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9.xml" ContentType="application/vnd.openxmlformats-officedocument.spreadsheetml.worksheet+xml"/>
  <Override PartName="/xl/worksheets/sheet4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3"/>
  </bookViews>
  <sheets>
    <sheet name="1　年次別，死亡数・粗死亡率・年齢調整死亡率・死亡性比" sheetId="1" state="visible" r:id="rId3"/>
    <sheet name="2　区別，年次別死亡数・死亡率" sheetId="2" state="visible" r:id="rId4"/>
    <sheet name="3　月・性別，区別死亡数" sheetId="3" state="visible" r:id="rId5"/>
    <sheet name="4 年次別，死因順位" sheetId="4" state="visible" r:id="rId6"/>
    <sheet name="5　死因順位・総数" sheetId="5" state="visible" r:id="rId7"/>
    <sheet name="5　死因順位・男" sheetId="6" state="visible" r:id="rId8"/>
    <sheet name="5　死因順位・女" sheetId="7" state="visible" r:id="rId9"/>
    <sheet name="6　死亡の場所別，年次別死亡数・百分率" sheetId="8" state="visible" r:id="rId10"/>
    <sheet name="7 死亡の場所別，区別死亡数" sheetId="9" state="visible" r:id="rId11"/>
    <sheet name="8 性・年齢別，年次別死亡数" sheetId="10" state="visible" r:id="rId12"/>
    <sheet name="9 性・年齢別，区別死亡数" sheetId="11" state="visible" r:id="rId13"/>
    <sheet name="10-1 年次別，選択死因分類別死亡数及・率" sheetId="12" state="visible" r:id="rId14"/>
    <sheet name="10-2 年次別，選択死因分類別死亡数及・率" sheetId="13" state="visible" r:id="rId15"/>
    <sheet name="11 区別，選択死因分類別死亡数・率" sheetId="14" state="visible" r:id="rId16"/>
    <sheet name="12　区別，5歳階級別，選択死因分類別死亡数" sheetId="15" state="visible" r:id="rId17"/>
    <sheet name="12-10" sheetId="16" state="visible" r:id="rId18"/>
    <sheet name="12-20" sheetId="17" state="visible" r:id="rId19"/>
    <sheet name="12-30" sheetId="18" state="visible" r:id="rId20"/>
    <sheet name="12-40" sheetId="19" state="visible" r:id="rId21"/>
    <sheet name="12-45" sheetId="20" state="visible" r:id="rId22"/>
    <sheet name="12-50" sheetId="21" state="visible" r:id="rId23"/>
    <sheet name="12-55" sheetId="22" state="visible" r:id="rId24"/>
    <sheet name="12-60" sheetId="23" state="visible" r:id="rId25"/>
    <sheet name="12-70" sheetId="24" state="visible" r:id="rId26"/>
    <sheet name="12-75" sheetId="25" state="visible" r:id="rId27"/>
    <sheet name="13　月別，性・死因簡単分類別死亡数" sheetId="26" state="visible" r:id="rId28"/>
    <sheet name="14　年齢階級別，性・死因簡単分類別死亡数 " sheetId="27" state="visible" r:id="rId29"/>
    <sheet name="15　悪性新生物の部位別，性・年齢階級別死亡数" sheetId="28" state="visible" r:id="rId30"/>
    <sheet name="16　死因別死亡確率" sheetId="29" state="visible" r:id="rId31"/>
    <sheet name="17　主な死因別死亡確率の推移" sheetId="30" state="visible" r:id="rId32"/>
    <sheet name="基礎資料1" sheetId="31" state="visible" r:id="rId33"/>
    <sheet name="基礎資料2" sheetId="32" state="visible" r:id="rId34"/>
    <sheet name="調整死亡率算出" sheetId="33" state="visible" r:id="rId35"/>
    <sheet name="12-10　算出" sheetId="34" state="visible" r:id="rId36"/>
    <sheet name="12-20　算出" sheetId="35" state="visible" r:id="rId37"/>
    <sheet name="12-30　算出" sheetId="36" state="visible" r:id="rId38"/>
    <sheet name="12-40　算出" sheetId="37" state="visible" r:id="rId39"/>
    <sheet name="12-45　算出" sheetId="38" state="visible" r:id="rId40"/>
    <sheet name="12-50　算出" sheetId="39" state="visible" r:id="rId41"/>
    <sheet name="12-55　算出" sheetId="40" state="visible" r:id="rId42"/>
    <sheet name="12-60　算出" sheetId="41" state="visible" r:id="rId43"/>
    <sheet name="12-70　算出" sheetId="42" state="visible" r:id="rId44"/>
    <sheet name="12-75　算出" sheetId="43" state="visible" r:id="rId45"/>
    <sheet name="Sheet1" sheetId="44" state="visible" r:id="rId46"/>
  </sheets>
  <externalReferences>
    <externalReference r:id="rId47"/>
    <externalReference r:id="rId48"/>
    <externalReference r:id="rId49"/>
    <externalReference r:id="rId50"/>
  </externalReferences>
  <definedNames>
    <definedName function="false" hidden="false" localSheetId="11" name="_xlnm.Print_Area" vbProcedure="false">'10-1 年次別，選択死因分類別死亡数及・率'!$A$1:$M$33</definedName>
    <definedName function="false" hidden="false" localSheetId="13" name="_xlnm.Print_Area" vbProcedure="false">'11 区別，選択死因分類別死亡数・率'!$A$1:$AL$110</definedName>
    <definedName function="false" hidden="false" localSheetId="13" name="_xlnm.Print_Titles" vbProcedure="false">'11 区別，選択死因分類別死亡数・率'!$3:$4</definedName>
    <definedName function="false" hidden="false" localSheetId="14" name="_xlnm.Print_Area" vbProcedure="false">'12　区別，5歳階級別，選択死因分類別死亡数'!$A$1:$AG$111</definedName>
    <definedName function="false" hidden="false" localSheetId="14" name="_xlnm.Print_Titles" vbProcedure="false">'12　区別，5歳階級別，選択死因分類別死亡数'!$3:$5</definedName>
    <definedName function="false" hidden="false" localSheetId="15" name="_xlnm.Print_Area" vbProcedure="false">'12-10'!$A$1:$AG$111</definedName>
    <definedName function="false" hidden="false" localSheetId="15" name="_xlnm.Print_Titles" vbProcedure="false">'12-10'!$3:$5</definedName>
    <definedName function="false" hidden="false" localSheetId="33" name="_xlnm.Print_Titles" vbProcedure="false">'12-10　算出'!$228:$230</definedName>
    <definedName function="false" hidden="false" localSheetId="16" name="_xlnm.Print_Area" vbProcedure="false">'12-20'!$A$1:$AG$111</definedName>
    <definedName function="false" hidden="false" localSheetId="16" name="_xlnm.Print_Titles" vbProcedure="false">'12-20'!$3:$5</definedName>
    <definedName function="false" hidden="false" localSheetId="34" name="_xlnm.Print_Titles" vbProcedure="false">'12-20　算出'!$228:$230</definedName>
    <definedName function="false" hidden="false" localSheetId="17" name="_xlnm.Print_Area" vbProcedure="false">'12-30'!$A$1:$AG$111</definedName>
    <definedName function="false" hidden="false" localSheetId="17" name="_xlnm.Print_Titles" vbProcedure="false">'12-30'!$3:$5</definedName>
    <definedName function="false" hidden="false" localSheetId="35" name="_xlnm.Print_Titles" vbProcedure="false">'12-30　算出'!$228:$230</definedName>
    <definedName function="false" hidden="false" localSheetId="18" name="_xlnm.Print_Area" vbProcedure="false">'12-40'!$A$1:$AG$111</definedName>
    <definedName function="false" hidden="false" localSheetId="18" name="_xlnm.Print_Titles" vbProcedure="false">'12-40'!$3:$5</definedName>
    <definedName function="false" hidden="false" localSheetId="36" name="_xlnm.Print_Titles" vbProcedure="false">'12-40　算出'!$228:$230</definedName>
    <definedName function="false" hidden="false" localSheetId="19" name="_xlnm.Print_Area" vbProcedure="false">'12-45'!$A$1:$AG$111</definedName>
    <definedName function="false" hidden="false" localSheetId="19" name="_xlnm.Print_Titles" vbProcedure="false">'12-45'!$3:$5</definedName>
    <definedName function="false" hidden="false" localSheetId="37" name="_xlnm.Print_Titles" vbProcedure="false">'12-45　算出'!$228:$230</definedName>
    <definedName function="false" hidden="false" localSheetId="20" name="_xlnm.Print_Area" vbProcedure="false">'12-50'!$A$1:$AG$111</definedName>
    <definedName function="false" hidden="false" localSheetId="20" name="_xlnm.Print_Titles" vbProcedure="false">'12-50'!$3:$5</definedName>
    <definedName function="false" hidden="false" localSheetId="38" name="_xlnm.Print_Titles" vbProcedure="false">'12-50　算出'!$228:$230</definedName>
    <definedName function="false" hidden="false" localSheetId="21" name="_xlnm.Print_Area" vbProcedure="false">'12-55'!$A$1:$AG$111</definedName>
    <definedName function="false" hidden="false" localSheetId="21" name="_xlnm.Print_Titles" vbProcedure="false">'12-55'!$3:$5</definedName>
    <definedName function="false" hidden="false" localSheetId="39" name="_xlnm.Print_Titles" vbProcedure="false">'12-55　算出'!$228:$230</definedName>
    <definedName function="false" hidden="false" localSheetId="22" name="_xlnm.Print_Area" vbProcedure="false">'12-60'!$A$1:$AG$111</definedName>
    <definedName function="false" hidden="false" localSheetId="22" name="_xlnm.Print_Titles" vbProcedure="false">'12-60'!$3:$5</definedName>
    <definedName function="false" hidden="false" localSheetId="40" name="_xlnm.Print_Titles" vbProcedure="false">'12-60　算出'!$228:$230</definedName>
    <definedName function="false" hidden="false" localSheetId="23" name="_xlnm.Print_Area" vbProcedure="false">'12-70'!$A$1:$AG$111</definedName>
    <definedName function="false" hidden="false" localSheetId="23" name="_xlnm.Print_Titles" vbProcedure="false">'12-70'!$3:$5</definedName>
    <definedName function="false" hidden="false" localSheetId="41" name="_xlnm.Print_Titles" vbProcedure="false">'12-70　算出'!$228:$230</definedName>
    <definedName function="false" hidden="false" localSheetId="24" name="_xlnm.Print_Area" vbProcedure="false">'12-75'!$A$1:$AG$111</definedName>
    <definedName function="false" hidden="false" localSheetId="24" name="_xlnm.Print_Titles" vbProcedure="false">'12-75'!$3:$5</definedName>
    <definedName function="false" hidden="false" localSheetId="42" name="_xlnm.Print_Titles" vbProcedure="false">'12-75　算出'!$228:$230</definedName>
    <definedName function="false" hidden="false" localSheetId="25" name="_xlnm.Print_Area" vbProcedure="false">'13　月別，性・死因簡単分類別死亡数'!$A$1:$S$400</definedName>
    <definedName function="false" hidden="false" localSheetId="25" name="_xlnm.Print_Titles" vbProcedure="false">'13　月別，性・死因簡単分類別死亡数'!$3:$4</definedName>
    <definedName function="false" hidden="false" localSheetId="26" name="_xlnm.Print_Area" vbProcedure="false">'14　年齢階級別，性・死因簡単分類別死亡数 '!$A$1:$AH$401</definedName>
    <definedName function="false" hidden="false" localSheetId="26" name="_xlnm.Print_Titles" vbProcedure="false">'14　年齢階級別，性・死因簡単分類別死亡数 '!$3:$5</definedName>
    <definedName function="false" hidden="false" localSheetId="27" name="_xlnm.Print_Area" vbProcedure="false">'15　悪性新生物の部位別，性・年齢階級別死亡数'!$A$1:$Y$272</definedName>
    <definedName function="false" hidden="false" localSheetId="27" name="_xlnm.Print_Titles" vbProcedure="false">'15　悪性新生物の部位別，性・年齢階級別死亡数'!$3:$5</definedName>
    <definedName function="false" hidden="false" localSheetId="28" name="_xlnm.Print_Area" vbProcedure="false">'16　死因別死亡確率'!$A$1:$J$23</definedName>
    <definedName function="false" hidden="false" localSheetId="29" name="_xlnm.Print_Area" vbProcedure="false">'17　主な死因別死亡確率の推移'!$A$1:$P$24</definedName>
    <definedName function="false" hidden="false" localSheetId="1" name="_xlnm.Print_Area" vbProcedure="false">'2　区別，年次別死亡数・死亡率'!$A$1:$L$75</definedName>
    <definedName function="false" hidden="false" localSheetId="2" name="_xlnm.Print_Area" vbProcedure="false">'3　月・性別，区別死亡数'!$A$1:$O$49</definedName>
    <definedName function="false" hidden="false" localSheetId="6" name="_xlnm.Print_Area" vbProcedure="false">'5　死因順位・女'!$A$1:$W$29</definedName>
    <definedName function="false" hidden="false" localSheetId="4" name="_xlnm.Print_Area" vbProcedure="false">'5　死因順位・総数'!$A$1:$W$29</definedName>
    <definedName function="false" hidden="false" localSheetId="5" name="_xlnm.Print_Area" vbProcedure="false">'5　死因順位・男'!$A$1:$W$29</definedName>
    <definedName function="false" hidden="false" localSheetId="7" name="_xlnm.Print_Area" vbProcedure="false">'6　死亡の場所別，年次別死亡数・百分率'!$A$1:$K$75</definedName>
    <definedName function="false" hidden="false" localSheetId="8" name="_xlnm.Print_Area" vbProcedure="false">'7 死亡の場所別，区別死亡数'!$A$1:$K$15</definedName>
    <definedName function="false" hidden="false" localSheetId="10" name="_xlnm.Print_Area" vbProcedure="false">'9 性・年齢別，区別死亡数'!$A$1:$AC$40</definedName>
    <definedName function="false" hidden="false" localSheetId="32" name="_xlnm.Print_Titles" vbProcedure="false">調整死亡率算出!$228:$230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<sst xmlns="http://schemas.openxmlformats.org/spreadsheetml/2006/main" count="15839" uniqueCount="1079">
  <si>
    <t xml:space="preserve">第3章　　　死　　　　亡</t>
  </si>
  <si>
    <t xml:space="preserve">1　年次別にみた死亡数・粗死亡率(人口千対)・年齢調整死亡率及び死亡性比</t>
  </si>
  <si>
    <t xml:space="preserve">年次</t>
  </si>
  <si>
    <t xml:space="preserve">死亡数</t>
  </si>
  <si>
    <t xml:space="preserve">粗死亡率</t>
  </si>
  <si>
    <t xml:space="preserve">年齢調整死亡率 2)</t>
  </si>
  <si>
    <t xml:space="preserve">死亡性比</t>
  </si>
  <si>
    <t xml:space="preserve">総数</t>
  </si>
  <si>
    <t xml:space="preserve">男</t>
  </si>
  <si>
    <t xml:space="preserve">女</t>
  </si>
  <si>
    <r>
      <rPr>
        <sz val="10.5"/>
        <rFont val="ＭＳ Ｐ明朝"/>
        <family val="1"/>
        <charset val="128"/>
      </rPr>
      <t xml:space="preserve">1950</t>
    </r>
    <r>
      <rPr>
        <sz val="10.5"/>
        <rFont val="ＭＳ 明朝"/>
        <family val="1"/>
        <charset val="128"/>
      </rPr>
      <t xml:space="preserve">  昭和</t>
    </r>
    <r>
      <rPr>
        <sz val="10.5"/>
        <rFont val="ＭＳ Ｐ明朝"/>
        <family val="1"/>
        <charset val="128"/>
      </rPr>
      <t xml:space="preserve">25年　</t>
    </r>
  </si>
  <si>
    <t xml:space="preserve">…</t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</si>
  <si>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55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30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</si>
  <si>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60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35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</si>
  <si>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65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40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</si>
  <si>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70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45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</si>
  <si>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72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47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</si>
  <si>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73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48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</si>
  <si>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74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49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</si>
  <si>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75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50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</si>
  <si>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76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51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</si>
  <si>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77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52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</si>
  <si>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78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53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</si>
  <si>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79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54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</si>
  <si>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80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55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</si>
  <si>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81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56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</si>
  <si>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82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57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</si>
  <si>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83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58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</si>
  <si>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84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59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</si>
  <si>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85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60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</si>
  <si>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86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61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</si>
  <si>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87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62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</si>
  <si>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88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63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</si>
  <si>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89</t>
    </r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平成元年　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</si>
  <si>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90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2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</si>
  <si>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91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3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</si>
  <si>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92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4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</si>
  <si>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93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5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</si>
  <si>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94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6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</si>
  <si>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95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7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</si>
  <si>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96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8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</si>
  <si>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97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9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</si>
  <si>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98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10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</si>
  <si>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99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11</t>
    </r>
  </si>
  <si>
    <r>
      <rPr>
        <sz val="10.5"/>
        <rFont val="ＭＳ Ｐ明朝"/>
        <family val="1"/>
        <charset val="128"/>
      </rPr>
      <t xml:space="preserve">2000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12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</si>
  <si>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01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13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</si>
  <si>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02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14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</si>
  <si>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03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15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</si>
  <si>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04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16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</si>
  <si>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05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17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</si>
  <si>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06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18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</si>
  <si>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07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19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</si>
  <si>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08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20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</si>
  <si>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09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21</t>
    </r>
  </si>
  <si>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 xml:space="preserve">10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22</t>
    </r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</si>
  <si>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</si>
  <si>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</si>
  <si>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</si>
  <si>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</si>
  <si>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3) 27　</t>
  </si>
  <si>
    <t xml:space="preserve">  16      28</t>
  </si>
  <si>
    <t xml:space="preserve">  17      29</t>
  </si>
  <si>
    <t xml:space="preserve">  18      30</t>
  </si>
  <si>
    <t xml:space="preserve">1)　本市の集計による。</t>
  </si>
  <si>
    <t xml:space="preserve">*　昭和35年の総数には性別不詳を含む。</t>
  </si>
  <si>
    <t xml:space="preserve">2)　住民基本台帳の人口により算出。</t>
  </si>
  <si>
    <t xml:space="preserve">3)  率算出に用いた人口は「平成27年国勢調査　年齢・国籍不詳をあん分した人口（参考表）（総務省統計局）おける日本人人口による。</t>
  </si>
  <si>
    <t xml:space="preserve">2　区別にみた年次別死亡数及び粗死亡率(人口千対)</t>
  </si>
  <si>
    <t xml:space="preserve">中央区</t>
  </si>
  <si>
    <t xml:space="preserve">北区</t>
  </si>
  <si>
    <t xml:space="preserve">東区</t>
  </si>
  <si>
    <t xml:space="preserve">白石区</t>
  </si>
  <si>
    <t xml:space="preserve">厚別区</t>
  </si>
  <si>
    <t xml:space="preserve">豊平区</t>
  </si>
  <si>
    <t xml:space="preserve">清田区</t>
  </si>
  <si>
    <t xml:space="preserve">南区</t>
  </si>
  <si>
    <t xml:space="preserve">西区</t>
  </si>
  <si>
    <t xml:space="preserve">手稲区</t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</si>
  <si>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85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60</t>
    </r>
  </si>
  <si>
    <r>
      <rPr>
        <sz val="9.5"/>
        <rFont val="ＭＳ Ｐ明朝"/>
        <family val="1"/>
        <charset val="128"/>
      </rPr>
      <t xml:space="preserve">1986</t>
    </r>
    <r>
      <rPr>
        <sz val="9.5"/>
        <rFont val="ＭＳ 明朝"/>
        <family val="1"/>
        <charset val="128"/>
      </rPr>
      <t xml:space="preserve">  昭和</t>
    </r>
    <r>
      <rPr>
        <sz val="9.5"/>
        <rFont val="ＭＳ Ｐ明朝"/>
        <family val="1"/>
        <charset val="128"/>
      </rPr>
      <t xml:space="preserve">61年</t>
    </r>
  </si>
  <si>
    <r>
      <rPr>
        <sz val="9.5"/>
        <rFont val="ＭＳ Ｐ明朝"/>
        <family val="1"/>
        <charset val="128"/>
      </rPr>
      <t xml:space="preserve">1987</t>
    </r>
    <r>
      <rPr>
        <sz val="9.5"/>
        <rFont val="ＭＳ 明朝"/>
        <family val="1"/>
        <charset val="128"/>
      </rPr>
      <t xml:space="preserve">  昭和</t>
    </r>
    <r>
      <rPr>
        <sz val="9.5"/>
        <rFont val="ＭＳ Ｐ明朝"/>
        <family val="1"/>
        <charset val="128"/>
      </rPr>
      <t xml:space="preserve">62年</t>
    </r>
  </si>
  <si>
    <r>
      <rPr>
        <sz val="9.5"/>
        <rFont val="ＭＳ Ｐ明朝"/>
        <family val="1"/>
        <charset val="128"/>
      </rPr>
      <t xml:space="preserve">1988</t>
    </r>
    <r>
      <rPr>
        <sz val="9.5"/>
        <rFont val="ＭＳ 明朝"/>
        <family val="1"/>
        <charset val="128"/>
      </rPr>
      <t xml:space="preserve">  昭和</t>
    </r>
    <r>
      <rPr>
        <sz val="9.5"/>
        <rFont val="ＭＳ Ｐ明朝"/>
        <family val="1"/>
        <charset val="128"/>
      </rPr>
      <t xml:space="preserve">63年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</si>
  <si>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89</t>
    </r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平成元年　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</si>
  <si>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90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2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</si>
  <si>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91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3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</si>
  <si>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92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4</t>
    </r>
  </si>
  <si>
    <r>
      <rPr>
        <sz val="9.5"/>
        <rFont val="ＭＳ 明朝"/>
        <family val="1"/>
        <charset val="128"/>
      </rPr>
      <t xml:space="preserve">19</t>
    </r>
    <r>
      <rPr>
        <sz val="9.5"/>
        <rFont val="ＭＳ Ｐ明朝"/>
        <family val="1"/>
        <charset val="128"/>
      </rPr>
      <t xml:space="preserve">93</t>
    </r>
    <r>
      <rPr>
        <sz val="9.5"/>
        <rFont val="ＭＳ 明朝"/>
        <family val="1"/>
        <charset val="128"/>
      </rPr>
      <t xml:space="preserve">   平成</t>
    </r>
    <r>
      <rPr>
        <sz val="9.5"/>
        <rFont val="ＭＳ Ｐ明朝"/>
        <family val="1"/>
        <charset val="128"/>
      </rPr>
      <t xml:space="preserve">5年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</si>
  <si>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94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6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</si>
  <si>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95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7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</si>
  <si>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96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8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</si>
  <si>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97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9</t>
    </r>
  </si>
  <si>
    <t xml:space="preserve">1998  平成10年</t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</si>
  <si>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99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11</t>
    </r>
  </si>
  <si>
    <r>
      <rPr>
        <sz val="9.5"/>
        <rFont val="ＭＳ Ｐ明朝"/>
        <family val="1"/>
        <charset val="128"/>
      </rPr>
      <t xml:space="preserve">2000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12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</si>
  <si>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01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13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</si>
  <si>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02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14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</si>
  <si>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03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15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</si>
  <si>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04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16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</si>
  <si>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05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17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</si>
  <si>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06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18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</si>
  <si>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07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19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</si>
  <si>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08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20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</si>
  <si>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 xml:space="preserve">09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21</t>
    </r>
  </si>
  <si>
    <r>
      <rPr>
        <sz val="9.5"/>
        <rFont val="ＭＳ 明朝"/>
        <family val="1"/>
        <charset val="128"/>
      </rPr>
      <t xml:space="preserve">  </t>
    </r>
    <r>
      <rPr>
        <sz val="9.5"/>
        <rFont val="ＭＳ Ｐゴシック"/>
        <family val="3"/>
        <charset val="128"/>
      </rPr>
      <t xml:space="preserve">10</t>
    </r>
    <r>
      <rPr>
        <sz val="9.5"/>
        <rFont val="ＭＳ ゴシック"/>
        <family val="3"/>
        <charset val="128"/>
      </rPr>
      <t xml:space="preserve">      </t>
    </r>
    <r>
      <rPr>
        <sz val="9.5"/>
        <rFont val="ＭＳ Ｐゴシック"/>
        <family val="3"/>
        <charset val="128"/>
      </rPr>
      <t xml:space="preserve">22</t>
    </r>
  </si>
  <si>
    <t xml:space="preserve">  15      27</t>
  </si>
  <si>
    <t xml:space="preserve">・</t>
  </si>
  <si>
    <t xml:space="preserve">  15    1)27</t>
  </si>
  <si>
    <t xml:space="preserve">1)  率算出に用いた人口は「平成27年国勢調査　年齢・国籍不詳をあん分した人口（参考表）（総務省統計局）おける日本人</t>
  </si>
  <si>
    <t xml:space="preserve">　 人口による。</t>
  </si>
  <si>
    <t xml:space="preserve">3　月・性別にみた区別死亡数及び粗死亡率(人口千対)</t>
  </si>
  <si>
    <t xml:space="preserve">平成30年</t>
  </si>
  <si>
    <t xml:space="preserve">区 ・ 性</t>
  </si>
  <si>
    <t xml:space="preserve">総 数</t>
  </si>
  <si>
    <t xml:space="preserve">1 月</t>
  </si>
  <si>
    <t xml:space="preserve">2 月</t>
  </si>
  <si>
    <t xml:space="preserve">3 月</t>
  </si>
  <si>
    <t xml:space="preserve">4 月</t>
  </si>
  <si>
    <t xml:space="preserve">5 月</t>
  </si>
  <si>
    <t xml:space="preserve">6 月</t>
  </si>
  <si>
    <t xml:space="preserve">7 月</t>
  </si>
  <si>
    <t xml:space="preserve">8 月</t>
  </si>
  <si>
    <t xml:space="preserve">9 月</t>
  </si>
  <si>
    <t xml:space="preserve">10月</t>
  </si>
  <si>
    <t xml:space="preserve">11月</t>
  </si>
  <si>
    <t xml:space="preserve">12月</t>
  </si>
  <si>
    <t xml:space="preserve">中央</t>
  </si>
  <si>
    <t xml:space="preserve">北</t>
  </si>
  <si>
    <t xml:space="preserve">東</t>
  </si>
  <si>
    <t xml:space="preserve">白石</t>
  </si>
  <si>
    <t xml:space="preserve">厚別</t>
  </si>
  <si>
    <t xml:space="preserve">豊平</t>
  </si>
  <si>
    <t xml:space="preserve">清田</t>
  </si>
  <si>
    <t xml:space="preserve">南</t>
  </si>
  <si>
    <t xml:space="preserve">西</t>
  </si>
  <si>
    <t xml:space="preserve">手稲</t>
  </si>
  <si>
    <t xml:space="preserve">4　年次別にみた死因順位</t>
  </si>
  <si>
    <t xml:space="preserve">第1位</t>
  </si>
  <si>
    <t xml:space="preserve">第2位</t>
  </si>
  <si>
    <t xml:space="preserve">第3位</t>
  </si>
  <si>
    <t xml:space="preserve">第4位</t>
  </si>
  <si>
    <t xml:space="preserve">第5位</t>
  </si>
  <si>
    <t xml:space="preserve">第6位</t>
  </si>
  <si>
    <t xml:space="preserve">第7位</t>
  </si>
  <si>
    <t xml:space="preserve">第8位</t>
  </si>
  <si>
    <t xml:space="preserve">第9位</t>
  </si>
  <si>
    <t xml:space="preserve">第10位</t>
  </si>
  <si>
    <t xml:space="preserve">死　　　因</t>
  </si>
  <si>
    <t xml:space="preserve">死亡数
死亡率</t>
  </si>
  <si>
    <r>
      <rPr>
        <sz val="9"/>
        <rFont val="ＭＳ Ｐ明朝"/>
        <family val="1"/>
        <charset val="128"/>
      </rPr>
      <t xml:space="preserve">1985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昭和60年</t>
    </r>
  </si>
  <si>
    <t xml:space="preserve">悪性新生物</t>
  </si>
  <si>
    <t xml:space="preserve">心疾患</t>
  </si>
  <si>
    <t xml:space="preserve">脳血管疾患</t>
  </si>
  <si>
    <t xml:space="preserve">肺炎及び
気管支炎</t>
  </si>
  <si>
    <t xml:space="preserve">不慮の事故
及び有害作用</t>
  </si>
  <si>
    <t xml:space="preserve">自　　　殺</t>
  </si>
  <si>
    <t xml:space="preserve">腎炎，ﾈﾌﾛｰｾﾞ症
候群及びﾈﾌﾛｰｾﾞ</t>
  </si>
  <si>
    <t xml:space="preserve">慢性肝疾患
及び肝硬変</t>
  </si>
  <si>
    <t xml:space="preserve">良性及び性質
不詳の新生物</t>
  </si>
  <si>
    <t xml:space="preserve">糖尿病</t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</si>
  <si>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86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61</t>
    </r>
  </si>
  <si>
    <r>
      <rPr>
        <sz val="9"/>
        <rFont val="ＭＳ Ｐ明朝"/>
        <family val="1"/>
        <charset val="128"/>
      </rPr>
      <t xml:space="preserve">1987</t>
    </r>
    <r>
      <rPr>
        <sz val="9"/>
        <rFont val="ＭＳ 明朝"/>
        <family val="1"/>
        <charset val="128"/>
      </rPr>
      <t xml:space="preserve">  昭和</t>
    </r>
    <r>
      <rPr>
        <sz val="9"/>
        <rFont val="ＭＳ Ｐ明朝"/>
        <family val="1"/>
        <charset val="128"/>
      </rPr>
      <t xml:space="preserve">62年</t>
    </r>
  </si>
  <si>
    <t xml:space="preserve">腎炎、ﾈﾌﾛｰｾﾞ症
候群及びﾈﾌﾛｰｾﾞ</t>
  </si>
  <si>
    <r>
      <rPr>
        <sz val="9"/>
        <rFont val="ＭＳ Ｐ明朝"/>
        <family val="1"/>
        <charset val="128"/>
      </rPr>
      <t xml:space="preserve">1988</t>
    </r>
    <r>
      <rPr>
        <sz val="9"/>
        <rFont val="ＭＳ 明朝"/>
        <family val="1"/>
        <charset val="128"/>
      </rPr>
      <t xml:space="preserve">  昭和</t>
    </r>
    <r>
      <rPr>
        <sz val="9"/>
        <rFont val="ＭＳ Ｐ明朝"/>
        <family val="1"/>
        <charset val="128"/>
      </rPr>
      <t xml:space="preserve">63年</t>
    </r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</si>
  <si>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89</t>
    </r>
    <r>
      <rPr>
        <sz val="9"/>
        <rFont val="ＭＳ 明朝"/>
        <family val="1"/>
        <charset val="128"/>
      </rPr>
      <t xml:space="preserve">  平成元</t>
    </r>
    <r>
      <rPr>
        <sz val="9"/>
        <rFont val="ＭＳ Ｐ明朝"/>
        <family val="1"/>
        <charset val="128"/>
      </rPr>
      <t xml:space="preserve">年</t>
    </r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</si>
  <si>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90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2</t>
    </r>
  </si>
  <si>
    <t xml:space="preserve">自殺</t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</si>
  <si>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91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3</t>
    </r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</si>
  <si>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92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4</t>
    </r>
  </si>
  <si>
    <r>
      <rPr>
        <sz val="9"/>
        <rFont val="ＭＳ Ｐ明朝"/>
        <family val="1"/>
        <charset val="128"/>
      </rPr>
      <t xml:space="preserve">1993</t>
    </r>
    <r>
      <rPr>
        <sz val="9"/>
        <rFont val="ＭＳ 明朝"/>
        <family val="1"/>
        <charset val="128"/>
      </rPr>
      <t xml:space="preserve">   平成</t>
    </r>
    <r>
      <rPr>
        <sz val="9"/>
        <rFont val="ＭＳ Ｐ明朝"/>
        <family val="1"/>
        <charset val="128"/>
      </rPr>
      <t xml:space="preserve">5年</t>
    </r>
  </si>
  <si>
    <t xml:space="preserve">循環系のその
他の疾患</t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</si>
  <si>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94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6</t>
    </r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</si>
  <si>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95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7</t>
    </r>
  </si>
  <si>
    <t xml:space="preserve">肺　　炎</t>
  </si>
  <si>
    <t xml:space="preserve">不慮の事故</t>
  </si>
  <si>
    <t xml:space="preserve">腎　不　全</t>
  </si>
  <si>
    <t xml:space="preserve">肝疾患</t>
  </si>
  <si>
    <t xml:space="preserve">慢性閉塞性
肺疾患</t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</si>
  <si>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96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8</t>
    </r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</si>
  <si>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97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9</t>
    </r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</si>
  <si>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98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10</t>
    </r>
  </si>
  <si>
    <t xml:space="preserve">その他の
新生物</t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</si>
  <si>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99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11</t>
    </r>
  </si>
  <si>
    <r>
      <rPr>
        <sz val="9"/>
        <rFont val="ＭＳ Ｐ明朝"/>
        <family val="1"/>
        <charset val="128"/>
      </rPr>
      <t xml:space="preserve">2000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12</t>
    </r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</si>
  <si>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01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13</t>
    </r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</si>
  <si>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02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14</t>
    </r>
  </si>
  <si>
    <t xml:space="preserve">肝　疾　患</t>
  </si>
  <si>
    <t xml:space="preserve">大動脈瘤及び解離</t>
  </si>
  <si>
    <t xml:space="preserve">糖　尿　病</t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</si>
  <si>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03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15</t>
    </r>
  </si>
  <si>
    <t xml:space="preserve">慢性閉塞性肺疾患</t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</si>
  <si>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04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16</t>
    </r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</si>
  <si>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ゴシック"/>
        <family val="3"/>
        <charset val="128"/>
      </rPr>
      <t xml:space="preserve"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ゴシック"/>
        <family val="3"/>
        <charset val="128"/>
      </rPr>
      <t xml:space="preserve">17</t>
    </r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</si>
  <si>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18</t>
    </r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</si>
  <si>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07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19</t>
    </r>
  </si>
  <si>
    <t xml:space="preserve">敗　血　症</t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</si>
  <si>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08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20</t>
    </r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</si>
  <si>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 xml:space="preserve">09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21</t>
    </r>
  </si>
  <si>
    <t xml:space="preserve">老衰</t>
  </si>
  <si>
    <r>
      <rPr>
        <sz val="9"/>
        <rFont val="ＭＳ 明朝"/>
        <family val="1"/>
        <charset val="128"/>
      </rPr>
      <t xml:space="preserve">  </t>
    </r>
    <r>
      <rPr>
        <sz val="9"/>
        <rFont val="ＭＳ Ｐゴシック"/>
        <family val="3"/>
        <charset val="128"/>
      </rPr>
      <t xml:space="preserve">10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ゴシック"/>
        <family val="3"/>
        <charset val="128"/>
      </rPr>
      <t xml:space="preserve">22</t>
    </r>
  </si>
  <si>
    <t xml:space="preserve">腎不全</t>
  </si>
  <si>
    <t xml:space="preserve">老　　　衰</t>
  </si>
  <si>
    <t xml:space="preserve">  15  2）27</t>
  </si>
  <si>
    <t xml:space="preserve">血管性及び詳細不明の痴呆</t>
  </si>
  <si>
    <t xml:space="preserve">*　死亡率は人口10万対</t>
  </si>
  <si>
    <t xml:space="preserve">1) 率算出に用いた人口は国勢調査年は国勢調査の総人口、国勢調査年以外は推計人口（国勢調査ベース）による（平成27年については2）を参照）。</t>
  </si>
  <si>
    <t xml:space="preserve">2)  率算出に用いた人口は「平成27年国勢調査　年齢・国籍不詳をあん分した人口（参考表）（総務省統計局）おける日本人人口による。</t>
  </si>
  <si>
    <t xml:space="preserve">5　性・年齢(5歳階級)別にみた死因順位</t>
  </si>
  <si>
    <r>
      <rPr>
        <sz val="11"/>
        <rFont val="ＭＳ Ｐ明朝"/>
        <family val="1"/>
        <charset val="128"/>
      </rPr>
      <t xml:space="preserve">　死亡数、死亡率(人口10万対)、割合(％)</t>
    </r>
    <r>
      <rPr>
        <vertAlign val="superscript"/>
        <sz val="11"/>
        <rFont val="ＭＳ Ｐ明朝"/>
        <family val="1"/>
        <charset val="128"/>
      </rPr>
      <t xml:space="preserve">2)　</t>
    </r>
  </si>
  <si>
    <t xml:space="preserve">年齢</t>
  </si>
  <si>
    <t xml:space="preserve">人口1）</t>
  </si>
  <si>
    <t xml:space="preserve">死亡
総数</t>
  </si>
  <si>
    <t xml:space="preserve">死亡率</t>
  </si>
  <si>
    <t xml:space="preserve">割合
(％)</t>
  </si>
  <si>
    <t xml:space="preserve">0歳 3）</t>
  </si>
  <si>
    <t xml:space="preserve">先天奇形，変形及び染色体異常</t>
  </si>
  <si>
    <t xml:space="preserve">周産期に特異的な呼吸障害及び心血管障害</t>
  </si>
  <si>
    <t xml:space="preserve">心疾患
その他の周産期に発生した病態
その他のすべての疾患</t>
  </si>
  <si>
    <t xml:space="preserve"> 1～ 4</t>
  </si>
  <si>
    <t xml:space="preserve">敗　血　症
心疾患</t>
  </si>
  <si>
    <t xml:space="preserve">悪性新生物
その他の新生物
肝　疾　患</t>
  </si>
  <si>
    <t xml:space="preserve"> 5～ 9</t>
  </si>
  <si>
    <t xml:space="preserve">10～14</t>
  </si>
  <si>
    <t xml:space="preserve">悪性新生物
糖　尿　病
髄　膜　炎
心疾患
脳血管疾患
先天奇形，変形及び染色体異常
自　　　殺</t>
  </si>
  <si>
    <t xml:space="preserve">15～19</t>
  </si>
  <si>
    <t xml:space="preserve">敗　血　症
その他の新生物
他　　　殺</t>
  </si>
  <si>
    <t xml:space="preserve">20～24</t>
  </si>
  <si>
    <t xml:space="preserve">その他の新生物
先天奇形，変形及び染色体異常
他　　　殺</t>
  </si>
  <si>
    <t xml:space="preserve">25～29</t>
  </si>
  <si>
    <t xml:space="preserve">悪性新生物
不慮の事故</t>
  </si>
  <si>
    <t xml:space="preserve">その他の新生物
先天奇形，変形及び染色体異常</t>
  </si>
  <si>
    <t xml:space="preserve">30～34</t>
  </si>
  <si>
    <t xml:space="preserve">敗　血　症
髄　膜　炎
脳血管疾患
肝　疾　患
腎　不　全
先天奇形，変形及び染色体異常</t>
  </si>
  <si>
    <t xml:space="preserve">35～39</t>
  </si>
  <si>
    <t xml:space="preserve">心疾患
不慮の事故</t>
  </si>
  <si>
    <t xml:space="preserve">40～44</t>
  </si>
  <si>
    <t xml:space="preserve">肝　疾　患
不慮の事故</t>
  </si>
  <si>
    <t xml:space="preserve">45～49</t>
  </si>
  <si>
    <t xml:space="preserve">先天奇形，
変形及び
染色体異常</t>
  </si>
  <si>
    <t xml:space="preserve">50～54</t>
  </si>
  <si>
    <t xml:space="preserve">脳血管疾患
不慮の事故</t>
  </si>
  <si>
    <t xml:space="preserve">周産期に
発生した病態</t>
  </si>
  <si>
    <t xml:space="preserve">55～59</t>
  </si>
  <si>
    <t xml:space="preserve">乳幼児突然死
症候群</t>
  </si>
  <si>
    <t xml:space="preserve">60～64</t>
  </si>
  <si>
    <t xml:space="preserve">インフルエンザ</t>
  </si>
  <si>
    <t xml:space="preserve">65～69</t>
  </si>
  <si>
    <t xml:space="preserve">肺　　炎
不慮の事故</t>
  </si>
  <si>
    <t xml:space="preserve">70～74</t>
  </si>
  <si>
    <t xml:space="preserve">ヘルニア及び
腸閉塞</t>
  </si>
  <si>
    <t xml:space="preserve">75～79</t>
  </si>
  <si>
    <t xml:space="preserve">貧　　　血</t>
  </si>
  <si>
    <t xml:space="preserve">80～84</t>
  </si>
  <si>
    <t xml:space="preserve">喘　　息</t>
  </si>
  <si>
    <t xml:space="preserve">85～89</t>
  </si>
  <si>
    <t xml:space="preserve">90歳～</t>
  </si>
  <si>
    <t xml:space="preserve">1)　総数は国勢調査による日本人人口、年齢別は住民基本台帳による10月1日現在の人口である。</t>
  </si>
  <si>
    <t xml:space="preserve">2）　それぞれの年齢階級別死亡数を100とした場合の割合である。</t>
  </si>
  <si>
    <t xml:space="preserve">3)　乳児の死因については乳児死因簡単分類を使用。死亡率は出生10万対の率である。</t>
  </si>
  <si>
    <t xml:space="preserve">4)　出生数</t>
  </si>
  <si>
    <t xml:space="preserve">注)　「心疾患」は「心疾患(高血圧症を除く）」である。</t>
  </si>
  <si>
    <t xml:space="preserve">5　性・年齢(5歳階級)別にみた死因順位(つづき)</t>
  </si>
  <si>
    <t xml:space="preserve">敗血症（新生児の細菌性敗血症を除く）
胎児及び新生児の出血性障害及び血液障害
その他の周産期に発生した病態
その他のすべての疾患</t>
  </si>
  <si>
    <t xml:space="preserve">悪性新生物
糖　尿　病
髄　膜　炎
脳血管疾患
先天奇形，変形及び染色体異常
自　　　殺</t>
  </si>
  <si>
    <t xml:space="preserve">不慮の事故
自　　　殺</t>
  </si>
  <si>
    <t xml:space="preserve">その他の新生物
他　　　殺</t>
  </si>
  <si>
    <t xml:space="preserve">悪性新生物
その他の新生物</t>
  </si>
  <si>
    <t xml:space="preserve">悪性新生物
心疾患
不慮の事故</t>
  </si>
  <si>
    <t xml:space="preserve">その他の新生物</t>
  </si>
  <si>
    <t xml:space="preserve">脳血管疾患
肝　疾　患</t>
  </si>
  <si>
    <t xml:space="preserve">心疾患
脳血管疾患</t>
  </si>
  <si>
    <t xml:space="preserve">先天奇形，変形
及び染色体異常</t>
  </si>
  <si>
    <t xml:space="preserve">大動脈瘤及び解離
不慮の事故</t>
  </si>
  <si>
    <t xml:space="preserve">ヘルニア及び腸閉塞</t>
  </si>
  <si>
    <r>
      <rPr>
        <sz val="11"/>
        <rFont val="ＭＳ Ｐ明朝"/>
        <family val="1"/>
        <charset val="128"/>
      </rPr>
      <t xml:space="preserve">　死亡数、死亡率(人口10万対)、割合(％)</t>
    </r>
    <r>
      <rPr>
        <vertAlign val="superscript"/>
        <sz val="11"/>
        <rFont val="ＭＳ Ｐ明朝"/>
        <family val="1"/>
        <charset val="128"/>
      </rPr>
      <t xml:space="preserve">2)</t>
    </r>
    <r>
      <rPr>
        <sz val="11"/>
        <rFont val="ＭＳ Ｐ明朝"/>
        <family val="1"/>
        <charset val="128"/>
      </rPr>
      <t xml:space="preserve">　</t>
    </r>
  </si>
  <si>
    <t xml:space="preserve">人口　1）</t>
  </si>
  <si>
    <t xml:space="preserve">死亡
総数</t>
  </si>
  <si>
    <t xml:space="preserve">心疾患
周産期に特異的な呼吸障害及び心血管障害</t>
  </si>
  <si>
    <t xml:space="preserve">肺　　　炎
肝疾患
周産期に特異的な感染症
その他の周産期に発生した病態
乳幼児突然死症候群
その他のすべての疾患</t>
  </si>
  <si>
    <t xml:space="preserve">敗　血　症
悪性新生物
その他の新生物
肝　疾　患</t>
  </si>
  <si>
    <t xml:space="preserve">敗　血　症
悪性新生物</t>
  </si>
  <si>
    <t xml:space="preserve">悪性新生物
先天奇形，変形及び染色体異常
他　　　殺</t>
  </si>
  <si>
    <t xml:space="preserve">悪性新生物
先天奇形，変形及び染色体異常
不慮の事故</t>
  </si>
  <si>
    <t xml:space="preserve">敗　血　症
髄　膜　炎
心疾患
腎　不　全
先天奇形，変形及び染色体異常</t>
  </si>
  <si>
    <t xml:space="preserve">心疾患
肝　疾　患</t>
  </si>
  <si>
    <t xml:space="preserve">糖　尿　病
肝　疾　患</t>
  </si>
  <si>
    <t xml:space="preserve">6　死亡の場所別にみた年次別死亡数及び百分率</t>
  </si>
  <si>
    <t xml:space="preserve">施設内</t>
  </si>
  <si>
    <t xml:space="preserve">施設外</t>
  </si>
  <si>
    <t xml:space="preserve">総  数</t>
  </si>
  <si>
    <t xml:space="preserve">病院</t>
  </si>
  <si>
    <t xml:space="preserve">診療所</t>
  </si>
  <si>
    <t xml:space="preserve">介護老人
保健施設</t>
  </si>
  <si>
    <t xml:space="preserve">助産所</t>
  </si>
  <si>
    <t xml:space="preserve">老　 人
ホーム</t>
  </si>
  <si>
    <t xml:space="preserve">自宅</t>
  </si>
  <si>
    <t xml:space="preserve">その他</t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</si>
  <si>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60</t>
    </r>
  </si>
  <si>
    <r>
      <rPr>
        <sz val="10"/>
        <rFont val="ＭＳ Ｐ明朝"/>
        <family val="1"/>
        <charset val="128"/>
      </rPr>
      <t xml:space="preserve">1986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61年</t>
    </r>
  </si>
  <si>
    <r>
      <rPr>
        <sz val="10"/>
        <rFont val="ＭＳ Ｐ明朝"/>
        <family val="1"/>
        <charset val="128"/>
      </rPr>
      <t xml:space="preserve">1987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62年</t>
    </r>
  </si>
  <si>
    <r>
      <rPr>
        <sz val="10"/>
        <rFont val="ＭＳ Ｐ明朝"/>
        <family val="1"/>
        <charset val="128"/>
      </rPr>
      <t xml:space="preserve">1988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63年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</si>
  <si>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89</t>
    </r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平成元年　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</si>
  <si>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</si>
  <si>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</si>
  <si>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4</t>
    </r>
  </si>
  <si>
    <r>
      <rPr>
        <sz val="10"/>
        <rFont val="ＭＳ Ｐ明朝"/>
        <family val="1"/>
        <charset val="128"/>
      </rPr>
      <t xml:space="preserve">1993</t>
    </r>
    <r>
      <rPr>
        <sz val="10"/>
        <rFont val="ＭＳ 明朝"/>
        <family val="1"/>
        <charset val="128"/>
      </rPr>
      <t xml:space="preserve">   平成</t>
    </r>
    <r>
      <rPr>
        <sz val="10"/>
        <rFont val="ＭＳ Ｐ明朝"/>
        <family val="1"/>
        <charset val="128"/>
      </rPr>
      <t xml:space="preserve">5年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</si>
  <si>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</si>
  <si>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</si>
  <si>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</si>
  <si>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</si>
  <si>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11</t>
    </r>
  </si>
  <si>
    <r>
      <rPr>
        <sz val="10"/>
        <rFont val="ＭＳ Ｐ明朝"/>
        <family val="1"/>
        <charset val="128"/>
      </rPr>
      <t xml:space="preserve">2000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</si>
  <si>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</si>
  <si>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14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</si>
  <si>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</si>
  <si>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20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</si>
  <si>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21</t>
    </r>
  </si>
  <si>
    <t xml:space="preserve">  10      22</t>
  </si>
  <si>
    <t xml:space="preserve">百分率</t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</si>
  <si>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</si>
  <si>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</si>
  <si>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</si>
  <si>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19</t>
    </r>
  </si>
  <si>
    <t xml:space="preserve">注)　平成6年までは老人ホームでの死亡は自宅又はその他に含まれる。</t>
  </si>
  <si>
    <t xml:space="preserve">7　死亡の場所別にみた区別死亡数</t>
  </si>
  <si>
    <t xml:space="preserve">区</t>
  </si>
  <si>
    <t xml:space="preserve">病　院</t>
  </si>
  <si>
    <t xml:space="preserve">老　人
ホーム</t>
  </si>
  <si>
    <t xml:space="preserve">自　宅</t>
  </si>
  <si>
    <t xml:space="preserve">8　性・年齢（5歳階級）別にみた年次別死亡数</t>
  </si>
  <si>
    <t xml:space="preserve">年齢　　　　　階級</t>
  </si>
  <si>
    <t xml:space="preserve">0歳</t>
  </si>
  <si>
    <t xml:space="preserve">0～4</t>
  </si>
  <si>
    <t xml:space="preserve">5～9</t>
  </si>
  <si>
    <t xml:space="preserve">90～94</t>
  </si>
  <si>
    <t xml:space="preserve">95～99</t>
  </si>
  <si>
    <t xml:space="preserve">100～ </t>
  </si>
  <si>
    <t xml:space="preserve">不　詳</t>
  </si>
  <si>
    <r>
      <rPr>
        <sz val="10"/>
        <rFont val="ＭＳ 明朝"/>
        <family val="1"/>
        <charset val="128"/>
      </rPr>
      <t xml:space="preserve">1993  平成</t>
    </r>
    <r>
      <rPr>
        <sz val="10"/>
        <rFont val="ＭＳ Ｐ明朝"/>
        <family val="1"/>
        <charset val="128"/>
      </rPr>
      <t xml:space="preserve">5年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</si>
  <si>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ゴシック"/>
        <family val="3"/>
        <charset val="128"/>
      </rPr>
      <t xml:space="preserve">10</t>
    </r>
    <r>
      <rPr>
        <sz val="10"/>
        <rFont val="ＭＳ ゴシック"/>
        <family val="3"/>
        <charset val="128"/>
      </rPr>
      <t xml:space="preserve">      </t>
    </r>
    <r>
      <rPr>
        <sz val="10"/>
        <rFont val="ＭＳ Ｐゴシック"/>
        <family val="3"/>
        <charset val="128"/>
      </rPr>
      <t xml:space="preserve">22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</si>
  <si>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ゴシック"/>
        <family val="3"/>
        <charset val="128"/>
      </rPr>
      <t xml:space="preserve"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ゴシック"/>
        <family val="3"/>
        <charset val="128"/>
      </rPr>
      <t xml:space="preserve">17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</si>
  <si>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10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22</t>
    </r>
  </si>
  <si>
    <t xml:space="preserve">9　性・年齢（5歳階級）別にみた区別死亡数</t>
  </si>
  <si>
    <t xml:space="preserve">100～　</t>
  </si>
  <si>
    <t xml:space="preserve">10　 年次別にみた選択死因分類(主要死因)別死亡数</t>
  </si>
  <si>
    <t xml:space="preserve">簡単分類
番　　　号</t>
  </si>
  <si>
    <t xml:space="preserve">死因</t>
  </si>
  <si>
    <t xml:space="preserve">1985
昭和60年</t>
  </si>
  <si>
    <t xml:space="preserve">1986
61年</t>
  </si>
  <si>
    <t xml:space="preserve">1987
62年</t>
  </si>
  <si>
    <t xml:space="preserve">1988
63年</t>
  </si>
  <si>
    <t xml:space="preserve">1989
平成元年</t>
  </si>
  <si>
    <t xml:space="preserve">1990
2年</t>
  </si>
  <si>
    <t xml:space="preserve">1991
3年</t>
  </si>
  <si>
    <t xml:space="preserve">1992
4年</t>
  </si>
  <si>
    <t xml:space="preserve">1993
5年</t>
  </si>
  <si>
    <t xml:space="preserve">1994
6年</t>
  </si>
  <si>
    <r>
      <rPr>
        <sz val="9.5"/>
        <rFont val="ＭＳ Ｐ明朝"/>
        <family val="1"/>
        <charset val="128"/>
      </rPr>
      <t xml:space="preserve">死</t>
    </r>
    <r>
      <rPr>
        <sz val="5"/>
        <rFont val="ＭＳ Ｐ明朝"/>
        <family val="1"/>
        <charset val="128"/>
      </rPr>
      <t xml:space="preserve">　</t>
    </r>
    <r>
      <rPr>
        <sz val="9.5"/>
        <rFont val="ＭＳ Ｐ明朝"/>
        <family val="1"/>
        <charset val="128"/>
      </rPr>
      <t xml:space="preserve">亡</t>
    </r>
    <r>
      <rPr>
        <sz val="5"/>
        <rFont val="ＭＳ Ｐ明朝"/>
        <family val="1"/>
        <charset val="128"/>
      </rPr>
      <t xml:space="preserve">　</t>
    </r>
    <r>
      <rPr>
        <sz val="9.5"/>
        <rFont val="ＭＳ Ｐ明朝"/>
        <family val="1"/>
        <charset val="128"/>
      </rPr>
      <t xml:space="preserve">総</t>
    </r>
    <r>
      <rPr>
        <sz val="5"/>
        <rFont val="ＭＳ Ｐ明朝"/>
        <family val="1"/>
        <charset val="128"/>
      </rPr>
      <t xml:space="preserve">　</t>
    </r>
    <r>
      <rPr>
        <sz val="9.5"/>
        <rFont val="ＭＳ Ｐ明朝"/>
        <family val="1"/>
        <charset val="128"/>
      </rPr>
      <t xml:space="preserve">数</t>
    </r>
  </si>
  <si>
    <t xml:space="preserve">5～6</t>
  </si>
  <si>
    <r>
      <rPr>
        <sz val="9.5"/>
        <rFont val="ＭＳ Ｐ明朝"/>
        <family val="1"/>
        <charset val="128"/>
      </rPr>
      <t xml:space="preserve">結</t>
    </r>
    <r>
      <rPr>
        <sz val="9.5"/>
        <rFont val="ＭＳ 明朝"/>
        <family val="1"/>
        <charset val="128"/>
      </rPr>
      <t xml:space="preserve">　　　</t>
    </r>
    <r>
      <rPr>
        <sz val="9.5"/>
        <rFont val="ＭＳ Ｐ明朝"/>
        <family val="1"/>
        <charset val="128"/>
      </rPr>
      <t xml:space="preserve">核</t>
    </r>
  </si>
  <si>
    <t xml:space="preserve">28～37</t>
  </si>
  <si>
    <t xml:space="preserve">（再掲）</t>
  </si>
  <si>
    <t xml:space="preserve">食　　　道</t>
  </si>
  <si>
    <t xml:space="preserve">胃</t>
  </si>
  <si>
    <t xml:space="preserve">直腸、直腸Ｓ状結腸移行部及び肛門</t>
  </si>
  <si>
    <t xml:space="preserve">肝</t>
  </si>
  <si>
    <t xml:space="preserve">膵</t>
  </si>
  <si>
    <t xml:space="preserve">気管、気管支及び肺</t>
  </si>
  <si>
    <t xml:space="preserve">乳　　　房</t>
  </si>
  <si>
    <t xml:space="preserve">子　　　宮</t>
  </si>
  <si>
    <t xml:space="preserve">白　血　病</t>
  </si>
  <si>
    <t xml:space="preserve">48～49</t>
  </si>
  <si>
    <t xml:space="preserve">高血圧性疾患</t>
  </si>
  <si>
    <t xml:space="preserve">　 46、
　 51～52、
　 54～56</t>
  </si>
  <si>
    <t xml:space="preserve">心　疾　患</t>
  </si>
  <si>
    <t xml:space="preserve">急性心筋梗塞</t>
  </si>
  <si>
    <t xml:space="preserve">その他虚血性心疾患</t>
  </si>
  <si>
    <t xml:space="preserve">心　不　全</t>
  </si>
  <si>
    <t xml:space="preserve">58～60</t>
  </si>
  <si>
    <t xml:space="preserve">脳　梗　塞</t>
  </si>
  <si>
    <t xml:space="preserve">62、63、66</t>
  </si>
  <si>
    <t xml:space="preserve">肺炎及び気管支炎</t>
  </si>
  <si>
    <t xml:space="preserve">肺　　　炎</t>
  </si>
  <si>
    <t xml:space="preserve">喘　　　息</t>
  </si>
  <si>
    <t xml:space="preserve">胃及び十二指腸潰瘍</t>
  </si>
  <si>
    <t xml:space="preserve">慢性肝疾患及び肝硬変</t>
  </si>
  <si>
    <t xml:space="preserve">76～77</t>
  </si>
  <si>
    <t xml:space="preserve">腎炎、ネフローゼ症候群
及びネフローゼ</t>
  </si>
  <si>
    <t xml:space="preserve">精神病の記載のない老衰</t>
  </si>
  <si>
    <t xml:space="preserve">E104～E114</t>
  </si>
  <si>
    <t xml:space="preserve">不慮の事故及び有害作用</t>
  </si>
  <si>
    <t xml:space="preserve">E104</t>
  </si>
  <si>
    <t xml:space="preserve">自動車事故</t>
  </si>
  <si>
    <t xml:space="preserve">E115</t>
  </si>
  <si>
    <t xml:space="preserve">選択死因
分類コード</t>
  </si>
  <si>
    <t xml:space="preserve">1995
平成7年</t>
  </si>
  <si>
    <t xml:space="preserve">1996
8年</t>
  </si>
  <si>
    <t xml:space="preserve">1997
9年</t>
  </si>
  <si>
    <t xml:space="preserve">1998
10年</t>
  </si>
  <si>
    <t xml:space="preserve">1999
11年</t>
  </si>
  <si>
    <t xml:space="preserve">2000
12年</t>
  </si>
  <si>
    <t xml:space="preserve">2001
13年</t>
  </si>
  <si>
    <r>
      <rPr>
        <sz val="10"/>
        <rFont val="ＭＳ Ｐ明朝"/>
        <family val="1"/>
        <charset val="128"/>
      </rPr>
      <t xml:space="preserve">2002</t>
    </r>
    <r>
      <rPr>
        <sz val="10"/>
        <rFont val="ＭＳ Ｐゴシック"/>
        <family val="3"/>
        <charset val="128"/>
      </rPr>
      <t xml:space="preserve">
14年</t>
    </r>
  </si>
  <si>
    <t xml:space="preserve">2003
15年</t>
  </si>
  <si>
    <t xml:space="preserve">2004
16年</t>
  </si>
  <si>
    <t xml:space="preserve">2005
17年</t>
  </si>
  <si>
    <t xml:space="preserve">2006
18年</t>
  </si>
  <si>
    <t xml:space="preserve">2007
19年</t>
  </si>
  <si>
    <t xml:space="preserve">2008
20年</t>
  </si>
  <si>
    <t xml:space="preserve">2009
21年</t>
  </si>
  <si>
    <t xml:space="preserve">2010
22年</t>
  </si>
  <si>
    <t xml:space="preserve">2011
23年</t>
  </si>
  <si>
    <t xml:space="preserve">2012
24年</t>
  </si>
  <si>
    <t xml:space="preserve">2013
25年</t>
  </si>
  <si>
    <t xml:space="preserve">2014
26年</t>
  </si>
  <si>
    <t xml:space="preserve">2015
27年</t>
  </si>
  <si>
    <t xml:space="preserve">2016
28年</t>
  </si>
  <si>
    <t xml:space="preserve">2017
29年</t>
  </si>
  <si>
    <t xml:space="preserve">2018
30年</t>
  </si>
  <si>
    <r>
      <rPr>
        <sz val="9"/>
        <rFont val="ＭＳ 明朝"/>
        <family val="1"/>
        <charset val="128"/>
      </rPr>
      <t xml:space="preserve">死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亡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総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数</t>
    </r>
  </si>
  <si>
    <t xml:space="preserve">Se　01</t>
  </si>
  <si>
    <t xml:space="preserve">結　　　核</t>
  </si>
  <si>
    <t xml:space="preserve">Se　02</t>
  </si>
  <si>
    <t xml:space="preserve">Se　03</t>
  </si>
  <si>
    <t xml:space="preserve">食道の悪性新生物</t>
  </si>
  <si>
    <t xml:space="preserve">Se　04</t>
  </si>
  <si>
    <t xml:space="preserve">胃の悪性新生物</t>
  </si>
  <si>
    <t xml:space="preserve">Se　05</t>
  </si>
  <si>
    <t xml:space="preserve">結腸の悪性新生物</t>
  </si>
  <si>
    <t xml:space="preserve">Se　06</t>
  </si>
  <si>
    <t xml:space="preserve">直腸Ｓ状結腸移行部及び直腸の悪性新生物</t>
  </si>
  <si>
    <t xml:space="preserve">Se　07</t>
  </si>
  <si>
    <t xml:space="preserve">肝及び肝内胆管の悪性新生物</t>
  </si>
  <si>
    <t xml:space="preserve">Se　08</t>
  </si>
  <si>
    <t xml:space="preserve">胆のう及びその他の胆道の悪性新生物</t>
  </si>
  <si>
    <t xml:space="preserve">Se　09</t>
  </si>
  <si>
    <t xml:space="preserve">膵の悪性新生物</t>
  </si>
  <si>
    <t xml:space="preserve">Se　10</t>
  </si>
  <si>
    <t xml:space="preserve">気管、気管支及び肺の悪性新生物</t>
  </si>
  <si>
    <t xml:space="preserve">Se　11</t>
  </si>
  <si>
    <t xml:space="preserve">乳房の悪性新生物</t>
  </si>
  <si>
    <t xml:space="preserve">Se　12</t>
  </si>
  <si>
    <t xml:space="preserve">子宮の悪性新生物</t>
  </si>
  <si>
    <t xml:space="preserve">Se　13</t>
  </si>
  <si>
    <t xml:space="preserve">Se　14</t>
  </si>
  <si>
    <t xml:space="preserve">Se　15</t>
  </si>
  <si>
    <t xml:space="preserve">Se　16</t>
  </si>
  <si>
    <t xml:space="preserve">心疾患(高血圧性を除く）</t>
  </si>
  <si>
    <t xml:space="preserve">Se　17</t>
  </si>
  <si>
    <t xml:space="preserve">Se　18</t>
  </si>
  <si>
    <t xml:space="preserve">その他の虚血性心疾患</t>
  </si>
  <si>
    <t xml:space="preserve">Se　19</t>
  </si>
  <si>
    <t xml:space="preserve">不整脈及び伝導障害</t>
  </si>
  <si>
    <t xml:space="preserve">Se　20</t>
  </si>
  <si>
    <t xml:space="preserve">Se　21</t>
  </si>
  <si>
    <t xml:space="preserve">Se　22</t>
  </si>
  <si>
    <t xml:space="preserve">くも膜下出血</t>
  </si>
  <si>
    <t xml:space="preserve">Se　23</t>
  </si>
  <si>
    <r>
      <rPr>
        <sz val="9"/>
        <rFont val="ＭＳ 明朝"/>
        <family val="1"/>
        <charset val="128"/>
      </rPr>
      <t xml:space="preserve">脳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内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出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血</t>
    </r>
  </si>
  <si>
    <t xml:space="preserve">Se　24</t>
  </si>
  <si>
    <t xml:space="preserve">Se　25</t>
  </si>
  <si>
    <t xml:space="preserve">Se　26</t>
  </si>
  <si>
    <t xml:space="preserve">Se　27</t>
  </si>
  <si>
    <t xml:space="preserve">Se　28</t>
  </si>
  <si>
    <t xml:space="preserve">Se　29</t>
  </si>
  <si>
    <t xml:space="preserve">Se　30</t>
  </si>
  <si>
    <t xml:space="preserve">Se　31</t>
  </si>
  <si>
    <t xml:space="preserve">Se　32</t>
  </si>
  <si>
    <t xml:space="preserve">Se　33</t>
  </si>
  <si>
    <r>
      <rPr>
        <sz val="9"/>
        <rFont val="ＭＳ 明朝"/>
        <family val="1"/>
        <charset val="128"/>
      </rPr>
      <t xml:space="preserve">交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通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事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故</t>
    </r>
  </si>
  <si>
    <t xml:space="preserve">Se　34</t>
  </si>
  <si>
    <t xml:space="preserve">11　区・性別にみた選択死因分類別死亡数・粗死亡率及び年齢調整死亡率（人口10万対)</t>
  </si>
  <si>
    <t xml:space="preserve">死因・性</t>
  </si>
  <si>
    <t xml:space="preserve">死　　　　　亡　　　　　数</t>
  </si>
  <si>
    <t xml:space="preserve">粗　　死　　亡　　率　（人口10万対）</t>
  </si>
  <si>
    <t xml:space="preserve">年　齢　調　整　死　亡　率　（人口10万対） 1)</t>
  </si>
  <si>
    <t xml:space="preserve">男   </t>
  </si>
  <si>
    <t xml:space="preserve">女   </t>
  </si>
  <si>
    <t xml:space="preserve">(再掲)</t>
  </si>
  <si>
    <t xml:space="preserve">心疾患（高血圧性を除く）</t>
  </si>
  <si>
    <t xml:space="preserve">1)　10月1日現在、住民基本台帳の人口により算出した率である。</t>
  </si>
  <si>
    <t xml:space="preserve">12　区・年齢（5歳階級）・性別にみた選択死因分類別死亡数</t>
  </si>
  <si>
    <t xml:space="preserve">　総　数</t>
  </si>
  <si>
    <t xml:space="preserve">年齢階級</t>
  </si>
  <si>
    <t xml:space="preserve">12　区・年齢（5歳階級）・性別にみた選択死因分類別死亡数（つづき）</t>
  </si>
  <si>
    <t xml:space="preserve">　中央区</t>
  </si>
  <si>
    <t xml:space="preserve">　北　区</t>
  </si>
  <si>
    <t xml:space="preserve">　東　区</t>
  </si>
  <si>
    <t xml:space="preserve">　白石区</t>
  </si>
  <si>
    <t xml:space="preserve">　厚別区</t>
  </si>
  <si>
    <t xml:space="preserve">　豊平区</t>
  </si>
  <si>
    <t xml:space="preserve">　清田区</t>
  </si>
  <si>
    <t xml:space="preserve">　南　区</t>
  </si>
  <si>
    <t xml:space="preserve">　西　区</t>
  </si>
  <si>
    <t xml:space="preserve">　手稲区</t>
  </si>
  <si>
    <t xml:space="preserve">13　月・性別にみた死因簡単分類別死亡数</t>
  </si>
  <si>
    <t xml:space="preserve">死因簡
単分類
コード</t>
  </si>
  <si>
    <t xml:space="preserve">死　　　因　　・　　性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</si>
  <si>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</si>
  <si>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</si>
  <si>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</si>
  <si>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</si>
  <si>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</si>
  <si>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</si>
  <si>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</si>
  <si>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</si>
  <si>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</si>
  <si>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総　　　数</t>
  </si>
  <si>
    <t xml:space="preserve">01000</t>
  </si>
  <si>
    <t xml:space="preserve">感染症及び寄生虫症</t>
  </si>
  <si>
    <t xml:space="preserve">01100</t>
  </si>
  <si>
    <t xml:space="preserve">腸管感染症</t>
  </si>
  <si>
    <t xml:space="preserve">01200</t>
  </si>
  <si>
    <t xml:space="preserve">01201</t>
  </si>
  <si>
    <t xml:space="preserve">呼吸器結核</t>
  </si>
  <si>
    <t xml:space="preserve">01202</t>
  </si>
  <si>
    <t xml:space="preserve">その他の結核</t>
  </si>
  <si>
    <t xml:space="preserve">01300</t>
  </si>
  <si>
    <t xml:space="preserve">01400</t>
  </si>
  <si>
    <t xml:space="preserve">ウイルス肝炎</t>
  </si>
  <si>
    <t xml:space="preserve">01401</t>
  </si>
  <si>
    <t xml:space="preserve">Ｂ型ウイルス肝炎</t>
  </si>
  <si>
    <t xml:space="preserve">01402</t>
  </si>
  <si>
    <t xml:space="preserve">Ｃ型ウイルス肝炎</t>
  </si>
  <si>
    <t xml:space="preserve">01403</t>
  </si>
  <si>
    <t xml:space="preserve">その他のウイルス肝炎</t>
  </si>
  <si>
    <t xml:space="preserve">01500</t>
  </si>
  <si>
    <t xml:space="preserve">ヒト免疫不全ウイルス［ＨＩＶ］病</t>
  </si>
  <si>
    <t xml:space="preserve">01600</t>
  </si>
  <si>
    <t xml:space="preserve">その他の感染症及び寄生虫症</t>
  </si>
  <si>
    <t xml:space="preserve">02000</t>
  </si>
  <si>
    <t xml:space="preserve">新　生　物</t>
  </si>
  <si>
    <t xml:space="preserve">02100</t>
  </si>
  <si>
    <t xml:space="preserve">02101</t>
  </si>
  <si>
    <t xml:space="preserve">口唇、口腔及び咽頭の悪性新生物</t>
  </si>
  <si>
    <t xml:space="preserve">02102</t>
  </si>
  <si>
    <t xml:space="preserve">02103</t>
  </si>
  <si>
    <t xml:space="preserve">02104</t>
  </si>
  <si>
    <t xml:space="preserve">02105</t>
  </si>
  <si>
    <t xml:space="preserve">02106</t>
  </si>
  <si>
    <t xml:space="preserve">02107</t>
  </si>
  <si>
    <t xml:space="preserve">02108</t>
  </si>
  <si>
    <t xml:space="preserve">02109</t>
  </si>
  <si>
    <t xml:space="preserve">喉頭の悪性新生物</t>
  </si>
  <si>
    <t xml:space="preserve">02110</t>
  </si>
  <si>
    <t xml:space="preserve">02111</t>
  </si>
  <si>
    <t xml:space="preserve">皮膚の悪性新生物</t>
  </si>
  <si>
    <t xml:space="preserve">02112</t>
  </si>
  <si>
    <t xml:space="preserve">02113</t>
  </si>
  <si>
    <t xml:space="preserve">02114</t>
  </si>
  <si>
    <t xml:space="preserve">卵巣の悪性新生物</t>
  </si>
  <si>
    <t xml:space="preserve">02115</t>
  </si>
  <si>
    <t xml:space="preserve">前立腺の悪性新生物</t>
  </si>
  <si>
    <t xml:space="preserve">02116</t>
  </si>
  <si>
    <t xml:space="preserve">膀胱の悪性新生物</t>
  </si>
  <si>
    <t xml:space="preserve">02117</t>
  </si>
  <si>
    <t xml:space="preserve">中枢神経系の悪性新生物</t>
  </si>
  <si>
    <t xml:space="preserve">02118</t>
  </si>
  <si>
    <t xml:space="preserve">悪性リンパ腫</t>
  </si>
  <si>
    <t xml:space="preserve">02119</t>
  </si>
  <si>
    <t xml:space="preserve">02120</t>
  </si>
  <si>
    <t xml:space="preserve">その他のリンパ組織、造血組織及び関連組織の悪性新生物</t>
  </si>
  <si>
    <t xml:space="preserve">02121</t>
  </si>
  <si>
    <t xml:space="preserve">その他の悪性新生物</t>
  </si>
  <si>
    <t xml:space="preserve">02200</t>
  </si>
  <si>
    <t xml:space="preserve">02201</t>
  </si>
  <si>
    <t xml:space="preserve">中枢神経系のその他の新生物</t>
  </si>
  <si>
    <t xml:space="preserve">02202</t>
  </si>
  <si>
    <t xml:space="preserve">中枢神経系を除くその他の新生物</t>
  </si>
  <si>
    <t xml:space="preserve">03000</t>
  </si>
  <si>
    <t xml:space="preserve">血液及び造血器の疾患並びに免疫機構の障害</t>
  </si>
  <si>
    <t xml:space="preserve">03100</t>
  </si>
  <si>
    <t xml:space="preserve">03200</t>
  </si>
  <si>
    <t xml:space="preserve">その他の血液及び造血器の疾患並びに免疫機構の障害</t>
  </si>
  <si>
    <t xml:space="preserve">04000</t>
  </si>
  <si>
    <t xml:space="preserve">内分泌、栄養及び代謝疾患</t>
  </si>
  <si>
    <t xml:space="preserve">04100</t>
  </si>
  <si>
    <t xml:space="preserve">04200</t>
  </si>
  <si>
    <t xml:space="preserve">その他の内分泌、栄養及び代謝疾患</t>
  </si>
  <si>
    <t xml:space="preserve">05000</t>
  </si>
  <si>
    <t xml:space="preserve">精神及び行動の障害</t>
  </si>
  <si>
    <t xml:space="preserve">05100</t>
  </si>
  <si>
    <t xml:space="preserve">05200</t>
  </si>
  <si>
    <t xml:space="preserve">その他の精神及び行動の障害</t>
  </si>
  <si>
    <t xml:space="preserve">06000</t>
  </si>
  <si>
    <t xml:space="preserve">神経系の疾患</t>
  </si>
  <si>
    <t xml:space="preserve">06100</t>
  </si>
  <si>
    <t xml:space="preserve">髄　膜　炎</t>
  </si>
  <si>
    <t xml:space="preserve">06200</t>
  </si>
  <si>
    <t xml:space="preserve">脊髄性筋萎縮症及び関連症候群</t>
  </si>
  <si>
    <t xml:space="preserve">06300</t>
  </si>
  <si>
    <t xml:space="preserve">パーキンソン病</t>
  </si>
  <si>
    <t xml:space="preserve">06400</t>
  </si>
  <si>
    <t xml:space="preserve">アルツハイマー病</t>
  </si>
  <si>
    <t xml:space="preserve">06500</t>
  </si>
  <si>
    <t xml:space="preserve">その他の神経系の疾患</t>
  </si>
  <si>
    <t xml:space="preserve">07000</t>
  </si>
  <si>
    <t xml:space="preserve">眼及び付属器の疾患</t>
  </si>
  <si>
    <t xml:space="preserve">08000</t>
  </si>
  <si>
    <t xml:space="preserve">耳及び乳様突起の疾患</t>
  </si>
  <si>
    <t xml:space="preserve">09000</t>
  </si>
  <si>
    <t xml:space="preserve">循環器系の疾患</t>
  </si>
  <si>
    <t xml:space="preserve">09100</t>
  </si>
  <si>
    <t xml:space="preserve">09101</t>
  </si>
  <si>
    <t xml:space="preserve">高血圧性疾患及び心腎疾患</t>
  </si>
  <si>
    <t xml:space="preserve">09102</t>
  </si>
  <si>
    <t xml:space="preserve">その他の高血圧性疾患</t>
  </si>
  <si>
    <t xml:space="preserve">09200</t>
  </si>
  <si>
    <t xml:space="preserve">09201</t>
  </si>
  <si>
    <t xml:space="preserve">慢性リウマチ性心疾患</t>
  </si>
  <si>
    <t xml:space="preserve">09202</t>
  </si>
  <si>
    <t xml:space="preserve">09203</t>
  </si>
  <si>
    <t xml:space="preserve">09204</t>
  </si>
  <si>
    <t xml:space="preserve">慢性非リウマチ性心内膜疾患</t>
  </si>
  <si>
    <t xml:space="preserve">09205</t>
  </si>
  <si>
    <t xml:space="preserve">心　筋　症</t>
  </si>
  <si>
    <t xml:space="preserve">09206</t>
  </si>
  <si>
    <t xml:space="preserve">09207</t>
  </si>
  <si>
    <t xml:space="preserve">09208</t>
  </si>
  <si>
    <t xml:space="preserve">その他の心疾患</t>
  </si>
  <si>
    <t xml:space="preserve">09300</t>
  </si>
  <si>
    <t xml:space="preserve">09301</t>
  </si>
  <si>
    <t xml:space="preserve">09302</t>
  </si>
  <si>
    <t xml:space="preserve">脳内出血</t>
  </si>
  <si>
    <t xml:space="preserve">09303</t>
  </si>
  <si>
    <t xml:space="preserve">09304</t>
  </si>
  <si>
    <t xml:space="preserve">その他の脳血管疾患</t>
  </si>
  <si>
    <t xml:space="preserve">09400</t>
  </si>
  <si>
    <t xml:space="preserve">09500</t>
  </si>
  <si>
    <t xml:space="preserve">その他の循環器系の疾患</t>
  </si>
  <si>
    <t xml:space="preserve">10000</t>
  </si>
  <si>
    <t xml:space="preserve">呼吸器系の疾患</t>
  </si>
  <si>
    <t xml:space="preserve">10100</t>
  </si>
  <si>
    <t xml:space="preserve">10200</t>
  </si>
  <si>
    <t xml:space="preserve">10300</t>
  </si>
  <si>
    <t xml:space="preserve">急性気管支炎</t>
  </si>
  <si>
    <t xml:space="preserve">10400</t>
  </si>
  <si>
    <t xml:space="preserve">10500</t>
  </si>
  <si>
    <t xml:space="preserve">10600</t>
  </si>
  <si>
    <t xml:space="preserve">その他の呼吸器系の疾患</t>
  </si>
  <si>
    <t xml:space="preserve">11000</t>
  </si>
  <si>
    <t xml:space="preserve">消化器系の疾患</t>
  </si>
  <si>
    <t xml:space="preserve">11100</t>
  </si>
  <si>
    <t xml:space="preserve">胃潰瘍及び十二指腸潰瘍</t>
  </si>
  <si>
    <t xml:space="preserve">11200</t>
  </si>
  <si>
    <t xml:space="preserve">11300</t>
  </si>
  <si>
    <t xml:space="preserve">11301</t>
  </si>
  <si>
    <t xml:space="preserve">肝硬変（アルコール性を除く）</t>
  </si>
  <si>
    <t xml:space="preserve">11302</t>
  </si>
  <si>
    <t xml:space="preserve">その他の肝疾患</t>
  </si>
  <si>
    <t xml:space="preserve">11400</t>
  </si>
  <si>
    <t xml:space="preserve">その他の消化器系の疾患</t>
  </si>
  <si>
    <t xml:space="preserve">12000</t>
  </si>
  <si>
    <t xml:space="preserve">皮膚及び皮下組織の疾患</t>
  </si>
  <si>
    <t xml:space="preserve">13000</t>
  </si>
  <si>
    <t xml:space="preserve">筋骨格系及び結合組織の疾患</t>
  </si>
  <si>
    <t xml:space="preserve">14000</t>
  </si>
  <si>
    <t xml:space="preserve">尿路性器系の疾患</t>
  </si>
  <si>
    <t xml:space="preserve">14100</t>
  </si>
  <si>
    <t xml:space="preserve">糸球体疾患及び腎尿細管間質性疾患</t>
  </si>
  <si>
    <t xml:space="preserve">14200</t>
  </si>
  <si>
    <t xml:space="preserve">14201</t>
  </si>
  <si>
    <t xml:space="preserve">急性腎不全</t>
  </si>
  <si>
    <t xml:space="preserve">14202</t>
  </si>
  <si>
    <t xml:space="preserve">慢性腎不全</t>
  </si>
  <si>
    <t xml:space="preserve">14203</t>
  </si>
  <si>
    <t xml:space="preserve">詳細不明の腎不全</t>
  </si>
  <si>
    <t xml:space="preserve">14300</t>
  </si>
  <si>
    <t xml:space="preserve">その他の尿路性器系の疾患</t>
  </si>
  <si>
    <t xml:space="preserve">15000</t>
  </si>
  <si>
    <t xml:space="preserve">妊娠、分娩及び産じょく</t>
  </si>
  <si>
    <t xml:space="preserve">16000</t>
  </si>
  <si>
    <t xml:space="preserve">周産期に発生した病態</t>
  </si>
  <si>
    <t xml:space="preserve">16100</t>
  </si>
  <si>
    <t xml:space="preserve">妊娠期間及び胎児発育に関連する障害</t>
  </si>
  <si>
    <t xml:space="preserve">16200</t>
  </si>
  <si>
    <r>
      <rPr>
        <sz val="9"/>
        <rFont val="ＭＳ 明朝"/>
        <family val="1"/>
        <charset val="128"/>
      </rPr>
      <t xml:space="preserve">出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産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外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傷</t>
    </r>
  </si>
  <si>
    <t xml:space="preserve">16300</t>
  </si>
  <si>
    <t xml:space="preserve">16400</t>
  </si>
  <si>
    <t xml:space="preserve">周産期に特異的な感染症</t>
  </si>
  <si>
    <t xml:space="preserve">16500</t>
  </si>
  <si>
    <t xml:space="preserve">胎児及び新生児の出血性障害及び血液障害</t>
  </si>
  <si>
    <t xml:space="preserve">16600</t>
  </si>
  <si>
    <t xml:space="preserve">その他の周産期に発生した病態</t>
  </si>
  <si>
    <t xml:space="preserve">17000</t>
  </si>
  <si>
    <t xml:space="preserve">先天奇形、変形及び染色体異常</t>
  </si>
  <si>
    <t xml:space="preserve">17100</t>
  </si>
  <si>
    <t xml:space="preserve">神経系の先天奇形</t>
  </si>
  <si>
    <t xml:space="preserve">17200</t>
  </si>
  <si>
    <t xml:space="preserve">循環器系の先天奇形</t>
  </si>
  <si>
    <t xml:space="preserve">17201</t>
  </si>
  <si>
    <t xml:space="preserve">心臓の先天奇形</t>
  </si>
  <si>
    <t xml:space="preserve">17202</t>
  </si>
  <si>
    <t xml:space="preserve">その他の循環器系の先天奇形</t>
  </si>
  <si>
    <t xml:space="preserve">17300</t>
  </si>
  <si>
    <t xml:space="preserve">消化器系の先天奇形</t>
  </si>
  <si>
    <t xml:space="preserve">17400</t>
  </si>
  <si>
    <t xml:space="preserve">その他の先天奇形及び変形</t>
  </si>
  <si>
    <t xml:space="preserve">17500</t>
  </si>
  <si>
    <t xml:space="preserve">染色体異常、他に分類されないもの</t>
  </si>
  <si>
    <t xml:space="preserve">18000</t>
  </si>
  <si>
    <t xml:space="preserve">症状、徴候及び異常臨床所見･異常検査所見で他に分類されないもの</t>
  </si>
  <si>
    <t xml:space="preserve">18100</t>
  </si>
  <si>
    <t xml:space="preserve">18200</t>
  </si>
  <si>
    <t xml:space="preserve">乳幼児突然死症候群</t>
  </si>
  <si>
    <t xml:space="preserve">18300</t>
  </si>
  <si>
    <t xml:space="preserve">その他の症状、徴候及び異常臨床所見・異常検査所見で他に分類されないもの</t>
  </si>
  <si>
    <t xml:space="preserve">20000</t>
  </si>
  <si>
    <t xml:space="preserve">傷病及び死亡の外因</t>
  </si>
  <si>
    <t xml:space="preserve">20100</t>
  </si>
  <si>
    <t xml:space="preserve">20101</t>
  </si>
  <si>
    <t xml:space="preserve">20102</t>
  </si>
  <si>
    <t xml:space="preserve">転倒・転落</t>
  </si>
  <si>
    <t xml:space="preserve">20103</t>
  </si>
  <si>
    <t xml:space="preserve">不慮の溺死及び溺水</t>
  </si>
  <si>
    <t xml:space="preserve">20104</t>
  </si>
  <si>
    <t xml:space="preserve">不慮の窒息</t>
  </si>
  <si>
    <t xml:space="preserve">20105</t>
  </si>
  <si>
    <t xml:space="preserve">煙、火及び火炎への曝露</t>
  </si>
  <si>
    <t xml:space="preserve">20106</t>
  </si>
  <si>
    <t xml:space="preserve">有害物質による不慮の中毒及び有害物質への曝露</t>
  </si>
  <si>
    <t xml:space="preserve">20107</t>
  </si>
  <si>
    <t xml:space="preserve">その他の不慮の事故</t>
  </si>
  <si>
    <t xml:space="preserve">20200</t>
  </si>
  <si>
    <t xml:space="preserve">20300</t>
  </si>
  <si>
    <t xml:space="preserve">他　　　殺</t>
  </si>
  <si>
    <t xml:space="preserve">20400</t>
  </si>
  <si>
    <t xml:space="preserve">その他の外因</t>
  </si>
  <si>
    <t xml:space="preserve">不　　　詳</t>
  </si>
  <si>
    <t xml:space="preserve">合計</t>
  </si>
  <si>
    <t xml:space="preserve">14　年齢（5歳階級）･性別にみた死因簡単分類別死亡数</t>
  </si>
  <si>
    <t xml:space="preserve">　　　　　　　　　　　　　　年　　　　　　　　　　　　　齢　　　　　　　　　　　　　階　　　　　　　　　　　　　　級　　　　　　　　　</t>
  </si>
  <si>
    <t xml:space="preserve">総数　　　　　　　　　</t>
  </si>
  <si>
    <t xml:space="preserve">1</t>
  </si>
  <si>
    <t xml:space="preserve">2</t>
  </si>
  <si>
    <t xml:space="preserve">3</t>
  </si>
  <si>
    <t xml:space="preserve">4</t>
  </si>
  <si>
    <t xml:space="preserve">100～</t>
  </si>
  <si>
    <t xml:space="preserve">性別区分</t>
  </si>
  <si>
    <t xml:space="preserve">総計</t>
  </si>
  <si>
    <t xml:space="preserve">0</t>
  </si>
  <si>
    <t xml:space="preserve">100歳～</t>
  </si>
  <si>
    <t xml:space="preserve">0総数</t>
  </si>
  <si>
    <t xml:space="preserve">1男</t>
  </si>
  <si>
    <t xml:space="preserve">2女</t>
  </si>
  <si>
    <t xml:space="preserve">15　年齢（5歳階級）・性別にみた悪性新生物の部位別死亡数</t>
  </si>
  <si>
    <t xml:space="preserve">死因基本
分類コード</t>
  </si>
  <si>
    <t xml:space="preserve">0～4歳</t>
  </si>
  <si>
    <t xml:space="preserve">90～　</t>
  </si>
  <si>
    <t xml:space="preserve">不詳</t>
  </si>
  <si>
    <t xml:space="preserve">C 00</t>
  </si>
  <si>
    <t xml:space="preserve">口唇の悪性新生物</t>
  </si>
  <si>
    <t xml:space="preserve">C 01</t>
  </si>
  <si>
    <t xml:space="preserve">舌根部の悪性新生物</t>
  </si>
  <si>
    <t xml:space="preserve">C 02</t>
  </si>
  <si>
    <t xml:space="preserve">その他及び部位不明の舌の悪性新生物</t>
  </si>
  <si>
    <t xml:space="preserve">C 03</t>
  </si>
  <si>
    <t xml:space="preserve">歯肉の悪性新生物</t>
  </si>
  <si>
    <t xml:space="preserve">C 04</t>
  </si>
  <si>
    <t xml:space="preserve">口腔底の悪性新生物</t>
  </si>
  <si>
    <t xml:space="preserve">C 05</t>
  </si>
  <si>
    <t xml:space="preserve">口蓋の悪性新生物</t>
  </si>
  <si>
    <t xml:space="preserve">C 06</t>
  </si>
  <si>
    <t xml:space="preserve">その他及び部位不明の口腔の悪性新生物</t>
  </si>
  <si>
    <t xml:space="preserve">C 07</t>
  </si>
  <si>
    <t xml:space="preserve">耳下腺の悪性新生物</t>
  </si>
  <si>
    <t xml:space="preserve">C 08</t>
  </si>
  <si>
    <t xml:space="preserve">その他及び部位不明の大唾液腺の悪性新生物</t>
  </si>
  <si>
    <t xml:space="preserve">C 09</t>
  </si>
  <si>
    <t xml:space="preserve">扁桃の悪性新生物</t>
  </si>
  <si>
    <t xml:space="preserve">C 10</t>
  </si>
  <si>
    <t xml:space="preserve">中咽頭の悪性新生物</t>
  </si>
  <si>
    <t xml:space="preserve">C 11</t>
  </si>
  <si>
    <t xml:space="preserve">鼻咽頭の悪性新生物</t>
  </si>
  <si>
    <t xml:space="preserve">C 12</t>
  </si>
  <si>
    <t xml:space="preserve">梨状陥凹の悪性新生物</t>
  </si>
  <si>
    <t xml:space="preserve">C 13</t>
  </si>
  <si>
    <t xml:space="preserve">下咽頭の悪性新生物</t>
  </si>
  <si>
    <t xml:space="preserve">C 14</t>
  </si>
  <si>
    <t xml:space="preserve">その他及び部位不明確の口唇、口腔及び咽頭の悪性新生物</t>
  </si>
  <si>
    <t xml:space="preserve">C 15</t>
  </si>
  <si>
    <t xml:space="preserve">C 16</t>
  </si>
  <si>
    <t xml:space="preserve">C 17</t>
  </si>
  <si>
    <t xml:space="preserve">小腸の悪性新生物</t>
  </si>
  <si>
    <t xml:space="preserve">C 18</t>
  </si>
  <si>
    <t xml:space="preserve">C 19</t>
  </si>
  <si>
    <t xml:space="preserve">直腸Ｓ状結腸移行部の悪性新生物</t>
  </si>
  <si>
    <t xml:space="preserve">C 20</t>
  </si>
  <si>
    <t xml:space="preserve">直腸の悪性新生物</t>
  </si>
  <si>
    <t xml:space="preserve">C 21</t>
  </si>
  <si>
    <t xml:space="preserve">肛門及び肛門管の悪性新生物</t>
  </si>
  <si>
    <t xml:space="preserve">C 22</t>
  </si>
  <si>
    <t xml:space="preserve">C 23</t>
  </si>
  <si>
    <t xml:space="preserve">胆のうの悪性新生物</t>
  </si>
  <si>
    <t xml:space="preserve">C 24</t>
  </si>
  <si>
    <t xml:space="preserve">その他及び部位不明の胆道の悪性新生物</t>
  </si>
  <si>
    <t xml:space="preserve">C 25</t>
  </si>
  <si>
    <t xml:space="preserve">C 26</t>
  </si>
  <si>
    <t xml:space="preserve">その他及び部位不明確の消化器の悪性新生物</t>
  </si>
  <si>
    <t xml:space="preserve">C 30</t>
  </si>
  <si>
    <t xml:space="preserve">鼻腔及び中耳の悪性新生物</t>
  </si>
  <si>
    <t xml:space="preserve">C 31</t>
  </si>
  <si>
    <t xml:space="preserve">副鼻腔の悪性新生物</t>
  </si>
  <si>
    <t xml:space="preserve">C 32</t>
  </si>
  <si>
    <t xml:space="preserve">C 33</t>
  </si>
  <si>
    <t xml:space="preserve">気管の悪性新生物</t>
  </si>
  <si>
    <t xml:space="preserve">C 34</t>
  </si>
  <si>
    <t xml:space="preserve">気管支及び肺の悪性新生物</t>
  </si>
  <si>
    <t xml:space="preserve">C 37</t>
  </si>
  <si>
    <t xml:space="preserve">胸腺の悪性新生物</t>
  </si>
  <si>
    <t xml:space="preserve">C 38</t>
  </si>
  <si>
    <t xml:space="preserve">心臓、縦隔及び胸膜の悪性新生物</t>
  </si>
  <si>
    <t xml:space="preserve">C 39</t>
  </si>
  <si>
    <t xml:space="preserve">その他及び部位不明確の呼吸器系及び胸腔内臓器
悪性新生物</t>
  </si>
  <si>
    <t xml:space="preserve">C 40</t>
  </si>
  <si>
    <t xml:space="preserve">肢の骨及び関節軟骨の悪性新生物</t>
  </si>
  <si>
    <t xml:space="preserve">C 41</t>
  </si>
  <si>
    <t xml:space="preserve">その他及び部位不明の骨及び関節軟骨の悪性新生物</t>
  </si>
  <si>
    <t xml:space="preserve">C 43</t>
  </si>
  <si>
    <t xml:space="preserve">皮膚の悪性黒色腫</t>
  </si>
  <si>
    <t xml:space="preserve">C 44</t>
  </si>
  <si>
    <t xml:space="preserve">皮膚のその他の悪性新生物</t>
  </si>
  <si>
    <t xml:space="preserve">C 45</t>
  </si>
  <si>
    <t xml:space="preserve">中　皮　腫</t>
  </si>
  <si>
    <t xml:space="preserve">C 46</t>
  </si>
  <si>
    <t xml:space="preserve">カポジ肉腫</t>
  </si>
  <si>
    <t xml:space="preserve">C 47</t>
  </si>
  <si>
    <t xml:space="preserve">末梢神経及び自律神経系の悪性新生物</t>
  </si>
  <si>
    <t xml:space="preserve">C 48</t>
  </si>
  <si>
    <t xml:space="preserve">後腹膜及び腹膜の悪性新生物</t>
  </si>
  <si>
    <t xml:space="preserve">C 49</t>
  </si>
  <si>
    <t xml:space="preserve">その他の結合組織及び軟部組織の悪性新生物</t>
  </si>
  <si>
    <t xml:space="preserve">C 50</t>
  </si>
  <si>
    <t xml:space="preserve">C 51</t>
  </si>
  <si>
    <t xml:space="preserve">外陰の悪性新生物</t>
  </si>
  <si>
    <t xml:space="preserve">C 52</t>
  </si>
  <si>
    <t xml:space="preserve">膣の悪性新生物</t>
  </si>
  <si>
    <t xml:space="preserve">C 53</t>
  </si>
  <si>
    <t xml:space="preserve">子宮頚の悪性新生物</t>
  </si>
  <si>
    <t xml:space="preserve">C 54</t>
  </si>
  <si>
    <t xml:space="preserve">子宮体部の悪性新生物</t>
  </si>
  <si>
    <t xml:space="preserve">C 55</t>
  </si>
  <si>
    <t xml:space="preserve">子宮の悪性新生物、部位不明</t>
  </si>
  <si>
    <t xml:space="preserve">C 56</t>
  </si>
  <si>
    <t xml:space="preserve">C 57</t>
  </si>
  <si>
    <t xml:space="preserve">その他及び部位不明の女性性器の悪性新生物</t>
  </si>
  <si>
    <t xml:space="preserve">C 58</t>
  </si>
  <si>
    <t xml:space="preserve">胎盤の悪性新生物</t>
  </si>
  <si>
    <t xml:space="preserve">C 60</t>
  </si>
  <si>
    <t xml:space="preserve">陰茎の悪性新生物</t>
  </si>
  <si>
    <t xml:space="preserve">C 61</t>
  </si>
  <si>
    <t xml:space="preserve">C 62</t>
  </si>
  <si>
    <t xml:space="preserve">精巣の悪性新生物</t>
  </si>
  <si>
    <t xml:space="preserve">C 63</t>
  </si>
  <si>
    <t xml:space="preserve">その他及び部位不明の男性性器の悪性新生物</t>
  </si>
  <si>
    <t xml:space="preserve">C 64</t>
  </si>
  <si>
    <t xml:space="preserve">腎盂を除く腎の悪性新生物</t>
  </si>
  <si>
    <t xml:space="preserve">C 65</t>
  </si>
  <si>
    <t xml:space="preserve">腎盂の悪性新生物</t>
  </si>
  <si>
    <t xml:space="preserve">C 66</t>
  </si>
  <si>
    <t xml:space="preserve">尿管の悪性新生物</t>
  </si>
  <si>
    <t xml:space="preserve">C 67</t>
  </si>
  <si>
    <t xml:space="preserve">C 68</t>
  </si>
  <si>
    <t xml:space="preserve">その他及び部位不明の泌尿器の悪性新生物</t>
  </si>
  <si>
    <t xml:space="preserve">C 69</t>
  </si>
  <si>
    <t xml:space="preserve">眼及び付属器の悪性新生物</t>
  </si>
  <si>
    <t xml:space="preserve">C 70</t>
  </si>
  <si>
    <t xml:space="preserve">髄膜の悪性新生物</t>
  </si>
  <si>
    <t xml:space="preserve">C 71</t>
  </si>
  <si>
    <t xml:space="preserve">脳の悪性新生物</t>
  </si>
  <si>
    <t xml:space="preserve">C 72</t>
  </si>
  <si>
    <t xml:space="preserve">脊髄、脳神経及び中枢神経系のその他の部位の悪性新生物</t>
  </si>
  <si>
    <t xml:space="preserve">C 73</t>
  </si>
  <si>
    <t xml:space="preserve">甲状腺の悪性新生物</t>
  </si>
  <si>
    <t xml:space="preserve">C 74</t>
  </si>
  <si>
    <t xml:space="preserve">副腎の悪性新生物</t>
  </si>
  <si>
    <t xml:space="preserve">C 75</t>
  </si>
  <si>
    <t xml:space="preserve">その他の内分泌腺及び関連組織の悪性新生物</t>
  </si>
  <si>
    <t xml:space="preserve">C 76</t>
  </si>
  <si>
    <t xml:space="preserve">その他及び部位不明確の悪性新生物</t>
  </si>
  <si>
    <t xml:space="preserve">C 77</t>
  </si>
  <si>
    <t xml:space="preserve">リンパ節の続発性及び部位不明の悪性新生物</t>
  </si>
  <si>
    <t xml:space="preserve">C 78</t>
  </si>
  <si>
    <t xml:space="preserve">呼吸器及び消化器の続発性悪性新生物</t>
  </si>
  <si>
    <t xml:space="preserve">C 79</t>
  </si>
  <si>
    <t xml:space="preserve">その他の部位の続発性悪性新生物</t>
  </si>
  <si>
    <t xml:space="preserve">C 80</t>
  </si>
  <si>
    <t xml:space="preserve">部位の明示されない悪性新生物</t>
  </si>
  <si>
    <t xml:space="preserve">C 81</t>
  </si>
  <si>
    <t xml:space="preserve">ホジキン病</t>
  </si>
  <si>
    <t xml:space="preserve">C 82</t>
  </si>
  <si>
    <t xml:space="preserve">ろ胞性非ホジキンリンパ腫</t>
  </si>
  <si>
    <t xml:space="preserve">C 83</t>
  </si>
  <si>
    <t xml:space="preserve">びまん性非ホジキンリンパ腫</t>
  </si>
  <si>
    <t xml:space="preserve">C 84</t>
  </si>
  <si>
    <t xml:space="preserve">末梢性及び皮膚Ｔ細胞リンパ腫</t>
  </si>
  <si>
    <t xml:space="preserve">C 85</t>
  </si>
  <si>
    <t xml:space="preserve">非ホジキンリンパ腫のその他
及び詳細不明の型</t>
  </si>
  <si>
    <t xml:space="preserve">C 88</t>
  </si>
  <si>
    <t xml:space="preserve">悪性免疫増殖性疾患</t>
  </si>
  <si>
    <t xml:space="preserve">C 90</t>
  </si>
  <si>
    <t xml:space="preserve">多発性骨髄腫及び悪性形質細胞腫瘍</t>
  </si>
  <si>
    <t xml:space="preserve">C 91</t>
  </si>
  <si>
    <t xml:space="preserve">リンパ性白血病</t>
  </si>
  <si>
    <t xml:space="preserve">C 92</t>
  </si>
  <si>
    <t xml:space="preserve">骨髄性白血病</t>
  </si>
  <si>
    <t xml:space="preserve">C 93</t>
  </si>
  <si>
    <t xml:space="preserve">単球性白血病</t>
  </si>
  <si>
    <t xml:space="preserve">C 94</t>
  </si>
  <si>
    <t xml:space="preserve">その他の細胞型の明示された白血病</t>
  </si>
  <si>
    <t xml:space="preserve">C 95</t>
  </si>
  <si>
    <t xml:space="preserve">細胞型不明の白血病</t>
  </si>
  <si>
    <t xml:space="preserve">C 96</t>
  </si>
  <si>
    <t xml:space="preserve">リンパ組織、造血組織及び関連組織のその他及び詳細不明の悪性新生物</t>
  </si>
  <si>
    <t xml:space="preserve">C 97</t>
  </si>
  <si>
    <t xml:space="preserve">独立した多部位の悪性新生物</t>
  </si>
  <si>
    <t xml:space="preserve">16　死因別死亡確率</t>
  </si>
  <si>
    <t xml:space="preserve">（単位　％）</t>
  </si>
  <si>
    <t xml:space="preserve">０歳</t>
  </si>
  <si>
    <t xml:space="preserve">65歳</t>
  </si>
  <si>
    <t xml:space="preserve">80歳</t>
  </si>
  <si>
    <t xml:space="preserve">結核</t>
  </si>
  <si>
    <t xml:space="preserve">肺炎</t>
  </si>
  <si>
    <t xml:space="preserve">喘息</t>
  </si>
  <si>
    <t xml:space="preserve">うち交通事故</t>
  </si>
  <si>
    <t xml:space="preserve">（特掲）</t>
  </si>
  <si>
    <t xml:space="preserve">３大死因</t>
  </si>
  <si>
    <t xml:space="preserve">1)</t>
  </si>
  <si>
    <t xml:space="preserve">注）　生命表に基づく数値。</t>
  </si>
  <si>
    <t xml:space="preserve">1）「悪性新生物」、「心疾患」及び「脳血管疾患」。</t>
  </si>
  <si>
    <t xml:space="preserve">17　主な死因別死亡確率の推移</t>
  </si>
  <si>
    <t xml:space="preserve">1996 年</t>
  </si>
  <si>
    <t xml:space="preserve">1997 年</t>
  </si>
  <si>
    <t xml:space="preserve">1998 年</t>
  </si>
  <si>
    <t xml:space="preserve">1999 年</t>
  </si>
  <si>
    <t xml:space="preserve">2000 年</t>
  </si>
  <si>
    <t xml:space="preserve">2001 年</t>
  </si>
  <si>
    <t xml:space="preserve">2002 年</t>
  </si>
  <si>
    <t xml:space="preserve">2003 年</t>
  </si>
  <si>
    <t xml:space="preserve">2004 年</t>
  </si>
  <si>
    <t xml:space="preserve">2005 年</t>
  </si>
  <si>
    <t xml:space="preserve">2006 年</t>
  </si>
  <si>
    <t xml:space="preserve">2007 年</t>
  </si>
  <si>
    <t xml:space="preserve">2008 年</t>
  </si>
  <si>
    <t xml:space="preserve">2009年</t>
  </si>
  <si>
    <t xml:space="preserve">2010年</t>
  </si>
  <si>
    <t xml:space="preserve">2011年</t>
  </si>
  <si>
    <t xml:space="preserve">2012年</t>
  </si>
  <si>
    <t xml:space="preserve">2013年</t>
  </si>
  <si>
    <t xml:space="preserve">2014年</t>
  </si>
  <si>
    <t xml:space="preserve">2015年</t>
  </si>
  <si>
    <t xml:space="preserve">2016年</t>
  </si>
  <si>
    <t xml:space="preserve">2017年</t>
  </si>
  <si>
    <t xml:space="preserve">2018年</t>
  </si>
  <si>
    <r>
      <rPr>
        <sz val="9"/>
        <rFont val="ＭＳ 明朝"/>
        <family val="1"/>
        <charset val="128"/>
      </rPr>
      <t xml:space="preserve">平成</t>
    </r>
    <r>
      <rPr>
        <sz val="9"/>
        <rFont val="ＭＳ Ｐ明朝"/>
        <family val="1"/>
        <charset val="128"/>
      </rPr>
      <t xml:space="preserve">8</t>
    </r>
    <r>
      <rPr>
        <sz val="9"/>
        <rFont val="ＭＳ 明朝"/>
        <family val="1"/>
        <charset val="128"/>
      </rPr>
      <t xml:space="preserve">年</t>
    </r>
  </si>
  <si>
    <r>
      <rPr>
        <sz val="9"/>
        <rFont val="ＭＳ Ｐ明朝"/>
        <family val="1"/>
        <charset val="128"/>
      </rPr>
      <t xml:space="preserve">9</t>
    </r>
    <r>
      <rPr>
        <sz val="9"/>
        <rFont val="ＭＳ 明朝"/>
        <family val="1"/>
        <charset val="128"/>
      </rPr>
      <t xml:space="preserve">年</t>
    </r>
  </si>
  <si>
    <r>
      <rPr>
        <sz val="9"/>
        <rFont val="ＭＳ Ｐ明朝"/>
        <family val="1"/>
        <charset val="128"/>
      </rPr>
      <t xml:space="preserve">10</t>
    </r>
    <r>
      <rPr>
        <sz val="9"/>
        <rFont val="ＭＳ 明朝"/>
        <family val="1"/>
        <charset val="128"/>
      </rPr>
      <t xml:space="preserve">年</t>
    </r>
  </si>
  <si>
    <r>
      <rPr>
        <sz val="9"/>
        <rFont val="ＭＳ Ｐ明朝"/>
        <family val="1"/>
        <charset val="128"/>
      </rPr>
      <t xml:space="preserve">11</t>
    </r>
    <r>
      <rPr>
        <sz val="9"/>
        <rFont val="ＭＳ 明朝"/>
        <family val="1"/>
        <charset val="128"/>
      </rPr>
      <t xml:space="preserve">年</t>
    </r>
  </si>
  <si>
    <r>
      <rPr>
        <sz val="9"/>
        <rFont val="ＭＳ Ｐ明朝"/>
        <family val="1"/>
        <charset val="128"/>
      </rPr>
      <t xml:space="preserve">12</t>
    </r>
    <r>
      <rPr>
        <sz val="9"/>
        <rFont val="ＭＳ 明朝"/>
        <family val="1"/>
        <charset val="128"/>
      </rPr>
      <t xml:space="preserve">年</t>
    </r>
  </si>
  <si>
    <r>
      <rPr>
        <sz val="9"/>
        <rFont val="ＭＳ Ｐ明朝"/>
        <family val="1"/>
        <charset val="128"/>
      </rPr>
      <t xml:space="preserve">13</t>
    </r>
    <r>
      <rPr>
        <sz val="9"/>
        <rFont val="ＭＳ 明朝"/>
        <family val="1"/>
        <charset val="128"/>
      </rPr>
      <t xml:space="preserve">年</t>
    </r>
  </si>
  <si>
    <r>
      <rPr>
        <sz val="9"/>
        <rFont val="ＭＳ Ｐ明朝"/>
        <family val="1"/>
        <charset val="128"/>
      </rPr>
      <t xml:space="preserve">14</t>
    </r>
    <r>
      <rPr>
        <sz val="9"/>
        <rFont val="ＭＳ 明朝"/>
        <family val="1"/>
        <charset val="128"/>
      </rPr>
      <t xml:space="preserve">年</t>
    </r>
  </si>
  <si>
    <r>
      <rPr>
        <sz val="9"/>
        <rFont val="ＭＳ Ｐ明朝"/>
        <family val="1"/>
        <charset val="128"/>
      </rPr>
      <t xml:space="preserve">15</t>
    </r>
    <r>
      <rPr>
        <sz val="9"/>
        <rFont val="ＭＳ 明朝"/>
        <family val="1"/>
        <charset val="128"/>
      </rPr>
      <t xml:space="preserve">年</t>
    </r>
  </si>
  <si>
    <r>
      <rPr>
        <sz val="9"/>
        <rFont val="ＭＳ Ｐ明朝"/>
        <family val="1"/>
        <charset val="128"/>
      </rPr>
      <t xml:space="preserve">16</t>
    </r>
    <r>
      <rPr>
        <sz val="9"/>
        <rFont val="ＭＳ 明朝"/>
        <family val="1"/>
        <charset val="128"/>
      </rPr>
      <t xml:space="preserve">年</t>
    </r>
  </si>
  <si>
    <r>
      <rPr>
        <sz val="9"/>
        <rFont val="ＭＳ Ｐ明朝"/>
        <family val="1"/>
        <charset val="128"/>
      </rPr>
      <t xml:space="preserve">17</t>
    </r>
    <r>
      <rPr>
        <sz val="9"/>
        <rFont val="ＭＳ 明朝"/>
        <family val="1"/>
        <charset val="128"/>
      </rPr>
      <t xml:space="preserve">年</t>
    </r>
  </si>
  <si>
    <r>
      <rPr>
        <sz val="9"/>
        <rFont val="ＭＳ Ｐ明朝"/>
        <family val="1"/>
        <charset val="128"/>
      </rPr>
      <t xml:space="preserve">18</t>
    </r>
    <r>
      <rPr>
        <sz val="9"/>
        <rFont val="ＭＳ 明朝"/>
        <family val="1"/>
        <charset val="128"/>
      </rPr>
      <t xml:space="preserve">年</t>
    </r>
  </si>
  <si>
    <r>
      <rPr>
        <sz val="9"/>
        <rFont val="ＭＳ Ｐ明朝"/>
        <family val="1"/>
        <charset val="128"/>
      </rPr>
      <t xml:space="preserve">19</t>
    </r>
    <r>
      <rPr>
        <sz val="9"/>
        <rFont val="ＭＳ 明朝"/>
        <family val="1"/>
        <charset val="128"/>
      </rPr>
      <t xml:space="preserve">年</t>
    </r>
  </si>
  <si>
    <t xml:space="preserve">20年</t>
  </si>
  <si>
    <t xml:space="preserve">21年</t>
  </si>
  <si>
    <t xml:space="preserve">22年</t>
  </si>
  <si>
    <t xml:space="preserve">23年</t>
  </si>
  <si>
    <t xml:space="preserve">24年</t>
  </si>
  <si>
    <t xml:space="preserve">25年</t>
  </si>
  <si>
    <t xml:space="preserve">26年</t>
  </si>
  <si>
    <t xml:space="preserve">27年</t>
  </si>
  <si>
    <t xml:space="preserve">28年</t>
  </si>
  <si>
    <t xml:space="preserve">29年</t>
  </si>
  <si>
    <t xml:space="preserve">30年</t>
  </si>
  <si>
    <t xml:space="preserve">１０　 年次別にみた選択死因分類(主要死因)別死亡数及び死亡率</t>
  </si>
  <si>
    <t xml:space="preserve">昭和
60年</t>
  </si>
  <si>
    <t xml:space="preserve">61年</t>
  </si>
  <si>
    <t xml:space="preserve">62年</t>
  </si>
  <si>
    <t xml:space="preserve">63年</t>
  </si>
  <si>
    <t xml:space="preserve">平成
元年</t>
  </si>
  <si>
    <t xml:space="preserve">2年</t>
  </si>
  <si>
    <t xml:space="preserve">3年</t>
  </si>
  <si>
    <t xml:space="preserve">4年</t>
  </si>
  <si>
    <t xml:space="preserve">5年</t>
  </si>
  <si>
    <t xml:space="preserve">6年</t>
  </si>
  <si>
    <t xml:space="preserve">死亡総数</t>
  </si>
  <si>
    <t xml:space="preserve">食道</t>
  </si>
  <si>
    <t xml:space="preserve">直腸,直腸Ｓ状結腸移行部及び肛門</t>
  </si>
  <si>
    <t xml:space="preserve">気管，気管支及び肺</t>
  </si>
  <si>
    <t xml:space="preserve">乳房</t>
  </si>
  <si>
    <t xml:space="preserve">子宮</t>
  </si>
  <si>
    <t xml:space="preserve">白血病</t>
  </si>
  <si>
    <t xml:space="preserve">46</t>
  </si>
  <si>
    <t xml:space="preserve">51～52</t>
  </si>
  <si>
    <t xml:space="preserve">54～56</t>
  </si>
  <si>
    <t xml:space="preserve">46・51-52・54-46</t>
  </si>
  <si>
    <t xml:space="preserve">心不全</t>
  </si>
  <si>
    <t xml:space="preserve">脳梗塞</t>
  </si>
  <si>
    <t xml:space="preserve">62</t>
  </si>
  <si>
    <t xml:space="preserve">63</t>
  </si>
  <si>
    <t xml:space="preserve">66</t>
  </si>
  <si>
    <t xml:space="preserve">62・63・66</t>
  </si>
  <si>
    <t xml:space="preserve">腎炎,ネフローゼ症候群及びネフローゼ</t>
  </si>
  <si>
    <t xml:space="preserve">良性及び性質不詳の新生物</t>
  </si>
  <si>
    <t xml:space="preserve">38</t>
  </si>
  <si>
    <t xml:space="preserve">精神障害</t>
  </si>
  <si>
    <t xml:space="preserve">42</t>
  </si>
  <si>
    <t xml:space="preserve">中枢神経系の非炎症性疾患</t>
  </si>
  <si>
    <t xml:space="preserve">44</t>
  </si>
  <si>
    <t xml:space="preserve">循環系のその他の疾患</t>
  </si>
  <si>
    <t xml:space="preserve">61</t>
  </si>
  <si>
    <t xml:space="preserve">平成
7年</t>
  </si>
  <si>
    <t xml:space="preserve">8年</t>
  </si>
  <si>
    <t xml:space="preserve">9年</t>
  </si>
  <si>
    <t xml:space="preserve">10年</t>
  </si>
  <si>
    <t xml:space="preserve">11年</t>
  </si>
  <si>
    <t xml:space="preserve">12年</t>
  </si>
  <si>
    <t xml:space="preserve">13年</t>
  </si>
  <si>
    <t xml:space="preserve">14年</t>
  </si>
  <si>
    <t xml:space="preserve">気管，気管支及び肺の悪性新生物</t>
  </si>
  <si>
    <t xml:space="preserve">交通事故</t>
  </si>
  <si>
    <t xml:space="preserve">平成7年</t>
  </si>
  <si>
    <t xml:space="preserve">平成8年</t>
  </si>
  <si>
    <t xml:space="preserve">平成9年</t>
  </si>
  <si>
    <t xml:space="preserve">平成10年</t>
  </si>
  <si>
    <t xml:space="preserve">平成11年</t>
  </si>
  <si>
    <t xml:space="preserve">平成12年</t>
  </si>
  <si>
    <t xml:space="preserve">昭和60年</t>
  </si>
  <si>
    <t xml:space="preserve">昭和61年</t>
  </si>
  <si>
    <t xml:space="preserve">昭和62年</t>
  </si>
  <si>
    <t xml:space="preserve">昭和63年</t>
  </si>
  <si>
    <t xml:space="preserve">平成元年</t>
  </si>
  <si>
    <t xml:space="preserve">平成2年</t>
  </si>
  <si>
    <t xml:space="preserve">平成3年</t>
  </si>
  <si>
    <t xml:space="preserve">平成4年</t>
  </si>
  <si>
    <t xml:space="preserve">平成5年</t>
  </si>
  <si>
    <t xml:space="preserve">平成6年</t>
  </si>
  <si>
    <t xml:space="preserve">病名</t>
  </si>
  <si>
    <t xml:space="preserve">コード</t>
  </si>
  <si>
    <t xml:space="preserve">28-37</t>
  </si>
  <si>
    <r>
      <rPr>
        <sz val="10"/>
        <rFont val="Arial"/>
        <family val="2"/>
        <charset val="1"/>
      </rPr>
      <t xml:space="preserve">46</t>
    </r>
    <r>
      <rPr>
        <sz val="10"/>
        <rFont val="ＭＳ Ｐゴシック"/>
        <family val="3"/>
        <charset val="128"/>
      </rPr>
      <t xml:space="preserve">・</t>
    </r>
    <r>
      <rPr>
        <sz val="10"/>
        <rFont val="Arial"/>
        <family val="2"/>
        <charset val="1"/>
      </rPr>
      <t xml:space="preserve">51-52</t>
    </r>
    <r>
      <rPr>
        <sz val="10"/>
        <rFont val="ＭＳ Ｐゴシック"/>
        <family val="3"/>
        <charset val="128"/>
      </rPr>
      <t xml:space="preserve">・</t>
    </r>
    <r>
      <rPr>
        <sz val="10"/>
        <rFont val="Arial"/>
        <family val="2"/>
        <charset val="1"/>
      </rPr>
      <t xml:space="preserve">54-56</t>
    </r>
  </si>
  <si>
    <t xml:space="preserve">39</t>
  </si>
  <si>
    <t xml:space="preserve">58-60</t>
  </si>
  <si>
    <r>
      <rPr>
        <sz val="10"/>
        <rFont val="Arial"/>
        <family val="2"/>
        <charset val="1"/>
      </rPr>
      <t xml:space="preserve">62</t>
    </r>
    <r>
      <rPr>
        <sz val="10"/>
        <rFont val="ＭＳ Ｐゴシック"/>
        <family val="3"/>
        <charset val="128"/>
      </rPr>
      <t xml:space="preserve">・</t>
    </r>
    <r>
      <rPr>
        <sz val="10"/>
        <rFont val="Arial"/>
        <family val="2"/>
        <charset val="1"/>
      </rPr>
      <t xml:space="preserve">63</t>
    </r>
    <r>
      <rPr>
        <sz val="10"/>
        <rFont val="ＭＳ Ｐゴシック"/>
        <family val="3"/>
        <charset val="128"/>
      </rPr>
      <t xml:space="preserve">・</t>
    </r>
    <r>
      <rPr>
        <sz val="10"/>
        <rFont val="Arial"/>
        <family val="2"/>
        <charset val="1"/>
      </rPr>
      <t xml:space="preserve">66</t>
    </r>
  </si>
  <si>
    <t xml:space="preserve">E104-114</t>
  </si>
  <si>
    <t xml:space="preserve">48-49</t>
  </si>
  <si>
    <t xml:space="preserve">腎炎，ﾈﾌﾛｰｾﾞ症候群及びﾈﾌﾛｰｾﾞ</t>
  </si>
  <si>
    <t xml:space="preserve">76-77</t>
  </si>
  <si>
    <t xml:space="preserve">51-52</t>
  </si>
  <si>
    <t xml:space="preserve">73</t>
  </si>
  <si>
    <t xml:space="preserve">54-56</t>
  </si>
  <si>
    <t xml:space="preserve">88</t>
  </si>
  <si>
    <t xml:space="preserve">年齢調整死亡率算出</t>
  </si>
  <si>
    <t xml:space="preserve">総      数</t>
  </si>
  <si>
    <t xml:space="preserve">0～ 4</t>
  </si>
  <si>
    <t xml:space="preserve">　5～ 9</t>
  </si>
  <si>
    <t xml:space="preserve">100歳以上</t>
  </si>
  <si>
    <t xml:space="preserve">85歳以上</t>
  </si>
  <si>
    <t xml:space="preserve">住基人口　(10月1日現在)</t>
  </si>
  <si>
    <t xml:space="preserve">年齢調整死亡率</t>
  </si>
  <si>
    <t xml:space="preserve">選択死因分類コード</t>
  </si>
  <si>
    <t xml:space="preserve">年齢調整
死亡率</t>
  </si>
  <si>
    <t xml:space="preserve">各年齢階級
の総和</t>
  </si>
  <si>
    <t xml:space="preserve">食道の
悪性新生物</t>
  </si>
  <si>
    <t xml:space="preserve">結腸の
悪性新生物</t>
  </si>
  <si>
    <t xml:space="preserve">直腸Ｓ状結腸移
行部及び直腸の
悪性新生物</t>
  </si>
  <si>
    <t xml:space="preserve">肝及び肝内胆管
の悪性新生物</t>
  </si>
  <si>
    <t xml:space="preserve">胆のう及び
その他の胆道の
悪性新生物</t>
  </si>
  <si>
    <t xml:space="preserve">気管，気管支及び
肺の悪性新生物</t>
  </si>
  <si>
    <t xml:space="preserve">乳房の
悪性新生物</t>
  </si>
  <si>
    <t xml:space="preserve">子宮の
悪性新生物</t>
  </si>
  <si>
    <t xml:space="preserve">その他の
虚血性心疾患</t>
  </si>
  <si>
    <t xml:space="preserve">不整脈及び
伝導障害</t>
  </si>
  <si>
    <t xml:space="preserve">年齢階級別死亡率</t>
  </si>
  <si>
    <t xml:space="preserve">基準人口(昭和60年モデル人口）</t>
  </si>
  <si>
    <t xml:space="preserve">死　亡　数</t>
  </si>
  <si>
    <t xml:space="preserve">死　　　因　・　性</t>
  </si>
</sst>
</file>

<file path=xl/styles.xml><?xml version="1.0" encoding="utf-8"?>
<styleSheet xmlns="http://schemas.openxmlformats.org/spreadsheetml/2006/main">
  <numFmts count="38">
    <numFmt numFmtId="164" formatCode="General"/>
    <numFmt numFmtId="165" formatCode="0.00_);[RED]\(0.00\)"/>
    <numFmt numFmtId="166" formatCode="#,##0;[RED]\-#,##0"/>
    <numFmt numFmtId="167" formatCode="@"/>
    <numFmt numFmtId="168" formatCode="_(* #,##0_);_(* \(#,##0\);_(* \-_);_(@_)"/>
    <numFmt numFmtId="169" formatCode="_ * #,##0.0_ ;_ * \-#,##0.0_ ;_ * \-??_ ;_ @_ "/>
    <numFmt numFmtId="170" formatCode="_*&quot;1)       &quot;#,##0_ ;_ * \-#,##0_ ;_ * \-_ ;_ @_ "/>
    <numFmt numFmtId="171" formatCode="_*&quot;1)  &quot;#,##0_ ;_ * \-#,##0_ ;_ * \-_ ;_ @_ "/>
    <numFmt numFmtId="172" formatCode="_ * #,##0;_ * \-#,##0;_ * \-;_ @_ "/>
    <numFmt numFmtId="173" formatCode="&quot;1) &quot;#,##0;_ * \-#,##0;_ * \-;_ @_ "/>
    <numFmt numFmtId="174" formatCode="&quot;2) &quot;#,##0;_ * \-#,##0;_ * \-;_ @_ "/>
    <numFmt numFmtId="175" formatCode="_ * #,##0.0;_ * \-#,##0.0;_ * &quot;- &quot;"/>
    <numFmt numFmtId="176" formatCode="_ * #,##0.0_ ;_ * \-#,##0.0_ ;_ * \-?_ ;_ @_ "/>
    <numFmt numFmtId="177" formatCode="_ * #,##0;_ * \-#,##0_ ;_ * \-_ ;_ @_ "/>
    <numFmt numFmtId="178" formatCode="_ * #,##0.0;_ * \-###0.0_ ;_ * \-_ ;_ @_ "/>
    <numFmt numFmtId="179" formatCode="0.0_);[RED]\(0.0\)"/>
    <numFmt numFmtId="180" formatCode="0_);[RED]\(0\)"/>
    <numFmt numFmtId="181" formatCode="#,##0.0;\-#,##0.0;\-;@"/>
    <numFmt numFmtId="182" formatCode="#,##0;\-#,##0;_ * \-;@\ "/>
    <numFmt numFmtId="183" formatCode="_ * #,##0.0;_ * \-#,##0.0_ ;_ * \-??_ ;_ @_ "/>
    <numFmt numFmtId="184" formatCode="&quot;4)   &quot;#,##0;_ * \-#,##0;_ * \-;_ @_ "/>
    <numFmt numFmtId="185" formatCode="&quot;4)    &quot;#,##0;_ * \-#,##0;_ * \-;_ @_ "/>
    <numFmt numFmtId="186" formatCode="_ * #,##0_ ;_ * \-#,##0.0_ ;_ * \-?_ ;_ @_ "/>
    <numFmt numFmtId="187" formatCode="_ * #,##0_ ;_ * \-#,##0.0_ ;_ * &quot;- &quot;;_ @_ "/>
    <numFmt numFmtId="188" formatCode="_ * #,##0.0;_ * \-#,##0.0;_ * \-?;_ @_ "/>
    <numFmt numFmtId="189" formatCode="_ * #,##0.0_ ;_ * \-#,##0.0_ ;_ * &quot;- &quot;;_ @_ "/>
    <numFmt numFmtId="190" formatCode="#,##0;_ * \-#,##0_ ;\-;_ @_ "/>
    <numFmt numFmtId="191" formatCode="#,##0.0_ "/>
    <numFmt numFmtId="192" formatCode="#,##0;\-#,##0;_ * \-;_ @_ "/>
    <numFmt numFmtId="193" formatCode="_ * #,##0.0_ ;_ * \-#,##0.0_ ;_ * \-_ ;_ @_ "/>
    <numFmt numFmtId="194" formatCode="_ * #,##0;_ * \-#,##0_ ;_ * \-;_ @_ "/>
    <numFmt numFmtId="195" formatCode="_ * #,##0;_ * \-#,##0_ ;_ * \-;_ @"/>
    <numFmt numFmtId="196" formatCode="#,##0;_ * \-#,##0_ ;\-;_ @"/>
    <numFmt numFmtId="197" formatCode="#,##0_ "/>
    <numFmt numFmtId="198" formatCode="#,##0;\△?0;\－"/>
    <numFmt numFmtId="199" formatCode="#,##0.00;\△?0.00;\－"/>
    <numFmt numFmtId="200" formatCode="#,##0.00;\-#,##0.00;\－"/>
    <numFmt numFmtId="201" formatCode="0.0_ "/>
  </numFmts>
  <fonts count="67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z val="10.5"/>
      <color rgb="FF0000FF"/>
      <name val="ＭＳ Ｐ明朝"/>
      <family val="1"/>
      <charset val="128"/>
    </font>
    <font>
      <sz val="10.5"/>
      <color rgb="FF008000"/>
      <name val="ＭＳ Ｐ明朝"/>
      <family val="1"/>
      <charset val="128"/>
    </font>
    <font>
      <sz val="10"/>
      <color rgb="FF00800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color rgb="FF008000"/>
      <name val="ＭＳ Ｐ明朝"/>
      <family val="1"/>
      <charset val="128"/>
    </font>
    <font>
      <sz val="10.5"/>
      <name val="ＭＳ ゴシック"/>
      <family val="3"/>
      <charset val="128"/>
    </font>
    <font>
      <sz val="10.5"/>
      <color rgb="FF0000FF"/>
      <name val="ＭＳ Ｐゴシック"/>
      <family val="3"/>
      <charset val="128"/>
    </font>
    <font>
      <sz val="10.5"/>
      <color rgb="FFFF6600"/>
      <name val="ＭＳ Ｐゴシック"/>
      <family val="3"/>
      <charset val="128"/>
    </font>
    <font>
      <sz val="9.5"/>
      <name val="ＭＳ Ｐ明朝"/>
      <family val="1"/>
      <charset val="128"/>
    </font>
    <font>
      <sz val="10"/>
      <color rgb="FF0000FF"/>
      <name val="ＭＳ Ｐゴシック"/>
      <family val="3"/>
      <charset val="128"/>
    </font>
    <font>
      <sz val="9.5"/>
      <name val="ＭＳ 明朝"/>
      <family val="1"/>
      <charset val="128"/>
    </font>
    <font>
      <sz val="10"/>
      <color rgb="FF0000FF"/>
      <name val="ＭＳ Ｐ明朝"/>
      <family val="1"/>
      <charset val="128"/>
    </font>
    <font>
      <sz val="9.5"/>
      <name val="ＭＳ Ｐゴシック"/>
      <family val="3"/>
      <charset val="128"/>
    </font>
    <font>
      <sz val="9.5"/>
      <name val="ＭＳ ゴシック"/>
      <family val="3"/>
      <charset val="128"/>
    </font>
    <font>
      <sz val="10"/>
      <color rgb="FFFF660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1"/>
      <color rgb="FF0000FF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明朝"/>
      <family val="1"/>
      <charset val="128"/>
    </font>
    <font>
      <sz val="9"/>
      <color rgb="FF0000FF"/>
      <name val="ＭＳ Ｐ明朝"/>
      <family val="1"/>
      <charset val="128"/>
    </font>
    <font>
      <sz val="9"/>
      <color rgb="FF0000FF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rgb="FF000000"/>
      <name val="ＭＳ Ｐ明朝"/>
      <family val="0"/>
      <charset val="128"/>
    </font>
    <font>
      <vertAlign val="superscript"/>
      <sz val="11"/>
      <name val="ＭＳ Ｐ明朝"/>
      <family val="1"/>
      <charset val="128"/>
    </font>
    <font>
      <sz val="8"/>
      <color rgb="FFFF660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rgb="FF0000FF"/>
      <name val="ＭＳ Ｐゴシック"/>
      <family val="3"/>
      <charset val="128"/>
    </font>
    <font>
      <sz val="8"/>
      <color rgb="FFFF6600"/>
      <name val="ＭＳ Ｐ明朝"/>
      <family val="1"/>
      <charset val="128"/>
    </font>
    <font>
      <sz val="8"/>
      <color rgb="FF0000FF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rgb="FFFF6600"/>
      <name val="ＭＳ Ｐゴシック"/>
      <family val="3"/>
      <charset val="128"/>
    </font>
    <font>
      <sz val="5"/>
      <name val="ＭＳ Ｐ明朝"/>
      <family val="1"/>
      <charset val="128"/>
    </font>
    <font>
      <sz val="6"/>
      <name val="ＭＳ 明朝"/>
      <family val="1"/>
      <charset val="128"/>
    </font>
    <font>
      <sz val="9"/>
      <color rgb="FFFF6600"/>
      <name val="ＭＳ Ｐゴシック"/>
      <family val="3"/>
      <charset val="128"/>
    </font>
    <font>
      <sz val="9"/>
      <color rgb="FFFF6600"/>
      <name val="ＭＳ Ｐ明朝"/>
      <family val="1"/>
      <charset val="128"/>
    </font>
    <font>
      <sz val="10"/>
      <color rgb="FFFF6600"/>
      <name val="ＭＳ Ｐ明朝"/>
      <family val="1"/>
      <charset val="128"/>
    </font>
    <font>
      <sz val="6"/>
      <name val="ＭＳ Ｐ明朝"/>
      <family val="1"/>
      <charset val="128"/>
    </font>
    <font>
      <sz val="9"/>
      <color rgb="FFFF00FF"/>
      <name val="ＭＳ 明朝"/>
      <family val="1"/>
      <charset val="128"/>
    </font>
    <font>
      <sz val="9"/>
      <color rgb="FFFF00FF"/>
      <name val="ＭＳ Ｐ明朝"/>
      <family val="1"/>
      <charset val="128"/>
    </font>
    <font>
      <sz val="10"/>
      <color rgb="FFFF00FF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ゴシック"/>
      <family val="3"/>
      <charset val="128"/>
    </font>
    <font>
      <sz val="7.5"/>
      <name val="ＭＳ 明朝"/>
      <family val="1"/>
      <charset val="128"/>
    </font>
    <font>
      <sz val="12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 val="true"/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Arial"/>
      <family val="2"/>
      <charset val="1"/>
    </font>
    <font>
      <sz val="10"/>
      <name val="Arial"/>
      <family val="2"/>
      <charset val="1"/>
    </font>
    <font>
      <b val="true"/>
      <sz val="12"/>
      <color rgb="FF0000FF"/>
      <name val="ＭＳ Ｐゴシック"/>
      <family val="3"/>
      <charset val="128"/>
    </font>
    <font>
      <b val="true"/>
      <sz val="14"/>
      <color rgb="FFFF6600"/>
      <name val="ＭＳ Ｐゴシック"/>
      <family val="3"/>
      <charset val="128"/>
    </font>
    <font>
      <b val="true"/>
      <sz val="11"/>
      <color rgb="FF0000FF"/>
      <name val="ＭＳ Ｐゴシック"/>
      <family val="3"/>
      <charset val="128"/>
    </font>
    <font>
      <b val="true"/>
      <sz val="14"/>
      <color rgb="FF0000FF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FFFFCC"/>
        <bgColor rgb="FFFFFFFF"/>
      </patternFill>
    </fill>
  </fills>
  <borders count="71">
    <border diagonalUp="false" diagonalDown="false">
      <left/>
      <right/>
      <top/>
      <bottom/>
      <diagonal/>
    </border>
    <border diagonalUp="false" diagonalDown="false">
      <left/>
      <right style="hair"/>
      <top style="thin"/>
      <bottom style="hair"/>
      <diagonal/>
    </border>
    <border diagonalUp="false" diagonalDown="false">
      <left style="hair"/>
      <right style="hair"/>
      <top style="thin"/>
      <bottom style="hair"/>
      <diagonal/>
    </border>
    <border diagonalUp="false" diagonalDown="false">
      <left style="hair"/>
      <right/>
      <top style="thin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>
        <color rgb="FFFF6600"/>
      </left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>
        <color rgb="FFFF6600"/>
      </left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 style="thin"/>
      <diagonal/>
    </border>
    <border diagonalUp="false" diagonalDown="false">
      <left style="hair">
        <color rgb="FFFF6600"/>
      </left>
      <right style="hair"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 style="hair"/>
      <right/>
      <top/>
      <bottom style="thin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hair">
        <color rgb="FFFF6600"/>
      </left>
      <right style="hair">
        <color rgb="FFFF6600"/>
      </right>
      <top style="hair">
        <color rgb="FFFF6600"/>
      </top>
      <bottom style="hair">
        <color rgb="FFFF6600"/>
      </bottom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hair">
        <color rgb="FFFF6600"/>
      </top>
      <bottom/>
      <diagonal/>
    </border>
    <border diagonalUp="false" diagonalDown="false">
      <left style="hair">
        <color rgb="FFFF6600"/>
      </left>
      <right/>
      <top/>
      <bottom/>
      <diagonal/>
    </border>
    <border diagonalUp="false" diagonalDown="false">
      <left style="hair">
        <color rgb="FFFF6600"/>
      </left>
      <right/>
      <top/>
      <bottom style="thin"/>
      <diagonal/>
    </border>
    <border diagonalUp="false" diagonalDown="false">
      <left/>
      <right style="hair"/>
      <top style="hair">
        <color rgb="FFFF6600"/>
      </top>
      <bottom/>
      <diagonal/>
    </border>
    <border diagonalUp="false" diagonalDown="false">
      <left style="hair"/>
      <right style="hair"/>
      <top style="hair">
        <color rgb="FF00FF00"/>
      </top>
      <bottom/>
      <diagonal/>
    </border>
    <border diagonalUp="false" diagonalDown="false">
      <left style="hair"/>
      <right style="hair"/>
      <top style="hair">
        <color rgb="FFFF6600"/>
      </top>
      <bottom/>
      <diagonal/>
    </border>
    <border diagonalUp="false" diagonalDown="false">
      <left style="hair"/>
      <right/>
      <top style="hair">
        <color rgb="FFFF6600"/>
      </top>
      <bottom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 style="hair"/>
      <top style="thin"/>
      <bottom/>
      <diagonal/>
    </border>
    <border diagonalUp="false" diagonalDown="false">
      <left style="hair"/>
      <right/>
      <top style="thin"/>
      <bottom/>
      <diagonal/>
    </border>
    <border diagonalUp="false" diagonalDown="false">
      <left style="hair"/>
      <right style="hair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medium">
        <color rgb="FF3366FF"/>
      </left>
      <right style="hair">
        <color rgb="FF3366FF"/>
      </right>
      <top style="medium">
        <color rgb="FF3366FF"/>
      </top>
      <bottom style="medium">
        <color rgb="FF3366FF"/>
      </bottom>
      <diagonal/>
    </border>
    <border diagonalUp="false" diagonalDown="false">
      <left style="hair">
        <color rgb="FF3366FF"/>
      </left>
      <right style="hair">
        <color rgb="FF3366FF"/>
      </right>
      <top style="medium">
        <color rgb="FF3366FF"/>
      </top>
      <bottom style="medium">
        <color rgb="FF3366FF"/>
      </bottom>
      <diagonal/>
    </border>
    <border diagonalUp="false" diagonalDown="false">
      <left style="hair">
        <color rgb="FF3366FF"/>
      </left>
      <right style="medium">
        <color rgb="FF3366FF"/>
      </right>
      <top style="medium">
        <color rgb="FF3366FF"/>
      </top>
      <bottom style="medium">
        <color rgb="FF3366FF"/>
      </bottom>
      <diagonal/>
    </border>
    <border diagonalUp="false" diagonalDown="false">
      <left style="medium">
        <color rgb="FF3366FF"/>
      </left>
      <right style="medium">
        <color rgb="FF3366FF"/>
      </right>
      <top style="medium">
        <color rgb="FF3366FF"/>
      </top>
      <bottom style="medium">
        <color rgb="FF3366FF"/>
      </bottom>
      <diagonal/>
    </border>
    <border diagonalUp="false" diagonalDown="false">
      <left style="medium">
        <color rgb="FF3366FF"/>
      </left>
      <right style="thin">
        <color rgb="FF3366FF"/>
      </right>
      <top style="medium">
        <color rgb="FF3366FF"/>
      </top>
      <bottom style="thin">
        <color rgb="FF3366FF"/>
      </bottom>
      <diagonal/>
    </border>
    <border diagonalUp="false" diagonalDown="false">
      <left style="thin">
        <color rgb="FF3366FF"/>
      </left>
      <right style="thin">
        <color rgb="FF3366FF"/>
      </right>
      <top style="medium">
        <color rgb="FF3366FF"/>
      </top>
      <bottom style="thin">
        <color rgb="FF3366FF"/>
      </bottom>
      <diagonal/>
    </border>
    <border diagonalUp="false" diagonalDown="false">
      <left style="thin">
        <color rgb="FF3366FF"/>
      </left>
      <right style="medium">
        <color rgb="FF3366FF"/>
      </right>
      <top style="medium">
        <color rgb="FF3366FF"/>
      </top>
      <bottom style="thin">
        <color rgb="FF3366FF"/>
      </bottom>
      <diagonal/>
    </border>
    <border diagonalUp="false" diagonalDown="false">
      <left style="medium">
        <color rgb="FF3366FF"/>
      </left>
      <right style="thin">
        <color rgb="FF3366FF"/>
      </right>
      <top style="thin">
        <color rgb="FF3366FF"/>
      </top>
      <bottom style="thin">
        <color rgb="FF3366FF"/>
      </bottom>
      <diagonal/>
    </border>
    <border diagonalUp="false" diagonalDown="false">
      <left style="thin">
        <color rgb="FF3366FF"/>
      </left>
      <right style="thin">
        <color rgb="FF3366FF"/>
      </right>
      <top style="thin">
        <color rgb="FF3366FF"/>
      </top>
      <bottom style="thin">
        <color rgb="FF3366FF"/>
      </bottom>
      <diagonal/>
    </border>
    <border diagonalUp="false" diagonalDown="false">
      <left style="thin">
        <color rgb="FF3366FF"/>
      </left>
      <right style="medium">
        <color rgb="FF3366FF"/>
      </right>
      <top style="thin">
        <color rgb="FF3366FF"/>
      </top>
      <bottom style="thin">
        <color rgb="FF3366FF"/>
      </bottom>
      <diagonal/>
    </border>
    <border diagonalUp="false" diagonalDown="false">
      <left style="medium">
        <color rgb="FF3366FF"/>
      </left>
      <right style="thin">
        <color rgb="FF3366FF"/>
      </right>
      <top style="thin">
        <color rgb="FF3366FF"/>
      </top>
      <bottom style="medium">
        <color rgb="FF3366FF"/>
      </bottom>
      <diagonal/>
    </border>
    <border diagonalUp="false" diagonalDown="false">
      <left style="thin">
        <color rgb="FF3366FF"/>
      </left>
      <right style="thin">
        <color rgb="FF3366FF"/>
      </right>
      <top style="thin">
        <color rgb="FF3366FF"/>
      </top>
      <bottom style="medium">
        <color rgb="FF3366FF"/>
      </bottom>
      <diagonal/>
    </border>
    <border diagonalUp="false" diagonalDown="false">
      <left style="thin">
        <color rgb="FF3366FF"/>
      </left>
      <right style="medium">
        <color rgb="FF3366FF"/>
      </right>
      <top style="thin">
        <color rgb="FF3366FF"/>
      </top>
      <bottom style="medium">
        <color rgb="FF3366FF"/>
      </bottom>
      <diagonal/>
    </border>
    <border diagonalUp="false" diagonalDown="false"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 diagonalUp="false" diagonalDown="false">
      <left style="thin">
        <color rgb="FF0000FF"/>
      </left>
      <right style="thin">
        <color rgb="FF0000FF"/>
      </right>
      <top style="thin">
        <color rgb="FF0000FF"/>
      </top>
      <bottom/>
      <diagonal/>
    </border>
    <border diagonalUp="false" diagonalDown="false">
      <left style="medium">
        <color rgb="FF00FF00"/>
      </left>
      <right style="thin">
        <color rgb="FF00FF00"/>
      </right>
      <top style="medium">
        <color rgb="FF00FF00"/>
      </top>
      <bottom style="thin">
        <color rgb="FF00FF00"/>
      </bottom>
      <diagonal/>
    </border>
    <border diagonalUp="false" diagonalDown="false">
      <left style="thin">
        <color rgb="FF00FF00"/>
      </left>
      <right/>
      <top style="medium">
        <color rgb="FF00FF00"/>
      </top>
      <bottom style="thin">
        <color rgb="FF00FF00"/>
      </bottom>
      <diagonal/>
    </border>
    <border diagonalUp="false" diagonalDown="false">
      <left style="thin">
        <color rgb="FF00FF00"/>
      </left>
      <right style="thin">
        <color rgb="FF00FF00"/>
      </right>
      <top style="medium">
        <color rgb="FF00FF00"/>
      </top>
      <bottom style="thin">
        <color rgb="FF00FF00"/>
      </bottom>
      <diagonal/>
    </border>
    <border diagonalUp="false" diagonalDown="false">
      <left style="thin">
        <color rgb="FF00FF00"/>
      </left>
      <right style="medium">
        <color rgb="FF00FF00"/>
      </right>
      <top style="medium">
        <color rgb="FF00FF00"/>
      </top>
      <bottom style="thin">
        <color rgb="FF00FF00"/>
      </bottom>
      <diagonal/>
    </border>
    <border diagonalUp="false" diagonalDown="false">
      <left/>
      <right style="thin">
        <color rgb="FF00FF00"/>
      </right>
      <top style="thin">
        <color rgb="FF00FF00"/>
      </top>
      <bottom style="thin">
        <color rgb="FF00FF00"/>
      </bottom>
      <diagonal/>
    </border>
    <border diagonalUp="false" diagonalDown="false">
      <left style="thin">
        <color rgb="FF00FF00"/>
      </left>
      <right style="thin">
        <color rgb="FF00FF00"/>
      </right>
      <top style="thin">
        <color rgb="FF00FF00"/>
      </top>
      <bottom style="thin">
        <color rgb="FF00FF00"/>
      </bottom>
      <diagonal/>
    </border>
    <border diagonalUp="false" diagonalDown="false">
      <left style="thin">
        <color rgb="FF00FF00"/>
      </left>
      <right/>
      <top style="thin">
        <color rgb="FF00FF00"/>
      </top>
      <bottom style="thin">
        <color rgb="FF00FF00"/>
      </bottom>
      <diagonal/>
    </border>
    <border diagonalUp="false" diagonalDown="false">
      <left style="medium">
        <color rgb="FF00FF00"/>
      </left>
      <right style="medium">
        <color rgb="FF00FF00"/>
      </right>
      <top style="medium">
        <color rgb="FF00FF00"/>
      </top>
      <bottom style="thin">
        <color rgb="FF00FF00"/>
      </bottom>
      <diagonal/>
    </border>
    <border diagonalUp="false" diagonalDown="false">
      <left style="medium">
        <color rgb="FF00FF00"/>
      </left>
      <right style="thin">
        <color rgb="FF00FF00"/>
      </right>
      <top style="thin">
        <color rgb="FF00FF00"/>
      </top>
      <bottom style="medium">
        <color rgb="FF00FF00"/>
      </bottom>
      <diagonal/>
    </border>
    <border diagonalUp="false" diagonalDown="false">
      <left style="medium">
        <color rgb="FF00FF00"/>
      </left>
      <right style="thin">
        <color rgb="FF00FF00"/>
      </right>
      <top style="thin">
        <color rgb="FF00FF00"/>
      </top>
      <bottom style="thin">
        <color rgb="FF00FF00"/>
      </bottom>
      <diagonal/>
    </border>
    <border diagonalUp="false" diagonalDown="false">
      <left style="thin">
        <color rgb="FF00FF00"/>
      </left>
      <right style="medium">
        <color rgb="FF00FF00"/>
      </right>
      <top style="thin">
        <color rgb="FF00FF00"/>
      </top>
      <bottom style="thin">
        <color rgb="FF00FF00"/>
      </bottom>
      <diagonal/>
    </border>
    <border diagonalUp="false" diagonalDown="false">
      <left style="medium">
        <color rgb="FF00FF00"/>
      </left>
      <right style="medium">
        <color rgb="FF00FF00"/>
      </right>
      <top style="thin">
        <color rgb="FF00FF00"/>
      </top>
      <bottom style="thin">
        <color rgb="FF00FF00"/>
      </bottom>
      <diagonal/>
    </border>
    <border diagonalUp="false" diagonalDown="false">
      <left style="thin">
        <color rgb="FF00FF00"/>
      </left>
      <right/>
      <top style="thin">
        <color rgb="FF00FF00"/>
      </top>
      <bottom style="medium">
        <color rgb="FF00FF00"/>
      </bottom>
      <diagonal/>
    </border>
    <border diagonalUp="false" diagonalDown="false">
      <left style="thin">
        <color rgb="FF00FF00"/>
      </left>
      <right style="thin">
        <color rgb="FF00FF00"/>
      </right>
      <top style="thin">
        <color rgb="FF00FF00"/>
      </top>
      <bottom style="medium">
        <color rgb="FF00FF00"/>
      </bottom>
      <diagonal/>
    </border>
    <border diagonalUp="false" diagonalDown="false">
      <left style="thin">
        <color rgb="FF00FF00"/>
      </left>
      <right style="medium">
        <color rgb="FF00FF00"/>
      </right>
      <top style="thin">
        <color rgb="FF00FF00"/>
      </top>
      <bottom style="medium">
        <color rgb="FF00FF00"/>
      </bottom>
      <diagonal/>
    </border>
    <border diagonalUp="false" diagonalDown="false">
      <left style="medium">
        <color rgb="FF00FF00"/>
      </left>
      <right style="medium">
        <color rgb="FF00FF00"/>
      </right>
      <top style="thin">
        <color rgb="FF00FF00"/>
      </top>
      <bottom style="medium">
        <color rgb="FF00FF00"/>
      </bottom>
      <diagonal/>
    </border>
    <border diagonalUp="false" diagonalDown="false">
      <left style="thin">
        <color rgb="FF00FF00"/>
      </left>
      <right style="thin">
        <color rgb="FF00FF00"/>
      </right>
      <top style="thin">
        <color rgb="FF00FF00"/>
      </top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6" fontId="7" fillId="0" borderId="2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6" fontId="7" fillId="0" borderId="3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5" fontId="7" fillId="0" borderId="1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6" fontId="7" fillId="0" borderId="3" xfId="20" applyFont="true" applyBorder="true" applyAlignment="true" applyProtection="true">
      <alignment horizontal="distributed" vertical="center" textRotation="0" wrapText="true" indent="0" shrinkToFit="false"/>
      <protection locked="true" hidden="false"/>
    </xf>
    <xf numFmtId="166" fontId="7" fillId="0" borderId="4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6" fontId="7" fillId="0" borderId="5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5" fontId="7" fillId="0" borderId="6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5" fontId="7" fillId="0" borderId="4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7" fontId="8" fillId="0" borderId="7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10" fillId="0" borderId="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8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1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1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8" fillId="0" borderId="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8" fillId="0" borderId="9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0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1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10" fillId="0" borderId="1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8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1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1" fillId="0" borderId="1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8" fillId="0" borderId="1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8" fillId="0" borderId="13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0" fillId="0" borderId="1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0" fillId="0" borderId="11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8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0" fillId="0" borderId="11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8" fillId="0" borderId="11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8" fillId="0" borderId="1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5" fillId="0" borderId="1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16" fillId="0" borderId="1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7" fillId="0" borderId="1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6" fillId="0" borderId="1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6" fillId="0" borderId="1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7" fillId="0" borderId="1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7" fillId="0" borderId="1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8" fillId="0" borderId="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7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20" fillId="0" borderId="1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2" fontId="21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8" fillId="0" borderId="1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3" fontId="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4" fillId="2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3" fillId="0" borderId="1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2" fontId="19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2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2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4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5" fontId="1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21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21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1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3" fillId="0" borderId="1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5" fontId="19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19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0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6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2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7" fontId="26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26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2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2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13" fillId="3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7" fontId="13" fillId="3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7" fontId="26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6" fontId="2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24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78" fontId="26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8" fontId="26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6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2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6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8" fontId="26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7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7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27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9" fontId="2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9" fontId="2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9" fontId="2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9" fontId="2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9" fontId="2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9" fontId="2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29" fillId="0" borderId="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29" fillId="0" borderId="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2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9" fontId="3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9" fontId="3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9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6" fontId="29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2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9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9" fillId="0" borderId="7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30" fillId="0" borderId="11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80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29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29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1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13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6" fontId="29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9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11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9" fillId="0" borderId="1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9" fillId="0" borderId="13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29" fillId="0" borderId="11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32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32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8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8" fillId="0" borderId="1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0" borderId="13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81" fontId="33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33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13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34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0" borderId="17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28" fillId="0" borderId="15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81" fontId="33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33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2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30" fillId="0" borderId="2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30" fillId="0" borderId="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30" fillId="0" borderId="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30" fillId="0" borderId="4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30" fillId="0" borderId="4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30" fillId="0" borderId="5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30" fillId="0" borderId="6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3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2" fontId="3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3" borderId="9" xfId="0" applyFont="true" applyBorder="true" applyAlignment="true" applyProtection="true">
      <alignment horizontal="distributed" vertical="center" textRotation="0" wrapText="true" indent="0" shrinkToFit="false"/>
      <protection locked="false" hidden="false"/>
    </xf>
    <xf numFmtId="166" fontId="38" fillId="3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3" fontId="3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3" fontId="3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21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3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4" fontId="4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4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3" borderId="13" xfId="0" applyFont="true" applyBorder="true" applyAlignment="true" applyProtection="true">
      <alignment horizontal="distributed" vertical="center" textRotation="0" wrapText="true" indent="0" shrinkToFit="false"/>
      <protection locked="false" hidden="false"/>
    </xf>
    <xf numFmtId="166" fontId="30" fillId="3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3" fontId="41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3" fontId="41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4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21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29" fillId="0" borderId="21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30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2" fontId="40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40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3" borderId="17" xfId="0" applyFont="true" applyBorder="true" applyAlignment="true" applyProtection="true">
      <alignment horizontal="distributed" vertical="center" textRotation="0" wrapText="true" indent="0" shrinkToFit="false"/>
      <protection locked="false" hidden="false"/>
    </xf>
    <xf numFmtId="166" fontId="30" fillId="3" borderId="1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3" fontId="41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3" fontId="41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2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85" fontId="4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distributed" vertical="center" textRotation="0" wrapText="true" indent="0" shrinkToFit="true"/>
      <protection locked="true" hidden="false"/>
    </xf>
    <xf numFmtId="164" fontId="7" fillId="0" borderId="5" xfId="0" applyFont="true" applyBorder="true" applyAlignment="true" applyProtection="false">
      <alignment horizontal="distributed" vertical="center" textRotation="0" wrapText="false" indent="0" shrinkToFit="tru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7" fontId="42" fillId="0" borderId="1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6" fontId="2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13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13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6" fontId="2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13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1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7" fontId="2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13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13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7" fontId="2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13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13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13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3" fillId="0" borderId="1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7" fontId="26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4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26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4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9" fontId="2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9" fontId="13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9" fontId="2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8" fontId="2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9" fontId="2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9" fontId="13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9" fontId="2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3" fillId="0" borderId="1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9" fontId="26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9" fontId="26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9" fontId="2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7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8" fontId="26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6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8" fontId="26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3" fillId="3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13" fillId="3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15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8" fontId="26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7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3" fillId="3" borderId="1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13" fillId="3" borderId="1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90" fontId="21" fillId="0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1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1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1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9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9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9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90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90" fontId="19" fillId="0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7" fontId="42" fillId="0" borderId="1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90" fontId="19" fillId="0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4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4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1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90" fontId="19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7" fillId="3" borderId="1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0" fontId="7" fillId="3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0" fontId="7" fillId="3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0" fontId="21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1" fillId="3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7" fillId="0" borderId="15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90" fontId="19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7" fillId="3" borderId="1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0" fontId="7" fillId="3" borderId="1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0" fontId="7" fillId="3" borderId="1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0" fontId="21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1" fillId="3" borderId="1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8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8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8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11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18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8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8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4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1" fontId="2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1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1" fontId="2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1" fontId="2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0" fillId="0" borderId="1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2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3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1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8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92" fontId="47" fillId="0" borderId="2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2" fontId="4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33" fillId="0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33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33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47" fillId="0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47" fillId="0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3" fontId="1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92" fontId="47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2" fontId="4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33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33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33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4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4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81" fontId="33" fillId="0" borderId="1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81" fontId="33" fillId="0" borderId="1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81" fontId="33" fillId="0" borderId="1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81" fontId="47" fillId="0" borderId="1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81" fontId="47" fillId="0" borderId="1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3" fontId="19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31" fillId="0" borderId="1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92" fontId="48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32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32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32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48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1" fontId="48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2" fontId="48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81" fontId="32" fillId="0" borderId="1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81" fontId="32" fillId="0" borderId="1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81" fontId="32" fillId="0" borderId="1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81" fontId="48" fillId="0" borderId="1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81" fontId="48" fillId="0" borderId="1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29" fillId="0" borderId="1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29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3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1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9" fillId="0" borderId="1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92" fontId="47" fillId="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2" fontId="48" fillId="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81" fontId="33" fillId="0" borderId="1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81" fontId="32" fillId="0" borderId="1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81" fontId="32" fillId="0" borderId="1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81" fontId="32" fillId="0" borderId="1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81" fontId="47" fillId="0" borderId="1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81" fontId="48" fillId="0" borderId="1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81" fontId="48" fillId="0" borderId="1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distributed" vertical="bottom" textRotation="0" wrapText="false" indent="0" shrinkToFit="false"/>
      <protection locked="true" hidden="false"/>
    </xf>
    <xf numFmtId="164" fontId="31" fillId="0" borderId="1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distributed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94" fontId="33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5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94" fontId="19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19" fillId="0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19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34" fillId="0" borderId="1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94" fontId="21" fillId="0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21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21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5" fontId="19" fillId="0" borderId="1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5" fontId="21" fillId="0" borderId="1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5" fontId="21" fillId="0" borderId="1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5" fontId="21" fillId="0" borderId="1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34" fillId="0" borderId="1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94" fontId="19" fillId="0" borderId="1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21" fillId="0" borderId="1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21" fillId="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21" fillId="0" borderId="1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3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9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distributed" vertical="bottom" textRotation="0" wrapText="false" indent="0" shrinkToFit="false"/>
      <protection locked="true" hidden="false"/>
    </xf>
    <xf numFmtId="164" fontId="18" fillId="0" borderId="3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94" fontId="19" fillId="0" borderId="3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94" fontId="21" fillId="0" borderId="3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94" fontId="21" fillId="0" borderId="3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94" fontId="21" fillId="0" borderId="3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distributed" vertical="bottom" textRotation="0" wrapText="false" indent="0" shrinkToFit="false"/>
      <protection locked="true" hidden="false"/>
    </xf>
    <xf numFmtId="194" fontId="19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21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94" fontId="24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24" fillId="0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24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24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24" fillId="0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24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21" fillId="0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19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7" fillId="3" borderId="1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4" fontId="7" fillId="3" borderId="13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4" fontId="7" fillId="3" borderId="14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5" fontId="4" fillId="0" borderId="1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5" fontId="7" fillId="0" borderId="1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5" fontId="7" fillId="0" borderId="1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5" fontId="7" fillId="0" borderId="1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5" fontId="21" fillId="0" borderId="1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94" fontId="19" fillId="0" borderId="1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21" fillId="0" borderId="1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8" fillId="0" borderId="3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distributed" vertical="bottom" textRotation="0" wrapText="false" indent="0" shrinkToFit="false"/>
      <protection locked="true" hidden="false"/>
    </xf>
    <xf numFmtId="194" fontId="7" fillId="0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distributed" vertical="bottom" textRotation="0" wrapText="false" indent="0" shrinkToFit="false"/>
      <protection locked="true" hidden="false"/>
    </xf>
    <xf numFmtId="194" fontId="7" fillId="3" borderId="15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4" fontId="7" fillId="3" borderId="1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4" fontId="7" fillId="3" borderId="18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4" fontId="7" fillId="0" borderId="1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4" fontId="49" fillId="3" borderId="1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4" fontId="49" fillId="3" borderId="13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4" fontId="49" fillId="3" borderId="14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4" fontId="49" fillId="3" borderId="15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4" fontId="49" fillId="3" borderId="1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4" fontId="49" fillId="3" borderId="18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7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7" fontId="29" fillId="0" borderId="1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2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7" fontId="5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7" fontId="7" fillId="0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1" fillId="0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90" fontId="19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0" fontId="19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4" fillId="0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4" fillId="0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90" fontId="21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0" fontId="21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7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90" fontId="7" fillId="3" borderId="13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0" fontId="7" fillId="3" borderId="14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7" fontId="7" fillId="0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1" fillId="0" borderId="1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1" fillId="0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0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0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90" fontId="19" fillId="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0" fontId="21" fillId="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0" fontId="21" fillId="0" borderId="1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6" fontId="19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6" fontId="21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6" fontId="21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6" fontId="19" fillId="0" borderId="1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6" fontId="19" fillId="0" borderId="1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6" fontId="7" fillId="3" borderId="13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6" fontId="7" fillId="3" borderId="14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6" fontId="19" fillId="0" borderId="1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6" fontId="19" fillId="0" borderId="1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4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90" fontId="7" fillId="3" borderId="1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0" fontId="7" fillId="3" borderId="18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7" fontId="7" fillId="0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4" fillId="0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4" fillId="0" borderId="1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8" fillId="0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97" fontId="5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distributed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distributed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42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7" fontId="2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9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0" fontId="19" fillId="0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0" fontId="21" fillId="0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3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4" fillId="0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0" fontId="7" fillId="3" borderId="1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0" fontId="19" fillId="0" borderId="1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0" fontId="21" fillId="0" borderId="1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0" fillId="0" borderId="3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4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4" fillId="0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96" fontId="19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6" fontId="21" fillId="0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6" fontId="7" fillId="0" borderId="1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6" fontId="7" fillId="0" borderId="1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6" fontId="7" fillId="0" borderId="1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6" fontId="7" fillId="0" borderId="1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6" fontId="7" fillId="0" borderId="1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6" fontId="7" fillId="0" borderId="1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6" fontId="7" fillId="3" borderId="1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96" fontId="7" fillId="0" borderId="1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6" fontId="7" fillId="0" borderId="1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6" fontId="7" fillId="0" borderId="1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90" fontId="7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0" fontId="7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0" fontId="7" fillId="0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90" fontId="7" fillId="3" borderId="15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2" fillId="0" borderId="0" xfId="0" applyFont="true" applyBorder="false" applyAlignment="true" applyProtection="false">
      <alignment horizontal="distributed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distributed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2" fillId="0" borderId="0" xfId="0" applyFont="true" applyBorder="false" applyAlignment="true" applyProtection="false">
      <alignment horizontal="distributed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distributed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2" fillId="0" borderId="0" xfId="0" applyFont="true" applyBorder="true" applyAlignment="true" applyProtection="false">
      <alignment horizontal="distributed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distributed" vertical="bottom" textRotation="0" wrapText="false" indent="0" shrinkToFit="false"/>
      <protection locked="true" hidden="false"/>
    </xf>
    <xf numFmtId="168" fontId="19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4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2" fillId="0" borderId="1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1" fillId="0" borderId="1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19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19" fillId="0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1" fillId="0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top" textRotation="0" wrapText="true" indent="0" shrinkToFit="false"/>
      <protection locked="true" hidden="false"/>
    </xf>
    <xf numFmtId="168" fontId="21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21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21" fillId="0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7" fillId="3" borderId="13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8" fontId="7" fillId="3" borderId="14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8" fontId="7" fillId="3" borderId="1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7" fillId="0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1" fillId="0" borderId="1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20" xfId="0" applyFont="true" applyBorder="true" applyAlignment="true" applyProtection="false">
      <alignment horizontal="distributed" vertical="top" textRotation="0" wrapText="true" indent="0" shrinkToFit="false"/>
      <protection locked="true" hidden="false"/>
    </xf>
    <xf numFmtId="168" fontId="19" fillId="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7" fillId="3" borderId="1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8" fontId="7" fillId="3" borderId="18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8" fontId="7" fillId="3" borderId="15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false">
      <alignment horizontal="distributed" vertical="top" textRotation="0" wrapText="true" indent="0" shrinkToFit="false"/>
      <protection locked="true" hidden="false"/>
    </xf>
    <xf numFmtId="168" fontId="19" fillId="0" borderId="1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19" fillId="0" borderId="1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19" fillId="0" borderId="1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distributed" vertical="center" textRotation="0" wrapText="true" indent="0" shrinkToFit="false"/>
      <protection locked="true" hidden="false"/>
    </xf>
    <xf numFmtId="164" fontId="3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98" fontId="3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98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98" fontId="5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98" fontId="3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98" fontId="31" fillId="0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98" fontId="29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98" fontId="31" fillId="0" borderId="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98" fontId="3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98" fontId="3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98" fontId="31" fillId="0" borderId="4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98" fontId="31" fillId="0" borderId="5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98" fontId="31" fillId="0" borderId="0" xfId="0" applyFont="true" applyBorder="true" applyAlignment="true" applyProtection="false">
      <alignment horizontal="distributed" vertical="bottom" textRotation="0" wrapText="false" indent="0" shrinkToFit="false"/>
      <protection locked="true" hidden="false"/>
    </xf>
    <xf numFmtId="198" fontId="31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99" fontId="29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98" fontId="31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99" fontId="29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98" fontId="3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98" fontId="31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98" fontId="31" fillId="0" borderId="20" xfId="0" applyFont="true" applyBorder="true" applyAlignment="true" applyProtection="false">
      <alignment horizontal="distributed" vertical="bottom" textRotation="0" wrapText="false" indent="0" shrinkToFit="false"/>
      <protection locked="true" hidden="false"/>
    </xf>
    <xf numFmtId="198" fontId="31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99" fontId="29" fillId="0" borderId="1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98" fontId="5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8" fontId="3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00" fontId="3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8" fontId="31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8" fontId="31" fillId="0" borderId="2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9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98" fontId="31" fillId="0" borderId="37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98" fontId="29" fillId="0" borderId="37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98" fontId="29" fillId="0" borderId="3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98" fontId="28" fillId="0" borderId="3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98" fontId="31" fillId="0" borderId="19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98" fontId="34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99" fontId="29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99" fontId="28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99" fontId="3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98" fontId="3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98" fontId="31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98" fontId="3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8" fontId="3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99" fontId="29" fillId="0" borderId="1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99" fontId="28" fillId="0" borderId="1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5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7" fillId="0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7" fillId="0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7" fillId="0" borderId="4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3" borderId="4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57" fillId="0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7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3" borderId="4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3" fillId="3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7" fillId="0" borderId="4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7" fillId="0" borderId="4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9" fillId="0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6" fillId="3" borderId="4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4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7" fillId="0" borderId="4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7" fillId="0" borderId="5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3" borderId="5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3" fillId="3" borderId="5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7" fillId="0" borderId="5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7" fillId="4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4" borderId="4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3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7" fillId="4" borderId="4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97" fontId="0" fillId="3" borderId="4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7" fontId="13" fillId="3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7" fontId="13" fillId="3" borderId="5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7" fontId="13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5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5" fillId="0" borderId="5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5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4" fillId="0" borderId="5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0" fillId="0" borderId="5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1" fillId="0" borderId="5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5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5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2" fillId="0" borderId="5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0" fillId="0" borderId="5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5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5" borderId="5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5" borderId="5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5" borderId="5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5" borderId="5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5" borderId="5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5" borderId="5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5" borderId="6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5" borderId="6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6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6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4" fillId="3" borderId="6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4" fillId="3" borderId="5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4" fillId="3" borderId="6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4" fillId="3" borderId="5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4" fillId="3" borderId="6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9" fillId="3" borderId="6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5" borderId="6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4" fillId="3" borderId="6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4" fillId="3" borderId="6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4" fillId="3" borderId="6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9" fillId="3" borderId="6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5" borderId="5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5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5" fillId="5" borderId="5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5" borderId="5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59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22" fillId="5" borderId="5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201" fontId="63" fillId="6" borderId="5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6" borderId="5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5" borderId="59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201" fontId="63" fillId="6" borderId="5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8" fillId="6" borderId="5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5" fillId="5" borderId="5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3" fillId="6" borderId="5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5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3" fillId="6" borderId="5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6" borderId="5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5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5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5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6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6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4" borderId="6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4" fillId="0" borderId="0" xfId="0" applyFont="true" applyBorder="false" applyAlignment="true" applyProtection="false">
      <alignment horizontal="distributed" vertical="bottom" textRotation="0" wrapText="false" indent="0" shrinkToFit="false"/>
      <protection locked="true" hidden="false"/>
    </xf>
    <xf numFmtId="164" fontId="28" fillId="5" borderId="5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7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4" fillId="5" borderId="5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5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5" borderId="6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5" borderId="6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94" fontId="24" fillId="3" borderId="6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4" fillId="3" borderId="5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4" fillId="3" borderId="6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4" fillId="3" borderId="5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4" fillId="3" borderId="6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24" fillId="3" borderId="5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24" fillId="3" borderId="6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24" fillId="3" borderId="5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24" fillId="3" borderId="6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4" fillId="3" borderId="6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4" fillId="3" borderId="6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94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omma [0]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worksheet" Target="worksheets/sheet33.xml"/><Relationship Id="rId36" Type="http://schemas.openxmlformats.org/officeDocument/2006/relationships/worksheet" Target="worksheets/sheet34.xml"/><Relationship Id="rId37" Type="http://schemas.openxmlformats.org/officeDocument/2006/relationships/worksheet" Target="worksheets/sheet35.xml"/><Relationship Id="rId38" Type="http://schemas.openxmlformats.org/officeDocument/2006/relationships/worksheet" Target="worksheets/sheet36.xml"/><Relationship Id="rId39" Type="http://schemas.openxmlformats.org/officeDocument/2006/relationships/worksheet" Target="worksheets/sheet37.xml"/><Relationship Id="rId40" Type="http://schemas.openxmlformats.org/officeDocument/2006/relationships/worksheet" Target="worksheets/sheet38.xml"/><Relationship Id="rId41" Type="http://schemas.openxmlformats.org/officeDocument/2006/relationships/worksheet" Target="worksheets/sheet39.xml"/><Relationship Id="rId42" Type="http://schemas.openxmlformats.org/officeDocument/2006/relationships/worksheet" Target="worksheets/sheet40.xml"/><Relationship Id="rId43" Type="http://schemas.openxmlformats.org/officeDocument/2006/relationships/worksheet" Target="worksheets/sheet41.xml"/><Relationship Id="rId44" Type="http://schemas.openxmlformats.org/officeDocument/2006/relationships/worksheet" Target="worksheets/sheet42.xml"/><Relationship Id="rId45" Type="http://schemas.openxmlformats.org/officeDocument/2006/relationships/worksheet" Target="worksheets/sheet43.xml"/><Relationship Id="rId46" Type="http://schemas.openxmlformats.org/officeDocument/2006/relationships/worksheet" Target="worksheets/sheet44.xml"/><Relationship Id="rId47" Type="http://schemas.openxmlformats.org/officeDocument/2006/relationships/externalLink" Target="externalLinks/externalLink1.xml"/><Relationship Id="rId48" Type="http://schemas.openxmlformats.org/officeDocument/2006/relationships/externalLink" Target="externalLinks/externalLink2.xml"/><Relationship Id="rId49" Type="http://schemas.openxmlformats.org/officeDocument/2006/relationships/externalLink" Target="externalLinks/externalLink3.xml"/><Relationship Id="rId50" Type="http://schemas.openxmlformats.org/officeDocument/2006/relationships/externalLink" Target="externalLinks/externalLink4.xml"/><Relationship Id="rId5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371160</xdr:colOff>
      <xdr:row>5</xdr:row>
      <xdr:rowOff>0</xdr:rowOff>
    </xdr:from>
    <xdr:to>
      <xdr:col>0</xdr:col>
      <xdr:colOff>371160</xdr:colOff>
      <xdr:row>56</xdr:row>
      <xdr:rowOff>228600</xdr:rowOff>
    </xdr:to>
    <xdr:sp>
      <xdr:nvSpPr>
        <xdr:cNvPr id="1" name="Line 2"/>
        <xdr:cNvSpPr/>
      </xdr:nvSpPr>
      <xdr:spPr>
        <a:xfrm>
          <a:off x="371160" y="1419120"/>
          <a:ext cx="0" cy="102870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371160</xdr:colOff>
      <xdr:row>3</xdr:row>
      <xdr:rowOff>1800</xdr:rowOff>
    </xdr:from>
    <xdr:to>
      <xdr:col>0</xdr:col>
      <xdr:colOff>371160</xdr:colOff>
      <xdr:row>72</xdr:row>
      <xdr:rowOff>230400</xdr:rowOff>
    </xdr:to>
    <xdr:sp>
      <xdr:nvSpPr>
        <xdr:cNvPr id="2" name="Line 3"/>
        <xdr:cNvSpPr/>
      </xdr:nvSpPr>
      <xdr:spPr>
        <a:xfrm>
          <a:off x="371160" y="714240"/>
          <a:ext cx="0" cy="103442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19</xdr:col>
      <xdr:colOff>0</xdr:colOff>
      <xdr:row>36</xdr:row>
      <xdr:rowOff>34200</xdr:rowOff>
    </xdr:from>
    <xdr:to>
      <xdr:col>20</xdr:col>
      <xdr:colOff>70200</xdr:colOff>
      <xdr:row>37</xdr:row>
      <xdr:rowOff>290520</xdr:rowOff>
    </xdr:to>
    <xdr:sp>
      <xdr:nvSpPr>
        <xdr:cNvPr id="3" name="AutoShape 1"/>
        <xdr:cNvSpPr/>
      </xdr:nvSpPr>
      <xdr:spPr>
        <a:xfrm>
          <a:off x="11083320" y="4743360"/>
          <a:ext cx="952200" cy="580320"/>
        </a:xfrm>
        <a:prstGeom prst="bracePair">
          <a:avLst>
            <a:gd name="adj" fmla="val 4690"/>
          </a:avLst>
        </a:prstGeom>
        <a:noFill/>
        <a:ln w="635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  <xdr:txBody>
        <a:bodyPr vertOverflow="clip" lIns="27360" rIns="27360" tIns="18360" bIns="18360" anchor="ctr" upright="1">
          <a:noAutofit/>
        </a:bodyPr>
        <a:p>
          <a:pPr>
            <a:lnSpc>
              <a:spcPts val="1100"/>
            </a:lnSpc>
          </a:pPr>
          <a:r>
            <a:rPr lang="ja-JP" sz="900" b="0" u="none" strike="noStrike">
              <a:solidFill>
                <a:srgbClr val="000000"/>
              </a:solidFill>
              <a:effectLst/>
              <a:uFillTx/>
              <a:latin typeface="ＭＳ Ｐ明朝"/>
              <a:ea typeface="ＭＳ Ｐ明朝"/>
            </a:rPr>
            <a:t>大動脈瘤</a:t>
          </a:r>
          <a:endParaRPr lang="en-US" sz="900" b="0" u="none" strike="noStrike">
            <a:effectLst/>
            <a:uFillTx/>
            <a:latin typeface="Noto Serif JP"/>
          </a:endParaRPr>
        </a:p>
        <a:p>
          <a:pPr>
            <a:lnSpc>
              <a:spcPts val="1100"/>
            </a:lnSpc>
          </a:pPr>
          <a:r>
            <a:rPr lang="ja-JP" sz="900" b="0" u="none" strike="noStrike">
              <a:solidFill>
                <a:srgbClr val="000000"/>
              </a:solidFill>
              <a:effectLst/>
              <a:uFillTx/>
              <a:latin typeface="ＭＳ Ｐ明朝"/>
              <a:ea typeface="ＭＳ Ｐ明朝"/>
            </a:rPr>
            <a:t>及び解離</a:t>
          </a:r>
          <a:endParaRPr lang="en-US" sz="900" b="0" u="none" strike="noStrike">
            <a:effectLst/>
            <a:uFillTx/>
            <a:latin typeface="Noto Serif JP"/>
          </a:endParaRPr>
        </a:p>
        <a:p>
          <a:pPr>
            <a:lnSpc>
              <a:spcPts val="1100"/>
            </a:lnSpc>
          </a:pPr>
          <a:r>
            <a:rPr lang="ja-JP" sz="900" b="0" u="none" strike="noStrike">
              <a:solidFill>
                <a:srgbClr val="000000"/>
              </a:solidFill>
              <a:effectLst/>
              <a:uFillTx/>
              <a:latin typeface="ＭＳ Ｐ明朝"/>
              <a:ea typeface="ＭＳ Ｐ明朝"/>
            </a:rPr>
            <a:t>慢性閉塞性</a:t>
          </a:r>
          <a:endParaRPr lang="en-US" sz="900" b="0" u="none" strike="noStrike">
            <a:effectLst/>
            <a:uFillTx/>
            <a:latin typeface="Noto Serif JP"/>
          </a:endParaRPr>
        </a:p>
        <a:p>
          <a:pPr>
            <a:lnSpc>
              <a:spcPts val="1100"/>
            </a:lnSpc>
          </a:pPr>
          <a:r>
            <a:rPr lang="ja-JP" sz="900" b="0" u="none" strike="noStrike">
              <a:solidFill>
                <a:srgbClr val="000000"/>
              </a:solidFill>
              <a:effectLst/>
              <a:uFillTx/>
              <a:latin typeface="ＭＳ Ｐ明朝"/>
              <a:ea typeface="ＭＳ Ｐ明朝"/>
            </a:rPr>
            <a:t>肺疾患</a:t>
          </a:r>
          <a:endParaRPr lang="en-US" sz="900" b="0" u="none" strike="noStrike">
            <a:effectLst/>
            <a:uFillTx/>
            <a:latin typeface="Noto Serif JP"/>
          </a:endParaRPr>
        </a:p>
        <a:p>
          <a:pPr>
            <a:lnSpc>
              <a:spcPct val="100000"/>
            </a:lnSpc>
          </a:pPr>
          <a:endParaRPr lang="en-US" sz="900" b="0" u="none" strike="noStrike">
            <a:effectLst/>
            <a:uFillTx/>
            <a:latin typeface="Noto Serif JP"/>
          </a:endParaRPr>
        </a:p>
      </xdr:txBody>
    </xdr:sp>
    <xdr:clientData/>
  </xdr:twoCellAnchor>
  <xdr:twoCellAnchor editAs="twoCell">
    <xdr:from>
      <xdr:col>0</xdr:col>
      <xdr:colOff>333360</xdr:colOff>
      <xdr:row>20</xdr:row>
      <xdr:rowOff>5760</xdr:rowOff>
    </xdr:from>
    <xdr:to>
      <xdr:col>0</xdr:col>
      <xdr:colOff>333360</xdr:colOff>
      <xdr:row>72</xdr:row>
      <xdr:rowOff>14760</xdr:rowOff>
    </xdr:to>
    <xdr:sp>
      <xdr:nvSpPr>
        <xdr:cNvPr id="4" name="Line 5"/>
        <xdr:cNvSpPr/>
      </xdr:nvSpPr>
      <xdr:spPr>
        <a:xfrm>
          <a:off x="333360" y="1057320"/>
          <a:ext cx="0" cy="12925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371160</xdr:colOff>
      <xdr:row>4</xdr:row>
      <xdr:rowOff>1800</xdr:rowOff>
    </xdr:from>
    <xdr:to>
      <xdr:col>0</xdr:col>
      <xdr:colOff>371160</xdr:colOff>
      <xdr:row>73</xdr:row>
      <xdr:rowOff>230400</xdr:rowOff>
    </xdr:to>
    <xdr:sp>
      <xdr:nvSpPr>
        <xdr:cNvPr id="5" name="Line 4"/>
        <xdr:cNvSpPr/>
      </xdr:nvSpPr>
      <xdr:spPr>
        <a:xfrm>
          <a:off x="371160" y="942840"/>
          <a:ext cx="0" cy="105537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28440</xdr:colOff>
      <xdr:row>3</xdr:row>
      <xdr:rowOff>5760</xdr:rowOff>
    </xdr:from>
    <xdr:to>
      <xdr:col>2</xdr:col>
      <xdr:colOff>28440</xdr:colOff>
      <xdr:row>4</xdr:row>
      <xdr:rowOff>5760</xdr:rowOff>
    </xdr:to>
    <xdr:sp>
      <xdr:nvSpPr>
        <xdr:cNvPr id="6" name="Line 37"/>
        <xdr:cNvSpPr/>
      </xdr:nvSpPr>
      <xdr:spPr>
        <a:xfrm>
          <a:off x="1434240" y="542880"/>
          <a:ext cx="0" cy="190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28440</xdr:colOff>
      <xdr:row>18</xdr:row>
      <xdr:rowOff>5760</xdr:rowOff>
    </xdr:from>
    <xdr:to>
      <xdr:col>2</xdr:col>
      <xdr:colOff>28440</xdr:colOff>
      <xdr:row>39</xdr:row>
      <xdr:rowOff>24120</xdr:rowOff>
    </xdr:to>
    <xdr:sp>
      <xdr:nvSpPr>
        <xdr:cNvPr id="7" name="Line 38"/>
        <xdr:cNvSpPr/>
      </xdr:nvSpPr>
      <xdr:spPr>
        <a:xfrm>
          <a:off x="1434240" y="905040"/>
          <a:ext cx="0" cy="35902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3</xdr:row>
      <xdr:rowOff>5760</xdr:rowOff>
    </xdr:from>
    <xdr:to>
      <xdr:col>2</xdr:col>
      <xdr:colOff>9360</xdr:colOff>
      <xdr:row>4</xdr:row>
      <xdr:rowOff>5760</xdr:rowOff>
    </xdr:to>
    <xdr:sp>
      <xdr:nvSpPr>
        <xdr:cNvPr id="8" name="Line 41"/>
        <xdr:cNvSpPr/>
      </xdr:nvSpPr>
      <xdr:spPr>
        <a:xfrm>
          <a:off x="1415160" y="542880"/>
          <a:ext cx="0" cy="190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18</xdr:row>
      <xdr:rowOff>5760</xdr:rowOff>
    </xdr:from>
    <xdr:to>
      <xdr:col>2</xdr:col>
      <xdr:colOff>18720</xdr:colOff>
      <xdr:row>39</xdr:row>
      <xdr:rowOff>14760</xdr:rowOff>
    </xdr:to>
    <xdr:sp>
      <xdr:nvSpPr>
        <xdr:cNvPr id="9" name="Line 42"/>
        <xdr:cNvSpPr/>
      </xdr:nvSpPr>
      <xdr:spPr>
        <a:xfrm>
          <a:off x="1415160" y="905040"/>
          <a:ext cx="9360" cy="35809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21960</xdr:colOff>
      <xdr:row>3</xdr:row>
      <xdr:rowOff>5760</xdr:rowOff>
    </xdr:from>
    <xdr:to>
      <xdr:col>7</xdr:col>
      <xdr:colOff>21960</xdr:colOff>
      <xdr:row>4</xdr:row>
      <xdr:rowOff>5760</xdr:rowOff>
    </xdr:to>
    <xdr:sp>
      <xdr:nvSpPr>
        <xdr:cNvPr id="10" name="Line 45"/>
        <xdr:cNvSpPr/>
      </xdr:nvSpPr>
      <xdr:spPr>
        <a:xfrm>
          <a:off x="3174120" y="542880"/>
          <a:ext cx="0" cy="190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3</xdr:row>
      <xdr:rowOff>5760</xdr:rowOff>
    </xdr:from>
    <xdr:to>
      <xdr:col>7</xdr:col>
      <xdr:colOff>9360</xdr:colOff>
      <xdr:row>4</xdr:row>
      <xdr:rowOff>5760</xdr:rowOff>
    </xdr:to>
    <xdr:sp>
      <xdr:nvSpPr>
        <xdr:cNvPr id="11" name="Line 49"/>
        <xdr:cNvSpPr/>
      </xdr:nvSpPr>
      <xdr:spPr>
        <a:xfrm>
          <a:off x="3161520" y="542880"/>
          <a:ext cx="0" cy="190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21960</xdr:colOff>
      <xdr:row>18</xdr:row>
      <xdr:rowOff>5760</xdr:rowOff>
    </xdr:from>
    <xdr:to>
      <xdr:col>7</xdr:col>
      <xdr:colOff>21960</xdr:colOff>
      <xdr:row>39</xdr:row>
      <xdr:rowOff>5400</xdr:rowOff>
    </xdr:to>
    <xdr:sp>
      <xdr:nvSpPr>
        <xdr:cNvPr id="12" name="Line 53"/>
        <xdr:cNvSpPr/>
      </xdr:nvSpPr>
      <xdr:spPr>
        <a:xfrm>
          <a:off x="3174120" y="905040"/>
          <a:ext cx="0" cy="35715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18</xdr:row>
      <xdr:rowOff>5400</xdr:rowOff>
    </xdr:from>
    <xdr:to>
      <xdr:col>7</xdr:col>
      <xdr:colOff>9360</xdr:colOff>
      <xdr:row>39</xdr:row>
      <xdr:rowOff>5400</xdr:rowOff>
    </xdr:to>
    <xdr:sp>
      <xdr:nvSpPr>
        <xdr:cNvPr id="13" name="Line 54"/>
        <xdr:cNvSpPr/>
      </xdr:nvSpPr>
      <xdr:spPr>
        <a:xfrm>
          <a:off x="3161520" y="904680"/>
          <a:ext cx="0" cy="35719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28440</xdr:colOff>
      <xdr:row>53</xdr:row>
      <xdr:rowOff>5760</xdr:rowOff>
    </xdr:from>
    <xdr:to>
      <xdr:col>2</xdr:col>
      <xdr:colOff>28440</xdr:colOff>
      <xdr:row>73</xdr:row>
      <xdr:rowOff>177120</xdr:rowOff>
    </xdr:to>
    <xdr:sp>
      <xdr:nvSpPr>
        <xdr:cNvPr id="14" name="Line 55"/>
        <xdr:cNvSpPr/>
      </xdr:nvSpPr>
      <xdr:spPr>
        <a:xfrm>
          <a:off x="1434240" y="4619520"/>
          <a:ext cx="0" cy="36957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53</xdr:row>
      <xdr:rowOff>5760</xdr:rowOff>
    </xdr:from>
    <xdr:to>
      <xdr:col>2</xdr:col>
      <xdr:colOff>9360</xdr:colOff>
      <xdr:row>73</xdr:row>
      <xdr:rowOff>177120</xdr:rowOff>
    </xdr:to>
    <xdr:sp>
      <xdr:nvSpPr>
        <xdr:cNvPr id="15" name="Line 56"/>
        <xdr:cNvSpPr/>
      </xdr:nvSpPr>
      <xdr:spPr>
        <a:xfrm>
          <a:off x="1415160" y="4619520"/>
          <a:ext cx="0" cy="36957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21960</xdr:colOff>
      <xdr:row>53</xdr:row>
      <xdr:rowOff>5760</xdr:rowOff>
    </xdr:from>
    <xdr:to>
      <xdr:col>7</xdr:col>
      <xdr:colOff>21960</xdr:colOff>
      <xdr:row>74</xdr:row>
      <xdr:rowOff>5760</xdr:rowOff>
    </xdr:to>
    <xdr:sp>
      <xdr:nvSpPr>
        <xdr:cNvPr id="16" name="Line 57"/>
        <xdr:cNvSpPr/>
      </xdr:nvSpPr>
      <xdr:spPr>
        <a:xfrm>
          <a:off x="3174120" y="4619520"/>
          <a:ext cx="0" cy="37054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53</xdr:row>
      <xdr:rowOff>5760</xdr:rowOff>
    </xdr:from>
    <xdr:to>
      <xdr:col>7</xdr:col>
      <xdr:colOff>9360</xdr:colOff>
      <xdr:row>74</xdr:row>
      <xdr:rowOff>5760</xdr:rowOff>
    </xdr:to>
    <xdr:sp>
      <xdr:nvSpPr>
        <xdr:cNvPr id="17" name="Line 58"/>
        <xdr:cNvSpPr/>
      </xdr:nvSpPr>
      <xdr:spPr>
        <a:xfrm>
          <a:off x="3161520" y="4619520"/>
          <a:ext cx="0" cy="37054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88</xdr:row>
      <xdr:rowOff>5760</xdr:rowOff>
    </xdr:from>
    <xdr:to>
      <xdr:col>2</xdr:col>
      <xdr:colOff>9360</xdr:colOff>
      <xdr:row>109</xdr:row>
      <xdr:rowOff>5760</xdr:rowOff>
    </xdr:to>
    <xdr:sp>
      <xdr:nvSpPr>
        <xdr:cNvPr id="18" name="Line 60"/>
        <xdr:cNvSpPr/>
      </xdr:nvSpPr>
      <xdr:spPr>
        <a:xfrm>
          <a:off x="1415160" y="8496360"/>
          <a:ext cx="0" cy="38862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21960</xdr:colOff>
      <xdr:row>88</xdr:row>
      <xdr:rowOff>5760</xdr:rowOff>
    </xdr:from>
    <xdr:to>
      <xdr:col>7</xdr:col>
      <xdr:colOff>21960</xdr:colOff>
      <xdr:row>108</xdr:row>
      <xdr:rowOff>167400</xdr:rowOff>
    </xdr:to>
    <xdr:sp>
      <xdr:nvSpPr>
        <xdr:cNvPr id="19" name="Line 61"/>
        <xdr:cNvSpPr/>
      </xdr:nvSpPr>
      <xdr:spPr>
        <a:xfrm>
          <a:off x="3174120" y="8496360"/>
          <a:ext cx="0" cy="38764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88</xdr:row>
      <xdr:rowOff>5760</xdr:rowOff>
    </xdr:from>
    <xdr:to>
      <xdr:col>7</xdr:col>
      <xdr:colOff>9360</xdr:colOff>
      <xdr:row>109</xdr:row>
      <xdr:rowOff>5760</xdr:rowOff>
    </xdr:to>
    <xdr:sp>
      <xdr:nvSpPr>
        <xdr:cNvPr id="20" name="Line 62"/>
        <xdr:cNvSpPr/>
      </xdr:nvSpPr>
      <xdr:spPr>
        <a:xfrm>
          <a:off x="3161520" y="8496360"/>
          <a:ext cx="0" cy="38862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0</xdr:col>
      <xdr:colOff>371160</xdr:colOff>
      <xdr:row>4</xdr:row>
      <xdr:rowOff>5760</xdr:rowOff>
    </xdr:from>
    <xdr:to>
      <xdr:col>0</xdr:col>
      <xdr:colOff>371160</xdr:colOff>
      <xdr:row>108</xdr:row>
      <xdr:rowOff>167400</xdr:rowOff>
    </xdr:to>
    <xdr:sp>
      <xdr:nvSpPr>
        <xdr:cNvPr id="21" name="Line 63"/>
        <xdr:cNvSpPr/>
      </xdr:nvSpPr>
      <xdr:spPr>
        <a:xfrm>
          <a:off x="371160" y="733320"/>
          <a:ext cx="0" cy="11639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19080</xdr:colOff>
      <xdr:row>88</xdr:row>
      <xdr:rowOff>5760</xdr:rowOff>
    </xdr:from>
    <xdr:to>
      <xdr:col>2</xdr:col>
      <xdr:colOff>28440</xdr:colOff>
      <xdr:row>109</xdr:row>
      <xdr:rowOff>15120</xdr:rowOff>
    </xdr:to>
    <xdr:sp>
      <xdr:nvSpPr>
        <xdr:cNvPr id="22" name="Line 67"/>
        <xdr:cNvSpPr/>
      </xdr:nvSpPr>
      <xdr:spPr>
        <a:xfrm flipH="1">
          <a:off x="1424880" y="8496360"/>
          <a:ext cx="9360" cy="38955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28440</xdr:colOff>
      <xdr:row>3</xdr:row>
      <xdr:rowOff>5400</xdr:rowOff>
    </xdr:from>
    <xdr:to>
      <xdr:col>2</xdr:col>
      <xdr:colOff>28440</xdr:colOff>
      <xdr:row>4</xdr:row>
      <xdr:rowOff>5760</xdr:rowOff>
    </xdr:to>
    <xdr:sp>
      <xdr:nvSpPr>
        <xdr:cNvPr id="23" name="Line 452"/>
        <xdr:cNvSpPr/>
      </xdr:nvSpPr>
      <xdr:spPr>
        <a:xfrm>
          <a:off x="1102320" y="590400"/>
          <a:ext cx="0" cy="2476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28440</xdr:colOff>
      <xdr:row>5</xdr:row>
      <xdr:rowOff>5760</xdr:rowOff>
    </xdr:from>
    <xdr:to>
      <xdr:col>2</xdr:col>
      <xdr:colOff>28440</xdr:colOff>
      <xdr:row>16</xdr:row>
      <xdr:rowOff>5760</xdr:rowOff>
    </xdr:to>
    <xdr:sp>
      <xdr:nvSpPr>
        <xdr:cNvPr id="24" name="Line 453"/>
        <xdr:cNvSpPr/>
      </xdr:nvSpPr>
      <xdr:spPr>
        <a:xfrm>
          <a:off x="1102320" y="108576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28440</xdr:colOff>
      <xdr:row>17</xdr:row>
      <xdr:rowOff>5760</xdr:rowOff>
    </xdr:from>
    <xdr:to>
      <xdr:col>2</xdr:col>
      <xdr:colOff>28440</xdr:colOff>
      <xdr:row>28</xdr:row>
      <xdr:rowOff>5760</xdr:rowOff>
    </xdr:to>
    <xdr:sp>
      <xdr:nvSpPr>
        <xdr:cNvPr id="25" name="Line 454"/>
        <xdr:cNvSpPr/>
      </xdr:nvSpPr>
      <xdr:spPr>
        <a:xfrm>
          <a:off x="1102320" y="405756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28440</xdr:colOff>
      <xdr:row>29</xdr:row>
      <xdr:rowOff>5760</xdr:rowOff>
    </xdr:from>
    <xdr:to>
      <xdr:col>2</xdr:col>
      <xdr:colOff>28440</xdr:colOff>
      <xdr:row>40</xdr:row>
      <xdr:rowOff>5760</xdr:rowOff>
    </xdr:to>
    <xdr:sp>
      <xdr:nvSpPr>
        <xdr:cNvPr id="26" name="Line 455"/>
        <xdr:cNvSpPr/>
      </xdr:nvSpPr>
      <xdr:spPr>
        <a:xfrm>
          <a:off x="1102320" y="702936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3</xdr:row>
      <xdr:rowOff>5400</xdr:rowOff>
    </xdr:from>
    <xdr:to>
      <xdr:col>2</xdr:col>
      <xdr:colOff>9360</xdr:colOff>
      <xdr:row>4</xdr:row>
      <xdr:rowOff>5760</xdr:rowOff>
    </xdr:to>
    <xdr:sp>
      <xdr:nvSpPr>
        <xdr:cNvPr id="27" name="Line 456"/>
        <xdr:cNvSpPr/>
      </xdr:nvSpPr>
      <xdr:spPr>
        <a:xfrm>
          <a:off x="1083240" y="590400"/>
          <a:ext cx="0" cy="2476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5</xdr:row>
      <xdr:rowOff>5760</xdr:rowOff>
    </xdr:from>
    <xdr:to>
      <xdr:col>2</xdr:col>
      <xdr:colOff>9360</xdr:colOff>
      <xdr:row>16</xdr:row>
      <xdr:rowOff>5760</xdr:rowOff>
    </xdr:to>
    <xdr:sp>
      <xdr:nvSpPr>
        <xdr:cNvPr id="28" name="Line 457"/>
        <xdr:cNvSpPr/>
      </xdr:nvSpPr>
      <xdr:spPr>
        <a:xfrm>
          <a:off x="1083240" y="108576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17</xdr:row>
      <xdr:rowOff>5760</xdr:rowOff>
    </xdr:from>
    <xdr:to>
      <xdr:col>2</xdr:col>
      <xdr:colOff>9360</xdr:colOff>
      <xdr:row>28</xdr:row>
      <xdr:rowOff>5760</xdr:rowOff>
    </xdr:to>
    <xdr:sp>
      <xdr:nvSpPr>
        <xdr:cNvPr id="29" name="Line 458"/>
        <xdr:cNvSpPr/>
      </xdr:nvSpPr>
      <xdr:spPr>
        <a:xfrm>
          <a:off x="1083240" y="405756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29</xdr:row>
      <xdr:rowOff>5760</xdr:rowOff>
    </xdr:from>
    <xdr:to>
      <xdr:col>2</xdr:col>
      <xdr:colOff>9360</xdr:colOff>
      <xdr:row>40</xdr:row>
      <xdr:rowOff>5760</xdr:rowOff>
    </xdr:to>
    <xdr:sp>
      <xdr:nvSpPr>
        <xdr:cNvPr id="30" name="Line 459"/>
        <xdr:cNvSpPr/>
      </xdr:nvSpPr>
      <xdr:spPr>
        <a:xfrm>
          <a:off x="1083240" y="702936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24840</xdr:colOff>
      <xdr:row>3</xdr:row>
      <xdr:rowOff>5400</xdr:rowOff>
    </xdr:from>
    <xdr:to>
      <xdr:col>7</xdr:col>
      <xdr:colOff>24840</xdr:colOff>
      <xdr:row>4</xdr:row>
      <xdr:rowOff>5760</xdr:rowOff>
    </xdr:to>
    <xdr:sp>
      <xdr:nvSpPr>
        <xdr:cNvPr id="31" name="Line 460"/>
        <xdr:cNvSpPr/>
      </xdr:nvSpPr>
      <xdr:spPr>
        <a:xfrm>
          <a:off x="3019680" y="590400"/>
          <a:ext cx="0" cy="2476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24840</xdr:colOff>
      <xdr:row>5</xdr:row>
      <xdr:rowOff>5760</xdr:rowOff>
    </xdr:from>
    <xdr:to>
      <xdr:col>7</xdr:col>
      <xdr:colOff>24840</xdr:colOff>
      <xdr:row>16</xdr:row>
      <xdr:rowOff>5760</xdr:rowOff>
    </xdr:to>
    <xdr:sp>
      <xdr:nvSpPr>
        <xdr:cNvPr id="32" name="Line 461"/>
        <xdr:cNvSpPr/>
      </xdr:nvSpPr>
      <xdr:spPr>
        <a:xfrm>
          <a:off x="3019680" y="108576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24840</xdr:colOff>
      <xdr:row>17</xdr:row>
      <xdr:rowOff>5760</xdr:rowOff>
    </xdr:from>
    <xdr:to>
      <xdr:col>7</xdr:col>
      <xdr:colOff>24840</xdr:colOff>
      <xdr:row>28</xdr:row>
      <xdr:rowOff>5760</xdr:rowOff>
    </xdr:to>
    <xdr:sp>
      <xdr:nvSpPr>
        <xdr:cNvPr id="33" name="Line 462"/>
        <xdr:cNvSpPr/>
      </xdr:nvSpPr>
      <xdr:spPr>
        <a:xfrm>
          <a:off x="3019680" y="405756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24840</xdr:colOff>
      <xdr:row>29</xdr:row>
      <xdr:rowOff>5760</xdr:rowOff>
    </xdr:from>
    <xdr:to>
      <xdr:col>7</xdr:col>
      <xdr:colOff>24840</xdr:colOff>
      <xdr:row>40</xdr:row>
      <xdr:rowOff>5760</xdr:rowOff>
    </xdr:to>
    <xdr:sp>
      <xdr:nvSpPr>
        <xdr:cNvPr id="34" name="Line 463"/>
        <xdr:cNvSpPr/>
      </xdr:nvSpPr>
      <xdr:spPr>
        <a:xfrm>
          <a:off x="3019680" y="702936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3</xdr:row>
      <xdr:rowOff>5400</xdr:rowOff>
    </xdr:from>
    <xdr:to>
      <xdr:col>7</xdr:col>
      <xdr:colOff>9360</xdr:colOff>
      <xdr:row>4</xdr:row>
      <xdr:rowOff>5760</xdr:rowOff>
    </xdr:to>
    <xdr:sp>
      <xdr:nvSpPr>
        <xdr:cNvPr id="35" name="Line 464"/>
        <xdr:cNvSpPr/>
      </xdr:nvSpPr>
      <xdr:spPr>
        <a:xfrm>
          <a:off x="3004200" y="590400"/>
          <a:ext cx="0" cy="2476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5</xdr:row>
      <xdr:rowOff>5760</xdr:rowOff>
    </xdr:from>
    <xdr:to>
      <xdr:col>7</xdr:col>
      <xdr:colOff>9360</xdr:colOff>
      <xdr:row>16</xdr:row>
      <xdr:rowOff>5760</xdr:rowOff>
    </xdr:to>
    <xdr:sp>
      <xdr:nvSpPr>
        <xdr:cNvPr id="36" name="Line 465"/>
        <xdr:cNvSpPr/>
      </xdr:nvSpPr>
      <xdr:spPr>
        <a:xfrm>
          <a:off x="3004200" y="108576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17</xdr:row>
      <xdr:rowOff>5760</xdr:rowOff>
    </xdr:from>
    <xdr:to>
      <xdr:col>7</xdr:col>
      <xdr:colOff>9360</xdr:colOff>
      <xdr:row>28</xdr:row>
      <xdr:rowOff>5760</xdr:rowOff>
    </xdr:to>
    <xdr:sp>
      <xdr:nvSpPr>
        <xdr:cNvPr id="37" name="Line 466"/>
        <xdr:cNvSpPr/>
      </xdr:nvSpPr>
      <xdr:spPr>
        <a:xfrm>
          <a:off x="3004200" y="405756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29</xdr:row>
      <xdr:rowOff>5760</xdr:rowOff>
    </xdr:from>
    <xdr:to>
      <xdr:col>7</xdr:col>
      <xdr:colOff>9360</xdr:colOff>
      <xdr:row>40</xdr:row>
      <xdr:rowOff>5760</xdr:rowOff>
    </xdr:to>
    <xdr:sp>
      <xdr:nvSpPr>
        <xdr:cNvPr id="38" name="Line 467"/>
        <xdr:cNvSpPr/>
      </xdr:nvSpPr>
      <xdr:spPr>
        <a:xfrm>
          <a:off x="3004200" y="702936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6</xdr:col>
      <xdr:colOff>30960</xdr:colOff>
      <xdr:row>4</xdr:row>
      <xdr:rowOff>5400</xdr:rowOff>
    </xdr:from>
    <xdr:to>
      <xdr:col>6</xdr:col>
      <xdr:colOff>30960</xdr:colOff>
      <xdr:row>57</xdr:row>
      <xdr:rowOff>5760</xdr:rowOff>
    </xdr:to>
    <xdr:sp>
      <xdr:nvSpPr>
        <xdr:cNvPr id="39" name="Line 1080"/>
        <xdr:cNvSpPr/>
      </xdr:nvSpPr>
      <xdr:spPr>
        <a:xfrm>
          <a:off x="2773440" y="714240"/>
          <a:ext cx="0" cy="9163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4</xdr:row>
      <xdr:rowOff>5400</xdr:rowOff>
    </xdr:from>
    <xdr:to>
      <xdr:col>6</xdr:col>
      <xdr:colOff>9360</xdr:colOff>
      <xdr:row>57</xdr:row>
      <xdr:rowOff>5760</xdr:rowOff>
    </xdr:to>
    <xdr:sp>
      <xdr:nvSpPr>
        <xdr:cNvPr id="40" name="Line 1081"/>
        <xdr:cNvSpPr/>
      </xdr:nvSpPr>
      <xdr:spPr>
        <a:xfrm>
          <a:off x="2751840" y="714240"/>
          <a:ext cx="0" cy="9163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30960</xdr:colOff>
      <xdr:row>57</xdr:row>
      <xdr:rowOff>5760</xdr:rowOff>
    </xdr:from>
    <xdr:to>
      <xdr:col>6</xdr:col>
      <xdr:colOff>30960</xdr:colOff>
      <xdr:row>111</xdr:row>
      <xdr:rowOff>5760</xdr:rowOff>
    </xdr:to>
    <xdr:sp>
      <xdr:nvSpPr>
        <xdr:cNvPr id="41" name="Line 1082"/>
        <xdr:cNvSpPr/>
      </xdr:nvSpPr>
      <xdr:spPr>
        <a:xfrm>
          <a:off x="2773440" y="987732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57</xdr:row>
      <xdr:rowOff>5760</xdr:rowOff>
    </xdr:from>
    <xdr:to>
      <xdr:col>6</xdr:col>
      <xdr:colOff>9360</xdr:colOff>
      <xdr:row>111</xdr:row>
      <xdr:rowOff>5760</xdr:rowOff>
    </xdr:to>
    <xdr:sp>
      <xdr:nvSpPr>
        <xdr:cNvPr id="42" name="Line 1083"/>
        <xdr:cNvSpPr/>
      </xdr:nvSpPr>
      <xdr:spPr>
        <a:xfrm>
          <a:off x="2751840" y="987732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4</xdr:row>
      <xdr:rowOff>5400</xdr:rowOff>
    </xdr:from>
    <xdr:to>
      <xdr:col>11</xdr:col>
      <xdr:colOff>18360</xdr:colOff>
      <xdr:row>57</xdr:row>
      <xdr:rowOff>5760</xdr:rowOff>
    </xdr:to>
    <xdr:sp>
      <xdr:nvSpPr>
        <xdr:cNvPr id="43" name="Line 1084"/>
        <xdr:cNvSpPr/>
      </xdr:nvSpPr>
      <xdr:spPr>
        <a:xfrm>
          <a:off x="4287960" y="714240"/>
          <a:ext cx="0" cy="9163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57</xdr:row>
      <xdr:rowOff>5760</xdr:rowOff>
    </xdr:from>
    <xdr:to>
      <xdr:col>11</xdr:col>
      <xdr:colOff>18360</xdr:colOff>
      <xdr:row>111</xdr:row>
      <xdr:rowOff>5760</xdr:rowOff>
    </xdr:to>
    <xdr:sp>
      <xdr:nvSpPr>
        <xdr:cNvPr id="44" name="Line 1085"/>
        <xdr:cNvSpPr/>
      </xdr:nvSpPr>
      <xdr:spPr>
        <a:xfrm>
          <a:off x="4287960" y="987732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4</xdr:row>
      <xdr:rowOff>5400</xdr:rowOff>
    </xdr:from>
    <xdr:to>
      <xdr:col>11</xdr:col>
      <xdr:colOff>9360</xdr:colOff>
      <xdr:row>57</xdr:row>
      <xdr:rowOff>5760</xdr:rowOff>
    </xdr:to>
    <xdr:sp>
      <xdr:nvSpPr>
        <xdr:cNvPr id="45" name="Line 1086"/>
        <xdr:cNvSpPr/>
      </xdr:nvSpPr>
      <xdr:spPr>
        <a:xfrm>
          <a:off x="4278960" y="714240"/>
          <a:ext cx="0" cy="9163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57</xdr:row>
      <xdr:rowOff>5760</xdr:rowOff>
    </xdr:from>
    <xdr:to>
      <xdr:col>11</xdr:col>
      <xdr:colOff>9360</xdr:colOff>
      <xdr:row>111</xdr:row>
      <xdr:rowOff>5760</xdr:rowOff>
    </xdr:to>
    <xdr:sp>
      <xdr:nvSpPr>
        <xdr:cNvPr id="46" name="Line 1087"/>
        <xdr:cNvSpPr/>
      </xdr:nvSpPr>
      <xdr:spPr>
        <a:xfrm>
          <a:off x="4278960" y="987732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6</xdr:col>
      <xdr:colOff>30960</xdr:colOff>
      <xdr:row>4</xdr:row>
      <xdr:rowOff>5400</xdr:rowOff>
    </xdr:from>
    <xdr:to>
      <xdr:col>6</xdr:col>
      <xdr:colOff>30960</xdr:colOff>
      <xdr:row>57</xdr:row>
      <xdr:rowOff>5760</xdr:rowOff>
    </xdr:to>
    <xdr:sp>
      <xdr:nvSpPr>
        <xdr:cNvPr id="47" name="Line 1330"/>
        <xdr:cNvSpPr/>
      </xdr:nvSpPr>
      <xdr:spPr>
        <a:xfrm>
          <a:off x="2773440" y="714240"/>
          <a:ext cx="0" cy="9163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4</xdr:row>
      <xdr:rowOff>5400</xdr:rowOff>
    </xdr:from>
    <xdr:to>
      <xdr:col>6</xdr:col>
      <xdr:colOff>9360</xdr:colOff>
      <xdr:row>57</xdr:row>
      <xdr:rowOff>5760</xdr:rowOff>
    </xdr:to>
    <xdr:sp>
      <xdr:nvSpPr>
        <xdr:cNvPr id="48" name="Line 1331"/>
        <xdr:cNvSpPr/>
      </xdr:nvSpPr>
      <xdr:spPr>
        <a:xfrm>
          <a:off x="2751840" y="714240"/>
          <a:ext cx="0" cy="9163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30960</xdr:colOff>
      <xdr:row>57</xdr:row>
      <xdr:rowOff>5760</xdr:rowOff>
    </xdr:from>
    <xdr:to>
      <xdr:col>6</xdr:col>
      <xdr:colOff>30960</xdr:colOff>
      <xdr:row>111</xdr:row>
      <xdr:rowOff>5760</xdr:rowOff>
    </xdr:to>
    <xdr:sp>
      <xdr:nvSpPr>
        <xdr:cNvPr id="49" name="Line 1332"/>
        <xdr:cNvSpPr/>
      </xdr:nvSpPr>
      <xdr:spPr>
        <a:xfrm>
          <a:off x="2773440" y="987732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57</xdr:row>
      <xdr:rowOff>5760</xdr:rowOff>
    </xdr:from>
    <xdr:to>
      <xdr:col>6</xdr:col>
      <xdr:colOff>9360</xdr:colOff>
      <xdr:row>111</xdr:row>
      <xdr:rowOff>5760</xdr:rowOff>
    </xdr:to>
    <xdr:sp>
      <xdr:nvSpPr>
        <xdr:cNvPr id="50" name="Line 1333"/>
        <xdr:cNvSpPr/>
      </xdr:nvSpPr>
      <xdr:spPr>
        <a:xfrm>
          <a:off x="2751840" y="987732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4</xdr:row>
      <xdr:rowOff>5400</xdr:rowOff>
    </xdr:from>
    <xdr:to>
      <xdr:col>11</xdr:col>
      <xdr:colOff>18360</xdr:colOff>
      <xdr:row>57</xdr:row>
      <xdr:rowOff>5760</xdr:rowOff>
    </xdr:to>
    <xdr:sp>
      <xdr:nvSpPr>
        <xdr:cNvPr id="51" name="Line 1338"/>
        <xdr:cNvSpPr/>
      </xdr:nvSpPr>
      <xdr:spPr>
        <a:xfrm>
          <a:off x="4287960" y="714240"/>
          <a:ext cx="0" cy="9163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57</xdr:row>
      <xdr:rowOff>5760</xdr:rowOff>
    </xdr:from>
    <xdr:to>
      <xdr:col>11</xdr:col>
      <xdr:colOff>18360</xdr:colOff>
      <xdr:row>111</xdr:row>
      <xdr:rowOff>5760</xdr:rowOff>
    </xdr:to>
    <xdr:sp>
      <xdr:nvSpPr>
        <xdr:cNvPr id="52" name="Line 1339"/>
        <xdr:cNvSpPr/>
      </xdr:nvSpPr>
      <xdr:spPr>
        <a:xfrm>
          <a:off x="4287960" y="987732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4</xdr:row>
      <xdr:rowOff>5400</xdr:rowOff>
    </xdr:from>
    <xdr:to>
      <xdr:col>11</xdr:col>
      <xdr:colOff>9360</xdr:colOff>
      <xdr:row>57</xdr:row>
      <xdr:rowOff>5760</xdr:rowOff>
    </xdr:to>
    <xdr:sp>
      <xdr:nvSpPr>
        <xdr:cNvPr id="53" name="Line 1340"/>
        <xdr:cNvSpPr/>
      </xdr:nvSpPr>
      <xdr:spPr>
        <a:xfrm>
          <a:off x="4278960" y="714240"/>
          <a:ext cx="0" cy="9163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57</xdr:row>
      <xdr:rowOff>5760</xdr:rowOff>
    </xdr:from>
    <xdr:to>
      <xdr:col>11</xdr:col>
      <xdr:colOff>9360</xdr:colOff>
      <xdr:row>111</xdr:row>
      <xdr:rowOff>5760</xdr:rowOff>
    </xdr:to>
    <xdr:sp>
      <xdr:nvSpPr>
        <xdr:cNvPr id="54" name="Line 1341"/>
        <xdr:cNvSpPr/>
      </xdr:nvSpPr>
      <xdr:spPr>
        <a:xfrm>
          <a:off x="4278960" y="987732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6</xdr:col>
      <xdr:colOff>30960</xdr:colOff>
      <xdr:row>4</xdr:row>
      <xdr:rowOff>5400</xdr:rowOff>
    </xdr:from>
    <xdr:to>
      <xdr:col>6</xdr:col>
      <xdr:colOff>30960</xdr:colOff>
      <xdr:row>57</xdr:row>
      <xdr:rowOff>5760</xdr:rowOff>
    </xdr:to>
    <xdr:sp>
      <xdr:nvSpPr>
        <xdr:cNvPr id="55" name="Line 719"/>
        <xdr:cNvSpPr/>
      </xdr:nvSpPr>
      <xdr:spPr>
        <a:xfrm>
          <a:off x="2773440" y="714240"/>
          <a:ext cx="0" cy="9163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4</xdr:row>
      <xdr:rowOff>5400</xdr:rowOff>
    </xdr:from>
    <xdr:to>
      <xdr:col>6</xdr:col>
      <xdr:colOff>9360</xdr:colOff>
      <xdr:row>57</xdr:row>
      <xdr:rowOff>5760</xdr:rowOff>
    </xdr:to>
    <xdr:sp>
      <xdr:nvSpPr>
        <xdr:cNvPr id="56" name="Line 720"/>
        <xdr:cNvSpPr/>
      </xdr:nvSpPr>
      <xdr:spPr>
        <a:xfrm>
          <a:off x="2751840" y="714240"/>
          <a:ext cx="0" cy="9163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30960</xdr:colOff>
      <xdr:row>57</xdr:row>
      <xdr:rowOff>5760</xdr:rowOff>
    </xdr:from>
    <xdr:to>
      <xdr:col>6</xdr:col>
      <xdr:colOff>30960</xdr:colOff>
      <xdr:row>111</xdr:row>
      <xdr:rowOff>5760</xdr:rowOff>
    </xdr:to>
    <xdr:sp>
      <xdr:nvSpPr>
        <xdr:cNvPr id="57" name="Line 721"/>
        <xdr:cNvSpPr/>
      </xdr:nvSpPr>
      <xdr:spPr>
        <a:xfrm>
          <a:off x="2773440" y="987732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57</xdr:row>
      <xdr:rowOff>5760</xdr:rowOff>
    </xdr:from>
    <xdr:to>
      <xdr:col>6</xdr:col>
      <xdr:colOff>9360</xdr:colOff>
      <xdr:row>111</xdr:row>
      <xdr:rowOff>5760</xdr:rowOff>
    </xdr:to>
    <xdr:sp>
      <xdr:nvSpPr>
        <xdr:cNvPr id="58" name="Line 722"/>
        <xdr:cNvSpPr/>
      </xdr:nvSpPr>
      <xdr:spPr>
        <a:xfrm>
          <a:off x="2751840" y="987732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4</xdr:row>
      <xdr:rowOff>5400</xdr:rowOff>
    </xdr:from>
    <xdr:to>
      <xdr:col>11</xdr:col>
      <xdr:colOff>18360</xdr:colOff>
      <xdr:row>57</xdr:row>
      <xdr:rowOff>5760</xdr:rowOff>
    </xdr:to>
    <xdr:sp>
      <xdr:nvSpPr>
        <xdr:cNvPr id="59" name="Line 723"/>
        <xdr:cNvSpPr/>
      </xdr:nvSpPr>
      <xdr:spPr>
        <a:xfrm>
          <a:off x="4287960" y="714240"/>
          <a:ext cx="0" cy="9163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57</xdr:row>
      <xdr:rowOff>5760</xdr:rowOff>
    </xdr:from>
    <xdr:to>
      <xdr:col>11</xdr:col>
      <xdr:colOff>18360</xdr:colOff>
      <xdr:row>111</xdr:row>
      <xdr:rowOff>5760</xdr:rowOff>
    </xdr:to>
    <xdr:sp>
      <xdr:nvSpPr>
        <xdr:cNvPr id="60" name="Line 724"/>
        <xdr:cNvSpPr/>
      </xdr:nvSpPr>
      <xdr:spPr>
        <a:xfrm>
          <a:off x="4287960" y="987732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4</xdr:row>
      <xdr:rowOff>5400</xdr:rowOff>
    </xdr:from>
    <xdr:to>
      <xdr:col>11</xdr:col>
      <xdr:colOff>9360</xdr:colOff>
      <xdr:row>57</xdr:row>
      <xdr:rowOff>5760</xdr:rowOff>
    </xdr:to>
    <xdr:sp>
      <xdr:nvSpPr>
        <xdr:cNvPr id="61" name="Line 725"/>
        <xdr:cNvSpPr/>
      </xdr:nvSpPr>
      <xdr:spPr>
        <a:xfrm>
          <a:off x="4278960" y="714240"/>
          <a:ext cx="0" cy="9163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57</xdr:row>
      <xdr:rowOff>5760</xdr:rowOff>
    </xdr:from>
    <xdr:to>
      <xdr:col>11</xdr:col>
      <xdr:colOff>9360</xdr:colOff>
      <xdr:row>111</xdr:row>
      <xdr:rowOff>5760</xdr:rowOff>
    </xdr:to>
    <xdr:sp>
      <xdr:nvSpPr>
        <xdr:cNvPr id="62" name="Line 726"/>
        <xdr:cNvSpPr/>
      </xdr:nvSpPr>
      <xdr:spPr>
        <a:xfrm>
          <a:off x="4278960" y="987732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6</xdr:col>
      <xdr:colOff>30960</xdr:colOff>
      <xdr:row>4</xdr:row>
      <xdr:rowOff>5760</xdr:rowOff>
    </xdr:from>
    <xdr:to>
      <xdr:col>6</xdr:col>
      <xdr:colOff>30960</xdr:colOff>
      <xdr:row>57</xdr:row>
      <xdr:rowOff>5760</xdr:rowOff>
    </xdr:to>
    <xdr:sp>
      <xdr:nvSpPr>
        <xdr:cNvPr id="63" name="Line 728"/>
        <xdr:cNvSpPr/>
      </xdr:nvSpPr>
      <xdr:spPr>
        <a:xfrm>
          <a:off x="27734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4</xdr:row>
      <xdr:rowOff>5760</xdr:rowOff>
    </xdr:from>
    <xdr:to>
      <xdr:col>6</xdr:col>
      <xdr:colOff>9360</xdr:colOff>
      <xdr:row>57</xdr:row>
      <xdr:rowOff>5760</xdr:rowOff>
    </xdr:to>
    <xdr:sp>
      <xdr:nvSpPr>
        <xdr:cNvPr id="64" name="Line 729"/>
        <xdr:cNvSpPr/>
      </xdr:nvSpPr>
      <xdr:spPr>
        <a:xfrm>
          <a:off x="27518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30960</xdr:colOff>
      <xdr:row>57</xdr:row>
      <xdr:rowOff>5760</xdr:rowOff>
    </xdr:from>
    <xdr:to>
      <xdr:col>6</xdr:col>
      <xdr:colOff>30960</xdr:colOff>
      <xdr:row>111</xdr:row>
      <xdr:rowOff>5760</xdr:rowOff>
    </xdr:to>
    <xdr:sp>
      <xdr:nvSpPr>
        <xdr:cNvPr id="65" name="Line 730"/>
        <xdr:cNvSpPr/>
      </xdr:nvSpPr>
      <xdr:spPr>
        <a:xfrm>
          <a:off x="27734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57</xdr:row>
      <xdr:rowOff>5760</xdr:rowOff>
    </xdr:from>
    <xdr:to>
      <xdr:col>6</xdr:col>
      <xdr:colOff>9360</xdr:colOff>
      <xdr:row>111</xdr:row>
      <xdr:rowOff>5760</xdr:rowOff>
    </xdr:to>
    <xdr:sp>
      <xdr:nvSpPr>
        <xdr:cNvPr id="66" name="Line 731"/>
        <xdr:cNvSpPr/>
      </xdr:nvSpPr>
      <xdr:spPr>
        <a:xfrm>
          <a:off x="27518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4</xdr:row>
      <xdr:rowOff>5760</xdr:rowOff>
    </xdr:from>
    <xdr:to>
      <xdr:col>11</xdr:col>
      <xdr:colOff>18360</xdr:colOff>
      <xdr:row>57</xdr:row>
      <xdr:rowOff>5760</xdr:rowOff>
    </xdr:to>
    <xdr:sp>
      <xdr:nvSpPr>
        <xdr:cNvPr id="67" name="Line 732"/>
        <xdr:cNvSpPr/>
      </xdr:nvSpPr>
      <xdr:spPr>
        <a:xfrm>
          <a:off x="4287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57</xdr:row>
      <xdr:rowOff>5760</xdr:rowOff>
    </xdr:from>
    <xdr:to>
      <xdr:col>11</xdr:col>
      <xdr:colOff>18360</xdr:colOff>
      <xdr:row>111</xdr:row>
      <xdr:rowOff>5760</xdr:rowOff>
    </xdr:to>
    <xdr:sp>
      <xdr:nvSpPr>
        <xdr:cNvPr id="68" name="Line 733"/>
        <xdr:cNvSpPr/>
      </xdr:nvSpPr>
      <xdr:spPr>
        <a:xfrm>
          <a:off x="4287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4</xdr:row>
      <xdr:rowOff>5760</xdr:rowOff>
    </xdr:from>
    <xdr:to>
      <xdr:col>11</xdr:col>
      <xdr:colOff>9360</xdr:colOff>
      <xdr:row>57</xdr:row>
      <xdr:rowOff>5760</xdr:rowOff>
    </xdr:to>
    <xdr:sp>
      <xdr:nvSpPr>
        <xdr:cNvPr id="69" name="Line 734"/>
        <xdr:cNvSpPr/>
      </xdr:nvSpPr>
      <xdr:spPr>
        <a:xfrm>
          <a:off x="4278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57</xdr:row>
      <xdr:rowOff>5760</xdr:rowOff>
    </xdr:from>
    <xdr:to>
      <xdr:col>11</xdr:col>
      <xdr:colOff>9360</xdr:colOff>
      <xdr:row>111</xdr:row>
      <xdr:rowOff>5760</xdr:rowOff>
    </xdr:to>
    <xdr:sp>
      <xdr:nvSpPr>
        <xdr:cNvPr id="70" name="Line 735"/>
        <xdr:cNvSpPr/>
      </xdr:nvSpPr>
      <xdr:spPr>
        <a:xfrm>
          <a:off x="4278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6</xdr:col>
      <xdr:colOff>30960</xdr:colOff>
      <xdr:row>4</xdr:row>
      <xdr:rowOff>5760</xdr:rowOff>
    </xdr:from>
    <xdr:to>
      <xdr:col>6</xdr:col>
      <xdr:colOff>30960</xdr:colOff>
      <xdr:row>57</xdr:row>
      <xdr:rowOff>5760</xdr:rowOff>
    </xdr:to>
    <xdr:sp>
      <xdr:nvSpPr>
        <xdr:cNvPr id="71" name="Line 719"/>
        <xdr:cNvSpPr/>
      </xdr:nvSpPr>
      <xdr:spPr>
        <a:xfrm>
          <a:off x="27734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4</xdr:row>
      <xdr:rowOff>5760</xdr:rowOff>
    </xdr:from>
    <xdr:to>
      <xdr:col>6</xdr:col>
      <xdr:colOff>9360</xdr:colOff>
      <xdr:row>57</xdr:row>
      <xdr:rowOff>5760</xdr:rowOff>
    </xdr:to>
    <xdr:sp>
      <xdr:nvSpPr>
        <xdr:cNvPr id="72" name="Line 720"/>
        <xdr:cNvSpPr/>
      </xdr:nvSpPr>
      <xdr:spPr>
        <a:xfrm>
          <a:off x="27518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30960</xdr:colOff>
      <xdr:row>57</xdr:row>
      <xdr:rowOff>5760</xdr:rowOff>
    </xdr:from>
    <xdr:to>
      <xdr:col>6</xdr:col>
      <xdr:colOff>30960</xdr:colOff>
      <xdr:row>111</xdr:row>
      <xdr:rowOff>5760</xdr:rowOff>
    </xdr:to>
    <xdr:sp>
      <xdr:nvSpPr>
        <xdr:cNvPr id="73" name="Line 721"/>
        <xdr:cNvSpPr/>
      </xdr:nvSpPr>
      <xdr:spPr>
        <a:xfrm>
          <a:off x="27734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57</xdr:row>
      <xdr:rowOff>5760</xdr:rowOff>
    </xdr:from>
    <xdr:to>
      <xdr:col>6</xdr:col>
      <xdr:colOff>9360</xdr:colOff>
      <xdr:row>111</xdr:row>
      <xdr:rowOff>5760</xdr:rowOff>
    </xdr:to>
    <xdr:sp>
      <xdr:nvSpPr>
        <xdr:cNvPr id="74" name="Line 722"/>
        <xdr:cNvSpPr/>
      </xdr:nvSpPr>
      <xdr:spPr>
        <a:xfrm>
          <a:off x="27518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4</xdr:row>
      <xdr:rowOff>5760</xdr:rowOff>
    </xdr:from>
    <xdr:to>
      <xdr:col>11</xdr:col>
      <xdr:colOff>18360</xdr:colOff>
      <xdr:row>57</xdr:row>
      <xdr:rowOff>5760</xdr:rowOff>
    </xdr:to>
    <xdr:sp>
      <xdr:nvSpPr>
        <xdr:cNvPr id="75" name="Line 723"/>
        <xdr:cNvSpPr/>
      </xdr:nvSpPr>
      <xdr:spPr>
        <a:xfrm>
          <a:off x="4287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57</xdr:row>
      <xdr:rowOff>5760</xdr:rowOff>
    </xdr:from>
    <xdr:to>
      <xdr:col>11</xdr:col>
      <xdr:colOff>18360</xdr:colOff>
      <xdr:row>111</xdr:row>
      <xdr:rowOff>5760</xdr:rowOff>
    </xdr:to>
    <xdr:sp>
      <xdr:nvSpPr>
        <xdr:cNvPr id="76" name="Line 724"/>
        <xdr:cNvSpPr/>
      </xdr:nvSpPr>
      <xdr:spPr>
        <a:xfrm>
          <a:off x="4287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4</xdr:row>
      <xdr:rowOff>5760</xdr:rowOff>
    </xdr:from>
    <xdr:to>
      <xdr:col>11</xdr:col>
      <xdr:colOff>9360</xdr:colOff>
      <xdr:row>57</xdr:row>
      <xdr:rowOff>5760</xdr:rowOff>
    </xdr:to>
    <xdr:sp>
      <xdr:nvSpPr>
        <xdr:cNvPr id="77" name="Line 725"/>
        <xdr:cNvSpPr/>
      </xdr:nvSpPr>
      <xdr:spPr>
        <a:xfrm>
          <a:off x="4278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57</xdr:row>
      <xdr:rowOff>5760</xdr:rowOff>
    </xdr:from>
    <xdr:to>
      <xdr:col>11</xdr:col>
      <xdr:colOff>9360</xdr:colOff>
      <xdr:row>111</xdr:row>
      <xdr:rowOff>5760</xdr:rowOff>
    </xdr:to>
    <xdr:sp>
      <xdr:nvSpPr>
        <xdr:cNvPr id="78" name="Line 726"/>
        <xdr:cNvSpPr/>
      </xdr:nvSpPr>
      <xdr:spPr>
        <a:xfrm>
          <a:off x="4278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6</xdr:col>
      <xdr:colOff>30960</xdr:colOff>
      <xdr:row>4</xdr:row>
      <xdr:rowOff>5760</xdr:rowOff>
    </xdr:from>
    <xdr:to>
      <xdr:col>6</xdr:col>
      <xdr:colOff>30960</xdr:colOff>
      <xdr:row>57</xdr:row>
      <xdr:rowOff>5760</xdr:rowOff>
    </xdr:to>
    <xdr:sp>
      <xdr:nvSpPr>
        <xdr:cNvPr id="79" name="Line 719"/>
        <xdr:cNvSpPr/>
      </xdr:nvSpPr>
      <xdr:spPr>
        <a:xfrm>
          <a:off x="27734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4</xdr:row>
      <xdr:rowOff>5760</xdr:rowOff>
    </xdr:from>
    <xdr:to>
      <xdr:col>6</xdr:col>
      <xdr:colOff>9360</xdr:colOff>
      <xdr:row>57</xdr:row>
      <xdr:rowOff>5760</xdr:rowOff>
    </xdr:to>
    <xdr:sp>
      <xdr:nvSpPr>
        <xdr:cNvPr id="80" name="Line 720"/>
        <xdr:cNvSpPr/>
      </xdr:nvSpPr>
      <xdr:spPr>
        <a:xfrm>
          <a:off x="27518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30960</xdr:colOff>
      <xdr:row>57</xdr:row>
      <xdr:rowOff>5760</xdr:rowOff>
    </xdr:from>
    <xdr:to>
      <xdr:col>6</xdr:col>
      <xdr:colOff>30960</xdr:colOff>
      <xdr:row>111</xdr:row>
      <xdr:rowOff>5760</xdr:rowOff>
    </xdr:to>
    <xdr:sp>
      <xdr:nvSpPr>
        <xdr:cNvPr id="81" name="Line 721"/>
        <xdr:cNvSpPr/>
      </xdr:nvSpPr>
      <xdr:spPr>
        <a:xfrm>
          <a:off x="27734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57</xdr:row>
      <xdr:rowOff>5760</xdr:rowOff>
    </xdr:from>
    <xdr:to>
      <xdr:col>6</xdr:col>
      <xdr:colOff>9360</xdr:colOff>
      <xdr:row>111</xdr:row>
      <xdr:rowOff>5760</xdr:rowOff>
    </xdr:to>
    <xdr:sp>
      <xdr:nvSpPr>
        <xdr:cNvPr id="82" name="Line 722"/>
        <xdr:cNvSpPr/>
      </xdr:nvSpPr>
      <xdr:spPr>
        <a:xfrm>
          <a:off x="27518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4</xdr:row>
      <xdr:rowOff>5760</xdr:rowOff>
    </xdr:from>
    <xdr:to>
      <xdr:col>11</xdr:col>
      <xdr:colOff>18360</xdr:colOff>
      <xdr:row>57</xdr:row>
      <xdr:rowOff>5760</xdr:rowOff>
    </xdr:to>
    <xdr:sp>
      <xdr:nvSpPr>
        <xdr:cNvPr id="83" name="Line 723"/>
        <xdr:cNvSpPr/>
      </xdr:nvSpPr>
      <xdr:spPr>
        <a:xfrm>
          <a:off x="4287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57</xdr:row>
      <xdr:rowOff>5760</xdr:rowOff>
    </xdr:from>
    <xdr:to>
      <xdr:col>11</xdr:col>
      <xdr:colOff>18360</xdr:colOff>
      <xdr:row>111</xdr:row>
      <xdr:rowOff>5760</xdr:rowOff>
    </xdr:to>
    <xdr:sp>
      <xdr:nvSpPr>
        <xdr:cNvPr id="84" name="Line 724"/>
        <xdr:cNvSpPr/>
      </xdr:nvSpPr>
      <xdr:spPr>
        <a:xfrm>
          <a:off x="4287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4</xdr:row>
      <xdr:rowOff>5760</xdr:rowOff>
    </xdr:from>
    <xdr:to>
      <xdr:col>11</xdr:col>
      <xdr:colOff>9360</xdr:colOff>
      <xdr:row>57</xdr:row>
      <xdr:rowOff>5760</xdr:rowOff>
    </xdr:to>
    <xdr:sp>
      <xdr:nvSpPr>
        <xdr:cNvPr id="85" name="Line 725"/>
        <xdr:cNvSpPr/>
      </xdr:nvSpPr>
      <xdr:spPr>
        <a:xfrm>
          <a:off x="4278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57</xdr:row>
      <xdr:rowOff>5760</xdr:rowOff>
    </xdr:from>
    <xdr:to>
      <xdr:col>11</xdr:col>
      <xdr:colOff>9360</xdr:colOff>
      <xdr:row>111</xdr:row>
      <xdr:rowOff>5760</xdr:rowOff>
    </xdr:to>
    <xdr:sp>
      <xdr:nvSpPr>
        <xdr:cNvPr id="86" name="Line 726"/>
        <xdr:cNvSpPr/>
      </xdr:nvSpPr>
      <xdr:spPr>
        <a:xfrm>
          <a:off x="4278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6</xdr:col>
      <xdr:colOff>30960</xdr:colOff>
      <xdr:row>4</xdr:row>
      <xdr:rowOff>5760</xdr:rowOff>
    </xdr:from>
    <xdr:to>
      <xdr:col>6</xdr:col>
      <xdr:colOff>30960</xdr:colOff>
      <xdr:row>57</xdr:row>
      <xdr:rowOff>5760</xdr:rowOff>
    </xdr:to>
    <xdr:sp>
      <xdr:nvSpPr>
        <xdr:cNvPr id="87" name="Line 719"/>
        <xdr:cNvSpPr/>
      </xdr:nvSpPr>
      <xdr:spPr>
        <a:xfrm>
          <a:off x="27734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4</xdr:row>
      <xdr:rowOff>5760</xdr:rowOff>
    </xdr:from>
    <xdr:to>
      <xdr:col>6</xdr:col>
      <xdr:colOff>9360</xdr:colOff>
      <xdr:row>57</xdr:row>
      <xdr:rowOff>5760</xdr:rowOff>
    </xdr:to>
    <xdr:sp>
      <xdr:nvSpPr>
        <xdr:cNvPr id="88" name="Line 720"/>
        <xdr:cNvSpPr/>
      </xdr:nvSpPr>
      <xdr:spPr>
        <a:xfrm>
          <a:off x="27518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30960</xdr:colOff>
      <xdr:row>57</xdr:row>
      <xdr:rowOff>5760</xdr:rowOff>
    </xdr:from>
    <xdr:to>
      <xdr:col>6</xdr:col>
      <xdr:colOff>30960</xdr:colOff>
      <xdr:row>111</xdr:row>
      <xdr:rowOff>5760</xdr:rowOff>
    </xdr:to>
    <xdr:sp>
      <xdr:nvSpPr>
        <xdr:cNvPr id="89" name="Line 721"/>
        <xdr:cNvSpPr/>
      </xdr:nvSpPr>
      <xdr:spPr>
        <a:xfrm>
          <a:off x="27734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57</xdr:row>
      <xdr:rowOff>5760</xdr:rowOff>
    </xdr:from>
    <xdr:to>
      <xdr:col>6</xdr:col>
      <xdr:colOff>9360</xdr:colOff>
      <xdr:row>111</xdr:row>
      <xdr:rowOff>5760</xdr:rowOff>
    </xdr:to>
    <xdr:sp>
      <xdr:nvSpPr>
        <xdr:cNvPr id="90" name="Line 722"/>
        <xdr:cNvSpPr/>
      </xdr:nvSpPr>
      <xdr:spPr>
        <a:xfrm>
          <a:off x="27518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4</xdr:row>
      <xdr:rowOff>5760</xdr:rowOff>
    </xdr:from>
    <xdr:to>
      <xdr:col>11</xdr:col>
      <xdr:colOff>18360</xdr:colOff>
      <xdr:row>57</xdr:row>
      <xdr:rowOff>5760</xdr:rowOff>
    </xdr:to>
    <xdr:sp>
      <xdr:nvSpPr>
        <xdr:cNvPr id="91" name="Line 723"/>
        <xdr:cNvSpPr/>
      </xdr:nvSpPr>
      <xdr:spPr>
        <a:xfrm>
          <a:off x="4287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57</xdr:row>
      <xdr:rowOff>5760</xdr:rowOff>
    </xdr:from>
    <xdr:to>
      <xdr:col>11</xdr:col>
      <xdr:colOff>18360</xdr:colOff>
      <xdr:row>111</xdr:row>
      <xdr:rowOff>5760</xdr:rowOff>
    </xdr:to>
    <xdr:sp>
      <xdr:nvSpPr>
        <xdr:cNvPr id="92" name="Line 724"/>
        <xdr:cNvSpPr/>
      </xdr:nvSpPr>
      <xdr:spPr>
        <a:xfrm>
          <a:off x="4287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4</xdr:row>
      <xdr:rowOff>5760</xdr:rowOff>
    </xdr:from>
    <xdr:to>
      <xdr:col>11</xdr:col>
      <xdr:colOff>9360</xdr:colOff>
      <xdr:row>57</xdr:row>
      <xdr:rowOff>5760</xdr:rowOff>
    </xdr:to>
    <xdr:sp>
      <xdr:nvSpPr>
        <xdr:cNvPr id="93" name="Line 725"/>
        <xdr:cNvSpPr/>
      </xdr:nvSpPr>
      <xdr:spPr>
        <a:xfrm>
          <a:off x="4278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57</xdr:row>
      <xdr:rowOff>5760</xdr:rowOff>
    </xdr:from>
    <xdr:to>
      <xdr:col>11</xdr:col>
      <xdr:colOff>9360</xdr:colOff>
      <xdr:row>111</xdr:row>
      <xdr:rowOff>5760</xdr:rowOff>
    </xdr:to>
    <xdr:sp>
      <xdr:nvSpPr>
        <xdr:cNvPr id="94" name="Line 726"/>
        <xdr:cNvSpPr/>
      </xdr:nvSpPr>
      <xdr:spPr>
        <a:xfrm>
          <a:off x="4278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6</xdr:col>
      <xdr:colOff>30960</xdr:colOff>
      <xdr:row>4</xdr:row>
      <xdr:rowOff>5760</xdr:rowOff>
    </xdr:from>
    <xdr:to>
      <xdr:col>6</xdr:col>
      <xdr:colOff>30960</xdr:colOff>
      <xdr:row>57</xdr:row>
      <xdr:rowOff>5760</xdr:rowOff>
    </xdr:to>
    <xdr:sp>
      <xdr:nvSpPr>
        <xdr:cNvPr id="95" name="Line 719"/>
        <xdr:cNvSpPr/>
      </xdr:nvSpPr>
      <xdr:spPr>
        <a:xfrm>
          <a:off x="27734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4</xdr:row>
      <xdr:rowOff>5760</xdr:rowOff>
    </xdr:from>
    <xdr:to>
      <xdr:col>6</xdr:col>
      <xdr:colOff>9360</xdr:colOff>
      <xdr:row>57</xdr:row>
      <xdr:rowOff>5760</xdr:rowOff>
    </xdr:to>
    <xdr:sp>
      <xdr:nvSpPr>
        <xdr:cNvPr id="96" name="Line 720"/>
        <xdr:cNvSpPr/>
      </xdr:nvSpPr>
      <xdr:spPr>
        <a:xfrm>
          <a:off x="27518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30960</xdr:colOff>
      <xdr:row>57</xdr:row>
      <xdr:rowOff>5760</xdr:rowOff>
    </xdr:from>
    <xdr:to>
      <xdr:col>6</xdr:col>
      <xdr:colOff>30960</xdr:colOff>
      <xdr:row>111</xdr:row>
      <xdr:rowOff>5760</xdr:rowOff>
    </xdr:to>
    <xdr:sp>
      <xdr:nvSpPr>
        <xdr:cNvPr id="97" name="Line 721"/>
        <xdr:cNvSpPr/>
      </xdr:nvSpPr>
      <xdr:spPr>
        <a:xfrm>
          <a:off x="27734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57</xdr:row>
      <xdr:rowOff>5760</xdr:rowOff>
    </xdr:from>
    <xdr:to>
      <xdr:col>6</xdr:col>
      <xdr:colOff>9360</xdr:colOff>
      <xdr:row>111</xdr:row>
      <xdr:rowOff>5760</xdr:rowOff>
    </xdr:to>
    <xdr:sp>
      <xdr:nvSpPr>
        <xdr:cNvPr id="98" name="Line 722"/>
        <xdr:cNvSpPr/>
      </xdr:nvSpPr>
      <xdr:spPr>
        <a:xfrm>
          <a:off x="27518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4</xdr:row>
      <xdr:rowOff>5760</xdr:rowOff>
    </xdr:from>
    <xdr:to>
      <xdr:col>11</xdr:col>
      <xdr:colOff>18360</xdr:colOff>
      <xdr:row>57</xdr:row>
      <xdr:rowOff>5760</xdr:rowOff>
    </xdr:to>
    <xdr:sp>
      <xdr:nvSpPr>
        <xdr:cNvPr id="99" name="Line 723"/>
        <xdr:cNvSpPr/>
      </xdr:nvSpPr>
      <xdr:spPr>
        <a:xfrm>
          <a:off x="4287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57</xdr:row>
      <xdr:rowOff>5760</xdr:rowOff>
    </xdr:from>
    <xdr:to>
      <xdr:col>11</xdr:col>
      <xdr:colOff>18360</xdr:colOff>
      <xdr:row>111</xdr:row>
      <xdr:rowOff>5760</xdr:rowOff>
    </xdr:to>
    <xdr:sp>
      <xdr:nvSpPr>
        <xdr:cNvPr id="100" name="Line 724"/>
        <xdr:cNvSpPr/>
      </xdr:nvSpPr>
      <xdr:spPr>
        <a:xfrm>
          <a:off x="4287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4</xdr:row>
      <xdr:rowOff>5760</xdr:rowOff>
    </xdr:from>
    <xdr:to>
      <xdr:col>11</xdr:col>
      <xdr:colOff>9360</xdr:colOff>
      <xdr:row>57</xdr:row>
      <xdr:rowOff>5760</xdr:rowOff>
    </xdr:to>
    <xdr:sp>
      <xdr:nvSpPr>
        <xdr:cNvPr id="101" name="Line 725"/>
        <xdr:cNvSpPr/>
      </xdr:nvSpPr>
      <xdr:spPr>
        <a:xfrm>
          <a:off x="4278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57</xdr:row>
      <xdr:rowOff>5760</xdr:rowOff>
    </xdr:from>
    <xdr:to>
      <xdr:col>11</xdr:col>
      <xdr:colOff>9360</xdr:colOff>
      <xdr:row>111</xdr:row>
      <xdr:rowOff>5760</xdr:rowOff>
    </xdr:to>
    <xdr:sp>
      <xdr:nvSpPr>
        <xdr:cNvPr id="102" name="Line 726"/>
        <xdr:cNvSpPr/>
      </xdr:nvSpPr>
      <xdr:spPr>
        <a:xfrm>
          <a:off x="4278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6</xdr:col>
      <xdr:colOff>30960</xdr:colOff>
      <xdr:row>4</xdr:row>
      <xdr:rowOff>5760</xdr:rowOff>
    </xdr:from>
    <xdr:to>
      <xdr:col>6</xdr:col>
      <xdr:colOff>30960</xdr:colOff>
      <xdr:row>57</xdr:row>
      <xdr:rowOff>5760</xdr:rowOff>
    </xdr:to>
    <xdr:sp>
      <xdr:nvSpPr>
        <xdr:cNvPr id="103" name="Line 719"/>
        <xdr:cNvSpPr/>
      </xdr:nvSpPr>
      <xdr:spPr>
        <a:xfrm>
          <a:off x="27734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4</xdr:row>
      <xdr:rowOff>5760</xdr:rowOff>
    </xdr:from>
    <xdr:to>
      <xdr:col>6</xdr:col>
      <xdr:colOff>9360</xdr:colOff>
      <xdr:row>57</xdr:row>
      <xdr:rowOff>5760</xdr:rowOff>
    </xdr:to>
    <xdr:sp>
      <xdr:nvSpPr>
        <xdr:cNvPr id="104" name="Line 720"/>
        <xdr:cNvSpPr/>
      </xdr:nvSpPr>
      <xdr:spPr>
        <a:xfrm>
          <a:off x="27518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30960</xdr:colOff>
      <xdr:row>57</xdr:row>
      <xdr:rowOff>5760</xdr:rowOff>
    </xdr:from>
    <xdr:to>
      <xdr:col>6</xdr:col>
      <xdr:colOff>30960</xdr:colOff>
      <xdr:row>111</xdr:row>
      <xdr:rowOff>5760</xdr:rowOff>
    </xdr:to>
    <xdr:sp>
      <xdr:nvSpPr>
        <xdr:cNvPr id="105" name="Line 721"/>
        <xdr:cNvSpPr/>
      </xdr:nvSpPr>
      <xdr:spPr>
        <a:xfrm>
          <a:off x="27734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57</xdr:row>
      <xdr:rowOff>5760</xdr:rowOff>
    </xdr:from>
    <xdr:to>
      <xdr:col>6</xdr:col>
      <xdr:colOff>9360</xdr:colOff>
      <xdr:row>111</xdr:row>
      <xdr:rowOff>5760</xdr:rowOff>
    </xdr:to>
    <xdr:sp>
      <xdr:nvSpPr>
        <xdr:cNvPr id="106" name="Line 722"/>
        <xdr:cNvSpPr/>
      </xdr:nvSpPr>
      <xdr:spPr>
        <a:xfrm>
          <a:off x="27518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4</xdr:row>
      <xdr:rowOff>5760</xdr:rowOff>
    </xdr:from>
    <xdr:to>
      <xdr:col>11</xdr:col>
      <xdr:colOff>18360</xdr:colOff>
      <xdr:row>57</xdr:row>
      <xdr:rowOff>5760</xdr:rowOff>
    </xdr:to>
    <xdr:sp>
      <xdr:nvSpPr>
        <xdr:cNvPr id="107" name="Line 723"/>
        <xdr:cNvSpPr/>
      </xdr:nvSpPr>
      <xdr:spPr>
        <a:xfrm>
          <a:off x="4287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57</xdr:row>
      <xdr:rowOff>5760</xdr:rowOff>
    </xdr:from>
    <xdr:to>
      <xdr:col>11</xdr:col>
      <xdr:colOff>18360</xdr:colOff>
      <xdr:row>111</xdr:row>
      <xdr:rowOff>5760</xdr:rowOff>
    </xdr:to>
    <xdr:sp>
      <xdr:nvSpPr>
        <xdr:cNvPr id="108" name="Line 724"/>
        <xdr:cNvSpPr/>
      </xdr:nvSpPr>
      <xdr:spPr>
        <a:xfrm>
          <a:off x="4287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4</xdr:row>
      <xdr:rowOff>5760</xdr:rowOff>
    </xdr:from>
    <xdr:to>
      <xdr:col>11</xdr:col>
      <xdr:colOff>9360</xdr:colOff>
      <xdr:row>57</xdr:row>
      <xdr:rowOff>5760</xdr:rowOff>
    </xdr:to>
    <xdr:sp>
      <xdr:nvSpPr>
        <xdr:cNvPr id="109" name="Line 725"/>
        <xdr:cNvSpPr/>
      </xdr:nvSpPr>
      <xdr:spPr>
        <a:xfrm>
          <a:off x="4278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57</xdr:row>
      <xdr:rowOff>5760</xdr:rowOff>
    </xdr:from>
    <xdr:to>
      <xdr:col>11</xdr:col>
      <xdr:colOff>9360</xdr:colOff>
      <xdr:row>111</xdr:row>
      <xdr:rowOff>5760</xdr:rowOff>
    </xdr:to>
    <xdr:sp>
      <xdr:nvSpPr>
        <xdr:cNvPr id="110" name="Line 726"/>
        <xdr:cNvSpPr/>
      </xdr:nvSpPr>
      <xdr:spPr>
        <a:xfrm>
          <a:off x="4278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6</xdr:col>
      <xdr:colOff>30960</xdr:colOff>
      <xdr:row>4</xdr:row>
      <xdr:rowOff>5760</xdr:rowOff>
    </xdr:from>
    <xdr:to>
      <xdr:col>6</xdr:col>
      <xdr:colOff>30960</xdr:colOff>
      <xdr:row>57</xdr:row>
      <xdr:rowOff>5760</xdr:rowOff>
    </xdr:to>
    <xdr:sp>
      <xdr:nvSpPr>
        <xdr:cNvPr id="111" name="Line 719"/>
        <xdr:cNvSpPr/>
      </xdr:nvSpPr>
      <xdr:spPr>
        <a:xfrm>
          <a:off x="27734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4</xdr:row>
      <xdr:rowOff>5760</xdr:rowOff>
    </xdr:from>
    <xdr:to>
      <xdr:col>6</xdr:col>
      <xdr:colOff>9360</xdr:colOff>
      <xdr:row>57</xdr:row>
      <xdr:rowOff>5760</xdr:rowOff>
    </xdr:to>
    <xdr:sp>
      <xdr:nvSpPr>
        <xdr:cNvPr id="112" name="Line 720"/>
        <xdr:cNvSpPr/>
      </xdr:nvSpPr>
      <xdr:spPr>
        <a:xfrm>
          <a:off x="27518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30960</xdr:colOff>
      <xdr:row>57</xdr:row>
      <xdr:rowOff>5760</xdr:rowOff>
    </xdr:from>
    <xdr:to>
      <xdr:col>6</xdr:col>
      <xdr:colOff>30960</xdr:colOff>
      <xdr:row>111</xdr:row>
      <xdr:rowOff>5760</xdr:rowOff>
    </xdr:to>
    <xdr:sp>
      <xdr:nvSpPr>
        <xdr:cNvPr id="113" name="Line 721"/>
        <xdr:cNvSpPr/>
      </xdr:nvSpPr>
      <xdr:spPr>
        <a:xfrm>
          <a:off x="27734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57</xdr:row>
      <xdr:rowOff>5760</xdr:rowOff>
    </xdr:from>
    <xdr:to>
      <xdr:col>6</xdr:col>
      <xdr:colOff>9360</xdr:colOff>
      <xdr:row>111</xdr:row>
      <xdr:rowOff>5760</xdr:rowOff>
    </xdr:to>
    <xdr:sp>
      <xdr:nvSpPr>
        <xdr:cNvPr id="114" name="Line 722"/>
        <xdr:cNvSpPr/>
      </xdr:nvSpPr>
      <xdr:spPr>
        <a:xfrm>
          <a:off x="27518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4</xdr:row>
      <xdr:rowOff>5760</xdr:rowOff>
    </xdr:from>
    <xdr:to>
      <xdr:col>11</xdr:col>
      <xdr:colOff>18360</xdr:colOff>
      <xdr:row>57</xdr:row>
      <xdr:rowOff>5760</xdr:rowOff>
    </xdr:to>
    <xdr:sp>
      <xdr:nvSpPr>
        <xdr:cNvPr id="115" name="Line 723"/>
        <xdr:cNvSpPr/>
      </xdr:nvSpPr>
      <xdr:spPr>
        <a:xfrm>
          <a:off x="4287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57</xdr:row>
      <xdr:rowOff>5760</xdr:rowOff>
    </xdr:from>
    <xdr:to>
      <xdr:col>11</xdr:col>
      <xdr:colOff>18360</xdr:colOff>
      <xdr:row>111</xdr:row>
      <xdr:rowOff>5760</xdr:rowOff>
    </xdr:to>
    <xdr:sp>
      <xdr:nvSpPr>
        <xdr:cNvPr id="116" name="Line 724"/>
        <xdr:cNvSpPr/>
      </xdr:nvSpPr>
      <xdr:spPr>
        <a:xfrm>
          <a:off x="4287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4</xdr:row>
      <xdr:rowOff>5760</xdr:rowOff>
    </xdr:from>
    <xdr:to>
      <xdr:col>11</xdr:col>
      <xdr:colOff>9360</xdr:colOff>
      <xdr:row>57</xdr:row>
      <xdr:rowOff>5760</xdr:rowOff>
    </xdr:to>
    <xdr:sp>
      <xdr:nvSpPr>
        <xdr:cNvPr id="117" name="Line 725"/>
        <xdr:cNvSpPr/>
      </xdr:nvSpPr>
      <xdr:spPr>
        <a:xfrm>
          <a:off x="4278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57</xdr:row>
      <xdr:rowOff>5760</xdr:rowOff>
    </xdr:from>
    <xdr:to>
      <xdr:col>11</xdr:col>
      <xdr:colOff>9360</xdr:colOff>
      <xdr:row>111</xdr:row>
      <xdr:rowOff>5760</xdr:rowOff>
    </xdr:to>
    <xdr:sp>
      <xdr:nvSpPr>
        <xdr:cNvPr id="118" name="Line 726"/>
        <xdr:cNvSpPr/>
      </xdr:nvSpPr>
      <xdr:spPr>
        <a:xfrm>
          <a:off x="4278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6</xdr:col>
      <xdr:colOff>30960</xdr:colOff>
      <xdr:row>4</xdr:row>
      <xdr:rowOff>5760</xdr:rowOff>
    </xdr:from>
    <xdr:to>
      <xdr:col>6</xdr:col>
      <xdr:colOff>30960</xdr:colOff>
      <xdr:row>57</xdr:row>
      <xdr:rowOff>5760</xdr:rowOff>
    </xdr:to>
    <xdr:sp>
      <xdr:nvSpPr>
        <xdr:cNvPr id="119" name="Line 723"/>
        <xdr:cNvSpPr/>
      </xdr:nvSpPr>
      <xdr:spPr>
        <a:xfrm>
          <a:off x="27734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4</xdr:row>
      <xdr:rowOff>5760</xdr:rowOff>
    </xdr:from>
    <xdr:to>
      <xdr:col>6</xdr:col>
      <xdr:colOff>9360</xdr:colOff>
      <xdr:row>57</xdr:row>
      <xdr:rowOff>5760</xdr:rowOff>
    </xdr:to>
    <xdr:sp>
      <xdr:nvSpPr>
        <xdr:cNvPr id="120" name="Line 724"/>
        <xdr:cNvSpPr/>
      </xdr:nvSpPr>
      <xdr:spPr>
        <a:xfrm>
          <a:off x="275184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30960</xdr:colOff>
      <xdr:row>57</xdr:row>
      <xdr:rowOff>5760</xdr:rowOff>
    </xdr:from>
    <xdr:to>
      <xdr:col>6</xdr:col>
      <xdr:colOff>30960</xdr:colOff>
      <xdr:row>111</xdr:row>
      <xdr:rowOff>5760</xdr:rowOff>
    </xdr:to>
    <xdr:sp>
      <xdr:nvSpPr>
        <xdr:cNvPr id="121" name="Line 725"/>
        <xdr:cNvSpPr/>
      </xdr:nvSpPr>
      <xdr:spPr>
        <a:xfrm>
          <a:off x="27734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9360</xdr:colOff>
      <xdr:row>57</xdr:row>
      <xdr:rowOff>5760</xdr:rowOff>
    </xdr:from>
    <xdr:to>
      <xdr:col>6</xdr:col>
      <xdr:colOff>9360</xdr:colOff>
      <xdr:row>111</xdr:row>
      <xdr:rowOff>5760</xdr:rowOff>
    </xdr:to>
    <xdr:sp>
      <xdr:nvSpPr>
        <xdr:cNvPr id="122" name="Line 726"/>
        <xdr:cNvSpPr/>
      </xdr:nvSpPr>
      <xdr:spPr>
        <a:xfrm>
          <a:off x="275184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4</xdr:row>
      <xdr:rowOff>5760</xdr:rowOff>
    </xdr:from>
    <xdr:to>
      <xdr:col>11</xdr:col>
      <xdr:colOff>18360</xdr:colOff>
      <xdr:row>57</xdr:row>
      <xdr:rowOff>5760</xdr:rowOff>
    </xdr:to>
    <xdr:sp>
      <xdr:nvSpPr>
        <xdr:cNvPr id="123" name="Line 727"/>
        <xdr:cNvSpPr/>
      </xdr:nvSpPr>
      <xdr:spPr>
        <a:xfrm>
          <a:off x="4287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18360</xdr:colOff>
      <xdr:row>57</xdr:row>
      <xdr:rowOff>5760</xdr:rowOff>
    </xdr:from>
    <xdr:to>
      <xdr:col>11</xdr:col>
      <xdr:colOff>18360</xdr:colOff>
      <xdr:row>111</xdr:row>
      <xdr:rowOff>5760</xdr:rowOff>
    </xdr:to>
    <xdr:sp>
      <xdr:nvSpPr>
        <xdr:cNvPr id="124" name="Line 728"/>
        <xdr:cNvSpPr/>
      </xdr:nvSpPr>
      <xdr:spPr>
        <a:xfrm>
          <a:off x="4287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4</xdr:row>
      <xdr:rowOff>5760</xdr:rowOff>
    </xdr:from>
    <xdr:to>
      <xdr:col>11</xdr:col>
      <xdr:colOff>9360</xdr:colOff>
      <xdr:row>57</xdr:row>
      <xdr:rowOff>5760</xdr:rowOff>
    </xdr:to>
    <xdr:sp>
      <xdr:nvSpPr>
        <xdr:cNvPr id="125" name="Line 729"/>
        <xdr:cNvSpPr/>
      </xdr:nvSpPr>
      <xdr:spPr>
        <a:xfrm>
          <a:off x="4278960" y="723960"/>
          <a:ext cx="0" cy="917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11</xdr:col>
      <xdr:colOff>9360</xdr:colOff>
      <xdr:row>57</xdr:row>
      <xdr:rowOff>5760</xdr:rowOff>
    </xdr:from>
    <xdr:to>
      <xdr:col>11</xdr:col>
      <xdr:colOff>9360</xdr:colOff>
      <xdr:row>111</xdr:row>
      <xdr:rowOff>5760</xdr:rowOff>
    </xdr:to>
    <xdr:sp>
      <xdr:nvSpPr>
        <xdr:cNvPr id="126" name="Line 730"/>
        <xdr:cNvSpPr/>
      </xdr:nvSpPr>
      <xdr:spPr>
        <a:xfrm>
          <a:off x="4278960" y="9896400"/>
          <a:ext cx="0" cy="9515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7</xdr:col>
      <xdr:colOff>30960</xdr:colOff>
      <xdr:row>3</xdr:row>
      <xdr:rowOff>5760</xdr:rowOff>
    </xdr:from>
    <xdr:to>
      <xdr:col>7</xdr:col>
      <xdr:colOff>30960</xdr:colOff>
      <xdr:row>50</xdr:row>
      <xdr:rowOff>5760</xdr:rowOff>
    </xdr:to>
    <xdr:sp>
      <xdr:nvSpPr>
        <xdr:cNvPr id="127" name="Line 4"/>
        <xdr:cNvSpPr/>
      </xdr:nvSpPr>
      <xdr:spPr>
        <a:xfrm>
          <a:off x="2772720" y="571680"/>
          <a:ext cx="0" cy="92106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30960</xdr:colOff>
      <xdr:row>50</xdr:row>
      <xdr:rowOff>5760</xdr:rowOff>
    </xdr:from>
    <xdr:to>
      <xdr:col>7</xdr:col>
      <xdr:colOff>30960</xdr:colOff>
      <xdr:row>95</xdr:row>
      <xdr:rowOff>5760</xdr:rowOff>
    </xdr:to>
    <xdr:sp>
      <xdr:nvSpPr>
        <xdr:cNvPr id="128" name="Line 5"/>
        <xdr:cNvSpPr/>
      </xdr:nvSpPr>
      <xdr:spPr>
        <a:xfrm>
          <a:off x="2772720" y="978228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30960</xdr:colOff>
      <xdr:row>95</xdr:row>
      <xdr:rowOff>5760</xdr:rowOff>
    </xdr:from>
    <xdr:to>
      <xdr:col>7</xdr:col>
      <xdr:colOff>30960</xdr:colOff>
      <xdr:row>140</xdr:row>
      <xdr:rowOff>5760</xdr:rowOff>
    </xdr:to>
    <xdr:sp>
      <xdr:nvSpPr>
        <xdr:cNvPr id="129" name="Line 6"/>
        <xdr:cNvSpPr/>
      </xdr:nvSpPr>
      <xdr:spPr>
        <a:xfrm>
          <a:off x="2772720" y="1864044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30960</xdr:colOff>
      <xdr:row>140</xdr:row>
      <xdr:rowOff>5760</xdr:rowOff>
    </xdr:from>
    <xdr:to>
      <xdr:col>7</xdr:col>
      <xdr:colOff>30960</xdr:colOff>
      <xdr:row>185</xdr:row>
      <xdr:rowOff>5400</xdr:rowOff>
    </xdr:to>
    <xdr:sp>
      <xdr:nvSpPr>
        <xdr:cNvPr id="130" name="Line 7"/>
        <xdr:cNvSpPr/>
      </xdr:nvSpPr>
      <xdr:spPr>
        <a:xfrm>
          <a:off x="2772720" y="2749860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30960</xdr:colOff>
      <xdr:row>185</xdr:row>
      <xdr:rowOff>5400</xdr:rowOff>
    </xdr:from>
    <xdr:to>
      <xdr:col>7</xdr:col>
      <xdr:colOff>30960</xdr:colOff>
      <xdr:row>230</xdr:row>
      <xdr:rowOff>5760</xdr:rowOff>
    </xdr:to>
    <xdr:sp>
      <xdr:nvSpPr>
        <xdr:cNvPr id="131" name="Line 8"/>
        <xdr:cNvSpPr/>
      </xdr:nvSpPr>
      <xdr:spPr>
        <a:xfrm>
          <a:off x="2772720" y="36356760"/>
          <a:ext cx="0" cy="8858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30960</xdr:colOff>
      <xdr:row>230</xdr:row>
      <xdr:rowOff>5760</xdr:rowOff>
    </xdr:from>
    <xdr:to>
      <xdr:col>7</xdr:col>
      <xdr:colOff>30960</xdr:colOff>
      <xdr:row>275</xdr:row>
      <xdr:rowOff>5760</xdr:rowOff>
    </xdr:to>
    <xdr:sp>
      <xdr:nvSpPr>
        <xdr:cNvPr id="132" name="Line 9"/>
        <xdr:cNvSpPr/>
      </xdr:nvSpPr>
      <xdr:spPr>
        <a:xfrm>
          <a:off x="2772720" y="4521528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30960</xdr:colOff>
      <xdr:row>275</xdr:row>
      <xdr:rowOff>5760</xdr:rowOff>
    </xdr:from>
    <xdr:to>
      <xdr:col>7</xdr:col>
      <xdr:colOff>30960</xdr:colOff>
      <xdr:row>320</xdr:row>
      <xdr:rowOff>5760</xdr:rowOff>
    </xdr:to>
    <xdr:sp>
      <xdr:nvSpPr>
        <xdr:cNvPr id="133" name="Line 10"/>
        <xdr:cNvSpPr/>
      </xdr:nvSpPr>
      <xdr:spPr>
        <a:xfrm>
          <a:off x="2772720" y="5407344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30960</xdr:colOff>
      <xdr:row>320</xdr:row>
      <xdr:rowOff>5760</xdr:rowOff>
    </xdr:from>
    <xdr:to>
      <xdr:col>7</xdr:col>
      <xdr:colOff>30960</xdr:colOff>
      <xdr:row>365</xdr:row>
      <xdr:rowOff>5400</xdr:rowOff>
    </xdr:to>
    <xdr:sp>
      <xdr:nvSpPr>
        <xdr:cNvPr id="134" name="Line 11"/>
        <xdr:cNvSpPr/>
      </xdr:nvSpPr>
      <xdr:spPr>
        <a:xfrm>
          <a:off x="2772720" y="6293160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30960</xdr:colOff>
      <xdr:row>365</xdr:row>
      <xdr:rowOff>5400</xdr:rowOff>
    </xdr:from>
    <xdr:to>
      <xdr:col>7</xdr:col>
      <xdr:colOff>30960</xdr:colOff>
      <xdr:row>401</xdr:row>
      <xdr:rowOff>5400</xdr:rowOff>
    </xdr:to>
    <xdr:sp>
      <xdr:nvSpPr>
        <xdr:cNvPr id="135" name="Line 12"/>
        <xdr:cNvSpPr/>
      </xdr:nvSpPr>
      <xdr:spPr>
        <a:xfrm>
          <a:off x="2772720" y="71789760"/>
          <a:ext cx="0" cy="70866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3</xdr:row>
      <xdr:rowOff>5760</xdr:rowOff>
    </xdr:from>
    <xdr:to>
      <xdr:col>7</xdr:col>
      <xdr:colOff>9360</xdr:colOff>
      <xdr:row>50</xdr:row>
      <xdr:rowOff>5760</xdr:rowOff>
    </xdr:to>
    <xdr:sp>
      <xdr:nvSpPr>
        <xdr:cNvPr id="136" name="Line 13"/>
        <xdr:cNvSpPr/>
      </xdr:nvSpPr>
      <xdr:spPr>
        <a:xfrm>
          <a:off x="2751120" y="571680"/>
          <a:ext cx="0" cy="92106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50</xdr:row>
      <xdr:rowOff>5760</xdr:rowOff>
    </xdr:from>
    <xdr:to>
      <xdr:col>7</xdr:col>
      <xdr:colOff>9360</xdr:colOff>
      <xdr:row>95</xdr:row>
      <xdr:rowOff>5760</xdr:rowOff>
    </xdr:to>
    <xdr:sp>
      <xdr:nvSpPr>
        <xdr:cNvPr id="137" name="Line 14"/>
        <xdr:cNvSpPr/>
      </xdr:nvSpPr>
      <xdr:spPr>
        <a:xfrm>
          <a:off x="2751120" y="978228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95</xdr:row>
      <xdr:rowOff>5760</xdr:rowOff>
    </xdr:from>
    <xdr:to>
      <xdr:col>7</xdr:col>
      <xdr:colOff>9360</xdr:colOff>
      <xdr:row>140</xdr:row>
      <xdr:rowOff>5760</xdr:rowOff>
    </xdr:to>
    <xdr:sp>
      <xdr:nvSpPr>
        <xdr:cNvPr id="138" name="Line 15"/>
        <xdr:cNvSpPr/>
      </xdr:nvSpPr>
      <xdr:spPr>
        <a:xfrm>
          <a:off x="2751120" y="1864044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140</xdr:row>
      <xdr:rowOff>5760</xdr:rowOff>
    </xdr:from>
    <xdr:to>
      <xdr:col>7</xdr:col>
      <xdr:colOff>9360</xdr:colOff>
      <xdr:row>185</xdr:row>
      <xdr:rowOff>5400</xdr:rowOff>
    </xdr:to>
    <xdr:sp>
      <xdr:nvSpPr>
        <xdr:cNvPr id="139" name="Line 16"/>
        <xdr:cNvSpPr/>
      </xdr:nvSpPr>
      <xdr:spPr>
        <a:xfrm>
          <a:off x="2751120" y="2749860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185</xdr:row>
      <xdr:rowOff>5400</xdr:rowOff>
    </xdr:from>
    <xdr:to>
      <xdr:col>7</xdr:col>
      <xdr:colOff>9360</xdr:colOff>
      <xdr:row>230</xdr:row>
      <xdr:rowOff>5760</xdr:rowOff>
    </xdr:to>
    <xdr:sp>
      <xdr:nvSpPr>
        <xdr:cNvPr id="140" name="Line 17"/>
        <xdr:cNvSpPr/>
      </xdr:nvSpPr>
      <xdr:spPr>
        <a:xfrm>
          <a:off x="2751120" y="36356760"/>
          <a:ext cx="0" cy="8858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230</xdr:row>
      <xdr:rowOff>5760</xdr:rowOff>
    </xdr:from>
    <xdr:to>
      <xdr:col>7</xdr:col>
      <xdr:colOff>9360</xdr:colOff>
      <xdr:row>275</xdr:row>
      <xdr:rowOff>5760</xdr:rowOff>
    </xdr:to>
    <xdr:sp>
      <xdr:nvSpPr>
        <xdr:cNvPr id="141" name="Line 18"/>
        <xdr:cNvSpPr/>
      </xdr:nvSpPr>
      <xdr:spPr>
        <a:xfrm>
          <a:off x="2751120" y="4521528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275</xdr:row>
      <xdr:rowOff>5760</xdr:rowOff>
    </xdr:from>
    <xdr:to>
      <xdr:col>7</xdr:col>
      <xdr:colOff>9360</xdr:colOff>
      <xdr:row>320</xdr:row>
      <xdr:rowOff>5760</xdr:rowOff>
    </xdr:to>
    <xdr:sp>
      <xdr:nvSpPr>
        <xdr:cNvPr id="142" name="Line 19"/>
        <xdr:cNvSpPr/>
      </xdr:nvSpPr>
      <xdr:spPr>
        <a:xfrm>
          <a:off x="2751120" y="5407344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320</xdr:row>
      <xdr:rowOff>5760</xdr:rowOff>
    </xdr:from>
    <xdr:to>
      <xdr:col>7</xdr:col>
      <xdr:colOff>9360</xdr:colOff>
      <xdr:row>365</xdr:row>
      <xdr:rowOff>5400</xdr:rowOff>
    </xdr:to>
    <xdr:sp>
      <xdr:nvSpPr>
        <xdr:cNvPr id="143" name="Line 20"/>
        <xdr:cNvSpPr/>
      </xdr:nvSpPr>
      <xdr:spPr>
        <a:xfrm>
          <a:off x="2751120" y="6293160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365</xdr:row>
      <xdr:rowOff>5400</xdr:rowOff>
    </xdr:from>
    <xdr:to>
      <xdr:col>7</xdr:col>
      <xdr:colOff>9360</xdr:colOff>
      <xdr:row>401</xdr:row>
      <xdr:rowOff>5400</xdr:rowOff>
    </xdr:to>
    <xdr:sp>
      <xdr:nvSpPr>
        <xdr:cNvPr id="144" name="Line 21"/>
        <xdr:cNvSpPr/>
      </xdr:nvSpPr>
      <xdr:spPr>
        <a:xfrm>
          <a:off x="2751120" y="71789760"/>
          <a:ext cx="0" cy="70866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18000</xdr:colOff>
      <xdr:row>3</xdr:row>
      <xdr:rowOff>5760</xdr:rowOff>
    </xdr:from>
    <xdr:to>
      <xdr:col>12</xdr:col>
      <xdr:colOff>18000</xdr:colOff>
      <xdr:row>50</xdr:row>
      <xdr:rowOff>5760</xdr:rowOff>
    </xdr:to>
    <xdr:sp>
      <xdr:nvSpPr>
        <xdr:cNvPr id="145" name="Line 22"/>
        <xdr:cNvSpPr/>
      </xdr:nvSpPr>
      <xdr:spPr>
        <a:xfrm>
          <a:off x="4287240" y="571680"/>
          <a:ext cx="0" cy="92106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18000</xdr:colOff>
      <xdr:row>50</xdr:row>
      <xdr:rowOff>5760</xdr:rowOff>
    </xdr:from>
    <xdr:to>
      <xdr:col>12</xdr:col>
      <xdr:colOff>18000</xdr:colOff>
      <xdr:row>95</xdr:row>
      <xdr:rowOff>5760</xdr:rowOff>
    </xdr:to>
    <xdr:sp>
      <xdr:nvSpPr>
        <xdr:cNvPr id="146" name="Line 23"/>
        <xdr:cNvSpPr/>
      </xdr:nvSpPr>
      <xdr:spPr>
        <a:xfrm>
          <a:off x="4287240" y="978228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18000</xdr:colOff>
      <xdr:row>95</xdr:row>
      <xdr:rowOff>5760</xdr:rowOff>
    </xdr:from>
    <xdr:to>
      <xdr:col>12</xdr:col>
      <xdr:colOff>18000</xdr:colOff>
      <xdr:row>140</xdr:row>
      <xdr:rowOff>5760</xdr:rowOff>
    </xdr:to>
    <xdr:sp>
      <xdr:nvSpPr>
        <xdr:cNvPr id="147" name="Line 24"/>
        <xdr:cNvSpPr/>
      </xdr:nvSpPr>
      <xdr:spPr>
        <a:xfrm>
          <a:off x="4287240" y="1864044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18000</xdr:colOff>
      <xdr:row>140</xdr:row>
      <xdr:rowOff>5760</xdr:rowOff>
    </xdr:from>
    <xdr:to>
      <xdr:col>12</xdr:col>
      <xdr:colOff>18000</xdr:colOff>
      <xdr:row>185</xdr:row>
      <xdr:rowOff>5400</xdr:rowOff>
    </xdr:to>
    <xdr:sp>
      <xdr:nvSpPr>
        <xdr:cNvPr id="148" name="Line 25"/>
        <xdr:cNvSpPr/>
      </xdr:nvSpPr>
      <xdr:spPr>
        <a:xfrm>
          <a:off x="4287240" y="2749860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18000</xdr:colOff>
      <xdr:row>185</xdr:row>
      <xdr:rowOff>5400</xdr:rowOff>
    </xdr:from>
    <xdr:to>
      <xdr:col>12</xdr:col>
      <xdr:colOff>18000</xdr:colOff>
      <xdr:row>230</xdr:row>
      <xdr:rowOff>5760</xdr:rowOff>
    </xdr:to>
    <xdr:sp>
      <xdr:nvSpPr>
        <xdr:cNvPr id="149" name="Line 26"/>
        <xdr:cNvSpPr/>
      </xdr:nvSpPr>
      <xdr:spPr>
        <a:xfrm>
          <a:off x="4287240" y="36356760"/>
          <a:ext cx="0" cy="8858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18000</xdr:colOff>
      <xdr:row>230</xdr:row>
      <xdr:rowOff>5760</xdr:rowOff>
    </xdr:from>
    <xdr:to>
      <xdr:col>12</xdr:col>
      <xdr:colOff>18000</xdr:colOff>
      <xdr:row>275</xdr:row>
      <xdr:rowOff>5760</xdr:rowOff>
    </xdr:to>
    <xdr:sp>
      <xdr:nvSpPr>
        <xdr:cNvPr id="150" name="Line 27"/>
        <xdr:cNvSpPr/>
      </xdr:nvSpPr>
      <xdr:spPr>
        <a:xfrm>
          <a:off x="4287240" y="4521528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18000</xdr:colOff>
      <xdr:row>275</xdr:row>
      <xdr:rowOff>5760</xdr:rowOff>
    </xdr:from>
    <xdr:to>
      <xdr:col>12</xdr:col>
      <xdr:colOff>18000</xdr:colOff>
      <xdr:row>320</xdr:row>
      <xdr:rowOff>5760</xdr:rowOff>
    </xdr:to>
    <xdr:sp>
      <xdr:nvSpPr>
        <xdr:cNvPr id="151" name="Line 28"/>
        <xdr:cNvSpPr/>
      </xdr:nvSpPr>
      <xdr:spPr>
        <a:xfrm>
          <a:off x="4287240" y="5407344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18000</xdr:colOff>
      <xdr:row>320</xdr:row>
      <xdr:rowOff>5760</xdr:rowOff>
    </xdr:from>
    <xdr:to>
      <xdr:col>12</xdr:col>
      <xdr:colOff>18000</xdr:colOff>
      <xdr:row>365</xdr:row>
      <xdr:rowOff>5400</xdr:rowOff>
    </xdr:to>
    <xdr:sp>
      <xdr:nvSpPr>
        <xdr:cNvPr id="152" name="Line 29"/>
        <xdr:cNvSpPr/>
      </xdr:nvSpPr>
      <xdr:spPr>
        <a:xfrm>
          <a:off x="4287240" y="6293160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18000</xdr:colOff>
      <xdr:row>365</xdr:row>
      <xdr:rowOff>5400</xdr:rowOff>
    </xdr:from>
    <xdr:to>
      <xdr:col>12</xdr:col>
      <xdr:colOff>18000</xdr:colOff>
      <xdr:row>401</xdr:row>
      <xdr:rowOff>5400</xdr:rowOff>
    </xdr:to>
    <xdr:sp>
      <xdr:nvSpPr>
        <xdr:cNvPr id="153" name="Line 30"/>
        <xdr:cNvSpPr/>
      </xdr:nvSpPr>
      <xdr:spPr>
        <a:xfrm>
          <a:off x="4287240" y="71789760"/>
          <a:ext cx="0" cy="70866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9360</xdr:colOff>
      <xdr:row>3</xdr:row>
      <xdr:rowOff>5760</xdr:rowOff>
    </xdr:from>
    <xdr:to>
      <xdr:col>12</xdr:col>
      <xdr:colOff>9360</xdr:colOff>
      <xdr:row>50</xdr:row>
      <xdr:rowOff>5760</xdr:rowOff>
    </xdr:to>
    <xdr:sp>
      <xdr:nvSpPr>
        <xdr:cNvPr id="154" name="Line 31"/>
        <xdr:cNvSpPr/>
      </xdr:nvSpPr>
      <xdr:spPr>
        <a:xfrm>
          <a:off x="4278600" y="571680"/>
          <a:ext cx="0" cy="92106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9360</xdr:colOff>
      <xdr:row>50</xdr:row>
      <xdr:rowOff>5760</xdr:rowOff>
    </xdr:from>
    <xdr:to>
      <xdr:col>12</xdr:col>
      <xdr:colOff>9360</xdr:colOff>
      <xdr:row>95</xdr:row>
      <xdr:rowOff>5760</xdr:rowOff>
    </xdr:to>
    <xdr:sp>
      <xdr:nvSpPr>
        <xdr:cNvPr id="155" name="Line 32"/>
        <xdr:cNvSpPr/>
      </xdr:nvSpPr>
      <xdr:spPr>
        <a:xfrm>
          <a:off x="4278600" y="978228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9360</xdr:colOff>
      <xdr:row>95</xdr:row>
      <xdr:rowOff>5760</xdr:rowOff>
    </xdr:from>
    <xdr:to>
      <xdr:col>12</xdr:col>
      <xdr:colOff>9360</xdr:colOff>
      <xdr:row>140</xdr:row>
      <xdr:rowOff>5760</xdr:rowOff>
    </xdr:to>
    <xdr:sp>
      <xdr:nvSpPr>
        <xdr:cNvPr id="156" name="Line 33"/>
        <xdr:cNvSpPr/>
      </xdr:nvSpPr>
      <xdr:spPr>
        <a:xfrm>
          <a:off x="4278600" y="1864044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9360</xdr:colOff>
      <xdr:row>140</xdr:row>
      <xdr:rowOff>5760</xdr:rowOff>
    </xdr:from>
    <xdr:to>
      <xdr:col>12</xdr:col>
      <xdr:colOff>9360</xdr:colOff>
      <xdr:row>185</xdr:row>
      <xdr:rowOff>5400</xdr:rowOff>
    </xdr:to>
    <xdr:sp>
      <xdr:nvSpPr>
        <xdr:cNvPr id="157" name="Line 34"/>
        <xdr:cNvSpPr/>
      </xdr:nvSpPr>
      <xdr:spPr>
        <a:xfrm>
          <a:off x="4278600" y="2749860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9360</xdr:colOff>
      <xdr:row>185</xdr:row>
      <xdr:rowOff>5400</xdr:rowOff>
    </xdr:from>
    <xdr:to>
      <xdr:col>12</xdr:col>
      <xdr:colOff>9360</xdr:colOff>
      <xdr:row>230</xdr:row>
      <xdr:rowOff>5760</xdr:rowOff>
    </xdr:to>
    <xdr:sp>
      <xdr:nvSpPr>
        <xdr:cNvPr id="158" name="Line 35"/>
        <xdr:cNvSpPr/>
      </xdr:nvSpPr>
      <xdr:spPr>
        <a:xfrm>
          <a:off x="4278600" y="36356760"/>
          <a:ext cx="0" cy="8858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9360</xdr:colOff>
      <xdr:row>230</xdr:row>
      <xdr:rowOff>5760</xdr:rowOff>
    </xdr:from>
    <xdr:to>
      <xdr:col>12</xdr:col>
      <xdr:colOff>9360</xdr:colOff>
      <xdr:row>275</xdr:row>
      <xdr:rowOff>5760</xdr:rowOff>
    </xdr:to>
    <xdr:sp>
      <xdr:nvSpPr>
        <xdr:cNvPr id="159" name="Line 36"/>
        <xdr:cNvSpPr/>
      </xdr:nvSpPr>
      <xdr:spPr>
        <a:xfrm>
          <a:off x="4278600" y="4521528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9360</xdr:colOff>
      <xdr:row>275</xdr:row>
      <xdr:rowOff>5760</xdr:rowOff>
    </xdr:from>
    <xdr:to>
      <xdr:col>12</xdr:col>
      <xdr:colOff>9360</xdr:colOff>
      <xdr:row>320</xdr:row>
      <xdr:rowOff>5760</xdr:rowOff>
    </xdr:to>
    <xdr:sp>
      <xdr:nvSpPr>
        <xdr:cNvPr id="160" name="Line 37"/>
        <xdr:cNvSpPr/>
      </xdr:nvSpPr>
      <xdr:spPr>
        <a:xfrm>
          <a:off x="4278600" y="5407344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9360</xdr:colOff>
      <xdr:row>320</xdr:row>
      <xdr:rowOff>5760</xdr:rowOff>
    </xdr:from>
    <xdr:to>
      <xdr:col>12</xdr:col>
      <xdr:colOff>9360</xdr:colOff>
      <xdr:row>365</xdr:row>
      <xdr:rowOff>5400</xdr:rowOff>
    </xdr:to>
    <xdr:sp>
      <xdr:nvSpPr>
        <xdr:cNvPr id="161" name="Line 38"/>
        <xdr:cNvSpPr/>
      </xdr:nvSpPr>
      <xdr:spPr>
        <a:xfrm>
          <a:off x="4278600" y="62931600"/>
          <a:ext cx="0" cy="8858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12</xdr:col>
      <xdr:colOff>9360</xdr:colOff>
      <xdr:row>365</xdr:row>
      <xdr:rowOff>5400</xdr:rowOff>
    </xdr:from>
    <xdr:to>
      <xdr:col>12</xdr:col>
      <xdr:colOff>9360</xdr:colOff>
      <xdr:row>401</xdr:row>
      <xdr:rowOff>5400</xdr:rowOff>
    </xdr:to>
    <xdr:sp>
      <xdr:nvSpPr>
        <xdr:cNvPr id="162" name="Line 39"/>
        <xdr:cNvSpPr/>
      </xdr:nvSpPr>
      <xdr:spPr>
        <a:xfrm>
          <a:off x="4278600" y="71789760"/>
          <a:ext cx="0" cy="70866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D:/&#8545;%20&#20154;&#21475;&#21205;&#24907;&#32232;/&#20154;&#21475;&#12487;&#12540;&#12479;.xlsm" TargetMode="External"/>
</Relationships>
</file>

<file path=xl/externalLinks/_rels/externalLink2.xml.rels><?xml version="1.0" encoding="UTF-8"?>
<Relationships xmlns="http://schemas.openxmlformats.org/package/2006/relationships"><Relationship Id="rId1" Type="http://schemas.openxmlformats.org/officeDocument/2006/relationships/externalLinkPath" Target="../../../../../../../D:/&#8545;%20&#20154;&#21475;&#21205;&#24907;&#32232;/&#27515;&#20129;%20&#26413;&#24140;&#24066;.xlsm" TargetMode="External"/>
</Relationships>
</file>

<file path=xl/externalLinks/_rels/externalLink3.xml.rels><?xml version="1.0" encoding="UTF-8"?>
<Relationships xmlns="http://schemas.openxmlformats.org/package/2006/relationships"><Relationship Id="rId1" Type="http://schemas.openxmlformats.org/officeDocument/2006/relationships/externalLinkPath" Target="../../../../../../../D:/&#8545;%20&#20154;&#21475;&#21205;&#24907;&#32232;/&#8545;&#8208;9&#29983;&#21629;&#34920;&#20316;&#25104;&#12501;&#12449;&#12452;&#12523;/&#26413;&#24140;&#24066;&#29983;&#21629;&#34920;&#12539;&#30007;.xlsm" TargetMode="External"/>
</Relationships>
</file>

<file path=xl/externalLinks/_rels/externalLink4.xml.rels><?xml version="1.0" encoding="UTF-8"?>
<Relationships xmlns="http://schemas.openxmlformats.org/package/2006/relationships"><Relationship Id="rId1" Type="http://schemas.openxmlformats.org/officeDocument/2006/relationships/externalLinkPath" Target="../../../../../../../D:/&#8545;%20&#20154;&#21475;&#21205;&#24907;&#32232;/&#8545;&#8208;9&#29983;&#21629;&#34920;&#20316;&#25104;&#12501;&#12449;&#12452;&#12523;/&#26413;&#24140;&#24066;&#29983;&#21629;&#34920;&#12539;&#22899;.xlsm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口"/>
      <sheetName val="女子人口"/>
      <sheetName val="出生数"/>
      <sheetName val="年次別人口"/>
      <sheetName val="年齢階級・区別人口(住基）"/>
    </sheetNames>
    <sheetDataSet>
      <sheetData sheetId="0">
        <row r="9">
          <cell r="B9" t="str">
            <v>(国調年)日本人推計人口
(国調年以外)国調ベース人口</v>
          </cell>
          <cell r="C9" t="str">
            <v>１月</v>
          </cell>
          <cell r="D9" t="str">
            <v>２月</v>
          </cell>
          <cell r="E9" t="str">
            <v>３月</v>
          </cell>
          <cell r="F9" t="str">
            <v>４月</v>
          </cell>
          <cell r="G9" t="str">
            <v>５月</v>
          </cell>
          <cell r="H9" t="str">
            <v>６月</v>
          </cell>
          <cell r="I9" t="str">
            <v>７月</v>
          </cell>
          <cell r="J9" t="str">
            <v>８月</v>
          </cell>
          <cell r="K9" t="str">
            <v>９月</v>
          </cell>
          <cell r="L9" t="str">
            <v>１０月</v>
          </cell>
          <cell r="M9" t="str">
            <v>１１月</v>
          </cell>
          <cell r="N9" t="str">
            <v>１２月</v>
          </cell>
        </row>
        <row r="10">
          <cell r="B10">
            <v>1965940</v>
          </cell>
          <cell r="C10">
            <v>1963626</v>
          </cell>
          <cell r="D10">
            <v>1962987</v>
          </cell>
          <cell r="E10">
            <v>1962570</v>
          </cell>
          <cell r="F10">
            <v>1961225</v>
          </cell>
          <cell r="G10">
            <v>1965343</v>
          </cell>
          <cell r="H10">
            <v>1965889</v>
          </cell>
          <cell r="I10">
            <v>1965784</v>
          </cell>
          <cell r="J10">
            <v>1966073</v>
          </cell>
          <cell r="K10">
            <v>1966174</v>
          </cell>
          <cell r="L10">
            <v>1965940</v>
          </cell>
          <cell r="M10">
            <v>1966523</v>
          </cell>
          <cell r="N10">
            <v>1966717</v>
          </cell>
        </row>
        <row r="11">
          <cell r="B11">
            <v>242916</v>
          </cell>
          <cell r="C11">
            <v>241575</v>
          </cell>
          <cell r="D11">
            <v>241561</v>
          </cell>
          <cell r="E11">
            <v>241542</v>
          </cell>
          <cell r="F11">
            <v>241468</v>
          </cell>
          <cell r="G11">
            <v>242331</v>
          </cell>
          <cell r="H11">
            <v>242596</v>
          </cell>
          <cell r="I11">
            <v>242683</v>
          </cell>
          <cell r="J11">
            <v>242922</v>
          </cell>
          <cell r="K11">
            <v>243054</v>
          </cell>
          <cell r="L11">
            <v>242916</v>
          </cell>
          <cell r="M11">
            <v>243105</v>
          </cell>
          <cell r="N11">
            <v>243091</v>
          </cell>
        </row>
        <row r="12">
          <cell r="B12">
            <v>288114</v>
          </cell>
          <cell r="C12">
            <v>287867</v>
          </cell>
          <cell r="D12">
            <v>287919</v>
          </cell>
          <cell r="E12">
            <v>287868</v>
          </cell>
          <cell r="F12">
            <v>287097</v>
          </cell>
          <cell r="G12">
            <v>287651</v>
          </cell>
          <cell r="H12">
            <v>287724</v>
          </cell>
          <cell r="I12">
            <v>287717</v>
          </cell>
          <cell r="J12">
            <v>287907</v>
          </cell>
          <cell r="K12">
            <v>287874</v>
          </cell>
          <cell r="L12">
            <v>288114</v>
          </cell>
          <cell r="M12">
            <v>288179</v>
          </cell>
          <cell r="N12">
            <v>288345</v>
          </cell>
        </row>
        <row r="13">
          <cell r="B13">
            <v>264183</v>
          </cell>
          <cell r="C13">
            <v>264382</v>
          </cell>
          <cell r="D13">
            <v>264221</v>
          </cell>
          <cell r="E13">
            <v>263958</v>
          </cell>
          <cell r="F13">
            <v>263845</v>
          </cell>
          <cell r="G13">
            <v>264250</v>
          </cell>
          <cell r="H13">
            <v>264337</v>
          </cell>
          <cell r="I13">
            <v>264281</v>
          </cell>
          <cell r="J13">
            <v>264234</v>
          </cell>
          <cell r="K13">
            <v>264188</v>
          </cell>
          <cell r="L13">
            <v>264183</v>
          </cell>
          <cell r="M13">
            <v>264125</v>
          </cell>
          <cell r="N13">
            <v>264116</v>
          </cell>
        </row>
        <row r="14">
          <cell r="B14">
            <v>211496</v>
          </cell>
          <cell r="C14">
            <v>210754</v>
          </cell>
          <cell r="D14">
            <v>210709</v>
          </cell>
          <cell r="E14">
            <v>210721</v>
          </cell>
          <cell r="F14">
            <v>210690</v>
          </cell>
          <cell r="G14">
            <v>211051</v>
          </cell>
          <cell r="H14">
            <v>211180</v>
          </cell>
          <cell r="I14">
            <v>211220</v>
          </cell>
          <cell r="J14">
            <v>211381</v>
          </cell>
          <cell r="K14">
            <v>211492</v>
          </cell>
          <cell r="L14">
            <v>211496</v>
          </cell>
          <cell r="M14">
            <v>211681</v>
          </cell>
          <cell r="N14">
            <v>211724</v>
          </cell>
        </row>
        <row r="15">
          <cell r="B15">
            <v>126230</v>
          </cell>
          <cell r="C15">
            <v>126355</v>
          </cell>
          <cell r="D15">
            <v>126268</v>
          </cell>
          <cell r="E15">
            <v>126294</v>
          </cell>
          <cell r="F15">
            <v>126225</v>
          </cell>
          <cell r="G15">
            <v>126393</v>
          </cell>
          <cell r="H15">
            <v>126389</v>
          </cell>
          <cell r="I15">
            <v>126306</v>
          </cell>
          <cell r="J15">
            <v>126270</v>
          </cell>
          <cell r="K15">
            <v>126239</v>
          </cell>
          <cell r="L15">
            <v>126230</v>
          </cell>
          <cell r="M15">
            <v>126211</v>
          </cell>
          <cell r="N15">
            <v>126160</v>
          </cell>
        </row>
        <row r="16">
          <cell r="B16">
            <v>222042</v>
          </cell>
          <cell r="C16">
            <v>221277</v>
          </cell>
          <cell r="D16">
            <v>221270</v>
          </cell>
          <cell r="E16">
            <v>221107</v>
          </cell>
          <cell r="F16">
            <v>221381</v>
          </cell>
          <cell r="G16">
            <v>221868</v>
          </cell>
          <cell r="H16">
            <v>221917</v>
          </cell>
          <cell r="I16">
            <v>221945</v>
          </cell>
          <cell r="J16">
            <v>221923</v>
          </cell>
          <cell r="K16">
            <v>221940</v>
          </cell>
          <cell r="L16">
            <v>222042</v>
          </cell>
          <cell r="M16">
            <v>222086</v>
          </cell>
          <cell r="N16">
            <v>222270</v>
          </cell>
        </row>
        <row r="17">
          <cell r="B17">
            <v>115272</v>
          </cell>
          <cell r="C17">
            <v>115672</v>
          </cell>
          <cell r="D17">
            <v>115655</v>
          </cell>
          <cell r="E17">
            <v>115666</v>
          </cell>
          <cell r="F17">
            <v>115471</v>
          </cell>
          <cell r="G17">
            <v>115415</v>
          </cell>
          <cell r="H17">
            <v>115344</v>
          </cell>
          <cell r="I17">
            <v>115338</v>
          </cell>
          <cell r="J17">
            <v>115362</v>
          </cell>
          <cell r="K17">
            <v>115314</v>
          </cell>
          <cell r="L17">
            <v>115272</v>
          </cell>
          <cell r="M17">
            <v>115250</v>
          </cell>
          <cell r="N17">
            <v>115185</v>
          </cell>
        </row>
        <row r="18">
          <cell r="B18">
            <v>137851</v>
          </cell>
          <cell r="C18">
            <v>138865</v>
          </cell>
          <cell r="D18">
            <v>138522</v>
          </cell>
          <cell r="E18">
            <v>138417</v>
          </cell>
          <cell r="F18">
            <v>138078</v>
          </cell>
          <cell r="G18">
            <v>138868</v>
          </cell>
          <cell r="H18">
            <v>138775</v>
          </cell>
          <cell r="I18">
            <v>138763</v>
          </cell>
          <cell r="J18">
            <v>138309</v>
          </cell>
          <cell r="K18">
            <v>138205</v>
          </cell>
          <cell r="L18">
            <v>137851</v>
          </cell>
          <cell r="M18">
            <v>137848</v>
          </cell>
          <cell r="N18">
            <v>137766</v>
          </cell>
        </row>
        <row r="19">
          <cell r="B19">
            <v>215942</v>
          </cell>
          <cell r="C19">
            <v>214956</v>
          </cell>
          <cell r="D19">
            <v>214993</v>
          </cell>
          <cell r="E19">
            <v>215070</v>
          </cell>
          <cell r="F19">
            <v>215208</v>
          </cell>
          <cell r="G19">
            <v>215645</v>
          </cell>
          <cell r="H19">
            <v>215744</v>
          </cell>
          <cell r="I19">
            <v>215732</v>
          </cell>
          <cell r="J19">
            <v>215856</v>
          </cell>
          <cell r="K19">
            <v>215926</v>
          </cell>
          <cell r="L19">
            <v>215942</v>
          </cell>
          <cell r="M19">
            <v>216124</v>
          </cell>
          <cell r="N19">
            <v>216116</v>
          </cell>
        </row>
        <row r="20">
          <cell r="B20">
            <v>141894</v>
          </cell>
          <cell r="C20">
            <v>141923</v>
          </cell>
          <cell r="D20">
            <v>141869</v>
          </cell>
          <cell r="E20">
            <v>141927</v>
          </cell>
          <cell r="F20">
            <v>141762</v>
          </cell>
          <cell r="G20">
            <v>141871</v>
          </cell>
          <cell r="H20">
            <v>141883</v>
          </cell>
          <cell r="I20">
            <v>141799</v>
          </cell>
          <cell r="J20">
            <v>141909</v>
          </cell>
          <cell r="K20">
            <v>141942</v>
          </cell>
          <cell r="L20">
            <v>141894</v>
          </cell>
          <cell r="M20">
            <v>141914</v>
          </cell>
          <cell r="N20">
            <v>141944</v>
          </cell>
        </row>
        <row r="21">
          <cell r="B21">
            <v>365</v>
          </cell>
          <cell r="C21">
            <v>31</v>
          </cell>
          <cell r="D21">
            <v>28</v>
          </cell>
          <cell r="E21">
            <v>31</v>
          </cell>
          <cell r="F21">
            <v>30</v>
          </cell>
          <cell r="G21">
            <v>31</v>
          </cell>
          <cell r="H21">
            <v>30</v>
          </cell>
          <cell r="I21">
            <v>31</v>
          </cell>
          <cell r="J21">
            <v>31</v>
          </cell>
          <cell r="K21">
            <v>30</v>
          </cell>
          <cell r="L21">
            <v>31</v>
          </cell>
          <cell r="M21">
            <v>30</v>
          </cell>
          <cell r="N21">
            <v>31</v>
          </cell>
        </row>
        <row r="39">
          <cell r="B39">
            <v>1965940</v>
          </cell>
          <cell r="C39">
            <v>242916</v>
          </cell>
          <cell r="D39">
            <v>288114</v>
          </cell>
          <cell r="E39">
            <v>264183</v>
          </cell>
          <cell r="F39">
            <v>211496</v>
          </cell>
          <cell r="G39">
            <v>126230</v>
          </cell>
          <cell r="H39">
            <v>222042</v>
          </cell>
          <cell r="I39">
            <v>115272</v>
          </cell>
          <cell r="J39">
            <v>137851</v>
          </cell>
          <cell r="K39">
            <v>215942</v>
          </cell>
          <cell r="L39">
            <v>141894</v>
          </cell>
        </row>
        <row r="40">
          <cell r="B40">
            <v>914851</v>
          </cell>
          <cell r="C40">
            <v>109839</v>
          </cell>
          <cell r="D40">
            <v>135926</v>
          </cell>
          <cell r="E40">
            <v>125507</v>
          </cell>
          <cell r="F40">
            <v>99614</v>
          </cell>
          <cell r="G40">
            <v>57387</v>
          </cell>
          <cell r="H40">
            <v>102752</v>
          </cell>
          <cell r="I40">
            <v>54344</v>
          </cell>
          <cell r="J40">
            <v>63534</v>
          </cell>
          <cell r="K40">
            <v>99509</v>
          </cell>
          <cell r="L40">
            <v>66439</v>
          </cell>
        </row>
        <row r="41">
          <cell r="B41">
            <v>1051089</v>
          </cell>
          <cell r="C41">
            <v>133077</v>
          </cell>
          <cell r="D41">
            <v>152188</v>
          </cell>
          <cell r="E41">
            <v>138676</v>
          </cell>
          <cell r="F41">
            <v>111882</v>
          </cell>
          <cell r="G41">
            <v>68843</v>
          </cell>
          <cell r="H41">
            <v>119290</v>
          </cell>
          <cell r="I41">
            <v>60928</v>
          </cell>
          <cell r="J41">
            <v>74317</v>
          </cell>
          <cell r="K41">
            <v>116433</v>
          </cell>
          <cell r="L41">
            <v>75455</v>
          </cell>
        </row>
        <row r="42">
          <cell r="B42">
            <v>1965940</v>
          </cell>
        </row>
        <row r="43">
          <cell r="B43">
            <v>914851</v>
          </cell>
        </row>
        <row r="44">
          <cell r="B44">
            <v>1051089</v>
          </cell>
        </row>
      </sheetData>
      <sheetData sheetId="1"/>
      <sheetData sheetId="2">
        <row r="4">
          <cell r="G4">
            <v>13248</v>
          </cell>
          <cell r="H4">
            <v>6744</v>
          </cell>
          <cell r="I4">
            <v>6504</v>
          </cell>
        </row>
      </sheetData>
      <sheetData sheetId="3">
        <row r="3">
          <cell r="C3" t="str">
            <v>総数</v>
          </cell>
          <cell r="D3" t="str">
            <v>中央区</v>
          </cell>
          <cell r="E3" t="str">
            <v>北区</v>
          </cell>
          <cell r="F3" t="str">
            <v>東区</v>
          </cell>
          <cell r="G3" t="str">
            <v>白石区</v>
          </cell>
          <cell r="H3" t="str">
            <v>厚別区</v>
          </cell>
          <cell r="I3" t="str">
            <v>豊平区</v>
          </cell>
          <cell r="J3" t="str">
            <v>清田区</v>
          </cell>
          <cell r="K3" t="str">
            <v>南区</v>
          </cell>
          <cell r="L3" t="str">
            <v>西区</v>
          </cell>
          <cell r="M3" t="str">
            <v>手稲区</v>
          </cell>
        </row>
        <row r="4">
          <cell r="C4">
            <v>1539808</v>
          </cell>
          <cell r="D4">
            <v>180845</v>
          </cell>
          <cell r="E4">
            <v>212508</v>
          </cell>
          <cell r="F4">
            <v>224539</v>
          </cell>
          <cell r="G4">
            <v>263938</v>
          </cell>
        </row>
        <row r="4">
          <cell r="I4">
            <v>249956</v>
          </cell>
        </row>
        <row r="4">
          <cell r="K4">
            <v>141743</v>
          </cell>
          <cell r="L4">
            <v>269450</v>
          </cell>
        </row>
        <row r="5">
          <cell r="C5">
            <v>1566871</v>
          </cell>
          <cell r="D5">
            <v>182427</v>
          </cell>
          <cell r="E5">
            <v>214728</v>
          </cell>
          <cell r="F5">
            <v>224730</v>
          </cell>
          <cell r="G5">
            <v>272037</v>
          </cell>
        </row>
        <row r="5">
          <cell r="I5">
            <v>255105</v>
          </cell>
        </row>
        <row r="5">
          <cell r="K5">
            <v>142892</v>
          </cell>
          <cell r="L5">
            <v>274952</v>
          </cell>
        </row>
        <row r="6">
          <cell r="C6">
            <v>1593205</v>
          </cell>
          <cell r="D6">
            <v>182818</v>
          </cell>
          <cell r="E6">
            <v>217384</v>
          </cell>
          <cell r="F6">
            <v>225693</v>
          </cell>
          <cell r="G6">
            <v>280378</v>
          </cell>
        </row>
        <row r="6">
          <cell r="I6">
            <v>260488</v>
          </cell>
        </row>
        <row r="6">
          <cell r="K6">
            <v>144547</v>
          </cell>
          <cell r="L6">
            <v>281897</v>
          </cell>
        </row>
        <row r="7">
          <cell r="C7">
            <v>1618861</v>
          </cell>
          <cell r="D7">
            <v>182735</v>
          </cell>
          <cell r="E7">
            <v>220308</v>
          </cell>
          <cell r="F7">
            <v>227252</v>
          </cell>
          <cell r="G7">
            <v>287265</v>
          </cell>
        </row>
        <row r="7">
          <cell r="I7">
            <v>266739</v>
          </cell>
        </row>
        <row r="7">
          <cell r="K7">
            <v>145661</v>
          </cell>
          <cell r="L7">
            <v>288901</v>
          </cell>
        </row>
        <row r="8">
          <cell r="C8">
            <v>1645095</v>
          </cell>
          <cell r="D8">
            <v>181535</v>
          </cell>
          <cell r="E8">
            <v>224721</v>
          </cell>
          <cell r="F8">
            <v>230623</v>
          </cell>
          <cell r="G8">
            <v>294751</v>
          </cell>
        </row>
        <row r="8">
          <cell r="I8">
            <v>272011</v>
          </cell>
        </row>
        <row r="8">
          <cell r="K8">
            <v>146535</v>
          </cell>
          <cell r="L8">
            <v>294919</v>
          </cell>
        </row>
        <row r="9">
          <cell r="C9">
            <v>1667984</v>
          </cell>
          <cell r="D9">
            <v>179184</v>
          </cell>
          <cell r="E9">
            <v>230918</v>
          </cell>
          <cell r="F9">
            <v>232999</v>
          </cell>
          <cell r="G9">
            <v>188043</v>
          </cell>
          <cell r="H9">
            <v>112623</v>
          </cell>
          <cell r="I9">
            <v>277801</v>
          </cell>
        </row>
        <row r="9">
          <cell r="K9">
            <v>148393</v>
          </cell>
          <cell r="L9">
            <v>190807</v>
          </cell>
          <cell r="M9">
            <v>110974</v>
          </cell>
        </row>
        <row r="10">
          <cell r="C10">
            <v>1694988</v>
          </cell>
          <cell r="D10">
            <v>177997</v>
          </cell>
          <cell r="E10">
            <v>234595</v>
          </cell>
          <cell r="F10">
            <v>236454</v>
          </cell>
          <cell r="G10">
            <v>190543</v>
          </cell>
          <cell r="H10">
            <v>115650</v>
          </cell>
          <cell r="I10">
            <v>281463</v>
          </cell>
        </row>
        <row r="10">
          <cell r="K10">
            <v>150378</v>
          </cell>
          <cell r="L10">
            <v>192601</v>
          </cell>
          <cell r="M10">
            <v>115307</v>
          </cell>
        </row>
        <row r="11">
          <cell r="C11">
            <v>1714488</v>
          </cell>
          <cell r="D11">
            <v>176981</v>
          </cell>
          <cell r="E11">
            <v>239907</v>
          </cell>
          <cell r="F11">
            <v>237749</v>
          </cell>
          <cell r="G11">
            <v>191928</v>
          </cell>
          <cell r="H11">
            <v>117351</v>
          </cell>
          <cell r="I11">
            <v>285597</v>
          </cell>
        </row>
        <row r="11">
          <cell r="K11">
            <v>152014</v>
          </cell>
          <cell r="L11">
            <v>193258</v>
          </cell>
          <cell r="M11">
            <v>119703</v>
          </cell>
        </row>
        <row r="12">
          <cell r="C12">
            <v>1728466</v>
          </cell>
          <cell r="D12">
            <v>174994</v>
          </cell>
          <cell r="E12">
            <v>243771</v>
          </cell>
          <cell r="F12">
            <v>238168</v>
          </cell>
          <cell r="G12">
            <v>191918</v>
          </cell>
          <cell r="H12">
            <v>119386</v>
          </cell>
          <cell r="I12">
            <v>288941</v>
          </cell>
        </row>
        <row r="12">
          <cell r="K12">
            <v>153020</v>
          </cell>
          <cell r="L12">
            <v>194009</v>
          </cell>
          <cell r="M12">
            <v>124259</v>
          </cell>
        </row>
        <row r="13">
          <cell r="C13">
            <v>1740534</v>
          </cell>
          <cell r="D13">
            <v>173594</v>
          </cell>
          <cell r="E13">
            <v>247942</v>
          </cell>
          <cell r="F13">
            <v>238547</v>
          </cell>
          <cell r="G13">
            <v>191099</v>
          </cell>
          <cell r="H13">
            <v>121427</v>
          </cell>
          <cell r="I13">
            <v>292470</v>
          </cell>
        </row>
        <row r="13">
          <cell r="K13">
            <v>154474</v>
          </cell>
          <cell r="L13">
            <v>193597</v>
          </cell>
          <cell r="M13">
            <v>127384</v>
          </cell>
        </row>
        <row r="14">
          <cell r="C14">
            <v>1752009</v>
          </cell>
          <cell r="D14">
            <v>173358</v>
          </cell>
          <cell r="E14">
            <v>251419</v>
          </cell>
          <cell r="F14">
            <v>241319</v>
          </cell>
          <cell r="G14">
            <v>192102</v>
          </cell>
          <cell r="H14">
            <v>122738</v>
          </cell>
          <cell r="I14">
            <v>296647</v>
          </cell>
        </row>
        <row r="14">
          <cell r="K14">
            <v>155650</v>
          </cell>
          <cell r="L14">
            <v>194308</v>
          </cell>
          <cell r="M14">
            <v>129484</v>
          </cell>
        </row>
        <row r="15">
          <cell r="C15">
            <v>1774540</v>
          </cell>
          <cell r="D15">
            <v>175812</v>
          </cell>
          <cell r="E15">
            <v>253271</v>
          </cell>
          <cell r="F15">
            <v>243767</v>
          </cell>
          <cell r="G15">
            <v>193494</v>
          </cell>
          <cell r="H15">
            <v>124213</v>
          </cell>
          <cell r="I15">
            <v>300609</v>
          </cell>
        </row>
        <row r="15">
          <cell r="K15">
            <v>156831</v>
          </cell>
          <cell r="L15">
            <v>194629</v>
          </cell>
          <cell r="M15">
            <v>131914</v>
          </cell>
        </row>
        <row r="16">
          <cell r="C16">
            <v>1791221</v>
          </cell>
          <cell r="D16">
            <v>178405</v>
          </cell>
          <cell r="E16">
            <v>255530</v>
          </cell>
          <cell r="F16">
            <v>245544</v>
          </cell>
          <cell r="G16">
            <v>194555</v>
          </cell>
          <cell r="H16">
            <v>124531</v>
          </cell>
          <cell r="I16">
            <v>305192</v>
          </cell>
        </row>
        <row r="16">
          <cell r="K16">
            <v>157297</v>
          </cell>
          <cell r="L16">
            <v>196727</v>
          </cell>
          <cell r="M16">
            <v>133440</v>
          </cell>
        </row>
        <row r="17">
          <cell r="C17">
            <v>1803546</v>
          </cell>
          <cell r="D17">
            <v>179801</v>
          </cell>
          <cell r="E17">
            <v>257132</v>
          </cell>
          <cell r="F17">
            <v>247420</v>
          </cell>
          <cell r="G17">
            <v>194903</v>
          </cell>
          <cell r="H17">
            <v>125679</v>
          </cell>
          <cell r="I17">
            <v>202316</v>
          </cell>
          <cell r="J17">
            <v>106984</v>
          </cell>
          <cell r="K17">
            <v>157438</v>
          </cell>
          <cell r="L17">
            <v>197627</v>
          </cell>
          <cell r="M17">
            <v>134246</v>
          </cell>
        </row>
        <row r="18">
          <cell r="C18">
            <v>1812029</v>
          </cell>
          <cell r="D18">
            <v>180515</v>
          </cell>
          <cell r="E18">
            <v>258640</v>
          </cell>
          <cell r="F18">
            <v>247756</v>
          </cell>
          <cell r="G18">
            <v>195162</v>
          </cell>
          <cell r="H18">
            <v>126780</v>
          </cell>
          <cell r="I18">
            <v>203514</v>
          </cell>
          <cell r="J18">
            <v>108731</v>
          </cell>
          <cell r="K18">
            <v>157152</v>
          </cell>
          <cell r="L18">
            <v>198486</v>
          </cell>
          <cell r="M18">
            <v>135293</v>
          </cell>
        </row>
        <row r="19">
          <cell r="C19">
            <v>1816677</v>
          </cell>
          <cell r="D19">
            <v>180488</v>
          </cell>
          <cell r="E19">
            <v>259139</v>
          </cell>
          <cell r="F19">
            <v>248140</v>
          </cell>
          <cell r="G19">
            <v>196793</v>
          </cell>
          <cell r="H19">
            <v>127325</v>
          </cell>
          <cell r="I19">
            <v>203918</v>
          </cell>
          <cell r="J19">
            <v>109635</v>
          </cell>
          <cell r="K19">
            <v>156441</v>
          </cell>
          <cell r="L19">
            <v>199013</v>
          </cell>
          <cell r="M19">
            <v>135785</v>
          </cell>
        </row>
        <row r="20">
          <cell r="C20">
            <v>1834684</v>
          </cell>
          <cell r="D20">
            <v>185064</v>
          </cell>
          <cell r="E20">
            <v>262443</v>
          </cell>
          <cell r="F20">
            <v>249707</v>
          </cell>
          <cell r="G20">
            <v>198580</v>
          </cell>
          <cell r="H20">
            <v>128443</v>
          </cell>
          <cell r="I20">
            <v>205066</v>
          </cell>
          <cell r="J20">
            <v>110759</v>
          </cell>
          <cell r="K20">
            <v>156589</v>
          </cell>
          <cell r="L20">
            <v>201453</v>
          </cell>
          <cell r="M20">
            <v>136580</v>
          </cell>
        </row>
        <row r="21">
          <cell r="C21">
            <v>1848276</v>
          </cell>
          <cell r="D21">
            <v>190254</v>
          </cell>
          <cell r="E21">
            <v>265023</v>
          </cell>
          <cell r="F21">
            <v>251256</v>
          </cell>
          <cell r="G21">
            <v>199164</v>
          </cell>
          <cell r="H21">
            <v>129105</v>
          </cell>
          <cell r="I21">
            <v>205981</v>
          </cell>
          <cell r="J21">
            <v>111613</v>
          </cell>
          <cell r="K21">
            <v>155571</v>
          </cell>
          <cell r="L21">
            <v>203048</v>
          </cell>
          <cell r="M21">
            <v>137261</v>
          </cell>
        </row>
        <row r="22">
          <cell r="C22">
            <v>1862361</v>
          </cell>
          <cell r="D22">
            <v>194901</v>
          </cell>
          <cell r="E22">
            <v>268387</v>
          </cell>
          <cell r="F22">
            <v>252494</v>
          </cell>
          <cell r="G22">
            <v>200077</v>
          </cell>
          <cell r="H22">
            <v>129660</v>
          </cell>
          <cell r="I22">
            <v>207859</v>
          </cell>
          <cell r="J22">
            <v>112333</v>
          </cell>
          <cell r="K22">
            <v>155234</v>
          </cell>
          <cell r="L22">
            <v>203782</v>
          </cell>
          <cell r="M22">
            <v>137634</v>
          </cell>
        </row>
        <row r="23">
          <cell r="C23">
            <v>1872703</v>
          </cell>
          <cell r="D23">
            <v>198946</v>
          </cell>
          <cell r="E23">
            <v>271222</v>
          </cell>
          <cell r="F23">
            <v>253520</v>
          </cell>
          <cell r="G23">
            <v>200856</v>
          </cell>
          <cell r="H23">
            <v>129645</v>
          </cell>
          <cell r="I23">
            <v>208605</v>
          </cell>
          <cell r="J23">
            <v>112473</v>
          </cell>
          <cell r="K23">
            <v>154348</v>
          </cell>
          <cell r="L23">
            <v>205526</v>
          </cell>
          <cell r="M23">
            <v>137562</v>
          </cell>
        </row>
        <row r="24">
          <cell r="C24">
            <v>1874479</v>
          </cell>
          <cell r="D24">
            <v>201612</v>
          </cell>
          <cell r="E24">
            <v>271750</v>
          </cell>
          <cell r="F24">
            <v>253138</v>
          </cell>
          <cell r="G24">
            <v>200866</v>
          </cell>
          <cell r="H24">
            <v>129346</v>
          </cell>
          <cell r="I24">
            <v>208576</v>
          </cell>
          <cell r="J24">
            <v>112398</v>
          </cell>
          <cell r="K24">
            <v>152505</v>
          </cell>
          <cell r="L24">
            <v>206905</v>
          </cell>
          <cell r="M24">
            <v>137383</v>
          </cell>
        </row>
        <row r="25">
          <cell r="C25">
            <v>1889460</v>
          </cell>
          <cell r="D25">
            <v>206768</v>
          </cell>
          <cell r="E25">
            <v>273792</v>
          </cell>
          <cell r="F25">
            <v>254899</v>
          </cell>
          <cell r="G25">
            <v>202638</v>
          </cell>
          <cell r="H25">
            <v>129500</v>
          </cell>
          <cell r="I25">
            <v>209102</v>
          </cell>
          <cell r="J25">
            <v>113572</v>
          </cell>
          <cell r="K25">
            <v>151858</v>
          </cell>
          <cell r="L25">
            <v>208975</v>
          </cell>
          <cell r="M25">
            <v>138356</v>
          </cell>
        </row>
        <row r="26">
          <cell r="C26">
            <v>1895901</v>
          </cell>
          <cell r="D26">
            <v>210166</v>
          </cell>
          <cell r="E26">
            <v>276240</v>
          </cell>
          <cell r="F26">
            <v>255210</v>
          </cell>
          <cell r="G26">
            <v>203006</v>
          </cell>
          <cell r="H26">
            <v>128963</v>
          </cell>
          <cell r="I26">
            <v>209334</v>
          </cell>
          <cell r="J26">
            <v>114646</v>
          </cell>
          <cell r="K26">
            <v>150261</v>
          </cell>
          <cell r="L26">
            <v>209532</v>
          </cell>
          <cell r="M26">
            <v>138543</v>
          </cell>
        </row>
        <row r="27">
          <cell r="C27">
            <v>1900815</v>
          </cell>
          <cell r="D27">
            <v>213591</v>
          </cell>
          <cell r="E27">
            <v>276624</v>
          </cell>
          <cell r="F27">
            <v>255365</v>
          </cell>
          <cell r="G27">
            <v>203180</v>
          </cell>
          <cell r="H27">
            <v>129034</v>
          </cell>
          <cell r="I27">
            <v>209789</v>
          </cell>
          <cell r="J27">
            <v>115606</v>
          </cell>
          <cell r="K27">
            <v>148867</v>
          </cell>
          <cell r="L27">
            <v>210231</v>
          </cell>
          <cell r="M27">
            <v>138647</v>
          </cell>
        </row>
        <row r="28">
          <cell r="C28">
            <v>1907404</v>
          </cell>
          <cell r="D28">
            <v>216780</v>
          </cell>
          <cell r="E28">
            <v>278310</v>
          </cell>
          <cell r="F28">
            <v>255376</v>
          </cell>
          <cell r="G28">
            <v>203764</v>
          </cell>
          <cell r="H28">
            <v>128668</v>
          </cell>
          <cell r="I28">
            <v>211014</v>
          </cell>
          <cell r="J28">
            <v>116022</v>
          </cell>
          <cell r="K28">
            <v>147757</v>
          </cell>
          <cell r="L28">
            <v>210564</v>
          </cell>
          <cell r="M28">
            <v>139149</v>
          </cell>
        </row>
        <row r="37">
          <cell r="C37">
            <v>1965940</v>
          </cell>
          <cell r="D37">
            <v>242916</v>
          </cell>
          <cell r="E37">
            <v>288114</v>
          </cell>
          <cell r="F37">
            <v>264183</v>
          </cell>
          <cell r="G37">
            <v>211496</v>
          </cell>
          <cell r="H37">
            <v>126230</v>
          </cell>
          <cell r="I37">
            <v>222042</v>
          </cell>
          <cell r="J37">
            <v>115272</v>
          </cell>
          <cell r="K37">
            <v>137851</v>
          </cell>
          <cell r="L37">
            <v>215942</v>
          </cell>
          <cell r="M37">
            <v>141894</v>
          </cell>
        </row>
      </sheetData>
      <sheetData sheetId="4">
        <row r="3">
          <cell r="C3">
            <v>1941518</v>
          </cell>
          <cell r="D3">
            <v>13080</v>
          </cell>
          <cell r="E3">
            <v>69896</v>
          </cell>
          <cell r="F3">
            <v>74513</v>
          </cell>
          <cell r="G3">
            <v>76328</v>
          </cell>
          <cell r="H3">
            <v>81718</v>
          </cell>
          <cell r="I3">
            <v>95417</v>
          </cell>
          <cell r="J3">
            <v>99856</v>
          </cell>
          <cell r="K3">
            <v>115082</v>
          </cell>
          <cell r="L3">
            <v>126631</v>
          </cell>
          <cell r="M3">
            <v>147253</v>
          </cell>
          <cell r="N3">
            <v>153168</v>
          </cell>
          <cell r="O3">
            <v>133525</v>
          </cell>
          <cell r="P3">
            <v>125451</v>
          </cell>
          <cell r="Q3">
            <v>123510</v>
          </cell>
          <cell r="R3">
            <v>151394</v>
          </cell>
          <cell r="S3">
            <v>120560</v>
          </cell>
          <cell r="T3">
            <v>94743</v>
          </cell>
          <cell r="U3">
            <v>73002</v>
          </cell>
          <cell r="V3">
            <v>49321</v>
          </cell>
          <cell r="W3">
            <v>22931</v>
          </cell>
          <cell r="X3">
            <v>6252</v>
          </cell>
          <cell r="Y3">
            <v>967</v>
          </cell>
        </row>
        <row r="4">
          <cell r="C4">
            <v>907142</v>
          </cell>
          <cell r="D4">
            <v>6665</v>
          </cell>
          <cell r="E4">
            <v>35855</v>
          </cell>
          <cell r="F4">
            <v>38133</v>
          </cell>
          <cell r="G4">
            <v>38840</v>
          </cell>
          <cell r="H4">
            <v>41296</v>
          </cell>
          <cell r="I4">
            <v>46391</v>
          </cell>
          <cell r="J4">
            <v>47325</v>
          </cell>
          <cell r="K4">
            <v>55925</v>
          </cell>
          <cell r="L4">
            <v>61208</v>
          </cell>
          <cell r="M4">
            <v>71422</v>
          </cell>
          <cell r="N4">
            <v>73677</v>
          </cell>
          <cell r="O4">
            <v>62919</v>
          </cell>
          <cell r="P4">
            <v>59201</v>
          </cell>
          <cell r="Q4">
            <v>58650</v>
          </cell>
          <cell r="R4">
            <v>70271</v>
          </cell>
          <cell r="S4">
            <v>54228</v>
          </cell>
          <cell r="T4">
            <v>39893</v>
          </cell>
          <cell r="U4">
            <v>28036</v>
          </cell>
          <cell r="V4">
            <v>16527</v>
          </cell>
          <cell r="W4">
            <v>6119</v>
          </cell>
          <cell r="X4">
            <v>1104</v>
          </cell>
          <cell r="Y4">
            <v>122</v>
          </cell>
        </row>
        <row r="5">
          <cell r="C5">
            <v>1034376</v>
          </cell>
          <cell r="D5">
            <v>6415</v>
          </cell>
          <cell r="E5">
            <v>34041</v>
          </cell>
          <cell r="F5">
            <v>36380</v>
          </cell>
          <cell r="G5">
            <v>37488</v>
          </cell>
          <cell r="H5">
            <v>40422</v>
          </cell>
          <cell r="I5">
            <v>49026</v>
          </cell>
          <cell r="J5">
            <v>52531</v>
          </cell>
          <cell r="K5">
            <v>59157</v>
          </cell>
          <cell r="L5">
            <v>65423</v>
          </cell>
          <cell r="M5">
            <v>75831</v>
          </cell>
          <cell r="N5">
            <v>79491</v>
          </cell>
          <cell r="O5">
            <v>70606</v>
          </cell>
          <cell r="P5">
            <v>66250</v>
          </cell>
          <cell r="Q5">
            <v>64860</v>
          </cell>
          <cell r="R5">
            <v>81123</v>
          </cell>
          <cell r="S5">
            <v>66332</v>
          </cell>
          <cell r="T5">
            <v>54850</v>
          </cell>
          <cell r="U5">
            <v>44966</v>
          </cell>
          <cell r="V5">
            <v>32794</v>
          </cell>
          <cell r="W5">
            <v>16812</v>
          </cell>
          <cell r="X5">
            <v>5148</v>
          </cell>
          <cell r="Y5">
            <v>845</v>
          </cell>
        </row>
        <row r="6">
          <cell r="C6">
            <v>232598</v>
          </cell>
        </row>
        <row r="6">
          <cell r="E6">
            <v>8025</v>
          </cell>
          <cell r="F6">
            <v>8002</v>
          </cell>
          <cell r="G6">
            <v>8090</v>
          </cell>
          <cell r="H6">
            <v>8524</v>
          </cell>
          <cell r="I6">
            <v>12623</v>
          </cell>
          <cell r="J6">
            <v>14957</v>
          </cell>
          <cell r="K6">
            <v>16176</v>
          </cell>
          <cell r="L6">
            <v>16679</v>
          </cell>
          <cell r="M6">
            <v>18735</v>
          </cell>
          <cell r="N6">
            <v>20243</v>
          </cell>
          <cell r="O6">
            <v>17607</v>
          </cell>
          <cell r="P6">
            <v>15503</v>
          </cell>
          <cell r="Q6">
            <v>13668</v>
          </cell>
          <cell r="R6">
            <v>15286</v>
          </cell>
          <cell r="S6">
            <v>12060</v>
          </cell>
          <cell r="T6">
            <v>9413</v>
          </cell>
          <cell r="U6">
            <v>7841</v>
          </cell>
          <cell r="V6">
            <v>5703</v>
          </cell>
          <cell r="W6">
            <v>2641</v>
          </cell>
          <cell r="X6">
            <v>710</v>
          </cell>
          <cell r="Y6">
            <v>112</v>
          </cell>
        </row>
        <row r="7">
          <cell r="C7">
            <v>105003</v>
          </cell>
        </row>
        <row r="7">
          <cell r="E7">
            <v>4069</v>
          </cell>
          <cell r="F7">
            <v>4109</v>
          </cell>
          <cell r="G7">
            <v>4086</v>
          </cell>
          <cell r="H7">
            <v>4136</v>
          </cell>
          <cell r="I7">
            <v>5652</v>
          </cell>
          <cell r="J7">
            <v>6878</v>
          </cell>
          <cell r="K7">
            <v>7712</v>
          </cell>
          <cell r="L7">
            <v>7757</v>
          </cell>
          <cell r="M7">
            <v>8725</v>
          </cell>
          <cell r="N7">
            <v>9261</v>
          </cell>
          <cell r="O7">
            <v>7996</v>
          </cell>
          <cell r="P7">
            <v>7154</v>
          </cell>
          <cell r="Q7">
            <v>6389</v>
          </cell>
          <cell r="R7">
            <v>6947</v>
          </cell>
          <cell r="S7">
            <v>5148</v>
          </cell>
          <cell r="T7">
            <v>3596</v>
          </cell>
          <cell r="U7">
            <v>2744</v>
          </cell>
          <cell r="V7">
            <v>1814</v>
          </cell>
          <cell r="W7">
            <v>694</v>
          </cell>
          <cell r="X7">
            <v>123</v>
          </cell>
          <cell r="Y7">
            <v>13</v>
          </cell>
        </row>
        <row r="8">
          <cell r="C8">
            <v>127595</v>
          </cell>
        </row>
        <row r="8">
          <cell r="E8">
            <v>3956</v>
          </cell>
          <cell r="F8">
            <v>3893</v>
          </cell>
          <cell r="G8">
            <v>4004</v>
          </cell>
          <cell r="H8">
            <v>4388</v>
          </cell>
          <cell r="I8">
            <v>6971</v>
          </cell>
          <cell r="J8">
            <v>8079</v>
          </cell>
          <cell r="K8">
            <v>8464</v>
          </cell>
          <cell r="L8">
            <v>8922</v>
          </cell>
          <cell r="M8">
            <v>10010</v>
          </cell>
          <cell r="N8">
            <v>10982</v>
          </cell>
          <cell r="O8">
            <v>9611</v>
          </cell>
          <cell r="P8">
            <v>8349</v>
          </cell>
          <cell r="Q8">
            <v>7279</v>
          </cell>
          <cell r="R8">
            <v>8339</v>
          </cell>
          <cell r="S8">
            <v>6912</v>
          </cell>
          <cell r="T8">
            <v>5817</v>
          </cell>
          <cell r="U8">
            <v>5097</v>
          </cell>
          <cell r="V8">
            <v>3889</v>
          </cell>
          <cell r="W8">
            <v>1947</v>
          </cell>
          <cell r="X8">
            <v>587</v>
          </cell>
          <cell r="Y8">
            <v>99</v>
          </cell>
        </row>
        <row r="9">
          <cell r="C9">
            <v>282601</v>
          </cell>
        </row>
        <row r="9">
          <cell r="E9">
            <v>10479</v>
          </cell>
          <cell r="F9">
            <v>11643</v>
          </cell>
          <cell r="G9">
            <v>12081</v>
          </cell>
          <cell r="H9">
            <v>13082</v>
          </cell>
          <cell r="I9">
            <v>15495</v>
          </cell>
          <cell r="J9">
            <v>13430</v>
          </cell>
          <cell r="K9">
            <v>15957</v>
          </cell>
          <cell r="L9">
            <v>17829</v>
          </cell>
          <cell r="M9">
            <v>21604</v>
          </cell>
          <cell r="N9">
            <v>22218</v>
          </cell>
          <cell r="O9">
            <v>18754</v>
          </cell>
          <cell r="P9">
            <v>17529</v>
          </cell>
          <cell r="Q9">
            <v>17638</v>
          </cell>
          <cell r="R9">
            <v>22220</v>
          </cell>
          <cell r="S9">
            <v>17335</v>
          </cell>
          <cell r="T9">
            <v>13794</v>
          </cell>
          <cell r="U9">
            <v>10411</v>
          </cell>
          <cell r="V9">
            <v>6860</v>
          </cell>
          <cell r="W9">
            <v>3201</v>
          </cell>
          <cell r="X9">
            <v>888</v>
          </cell>
          <cell r="Y9">
            <v>153</v>
          </cell>
        </row>
        <row r="10">
          <cell r="C10">
            <v>134001</v>
          </cell>
        </row>
        <row r="10">
          <cell r="E10">
            <v>5386</v>
          </cell>
          <cell r="F10">
            <v>5978</v>
          </cell>
          <cell r="G10">
            <v>6079</v>
          </cell>
          <cell r="H10">
            <v>6682</v>
          </cell>
          <cell r="I10">
            <v>8076</v>
          </cell>
          <cell r="J10">
            <v>6367</v>
          </cell>
          <cell r="K10">
            <v>7775</v>
          </cell>
          <cell r="L10">
            <v>8703</v>
          </cell>
          <cell r="M10">
            <v>10533</v>
          </cell>
          <cell r="N10">
            <v>10922</v>
          </cell>
          <cell r="O10">
            <v>9009</v>
          </cell>
          <cell r="P10">
            <v>8435</v>
          </cell>
          <cell r="Q10">
            <v>8517</v>
          </cell>
          <cell r="R10">
            <v>10453</v>
          </cell>
          <cell r="S10">
            <v>7793</v>
          </cell>
          <cell r="T10">
            <v>5886</v>
          </cell>
          <cell r="U10">
            <v>4087</v>
          </cell>
          <cell r="V10">
            <v>2335</v>
          </cell>
          <cell r="W10">
            <v>825</v>
          </cell>
          <cell r="X10">
            <v>140</v>
          </cell>
          <cell r="Y10">
            <v>20</v>
          </cell>
        </row>
        <row r="11">
          <cell r="C11">
            <v>148600</v>
          </cell>
        </row>
        <row r="11">
          <cell r="E11">
            <v>5093</v>
          </cell>
          <cell r="F11">
            <v>5665</v>
          </cell>
          <cell r="G11">
            <v>6002</v>
          </cell>
          <cell r="H11">
            <v>6400</v>
          </cell>
          <cell r="I11">
            <v>7419</v>
          </cell>
          <cell r="J11">
            <v>7063</v>
          </cell>
          <cell r="K11">
            <v>8182</v>
          </cell>
          <cell r="L11">
            <v>9126</v>
          </cell>
          <cell r="M11">
            <v>11071</v>
          </cell>
          <cell r="N11">
            <v>11296</v>
          </cell>
          <cell r="O11">
            <v>9745</v>
          </cell>
          <cell r="P11">
            <v>9094</v>
          </cell>
          <cell r="Q11">
            <v>9121</v>
          </cell>
          <cell r="R11">
            <v>11767</v>
          </cell>
          <cell r="S11">
            <v>9542</v>
          </cell>
          <cell r="T11">
            <v>7908</v>
          </cell>
          <cell r="U11">
            <v>6324</v>
          </cell>
          <cell r="V11">
            <v>4525</v>
          </cell>
          <cell r="W11">
            <v>2376</v>
          </cell>
          <cell r="X11">
            <v>748</v>
          </cell>
          <cell r="Y11">
            <v>133</v>
          </cell>
        </row>
        <row r="12">
          <cell r="C12">
            <v>260229</v>
          </cell>
        </row>
        <row r="12">
          <cell r="E12">
            <v>10256</v>
          </cell>
          <cell r="F12">
            <v>10269</v>
          </cell>
          <cell r="G12">
            <v>10243</v>
          </cell>
          <cell r="H12">
            <v>11106</v>
          </cell>
          <cell r="I12">
            <v>13015</v>
          </cell>
          <cell r="J12">
            <v>14462</v>
          </cell>
          <cell r="K12">
            <v>16449</v>
          </cell>
          <cell r="L12">
            <v>18003</v>
          </cell>
          <cell r="M12">
            <v>20583</v>
          </cell>
          <cell r="N12">
            <v>21017</v>
          </cell>
          <cell r="O12">
            <v>17312</v>
          </cell>
          <cell r="P12">
            <v>15741</v>
          </cell>
          <cell r="Q12">
            <v>15609</v>
          </cell>
          <cell r="R12">
            <v>19669</v>
          </cell>
          <cell r="S12">
            <v>15411</v>
          </cell>
          <cell r="T12">
            <v>12378</v>
          </cell>
          <cell r="U12">
            <v>9023</v>
          </cell>
          <cell r="V12">
            <v>5964</v>
          </cell>
          <cell r="W12">
            <v>2844</v>
          </cell>
          <cell r="X12">
            <v>751</v>
          </cell>
          <cell r="Y12">
            <v>124</v>
          </cell>
        </row>
        <row r="13">
          <cell r="C13">
            <v>123553</v>
          </cell>
        </row>
        <row r="13">
          <cell r="E13">
            <v>5277</v>
          </cell>
          <cell r="F13">
            <v>5136</v>
          </cell>
          <cell r="G13">
            <v>5193</v>
          </cell>
          <cell r="H13">
            <v>5675</v>
          </cell>
          <cell r="I13">
            <v>6432</v>
          </cell>
          <cell r="J13">
            <v>6877</v>
          </cell>
          <cell r="K13">
            <v>8150</v>
          </cell>
          <cell r="L13">
            <v>8792</v>
          </cell>
          <cell r="M13">
            <v>10292</v>
          </cell>
          <cell r="N13">
            <v>10435</v>
          </cell>
          <cell r="O13">
            <v>8360</v>
          </cell>
          <cell r="P13">
            <v>7695</v>
          </cell>
          <cell r="Q13">
            <v>7581</v>
          </cell>
          <cell r="R13">
            <v>9202</v>
          </cell>
          <cell r="S13">
            <v>6930</v>
          </cell>
          <cell r="T13">
            <v>5151</v>
          </cell>
          <cell r="U13">
            <v>3495</v>
          </cell>
          <cell r="V13">
            <v>1986</v>
          </cell>
          <cell r="W13">
            <v>722</v>
          </cell>
          <cell r="X13">
            <v>161</v>
          </cell>
          <cell r="Y13">
            <v>11</v>
          </cell>
        </row>
        <row r="14">
          <cell r="C14">
            <v>136676</v>
          </cell>
        </row>
        <row r="14">
          <cell r="E14">
            <v>4979</v>
          </cell>
          <cell r="F14">
            <v>5133</v>
          </cell>
          <cell r="G14">
            <v>5050</v>
          </cell>
          <cell r="H14">
            <v>5431</v>
          </cell>
          <cell r="I14">
            <v>6583</v>
          </cell>
          <cell r="J14">
            <v>7585</v>
          </cell>
          <cell r="K14">
            <v>8299</v>
          </cell>
          <cell r="L14">
            <v>9211</v>
          </cell>
          <cell r="M14">
            <v>10291</v>
          </cell>
          <cell r="N14">
            <v>10582</v>
          </cell>
          <cell r="O14">
            <v>8952</v>
          </cell>
          <cell r="P14">
            <v>8046</v>
          </cell>
          <cell r="Q14">
            <v>8028</v>
          </cell>
          <cell r="R14">
            <v>10467</v>
          </cell>
          <cell r="S14">
            <v>8481</v>
          </cell>
          <cell r="T14">
            <v>7227</v>
          </cell>
          <cell r="U14">
            <v>5528</v>
          </cell>
          <cell r="V14">
            <v>3978</v>
          </cell>
          <cell r="W14">
            <v>2122</v>
          </cell>
          <cell r="X14">
            <v>590</v>
          </cell>
          <cell r="Y14">
            <v>113</v>
          </cell>
        </row>
        <row r="15">
          <cell r="C15">
            <v>211493</v>
          </cell>
        </row>
        <row r="15">
          <cell r="E15">
            <v>7934</v>
          </cell>
          <cell r="F15">
            <v>7630</v>
          </cell>
          <cell r="G15">
            <v>7589</v>
          </cell>
          <cell r="H15">
            <v>8027</v>
          </cell>
          <cell r="I15">
            <v>10661</v>
          </cell>
          <cell r="J15">
            <v>13001</v>
          </cell>
          <cell r="K15">
            <v>14442</v>
          </cell>
          <cell r="L15">
            <v>14975</v>
          </cell>
          <cell r="M15">
            <v>17115</v>
          </cell>
          <cell r="N15">
            <v>17553</v>
          </cell>
          <cell r="O15">
            <v>15179</v>
          </cell>
          <cell r="P15">
            <v>13412</v>
          </cell>
          <cell r="Q15">
            <v>12390</v>
          </cell>
          <cell r="R15">
            <v>14818</v>
          </cell>
          <cell r="S15">
            <v>11775</v>
          </cell>
          <cell r="T15">
            <v>9630</v>
          </cell>
          <cell r="U15">
            <v>7497</v>
          </cell>
          <cell r="V15">
            <v>4997</v>
          </cell>
          <cell r="W15">
            <v>2180</v>
          </cell>
          <cell r="X15">
            <v>584</v>
          </cell>
          <cell r="Y15">
            <v>104</v>
          </cell>
        </row>
        <row r="16">
          <cell r="C16">
            <v>100588</v>
          </cell>
        </row>
        <row r="16">
          <cell r="E16">
            <v>4090</v>
          </cell>
          <cell r="F16">
            <v>3971</v>
          </cell>
          <cell r="G16">
            <v>3838</v>
          </cell>
          <cell r="H16">
            <v>4034</v>
          </cell>
          <cell r="I16">
            <v>5139</v>
          </cell>
          <cell r="J16">
            <v>6442</v>
          </cell>
          <cell r="K16">
            <v>7154</v>
          </cell>
          <cell r="L16">
            <v>7468</v>
          </cell>
          <cell r="M16">
            <v>8500</v>
          </cell>
          <cell r="N16">
            <v>8598</v>
          </cell>
          <cell r="O16">
            <v>7421</v>
          </cell>
          <cell r="P16">
            <v>6535</v>
          </cell>
          <cell r="Q16">
            <v>5969</v>
          </cell>
          <cell r="R16">
            <v>6909</v>
          </cell>
          <cell r="S16">
            <v>5419</v>
          </cell>
          <cell r="T16">
            <v>4003</v>
          </cell>
          <cell r="U16">
            <v>2765</v>
          </cell>
          <cell r="V16">
            <v>1648</v>
          </cell>
          <cell r="W16">
            <v>579</v>
          </cell>
          <cell r="X16">
            <v>92</v>
          </cell>
          <cell r="Y16">
            <v>14</v>
          </cell>
        </row>
        <row r="17">
          <cell r="C17">
            <v>110905</v>
          </cell>
        </row>
        <row r="17">
          <cell r="E17">
            <v>3844</v>
          </cell>
          <cell r="F17">
            <v>3659</v>
          </cell>
          <cell r="G17">
            <v>3751</v>
          </cell>
          <cell r="H17">
            <v>3993</v>
          </cell>
          <cell r="I17">
            <v>5522</v>
          </cell>
          <cell r="J17">
            <v>6559</v>
          </cell>
          <cell r="K17">
            <v>7288</v>
          </cell>
          <cell r="L17">
            <v>7507</v>
          </cell>
          <cell r="M17">
            <v>8615</v>
          </cell>
          <cell r="N17">
            <v>8955</v>
          </cell>
          <cell r="O17">
            <v>7758</v>
          </cell>
          <cell r="P17">
            <v>6877</v>
          </cell>
          <cell r="Q17">
            <v>6421</v>
          </cell>
          <cell r="R17">
            <v>7909</v>
          </cell>
          <cell r="S17">
            <v>6356</v>
          </cell>
          <cell r="T17">
            <v>5627</v>
          </cell>
          <cell r="U17">
            <v>4732</v>
          </cell>
          <cell r="V17">
            <v>3349</v>
          </cell>
          <cell r="W17">
            <v>1601</v>
          </cell>
          <cell r="X17">
            <v>492</v>
          </cell>
          <cell r="Y17">
            <v>90</v>
          </cell>
        </row>
        <row r="18">
          <cell r="C18">
            <v>127029</v>
          </cell>
        </row>
        <row r="18">
          <cell r="E18">
            <v>3758</v>
          </cell>
          <cell r="F18">
            <v>4512</v>
          </cell>
          <cell r="G18">
            <v>5001</v>
          </cell>
          <cell r="H18">
            <v>5760</v>
          </cell>
          <cell r="I18">
            <v>5773</v>
          </cell>
          <cell r="J18">
            <v>5110</v>
          </cell>
          <cell r="K18">
            <v>6021</v>
          </cell>
          <cell r="L18">
            <v>6919</v>
          </cell>
          <cell r="M18">
            <v>8562</v>
          </cell>
          <cell r="N18">
            <v>9663</v>
          </cell>
          <cell r="O18">
            <v>8943</v>
          </cell>
          <cell r="P18">
            <v>8973</v>
          </cell>
          <cell r="Q18">
            <v>9364</v>
          </cell>
          <cell r="R18">
            <v>11247</v>
          </cell>
          <cell r="S18">
            <v>9320</v>
          </cell>
          <cell r="T18">
            <v>7308</v>
          </cell>
          <cell r="U18">
            <v>5384</v>
          </cell>
          <cell r="V18">
            <v>3378</v>
          </cell>
          <cell r="W18">
            <v>1582</v>
          </cell>
          <cell r="X18">
            <v>395</v>
          </cell>
          <cell r="Y18">
            <v>56</v>
          </cell>
        </row>
        <row r="19">
          <cell r="C19">
            <v>58303</v>
          </cell>
        </row>
        <row r="19">
          <cell r="E19">
            <v>1969</v>
          </cell>
          <cell r="F19">
            <v>2298</v>
          </cell>
          <cell r="G19">
            <v>2619</v>
          </cell>
          <cell r="H19">
            <v>2863</v>
          </cell>
          <cell r="I19">
            <v>2754</v>
          </cell>
          <cell r="J19">
            <v>2400</v>
          </cell>
          <cell r="K19">
            <v>2920</v>
          </cell>
          <cell r="L19">
            <v>3391</v>
          </cell>
          <cell r="M19">
            <v>4055</v>
          </cell>
          <cell r="N19">
            <v>4424</v>
          </cell>
          <cell r="O19">
            <v>4053</v>
          </cell>
          <cell r="P19">
            <v>4035</v>
          </cell>
          <cell r="Q19">
            <v>4263</v>
          </cell>
          <cell r="R19">
            <v>5196</v>
          </cell>
          <cell r="S19">
            <v>4072</v>
          </cell>
          <cell r="T19">
            <v>3206</v>
          </cell>
          <cell r="U19">
            <v>2127</v>
          </cell>
          <cell r="V19">
            <v>1173</v>
          </cell>
          <cell r="W19">
            <v>425</v>
          </cell>
          <cell r="X19">
            <v>55</v>
          </cell>
          <cell r="Y19">
            <v>5</v>
          </cell>
        </row>
        <row r="20">
          <cell r="C20">
            <v>68726</v>
          </cell>
        </row>
        <row r="20">
          <cell r="E20">
            <v>1789</v>
          </cell>
          <cell r="F20">
            <v>2214</v>
          </cell>
          <cell r="G20">
            <v>2382</v>
          </cell>
          <cell r="H20">
            <v>2897</v>
          </cell>
          <cell r="I20">
            <v>3019</v>
          </cell>
          <cell r="J20">
            <v>2710</v>
          </cell>
          <cell r="K20">
            <v>3101</v>
          </cell>
          <cell r="L20">
            <v>3528</v>
          </cell>
          <cell r="M20">
            <v>4507</v>
          </cell>
          <cell r="N20">
            <v>5239</v>
          </cell>
          <cell r="O20">
            <v>4890</v>
          </cell>
          <cell r="P20">
            <v>4938</v>
          </cell>
          <cell r="Q20">
            <v>5101</v>
          </cell>
          <cell r="R20">
            <v>6051</v>
          </cell>
          <cell r="S20">
            <v>5248</v>
          </cell>
          <cell r="T20">
            <v>4102</v>
          </cell>
          <cell r="U20">
            <v>3257</v>
          </cell>
          <cell r="V20">
            <v>2205</v>
          </cell>
          <cell r="W20">
            <v>1157</v>
          </cell>
          <cell r="X20">
            <v>340</v>
          </cell>
          <cell r="Y20">
            <v>51</v>
          </cell>
        </row>
        <row r="21">
          <cell r="C21">
            <v>220712</v>
          </cell>
        </row>
        <row r="21">
          <cell r="E21">
            <v>8241</v>
          </cell>
          <cell r="F21">
            <v>7942</v>
          </cell>
          <cell r="G21">
            <v>7754</v>
          </cell>
          <cell r="H21">
            <v>8542</v>
          </cell>
          <cell r="I21">
            <v>11676</v>
          </cell>
          <cell r="J21">
            <v>13958</v>
          </cell>
          <cell r="K21">
            <v>15209</v>
          </cell>
          <cell r="L21">
            <v>15477</v>
          </cell>
          <cell r="M21">
            <v>17185</v>
          </cell>
          <cell r="N21">
            <v>17825</v>
          </cell>
          <cell r="O21">
            <v>15420</v>
          </cell>
          <cell r="P21">
            <v>13903</v>
          </cell>
          <cell r="Q21">
            <v>12679</v>
          </cell>
          <cell r="R21">
            <v>15334</v>
          </cell>
          <cell r="S21">
            <v>12544</v>
          </cell>
          <cell r="T21">
            <v>9961</v>
          </cell>
          <cell r="U21">
            <v>8319</v>
          </cell>
          <cell r="V21">
            <v>5473</v>
          </cell>
          <cell r="W21">
            <v>2492</v>
          </cell>
          <cell r="X21">
            <v>686</v>
          </cell>
          <cell r="Y21">
            <v>92</v>
          </cell>
        </row>
        <row r="22">
          <cell r="C22">
            <v>102289</v>
          </cell>
        </row>
        <row r="22">
          <cell r="E22">
            <v>4209</v>
          </cell>
          <cell r="F22">
            <v>4138</v>
          </cell>
          <cell r="G22">
            <v>3945</v>
          </cell>
          <cell r="H22">
            <v>4302</v>
          </cell>
          <cell r="I22">
            <v>5592</v>
          </cell>
          <cell r="J22">
            <v>6436</v>
          </cell>
          <cell r="K22">
            <v>7308</v>
          </cell>
          <cell r="L22">
            <v>7369</v>
          </cell>
          <cell r="M22">
            <v>8328</v>
          </cell>
          <cell r="N22">
            <v>8655</v>
          </cell>
          <cell r="O22">
            <v>7238</v>
          </cell>
          <cell r="P22">
            <v>6444</v>
          </cell>
          <cell r="Q22">
            <v>5985</v>
          </cell>
          <cell r="R22">
            <v>6936</v>
          </cell>
          <cell r="S22">
            <v>5533</v>
          </cell>
          <cell r="T22">
            <v>4050</v>
          </cell>
          <cell r="U22">
            <v>3160</v>
          </cell>
          <cell r="V22">
            <v>1825</v>
          </cell>
          <cell r="W22">
            <v>692</v>
          </cell>
          <cell r="X22">
            <v>133</v>
          </cell>
          <cell r="Y22">
            <v>11</v>
          </cell>
        </row>
        <row r="23">
          <cell r="C23">
            <v>118423</v>
          </cell>
        </row>
        <row r="23">
          <cell r="E23">
            <v>4032</v>
          </cell>
          <cell r="F23">
            <v>3804</v>
          </cell>
          <cell r="G23">
            <v>3809</v>
          </cell>
          <cell r="H23">
            <v>4240</v>
          </cell>
          <cell r="I23">
            <v>6084</v>
          </cell>
          <cell r="J23">
            <v>7522</v>
          </cell>
          <cell r="K23">
            <v>7901</v>
          </cell>
          <cell r="L23">
            <v>8108</v>
          </cell>
          <cell r="M23">
            <v>8857</v>
          </cell>
          <cell r="N23">
            <v>9170</v>
          </cell>
          <cell r="O23">
            <v>8182</v>
          </cell>
          <cell r="P23">
            <v>7459</v>
          </cell>
          <cell r="Q23">
            <v>6694</v>
          </cell>
          <cell r="R23">
            <v>8398</v>
          </cell>
          <cell r="S23">
            <v>7011</v>
          </cell>
          <cell r="T23">
            <v>5911</v>
          </cell>
          <cell r="U23">
            <v>5159</v>
          </cell>
          <cell r="V23">
            <v>3648</v>
          </cell>
          <cell r="W23">
            <v>1800</v>
          </cell>
          <cell r="X23">
            <v>553</v>
          </cell>
          <cell r="Y23">
            <v>81</v>
          </cell>
        </row>
        <row r="24">
          <cell r="C24">
            <v>114005</v>
          </cell>
        </row>
        <row r="24">
          <cell r="E24">
            <v>3987</v>
          </cell>
          <cell r="F24">
            <v>5223</v>
          </cell>
          <cell r="G24">
            <v>5742</v>
          </cell>
          <cell r="H24">
            <v>5793</v>
          </cell>
          <cell r="I24">
            <v>4742</v>
          </cell>
          <cell r="J24">
            <v>3888</v>
          </cell>
          <cell r="K24">
            <v>5048</v>
          </cell>
          <cell r="L24">
            <v>6611</v>
          </cell>
          <cell r="M24">
            <v>8225</v>
          </cell>
          <cell r="N24">
            <v>8664</v>
          </cell>
          <cell r="O24">
            <v>7832</v>
          </cell>
          <cell r="P24">
            <v>8048</v>
          </cell>
          <cell r="Q24">
            <v>8400</v>
          </cell>
          <cell r="R24">
            <v>10105</v>
          </cell>
          <cell r="S24">
            <v>7623</v>
          </cell>
          <cell r="T24">
            <v>5501</v>
          </cell>
          <cell r="U24">
            <v>4006</v>
          </cell>
          <cell r="V24">
            <v>2802</v>
          </cell>
          <cell r="W24">
            <v>1361</v>
          </cell>
          <cell r="X24">
            <v>368</v>
          </cell>
          <cell r="Y24">
            <v>36</v>
          </cell>
        </row>
        <row r="25">
          <cell r="C25">
            <v>54105</v>
          </cell>
        </row>
        <row r="25">
          <cell r="E25">
            <v>2049</v>
          </cell>
          <cell r="F25">
            <v>2667</v>
          </cell>
          <cell r="G25">
            <v>2968</v>
          </cell>
          <cell r="H25">
            <v>2944</v>
          </cell>
          <cell r="I25">
            <v>2281</v>
          </cell>
          <cell r="J25">
            <v>1853</v>
          </cell>
          <cell r="K25">
            <v>2433</v>
          </cell>
          <cell r="L25">
            <v>3161</v>
          </cell>
          <cell r="M25">
            <v>3982</v>
          </cell>
          <cell r="N25">
            <v>4223</v>
          </cell>
          <cell r="O25">
            <v>3741</v>
          </cell>
          <cell r="P25">
            <v>3826</v>
          </cell>
          <cell r="Q25">
            <v>4026</v>
          </cell>
          <cell r="R25">
            <v>4849</v>
          </cell>
          <cell r="S25">
            <v>3662</v>
          </cell>
          <cell r="T25">
            <v>2473</v>
          </cell>
          <cell r="U25">
            <v>1587</v>
          </cell>
          <cell r="V25">
            <v>945</v>
          </cell>
          <cell r="W25">
            <v>379</v>
          </cell>
          <cell r="X25">
            <v>51</v>
          </cell>
          <cell r="Y25">
            <v>5</v>
          </cell>
        </row>
        <row r="26">
          <cell r="C26">
            <v>59900</v>
          </cell>
        </row>
        <row r="26">
          <cell r="E26">
            <v>1938</v>
          </cell>
          <cell r="F26">
            <v>2556</v>
          </cell>
          <cell r="G26">
            <v>2774</v>
          </cell>
          <cell r="H26">
            <v>2849</v>
          </cell>
          <cell r="I26">
            <v>2461</v>
          </cell>
          <cell r="J26">
            <v>2035</v>
          </cell>
          <cell r="K26">
            <v>2615</v>
          </cell>
          <cell r="L26">
            <v>3450</v>
          </cell>
          <cell r="M26">
            <v>4243</v>
          </cell>
          <cell r="N26">
            <v>4441</v>
          </cell>
          <cell r="O26">
            <v>4091</v>
          </cell>
          <cell r="P26">
            <v>4222</v>
          </cell>
          <cell r="Q26">
            <v>4374</v>
          </cell>
          <cell r="R26">
            <v>5256</v>
          </cell>
          <cell r="S26">
            <v>3961</v>
          </cell>
          <cell r="T26">
            <v>3028</v>
          </cell>
          <cell r="U26">
            <v>2419</v>
          </cell>
          <cell r="V26">
            <v>1857</v>
          </cell>
          <cell r="W26">
            <v>982</v>
          </cell>
          <cell r="X26">
            <v>317</v>
          </cell>
          <cell r="Y26">
            <v>31</v>
          </cell>
        </row>
        <row r="27">
          <cell r="C27">
            <v>137133</v>
          </cell>
        </row>
        <row r="27">
          <cell r="E27">
            <v>4019</v>
          </cell>
          <cell r="F27">
            <v>4804</v>
          </cell>
          <cell r="G27">
            <v>5090</v>
          </cell>
          <cell r="H27">
            <v>5822</v>
          </cell>
          <cell r="I27">
            <v>6103</v>
          </cell>
          <cell r="J27">
            <v>5182</v>
          </cell>
          <cell r="K27">
            <v>6045</v>
          </cell>
          <cell r="L27">
            <v>7084</v>
          </cell>
          <cell r="M27">
            <v>8486</v>
          </cell>
          <cell r="N27">
            <v>9166</v>
          </cell>
          <cell r="O27">
            <v>8961</v>
          </cell>
          <cell r="P27">
            <v>9488</v>
          </cell>
          <cell r="Q27">
            <v>10130</v>
          </cell>
          <cell r="R27">
            <v>12945</v>
          </cell>
          <cell r="S27">
            <v>10772</v>
          </cell>
          <cell r="T27">
            <v>8646</v>
          </cell>
          <cell r="U27">
            <v>6843</v>
          </cell>
          <cell r="V27">
            <v>4710</v>
          </cell>
          <cell r="W27">
            <v>2134</v>
          </cell>
          <cell r="X27">
            <v>605</v>
          </cell>
          <cell r="Y27">
            <v>98</v>
          </cell>
        </row>
        <row r="28">
          <cell r="C28">
            <v>63635</v>
          </cell>
        </row>
        <row r="28">
          <cell r="E28">
            <v>2039</v>
          </cell>
          <cell r="F28">
            <v>2489</v>
          </cell>
          <cell r="G28">
            <v>2583</v>
          </cell>
          <cell r="H28">
            <v>2981</v>
          </cell>
          <cell r="I28">
            <v>3130</v>
          </cell>
          <cell r="J28">
            <v>2573</v>
          </cell>
          <cell r="K28">
            <v>2928</v>
          </cell>
          <cell r="L28">
            <v>3383</v>
          </cell>
          <cell r="M28">
            <v>4072</v>
          </cell>
          <cell r="N28">
            <v>4372</v>
          </cell>
          <cell r="O28">
            <v>4173</v>
          </cell>
          <cell r="P28">
            <v>4409</v>
          </cell>
          <cell r="Q28">
            <v>4735</v>
          </cell>
          <cell r="R28">
            <v>6017</v>
          </cell>
          <cell r="S28">
            <v>4858</v>
          </cell>
          <cell r="T28">
            <v>3740</v>
          </cell>
          <cell r="U28">
            <v>2740</v>
          </cell>
          <cell r="V28">
            <v>1695</v>
          </cell>
          <cell r="W28">
            <v>601</v>
          </cell>
          <cell r="X28">
            <v>97</v>
          </cell>
          <cell r="Y28">
            <v>20</v>
          </cell>
        </row>
        <row r="29">
          <cell r="C29">
            <v>73498</v>
          </cell>
        </row>
        <row r="29">
          <cell r="E29">
            <v>1980</v>
          </cell>
          <cell r="F29">
            <v>2315</v>
          </cell>
          <cell r="G29">
            <v>2507</v>
          </cell>
          <cell r="H29">
            <v>2841</v>
          </cell>
          <cell r="I29">
            <v>2973</v>
          </cell>
          <cell r="J29">
            <v>2609</v>
          </cell>
          <cell r="K29">
            <v>3117</v>
          </cell>
          <cell r="L29">
            <v>3701</v>
          </cell>
          <cell r="M29">
            <v>4414</v>
          </cell>
          <cell r="N29">
            <v>4794</v>
          </cell>
          <cell r="O29">
            <v>4788</v>
          </cell>
          <cell r="P29">
            <v>5079</v>
          </cell>
          <cell r="Q29">
            <v>5395</v>
          </cell>
          <cell r="R29">
            <v>6928</v>
          </cell>
          <cell r="S29">
            <v>5914</v>
          </cell>
          <cell r="T29">
            <v>4906</v>
          </cell>
          <cell r="U29">
            <v>4103</v>
          </cell>
          <cell r="V29">
            <v>3015</v>
          </cell>
          <cell r="W29">
            <v>1533</v>
          </cell>
          <cell r="X29">
            <v>508</v>
          </cell>
          <cell r="Y29">
            <v>78</v>
          </cell>
        </row>
        <row r="30">
          <cell r="C30">
            <v>214085</v>
          </cell>
        </row>
        <row r="30">
          <cell r="E30">
            <v>8017</v>
          </cell>
          <cell r="F30">
            <v>8359</v>
          </cell>
          <cell r="G30">
            <v>8445</v>
          </cell>
          <cell r="H30">
            <v>8639</v>
          </cell>
          <cell r="I30">
            <v>9293</v>
          </cell>
          <cell r="J30">
            <v>10406</v>
          </cell>
          <cell r="K30">
            <v>12594</v>
          </cell>
          <cell r="L30">
            <v>14281</v>
          </cell>
          <cell r="M30">
            <v>16450</v>
          </cell>
          <cell r="N30">
            <v>16847</v>
          </cell>
          <cell r="O30">
            <v>14811</v>
          </cell>
          <cell r="P30">
            <v>13768</v>
          </cell>
          <cell r="Q30">
            <v>13511</v>
          </cell>
          <cell r="R30">
            <v>16725</v>
          </cell>
          <cell r="S30">
            <v>13603</v>
          </cell>
          <cell r="T30">
            <v>10796</v>
          </cell>
          <cell r="U30">
            <v>8351</v>
          </cell>
          <cell r="V30">
            <v>5724</v>
          </cell>
          <cell r="W30">
            <v>2629</v>
          </cell>
          <cell r="X30">
            <v>726</v>
          </cell>
          <cell r="Y30">
            <v>110</v>
          </cell>
        </row>
        <row r="31">
          <cell r="C31">
            <v>98914</v>
          </cell>
        </row>
        <row r="31">
          <cell r="E31">
            <v>4138</v>
          </cell>
          <cell r="F31">
            <v>4260</v>
          </cell>
          <cell r="G31">
            <v>4264</v>
          </cell>
          <cell r="H31">
            <v>4381</v>
          </cell>
          <cell r="I31">
            <v>4371</v>
          </cell>
          <cell r="J31">
            <v>4788</v>
          </cell>
          <cell r="K31">
            <v>6062</v>
          </cell>
          <cell r="L31">
            <v>6793</v>
          </cell>
          <cell r="M31">
            <v>7919</v>
          </cell>
          <cell r="N31">
            <v>7980</v>
          </cell>
          <cell r="O31">
            <v>6891</v>
          </cell>
          <cell r="P31">
            <v>6439</v>
          </cell>
          <cell r="Q31">
            <v>6381</v>
          </cell>
          <cell r="R31">
            <v>7721</v>
          </cell>
          <cell r="S31">
            <v>6064</v>
          </cell>
          <cell r="T31">
            <v>4496</v>
          </cell>
          <cell r="U31">
            <v>3195</v>
          </cell>
          <cell r="V31">
            <v>1912</v>
          </cell>
          <cell r="W31">
            <v>696</v>
          </cell>
          <cell r="X31">
            <v>148</v>
          </cell>
          <cell r="Y31">
            <v>15</v>
          </cell>
        </row>
        <row r="32">
          <cell r="C32">
            <v>115171</v>
          </cell>
        </row>
        <row r="32">
          <cell r="E32">
            <v>3879</v>
          </cell>
          <cell r="F32">
            <v>4099</v>
          </cell>
          <cell r="G32">
            <v>4181</v>
          </cell>
          <cell r="H32">
            <v>4258</v>
          </cell>
          <cell r="I32">
            <v>4922</v>
          </cell>
          <cell r="J32">
            <v>5618</v>
          </cell>
          <cell r="K32">
            <v>6532</v>
          </cell>
          <cell r="L32">
            <v>7488</v>
          </cell>
          <cell r="M32">
            <v>8531</v>
          </cell>
          <cell r="N32">
            <v>8867</v>
          </cell>
          <cell r="O32">
            <v>7920</v>
          </cell>
          <cell r="P32">
            <v>7329</v>
          </cell>
          <cell r="Q32">
            <v>7130</v>
          </cell>
          <cell r="R32">
            <v>9004</v>
          </cell>
          <cell r="S32">
            <v>7539</v>
          </cell>
          <cell r="T32">
            <v>6300</v>
          </cell>
          <cell r="U32">
            <v>5156</v>
          </cell>
          <cell r="V32">
            <v>3812</v>
          </cell>
          <cell r="W32">
            <v>1933</v>
          </cell>
          <cell r="X32">
            <v>578</v>
          </cell>
          <cell r="Y32">
            <v>95</v>
          </cell>
        </row>
        <row r="33">
          <cell r="C33">
            <v>141633</v>
          </cell>
        </row>
        <row r="33">
          <cell r="E33">
            <v>5180</v>
          </cell>
          <cell r="F33">
            <v>6129</v>
          </cell>
          <cell r="G33">
            <v>6293</v>
          </cell>
          <cell r="H33">
            <v>6423</v>
          </cell>
          <cell r="I33">
            <v>6036</v>
          </cell>
          <cell r="J33">
            <v>5462</v>
          </cell>
          <cell r="K33">
            <v>7141</v>
          </cell>
          <cell r="L33">
            <v>8773</v>
          </cell>
          <cell r="M33">
            <v>10308</v>
          </cell>
          <cell r="N33">
            <v>9972</v>
          </cell>
          <cell r="O33">
            <v>8706</v>
          </cell>
          <cell r="P33">
            <v>9086</v>
          </cell>
          <cell r="Q33">
            <v>10121</v>
          </cell>
          <cell r="R33">
            <v>13045</v>
          </cell>
          <cell r="S33">
            <v>10117</v>
          </cell>
          <cell r="T33">
            <v>7316</v>
          </cell>
          <cell r="U33">
            <v>5327</v>
          </cell>
          <cell r="V33">
            <v>3710</v>
          </cell>
          <cell r="W33">
            <v>1867</v>
          </cell>
          <cell r="X33">
            <v>539</v>
          </cell>
          <cell r="Y33">
            <v>82</v>
          </cell>
        </row>
        <row r="34">
          <cell r="C34">
            <v>66751</v>
          </cell>
        </row>
        <row r="34">
          <cell r="E34">
            <v>2629</v>
          </cell>
          <cell r="F34">
            <v>3087</v>
          </cell>
          <cell r="G34">
            <v>3265</v>
          </cell>
          <cell r="H34">
            <v>3298</v>
          </cell>
          <cell r="I34">
            <v>2964</v>
          </cell>
          <cell r="J34">
            <v>2711</v>
          </cell>
          <cell r="K34">
            <v>3483</v>
          </cell>
          <cell r="L34">
            <v>4391</v>
          </cell>
          <cell r="M34">
            <v>5016</v>
          </cell>
          <cell r="N34">
            <v>4807</v>
          </cell>
          <cell r="O34">
            <v>4037</v>
          </cell>
          <cell r="P34">
            <v>4229</v>
          </cell>
          <cell r="Q34">
            <v>4804</v>
          </cell>
          <cell r="R34">
            <v>6041</v>
          </cell>
          <cell r="S34">
            <v>4749</v>
          </cell>
          <cell r="T34">
            <v>3292</v>
          </cell>
          <cell r="U34">
            <v>2136</v>
          </cell>
          <cell r="V34">
            <v>1194</v>
          </cell>
          <cell r="W34">
            <v>506</v>
          </cell>
          <cell r="X34">
            <v>104</v>
          </cell>
          <cell r="Y34">
            <v>8</v>
          </cell>
        </row>
        <row r="35">
          <cell r="C35">
            <v>74882</v>
          </cell>
        </row>
        <row r="35">
          <cell r="E35">
            <v>2551</v>
          </cell>
          <cell r="F35">
            <v>3042</v>
          </cell>
          <cell r="G35">
            <v>3028</v>
          </cell>
          <cell r="H35">
            <v>3125</v>
          </cell>
          <cell r="I35">
            <v>3072</v>
          </cell>
          <cell r="J35">
            <v>2751</v>
          </cell>
          <cell r="K35">
            <v>3658</v>
          </cell>
          <cell r="L35">
            <v>4382</v>
          </cell>
          <cell r="M35">
            <v>5292</v>
          </cell>
          <cell r="N35">
            <v>5165</v>
          </cell>
          <cell r="O35">
            <v>4669</v>
          </cell>
          <cell r="P35">
            <v>4857</v>
          </cell>
          <cell r="Q35">
            <v>5317</v>
          </cell>
          <cell r="R35">
            <v>7004</v>
          </cell>
          <cell r="S35">
            <v>5368</v>
          </cell>
          <cell r="T35">
            <v>4024</v>
          </cell>
          <cell r="U35">
            <v>3191</v>
          </cell>
          <cell r="V35">
            <v>2516</v>
          </cell>
          <cell r="W35">
            <v>1361</v>
          </cell>
          <cell r="X35">
            <v>435</v>
          </cell>
          <cell r="Y35">
            <v>74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■1　年次別，死亡数・粗死亡率・年齢調整死亡率・死亡性比"/>
      <sheetName val="■4 年次別，死因順位"/>
      <sheetName val="死亡 札幌市"/>
    </sheetNames>
    <sheetDataSet>
      <sheetData sheetId="0"/>
      <sheetData sheetId="1">
        <row r="5">
          <cell r="B5" t="str">
            <v>悪性新生物</v>
          </cell>
          <cell r="C5">
            <v>6115</v>
          </cell>
          <cell r="D5" t="str">
            <v>心疾患</v>
          </cell>
          <cell r="E5">
            <v>2540</v>
          </cell>
          <cell r="F5" t="str">
            <v>脳血管疾患</v>
          </cell>
          <cell r="G5">
            <v>1418</v>
          </cell>
          <cell r="H5" t="str">
            <v>肺　　炎</v>
          </cell>
          <cell r="I5">
            <v>1348</v>
          </cell>
          <cell r="J5" t="str">
            <v>老　　　衰</v>
          </cell>
          <cell r="K5">
            <v>1019</v>
          </cell>
          <cell r="L5" t="str">
            <v>不慮の事故</v>
          </cell>
          <cell r="M5">
            <v>483</v>
          </cell>
          <cell r="N5" t="str">
            <v>腎　不　全</v>
          </cell>
          <cell r="O5">
            <v>412</v>
          </cell>
          <cell r="P5" t="str">
            <v>血管性及び詳細不明の痴呆</v>
          </cell>
          <cell r="Q5">
            <v>383</v>
          </cell>
          <cell r="R5" t="str">
            <v>自　　　殺</v>
          </cell>
          <cell r="S5">
            <v>299</v>
          </cell>
          <cell r="T5" t="str">
            <v>大動脈瘤及び解離</v>
          </cell>
          <cell r="U5">
            <v>266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出生数"/>
      <sheetName val="生命表"/>
      <sheetName val="特定死因別死亡数"/>
      <sheetName val="特定死因別死亡割合"/>
      <sheetName val="特定死因別生命表上の死亡数"/>
      <sheetName val="特定死因別死亡確率"/>
      <sheetName val="特定死因除去後死亡率"/>
      <sheetName val="特定死因除去後生命表（個別）"/>
      <sheetName val="特定死因除去後生命表"/>
    </sheetNames>
    <sheetDataSet>
      <sheetData sheetId="0"/>
      <sheetData sheetId="1"/>
      <sheetData sheetId="2"/>
      <sheetData sheetId="3"/>
      <sheetData sheetId="4"/>
      <sheetData sheetId="5">
        <row r="8">
          <cell r="D8">
            <v>0.118240542058469</v>
          </cell>
          <cell r="E8">
            <v>31.5325004635583</v>
          </cell>
          <cell r="F8">
            <v>1.12899139379752</v>
          </cell>
          <cell r="G8">
            <v>0.407264725639769</v>
          </cell>
          <cell r="H8">
            <v>12.3374286832024</v>
          </cell>
          <cell r="I8">
            <v>7.3720814367</v>
          </cell>
          <cell r="J8">
            <v>1.40919136303775</v>
          </cell>
          <cell r="K8">
            <v>8.75225443631601</v>
          </cell>
          <cell r="L8">
            <v>2.00854813687869</v>
          </cell>
          <cell r="M8">
            <v>0.0554576349263488</v>
          </cell>
          <cell r="N8">
            <v>1.27082985492617</v>
          </cell>
          <cell r="O8">
            <v>2.19952822162011</v>
          </cell>
          <cell r="P8">
            <v>3.95068340146039</v>
          </cell>
          <cell r="Q8">
            <v>2.56201029229455</v>
          </cell>
          <cell r="R8">
            <v>0.168169601292577</v>
          </cell>
          <cell r="S8">
            <v>1.66102730909634</v>
          </cell>
          <cell r="T8">
            <v>51.2420105834607</v>
          </cell>
        </row>
        <row r="21">
          <cell r="D21">
            <v>0.132428988074156</v>
          </cell>
          <cell r="E21">
            <v>31.3409403122375</v>
          </cell>
          <cell r="F21">
            <v>1.08571558035887</v>
          </cell>
          <cell r="G21">
            <v>0.429882711886955</v>
          </cell>
          <cell r="H21">
            <v>12.5880986577911</v>
          </cell>
          <cell r="I21">
            <v>7.49870600801337</v>
          </cell>
          <cell r="J21">
            <v>1.43375636051616</v>
          </cell>
          <cell r="K21">
            <v>9.53717797592513</v>
          </cell>
          <cell r="L21">
            <v>2.24091009059419</v>
          </cell>
          <cell r="M21">
            <v>0.0621123545818213</v>
          </cell>
          <cell r="N21">
            <v>0.876374128517514</v>
          </cell>
          <cell r="O21">
            <v>2.38477212799461</v>
          </cell>
          <cell r="P21">
            <v>4.42475140885311</v>
          </cell>
          <cell r="Q21">
            <v>2.25479404265632</v>
          </cell>
          <cell r="R21">
            <v>0.0521499980282692</v>
          </cell>
          <cell r="S21">
            <v>0.332276021197503</v>
          </cell>
          <cell r="T21">
            <v>51.427744978042</v>
          </cell>
        </row>
        <row r="24">
          <cell r="D24">
            <v>0.162598989073558</v>
          </cell>
          <cell r="E24">
            <v>25.5006509018813</v>
          </cell>
          <cell r="F24">
            <v>1.00813362980291</v>
          </cell>
          <cell r="G24">
            <v>0.521064151431122</v>
          </cell>
          <cell r="H24">
            <v>13.5501694130294</v>
          </cell>
          <cell r="I24">
            <v>7.8236665581042</v>
          </cell>
          <cell r="J24">
            <v>1.28732822838426</v>
          </cell>
          <cell r="K24">
            <v>11.6306065461784</v>
          </cell>
          <cell r="L24">
            <v>2.52245208451937</v>
          </cell>
          <cell r="M24">
            <v>0.0884216964013652</v>
          </cell>
          <cell r="N24">
            <v>0.462458579962449</v>
          </cell>
          <cell r="O24">
            <v>2.61043505049838</v>
          </cell>
          <cell r="P24">
            <v>6.12512683120803</v>
          </cell>
          <cell r="Q24">
            <v>2.33506479070529</v>
          </cell>
          <cell r="R24">
            <v>0.033051421718116</v>
          </cell>
          <cell r="S24">
            <v>0.152710065014384</v>
          </cell>
          <cell r="T24">
            <v>46.8744868730148</v>
          </cell>
        </row>
      </sheetData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出生数"/>
      <sheetName val="生命表"/>
      <sheetName val="特定死因別死亡数"/>
      <sheetName val="特定死因別死亡割合"/>
      <sheetName val="特定死因別生命表上の死亡数"/>
      <sheetName val="特定死因別死亡確率"/>
      <sheetName val="特定死因除去後死亡率"/>
      <sheetName val="特定死因除去後生命表（個別）"/>
      <sheetName val="特定死因除去後生命表"/>
    </sheetNames>
    <sheetDataSet>
      <sheetData sheetId="0"/>
      <sheetData sheetId="1"/>
      <sheetData sheetId="2"/>
      <sheetData sheetId="3"/>
      <sheetData sheetId="4"/>
      <sheetData sheetId="5">
        <row r="8">
          <cell r="D8">
            <v>0.14593600309086</v>
          </cell>
          <cell r="E8">
            <v>23.1599804595291</v>
          </cell>
          <cell r="F8">
            <v>1.13649818544919</v>
          </cell>
          <cell r="G8">
            <v>0.642885894177188</v>
          </cell>
          <cell r="H8">
            <v>16.4796881681381</v>
          </cell>
          <cell r="I8">
            <v>7.48036290318317</v>
          </cell>
          <cell r="J8">
            <v>1.13303121565696</v>
          </cell>
          <cell r="K8">
            <v>6.9541894197773</v>
          </cell>
          <cell r="L8">
            <v>0.365400780968738</v>
          </cell>
          <cell r="M8">
            <v>0.23796825566509</v>
          </cell>
          <cell r="N8">
            <v>0.756911149808135</v>
          </cell>
          <cell r="O8">
            <v>2.26040749707225</v>
          </cell>
          <cell r="P8">
            <v>11.1861719186147</v>
          </cell>
          <cell r="Q8">
            <v>2.23284489175818</v>
          </cell>
          <cell r="R8">
            <v>0.154419893756349</v>
          </cell>
          <cell r="S8">
            <v>0.7778721420849</v>
          </cell>
          <cell r="T8">
            <v>47.1200315308504</v>
          </cell>
        </row>
        <row r="21">
          <cell r="D21">
            <v>0.155788819179641</v>
          </cell>
          <cell r="E21">
            <v>21.2988477507451</v>
          </cell>
          <cell r="F21">
            <v>1.18211541425728</v>
          </cell>
          <cell r="G21">
            <v>0.678546177216209</v>
          </cell>
          <cell r="H21">
            <v>17.2293783933292</v>
          </cell>
          <cell r="I21">
            <v>7.62393936813166</v>
          </cell>
          <cell r="J21">
            <v>1.18620407601868</v>
          </cell>
          <cell r="K21">
            <v>7.35508728900188</v>
          </cell>
          <cell r="L21">
            <v>0.382280978835587</v>
          </cell>
          <cell r="M21">
            <v>0.231955570027787</v>
          </cell>
          <cell r="N21">
            <v>0.612630804705275</v>
          </cell>
          <cell r="O21">
            <v>2.37311609255496</v>
          </cell>
          <cell r="P21">
            <v>11.9414022409292</v>
          </cell>
          <cell r="Q21">
            <v>2.12719064284379</v>
          </cell>
          <cell r="R21">
            <v>0.122300819042797</v>
          </cell>
          <cell r="S21">
            <v>0.293679433848611</v>
          </cell>
          <cell r="T21">
            <v>46.1521655122059</v>
          </cell>
        </row>
        <row r="24">
          <cell r="D24">
            <v>0.162577012599694</v>
          </cell>
          <cell r="E24">
            <v>16.7363832577099</v>
          </cell>
          <cell r="F24">
            <v>1.11412803794476</v>
          </cell>
          <cell r="G24">
            <v>0.731763116502117</v>
          </cell>
          <cell r="H24">
            <v>18.598625174905</v>
          </cell>
          <cell r="I24">
            <v>7.93453168066657</v>
          </cell>
          <cell r="J24">
            <v>1.16058719271216</v>
          </cell>
          <cell r="K24">
            <v>7.98934880237227</v>
          </cell>
          <cell r="L24">
            <v>0.354801505512384</v>
          </cell>
          <cell r="M24">
            <v>0.261100036865329</v>
          </cell>
          <cell r="N24">
            <v>0.466407441469912</v>
          </cell>
          <cell r="O24">
            <v>2.50825572924871</v>
          </cell>
          <cell r="P24">
            <v>13.8433801500128</v>
          </cell>
          <cell r="Q24">
            <v>2.06025112706735</v>
          </cell>
          <cell r="R24">
            <v>0.0741611144481148</v>
          </cell>
          <cell r="S24">
            <v>0.193308107894172</v>
          </cell>
          <cell r="T24">
            <v>43.2695401132815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25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_rels/sheet27.xml.rels><?xml version="1.0" encoding="UTF-8"?>
<Relationships xmlns="http://schemas.openxmlformats.org/package/2006/relationships"><Relationship Id="rId1" Type="http://schemas.openxmlformats.org/officeDocument/2006/relationships/drawing" Target="../drawings/drawing1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62"/>
  <sheetViews>
    <sheetView showFormulas="false" showGridLines="true" showRowColHeaders="true" showZeros="true" rightToLeft="false" tabSelected="false" showOutlineSymbols="true" defaultGridColor="true" view="normal" topLeftCell="A24" colorId="64" zoomScale="85" zoomScaleNormal="85" zoomScalePageLayoutView="100" workbookViewId="0">
      <selection pane="topLeft" activeCell="A61" activeCellId="0" sqref="A6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1" width="14.37"/>
    <col collapsed="false" customWidth="true" hidden="false" outlineLevel="0" max="7" min="2" style="0" width="12.26"/>
    <col collapsed="false" customWidth="true" hidden="false" outlineLevel="0" max="10" min="8" style="2" width="13.76"/>
    <col collapsed="false" customWidth="true" hidden="false" outlineLevel="0" max="11" min="11" style="0" width="13.76"/>
    <col collapsed="false" customWidth="true" hidden="false" outlineLevel="0" max="12" min="12" style="1" width="9"/>
    <col collapsed="false" customWidth="true" hidden="false" outlineLevel="0" max="13" min="13" style="3" width="9.87"/>
    <col collapsed="false" customWidth="false" hidden="false" outlineLevel="0" max="15" min="14" style="3" width="8.63"/>
  </cols>
  <sheetData>
    <row r="1" customFormat="false" ht="4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5"/>
      <c r="I1" s="5"/>
      <c r="J1" s="5"/>
      <c r="K1" s="6"/>
    </row>
    <row r="2" customFormat="false" ht="17.25" hidden="false" customHeight="true" outlineLevel="0" collapsed="false">
      <c r="A2" s="7" t="s">
        <v>1</v>
      </c>
      <c r="B2" s="8"/>
      <c r="C2" s="8"/>
      <c r="D2" s="8"/>
      <c r="E2" s="8"/>
      <c r="F2" s="8"/>
      <c r="G2" s="9"/>
      <c r="H2" s="10"/>
      <c r="I2" s="10"/>
      <c r="J2" s="10"/>
      <c r="K2" s="8"/>
    </row>
    <row r="3" customFormat="false" ht="13.5" hidden="false" customHeight="false" outlineLevel="0" collapsed="false">
      <c r="A3" s="9"/>
      <c r="B3" s="8"/>
      <c r="C3" s="8"/>
      <c r="D3" s="8"/>
      <c r="E3" s="8"/>
      <c r="F3" s="8"/>
      <c r="G3" s="9"/>
      <c r="H3" s="10"/>
      <c r="I3" s="10"/>
      <c r="J3" s="10"/>
      <c r="K3" s="8"/>
    </row>
    <row r="4" customFormat="false" ht="18" hidden="false" customHeight="true" outlineLevel="0" collapsed="false">
      <c r="A4" s="11" t="s">
        <v>2</v>
      </c>
      <c r="B4" s="12" t="s">
        <v>3</v>
      </c>
      <c r="C4" s="12"/>
      <c r="D4" s="12"/>
      <c r="E4" s="13" t="s">
        <v>4</v>
      </c>
      <c r="F4" s="13"/>
      <c r="G4" s="13"/>
      <c r="H4" s="14" t="s">
        <v>5</v>
      </c>
      <c r="I4" s="14"/>
      <c r="J4" s="14"/>
      <c r="K4" s="15" t="s">
        <v>6</v>
      </c>
    </row>
    <row r="5" customFormat="false" ht="18" hidden="false" customHeight="true" outlineLevel="0" collapsed="false">
      <c r="A5" s="11"/>
      <c r="B5" s="16" t="s">
        <v>7</v>
      </c>
      <c r="C5" s="16" t="s">
        <v>8</v>
      </c>
      <c r="D5" s="16" t="s">
        <v>9</v>
      </c>
      <c r="E5" s="16" t="s">
        <v>7</v>
      </c>
      <c r="F5" s="16" t="s">
        <v>8</v>
      </c>
      <c r="G5" s="17" t="s">
        <v>9</v>
      </c>
      <c r="H5" s="18" t="s">
        <v>7</v>
      </c>
      <c r="I5" s="19" t="s">
        <v>8</v>
      </c>
      <c r="J5" s="19" t="s">
        <v>9</v>
      </c>
      <c r="K5" s="15"/>
    </row>
    <row r="6" customFormat="false" ht="18" hidden="false" customHeight="true" outlineLevel="0" collapsed="false">
      <c r="A6" s="20" t="s">
        <v>10</v>
      </c>
      <c r="B6" s="21" t="n">
        <v>2568</v>
      </c>
      <c r="C6" s="22" t="n">
        <v>1369</v>
      </c>
      <c r="D6" s="22" t="n">
        <v>1199</v>
      </c>
      <c r="E6" s="23" t="n">
        <v>8.1822526684722</v>
      </c>
      <c r="F6" s="23" t="n">
        <v>8.75935760445326</v>
      </c>
      <c r="G6" s="24" t="n">
        <v>7.60979944148261</v>
      </c>
      <c r="H6" s="25" t="n">
        <v>14.3831457056582</v>
      </c>
      <c r="I6" s="26" t="s">
        <v>11</v>
      </c>
      <c r="J6" s="26" t="s">
        <v>11</v>
      </c>
      <c r="K6" s="27" t="n">
        <v>114.17848206839</v>
      </c>
      <c r="M6" s="28" t="n">
        <v>313850</v>
      </c>
      <c r="N6" s="28" t="n">
        <v>156290</v>
      </c>
      <c r="O6" s="28" t="n">
        <v>157560</v>
      </c>
    </row>
    <row r="7" customFormat="false" ht="18" hidden="false" customHeight="true" outlineLevel="0" collapsed="false">
      <c r="A7" s="29" t="s">
        <v>12</v>
      </c>
      <c r="B7" s="30" t="n">
        <v>2565</v>
      </c>
      <c r="C7" s="31" t="n">
        <v>1376</v>
      </c>
      <c r="D7" s="31" t="n">
        <v>1189</v>
      </c>
      <c r="E7" s="32" t="n">
        <v>6.01237635366368</v>
      </c>
      <c r="F7" s="32" t="n">
        <v>6.40175676115771</v>
      </c>
      <c r="G7" s="33" t="n">
        <v>5.61699554514147</v>
      </c>
      <c r="H7" s="34" t="n">
        <v>11.3392285930705</v>
      </c>
      <c r="I7" s="35" t="s">
        <v>11</v>
      </c>
      <c r="J7" s="35" t="s">
        <v>11</v>
      </c>
      <c r="K7" s="36" t="n">
        <v>115.727502102607</v>
      </c>
      <c r="M7" s="28" t="n">
        <v>426620</v>
      </c>
      <c r="N7" s="28" t="n">
        <v>214941</v>
      </c>
      <c r="O7" s="28" t="n">
        <v>211679</v>
      </c>
    </row>
    <row r="8" customFormat="false" ht="18" hidden="false" customHeight="true" outlineLevel="0" collapsed="false">
      <c r="A8" s="29" t="s">
        <v>13</v>
      </c>
      <c r="B8" s="37" t="n">
        <v>2927</v>
      </c>
      <c r="C8" s="31" t="n">
        <v>1603</v>
      </c>
      <c r="D8" s="31" t="n">
        <v>1316</v>
      </c>
      <c r="E8" s="32" t="n">
        <v>5.58759466171858</v>
      </c>
      <c r="F8" s="32" t="n">
        <v>6.06354045701619</v>
      </c>
      <c r="G8" s="33" t="n">
        <v>5.07183819448727</v>
      </c>
      <c r="H8" s="34" t="n">
        <v>11.7370199352953</v>
      </c>
      <c r="I8" s="38" t="n">
        <v>14.4213908687845</v>
      </c>
      <c r="J8" s="38" t="n">
        <v>9.72240685913954</v>
      </c>
      <c r="K8" s="36" t="n">
        <v>121.808510638298</v>
      </c>
      <c r="M8" s="28" t="n">
        <v>523839</v>
      </c>
      <c r="N8" s="28" t="n">
        <v>264367</v>
      </c>
      <c r="O8" s="28" t="n">
        <v>259472</v>
      </c>
    </row>
    <row r="9" customFormat="false" ht="18" hidden="false" customHeight="true" outlineLevel="0" collapsed="false">
      <c r="A9" s="29" t="s">
        <v>14</v>
      </c>
      <c r="B9" s="37" t="n">
        <v>3893</v>
      </c>
      <c r="C9" s="31" t="n">
        <v>2143</v>
      </c>
      <c r="D9" s="31" t="n">
        <v>1750</v>
      </c>
      <c r="E9" s="32" t="n">
        <v>4.89742209161312</v>
      </c>
      <c r="F9" s="32" t="n">
        <v>5.35555861000387</v>
      </c>
      <c r="G9" s="33" t="n">
        <v>4.43303957057779</v>
      </c>
      <c r="H9" s="34" t="n">
        <v>10.6873075044075</v>
      </c>
      <c r="I9" s="38" t="n">
        <v>12.7161371981271</v>
      </c>
      <c r="J9" s="38" t="n">
        <v>9.02311215814523</v>
      </c>
      <c r="K9" s="36" t="n">
        <v>122.457142857143</v>
      </c>
      <c r="M9" s="28" t="n">
        <v>794908</v>
      </c>
      <c r="N9" s="28" t="n">
        <v>400145</v>
      </c>
      <c r="O9" s="28" t="n">
        <v>394763</v>
      </c>
    </row>
    <row r="10" customFormat="false" ht="18" hidden="false" customHeight="true" outlineLevel="0" collapsed="false">
      <c r="A10" s="29" t="s">
        <v>15</v>
      </c>
      <c r="B10" s="37" t="n">
        <v>4660</v>
      </c>
      <c r="C10" s="31" t="n">
        <v>2647</v>
      </c>
      <c r="D10" s="31" t="n">
        <v>2013</v>
      </c>
      <c r="E10" s="32" t="n">
        <v>4.6132995684684</v>
      </c>
      <c r="F10" s="32" t="n">
        <v>5.26078341352699</v>
      </c>
      <c r="G10" s="33" t="n">
        <v>3.97068047955879</v>
      </c>
      <c r="H10" s="34" t="n">
        <v>9.11407259072616</v>
      </c>
      <c r="I10" s="38" t="n">
        <v>11.1945512473929</v>
      </c>
      <c r="J10" s="38" t="n">
        <v>7.4089444993368</v>
      </c>
      <c r="K10" s="36" t="n">
        <v>131.495280675609</v>
      </c>
      <c r="M10" s="28" t="n">
        <v>1010123</v>
      </c>
      <c r="N10" s="28" t="n">
        <v>503157</v>
      </c>
      <c r="O10" s="28" t="n">
        <v>506966</v>
      </c>
    </row>
    <row r="11" customFormat="false" ht="18" hidden="true" customHeight="true" outlineLevel="0" collapsed="false">
      <c r="A11" s="29" t="s">
        <v>16</v>
      </c>
      <c r="B11" s="39" t="n">
        <v>4775</v>
      </c>
      <c r="C11" s="31" t="n">
        <v>2707</v>
      </c>
      <c r="D11" s="31" t="n">
        <v>2068</v>
      </c>
      <c r="E11" s="32" t="n">
        <v>4.34445574660041</v>
      </c>
      <c r="F11" s="32" t="n">
        <v>4.95218860392919</v>
      </c>
      <c r="G11" s="33" t="n">
        <v>3.74315579890493</v>
      </c>
      <c r="H11" s="40" t="s">
        <v>11</v>
      </c>
      <c r="I11" s="35" t="s">
        <v>11</v>
      </c>
      <c r="J11" s="35" t="s">
        <v>11</v>
      </c>
      <c r="K11" s="36" t="n">
        <v>130.899419729207</v>
      </c>
      <c r="M11" s="28" t="n">
        <v>1099102</v>
      </c>
      <c r="N11" s="28" t="n">
        <v>546627</v>
      </c>
      <c r="O11" s="28" t="n">
        <v>552475</v>
      </c>
    </row>
    <row r="12" customFormat="false" ht="18" hidden="true" customHeight="true" outlineLevel="0" collapsed="false">
      <c r="A12" s="29" t="s">
        <v>17</v>
      </c>
      <c r="B12" s="30" t="n">
        <v>5173</v>
      </c>
      <c r="C12" s="31" t="n">
        <v>2872</v>
      </c>
      <c r="D12" s="31" t="n">
        <v>2301</v>
      </c>
      <c r="E12" s="32" t="n">
        <v>4.48898233824521</v>
      </c>
      <c r="F12" s="32" t="n">
        <v>5.00844914209382</v>
      </c>
      <c r="G12" s="33" t="n">
        <v>3.97446393964204</v>
      </c>
      <c r="H12" s="40" t="s">
        <v>11</v>
      </c>
      <c r="I12" s="35" t="s">
        <v>11</v>
      </c>
      <c r="J12" s="35" t="s">
        <v>11</v>
      </c>
      <c r="K12" s="36" t="n">
        <v>124.815297696654</v>
      </c>
      <c r="M12" s="28" t="n">
        <v>1152377</v>
      </c>
      <c r="N12" s="28" t="n">
        <v>573431</v>
      </c>
      <c r="O12" s="28" t="n">
        <v>578946</v>
      </c>
    </row>
    <row r="13" customFormat="false" ht="18" hidden="true" customHeight="true" outlineLevel="0" collapsed="false">
      <c r="A13" s="29" t="s">
        <v>18</v>
      </c>
      <c r="B13" s="30" t="n">
        <v>5156</v>
      </c>
      <c r="C13" s="31" t="n">
        <v>2821</v>
      </c>
      <c r="D13" s="31" t="n">
        <v>2335</v>
      </c>
      <c r="E13" s="32" t="n">
        <v>4.29130968174729</v>
      </c>
      <c r="F13" s="32" t="n">
        <v>4.74382344434205</v>
      </c>
      <c r="G13" s="33" t="n">
        <v>3.84786513521085</v>
      </c>
      <c r="H13" s="34" t="n">
        <v>8.40177361834878</v>
      </c>
      <c r="I13" s="38" t="n">
        <v>10.0255167813334</v>
      </c>
      <c r="J13" s="38" t="n">
        <v>7.07181945174265</v>
      </c>
      <c r="K13" s="36" t="n">
        <v>120.813704496788</v>
      </c>
      <c r="M13" s="28" t="n">
        <v>1201498</v>
      </c>
      <c r="N13" s="28" t="n">
        <v>594668</v>
      </c>
      <c r="O13" s="28" t="n">
        <v>606830</v>
      </c>
    </row>
    <row r="14" customFormat="false" ht="18" hidden="false" customHeight="true" outlineLevel="0" collapsed="false">
      <c r="A14" s="29" t="s">
        <v>19</v>
      </c>
      <c r="B14" s="30" t="n">
        <v>5405</v>
      </c>
      <c r="C14" s="31" t="n">
        <v>2919</v>
      </c>
      <c r="D14" s="31" t="n">
        <v>2486</v>
      </c>
      <c r="E14" s="32" t="n">
        <v>4.35671720351149</v>
      </c>
      <c r="F14" s="32" t="n">
        <v>4.74994833475175</v>
      </c>
      <c r="G14" s="33" t="n">
        <v>3.97073856376182</v>
      </c>
      <c r="H14" s="34" t="n">
        <v>8.26326400217665</v>
      </c>
      <c r="I14" s="38" t="n">
        <v>9.77784339673969</v>
      </c>
      <c r="J14" s="38" t="n">
        <v>7.02389140332224</v>
      </c>
      <c r="K14" s="36" t="n">
        <v>117.417538213998</v>
      </c>
      <c r="M14" s="28" t="n">
        <v>1240613</v>
      </c>
      <c r="N14" s="28" t="n">
        <v>614533</v>
      </c>
      <c r="O14" s="28" t="n">
        <v>626080</v>
      </c>
    </row>
    <row r="15" customFormat="false" ht="18" hidden="false" customHeight="true" outlineLevel="0" collapsed="false">
      <c r="A15" s="29" t="s">
        <v>20</v>
      </c>
      <c r="B15" s="30" t="n">
        <v>5460</v>
      </c>
      <c r="C15" s="31" t="n">
        <v>3069</v>
      </c>
      <c r="D15" s="31" t="n">
        <v>2391</v>
      </c>
      <c r="E15" s="32" t="n">
        <v>4.28051315983405</v>
      </c>
      <c r="F15" s="32" t="n">
        <v>4.86318431611173</v>
      </c>
      <c r="G15" s="33" t="n">
        <v>3.70996772591857</v>
      </c>
      <c r="H15" s="34" t="n">
        <v>7.0150412977666</v>
      </c>
      <c r="I15" s="38" t="n">
        <v>8.5754260576968</v>
      </c>
      <c r="J15" s="38" t="n">
        <v>6.3331774959073</v>
      </c>
      <c r="K15" s="36" t="n">
        <v>128.356336260979</v>
      </c>
      <c r="M15" s="28" t="n">
        <v>1275548</v>
      </c>
      <c r="N15" s="28" t="n">
        <v>631068</v>
      </c>
      <c r="O15" s="28" t="n">
        <v>644480</v>
      </c>
    </row>
    <row r="16" customFormat="false" ht="18" hidden="false" customHeight="true" outlineLevel="0" collapsed="false">
      <c r="A16" s="29" t="s">
        <v>21</v>
      </c>
      <c r="B16" s="30" t="n">
        <v>5623</v>
      </c>
      <c r="C16" s="31" t="n">
        <v>3107</v>
      </c>
      <c r="D16" s="31" t="n">
        <v>2516</v>
      </c>
      <c r="E16" s="32" t="n">
        <v>4.30652864534668</v>
      </c>
      <c r="F16" s="32" t="n">
        <v>4.81750987302675</v>
      </c>
      <c r="G16" s="33" t="n">
        <v>3.80777688485713</v>
      </c>
      <c r="H16" s="34" t="n">
        <v>7.88021632467622</v>
      </c>
      <c r="I16" s="38" t="n">
        <v>9.83537880714512</v>
      </c>
      <c r="J16" s="38" t="n">
        <v>6.40740195212473</v>
      </c>
      <c r="K16" s="36" t="n">
        <v>123.489666136725</v>
      </c>
      <c r="M16" s="28" t="n">
        <v>1305692</v>
      </c>
      <c r="N16" s="28" t="n">
        <v>644939</v>
      </c>
      <c r="O16" s="28" t="n">
        <v>660753</v>
      </c>
    </row>
    <row r="17" customFormat="false" ht="18" hidden="false" customHeight="true" outlineLevel="0" collapsed="false">
      <c r="A17" s="29" t="s">
        <v>22</v>
      </c>
      <c r="B17" s="30" t="n">
        <v>5717</v>
      </c>
      <c r="C17" s="31" t="n">
        <v>3172</v>
      </c>
      <c r="D17" s="31" t="n">
        <v>2545</v>
      </c>
      <c r="E17" s="32" t="n">
        <v>4.28652941075029</v>
      </c>
      <c r="F17" s="32" t="n">
        <v>4.8199288559051</v>
      </c>
      <c r="G17" s="33" t="n">
        <v>3.766954997839</v>
      </c>
      <c r="H17" s="34" t="n">
        <v>7.53492658149955</v>
      </c>
      <c r="I17" s="38" t="n">
        <v>9.19117791797207</v>
      </c>
      <c r="J17" s="38" t="n">
        <v>6.17382029729422</v>
      </c>
      <c r="K17" s="36" t="n">
        <v>124.636542239686</v>
      </c>
      <c r="M17" s="28" t="n">
        <v>1333713</v>
      </c>
      <c r="N17" s="28" t="n">
        <v>658101</v>
      </c>
      <c r="O17" s="28" t="n">
        <v>675612</v>
      </c>
    </row>
    <row r="18" customFormat="false" ht="18" hidden="false" customHeight="true" outlineLevel="0" collapsed="false">
      <c r="A18" s="29" t="s">
        <v>23</v>
      </c>
      <c r="B18" s="30" t="n">
        <v>5835</v>
      </c>
      <c r="C18" s="31" t="n">
        <v>3267</v>
      </c>
      <c r="D18" s="31" t="n">
        <v>2568</v>
      </c>
      <c r="E18" s="32" t="n">
        <v>4.26808394849333</v>
      </c>
      <c r="F18" s="32" t="n">
        <v>4.84497417348478</v>
      </c>
      <c r="G18" s="33" t="n">
        <v>3.70660650648007</v>
      </c>
      <c r="H18" s="34" t="n">
        <v>7.15413725260201</v>
      </c>
      <c r="I18" s="38" t="n">
        <v>8.70824312120869</v>
      </c>
      <c r="J18" s="38" t="n">
        <v>5.84510659500866</v>
      </c>
      <c r="K18" s="36" t="n">
        <v>127.219626168224</v>
      </c>
      <c r="M18" s="28" t="n">
        <v>1367124</v>
      </c>
      <c r="N18" s="28" t="n">
        <v>674307</v>
      </c>
      <c r="O18" s="28" t="n">
        <v>692817</v>
      </c>
    </row>
    <row r="19" customFormat="false" ht="18" hidden="false" customHeight="true" outlineLevel="0" collapsed="false">
      <c r="A19" s="29" t="s">
        <v>24</v>
      </c>
      <c r="B19" s="30" t="n">
        <v>6342</v>
      </c>
      <c r="C19" s="31" t="n">
        <v>3443</v>
      </c>
      <c r="D19" s="31" t="n">
        <v>2899</v>
      </c>
      <c r="E19" s="32" t="n">
        <v>4.52432197592022</v>
      </c>
      <c r="F19" s="32" t="n">
        <v>4.98222288465351</v>
      </c>
      <c r="G19" s="33" t="n">
        <v>4.07907696637118</v>
      </c>
      <c r="H19" s="34" t="n">
        <v>7.5469716976687</v>
      </c>
      <c r="I19" s="38" t="n">
        <v>9.16811485748678</v>
      </c>
      <c r="J19" s="38" t="n">
        <v>6.26174002777105</v>
      </c>
      <c r="K19" s="36" t="n">
        <v>118.765091410831</v>
      </c>
      <c r="M19" s="28" t="n">
        <v>1401757</v>
      </c>
      <c r="N19" s="28" t="n">
        <v>691057</v>
      </c>
      <c r="O19" s="28" t="n">
        <v>710700</v>
      </c>
    </row>
    <row r="20" customFormat="false" ht="18" hidden="true" customHeight="true" outlineLevel="0" collapsed="false">
      <c r="A20" s="29" t="s">
        <v>25</v>
      </c>
      <c r="B20" s="30" t="n">
        <v>6437</v>
      </c>
      <c r="C20" s="31" t="n">
        <v>3610</v>
      </c>
      <c r="D20" s="31" t="n">
        <v>2827</v>
      </c>
      <c r="E20" s="32" t="n">
        <v>4.49387528850302</v>
      </c>
      <c r="F20" s="32" t="n">
        <v>5.11889738099627</v>
      </c>
      <c r="G20" s="33" t="n">
        <v>3.88770621207871</v>
      </c>
      <c r="H20" s="34" t="n">
        <v>7.24296698921491</v>
      </c>
      <c r="I20" s="38" t="n">
        <v>9.01883509189974</v>
      </c>
      <c r="J20" s="38" t="n">
        <v>5.80834362274593</v>
      </c>
      <c r="K20" s="36" t="n">
        <v>127.697205518217</v>
      </c>
      <c r="M20" s="28" t="n">
        <v>1432394</v>
      </c>
      <c r="N20" s="28" t="n">
        <v>705230</v>
      </c>
      <c r="O20" s="28" t="n">
        <v>727164</v>
      </c>
    </row>
    <row r="21" customFormat="false" ht="18" hidden="true" customHeight="true" outlineLevel="0" collapsed="false">
      <c r="A21" s="29" t="s">
        <v>26</v>
      </c>
      <c r="B21" s="30" t="n">
        <v>6676</v>
      </c>
      <c r="C21" s="31" t="n">
        <v>3730</v>
      </c>
      <c r="D21" s="31" t="n">
        <v>2946</v>
      </c>
      <c r="E21" s="32" t="n">
        <v>4.56298920903631</v>
      </c>
      <c r="F21" s="32" t="n">
        <v>5.18597922549555</v>
      </c>
      <c r="G21" s="33" t="n">
        <v>3.96058771572499</v>
      </c>
      <c r="H21" s="34" t="n">
        <v>7.05246845072195</v>
      </c>
      <c r="I21" s="38" t="n">
        <v>8.79788569875273</v>
      </c>
      <c r="J21" s="38" t="n">
        <v>5.64290035818826</v>
      </c>
      <c r="K21" s="36" t="n">
        <v>126.612355736592</v>
      </c>
      <c r="M21" s="28" t="n">
        <v>1463076</v>
      </c>
      <c r="N21" s="28" t="n">
        <v>719247</v>
      </c>
      <c r="O21" s="28" t="n">
        <v>743829</v>
      </c>
    </row>
    <row r="22" customFormat="false" ht="18" hidden="true" customHeight="true" outlineLevel="0" collapsed="false">
      <c r="A22" s="29" t="s">
        <v>27</v>
      </c>
      <c r="B22" s="30" t="n">
        <v>6882</v>
      </c>
      <c r="C22" s="31" t="n">
        <v>3887</v>
      </c>
      <c r="D22" s="31" t="n">
        <v>2995</v>
      </c>
      <c r="E22" s="32" t="n">
        <v>4.60837824861538</v>
      </c>
      <c r="F22" s="32" t="n">
        <v>5.30487688372944</v>
      </c>
      <c r="G22" s="33" t="n">
        <v>3.93744782388631</v>
      </c>
      <c r="H22" s="34" t="n">
        <v>6.80658410023687</v>
      </c>
      <c r="I22" s="38" t="n">
        <v>8.64522455647226</v>
      </c>
      <c r="J22" s="38" t="n">
        <v>5.35244171468162</v>
      </c>
      <c r="K22" s="36" t="n">
        <v>129.782971619366</v>
      </c>
      <c r="M22" s="28" t="n">
        <v>1493367</v>
      </c>
      <c r="N22" s="28" t="n">
        <v>732722</v>
      </c>
      <c r="O22" s="28" t="n">
        <v>760645</v>
      </c>
    </row>
    <row r="23" customFormat="false" ht="18" hidden="true" customHeight="true" outlineLevel="0" collapsed="false">
      <c r="A23" s="29" t="s">
        <v>28</v>
      </c>
      <c r="B23" s="30" t="n">
        <v>6856</v>
      </c>
      <c r="C23" s="31" t="n">
        <v>3824</v>
      </c>
      <c r="D23" s="31" t="n">
        <v>3032</v>
      </c>
      <c r="E23" s="32" t="n">
        <v>4.51122674309959</v>
      </c>
      <c r="F23" s="32" t="n">
        <v>5.14154717006501</v>
      </c>
      <c r="G23" s="33" t="n">
        <v>3.9071208308044</v>
      </c>
      <c r="H23" s="34" t="n">
        <v>6.41243867606448</v>
      </c>
      <c r="I23" s="38" t="n">
        <v>8.03384789396698</v>
      </c>
      <c r="J23" s="38" t="n">
        <v>5.1062922408869</v>
      </c>
      <c r="K23" s="36" t="n">
        <v>126.121372031662</v>
      </c>
      <c r="M23" s="28" t="n">
        <v>1519764</v>
      </c>
      <c r="N23" s="28" t="n">
        <v>743745</v>
      </c>
      <c r="O23" s="28" t="n">
        <v>776019</v>
      </c>
    </row>
    <row r="24" customFormat="false" ht="18" hidden="false" customHeight="true" outlineLevel="0" collapsed="false">
      <c r="A24" s="29" t="s">
        <v>29</v>
      </c>
      <c r="B24" s="30" t="n">
        <v>7226</v>
      </c>
      <c r="C24" s="31" t="n">
        <v>3968</v>
      </c>
      <c r="D24" s="31" t="n">
        <v>3258</v>
      </c>
      <c r="E24" s="32" t="n">
        <v>4.6927928676822</v>
      </c>
      <c r="F24" s="32" t="n">
        <v>5.28014861063428</v>
      </c>
      <c r="G24" s="33" t="n">
        <v>4.13287091184477</v>
      </c>
      <c r="H24" s="34" t="n">
        <v>6.44481267190615</v>
      </c>
      <c r="I24" s="38" t="n">
        <v>8.10033920902428</v>
      </c>
      <c r="J24" s="38" t="n">
        <v>5.15855857077221</v>
      </c>
      <c r="K24" s="36" t="n">
        <v>121.792510742787</v>
      </c>
      <c r="M24" s="28" t="n">
        <v>1539808</v>
      </c>
      <c r="N24" s="28" t="n">
        <v>751494</v>
      </c>
      <c r="O24" s="28" t="n">
        <v>788314</v>
      </c>
    </row>
    <row r="25" customFormat="false" ht="18" hidden="false" customHeight="true" outlineLevel="0" collapsed="false">
      <c r="A25" s="29" t="s">
        <v>30</v>
      </c>
      <c r="B25" s="30" t="n">
        <v>7127</v>
      </c>
      <c r="C25" s="31" t="n">
        <v>4021</v>
      </c>
      <c r="D25" s="31" t="n">
        <v>3106</v>
      </c>
      <c r="E25" s="32" t="n">
        <v>4.54855568837511</v>
      </c>
      <c r="F25" s="32" t="n">
        <v>5.26563222289299</v>
      </c>
      <c r="G25" s="33" t="n">
        <v>3.86683930083163</v>
      </c>
      <c r="H25" s="34" t="n">
        <v>6.12548872541212</v>
      </c>
      <c r="I25" s="38" t="n">
        <v>8.24297472349331</v>
      </c>
      <c r="J25" s="38" t="n">
        <v>4.63877726311861</v>
      </c>
      <c r="K25" s="36" t="n">
        <v>129.459111397296</v>
      </c>
      <c r="M25" s="28" t="n">
        <v>1566871</v>
      </c>
      <c r="N25" s="28" t="n">
        <v>763631</v>
      </c>
      <c r="O25" s="28" t="n">
        <v>803240</v>
      </c>
    </row>
    <row r="26" customFormat="false" ht="18" hidden="false" customHeight="true" outlineLevel="0" collapsed="false">
      <c r="A26" s="29" t="s">
        <v>31</v>
      </c>
      <c r="B26" s="30" t="n">
        <v>7074</v>
      </c>
      <c r="C26" s="31" t="n">
        <v>4036</v>
      </c>
      <c r="D26" s="31" t="n">
        <v>3038</v>
      </c>
      <c r="E26" s="32" t="n">
        <v>4.44010657762184</v>
      </c>
      <c r="F26" s="32" t="n">
        <v>5.20682822111217</v>
      </c>
      <c r="G26" s="33" t="n">
        <v>3.71362317848494</v>
      </c>
      <c r="H26" s="34" t="n">
        <v>5.59094175263354</v>
      </c>
      <c r="I26" s="38" t="n">
        <v>7.3768024296825</v>
      </c>
      <c r="J26" s="38" t="n">
        <v>4.22586104823794</v>
      </c>
      <c r="K26" s="36" t="n">
        <v>132.85055957867</v>
      </c>
      <c r="M26" s="28" t="n">
        <v>1593205</v>
      </c>
      <c r="N26" s="28" t="n">
        <v>775136</v>
      </c>
      <c r="O26" s="28" t="n">
        <v>818069</v>
      </c>
    </row>
    <row r="27" customFormat="false" ht="18" hidden="false" customHeight="true" outlineLevel="0" collapsed="false">
      <c r="A27" s="29" t="s">
        <v>32</v>
      </c>
      <c r="B27" s="30" t="n">
        <v>7761</v>
      </c>
      <c r="C27" s="31" t="n">
        <v>4316</v>
      </c>
      <c r="D27" s="31" t="n">
        <v>3445</v>
      </c>
      <c r="E27" s="32" t="n">
        <v>4.79411141537167</v>
      </c>
      <c r="F27" s="32" t="n">
        <v>5.49185574080884</v>
      </c>
      <c r="G27" s="33" t="n">
        <v>4.13580321019965</v>
      </c>
      <c r="H27" s="34" t="n">
        <v>5.83833895749388</v>
      </c>
      <c r="I27" s="38" t="n">
        <v>7.57588067092742</v>
      </c>
      <c r="J27" s="38" t="n">
        <v>4.51425748748754</v>
      </c>
      <c r="K27" s="36" t="n">
        <v>125.283018867925</v>
      </c>
      <c r="M27" s="28" t="n">
        <v>1618861</v>
      </c>
      <c r="N27" s="28" t="n">
        <v>785891</v>
      </c>
      <c r="O27" s="28" t="n">
        <v>832970</v>
      </c>
    </row>
    <row r="28" customFormat="false" ht="18" hidden="false" customHeight="true" outlineLevel="0" collapsed="false">
      <c r="A28" s="29" t="s">
        <v>33</v>
      </c>
      <c r="B28" s="30" t="n">
        <v>8103</v>
      </c>
      <c r="C28" s="31" t="n">
        <v>4520</v>
      </c>
      <c r="D28" s="31" t="n">
        <v>3583</v>
      </c>
      <c r="E28" s="32" t="n">
        <v>4.92555141192454</v>
      </c>
      <c r="F28" s="32" t="n">
        <v>5.66869251356348</v>
      </c>
      <c r="G28" s="33" t="n">
        <v>4.22656661944268</v>
      </c>
      <c r="H28" s="34" t="n">
        <v>5.76503107553942</v>
      </c>
      <c r="I28" s="38" t="n">
        <v>7.52972763855032</v>
      </c>
      <c r="J28" s="38" t="n">
        <v>4.42285190412391</v>
      </c>
      <c r="K28" s="36" t="n">
        <v>126.151269885571</v>
      </c>
      <c r="M28" s="28" t="n">
        <v>1645095</v>
      </c>
      <c r="N28" s="28" t="n">
        <v>797362</v>
      </c>
      <c r="O28" s="28" t="n">
        <v>847733</v>
      </c>
    </row>
    <row r="29" customFormat="false" ht="18" hidden="false" customHeight="true" outlineLevel="0" collapsed="false">
      <c r="A29" s="29" t="s">
        <v>34</v>
      </c>
      <c r="B29" s="30" t="n">
        <v>8278</v>
      </c>
      <c r="C29" s="31" t="n">
        <v>4643</v>
      </c>
      <c r="D29" s="31" t="n">
        <v>3635</v>
      </c>
      <c r="E29" s="32" t="n">
        <v>4.96287734174908</v>
      </c>
      <c r="F29" s="32" t="n">
        <v>5.75201779000118</v>
      </c>
      <c r="G29" s="33" t="n">
        <v>4.22286994838456</v>
      </c>
      <c r="H29" s="34" t="n">
        <v>5.60463035022845</v>
      </c>
      <c r="I29" s="38" t="n">
        <v>7.40615649450924</v>
      </c>
      <c r="J29" s="38" t="n">
        <v>4.23799488063291</v>
      </c>
      <c r="K29" s="36" t="n">
        <v>127.730398899587</v>
      </c>
      <c r="M29" s="28" t="n">
        <v>1667984</v>
      </c>
      <c r="N29" s="28" t="n">
        <v>807195</v>
      </c>
      <c r="O29" s="28" t="n">
        <v>860789</v>
      </c>
    </row>
    <row r="30" customFormat="false" ht="18" hidden="false" customHeight="true" outlineLevel="0" collapsed="false">
      <c r="A30" s="29" t="s">
        <v>35</v>
      </c>
      <c r="B30" s="30" t="n">
        <v>8342</v>
      </c>
      <c r="C30" s="31" t="n">
        <v>4785</v>
      </c>
      <c r="D30" s="31" t="n">
        <v>3557</v>
      </c>
      <c r="E30" s="32" t="n">
        <v>4.92156876626855</v>
      </c>
      <c r="F30" s="32" t="n">
        <v>5.84189880634808</v>
      </c>
      <c r="G30" s="33" t="n">
        <v>4.06094268214019</v>
      </c>
      <c r="H30" s="34" t="n">
        <v>5.35485833794265</v>
      </c>
      <c r="I30" s="38" t="n">
        <v>7.32219393483754</v>
      </c>
      <c r="J30" s="38" t="n">
        <v>3.91369942768629</v>
      </c>
      <c r="K30" s="36" t="n">
        <v>134.523474838347</v>
      </c>
      <c r="M30" s="28" t="n">
        <v>1694988</v>
      </c>
      <c r="N30" s="28" t="n">
        <v>819083</v>
      </c>
      <c r="O30" s="28" t="n">
        <v>875905</v>
      </c>
    </row>
    <row r="31" customFormat="false" ht="18" hidden="false" customHeight="true" outlineLevel="0" collapsed="false">
      <c r="A31" s="29" t="s">
        <v>36</v>
      </c>
      <c r="B31" s="30" t="n">
        <v>8808</v>
      </c>
      <c r="C31" s="31" t="n">
        <v>4992</v>
      </c>
      <c r="D31" s="31" t="n">
        <v>3816</v>
      </c>
      <c r="E31" s="32" t="n">
        <v>5.13739378753307</v>
      </c>
      <c r="F31" s="32" t="n">
        <v>6.03770663905835</v>
      </c>
      <c r="G31" s="33" t="n">
        <v>4.29882706007994</v>
      </c>
      <c r="H31" s="34" t="n">
        <v>5.35707824435283</v>
      </c>
      <c r="I31" s="38" t="n">
        <v>7.23223267108079</v>
      </c>
      <c r="J31" s="38" t="n">
        <v>3.94941934676827</v>
      </c>
      <c r="K31" s="36" t="n">
        <v>130.817610062893</v>
      </c>
      <c r="M31" s="28" t="n">
        <v>1714488</v>
      </c>
      <c r="N31" s="28" t="n">
        <v>826804</v>
      </c>
      <c r="O31" s="28" t="n">
        <v>887684</v>
      </c>
    </row>
    <row r="32" customFormat="false" ht="18" hidden="false" customHeight="true" outlineLevel="0" collapsed="false">
      <c r="A32" s="29" t="s">
        <v>37</v>
      </c>
      <c r="B32" s="30" t="n">
        <v>9428</v>
      </c>
      <c r="C32" s="31" t="n">
        <v>5271</v>
      </c>
      <c r="D32" s="31" t="n">
        <v>4157</v>
      </c>
      <c r="E32" s="32" t="n">
        <v>5.45454755835521</v>
      </c>
      <c r="F32" s="32" t="n">
        <v>6.33531369478235</v>
      </c>
      <c r="G32" s="33" t="n">
        <v>4.63711274196481</v>
      </c>
      <c r="H32" s="34" t="n">
        <v>5.4569326469283</v>
      </c>
      <c r="I32" s="38" t="n">
        <v>7.33661392687794</v>
      </c>
      <c r="J32" s="38" t="n">
        <v>4.05946914210904</v>
      </c>
      <c r="K32" s="36" t="n">
        <v>126.79817175848</v>
      </c>
      <c r="M32" s="28" t="n">
        <v>1728466</v>
      </c>
      <c r="N32" s="28" t="n">
        <v>832003</v>
      </c>
      <c r="O32" s="28" t="n">
        <v>896463</v>
      </c>
    </row>
    <row r="33" customFormat="false" ht="18" hidden="false" customHeight="true" outlineLevel="0" collapsed="false">
      <c r="A33" s="29" t="s">
        <v>38</v>
      </c>
      <c r="B33" s="30" t="n">
        <v>8934</v>
      </c>
      <c r="C33" s="31" t="n">
        <v>5096</v>
      </c>
      <c r="D33" s="31" t="n">
        <v>3838</v>
      </c>
      <c r="E33" s="32" t="n">
        <v>5.13290748701261</v>
      </c>
      <c r="F33" s="32" t="n">
        <v>6.09346339736891</v>
      </c>
      <c r="G33" s="33" t="n">
        <v>4.24450470456566</v>
      </c>
      <c r="H33" s="34" t="n">
        <v>4.92684950883495</v>
      </c>
      <c r="I33" s="38" t="n">
        <v>6.7673308266684</v>
      </c>
      <c r="J33" s="38" t="n">
        <v>3.55240953861897</v>
      </c>
      <c r="K33" s="36" t="n">
        <v>132.777488275143</v>
      </c>
      <c r="M33" s="28" t="n">
        <v>1740534</v>
      </c>
      <c r="N33" s="28" t="n">
        <v>836306</v>
      </c>
      <c r="O33" s="28" t="n">
        <v>904228</v>
      </c>
    </row>
    <row r="34" customFormat="false" ht="18" hidden="false" customHeight="true" outlineLevel="0" collapsed="false">
      <c r="A34" s="29" t="s">
        <v>39</v>
      </c>
      <c r="B34" s="30" t="n">
        <v>9398</v>
      </c>
      <c r="C34" s="31" t="n">
        <v>5288</v>
      </c>
      <c r="D34" s="31" t="n">
        <v>4110</v>
      </c>
      <c r="E34" s="32" t="n">
        <v>5.36412769569106</v>
      </c>
      <c r="F34" s="32" t="n">
        <v>6.2909392867255</v>
      </c>
      <c r="G34" s="33" t="n">
        <v>4.50937258279526</v>
      </c>
      <c r="H34" s="34" t="n">
        <v>4.88753040975604</v>
      </c>
      <c r="I34" s="38" t="n">
        <v>6.64324789324622</v>
      </c>
      <c r="J34" s="38" t="n">
        <v>3.58149721704091</v>
      </c>
      <c r="K34" s="36" t="n">
        <v>128.661800486618</v>
      </c>
      <c r="M34" s="28" t="n">
        <v>1752009</v>
      </c>
      <c r="N34" s="28" t="n">
        <v>840574</v>
      </c>
      <c r="O34" s="28" t="n">
        <v>911435</v>
      </c>
    </row>
    <row r="35" customFormat="false" ht="18" hidden="false" customHeight="true" outlineLevel="0" collapsed="false">
      <c r="A35" s="29" t="s">
        <v>40</v>
      </c>
      <c r="B35" s="30" t="n">
        <v>9512</v>
      </c>
      <c r="C35" s="31" t="n">
        <v>5383</v>
      </c>
      <c r="D35" s="31" t="n">
        <v>4129</v>
      </c>
      <c r="E35" s="32" t="n">
        <v>5.36026237785567</v>
      </c>
      <c r="F35" s="32" t="n">
        <v>6.32539535189785</v>
      </c>
      <c r="G35" s="33" t="n">
        <v>4.47090823647629</v>
      </c>
      <c r="H35" s="34" t="n">
        <v>4.72145738626742</v>
      </c>
      <c r="I35" s="38" t="n">
        <v>6.49932425560042</v>
      </c>
      <c r="J35" s="38" t="n">
        <v>3.40913120540078</v>
      </c>
      <c r="K35" s="36" t="n">
        <v>130.37054976992</v>
      </c>
      <c r="M35" s="28" t="n">
        <v>1774540</v>
      </c>
      <c r="N35" s="28" t="n">
        <v>851014</v>
      </c>
      <c r="O35" s="28" t="n">
        <v>923526</v>
      </c>
    </row>
    <row r="36" customFormat="false" ht="18" hidden="false" customHeight="true" outlineLevel="0" collapsed="false">
      <c r="A36" s="29" t="s">
        <v>41</v>
      </c>
      <c r="B36" s="30" t="n">
        <v>9840</v>
      </c>
      <c r="C36" s="31" t="n">
        <v>5630</v>
      </c>
      <c r="D36" s="31" t="n">
        <v>4210</v>
      </c>
      <c r="E36" s="32" t="n">
        <v>5.49345948936508</v>
      </c>
      <c r="F36" s="32" t="n">
        <v>6.56117509130872</v>
      </c>
      <c r="G36" s="33" t="n">
        <v>4.51163433685941</v>
      </c>
      <c r="H36" s="34" t="n">
        <v>4.63356142054629</v>
      </c>
      <c r="I36" s="38" t="n">
        <v>6.50024957086986</v>
      </c>
      <c r="J36" s="38" t="n">
        <v>3.27903412195802</v>
      </c>
      <c r="K36" s="36" t="n">
        <v>133.729216152019</v>
      </c>
      <c r="M36" s="28" t="n">
        <v>1791221</v>
      </c>
      <c r="N36" s="28" t="n">
        <v>858078</v>
      </c>
      <c r="O36" s="28" t="n">
        <v>933143</v>
      </c>
    </row>
    <row r="37" customFormat="false" ht="18" hidden="false" customHeight="true" outlineLevel="0" collapsed="false">
      <c r="A37" s="29" t="s">
        <v>42</v>
      </c>
      <c r="B37" s="30" t="n">
        <v>9995</v>
      </c>
      <c r="C37" s="31" t="n">
        <v>5707</v>
      </c>
      <c r="D37" s="31" t="n">
        <v>4288</v>
      </c>
      <c r="E37" s="32" t="n">
        <v>5.54186031296124</v>
      </c>
      <c r="F37" s="32" t="n">
        <v>6.61691899926492</v>
      </c>
      <c r="G37" s="33" t="n">
        <v>4.5565638747795</v>
      </c>
      <c r="H37" s="34" t="n">
        <v>4.47840062590783</v>
      </c>
      <c r="I37" s="38" t="n">
        <v>6.31286894318527</v>
      </c>
      <c r="J37" s="38" t="n">
        <v>3.14733308920622</v>
      </c>
      <c r="K37" s="36" t="n">
        <v>133.092350746269</v>
      </c>
      <c r="M37" s="28" t="n">
        <v>1803546</v>
      </c>
      <c r="N37" s="28" t="n">
        <v>862486</v>
      </c>
      <c r="O37" s="28" t="n">
        <v>941060</v>
      </c>
    </row>
    <row r="38" customFormat="false" ht="18" hidden="false" customHeight="true" outlineLevel="0" collapsed="false">
      <c r="A38" s="29" t="s">
        <v>43</v>
      </c>
      <c r="B38" s="30" t="n">
        <v>10806</v>
      </c>
      <c r="C38" s="31" t="n">
        <v>6044</v>
      </c>
      <c r="D38" s="31" t="n">
        <v>4762</v>
      </c>
      <c r="E38" s="32" t="n">
        <v>5.96348071692009</v>
      </c>
      <c r="F38" s="32" t="n">
        <v>6.98700860313005</v>
      </c>
      <c r="G38" s="33" t="n">
        <v>5.02853763747433</v>
      </c>
      <c r="H38" s="34" t="n">
        <v>4.62383604407461</v>
      </c>
      <c r="I38" s="38" t="n">
        <v>6.40075362874509</v>
      </c>
      <c r="J38" s="38" t="n">
        <v>3.32966925817457</v>
      </c>
      <c r="K38" s="36" t="n">
        <v>126.921461570769</v>
      </c>
      <c r="M38" s="28" t="n">
        <v>1812029</v>
      </c>
      <c r="N38" s="28" t="n">
        <v>865034</v>
      </c>
      <c r="O38" s="28" t="n">
        <v>946995</v>
      </c>
    </row>
    <row r="39" customFormat="false" ht="18" hidden="false" customHeight="true" outlineLevel="0" collapsed="false">
      <c r="A39" s="41" t="s">
        <v>44</v>
      </c>
      <c r="B39" s="30" t="n">
        <v>10800</v>
      </c>
      <c r="C39" s="31" t="n">
        <v>6127</v>
      </c>
      <c r="D39" s="31" t="n">
        <v>4673</v>
      </c>
      <c r="E39" s="32" t="n">
        <v>5.9449203132973</v>
      </c>
      <c r="F39" s="32" t="n">
        <v>7.07540905610787</v>
      </c>
      <c r="G39" s="33" t="n">
        <v>4.91522214742511</v>
      </c>
      <c r="H39" s="34" t="n">
        <v>4.38988359191314</v>
      </c>
      <c r="I39" s="38" t="n">
        <v>6.17467262474995</v>
      </c>
      <c r="J39" s="38" t="n">
        <v>3.06648819118077</v>
      </c>
      <c r="K39" s="36" t="n">
        <v>131.11491547186</v>
      </c>
      <c r="M39" s="28" t="n">
        <v>1816677</v>
      </c>
      <c r="N39" s="28" t="n">
        <v>865957</v>
      </c>
      <c r="O39" s="28" t="n">
        <v>950720</v>
      </c>
    </row>
    <row r="40" customFormat="false" ht="18" hidden="false" customHeight="true" outlineLevel="0" collapsed="false">
      <c r="A40" s="29" t="s">
        <v>45</v>
      </c>
      <c r="B40" s="30" t="n">
        <v>10803</v>
      </c>
      <c r="C40" s="31" t="n">
        <v>6114</v>
      </c>
      <c r="D40" s="31" t="n">
        <v>4689</v>
      </c>
      <c r="E40" s="32" t="n">
        <v>5.88820745152844</v>
      </c>
      <c r="F40" s="32" t="n">
        <v>6.99984429525284</v>
      </c>
      <c r="G40" s="33" t="n">
        <v>4.87809445339126</v>
      </c>
      <c r="H40" s="34" t="n">
        <v>4.18231412331701</v>
      </c>
      <c r="I40" s="38" t="n">
        <v>5.89150946170746</v>
      </c>
      <c r="J40" s="38" t="n">
        <v>2.9389596256396</v>
      </c>
      <c r="K40" s="36" t="n">
        <v>130.390275111964</v>
      </c>
      <c r="M40" s="28" t="n">
        <v>1834684</v>
      </c>
      <c r="N40" s="28" t="n">
        <v>873448</v>
      </c>
      <c r="O40" s="28" t="n">
        <v>961236</v>
      </c>
    </row>
    <row r="41" customFormat="false" ht="18" hidden="false" customHeight="true" outlineLevel="0" collapsed="false">
      <c r="A41" s="29" t="s">
        <v>46</v>
      </c>
      <c r="B41" s="30" t="n">
        <v>11151</v>
      </c>
      <c r="C41" s="31" t="n">
        <v>6328</v>
      </c>
      <c r="D41" s="31" t="n">
        <v>4823</v>
      </c>
      <c r="E41" s="32" t="n">
        <v>6.03318984826941</v>
      </c>
      <c r="F41" s="32" t="n">
        <v>7.20294127690574</v>
      </c>
      <c r="G41" s="33" t="n">
        <v>4.9734672790607</v>
      </c>
      <c r="H41" s="34" t="n">
        <v>3.92893493509387</v>
      </c>
      <c r="I41" s="38" t="n">
        <v>5.58672122226467</v>
      </c>
      <c r="J41" s="38" t="n">
        <v>2.71125400595197</v>
      </c>
      <c r="K41" s="36" t="n">
        <v>131.204644412192</v>
      </c>
      <c r="L41" s="42"/>
      <c r="M41" s="43" t="n">
        <v>1848276</v>
      </c>
      <c r="N41" s="43" t="n">
        <v>878530</v>
      </c>
      <c r="O41" s="43" t="n">
        <v>969746</v>
      </c>
    </row>
    <row r="42" customFormat="false" ht="18" hidden="false" customHeight="true" outlineLevel="0" collapsed="false">
      <c r="A42" s="29" t="s">
        <v>47</v>
      </c>
      <c r="B42" s="30" t="n">
        <v>11769</v>
      </c>
      <c r="C42" s="31" t="n">
        <v>6476</v>
      </c>
      <c r="D42" s="31" t="n">
        <v>5293</v>
      </c>
      <c r="E42" s="32" t="n">
        <v>6.31939779666778</v>
      </c>
      <c r="F42" s="32" t="n">
        <v>7.33041067731591</v>
      </c>
      <c r="G42" s="33" t="n">
        <v>5.40699016669425</v>
      </c>
      <c r="H42" s="34" t="n">
        <v>3.96798597255689</v>
      </c>
      <c r="I42" s="38" t="n">
        <v>5.50330677062213</v>
      </c>
      <c r="J42" s="38" t="n">
        <v>2.81905643148596</v>
      </c>
      <c r="K42" s="36" t="n">
        <v>122.350273946722</v>
      </c>
      <c r="L42" s="42"/>
      <c r="M42" s="43" t="n">
        <v>1862361</v>
      </c>
      <c r="N42" s="43" t="n">
        <v>883443</v>
      </c>
      <c r="O42" s="43" t="n">
        <v>978918</v>
      </c>
    </row>
    <row r="43" s="1" customFormat="true" ht="18" hidden="false" customHeight="true" outlineLevel="0" collapsed="false">
      <c r="A43" s="29" t="s">
        <v>48</v>
      </c>
      <c r="B43" s="30" t="n">
        <v>12348</v>
      </c>
      <c r="C43" s="31" t="n">
        <v>6859</v>
      </c>
      <c r="D43" s="31" t="n">
        <v>5489</v>
      </c>
      <c r="E43" s="32" t="n">
        <v>6.59367769475459</v>
      </c>
      <c r="F43" s="32" t="n">
        <v>7.73369654684079</v>
      </c>
      <c r="G43" s="33" t="n">
        <v>5.56803830372132</v>
      </c>
      <c r="H43" s="34" t="n">
        <v>4.15871745844484</v>
      </c>
      <c r="I43" s="38" t="n">
        <v>5.81902363833762</v>
      </c>
      <c r="J43" s="38" t="n">
        <v>2.91006881237934</v>
      </c>
      <c r="K43" s="36" t="n">
        <v>124.959008926945</v>
      </c>
      <c r="L43" s="42"/>
      <c r="M43" s="43" t="n">
        <v>1872703</v>
      </c>
      <c r="N43" s="43" t="n">
        <v>886898</v>
      </c>
      <c r="O43" s="43" t="n">
        <v>985805</v>
      </c>
    </row>
    <row r="44" customFormat="false" ht="18" hidden="false" customHeight="true" outlineLevel="0" collapsed="false">
      <c r="A44" s="29" t="s">
        <v>49</v>
      </c>
      <c r="B44" s="30" t="n">
        <v>13105</v>
      </c>
      <c r="C44" s="31" t="n">
        <v>7313</v>
      </c>
      <c r="D44" s="31" t="n">
        <v>5792</v>
      </c>
      <c r="E44" s="32" t="n">
        <v>6.96754628061693</v>
      </c>
      <c r="F44" s="32" t="n">
        <v>8.3</v>
      </c>
      <c r="G44" s="33" t="n">
        <v>5.9</v>
      </c>
      <c r="H44" s="34" t="n">
        <v>4.18617515264007</v>
      </c>
      <c r="I44" s="38" t="n">
        <v>5.92925660120156</v>
      </c>
      <c r="J44" s="38" t="n">
        <v>2.89957216851726</v>
      </c>
      <c r="K44" s="36" t="n">
        <v>126.260359116022</v>
      </c>
      <c r="L44" s="42"/>
      <c r="M44" s="43" t="n">
        <v>1874479</v>
      </c>
      <c r="N44" s="43" t="n">
        <v>885751</v>
      </c>
      <c r="O44" s="43" t="n">
        <v>988728</v>
      </c>
    </row>
    <row r="45" customFormat="false" ht="18" hidden="false" customHeight="true" outlineLevel="0" collapsed="false">
      <c r="A45" s="29" t="s">
        <v>50</v>
      </c>
      <c r="B45" s="30" t="n">
        <v>13268</v>
      </c>
      <c r="C45" s="31" t="n">
        <v>7224</v>
      </c>
      <c r="D45" s="31" t="n">
        <v>6044</v>
      </c>
      <c r="E45" s="32" t="n">
        <v>7.02498614116579</v>
      </c>
      <c r="F45" s="32" t="n">
        <v>8.11026548096322</v>
      </c>
      <c r="G45" s="33" t="n">
        <v>6.05633068928338</v>
      </c>
      <c r="H45" s="34" t="n">
        <v>4.03913744542684</v>
      </c>
      <c r="I45" s="38" t="n">
        <v>5.61357808839934</v>
      </c>
      <c r="J45" s="38" t="n">
        <v>2.89182288996275</v>
      </c>
      <c r="K45" s="36" t="n">
        <v>119.523494374586</v>
      </c>
      <c r="L45" s="9"/>
      <c r="M45" s="28" t="n">
        <v>1888687</v>
      </c>
      <c r="N45" s="28" t="n">
        <v>890723</v>
      </c>
      <c r="O45" s="28" t="n">
        <v>997964</v>
      </c>
      <c r="P45" s="8"/>
    </row>
    <row r="46" customFormat="false" ht="18" hidden="false" customHeight="true" outlineLevel="0" collapsed="false">
      <c r="A46" s="29" t="s">
        <v>51</v>
      </c>
      <c r="B46" s="30" t="n">
        <v>14044</v>
      </c>
      <c r="C46" s="31" t="n">
        <v>7695</v>
      </c>
      <c r="D46" s="31" t="n">
        <v>6349</v>
      </c>
      <c r="E46" s="32" t="n">
        <v>7.41364820750613</v>
      </c>
      <c r="F46" s="32" t="n">
        <v>8.6344933140184</v>
      </c>
      <c r="G46" s="33" t="n">
        <v>6.32905714094887</v>
      </c>
      <c r="H46" s="34" t="n">
        <v>4.07050505238505</v>
      </c>
      <c r="I46" s="38" t="n">
        <v>5.73069625689253</v>
      </c>
      <c r="J46" s="38" t="n">
        <v>2.86803239883208</v>
      </c>
      <c r="K46" s="36" t="n">
        <v>121.200189006143</v>
      </c>
      <c r="M46" s="28" t="n">
        <v>1894344</v>
      </c>
      <c r="N46" s="28" t="n">
        <v>891193</v>
      </c>
      <c r="O46" s="28" t="n">
        <v>1003151</v>
      </c>
    </row>
    <row r="47" customFormat="false" ht="18" hidden="false" customHeight="true" outlineLevel="0" collapsed="false">
      <c r="A47" s="29" t="s">
        <v>52</v>
      </c>
      <c r="B47" s="30" t="n">
        <v>14366</v>
      </c>
      <c r="C47" s="31" t="n">
        <v>7764</v>
      </c>
      <c r="D47" s="31" t="n">
        <v>6602</v>
      </c>
      <c r="E47" s="32" t="n">
        <v>7.56713421786878</v>
      </c>
      <c r="F47" s="32" t="n">
        <v>8.71431329325617</v>
      </c>
      <c r="G47" s="33" t="n">
        <v>6.55269100022332</v>
      </c>
      <c r="H47" s="34" t="n">
        <v>3.98731105318502</v>
      </c>
      <c r="I47" s="38" t="n">
        <v>5.55554125847657</v>
      </c>
      <c r="J47" s="38" t="n">
        <v>2.83220576018791</v>
      </c>
      <c r="K47" s="36" t="n">
        <v>117.600727052408</v>
      </c>
      <c r="M47" s="28" t="n">
        <v>1898473</v>
      </c>
      <c r="N47" s="28" t="n">
        <v>890948</v>
      </c>
      <c r="O47" s="28" t="n">
        <v>1007525</v>
      </c>
    </row>
    <row r="48" customFormat="false" ht="18" hidden="false" customHeight="true" outlineLevel="0" collapsed="false">
      <c r="A48" s="29" t="s">
        <v>53</v>
      </c>
      <c r="B48" s="30" t="n">
        <v>14506</v>
      </c>
      <c r="C48" s="31" t="n">
        <v>7931</v>
      </c>
      <c r="D48" s="31" t="n">
        <v>6575</v>
      </c>
      <c r="E48" s="32" t="n">
        <v>7.61758524753214</v>
      </c>
      <c r="F48" s="32" t="n">
        <v>8.89103631973203</v>
      </c>
      <c r="G48" s="33" t="n">
        <v>6.49539246988904</v>
      </c>
      <c r="H48" s="34" t="n">
        <v>3.85151993075821</v>
      </c>
      <c r="I48" s="38" t="n">
        <v>5.42822538312115</v>
      </c>
      <c r="J48" s="38" t="n">
        <v>2.70689655848111</v>
      </c>
      <c r="K48" s="36" t="n">
        <v>120.623574144487</v>
      </c>
      <c r="M48" s="28" t="n">
        <v>1904278</v>
      </c>
      <c r="N48" s="28" t="n">
        <v>892022</v>
      </c>
      <c r="O48" s="28" t="n">
        <v>1012256</v>
      </c>
    </row>
    <row r="49" customFormat="false" ht="18" hidden="false" customHeight="true" outlineLevel="0" collapsed="false">
      <c r="A49" s="29" t="s">
        <v>54</v>
      </c>
      <c r="B49" s="30" t="n">
        <v>15482</v>
      </c>
      <c r="C49" s="31" t="n">
        <v>8321</v>
      </c>
      <c r="D49" s="31" t="n">
        <v>7161</v>
      </c>
      <c r="E49" s="32" t="n">
        <v>8.11989883954992</v>
      </c>
      <c r="F49" s="32" t="n">
        <v>9.31404483188602</v>
      </c>
      <c r="G49" s="33" t="n">
        <v>7.06706457763409</v>
      </c>
      <c r="H49" s="34" t="n">
        <v>3.9</v>
      </c>
      <c r="I49" s="38" t="n">
        <v>5.4</v>
      </c>
      <c r="J49" s="38" t="n">
        <v>2.8</v>
      </c>
      <c r="K49" s="36" t="n">
        <v>116.198854908532</v>
      </c>
      <c r="M49" s="28" t="n">
        <v>1906674</v>
      </c>
      <c r="N49" s="28" t="n">
        <v>893382</v>
      </c>
      <c r="O49" s="28" t="n">
        <v>1013292</v>
      </c>
    </row>
    <row r="50" customFormat="false" ht="18" hidden="false" customHeight="true" outlineLevel="0" collapsed="false">
      <c r="A50" s="29" t="s">
        <v>55</v>
      </c>
      <c r="B50" s="30" t="n">
        <v>15926</v>
      </c>
      <c r="C50" s="31" t="n">
        <v>8511</v>
      </c>
      <c r="D50" s="31" t="n">
        <v>7415</v>
      </c>
      <c r="E50" s="32" t="n">
        <v>8.28644048836199</v>
      </c>
      <c r="F50" s="32" t="n">
        <v>9.46178654449686</v>
      </c>
      <c r="G50" s="33" t="n">
        <v>7.25238697915342</v>
      </c>
      <c r="H50" s="34" t="n">
        <v>3.8687865906824</v>
      </c>
      <c r="I50" s="38" t="n">
        <v>5.38528870867813</v>
      </c>
      <c r="J50" s="38" t="n">
        <v>2.75907271052376</v>
      </c>
      <c r="K50" s="36" t="n">
        <v>114.78084962913</v>
      </c>
      <c r="M50" s="28" t="n">
        <v>1921935</v>
      </c>
      <c r="N50" s="28" t="n">
        <v>899513</v>
      </c>
      <c r="O50" s="28" t="n">
        <v>1022422</v>
      </c>
    </row>
    <row r="51" customFormat="false" ht="18" hidden="false" customHeight="true" outlineLevel="0" collapsed="false">
      <c r="A51" s="29" t="s">
        <v>56</v>
      </c>
      <c r="B51" s="30" t="n">
        <v>16228</v>
      </c>
      <c r="C51" s="31" t="n">
        <v>8666</v>
      </c>
      <c r="D51" s="31" t="n">
        <v>7562</v>
      </c>
      <c r="E51" s="32" t="n">
        <v>8.41362605092556</v>
      </c>
      <c r="F51" s="32" t="n">
        <v>9.61539528417343</v>
      </c>
      <c r="G51" s="33" t="n">
        <v>7.35951759247815</v>
      </c>
      <c r="H51" s="34" t="n">
        <v>3.75529017037475</v>
      </c>
      <c r="I51" s="38" t="n">
        <v>5.28071143134978</v>
      </c>
      <c r="J51" s="38" t="n">
        <v>2.61765269367579</v>
      </c>
      <c r="K51" s="36" t="n">
        <v>114.59931235123</v>
      </c>
      <c r="M51" s="28" t="n">
        <v>1928776</v>
      </c>
      <c r="N51" s="28" t="n">
        <v>901263</v>
      </c>
      <c r="O51" s="28" t="n">
        <v>1027513</v>
      </c>
    </row>
    <row r="52" customFormat="false" ht="18" hidden="false" customHeight="true" outlineLevel="0" collapsed="false">
      <c r="A52" s="29" t="s">
        <v>57</v>
      </c>
      <c r="B52" s="30" t="n">
        <v>16844</v>
      </c>
      <c r="C52" s="31" t="n">
        <v>8726</v>
      </c>
      <c r="D52" s="31" t="n">
        <v>8118</v>
      </c>
      <c r="E52" s="32" t="n">
        <v>8.69956393719828</v>
      </c>
      <c r="F52" s="32" t="n">
        <v>9.65208898150883</v>
      </c>
      <c r="G52" s="33" t="n">
        <v>7.8652425649333</v>
      </c>
      <c r="H52" s="34" t="n">
        <v>3.71668762252934</v>
      </c>
      <c r="I52" s="38" t="n">
        <v>5.07466766710511</v>
      </c>
      <c r="J52" s="38" t="n">
        <v>2.71248087890304</v>
      </c>
      <c r="K52" s="36" t="n">
        <v>107.489529440749</v>
      </c>
      <c r="M52" s="28" t="n">
        <v>1936189</v>
      </c>
      <c r="N52" s="28" t="n">
        <v>904053</v>
      </c>
      <c r="O52" s="28" t="n">
        <v>1032136</v>
      </c>
    </row>
    <row r="53" customFormat="false" ht="18" hidden="false" customHeight="true" outlineLevel="0" collapsed="false">
      <c r="A53" s="29" t="s">
        <v>58</v>
      </c>
      <c r="B53" s="30" t="n">
        <v>17668</v>
      </c>
      <c r="C53" s="31" t="n">
        <v>9233</v>
      </c>
      <c r="D53" s="31" t="n">
        <v>8435</v>
      </c>
      <c r="E53" s="32" t="n">
        <v>9.09480255815773</v>
      </c>
      <c r="F53" s="32" t="n">
        <v>10.1897233114338</v>
      </c>
      <c r="G53" s="33" t="n">
        <v>8.13765811030748</v>
      </c>
      <c r="H53" s="34" t="n">
        <v>3.70804660792945</v>
      </c>
      <c r="I53" s="38" t="n">
        <v>5.12141099893669</v>
      </c>
      <c r="J53" s="38" t="n">
        <v>2.67732482981763</v>
      </c>
      <c r="K53" s="36" t="n">
        <v>109.460580912863</v>
      </c>
      <c r="M53" s="28" t="n">
        <v>1942648</v>
      </c>
      <c r="N53" s="28" t="n">
        <v>906109</v>
      </c>
      <c r="O53" s="28" t="n">
        <v>1036539</v>
      </c>
    </row>
    <row r="54" customFormat="false" ht="18" hidden="false" customHeight="true" outlineLevel="0" collapsed="false">
      <c r="A54" s="29" t="s">
        <v>59</v>
      </c>
      <c r="B54" s="30" t="n">
        <v>17523</v>
      </c>
      <c r="C54" s="31" t="n">
        <v>9083</v>
      </c>
      <c r="D54" s="31" t="n">
        <v>8440</v>
      </c>
      <c r="E54" s="32" t="n">
        <v>9.01608261680954</v>
      </c>
      <c r="F54" s="32" t="n">
        <v>10.0219903410213</v>
      </c>
      <c r="G54" s="33" t="n">
        <v>8.13713580532578</v>
      </c>
      <c r="H54" s="34" t="n">
        <v>3.4620364387049</v>
      </c>
      <c r="I54" s="38" t="n">
        <v>4.78380463279826</v>
      </c>
      <c r="J54" s="38" t="n">
        <v>2.48124833282962</v>
      </c>
      <c r="K54" s="36" t="n">
        <v>107.618483412322</v>
      </c>
      <c r="M54" s="28" t="n">
        <v>1952356</v>
      </c>
      <c r="N54" s="28" t="n">
        <v>910614</v>
      </c>
      <c r="O54" s="28" t="n">
        <v>1041742</v>
      </c>
    </row>
    <row r="55" customFormat="false" ht="18" hidden="false" customHeight="true" outlineLevel="0" collapsed="false">
      <c r="A55" s="29" t="s">
        <v>60</v>
      </c>
      <c r="B55" s="30" t="n">
        <v>18504</v>
      </c>
      <c r="C55" s="31" t="n">
        <v>9654</v>
      </c>
      <c r="D55" s="31" t="n">
        <v>8850</v>
      </c>
      <c r="E55" s="32" t="n">
        <v>9.44850528874263</v>
      </c>
      <c r="F55" s="32" t="n">
        <v>10.5795637108033</v>
      </c>
      <c r="G55" s="33" t="n">
        <v>8.4616848218409</v>
      </c>
      <c r="H55" s="34" t="n">
        <v>3.60001391843057</v>
      </c>
      <c r="I55" s="38" t="n">
        <v>5.00400257988834</v>
      </c>
      <c r="J55" s="38" t="n">
        <v>2.5687377474292</v>
      </c>
      <c r="K55" s="36" t="n">
        <v>109.084745762712</v>
      </c>
      <c r="M55" s="28" t="n">
        <v>1958405</v>
      </c>
      <c r="N55" s="28" t="n">
        <v>912514</v>
      </c>
      <c r="O55" s="28" t="n">
        <v>1045891</v>
      </c>
    </row>
    <row r="56" customFormat="false" ht="18" hidden="false" customHeight="true" outlineLevel="0" collapsed="false">
      <c r="A56" s="29" t="s">
        <v>61</v>
      </c>
      <c r="B56" s="30" t="n">
        <v>18668</v>
      </c>
      <c r="C56" s="31" t="n">
        <v>9534</v>
      </c>
      <c r="D56" s="31" t="n">
        <v>9134</v>
      </c>
      <c r="E56" s="32" t="n">
        <v>9.51033104796023</v>
      </c>
      <c r="F56" s="32" t="n">
        <v>10.4299310797506</v>
      </c>
      <c r="G56" s="33" t="n">
        <v>8.70885129736523</v>
      </c>
      <c r="H56" s="34" t="n">
        <v>3.46888290944822</v>
      </c>
      <c r="I56" s="38" t="n">
        <v>4.7328622540956</v>
      </c>
      <c r="J56" s="38" t="n">
        <v>2.54440546443842</v>
      </c>
      <c r="K56" s="36" t="n">
        <v>104.379242391066</v>
      </c>
      <c r="M56" s="28" t="n">
        <v>1962918</v>
      </c>
      <c r="N56" s="28" t="n">
        <v>914100</v>
      </c>
      <c r="O56" s="28" t="n">
        <v>1048818</v>
      </c>
    </row>
    <row r="57" customFormat="false" ht="18" hidden="false" customHeight="true" outlineLevel="0" collapsed="false">
      <c r="A57" s="44" t="s">
        <v>62</v>
      </c>
      <c r="B57" s="45" t="n">
        <f aca="false">SUM(C57:D57)</f>
        <v>19343</v>
      </c>
      <c r="C57" s="46" t="n">
        <f aca="false">'3　月・性別，区別死亡数'!$C$6</f>
        <v>9925</v>
      </c>
      <c r="D57" s="46" t="n">
        <f aca="false">'3　月・性別，区別死亡数'!$C$7</f>
        <v>9418</v>
      </c>
      <c r="E57" s="47" t="n">
        <f aca="false">B57/M57*1000</f>
        <v>9.8390591777979</v>
      </c>
      <c r="F57" s="47" t="n">
        <f aca="false">C57/N57*1000</f>
        <v>10.8487611643863</v>
      </c>
      <c r="G57" s="48" t="n">
        <f aca="false">D57/O57*1000</f>
        <v>8.96023077018216</v>
      </c>
      <c r="H57" s="49" t="n">
        <f aca="false">調整死亡率算出!$E$11/100</f>
        <v>3.47984238941432</v>
      </c>
      <c r="I57" s="50" t="n">
        <f aca="false">調整死亡率算出!$E$12/100</f>
        <v>4.78348685421949</v>
      </c>
      <c r="J57" s="50" t="n">
        <f aca="false">調整死亡率算出!$E$13/100</f>
        <v>2.52652193930721</v>
      </c>
      <c r="K57" s="48" t="n">
        <f aca="false">C57/D57*100</f>
        <v>105.38330855808</v>
      </c>
      <c r="M57" s="28" t="n">
        <f aca="false">[1]人口!$B$42</f>
        <v>1965940</v>
      </c>
      <c r="N57" s="28" t="n">
        <f aca="false">[1]人口!$B$43</f>
        <v>914851</v>
      </c>
      <c r="O57" s="28" t="n">
        <f aca="false">[1]人口!$B$44</f>
        <v>1051089</v>
      </c>
    </row>
    <row r="58" customFormat="false" ht="13.5" hidden="false" customHeight="false" outlineLevel="0" collapsed="false">
      <c r="A58" s="51" t="s">
        <v>63</v>
      </c>
      <c r="B58" s="1"/>
      <c r="C58" s="1"/>
      <c r="D58" s="1"/>
      <c r="E58" s="52"/>
      <c r="F58" s="52"/>
      <c r="G58" s="52"/>
      <c r="H58" s="53"/>
      <c r="I58" s="53"/>
      <c r="J58" s="53"/>
      <c r="K58" s="1"/>
    </row>
    <row r="59" customFormat="false" ht="13.5" hidden="false" customHeight="false" outlineLevel="0" collapsed="false">
      <c r="A59" s="51" t="s">
        <v>64</v>
      </c>
      <c r="E59" s="54"/>
      <c r="F59" s="54"/>
      <c r="G59" s="54"/>
    </row>
    <row r="60" customFormat="false" ht="13.5" hidden="false" customHeight="false" outlineLevel="0" collapsed="false">
      <c r="A60" s="55" t="s">
        <v>65</v>
      </c>
      <c r="E60" s="54"/>
      <c r="F60" s="54"/>
      <c r="G60" s="54"/>
    </row>
    <row r="61" customFormat="false" ht="13.5" hidden="false" customHeight="false" outlineLevel="0" collapsed="false">
      <c r="A61" s="51" t="s">
        <v>66</v>
      </c>
      <c r="E61" s="54"/>
      <c r="F61" s="54"/>
      <c r="G61" s="54"/>
    </row>
    <row r="62" customFormat="false" ht="13.5" hidden="false" customHeight="false" outlineLevel="0" collapsed="false">
      <c r="E62" s="54"/>
      <c r="F62" s="54"/>
      <c r="G62" s="54"/>
    </row>
  </sheetData>
  <mergeCells count="6">
    <mergeCell ref="A1:G1"/>
    <mergeCell ref="A4:A5"/>
    <mergeCell ref="B4:D4"/>
    <mergeCell ref="E4:G4"/>
    <mergeCell ref="H4:J4"/>
    <mergeCell ref="K4:K5"/>
  </mergeCells>
  <printOptions headings="false" gridLines="false" gridLinesSet="true" horizontalCentered="false" verticalCentered="false"/>
  <pageMargins left="0.786805555555556" right="0.579861111111111" top="0.8" bottom="0.759722222222222" header="0.511811023622047" footer="0.511811023622047"/>
  <pageSetup paperSize="9" scale="100" fitToWidth="0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99"/>
  <sheetViews>
    <sheetView showFormulas="false" showGridLines="true" showRowColHeaders="true" showZeros="true" rightToLeft="false" tabSelected="false" showOutlineSymbols="true" defaultGridColor="true" view="normal" topLeftCell="A30" colorId="64" zoomScale="85" zoomScaleNormal="85" zoomScalePageLayoutView="100" workbookViewId="0">
      <selection pane="topLeft" activeCell="O59" activeCellId="0" sqref="O59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56" width="13.5"/>
    <col collapsed="false" customWidth="true" hidden="false" outlineLevel="0" max="5" min="2" style="0" width="6.63"/>
    <col collapsed="false" customWidth="true" hidden="false" outlineLevel="0" max="6" min="6" style="0" width="7"/>
    <col collapsed="false" customWidth="true" hidden="false" outlineLevel="0" max="7" min="7" style="0" width="6.63"/>
    <col collapsed="false" customWidth="true" hidden="false" outlineLevel="0" max="8" min="8" style="0" width="7"/>
    <col collapsed="false" customWidth="true" hidden="false" outlineLevel="0" max="10" min="9" style="0" width="6.63"/>
    <col collapsed="false" customWidth="true" hidden="false" outlineLevel="0" max="11" min="11" style="0" width="7"/>
    <col collapsed="false" customWidth="true" hidden="false" outlineLevel="0" max="12" min="12" style="1" width="6.63"/>
    <col collapsed="false" customWidth="true" hidden="false" outlineLevel="0" max="14" min="14" style="0" width="7.88"/>
  </cols>
  <sheetData>
    <row r="1" customFormat="false" ht="13.8" hidden="false" customHeight="false" outlineLevel="0" collapsed="false">
      <c r="A1" s="57" t="s">
        <v>67</v>
      </c>
      <c r="B1" s="58"/>
      <c r="D1" s="58"/>
      <c r="E1" s="58"/>
    </row>
    <row r="2" customFormat="false" ht="13.8" hidden="false" customHeight="false" outlineLevel="0" collapsed="false"/>
    <row r="3" customFormat="false" ht="28.5" hidden="false" customHeight="true" outlineLevel="0" collapsed="false">
      <c r="A3" s="59" t="s">
        <v>2</v>
      </c>
      <c r="B3" s="60" t="s">
        <v>7</v>
      </c>
      <c r="C3" s="60" t="s">
        <v>68</v>
      </c>
      <c r="D3" s="60" t="s">
        <v>69</v>
      </c>
      <c r="E3" s="60" t="s">
        <v>70</v>
      </c>
      <c r="F3" s="60" t="s">
        <v>71</v>
      </c>
      <c r="G3" s="60" t="s">
        <v>72</v>
      </c>
      <c r="H3" s="60" t="s">
        <v>73</v>
      </c>
      <c r="I3" s="60" t="s">
        <v>74</v>
      </c>
      <c r="J3" s="60" t="s">
        <v>75</v>
      </c>
      <c r="K3" s="60" t="s">
        <v>76</v>
      </c>
      <c r="L3" s="61" t="s">
        <v>77</v>
      </c>
    </row>
    <row r="4" s="1" customFormat="true" ht="18.75" hidden="false" customHeight="true" outlineLevel="0" collapsed="false">
      <c r="A4" s="62"/>
      <c r="B4" s="63" t="s">
        <v>3</v>
      </c>
      <c r="C4" s="63"/>
      <c r="D4" s="63"/>
      <c r="E4" s="63"/>
      <c r="F4" s="63"/>
      <c r="G4" s="63"/>
      <c r="H4" s="63"/>
      <c r="I4" s="63"/>
      <c r="J4" s="63"/>
      <c r="K4" s="63"/>
      <c r="L4" s="63"/>
      <c r="N4" s="64" t="str">
        <f aca="false">[1]年次別人口!C3</f>
        <v>総数</v>
      </c>
      <c r="O4" s="64" t="str">
        <f aca="false">[1]年次別人口!D3</f>
        <v>中央区</v>
      </c>
      <c r="P4" s="64" t="str">
        <f aca="false">[1]年次別人口!E3</f>
        <v>北区</v>
      </c>
      <c r="Q4" s="64" t="str">
        <f aca="false">[1]年次別人口!F3</f>
        <v>東区</v>
      </c>
      <c r="R4" s="64" t="str">
        <f aca="false">[1]年次別人口!G3</f>
        <v>白石区</v>
      </c>
      <c r="S4" s="64" t="str">
        <f aca="false">[1]年次別人口!H3</f>
        <v>厚別区</v>
      </c>
      <c r="T4" s="64" t="str">
        <f aca="false">[1]年次別人口!I3</f>
        <v>豊平区</v>
      </c>
      <c r="U4" s="64" t="str">
        <f aca="false">[1]年次別人口!J3</f>
        <v>清田区</v>
      </c>
      <c r="V4" s="64" t="str">
        <f aca="false">[1]年次別人口!K3</f>
        <v>南区</v>
      </c>
      <c r="W4" s="64" t="str">
        <f aca="false">[1]年次別人口!L3</f>
        <v>西区</v>
      </c>
      <c r="X4" s="64" t="str">
        <f aca="false">[1]年次別人口!M3</f>
        <v>手稲区</v>
      </c>
    </row>
    <row r="5" s="70" customFormat="true" ht="18.75" hidden="true" customHeight="true" outlineLevel="0" collapsed="false">
      <c r="A5" s="65" t="s">
        <v>78</v>
      </c>
      <c r="B5" s="66" t="n">
        <f aca="false">SUM(C5:L5)</f>
        <v>7226</v>
      </c>
      <c r="C5" s="67" t="n">
        <v>1081</v>
      </c>
      <c r="D5" s="67" t="n">
        <v>1010</v>
      </c>
      <c r="E5" s="67" t="n">
        <v>1094</v>
      </c>
      <c r="F5" s="67" t="n">
        <v>1107</v>
      </c>
      <c r="G5" s="68" t="s">
        <v>11</v>
      </c>
      <c r="H5" s="67" t="n">
        <v>1092</v>
      </c>
      <c r="I5" s="68" t="s">
        <v>11</v>
      </c>
      <c r="J5" s="67" t="n">
        <v>596</v>
      </c>
      <c r="K5" s="67" t="n">
        <v>1246</v>
      </c>
      <c r="L5" s="69" t="s">
        <v>11</v>
      </c>
      <c r="N5" s="71" t="n">
        <f aca="false">[1]年次別人口!C4</f>
        <v>1539808</v>
      </c>
      <c r="O5" s="71" t="n">
        <f aca="false">[1]年次別人口!D4</f>
        <v>180845</v>
      </c>
      <c r="P5" s="71" t="n">
        <f aca="false">[1]年次別人口!E4</f>
        <v>212508</v>
      </c>
      <c r="Q5" s="71" t="n">
        <f aca="false">[1]年次別人口!F4</f>
        <v>224539</v>
      </c>
      <c r="R5" s="71" t="n">
        <f aca="false">[1]年次別人口!G4</f>
        <v>263938</v>
      </c>
      <c r="S5" s="71" t="n">
        <f aca="false">[1]年次別人口!H4</f>
        <v>0</v>
      </c>
      <c r="T5" s="71" t="n">
        <f aca="false">[1]年次別人口!I4</f>
        <v>249956</v>
      </c>
      <c r="U5" s="71" t="n">
        <f aca="false">[1]年次別人口!J4</f>
        <v>0</v>
      </c>
      <c r="V5" s="71" t="n">
        <f aca="false">[1]年次別人口!K4</f>
        <v>141743</v>
      </c>
      <c r="W5" s="71" t="n">
        <f aca="false">[1]年次別人口!L4</f>
        <v>269450</v>
      </c>
      <c r="X5" s="71" t="n">
        <f aca="false">[1]年次別人口!M4</f>
        <v>0</v>
      </c>
    </row>
    <row r="6" s="70" customFormat="true" ht="18.75" hidden="true" customHeight="true" outlineLevel="0" collapsed="false">
      <c r="A6" s="72" t="s">
        <v>79</v>
      </c>
      <c r="B6" s="66" t="n">
        <f aca="false">SUM(C6:L6)</f>
        <v>7127</v>
      </c>
      <c r="C6" s="67" t="n">
        <v>993</v>
      </c>
      <c r="D6" s="67" t="n">
        <v>1002</v>
      </c>
      <c r="E6" s="67" t="n">
        <v>1076</v>
      </c>
      <c r="F6" s="67" t="n">
        <v>1210</v>
      </c>
      <c r="G6" s="68" t="s">
        <v>11</v>
      </c>
      <c r="H6" s="67" t="n">
        <v>1044</v>
      </c>
      <c r="I6" s="68" t="s">
        <v>11</v>
      </c>
      <c r="J6" s="67" t="n">
        <v>602</v>
      </c>
      <c r="K6" s="67" t="n">
        <v>1200</v>
      </c>
      <c r="L6" s="69" t="s">
        <v>11</v>
      </c>
      <c r="N6" s="71" t="n">
        <f aca="false">[1]年次別人口!C5</f>
        <v>1566871</v>
      </c>
      <c r="O6" s="71" t="n">
        <f aca="false">[1]年次別人口!D5</f>
        <v>182427</v>
      </c>
      <c r="P6" s="71" t="n">
        <f aca="false">[1]年次別人口!E5</f>
        <v>214728</v>
      </c>
      <c r="Q6" s="71" t="n">
        <f aca="false">[1]年次別人口!F5</f>
        <v>224730</v>
      </c>
      <c r="R6" s="71" t="n">
        <f aca="false">[1]年次別人口!G5</f>
        <v>272037</v>
      </c>
      <c r="S6" s="71" t="n">
        <f aca="false">[1]年次別人口!H5</f>
        <v>0</v>
      </c>
      <c r="T6" s="71" t="n">
        <f aca="false">[1]年次別人口!I5</f>
        <v>255105</v>
      </c>
      <c r="U6" s="71" t="n">
        <f aca="false">[1]年次別人口!J5</f>
        <v>0</v>
      </c>
      <c r="V6" s="71" t="n">
        <f aca="false">[1]年次別人口!K5</f>
        <v>142892</v>
      </c>
      <c r="W6" s="71" t="n">
        <f aca="false">[1]年次別人口!L5</f>
        <v>274952</v>
      </c>
      <c r="X6" s="71" t="n">
        <f aca="false">[1]年次別人口!M5</f>
        <v>0</v>
      </c>
    </row>
    <row r="7" s="70" customFormat="true" ht="18.75" hidden="true" customHeight="true" outlineLevel="0" collapsed="false">
      <c r="A7" s="72" t="s">
        <v>80</v>
      </c>
      <c r="B7" s="66" t="n">
        <f aca="false">SUM(C7:L7)</f>
        <v>7074</v>
      </c>
      <c r="C7" s="67" t="n">
        <v>1021</v>
      </c>
      <c r="D7" s="67" t="n">
        <v>941</v>
      </c>
      <c r="E7" s="67" t="n">
        <v>1036</v>
      </c>
      <c r="F7" s="67" t="n">
        <v>1138</v>
      </c>
      <c r="G7" s="68" t="s">
        <v>11</v>
      </c>
      <c r="H7" s="67" t="n">
        <v>1061</v>
      </c>
      <c r="I7" s="68" t="s">
        <v>11</v>
      </c>
      <c r="J7" s="67" t="n">
        <v>618</v>
      </c>
      <c r="K7" s="67" t="n">
        <v>1259</v>
      </c>
      <c r="L7" s="69" t="s">
        <v>11</v>
      </c>
      <c r="N7" s="71" t="n">
        <f aca="false">[1]年次別人口!C6</f>
        <v>1593205</v>
      </c>
      <c r="O7" s="71" t="n">
        <f aca="false">[1]年次別人口!D6</f>
        <v>182818</v>
      </c>
      <c r="P7" s="71" t="n">
        <f aca="false">[1]年次別人口!E6</f>
        <v>217384</v>
      </c>
      <c r="Q7" s="71" t="n">
        <f aca="false">[1]年次別人口!F6</f>
        <v>225693</v>
      </c>
      <c r="R7" s="71" t="n">
        <f aca="false">[1]年次別人口!G6</f>
        <v>280378</v>
      </c>
      <c r="S7" s="71" t="n">
        <f aca="false">[1]年次別人口!H6</f>
        <v>0</v>
      </c>
      <c r="T7" s="71" t="n">
        <f aca="false">[1]年次別人口!I6</f>
        <v>260488</v>
      </c>
      <c r="U7" s="71" t="n">
        <f aca="false">[1]年次別人口!J6</f>
        <v>0</v>
      </c>
      <c r="V7" s="71" t="n">
        <f aca="false">[1]年次別人口!K6</f>
        <v>144547</v>
      </c>
      <c r="W7" s="71" t="n">
        <f aca="false">[1]年次別人口!L6</f>
        <v>281897</v>
      </c>
      <c r="X7" s="71" t="n">
        <f aca="false">[1]年次別人口!M6</f>
        <v>0</v>
      </c>
    </row>
    <row r="8" s="70" customFormat="true" ht="18.75" hidden="true" customHeight="true" outlineLevel="0" collapsed="false">
      <c r="A8" s="72" t="s">
        <v>81</v>
      </c>
      <c r="B8" s="66" t="n">
        <f aca="false">SUM(C8:L8)</f>
        <v>7761</v>
      </c>
      <c r="C8" s="67" t="n">
        <v>1071</v>
      </c>
      <c r="D8" s="67" t="n">
        <v>1069</v>
      </c>
      <c r="E8" s="67" t="n">
        <v>1091</v>
      </c>
      <c r="F8" s="67" t="n">
        <v>1309</v>
      </c>
      <c r="G8" s="68" t="s">
        <v>11</v>
      </c>
      <c r="H8" s="67" t="n">
        <v>1152</v>
      </c>
      <c r="I8" s="68" t="s">
        <v>11</v>
      </c>
      <c r="J8" s="67" t="n">
        <v>648</v>
      </c>
      <c r="K8" s="67" t="n">
        <v>1421</v>
      </c>
      <c r="L8" s="69" t="s">
        <v>11</v>
      </c>
      <c r="N8" s="71" t="n">
        <f aca="false">[1]年次別人口!C7</f>
        <v>1618861</v>
      </c>
      <c r="O8" s="71" t="n">
        <f aca="false">[1]年次別人口!D7</f>
        <v>182735</v>
      </c>
      <c r="P8" s="71" t="n">
        <f aca="false">[1]年次別人口!E7</f>
        <v>220308</v>
      </c>
      <c r="Q8" s="71" t="n">
        <f aca="false">[1]年次別人口!F7</f>
        <v>227252</v>
      </c>
      <c r="R8" s="71" t="n">
        <f aca="false">[1]年次別人口!G7</f>
        <v>287265</v>
      </c>
      <c r="S8" s="71" t="n">
        <f aca="false">[1]年次別人口!H7</f>
        <v>0</v>
      </c>
      <c r="T8" s="71" t="n">
        <f aca="false">[1]年次別人口!I7</f>
        <v>266739</v>
      </c>
      <c r="U8" s="71" t="n">
        <f aca="false">[1]年次別人口!J7</f>
        <v>0</v>
      </c>
      <c r="V8" s="71" t="n">
        <f aca="false">[1]年次別人口!K7</f>
        <v>145661</v>
      </c>
      <c r="W8" s="71" t="n">
        <f aca="false">[1]年次別人口!L7</f>
        <v>288901</v>
      </c>
      <c r="X8" s="71" t="n">
        <f aca="false">[1]年次別人口!M7</f>
        <v>0</v>
      </c>
    </row>
    <row r="9" s="70" customFormat="true" ht="18.75" hidden="true" customHeight="true" outlineLevel="0" collapsed="false">
      <c r="A9" s="65" t="s">
        <v>82</v>
      </c>
      <c r="B9" s="66" t="n">
        <f aca="false">SUM(C9:L9)</f>
        <v>8103</v>
      </c>
      <c r="C9" s="67" t="n">
        <v>1093</v>
      </c>
      <c r="D9" s="67" t="n">
        <v>1081</v>
      </c>
      <c r="E9" s="67" t="n">
        <v>1196</v>
      </c>
      <c r="F9" s="73" t="n">
        <v>1362</v>
      </c>
      <c r="G9" s="68" t="s">
        <v>11</v>
      </c>
      <c r="H9" s="67" t="n">
        <v>1277</v>
      </c>
      <c r="I9" s="68" t="s">
        <v>11</v>
      </c>
      <c r="J9" s="67" t="n">
        <v>698</v>
      </c>
      <c r="K9" s="74" t="n">
        <v>1396</v>
      </c>
      <c r="L9" s="69" t="s">
        <v>11</v>
      </c>
      <c r="N9" s="71" t="n">
        <f aca="false">[1]年次別人口!C8</f>
        <v>1645095</v>
      </c>
      <c r="O9" s="71" t="n">
        <f aca="false">[1]年次別人口!D8</f>
        <v>181535</v>
      </c>
      <c r="P9" s="71" t="n">
        <f aca="false">[1]年次別人口!E8</f>
        <v>224721</v>
      </c>
      <c r="Q9" s="71" t="n">
        <f aca="false">[1]年次別人口!F8</f>
        <v>230623</v>
      </c>
      <c r="R9" s="71" t="n">
        <f aca="false">[1]年次別人口!G8</f>
        <v>294751</v>
      </c>
      <c r="S9" s="71" t="n">
        <f aca="false">[1]年次別人口!H8</f>
        <v>0</v>
      </c>
      <c r="T9" s="71" t="n">
        <f aca="false">[1]年次別人口!I8</f>
        <v>272011</v>
      </c>
      <c r="U9" s="71" t="n">
        <f aca="false">[1]年次別人口!J8</f>
        <v>0</v>
      </c>
      <c r="V9" s="71" t="n">
        <f aca="false">[1]年次別人口!K8</f>
        <v>146535</v>
      </c>
      <c r="W9" s="71" t="n">
        <f aca="false">[1]年次別人口!L8</f>
        <v>294919</v>
      </c>
      <c r="X9" s="71" t="n">
        <f aca="false">[1]年次別人口!M8</f>
        <v>0</v>
      </c>
    </row>
    <row r="10" s="70" customFormat="true" ht="18.75" hidden="true" customHeight="true" outlineLevel="0" collapsed="false">
      <c r="A10" s="65" t="s">
        <v>83</v>
      </c>
      <c r="B10" s="66" t="n">
        <f aca="false">SUM(C10:L10)</f>
        <v>8278</v>
      </c>
      <c r="C10" s="67" t="n">
        <v>1082</v>
      </c>
      <c r="D10" s="67" t="n">
        <v>1121</v>
      </c>
      <c r="E10" s="67" t="n">
        <v>1199</v>
      </c>
      <c r="F10" s="67" t="n">
        <v>978</v>
      </c>
      <c r="G10" s="67" t="n">
        <v>408</v>
      </c>
      <c r="H10" s="67" t="n">
        <v>1286</v>
      </c>
      <c r="I10" s="68" t="s">
        <v>11</v>
      </c>
      <c r="J10" s="67" t="n">
        <v>726</v>
      </c>
      <c r="K10" s="67" t="n">
        <v>957</v>
      </c>
      <c r="L10" s="75" t="n">
        <v>521</v>
      </c>
      <c r="N10" s="71" t="n">
        <f aca="false">[1]年次別人口!C9</f>
        <v>1667984</v>
      </c>
      <c r="O10" s="71" t="n">
        <f aca="false">[1]年次別人口!D9</f>
        <v>179184</v>
      </c>
      <c r="P10" s="71" t="n">
        <f aca="false">[1]年次別人口!E9</f>
        <v>230918</v>
      </c>
      <c r="Q10" s="71" t="n">
        <f aca="false">[1]年次別人口!F9</f>
        <v>232999</v>
      </c>
      <c r="R10" s="71" t="n">
        <f aca="false">[1]年次別人口!G9</f>
        <v>188043</v>
      </c>
      <c r="S10" s="71" t="n">
        <f aca="false">[1]年次別人口!H9</f>
        <v>112623</v>
      </c>
      <c r="T10" s="71" t="n">
        <f aca="false">[1]年次別人口!I9</f>
        <v>277801</v>
      </c>
      <c r="U10" s="71" t="n">
        <f aca="false">[1]年次別人口!J9</f>
        <v>0</v>
      </c>
      <c r="V10" s="71" t="n">
        <f aca="false">[1]年次別人口!K9</f>
        <v>148393</v>
      </c>
      <c r="W10" s="71" t="n">
        <f aca="false">[1]年次別人口!L9</f>
        <v>190807</v>
      </c>
      <c r="X10" s="71" t="n">
        <f aca="false">[1]年次別人口!M9</f>
        <v>110974</v>
      </c>
    </row>
    <row r="11" s="70" customFormat="true" ht="18.75" hidden="true" customHeight="true" outlineLevel="0" collapsed="false">
      <c r="A11" s="65" t="s">
        <v>84</v>
      </c>
      <c r="B11" s="66" t="n">
        <f aca="false">SUM(C11:L11)</f>
        <v>8342</v>
      </c>
      <c r="C11" s="67" t="n">
        <v>1094</v>
      </c>
      <c r="D11" s="67" t="n">
        <v>1112</v>
      </c>
      <c r="E11" s="67" t="n">
        <v>1124</v>
      </c>
      <c r="F11" s="67" t="n">
        <v>884</v>
      </c>
      <c r="G11" s="67" t="n">
        <v>431</v>
      </c>
      <c r="H11" s="67" t="n">
        <v>1336</v>
      </c>
      <c r="I11" s="68" t="s">
        <v>11</v>
      </c>
      <c r="J11" s="67" t="n">
        <v>811</v>
      </c>
      <c r="K11" s="67" t="n">
        <v>995</v>
      </c>
      <c r="L11" s="75" t="n">
        <v>555</v>
      </c>
      <c r="N11" s="71" t="n">
        <f aca="false">[1]年次別人口!C10</f>
        <v>1694988</v>
      </c>
      <c r="O11" s="71" t="n">
        <f aca="false">[1]年次別人口!D10</f>
        <v>177997</v>
      </c>
      <c r="P11" s="71" t="n">
        <f aca="false">[1]年次別人口!E10</f>
        <v>234595</v>
      </c>
      <c r="Q11" s="71" t="n">
        <f aca="false">[1]年次別人口!F10</f>
        <v>236454</v>
      </c>
      <c r="R11" s="71" t="n">
        <f aca="false">[1]年次別人口!G10</f>
        <v>190543</v>
      </c>
      <c r="S11" s="71" t="n">
        <f aca="false">[1]年次別人口!H10</f>
        <v>115650</v>
      </c>
      <c r="T11" s="71" t="n">
        <f aca="false">[1]年次別人口!I10</f>
        <v>281463</v>
      </c>
      <c r="U11" s="71" t="n">
        <f aca="false">[1]年次別人口!J10</f>
        <v>0</v>
      </c>
      <c r="V11" s="71" t="n">
        <f aca="false">[1]年次別人口!K10</f>
        <v>150378</v>
      </c>
      <c r="W11" s="71" t="n">
        <f aca="false">[1]年次別人口!L10</f>
        <v>192601</v>
      </c>
      <c r="X11" s="71" t="n">
        <f aca="false">[1]年次別人口!M10</f>
        <v>115307</v>
      </c>
    </row>
    <row r="12" s="70" customFormat="true" ht="18.75" hidden="true" customHeight="true" outlineLevel="0" collapsed="false">
      <c r="A12" s="65" t="s">
        <v>85</v>
      </c>
      <c r="B12" s="66" t="n">
        <f aca="false">SUM(C12:L12)</f>
        <v>8808</v>
      </c>
      <c r="C12" s="67" t="n">
        <v>1074</v>
      </c>
      <c r="D12" s="67" t="n">
        <v>1119</v>
      </c>
      <c r="E12" s="67" t="n">
        <v>1241</v>
      </c>
      <c r="F12" s="67" t="n">
        <v>1002</v>
      </c>
      <c r="G12" s="67" t="n">
        <v>482</v>
      </c>
      <c r="H12" s="67" t="n">
        <v>1432</v>
      </c>
      <c r="I12" s="68" t="s">
        <v>11</v>
      </c>
      <c r="J12" s="67" t="n">
        <v>818</v>
      </c>
      <c r="K12" s="67" t="n">
        <v>1037</v>
      </c>
      <c r="L12" s="75" t="n">
        <v>603</v>
      </c>
      <c r="N12" s="71" t="n">
        <f aca="false">[1]年次別人口!C11</f>
        <v>1714488</v>
      </c>
      <c r="O12" s="71" t="n">
        <f aca="false">[1]年次別人口!D11</f>
        <v>176981</v>
      </c>
      <c r="P12" s="71" t="n">
        <f aca="false">[1]年次別人口!E11</f>
        <v>239907</v>
      </c>
      <c r="Q12" s="71" t="n">
        <f aca="false">[1]年次別人口!F11</f>
        <v>237749</v>
      </c>
      <c r="R12" s="71" t="n">
        <f aca="false">[1]年次別人口!G11</f>
        <v>191928</v>
      </c>
      <c r="S12" s="71" t="n">
        <f aca="false">[1]年次別人口!H11</f>
        <v>117351</v>
      </c>
      <c r="T12" s="71" t="n">
        <f aca="false">[1]年次別人口!I11</f>
        <v>285597</v>
      </c>
      <c r="U12" s="71" t="n">
        <f aca="false">[1]年次別人口!J11</f>
        <v>0</v>
      </c>
      <c r="V12" s="71" t="n">
        <f aca="false">[1]年次別人口!K11</f>
        <v>152014</v>
      </c>
      <c r="W12" s="71" t="n">
        <f aca="false">[1]年次別人口!L11</f>
        <v>193258</v>
      </c>
      <c r="X12" s="71" t="n">
        <f aca="false">[1]年次別人口!M11</f>
        <v>119703</v>
      </c>
    </row>
    <row r="13" s="70" customFormat="true" ht="18.75" hidden="true" customHeight="true" outlineLevel="0" collapsed="false">
      <c r="A13" s="65" t="s">
        <v>86</v>
      </c>
      <c r="B13" s="66" t="n">
        <f aca="false">SUM(C13:L13)</f>
        <v>9428</v>
      </c>
      <c r="C13" s="67" t="n">
        <v>1155</v>
      </c>
      <c r="D13" s="67" t="n">
        <v>1284</v>
      </c>
      <c r="E13" s="67" t="n">
        <v>1303</v>
      </c>
      <c r="F13" s="67" t="n">
        <v>1084</v>
      </c>
      <c r="G13" s="67" t="n">
        <v>565</v>
      </c>
      <c r="H13" s="67" t="n">
        <v>1513</v>
      </c>
      <c r="I13" s="68" t="s">
        <v>11</v>
      </c>
      <c r="J13" s="67" t="n">
        <v>849</v>
      </c>
      <c r="K13" s="67" t="n">
        <v>1065</v>
      </c>
      <c r="L13" s="75" t="n">
        <v>610</v>
      </c>
      <c r="N13" s="71" t="n">
        <f aca="false">[1]年次別人口!C12</f>
        <v>1728466</v>
      </c>
      <c r="O13" s="71" t="n">
        <f aca="false">[1]年次別人口!D12</f>
        <v>174994</v>
      </c>
      <c r="P13" s="71" t="n">
        <f aca="false">[1]年次別人口!E12</f>
        <v>243771</v>
      </c>
      <c r="Q13" s="71" t="n">
        <f aca="false">[1]年次別人口!F12</f>
        <v>238168</v>
      </c>
      <c r="R13" s="71" t="n">
        <f aca="false">[1]年次別人口!G12</f>
        <v>191918</v>
      </c>
      <c r="S13" s="71" t="n">
        <f aca="false">[1]年次別人口!H12</f>
        <v>119386</v>
      </c>
      <c r="T13" s="71" t="n">
        <f aca="false">[1]年次別人口!I12</f>
        <v>288941</v>
      </c>
      <c r="U13" s="71" t="n">
        <f aca="false">[1]年次別人口!J12</f>
        <v>0</v>
      </c>
      <c r="V13" s="71" t="n">
        <f aca="false">[1]年次別人口!K12</f>
        <v>153020</v>
      </c>
      <c r="W13" s="71" t="n">
        <f aca="false">[1]年次別人口!L12</f>
        <v>194009</v>
      </c>
      <c r="X13" s="71" t="n">
        <f aca="false">[1]年次別人口!M12</f>
        <v>124259</v>
      </c>
    </row>
    <row r="14" s="70" customFormat="true" ht="18.75" hidden="true" customHeight="true" outlineLevel="0" collapsed="false">
      <c r="A14" s="65" t="s">
        <v>87</v>
      </c>
      <c r="B14" s="66" t="n">
        <f aca="false">SUM(C14:L14)</f>
        <v>8934</v>
      </c>
      <c r="C14" s="67" t="n">
        <v>1034</v>
      </c>
      <c r="D14" s="67" t="n">
        <v>1227</v>
      </c>
      <c r="E14" s="67" t="n">
        <v>1233</v>
      </c>
      <c r="F14" s="67" t="n">
        <v>1059</v>
      </c>
      <c r="G14" s="67" t="n">
        <v>515</v>
      </c>
      <c r="H14" s="67" t="n">
        <v>1453</v>
      </c>
      <c r="I14" s="68" t="s">
        <v>11</v>
      </c>
      <c r="J14" s="67" t="n">
        <v>803</v>
      </c>
      <c r="K14" s="67" t="n">
        <v>1019</v>
      </c>
      <c r="L14" s="75" t="n">
        <v>591</v>
      </c>
      <c r="N14" s="71" t="n">
        <f aca="false">[1]年次別人口!C13</f>
        <v>1740534</v>
      </c>
      <c r="O14" s="71" t="n">
        <f aca="false">[1]年次別人口!D13</f>
        <v>173594</v>
      </c>
      <c r="P14" s="71" t="n">
        <f aca="false">[1]年次別人口!E13</f>
        <v>247942</v>
      </c>
      <c r="Q14" s="71" t="n">
        <f aca="false">[1]年次別人口!F13</f>
        <v>238547</v>
      </c>
      <c r="R14" s="71" t="n">
        <f aca="false">[1]年次別人口!G13</f>
        <v>191099</v>
      </c>
      <c r="S14" s="71" t="n">
        <f aca="false">[1]年次別人口!H13</f>
        <v>121427</v>
      </c>
      <c r="T14" s="71" t="n">
        <f aca="false">[1]年次別人口!I13</f>
        <v>292470</v>
      </c>
      <c r="U14" s="71" t="n">
        <f aca="false">[1]年次別人口!J13</f>
        <v>0</v>
      </c>
      <c r="V14" s="71" t="n">
        <f aca="false">[1]年次別人口!K13</f>
        <v>154474</v>
      </c>
      <c r="W14" s="71" t="n">
        <f aca="false">[1]年次別人口!L13</f>
        <v>193597</v>
      </c>
      <c r="X14" s="71" t="n">
        <f aca="false">[1]年次別人口!M13</f>
        <v>127384</v>
      </c>
    </row>
    <row r="15" s="70" customFormat="true" ht="18.75" hidden="true" customHeight="true" outlineLevel="0" collapsed="false">
      <c r="A15" s="65" t="s">
        <v>88</v>
      </c>
      <c r="B15" s="66" t="n">
        <f aca="false">SUM(C15:L15)</f>
        <v>9398</v>
      </c>
      <c r="C15" s="67" t="n">
        <v>1123</v>
      </c>
      <c r="D15" s="67" t="n">
        <v>1280</v>
      </c>
      <c r="E15" s="67" t="n">
        <v>1283</v>
      </c>
      <c r="F15" s="67" t="n">
        <v>1068</v>
      </c>
      <c r="G15" s="67" t="n">
        <v>549</v>
      </c>
      <c r="H15" s="67" t="n">
        <v>1548</v>
      </c>
      <c r="I15" s="68" t="s">
        <v>11</v>
      </c>
      <c r="J15" s="67" t="n">
        <v>844</v>
      </c>
      <c r="K15" s="67" t="n">
        <v>1053</v>
      </c>
      <c r="L15" s="75" t="n">
        <v>650</v>
      </c>
      <c r="N15" s="71" t="n">
        <f aca="false">[1]年次別人口!C14</f>
        <v>1752009</v>
      </c>
      <c r="O15" s="71" t="n">
        <f aca="false">[1]年次別人口!D14</f>
        <v>173358</v>
      </c>
      <c r="P15" s="71" t="n">
        <f aca="false">[1]年次別人口!E14</f>
        <v>251419</v>
      </c>
      <c r="Q15" s="71" t="n">
        <f aca="false">[1]年次別人口!F14</f>
        <v>241319</v>
      </c>
      <c r="R15" s="71" t="n">
        <f aca="false">[1]年次別人口!G14</f>
        <v>192102</v>
      </c>
      <c r="S15" s="71" t="n">
        <f aca="false">[1]年次別人口!H14</f>
        <v>122738</v>
      </c>
      <c r="T15" s="71" t="n">
        <f aca="false">[1]年次別人口!I14</f>
        <v>296647</v>
      </c>
      <c r="U15" s="71" t="n">
        <f aca="false">[1]年次別人口!J14</f>
        <v>0</v>
      </c>
      <c r="V15" s="71" t="n">
        <f aca="false">[1]年次別人口!K14</f>
        <v>155650</v>
      </c>
      <c r="W15" s="71" t="n">
        <f aca="false">[1]年次別人口!L14</f>
        <v>194308</v>
      </c>
      <c r="X15" s="71" t="n">
        <f aca="false">[1]年次別人口!M14</f>
        <v>129484</v>
      </c>
    </row>
    <row r="16" s="70" customFormat="true" ht="18.75" hidden="true" customHeight="true" outlineLevel="0" collapsed="false">
      <c r="A16" s="65" t="s">
        <v>89</v>
      </c>
      <c r="B16" s="66" t="n">
        <f aca="false">SUM(C16:L16)</f>
        <v>9512</v>
      </c>
      <c r="C16" s="67" t="n">
        <v>1098</v>
      </c>
      <c r="D16" s="67" t="n">
        <v>1363</v>
      </c>
      <c r="E16" s="67" t="n">
        <v>1352</v>
      </c>
      <c r="F16" s="67" t="n">
        <v>933</v>
      </c>
      <c r="G16" s="67" t="n">
        <v>557</v>
      </c>
      <c r="H16" s="67" t="n">
        <v>1542</v>
      </c>
      <c r="I16" s="68" t="s">
        <v>11</v>
      </c>
      <c r="J16" s="67" t="n">
        <v>946</v>
      </c>
      <c r="K16" s="67" t="n">
        <v>1054</v>
      </c>
      <c r="L16" s="75" t="n">
        <v>667</v>
      </c>
      <c r="N16" s="71" t="n">
        <f aca="false">[1]年次別人口!C15</f>
        <v>1774540</v>
      </c>
      <c r="O16" s="71" t="n">
        <f aca="false">[1]年次別人口!D15</f>
        <v>175812</v>
      </c>
      <c r="P16" s="71" t="n">
        <f aca="false">[1]年次別人口!E15</f>
        <v>253271</v>
      </c>
      <c r="Q16" s="71" t="n">
        <f aca="false">[1]年次別人口!F15</f>
        <v>243767</v>
      </c>
      <c r="R16" s="71" t="n">
        <f aca="false">[1]年次別人口!G15</f>
        <v>193494</v>
      </c>
      <c r="S16" s="71" t="n">
        <f aca="false">[1]年次別人口!H15</f>
        <v>124213</v>
      </c>
      <c r="T16" s="71" t="n">
        <f aca="false">[1]年次別人口!I15</f>
        <v>300609</v>
      </c>
      <c r="U16" s="71" t="n">
        <f aca="false">[1]年次別人口!J15</f>
        <v>0</v>
      </c>
      <c r="V16" s="71" t="n">
        <f aca="false">[1]年次別人口!K15</f>
        <v>156831</v>
      </c>
      <c r="W16" s="71" t="n">
        <f aca="false">[1]年次別人口!L15</f>
        <v>194629</v>
      </c>
      <c r="X16" s="71" t="n">
        <f aca="false">[1]年次別人口!M15</f>
        <v>131914</v>
      </c>
    </row>
    <row r="17" s="70" customFormat="true" ht="18.75" hidden="true" customHeight="true" outlineLevel="0" collapsed="false">
      <c r="A17" s="65" t="s">
        <v>90</v>
      </c>
      <c r="B17" s="66" t="n">
        <f aca="false">SUM(C17:L17)</f>
        <v>9840</v>
      </c>
      <c r="C17" s="67" t="n">
        <v>1158</v>
      </c>
      <c r="D17" s="67" t="n">
        <v>1313</v>
      </c>
      <c r="E17" s="67" t="n">
        <v>1298</v>
      </c>
      <c r="F17" s="67" t="n">
        <v>1063</v>
      </c>
      <c r="G17" s="67" t="n">
        <v>639</v>
      </c>
      <c r="H17" s="73" t="n">
        <v>1638</v>
      </c>
      <c r="I17" s="68" t="s">
        <v>11</v>
      </c>
      <c r="J17" s="67" t="n">
        <v>920</v>
      </c>
      <c r="K17" s="67" t="n">
        <v>1130</v>
      </c>
      <c r="L17" s="75" t="n">
        <v>681</v>
      </c>
      <c r="N17" s="71" t="n">
        <f aca="false">[1]年次別人口!C16</f>
        <v>1791221</v>
      </c>
      <c r="O17" s="71" t="n">
        <f aca="false">[1]年次別人口!D16</f>
        <v>178405</v>
      </c>
      <c r="P17" s="71" t="n">
        <f aca="false">[1]年次別人口!E16</f>
        <v>255530</v>
      </c>
      <c r="Q17" s="71" t="n">
        <f aca="false">[1]年次別人口!F16</f>
        <v>245544</v>
      </c>
      <c r="R17" s="71" t="n">
        <f aca="false">[1]年次別人口!G16</f>
        <v>194555</v>
      </c>
      <c r="S17" s="71" t="n">
        <f aca="false">[1]年次別人口!H16</f>
        <v>124531</v>
      </c>
      <c r="T17" s="71" t="n">
        <f aca="false">[1]年次別人口!I16</f>
        <v>305192</v>
      </c>
      <c r="U17" s="71" t="n">
        <f aca="false">[1]年次別人口!J16</f>
        <v>0</v>
      </c>
      <c r="V17" s="71" t="n">
        <f aca="false">[1]年次別人口!K16</f>
        <v>157297</v>
      </c>
      <c r="W17" s="71" t="n">
        <f aca="false">[1]年次別人口!L16</f>
        <v>196727</v>
      </c>
      <c r="X17" s="71" t="n">
        <f aca="false">[1]年次別人口!M16</f>
        <v>133440</v>
      </c>
    </row>
    <row r="18" s="70" customFormat="true" ht="18.75" hidden="false" customHeight="true" outlineLevel="0" collapsed="false">
      <c r="A18" s="65" t="s">
        <v>91</v>
      </c>
      <c r="B18" s="66" t="n">
        <f aca="false">SUM(C18:L18)</f>
        <v>9995</v>
      </c>
      <c r="C18" s="67" t="n">
        <v>1107</v>
      </c>
      <c r="D18" s="67" t="n">
        <v>1412</v>
      </c>
      <c r="E18" s="67" t="n">
        <v>1369</v>
      </c>
      <c r="F18" s="67" t="n">
        <v>1114</v>
      </c>
      <c r="G18" s="67" t="n">
        <v>609</v>
      </c>
      <c r="H18" s="67" t="n">
        <v>1080</v>
      </c>
      <c r="I18" s="67" t="n">
        <v>682</v>
      </c>
      <c r="J18" s="67" t="n">
        <v>954</v>
      </c>
      <c r="K18" s="67" t="n">
        <v>1112</v>
      </c>
      <c r="L18" s="75" t="n">
        <v>556</v>
      </c>
      <c r="N18" s="71" t="n">
        <f aca="false">[1]年次別人口!C17</f>
        <v>1803546</v>
      </c>
      <c r="O18" s="71" t="n">
        <f aca="false">[1]年次別人口!D17</f>
        <v>179801</v>
      </c>
      <c r="P18" s="71" t="n">
        <f aca="false">[1]年次別人口!E17</f>
        <v>257132</v>
      </c>
      <c r="Q18" s="71" t="n">
        <f aca="false">[1]年次別人口!F17</f>
        <v>247420</v>
      </c>
      <c r="R18" s="71" t="n">
        <f aca="false">[1]年次別人口!G17</f>
        <v>194903</v>
      </c>
      <c r="S18" s="71" t="n">
        <f aca="false">[1]年次別人口!H17</f>
        <v>125679</v>
      </c>
      <c r="T18" s="71" t="n">
        <f aca="false">[1]年次別人口!I17</f>
        <v>202316</v>
      </c>
      <c r="U18" s="71" t="n">
        <f aca="false">[1]年次別人口!J17</f>
        <v>106984</v>
      </c>
      <c r="V18" s="71" t="n">
        <f aca="false">[1]年次別人口!K17</f>
        <v>157438</v>
      </c>
      <c r="W18" s="71" t="n">
        <f aca="false">[1]年次別人口!L17</f>
        <v>197627</v>
      </c>
      <c r="X18" s="71" t="n">
        <f aca="false">[1]年次別人口!M17</f>
        <v>134246</v>
      </c>
    </row>
    <row r="19" s="70" customFormat="true" ht="18.75" hidden="false" customHeight="true" outlineLevel="0" collapsed="false">
      <c r="A19" s="65" t="s">
        <v>92</v>
      </c>
      <c r="B19" s="66" t="n">
        <f aca="false">SUM(C19:L19)</f>
        <v>10806</v>
      </c>
      <c r="C19" s="67" t="n">
        <v>1209</v>
      </c>
      <c r="D19" s="67" t="n">
        <v>1537</v>
      </c>
      <c r="E19" s="67" t="n">
        <v>1420</v>
      </c>
      <c r="F19" s="67" t="n">
        <v>1183</v>
      </c>
      <c r="G19" s="67" t="n">
        <v>644</v>
      </c>
      <c r="H19" s="67" t="n">
        <v>1201</v>
      </c>
      <c r="I19" s="67" t="n">
        <v>574</v>
      </c>
      <c r="J19" s="67" t="n">
        <v>1000</v>
      </c>
      <c r="K19" s="67" t="n">
        <v>1281</v>
      </c>
      <c r="L19" s="75" t="n">
        <v>757</v>
      </c>
      <c r="N19" s="71" t="n">
        <f aca="false">[1]年次別人口!C18</f>
        <v>1812029</v>
      </c>
      <c r="O19" s="71" t="n">
        <f aca="false">[1]年次別人口!D18</f>
        <v>180515</v>
      </c>
      <c r="P19" s="71" t="n">
        <f aca="false">[1]年次別人口!E18</f>
        <v>258640</v>
      </c>
      <c r="Q19" s="71" t="n">
        <f aca="false">[1]年次別人口!F18</f>
        <v>247756</v>
      </c>
      <c r="R19" s="71" t="n">
        <f aca="false">[1]年次別人口!G18</f>
        <v>195162</v>
      </c>
      <c r="S19" s="71" t="n">
        <f aca="false">[1]年次別人口!H18</f>
        <v>126780</v>
      </c>
      <c r="T19" s="71" t="n">
        <f aca="false">[1]年次別人口!I18</f>
        <v>203514</v>
      </c>
      <c r="U19" s="71" t="n">
        <f aca="false">[1]年次別人口!J18</f>
        <v>108731</v>
      </c>
      <c r="V19" s="71" t="n">
        <f aca="false">[1]年次別人口!K18</f>
        <v>157152</v>
      </c>
      <c r="W19" s="71" t="n">
        <f aca="false">[1]年次別人口!L18</f>
        <v>198486</v>
      </c>
      <c r="X19" s="71" t="n">
        <f aca="false">[1]年次別人口!M18</f>
        <v>135293</v>
      </c>
    </row>
    <row r="20" s="70" customFormat="true" ht="18.75" hidden="false" customHeight="true" outlineLevel="0" collapsed="false">
      <c r="A20" s="72" t="s">
        <v>93</v>
      </c>
      <c r="B20" s="66" t="n">
        <f aca="false">SUM(C20:L20)</f>
        <v>10800</v>
      </c>
      <c r="C20" s="67" t="n">
        <v>1238</v>
      </c>
      <c r="D20" s="67" t="n">
        <v>1447</v>
      </c>
      <c r="E20" s="67" t="n">
        <v>1430</v>
      </c>
      <c r="F20" s="67" t="n">
        <v>1175</v>
      </c>
      <c r="G20" s="67" t="n">
        <v>674</v>
      </c>
      <c r="H20" s="67" t="n">
        <v>1207</v>
      </c>
      <c r="I20" s="67" t="n">
        <v>645</v>
      </c>
      <c r="J20" s="67" t="n">
        <v>1026</v>
      </c>
      <c r="K20" s="67" t="n">
        <v>1190</v>
      </c>
      <c r="L20" s="75" t="n">
        <v>768</v>
      </c>
      <c r="N20" s="71" t="n">
        <f aca="false">[1]年次別人口!C19</f>
        <v>1816677</v>
      </c>
      <c r="O20" s="71" t="n">
        <f aca="false">[1]年次別人口!D19</f>
        <v>180488</v>
      </c>
      <c r="P20" s="71" t="n">
        <f aca="false">[1]年次別人口!E19</f>
        <v>259139</v>
      </c>
      <c r="Q20" s="71" t="n">
        <f aca="false">[1]年次別人口!F19</f>
        <v>248140</v>
      </c>
      <c r="R20" s="71" t="n">
        <f aca="false">[1]年次別人口!G19</f>
        <v>196793</v>
      </c>
      <c r="S20" s="71" t="n">
        <f aca="false">[1]年次別人口!H19</f>
        <v>127325</v>
      </c>
      <c r="T20" s="71" t="n">
        <f aca="false">[1]年次別人口!I19</f>
        <v>203918</v>
      </c>
      <c r="U20" s="71" t="n">
        <f aca="false">[1]年次別人口!J19</f>
        <v>109635</v>
      </c>
      <c r="V20" s="71" t="n">
        <f aca="false">[1]年次別人口!K19</f>
        <v>156441</v>
      </c>
      <c r="W20" s="71" t="n">
        <f aca="false">[1]年次別人口!L19</f>
        <v>199013</v>
      </c>
      <c r="X20" s="71" t="n">
        <f aca="false">[1]年次別人口!M19</f>
        <v>135785</v>
      </c>
    </row>
    <row r="21" s="70" customFormat="true" ht="18.75" hidden="false" customHeight="true" outlineLevel="0" collapsed="false">
      <c r="A21" s="65" t="s">
        <v>94</v>
      </c>
      <c r="B21" s="66" t="n">
        <f aca="false">SUM(C21:L21)</f>
        <v>10803</v>
      </c>
      <c r="C21" s="68" t="n">
        <v>1213</v>
      </c>
      <c r="D21" s="68" t="n">
        <v>1504</v>
      </c>
      <c r="E21" s="68" t="n">
        <v>1409</v>
      </c>
      <c r="F21" s="68" t="n">
        <v>1243</v>
      </c>
      <c r="G21" s="68" t="n">
        <v>677</v>
      </c>
      <c r="H21" s="68" t="n">
        <v>1224</v>
      </c>
      <c r="I21" s="68" t="n">
        <v>511</v>
      </c>
      <c r="J21" s="68" t="n">
        <v>1020</v>
      </c>
      <c r="K21" s="68" t="n">
        <v>1205</v>
      </c>
      <c r="L21" s="69" t="n">
        <v>797</v>
      </c>
      <c r="N21" s="71" t="n">
        <f aca="false">[1]年次別人口!C20</f>
        <v>1834684</v>
      </c>
      <c r="O21" s="71" t="n">
        <f aca="false">[1]年次別人口!D20</f>
        <v>185064</v>
      </c>
      <c r="P21" s="71" t="n">
        <f aca="false">[1]年次別人口!E20</f>
        <v>262443</v>
      </c>
      <c r="Q21" s="71" t="n">
        <f aca="false">[1]年次別人口!F20</f>
        <v>249707</v>
      </c>
      <c r="R21" s="71" t="n">
        <f aca="false">[1]年次別人口!G20</f>
        <v>198580</v>
      </c>
      <c r="S21" s="71" t="n">
        <f aca="false">[1]年次別人口!H20</f>
        <v>128443</v>
      </c>
      <c r="T21" s="71" t="n">
        <f aca="false">[1]年次別人口!I20</f>
        <v>205066</v>
      </c>
      <c r="U21" s="71" t="n">
        <f aca="false">[1]年次別人口!J20</f>
        <v>110759</v>
      </c>
      <c r="V21" s="71" t="n">
        <f aca="false">[1]年次別人口!K20</f>
        <v>156589</v>
      </c>
      <c r="W21" s="71" t="n">
        <f aca="false">[1]年次別人口!L20</f>
        <v>201453</v>
      </c>
      <c r="X21" s="71" t="n">
        <f aca="false">[1]年次別人口!M20</f>
        <v>136580</v>
      </c>
    </row>
    <row r="22" s="70" customFormat="true" ht="18.75" hidden="false" customHeight="true" outlineLevel="0" collapsed="false">
      <c r="A22" s="65" t="s">
        <v>95</v>
      </c>
      <c r="B22" s="66" t="n">
        <f aca="false">SUM(C22:L22)</f>
        <v>11151</v>
      </c>
      <c r="C22" s="68" t="n">
        <v>1249</v>
      </c>
      <c r="D22" s="68" t="n">
        <v>1601</v>
      </c>
      <c r="E22" s="68" t="n">
        <v>1488</v>
      </c>
      <c r="F22" s="68" t="n">
        <v>1268</v>
      </c>
      <c r="G22" s="68" t="n">
        <v>691</v>
      </c>
      <c r="H22" s="68" t="n">
        <v>1202</v>
      </c>
      <c r="I22" s="68" t="n">
        <v>603</v>
      </c>
      <c r="J22" s="68" t="n">
        <v>1024</v>
      </c>
      <c r="K22" s="68" t="n">
        <v>1236</v>
      </c>
      <c r="L22" s="69" t="n">
        <v>789</v>
      </c>
      <c r="N22" s="71" t="n">
        <f aca="false">[1]年次別人口!C21</f>
        <v>1848276</v>
      </c>
      <c r="O22" s="71" t="n">
        <f aca="false">[1]年次別人口!D21</f>
        <v>190254</v>
      </c>
      <c r="P22" s="71" t="n">
        <f aca="false">[1]年次別人口!E21</f>
        <v>265023</v>
      </c>
      <c r="Q22" s="71" t="n">
        <f aca="false">[1]年次別人口!F21</f>
        <v>251256</v>
      </c>
      <c r="R22" s="71" t="n">
        <f aca="false">[1]年次別人口!G21</f>
        <v>199164</v>
      </c>
      <c r="S22" s="71" t="n">
        <f aca="false">[1]年次別人口!H21</f>
        <v>129105</v>
      </c>
      <c r="T22" s="71" t="n">
        <f aca="false">[1]年次別人口!I21</f>
        <v>205981</v>
      </c>
      <c r="U22" s="71" t="n">
        <f aca="false">[1]年次別人口!J21</f>
        <v>111613</v>
      </c>
      <c r="V22" s="71" t="n">
        <f aca="false">[1]年次別人口!K21</f>
        <v>155571</v>
      </c>
      <c r="W22" s="71" t="n">
        <f aca="false">[1]年次別人口!L21</f>
        <v>203048</v>
      </c>
      <c r="X22" s="71" t="n">
        <f aca="false">[1]年次別人口!M21</f>
        <v>137261</v>
      </c>
    </row>
    <row r="23" s="70" customFormat="true" ht="18.75" hidden="false" customHeight="true" outlineLevel="0" collapsed="false">
      <c r="A23" s="65" t="s">
        <v>96</v>
      </c>
      <c r="B23" s="66" t="n">
        <f aca="false">SUM(C23:L23)</f>
        <v>11769</v>
      </c>
      <c r="C23" s="68" t="n">
        <v>1290</v>
      </c>
      <c r="D23" s="68" t="n">
        <v>1610</v>
      </c>
      <c r="E23" s="68" t="n">
        <v>1651</v>
      </c>
      <c r="F23" s="68" t="n">
        <v>1241</v>
      </c>
      <c r="G23" s="68" t="n">
        <v>803</v>
      </c>
      <c r="H23" s="68" t="n">
        <v>1201</v>
      </c>
      <c r="I23" s="68" t="n">
        <v>610</v>
      </c>
      <c r="J23" s="68" t="n">
        <v>1104</v>
      </c>
      <c r="K23" s="68" t="n">
        <v>1360</v>
      </c>
      <c r="L23" s="69" t="n">
        <v>899</v>
      </c>
      <c r="N23" s="71" t="n">
        <f aca="false">[1]年次別人口!C22</f>
        <v>1862361</v>
      </c>
      <c r="O23" s="71" t="n">
        <f aca="false">[1]年次別人口!D22</f>
        <v>194901</v>
      </c>
      <c r="P23" s="71" t="n">
        <f aca="false">[1]年次別人口!E22</f>
        <v>268387</v>
      </c>
      <c r="Q23" s="71" t="n">
        <f aca="false">[1]年次別人口!F22</f>
        <v>252494</v>
      </c>
      <c r="R23" s="71" t="n">
        <f aca="false">[1]年次別人口!G22</f>
        <v>200077</v>
      </c>
      <c r="S23" s="71" t="n">
        <f aca="false">[1]年次別人口!H22</f>
        <v>129660</v>
      </c>
      <c r="T23" s="71" t="n">
        <f aca="false">[1]年次別人口!I22</f>
        <v>207859</v>
      </c>
      <c r="U23" s="71" t="n">
        <f aca="false">[1]年次別人口!J22</f>
        <v>112333</v>
      </c>
      <c r="V23" s="71" t="n">
        <f aca="false">[1]年次別人口!K22</f>
        <v>155234</v>
      </c>
      <c r="W23" s="71" t="n">
        <f aca="false">[1]年次別人口!L22</f>
        <v>203782</v>
      </c>
      <c r="X23" s="71" t="n">
        <f aca="false">[1]年次別人口!M22</f>
        <v>137634</v>
      </c>
    </row>
    <row r="24" s="70" customFormat="true" ht="18.75" hidden="false" customHeight="true" outlineLevel="0" collapsed="false">
      <c r="A24" s="65" t="s">
        <v>97</v>
      </c>
      <c r="B24" s="66" t="n">
        <v>12348</v>
      </c>
      <c r="C24" s="68" t="n">
        <v>1432</v>
      </c>
      <c r="D24" s="68" t="n">
        <v>1844</v>
      </c>
      <c r="E24" s="68" t="n">
        <v>1675</v>
      </c>
      <c r="F24" s="68" t="n">
        <v>1340</v>
      </c>
      <c r="G24" s="68" t="n">
        <v>751</v>
      </c>
      <c r="H24" s="68" t="n">
        <v>1296</v>
      </c>
      <c r="I24" s="68" t="n">
        <v>626</v>
      </c>
      <c r="J24" s="68" t="n">
        <v>1129</v>
      </c>
      <c r="K24" s="68" t="n">
        <v>1400</v>
      </c>
      <c r="L24" s="69" t="n">
        <v>855</v>
      </c>
      <c r="N24" s="71" t="n">
        <f aca="false">[1]年次別人口!C23</f>
        <v>1872703</v>
      </c>
      <c r="O24" s="71" t="n">
        <f aca="false">[1]年次別人口!D23</f>
        <v>198946</v>
      </c>
      <c r="P24" s="71" t="n">
        <f aca="false">[1]年次別人口!E23</f>
        <v>271222</v>
      </c>
      <c r="Q24" s="71" t="n">
        <f aca="false">[1]年次別人口!F23</f>
        <v>253520</v>
      </c>
      <c r="R24" s="71" t="n">
        <f aca="false">[1]年次別人口!G23</f>
        <v>200856</v>
      </c>
      <c r="S24" s="71" t="n">
        <f aca="false">[1]年次別人口!H23</f>
        <v>129645</v>
      </c>
      <c r="T24" s="71" t="n">
        <f aca="false">[1]年次別人口!I23</f>
        <v>208605</v>
      </c>
      <c r="U24" s="71" t="n">
        <f aca="false">[1]年次別人口!J23</f>
        <v>112473</v>
      </c>
      <c r="V24" s="71" t="n">
        <f aca="false">[1]年次別人口!K23</f>
        <v>154348</v>
      </c>
      <c r="W24" s="71" t="n">
        <f aca="false">[1]年次別人口!L23</f>
        <v>205526</v>
      </c>
      <c r="X24" s="71" t="n">
        <f aca="false">[1]年次別人口!M23</f>
        <v>137562</v>
      </c>
    </row>
    <row r="25" s="70" customFormat="true" ht="18.75" hidden="false" customHeight="true" outlineLevel="0" collapsed="false">
      <c r="A25" s="65" t="s">
        <v>98</v>
      </c>
      <c r="B25" s="66" t="n">
        <f aca="false">SUM(C25:L25)</f>
        <v>13105</v>
      </c>
      <c r="C25" s="68" t="n">
        <v>1481</v>
      </c>
      <c r="D25" s="68" t="n">
        <v>1924</v>
      </c>
      <c r="E25" s="68" t="n">
        <v>1760</v>
      </c>
      <c r="F25" s="68" t="n">
        <v>1420</v>
      </c>
      <c r="G25" s="68" t="n">
        <v>832</v>
      </c>
      <c r="H25" s="68" t="n">
        <v>1413</v>
      </c>
      <c r="I25" s="68" t="n">
        <v>651</v>
      </c>
      <c r="J25" s="68" t="n">
        <v>1172</v>
      </c>
      <c r="K25" s="68" t="n">
        <v>1537</v>
      </c>
      <c r="L25" s="69" t="n">
        <v>915</v>
      </c>
      <c r="N25" s="71" t="n">
        <f aca="false">[1]年次別人口!C24</f>
        <v>1874479</v>
      </c>
      <c r="O25" s="71" t="n">
        <f aca="false">[1]年次別人口!D24</f>
        <v>201612</v>
      </c>
      <c r="P25" s="71" t="n">
        <f aca="false">[1]年次別人口!E24</f>
        <v>271750</v>
      </c>
      <c r="Q25" s="71" t="n">
        <f aca="false">[1]年次別人口!F24</f>
        <v>253138</v>
      </c>
      <c r="R25" s="71" t="n">
        <f aca="false">[1]年次別人口!G24</f>
        <v>200866</v>
      </c>
      <c r="S25" s="71" t="n">
        <f aca="false">[1]年次別人口!H24</f>
        <v>129346</v>
      </c>
      <c r="T25" s="71" t="n">
        <f aca="false">[1]年次別人口!I24</f>
        <v>208576</v>
      </c>
      <c r="U25" s="71" t="n">
        <f aca="false">[1]年次別人口!J24</f>
        <v>112398</v>
      </c>
      <c r="V25" s="71" t="n">
        <f aca="false">[1]年次別人口!K24</f>
        <v>152505</v>
      </c>
      <c r="W25" s="71" t="n">
        <f aca="false">[1]年次別人口!L24</f>
        <v>206905</v>
      </c>
      <c r="X25" s="71" t="n">
        <f aca="false">[1]年次別人口!M24</f>
        <v>137383</v>
      </c>
    </row>
    <row r="26" s="70" customFormat="true" ht="18" hidden="false" customHeight="true" outlineLevel="0" collapsed="false">
      <c r="A26" s="65" t="s">
        <v>99</v>
      </c>
      <c r="B26" s="66" t="n">
        <f aca="false">SUM(C26:L26)</f>
        <v>13268</v>
      </c>
      <c r="C26" s="68" t="n">
        <v>1447</v>
      </c>
      <c r="D26" s="68" t="n">
        <v>1940</v>
      </c>
      <c r="E26" s="68" t="n">
        <v>1789</v>
      </c>
      <c r="F26" s="68" t="n">
        <v>1435</v>
      </c>
      <c r="G26" s="68" t="n">
        <v>867</v>
      </c>
      <c r="H26" s="68" t="n">
        <v>1402</v>
      </c>
      <c r="I26" s="68" t="n">
        <v>732</v>
      </c>
      <c r="J26" s="68" t="n">
        <v>1203</v>
      </c>
      <c r="K26" s="68" t="n">
        <v>1481</v>
      </c>
      <c r="L26" s="69" t="n">
        <v>972</v>
      </c>
      <c r="N26" s="76" t="n">
        <v>1889460</v>
      </c>
      <c r="O26" s="76" t="n">
        <v>206768</v>
      </c>
      <c r="P26" s="76" t="n">
        <v>273792</v>
      </c>
      <c r="Q26" s="76" t="n">
        <v>254899</v>
      </c>
      <c r="R26" s="76" t="n">
        <v>202638</v>
      </c>
      <c r="S26" s="76" t="n">
        <v>129500</v>
      </c>
      <c r="T26" s="76" t="n">
        <v>209102</v>
      </c>
      <c r="U26" s="76" t="n">
        <v>113572</v>
      </c>
      <c r="V26" s="76" t="n">
        <v>151858</v>
      </c>
      <c r="W26" s="76" t="n">
        <v>208975</v>
      </c>
      <c r="X26" s="76" t="n">
        <v>138356</v>
      </c>
    </row>
    <row r="27" s="70" customFormat="true" ht="18" hidden="false" customHeight="true" outlineLevel="0" collapsed="false">
      <c r="A27" s="65" t="s">
        <v>100</v>
      </c>
      <c r="B27" s="66" t="n">
        <v>14044</v>
      </c>
      <c r="C27" s="68" t="n">
        <v>1576</v>
      </c>
      <c r="D27" s="68" t="n">
        <v>1962</v>
      </c>
      <c r="E27" s="68" t="n">
        <v>1758</v>
      </c>
      <c r="F27" s="68" t="n">
        <v>1507</v>
      </c>
      <c r="G27" s="68" t="n">
        <v>982</v>
      </c>
      <c r="H27" s="68" t="n">
        <v>1543</v>
      </c>
      <c r="I27" s="68" t="n">
        <v>772</v>
      </c>
      <c r="J27" s="68" t="n">
        <v>1278</v>
      </c>
      <c r="K27" s="68" t="n">
        <v>1584</v>
      </c>
      <c r="L27" s="69" t="n">
        <v>1082</v>
      </c>
      <c r="N27" s="76" t="n">
        <v>1895901</v>
      </c>
      <c r="O27" s="76" t="n">
        <v>210166</v>
      </c>
      <c r="P27" s="76" t="n">
        <v>276240</v>
      </c>
      <c r="Q27" s="76" t="n">
        <v>255210</v>
      </c>
      <c r="R27" s="76" t="n">
        <v>203006</v>
      </c>
      <c r="S27" s="76" t="n">
        <v>128963</v>
      </c>
      <c r="T27" s="76" t="n">
        <v>209334</v>
      </c>
      <c r="U27" s="76" t="n">
        <v>114646</v>
      </c>
      <c r="V27" s="76" t="n">
        <v>150261</v>
      </c>
      <c r="W27" s="76" t="n">
        <v>209532</v>
      </c>
      <c r="X27" s="76" t="n">
        <v>138543</v>
      </c>
    </row>
    <row r="28" s="70" customFormat="true" ht="18" hidden="false" customHeight="true" outlineLevel="0" collapsed="false">
      <c r="A28" s="65" t="s">
        <v>101</v>
      </c>
      <c r="B28" s="66" t="n">
        <v>14366</v>
      </c>
      <c r="C28" s="68" t="n">
        <v>1547</v>
      </c>
      <c r="D28" s="68" t="n">
        <v>2023</v>
      </c>
      <c r="E28" s="68" t="n">
        <v>1894</v>
      </c>
      <c r="F28" s="68" t="n">
        <v>1573</v>
      </c>
      <c r="G28" s="68" t="n">
        <v>966</v>
      </c>
      <c r="H28" s="68" t="n">
        <v>1613</v>
      </c>
      <c r="I28" s="68" t="n">
        <v>784</v>
      </c>
      <c r="J28" s="68" t="n">
        <v>1297</v>
      </c>
      <c r="K28" s="68" t="n">
        <v>1615</v>
      </c>
      <c r="L28" s="69" t="n">
        <v>1054</v>
      </c>
      <c r="N28" s="76" t="n">
        <v>1900815</v>
      </c>
      <c r="O28" s="76" t="n">
        <v>213591</v>
      </c>
      <c r="P28" s="76" t="n">
        <v>276624</v>
      </c>
      <c r="Q28" s="76" t="n">
        <v>255365</v>
      </c>
      <c r="R28" s="76" t="n">
        <v>203180</v>
      </c>
      <c r="S28" s="76" t="n">
        <v>129034</v>
      </c>
      <c r="T28" s="76" t="n">
        <v>209789</v>
      </c>
      <c r="U28" s="76" t="n">
        <v>115606</v>
      </c>
      <c r="V28" s="76" t="n">
        <v>148867</v>
      </c>
      <c r="W28" s="76" t="n">
        <v>210231</v>
      </c>
      <c r="X28" s="76" t="n">
        <v>138647</v>
      </c>
    </row>
    <row r="29" s="70" customFormat="true" ht="18" hidden="false" customHeight="true" outlineLevel="0" collapsed="false">
      <c r="A29" s="65" t="s">
        <v>102</v>
      </c>
      <c r="B29" s="66" t="n">
        <v>14506</v>
      </c>
      <c r="C29" s="68" t="n">
        <v>1571</v>
      </c>
      <c r="D29" s="68" t="n">
        <v>2057</v>
      </c>
      <c r="E29" s="68" t="n">
        <v>1860</v>
      </c>
      <c r="F29" s="68" t="n">
        <v>1581</v>
      </c>
      <c r="G29" s="68" t="n">
        <v>934</v>
      </c>
      <c r="H29" s="68" t="n">
        <v>1540</v>
      </c>
      <c r="I29" s="68" t="n">
        <v>856</v>
      </c>
      <c r="J29" s="68" t="n">
        <v>1362</v>
      </c>
      <c r="K29" s="68" t="n">
        <v>1654</v>
      </c>
      <c r="L29" s="69" t="n">
        <v>1091</v>
      </c>
      <c r="N29" s="76" t="n">
        <v>1907404</v>
      </c>
      <c r="O29" s="76" t="n">
        <v>216780</v>
      </c>
      <c r="P29" s="76" t="n">
        <v>278310</v>
      </c>
      <c r="Q29" s="76" t="n">
        <v>255376</v>
      </c>
      <c r="R29" s="76" t="n">
        <v>203764</v>
      </c>
      <c r="S29" s="76" t="n">
        <v>128668</v>
      </c>
      <c r="T29" s="76" t="n">
        <v>211014</v>
      </c>
      <c r="U29" s="76" t="n">
        <v>116022</v>
      </c>
      <c r="V29" s="76" t="n">
        <v>147757</v>
      </c>
      <c r="W29" s="76" t="n">
        <v>210564</v>
      </c>
      <c r="X29" s="76" t="n">
        <v>139149</v>
      </c>
    </row>
    <row r="30" s="70" customFormat="true" ht="18" hidden="false" customHeight="true" outlineLevel="0" collapsed="false">
      <c r="A30" s="65" t="s">
        <v>103</v>
      </c>
      <c r="B30" s="66" t="n">
        <v>15482</v>
      </c>
      <c r="C30" s="68" t="n">
        <v>1679</v>
      </c>
      <c r="D30" s="68" t="n">
        <v>2252</v>
      </c>
      <c r="E30" s="68" t="n">
        <v>2085</v>
      </c>
      <c r="F30" s="68" t="n">
        <v>1617</v>
      </c>
      <c r="G30" s="68" t="n">
        <v>980</v>
      </c>
      <c r="H30" s="68" t="n">
        <v>1666</v>
      </c>
      <c r="I30" s="68" t="n">
        <v>851</v>
      </c>
      <c r="J30" s="68" t="n">
        <v>1484</v>
      </c>
      <c r="K30" s="68" t="n">
        <v>1702</v>
      </c>
      <c r="L30" s="69" t="n">
        <v>1166</v>
      </c>
      <c r="N30" s="76" t="n">
        <v>1906674</v>
      </c>
      <c r="O30" s="76" t="n">
        <v>218964</v>
      </c>
      <c r="P30" s="76" t="n">
        <v>277240</v>
      </c>
      <c r="Q30" s="76" t="n">
        <v>254909</v>
      </c>
      <c r="R30" s="76" t="n">
        <v>203771</v>
      </c>
      <c r="S30" s="76" t="n">
        <v>128133</v>
      </c>
      <c r="T30" s="76" t="n">
        <v>211221</v>
      </c>
      <c r="U30" s="76" t="n">
        <v>116261</v>
      </c>
      <c r="V30" s="76" t="n">
        <v>145958</v>
      </c>
      <c r="W30" s="76" t="n">
        <v>210771</v>
      </c>
      <c r="X30" s="76" t="n">
        <v>139446</v>
      </c>
    </row>
    <row r="31" s="70" customFormat="true" ht="18" hidden="false" customHeight="true" outlineLevel="0" collapsed="false">
      <c r="A31" s="65" t="s">
        <v>55</v>
      </c>
      <c r="B31" s="66" t="n">
        <v>15926</v>
      </c>
      <c r="C31" s="68" t="n">
        <v>1710</v>
      </c>
      <c r="D31" s="68" t="n">
        <v>2296</v>
      </c>
      <c r="E31" s="68" t="n">
        <v>2100</v>
      </c>
      <c r="F31" s="68" t="n">
        <v>1733</v>
      </c>
      <c r="G31" s="68" t="n">
        <v>1085</v>
      </c>
      <c r="H31" s="68" t="n">
        <v>1703</v>
      </c>
      <c r="I31" s="68" t="n">
        <v>889</v>
      </c>
      <c r="J31" s="68" t="n">
        <v>1508</v>
      </c>
      <c r="K31" s="68" t="n">
        <v>1760</v>
      </c>
      <c r="L31" s="69" t="n">
        <v>1142</v>
      </c>
      <c r="N31" s="76" t="n">
        <v>1921935</v>
      </c>
      <c r="O31" s="76" t="n">
        <v>223614</v>
      </c>
      <c r="P31" s="76" t="n">
        <v>280423</v>
      </c>
      <c r="Q31" s="76" t="n">
        <v>256523</v>
      </c>
      <c r="R31" s="76" t="n">
        <v>205395</v>
      </c>
      <c r="S31" s="76" t="n">
        <v>128630</v>
      </c>
      <c r="T31" s="76" t="n">
        <v>213788</v>
      </c>
      <c r="U31" s="76" t="n">
        <v>116589</v>
      </c>
      <c r="V31" s="76" t="n">
        <v>145217</v>
      </c>
      <c r="W31" s="76" t="n">
        <v>211671</v>
      </c>
      <c r="X31" s="76" t="n">
        <v>140085</v>
      </c>
    </row>
    <row r="32" s="70" customFormat="true" ht="18" hidden="false" customHeight="true" outlineLevel="0" collapsed="false">
      <c r="A32" s="65" t="s">
        <v>56</v>
      </c>
      <c r="B32" s="66" t="n">
        <v>16228</v>
      </c>
      <c r="C32" s="68" t="n">
        <v>1844</v>
      </c>
      <c r="D32" s="68" t="n">
        <v>2279</v>
      </c>
      <c r="E32" s="68" t="n">
        <v>2089</v>
      </c>
      <c r="F32" s="68" t="n">
        <v>1735</v>
      </c>
      <c r="G32" s="68" t="n">
        <v>1064</v>
      </c>
      <c r="H32" s="68" t="n">
        <v>1782</v>
      </c>
      <c r="I32" s="68" t="n">
        <v>892</v>
      </c>
      <c r="J32" s="68" t="n">
        <v>1459</v>
      </c>
      <c r="K32" s="68" t="n">
        <v>1770</v>
      </c>
      <c r="L32" s="69" t="n">
        <v>1314</v>
      </c>
      <c r="N32" s="76" t="n">
        <v>1928776</v>
      </c>
      <c r="O32" s="76" t="n">
        <v>226938</v>
      </c>
      <c r="P32" s="76" t="n">
        <v>281330</v>
      </c>
      <c r="Q32" s="76" t="n">
        <v>257367</v>
      </c>
      <c r="R32" s="76" t="n">
        <v>206800</v>
      </c>
      <c r="S32" s="76" t="n">
        <v>128739</v>
      </c>
      <c r="T32" s="76" t="n">
        <v>215694</v>
      </c>
      <c r="U32" s="76" t="n">
        <v>116655</v>
      </c>
      <c r="V32" s="76" t="n">
        <v>144080</v>
      </c>
      <c r="W32" s="76" t="n">
        <v>210751</v>
      </c>
      <c r="X32" s="76" t="n">
        <v>140422</v>
      </c>
    </row>
    <row r="33" s="70" customFormat="true" ht="18" hidden="false" customHeight="true" outlineLevel="0" collapsed="false">
      <c r="A33" s="65" t="s">
        <v>57</v>
      </c>
      <c r="B33" s="66" t="n">
        <v>16844</v>
      </c>
      <c r="C33" s="68" t="n">
        <v>1851</v>
      </c>
      <c r="D33" s="68" t="n">
        <v>2423</v>
      </c>
      <c r="E33" s="68" t="n">
        <v>2184</v>
      </c>
      <c r="F33" s="68" t="n">
        <v>1819</v>
      </c>
      <c r="G33" s="68" t="n">
        <v>1085</v>
      </c>
      <c r="H33" s="68" t="n">
        <v>1873</v>
      </c>
      <c r="I33" s="68" t="n">
        <v>929</v>
      </c>
      <c r="J33" s="68" t="n">
        <v>1494</v>
      </c>
      <c r="K33" s="68" t="n">
        <v>1881</v>
      </c>
      <c r="L33" s="69" t="n">
        <v>1305</v>
      </c>
      <c r="N33" s="76" t="n">
        <v>1936189</v>
      </c>
      <c r="O33" s="76" t="n">
        <v>230015</v>
      </c>
      <c r="P33" s="76" t="n">
        <v>281985</v>
      </c>
      <c r="Q33" s="76" t="n">
        <v>258747</v>
      </c>
      <c r="R33" s="76" t="n">
        <v>208404</v>
      </c>
      <c r="S33" s="76" t="n">
        <v>128663</v>
      </c>
      <c r="T33" s="76" t="n">
        <v>217208</v>
      </c>
      <c r="U33" s="76" t="n">
        <v>116279</v>
      </c>
      <c r="V33" s="76" t="n">
        <v>143100</v>
      </c>
      <c r="W33" s="76" t="n">
        <v>211268</v>
      </c>
      <c r="X33" s="76" t="n">
        <v>140520</v>
      </c>
    </row>
    <row r="34" s="70" customFormat="true" ht="18" hidden="false" customHeight="true" outlineLevel="0" collapsed="false">
      <c r="A34" s="65" t="s">
        <v>58</v>
      </c>
      <c r="B34" s="66" t="n">
        <v>17668</v>
      </c>
      <c r="C34" s="68" t="n">
        <v>1954</v>
      </c>
      <c r="D34" s="68" t="n">
        <v>2573</v>
      </c>
      <c r="E34" s="68" t="n">
        <v>2325</v>
      </c>
      <c r="F34" s="68" t="n">
        <v>1949</v>
      </c>
      <c r="G34" s="68" t="n">
        <v>1200</v>
      </c>
      <c r="H34" s="68" t="n">
        <v>1883</v>
      </c>
      <c r="I34" s="68" t="n">
        <v>960</v>
      </c>
      <c r="J34" s="68" t="n">
        <v>1582</v>
      </c>
      <c r="K34" s="68" t="n">
        <v>1885</v>
      </c>
      <c r="L34" s="69" t="n">
        <v>1357</v>
      </c>
      <c r="N34" s="76" t="n">
        <v>1942648</v>
      </c>
      <c r="O34" s="76" t="n">
        <v>233080</v>
      </c>
      <c r="P34" s="76" t="n">
        <v>283513</v>
      </c>
      <c r="Q34" s="76" t="n">
        <v>259508</v>
      </c>
      <c r="R34" s="76" t="n">
        <v>209064</v>
      </c>
      <c r="S34" s="76" t="n">
        <v>128133</v>
      </c>
      <c r="T34" s="76" t="n">
        <v>218136</v>
      </c>
      <c r="U34" s="76" t="n">
        <v>116199</v>
      </c>
      <c r="V34" s="76" t="n">
        <v>141960</v>
      </c>
      <c r="W34" s="76" t="n">
        <v>212322</v>
      </c>
      <c r="X34" s="76" t="n">
        <v>140733</v>
      </c>
    </row>
    <row r="35" s="70" customFormat="true" ht="18" hidden="false" customHeight="true" outlineLevel="0" collapsed="false">
      <c r="A35" s="65" t="s">
        <v>104</v>
      </c>
      <c r="B35" s="66" t="n">
        <v>17523</v>
      </c>
      <c r="C35" s="68" t="n">
        <v>1894</v>
      </c>
      <c r="D35" s="68" t="n">
        <v>2571</v>
      </c>
      <c r="E35" s="68" t="n">
        <v>2253</v>
      </c>
      <c r="F35" s="68" t="n">
        <v>1885</v>
      </c>
      <c r="G35" s="68" t="n">
        <v>1193</v>
      </c>
      <c r="H35" s="68" t="n">
        <v>1866</v>
      </c>
      <c r="I35" s="68" t="n">
        <v>994</v>
      </c>
      <c r="J35" s="68" t="n">
        <v>1524</v>
      </c>
      <c r="K35" s="68" t="n">
        <v>1969</v>
      </c>
      <c r="L35" s="69" t="n">
        <v>1374</v>
      </c>
      <c r="N35" s="76" t="n">
        <v>1943527</v>
      </c>
      <c r="O35" s="76" t="n">
        <v>235736</v>
      </c>
      <c r="P35" s="76" t="n">
        <v>283298</v>
      </c>
      <c r="Q35" s="76" t="n">
        <v>260791</v>
      </c>
      <c r="R35" s="76" t="n">
        <v>208989</v>
      </c>
      <c r="S35" s="76" t="n">
        <v>127359</v>
      </c>
      <c r="T35" s="76" t="n">
        <v>217532</v>
      </c>
      <c r="U35" s="76" t="n">
        <v>115326</v>
      </c>
      <c r="V35" s="76" t="n">
        <v>140753</v>
      </c>
      <c r="W35" s="76" t="n">
        <v>213012</v>
      </c>
      <c r="X35" s="76" t="n">
        <v>140740</v>
      </c>
    </row>
    <row r="36" s="70" customFormat="true" ht="18" hidden="false" customHeight="true" outlineLevel="0" collapsed="false">
      <c r="A36" s="65" t="s">
        <v>60</v>
      </c>
      <c r="B36" s="66" t="n">
        <v>18504</v>
      </c>
      <c r="C36" s="68" t="n">
        <v>1995</v>
      </c>
      <c r="D36" s="68" t="n">
        <v>2558</v>
      </c>
      <c r="E36" s="68" t="n">
        <v>2449</v>
      </c>
      <c r="F36" s="68" t="n">
        <v>2027</v>
      </c>
      <c r="G36" s="68" t="n">
        <v>1282</v>
      </c>
      <c r="H36" s="68" t="n">
        <v>2074</v>
      </c>
      <c r="I36" s="68" t="n">
        <v>1036</v>
      </c>
      <c r="J36" s="68" t="n">
        <v>1607</v>
      </c>
      <c r="K36" s="68" t="n">
        <v>2042</v>
      </c>
      <c r="L36" s="69" t="n">
        <v>1434</v>
      </c>
      <c r="N36" s="76" t="n">
        <v>1958405</v>
      </c>
      <c r="O36" s="76" t="n">
        <v>239820</v>
      </c>
      <c r="P36" s="76" t="n">
        <v>286905</v>
      </c>
      <c r="Q36" s="76" t="n">
        <v>263476</v>
      </c>
      <c r="R36" s="76" t="n">
        <v>210171</v>
      </c>
      <c r="S36" s="76" t="n">
        <v>126906</v>
      </c>
      <c r="T36" s="76" t="n">
        <v>219660</v>
      </c>
      <c r="U36" s="76" t="n">
        <v>115905</v>
      </c>
      <c r="V36" s="76" t="n">
        <v>140184</v>
      </c>
      <c r="W36" s="76" t="n">
        <v>214169</v>
      </c>
      <c r="X36" s="76" t="n">
        <v>141209</v>
      </c>
    </row>
    <row r="37" s="70" customFormat="true" ht="18" hidden="false" customHeight="true" outlineLevel="0" collapsed="false">
      <c r="A37" s="65" t="s">
        <v>61</v>
      </c>
      <c r="B37" s="66" t="n">
        <v>18668</v>
      </c>
      <c r="C37" s="68" t="n">
        <v>2002</v>
      </c>
      <c r="D37" s="68" t="n">
        <v>2540</v>
      </c>
      <c r="E37" s="68" t="n">
        <v>2413</v>
      </c>
      <c r="F37" s="68" t="n">
        <v>2074</v>
      </c>
      <c r="G37" s="68" t="n">
        <v>1245</v>
      </c>
      <c r="H37" s="68" t="n">
        <v>2025</v>
      </c>
      <c r="I37" s="68" t="n">
        <v>1135</v>
      </c>
      <c r="J37" s="68" t="n">
        <v>1763</v>
      </c>
      <c r="K37" s="68" t="n">
        <v>2041</v>
      </c>
      <c r="L37" s="69" t="n">
        <v>1430</v>
      </c>
      <c r="N37" s="76" t="n">
        <v>1962918</v>
      </c>
      <c r="O37" s="76" t="n">
        <v>241267</v>
      </c>
      <c r="P37" s="76" t="n">
        <v>287761</v>
      </c>
      <c r="Q37" s="76" t="n">
        <v>264312</v>
      </c>
      <c r="R37" s="76" t="n">
        <v>210686</v>
      </c>
      <c r="S37" s="76" t="n">
        <v>126421</v>
      </c>
      <c r="T37" s="76" t="n">
        <v>220905</v>
      </c>
      <c r="U37" s="76" t="n">
        <v>115746</v>
      </c>
      <c r="V37" s="76" t="n">
        <v>139157</v>
      </c>
      <c r="W37" s="76" t="n">
        <v>214973</v>
      </c>
      <c r="X37" s="76" t="n">
        <v>141690</v>
      </c>
    </row>
    <row r="38" s="70" customFormat="true" ht="18" hidden="false" customHeight="true" outlineLevel="0" collapsed="false">
      <c r="A38" s="77" t="s">
        <v>62</v>
      </c>
      <c r="B38" s="78" t="n">
        <f aca="false">SUM(C38:L38)</f>
        <v>19343</v>
      </c>
      <c r="C38" s="79" t="n">
        <f aca="false">'3　月・性別，区別死亡数'!$C$8</f>
        <v>2174</v>
      </c>
      <c r="D38" s="79" t="n">
        <f aca="false">'3　月・性別，区別死亡数'!$C$11</f>
        <v>2842</v>
      </c>
      <c r="E38" s="79" t="n">
        <f aca="false">'3　月・性別，区別死亡数'!$C$14</f>
        <v>2512</v>
      </c>
      <c r="F38" s="79" t="n">
        <f aca="false">'3　月・性別，区別死亡数'!$C$17</f>
        <v>2032</v>
      </c>
      <c r="G38" s="79" t="n">
        <f aca="false">'3　月・性別，区別死亡数'!$C$20</f>
        <v>1268</v>
      </c>
      <c r="H38" s="79" t="n">
        <f aca="false">'3　月・性別，区別死亡数'!$C$23</f>
        <v>2047</v>
      </c>
      <c r="I38" s="79" t="n">
        <f aca="false">'3　月・性別，区別死亡数'!$C$26</f>
        <v>1137</v>
      </c>
      <c r="J38" s="79" t="n">
        <f aca="false">'3　月・性別，区別死亡数'!$C$29</f>
        <v>1710</v>
      </c>
      <c r="K38" s="79" t="n">
        <f aca="false">'3　月・性別，区別死亡数'!$C$32</f>
        <v>2067</v>
      </c>
      <c r="L38" s="80" t="n">
        <f aca="false">'3　月・性別，区別死亡数'!$C$35</f>
        <v>1554</v>
      </c>
      <c r="N38" s="71" t="n">
        <f aca="false">[1]年次別人口!C37</f>
        <v>1965940</v>
      </c>
      <c r="O38" s="71" t="n">
        <f aca="false">[1]年次別人口!D37</f>
        <v>242916</v>
      </c>
      <c r="P38" s="71" t="n">
        <f aca="false">[1]年次別人口!E37</f>
        <v>288114</v>
      </c>
      <c r="Q38" s="71" t="n">
        <f aca="false">[1]年次別人口!F37</f>
        <v>264183</v>
      </c>
      <c r="R38" s="71" t="n">
        <f aca="false">[1]年次別人口!G37</f>
        <v>211496</v>
      </c>
      <c r="S38" s="71" t="n">
        <f aca="false">[1]年次別人口!H37</f>
        <v>126230</v>
      </c>
      <c r="T38" s="71" t="n">
        <f aca="false">[1]年次別人口!I37</f>
        <v>222042</v>
      </c>
      <c r="U38" s="71" t="n">
        <f aca="false">[1]年次別人口!J37</f>
        <v>115272</v>
      </c>
      <c r="V38" s="71" t="n">
        <f aca="false">[1]年次別人口!K37</f>
        <v>137851</v>
      </c>
      <c r="W38" s="71" t="n">
        <f aca="false">[1]年次別人口!L37</f>
        <v>215942</v>
      </c>
      <c r="X38" s="71" t="n">
        <f aca="false">[1]年次別人口!M37</f>
        <v>141894</v>
      </c>
    </row>
    <row r="39" s="1" customFormat="true" ht="18.75" hidden="false" customHeight="true" outlineLevel="0" collapsed="false">
      <c r="A39" s="81"/>
      <c r="B39" s="82" t="s">
        <v>4</v>
      </c>
      <c r="C39" s="82"/>
      <c r="D39" s="82"/>
      <c r="E39" s="82"/>
      <c r="F39" s="82"/>
      <c r="G39" s="82"/>
      <c r="H39" s="82"/>
      <c r="I39" s="82"/>
      <c r="J39" s="82"/>
      <c r="K39" s="82"/>
      <c r="L39" s="82"/>
    </row>
    <row r="40" s="70" customFormat="true" ht="18.75" hidden="true" customHeight="true" outlineLevel="0" collapsed="false">
      <c r="A40" s="65" t="s">
        <v>78</v>
      </c>
      <c r="B40" s="83" t="n">
        <f aca="false">B5/N5*1000</f>
        <v>4.6927928676822</v>
      </c>
      <c r="C40" s="83" t="n">
        <f aca="false">C5/O5*1000</f>
        <v>5.9774945395228</v>
      </c>
      <c r="D40" s="83" t="n">
        <f aca="false">D5/P5*1000</f>
        <v>4.75276224895063</v>
      </c>
      <c r="E40" s="83" t="n">
        <f aca="false">E5/Q5*1000</f>
        <v>4.87220482855985</v>
      </c>
      <c r="F40" s="83" t="n">
        <f aca="false">F5/R5*1000</f>
        <v>4.1941668119028</v>
      </c>
      <c r="G40" s="84" t="s">
        <v>105</v>
      </c>
      <c r="H40" s="83" t="n">
        <f aca="false">H5/T5*1000</f>
        <v>4.36876890332699</v>
      </c>
      <c r="I40" s="84" t="s">
        <v>105</v>
      </c>
      <c r="J40" s="83" t="n">
        <f aca="false">J5/V5*1000</f>
        <v>4.20479318202663</v>
      </c>
      <c r="K40" s="83" t="n">
        <f aca="false">K5/W5*1000</f>
        <v>4.62423455186491</v>
      </c>
      <c r="L40" s="85" t="s">
        <v>105</v>
      </c>
    </row>
    <row r="41" s="70" customFormat="true" ht="18.75" hidden="true" customHeight="true" outlineLevel="0" collapsed="false">
      <c r="A41" s="72" t="s">
        <v>79</v>
      </c>
      <c r="B41" s="83" t="n">
        <f aca="false">B6/N6*1000</f>
        <v>4.54855568837511</v>
      </c>
      <c r="C41" s="83" t="n">
        <f aca="false">C6/O6*1000</f>
        <v>5.44327319969084</v>
      </c>
      <c r="D41" s="83" t="n">
        <f aca="false">D6/P6*1000</f>
        <v>4.66636861517827</v>
      </c>
      <c r="E41" s="83" t="n">
        <f aca="false">E6/Q6*1000</f>
        <v>4.7879677835625</v>
      </c>
      <c r="F41" s="83" t="n">
        <f aca="false">F6/R6*1000</f>
        <v>4.44792436323</v>
      </c>
      <c r="G41" s="84" t="s">
        <v>105</v>
      </c>
      <c r="H41" s="83" t="n">
        <f aca="false">H6/T6*1000</f>
        <v>4.09243252778268</v>
      </c>
      <c r="I41" s="84" t="s">
        <v>105</v>
      </c>
      <c r="J41" s="83" t="n">
        <f aca="false">J6/V6*1000</f>
        <v>4.2129720348235</v>
      </c>
      <c r="K41" s="83" t="n">
        <f aca="false">K6/W6*1000</f>
        <v>4.36439814949519</v>
      </c>
      <c r="L41" s="85" t="s">
        <v>105</v>
      </c>
    </row>
    <row r="42" s="70" customFormat="true" ht="18.75" hidden="true" customHeight="true" outlineLevel="0" collapsed="false">
      <c r="A42" s="72" t="s">
        <v>80</v>
      </c>
      <c r="B42" s="83" t="n">
        <v>4.44010657762184</v>
      </c>
      <c r="C42" s="83" t="n">
        <v>5.58478924394753</v>
      </c>
      <c r="D42" s="83" t="n">
        <v>4.32874544584698</v>
      </c>
      <c r="E42" s="83" t="n">
        <v>4.59030630103725</v>
      </c>
      <c r="F42" s="83" t="n">
        <v>4.05880632574596</v>
      </c>
      <c r="G42" s="84" t="s">
        <v>105</v>
      </c>
      <c r="H42" s="83" t="n">
        <v>4.07312428979454</v>
      </c>
      <c r="I42" s="84" t="s">
        <v>105</v>
      </c>
      <c r="J42" s="83" t="n">
        <v>4.27542598601147</v>
      </c>
      <c r="K42" s="83" t="n">
        <v>4.46617026786379</v>
      </c>
      <c r="L42" s="85" t="s">
        <v>105</v>
      </c>
    </row>
    <row r="43" s="70" customFormat="true" ht="18.75" hidden="true" customHeight="true" outlineLevel="0" collapsed="false">
      <c r="A43" s="72" t="s">
        <v>81</v>
      </c>
      <c r="B43" s="83" t="n">
        <v>4.79411141537167</v>
      </c>
      <c r="C43" s="83" t="n">
        <v>5.86094617889293</v>
      </c>
      <c r="D43" s="83" t="n">
        <v>4.85229769232166</v>
      </c>
      <c r="E43" s="83" t="n">
        <v>4.80083783641068</v>
      </c>
      <c r="F43" s="83" t="n">
        <v>4.55676814091518</v>
      </c>
      <c r="G43" s="84" t="s">
        <v>105</v>
      </c>
      <c r="H43" s="83" t="n">
        <v>4.31882851776456</v>
      </c>
      <c r="I43" s="84" t="s">
        <v>105</v>
      </c>
      <c r="J43" s="83" t="n">
        <v>4.44868564681006</v>
      </c>
      <c r="K43" s="83" t="n">
        <v>4.9186399493252</v>
      </c>
      <c r="L43" s="85" t="s">
        <v>105</v>
      </c>
    </row>
    <row r="44" s="70" customFormat="true" ht="18.75" hidden="true" customHeight="true" outlineLevel="0" collapsed="false">
      <c r="A44" s="65" t="s">
        <v>82</v>
      </c>
      <c r="B44" s="83" t="n">
        <v>4.92555141192454</v>
      </c>
      <c r="C44" s="83" t="n">
        <v>6.02087751673231</v>
      </c>
      <c r="D44" s="83" t="n">
        <v>4.81040935204098</v>
      </c>
      <c r="E44" s="83" t="n">
        <v>5.18595283211128</v>
      </c>
      <c r="F44" s="83" t="n">
        <v>4.62084946276688</v>
      </c>
      <c r="G44" s="84" t="s">
        <v>105</v>
      </c>
      <c r="H44" s="83" t="n">
        <v>4.69466308347824</v>
      </c>
      <c r="I44" s="84" t="s">
        <v>105</v>
      </c>
      <c r="J44" s="83" t="n">
        <v>4.76336711365885</v>
      </c>
      <c r="K44" s="83" t="n">
        <v>4.73350309746066</v>
      </c>
      <c r="L44" s="85" t="s">
        <v>105</v>
      </c>
    </row>
    <row r="45" s="70" customFormat="true" ht="18.75" hidden="true" customHeight="true" outlineLevel="0" collapsed="false">
      <c r="A45" s="65" t="s">
        <v>83</v>
      </c>
      <c r="B45" s="83" t="n">
        <v>4.96287734174908</v>
      </c>
      <c r="C45" s="83" t="n">
        <v>6.03848557906956</v>
      </c>
      <c r="D45" s="83" t="n">
        <v>4.85453710841078</v>
      </c>
      <c r="E45" s="83" t="n">
        <v>5.14594483238126</v>
      </c>
      <c r="F45" s="83" t="n">
        <v>5.20093808331073</v>
      </c>
      <c r="G45" s="83" t="n">
        <v>3.62270584161317</v>
      </c>
      <c r="H45" s="83" t="n">
        <v>4.62921299779338</v>
      </c>
      <c r="I45" s="84" t="s">
        <v>105</v>
      </c>
      <c r="J45" s="83" t="n">
        <v>4.89241406265794</v>
      </c>
      <c r="K45" s="83" t="n">
        <v>5.0155392621864</v>
      </c>
      <c r="L45" s="86" t="n">
        <v>4.69479337502478</v>
      </c>
    </row>
    <row r="46" s="70" customFormat="true" ht="18.75" hidden="true" customHeight="true" outlineLevel="0" collapsed="false">
      <c r="A46" s="65" t="s">
        <v>84</v>
      </c>
      <c r="B46" s="83" t="n">
        <v>4.92156876626855</v>
      </c>
      <c r="C46" s="83" t="n">
        <v>6.14617100288207</v>
      </c>
      <c r="D46" s="83" t="n">
        <v>4.74008397450926</v>
      </c>
      <c r="E46" s="83" t="n">
        <v>4.75356729004373</v>
      </c>
      <c r="F46" s="83" t="n">
        <v>4.63937274001144</v>
      </c>
      <c r="G46" s="83" t="n">
        <v>3.72676178123649</v>
      </c>
      <c r="H46" s="83" t="n">
        <v>4.74662744303869</v>
      </c>
      <c r="I46" s="84" t="s">
        <v>105</v>
      </c>
      <c r="J46" s="83" t="n">
        <v>5.39307611485723</v>
      </c>
      <c r="K46" s="83" t="n">
        <v>5.16612063281084</v>
      </c>
      <c r="L46" s="86" t="n">
        <v>4.8132377045626</v>
      </c>
    </row>
    <row r="47" s="70" customFormat="true" ht="18.75" hidden="true" customHeight="true" outlineLevel="0" collapsed="false">
      <c r="A47" s="65" t="s">
        <v>85</v>
      </c>
      <c r="B47" s="83" t="n">
        <v>5.13739378753307</v>
      </c>
      <c r="C47" s="83" t="n">
        <v>6.06844802549426</v>
      </c>
      <c r="D47" s="83" t="n">
        <v>4.66430741912491</v>
      </c>
      <c r="E47" s="83" t="n">
        <v>5.2197906195189</v>
      </c>
      <c r="F47" s="83" t="n">
        <v>5.22070776541203</v>
      </c>
      <c r="G47" s="83" t="n">
        <v>4.10733611132415</v>
      </c>
      <c r="H47" s="83" t="n">
        <v>5.01405827092021</v>
      </c>
      <c r="I47" s="84" t="s">
        <v>105</v>
      </c>
      <c r="J47" s="83" t="n">
        <v>5.38108332127304</v>
      </c>
      <c r="K47" s="83" t="n">
        <v>5.36588394788314</v>
      </c>
      <c r="L47" s="86" t="n">
        <v>5.03746773263828</v>
      </c>
    </row>
    <row r="48" s="70" customFormat="true" ht="18.75" hidden="true" customHeight="true" outlineLevel="0" collapsed="false">
      <c r="A48" s="65" t="s">
        <v>86</v>
      </c>
      <c r="B48" s="83" t="n">
        <v>5.45454755835521</v>
      </c>
      <c r="C48" s="83" t="n">
        <v>6.60022629347292</v>
      </c>
      <c r="D48" s="83" t="n">
        <v>5.26723851483565</v>
      </c>
      <c r="E48" s="83" t="n">
        <v>5.47092808437742</v>
      </c>
      <c r="F48" s="83" t="n">
        <v>5.64824560489376</v>
      </c>
      <c r="G48" s="83" t="n">
        <v>4.73254820498216</v>
      </c>
      <c r="H48" s="83" t="n">
        <v>5.23636313295794</v>
      </c>
      <c r="I48" s="84" t="s">
        <v>105</v>
      </c>
      <c r="J48" s="83" t="n">
        <v>5.54829434060907</v>
      </c>
      <c r="K48" s="83" t="n">
        <v>5.48943605709014</v>
      </c>
      <c r="L48" s="86" t="n">
        <v>4.90910115162684</v>
      </c>
    </row>
    <row r="49" s="70" customFormat="true" ht="18.75" hidden="true" customHeight="true" outlineLevel="0" collapsed="false">
      <c r="A49" s="65" t="s">
        <v>87</v>
      </c>
      <c r="B49" s="83" t="n">
        <v>5.13290748701261</v>
      </c>
      <c r="C49" s="83" t="n">
        <v>5.95642706545157</v>
      </c>
      <c r="D49" s="83" t="n">
        <v>4.9487380113091</v>
      </c>
      <c r="E49" s="83" t="n">
        <v>5.16879273266903</v>
      </c>
      <c r="F49" s="83" t="n">
        <v>5.54163025447543</v>
      </c>
      <c r="G49" s="83" t="n">
        <v>4.24123135711168</v>
      </c>
      <c r="H49" s="83" t="n">
        <v>4.96803090915308</v>
      </c>
      <c r="I49" s="84" t="s">
        <v>105</v>
      </c>
      <c r="J49" s="83" t="n">
        <v>5.19828579566788</v>
      </c>
      <c r="K49" s="83" t="n">
        <v>5.26351131474145</v>
      </c>
      <c r="L49" s="86" t="n">
        <v>4.63951516673994</v>
      </c>
    </row>
    <row r="50" s="70" customFormat="true" ht="18.75" hidden="true" customHeight="true" outlineLevel="0" collapsed="false">
      <c r="A50" s="65" t="s">
        <v>88</v>
      </c>
      <c r="B50" s="83" t="n">
        <v>5.36412769569106</v>
      </c>
      <c r="C50" s="83" t="n">
        <v>6.47792429538873</v>
      </c>
      <c r="D50" s="83" t="n">
        <v>5.09110289993994</v>
      </c>
      <c r="E50" s="83" t="n">
        <v>5.31661410829649</v>
      </c>
      <c r="F50" s="83" t="n">
        <v>5.5595464909267</v>
      </c>
      <c r="G50" s="83" t="n">
        <v>4.47294236503772</v>
      </c>
      <c r="H50" s="83" t="n">
        <v>5.21832346189242</v>
      </c>
      <c r="I50" s="84" t="s">
        <v>105</v>
      </c>
      <c r="J50" s="83" t="n">
        <v>5.42242210086733</v>
      </c>
      <c r="K50" s="83" t="n">
        <v>5.41923132346584</v>
      </c>
      <c r="L50" s="86" t="n">
        <v>5.01992524172871</v>
      </c>
    </row>
    <row r="51" s="70" customFormat="true" ht="18.75" hidden="true" customHeight="true" outlineLevel="0" collapsed="false">
      <c r="A51" s="65" t="s">
        <v>89</v>
      </c>
      <c r="B51" s="83" t="n">
        <v>5.36026237785567</v>
      </c>
      <c r="C51" s="83" t="n">
        <v>6.24530748754351</v>
      </c>
      <c r="D51" s="83" t="n">
        <v>5.38158731161483</v>
      </c>
      <c r="E51" s="83" t="n">
        <v>5.54627984920026</v>
      </c>
      <c r="F51" s="83" t="n">
        <v>4.82185494123849</v>
      </c>
      <c r="G51" s="83" t="n">
        <v>4.48423272926344</v>
      </c>
      <c r="H51" s="83" t="n">
        <v>5.12958693851482</v>
      </c>
      <c r="I51" s="84" t="s">
        <v>105</v>
      </c>
      <c r="J51" s="83" t="n">
        <v>6.03197072007448</v>
      </c>
      <c r="K51" s="83" t="n">
        <v>5.41543141052978</v>
      </c>
      <c r="L51" s="86" t="n">
        <v>5.05632457510196</v>
      </c>
    </row>
    <row r="52" s="70" customFormat="true" ht="18.75" hidden="true" customHeight="true" outlineLevel="0" collapsed="false">
      <c r="A52" s="65" t="s">
        <v>90</v>
      </c>
      <c r="B52" s="83" t="n">
        <v>5.49345948936508</v>
      </c>
      <c r="C52" s="83" t="n">
        <v>6.49084947170763</v>
      </c>
      <c r="D52" s="83" t="n">
        <v>5.13833992094862</v>
      </c>
      <c r="E52" s="83" t="n">
        <v>5.28622161404881</v>
      </c>
      <c r="F52" s="83" t="n">
        <v>5.46375061036725</v>
      </c>
      <c r="G52" s="83" t="n">
        <v>5.13125245922702</v>
      </c>
      <c r="H52" s="83" t="n">
        <v>5.36711316155076</v>
      </c>
      <c r="I52" s="84" t="s">
        <v>105</v>
      </c>
      <c r="J52" s="83" t="n">
        <v>5.84880830530779</v>
      </c>
      <c r="K52" s="83" t="n">
        <v>5.74400056931687</v>
      </c>
      <c r="L52" s="86" t="n">
        <v>5.10341726618705</v>
      </c>
    </row>
    <row r="53" s="70" customFormat="true" ht="18.75" hidden="false" customHeight="true" outlineLevel="0" collapsed="false">
      <c r="A53" s="65" t="s">
        <v>91</v>
      </c>
      <c r="B53" s="83" t="n">
        <v>5.54186031296124</v>
      </c>
      <c r="C53" s="83" t="n">
        <v>6.15680669184265</v>
      </c>
      <c r="D53" s="83" t="n">
        <v>5.4913429678142</v>
      </c>
      <c r="E53" s="83" t="n">
        <v>5.53310160860076</v>
      </c>
      <c r="F53" s="83" t="n">
        <v>5.71566368911715</v>
      </c>
      <c r="G53" s="83" t="n">
        <v>4.8456782756069</v>
      </c>
      <c r="H53" s="83" t="n">
        <v>5.33818383123431</v>
      </c>
      <c r="I53" s="83" t="n">
        <v>6.37478501458162</v>
      </c>
      <c r="J53" s="83" t="n">
        <v>6.05952819522606</v>
      </c>
      <c r="K53" s="83" t="n">
        <v>5.62676152550006</v>
      </c>
      <c r="L53" s="86" t="n">
        <v>4.14165040299152</v>
      </c>
    </row>
    <row r="54" s="70" customFormat="true" ht="18.75" hidden="false" customHeight="true" outlineLevel="0" collapsed="false">
      <c r="A54" s="65" t="s">
        <v>92</v>
      </c>
      <c r="B54" s="83" t="n">
        <v>5.96348071692009</v>
      </c>
      <c r="C54" s="83" t="n">
        <v>6.69750436251835</v>
      </c>
      <c r="D54" s="83" t="n">
        <v>5.94262295081967</v>
      </c>
      <c r="E54" s="83" t="n">
        <v>5.73144545439868</v>
      </c>
      <c r="F54" s="83" t="n">
        <v>6.06163085026798</v>
      </c>
      <c r="G54" s="83" t="n">
        <v>5.07966556239154</v>
      </c>
      <c r="H54" s="83" t="n">
        <v>5.90131391452185</v>
      </c>
      <c r="I54" s="83" t="n">
        <v>5.27908324212966</v>
      </c>
      <c r="J54" s="83" t="n">
        <v>6.36326613724292</v>
      </c>
      <c r="K54" s="83" t="n">
        <v>6.45385568755479</v>
      </c>
      <c r="L54" s="86" t="n">
        <v>5.59526361304724</v>
      </c>
    </row>
    <row r="55" s="70" customFormat="true" ht="18.75" hidden="false" customHeight="true" outlineLevel="0" collapsed="false">
      <c r="A55" s="72" t="s">
        <v>93</v>
      </c>
      <c r="B55" s="83" t="n">
        <v>5.9449203132973</v>
      </c>
      <c r="C55" s="83" t="n">
        <v>6.85918177385754</v>
      </c>
      <c r="D55" s="83" t="n">
        <v>5.5838758349766</v>
      </c>
      <c r="E55" s="83" t="n">
        <v>5.76287579592166</v>
      </c>
      <c r="F55" s="83" t="n">
        <v>5.97074082919616</v>
      </c>
      <c r="G55" s="83" t="n">
        <v>5.29354015315138</v>
      </c>
      <c r="H55" s="83" t="n">
        <v>5.9190458909954</v>
      </c>
      <c r="I55" s="83" t="n">
        <v>5.88315775071829</v>
      </c>
      <c r="J55" s="83" t="n">
        <v>6.55838303258097</v>
      </c>
      <c r="K55" s="83" t="n">
        <v>5.97950887630456</v>
      </c>
      <c r="L55" s="86" t="n">
        <v>5.65600029458335</v>
      </c>
    </row>
    <row r="56" s="70" customFormat="true" ht="18.75" hidden="false" customHeight="true" outlineLevel="0" collapsed="false">
      <c r="A56" s="65" t="s">
        <v>94</v>
      </c>
      <c r="B56" s="83" t="n">
        <f aca="false">B21/[1]年次別人口!C20*1000</f>
        <v>5.88820745152844</v>
      </c>
      <c r="C56" s="83" t="n">
        <f aca="false">C21/[1]年次別人口!D20*1000</f>
        <v>6.55448925777029</v>
      </c>
      <c r="D56" s="83" t="n">
        <f aca="false">D21/[1]年次別人口!E20*1000</f>
        <v>5.73076820490545</v>
      </c>
      <c r="E56" s="83" t="n">
        <f aca="false">E21/[1]年次別人口!F20*1000</f>
        <v>5.64261314260313</v>
      </c>
      <c r="F56" s="83" t="n">
        <f aca="false">F21/[1]年次別人口!G20*1000</f>
        <v>6.25944203847316</v>
      </c>
      <c r="G56" s="83" t="n">
        <f aca="false">G21/[1]年次別人口!H20*1000</f>
        <v>5.27082051960792</v>
      </c>
      <c r="H56" s="83" t="n">
        <f aca="false">H21/[1]年次別人口!I20*1000</f>
        <v>5.96881004164513</v>
      </c>
      <c r="I56" s="83" t="n">
        <f aca="false">I21/[1]年次別人口!J20*1000</f>
        <v>4.61362056356594</v>
      </c>
      <c r="J56" s="83" t="n">
        <f aca="false">J21/[1]年次別人口!K20*1000</f>
        <v>6.5138675130437</v>
      </c>
      <c r="K56" s="83" t="n">
        <f aca="false">K21/[1]年次別人口!L20*1000</f>
        <v>5.98154408224251</v>
      </c>
      <c r="L56" s="87" t="n">
        <f aca="false">L21/[1]年次別人口!M20*1000</f>
        <v>5.83540781959291</v>
      </c>
    </row>
    <row r="57" s="70" customFormat="true" ht="18.75" hidden="false" customHeight="true" outlineLevel="0" collapsed="false">
      <c r="A57" s="65" t="s">
        <v>95</v>
      </c>
      <c r="B57" s="83" t="n">
        <f aca="false">B22/[1]年次別人口!C21*1000</f>
        <v>6.03318984826941</v>
      </c>
      <c r="C57" s="83" t="n">
        <f aca="false">C22/[1]年次別人口!D21*1000</f>
        <v>6.56490796514134</v>
      </c>
      <c r="D57" s="83" t="n">
        <f aca="false">D22/[1]年次別人口!E21*1000</f>
        <v>6.04098512204601</v>
      </c>
      <c r="E57" s="83" t="n">
        <f aca="false">E22/[1]年次別人口!F21*1000</f>
        <v>5.92224663291623</v>
      </c>
      <c r="F57" s="83" t="n">
        <f aca="false">F22/[1]年次別人口!G21*1000</f>
        <v>6.3666124399992</v>
      </c>
      <c r="G57" s="83" t="n">
        <f aca="false">G22/[1]年次別人口!H21*1000</f>
        <v>5.35223267882731</v>
      </c>
      <c r="H57" s="83" t="n">
        <f aca="false">H22/[1]年次別人口!I21*1000</f>
        <v>5.83548968108709</v>
      </c>
      <c r="I57" s="83" t="n">
        <f aca="false">I22/[1]年次別人口!J21*1000</f>
        <v>5.40259647173716</v>
      </c>
      <c r="J57" s="83" t="n">
        <f aca="false">J22/[1]年次別人口!K21*1000</f>
        <v>6.58220362406875</v>
      </c>
      <c r="K57" s="83" t="n">
        <f aca="false">K22/[1]年次別人口!L21*1000</f>
        <v>6.0872306055711</v>
      </c>
      <c r="L57" s="87" t="n">
        <f aca="false">L22/[1]年次別人口!M21*1000</f>
        <v>5.74817318830549</v>
      </c>
    </row>
    <row r="58" s="70" customFormat="true" ht="18.75" hidden="false" customHeight="true" outlineLevel="0" collapsed="false">
      <c r="A58" s="65" t="s">
        <v>96</v>
      </c>
      <c r="B58" s="83" t="n">
        <f aca="false">B23/[1]年次別人口!C22*1000</f>
        <v>6.31939779666778</v>
      </c>
      <c r="C58" s="83" t="n">
        <f aca="false">C23/[1]年次別人口!D22*1000</f>
        <v>6.61874490125756</v>
      </c>
      <c r="D58" s="83" t="n">
        <f aca="false">D23/[1]年次別人口!E22*1000</f>
        <v>5.99880023995201</v>
      </c>
      <c r="E58" s="83" t="n">
        <f aca="false">E23/[1]年次別人口!F22*1000</f>
        <v>6.53876923808091</v>
      </c>
      <c r="F58" s="83" t="n">
        <f aca="false">F23/[1]年次別人口!G22*1000</f>
        <v>6.20261199438216</v>
      </c>
      <c r="G58" s="83" t="n">
        <f aca="false">G23/[1]年次別人口!H22*1000</f>
        <v>6.19312046891871</v>
      </c>
      <c r="H58" s="83" t="n">
        <f aca="false">H23/[1]年次別人口!I22*1000</f>
        <v>5.77795524850981</v>
      </c>
      <c r="I58" s="83" t="n">
        <f aca="false">I23/[1]年次別人口!J22*1000</f>
        <v>5.43028317591447</v>
      </c>
      <c r="J58" s="83" t="n">
        <f aca="false">J23/[1]年次別人口!K22*1000</f>
        <v>7.11184405478181</v>
      </c>
      <c r="K58" s="83" t="n">
        <f aca="false">K23/[1]年次別人口!L22*1000</f>
        <v>6.673798470915</v>
      </c>
      <c r="L58" s="87" t="n">
        <f aca="false">L23/[1]年次別人口!M22*1000</f>
        <v>6.53181626632954</v>
      </c>
    </row>
    <row r="59" s="70" customFormat="true" ht="18.75" hidden="false" customHeight="true" outlineLevel="0" collapsed="false">
      <c r="A59" s="65" t="s">
        <v>97</v>
      </c>
      <c r="B59" s="83" t="n">
        <v>6.6</v>
      </c>
      <c r="C59" s="83" t="n">
        <v>7.2</v>
      </c>
      <c r="D59" s="83" t="n">
        <v>6.8</v>
      </c>
      <c r="E59" s="83" t="n">
        <v>6.6</v>
      </c>
      <c r="F59" s="83" t="n">
        <v>6.7</v>
      </c>
      <c r="G59" s="83" t="n">
        <v>5.8</v>
      </c>
      <c r="H59" s="83" t="n">
        <v>6.2</v>
      </c>
      <c r="I59" s="83" t="n">
        <v>5.6</v>
      </c>
      <c r="J59" s="83" t="n">
        <v>7.3</v>
      </c>
      <c r="K59" s="83" t="n">
        <v>6.8</v>
      </c>
      <c r="L59" s="87" t="n">
        <v>6.2</v>
      </c>
    </row>
    <row r="60" s="70" customFormat="true" ht="18.75" hidden="false" customHeight="true" outlineLevel="0" collapsed="false">
      <c r="A60" s="65" t="s">
        <v>98</v>
      </c>
      <c r="B60" s="83" t="n">
        <f aca="false">B25/N25*1000</f>
        <v>6.9912759758845</v>
      </c>
      <c r="C60" s="83" t="n">
        <f aca="false">C25/O25*1000</f>
        <v>7.34579290915223</v>
      </c>
      <c r="D60" s="83" t="n">
        <f aca="false">D25/P25*1000</f>
        <v>7.08003679852806</v>
      </c>
      <c r="E60" s="83" t="n">
        <f aca="false">E25/Q25*1000</f>
        <v>6.9527293413079</v>
      </c>
      <c r="F60" s="83" t="n">
        <f aca="false">F25/R25*1000</f>
        <v>7.06938954327761</v>
      </c>
      <c r="G60" s="83" t="n">
        <f aca="false">G25/S25*1000</f>
        <v>6.43235971734727</v>
      </c>
      <c r="H60" s="83" t="n">
        <f aca="false">H25/T25*1000</f>
        <v>6.7745090518564</v>
      </c>
      <c r="I60" s="83" t="n">
        <f aca="false">I25/U25*1000</f>
        <v>5.79191800565846</v>
      </c>
      <c r="J60" s="83" t="n">
        <f aca="false">J25/V25*1000</f>
        <v>7.68499393462509</v>
      </c>
      <c r="K60" s="83" t="n">
        <f aca="false">K25/W25*1000</f>
        <v>7.4285300016916</v>
      </c>
      <c r="L60" s="87" t="n">
        <f aca="false">L25/X25*1000</f>
        <v>6.66021269007082</v>
      </c>
    </row>
    <row r="61" s="70" customFormat="true" ht="18.75" hidden="false" customHeight="true" outlineLevel="0" collapsed="false">
      <c r="A61" s="65" t="s">
        <v>99</v>
      </c>
      <c r="B61" s="83" t="n">
        <f aca="false">B26/[1]年次別人口!C25*1000</f>
        <v>7.02211213785949</v>
      </c>
      <c r="C61" s="83" t="n">
        <f aca="false">C26/[1]年次別人口!D25*1000</f>
        <v>6.99818153679486</v>
      </c>
      <c r="D61" s="83" t="n">
        <f aca="false">D26/[1]年次別人口!E25*1000</f>
        <v>7.0856708742403</v>
      </c>
      <c r="E61" s="83" t="n">
        <f aca="false">E26/[1]年次別人口!F25*1000</f>
        <v>7.01846613756821</v>
      </c>
      <c r="F61" s="83" t="n">
        <f aca="false">F26/[1]年次別人口!G25*1000</f>
        <v>7.08159377806729</v>
      </c>
      <c r="G61" s="83" t="n">
        <f aca="false">G26/[1]年次別人口!H25*1000</f>
        <v>6.6949806949807</v>
      </c>
      <c r="H61" s="83" t="n">
        <f aca="false">H26/[1]年次別人口!I25*1000</f>
        <v>6.70486174211629</v>
      </c>
      <c r="I61" s="83" t="n">
        <f aca="false">I26/[1]年次別人口!J25*1000</f>
        <v>6.44525058993414</v>
      </c>
      <c r="J61" s="83" t="n">
        <f aca="false">J26/[1]年次別人口!K25*1000</f>
        <v>7.92187438264695</v>
      </c>
      <c r="K61" s="83" t="n">
        <f aca="false">K26/[1]年次別人口!L25*1000</f>
        <v>7.08697212585238</v>
      </c>
      <c r="L61" s="87" t="n">
        <f aca="false">L26/[1]年次別人口!M25*1000</f>
        <v>7.02535488160976</v>
      </c>
    </row>
    <row r="62" s="70" customFormat="true" ht="18.75" hidden="false" customHeight="true" outlineLevel="0" collapsed="false">
      <c r="A62" s="65" t="s">
        <v>100</v>
      </c>
      <c r="B62" s="83" t="n">
        <f aca="false">B27/[1]年次別人口!C26*1000</f>
        <v>7.40755978292116</v>
      </c>
      <c r="C62" s="83" t="n">
        <f aca="false">C27/[1]年次別人口!D26*1000</f>
        <v>7.49883425482714</v>
      </c>
      <c r="D62" s="83" t="n">
        <f aca="false">D27/[1]年次別人口!E26*1000</f>
        <v>7.10251954821894</v>
      </c>
      <c r="E62" s="83" t="n">
        <f aca="false">E27/[1]年次別人口!F26*1000</f>
        <v>6.88844481015634</v>
      </c>
      <c r="F62" s="83" t="n">
        <f aca="false">F27/[1]年次別人口!G26*1000</f>
        <v>7.42342590859384</v>
      </c>
      <c r="G62" s="83" t="n">
        <f aca="false">G27/[1]年次別人口!H26*1000</f>
        <v>7.61458712964184</v>
      </c>
      <c r="H62" s="83" t="n">
        <f aca="false">H27/[1]年次別人口!I26*1000</f>
        <v>7.37099563377187</v>
      </c>
      <c r="I62" s="83" t="n">
        <f aca="false">I27/[1]年次別人口!J26*1000</f>
        <v>6.73377178444952</v>
      </c>
      <c r="J62" s="83" t="n">
        <f aca="false">J27/[1]年次別人口!K26*1000</f>
        <v>8.5052009503464</v>
      </c>
      <c r="K62" s="83" t="n">
        <f aca="false">K27/[1]年次別人口!L26*1000</f>
        <v>7.55970448427925</v>
      </c>
      <c r="L62" s="87" t="n">
        <f aca="false">L27/[1]年次別人口!M26*1000</f>
        <v>7.80984964956728</v>
      </c>
    </row>
    <row r="63" s="70" customFormat="true" ht="18.75" hidden="false" customHeight="true" outlineLevel="0" collapsed="false">
      <c r="A63" s="65" t="s">
        <v>101</v>
      </c>
      <c r="B63" s="83" t="n">
        <f aca="false">B28/[1]年次別人口!C27*1000</f>
        <v>7.55781072855591</v>
      </c>
      <c r="C63" s="83" t="n">
        <f aca="false">C28/[1]年次別人口!D27*1000</f>
        <v>7.24281453806574</v>
      </c>
      <c r="D63" s="83" t="n">
        <f aca="false">D28/[1]年次別人口!E27*1000</f>
        <v>7.31317600786627</v>
      </c>
      <c r="E63" s="83" t="n">
        <f aca="false">E28/[1]年次別人口!F27*1000</f>
        <v>7.41683472676365</v>
      </c>
      <c r="F63" s="83" t="n">
        <f aca="false">F28/[1]年次別人口!G27*1000</f>
        <v>7.74190373068215</v>
      </c>
      <c r="G63" s="83" t="n">
        <f aca="false">G28/[1]年次別人口!H27*1000</f>
        <v>7.4863989336144</v>
      </c>
      <c r="H63" s="83" t="n">
        <f aca="false">H28/[1]年次別人口!I27*1000</f>
        <v>7.68867767137457</v>
      </c>
      <c r="I63" s="83" t="n">
        <f aca="false">I28/[1]年次別人口!J27*1000</f>
        <v>6.78165493140494</v>
      </c>
      <c r="J63" s="83" t="n">
        <f aca="false">J28/[1]年次別人口!K27*1000</f>
        <v>8.71247489369706</v>
      </c>
      <c r="K63" s="83" t="n">
        <f aca="false">K28/[1]年次別人口!L27*1000</f>
        <v>7.68202596191808</v>
      </c>
      <c r="L63" s="87" t="n">
        <f aca="false">L28/[1]年次別人口!M27*1000</f>
        <v>7.60203971236305</v>
      </c>
    </row>
    <row r="64" s="70" customFormat="true" ht="18.75" hidden="false" customHeight="true" outlineLevel="0" collapsed="false">
      <c r="A64" s="65" t="s">
        <v>102</v>
      </c>
      <c r="B64" s="83" t="n">
        <f aca="false">B29/[1]年次別人口!C28*1000</f>
        <v>7.60510096445221</v>
      </c>
      <c r="C64" s="83" t="n">
        <f aca="false">C29/[1]年次別人口!D28*1000</f>
        <v>7.24697850355199</v>
      </c>
      <c r="D64" s="83" t="n">
        <f aca="false">D29/[1]年次別人口!E28*1000</f>
        <v>7.39103876971722</v>
      </c>
      <c r="E64" s="83" t="n">
        <f aca="false">E29/[1]年次別人口!F28*1000</f>
        <v>7.28337823444646</v>
      </c>
      <c r="F64" s="83" t="n">
        <f aca="false">F29/[1]年次別人口!G28*1000</f>
        <v>7.7589760703559</v>
      </c>
      <c r="G64" s="83" t="n">
        <f aca="false">G29/[1]年次別人口!H28*1000</f>
        <v>7.25899213479653</v>
      </c>
      <c r="H64" s="83" t="n">
        <f aca="false">H29/[1]年次別人口!I28*1000</f>
        <v>7.29809396532932</v>
      </c>
      <c r="I64" s="83" t="n">
        <f aca="false">I29/[1]年次別人口!J28*1000</f>
        <v>7.37791108582855</v>
      </c>
      <c r="J64" s="83" t="n">
        <f aca="false">J29/[1]年次別人口!K28*1000</f>
        <v>9.21783739518263</v>
      </c>
      <c r="K64" s="83" t="n">
        <f aca="false">K29/[1]年次別人口!L28*1000</f>
        <v>7.85509393818507</v>
      </c>
      <c r="L64" s="87" t="n">
        <f aca="false">L29/[1]年次別人口!M28*1000</f>
        <v>7.84051628110874</v>
      </c>
    </row>
    <row r="65" s="70" customFormat="true" ht="18.75" hidden="false" customHeight="true" outlineLevel="0" collapsed="false">
      <c r="A65" s="65" t="s">
        <v>103</v>
      </c>
      <c r="B65" s="83" t="n">
        <f aca="false">B30/[1]年次別人口!C28*1000</f>
        <v>8.11679119892797</v>
      </c>
      <c r="C65" s="83" t="n">
        <f aca="false">C30/[1]年次別人口!D28*1000</f>
        <v>7.74517944459821</v>
      </c>
      <c r="D65" s="83" t="n">
        <f aca="false">D30/[1]年次別人口!E28*1000</f>
        <v>8.09169630987029</v>
      </c>
      <c r="E65" s="83" t="n">
        <f aca="false">E30/[1]年次別人口!F28*1000</f>
        <v>8.1644320531295</v>
      </c>
      <c r="F65" s="83" t="n">
        <f aca="false">F30/[1]年次別人口!G28*1000</f>
        <v>7.93565104729</v>
      </c>
      <c r="G65" s="83" t="n">
        <f aca="false">G30/[1]年次別人口!H28*1000</f>
        <v>7.61650138340535</v>
      </c>
      <c r="H65" s="83" t="n">
        <f aca="false">H30/[1]年次別人口!I28*1000</f>
        <v>7.8952107443108</v>
      </c>
      <c r="I65" s="83" t="n">
        <f aca="false">I30/[1]年次別人口!J28*1000</f>
        <v>7.3348158107945</v>
      </c>
      <c r="J65" s="83" t="n">
        <f aca="false">J30/[1]年次別人口!K28*1000</f>
        <v>10.0435173968069</v>
      </c>
      <c r="K65" s="83" t="n">
        <f aca="false">K30/[1]年次別人口!L28*1000</f>
        <v>8.08305313348911</v>
      </c>
      <c r="L65" s="87" t="n">
        <f aca="false">L30/[1]年次別人口!M28*1000</f>
        <v>8.37950685955343</v>
      </c>
    </row>
    <row r="66" s="70" customFormat="true" ht="18.75" hidden="false" customHeight="true" outlineLevel="0" collapsed="false">
      <c r="A66" s="65" t="s">
        <v>55</v>
      </c>
      <c r="B66" s="83" t="n">
        <v>8.28644048836199</v>
      </c>
      <c r="C66" s="83" t="n">
        <v>7.64710617403204</v>
      </c>
      <c r="D66" s="83" t="n">
        <v>8.18763082914026</v>
      </c>
      <c r="E66" s="83" t="n">
        <v>8.18640043972665</v>
      </c>
      <c r="F66" s="83" t="n">
        <v>8.43740110518757</v>
      </c>
      <c r="G66" s="83" t="n">
        <v>8.43504625670528</v>
      </c>
      <c r="H66" s="83" t="n">
        <v>7.96583531348813</v>
      </c>
      <c r="I66" s="83" t="n">
        <v>7.62507612210414</v>
      </c>
      <c r="J66" s="83" t="n">
        <v>10.3844591198</v>
      </c>
      <c r="K66" s="83" t="n">
        <v>8.31479040586571</v>
      </c>
      <c r="L66" s="87" t="n">
        <v>8.15219331120391</v>
      </c>
    </row>
    <row r="67" s="70" customFormat="true" ht="18.75" hidden="false" customHeight="true" outlineLevel="0" collapsed="false">
      <c r="A67" s="65" t="s">
        <v>56</v>
      </c>
      <c r="B67" s="83" t="n">
        <v>8.41362605092556</v>
      </c>
      <c r="C67" s="83" t="n">
        <v>8.12556733557183</v>
      </c>
      <c r="D67" s="83" t="n">
        <v>8.10080688159812</v>
      </c>
      <c r="E67" s="83" t="n">
        <v>8.11681373291836</v>
      </c>
      <c r="F67" s="83" t="n">
        <v>8.38974854932302</v>
      </c>
      <c r="G67" s="83" t="n">
        <v>8.26478378735271</v>
      </c>
      <c r="H67" s="83" t="n">
        <v>8.26170408078111</v>
      </c>
      <c r="I67" s="83" t="n">
        <v>7.64647893360765</v>
      </c>
      <c r="J67" s="83" t="n">
        <v>10.1263187118268</v>
      </c>
      <c r="K67" s="83" t="n">
        <v>8.39853666174775</v>
      </c>
      <c r="L67" s="87" t="n">
        <v>9.35750808277905</v>
      </c>
    </row>
    <row r="68" s="70" customFormat="true" ht="18.75" hidden="false" customHeight="true" outlineLevel="0" collapsed="false">
      <c r="A68" s="65" t="s">
        <v>57</v>
      </c>
      <c r="B68" s="83" t="n">
        <v>8.69956393719828</v>
      </c>
      <c r="C68" s="83" t="n">
        <v>8.04730126296111</v>
      </c>
      <c r="D68" s="83" t="n">
        <v>8.59265563771123</v>
      </c>
      <c r="E68" s="83" t="n">
        <v>8.44067757307331</v>
      </c>
      <c r="F68" s="83" t="n">
        <v>8.7282393812019</v>
      </c>
      <c r="G68" s="83" t="n">
        <v>8.43288280235965</v>
      </c>
      <c r="H68" s="83" t="n">
        <v>8.62307097344481</v>
      </c>
      <c r="I68" s="83" t="n">
        <v>7.98940479364288</v>
      </c>
      <c r="J68" s="83" t="n">
        <v>10.440251572327</v>
      </c>
      <c r="K68" s="83" t="n">
        <v>8.90338338035102</v>
      </c>
      <c r="L68" s="87" t="n">
        <v>9.2869342442357</v>
      </c>
    </row>
    <row r="69" s="70" customFormat="true" ht="18.75" hidden="false" customHeight="true" outlineLevel="0" collapsed="false">
      <c r="A69" s="65" t="s">
        <v>58</v>
      </c>
      <c r="B69" s="83" t="n">
        <v>9.09480255815773</v>
      </c>
      <c r="C69" s="83" t="n">
        <v>8.38338767805046</v>
      </c>
      <c r="D69" s="83" t="n">
        <v>9.0754215856063</v>
      </c>
      <c r="E69" s="83" t="n">
        <v>8.95926137151841</v>
      </c>
      <c r="F69" s="83" t="n">
        <v>9.32250411357288</v>
      </c>
      <c r="G69" s="83" t="n">
        <v>9.3652689002833</v>
      </c>
      <c r="H69" s="83" t="n">
        <v>8.63222943484798</v>
      </c>
      <c r="I69" s="83" t="n">
        <v>8.26168899904474</v>
      </c>
      <c r="J69" s="83" t="n">
        <v>11.1439842209073</v>
      </c>
      <c r="K69" s="83" t="n">
        <v>8.87802488672865</v>
      </c>
      <c r="L69" s="87" t="n">
        <v>9.64237243574712</v>
      </c>
    </row>
    <row r="70" s="70" customFormat="true" ht="18.75" hidden="false" customHeight="true" outlineLevel="0" collapsed="false">
      <c r="A70" s="65" t="s">
        <v>106</v>
      </c>
      <c r="B70" s="83" t="n">
        <v>9.01608261680954</v>
      </c>
      <c r="C70" s="83" t="n">
        <v>8.03441137543693</v>
      </c>
      <c r="D70" s="83" t="n">
        <v>9.07524938404083</v>
      </c>
      <c r="E70" s="83" t="n">
        <v>8.63910180949496</v>
      </c>
      <c r="F70" s="83" t="n">
        <v>9.01961347247941</v>
      </c>
      <c r="G70" s="83" t="n">
        <v>9.3672217903721</v>
      </c>
      <c r="H70" s="83" t="n">
        <v>8.57804828714856</v>
      </c>
      <c r="I70" s="83" t="n">
        <v>8.6190451415986</v>
      </c>
      <c r="J70" s="83" t="n">
        <v>10.8274779223178</v>
      </c>
      <c r="K70" s="83" t="n">
        <v>9.2436106885997</v>
      </c>
      <c r="L70" s="87" t="n">
        <v>9.76268296148927</v>
      </c>
    </row>
    <row r="71" s="70" customFormat="true" ht="18.75" hidden="false" customHeight="true" outlineLevel="0" collapsed="false">
      <c r="A71" s="65" t="s">
        <v>60</v>
      </c>
      <c r="B71" s="83" t="n">
        <v>9.44850528874263</v>
      </c>
      <c r="C71" s="83" t="n">
        <v>8.31873905429072</v>
      </c>
      <c r="D71" s="83" t="n">
        <v>8.91584322336662</v>
      </c>
      <c r="E71" s="83" t="n">
        <v>9.29496424721796</v>
      </c>
      <c r="F71" s="83" t="n">
        <v>9.64452755137483</v>
      </c>
      <c r="G71" s="83" t="n">
        <v>10.1019652341103</v>
      </c>
      <c r="H71" s="83" t="n">
        <v>9.44186469999089</v>
      </c>
      <c r="I71" s="83" t="n">
        <v>8.93835468702817</v>
      </c>
      <c r="J71" s="83" t="n">
        <v>11.4635051075729</v>
      </c>
      <c r="K71" s="83" t="n">
        <v>9.53452647208513</v>
      </c>
      <c r="L71" s="87" t="n">
        <v>10.1551600818645</v>
      </c>
    </row>
    <row r="72" s="70" customFormat="true" ht="18.75" hidden="false" customHeight="true" outlineLevel="0" collapsed="false">
      <c r="A72" s="65" t="s">
        <v>61</v>
      </c>
      <c r="B72" s="83" t="n">
        <v>9.51033104796023</v>
      </c>
      <c r="C72" s="83" t="n">
        <v>8.29786087612479</v>
      </c>
      <c r="D72" s="83" t="n">
        <v>8.82676943713707</v>
      </c>
      <c r="E72" s="83" t="n">
        <v>9.1293622688338</v>
      </c>
      <c r="F72" s="83" t="n">
        <v>9.84403330074139</v>
      </c>
      <c r="G72" s="83" t="n">
        <v>9.84804739718876</v>
      </c>
      <c r="H72" s="83" t="n">
        <v>9.16683642289672</v>
      </c>
      <c r="I72" s="83" t="n">
        <v>9.80595441743127</v>
      </c>
      <c r="J72" s="83" t="n">
        <v>12.6691434854158</v>
      </c>
      <c r="K72" s="83" t="n">
        <v>9.4942155526508</v>
      </c>
      <c r="L72" s="87" t="n">
        <v>10.0924553602936</v>
      </c>
    </row>
    <row r="73" s="70" customFormat="true" ht="18.75" hidden="false" customHeight="true" outlineLevel="0" collapsed="false">
      <c r="A73" s="88" t="s">
        <v>62</v>
      </c>
      <c r="B73" s="89" t="n">
        <f aca="false">B38/[1]年次別人口!C37*1000</f>
        <v>9.8390591777979</v>
      </c>
      <c r="C73" s="89" t="n">
        <f aca="false">C38/[1]年次別人口!D37*1000</f>
        <v>8.94959574503121</v>
      </c>
      <c r="D73" s="89" t="n">
        <f aca="false">D38/[1]年次別人口!E37*1000</f>
        <v>9.86415099578639</v>
      </c>
      <c r="E73" s="89" t="n">
        <f aca="false">E38/[1]年次別人口!F37*1000</f>
        <v>9.50856035399704</v>
      </c>
      <c r="F73" s="89" t="n">
        <f aca="false">F38/[1]年次別人口!G37*1000</f>
        <v>9.60774671861407</v>
      </c>
      <c r="G73" s="89" t="n">
        <f aca="false">G38/[1]年次別人口!H37*1000</f>
        <v>10.0451556682247</v>
      </c>
      <c r="H73" s="89" t="n">
        <f aca="false">H38/[1]年次別人口!I37*1000</f>
        <v>9.2189765900145</v>
      </c>
      <c r="I73" s="89" t="n">
        <f aca="false">I38/[1]年次別人口!J37*1000</f>
        <v>9.86362689985426</v>
      </c>
      <c r="J73" s="89" t="n">
        <f aca="false">J38/[1]年次別人口!K37*1000</f>
        <v>12.4046978259135</v>
      </c>
      <c r="K73" s="89" t="n">
        <f aca="false">K38/[1]年次別人口!L37*1000</f>
        <v>9.57201470765298</v>
      </c>
      <c r="L73" s="90" t="n">
        <f aca="false">L38/[1]年次別人口!M37*1000</f>
        <v>10.9518372869889</v>
      </c>
    </row>
    <row r="74" s="42" customFormat="true" ht="20.25" hidden="false" customHeight="true" outlineLevel="0" collapsed="false">
      <c r="A74" s="91" t="s">
        <v>107</v>
      </c>
      <c r="D74" s="91"/>
      <c r="H74" s="91"/>
    </row>
    <row r="75" s="1" customFormat="true" ht="14.25" hidden="false" customHeight="true" outlineLevel="0" collapsed="false">
      <c r="A75" s="92" t="s">
        <v>108</v>
      </c>
    </row>
    <row r="76" s="1" customFormat="true" ht="14.25" hidden="false" customHeight="true" outlineLevel="0" collapsed="false"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</row>
    <row r="77" s="1" customFormat="true" ht="24" hidden="false" customHeight="true" outlineLevel="0" collapsed="false">
      <c r="A77" s="94"/>
    </row>
    <row r="78" s="1" customFormat="true" ht="24" hidden="false" customHeight="true" outlineLevel="0" collapsed="false">
      <c r="A78" s="95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</row>
    <row r="79" s="1" customFormat="true" ht="24" hidden="false" customHeight="true" outlineLevel="0" collapsed="false">
      <c r="A79" s="95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</row>
    <row r="80" s="1" customFormat="true" ht="24" hidden="false" customHeight="true" outlineLevel="0" collapsed="false">
      <c r="A80" s="95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</row>
    <row r="81" s="1" customFormat="true" ht="24" hidden="false" customHeight="true" outlineLevel="0" collapsed="false">
      <c r="A81" s="95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</row>
    <row r="82" s="1" customFormat="true" ht="24" hidden="false" customHeight="true" outlineLevel="0" collapsed="false">
      <c r="A82" s="95"/>
    </row>
    <row r="83" s="1" customFormat="true" ht="24" hidden="false" customHeight="true" outlineLevel="0" collapsed="false">
      <c r="A83" s="95"/>
    </row>
    <row r="84" s="1" customFormat="true" ht="24" hidden="false" customHeight="true" outlineLevel="0" collapsed="false">
      <c r="A84" s="95"/>
    </row>
    <row r="85" s="1" customFormat="true" ht="24" hidden="false" customHeight="true" outlineLevel="0" collapsed="false">
      <c r="A85" s="95"/>
    </row>
    <row r="86" s="1" customFormat="true" ht="24" hidden="false" customHeight="true" outlineLevel="0" collapsed="false">
      <c r="A86" s="95"/>
    </row>
    <row r="87" s="1" customFormat="true" ht="24" hidden="false" customHeight="true" outlineLevel="0" collapsed="false">
      <c r="A87" s="95"/>
    </row>
    <row r="88" s="1" customFormat="true" ht="24" hidden="false" customHeight="true" outlineLevel="0" collapsed="false">
      <c r="A88" s="95"/>
    </row>
    <row r="89" s="1" customFormat="true" ht="24" hidden="false" customHeight="true" outlineLevel="0" collapsed="false">
      <c r="A89" s="95"/>
    </row>
    <row r="90" s="1" customFormat="true" ht="24" hidden="false" customHeight="true" outlineLevel="0" collapsed="false">
      <c r="A90" s="95"/>
    </row>
    <row r="91" s="1" customFormat="true" ht="24" hidden="false" customHeight="true" outlineLevel="0" collapsed="false">
      <c r="A91" s="95"/>
    </row>
    <row r="92" s="1" customFormat="true" ht="13.5" hidden="false" customHeight="false" outlineLevel="0" collapsed="false">
      <c r="A92" s="95"/>
    </row>
    <row r="93" s="1" customFormat="true" ht="13.5" hidden="false" customHeight="false" outlineLevel="0" collapsed="false">
      <c r="A93" s="95"/>
    </row>
    <row r="94" s="1" customFormat="true" ht="13.5" hidden="false" customHeight="false" outlineLevel="0" collapsed="false">
      <c r="A94" s="95"/>
    </row>
    <row r="95" s="1" customFormat="true" ht="13.5" hidden="false" customHeight="false" outlineLevel="0" collapsed="false">
      <c r="A95" s="95"/>
    </row>
    <row r="96" s="1" customFormat="true" ht="13.5" hidden="false" customHeight="false" outlineLevel="0" collapsed="false">
      <c r="A96" s="95"/>
    </row>
    <row r="97" s="1" customFormat="true" ht="13.5" hidden="false" customHeight="false" outlineLevel="0" collapsed="false">
      <c r="A97" s="95"/>
    </row>
    <row r="98" s="1" customFormat="true" ht="13.5" hidden="false" customHeight="false" outlineLevel="0" collapsed="false">
      <c r="A98" s="95"/>
    </row>
    <row r="99" s="1" customFormat="true" ht="13.5" hidden="false" customHeight="false" outlineLevel="0" collapsed="false">
      <c r="A99" s="95"/>
    </row>
  </sheetData>
  <mergeCells count="2">
    <mergeCell ref="B4:L4"/>
    <mergeCell ref="B39:L39"/>
  </mergeCells>
  <printOptions headings="false" gridLines="false" gridLinesSet="true" horizontalCentered="false" verticalCentered="false"/>
  <pageMargins left="0.729861111111111" right="0.55" top="0.984027777777778" bottom="0.640277777777778" header="0.511811023622047" footer="0.511811023622047"/>
  <pageSetup paperSize="9" scale="100" fitToWidth="0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V56"/>
  <sheetViews>
    <sheetView showFormulas="false" showGridLines="true" showRowColHeaders="true" showZeros="true" rightToLeft="false" tabSelected="false" showOutlineSymbols="true" defaultGridColor="true" view="normal" topLeftCell="A16" colorId="64" zoomScale="85" zoomScaleNormal="85" zoomScalePageLayoutView="100" workbookViewId="0">
      <selection pane="topLeft" activeCell="A16" activeCellId="0" sqref="A16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5.37"/>
    <col collapsed="false" customWidth="true" hidden="false" outlineLevel="0" max="2" min="2" style="1" width="3.13"/>
    <col collapsed="false" customWidth="true" hidden="false" outlineLevel="0" max="3" min="3" style="0" width="6.88"/>
    <col collapsed="false" customWidth="true" hidden="false" outlineLevel="0" max="14" min="4" style="0" width="6"/>
    <col collapsed="false" customWidth="true" hidden="false" outlineLevel="0" max="15" min="15" style="1" width="6"/>
    <col collapsed="false" customWidth="true" hidden="false" outlineLevel="0" max="17" min="17" style="0" width="29.13"/>
    <col collapsed="false" customWidth="true" hidden="false" outlineLevel="0" max="18" min="18" style="0" width="11.37"/>
    <col collapsed="false" customWidth="true" hidden="false" outlineLevel="0" max="29" min="19" style="0" width="9.87"/>
    <col collapsed="false" customWidth="true" hidden="false" outlineLevel="0" max="30" min="30" style="0" width="4.63"/>
    <col collapsed="false" customWidth="true" hidden="false" outlineLevel="0" max="31" min="31" style="0" width="6.5"/>
    <col collapsed="false" customWidth="true" hidden="false" outlineLevel="0" max="32" min="32" style="0" width="5"/>
    <col collapsed="false" customWidth="true" hidden="false" outlineLevel="0" max="34" min="33" style="0" width="4.5"/>
    <col collapsed="false" customWidth="true" hidden="false" outlineLevel="0" max="35" min="35" style="0" width="5"/>
    <col collapsed="false" customWidth="true" hidden="false" outlineLevel="0" max="37" min="36" style="0" width="4.5"/>
    <col collapsed="false" customWidth="true" hidden="false" outlineLevel="0" max="38" min="38" style="0" width="5"/>
    <col collapsed="false" customWidth="true" hidden="false" outlineLevel="0" max="40" min="39" style="0" width="4.5"/>
    <col collapsed="false" customWidth="true" hidden="false" outlineLevel="0" max="41" min="41" style="0" width="5"/>
    <col collapsed="false" customWidth="true" hidden="false" outlineLevel="0" max="43" min="42" style="0" width="4.5"/>
    <col collapsed="false" customWidth="true" hidden="false" outlineLevel="0" max="44" min="44" style="0" width="5"/>
    <col collapsed="false" customWidth="true" hidden="false" outlineLevel="0" max="46" min="45" style="0" width="4.5"/>
    <col collapsed="false" customWidth="true" hidden="false" outlineLevel="0" max="47" min="47" style="0" width="6"/>
    <col collapsed="false" customWidth="true" hidden="false" outlineLevel="0" max="49" min="48" style="0" width="4.5"/>
    <col collapsed="false" customWidth="true" hidden="false" outlineLevel="0" max="50" min="50" style="0" width="6"/>
    <col collapsed="false" customWidth="true" hidden="false" outlineLevel="0" max="52" min="51" style="0" width="4.5"/>
    <col collapsed="false" customWidth="true" hidden="false" outlineLevel="0" max="53" min="53" style="0" width="6"/>
    <col collapsed="false" customWidth="true" hidden="false" outlineLevel="0" max="54" min="54" style="0" width="6.5"/>
  </cols>
  <sheetData>
    <row r="1" customFormat="false" ht="15" hidden="false" customHeight="false" outlineLevel="0" collapsed="false">
      <c r="A1" s="98" t="s">
        <v>109</v>
      </c>
      <c r="B1" s="99"/>
      <c r="C1" s="100"/>
      <c r="D1" s="101"/>
      <c r="E1" s="101"/>
      <c r="F1" s="101"/>
      <c r="G1" s="100"/>
      <c r="H1" s="100"/>
      <c r="I1" s="100"/>
      <c r="J1" s="100"/>
      <c r="K1" s="100"/>
      <c r="L1" s="100"/>
      <c r="M1" s="100"/>
      <c r="N1" s="100"/>
      <c r="O1" s="102"/>
    </row>
    <row r="2" customFormat="false" ht="13.5" hidden="false" customHeight="false" outlineLevel="0" collapsed="false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3" t="s">
        <v>110</v>
      </c>
    </row>
    <row r="3" s="108" customFormat="true" ht="24" hidden="false" customHeight="true" outlineLevel="0" collapsed="false">
      <c r="A3" s="104" t="s">
        <v>111</v>
      </c>
      <c r="B3" s="104"/>
      <c r="C3" s="105" t="s">
        <v>112</v>
      </c>
      <c r="D3" s="105" t="s">
        <v>113</v>
      </c>
      <c r="E3" s="105" t="s">
        <v>114</v>
      </c>
      <c r="F3" s="105" t="s">
        <v>115</v>
      </c>
      <c r="G3" s="105" t="s">
        <v>116</v>
      </c>
      <c r="H3" s="105" t="s">
        <v>117</v>
      </c>
      <c r="I3" s="105" t="s">
        <v>118</v>
      </c>
      <c r="J3" s="105" t="s">
        <v>119</v>
      </c>
      <c r="K3" s="105" t="s">
        <v>120</v>
      </c>
      <c r="L3" s="105" t="s">
        <v>121</v>
      </c>
      <c r="M3" s="105" t="s">
        <v>122</v>
      </c>
      <c r="N3" s="105" t="s">
        <v>123</v>
      </c>
      <c r="O3" s="106" t="s">
        <v>124</v>
      </c>
      <c r="P3" s="10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="108" customFormat="true" ht="15.75" hidden="false" customHeight="true" outlineLevel="0" collapsed="false">
      <c r="A4" s="109"/>
      <c r="B4" s="109"/>
      <c r="C4" s="110" t="s">
        <v>3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="108" customFormat="true" ht="15.75" hidden="false" customHeight="true" outlineLevel="0" collapsed="false">
      <c r="A5" s="111" t="s">
        <v>7</v>
      </c>
      <c r="B5" s="111"/>
      <c r="C5" s="112" t="n">
        <f aca="false">SUM(C8,C11,C14,C17,C20,C23,C26,C29,C32,C35)</f>
        <v>19343</v>
      </c>
      <c r="D5" s="112" t="n">
        <f aca="false">SUM(D8,D11,D14,D17,D20,D23,D26,D29,D32,D35)</f>
        <v>1833</v>
      </c>
      <c r="E5" s="112" t="n">
        <f aca="false">SUM(E8,E11,E14,E17,E20,E23,E26,E29,E32,E35)</f>
        <v>1624</v>
      </c>
      <c r="F5" s="112" t="n">
        <f aca="false">SUM(F8,F11,F14,F17,F20,F23,F26,F29,F32,F35)</f>
        <v>1724</v>
      </c>
      <c r="G5" s="112" t="n">
        <f aca="false">SUM(G8,G11,G14,G17,G20,G23,G26,G29,G32,G35)</f>
        <v>1536</v>
      </c>
      <c r="H5" s="112" t="n">
        <f aca="false">SUM(H8,H11,H14,H17,H20,H23,H26,H29,H32,H35)</f>
        <v>1563</v>
      </c>
      <c r="I5" s="112" t="n">
        <f aca="false">SUM(I8,I11,I14,I17,I20,I23,I26,I29,I32,I35)</f>
        <v>1432</v>
      </c>
      <c r="J5" s="112" t="n">
        <f aca="false">SUM(J8,J11,J14,J17,J20,J23,J26,J29,J32,J35)</f>
        <v>1520</v>
      </c>
      <c r="K5" s="112" t="n">
        <f aca="false">SUM(K8,K11,K14,K17,K20,K23,K26,K29,K32,K35)</f>
        <v>1500</v>
      </c>
      <c r="L5" s="112" t="n">
        <f aca="false">SUM(L8,L11,L14,L17,L20,L23,L26,L29,L32,L35)</f>
        <v>1594</v>
      </c>
      <c r="M5" s="112" t="n">
        <f aca="false">SUM(M8,M11,M14,M17,M20,M23,M26,M29,M32,M35)</f>
        <v>1603</v>
      </c>
      <c r="N5" s="112" t="n">
        <f aca="false">SUM(N8,N11,N14,N17,N20,N23,N26,N29,N32,N35)</f>
        <v>1688</v>
      </c>
      <c r="O5" s="113" t="n">
        <f aca="false">SUM(O8,O11,O14,O17,O20,O23,O26,O29,O32,O35)</f>
        <v>1726</v>
      </c>
      <c r="Q5" s="1"/>
      <c r="R5" s="1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</row>
    <row r="6" s="108" customFormat="true" ht="15.75" hidden="false" customHeight="true" outlineLevel="0" collapsed="false">
      <c r="A6" s="115"/>
      <c r="B6" s="116" t="s">
        <v>8</v>
      </c>
      <c r="C6" s="112" t="n">
        <f aca="false">SUM(C9,C12,C15,C18,C21,C24,C27,C30,C33,C36)</f>
        <v>9925</v>
      </c>
      <c r="D6" s="112" t="n">
        <f aca="false">SUM(D9,D12,D15,D18,D21,D24,D27,D30,D33,D36)</f>
        <v>916</v>
      </c>
      <c r="E6" s="112" t="n">
        <f aca="false">SUM(E9,E12,E15,E18,E21,E24,E27,E30,E33,E36)</f>
        <v>881</v>
      </c>
      <c r="F6" s="112" t="n">
        <f aca="false">SUM(F9,F12,F15,F18,F21,F24,F27,F30,F33,F36)</f>
        <v>881</v>
      </c>
      <c r="G6" s="112" t="n">
        <f aca="false">SUM(G9,G12,G15,G18,G21,G24,G27,G30,G33,G36)</f>
        <v>786</v>
      </c>
      <c r="H6" s="112" t="n">
        <f aca="false">SUM(H9,H12,H15,H18,H21,H24,H27,H30,H33,H36)</f>
        <v>797</v>
      </c>
      <c r="I6" s="112" t="n">
        <f aca="false">SUM(I9,I12,I15,I18,I21,I24,I27,I30,I33,I36)</f>
        <v>747</v>
      </c>
      <c r="J6" s="112" t="n">
        <f aca="false">SUM(J9,J12,J15,J18,J21,J24,J27,J30,J33,J36)</f>
        <v>770</v>
      </c>
      <c r="K6" s="112" t="n">
        <f aca="false">SUM(K9,K12,K15,K18,K21,K24,K27,K30,K33,K36)</f>
        <v>760</v>
      </c>
      <c r="L6" s="112" t="n">
        <f aca="false">SUM(L9,L12,L15,L18,L21,L24,L27,L30,L33,L36)</f>
        <v>811</v>
      </c>
      <c r="M6" s="112" t="n">
        <f aca="false">SUM(M9,M12,M15,M18,M21,M24,M27,M30,M33,M36)</f>
        <v>787</v>
      </c>
      <c r="N6" s="112" t="n">
        <f aca="false">SUM(N9,N12,N15,N18,N21,N24,N27,N30,N33,N36)</f>
        <v>879</v>
      </c>
      <c r="O6" s="113" t="n">
        <f aca="false">SUM(O9,O12,O15,O18,O21,O24,O27,O30,O33,O36)</f>
        <v>910</v>
      </c>
      <c r="P6" s="117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</row>
    <row r="7" s="108" customFormat="true" ht="15.75" hidden="false" customHeight="true" outlineLevel="0" collapsed="false">
      <c r="A7" s="115"/>
      <c r="B7" s="116" t="s">
        <v>9</v>
      </c>
      <c r="C7" s="112" t="n">
        <f aca="false">SUM(C10,C13,C16,C19,C22,C25,C28,C31,C34,C37)</f>
        <v>9418</v>
      </c>
      <c r="D7" s="112" t="n">
        <f aca="false">SUM(D10,D13,D16,D19,D22,D25,D28,D31,D34,D37)</f>
        <v>917</v>
      </c>
      <c r="E7" s="112" t="n">
        <f aca="false">SUM(E10,E13,E16,E19,E22,E25,E28,E31,E34,E37)</f>
        <v>743</v>
      </c>
      <c r="F7" s="112" t="n">
        <f aca="false">SUM(F10,F13,F16,F19,F22,F25,F28,F31,F34,F37)</f>
        <v>843</v>
      </c>
      <c r="G7" s="112" t="n">
        <f aca="false">SUM(G10,G13,G16,G19,G22,G25,G28,G31,G34,G37)</f>
        <v>750</v>
      </c>
      <c r="H7" s="112" t="n">
        <f aca="false">SUM(H10,H13,H16,H19,H22,H25,H28,H31,H34,H37)</f>
        <v>766</v>
      </c>
      <c r="I7" s="112" t="n">
        <f aca="false">SUM(I10,I13,I16,I19,I22,I25,I28,I31,I34,I37)</f>
        <v>685</v>
      </c>
      <c r="J7" s="112" t="n">
        <f aca="false">SUM(J10,J13,J16,J19,J22,J25,J28,J31,J34,J37)</f>
        <v>750</v>
      </c>
      <c r="K7" s="112" t="n">
        <f aca="false">SUM(K10,K13,K16,K19,K22,K25,K28,K31,K34,K37)</f>
        <v>740</v>
      </c>
      <c r="L7" s="112" t="n">
        <f aca="false">SUM(L10,L13,L16,L19,L22,L25,L28,L31,L34,L37)</f>
        <v>783</v>
      </c>
      <c r="M7" s="112" t="n">
        <f aca="false">SUM(M10,M13,M16,M19,M22,M25,M28,M31,M34,M37)</f>
        <v>816</v>
      </c>
      <c r="N7" s="112" t="n">
        <f aca="false">SUM(N10,N13,N16,N19,N22,N25,N28,N31,N34,N37)</f>
        <v>809</v>
      </c>
      <c r="O7" s="113" t="n">
        <f aca="false">SUM(O10,O13,O16,O19,O22,O25,O28,O31,O34,O37)</f>
        <v>816</v>
      </c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</row>
    <row r="8" s="108" customFormat="true" ht="15.75" hidden="false" customHeight="true" outlineLevel="0" collapsed="false">
      <c r="A8" s="111" t="s">
        <v>125</v>
      </c>
      <c r="B8" s="111"/>
      <c r="C8" s="112" t="n">
        <f aca="false">SUM(D8:O8)</f>
        <v>2174</v>
      </c>
      <c r="D8" s="118" t="n">
        <f aca="false">SUM(D9:D10)</f>
        <v>212</v>
      </c>
      <c r="E8" s="118" t="n">
        <f aca="false">SUM(E9:E10)</f>
        <v>185</v>
      </c>
      <c r="F8" s="118" t="n">
        <f aca="false">SUM(F9:F10)</f>
        <v>203</v>
      </c>
      <c r="G8" s="118" t="n">
        <f aca="false">SUM(G9:G10)</f>
        <v>177</v>
      </c>
      <c r="H8" s="118" t="n">
        <f aca="false">SUM(H9:H10)</f>
        <v>149</v>
      </c>
      <c r="I8" s="118" t="n">
        <f aca="false">SUM(I9:I10)</f>
        <v>157</v>
      </c>
      <c r="J8" s="118" t="n">
        <f aca="false">SUM(J9:J10)</f>
        <v>188</v>
      </c>
      <c r="K8" s="118" t="n">
        <f aca="false">SUM(K9:K10)</f>
        <v>164</v>
      </c>
      <c r="L8" s="118" t="n">
        <f aca="false">SUM(L9:L10)</f>
        <v>186</v>
      </c>
      <c r="M8" s="118" t="n">
        <f aca="false">SUM(M9:M10)</f>
        <v>160</v>
      </c>
      <c r="N8" s="118" t="n">
        <f aca="false">SUM(N9:N10)</f>
        <v>199</v>
      </c>
      <c r="O8" s="119" t="n">
        <f aca="false">SUM(O9:O10)</f>
        <v>194</v>
      </c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</row>
    <row r="9" s="108" customFormat="true" ht="15.75" hidden="false" customHeight="true" outlineLevel="0" collapsed="false">
      <c r="A9" s="115"/>
      <c r="B9" s="116" t="s">
        <v>8</v>
      </c>
      <c r="C9" s="112" t="n">
        <f aca="false">SUM(D9:O9)</f>
        <v>1056</v>
      </c>
      <c r="D9" s="120" t="n">
        <v>104</v>
      </c>
      <c r="E9" s="120" t="n">
        <v>95</v>
      </c>
      <c r="F9" s="120" t="n">
        <v>100</v>
      </c>
      <c r="G9" s="120" t="n">
        <v>84</v>
      </c>
      <c r="H9" s="120" t="n">
        <v>68</v>
      </c>
      <c r="I9" s="120" t="n">
        <v>79</v>
      </c>
      <c r="J9" s="120" t="n">
        <v>77</v>
      </c>
      <c r="K9" s="120" t="n">
        <v>76</v>
      </c>
      <c r="L9" s="120" t="n">
        <v>95</v>
      </c>
      <c r="M9" s="120" t="n">
        <v>75</v>
      </c>
      <c r="N9" s="120" t="n">
        <v>96</v>
      </c>
      <c r="O9" s="121" t="n">
        <v>107</v>
      </c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</row>
    <row r="10" s="108" customFormat="true" ht="15.75" hidden="false" customHeight="true" outlineLevel="0" collapsed="false">
      <c r="A10" s="115"/>
      <c r="B10" s="116" t="s">
        <v>9</v>
      </c>
      <c r="C10" s="112" t="n">
        <f aca="false">SUM(D10:O10)</f>
        <v>1118</v>
      </c>
      <c r="D10" s="120" t="n">
        <v>108</v>
      </c>
      <c r="E10" s="120" t="n">
        <v>90</v>
      </c>
      <c r="F10" s="120" t="n">
        <v>103</v>
      </c>
      <c r="G10" s="120" t="n">
        <v>93</v>
      </c>
      <c r="H10" s="120" t="n">
        <v>81</v>
      </c>
      <c r="I10" s="120" t="n">
        <v>78</v>
      </c>
      <c r="J10" s="120" t="n">
        <v>111</v>
      </c>
      <c r="K10" s="120" t="n">
        <v>88</v>
      </c>
      <c r="L10" s="120" t="n">
        <v>91</v>
      </c>
      <c r="M10" s="120" t="n">
        <v>85</v>
      </c>
      <c r="N10" s="120" t="n">
        <v>103</v>
      </c>
      <c r="O10" s="121" t="n">
        <v>87</v>
      </c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</row>
    <row r="11" s="108" customFormat="true" ht="15.75" hidden="false" customHeight="true" outlineLevel="0" collapsed="false">
      <c r="A11" s="111" t="s">
        <v>126</v>
      </c>
      <c r="B11" s="111"/>
      <c r="C11" s="122" t="n">
        <f aca="false">SUM(D11:O11)</f>
        <v>2842</v>
      </c>
      <c r="D11" s="118" t="n">
        <f aca="false">SUM(D12:D13)</f>
        <v>267</v>
      </c>
      <c r="E11" s="118" t="n">
        <f aca="false">SUM(E12:E13)</f>
        <v>239</v>
      </c>
      <c r="F11" s="118" t="n">
        <f aca="false">SUM(F12:F13)</f>
        <v>262</v>
      </c>
      <c r="G11" s="118" t="n">
        <f aca="false">SUM(G12:G13)</f>
        <v>239</v>
      </c>
      <c r="H11" s="118" t="n">
        <f aca="false">SUM(H12:H13)</f>
        <v>205</v>
      </c>
      <c r="I11" s="118" t="n">
        <f aca="false">SUM(I12:I13)</f>
        <v>224</v>
      </c>
      <c r="J11" s="118" t="n">
        <f aca="false">SUM(J12:J13)</f>
        <v>216</v>
      </c>
      <c r="K11" s="118" t="n">
        <f aca="false">SUM(K12:K13)</f>
        <v>216</v>
      </c>
      <c r="L11" s="118" t="n">
        <f aca="false">SUM(L12:L13)</f>
        <v>254</v>
      </c>
      <c r="M11" s="118" t="n">
        <f aca="false">SUM(M12:M13)</f>
        <v>259</v>
      </c>
      <c r="N11" s="118" t="n">
        <f aca="false">SUM(N12:N13)</f>
        <v>240</v>
      </c>
      <c r="O11" s="119" t="n">
        <f aca="false">SUM(O12:O13)</f>
        <v>221</v>
      </c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</row>
    <row r="12" s="108" customFormat="true" ht="15.75" hidden="false" customHeight="true" outlineLevel="0" collapsed="false">
      <c r="A12" s="115"/>
      <c r="B12" s="116" t="s">
        <v>8</v>
      </c>
      <c r="C12" s="112" t="n">
        <f aca="false">SUM(D12:O12)</f>
        <v>1477</v>
      </c>
      <c r="D12" s="120" t="n">
        <v>140</v>
      </c>
      <c r="E12" s="120" t="n">
        <v>137</v>
      </c>
      <c r="F12" s="120" t="n">
        <v>141</v>
      </c>
      <c r="G12" s="120" t="n">
        <v>120</v>
      </c>
      <c r="H12" s="120" t="n">
        <v>102</v>
      </c>
      <c r="I12" s="120" t="n">
        <v>125</v>
      </c>
      <c r="J12" s="120" t="n">
        <v>109</v>
      </c>
      <c r="K12" s="120" t="n">
        <v>113</v>
      </c>
      <c r="L12" s="120" t="n">
        <v>131</v>
      </c>
      <c r="M12" s="120" t="n">
        <v>133</v>
      </c>
      <c r="N12" s="120" t="n">
        <v>116</v>
      </c>
      <c r="O12" s="121" t="n">
        <v>110</v>
      </c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</row>
    <row r="13" s="108" customFormat="true" ht="15.75" hidden="false" customHeight="true" outlineLevel="0" collapsed="false">
      <c r="A13" s="115"/>
      <c r="B13" s="116" t="s">
        <v>9</v>
      </c>
      <c r="C13" s="112" t="n">
        <f aca="false">SUM(D13:O13)</f>
        <v>1365</v>
      </c>
      <c r="D13" s="120" t="n">
        <v>127</v>
      </c>
      <c r="E13" s="120" t="n">
        <v>102</v>
      </c>
      <c r="F13" s="120" t="n">
        <v>121</v>
      </c>
      <c r="G13" s="120" t="n">
        <v>119</v>
      </c>
      <c r="H13" s="120" t="n">
        <v>103</v>
      </c>
      <c r="I13" s="120" t="n">
        <v>99</v>
      </c>
      <c r="J13" s="120" t="n">
        <v>107</v>
      </c>
      <c r="K13" s="120" t="n">
        <v>103</v>
      </c>
      <c r="L13" s="120" t="n">
        <v>123</v>
      </c>
      <c r="M13" s="120" t="n">
        <v>126</v>
      </c>
      <c r="N13" s="120" t="n">
        <v>124</v>
      </c>
      <c r="O13" s="121" t="n">
        <v>111</v>
      </c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</row>
    <row r="14" s="108" customFormat="true" ht="15.75" hidden="false" customHeight="true" outlineLevel="0" collapsed="false">
      <c r="A14" s="111" t="s">
        <v>127</v>
      </c>
      <c r="B14" s="111"/>
      <c r="C14" s="122" t="n">
        <f aca="false">SUM(D14:O14)</f>
        <v>2512</v>
      </c>
      <c r="D14" s="118" t="n">
        <f aca="false">SUM(D15:D16)</f>
        <v>244</v>
      </c>
      <c r="E14" s="118" t="n">
        <f aca="false">SUM(E15:E16)</f>
        <v>230</v>
      </c>
      <c r="F14" s="118" t="n">
        <f aca="false">SUM(F15:F16)</f>
        <v>219</v>
      </c>
      <c r="G14" s="118" t="n">
        <f aca="false">SUM(G15:G16)</f>
        <v>196</v>
      </c>
      <c r="H14" s="118" t="n">
        <f aca="false">SUM(H15:H16)</f>
        <v>219</v>
      </c>
      <c r="I14" s="118" t="n">
        <f aca="false">SUM(I15:I16)</f>
        <v>174</v>
      </c>
      <c r="J14" s="118" t="n">
        <f aca="false">SUM(J15:J16)</f>
        <v>201</v>
      </c>
      <c r="K14" s="118" t="n">
        <f aca="false">SUM(K15:K16)</f>
        <v>189</v>
      </c>
      <c r="L14" s="118" t="n">
        <f aca="false">SUM(L15:L16)</f>
        <v>193</v>
      </c>
      <c r="M14" s="118" t="n">
        <f aca="false">SUM(M15:M16)</f>
        <v>206</v>
      </c>
      <c r="N14" s="118" t="n">
        <f aca="false">SUM(N15:N16)</f>
        <v>217</v>
      </c>
      <c r="O14" s="119" t="n">
        <f aca="false">SUM(O15:O16)</f>
        <v>224</v>
      </c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</row>
    <row r="15" s="108" customFormat="true" ht="15.75" hidden="false" customHeight="true" outlineLevel="0" collapsed="false">
      <c r="A15" s="115"/>
      <c r="B15" s="116" t="s">
        <v>8</v>
      </c>
      <c r="C15" s="112" t="n">
        <f aca="false">SUM(D15:O15)</f>
        <v>1319</v>
      </c>
      <c r="D15" s="120" t="n">
        <v>118</v>
      </c>
      <c r="E15" s="120" t="n">
        <v>131</v>
      </c>
      <c r="F15" s="120" t="n">
        <v>124</v>
      </c>
      <c r="G15" s="120" t="n">
        <v>108</v>
      </c>
      <c r="H15" s="120" t="n">
        <v>118</v>
      </c>
      <c r="I15" s="120" t="n">
        <v>91</v>
      </c>
      <c r="J15" s="120" t="n">
        <v>105</v>
      </c>
      <c r="K15" s="120" t="n">
        <v>91</v>
      </c>
      <c r="L15" s="120" t="n">
        <v>99</v>
      </c>
      <c r="M15" s="120" t="n">
        <v>105</v>
      </c>
      <c r="N15" s="120" t="n">
        <v>110</v>
      </c>
      <c r="O15" s="121" t="n">
        <v>119</v>
      </c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</row>
    <row r="16" s="108" customFormat="true" ht="15.75" hidden="false" customHeight="true" outlineLevel="0" collapsed="false">
      <c r="A16" s="115"/>
      <c r="B16" s="116" t="s">
        <v>9</v>
      </c>
      <c r="C16" s="112" t="n">
        <f aca="false">SUM(D16:O16)</f>
        <v>1193</v>
      </c>
      <c r="D16" s="120" t="n">
        <v>126</v>
      </c>
      <c r="E16" s="120" t="n">
        <v>99</v>
      </c>
      <c r="F16" s="120" t="n">
        <v>95</v>
      </c>
      <c r="G16" s="120" t="n">
        <v>88</v>
      </c>
      <c r="H16" s="120" t="n">
        <v>101</v>
      </c>
      <c r="I16" s="120" t="n">
        <v>83</v>
      </c>
      <c r="J16" s="120" t="n">
        <v>96</v>
      </c>
      <c r="K16" s="120" t="n">
        <v>98</v>
      </c>
      <c r="L16" s="120" t="n">
        <v>94</v>
      </c>
      <c r="M16" s="120" t="n">
        <v>101</v>
      </c>
      <c r="N16" s="120" t="n">
        <v>107</v>
      </c>
      <c r="O16" s="121" t="n">
        <v>105</v>
      </c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</row>
    <row r="17" s="108" customFormat="true" ht="15.75" hidden="false" customHeight="true" outlineLevel="0" collapsed="false">
      <c r="A17" s="111" t="s">
        <v>128</v>
      </c>
      <c r="B17" s="111"/>
      <c r="C17" s="122" t="n">
        <f aca="false">SUM(D17:O17)</f>
        <v>2032</v>
      </c>
      <c r="D17" s="118" t="n">
        <f aca="false">SUM(D18:D19)</f>
        <v>195</v>
      </c>
      <c r="E17" s="118" t="n">
        <f aca="false">SUM(E18:E19)</f>
        <v>158</v>
      </c>
      <c r="F17" s="118" t="n">
        <f aca="false">SUM(F18:F19)</f>
        <v>173</v>
      </c>
      <c r="G17" s="118" t="n">
        <f aca="false">SUM(G18:G19)</f>
        <v>160</v>
      </c>
      <c r="H17" s="118" t="n">
        <f aca="false">SUM(H18:H19)</f>
        <v>181</v>
      </c>
      <c r="I17" s="118" t="n">
        <f aca="false">SUM(I18:I19)</f>
        <v>151</v>
      </c>
      <c r="J17" s="118" t="n">
        <f aca="false">SUM(J18:J19)</f>
        <v>167</v>
      </c>
      <c r="K17" s="118" t="n">
        <f aca="false">SUM(K18:K19)</f>
        <v>148</v>
      </c>
      <c r="L17" s="118" t="n">
        <f aca="false">SUM(L18:L19)</f>
        <v>158</v>
      </c>
      <c r="M17" s="118" t="n">
        <f aca="false">SUM(M18:M19)</f>
        <v>179</v>
      </c>
      <c r="N17" s="118" t="n">
        <f aca="false">SUM(N18:N19)</f>
        <v>167</v>
      </c>
      <c r="O17" s="119" t="n">
        <f aca="false">SUM(O18:O19)</f>
        <v>195</v>
      </c>
      <c r="Q17" s="1"/>
      <c r="R17" s="1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</row>
    <row r="18" s="108" customFormat="true" ht="15.75" hidden="false" customHeight="true" outlineLevel="0" collapsed="false">
      <c r="A18" s="115"/>
      <c r="B18" s="116" t="s">
        <v>8</v>
      </c>
      <c r="C18" s="112" t="n">
        <f aca="false">SUM(D18:O18)</f>
        <v>1053</v>
      </c>
      <c r="D18" s="120" t="n">
        <v>87</v>
      </c>
      <c r="E18" s="120" t="n">
        <v>83</v>
      </c>
      <c r="F18" s="120" t="n">
        <v>84</v>
      </c>
      <c r="G18" s="120" t="n">
        <v>91</v>
      </c>
      <c r="H18" s="120" t="n">
        <v>98</v>
      </c>
      <c r="I18" s="120" t="n">
        <v>79</v>
      </c>
      <c r="J18" s="120" t="n">
        <v>84</v>
      </c>
      <c r="K18" s="120" t="n">
        <v>74</v>
      </c>
      <c r="L18" s="120" t="n">
        <v>78</v>
      </c>
      <c r="M18" s="120" t="n">
        <v>95</v>
      </c>
      <c r="N18" s="120" t="n">
        <v>101</v>
      </c>
      <c r="O18" s="121" t="n">
        <v>99</v>
      </c>
      <c r="P18" s="123"/>
      <c r="Q18" s="1"/>
      <c r="R18" s="1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</row>
    <row r="19" s="108" customFormat="true" ht="15.75" hidden="false" customHeight="true" outlineLevel="0" collapsed="false">
      <c r="A19" s="115"/>
      <c r="B19" s="116" t="s">
        <v>9</v>
      </c>
      <c r="C19" s="112" t="n">
        <f aca="false">SUM(D19:O19)</f>
        <v>979</v>
      </c>
      <c r="D19" s="120" t="n">
        <v>108</v>
      </c>
      <c r="E19" s="120" t="n">
        <v>75</v>
      </c>
      <c r="F19" s="120" t="n">
        <v>89</v>
      </c>
      <c r="G19" s="120" t="n">
        <v>69</v>
      </c>
      <c r="H19" s="120" t="n">
        <v>83</v>
      </c>
      <c r="I19" s="120" t="n">
        <v>72</v>
      </c>
      <c r="J19" s="120" t="n">
        <v>83</v>
      </c>
      <c r="K19" s="120" t="n">
        <v>74</v>
      </c>
      <c r="L19" s="120" t="n">
        <v>80</v>
      </c>
      <c r="M19" s="120" t="n">
        <v>84</v>
      </c>
      <c r="N19" s="120" t="n">
        <v>66</v>
      </c>
      <c r="O19" s="121" t="n">
        <v>96</v>
      </c>
      <c r="P19" s="124"/>
      <c r="Q19" s="1"/>
      <c r="R19" s="1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</row>
    <row r="20" s="108" customFormat="true" ht="15.75" hidden="false" customHeight="true" outlineLevel="0" collapsed="false">
      <c r="A20" s="111" t="s">
        <v>129</v>
      </c>
      <c r="B20" s="111"/>
      <c r="C20" s="122" t="n">
        <f aca="false">SUM(D20:O20)</f>
        <v>1268</v>
      </c>
      <c r="D20" s="118" t="n">
        <f aca="false">SUM(D21:D22)</f>
        <v>114</v>
      </c>
      <c r="E20" s="118" t="n">
        <f aca="false">SUM(E21:E22)</f>
        <v>102</v>
      </c>
      <c r="F20" s="118" t="n">
        <f aca="false">SUM(F21:F22)</f>
        <v>95</v>
      </c>
      <c r="G20" s="118" t="n">
        <f aca="false">SUM(G21:G22)</f>
        <v>113</v>
      </c>
      <c r="H20" s="118" t="n">
        <f aca="false">SUM(H21:H22)</f>
        <v>99</v>
      </c>
      <c r="I20" s="118" t="n">
        <f aca="false">SUM(I21:I22)</f>
        <v>91</v>
      </c>
      <c r="J20" s="118" t="n">
        <f aca="false">SUM(J21:J22)</f>
        <v>100</v>
      </c>
      <c r="K20" s="118" t="n">
        <f aca="false">SUM(K21:K22)</f>
        <v>106</v>
      </c>
      <c r="L20" s="118" t="n">
        <f aca="false">SUM(L21:L22)</f>
        <v>105</v>
      </c>
      <c r="M20" s="118" t="n">
        <f aca="false">SUM(M21:M22)</f>
        <v>109</v>
      </c>
      <c r="N20" s="118" t="n">
        <f aca="false">SUM(N21:N22)</f>
        <v>113</v>
      </c>
      <c r="O20" s="119" t="n">
        <f aca="false">SUM(O21:O22)</f>
        <v>121</v>
      </c>
      <c r="P20" s="124"/>
      <c r="Q20" s="1"/>
      <c r="R20" s="1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</row>
    <row r="21" s="108" customFormat="true" ht="15.75" hidden="false" customHeight="true" outlineLevel="0" collapsed="false">
      <c r="A21" s="115"/>
      <c r="B21" s="116" t="s">
        <v>8</v>
      </c>
      <c r="C21" s="112" t="n">
        <f aca="false">SUM(D21:O21)</f>
        <v>625</v>
      </c>
      <c r="D21" s="120" t="n">
        <v>63</v>
      </c>
      <c r="E21" s="120" t="n">
        <v>52</v>
      </c>
      <c r="F21" s="120" t="n">
        <v>47</v>
      </c>
      <c r="G21" s="120" t="n">
        <v>59</v>
      </c>
      <c r="H21" s="120" t="n">
        <v>47</v>
      </c>
      <c r="I21" s="120" t="n">
        <v>37</v>
      </c>
      <c r="J21" s="120" t="n">
        <v>51</v>
      </c>
      <c r="K21" s="120" t="n">
        <v>54</v>
      </c>
      <c r="L21" s="120" t="n">
        <v>44</v>
      </c>
      <c r="M21" s="120" t="n">
        <v>51</v>
      </c>
      <c r="N21" s="120" t="n">
        <v>63</v>
      </c>
      <c r="O21" s="121" t="n">
        <v>57</v>
      </c>
      <c r="P21" s="124"/>
      <c r="Q21" s="1"/>
      <c r="R21" s="1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</row>
    <row r="22" s="108" customFormat="true" ht="15.75" hidden="false" customHeight="true" outlineLevel="0" collapsed="false">
      <c r="A22" s="115"/>
      <c r="B22" s="116" t="s">
        <v>9</v>
      </c>
      <c r="C22" s="112" t="n">
        <f aca="false">SUM(D22:O22)</f>
        <v>643</v>
      </c>
      <c r="D22" s="120" t="n">
        <v>51</v>
      </c>
      <c r="E22" s="120" t="n">
        <v>50</v>
      </c>
      <c r="F22" s="120" t="n">
        <v>48</v>
      </c>
      <c r="G22" s="120" t="n">
        <v>54</v>
      </c>
      <c r="H22" s="120" t="n">
        <v>52</v>
      </c>
      <c r="I22" s="120" t="n">
        <v>54</v>
      </c>
      <c r="J22" s="120" t="n">
        <v>49</v>
      </c>
      <c r="K22" s="120" t="n">
        <v>52</v>
      </c>
      <c r="L22" s="120" t="n">
        <v>61</v>
      </c>
      <c r="M22" s="120" t="n">
        <v>58</v>
      </c>
      <c r="N22" s="120" t="n">
        <v>50</v>
      </c>
      <c r="O22" s="121" t="n">
        <v>64</v>
      </c>
      <c r="P22" s="124"/>
      <c r="Q22" s="1"/>
      <c r="R22" s="1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</row>
    <row r="23" s="108" customFormat="true" ht="15.75" hidden="false" customHeight="true" outlineLevel="0" collapsed="false">
      <c r="A23" s="111" t="s">
        <v>130</v>
      </c>
      <c r="B23" s="111"/>
      <c r="C23" s="122" t="n">
        <f aca="false">SUM(D23:O23)</f>
        <v>2047</v>
      </c>
      <c r="D23" s="118" t="n">
        <f aca="false">SUM(D24:D25)</f>
        <v>185</v>
      </c>
      <c r="E23" s="118" t="n">
        <f aca="false">SUM(E24:E25)</f>
        <v>173</v>
      </c>
      <c r="F23" s="118" t="n">
        <f aca="false">SUM(F24:F25)</f>
        <v>177</v>
      </c>
      <c r="G23" s="118" t="n">
        <f aca="false">SUM(G24:G25)</f>
        <v>164</v>
      </c>
      <c r="H23" s="118" t="n">
        <f aca="false">SUM(H24:H25)</f>
        <v>167</v>
      </c>
      <c r="I23" s="118" t="n">
        <f aca="false">SUM(I24:I25)</f>
        <v>133</v>
      </c>
      <c r="J23" s="118" t="n">
        <f aca="false">SUM(J24:J25)</f>
        <v>173</v>
      </c>
      <c r="K23" s="118" t="n">
        <f aca="false">SUM(K24:K25)</f>
        <v>180</v>
      </c>
      <c r="L23" s="118" t="n">
        <f aca="false">SUM(L24:L25)</f>
        <v>170</v>
      </c>
      <c r="M23" s="118" t="n">
        <f aca="false">SUM(M24:M25)</f>
        <v>148</v>
      </c>
      <c r="N23" s="118" t="n">
        <f aca="false">SUM(N24:N25)</f>
        <v>192</v>
      </c>
      <c r="O23" s="119" t="n">
        <f aca="false">SUM(O24:O25)</f>
        <v>185</v>
      </c>
      <c r="P23" s="124"/>
      <c r="Q23" s="1"/>
      <c r="R23" s="1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</row>
    <row r="24" s="108" customFormat="true" ht="15.75" hidden="false" customHeight="true" outlineLevel="0" collapsed="false">
      <c r="A24" s="115"/>
      <c r="B24" s="116" t="s">
        <v>8</v>
      </c>
      <c r="C24" s="112" t="n">
        <f aca="false">SUM(D24:O24)</f>
        <v>1047</v>
      </c>
      <c r="D24" s="120" t="n">
        <v>86</v>
      </c>
      <c r="E24" s="120" t="n">
        <v>103</v>
      </c>
      <c r="F24" s="120" t="n">
        <v>88</v>
      </c>
      <c r="G24" s="120" t="n">
        <v>86</v>
      </c>
      <c r="H24" s="120" t="n">
        <v>77</v>
      </c>
      <c r="I24" s="120" t="n">
        <v>72</v>
      </c>
      <c r="J24" s="120" t="n">
        <v>84</v>
      </c>
      <c r="K24" s="120" t="n">
        <v>85</v>
      </c>
      <c r="L24" s="120" t="n">
        <v>88</v>
      </c>
      <c r="M24" s="120" t="n">
        <v>71</v>
      </c>
      <c r="N24" s="120" t="n">
        <v>104</v>
      </c>
      <c r="O24" s="121" t="n">
        <v>103</v>
      </c>
      <c r="P24" s="124"/>
      <c r="Q24" s="1"/>
      <c r="R24" s="1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</row>
    <row r="25" s="108" customFormat="true" ht="15.75" hidden="false" customHeight="true" outlineLevel="0" collapsed="false">
      <c r="A25" s="115"/>
      <c r="B25" s="116" t="s">
        <v>9</v>
      </c>
      <c r="C25" s="112" t="n">
        <f aca="false">SUM(D25:O25)</f>
        <v>1000</v>
      </c>
      <c r="D25" s="120" t="n">
        <v>99</v>
      </c>
      <c r="E25" s="120" t="n">
        <v>70</v>
      </c>
      <c r="F25" s="120" t="n">
        <v>89</v>
      </c>
      <c r="G25" s="120" t="n">
        <v>78</v>
      </c>
      <c r="H25" s="120" t="n">
        <v>90</v>
      </c>
      <c r="I25" s="120" t="n">
        <v>61</v>
      </c>
      <c r="J25" s="120" t="n">
        <v>89</v>
      </c>
      <c r="K25" s="120" t="n">
        <v>95</v>
      </c>
      <c r="L25" s="120" t="n">
        <v>82</v>
      </c>
      <c r="M25" s="120" t="n">
        <v>77</v>
      </c>
      <c r="N25" s="120" t="n">
        <v>88</v>
      </c>
      <c r="O25" s="121" t="n">
        <v>82</v>
      </c>
      <c r="P25" s="124"/>
      <c r="Q25" s="1"/>
      <c r="R25" s="1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</row>
    <row r="26" s="108" customFormat="true" ht="15.75" hidden="false" customHeight="true" outlineLevel="0" collapsed="false">
      <c r="A26" s="111" t="s">
        <v>131</v>
      </c>
      <c r="B26" s="111"/>
      <c r="C26" s="122" t="n">
        <f aca="false">SUM(D26:O26)</f>
        <v>1137</v>
      </c>
      <c r="D26" s="118" t="n">
        <f aca="false">SUM(D27:D28)</f>
        <v>114</v>
      </c>
      <c r="E26" s="118" t="n">
        <f aca="false">SUM(E27:E28)</f>
        <v>107</v>
      </c>
      <c r="F26" s="118" t="n">
        <f aca="false">SUM(F27:F28)</f>
        <v>94</v>
      </c>
      <c r="G26" s="118" t="n">
        <f aca="false">SUM(G27:G28)</f>
        <v>96</v>
      </c>
      <c r="H26" s="118" t="n">
        <f aca="false">SUM(H27:H28)</f>
        <v>100</v>
      </c>
      <c r="I26" s="118" t="n">
        <f aca="false">SUM(I27:I28)</f>
        <v>83</v>
      </c>
      <c r="J26" s="118" t="n">
        <f aca="false">SUM(J27:J28)</f>
        <v>84</v>
      </c>
      <c r="K26" s="118" t="n">
        <f aca="false">SUM(K27:K28)</f>
        <v>79</v>
      </c>
      <c r="L26" s="118" t="n">
        <f aca="false">SUM(L27:L28)</f>
        <v>92</v>
      </c>
      <c r="M26" s="118" t="n">
        <f aca="false">SUM(M27:M28)</f>
        <v>110</v>
      </c>
      <c r="N26" s="118" t="n">
        <f aca="false">SUM(N27:N28)</f>
        <v>91</v>
      </c>
      <c r="O26" s="119" t="n">
        <f aca="false">SUM(O27:O28)</f>
        <v>87</v>
      </c>
      <c r="P26" s="124"/>
      <c r="Q26" s="1"/>
      <c r="R26" s="1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</row>
    <row r="27" s="108" customFormat="true" ht="15.75" hidden="false" customHeight="true" outlineLevel="0" collapsed="false">
      <c r="A27" s="115"/>
      <c r="B27" s="116" t="s">
        <v>8</v>
      </c>
      <c r="C27" s="112" t="n">
        <f aca="false">SUM(D27:O27)</f>
        <v>600</v>
      </c>
      <c r="D27" s="120" t="n">
        <v>53</v>
      </c>
      <c r="E27" s="120" t="n">
        <v>52</v>
      </c>
      <c r="F27" s="120" t="n">
        <v>48</v>
      </c>
      <c r="G27" s="120" t="n">
        <v>45</v>
      </c>
      <c r="H27" s="120" t="n">
        <v>61</v>
      </c>
      <c r="I27" s="120" t="n">
        <v>51</v>
      </c>
      <c r="J27" s="120" t="n">
        <v>49</v>
      </c>
      <c r="K27" s="120" t="n">
        <v>43</v>
      </c>
      <c r="L27" s="120" t="n">
        <v>53</v>
      </c>
      <c r="M27" s="120" t="n">
        <v>47</v>
      </c>
      <c r="N27" s="120" t="n">
        <v>45</v>
      </c>
      <c r="O27" s="121" t="n">
        <v>53</v>
      </c>
      <c r="P27" s="124"/>
      <c r="Q27" s="1"/>
      <c r="R27" s="1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</row>
    <row r="28" s="108" customFormat="true" ht="15.75" hidden="false" customHeight="true" outlineLevel="0" collapsed="false">
      <c r="A28" s="115"/>
      <c r="B28" s="116" t="s">
        <v>9</v>
      </c>
      <c r="C28" s="112" t="n">
        <f aca="false">SUM(D28:O28)</f>
        <v>537</v>
      </c>
      <c r="D28" s="120" t="n">
        <v>61</v>
      </c>
      <c r="E28" s="120" t="n">
        <v>55</v>
      </c>
      <c r="F28" s="120" t="n">
        <v>46</v>
      </c>
      <c r="G28" s="120" t="n">
        <v>51</v>
      </c>
      <c r="H28" s="120" t="n">
        <v>39</v>
      </c>
      <c r="I28" s="120" t="n">
        <v>32</v>
      </c>
      <c r="J28" s="120" t="n">
        <v>35</v>
      </c>
      <c r="K28" s="120" t="n">
        <v>36</v>
      </c>
      <c r="L28" s="120" t="n">
        <v>39</v>
      </c>
      <c r="M28" s="120" t="n">
        <v>63</v>
      </c>
      <c r="N28" s="120" t="n">
        <v>46</v>
      </c>
      <c r="O28" s="121" t="n">
        <v>34</v>
      </c>
      <c r="P28" s="124"/>
      <c r="Q28" s="1"/>
      <c r="R28" s="1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</row>
    <row r="29" s="108" customFormat="true" ht="15.75" hidden="false" customHeight="true" outlineLevel="0" collapsed="false">
      <c r="A29" s="111" t="s">
        <v>132</v>
      </c>
      <c r="B29" s="111"/>
      <c r="C29" s="122" t="n">
        <f aca="false">SUM(D29:O29)</f>
        <v>1710</v>
      </c>
      <c r="D29" s="118" t="n">
        <f aca="false">SUM(D30:D31)</f>
        <v>146</v>
      </c>
      <c r="E29" s="118" t="n">
        <f aca="false">SUM(E30:E31)</f>
        <v>135</v>
      </c>
      <c r="F29" s="118" t="n">
        <f aca="false">SUM(F30:F31)</f>
        <v>157</v>
      </c>
      <c r="G29" s="118" t="n">
        <f aca="false">SUM(G30:G31)</f>
        <v>138</v>
      </c>
      <c r="H29" s="118" t="n">
        <f aca="false">SUM(H30:H31)</f>
        <v>167</v>
      </c>
      <c r="I29" s="118" t="n">
        <f aca="false">SUM(I30:I31)</f>
        <v>108</v>
      </c>
      <c r="J29" s="118" t="n">
        <f aca="false">SUM(J30:J31)</f>
        <v>121</v>
      </c>
      <c r="K29" s="118" t="n">
        <f aca="false">SUM(K30:K31)</f>
        <v>146</v>
      </c>
      <c r="L29" s="118" t="n">
        <f aca="false">SUM(L30:L31)</f>
        <v>136</v>
      </c>
      <c r="M29" s="118" t="n">
        <f aca="false">SUM(M30:M31)</f>
        <v>151</v>
      </c>
      <c r="N29" s="118" t="n">
        <f aca="false">SUM(N30:N31)</f>
        <v>141</v>
      </c>
      <c r="O29" s="119" t="n">
        <f aca="false">SUM(O30:O31)</f>
        <v>164</v>
      </c>
      <c r="P29" s="124"/>
      <c r="Q29" s="1"/>
      <c r="R29" s="1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</row>
    <row r="30" customFormat="false" ht="15.75" hidden="false" customHeight="true" outlineLevel="0" collapsed="false">
      <c r="A30" s="115"/>
      <c r="B30" s="116" t="s">
        <v>8</v>
      </c>
      <c r="C30" s="112" t="n">
        <f aca="false">SUM(D30:O30)</f>
        <v>886</v>
      </c>
      <c r="D30" s="120" t="n">
        <v>79</v>
      </c>
      <c r="E30" s="120" t="n">
        <v>72</v>
      </c>
      <c r="F30" s="120" t="n">
        <v>70</v>
      </c>
      <c r="G30" s="120" t="n">
        <v>77</v>
      </c>
      <c r="H30" s="120" t="n">
        <v>81</v>
      </c>
      <c r="I30" s="120" t="n">
        <v>55</v>
      </c>
      <c r="J30" s="120" t="n">
        <v>70</v>
      </c>
      <c r="K30" s="120" t="n">
        <v>74</v>
      </c>
      <c r="L30" s="120" t="n">
        <v>73</v>
      </c>
      <c r="M30" s="120" t="n">
        <v>77</v>
      </c>
      <c r="N30" s="120" t="n">
        <v>75</v>
      </c>
      <c r="O30" s="121" t="n">
        <v>83</v>
      </c>
      <c r="Q30" s="1"/>
      <c r="R30" s="1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</row>
    <row r="31" customFormat="false" ht="15.75" hidden="false" customHeight="true" outlineLevel="0" collapsed="false">
      <c r="A31" s="115"/>
      <c r="B31" s="116" t="s">
        <v>9</v>
      </c>
      <c r="C31" s="112" t="n">
        <f aca="false">SUM(D31:O31)</f>
        <v>824</v>
      </c>
      <c r="D31" s="120" t="n">
        <v>67</v>
      </c>
      <c r="E31" s="120" t="n">
        <v>63</v>
      </c>
      <c r="F31" s="120" t="n">
        <v>87</v>
      </c>
      <c r="G31" s="120" t="n">
        <v>61</v>
      </c>
      <c r="H31" s="120" t="n">
        <v>86</v>
      </c>
      <c r="I31" s="120" t="n">
        <v>53</v>
      </c>
      <c r="J31" s="120" t="n">
        <v>51</v>
      </c>
      <c r="K31" s="120" t="n">
        <v>72</v>
      </c>
      <c r="L31" s="120" t="n">
        <v>63</v>
      </c>
      <c r="M31" s="120" t="n">
        <v>74</v>
      </c>
      <c r="N31" s="120" t="n">
        <v>66</v>
      </c>
      <c r="O31" s="121" t="n">
        <v>81</v>
      </c>
      <c r="Q31" s="1"/>
      <c r="R31" s="1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</row>
    <row r="32" customFormat="false" ht="15.75" hidden="false" customHeight="true" outlineLevel="0" collapsed="false">
      <c r="A32" s="111" t="s">
        <v>133</v>
      </c>
      <c r="B32" s="111"/>
      <c r="C32" s="112" t="n">
        <f aca="false">SUM(D32:O32)</f>
        <v>2067</v>
      </c>
      <c r="D32" s="118" t="n">
        <f aca="false">SUM(D33:D34)</f>
        <v>211</v>
      </c>
      <c r="E32" s="118" t="n">
        <f aca="false">SUM(E33:E34)</f>
        <v>165</v>
      </c>
      <c r="F32" s="118" t="n">
        <f aca="false">SUM(F33:F34)</f>
        <v>203</v>
      </c>
      <c r="G32" s="118" t="n">
        <f aca="false">SUM(G33:G34)</f>
        <v>135</v>
      </c>
      <c r="H32" s="118" t="n">
        <f aca="false">SUM(H33:H34)</f>
        <v>155</v>
      </c>
      <c r="I32" s="118" t="n">
        <f aca="false">SUM(I33:I34)</f>
        <v>182</v>
      </c>
      <c r="J32" s="118" t="n">
        <f aca="false">SUM(J33:J34)</f>
        <v>166</v>
      </c>
      <c r="K32" s="118" t="n">
        <f aca="false">SUM(K33:K34)</f>
        <v>164</v>
      </c>
      <c r="L32" s="118" t="n">
        <f aca="false">SUM(L33:L34)</f>
        <v>165</v>
      </c>
      <c r="M32" s="118" t="n">
        <f aca="false">SUM(M33:M34)</f>
        <v>162</v>
      </c>
      <c r="N32" s="118" t="n">
        <f aca="false">SUM(N33:N34)</f>
        <v>186</v>
      </c>
      <c r="O32" s="119" t="n">
        <f aca="false">SUM(O33:O34)</f>
        <v>173</v>
      </c>
      <c r="Q32" s="1"/>
      <c r="R32" s="1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</row>
    <row r="33" customFormat="false" ht="15.75" hidden="false" customHeight="true" outlineLevel="0" collapsed="false">
      <c r="A33" s="115"/>
      <c r="B33" s="116" t="s">
        <v>8</v>
      </c>
      <c r="C33" s="112" t="n">
        <f aca="false">SUM(D33:O33)</f>
        <v>1055</v>
      </c>
      <c r="D33" s="120" t="n">
        <v>110</v>
      </c>
      <c r="E33" s="120" t="n">
        <v>87</v>
      </c>
      <c r="F33" s="120" t="n">
        <v>100</v>
      </c>
      <c r="G33" s="120" t="n">
        <v>64</v>
      </c>
      <c r="H33" s="120" t="n">
        <v>78</v>
      </c>
      <c r="I33" s="120" t="n">
        <v>95</v>
      </c>
      <c r="J33" s="120" t="n">
        <v>82</v>
      </c>
      <c r="K33" s="120" t="n">
        <v>92</v>
      </c>
      <c r="L33" s="120" t="n">
        <v>81</v>
      </c>
      <c r="M33" s="120" t="n">
        <v>79</v>
      </c>
      <c r="N33" s="120" t="n">
        <v>93</v>
      </c>
      <c r="O33" s="121" t="n">
        <v>94</v>
      </c>
      <c r="Q33" s="1"/>
      <c r="R33" s="1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</row>
    <row r="34" customFormat="false" ht="15.75" hidden="false" customHeight="true" outlineLevel="0" collapsed="false">
      <c r="A34" s="115"/>
      <c r="B34" s="116" t="s">
        <v>9</v>
      </c>
      <c r="C34" s="112" t="n">
        <f aca="false">SUM(D34:O34)</f>
        <v>1012</v>
      </c>
      <c r="D34" s="120" t="n">
        <v>101</v>
      </c>
      <c r="E34" s="120" t="n">
        <v>78</v>
      </c>
      <c r="F34" s="120" t="n">
        <v>103</v>
      </c>
      <c r="G34" s="120" t="n">
        <v>71</v>
      </c>
      <c r="H34" s="120" t="n">
        <v>77</v>
      </c>
      <c r="I34" s="120" t="n">
        <v>87</v>
      </c>
      <c r="J34" s="120" t="n">
        <v>84</v>
      </c>
      <c r="K34" s="120" t="n">
        <v>72</v>
      </c>
      <c r="L34" s="120" t="n">
        <v>84</v>
      </c>
      <c r="M34" s="120" t="n">
        <v>83</v>
      </c>
      <c r="N34" s="120" t="n">
        <v>93</v>
      </c>
      <c r="O34" s="121" t="n">
        <v>79</v>
      </c>
      <c r="Q34" s="1"/>
      <c r="R34" s="1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</row>
    <row r="35" customFormat="false" ht="15.75" hidden="false" customHeight="true" outlineLevel="0" collapsed="false">
      <c r="A35" s="111" t="s">
        <v>134</v>
      </c>
      <c r="B35" s="111"/>
      <c r="C35" s="112" t="n">
        <f aca="false">SUM(D35:O35)</f>
        <v>1554</v>
      </c>
      <c r="D35" s="118" t="n">
        <f aca="false">SUM(D36:D37)</f>
        <v>145</v>
      </c>
      <c r="E35" s="118" t="n">
        <f aca="false">SUM(E36:E37)</f>
        <v>130</v>
      </c>
      <c r="F35" s="118" t="n">
        <f aca="false">SUM(F36:F37)</f>
        <v>141</v>
      </c>
      <c r="G35" s="118" t="n">
        <f aca="false">SUM(G36:G37)</f>
        <v>118</v>
      </c>
      <c r="H35" s="118" t="n">
        <f aca="false">SUM(H36:H37)</f>
        <v>121</v>
      </c>
      <c r="I35" s="118" t="n">
        <f aca="false">SUM(I36:I37)</f>
        <v>129</v>
      </c>
      <c r="J35" s="118" t="n">
        <f aca="false">SUM(J36:J37)</f>
        <v>104</v>
      </c>
      <c r="K35" s="118" t="n">
        <f aca="false">SUM(K36:K37)</f>
        <v>108</v>
      </c>
      <c r="L35" s="118" t="n">
        <f aca="false">SUM(L36:L37)</f>
        <v>135</v>
      </c>
      <c r="M35" s="118" t="n">
        <f aca="false">SUM(M36:M37)</f>
        <v>119</v>
      </c>
      <c r="N35" s="118" t="n">
        <f aca="false">SUM(N36:N37)</f>
        <v>142</v>
      </c>
      <c r="O35" s="119" t="n">
        <f aca="false">SUM(O36:O37)</f>
        <v>162</v>
      </c>
      <c r="Q35" s="1"/>
      <c r="R35" s="1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</row>
    <row r="36" customFormat="false" ht="15.75" hidden="false" customHeight="true" outlineLevel="0" collapsed="false">
      <c r="A36" s="125"/>
      <c r="B36" s="116" t="s">
        <v>8</v>
      </c>
      <c r="C36" s="112" t="n">
        <f aca="false">SUM(D36:O36)</f>
        <v>807</v>
      </c>
      <c r="D36" s="120" t="n">
        <v>76</v>
      </c>
      <c r="E36" s="120" t="n">
        <v>69</v>
      </c>
      <c r="F36" s="120" t="n">
        <v>79</v>
      </c>
      <c r="G36" s="120" t="n">
        <v>52</v>
      </c>
      <c r="H36" s="120" t="n">
        <v>67</v>
      </c>
      <c r="I36" s="120" t="n">
        <v>63</v>
      </c>
      <c r="J36" s="120" t="n">
        <v>59</v>
      </c>
      <c r="K36" s="120" t="n">
        <v>58</v>
      </c>
      <c r="L36" s="120" t="n">
        <v>69</v>
      </c>
      <c r="M36" s="120" t="n">
        <v>54</v>
      </c>
      <c r="N36" s="120" t="n">
        <v>76</v>
      </c>
      <c r="O36" s="121" t="n">
        <v>85</v>
      </c>
    </row>
    <row r="37" customFormat="false" ht="15.75" hidden="false" customHeight="true" outlineLevel="0" collapsed="false">
      <c r="A37" s="125"/>
      <c r="B37" s="116" t="s">
        <v>9</v>
      </c>
      <c r="C37" s="112" t="n">
        <f aca="false">SUM(D37:O37)</f>
        <v>747</v>
      </c>
      <c r="D37" s="120" t="n">
        <v>69</v>
      </c>
      <c r="E37" s="120" t="n">
        <v>61</v>
      </c>
      <c r="F37" s="120" t="n">
        <v>62</v>
      </c>
      <c r="G37" s="120" t="n">
        <v>66</v>
      </c>
      <c r="H37" s="120" t="n">
        <v>54</v>
      </c>
      <c r="I37" s="120" t="n">
        <v>66</v>
      </c>
      <c r="J37" s="120" t="n">
        <v>45</v>
      </c>
      <c r="K37" s="120" t="n">
        <v>50</v>
      </c>
      <c r="L37" s="120" t="n">
        <v>66</v>
      </c>
      <c r="M37" s="120" t="n">
        <v>65</v>
      </c>
      <c r="N37" s="120" t="n">
        <v>66</v>
      </c>
      <c r="O37" s="121" t="n">
        <v>77</v>
      </c>
    </row>
    <row r="38" customFormat="false" ht="15.75" hidden="false" customHeight="true" outlineLevel="0" collapsed="false">
      <c r="A38" s="115"/>
      <c r="B38" s="126"/>
      <c r="C38" s="127" t="s">
        <v>4</v>
      </c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Q38" s="128" t="str">
        <f aca="false">[1]人口!B9</f>
        <v>(国調年)日本人推計人口
(国調年以外)国調ベース人口</v>
      </c>
      <c r="R38" s="129" t="str">
        <f aca="false">[1]人口!C9</f>
        <v>１月</v>
      </c>
      <c r="S38" s="129" t="str">
        <f aca="false">[1]人口!D9</f>
        <v>２月</v>
      </c>
      <c r="T38" s="129" t="str">
        <f aca="false">[1]人口!E9</f>
        <v>３月</v>
      </c>
      <c r="U38" s="129" t="str">
        <f aca="false">[1]人口!F9</f>
        <v>４月</v>
      </c>
      <c r="V38" s="129" t="str">
        <f aca="false">[1]人口!G9</f>
        <v>５月</v>
      </c>
      <c r="W38" s="129" t="str">
        <f aca="false">[1]人口!H9</f>
        <v>６月</v>
      </c>
      <c r="X38" s="129" t="str">
        <f aca="false">[1]人口!I9</f>
        <v>７月</v>
      </c>
      <c r="Y38" s="129" t="str">
        <f aca="false">[1]人口!J9</f>
        <v>８月</v>
      </c>
      <c r="Z38" s="129" t="str">
        <f aca="false">[1]人口!K9</f>
        <v>９月</v>
      </c>
      <c r="AA38" s="129" t="str">
        <f aca="false">[1]人口!L9</f>
        <v>１０月</v>
      </c>
      <c r="AB38" s="129" t="str">
        <f aca="false">[1]人口!M9</f>
        <v>１１月</v>
      </c>
      <c r="AC38" s="129" t="str">
        <f aca="false">[1]人口!N9</f>
        <v>１２月</v>
      </c>
      <c r="AD38" s="130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  <c r="BJ38" s="108"/>
      <c r="BK38" s="108"/>
      <c r="BL38" s="108"/>
      <c r="BM38" s="108"/>
      <c r="BN38" s="108"/>
      <c r="BO38" s="108"/>
      <c r="BP38" s="108"/>
      <c r="BQ38" s="108"/>
      <c r="BR38" s="108"/>
      <c r="BS38" s="108"/>
      <c r="BT38" s="108"/>
      <c r="BU38" s="108"/>
      <c r="BV38" s="108"/>
    </row>
    <row r="39" customFormat="false" ht="15.75" hidden="false" customHeight="true" outlineLevel="0" collapsed="false">
      <c r="A39" s="111" t="s">
        <v>7</v>
      </c>
      <c r="B39" s="111"/>
      <c r="C39" s="131" t="n">
        <f aca="false">C5/Q39*1000</f>
        <v>9.8390591777979</v>
      </c>
      <c r="D39" s="132" t="n">
        <f aca="false">D5/(R39/$Q$50*R$50)*1000</f>
        <v>10.9909406242296</v>
      </c>
      <c r="E39" s="132" t="n">
        <f aca="false">E5/(S39/$Q$50*S$50)*1000</f>
        <v>10.7845849208375</v>
      </c>
      <c r="F39" s="132" t="n">
        <f aca="false">F5/(T39/$Q$50*T$50)*1000</f>
        <v>10.3429226358394</v>
      </c>
      <c r="G39" s="132" t="n">
        <f aca="false">G5/(U39/$Q$50*U$50)*1000</f>
        <v>9.52873841604099</v>
      </c>
      <c r="H39" s="132" t="n">
        <f aca="false">H5/(V39/$Q$50*V$50)*1000</f>
        <v>9.36379274056947</v>
      </c>
      <c r="I39" s="132" t="n">
        <f aca="false">I5/(W39/$Q$50*W$50)*1000</f>
        <v>8.8624874886968</v>
      </c>
      <c r="J39" s="132" t="n">
        <f aca="false">J5/(X39/$Q$50*X$50)*1000</f>
        <v>9.10414073649414</v>
      </c>
      <c r="K39" s="132" t="n">
        <f aca="false">K5/(Y39/$Q$50*Y$50)*1000</f>
        <v>8.98302876982729</v>
      </c>
      <c r="L39" s="132" t="n">
        <f aca="false">L5/(Z39/$Q$50*Z$50)*1000</f>
        <v>9.86365737043958</v>
      </c>
      <c r="M39" s="132" t="n">
        <f aca="false">M5/(AA39/$Q$50*AA$50)*1000</f>
        <v>9.60051286309069</v>
      </c>
      <c r="N39" s="132" t="n">
        <f aca="false">N5/(AB39/$Q$50*AB$50)*1000</f>
        <v>10.4434747690891</v>
      </c>
      <c r="O39" s="133" t="n">
        <f aca="false">O5/(AC39/$Q$50*AC$50)*1000</f>
        <v>10.3330871012536</v>
      </c>
      <c r="Q39" s="134" t="n">
        <f aca="false">[1]人口!B10</f>
        <v>1965940</v>
      </c>
      <c r="R39" s="134" t="n">
        <f aca="false">[1]人口!C10</f>
        <v>1963626</v>
      </c>
      <c r="S39" s="134" t="n">
        <f aca="false">[1]人口!D10</f>
        <v>1962987</v>
      </c>
      <c r="T39" s="134" t="n">
        <f aca="false">[1]人口!E10</f>
        <v>1962570</v>
      </c>
      <c r="U39" s="134" t="n">
        <f aca="false">[1]人口!F10</f>
        <v>1961225</v>
      </c>
      <c r="V39" s="134" t="n">
        <f aca="false">[1]人口!G10</f>
        <v>1965343</v>
      </c>
      <c r="W39" s="134" t="n">
        <f aca="false">[1]人口!H10</f>
        <v>1965889</v>
      </c>
      <c r="X39" s="134" t="n">
        <f aca="false">[1]人口!I10</f>
        <v>1965784</v>
      </c>
      <c r="Y39" s="134" t="n">
        <f aca="false">[1]人口!J10</f>
        <v>1966073</v>
      </c>
      <c r="Z39" s="134" t="n">
        <f aca="false">[1]人口!K10</f>
        <v>1966174</v>
      </c>
      <c r="AA39" s="134" t="n">
        <f aca="false">[1]人口!L10</f>
        <v>1965940</v>
      </c>
      <c r="AB39" s="134" t="n">
        <f aca="false">[1]人口!M10</f>
        <v>1966523</v>
      </c>
      <c r="AC39" s="134" t="n">
        <f aca="false">[1]人口!N10</f>
        <v>1966717</v>
      </c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</row>
    <row r="40" customFormat="false" ht="15.75" hidden="false" customHeight="true" outlineLevel="0" collapsed="false">
      <c r="A40" s="111" t="s">
        <v>125</v>
      </c>
      <c r="B40" s="111"/>
      <c r="C40" s="132" t="n">
        <f aca="false">C8/Q40*1000</f>
        <v>8.94959574503121</v>
      </c>
      <c r="D40" s="135" t="n">
        <f aca="false">D8/(R40/$Q$50*R$50)*1000</f>
        <v>10.3327290996919</v>
      </c>
      <c r="E40" s="136" t="n">
        <f aca="false">E8/(S40/$Q$50*S$50)*1000</f>
        <v>9.98342920776592</v>
      </c>
      <c r="F40" s="136" t="n">
        <f aca="false">F8/(T40/$Q$50*T$50)*1000</f>
        <v>9.89542725622285</v>
      </c>
      <c r="G40" s="136" t="n">
        <f aca="false">G8/(U40/$Q$50*U$50)*1000</f>
        <v>8.91836599466596</v>
      </c>
      <c r="H40" s="136" t="n">
        <f aca="false">H8/(V40/$Q$50*V$50)*1000</f>
        <v>7.23949820167324</v>
      </c>
      <c r="I40" s="136" t="n">
        <f aca="false">I8/(W40/$Q$50*W$50)*1000</f>
        <v>7.8738588709899</v>
      </c>
      <c r="J40" s="136" t="n">
        <f aca="false">J8/(X40/$Q$50*X$50)*1000</f>
        <v>9.1211514077903</v>
      </c>
      <c r="K40" s="136" t="n">
        <f aca="false">K8/(Y40/$Q$50*Y$50)*1000</f>
        <v>7.94892081382289</v>
      </c>
      <c r="L40" s="136" t="n">
        <f aca="false">L8/(Z40/$Q$50*Z$50)*1000</f>
        <v>9.31068815983279</v>
      </c>
      <c r="M40" s="136" t="n">
        <f aca="false">M8/(AA40/$Q$50*AA$50)*1000</f>
        <v>7.75523624521207</v>
      </c>
      <c r="N40" s="136" t="n">
        <f aca="false">N8/(AB40/$Q$50*AB$50)*1000</f>
        <v>9.95934541316167</v>
      </c>
      <c r="O40" s="137" t="n">
        <f aca="false">O8/(AC40/$Q$50*AC$50)*1000</f>
        <v>9.39645461323988</v>
      </c>
      <c r="Q40" s="134" t="n">
        <f aca="false">[1]人口!B11</f>
        <v>242916</v>
      </c>
      <c r="R40" s="134" t="n">
        <f aca="false">[1]人口!C11</f>
        <v>241575</v>
      </c>
      <c r="S40" s="134" t="n">
        <f aca="false">[1]人口!D11</f>
        <v>241561</v>
      </c>
      <c r="T40" s="134" t="n">
        <f aca="false">[1]人口!E11</f>
        <v>241542</v>
      </c>
      <c r="U40" s="134" t="n">
        <f aca="false">[1]人口!F11</f>
        <v>241468</v>
      </c>
      <c r="V40" s="134" t="n">
        <f aca="false">[1]人口!G11</f>
        <v>242331</v>
      </c>
      <c r="W40" s="134" t="n">
        <f aca="false">[1]人口!H11</f>
        <v>242596</v>
      </c>
      <c r="X40" s="134" t="n">
        <f aca="false">[1]人口!I11</f>
        <v>242683</v>
      </c>
      <c r="Y40" s="134" t="n">
        <f aca="false">[1]人口!J11</f>
        <v>242922</v>
      </c>
      <c r="Z40" s="134" t="n">
        <f aca="false">[1]人口!K11</f>
        <v>243054</v>
      </c>
      <c r="AA40" s="134" t="n">
        <f aca="false">[1]人口!L11</f>
        <v>242916</v>
      </c>
      <c r="AB40" s="134" t="n">
        <f aca="false">[1]人口!M11</f>
        <v>243105</v>
      </c>
      <c r="AC40" s="134" t="n">
        <f aca="false">[1]人口!N11</f>
        <v>243091</v>
      </c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</row>
    <row r="41" customFormat="false" ht="15.75" hidden="false" customHeight="true" outlineLevel="0" collapsed="false">
      <c r="A41" s="111" t="s">
        <v>126</v>
      </c>
      <c r="B41" s="111"/>
      <c r="C41" s="138" t="n">
        <f aca="false">C11/Q41*1000</f>
        <v>9.86415099578639</v>
      </c>
      <c r="D41" s="135" t="n">
        <f aca="false">D11/(R41/$Q$50*R$50)*1000</f>
        <v>10.9207018429322</v>
      </c>
      <c r="E41" s="136" t="n">
        <f aca="false">E11/(S41/$Q$50*S$50)*1000</f>
        <v>10.820875712564</v>
      </c>
      <c r="F41" s="136" t="n">
        <f aca="false">F11/(T41/$Q$50*T$50)*1000</f>
        <v>10.7161570917136</v>
      </c>
      <c r="G41" s="136" t="n">
        <f aca="false">G11/(U41/$Q$50*U$50)*1000</f>
        <v>10.1284002735429</v>
      </c>
      <c r="H41" s="136" t="n">
        <f aca="false">H11/(V41/$Q$50*V$50)*1000</f>
        <v>8.39110476730258</v>
      </c>
      <c r="I41" s="136" t="n">
        <f aca="false">I11/(W41/$Q$50*W$50)*1000</f>
        <v>9.47204033495062</v>
      </c>
      <c r="J41" s="136" t="n">
        <f aca="false">J11/(X41/$Q$50*X$50)*1000</f>
        <v>8.83933103171385</v>
      </c>
      <c r="K41" s="136" t="n">
        <f aca="false">K11/(Y41/$Q$50*Y$50)*1000</f>
        <v>8.83349764490482</v>
      </c>
      <c r="L41" s="136" t="n">
        <f aca="false">L11/(Z41/$Q$50*Z$50)*1000</f>
        <v>10.7350206456065</v>
      </c>
      <c r="M41" s="136" t="n">
        <f aca="false">M11/(AA41/$Q$50*AA$50)*1000</f>
        <v>10.5844080087474</v>
      </c>
      <c r="N41" s="136" t="n">
        <f aca="false">N11/(AB41/$Q$50*AB$50)*1000</f>
        <v>10.132591201996</v>
      </c>
      <c r="O41" s="137" t="n">
        <f aca="false">O11/(AC41/$Q$50*AC$50)*1000</f>
        <v>9.02424794670811</v>
      </c>
      <c r="P41" s="108"/>
      <c r="Q41" s="134" t="n">
        <f aca="false">[1]人口!B12</f>
        <v>288114</v>
      </c>
      <c r="R41" s="134" t="n">
        <f aca="false">[1]人口!C12</f>
        <v>287867</v>
      </c>
      <c r="S41" s="134" t="n">
        <f aca="false">[1]人口!D12</f>
        <v>287919</v>
      </c>
      <c r="T41" s="134" t="n">
        <f aca="false">[1]人口!E12</f>
        <v>287868</v>
      </c>
      <c r="U41" s="134" t="n">
        <f aca="false">[1]人口!F12</f>
        <v>287097</v>
      </c>
      <c r="V41" s="134" t="n">
        <f aca="false">[1]人口!G12</f>
        <v>287651</v>
      </c>
      <c r="W41" s="134" t="n">
        <f aca="false">[1]人口!H12</f>
        <v>287724</v>
      </c>
      <c r="X41" s="134" t="n">
        <f aca="false">[1]人口!I12</f>
        <v>287717</v>
      </c>
      <c r="Y41" s="134" t="n">
        <f aca="false">[1]人口!J12</f>
        <v>287907</v>
      </c>
      <c r="Z41" s="134" t="n">
        <f aca="false">[1]人口!K12</f>
        <v>287874</v>
      </c>
      <c r="AA41" s="134" t="n">
        <f aca="false">[1]人口!L12</f>
        <v>288114</v>
      </c>
      <c r="AB41" s="134" t="n">
        <f aca="false">[1]人口!M12</f>
        <v>288179</v>
      </c>
      <c r="AC41" s="134" t="n">
        <f aca="false">[1]人口!N12</f>
        <v>288345</v>
      </c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8"/>
      <c r="BH41" s="108"/>
      <c r="BI41" s="108"/>
      <c r="BJ41" s="108"/>
      <c r="BK41" s="108"/>
      <c r="BL41" s="108"/>
      <c r="BM41" s="108"/>
      <c r="BN41" s="108"/>
      <c r="BO41" s="108"/>
      <c r="BP41" s="108"/>
      <c r="BQ41" s="108"/>
      <c r="BR41" s="108"/>
      <c r="BS41" s="108"/>
      <c r="BT41" s="108"/>
      <c r="BU41" s="108"/>
      <c r="BV41" s="108"/>
    </row>
    <row r="42" customFormat="false" ht="15.75" hidden="false" customHeight="true" outlineLevel="0" collapsed="false">
      <c r="A42" s="111" t="s">
        <v>127</v>
      </c>
      <c r="B42" s="111"/>
      <c r="C42" s="138" t="n">
        <f aca="false">C14/Q42*1000</f>
        <v>9.50856035399704</v>
      </c>
      <c r="D42" s="135" t="n">
        <f aca="false">D14/(R42/$Q$50*R$50)*1000</f>
        <v>10.8664857131214</v>
      </c>
      <c r="E42" s="136" t="n">
        <f aca="false">E14/(S42/$Q$50*S$50)*1000</f>
        <v>11.3473731675918</v>
      </c>
      <c r="F42" s="136" t="n">
        <f aca="false">F14/(T42/$Q$50*T$50)*1000</f>
        <v>9.76878286354941</v>
      </c>
      <c r="G42" s="136" t="n">
        <f aca="false">G14/(U42/$Q$50*U$50)*1000</f>
        <v>9.03813476346593</v>
      </c>
      <c r="H42" s="136" t="n">
        <f aca="false">H14/(V42/$Q$50*V$50)*1000</f>
        <v>9.75798821985534</v>
      </c>
      <c r="I42" s="136" t="n">
        <f aca="false">I14/(W42/$Q$50*W$50)*1000</f>
        <v>8.00871614643429</v>
      </c>
      <c r="J42" s="136" t="n">
        <f aca="false">J14/(X42/$Q$50*X$50)*1000</f>
        <v>8.95491126197421</v>
      </c>
      <c r="K42" s="136" t="n">
        <f aca="false">K14/(Y42/$Q$50*Y$50)*1000</f>
        <v>8.42178743327945</v>
      </c>
      <c r="L42" s="136" t="n">
        <f aca="false">L14/(Z42/$Q$50*Z$50)*1000</f>
        <v>8.88824120197233</v>
      </c>
      <c r="M42" s="136" t="n">
        <f aca="false">M14/(AA42/$Q$50*AA$50)*1000</f>
        <v>9.18107475109202</v>
      </c>
      <c r="N42" s="136" t="n">
        <f aca="false">N14/(AB42/$Q$50*AB$50)*1000</f>
        <v>9.99589840668875</v>
      </c>
      <c r="O42" s="137" t="n">
        <f aca="false">O14/(AC42/$Q$50*AC$50)*1000</f>
        <v>9.98583711262744</v>
      </c>
      <c r="P42" s="108"/>
      <c r="Q42" s="134" t="n">
        <f aca="false">[1]人口!B13</f>
        <v>264183</v>
      </c>
      <c r="R42" s="134" t="n">
        <f aca="false">[1]人口!C13</f>
        <v>264382</v>
      </c>
      <c r="S42" s="134" t="n">
        <f aca="false">[1]人口!D13</f>
        <v>264221</v>
      </c>
      <c r="T42" s="134" t="n">
        <f aca="false">[1]人口!E13</f>
        <v>263958</v>
      </c>
      <c r="U42" s="134" t="n">
        <f aca="false">[1]人口!F13</f>
        <v>263845</v>
      </c>
      <c r="V42" s="134" t="n">
        <f aca="false">[1]人口!G13</f>
        <v>264250</v>
      </c>
      <c r="W42" s="134" t="n">
        <f aca="false">[1]人口!H13</f>
        <v>264337</v>
      </c>
      <c r="X42" s="134" t="n">
        <f aca="false">[1]人口!I13</f>
        <v>264281</v>
      </c>
      <c r="Y42" s="134" t="n">
        <f aca="false">[1]人口!J13</f>
        <v>264234</v>
      </c>
      <c r="Z42" s="134" t="n">
        <f aca="false">[1]人口!K13</f>
        <v>264188</v>
      </c>
      <c r="AA42" s="134" t="n">
        <f aca="false">[1]人口!L13</f>
        <v>264183</v>
      </c>
      <c r="AB42" s="134" t="n">
        <f aca="false">[1]人口!M13</f>
        <v>264125</v>
      </c>
      <c r="AC42" s="134" t="n">
        <f aca="false">[1]人口!N13</f>
        <v>264116</v>
      </c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8"/>
      <c r="AW42" s="108"/>
      <c r="AX42" s="108"/>
      <c r="AY42" s="108"/>
      <c r="AZ42" s="108"/>
      <c r="BA42" s="108"/>
      <c r="BB42" s="108"/>
      <c r="BC42" s="108"/>
      <c r="BD42" s="108"/>
      <c r="BE42" s="108"/>
      <c r="BF42" s="108"/>
      <c r="BG42" s="108"/>
      <c r="BH42" s="108"/>
      <c r="BI42" s="108"/>
      <c r="BJ42" s="108"/>
      <c r="BK42" s="108"/>
      <c r="BL42" s="108"/>
      <c r="BM42" s="108"/>
      <c r="BN42" s="108"/>
      <c r="BO42" s="108"/>
      <c r="BP42" s="108"/>
      <c r="BQ42" s="108"/>
      <c r="BR42" s="108"/>
      <c r="BS42" s="108"/>
      <c r="BT42" s="108"/>
      <c r="BU42" s="108"/>
      <c r="BV42" s="108"/>
    </row>
    <row r="43" customFormat="false" ht="15.75" hidden="false" customHeight="true" outlineLevel="0" collapsed="false">
      <c r="A43" s="111" t="s">
        <v>128</v>
      </c>
      <c r="B43" s="111"/>
      <c r="C43" s="138" t="n">
        <f aca="false">C17/Q43*1000</f>
        <v>9.60774671861407</v>
      </c>
      <c r="D43" s="135" t="n">
        <f aca="false">D17/(R43/$Q$50*R$50)*1000</f>
        <v>10.8940648430658</v>
      </c>
      <c r="E43" s="136" t="n">
        <f aca="false">E17/(S43/$Q$50*S$50)*1000</f>
        <v>9.77482147009789</v>
      </c>
      <c r="F43" s="136" t="n">
        <f aca="false">F17/(T43/$Q$50*T$50)*1000</f>
        <v>9.66650444839844</v>
      </c>
      <c r="G43" s="136" t="n">
        <f aca="false">G17/(U43/$Q$50*U$50)*1000</f>
        <v>9.23948296865853</v>
      </c>
      <c r="H43" s="136" t="n">
        <f aca="false">H17/(V43/$Q$50*V$50)*1000</f>
        <v>10.0976969180817</v>
      </c>
      <c r="I43" s="136" t="n">
        <f aca="false">I17/(W43/$Q$50*W$50)*1000</f>
        <v>8.69952962717429</v>
      </c>
      <c r="J43" s="136" t="n">
        <f aca="false">J17/(X43/$Q$50*X$50)*1000</f>
        <v>9.30920520112037</v>
      </c>
      <c r="K43" s="136" t="n">
        <f aca="false">K17/(Y43/$Q$50*Y$50)*1000</f>
        <v>8.24379033669672</v>
      </c>
      <c r="L43" s="136" t="n">
        <f aca="false">L17/(Z43/$Q$50*Z$50)*1000</f>
        <v>9.08939030002711</v>
      </c>
      <c r="M43" s="136" t="n">
        <f aca="false">M17/(AA43/$Q$50*AA$50)*1000</f>
        <v>9.96510877350536</v>
      </c>
      <c r="N43" s="136" t="n">
        <f aca="false">N17/(AB43/$Q$50*AB$50)*1000</f>
        <v>9.59856261701964</v>
      </c>
      <c r="O43" s="137" t="n">
        <f aca="false">O17/(AC43/$Q$50*AC$50)*1000</f>
        <v>10.8441543799261</v>
      </c>
      <c r="P43" s="108"/>
      <c r="Q43" s="134" t="n">
        <f aca="false">[1]人口!B14</f>
        <v>211496</v>
      </c>
      <c r="R43" s="134" t="n">
        <f aca="false">[1]人口!C14</f>
        <v>210754</v>
      </c>
      <c r="S43" s="134" t="n">
        <f aca="false">[1]人口!D14</f>
        <v>210709</v>
      </c>
      <c r="T43" s="134" t="n">
        <f aca="false">[1]人口!E14</f>
        <v>210721</v>
      </c>
      <c r="U43" s="134" t="n">
        <f aca="false">[1]人口!F14</f>
        <v>210690</v>
      </c>
      <c r="V43" s="134" t="n">
        <f aca="false">[1]人口!G14</f>
        <v>211051</v>
      </c>
      <c r="W43" s="134" t="n">
        <f aca="false">[1]人口!H14</f>
        <v>211180</v>
      </c>
      <c r="X43" s="134" t="n">
        <f aca="false">[1]人口!I14</f>
        <v>211220</v>
      </c>
      <c r="Y43" s="134" t="n">
        <f aca="false">[1]人口!J14</f>
        <v>211381</v>
      </c>
      <c r="Z43" s="134" t="n">
        <f aca="false">[1]人口!K14</f>
        <v>211492</v>
      </c>
      <c r="AA43" s="134" t="n">
        <f aca="false">[1]人口!L14</f>
        <v>211496</v>
      </c>
      <c r="AB43" s="134" t="n">
        <f aca="false">[1]人口!M14</f>
        <v>211681</v>
      </c>
      <c r="AC43" s="134" t="n">
        <f aca="false">[1]人口!N14</f>
        <v>211724</v>
      </c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108"/>
      <c r="BP43" s="108"/>
      <c r="BQ43" s="108"/>
      <c r="BR43" s="108"/>
      <c r="BS43" s="108"/>
      <c r="BT43" s="108"/>
      <c r="BU43" s="108"/>
      <c r="BV43" s="108"/>
    </row>
    <row r="44" customFormat="false" ht="15.75" hidden="false" customHeight="true" outlineLevel="0" collapsed="false">
      <c r="A44" s="111" t="s">
        <v>129</v>
      </c>
      <c r="B44" s="111"/>
      <c r="C44" s="138" t="n">
        <f aca="false">C20/Q44*1000</f>
        <v>10.0451556682247</v>
      </c>
      <c r="D44" s="135" t="n">
        <f aca="false">D20/(R44/$Q$50*R$50)*1000</f>
        <v>10.6229121484399</v>
      </c>
      <c r="E44" s="136" t="n">
        <f aca="false">E20/(S44/$Q$50*S$50)*1000</f>
        <v>10.5303232580136</v>
      </c>
      <c r="F44" s="136" t="n">
        <f aca="false">F20/(T44/$Q$50*T$50)*1000</f>
        <v>8.85670251236618</v>
      </c>
      <c r="G44" s="136" t="n">
        <f aca="false">G20/(U44/$Q$50*U$50)*1000</f>
        <v>10.8919257938866</v>
      </c>
      <c r="H44" s="136" t="n">
        <f aca="false">H20/(V44/$Q$50*V$50)*1000</f>
        <v>9.22238700948884</v>
      </c>
      <c r="I44" s="136" t="n">
        <f aca="false">I20/(W44/$Q$50*W$50)*1000</f>
        <v>8.75999229890787</v>
      </c>
      <c r="J44" s="136" t="n">
        <f aca="false">J20/(X44/$Q$50*X$50)*1000</f>
        <v>9.32195901096313</v>
      </c>
      <c r="K44" s="136" t="n">
        <f aca="false">K20/(Y44/$Q$50*Y$50)*1000</f>
        <v>9.88409373666772</v>
      </c>
      <c r="L44" s="136" t="n">
        <f aca="false">L20/(Z44/$Q$50*Z$50)*1000</f>
        <v>10.1196935970659</v>
      </c>
      <c r="M44" s="136" t="n">
        <f aca="false">M20/(AA44/$Q$50*AA$50)*1000</f>
        <v>10.1670529729398</v>
      </c>
      <c r="N44" s="136" t="n">
        <f aca="false">N20/(AB44/$Q$50*AB$50)*1000</f>
        <v>10.8931339846236</v>
      </c>
      <c r="O44" s="137" t="n">
        <f aca="false">O20/(AC44/$Q$50*AC$50)*1000</f>
        <v>11.2926238059198</v>
      </c>
      <c r="P44" s="108"/>
      <c r="Q44" s="134" t="n">
        <f aca="false">[1]人口!B15</f>
        <v>126230</v>
      </c>
      <c r="R44" s="134" t="n">
        <f aca="false">[1]人口!C15</f>
        <v>126355</v>
      </c>
      <c r="S44" s="134" t="n">
        <f aca="false">[1]人口!D15</f>
        <v>126268</v>
      </c>
      <c r="T44" s="134" t="n">
        <f aca="false">[1]人口!E15</f>
        <v>126294</v>
      </c>
      <c r="U44" s="134" t="n">
        <f aca="false">[1]人口!F15</f>
        <v>126225</v>
      </c>
      <c r="V44" s="134" t="n">
        <f aca="false">[1]人口!G15</f>
        <v>126393</v>
      </c>
      <c r="W44" s="134" t="n">
        <f aca="false">[1]人口!H15</f>
        <v>126389</v>
      </c>
      <c r="X44" s="134" t="n">
        <f aca="false">[1]人口!I15</f>
        <v>126306</v>
      </c>
      <c r="Y44" s="134" t="n">
        <f aca="false">[1]人口!J15</f>
        <v>126270</v>
      </c>
      <c r="Z44" s="134" t="n">
        <f aca="false">[1]人口!K15</f>
        <v>126239</v>
      </c>
      <c r="AA44" s="134" t="n">
        <f aca="false">[1]人口!L15</f>
        <v>126230</v>
      </c>
      <c r="AB44" s="134" t="n">
        <f aca="false">[1]人口!M15</f>
        <v>126211</v>
      </c>
      <c r="AC44" s="134" t="n">
        <f aca="false">[1]人口!N15</f>
        <v>126160</v>
      </c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08"/>
      <c r="BC44" s="108"/>
      <c r="BD44" s="108"/>
      <c r="BE44" s="108"/>
      <c r="BF44" s="108"/>
      <c r="BG44" s="108"/>
      <c r="BH44" s="108"/>
      <c r="BI44" s="108"/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8"/>
      <c r="BV44" s="108"/>
    </row>
    <row r="45" customFormat="false" ht="15.75" hidden="false" customHeight="true" outlineLevel="0" collapsed="false">
      <c r="A45" s="111" t="s">
        <v>130</v>
      </c>
      <c r="B45" s="111"/>
      <c r="C45" s="138" t="n">
        <f aca="false">C23/Q45*1000</f>
        <v>9.2189765900145</v>
      </c>
      <c r="D45" s="135" t="n">
        <f aca="false">D23/(R45/$Q$50*R$50)*1000</f>
        <v>9.84388710282412</v>
      </c>
      <c r="E45" s="136" t="n">
        <f aca="false">E23/(S45/$Q$50*S$50)*1000</f>
        <v>10.1919761894002</v>
      </c>
      <c r="F45" s="136" t="n">
        <f aca="false">F23/(T45/$Q$50*T$50)*1000</f>
        <v>9.42544676588492</v>
      </c>
      <c r="G45" s="136" t="n">
        <f aca="false">G23/(U45/$Q$50*U$50)*1000</f>
        <v>9.01311916258999</v>
      </c>
      <c r="H45" s="136" t="n">
        <f aca="false">H23/(V45/$Q$50*V$50)*1000</f>
        <v>8.86243317008602</v>
      </c>
      <c r="I45" s="136" t="n">
        <f aca="false">I23/(W45/$Q$50*W$50)*1000</f>
        <v>7.29176523955653</v>
      </c>
      <c r="J45" s="136" t="n">
        <f aca="false">J23/(X45/$Q$50*X$50)*1000</f>
        <v>9.17765880678081</v>
      </c>
      <c r="K45" s="136" t="n">
        <f aca="false">K23/(Y45/$Q$50*Y$50)*1000</f>
        <v>9.54995578966433</v>
      </c>
      <c r="L45" s="136" t="n">
        <f aca="false">L23/(Z45/$Q$50*Z$50)*1000</f>
        <v>9.31933555615632</v>
      </c>
      <c r="M45" s="136" t="n">
        <f aca="false">M23/(AA45/$Q$50*AA$50)*1000</f>
        <v>7.84797761307001</v>
      </c>
      <c r="N45" s="136" t="n">
        <f aca="false">N23/(AB45/$Q$50*AB$50)*1000</f>
        <v>10.5184478085066</v>
      </c>
      <c r="O45" s="137" t="n">
        <f aca="false">O23/(AC45/$Q$50*AC$50)*1000</f>
        <v>9.79990914856532</v>
      </c>
      <c r="P45" s="108"/>
      <c r="Q45" s="134" t="n">
        <f aca="false">[1]人口!B16</f>
        <v>222042</v>
      </c>
      <c r="R45" s="134" t="n">
        <f aca="false">[1]人口!C16</f>
        <v>221277</v>
      </c>
      <c r="S45" s="134" t="n">
        <f aca="false">[1]人口!D16</f>
        <v>221270</v>
      </c>
      <c r="T45" s="134" t="n">
        <f aca="false">[1]人口!E16</f>
        <v>221107</v>
      </c>
      <c r="U45" s="134" t="n">
        <f aca="false">[1]人口!F16</f>
        <v>221381</v>
      </c>
      <c r="V45" s="134" t="n">
        <f aca="false">[1]人口!G16</f>
        <v>221868</v>
      </c>
      <c r="W45" s="134" t="n">
        <f aca="false">[1]人口!H16</f>
        <v>221917</v>
      </c>
      <c r="X45" s="134" t="n">
        <f aca="false">[1]人口!I16</f>
        <v>221945</v>
      </c>
      <c r="Y45" s="134" t="n">
        <f aca="false">[1]人口!J16</f>
        <v>221923</v>
      </c>
      <c r="Z45" s="134" t="n">
        <f aca="false">[1]人口!K16</f>
        <v>221940</v>
      </c>
      <c r="AA45" s="134" t="n">
        <f aca="false">[1]人口!L16</f>
        <v>222042</v>
      </c>
      <c r="AB45" s="134" t="n">
        <f aca="false">[1]人口!M16</f>
        <v>222086</v>
      </c>
      <c r="AC45" s="134" t="n">
        <f aca="false">[1]人口!N16</f>
        <v>222270</v>
      </c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  <c r="BA45" s="108"/>
      <c r="BB45" s="108"/>
      <c r="BC45" s="108"/>
      <c r="BD45" s="108"/>
      <c r="BE45" s="108"/>
      <c r="BF45" s="108"/>
      <c r="BG45" s="108"/>
      <c r="BH45" s="108"/>
      <c r="BI45" s="108"/>
      <c r="BJ45" s="108"/>
      <c r="BK45" s="108"/>
      <c r="BL45" s="108"/>
      <c r="BM45" s="108"/>
      <c r="BN45" s="108"/>
      <c r="BO45" s="108"/>
      <c r="BP45" s="108"/>
      <c r="BQ45" s="108"/>
      <c r="BR45" s="108"/>
      <c r="BS45" s="108"/>
      <c r="BT45" s="108"/>
      <c r="BU45" s="108"/>
      <c r="BV45" s="108"/>
    </row>
    <row r="46" customFormat="false" ht="15.75" hidden="false" customHeight="true" outlineLevel="0" collapsed="false">
      <c r="A46" s="111" t="s">
        <v>131</v>
      </c>
      <c r="B46" s="111"/>
      <c r="C46" s="138" t="n">
        <f aca="false">C26/Q46*1000</f>
        <v>9.86362689985426</v>
      </c>
      <c r="D46" s="135" t="n">
        <f aca="false">D26/(R46/$Q$50*R$50)*1000</f>
        <v>11.6040015260057</v>
      </c>
      <c r="E46" s="136" t="n">
        <f aca="false">E26/(S46/$Q$50*S$50)*1000</f>
        <v>12.0601913325963</v>
      </c>
      <c r="F46" s="136" t="n">
        <f aca="false">F26/(T46/$Q$50*T$50)*1000</f>
        <v>9.56870812121442</v>
      </c>
      <c r="G46" s="136" t="n">
        <f aca="false">G26/(U46/$Q$50*U$50)*1000</f>
        <v>10.1150938330836</v>
      </c>
      <c r="H46" s="136" t="n">
        <f aca="false">H26/(V46/$Q$50*V$50)*1000</f>
        <v>10.2016146500776</v>
      </c>
      <c r="I46" s="136" t="n">
        <f aca="false">I26/(W46/$Q$50*W$50)*1000</f>
        <v>8.75497063855366</v>
      </c>
      <c r="J46" s="136" t="n">
        <f aca="false">J26/(X46/$Q$50*X$50)*1000</f>
        <v>8.57507723442852</v>
      </c>
      <c r="K46" s="136" t="n">
        <f aca="false">K26/(Y46/$Q$50*Y$50)*1000</f>
        <v>8.06297819318823</v>
      </c>
      <c r="L46" s="136" t="n">
        <f aca="false">L26/(Z46/$Q$50*Z$50)*1000</f>
        <v>9.70682946852362</v>
      </c>
      <c r="M46" s="136" t="n">
        <f aca="false">M26/(AA46/$Q$50*AA$50)*1000</f>
        <v>11.2356972232856</v>
      </c>
      <c r="N46" s="136" t="n">
        <f aca="false">N26/(AB46/$Q$50*AB$50)*1000</f>
        <v>9.60665220535069</v>
      </c>
      <c r="O46" s="137" t="n">
        <f aca="false">O26/(AC46/$Q$50*AC$50)*1000</f>
        <v>8.89312704527219</v>
      </c>
      <c r="P46" s="108"/>
      <c r="Q46" s="134" t="n">
        <f aca="false">[1]人口!B17</f>
        <v>115272</v>
      </c>
      <c r="R46" s="134" t="n">
        <f aca="false">[1]人口!C17</f>
        <v>115672</v>
      </c>
      <c r="S46" s="134" t="n">
        <f aca="false">[1]人口!D17</f>
        <v>115655</v>
      </c>
      <c r="T46" s="134" t="n">
        <f aca="false">[1]人口!E17</f>
        <v>115666</v>
      </c>
      <c r="U46" s="134" t="n">
        <f aca="false">[1]人口!F17</f>
        <v>115471</v>
      </c>
      <c r="V46" s="134" t="n">
        <f aca="false">[1]人口!G17</f>
        <v>115415</v>
      </c>
      <c r="W46" s="134" t="n">
        <f aca="false">[1]人口!H17</f>
        <v>115344</v>
      </c>
      <c r="X46" s="134" t="n">
        <f aca="false">[1]人口!I17</f>
        <v>115338</v>
      </c>
      <c r="Y46" s="134" t="n">
        <f aca="false">[1]人口!J17</f>
        <v>115362</v>
      </c>
      <c r="Z46" s="134" t="n">
        <f aca="false">[1]人口!K17</f>
        <v>115314</v>
      </c>
      <c r="AA46" s="134" t="n">
        <f aca="false">[1]人口!L17</f>
        <v>115272</v>
      </c>
      <c r="AB46" s="134" t="n">
        <f aca="false">[1]人口!M17</f>
        <v>115250</v>
      </c>
      <c r="AC46" s="134" t="n">
        <f aca="false">[1]人口!N17</f>
        <v>115185</v>
      </c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/>
      <c r="AY46" s="108"/>
      <c r="AZ46" s="108"/>
      <c r="BA46" s="108"/>
      <c r="BB46" s="108"/>
      <c r="BC46" s="108"/>
      <c r="BD46" s="108"/>
      <c r="BE46" s="108"/>
      <c r="BF46" s="108"/>
      <c r="BG46" s="108"/>
      <c r="BH46" s="108"/>
      <c r="BI46" s="108"/>
      <c r="BJ46" s="108"/>
      <c r="BK46" s="108"/>
      <c r="BL46" s="108"/>
      <c r="BM46" s="108"/>
      <c r="BN46" s="108"/>
      <c r="BO46" s="108"/>
      <c r="BP46" s="108"/>
      <c r="BQ46" s="108"/>
      <c r="BR46" s="108"/>
      <c r="BS46" s="108"/>
      <c r="BT46" s="108"/>
      <c r="BU46" s="108"/>
      <c r="BV46" s="108"/>
    </row>
    <row r="47" customFormat="false" ht="15.75" hidden="false" customHeight="true" outlineLevel="0" collapsed="false">
      <c r="A47" s="111" t="s">
        <v>132</v>
      </c>
      <c r="B47" s="111"/>
      <c r="C47" s="138" t="n">
        <f aca="false">C29/Q47*1000</f>
        <v>12.4046978259135</v>
      </c>
      <c r="D47" s="135" t="n">
        <f aca="false">D29/(R47/$Q$50*R$50)*1000</f>
        <v>12.379161473838</v>
      </c>
      <c r="E47" s="136" t="n">
        <f aca="false">E29/(S47/$Q$50*S$50)*1000</f>
        <v>12.704273895637</v>
      </c>
      <c r="F47" s="136" t="n">
        <f aca="false">F29/(T47/$Q$50*T$50)*1000</f>
        <v>13.3549230737321</v>
      </c>
      <c r="G47" s="136" t="n">
        <f aca="false">G29/(U47/$Q$50*U$50)*1000</f>
        <v>12.1597937397703</v>
      </c>
      <c r="H47" s="136" t="n">
        <f aca="false">H29/(V47/$Q$50*V$50)*1000</f>
        <v>14.1594198993335</v>
      </c>
      <c r="I47" s="136" t="n">
        <f aca="false">I29/(W47/$Q$50*W$50)*1000</f>
        <v>9.46856422266258</v>
      </c>
      <c r="J47" s="136" t="n">
        <f aca="false">J29/(X47/$Q$50*X$50)*1000</f>
        <v>10.2669834131205</v>
      </c>
      <c r="K47" s="136" t="n">
        <f aca="false">K29/(Y47/$Q$50*Y$50)*1000</f>
        <v>12.4289255078449</v>
      </c>
      <c r="L47" s="136" t="n">
        <f aca="false">L29/(Z47/$Q$50*Z$50)*1000</f>
        <v>11.9725528502346</v>
      </c>
      <c r="M47" s="136" t="n">
        <f aca="false">M29/(AA47/$Q$50*AA$50)*1000</f>
        <v>12.8972820349976</v>
      </c>
      <c r="N47" s="136" t="n">
        <f aca="false">N29/(AB47/$Q$50*AB$50)*1000</f>
        <v>12.4448668098195</v>
      </c>
      <c r="O47" s="137" t="n">
        <f aca="false">O29/(AC47/$Q$50*AC$50)*1000</f>
        <v>14.0162866159683</v>
      </c>
      <c r="P47" s="108"/>
      <c r="Q47" s="134" t="n">
        <f aca="false">[1]人口!B18</f>
        <v>137851</v>
      </c>
      <c r="R47" s="134" t="n">
        <f aca="false">[1]人口!C18</f>
        <v>138865</v>
      </c>
      <c r="S47" s="134" t="n">
        <f aca="false">[1]人口!D18</f>
        <v>138522</v>
      </c>
      <c r="T47" s="134" t="n">
        <f aca="false">[1]人口!E18</f>
        <v>138417</v>
      </c>
      <c r="U47" s="134" t="n">
        <f aca="false">[1]人口!F18</f>
        <v>138078</v>
      </c>
      <c r="V47" s="134" t="n">
        <f aca="false">[1]人口!G18</f>
        <v>138868</v>
      </c>
      <c r="W47" s="134" t="n">
        <f aca="false">[1]人口!H18</f>
        <v>138775</v>
      </c>
      <c r="X47" s="134" t="n">
        <f aca="false">[1]人口!I18</f>
        <v>138763</v>
      </c>
      <c r="Y47" s="134" t="n">
        <f aca="false">[1]人口!J18</f>
        <v>138309</v>
      </c>
      <c r="Z47" s="134" t="n">
        <f aca="false">[1]人口!K18</f>
        <v>138205</v>
      </c>
      <c r="AA47" s="134" t="n">
        <f aca="false">[1]人口!L18</f>
        <v>137851</v>
      </c>
      <c r="AB47" s="134" t="n">
        <f aca="false">[1]人口!M18</f>
        <v>137848</v>
      </c>
      <c r="AC47" s="134" t="n">
        <f aca="false">[1]人口!N18</f>
        <v>137766</v>
      </c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108"/>
      <c r="BP47" s="108"/>
      <c r="BQ47" s="108"/>
      <c r="BR47" s="108"/>
      <c r="BS47" s="108"/>
      <c r="BT47" s="108"/>
      <c r="BU47" s="108"/>
      <c r="BV47" s="108"/>
    </row>
    <row r="48" customFormat="false" ht="15.75" hidden="false" customHeight="true" outlineLevel="0" collapsed="false">
      <c r="A48" s="111" t="s">
        <v>133</v>
      </c>
      <c r="B48" s="111"/>
      <c r="C48" s="138" t="n">
        <f aca="false">C32/Q48*1000</f>
        <v>9.57201470765298</v>
      </c>
      <c r="D48" s="135" t="n">
        <f aca="false">D32/(R48/$Q$50*R$50)*1000</f>
        <v>11.5575040413372</v>
      </c>
      <c r="E48" s="136" t="n">
        <f aca="false">E32/(S48/$Q$50*S$50)*1000</f>
        <v>10.0044785511289</v>
      </c>
      <c r="F48" s="136" t="n">
        <f aca="false">F32/(T48/$Q$50*T$50)*1000</f>
        <v>11.1134109374742</v>
      </c>
      <c r="G48" s="136" t="n">
        <f aca="false">G32/(U48/$Q$50*U$50)*1000</f>
        <v>7.6321512211442</v>
      </c>
      <c r="H48" s="136" t="n">
        <f aca="false">H32/(V48/$Q$50*V$50)*1000</f>
        <v>8.46298314359248</v>
      </c>
      <c r="I48" s="136" t="n">
        <f aca="false">I32/(W48/$Q$50*W$50)*1000</f>
        <v>10.263707604074</v>
      </c>
      <c r="J48" s="136" t="n">
        <f aca="false">J32/(X48/$Q$50*X$50)*1000</f>
        <v>9.05992680284917</v>
      </c>
      <c r="K48" s="136" t="n">
        <f aca="false">K32/(Y48/$Q$50*Y$50)*1000</f>
        <v>8.94562922474003</v>
      </c>
      <c r="L48" s="136" t="n">
        <f aca="false">L32/(Z48/$Q$50*Z$50)*1000</f>
        <v>9.29716662189824</v>
      </c>
      <c r="M48" s="136" t="n">
        <f aca="false">M32/(AA48/$Q$50*AA$50)*1000</f>
        <v>8.8330169899265</v>
      </c>
      <c r="N48" s="136" t="n">
        <f aca="false">N32/(AB48/$Q$50*AB$50)*1000</f>
        <v>10.470840813607</v>
      </c>
      <c r="O48" s="137" t="n">
        <f aca="false">O32/(AC48/$Q$50*AC$50)*1000</f>
        <v>9.42519519087419</v>
      </c>
      <c r="P48" s="108"/>
      <c r="Q48" s="134" t="n">
        <f aca="false">[1]人口!B19</f>
        <v>215942</v>
      </c>
      <c r="R48" s="134" t="n">
        <f aca="false">[1]人口!C19</f>
        <v>214956</v>
      </c>
      <c r="S48" s="134" t="n">
        <f aca="false">[1]人口!D19</f>
        <v>214993</v>
      </c>
      <c r="T48" s="134" t="n">
        <f aca="false">[1]人口!E19</f>
        <v>215070</v>
      </c>
      <c r="U48" s="134" t="n">
        <f aca="false">[1]人口!F19</f>
        <v>215208</v>
      </c>
      <c r="V48" s="134" t="n">
        <f aca="false">[1]人口!G19</f>
        <v>215645</v>
      </c>
      <c r="W48" s="134" t="n">
        <f aca="false">[1]人口!H19</f>
        <v>215744</v>
      </c>
      <c r="X48" s="134" t="n">
        <f aca="false">[1]人口!I19</f>
        <v>215732</v>
      </c>
      <c r="Y48" s="134" t="n">
        <f aca="false">[1]人口!J19</f>
        <v>215856</v>
      </c>
      <c r="Z48" s="134" t="n">
        <f aca="false">[1]人口!K19</f>
        <v>215926</v>
      </c>
      <c r="AA48" s="134" t="n">
        <f aca="false">[1]人口!L19</f>
        <v>215942</v>
      </c>
      <c r="AB48" s="134" t="n">
        <f aca="false">[1]人口!M19</f>
        <v>216124</v>
      </c>
      <c r="AC48" s="134" t="n">
        <f aca="false">[1]人口!N19</f>
        <v>216116</v>
      </c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7"/>
      <c r="BV48" s="107"/>
    </row>
    <row r="49" customFormat="false" ht="15.75" hidden="false" customHeight="true" outlineLevel="0" collapsed="false">
      <c r="A49" s="139" t="s">
        <v>134</v>
      </c>
      <c r="B49" s="139"/>
      <c r="C49" s="140" t="n">
        <f aca="false">C35/Q49*1000</f>
        <v>10.9518372869889</v>
      </c>
      <c r="D49" s="141" t="n">
        <f aca="false">D35/(R49/$Q$50*R$50)*1000</f>
        <v>12.0294671372232</v>
      </c>
      <c r="E49" s="142" t="n">
        <f aca="false">E35/(S49/$Q$50*S$50)*1000</f>
        <v>11.9451244256522</v>
      </c>
      <c r="F49" s="142" t="n">
        <f aca="false">F35/(T49/$Q$50*T$50)*1000</f>
        <v>11.6972900880212</v>
      </c>
      <c r="G49" s="142" t="n">
        <f aca="false">G35/(U49/$Q$50*U$50)*1000</f>
        <v>10.1273025681541</v>
      </c>
      <c r="H49" s="142" t="n">
        <f aca="false">H35/(V49/$Q$50*V$50)*1000</f>
        <v>10.042062291482</v>
      </c>
      <c r="I49" s="142" t="n">
        <f aca="false">I35/(W49/$Q$50*W$50)*1000</f>
        <v>11.0619313096002</v>
      </c>
      <c r="J49" s="142" t="n">
        <f aca="false">J35/(X49/$Q$50*X$50)*1000</f>
        <v>8.63557661924455</v>
      </c>
      <c r="K49" s="142" t="n">
        <f aca="false">K35/(Y49/$Q$50*Y$50)*1000</f>
        <v>8.96076290598769</v>
      </c>
      <c r="L49" s="142" t="n">
        <f aca="false">L35/(Z49/$Q$50*Z$50)*1000</f>
        <v>11.5716278479943</v>
      </c>
      <c r="M49" s="142" t="n">
        <f aca="false">M35/(AA49/$Q$50*AA$50)*1000</f>
        <v>9.8744769493993</v>
      </c>
      <c r="N49" s="142" t="n">
        <f aca="false">N35/(AB49/$Q$50*AB$50)*1000</f>
        <v>12.1740396766117</v>
      </c>
      <c r="O49" s="143" t="n">
        <f aca="false">O35/(AC49/$Q$50*AC$50)*1000</f>
        <v>13.4378300938307</v>
      </c>
      <c r="P49" s="108"/>
      <c r="Q49" s="134" t="n">
        <f aca="false">[1]人口!B20</f>
        <v>141894</v>
      </c>
      <c r="R49" s="134" t="n">
        <f aca="false">[1]人口!C20</f>
        <v>141923</v>
      </c>
      <c r="S49" s="134" t="n">
        <f aca="false">[1]人口!D20</f>
        <v>141869</v>
      </c>
      <c r="T49" s="134" t="n">
        <f aca="false">[1]人口!E20</f>
        <v>141927</v>
      </c>
      <c r="U49" s="134" t="n">
        <f aca="false">[1]人口!F20</f>
        <v>141762</v>
      </c>
      <c r="V49" s="134" t="n">
        <f aca="false">[1]人口!G20</f>
        <v>141871</v>
      </c>
      <c r="W49" s="134" t="n">
        <f aca="false">[1]人口!H20</f>
        <v>141883</v>
      </c>
      <c r="X49" s="134" t="n">
        <f aca="false">[1]人口!I20</f>
        <v>141799</v>
      </c>
      <c r="Y49" s="134" t="n">
        <f aca="false">[1]人口!J20</f>
        <v>141909</v>
      </c>
      <c r="Z49" s="134" t="n">
        <f aca="false">[1]人口!K20</f>
        <v>141942</v>
      </c>
      <c r="AA49" s="134" t="n">
        <f aca="false">[1]人口!L20</f>
        <v>141894</v>
      </c>
      <c r="AB49" s="134" t="n">
        <f aca="false">[1]人口!M20</f>
        <v>141914</v>
      </c>
      <c r="AC49" s="134" t="n">
        <f aca="false">[1]人口!N20</f>
        <v>141944</v>
      </c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/>
      <c r="BE49" s="108"/>
      <c r="BF49" s="108"/>
      <c r="BG49" s="108"/>
      <c r="BH49" s="108"/>
      <c r="BI49" s="108"/>
      <c r="BJ49" s="108"/>
      <c r="BK49" s="108"/>
      <c r="BL49" s="108"/>
      <c r="BM49" s="108"/>
      <c r="BN49" s="108"/>
      <c r="BO49" s="108"/>
      <c r="BP49" s="108"/>
      <c r="BQ49" s="108"/>
      <c r="BR49" s="108"/>
      <c r="BS49" s="108"/>
      <c r="BT49" s="108"/>
      <c r="BU49" s="108"/>
      <c r="BV49" s="108"/>
    </row>
    <row r="50" customFormat="false" ht="13.5" hidden="false" customHeight="false" outlineLevel="0" collapsed="false">
      <c r="P50" s="108"/>
      <c r="Q50" s="144" t="n">
        <f aca="false">[1]人口!B21</f>
        <v>365</v>
      </c>
      <c r="R50" s="144" t="n">
        <f aca="false">[1]人口!C21</f>
        <v>31</v>
      </c>
      <c r="S50" s="144" t="n">
        <f aca="false">[1]人口!D21</f>
        <v>28</v>
      </c>
      <c r="T50" s="144" t="n">
        <f aca="false">[1]人口!E21</f>
        <v>31</v>
      </c>
      <c r="U50" s="144" t="n">
        <f aca="false">[1]人口!F21</f>
        <v>30</v>
      </c>
      <c r="V50" s="144" t="n">
        <f aca="false">[1]人口!G21</f>
        <v>31</v>
      </c>
      <c r="W50" s="144" t="n">
        <f aca="false">[1]人口!H21</f>
        <v>30</v>
      </c>
      <c r="X50" s="144" t="n">
        <f aca="false">[1]人口!I21</f>
        <v>31</v>
      </c>
      <c r="Y50" s="144" t="n">
        <f aca="false">[1]人口!J21</f>
        <v>31</v>
      </c>
      <c r="Z50" s="144" t="n">
        <f aca="false">[1]人口!K21</f>
        <v>30</v>
      </c>
      <c r="AA50" s="144" t="n">
        <f aca="false">[1]人口!L21</f>
        <v>31</v>
      </c>
      <c r="AB50" s="144" t="n">
        <f aca="false">[1]人口!M21</f>
        <v>30</v>
      </c>
      <c r="AC50" s="144" t="n">
        <f aca="false">[1]人口!N21</f>
        <v>31</v>
      </c>
      <c r="AD50" s="144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  <c r="BA50" s="108"/>
      <c r="BB50" s="108"/>
      <c r="BC50" s="108"/>
      <c r="BD50" s="108"/>
      <c r="BE50" s="108"/>
      <c r="BF50" s="108"/>
      <c r="BG50" s="108"/>
      <c r="BH50" s="108"/>
      <c r="BI50" s="108"/>
      <c r="BJ50" s="108"/>
      <c r="BK50" s="108"/>
      <c r="BL50" s="108"/>
      <c r="BM50" s="108"/>
      <c r="BN50" s="108"/>
      <c r="BO50" s="108"/>
      <c r="BP50" s="108"/>
      <c r="BQ50" s="108"/>
      <c r="BR50" s="108"/>
      <c r="BS50" s="108"/>
      <c r="BT50" s="108"/>
      <c r="BU50" s="108"/>
      <c r="BV50" s="108"/>
    </row>
    <row r="51" customFormat="false" ht="13.5" hidden="false" customHeight="false" outlineLevel="0" collapsed="false">
      <c r="C51" s="1"/>
      <c r="P51" s="107"/>
    </row>
    <row r="52" customFormat="false" ht="13.5" hidden="false" customHeight="false" outlineLevel="0" collapsed="false">
      <c r="C52" s="1"/>
      <c r="P52" s="108"/>
    </row>
    <row r="53" customFormat="false" ht="13.5" hidden="false" customHeight="false" outlineLevel="0" collapsed="false">
      <c r="C53" s="1"/>
      <c r="P53" s="108"/>
    </row>
    <row r="54" customFormat="false" ht="13.5" hidden="false" customHeight="false" outlineLevel="0" collapsed="false">
      <c r="P54" s="1"/>
    </row>
    <row r="55" customFormat="false" ht="13.5" hidden="false" customHeight="false" outlineLevel="0" collapsed="false">
      <c r="P55" s="1"/>
    </row>
    <row r="56" customFormat="false" ht="13.5" hidden="false" customHeight="false" outlineLevel="0" collapsed="false">
      <c r="P56" s="1"/>
    </row>
  </sheetData>
  <sheetProtection sheet="true" objects="true" scenarios="true"/>
  <mergeCells count="25">
    <mergeCell ref="A3:B3"/>
    <mergeCell ref="C4:O4"/>
    <mergeCell ref="A5:B5"/>
    <mergeCell ref="A8:B8"/>
    <mergeCell ref="A11:B11"/>
    <mergeCell ref="A14:B14"/>
    <mergeCell ref="A17:B17"/>
    <mergeCell ref="A20:B20"/>
    <mergeCell ref="A23:B23"/>
    <mergeCell ref="A26:B26"/>
    <mergeCell ref="A29:B29"/>
    <mergeCell ref="A32:B32"/>
    <mergeCell ref="A35:B35"/>
    <mergeCell ref="C38:O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rintOptions headings="false" gridLines="false" gridLinesSet="true" horizontalCentered="false" verticalCentered="false"/>
  <pageMargins left="0.8" right="0.159722222222222" top="1" bottom="0.620138888888889" header="0.511811023622047" footer="0.511811023622047"/>
  <pageSetup paperSize="9" scale="100" fitToWidth="0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86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D80" activeCellId="0" sqref="D80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108" width="12.5"/>
    <col collapsed="false" customWidth="true" hidden="false" outlineLevel="0" max="2" min="2" style="108" width="9.63"/>
    <col collapsed="false" customWidth="true" hidden="false" outlineLevel="0" max="3" min="3" style="145" width="5.26"/>
    <col collapsed="false" customWidth="true" hidden="false" outlineLevel="0" max="4" min="4" style="108" width="9.63"/>
    <col collapsed="false" customWidth="true" hidden="false" outlineLevel="0" max="5" min="5" style="145" width="5.26"/>
    <col collapsed="false" customWidth="true" hidden="false" outlineLevel="0" max="6" min="6" style="108" width="9.63"/>
    <col collapsed="false" customWidth="true" hidden="false" outlineLevel="0" max="7" min="7" style="145" width="5.26"/>
    <col collapsed="false" customWidth="true" hidden="false" outlineLevel="0" max="8" min="8" style="108" width="9.63"/>
    <col collapsed="false" customWidth="true" hidden="false" outlineLevel="0" max="9" min="9" style="145" width="5.26"/>
    <col collapsed="false" customWidth="true" hidden="false" outlineLevel="0" max="10" min="10" style="108" width="10.37"/>
    <col collapsed="false" customWidth="true" hidden="false" outlineLevel="0" max="11" min="11" style="145" width="5.26"/>
    <col collapsed="false" customWidth="true" hidden="false" outlineLevel="0" max="12" min="12" style="117" width="12"/>
    <col collapsed="false" customWidth="true" hidden="false" outlineLevel="0" max="13" min="13" style="145" width="5.26"/>
    <col collapsed="false" customWidth="true" hidden="false" outlineLevel="0" max="14" min="14" style="108" width="12"/>
    <col collapsed="false" customWidth="true" hidden="false" outlineLevel="0" max="15" min="15" style="145" width="5.26"/>
    <col collapsed="false" customWidth="true" hidden="false" outlineLevel="0" max="16" min="16" style="108" width="12"/>
    <col collapsed="false" customWidth="true" hidden="false" outlineLevel="0" max="17" min="17" style="145" width="5.26"/>
    <col collapsed="false" customWidth="true" hidden="false" outlineLevel="0" max="18" min="18" style="108" width="14"/>
    <col collapsed="false" customWidth="true" hidden="false" outlineLevel="0" max="19" min="19" style="145" width="5.26"/>
    <col collapsed="false" customWidth="true" hidden="false" outlineLevel="0" max="20" min="20" style="108" width="12.63"/>
    <col collapsed="false" customWidth="true" hidden="false" outlineLevel="0" max="21" min="21" style="146" width="5.26"/>
    <col collapsed="false" customWidth="false" hidden="false" outlineLevel="0" max="16384" min="22" style="117" width="9"/>
  </cols>
  <sheetData>
    <row r="1" customFormat="false" ht="13.8" hidden="false" customHeight="false" outlineLevel="0" collapsed="false">
      <c r="A1" s="147" t="s">
        <v>135</v>
      </c>
      <c r="B1" s="148"/>
      <c r="C1" s="149"/>
      <c r="D1" s="148"/>
      <c r="E1" s="149"/>
      <c r="F1" s="148"/>
      <c r="G1" s="149"/>
      <c r="H1" s="148"/>
      <c r="I1" s="149"/>
      <c r="J1" s="148"/>
      <c r="K1" s="150"/>
      <c r="L1" s="151"/>
      <c r="M1" s="149"/>
      <c r="N1" s="148"/>
      <c r="O1" s="149"/>
      <c r="P1" s="148"/>
      <c r="Q1" s="149"/>
      <c r="R1" s="148"/>
      <c r="S1" s="149"/>
      <c r="T1" s="148"/>
      <c r="U1" s="150"/>
    </row>
    <row r="2" s="70" customFormat="true" ht="12.75" hidden="false" customHeight="true" outlineLevel="0" collapsed="false">
      <c r="A2" s="152"/>
      <c r="B2" s="152"/>
      <c r="C2" s="153"/>
      <c r="D2" s="152"/>
      <c r="E2" s="153"/>
      <c r="F2" s="152"/>
      <c r="G2" s="153"/>
      <c r="H2" s="152"/>
      <c r="I2" s="153"/>
      <c r="J2" s="152"/>
      <c r="K2" s="154"/>
      <c r="L2" s="155"/>
      <c r="M2" s="153"/>
      <c r="N2" s="152"/>
      <c r="O2" s="153"/>
      <c r="P2" s="152"/>
      <c r="Q2" s="153"/>
      <c r="R2" s="152"/>
      <c r="S2" s="153"/>
      <c r="T2" s="152"/>
      <c r="U2" s="154"/>
    </row>
    <row r="3" customFormat="false" ht="27" hidden="false" customHeight="true" outlineLevel="0" collapsed="false">
      <c r="A3" s="156" t="s">
        <v>2</v>
      </c>
      <c r="B3" s="157" t="s">
        <v>136</v>
      </c>
      <c r="C3" s="157"/>
      <c r="D3" s="157" t="s">
        <v>137</v>
      </c>
      <c r="E3" s="157"/>
      <c r="F3" s="157" t="s">
        <v>138</v>
      </c>
      <c r="G3" s="157"/>
      <c r="H3" s="157" t="s">
        <v>139</v>
      </c>
      <c r="I3" s="157"/>
      <c r="J3" s="158" t="s">
        <v>140</v>
      </c>
      <c r="K3" s="158"/>
      <c r="L3" s="156" t="s">
        <v>141</v>
      </c>
      <c r="M3" s="156"/>
      <c r="N3" s="157" t="s">
        <v>142</v>
      </c>
      <c r="O3" s="157"/>
      <c r="P3" s="157" t="s">
        <v>143</v>
      </c>
      <c r="Q3" s="157"/>
      <c r="R3" s="157" t="s">
        <v>144</v>
      </c>
      <c r="S3" s="157"/>
      <c r="T3" s="158" t="s">
        <v>145</v>
      </c>
      <c r="U3" s="158"/>
    </row>
    <row r="4" customFormat="false" ht="29.25" hidden="false" customHeight="true" outlineLevel="0" collapsed="false">
      <c r="A4" s="156"/>
      <c r="B4" s="159" t="s">
        <v>146</v>
      </c>
      <c r="C4" s="160" t="s">
        <v>147</v>
      </c>
      <c r="D4" s="159" t="s">
        <v>146</v>
      </c>
      <c r="E4" s="160" t="s">
        <v>147</v>
      </c>
      <c r="F4" s="159" t="s">
        <v>146</v>
      </c>
      <c r="G4" s="160" t="s">
        <v>147</v>
      </c>
      <c r="H4" s="159" t="s">
        <v>146</v>
      </c>
      <c r="I4" s="160" t="s">
        <v>147</v>
      </c>
      <c r="J4" s="159" t="s">
        <v>146</v>
      </c>
      <c r="K4" s="161" t="s">
        <v>147</v>
      </c>
      <c r="L4" s="162" t="s">
        <v>146</v>
      </c>
      <c r="M4" s="160" t="s">
        <v>147</v>
      </c>
      <c r="N4" s="159" t="s">
        <v>146</v>
      </c>
      <c r="O4" s="160" t="s">
        <v>147</v>
      </c>
      <c r="P4" s="159" t="s">
        <v>146</v>
      </c>
      <c r="Q4" s="160" t="s">
        <v>147</v>
      </c>
      <c r="R4" s="159" t="s">
        <v>146</v>
      </c>
      <c r="S4" s="160" t="s">
        <v>147</v>
      </c>
      <c r="T4" s="159" t="s">
        <v>146</v>
      </c>
      <c r="U4" s="161" t="s">
        <v>147</v>
      </c>
    </row>
    <row r="5" s="170" customFormat="true" ht="18" hidden="true" customHeight="true" outlineLevel="0" collapsed="false">
      <c r="A5" s="163" t="s">
        <v>148</v>
      </c>
      <c r="B5" s="164" t="s">
        <v>149</v>
      </c>
      <c r="C5" s="165" t="n">
        <v>1986</v>
      </c>
      <c r="D5" s="164" t="s">
        <v>150</v>
      </c>
      <c r="E5" s="165" t="n">
        <v>1511</v>
      </c>
      <c r="F5" s="164" t="s">
        <v>151</v>
      </c>
      <c r="G5" s="165" t="n">
        <v>1075</v>
      </c>
      <c r="H5" s="164" t="s">
        <v>152</v>
      </c>
      <c r="I5" s="166" t="n">
        <v>544</v>
      </c>
      <c r="J5" s="164" t="s">
        <v>153</v>
      </c>
      <c r="K5" s="167" t="n">
        <v>266</v>
      </c>
      <c r="L5" s="168" t="s">
        <v>154</v>
      </c>
      <c r="M5" s="165" t="n">
        <v>261</v>
      </c>
      <c r="N5" s="169" t="s">
        <v>155</v>
      </c>
      <c r="O5" s="165" t="n">
        <v>176</v>
      </c>
      <c r="P5" s="164" t="s">
        <v>156</v>
      </c>
      <c r="Q5" s="165" t="n">
        <v>152</v>
      </c>
      <c r="R5" s="164" t="s">
        <v>157</v>
      </c>
      <c r="S5" s="165" t="n">
        <v>118</v>
      </c>
      <c r="T5" s="164" t="s">
        <v>158</v>
      </c>
      <c r="U5" s="167" t="n">
        <v>89</v>
      </c>
    </row>
    <row r="6" customFormat="false" ht="18" hidden="true" customHeight="true" outlineLevel="0" collapsed="false">
      <c r="A6" s="163"/>
      <c r="B6" s="164"/>
      <c r="C6" s="171" t="n">
        <v>128.977119225254</v>
      </c>
      <c r="D6" s="164"/>
      <c r="E6" s="171" t="n">
        <v>98.1291173964546</v>
      </c>
      <c r="F6" s="164"/>
      <c r="G6" s="171" t="n">
        <v>69.813898875704</v>
      </c>
      <c r="H6" s="164"/>
      <c r="I6" s="171" t="n">
        <v>35.3290799891935</v>
      </c>
      <c r="J6" s="164"/>
      <c r="K6" s="172" t="n">
        <v>17.2748810241277</v>
      </c>
      <c r="L6" s="168"/>
      <c r="M6" s="171" t="n">
        <v>16.9501652154035</v>
      </c>
      <c r="N6" s="169"/>
      <c r="O6" s="171" t="n">
        <v>11.429996467092</v>
      </c>
      <c r="P6" s="164"/>
      <c r="Q6" s="171" t="n">
        <v>9.87136058521582</v>
      </c>
      <c r="R6" s="164"/>
      <c r="S6" s="171" t="n">
        <v>7.66329308589123</v>
      </c>
      <c r="T6" s="164"/>
      <c r="U6" s="172" t="n">
        <v>5.77994139529084</v>
      </c>
    </row>
    <row r="7" s="179" customFormat="true" ht="18" hidden="true" customHeight="true" outlineLevel="0" collapsed="false">
      <c r="A7" s="173" t="s">
        <v>159</v>
      </c>
      <c r="B7" s="174" t="s">
        <v>149</v>
      </c>
      <c r="C7" s="175" t="n">
        <v>2075</v>
      </c>
      <c r="D7" s="174" t="s">
        <v>150</v>
      </c>
      <c r="E7" s="175" t="n">
        <v>1468</v>
      </c>
      <c r="F7" s="174" t="s">
        <v>151</v>
      </c>
      <c r="G7" s="176" t="n">
        <v>940</v>
      </c>
      <c r="H7" s="174" t="s">
        <v>152</v>
      </c>
      <c r="I7" s="176" t="n">
        <v>502</v>
      </c>
      <c r="J7" s="174" t="s">
        <v>154</v>
      </c>
      <c r="K7" s="177" t="n">
        <v>287</v>
      </c>
      <c r="L7" s="178" t="s">
        <v>153</v>
      </c>
      <c r="M7" s="176" t="n">
        <v>265</v>
      </c>
      <c r="N7" s="169" t="s">
        <v>155</v>
      </c>
      <c r="O7" s="176" t="n">
        <v>184</v>
      </c>
      <c r="P7" s="174" t="s">
        <v>156</v>
      </c>
      <c r="Q7" s="176" t="n">
        <v>176</v>
      </c>
      <c r="R7" s="174" t="s">
        <v>157</v>
      </c>
      <c r="S7" s="176" t="n">
        <v>107</v>
      </c>
      <c r="T7" s="174" t="s">
        <v>158</v>
      </c>
      <c r="U7" s="177" t="n">
        <v>98</v>
      </c>
    </row>
    <row r="8" customFormat="false" ht="18" hidden="true" customHeight="true" outlineLevel="0" collapsed="false">
      <c r="A8" s="173"/>
      <c r="B8" s="174"/>
      <c r="C8" s="171" t="n">
        <v>132.429536317923</v>
      </c>
      <c r="D8" s="174"/>
      <c r="E8" s="171" t="n">
        <v>93.689908103475</v>
      </c>
      <c r="F8" s="174"/>
      <c r="G8" s="171" t="n">
        <v>59.9921754886012</v>
      </c>
      <c r="H8" s="174"/>
      <c r="I8" s="171" t="n">
        <v>32.0383745694445</v>
      </c>
      <c r="J8" s="174"/>
      <c r="K8" s="172" t="n">
        <v>18.3167599630091</v>
      </c>
      <c r="L8" s="178"/>
      <c r="M8" s="171" t="n">
        <v>16.9126877707227</v>
      </c>
      <c r="N8" s="169"/>
      <c r="O8" s="171" t="n">
        <v>11.7431492445773</v>
      </c>
      <c r="P8" s="174"/>
      <c r="Q8" s="171" t="n">
        <v>11.2325775382913</v>
      </c>
      <c r="R8" s="174"/>
      <c r="S8" s="171" t="n">
        <v>6.82889657157481</v>
      </c>
      <c r="T8" s="174"/>
      <c r="U8" s="172" t="n">
        <v>6.2545034020031</v>
      </c>
    </row>
    <row r="9" s="182" customFormat="true" ht="18" hidden="true" customHeight="true" outlineLevel="0" collapsed="false">
      <c r="A9" s="180" t="s">
        <v>160</v>
      </c>
      <c r="B9" s="174" t="s">
        <v>149</v>
      </c>
      <c r="C9" s="175" t="n">
        <v>2071</v>
      </c>
      <c r="D9" s="174" t="s">
        <v>150</v>
      </c>
      <c r="E9" s="175" t="n">
        <v>1496</v>
      </c>
      <c r="F9" s="174" t="s">
        <v>151</v>
      </c>
      <c r="G9" s="175" t="n">
        <v>908</v>
      </c>
      <c r="H9" s="174" t="s">
        <v>152</v>
      </c>
      <c r="I9" s="175" t="n">
        <v>500</v>
      </c>
      <c r="J9" s="174" t="s">
        <v>153</v>
      </c>
      <c r="K9" s="181" t="n">
        <v>255</v>
      </c>
      <c r="L9" s="178" t="s">
        <v>154</v>
      </c>
      <c r="M9" s="175" t="n">
        <v>238</v>
      </c>
      <c r="N9" s="169" t="s">
        <v>161</v>
      </c>
      <c r="O9" s="175" t="n">
        <v>206</v>
      </c>
      <c r="P9" s="174" t="s">
        <v>157</v>
      </c>
      <c r="Q9" s="175" t="n">
        <v>130</v>
      </c>
      <c r="R9" s="174" t="s">
        <v>156</v>
      </c>
      <c r="S9" s="175" t="n">
        <v>128</v>
      </c>
      <c r="T9" s="174" t="s">
        <v>158</v>
      </c>
      <c r="U9" s="181" t="n">
        <v>98</v>
      </c>
    </row>
    <row r="10" customFormat="false" ht="18" hidden="true" customHeight="true" outlineLevel="0" collapsed="false">
      <c r="A10" s="180"/>
      <c r="B10" s="174"/>
      <c r="C10" s="171" t="n">
        <v>129.98954936747</v>
      </c>
      <c r="D10" s="174"/>
      <c r="E10" s="171" t="n">
        <v>93.8987763658789</v>
      </c>
      <c r="F10" s="174"/>
      <c r="G10" s="171" t="n">
        <v>56.992038061643</v>
      </c>
      <c r="H10" s="174"/>
      <c r="I10" s="171" t="n">
        <v>31.3832808709488</v>
      </c>
      <c r="J10" s="174"/>
      <c r="K10" s="172" t="n">
        <v>16.0054732441839</v>
      </c>
      <c r="L10" s="178"/>
      <c r="M10" s="171" t="n">
        <v>14.9384416945716</v>
      </c>
      <c r="N10" s="169"/>
      <c r="O10" s="171" t="n">
        <v>12.9299117188309</v>
      </c>
      <c r="P10" s="174"/>
      <c r="Q10" s="171" t="n">
        <v>8.15965302644669</v>
      </c>
      <c r="R10" s="174"/>
      <c r="S10" s="171" t="n">
        <v>8.0341199029629</v>
      </c>
      <c r="T10" s="174"/>
      <c r="U10" s="172" t="n">
        <v>6.15112305070597</v>
      </c>
    </row>
    <row r="11" customFormat="false" ht="18" hidden="true" customHeight="true" outlineLevel="0" collapsed="false">
      <c r="A11" s="180" t="s">
        <v>162</v>
      </c>
      <c r="B11" s="174" t="s">
        <v>149</v>
      </c>
      <c r="C11" s="175" t="n">
        <v>2288</v>
      </c>
      <c r="D11" s="174" t="s">
        <v>150</v>
      </c>
      <c r="E11" s="175" t="n">
        <v>1716</v>
      </c>
      <c r="F11" s="174" t="s">
        <v>151</v>
      </c>
      <c r="G11" s="175" t="n">
        <v>899</v>
      </c>
      <c r="H11" s="174" t="s">
        <v>152</v>
      </c>
      <c r="I11" s="175" t="n">
        <v>589</v>
      </c>
      <c r="J11" s="174" t="s">
        <v>153</v>
      </c>
      <c r="K11" s="181" t="n">
        <v>302</v>
      </c>
      <c r="L11" s="178" t="s">
        <v>154</v>
      </c>
      <c r="M11" s="175" t="n">
        <v>275</v>
      </c>
      <c r="N11" s="169" t="s">
        <v>161</v>
      </c>
      <c r="O11" s="175" t="n">
        <v>207</v>
      </c>
      <c r="P11" s="174" t="s">
        <v>156</v>
      </c>
      <c r="Q11" s="175" t="n">
        <v>165</v>
      </c>
      <c r="R11" s="174" t="s">
        <v>157</v>
      </c>
      <c r="S11" s="175" t="n">
        <v>115</v>
      </c>
      <c r="T11" s="174" t="s">
        <v>158</v>
      </c>
      <c r="U11" s="181" t="n">
        <v>101</v>
      </c>
    </row>
    <row r="12" customFormat="false" ht="18" hidden="true" customHeight="true" outlineLevel="0" collapsed="false">
      <c r="A12" s="180"/>
      <c r="B12" s="174"/>
      <c r="C12" s="171" t="n">
        <v>141.333937873604</v>
      </c>
      <c r="D12" s="174"/>
      <c r="E12" s="171" t="n">
        <v>106.000453405203</v>
      </c>
      <c r="F12" s="174"/>
      <c r="G12" s="171" t="n">
        <v>55.5328715683434</v>
      </c>
      <c r="H12" s="174"/>
      <c r="I12" s="171" t="n">
        <v>36.383605510294</v>
      </c>
      <c r="J12" s="174"/>
      <c r="K12" s="172" t="n">
        <v>18.6550914500998</v>
      </c>
      <c r="L12" s="178"/>
      <c r="M12" s="171" t="n">
        <v>16.9872521482697</v>
      </c>
      <c r="N12" s="169"/>
      <c r="O12" s="171" t="n">
        <v>12.7867679806975</v>
      </c>
      <c r="P12" s="174"/>
      <c r="Q12" s="171" t="n">
        <v>10.1923512889618</v>
      </c>
      <c r="R12" s="174"/>
      <c r="S12" s="171" t="n">
        <v>7.10375998927641</v>
      </c>
      <c r="T12" s="174"/>
      <c r="U12" s="172" t="n">
        <v>6.2389544253645</v>
      </c>
    </row>
    <row r="13" s="182" customFormat="true" ht="18" hidden="true" customHeight="true" outlineLevel="0" collapsed="false">
      <c r="A13" s="173" t="s">
        <v>163</v>
      </c>
      <c r="B13" s="174" t="s">
        <v>149</v>
      </c>
      <c r="C13" s="175" t="n">
        <v>2524</v>
      </c>
      <c r="D13" s="174" t="s">
        <v>150</v>
      </c>
      <c r="E13" s="175" t="n">
        <v>1673</v>
      </c>
      <c r="F13" s="174" t="s">
        <v>151</v>
      </c>
      <c r="G13" s="175" t="n">
        <v>906</v>
      </c>
      <c r="H13" s="174" t="s">
        <v>152</v>
      </c>
      <c r="I13" s="175" t="n">
        <v>745</v>
      </c>
      <c r="J13" s="174" t="s">
        <v>153</v>
      </c>
      <c r="K13" s="181" t="n">
        <v>274</v>
      </c>
      <c r="L13" s="178" t="s">
        <v>154</v>
      </c>
      <c r="M13" s="175" t="n">
        <v>251</v>
      </c>
      <c r="N13" s="169" t="s">
        <v>161</v>
      </c>
      <c r="O13" s="175" t="n">
        <v>220</v>
      </c>
      <c r="P13" s="174" t="s">
        <v>156</v>
      </c>
      <c r="Q13" s="175" t="n">
        <v>171</v>
      </c>
      <c r="R13" s="174" t="s">
        <v>157</v>
      </c>
      <c r="S13" s="175" t="n">
        <v>121</v>
      </c>
      <c r="T13" s="174" t="s">
        <v>158</v>
      </c>
      <c r="U13" s="181" t="n">
        <v>108</v>
      </c>
    </row>
    <row r="14" customFormat="false" ht="18" hidden="true" customHeight="true" outlineLevel="0" collapsed="false">
      <c r="A14" s="173"/>
      <c r="B14" s="174"/>
      <c r="C14" s="171" t="n">
        <v>153.42578999997</v>
      </c>
      <c r="D14" s="174"/>
      <c r="E14" s="171" t="n">
        <v>101.696254623593</v>
      </c>
      <c r="F14" s="174"/>
      <c r="G14" s="171" t="n">
        <v>55.0728073454725</v>
      </c>
      <c r="H14" s="174"/>
      <c r="I14" s="171" t="n">
        <v>45.2861384904823</v>
      </c>
      <c r="J14" s="174"/>
      <c r="K14" s="172" t="n">
        <v>16.6555730824056</v>
      </c>
      <c r="L14" s="178"/>
      <c r="M14" s="171" t="n">
        <v>15.2574775316927</v>
      </c>
      <c r="N14" s="169"/>
      <c r="O14" s="171" t="n">
        <v>13.373087876384</v>
      </c>
      <c r="P14" s="174"/>
      <c r="Q14" s="171" t="n">
        <v>10.3945364857349</v>
      </c>
      <c r="R14" s="174"/>
      <c r="S14" s="171" t="n">
        <v>7.35519833201122</v>
      </c>
      <c r="T14" s="174"/>
      <c r="U14" s="172" t="n">
        <v>6.56497041204307</v>
      </c>
    </row>
    <row r="15" s="182" customFormat="true" ht="18" hidden="true" customHeight="true" outlineLevel="0" collapsed="false">
      <c r="A15" s="173" t="s">
        <v>164</v>
      </c>
      <c r="B15" s="174" t="s">
        <v>149</v>
      </c>
      <c r="C15" s="175" t="n">
        <v>2483</v>
      </c>
      <c r="D15" s="174" t="s">
        <v>150</v>
      </c>
      <c r="E15" s="175" t="n">
        <v>1786</v>
      </c>
      <c r="F15" s="174" t="s">
        <v>152</v>
      </c>
      <c r="G15" s="175" t="n">
        <v>870</v>
      </c>
      <c r="H15" s="174" t="s">
        <v>151</v>
      </c>
      <c r="I15" s="175" t="n">
        <v>859</v>
      </c>
      <c r="J15" s="174" t="s">
        <v>153</v>
      </c>
      <c r="K15" s="181" t="n">
        <v>343</v>
      </c>
      <c r="L15" s="169" t="s">
        <v>161</v>
      </c>
      <c r="M15" s="175" t="n">
        <v>230</v>
      </c>
      <c r="N15" s="174" t="s">
        <v>165</v>
      </c>
      <c r="O15" s="175" t="n">
        <v>208</v>
      </c>
      <c r="P15" s="174" t="s">
        <v>156</v>
      </c>
      <c r="Q15" s="175" t="n">
        <v>153</v>
      </c>
      <c r="R15" s="174" t="s">
        <v>158</v>
      </c>
      <c r="S15" s="175" t="n">
        <v>121</v>
      </c>
      <c r="T15" s="174" t="s">
        <v>157</v>
      </c>
      <c r="U15" s="181" t="n">
        <v>103</v>
      </c>
    </row>
    <row r="16" customFormat="false" ht="18" hidden="true" customHeight="true" outlineLevel="0" collapsed="false">
      <c r="A16" s="173"/>
      <c r="B16" s="174"/>
      <c r="C16" s="171" t="n">
        <v>148.862339207091</v>
      </c>
      <c r="D16" s="174"/>
      <c r="E16" s="171" t="n">
        <v>107.075367629426</v>
      </c>
      <c r="F16" s="174"/>
      <c r="G16" s="171" t="n">
        <v>52.1587737052634</v>
      </c>
      <c r="H16" s="174"/>
      <c r="I16" s="171" t="n">
        <v>51.4992949572658</v>
      </c>
      <c r="J16" s="174"/>
      <c r="K16" s="172" t="n">
        <v>20.5637464148337</v>
      </c>
      <c r="L16" s="169"/>
      <c r="M16" s="171" t="n">
        <v>13.7891010944949</v>
      </c>
      <c r="N16" s="174"/>
      <c r="O16" s="171" t="n">
        <v>12.4701435984997</v>
      </c>
      <c r="P16" s="174"/>
      <c r="Q16" s="171" t="n">
        <v>9.17274985851183</v>
      </c>
      <c r="R16" s="174"/>
      <c r="S16" s="171" t="n">
        <v>7.25426622797341</v>
      </c>
      <c r="T16" s="174"/>
      <c r="U16" s="172" t="n">
        <v>6.17511918579555</v>
      </c>
    </row>
    <row r="17" s="182" customFormat="true" ht="18" hidden="true" customHeight="true" outlineLevel="0" collapsed="false">
      <c r="A17" s="173" t="s">
        <v>166</v>
      </c>
      <c r="B17" s="174" t="s">
        <v>149</v>
      </c>
      <c r="C17" s="175" t="n">
        <v>2569</v>
      </c>
      <c r="D17" s="174" t="s">
        <v>150</v>
      </c>
      <c r="E17" s="175" t="n">
        <v>1714</v>
      </c>
      <c r="F17" s="174" t="s">
        <v>151</v>
      </c>
      <c r="G17" s="175" t="n">
        <v>905</v>
      </c>
      <c r="H17" s="174" t="s">
        <v>152</v>
      </c>
      <c r="I17" s="175" t="n">
        <v>776</v>
      </c>
      <c r="J17" s="174" t="s">
        <v>153</v>
      </c>
      <c r="K17" s="181" t="n">
        <v>304</v>
      </c>
      <c r="L17" s="169" t="s">
        <v>161</v>
      </c>
      <c r="M17" s="175" t="n">
        <v>229</v>
      </c>
      <c r="N17" s="174" t="s">
        <v>165</v>
      </c>
      <c r="O17" s="175" t="n">
        <v>192</v>
      </c>
      <c r="P17" s="174" t="s">
        <v>156</v>
      </c>
      <c r="Q17" s="175" t="n">
        <v>176</v>
      </c>
      <c r="R17" s="174" t="s">
        <v>158</v>
      </c>
      <c r="S17" s="175" t="n">
        <v>126</v>
      </c>
      <c r="T17" s="174" t="s">
        <v>157</v>
      </c>
      <c r="U17" s="181" t="n">
        <v>117</v>
      </c>
    </row>
    <row r="18" customFormat="false" ht="18" hidden="true" customHeight="true" outlineLevel="0" collapsed="false">
      <c r="A18" s="173"/>
      <c r="B18" s="174"/>
      <c r="C18" s="171" t="n">
        <v>151.564494851881</v>
      </c>
      <c r="D18" s="174"/>
      <c r="E18" s="171" t="n">
        <v>101.121659858359</v>
      </c>
      <c r="F18" s="174"/>
      <c r="G18" s="171" t="n">
        <v>53.3927083849561</v>
      </c>
      <c r="H18" s="174"/>
      <c r="I18" s="171" t="n">
        <v>45.7820350350563</v>
      </c>
      <c r="J18" s="174"/>
      <c r="K18" s="172" t="n">
        <v>17.935230219919</v>
      </c>
      <c r="L18" s="169"/>
      <c r="M18" s="171" t="n">
        <v>13.5104201327679</v>
      </c>
      <c r="N18" s="174"/>
      <c r="O18" s="171" t="n">
        <v>11.3275138231067</v>
      </c>
      <c r="P18" s="174"/>
      <c r="Q18" s="171" t="n">
        <v>10.3835543378478</v>
      </c>
      <c r="R18" s="174"/>
      <c r="S18" s="171" t="n">
        <v>7.43368094641378</v>
      </c>
      <c r="T18" s="174"/>
      <c r="U18" s="172" t="n">
        <v>6.90270373595565</v>
      </c>
    </row>
    <row r="19" s="182" customFormat="true" ht="18" hidden="true" customHeight="true" outlineLevel="0" collapsed="false">
      <c r="A19" s="173" t="s">
        <v>167</v>
      </c>
      <c r="B19" s="174" t="s">
        <v>149</v>
      </c>
      <c r="C19" s="175" t="n">
        <v>2684</v>
      </c>
      <c r="D19" s="174" t="s">
        <v>150</v>
      </c>
      <c r="E19" s="175" t="n">
        <v>1894</v>
      </c>
      <c r="F19" s="174" t="s">
        <v>151</v>
      </c>
      <c r="G19" s="175" t="n">
        <v>955</v>
      </c>
      <c r="H19" s="174" t="s">
        <v>152</v>
      </c>
      <c r="I19" s="175" t="n">
        <v>861</v>
      </c>
      <c r="J19" s="174" t="s">
        <v>153</v>
      </c>
      <c r="K19" s="181" t="n">
        <v>296</v>
      </c>
      <c r="L19" s="169" t="s">
        <v>161</v>
      </c>
      <c r="M19" s="175" t="n">
        <v>248</v>
      </c>
      <c r="N19" s="174" t="s">
        <v>165</v>
      </c>
      <c r="O19" s="175" t="n">
        <v>219</v>
      </c>
      <c r="P19" s="174" t="s">
        <v>156</v>
      </c>
      <c r="Q19" s="175" t="n">
        <v>169</v>
      </c>
      <c r="R19" s="174" t="s">
        <v>158</v>
      </c>
      <c r="S19" s="175" t="n">
        <v>106</v>
      </c>
      <c r="T19" s="174" t="s">
        <v>157</v>
      </c>
      <c r="U19" s="181" t="n">
        <v>102</v>
      </c>
    </row>
    <row r="20" customFormat="false" ht="18" hidden="true" customHeight="true" outlineLevel="0" collapsed="false">
      <c r="A20" s="173"/>
      <c r="B20" s="174"/>
      <c r="C20" s="171" t="n">
        <v>156.548193979777</v>
      </c>
      <c r="D20" s="174"/>
      <c r="E20" s="171" t="n">
        <v>110.470297838188</v>
      </c>
      <c r="F20" s="174"/>
      <c r="G20" s="171" t="n">
        <v>55.7017605255913</v>
      </c>
      <c r="H20" s="174"/>
      <c r="I20" s="171" t="n">
        <v>50.2190741492504</v>
      </c>
      <c r="J20" s="174"/>
      <c r="K20" s="172" t="n">
        <v>17.2646294403927</v>
      </c>
      <c r="L20" s="169"/>
      <c r="M20" s="171" t="n">
        <v>14.4649598014101</v>
      </c>
      <c r="N20" s="174"/>
      <c r="O20" s="171" t="n">
        <v>12.7734927278581</v>
      </c>
      <c r="P20" s="174"/>
      <c r="Q20" s="171" t="n">
        <v>9.85717018725124</v>
      </c>
      <c r="R20" s="174"/>
      <c r="S20" s="171" t="n">
        <v>6.18260378608658</v>
      </c>
      <c r="T20" s="174"/>
      <c r="U20" s="172" t="n">
        <v>5.94929798283803</v>
      </c>
    </row>
    <row r="21" s="182" customFormat="true" ht="18" hidden="false" customHeight="true" outlineLevel="0" collapsed="false">
      <c r="A21" s="180" t="s">
        <v>168</v>
      </c>
      <c r="B21" s="183" t="s">
        <v>149</v>
      </c>
      <c r="C21" s="175" t="n">
        <v>2767</v>
      </c>
      <c r="D21" s="183" t="s">
        <v>150</v>
      </c>
      <c r="E21" s="175" t="n">
        <v>1944</v>
      </c>
      <c r="F21" s="183" t="s">
        <v>152</v>
      </c>
      <c r="G21" s="175" t="n">
        <v>1142</v>
      </c>
      <c r="H21" s="183" t="s">
        <v>151</v>
      </c>
      <c r="I21" s="175" t="n">
        <v>982</v>
      </c>
      <c r="J21" s="183" t="s">
        <v>153</v>
      </c>
      <c r="K21" s="181" t="n">
        <v>326</v>
      </c>
      <c r="L21" s="184" t="s">
        <v>154</v>
      </c>
      <c r="M21" s="175" t="n">
        <v>241</v>
      </c>
      <c r="N21" s="169" t="s">
        <v>161</v>
      </c>
      <c r="O21" s="175" t="n">
        <v>229</v>
      </c>
      <c r="P21" s="183" t="s">
        <v>156</v>
      </c>
      <c r="Q21" s="175" t="n">
        <v>192</v>
      </c>
      <c r="R21" s="183" t="s">
        <v>158</v>
      </c>
      <c r="S21" s="175" t="n">
        <v>123</v>
      </c>
      <c r="T21" s="183" t="s">
        <v>169</v>
      </c>
      <c r="U21" s="181" t="n">
        <v>119</v>
      </c>
    </row>
    <row r="22" s="185" customFormat="true" ht="18" hidden="false" customHeight="true" outlineLevel="0" collapsed="false">
      <c r="A22" s="180"/>
      <c r="B22" s="183"/>
      <c r="C22" s="171" t="n">
        <v>160.084143975062</v>
      </c>
      <c r="D22" s="183"/>
      <c r="E22" s="171" t="n">
        <v>112.469669637702</v>
      </c>
      <c r="F22" s="183"/>
      <c r="G22" s="171" t="n">
        <v>66.0701454353166</v>
      </c>
      <c r="H22" s="183"/>
      <c r="I22" s="171" t="n">
        <v>56.8133825021725</v>
      </c>
      <c r="J22" s="183"/>
      <c r="K22" s="172" t="n">
        <v>18.8606544762813</v>
      </c>
      <c r="L22" s="184"/>
      <c r="M22" s="171" t="n">
        <v>13.9429991680484</v>
      </c>
      <c r="N22" s="169"/>
      <c r="O22" s="171" t="n">
        <v>13.2487419480626</v>
      </c>
      <c r="P22" s="183"/>
      <c r="Q22" s="171" t="n">
        <v>11.108115519773</v>
      </c>
      <c r="R22" s="183"/>
      <c r="S22" s="171" t="n">
        <v>7.11613650485459</v>
      </c>
      <c r="T22" s="183"/>
      <c r="U22" s="172" t="n">
        <v>6.88471743152599</v>
      </c>
    </row>
    <row r="23" s="182" customFormat="true" ht="18" hidden="false" customHeight="true" outlineLevel="0" collapsed="false">
      <c r="A23" s="173" t="s">
        <v>170</v>
      </c>
      <c r="B23" s="183" t="s">
        <v>149</v>
      </c>
      <c r="C23" s="175" t="n">
        <v>2779</v>
      </c>
      <c r="D23" s="183" t="s">
        <v>150</v>
      </c>
      <c r="E23" s="175" t="n">
        <v>1637</v>
      </c>
      <c r="F23" s="183" t="s">
        <v>151</v>
      </c>
      <c r="G23" s="175" t="n">
        <v>1005</v>
      </c>
      <c r="H23" s="183" t="s">
        <v>152</v>
      </c>
      <c r="I23" s="175" t="n">
        <v>971</v>
      </c>
      <c r="J23" s="183" t="s">
        <v>153</v>
      </c>
      <c r="K23" s="181" t="n">
        <v>349</v>
      </c>
      <c r="L23" s="169" t="s">
        <v>161</v>
      </c>
      <c r="M23" s="175" t="n">
        <v>255</v>
      </c>
      <c r="N23" s="183" t="s">
        <v>165</v>
      </c>
      <c r="O23" s="175" t="n">
        <v>222</v>
      </c>
      <c r="P23" s="183" t="s">
        <v>156</v>
      </c>
      <c r="Q23" s="175" t="n">
        <v>161</v>
      </c>
      <c r="R23" s="183" t="s">
        <v>158</v>
      </c>
      <c r="S23" s="175" t="n">
        <v>125</v>
      </c>
      <c r="T23" s="183" t="s">
        <v>169</v>
      </c>
      <c r="U23" s="181" t="n">
        <v>113</v>
      </c>
    </row>
    <row r="24" s="185" customFormat="true" ht="18" hidden="false" customHeight="true" outlineLevel="0" collapsed="false">
      <c r="A24" s="173"/>
      <c r="B24" s="183"/>
      <c r="C24" s="171" t="n">
        <v>159.663643456548</v>
      </c>
      <c r="D24" s="183"/>
      <c r="E24" s="171" t="n">
        <v>94.0515956597228</v>
      </c>
      <c r="F24" s="183"/>
      <c r="G24" s="171" t="n">
        <v>57.7409002064884</v>
      </c>
      <c r="H24" s="183"/>
      <c r="I24" s="171" t="n">
        <v>55.7874767169156</v>
      </c>
      <c r="J24" s="183"/>
      <c r="K24" s="172" t="n">
        <v>20.0513175841437</v>
      </c>
      <c r="L24" s="169"/>
      <c r="M24" s="171" t="n">
        <v>14.6506761717956</v>
      </c>
      <c r="N24" s="183"/>
      <c r="O24" s="171" t="n">
        <v>12.7547063142691</v>
      </c>
      <c r="P24" s="183"/>
      <c r="Q24" s="171" t="n">
        <v>9.25003475944739</v>
      </c>
      <c r="R24" s="183"/>
      <c r="S24" s="171" t="n">
        <v>7.18170400578213</v>
      </c>
      <c r="T24" s="183"/>
      <c r="U24" s="172" t="n">
        <v>6.49226042122705</v>
      </c>
    </row>
    <row r="25" s="182" customFormat="true" ht="18" hidden="false" customHeight="true" outlineLevel="0" collapsed="false">
      <c r="A25" s="173" t="s">
        <v>171</v>
      </c>
      <c r="B25" s="183" t="s">
        <v>149</v>
      </c>
      <c r="C25" s="175" t="n">
        <v>3083</v>
      </c>
      <c r="D25" s="183" t="s">
        <v>150</v>
      </c>
      <c r="E25" s="175" t="n">
        <v>1574</v>
      </c>
      <c r="F25" s="183" t="s">
        <v>151</v>
      </c>
      <c r="G25" s="175" t="n">
        <v>1278</v>
      </c>
      <c r="H25" s="183" t="s">
        <v>172</v>
      </c>
      <c r="I25" s="175" t="n">
        <v>727</v>
      </c>
      <c r="J25" s="183" t="s">
        <v>173</v>
      </c>
      <c r="K25" s="181" t="n">
        <v>377</v>
      </c>
      <c r="L25" s="184" t="s">
        <v>154</v>
      </c>
      <c r="M25" s="175" t="n">
        <v>228</v>
      </c>
      <c r="N25" s="183" t="s">
        <v>174</v>
      </c>
      <c r="O25" s="175" t="n">
        <v>204</v>
      </c>
      <c r="P25" s="183" t="s">
        <v>175</v>
      </c>
      <c r="Q25" s="175" t="n">
        <v>156</v>
      </c>
      <c r="R25" s="183" t="s">
        <v>158</v>
      </c>
      <c r="S25" s="175" t="n">
        <v>142</v>
      </c>
      <c r="T25" s="183" t="s">
        <v>176</v>
      </c>
      <c r="U25" s="181" t="n">
        <v>129</v>
      </c>
    </row>
    <row r="26" s="185" customFormat="true" ht="18" hidden="false" customHeight="true" outlineLevel="0" collapsed="false">
      <c r="A26" s="173"/>
      <c r="B26" s="183"/>
      <c r="C26" s="171" t="n">
        <v>175.969415682225</v>
      </c>
      <c r="D26" s="183"/>
      <c r="E26" s="171" t="n">
        <v>89.839721142985</v>
      </c>
      <c r="F26" s="183"/>
      <c r="G26" s="171" t="n">
        <v>72.9448307628557</v>
      </c>
      <c r="H26" s="183"/>
      <c r="I26" s="171" t="n">
        <v>41.4952206295744</v>
      </c>
      <c r="J26" s="183"/>
      <c r="K26" s="172" t="n">
        <v>21.5181543017188</v>
      </c>
      <c r="L26" s="184"/>
      <c r="M26" s="171" t="n">
        <v>13.0136317792888</v>
      </c>
      <c r="N26" s="183"/>
      <c r="O26" s="171" t="n">
        <v>11.6437758025216</v>
      </c>
      <c r="P26" s="183"/>
      <c r="Q26" s="171" t="n">
        <v>8.90406384898708</v>
      </c>
      <c r="R26" s="183"/>
      <c r="S26" s="171" t="n">
        <v>8.10498119587285</v>
      </c>
      <c r="T26" s="183"/>
      <c r="U26" s="172" t="n">
        <v>7.36297587512393</v>
      </c>
    </row>
    <row r="27" s="182" customFormat="true" ht="18" hidden="false" customHeight="true" outlineLevel="0" collapsed="false">
      <c r="A27" s="173" t="s">
        <v>177</v>
      </c>
      <c r="B27" s="183" t="s">
        <v>149</v>
      </c>
      <c r="C27" s="175" t="n">
        <v>3295</v>
      </c>
      <c r="D27" s="183" t="s">
        <v>150</v>
      </c>
      <c r="E27" s="175" t="n">
        <v>1536</v>
      </c>
      <c r="F27" s="183" t="s">
        <v>151</v>
      </c>
      <c r="G27" s="175" t="n">
        <v>1292</v>
      </c>
      <c r="H27" s="183" t="s">
        <v>172</v>
      </c>
      <c r="I27" s="175" t="n">
        <v>689</v>
      </c>
      <c r="J27" s="183" t="s">
        <v>173</v>
      </c>
      <c r="K27" s="181" t="n">
        <v>356</v>
      </c>
      <c r="L27" s="184" t="s">
        <v>154</v>
      </c>
      <c r="M27" s="175" t="n">
        <v>248</v>
      </c>
      <c r="N27" s="183" t="s">
        <v>174</v>
      </c>
      <c r="O27" s="175" t="n">
        <v>228</v>
      </c>
      <c r="P27" s="183" t="s">
        <v>175</v>
      </c>
      <c r="Q27" s="175" t="n">
        <v>158</v>
      </c>
      <c r="R27" s="183" t="s">
        <v>158</v>
      </c>
      <c r="S27" s="175" t="n">
        <v>133</v>
      </c>
      <c r="T27" s="183" t="s">
        <v>176</v>
      </c>
      <c r="U27" s="181" t="n">
        <v>102</v>
      </c>
    </row>
    <row r="28" s="185" customFormat="true" ht="18" hidden="false" customHeight="true" outlineLevel="0" collapsed="false">
      <c r="A28" s="173"/>
      <c r="B28" s="183"/>
      <c r="C28" s="171" t="n">
        <v>185.681923202633</v>
      </c>
      <c r="D28" s="183"/>
      <c r="E28" s="171" t="n">
        <v>86.5576431075096</v>
      </c>
      <c r="F28" s="183"/>
      <c r="G28" s="171" t="n">
        <v>72.8076008430354</v>
      </c>
      <c r="H28" s="183"/>
      <c r="I28" s="171" t="n">
        <v>38.8269636074701</v>
      </c>
      <c r="J28" s="183"/>
      <c r="K28" s="172" t="n">
        <v>20.0615370743967</v>
      </c>
      <c r="L28" s="184"/>
      <c r="M28" s="171" t="n">
        <v>13.9754527934</v>
      </c>
      <c r="N28" s="183"/>
      <c r="O28" s="171" t="n">
        <v>12.848400148771</v>
      </c>
      <c r="P28" s="183"/>
      <c r="Q28" s="171" t="n">
        <v>8.90371589256934</v>
      </c>
      <c r="R28" s="183"/>
      <c r="S28" s="171" t="n">
        <v>7.49490008678305</v>
      </c>
      <c r="T28" s="183"/>
      <c r="U28" s="172" t="n">
        <v>5.74796848760806</v>
      </c>
    </row>
    <row r="29" s="182" customFormat="true" ht="18" hidden="false" customHeight="true" outlineLevel="0" collapsed="false">
      <c r="A29" s="173" t="s">
        <v>178</v>
      </c>
      <c r="B29" s="183" t="s">
        <v>149</v>
      </c>
      <c r="C29" s="175" t="n">
        <v>3352</v>
      </c>
      <c r="D29" s="183" t="s">
        <v>150</v>
      </c>
      <c r="E29" s="175" t="n">
        <v>1541</v>
      </c>
      <c r="F29" s="183" t="s">
        <v>151</v>
      </c>
      <c r="G29" s="175" t="n">
        <v>1345</v>
      </c>
      <c r="H29" s="183" t="s">
        <v>172</v>
      </c>
      <c r="I29" s="175" t="n">
        <v>728</v>
      </c>
      <c r="J29" s="183" t="s">
        <v>173</v>
      </c>
      <c r="K29" s="181" t="n">
        <v>370</v>
      </c>
      <c r="L29" s="184" t="s">
        <v>154</v>
      </c>
      <c r="M29" s="175" t="n">
        <v>308</v>
      </c>
      <c r="N29" s="183" t="s">
        <v>174</v>
      </c>
      <c r="O29" s="175" t="n">
        <v>234</v>
      </c>
      <c r="P29" s="183" t="s">
        <v>175</v>
      </c>
      <c r="Q29" s="175" t="n">
        <v>183</v>
      </c>
      <c r="R29" s="183" t="s">
        <v>158</v>
      </c>
      <c r="S29" s="175" t="n">
        <v>130</v>
      </c>
      <c r="T29" s="183" t="s">
        <v>176</v>
      </c>
      <c r="U29" s="181" t="n">
        <v>122</v>
      </c>
    </row>
    <row r="30" s="185" customFormat="true" ht="18" hidden="false" customHeight="true" outlineLevel="0" collapsed="false">
      <c r="A30" s="173"/>
      <c r="B30" s="183"/>
      <c r="C30" s="171" t="n">
        <v>187.134920816583</v>
      </c>
      <c r="D30" s="183"/>
      <c r="E30" s="171" t="n">
        <v>86.0307019625161</v>
      </c>
      <c r="F30" s="183"/>
      <c r="G30" s="171" t="n">
        <v>75.0884452560572</v>
      </c>
      <c r="H30" s="183"/>
      <c r="I30" s="171" t="n">
        <v>40.6426677668473</v>
      </c>
      <c r="J30" s="183"/>
      <c r="K30" s="172" t="n">
        <v>20.6563009254581</v>
      </c>
      <c r="L30" s="184"/>
      <c r="M30" s="171" t="n">
        <v>17.1949748244354</v>
      </c>
      <c r="N30" s="183"/>
      <c r="O30" s="171" t="n">
        <v>13.0637146393438</v>
      </c>
      <c r="P30" s="183"/>
      <c r="Q30" s="171" t="n">
        <v>10.2164947820509</v>
      </c>
      <c r="R30" s="183"/>
      <c r="S30" s="171" t="n">
        <v>7.25761924407988</v>
      </c>
      <c r="T30" s="183"/>
      <c r="U30" s="172" t="n">
        <v>6.81099652136727</v>
      </c>
    </row>
    <row r="31" s="182" customFormat="true" ht="18" hidden="false" customHeight="true" outlineLevel="0" collapsed="false">
      <c r="A31" s="173" t="s">
        <v>179</v>
      </c>
      <c r="B31" s="183" t="s">
        <v>149</v>
      </c>
      <c r="C31" s="175" t="n">
        <v>3439</v>
      </c>
      <c r="D31" s="183" t="s">
        <v>150</v>
      </c>
      <c r="E31" s="175" t="n">
        <v>1591</v>
      </c>
      <c r="F31" s="183" t="s">
        <v>151</v>
      </c>
      <c r="G31" s="175" t="n">
        <v>1307</v>
      </c>
      <c r="H31" s="183" t="s">
        <v>172</v>
      </c>
      <c r="I31" s="175" t="n">
        <v>748</v>
      </c>
      <c r="J31" s="183" t="s">
        <v>154</v>
      </c>
      <c r="K31" s="181" t="n">
        <v>413</v>
      </c>
      <c r="L31" s="184" t="s">
        <v>173</v>
      </c>
      <c r="M31" s="175" t="n">
        <v>322</v>
      </c>
      <c r="N31" s="183" t="s">
        <v>174</v>
      </c>
      <c r="O31" s="175" t="n">
        <v>198</v>
      </c>
      <c r="P31" s="183" t="s">
        <v>175</v>
      </c>
      <c r="Q31" s="175" t="n">
        <v>145</v>
      </c>
      <c r="R31" s="183" t="s">
        <v>158</v>
      </c>
      <c r="S31" s="175" t="n">
        <v>144</v>
      </c>
      <c r="T31" s="183" t="s">
        <v>180</v>
      </c>
      <c r="U31" s="181" t="n">
        <v>94</v>
      </c>
    </row>
    <row r="32" s="185" customFormat="true" ht="18" hidden="false" customHeight="true" outlineLevel="0" collapsed="false">
      <c r="A32" s="173"/>
      <c r="B32" s="183"/>
      <c r="C32" s="171" t="n">
        <v>190.679916120798</v>
      </c>
      <c r="D32" s="183"/>
      <c r="E32" s="171" t="n">
        <v>88.2151051317793</v>
      </c>
      <c r="F32" s="183"/>
      <c r="G32" s="171" t="n">
        <v>72.4683484646358</v>
      </c>
      <c r="H32" s="183"/>
      <c r="I32" s="171" t="n">
        <v>41.4738520669836</v>
      </c>
      <c r="J32" s="183"/>
      <c r="K32" s="172" t="n">
        <v>22.8993327589094</v>
      </c>
      <c r="L32" s="184"/>
      <c r="M32" s="171" t="n">
        <v>17.8537170662683</v>
      </c>
      <c r="N32" s="183"/>
      <c r="O32" s="171" t="n">
        <v>10.9783726059662</v>
      </c>
      <c r="P32" s="183"/>
      <c r="Q32" s="171" t="n">
        <v>8.03971731245003</v>
      </c>
      <c r="R32" s="183"/>
      <c r="S32" s="171" t="n">
        <v>7.98427098615727</v>
      </c>
      <c r="T32" s="183"/>
      <c r="U32" s="172" t="n">
        <v>5.21195467151933</v>
      </c>
    </row>
    <row r="33" s="182" customFormat="true" ht="18" hidden="false" customHeight="true" outlineLevel="0" collapsed="false">
      <c r="A33" s="173" t="s">
        <v>181</v>
      </c>
      <c r="B33" s="183" t="s">
        <v>149</v>
      </c>
      <c r="C33" s="175" t="n">
        <v>3515</v>
      </c>
      <c r="D33" s="183" t="s">
        <v>150</v>
      </c>
      <c r="E33" s="175" t="n">
        <v>1726</v>
      </c>
      <c r="F33" s="183" t="s">
        <v>151</v>
      </c>
      <c r="G33" s="175" t="n">
        <v>1418</v>
      </c>
      <c r="H33" s="183" t="s">
        <v>172</v>
      </c>
      <c r="I33" s="175" t="n">
        <v>910</v>
      </c>
      <c r="J33" s="183" t="s">
        <v>154</v>
      </c>
      <c r="K33" s="181" t="n">
        <v>442</v>
      </c>
      <c r="L33" s="184" t="s">
        <v>173</v>
      </c>
      <c r="M33" s="175" t="n">
        <v>360</v>
      </c>
      <c r="N33" s="183" t="s">
        <v>174</v>
      </c>
      <c r="O33" s="175" t="n">
        <v>222</v>
      </c>
      <c r="P33" s="183" t="s">
        <v>175</v>
      </c>
      <c r="Q33" s="175" t="n">
        <v>166</v>
      </c>
      <c r="R33" s="183" t="s">
        <v>158</v>
      </c>
      <c r="S33" s="175" t="n">
        <v>158</v>
      </c>
      <c r="T33" s="183" t="s">
        <v>180</v>
      </c>
      <c r="U33" s="181" t="n">
        <v>124</v>
      </c>
    </row>
    <row r="34" s="185" customFormat="true" ht="18" hidden="false" customHeight="true" outlineLevel="0" collapsed="false">
      <c r="A34" s="173"/>
      <c r="B34" s="183"/>
      <c r="C34" s="171" t="n">
        <v>193.981442901852</v>
      </c>
      <c r="D34" s="183"/>
      <c r="E34" s="171" t="n">
        <v>95.2523386766989</v>
      </c>
      <c r="F34" s="183"/>
      <c r="G34" s="171" t="n">
        <v>78.2548182175892</v>
      </c>
      <c r="H34" s="183"/>
      <c r="I34" s="171" t="n">
        <v>50.2199468110058</v>
      </c>
      <c r="J34" s="183"/>
      <c r="K34" s="172" t="n">
        <v>24.3925455939171</v>
      </c>
      <c r="L34" s="184"/>
      <c r="M34" s="171" t="n">
        <v>19.8672317054528</v>
      </c>
      <c r="N34" s="183"/>
      <c r="O34" s="171" t="n">
        <v>12.2514595516959</v>
      </c>
      <c r="P34" s="183"/>
      <c r="Q34" s="171" t="n">
        <v>9.16100128640325</v>
      </c>
      <c r="R34" s="183"/>
      <c r="S34" s="171" t="n">
        <v>8.7195072485043</v>
      </c>
      <c r="T34" s="183"/>
      <c r="U34" s="172" t="n">
        <v>6.84315758743376</v>
      </c>
    </row>
    <row r="35" s="185" customFormat="true" ht="18" hidden="false" customHeight="true" outlineLevel="0" collapsed="false">
      <c r="A35" s="180" t="s">
        <v>182</v>
      </c>
      <c r="B35" s="183" t="s">
        <v>149</v>
      </c>
      <c r="C35" s="175" t="n">
        <v>3727</v>
      </c>
      <c r="D35" s="183" t="s">
        <v>150</v>
      </c>
      <c r="E35" s="175" t="n">
        <v>1651</v>
      </c>
      <c r="F35" s="183" t="s">
        <v>151</v>
      </c>
      <c r="G35" s="175" t="n">
        <v>1439</v>
      </c>
      <c r="H35" s="183" t="s">
        <v>172</v>
      </c>
      <c r="I35" s="175" t="n">
        <v>820</v>
      </c>
      <c r="J35" s="183" t="s">
        <v>154</v>
      </c>
      <c r="K35" s="181" t="n">
        <v>475</v>
      </c>
      <c r="L35" s="184" t="s">
        <v>173</v>
      </c>
      <c r="M35" s="175" t="n">
        <v>355</v>
      </c>
      <c r="N35" s="183" t="s">
        <v>174</v>
      </c>
      <c r="O35" s="175" t="n">
        <v>228</v>
      </c>
      <c r="P35" s="183" t="s">
        <v>175</v>
      </c>
      <c r="Q35" s="175" t="n">
        <v>148</v>
      </c>
      <c r="R35" s="183" t="s">
        <v>158</v>
      </c>
      <c r="S35" s="175" t="n">
        <v>141</v>
      </c>
      <c r="T35" s="183" t="s">
        <v>176</v>
      </c>
      <c r="U35" s="181" t="n">
        <v>125</v>
      </c>
    </row>
    <row r="36" s="185" customFormat="true" ht="18" hidden="false" customHeight="true" outlineLevel="0" collapsed="false">
      <c r="A36" s="180"/>
      <c r="B36" s="183"/>
      <c r="C36" s="171" t="n">
        <v>205.154796367213</v>
      </c>
      <c r="D36" s="183"/>
      <c r="E36" s="171" t="n">
        <v>90.8802170116097</v>
      </c>
      <c r="F36" s="183"/>
      <c r="G36" s="171" t="n">
        <v>79.2105586188409</v>
      </c>
      <c r="H36" s="183"/>
      <c r="I36" s="171" t="n">
        <v>45.1373579342943</v>
      </c>
      <c r="J36" s="183"/>
      <c r="K36" s="172" t="n">
        <v>26.1466402668168</v>
      </c>
      <c r="L36" s="184"/>
      <c r="M36" s="171" t="n">
        <v>19.5411732520421</v>
      </c>
      <c r="N36" s="183"/>
      <c r="O36" s="171" t="n">
        <v>12.5503873280721</v>
      </c>
      <c r="P36" s="183"/>
      <c r="Q36" s="171" t="n">
        <v>8.14674265155556</v>
      </c>
      <c r="R36" s="183"/>
      <c r="S36" s="171" t="n">
        <v>7.76142374236037</v>
      </c>
      <c r="T36" s="183"/>
      <c r="U36" s="172" t="n">
        <v>6.88069480705706</v>
      </c>
    </row>
    <row r="37" s="182" customFormat="true" ht="25.5" hidden="false" customHeight="true" outlineLevel="0" collapsed="false">
      <c r="A37" s="173" t="s">
        <v>183</v>
      </c>
      <c r="B37" s="183" t="s">
        <v>149</v>
      </c>
      <c r="C37" s="175" t="n">
        <v>3765</v>
      </c>
      <c r="D37" s="183" t="s">
        <v>150</v>
      </c>
      <c r="E37" s="175" t="n">
        <v>1669</v>
      </c>
      <c r="F37" s="183" t="s">
        <v>151</v>
      </c>
      <c r="G37" s="175" t="n">
        <v>1341</v>
      </c>
      <c r="H37" s="183" t="s">
        <v>172</v>
      </c>
      <c r="I37" s="175" t="n">
        <v>803</v>
      </c>
      <c r="J37" s="183" t="s">
        <v>173</v>
      </c>
      <c r="K37" s="181" t="n">
        <v>375</v>
      </c>
      <c r="L37" s="184" t="s">
        <v>154</v>
      </c>
      <c r="M37" s="175" t="n">
        <v>351</v>
      </c>
      <c r="N37" s="183" t="s">
        <v>174</v>
      </c>
      <c r="O37" s="175" t="n">
        <v>257</v>
      </c>
      <c r="P37" s="183" t="s">
        <v>158</v>
      </c>
      <c r="Q37" s="175" t="n">
        <v>161</v>
      </c>
      <c r="R37" s="183" t="s">
        <v>175</v>
      </c>
      <c r="S37" s="175" t="n">
        <v>135</v>
      </c>
      <c r="T37" s="183"/>
      <c r="U37" s="181" t="n">
        <v>128</v>
      </c>
    </row>
    <row r="38" s="151" customFormat="true" ht="25.5" hidden="false" customHeight="true" outlineLevel="0" collapsed="false">
      <c r="A38" s="173"/>
      <c r="B38" s="183"/>
      <c r="C38" s="186" t="n">
        <v>205.212450754462</v>
      </c>
      <c r="D38" s="183"/>
      <c r="E38" s="186" t="n">
        <v>90.9693440396275</v>
      </c>
      <c r="F38" s="183"/>
      <c r="G38" s="186" t="n">
        <v>73.091605965932</v>
      </c>
      <c r="H38" s="183"/>
      <c r="I38" s="186" t="n">
        <v>43.7677551011509</v>
      </c>
      <c r="J38" s="183"/>
      <c r="K38" s="187" t="n">
        <v>20.4394871269385</v>
      </c>
      <c r="L38" s="184"/>
      <c r="M38" s="186" t="n">
        <v>19.1313599508144</v>
      </c>
      <c r="N38" s="183"/>
      <c r="O38" s="186" t="n">
        <v>14.0078618443285</v>
      </c>
      <c r="P38" s="183"/>
      <c r="Q38" s="186" t="n">
        <v>8.77535313983226</v>
      </c>
      <c r="R38" s="183"/>
      <c r="S38" s="186" t="n">
        <v>7.35821536569785</v>
      </c>
      <c r="T38" s="183"/>
      <c r="U38" s="187" t="n">
        <v>6.97667827266167</v>
      </c>
    </row>
    <row r="39" s="182" customFormat="true" ht="18" hidden="false" customHeight="true" outlineLevel="0" collapsed="false">
      <c r="A39" s="173" t="s">
        <v>184</v>
      </c>
      <c r="B39" s="183" t="s">
        <v>149</v>
      </c>
      <c r="C39" s="175" t="n">
        <v>3926</v>
      </c>
      <c r="D39" s="183" t="s">
        <v>150</v>
      </c>
      <c r="E39" s="175" t="n">
        <v>1624</v>
      </c>
      <c r="F39" s="183" t="s">
        <v>151</v>
      </c>
      <c r="G39" s="175" t="n">
        <v>1415</v>
      </c>
      <c r="H39" s="183" t="s">
        <v>172</v>
      </c>
      <c r="I39" s="175" t="n">
        <v>820</v>
      </c>
      <c r="J39" s="183" t="s">
        <v>154</v>
      </c>
      <c r="K39" s="181" t="n">
        <v>394</v>
      </c>
      <c r="L39" s="184" t="s">
        <v>173</v>
      </c>
      <c r="M39" s="175" t="n">
        <v>363</v>
      </c>
      <c r="N39" s="183" t="s">
        <v>174</v>
      </c>
      <c r="O39" s="175" t="n">
        <v>289</v>
      </c>
      <c r="P39" s="183" t="s">
        <v>185</v>
      </c>
      <c r="Q39" s="175" t="n">
        <v>150</v>
      </c>
      <c r="R39" s="183" t="s">
        <v>186</v>
      </c>
      <c r="S39" s="175" t="n">
        <v>139</v>
      </c>
      <c r="T39" s="183" t="s">
        <v>187</v>
      </c>
      <c r="U39" s="181" t="n">
        <v>136</v>
      </c>
    </row>
    <row r="40" s="151" customFormat="true" ht="18" hidden="false" customHeight="true" outlineLevel="0" collapsed="false">
      <c r="A40" s="173"/>
      <c r="B40" s="183"/>
      <c r="C40" s="186" t="n">
        <v>212.414163252674</v>
      </c>
      <c r="D40" s="183"/>
      <c r="E40" s="186" t="n">
        <v>87.8656650846519</v>
      </c>
      <c r="F40" s="183"/>
      <c r="G40" s="186" t="n">
        <v>76.5578301076246</v>
      </c>
      <c r="H40" s="183"/>
      <c r="I40" s="186" t="n">
        <v>44.3656683309203</v>
      </c>
      <c r="J40" s="183"/>
      <c r="K40" s="187" t="n">
        <v>21.3171625882714</v>
      </c>
      <c r="L40" s="184"/>
      <c r="M40" s="186" t="n">
        <v>19.6399239074684</v>
      </c>
      <c r="N40" s="183"/>
      <c r="O40" s="186" t="n">
        <v>15.6361928629707</v>
      </c>
      <c r="P40" s="183"/>
      <c r="Q40" s="186" t="n">
        <v>8.11567103614395</v>
      </c>
      <c r="R40" s="183"/>
      <c r="S40" s="186" t="n">
        <v>7.52052182682673</v>
      </c>
      <c r="T40" s="183"/>
      <c r="U40" s="187" t="n">
        <v>7.35820840610385</v>
      </c>
    </row>
    <row r="41" s="182" customFormat="true" ht="18" hidden="false" customHeight="true" outlineLevel="0" collapsed="false">
      <c r="A41" s="173" t="s">
        <v>188</v>
      </c>
      <c r="B41" s="183" t="s">
        <v>149</v>
      </c>
      <c r="C41" s="175" t="n">
        <v>3997</v>
      </c>
      <c r="D41" s="183" t="s">
        <v>150</v>
      </c>
      <c r="E41" s="175" t="n">
        <v>1761</v>
      </c>
      <c r="F41" s="183" t="s">
        <v>151</v>
      </c>
      <c r="G41" s="175" t="n">
        <v>1468</v>
      </c>
      <c r="H41" s="183" t="s">
        <v>172</v>
      </c>
      <c r="I41" s="175" t="n">
        <v>960</v>
      </c>
      <c r="J41" s="183" t="s">
        <v>154</v>
      </c>
      <c r="K41" s="181" t="n">
        <v>467</v>
      </c>
      <c r="L41" s="184" t="s">
        <v>173</v>
      </c>
      <c r="M41" s="175" t="n">
        <v>390</v>
      </c>
      <c r="N41" s="183" t="s">
        <v>174</v>
      </c>
      <c r="O41" s="175" t="n">
        <v>278</v>
      </c>
      <c r="P41" s="183" t="s">
        <v>185</v>
      </c>
      <c r="Q41" s="175" t="n">
        <v>148</v>
      </c>
      <c r="R41" s="183" t="s">
        <v>189</v>
      </c>
      <c r="S41" s="175" t="n">
        <v>144</v>
      </c>
      <c r="T41" s="183" t="s">
        <v>187</v>
      </c>
      <c r="U41" s="181" t="n">
        <v>140</v>
      </c>
    </row>
    <row r="42" s="151" customFormat="true" ht="18" hidden="false" customHeight="true" outlineLevel="0" collapsed="false">
      <c r="A42" s="173"/>
      <c r="B42" s="183"/>
      <c r="C42" s="186" t="n">
        <v>214.620044126783</v>
      </c>
      <c r="D42" s="183"/>
      <c r="E42" s="186" t="n">
        <v>94.5573924711697</v>
      </c>
      <c r="F42" s="183"/>
      <c r="G42" s="186" t="n">
        <v>78.8246747005548</v>
      </c>
      <c r="H42" s="183"/>
      <c r="I42" s="186" t="n">
        <v>51.5474711938233</v>
      </c>
      <c r="J42" s="183"/>
      <c r="K42" s="187" t="n">
        <v>25.0756969244953</v>
      </c>
      <c r="L42" s="184"/>
      <c r="M42" s="186" t="n">
        <v>20.9411601724907</v>
      </c>
      <c r="N42" s="183"/>
      <c r="O42" s="186" t="n">
        <v>14.9272885332113</v>
      </c>
      <c r="P42" s="183"/>
      <c r="Q42" s="186" t="n">
        <v>7.94690180904776</v>
      </c>
      <c r="R42" s="183"/>
      <c r="S42" s="186" t="n">
        <v>7.7321206790735</v>
      </c>
      <c r="T42" s="183"/>
      <c r="U42" s="187" t="n">
        <v>7.51733954909924</v>
      </c>
    </row>
    <row r="43" s="182" customFormat="true" ht="18" hidden="false" customHeight="true" outlineLevel="0" collapsed="false">
      <c r="A43" s="173" t="s">
        <v>190</v>
      </c>
      <c r="B43" s="183" t="s">
        <v>149</v>
      </c>
      <c r="C43" s="175" t="n">
        <v>4372</v>
      </c>
      <c r="D43" s="183" t="s">
        <v>150</v>
      </c>
      <c r="E43" s="175" t="n">
        <v>1793</v>
      </c>
      <c r="F43" s="183" t="s">
        <v>151</v>
      </c>
      <c r="G43" s="175" t="n">
        <v>1423</v>
      </c>
      <c r="H43" s="183" t="s">
        <v>172</v>
      </c>
      <c r="I43" s="175" t="n">
        <v>1022</v>
      </c>
      <c r="J43" s="183" t="s">
        <v>154</v>
      </c>
      <c r="K43" s="181" t="n">
        <v>442</v>
      </c>
      <c r="L43" s="184" t="s">
        <v>173</v>
      </c>
      <c r="M43" s="175" t="n">
        <v>399</v>
      </c>
      <c r="N43" s="183" t="s">
        <v>174</v>
      </c>
      <c r="O43" s="175" t="n">
        <v>236</v>
      </c>
      <c r="P43" s="183" t="s">
        <v>185</v>
      </c>
      <c r="Q43" s="175" t="n">
        <v>166</v>
      </c>
      <c r="R43" s="183" t="s">
        <v>189</v>
      </c>
      <c r="S43" s="175" t="n">
        <v>147</v>
      </c>
      <c r="T43" s="183" t="s">
        <v>187</v>
      </c>
      <c r="U43" s="181" t="n">
        <v>132</v>
      </c>
    </row>
    <row r="44" s="151" customFormat="true" ht="18" hidden="false" customHeight="true" outlineLevel="0" collapsed="false">
      <c r="A44" s="173"/>
      <c r="B44" s="183"/>
      <c r="C44" s="186" t="n">
        <v>233.459336584605</v>
      </c>
      <c r="D44" s="183"/>
      <c r="E44" s="186" t="n">
        <v>95.7439593998621</v>
      </c>
      <c r="F44" s="183"/>
      <c r="G44" s="186" t="n">
        <v>75.9864217657578</v>
      </c>
      <c r="H44" s="183"/>
      <c r="I44" s="186" t="n">
        <v>54.5735228704178</v>
      </c>
      <c r="J44" s="183"/>
      <c r="K44" s="187" t="n">
        <v>23.6022476602003</v>
      </c>
      <c r="L44" s="184"/>
      <c r="M44" s="186" t="n">
        <v>21.3061013946152</v>
      </c>
      <c r="N44" s="183"/>
      <c r="O44" s="186" t="n">
        <v>12.6021050855368</v>
      </c>
      <c r="P44" s="183"/>
      <c r="Q44" s="186" t="n">
        <v>8.86419256016571</v>
      </c>
      <c r="R44" s="183"/>
      <c r="S44" s="186" t="n">
        <v>7.84961630327927</v>
      </c>
      <c r="T44" s="183"/>
      <c r="U44" s="187" t="n">
        <v>7.04863504784261</v>
      </c>
    </row>
    <row r="45" s="182" customFormat="true" ht="18" hidden="false" customHeight="true" outlineLevel="0" collapsed="false">
      <c r="A45" s="173" t="s">
        <v>191</v>
      </c>
      <c r="B45" s="183" t="s">
        <v>149</v>
      </c>
      <c r="C45" s="175" t="n">
        <v>4490</v>
      </c>
      <c r="D45" s="183" t="s">
        <v>150</v>
      </c>
      <c r="E45" s="175" t="n">
        <v>1933</v>
      </c>
      <c r="F45" s="183" t="s">
        <v>151</v>
      </c>
      <c r="G45" s="175" t="n">
        <v>1598</v>
      </c>
      <c r="H45" s="183" t="s">
        <v>172</v>
      </c>
      <c r="I45" s="175" t="n">
        <v>1054</v>
      </c>
      <c r="J45" s="183" t="s">
        <v>154</v>
      </c>
      <c r="K45" s="181" t="n">
        <v>472</v>
      </c>
      <c r="L45" s="184" t="s">
        <v>173</v>
      </c>
      <c r="M45" s="175" t="n">
        <v>346</v>
      </c>
      <c r="N45" s="183" t="s">
        <v>174</v>
      </c>
      <c r="O45" s="175" t="n">
        <v>291</v>
      </c>
      <c r="P45" s="183" t="s">
        <v>185</v>
      </c>
      <c r="Q45" s="175" t="n">
        <v>169</v>
      </c>
      <c r="R45" s="183" t="s">
        <v>189</v>
      </c>
      <c r="S45" s="175" t="n">
        <v>138</v>
      </c>
      <c r="T45" s="183" t="s">
        <v>187</v>
      </c>
      <c r="U45" s="181" t="n">
        <v>164</v>
      </c>
    </row>
    <row r="46" s="151" customFormat="true" ht="18" hidden="false" customHeight="true" outlineLevel="0" collapsed="false">
      <c r="A46" s="173"/>
      <c r="B46" s="183"/>
      <c r="C46" s="186" t="n">
        <v>239.5</v>
      </c>
      <c r="D46" s="183"/>
      <c r="E46" s="186" t="n">
        <v>103.1</v>
      </c>
      <c r="F46" s="183"/>
      <c r="G46" s="186" t="n">
        <v>85.3</v>
      </c>
      <c r="H46" s="183"/>
      <c r="I46" s="186" t="n">
        <v>56.2</v>
      </c>
      <c r="J46" s="183"/>
      <c r="K46" s="187" t="n">
        <v>25.2</v>
      </c>
      <c r="L46" s="184"/>
      <c r="M46" s="186" t="n">
        <v>18.5</v>
      </c>
      <c r="N46" s="183"/>
      <c r="O46" s="186" t="n">
        <v>15.4716212717247</v>
      </c>
      <c r="P46" s="183"/>
      <c r="Q46" s="186" t="n">
        <v>8.9852370959501</v>
      </c>
      <c r="R46" s="183"/>
      <c r="S46" s="186" t="n">
        <v>7.4</v>
      </c>
      <c r="T46" s="183"/>
      <c r="U46" s="187" t="n">
        <v>8.71940167891016</v>
      </c>
    </row>
    <row r="47" s="182" customFormat="true" ht="18" hidden="false" customHeight="true" outlineLevel="0" collapsed="false">
      <c r="A47" s="173" t="s">
        <v>192</v>
      </c>
      <c r="B47" s="183" t="s">
        <v>149</v>
      </c>
      <c r="C47" s="175" t="n">
        <v>4565</v>
      </c>
      <c r="D47" s="183" t="s">
        <v>150</v>
      </c>
      <c r="E47" s="175" t="n">
        <v>2074</v>
      </c>
      <c r="F47" s="183" t="s">
        <v>151</v>
      </c>
      <c r="G47" s="175" t="n">
        <v>1408</v>
      </c>
      <c r="H47" s="183" t="s">
        <v>172</v>
      </c>
      <c r="I47" s="175" t="n">
        <v>1117</v>
      </c>
      <c r="J47" s="184" t="s">
        <v>173</v>
      </c>
      <c r="K47" s="181" t="n">
        <v>415</v>
      </c>
      <c r="L47" s="184" t="s">
        <v>154</v>
      </c>
      <c r="M47" s="175" t="n">
        <v>409</v>
      </c>
      <c r="N47" s="183" t="s">
        <v>174</v>
      </c>
      <c r="O47" s="175" t="n">
        <v>287</v>
      </c>
      <c r="P47" s="183" t="s">
        <v>187</v>
      </c>
      <c r="Q47" s="175" t="n">
        <v>174</v>
      </c>
      <c r="R47" s="183" t="s">
        <v>185</v>
      </c>
      <c r="S47" s="175" t="n">
        <v>159</v>
      </c>
      <c r="T47" s="183" t="s">
        <v>186</v>
      </c>
      <c r="U47" s="181" t="n">
        <v>152</v>
      </c>
    </row>
    <row r="48" s="151" customFormat="true" ht="18" hidden="false" customHeight="true" outlineLevel="0" collapsed="false">
      <c r="A48" s="173"/>
      <c r="B48" s="183"/>
      <c r="C48" s="186" t="n">
        <v>241.603421083272</v>
      </c>
      <c r="D48" s="183"/>
      <c r="E48" s="186" t="n">
        <v>109.766811681645</v>
      </c>
      <c r="F48" s="183"/>
      <c r="G48" s="186" t="n">
        <v>74.5186455389371</v>
      </c>
      <c r="H48" s="183"/>
      <c r="I48" s="186" t="n">
        <v>59.1174197918982</v>
      </c>
      <c r="J48" s="184"/>
      <c r="K48" s="187" t="n">
        <v>21.9639473712066</v>
      </c>
      <c r="L48" s="184"/>
      <c r="M48" s="186" t="n">
        <v>21.6463963248759</v>
      </c>
      <c r="N48" s="183"/>
      <c r="O48" s="186" t="n">
        <v>15.189525049485</v>
      </c>
      <c r="P48" s="183"/>
      <c r="Q48" s="186" t="n">
        <v>9.20898034359023</v>
      </c>
      <c r="R48" s="183"/>
      <c r="S48" s="186" t="n">
        <v>8.41510272776349</v>
      </c>
      <c r="T48" s="183"/>
      <c r="U48" s="187" t="n">
        <v>8.04462650704434</v>
      </c>
    </row>
    <row r="49" s="182" customFormat="true" ht="18" hidden="false" customHeight="true" outlineLevel="0" collapsed="false">
      <c r="A49" s="173" t="s">
        <v>193</v>
      </c>
      <c r="B49" s="183" t="s">
        <v>149</v>
      </c>
      <c r="C49" s="188" t="n">
        <v>4695</v>
      </c>
      <c r="D49" s="183" t="s">
        <v>150</v>
      </c>
      <c r="E49" s="188" t="n">
        <v>2268</v>
      </c>
      <c r="F49" s="183" t="s">
        <v>151</v>
      </c>
      <c r="G49" s="188" t="n">
        <v>1492</v>
      </c>
      <c r="H49" s="183" t="s">
        <v>172</v>
      </c>
      <c r="I49" s="188" t="n">
        <v>1172</v>
      </c>
      <c r="J49" s="183" t="s">
        <v>154</v>
      </c>
      <c r="K49" s="189" t="n">
        <v>419</v>
      </c>
      <c r="L49" s="184" t="s">
        <v>173</v>
      </c>
      <c r="M49" s="188" t="n">
        <v>372</v>
      </c>
      <c r="N49" s="183" t="s">
        <v>174</v>
      </c>
      <c r="O49" s="188" t="n">
        <v>326</v>
      </c>
      <c r="P49" s="183" t="s">
        <v>187</v>
      </c>
      <c r="Q49" s="188" t="n">
        <v>177</v>
      </c>
      <c r="R49" s="190" t="s">
        <v>194</v>
      </c>
      <c r="S49" s="188" t="n">
        <v>171</v>
      </c>
      <c r="T49" s="190" t="s">
        <v>189</v>
      </c>
      <c r="U49" s="189" t="n">
        <v>164</v>
      </c>
    </row>
    <row r="50" s="151" customFormat="true" ht="18" hidden="false" customHeight="true" outlineLevel="0" collapsed="false">
      <c r="A50" s="173"/>
      <c r="B50" s="183"/>
      <c r="C50" s="191" t="n">
        <v>247.639512822663</v>
      </c>
      <c r="D50" s="183"/>
      <c r="E50" s="191" t="n">
        <v>119.626499484941</v>
      </c>
      <c r="F50" s="183"/>
      <c r="G50" s="191" t="n">
        <v>78.6960922537622</v>
      </c>
      <c r="H50" s="183"/>
      <c r="I50" s="191" t="n">
        <v>61.8175738079151</v>
      </c>
      <c r="J50" s="183"/>
      <c r="K50" s="192" t="n">
        <v>22.1003100900311</v>
      </c>
      <c r="L50" s="184"/>
      <c r="M50" s="191" t="n">
        <v>19.6212776932973</v>
      </c>
      <c r="N50" s="183"/>
      <c r="O50" s="191" t="n">
        <v>17.1949906667068</v>
      </c>
      <c r="P50" s="183"/>
      <c r="Q50" s="191" t="n">
        <v>9.33593051535919</v>
      </c>
      <c r="R50" s="190"/>
      <c r="S50" s="191" t="n">
        <v>9.01945829449956</v>
      </c>
      <c r="T50" s="190"/>
      <c r="U50" s="192" t="n">
        <v>8.65024070349665</v>
      </c>
    </row>
    <row r="51" s="182" customFormat="true" ht="21" hidden="false" customHeight="true" outlineLevel="0" collapsed="false">
      <c r="A51" s="173" t="s">
        <v>195</v>
      </c>
      <c r="B51" s="183" t="s">
        <v>149</v>
      </c>
      <c r="C51" s="175" t="n">
        <v>4735</v>
      </c>
      <c r="D51" s="183" t="s">
        <v>150</v>
      </c>
      <c r="E51" s="175" t="n">
        <v>2219</v>
      </c>
      <c r="F51" s="183" t="s">
        <v>151</v>
      </c>
      <c r="G51" s="175" t="n">
        <v>1380</v>
      </c>
      <c r="H51" s="183" t="s">
        <v>172</v>
      </c>
      <c r="I51" s="175" t="n">
        <v>1298</v>
      </c>
      <c r="J51" s="183" t="s">
        <v>154</v>
      </c>
      <c r="K51" s="181" t="n">
        <v>477</v>
      </c>
      <c r="L51" s="184" t="s">
        <v>173</v>
      </c>
      <c r="M51" s="175" t="n">
        <v>367</v>
      </c>
      <c r="N51" s="183" t="s">
        <v>174</v>
      </c>
      <c r="O51" s="175" t="n">
        <v>341</v>
      </c>
      <c r="P51" s="193" t="s">
        <v>186</v>
      </c>
      <c r="Q51" s="175" t="n">
        <v>192</v>
      </c>
      <c r="R51" s="183" t="s">
        <v>187</v>
      </c>
      <c r="S51" s="175" t="n">
        <v>188</v>
      </c>
      <c r="T51" s="183" t="s">
        <v>194</v>
      </c>
      <c r="U51" s="181" t="n">
        <v>185</v>
      </c>
    </row>
    <row r="52" s="151" customFormat="true" ht="21" hidden="false" customHeight="true" outlineLevel="0" collapsed="false">
      <c r="A52" s="173"/>
      <c r="B52" s="183"/>
      <c r="C52" s="186" t="n">
        <v>249.103673950384</v>
      </c>
      <c r="D52" s="183"/>
      <c r="E52" s="186" t="n">
        <v>116.739398626379</v>
      </c>
      <c r="F52" s="183"/>
      <c r="G52" s="186" t="n">
        <v>72.6004371808935</v>
      </c>
      <c r="H52" s="183"/>
      <c r="I52" s="186" t="n">
        <v>68.2864981599998</v>
      </c>
      <c r="J52" s="183"/>
      <c r="K52" s="187" t="n">
        <v>25.0944989386132</v>
      </c>
      <c r="L52" s="184"/>
      <c r="M52" s="186" t="n">
        <v>19.3075075691217</v>
      </c>
      <c r="N52" s="183"/>
      <c r="O52" s="186" t="n">
        <v>17.9396732454237</v>
      </c>
      <c r="P52" s="193"/>
      <c r="Q52" s="186" t="n">
        <v>10.1009303903852</v>
      </c>
      <c r="R52" s="183"/>
      <c r="S52" s="186" t="n">
        <v>9.89049434058549</v>
      </c>
      <c r="T52" s="183"/>
      <c r="U52" s="187" t="n">
        <v>9.73266730323572</v>
      </c>
    </row>
    <row r="53" s="182" customFormat="true" ht="21" hidden="false" customHeight="true" outlineLevel="0" collapsed="false">
      <c r="A53" s="173" t="s">
        <v>196</v>
      </c>
      <c r="B53" s="183" t="s">
        <v>149</v>
      </c>
      <c r="C53" s="175" t="n">
        <v>4981</v>
      </c>
      <c r="D53" s="183" t="s">
        <v>150</v>
      </c>
      <c r="E53" s="175" t="n">
        <v>2137</v>
      </c>
      <c r="F53" s="183" t="s">
        <v>151</v>
      </c>
      <c r="G53" s="175" t="n">
        <v>1335</v>
      </c>
      <c r="H53" s="183" t="s">
        <v>172</v>
      </c>
      <c r="I53" s="175" t="n">
        <v>1222</v>
      </c>
      <c r="J53" s="183" t="s">
        <v>154</v>
      </c>
      <c r="K53" s="181" t="n">
        <v>420</v>
      </c>
      <c r="L53" s="184" t="s">
        <v>173</v>
      </c>
      <c r="M53" s="175" t="n">
        <v>383</v>
      </c>
      <c r="N53" s="183" t="s">
        <v>174</v>
      </c>
      <c r="O53" s="175" t="n">
        <v>356</v>
      </c>
      <c r="P53" s="183" t="s">
        <v>197</v>
      </c>
      <c r="Q53" s="175" t="n">
        <v>231</v>
      </c>
      <c r="R53" s="183" t="s">
        <v>175</v>
      </c>
      <c r="S53" s="175" t="n">
        <v>201</v>
      </c>
      <c r="T53" s="183" t="s">
        <v>186</v>
      </c>
      <c r="U53" s="181" t="n">
        <v>200</v>
      </c>
    </row>
    <row r="54" s="151" customFormat="true" ht="21" hidden="false" customHeight="true" outlineLevel="0" collapsed="false">
      <c r="A54" s="173"/>
      <c r="B54" s="183"/>
      <c r="C54" s="186" t="n">
        <v>261.140272328253</v>
      </c>
      <c r="D54" s="183"/>
      <c r="E54" s="186" t="n">
        <v>112.037093347817</v>
      </c>
      <c r="F54" s="183"/>
      <c r="G54" s="186" t="n">
        <v>69.9904162935592</v>
      </c>
      <c r="H54" s="183"/>
      <c r="I54" s="186" t="n">
        <v>64.0661338657149</v>
      </c>
      <c r="J54" s="183"/>
      <c r="K54" s="187" t="n">
        <v>22.0194568114568</v>
      </c>
      <c r="L54" s="184"/>
      <c r="M54" s="186" t="n">
        <v>20.0796475209237</v>
      </c>
      <c r="N54" s="183"/>
      <c r="O54" s="186" t="n">
        <v>18.6641110116158</v>
      </c>
      <c r="P54" s="183"/>
      <c r="Q54" s="186" t="n">
        <v>12.1107012463013</v>
      </c>
      <c r="R54" s="183"/>
      <c r="S54" s="186" t="n">
        <v>10.5378829026258</v>
      </c>
      <c r="T54" s="183"/>
      <c r="U54" s="187" t="n">
        <v>10.4854556245033</v>
      </c>
    </row>
    <row r="55" s="151" customFormat="true" ht="21" hidden="false" customHeight="true" outlineLevel="0" collapsed="false">
      <c r="A55" s="173" t="s">
        <v>198</v>
      </c>
      <c r="B55" s="183" t="s">
        <v>149</v>
      </c>
      <c r="C55" s="175" t="n">
        <v>5256</v>
      </c>
      <c r="D55" s="183" t="s">
        <v>150</v>
      </c>
      <c r="E55" s="175" t="n">
        <v>2313</v>
      </c>
      <c r="F55" s="183" t="s">
        <v>172</v>
      </c>
      <c r="G55" s="175" t="n">
        <v>1439</v>
      </c>
      <c r="H55" s="183" t="s">
        <v>151</v>
      </c>
      <c r="I55" s="175" t="n">
        <v>1372</v>
      </c>
      <c r="J55" s="183" t="s">
        <v>154</v>
      </c>
      <c r="K55" s="181" t="n">
        <v>431</v>
      </c>
      <c r="L55" s="184" t="s">
        <v>173</v>
      </c>
      <c r="M55" s="175" t="n">
        <v>387</v>
      </c>
      <c r="N55" s="183" t="s">
        <v>199</v>
      </c>
      <c r="O55" s="175" t="n">
        <v>329</v>
      </c>
      <c r="P55" s="183" t="s">
        <v>197</v>
      </c>
      <c r="Q55" s="175" t="n">
        <v>222</v>
      </c>
      <c r="R55" s="183" t="s">
        <v>186</v>
      </c>
      <c r="S55" s="175" t="n">
        <v>207</v>
      </c>
      <c r="T55" s="183" t="s">
        <v>189</v>
      </c>
      <c r="U55" s="181" t="n">
        <v>194</v>
      </c>
    </row>
    <row r="56" s="151" customFormat="true" ht="21" hidden="false" customHeight="true" outlineLevel="0" collapsed="false">
      <c r="A56" s="173"/>
      <c r="B56" s="183"/>
      <c r="C56" s="186" t="n">
        <v>275.663275420969</v>
      </c>
      <c r="D56" s="183"/>
      <c r="E56" s="186" t="n">
        <v>121.310722231488</v>
      </c>
      <c r="F56" s="183"/>
      <c r="G56" s="186" t="n">
        <v>75.4717376961138</v>
      </c>
      <c r="H56" s="183"/>
      <c r="I56" s="186" t="n">
        <v>71.9577651974066</v>
      </c>
      <c r="J56" s="183"/>
      <c r="K56" s="187" t="n">
        <v>22.6048081633252</v>
      </c>
      <c r="L56" s="184"/>
      <c r="M56" s="186" t="n">
        <v>20.2971247313384</v>
      </c>
      <c r="N56" s="183"/>
      <c r="O56" s="186" t="n">
        <v>17.255178389174</v>
      </c>
      <c r="P56" s="183"/>
      <c r="Q56" s="186" t="n">
        <v>11.6433118613879</v>
      </c>
      <c r="R56" s="183"/>
      <c r="S56" s="186" t="n">
        <v>10.8566016004834</v>
      </c>
      <c r="T56" s="183"/>
      <c r="U56" s="187" t="n">
        <v>10.1747860410327</v>
      </c>
    </row>
    <row r="57" s="151" customFormat="true" ht="21" hidden="false" customHeight="true" outlineLevel="0" collapsed="false">
      <c r="A57" s="173" t="s">
        <v>55</v>
      </c>
      <c r="B57" s="183" t="s">
        <v>149</v>
      </c>
      <c r="C57" s="175" t="n">
        <v>5326</v>
      </c>
      <c r="D57" s="183" t="s">
        <v>150</v>
      </c>
      <c r="E57" s="175" t="n">
        <v>2421</v>
      </c>
      <c r="F57" s="183" t="s">
        <v>172</v>
      </c>
      <c r="G57" s="175" t="n">
        <v>1473</v>
      </c>
      <c r="H57" s="183" t="s">
        <v>151</v>
      </c>
      <c r="I57" s="175" t="n">
        <v>1368</v>
      </c>
      <c r="J57" s="183" t="s">
        <v>173</v>
      </c>
      <c r="K57" s="181" t="n">
        <v>449</v>
      </c>
      <c r="L57" s="184" t="s">
        <v>154</v>
      </c>
      <c r="M57" s="175" t="n">
        <v>434</v>
      </c>
      <c r="N57" s="183" t="s">
        <v>174</v>
      </c>
      <c r="O57" s="175" t="n">
        <v>411</v>
      </c>
      <c r="P57" s="183" t="s">
        <v>200</v>
      </c>
      <c r="Q57" s="175" t="n">
        <v>256</v>
      </c>
      <c r="R57" s="183" t="s">
        <v>187</v>
      </c>
      <c r="S57" s="175" t="n">
        <v>211</v>
      </c>
      <c r="T57" s="183" t="s">
        <v>186</v>
      </c>
      <c r="U57" s="181" t="n">
        <v>197</v>
      </c>
    </row>
    <row r="58" s="151" customFormat="true" ht="21" hidden="false" customHeight="true" outlineLevel="0" collapsed="false">
      <c r="A58" s="173" t="s">
        <v>55</v>
      </c>
      <c r="B58" s="183" t="s">
        <v>149</v>
      </c>
      <c r="C58" s="186" t="n">
        <v>277.116551808464</v>
      </c>
      <c r="D58" s="183" t="s">
        <v>150</v>
      </c>
      <c r="E58" s="186" t="n">
        <v>125.966799085297</v>
      </c>
      <c r="F58" s="183" t="s">
        <v>172</v>
      </c>
      <c r="G58" s="186" t="n">
        <v>76.6415097284768</v>
      </c>
      <c r="H58" s="183" t="s">
        <v>151</v>
      </c>
      <c r="I58" s="186" t="n">
        <v>71.1782656541454</v>
      </c>
      <c r="J58" s="183" t="s">
        <v>173</v>
      </c>
      <c r="K58" s="187" t="n">
        <v>23.3618722797597</v>
      </c>
      <c r="L58" s="184" t="s">
        <v>154</v>
      </c>
      <c r="M58" s="186" t="n">
        <v>22.5814088405695</v>
      </c>
      <c r="N58" s="183" t="s">
        <v>174</v>
      </c>
      <c r="O58" s="186" t="n">
        <v>21.3846982338112</v>
      </c>
      <c r="P58" s="183" t="s">
        <v>200</v>
      </c>
      <c r="Q58" s="186" t="n">
        <v>13.3199093621793</v>
      </c>
      <c r="R58" s="183" t="s">
        <v>187</v>
      </c>
      <c r="S58" s="186" t="n">
        <v>10.9785190446087</v>
      </c>
      <c r="T58" s="183" t="s">
        <v>186</v>
      </c>
      <c r="U58" s="187" t="n">
        <v>10.2500865013645</v>
      </c>
    </row>
    <row r="59" s="151" customFormat="true" ht="21" hidden="false" customHeight="true" outlineLevel="0" collapsed="false">
      <c r="A59" s="173" t="s">
        <v>56</v>
      </c>
      <c r="B59" s="183" t="s">
        <v>149</v>
      </c>
      <c r="C59" s="175" t="n">
        <v>5302</v>
      </c>
      <c r="D59" s="183" t="s">
        <v>150</v>
      </c>
      <c r="E59" s="175" t="n">
        <v>2363</v>
      </c>
      <c r="F59" s="183" t="s">
        <v>172</v>
      </c>
      <c r="G59" s="175" t="n">
        <v>1581</v>
      </c>
      <c r="H59" s="183" t="s">
        <v>151</v>
      </c>
      <c r="I59" s="175" t="n">
        <v>1348</v>
      </c>
      <c r="J59" s="183" t="s">
        <v>154</v>
      </c>
      <c r="K59" s="181" t="n">
        <v>403</v>
      </c>
      <c r="L59" s="184" t="s">
        <v>200</v>
      </c>
      <c r="M59" s="175" t="n">
        <v>392</v>
      </c>
      <c r="N59" s="183" t="s">
        <v>174</v>
      </c>
      <c r="O59" s="175" t="n">
        <v>387</v>
      </c>
      <c r="P59" s="183" t="s">
        <v>173</v>
      </c>
      <c r="Q59" s="175" t="n">
        <v>366</v>
      </c>
      <c r="R59" s="183" t="s">
        <v>194</v>
      </c>
      <c r="S59" s="175" t="n">
        <v>239</v>
      </c>
      <c r="T59" s="183" t="s">
        <v>185</v>
      </c>
      <c r="U59" s="181" t="n">
        <v>223</v>
      </c>
    </row>
    <row r="60" s="151" customFormat="true" ht="21" hidden="false" customHeight="true" outlineLevel="0" collapsed="false">
      <c r="A60" s="173" t="s">
        <v>56</v>
      </c>
      <c r="B60" s="183" t="s">
        <v>149</v>
      </c>
      <c r="C60" s="186" t="n">
        <v>274.889359884196</v>
      </c>
      <c r="D60" s="183" t="s">
        <v>150</v>
      </c>
      <c r="E60" s="186" t="n">
        <v>122.512930480263</v>
      </c>
      <c r="F60" s="183" t="s">
        <v>172</v>
      </c>
      <c r="G60" s="186" t="n">
        <v>81.9690829831976</v>
      </c>
      <c r="H60" s="183" t="s">
        <v>151</v>
      </c>
      <c r="I60" s="186" t="n">
        <v>69.8888828977548</v>
      </c>
      <c r="J60" s="183" t="s">
        <v>154</v>
      </c>
      <c r="K60" s="187" t="n">
        <v>20.8940799761092</v>
      </c>
      <c r="L60" s="184" t="s">
        <v>200</v>
      </c>
      <c r="M60" s="186" t="n">
        <v>20.3237701008308</v>
      </c>
      <c r="N60" s="183" t="s">
        <v>174</v>
      </c>
      <c r="O60" s="186" t="n">
        <v>20.0645383393406</v>
      </c>
      <c r="P60" s="183" t="s">
        <v>173</v>
      </c>
      <c r="Q60" s="186" t="n">
        <v>18.9757649410818</v>
      </c>
      <c r="R60" s="183" t="s">
        <v>194</v>
      </c>
      <c r="S60" s="186" t="n">
        <v>12.391278199231</v>
      </c>
      <c r="T60" s="183" t="s">
        <v>185</v>
      </c>
      <c r="U60" s="187" t="n">
        <v>11.5617365624624</v>
      </c>
    </row>
    <row r="61" s="151" customFormat="true" ht="21" hidden="false" customHeight="true" outlineLevel="0" collapsed="false">
      <c r="A61" s="173" t="s">
        <v>57</v>
      </c>
      <c r="B61" s="183" t="s">
        <v>149</v>
      </c>
      <c r="C61" s="175" t="n">
        <v>5674</v>
      </c>
      <c r="D61" s="183" t="s">
        <v>150</v>
      </c>
      <c r="E61" s="175" t="n">
        <v>2287</v>
      </c>
      <c r="F61" s="183" t="s">
        <v>172</v>
      </c>
      <c r="G61" s="175" t="n">
        <v>1477</v>
      </c>
      <c r="H61" s="183" t="s">
        <v>151</v>
      </c>
      <c r="I61" s="175" t="n">
        <v>1384</v>
      </c>
      <c r="J61" s="183" t="s">
        <v>200</v>
      </c>
      <c r="K61" s="181" t="n">
        <v>514</v>
      </c>
      <c r="L61" s="184" t="s">
        <v>174</v>
      </c>
      <c r="M61" s="175" t="n">
        <v>407</v>
      </c>
      <c r="N61" s="183" t="s">
        <v>154</v>
      </c>
      <c r="O61" s="175" t="n">
        <v>374</v>
      </c>
      <c r="P61" s="183" t="s">
        <v>173</v>
      </c>
      <c r="Q61" s="175" t="n">
        <v>370</v>
      </c>
      <c r="R61" s="183" t="s">
        <v>194</v>
      </c>
      <c r="S61" s="175" t="n">
        <v>241</v>
      </c>
      <c r="T61" s="183" t="s">
        <v>186</v>
      </c>
      <c r="U61" s="181" t="n">
        <v>230</v>
      </c>
    </row>
    <row r="62" s="151" customFormat="true" ht="21" hidden="false" customHeight="true" outlineLevel="0" collapsed="false">
      <c r="A62" s="173" t="s">
        <v>57</v>
      </c>
      <c r="B62" s="183" t="s">
        <v>149</v>
      </c>
      <c r="C62" s="186" t="n">
        <v>293.049903702583</v>
      </c>
      <c r="D62" s="183" t="s">
        <v>150</v>
      </c>
      <c r="E62" s="186" t="n">
        <v>118.118634079628</v>
      </c>
      <c r="F62" s="183" t="s">
        <v>172</v>
      </c>
      <c r="G62" s="186" t="n">
        <v>76.2838751795408</v>
      </c>
      <c r="H62" s="183" t="s">
        <v>151</v>
      </c>
      <c r="I62" s="186" t="n">
        <v>71.480625083605</v>
      </c>
      <c r="J62" s="183" t="s">
        <v>200</v>
      </c>
      <c r="K62" s="187" t="n">
        <v>26.5469951538822</v>
      </c>
      <c r="L62" s="184" t="s">
        <v>174</v>
      </c>
      <c r="M62" s="186" t="n">
        <v>21.0206751510312</v>
      </c>
      <c r="N62" s="183" t="s">
        <v>154</v>
      </c>
      <c r="O62" s="186" t="n">
        <v>19.3162960847314</v>
      </c>
      <c r="P62" s="183" t="s">
        <v>173</v>
      </c>
      <c r="Q62" s="186" t="n">
        <v>19.1097046827557</v>
      </c>
      <c r="R62" s="183" t="s">
        <v>194</v>
      </c>
      <c r="S62" s="186" t="n">
        <v>12.4471319690381</v>
      </c>
      <c r="T62" s="183" t="s">
        <v>186</v>
      </c>
      <c r="U62" s="187" t="n">
        <v>11.8790056136049</v>
      </c>
    </row>
    <row r="63" s="151" customFormat="true" ht="21" hidden="false" customHeight="true" outlineLevel="0" collapsed="false">
      <c r="A63" s="173" t="s">
        <v>58</v>
      </c>
      <c r="B63" s="183" t="s">
        <v>149</v>
      </c>
      <c r="C63" s="175" t="n">
        <v>5783</v>
      </c>
      <c r="D63" s="183" t="s">
        <v>150</v>
      </c>
      <c r="E63" s="175" t="n">
        <v>2393</v>
      </c>
      <c r="F63" s="183" t="s">
        <v>172</v>
      </c>
      <c r="G63" s="175" t="n">
        <v>1597</v>
      </c>
      <c r="H63" s="183" t="s">
        <v>151</v>
      </c>
      <c r="I63" s="175" t="n">
        <v>1389</v>
      </c>
      <c r="J63" s="183" t="s">
        <v>200</v>
      </c>
      <c r="K63" s="181" t="n">
        <v>626</v>
      </c>
      <c r="L63" s="184" t="s">
        <v>173</v>
      </c>
      <c r="M63" s="175" t="n">
        <v>411</v>
      </c>
      <c r="N63" s="183" t="s">
        <v>174</v>
      </c>
      <c r="O63" s="175" t="n">
        <v>400</v>
      </c>
      <c r="P63" s="183" t="s">
        <v>154</v>
      </c>
      <c r="Q63" s="175" t="n">
        <v>345</v>
      </c>
      <c r="R63" s="183" t="s">
        <v>194</v>
      </c>
      <c r="S63" s="175" t="n">
        <v>239</v>
      </c>
      <c r="T63" s="183" t="s">
        <v>186</v>
      </c>
      <c r="U63" s="181" t="n">
        <v>223</v>
      </c>
    </row>
    <row r="64" s="151" customFormat="true" ht="21" hidden="false" customHeight="true" outlineLevel="0" collapsed="false">
      <c r="A64" s="173" t="s">
        <v>58</v>
      </c>
      <c r="B64" s="183" t="s">
        <v>149</v>
      </c>
      <c r="C64" s="186" t="n">
        <v>297.686456836236</v>
      </c>
      <c r="D64" s="183" t="s">
        <v>150</v>
      </c>
      <c r="E64" s="186" t="n">
        <v>123.182377867735</v>
      </c>
      <c r="F64" s="183" t="s">
        <v>172</v>
      </c>
      <c r="G64" s="186" t="n">
        <v>82.2073787943055</v>
      </c>
      <c r="H64" s="183" t="s">
        <v>151</v>
      </c>
      <c r="I64" s="186" t="n">
        <v>71.500343860545</v>
      </c>
      <c r="J64" s="183" t="s">
        <v>200</v>
      </c>
      <c r="K64" s="187" t="n">
        <v>32.22405706026</v>
      </c>
      <c r="L64" s="184" t="s">
        <v>173</v>
      </c>
      <c r="M64" s="186" t="n">
        <v>21.1566892200749</v>
      </c>
      <c r="N64" s="183" t="s">
        <v>174</v>
      </c>
      <c r="O64" s="186" t="n">
        <v>20.5904517956933</v>
      </c>
      <c r="P64" s="183" t="s">
        <v>154</v>
      </c>
      <c r="Q64" s="186" t="n">
        <v>17.7592646737855</v>
      </c>
      <c r="R64" s="183" t="s">
        <v>194</v>
      </c>
      <c r="S64" s="186" t="n">
        <v>12.3027949479267</v>
      </c>
      <c r="T64" s="183" t="s">
        <v>186</v>
      </c>
      <c r="U64" s="187" t="n">
        <v>11.479176876099</v>
      </c>
    </row>
    <row r="65" s="151" customFormat="true" ht="21" hidden="false" customHeight="true" outlineLevel="0" collapsed="false">
      <c r="A65" s="173" t="s">
        <v>201</v>
      </c>
      <c r="B65" s="183" t="s">
        <v>149</v>
      </c>
      <c r="C65" s="175" t="n">
        <v>5769</v>
      </c>
      <c r="D65" s="183" t="s">
        <v>150</v>
      </c>
      <c r="E65" s="175" t="n">
        <v>2303</v>
      </c>
      <c r="F65" s="183" t="s">
        <v>172</v>
      </c>
      <c r="G65" s="175" t="n">
        <v>1567</v>
      </c>
      <c r="H65" s="183" t="s">
        <v>151</v>
      </c>
      <c r="I65" s="175" t="n">
        <v>1361</v>
      </c>
      <c r="J65" s="183" t="s">
        <v>200</v>
      </c>
      <c r="K65" s="181" t="n">
        <v>715</v>
      </c>
      <c r="L65" s="184" t="s">
        <v>174</v>
      </c>
      <c r="M65" s="175" t="n">
        <v>418</v>
      </c>
      <c r="N65" s="183" t="s">
        <v>173</v>
      </c>
      <c r="O65" s="175" t="n">
        <v>395</v>
      </c>
      <c r="P65" s="183" t="s">
        <v>154</v>
      </c>
      <c r="Q65" s="175" t="n">
        <v>322</v>
      </c>
      <c r="R65" s="183" t="s">
        <v>186</v>
      </c>
      <c r="S65" s="175" t="n">
        <v>250</v>
      </c>
      <c r="T65" s="183" t="s">
        <v>185</v>
      </c>
      <c r="U65" s="181" t="n">
        <v>228</v>
      </c>
    </row>
    <row r="66" s="151" customFormat="true" ht="21" hidden="false" customHeight="true" outlineLevel="0" collapsed="false">
      <c r="A66" s="173" t="s">
        <v>201</v>
      </c>
      <c r="B66" s="183" t="s">
        <v>149</v>
      </c>
      <c r="C66" s="186" t="n">
        <v>296.831482145604</v>
      </c>
      <c r="D66" s="183" t="s">
        <v>150</v>
      </c>
      <c r="E66" s="186" t="n">
        <v>118.49590975582</v>
      </c>
      <c r="F66" s="183" t="s">
        <v>172</v>
      </c>
      <c r="G66" s="186" t="n">
        <v>80.6266133683762</v>
      </c>
      <c r="H66" s="183" t="s">
        <v>151</v>
      </c>
      <c r="I66" s="186" t="n">
        <v>70.02732660776</v>
      </c>
      <c r="J66" s="183" t="s">
        <v>200</v>
      </c>
      <c r="K66" s="187" t="n">
        <v>36.7887865720414</v>
      </c>
      <c r="L66" s="184" t="s">
        <v>174</v>
      </c>
      <c r="M66" s="186" t="n">
        <v>21.5072906113473</v>
      </c>
      <c r="N66" s="183" t="s">
        <v>173</v>
      </c>
      <c r="O66" s="186" t="n">
        <v>20.3238750992397</v>
      </c>
      <c r="P66" s="183" t="s">
        <v>154</v>
      </c>
      <c r="Q66" s="186" t="n">
        <v>16.5678171695068</v>
      </c>
      <c r="R66" s="183" t="s">
        <v>186</v>
      </c>
      <c r="S66" s="186" t="n">
        <v>12.8632120881264</v>
      </c>
      <c r="T66" s="183" t="s">
        <v>185</v>
      </c>
      <c r="U66" s="187" t="n">
        <v>11.7312494243713</v>
      </c>
    </row>
    <row r="67" s="151" customFormat="true" ht="21" hidden="false" customHeight="true" outlineLevel="0" collapsed="false">
      <c r="A67" s="173" t="s">
        <v>60</v>
      </c>
      <c r="B67" s="183" t="s">
        <v>149</v>
      </c>
      <c r="C67" s="175" t="n">
        <v>6003</v>
      </c>
      <c r="D67" s="183" t="s">
        <v>150</v>
      </c>
      <c r="E67" s="175" t="n">
        <v>2414</v>
      </c>
      <c r="F67" s="183" t="s">
        <v>172</v>
      </c>
      <c r="G67" s="175" t="n">
        <v>1736</v>
      </c>
      <c r="H67" s="183" t="s">
        <v>151</v>
      </c>
      <c r="I67" s="175" t="n">
        <v>1448</v>
      </c>
      <c r="J67" s="183" t="s">
        <v>200</v>
      </c>
      <c r="K67" s="181" t="n">
        <v>893</v>
      </c>
      <c r="L67" s="184" t="s">
        <v>173</v>
      </c>
      <c r="M67" s="175" t="n">
        <v>449</v>
      </c>
      <c r="N67" s="183" t="s">
        <v>174</v>
      </c>
      <c r="O67" s="175" t="n">
        <v>436</v>
      </c>
      <c r="P67" s="183" t="s">
        <v>154</v>
      </c>
      <c r="Q67" s="175" t="n">
        <v>315</v>
      </c>
      <c r="R67" s="183" t="s">
        <v>186</v>
      </c>
      <c r="S67" s="175" t="n">
        <v>266</v>
      </c>
      <c r="T67" s="183" t="s">
        <v>194</v>
      </c>
      <c r="U67" s="181" t="n">
        <v>217</v>
      </c>
    </row>
    <row r="68" s="151" customFormat="true" ht="21" hidden="false" customHeight="true" outlineLevel="0" collapsed="false">
      <c r="A68" s="173" t="s">
        <v>60</v>
      </c>
      <c r="B68" s="183" t="s">
        <v>149</v>
      </c>
      <c r="C68" s="186" t="n">
        <v>306.524952703859</v>
      </c>
      <c r="D68" s="183" t="s">
        <v>150</v>
      </c>
      <c r="E68" s="186" t="n">
        <v>123.263574184094</v>
      </c>
      <c r="F68" s="183" t="s">
        <v>172</v>
      </c>
      <c r="G68" s="186" t="n">
        <v>88.643564533383</v>
      </c>
      <c r="H68" s="183" t="s">
        <v>151</v>
      </c>
      <c r="I68" s="186" t="n">
        <v>73.9377197260015</v>
      </c>
      <c r="J68" s="183" t="s">
        <v>200</v>
      </c>
      <c r="K68" s="187" t="n">
        <v>45.5983312951101</v>
      </c>
      <c r="L68" s="184" t="s">
        <v>173</v>
      </c>
      <c r="M68" s="186" t="n">
        <v>22.9268205503969</v>
      </c>
      <c r="N68" s="183" t="s">
        <v>174</v>
      </c>
      <c r="O68" s="186" t="n">
        <v>22.2630150556192</v>
      </c>
      <c r="P68" s="183" t="s">
        <v>154</v>
      </c>
      <c r="Q68" s="186" t="n">
        <v>16.0845177580735</v>
      </c>
      <c r="R68" s="183" t="s">
        <v>186</v>
      </c>
      <c r="S68" s="186" t="n">
        <v>13.5824816623732</v>
      </c>
      <c r="T68" s="183" t="s">
        <v>194</v>
      </c>
      <c r="U68" s="187" t="n">
        <v>11.0804455666729</v>
      </c>
    </row>
    <row r="69" s="151" customFormat="true" ht="21" hidden="false" customHeight="true" outlineLevel="0" collapsed="false">
      <c r="A69" s="173" t="s">
        <v>61</v>
      </c>
      <c r="B69" s="183" t="s">
        <v>149</v>
      </c>
      <c r="C69" s="175" t="n">
        <v>5908</v>
      </c>
      <c r="D69" s="183" t="s">
        <v>150</v>
      </c>
      <c r="E69" s="175" t="n">
        <v>2482</v>
      </c>
      <c r="F69" s="183" t="s">
        <v>151</v>
      </c>
      <c r="G69" s="175" t="n">
        <v>1441</v>
      </c>
      <c r="H69" s="183" t="s">
        <v>172</v>
      </c>
      <c r="I69" s="175" t="n">
        <v>1360</v>
      </c>
      <c r="J69" s="183" t="s">
        <v>200</v>
      </c>
      <c r="K69" s="181" t="n">
        <v>957</v>
      </c>
      <c r="L69" s="184" t="s">
        <v>173</v>
      </c>
      <c r="M69" s="175" t="n">
        <v>436</v>
      </c>
      <c r="N69" s="183" t="s">
        <v>174</v>
      </c>
      <c r="O69" s="175" t="n">
        <v>392</v>
      </c>
      <c r="P69" s="183" t="s">
        <v>154</v>
      </c>
      <c r="Q69" s="175" t="n">
        <v>319</v>
      </c>
      <c r="R69" s="183" t="s">
        <v>186</v>
      </c>
      <c r="S69" s="175" t="n">
        <v>304</v>
      </c>
      <c r="T69" s="183" t="s">
        <v>202</v>
      </c>
      <c r="U69" s="181" t="n">
        <v>292</v>
      </c>
    </row>
    <row r="70" s="151" customFormat="true" ht="21" hidden="false" customHeight="true" outlineLevel="0" collapsed="false">
      <c r="A70" s="173" t="s">
        <v>61</v>
      </c>
      <c r="B70" s="183" t="s">
        <v>149</v>
      </c>
      <c r="C70" s="186" t="n">
        <v>300.980479062294</v>
      </c>
      <c r="D70" s="183" t="s">
        <v>150</v>
      </c>
      <c r="E70" s="186" t="n">
        <v>126.444405726576</v>
      </c>
      <c r="F70" s="183" t="s">
        <v>151</v>
      </c>
      <c r="G70" s="186" t="n">
        <v>73.4111154923435</v>
      </c>
      <c r="H70" s="183" t="s">
        <v>172</v>
      </c>
      <c r="I70" s="186" t="n">
        <v>69.2846058775761</v>
      </c>
      <c r="J70" s="183" t="s">
        <v>200</v>
      </c>
      <c r="K70" s="187" t="n">
        <v>48.7539469300297</v>
      </c>
      <c r="L70" s="184" t="s">
        <v>173</v>
      </c>
      <c r="M70" s="186" t="n">
        <v>22.2118295313406</v>
      </c>
      <c r="N70" s="183" t="s">
        <v>174</v>
      </c>
      <c r="O70" s="186" t="n">
        <v>19.9702687529484</v>
      </c>
      <c r="P70" s="183" t="s">
        <v>154</v>
      </c>
      <c r="Q70" s="186" t="n">
        <v>16.2513156433432</v>
      </c>
      <c r="R70" s="183" t="s">
        <v>186</v>
      </c>
      <c r="S70" s="186" t="n">
        <v>15.4871471961641</v>
      </c>
      <c r="T70" s="183" t="s">
        <v>202</v>
      </c>
      <c r="U70" s="187" t="n">
        <v>14.8758124384208</v>
      </c>
    </row>
    <row r="71" s="151" customFormat="true" ht="21" hidden="false" customHeight="true" outlineLevel="0" collapsed="false">
      <c r="A71" s="194" t="s">
        <v>62</v>
      </c>
      <c r="B71" s="195" t="str">
        <f aca="false">'[2]■4 年次別，死因順位'!$B$5</f>
        <v>悪性新生物</v>
      </c>
      <c r="C71" s="188" t="n">
        <f aca="false">'[2]■4 年次別，死因順位'!$C$5</f>
        <v>6115</v>
      </c>
      <c r="D71" s="195" t="str">
        <f aca="false">'[2]■4 年次別，死因順位'!$D$5</f>
        <v>心疾患</v>
      </c>
      <c r="E71" s="188" t="n">
        <f aca="false">'[2]■4 年次別，死因順位'!$E$5</f>
        <v>2540</v>
      </c>
      <c r="F71" s="195" t="str">
        <f aca="false">'[2]■4 年次別，死因順位'!$F$5</f>
        <v>脳血管疾患</v>
      </c>
      <c r="G71" s="188" t="n">
        <f aca="false">'[2]■4 年次別，死因順位'!$G$5</f>
        <v>1418</v>
      </c>
      <c r="H71" s="195" t="str">
        <f aca="false">'[2]■4 年次別，死因順位'!$H$5</f>
        <v>肺　　炎</v>
      </c>
      <c r="I71" s="188" t="n">
        <f aca="false">'[2]■4 年次別，死因順位'!$I$5</f>
        <v>1348</v>
      </c>
      <c r="J71" s="195" t="str">
        <f aca="false">'[2]■4 年次別，死因順位'!$J$5</f>
        <v>老　　　衰</v>
      </c>
      <c r="K71" s="189" t="n">
        <f aca="false">'[2]■4 年次別，死因順位'!$K$5</f>
        <v>1019</v>
      </c>
      <c r="L71" s="196" t="str">
        <f aca="false">'[2]■4 年次別，死因順位'!$L$5</f>
        <v>不慮の事故</v>
      </c>
      <c r="M71" s="188" t="n">
        <f aca="false">'[2]■4 年次別，死因順位'!$M$5</f>
        <v>483</v>
      </c>
      <c r="N71" s="195" t="str">
        <f aca="false">'[2]■4 年次別，死因順位'!$N$5</f>
        <v>腎　不　全</v>
      </c>
      <c r="O71" s="188" t="n">
        <f aca="false">'[2]■4 年次別，死因順位'!$O$5</f>
        <v>412</v>
      </c>
      <c r="P71" s="195" t="str">
        <f aca="false">'[2]■4 年次別，死因順位'!$P$5</f>
        <v>血管性及び詳細不明の痴呆</v>
      </c>
      <c r="Q71" s="188" t="n">
        <f aca="false">'[2]■4 年次別，死因順位'!$Q$5</f>
        <v>383</v>
      </c>
      <c r="R71" s="195" t="str">
        <f aca="false">'[2]■4 年次別，死因順位'!$R$5</f>
        <v>自　　　殺</v>
      </c>
      <c r="S71" s="188" t="n">
        <f aca="false">'[2]■4 年次別，死因順位'!$S$5</f>
        <v>299</v>
      </c>
      <c r="T71" s="195" t="str">
        <f aca="false">'[2]■4 年次別，死因順位'!$T$5</f>
        <v>大動脈瘤及び解離</v>
      </c>
      <c r="U71" s="189" t="n">
        <f aca="false">'[2]■4 年次別，死因順位'!$U$5</f>
        <v>266</v>
      </c>
    </row>
    <row r="72" s="151" customFormat="true" ht="21" hidden="false" customHeight="true" outlineLevel="0" collapsed="false">
      <c r="A72" s="194"/>
      <c r="B72" s="195"/>
      <c r="C72" s="197" t="n">
        <f aca="false">C71/'1　年次別，死亡数・粗死亡率・年齢調整死亡率・死亡性比'!$M57*100000</f>
        <v>311.047132669359</v>
      </c>
      <c r="D72" s="195"/>
      <c r="E72" s="197" t="n">
        <f aca="false">E71/'1　年次別，死亡数・粗死亡率・年齢調整死亡率・死亡性比'!$M57*100000</f>
        <v>129.200280781713</v>
      </c>
      <c r="F72" s="195"/>
      <c r="G72" s="197" t="n">
        <f aca="false">G71/'1　年次別，死亡数・粗死亡率・年齢調整死亡率・死亡性比'!$M57*100000</f>
        <v>72.1283457277435</v>
      </c>
      <c r="H72" s="195"/>
      <c r="I72" s="197" t="n">
        <f aca="false">I71/'1　年次別，死亡数・粗死亡率・年齢調整死亡率・死亡性比'!$M57*100000</f>
        <v>68.5677080684049</v>
      </c>
      <c r="J72" s="195"/>
      <c r="K72" s="198" t="n">
        <f aca="false">K71/'1　年次別，死亡数・粗死亡率・年齢調整死亡率・死亡性比'!$M57*100000</f>
        <v>51.8327110695138</v>
      </c>
      <c r="L72" s="196"/>
      <c r="M72" s="197" t="n">
        <f aca="false">M71/'1　年次別，死亡数・粗死亡率・年齢調整死亡率・死亡性比'!$M57*100000</f>
        <v>24.5683998494359</v>
      </c>
      <c r="N72" s="195"/>
      <c r="O72" s="197" t="n">
        <f aca="false">O71/'1　年次別，死亡数・粗死亡率・年齢調整死亡率・死亡性比'!$M57*100000</f>
        <v>20.9568959378211</v>
      </c>
      <c r="P72" s="195"/>
      <c r="Q72" s="197" t="n">
        <f aca="false">Q71/'1　年次別，死亡数・粗死亡率・年齢調整死亡率・死亡性比'!$M57*100000</f>
        <v>19.4817746218094</v>
      </c>
      <c r="R72" s="195"/>
      <c r="S72" s="197" t="n">
        <f aca="false">S71/'1　年次別，死亡数・粗死亡率・年齢調整死亡率・死亡性比'!$M57*100000</f>
        <v>15.2090094306032</v>
      </c>
      <c r="T72" s="195"/>
      <c r="U72" s="198" t="n">
        <f aca="false">U71/'1　年次別，死亡数・粗死亡率・年齢調整死亡率・死亡性比'!$M57*100000</f>
        <v>13.5304231054864</v>
      </c>
    </row>
    <row r="73" s="185" customFormat="true" ht="16.5" hidden="false" customHeight="true" outlineLevel="0" collapsed="false">
      <c r="A73" s="199" t="s">
        <v>203</v>
      </c>
      <c r="C73" s="150"/>
      <c r="E73" s="150"/>
      <c r="G73" s="150"/>
      <c r="I73" s="150"/>
      <c r="K73" s="150"/>
      <c r="M73" s="150"/>
      <c r="O73" s="150"/>
      <c r="Q73" s="150"/>
      <c r="S73" s="150"/>
      <c r="U73" s="150"/>
    </row>
    <row r="74" s="185" customFormat="true" ht="13.5" hidden="false" customHeight="false" outlineLevel="0" collapsed="false">
      <c r="A74" s="200" t="s">
        <v>204</v>
      </c>
      <c r="B74" s="201"/>
      <c r="C74" s="149"/>
      <c r="D74" s="201"/>
      <c r="E74" s="149"/>
      <c r="F74" s="201"/>
      <c r="G74" s="149"/>
      <c r="H74" s="201"/>
      <c r="I74" s="149"/>
      <c r="J74" s="201"/>
      <c r="K74" s="149"/>
      <c r="M74" s="149"/>
      <c r="N74" s="201"/>
      <c r="O74" s="149"/>
      <c r="P74" s="201"/>
      <c r="Q74" s="149"/>
      <c r="R74" s="201"/>
      <c r="S74" s="149"/>
      <c r="T74" s="201"/>
      <c r="U74" s="150"/>
    </row>
    <row r="75" s="185" customFormat="true" ht="13.5" hidden="false" customHeight="false" outlineLevel="0" collapsed="false">
      <c r="A75" s="200" t="s">
        <v>205</v>
      </c>
      <c r="B75" s="201"/>
      <c r="C75" s="149"/>
      <c r="D75" s="201"/>
      <c r="E75" s="149"/>
      <c r="F75" s="201"/>
      <c r="G75" s="149"/>
      <c r="H75" s="201"/>
      <c r="I75" s="149"/>
      <c r="J75" s="201"/>
      <c r="K75" s="149"/>
      <c r="M75" s="149"/>
      <c r="N75" s="201"/>
      <c r="O75" s="149"/>
      <c r="P75" s="201"/>
      <c r="Q75" s="149"/>
      <c r="R75" s="201"/>
      <c r="S75" s="149"/>
      <c r="T75" s="201"/>
      <c r="U75" s="150"/>
    </row>
    <row r="76" s="185" customFormat="true" ht="13.5" hidden="false" customHeight="false" outlineLevel="0" collapsed="false">
      <c r="A76" s="201"/>
      <c r="E76" s="149"/>
      <c r="F76" s="201"/>
      <c r="G76" s="149"/>
      <c r="H76" s="201"/>
      <c r="I76" s="149"/>
      <c r="J76" s="201"/>
      <c r="K76" s="149"/>
      <c r="M76" s="149"/>
      <c r="N76" s="201"/>
      <c r="O76" s="149"/>
      <c r="P76" s="201"/>
      <c r="Q76" s="149"/>
      <c r="R76" s="201"/>
      <c r="S76" s="149"/>
      <c r="T76" s="201"/>
      <c r="U76" s="150"/>
    </row>
    <row r="77" s="185" customFormat="true" ht="13.5" hidden="false" customHeight="false" outlineLevel="0" collapsed="false">
      <c r="A77" s="201"/>
      <c r="E77" s="149"/>
      <c r="F77" s="201"/>
      <c r="G77" s="149"/>
      <c r="H77" s="201"/>
      <c r="I77" s="149"/>
      <c r="J77" s="201"/>
      <c r="K77" s="149"/>
      <c r="M77" s="149"/>
      <c r="N77" s="201"/>
      <c r="O77" s="149"/>
      <c r="P77" s="201"/>
      <c r="Q77" s="149"/>
      <c r="R77" s="201"/>
      <c r="S77" s="149"/>
      <c r="T77" s="201"/>
      <c r="U77" s="150"/>
    </row>
    <row r="78" s="185" customFormat="true" ht="13.5" hidden="false" customHeight="false" outlineLevel="0" collapsed="false">
      <c r="A78" s="201"/>
      <c r="E78" s="149"/>
      <c r="F78" s="201"/>
      <c r="G78" s="149"/>
      <c r="H78" s="201"/>
      <c r="I78" s="149"/>
      <c r="J78" s="201"/>
      <c r="K78" s="149"/>
      <c r="M78" s="149"/>
      <c r="N78" s="201"/>
      <c r="O78" s="149"/>
      <c r="P78" s="201"/>
      <c r="Q78" s="149"/>
      <c r="R78" s="201"/>
      <c r="S78" s="149"/>
      <c r="T78" s="201"/>
      <c r="U78" s="150"/>
    </row>
    <row r="79" s="185" customFormat="true" ht="13.5" hidden="false" customHeight="false" outlineLevel="0" collapsed="false">
      <c r="A79" s="201"/>
      <c r="E79" s="149"/>
      <c r="F79" s="201"/>
      <c r="G79" s="149"/>
      <c r="H79" s="201"/>
      <c r="I79" s="149"/>
      <c r="J79" s="201"/>
      <c r="K79" s="149"/>
      <c r="M79" s="149"/>
      <c r="N79" s="201"/>
      <c r="O79" s="149"/>
      <c r="P79" s="201"/>
      <c r="Q79" s="149"/>
      <c r="R79" s="201"/>
      <c r="S79" s="149"/>
      <c r="T79" s="201"/>
      <c r="U79" s="150"/>
    </row>
    <row r="80" s="185" customFormat="true" ht="13.5" hidden="false" customHeight="false" outlineLevel="0" collapsed="false">
      <c r="A80" s="201"/>
      <c r="B80" s="201"/>
      <c r="C80" s="149"/>
      <c r="D80" s="201"/>
      <c r="E80" s="149"/>
      <c r="F80" s="201"/>
      <c r="G80" s="149"/>
      <c r="H80" s="201"/>
      <c r="I80" s="149"/>
      <c r="J80" s="201"/>
      <c r="K80" s="149"/>
      <c r="M80" s="149"/>
      <c r="N80" s="201"/>
      <c r="O80" s="149"/>
      <c r="P80" s="201"/>
      <c r="Q80" s="149"/>
      <c r="R80" s="201"/>
      <c r="S80" s="149"/>
      <c r="T80" s="201"/>
      <c r="U80" s="150"/>
    </row>
    <row r="81" s="185" customFormat="true" ht="13.5" hidden="false" customHeight="false" outlineLevel="0" collapsed="false">
      <c r="A81" s="201"/>
      <c r="B81" s="201"/>
      <c r="C81" s="149"/>
      <c r="D81" s="201"/>
      <c r="E81" s="149"/>
      <c r="F81" s="201"/>
      <c r="G81" s="149"/>
      <c r="H81" s="201"/>
      <c r="I81" s="149"/>
      <c r="J81" s="201"/>
      <c r="K81" s="149"/>
      <c r="M81" s="149"/>
      <c r="N81" s="201"/>
      <c r="O81" s="149"/>
      <c r="P81" s="201"/>
      <c r="Q81" s="149"/>
      <c r="R81" s="201"/>
      <c r="S81" s="149"/>
      <c r="T81" s="201"/>
      <c r="U81" s="150"/>
    </row>
    <row r="82" s="185" customFormat="true" ht="13.5" hidden="false" customHeight="false" outlineLevel="0" collapsed="false">
      <c r="A82" s="201"/>
      <c r="B82" s="201"/>
      <c r="C82" s="149"/>
      <c r="D82" s="201"/>
      <c r="E82" s="149"/>
      <c r="F82" s="201"/>
      <c r="G82" s="149"/>
      <c r="H82" s="201"/>
      <c r="I82" s="149"/>
      <c r="J82" s="201"/>
      <c r="K82" s="149"/>
      <c r="M82" s="149"/>
      <c r="N82" s="201"/>
      <c r="O82" s="149"/>
      <c r="P82" s="201"/>
      <c r="Q82" s="149"/>
      <c r="R82" s="201"/>
      <c r="S82" s="149"/>
      <c r="T82" s="201"/>
      <c r="U82" s="150"/>
    </row>
    <row r="83" s="185" customFormat="true" ht="13.5" hidden="false" customHeight="false" outlineLevel="0" collapsed="false">
      <c r="A83" s="201"/>
      <c r="B83" s="201"/>
      <c r="C83" s="149"/>
      <c r="D83" s="201"/>
      <c r="E83" s="149"/>
      <c r="F83" s="201"/>
      <c r="G83" s="149"/>
      <c r="H83" s="201"/>
      <c r="I83" s="149"/>
      <c r="J83" s="201"/>
      <c r="K83" s="149"/>
      <c r="M83" s="149"/>
      <c r="N83" s="201"/>
      <c r="O83" s="149"/>
      <c r="P83" s="201"/>
      <c r="Q83" s="149"/>
      <c r="R83" s="201"/>
      <c r="S83" s="149"/>
      <c r="T83" s="201"/>
      <c r="U83" s="150"/>
    </row>
    <row r="84" customFormat="false" ht="13.5" hidden="false" customHeight="false" outlineLevel="0" collapsed="false">
      <c r="A84" s="201"/>
      <c r="B84" s="201"/>
    </row>
    <row r="85" customFormat="false" ht="13.5" hidden="false" customHeight="false" outlineLevel="0" collapsed="false">
      <c r="A85" s="201"/>
      <c r="B85" s="201"/>
    </row>
    <row r="86" customFormat="false" ht="13.5" hidden="false" customHeight="false" outlineLevel="0" collapsed="false">
      <c r="A86" s="201"/>
      <c r="B86" s="201"/>
    </row>
  </sheetData>
  <mergeCells count="385"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A5:A6"/>
    <mergeCell ref="B5:B6"/>
    <mergeCell ref="D5:D6"/>
    <mergeCell ref="F5:F6"/>
    <mergeCell ref="H5:H6"/>
    <mergeCell ref="J5:J6"/>
    <mergeCell ref="L5:L6"/>
    <mergeCell ref="N5:N6"/>
    <mergeCell ref="P5:P6"/>
    <mergeCell ref="R5:R6"/>
    <mergeCell ref="T5:T6"/>
    <mergeCell ref="A7:A8"/>
    <mergeCell ref="B7:B8"/>
    <mergeCell ref="D7:D8"/>
    <mergeCell ref="F7:F8"/>
    <mergeCell ref="H7:H8"/>
    <mergeCell ref="J7:J8"/>
    <mergeCell ref="L7:L8"/>
    <mergeCell ref="N7:N8"/>
    <mergeCell ref="P7:P8"/>
    <mergeCell ref="R7:R8"/>
    <mergeCell ref="T7:T8"/>
    <mergeCell ref="A9:A10"/>
    <mergeCell ref="B9:B10"/>
    <mergeCell ref="D9:D10"/>
    <mergeCell ref="F9:F10"/>
    <mergeCell ref="H9:H10"/>
    <mergeCell ref="J9:J10"/>
    <mergeCell ref="L9:L10"/>
    <mergeCell ref="N9:N10"/>
    <mergeCell ref="P9:P10"/>
    <mergeCell ref="R9:R10"/>
    <mergeCell ref="T9:T10"/>
    <mergeCell ref="A11:A12"/>
    <mergeCell ref="B11:B12"/>
    <mergeCell ref="D11:D12"/>
    <mergeCell ref="F11:F12"/>
    <mergeCell ref="H11:H12"/>
    <mergeCell ref="J11:J12"/>
    <mergeCell ref="L11:L12"/>
    <mergeCell ref="N11:N12"/>
    <mergeCell ref="P11:P12"/>
    <mergeCell ref="R11:R12"/>
    <mergeCell ref="T11:T12"/>
    <mergeCell ref="A13:A14"/>
    <mergeCell ref="B13:B14"/>
    <mergeCell ref="D13:D14"/>
    <mergeCell ref="F13:F14"/>
    <mergeCell ref="H13:H14"/>
    <mergeCell ref="J13:J14"/>
    <mergeCell ref="L13:L14"/>
    <mergeCell ref="N13:N14"/>
    <mergeCell ref="P13:P14"/>
    <mergeCell ref="R13:R14"/>
    <mergeCell ref="T13:T14"/>
    <mergeCell ref="A15:A16"/>
    <mergeCell ref="B15:B16"/>
    <mergeCell ref="D15:D16"/>
    <mergeCell ref="F15:F16"/>
    <mergeCell ref="H15:H16"/>
    <mergeCell ref="J15:J16"/>
    <mergeCell ref="L15:L16"/>
    <mergeCell ref="N15:N16"/>
    <mergeCell ref="P15:P16"/>
    <mergeCell ref="R15:R16"/>
    <mergeCell ref="T15:T16"/>
    <mergeCell ref="A17:A18"/>
    <mergeCell ref="B17:B18"/>
    <mergeCell ref="D17:D18"/>
    <mergeCell ref="F17:F18"/>
    <mergeCell ref="H17:H18"/>
    <mergeCell ref="J17:J18"/>
    <mergeCell ref="L17:L18"/>
    <mergeCell ref="N17:N18"/>
    <mergeCell ref="P17:P18"/>
    <mergeCell ref="R17:R18"/>
    <mergeCell ref="T17:T18"/>
    <mergeCell ref="A19:A20"/>
    <mergeCell ref="B19:B20"/>
    <mergeCell ref="D19:D20"/>
    <mergeCell ref="F19:F20"/>
    <mergeCell ref="H19:H20"/>
    <mergeCell ref="J19:J20"/>
    <mergeCell ref="L19:L20"/>
    <mergeCell ref="N19:N20"/>
    <mergeCell ref="P19:P20"/>
    <mergeCell ref="R19:R20"/>
    <mergeCell ref="T19:T20"/>
    <mergeCell ref="A21:A22"/>
    <mergeCell ref="B21:B22"/>
    <mergeCell ref="D21:D22"/>
    <mergeCell ref="F21:F22"/>
    <mergeCell ref="H21:H22"/>
    <mergeCell ref="J21:J22"/>
    <mergeCell ref="L21:L22"/>
    <mergeCell ref="N21:N22"/>
    <mergeCell ref="P21:P22"/>
    <mergeCell ref="R21:R22"/>
    <mergeCell ref="T21:T22"/>
    <mergeCell ref="A23:A24"/>
    <mergeCell ref="B23:B24"/>
    <mergeCell ref="D23:D24"/>
    <mergeCell ref="F23:F24"/>
    <mergeCell ref="H23:H24"/>
    <mergeCell ref="J23:J24"/>
    <mergeCell ref="L23:L24"/>
    <mergeCell ref="N23:N24"/>
    <mergeCell ref="P23:P24"/>
    <mergeCell ref="R23:R24"/>
    <mergeCell ref="T23:T24"/>
    <mergeCell ref="A25:A26"/>
    <mergeCell ref="B25:B26"/>
    <mergeCell ref="D25:D26"/>
    <mergeCell ref="F25:F26"/>
    <mergeCell ref="H25:H26"/>
    <mergeCell ref="J25:J26"/>
    <mergeCell ref="L25:L26"/>
    <mergeCell ref="N25:N26"/>
    <mergeCell ref="P25:P26"/>
    <mergeCell ref="R25:R26"/>
    <mergeCell ref="T25:T26"/>
    <mergeCell ref="A27:A28"/>
    <mergeCell ref="B27:B28"/>
    <mergeCell ref="D27:D28"/>
    <mergeCell ref="F27:F28"/>
    <mergeCell ref="H27:H28"/>
    <mergeCell ref="J27:J28"/>
    <mergeCell ref="L27:L28"/>
    <mergeCell ref="N27:N28"/>
    <mergeCell ref="P27:P28"/>
    <mergeCell ref="R27:R28"/>
    <mergeCell ref="T27:T28"/>
    <mergeCell ref="A29:A30"/>
    <mergeCell ref="B29:B30"/>
    <mergeCell ref="D29:D30"/>
    <mergeCell ref="F29:F30"/>
    <mergeCell ref="H29:H30"/>
    <mergeCell ref="J29:J30"/>
    <mergeCell ref="L29:L30"/>
    <mergeCell ref="N29:N30"/>
    <mergeCell ref="P29:P30"/>
    <mergeCell ref="R29:R30"/>
    <mergeCell ref="T29:T30"/>
    <mergeCell ref="A31:A32"/>
    <mergeCell ref="B31:B32"/>
    <mergeCell ref="D31:D32"/>
    <mergeCell ref="F31:F32"/>
    <mergeCell ref="H31:H32"/>
    <mergeCell ref="J31:J32"/>
    <mergeCell ref="L31:L32"/>
    <mergeCell ref="N31:N32"/>
    <mergeCell ref="P31:P32"/>
    <mergeCell ref="R31:R32"/>
    <mergeCell ref="T31:T32"/>
    <mergeCell ref="A33:A34"/>
    <mergeCell ref="B33:B34"/>
    <mergeCell ref="D33:D34"/>
    <mergeCell ref="F33:F34"/>
    <mergeCell ref="H33:H34"/>
    <mergeCell ref="J33:J34"/>
    <mergeCell ref="L33:L34"/>
    <mergeCell ref="N33:N34"/>
    <mergeCell ref="P33:P34"/>
    <mergeCell ref="R33:R34"/>
    <mergeCell ref="T33:T34"/>
    <mergeCell ref="A35:A36"/>
    <mergeCell ref="B35:B36"/>
    <mergeCell ref="D35:D36"/>
    <mergeCell ref="F35:F36"/>
    <mergeCell ref="H35:H36"/>
    <mergeCell ref="J35:J36"/>
    <mergeCell ref="L35:L36"/>
    <mergeCell ref="N35:N36"/>
    <mergeCell ref="P35:P36"/>
    <mergeCell ref="R35:R36"/>
    <mergeCell ref="T35:T36"/>
    <mergeCell ref="A37:A38"/>
    <mergeCell ref="B37:B38"/>
    <mergeCell ref="D37:D38"/>
    <mergeCell ref="F37:F38"/>
    <mergeCell ref="H37:H38"/>
    <mergeCell ref="J37:J38"/>
    <mergeCell ref="L37:L38"/>
    <mergeCell ref="N37:N38"/>
    <mergeCell ref="P37:P38"/>
    <mergeCell ref="R37:R38"/>
    <mergeCell ref="T37:T38"/>
    <mergeCell ref="A39:A40"/>
    <mergeCell ref="B39:B40"/>
    <mergeCell ref="D39:D40"/>
    <mergeCell ref="F39:F40"/>
    <mergeCell ref="H39:H40"/>
    <mergeCell ref="J39:J40"/>
    <mergeCell ref="L39:L40"/>
    <mergeCell ref="N39:N40"/>
    <mergeCell ref="P39:P40"/>
    <mergeCell ref="R39:R40"/>
    <mergeCell ref="T39:T40"/>
    <mergeCell ref="A41:A42"/>
    <mergeCell ref="B41:B42"/>
    <mergeCell ref="D41:D42"/>
    <mergeCell ref="F41:F42"/>
    <mergeCell ref="H41:H42"/>
    <mergeCell ref="J41:J42"/>
    <mergeCell ref="L41:L42"/>
    <mergeCell ref="N41:N42"/>
    <mergeCell ref="P41:P42"/>
    <mergeCell ref="R41:R42"/>
    <mergeCell ref="T41:T42"/>
    <mergeCell ref="A43:A44"/>
    <mergeCell ref="B43:B44"/>
    <mergeCell ref="D43:D44"/>
    <mergeCell ref="F43:F44"/>
    <mergeCell ref="H43:H44"/>
    <mergeCell ref="J43:J44"/>
    <mergeCell ref="L43:L44"/>
    <mergeCell ref="N43:N44"/>
    <mergeCell ref="P43:P44"/>
    <mergeCell ref="R43:R44"/>
    <mergeCell ref="T43:T44"/>
    <mergeCell ref="A45:A46"/>
    <mergeCell ref="B45:B46"/>
    <mergeCell ref="D45:D46"/>
    <mergeCell ref="F45:F46"/>
    <mergeCell ref="H45:H46"/>
    <mergeCell ref="J45:J46"/>
    <mergeCell ref="L45:L46"/>
    <mergeCell ref="N45:N46"/>
    <mergeCell ref="P45:P46"/>
    <mergeCell ref="R45:R46"/>
    <mergeCell ref="T45:T46"/>
    <mergeCell ref="A47:A48"/>
    <mergeCell ref="B47:B48"/>
    <mergeCell ref="D47:D48"/>
    <mergeCell ref="F47:F48"/>
    <mergeCell ref="H47:H48"/>
    <mergeCell ref="J47:J48"/>
    <mergeCell ref="L47:L48"/>
    <mergeCell ref="N47:N48"/>
    <mergeCell ref="P47:P48"/>
    <mergeCell ref="R47:R48"/>
    <mergeCell ref="T47:T48"/>
    <mergeCell ref="A49:A50"/>
    <mergeCell ref="B49:B50"/>
    <mergeCell ref="D49:D50"/>
    <mergeCell ref="F49:F50"/>
    <mergeCell ref="H49:H50"/>
    <mergeCell ref="J49:J50"/>
    <mergeCell ref="L49:L50"/>
    <mergeCell ref="N49:N50"/>
    <mergeCell ref="P49:P50"/>
    <mergeCell ref="R49:R50"/>
    <mergeCell ref="T49:T50"/>
    <mergeCell ref="A51:A52"/>
    <mergeCell ref="B51:B52"/>
    <mergeCell ref="D51:D52"/>
    <mergeCell ref="F51:F52"/>
    <mergeCell ref="H51:H52"/>
    <mergeCell ref="J51:J52"/>
    <mergeCell ref="L51:L52"/>
    <mergeCell ref="N51:N52"/>
    <mergeCell ref="P51:P52"/>
    <mergeCell ref="R51:R52"/>
    <mergeCell ref="T51:T52"/>
    <mergeCell ref="A53:A54"/>
    <mergeCell ref="B53:B54"/>
    <mergeCell ref="D53:D54"/>
    <mergeCell ref="F53:F54"/>
    <mergeCell ref="H53:H54"/>
    <mergeCell ref="J53:J54"/>
    <mergeCell ref="L53:L54"/>
    <mergeCell ref="N53:N54"/>
    <mergeCell ref="P53:P54"/>
    <mergeCell ref="R53:R54"/>
    <mergeCell ref="T53:T54"/>
    <mergeCell ref="A55:A56"/>
    <mergeCell ref="B55:B56"/>
    <mergeCell ref="D55:D56"/>
    <mergeCell ref="F55:F56"/>
    <mergeCell ref="H55:H56"/>
    <mergeCell ref="J55:J56"/>
    <mergeCell ref="L55:L56"/>
    <mergeCell ref="N55:N56"/>
    <mergeCell ref="P55:P56"/>
    <mergeCell ref="R55:R56"/>
    <mergeCell ref="T55:T56"/>
    <mergeCell ref="A57:A58"/>
    <mergeCell ref="B57:B58"/>
    <mergeCell ref="D57:D58"/>
    <mergeCell ref="F57:F58"/>
    <mergeCell ref="H57:H58"/>
    <mergeCell ref="J57:J58"/>
    <mergeCell ref="L57:L58"/>
    <mergeCell ref="N57:N58"/>
    <mergeCell ref="P57:P58"/>
    <mergeCell ref="R57:R58"/>
    <mergeCell ref="T57:T58"/>
    <mergeCell ref="A59:A60"/>
    <mergeCell ref="B59:B60"/>
    <mergeCell ref="D59:D60"/>
    <mergeCell ref="F59:F60"/>
    <mergeCell ref="H59:H60"/>
    <mergeCell ref="J59:J60"/>
    <mergeCell ref="L59:L60"/>
    <mergeCell ref="N59:N60"/>
    <mergeCell ref="P59:P60"/>
    <mergeCell ref="R59:R60"/>
    <mergeCell ref="T59:T60"/>
    <mergeCell ref="A61:A62"/>
    <mergeCell ref="B61:B62"/>
    <mergeCell ref="D61:D62"/>
    <mergeCell ref="F61:F62"/>
    <mergeCell ref="H61:H62"/>
    <mergeCell ref="J61:J62"/>
    <mergeCell ref="L61:L62"/>
    <mergeCell ref="N61:N62"/>
    <mergeCell ref="P61:P62"/>
    <mergeCell ref="R61:R62"/>
    <mergeCell ref="T61:T62"/>
    <mergeCell ref="A63:A64"/>
    <mergeCell ref="B63:B64"/>
    <mergeCell ref="D63:D64"/>
    <mergeCell ref="F63:F64"/>
    <mergeCell ref="H63:H64"/>
    <mergeCell ref="J63:J64"/>
    <mergeCell ref="L63:L64"/>
    <mergeCell ref="N63:N64"/>
    <mergeCell ref="P63:P64"/>
    <mergeCell ref="R63:R64"/>
    <mergeCell ref="T63:T64"/>
    <mergeCell ref="A65:A66"/>
    <mergeCell ref="B65:B66"/>
    <mergeCell ref="D65:D66"/>
    <mergeCell ref="F65:F66"/>
    <mergeCell ref="H65:H66"/>
    <mergeCell ref="J65:J66"/>
    <mergeCell ref="L65:L66"/>
    <mergeCell ref="N65:N66"/>
    <mergeCell ref="P65:P66"/>
    <mergeCell ref="R65:R66"/>
    <mergeCell ref="T65:T66"/>
    <mergeCell ref="A67:A68"/>
    <mergeCell ref="B67:B68"/>
    <mergeCell ref="D67:D68"/>
    <mergeCell ref="F67:F68"/>
    <mergeCell ref="H67:H68"/>
    <mergeCell ref="J67:J68"/>
    <mergeCell ref="L67:L68"/>
    <mergeCell ref="N67:N68"/>
    <mergeCell ref="P67:P68"/>
    <mergeCell ref="R67:R68"/>
    <mergeCell ref="T67:T68"/>
    <mergeCell ref="A69:A70"/>
    <mergeCell ref="B69:B70"/>
    <mergeCell ref="D69:D70"/>
    <mergeCell ref="F69:F70"/>
    <mergeCell ref="H69:H70"/>
    <mergeCell ref="J69:J70"/>
    <mergeCell ref="L69:L70"/>
    <mergeCell ref="N69:N70"/>
    <mergeCell ref="P69:P70"/>
    <mergeCell ref="R69:R70"/>
    <mergeCell ref="T69:T70"/>
    <mergeCell ref="A71:A72"/>
    <mergeCell ref="B71:B72"/>
    <mergeCell ref="D71:D72"/>
    <mergeCell ref="F71:F72"/>
    <mergeCell ref="H71:H72"/>
    <mergeCell ref="J71:J72"/>
    <mergeCell ref="L71:L72"/>
    <mergeCell ref="N71:N72"/>
    <mergeCell ref="P71:P72"/>
    <mergeCell ref="R71:R72"/>
    <mergeCell ref="T71:T72"/>
  </mergeCells>
  <printOptions headings="false" gridLines="false" gridLinesSet="true" horizontalCentered="false" verticalCentered="false"/>
  <pageMargins left="0.8" right="0.440277777777778" top="0.979861111111111" bottom="0.75" header="0.511811023622047" footer="0.511811023622047"/>
  <pageSetup paperSize="9" scale="100" fitToWidth="0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30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A16" activeCellId="0" sqref="A16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108" width="6.13"/>
    <col collapsed="false" customWidth="true" hidden="false" outlineLevel="0" max="2" min="2" style="108" width="7.26"/>
    <col collapsed="false" customWidth="true" hidden="false" outlineLevel="0" max="3" min="3" style="108" width="5.63"/>
    <col collapsed="false" customWidth="true" hidden="false" outlineLevel="0" max="4" min="4" style="108" width="19"/>
    <col collapsed="false" customWidth="true" hidden="false" outlineLevel="0" max="5" min="5" style="108" width="5.26"/>
    <col collapsed="false" customWidth="true" hidden="false" outlineLevel="0" max="6" min="6" style="108" width="5.5"/>
    <col collapsed="false" customWidth="true" hidden="false" outlineLevel="0" max="7" min="7" style="108" width="5"/>
    <col collapsed="false" customWidth="true" hidden="false" outlineLevel="0" max="8" min="8" style="108" width="19"/>
    <col collapsed="false" customWidth="true" hidden="false" outlineLevel="0" max="9" min="9" style="108" width="5.26"/>
    <col collapsed="false" customWidth="true" hidden="false" outlineLevel="0" max="10" min="10" style="201" width="5.5"/>
    <col collapsed="false" customWidth="true" hidden="false" outlineLevel="0" max="11" min="11" style="201" width="5.13"/>
    <col collapsed="false" customWidth="true" hidden="false" outlineLevel="0" max="12" min="12" style="108" width="15.63"/>
    <col collapsed="false" customWidth="true" hidden="false" outlineLevel="0" max="13" min="13" style="108" width="4.87"/>
    <col collapsed="false" customWidth="true" hidden="false" outlineLevel="0" max="14" min="14" style="201" width="5.5"/>
    <col collapsed="false" customWidth="true" hidden="false" outlineLevel="0" max="15" min="15" style="201" width="3.63"/>
    <col collapsed="false" customWidth="true" hidden="false" outlineLevel="0" max="16" min="16" style="108" width="15.63"/>
    <col collapsed="false" customWidth="true" hidden="false" outlineLevel="0" max="17" min="17" style="108" width="4.87"/>
    <col collapsed="false" customWidth="true" hidden="false" outlineLevel="0" max="18" min="18" style="201" width="5.5"/>
    <col collapsed="false" customWidth="true" hidden="false" outlineLevel="0" max="19" min="19" style="201" width="3.63"/>
    <col collapsed="false" customWidth="true" hidden="false" outlineLevel="0" max="20" min="20" style="108" width="15.63"/>
    <col collapsed="false" customWidth="true" hidden="false" outlineLevel="0" max="21" min="21" style="117" width="4.87"/>
    <col collapsed="false" customWidth="true" hidden="false" outlineLevel="0" max="22" min="22" style="201" width="5.13"/>
    <col collapsed="false" customWidth="true" hidden="false" outlineLevel="0" max="23" min="23" style="185" width="3.63"/>
    <col collapsed="false" customWidth="true" hidden="false" outlineLevel="0" max="24" min="24" style="108" width="4.76"/>
    <col collapsed="false" customWidth="true" hidden="false" outlineLevel="0" max="25" min="25" style="202" width="11.13"/>
    <col collapsed="false" customWidth="true" hidden="false" outlineLevel="0" max="26" min="26" style="108" width="11.13"/>
    <col collapsed="false" customWidth="false" hidden="false" outlineLevel="0" max="16384" min="27" style="108" width="9"/>
  </cols>
  <sheetData>
    <row r="1" customFormat="false" ht="14.25" hidden="false" customHeight="true" outlineLevel="0" collapsed="false">
      <c r="A1" s="203" t="s">
        <v>206</v>
      </c>
      <c r="B1" s="148"/>
      <c r="C1" s="148"/>
      <c r="D1" s="148"/>
      <c r="E1" s="148"/>
      <c r="F1" s="148"/>
      <c r="G1" s="148"/>
      <c r="H1" s="148"/>
      <c r="I1" s="148"/>
      <c r="J1" s="204"/>
      <c r="K1" s="151"/>
      <c r="L1" s="148"/>
      <c r="M1" s="148"/>
      <c r="N1" s="148"/>
      <c r="O1" s="148"/>
      <c r="P1" s="148"/>
      <c r="Q1" s="148"/>
      <c r="R1" s="148"/>
      <c r="S1" s="148"/>
      <c r="T1" s="148"/>
      <c r="U1" s="151"/>
      <c r="V1" s="148"/>
      <c r="W1" s="151"/>
    </row>
    <row r="2" customFormat="false" ht="7.5" hidden="false" customHeight="true" outlineLevel="0" collapsed="false">
      <c r="A2" s="147"/>
      <c r="B2" s="148"/>
      <c r="C2" s="148"/>
      <c r="D2" s="148"/>
      <c r="E2" s="148"/>
      <c r="F2" s="148"/>
      <c r="G2" s="148"/>
      <c r="H2" s="148"/>
      <c r="I2" s="148"/>
      <c r="J2" s="148"/>
      <c r="K2" s="151"/>
      <c r="L2" s="148"/>
      <c r="M2" s="148"/>
      <c r="N2" s="148"/>
      <c r="O2" s="148"/>
      <c r="P2" s="148"/>
      <c r="Q2" s="148"/>
      <c r="R2" s="148"/>
      <c r="S2" s="148"/>
      <c r="T2" s="148"/>
      <c r="U2" s="151"/>
      <c r="V2" s="148"/>
      <c r="W2" s="151"/>
    </row>
    <row r="3" s="208" customFormat="true" ht="14.25" hidden="false" customHeight="true" outlineLevel="0" collapsed="false">
      <c r="A3" s="152" t="s">
        <v>207</v>
      </c>
      <c r="B3" s="152"/>
      <c r="C3" s="152"/>
      <c r="D3" s="152"/>
      <c r="E3" s="148" t="s">
        <v>7</v>
      </c>
      <c r="F3" s="152"/>
      <c r="G3" s="205"/>
      <c r="H3" s="152"/>
      <c r="I3" s="152"/>
      <c r="J3" s="152"/>
      <c r="K3" s="155"/>
      <c r="L3" s="152"/>
      <c r="M3" s="152"/>
      <c r="N3" s="152"/>
      <c r="O3" s="152"/>
      <c r="P3" s="152"/>
      <c r="Q3" s="152"/>
      <c r="R3" s="152"/>
      <c r="S3" s="152"/>
      <c r="T3" s="152"/>
      <c r="U3" s="155"/>
      <c r="V3" s="206"/>
      <c r="W3" s="207" t="str">
        <f aca="false">'3　月・性別，区別死亡数'!$O$2</f>
        <v>平成30年</v>
      </c>
      <c r="Y3" s="209"/>
    </row>
    <row r="4" customFormat="false" ht="24" hidden="false" customHeight="true" outlineLevel="0" collapsed="false">
      <c r="A4" s="210" t="s">
        <v>208</v>
      </c>
      <c r="B4" s="211" t="s">
        <v>209</v>
      </c>
      <c r="C4" s="211" t="s">
        <v>210</v>
      </c>
      <c r="D4" s="212" t="s">
        <v>136</v>
      </c>
      <c r="E4" s="212"/>
      <c r="F4" s="212"/>
      <c r="G4" s="212"/>
      <c r="H4" s="213" t="s">
        <v>137</v>
      </c>
      <c r="I4" s="213"/>
      <c r="J4" s="213"/>
      <c r="K4" s="213"/>
      <c r="L4" s="210" t="s">
        <v>138</v>
      </c>
      <c r="M4" s="210"/>
      <c r="N4" s="210"/>
      <c r="O4" s="210"/>
      <c r="P4" s="212" t="s">
        <v>139</v>
      </c>
      <c r="Q4" s="212"/>
      <c r="R4" s="212"/>
      <c r="S4" s="212"/>
      <c r="T4" s="213" t="s">
        <v>140</v>
      </c>
      <c r="U4" s="213"/>
      <c r="V4" s="213"/>
      <c r="W4" s="213"/>
    </row>
    <row r="5" customFormat="false" ht="24" hidden="false" customHeight="true" outlineLevel="0" collapsed="false">
      <c r="A5" s="210"/>
      <c r="B5" s="211"/>
      <c r="C5" s="211"/>
      <c r="D5" s="214" t="s">
        <v>146</v>
      </c>
      <c r="E5" s="214" t="s">
        <v>3</v>
      </c>
      <c r="F5" s="214" t="s">
        <v>211</v>
      </c>
      <c r="G5" s="215" t="s">
        <v>212</v>
      </c>
      <c r="H5" s="214" t="s">
        <v>146</v>
      </c>
      <c r="I5" s="214" t="s">
        <v>3</v>
      </c>
      <c r="J5" s="214" t="s">
        <v>211</v>
      </c>
      <c r="K5" s="216" t="s">
        <v>212</v>
      </c>
      <c r="L5" s="217" t="s">
        <v>146</v>
      </c>
      <c r="M5" s="214" t="s">
        <v>3</v>
      </c>
      <c r="N5" s="214" t="s">
        <v>211</v>
      </c>
      <c r="O5" s="215" t="s">
        <v>212</v>
      </c>
      <c r="P5" s="214" t="s">
        <v>146</v>
      </c>
      <c r="Q5" s="214" t="s">
        <v>3</v>
      </c>
      <c r="R5" s="214" t="s">
        <v>211</v>
      </c>
      <c r="S5" s="215" t="s">
        <v>212</v>
      </c>
      <c r="T5" s="214" t="s">
        <v>146</v>
      </c>
      <c r="U5" s="214" t="s">
        <v>3</v>
      </c>
      <c r="V5" s="214" t="s">
        <v>211</v>
      </c>
      <c r="W5" s="216" t="s">
        <v>212</v>
      </c>
    </row>
    <row r="6" customFormat="false" ht="24.75" hidden="false" customHeight="true" outlineLevel="0" collapsed="false">
      <c r="A6" s="218" t="s">
        <v>7</v>
      </c>
      <c r="B6" s="219" t="n">
        <f aca="false">[1]人口!$B$39</f>
        <v>1965940</v>
      </c>
      <c r="C6" s="219" t="n">
        <f aca="false">'9 性・年齢別，区別死亡数'!B6</f>
        <v>19343</v>
      </c>
      <c r="D6" s="220" t="s">
        <v>149</v>
      </c>
      <c r="E6" s="221" t="n">
        <v>6115</v>
      </c>
      <c r="F6" s="222" t="n">
        <f aca="false">IF(E6&gt;0,E6/$B6*100000,"")</f>
        <v>311.047132669359</v>
      </c>
      <c r="G6" s="222" t="n">
        <f aca="false">IF(E6&gt;0,E6/$C6*100,"")</f>
        <v>31.6135035930311</v>
      </c>
      <c r="H6" s="220" t="s">
        <v>150</v>
      </c>
      <c r="I6" s="221" t="n">
        <v>2540</v>
      </c>
      <c r="J6" s="222" t="n">
        <f aca="false">IF(I6&gt;0,I6/$B6*100000,"")</f>
        <v>129.200280781713</v>
      </c>
      <c r="K6" s="223" t="n">
        <f aca="false">IF(I6&gt;0,I6/$C6*100,"")</f>
        <v>13.1313653518069</v>
      </c>
      <c r="L6" s="220" t="s">
        <v>151</v>
      </c>
      <c r="M6" s="221" t="n">
        <v>1418</v>
      </c>
      <c r="N6" s="222" t="n">
        <f aca="false">IF(M6&gt;0,M6/$B6*100000,"")</f>
        <v>72.1283457277435</v>
      </c>
      <c r="O6" s="222" t="n">
        <f aca="false">IF(M6&gt;0,M6/$C6*100,"")</f>
        <v>7.33081734994572</v>
      </c>
      <c r="P6" s="220" t="s">
        <v>172</v>
      </c>
      <c r="Q6" s="221" t="n">
        <v>1348</v>
      </c>
      <c r="R6" s="222" t="n">
        <f aca="false">IF(Q6&gt;0,Q6/$B6*100000,"")</f>
        <v>68.5677080684049</v>
      </c>
      <c r="S6" s="222" t="n">
        <f aca="false">IF(Q6&gt;0,Q6/$C6*100,"")</f>
        <v>6.96892932843923</v>
      </c>
      <c r="T6" s="220" t="s">
        <v>200</v>
      </c>
      <c r="U6" s="221" t="n">
        <v>1019</v>
      </c>
      <c r="V6" s="222" t="n">
        <f aca="false">IF(U6&gt;0,U6/$B6*100000,"")</f>
        <v>51.8327110695138</v>
      </c>
      <c r="W6" s="223" t="n">
        <f aca="false">IF(U6&gt;0,U6/$C6*100,"")</f>
        <v>5.26805562735873</v>
      </c>
      <c r="X6" s="224"/>
      <c r="Y6" s="225" t="s">
        <v>149</v>
      </c>
    </row>
    <row r="7" customFormat="false" ht="36.75" hidden="false" customHeight="true" outlineLevel="0" collapsed="false">
      <c r="A7" s="226" t="s">
        <v>213</v>
      </c>
      <c r="B7" s="227" t="n">
        <f aca="false">[1]出生数!$G$4</f>
        <v>13248</v>
      </c>
      <c r="C7" s="228" t="n">
        <f aca="false">'9 性・年齢別，区別死亡数'!$C$6</f>
        <v>34</v>
      </c>
      <c r="D7" s="229" t="s">
        <v>214</v>
      </c>
      <c r="E7" s="230" t="n">
        <v>13</v>
      </c>
      <c r="F7" s="231" t="n">
        <f aca="false">IF(E7&gt;0,E7/$B7*100000,"")</f>
        <v>98.1280193236715</v>
      </c>
      <c r="G7" s="231" t="n">
        <f aca="false">IF(E7&gt;0,E7/$C7*100,"")</f>
        <v>38.2352941176471</v>
      </c>
      <c r="H7" s="229" t="s">
        <v>215</v>
      </c>
      <c r="I7" s="230" t="n">
        <v>8</v>
      </c>
      <c r="J7" s="231" t="n">
        <f aca="false">IF(I7&gt;0,I7/$B7*100000,"")</f>
        <v>60.3864734299517</v>
      </c>
      <c r="K7" s="232" t="n">
        <f aca="false">IF(I7&gt;0,I7/$C7*100,"")</f>
        <v>23.5294117647059</v>
      </c>
      <c r="L7" s="229" t="s">
        <v>216</v>
      </c>
      <c r="M7" s="230" t="n">
        <v>2</v>
      </c>
      <c r="N7" s="231" t="n">
        <f aca="false">IF(M7&gt;0,M7/$B7*100000,"")</f>
        <v>15.0966183574879</v>
      </c>
      <c r="O7" s="231" t="n">
        <f aca="false">IF(M7&gt;0,M7/$C7*100,"")</f>
        <v>5.88235294117647</v>
      </c>
      <c r="P7" s="229"/>
      <c r="Q7" s="230"/>
      <c r="R7" s="231" t="str">
        <f aca="false">IF(Q7&gt;0,Q7/$B7*100000,"")</f>
        <v/>
      </c>
      <c r="S7" s="231" t="str">
        <f aca="false">IF(Q7&gt;0,Q7/$C7*100,"")</f>
        <v/>
      </c>
      <c r="T7" s="229"/>
      <c r="U7" s="230"/>
      <c r="V7" s="231" t="str">
        <f aca="false">IF(U7&gt;0,U7/$B7*100000,"")</f>
        <v/>
      </c>
      <c r="W7" s="232" t="str">
        <f aca="false">IF(U7&gt;0,U7/$C7*100,"")</f>
        <v/>
      </c>
      <c r="X7" s="224"/>
      <c r="Y7" s="225" t="s">
        <v>150</v>
      </c>
    </row>
    <row r="8" customFormat="false" ht="65.25" hidden="false" customHeight="true" outlineLevel="0" collapsed="false">
      <c r="A8" s="226" t="s">
        <v>217</v>
      </c>
      <c r="B8" s="233" t="n">
        <f aca="false">'[1]年齢階級・区別人口(住基）'!$E$3-'[1]年齢階級・区別人口(住基）'!$D$3</f>
        <v>56816</v>
      </c>
      <c r="C8" s="228" t="n">
        <f aca="false">SUM('9 性・年齢別，区別死亡数'!$D$6:$G$6)</f>
        <v>10</v>
      </c>
      <c r="D8" s="229" t="s">
        <v>218</v>
      </c>
      <c r="E8" s="230" t="n">
        <v>2</v>
      </c>
      <c r="F8" s="231" t="n">
        <f aca="false">IF(E8&gt;0,E8/$B8*100000,"")</f>
        <v>3.52013517319065</v>
      </c>
      <c r="G8" s="231" t="n">
        <f aca="false">IF(E8&gt;0,E8/$C8*100,"")</f>
        <v>20</v>
      </c>
      <c r="H8" s="229"/>
      <c r="I8" s="230"/>
      <c r="J8" s="231" t="str">
        <f aca="false">IF(I8&gt;0,I8/$B8*100000,"")</f>
        <v/>
      </c>
      <c r="K8" s="232" t="str">
        <f aca="false">IF(I8&gt;0,I8/$C8*100,"")</f>
        <v/>
      </c>
      <c r="L8" s="229" t="s">
        <v>219</v>
      </c>
      <c r="M8" s="230" t="n">
        <v>1</v>
      </c>
      <c r="N8" s="231" t="n">
        <f aca="false">IF(M8&gt;0,M8/$B8*100000,"")</f>
        <v>1.76006758659533</v>
      </c>
      <c r="O8" s="231" t="n">
        <f aca="false">IF(M8&gt;0,M8/$C8*100,"")</f>
        <v>10</v>
      </c>
      <c r="P8" s="229"/>
      <c r="Q8" s="230"/>
      <c r="R8" s="231" t="str">
        <f aca="false">IF(Q8&gt;0,Q8/$B8*100000,"")</f>
        <v/>
      </c>
      <c r="S8" s="231" t="str">
        <f aca="false">IF(Q8&gt;0,Q8/$C8*100,"")</f>
        <v/>
      </c>
      <c r="T8" s="229"/>
      <c r="U8" s="230"/>
      <c r="V8" s="231" t="str">
        <f aca="false">IF(U8&gt;0,U8/$B8*100000,"")</f>
        <v/>
      </c>
      <c r="W8" s="232" t="str">
        <f aca="false">IF(U8&gt;0,U8/$C8*100,"")</f>
        <v/>
      </c>
      <c r="X8" s="224"/>
      <c r="Y8" s="225" t="s">
        <v>151</v>
      </c>
    </row>
    <row r="9" customFormat="false" ht="64.5" hidden="false" customHeight="true" outlineLevel="0" collapsed="false">
      <c r="A9" s="226" t="s">
        <v>220</v>
      </c>
      <c r="B9" s="233" t="n">
        <f aca="false">'[1]年齢階級・区別人口(住基）'!$F$3</f>
        <v>74513</v>
      </c>
      <c r="C9" s="228" t="n">
        <f aca="false">'9 性・年齢別，区別死亡数'!$I$6</f>
        <v>4</v>
      </c>
      <c r="D9" s="229" t="s">
        <v>149</v>
      </c>
      <c r="E9" s="230" t="n">
        <v>2</v>
      </c>
      <c r="F9" s="231" t="n">
        <f aca="false">IF(E9&gt;0,E9/$B9*100000,"")</f>
        <v>2.68409539275026</v>
      </c>
      <c r="G9" s="231" t="n">
        <f aca="false">IF(E9&gt;0,E9/$C9*100,"")</f>
        <v>50</v>
      </c>
      <c r="H9" s="229" t="s">
        <v>150</v>
      </c>
      <c r="I9" s="230" t="n">
        <v>1</v>
      </c>
      <c r="J9" s="231" t="n">
        <f aca="false">IF(I9&gt;0,I9/$B9*100000,"")</f>
        <v>1.34204769637513</v>
      </c>
      <c r="K9" s="232" t="n">
        <f aca="false">IF(I9&gt;0,I9/$C9*100,"")</f>
        <v>25</v>
      </c>
      <c r="L9" s="229"/>
      <c r="M9" s="230"/>
      <c r="N9" s="231" t="str">
        <f aca="false">IF(M9&gt;0,M9/$B9*100000,"")</f>
        <v/>
      </c>
      <c r="O9" s="231" t="str">
        <f aca="false">IF(M9&gt;0,M9/$C9*100,"")</f>
        <v/>
      </c>
      <c r="P9" s="229"/>
      <c r="Q9" s="230"/>
      <c r="R9" s="231" t="str">
        <f aca="false">IF(Q9&gt;0,Q9/$B9*100000,"")</f>
        <v/>
      </c>
      <c r="S9" s="231" t="str">
        <f aca="false">IF(Q9&gt;0,Q9/$C9*100,"")</f>
        <v/>
      </c>
      <c r="T9" s="229"/>
      <c r="U9" s="230"/>
      <c r="V9" s="231" t="str">
        <f aca="false">IF(U9&gt;0,U9/$B9*100000,"")</f>
        <v/>
      </c>
      <c r="W9" s="232" t="str">
        <f aca="false">IF(U9&gt;0,U9/$C9*100,"")</f>
        <v/>
      </c>
      <c r="X9" s="224"/>
      <c r="Y9" s="225" t="s">
        <v>172</v>
      </c>
    </row>
    <row r="10" customFormat="false" ht="28.5" hidden="false" customHeight="true" outlineLevel="0" collapsed="false">
      <c r="A10" s="226" t="s">
        <v>221</v>
      </c>
      <c r="B10" s="233" t="n">
        <f aca="false">'[1]年齢階級・区別人口(住基）'!$G$3</f>
        <v>76328</v>
      </c>
      <c r="C10" s="228" t="n">
        <f aca="false">'9 性・年齢別，区別死亡数'!$J$6</f>
        <v>7</v>
      </c>
      <c r="D10" s="229" t="s">
        <v>222</v>
      </c>
      <c r="E10" s="230" t="n">
        <v>1</v>
      </c>
      <c r="F10" s="231" t="n">
        <f aca="false">IF(E10&gt;0,E10/$B10*100000,"")</f>
        <v>1.31013520595325</v>
      </c>
      <c r="G10" s="231" t="n">
        <f aca="false">IF(E10&gt;0,E10/$C10*100,"")</f>
        <v>14.2857142857143</v>
      </c>
      <c r="H10" s="229"/>
      <c r="I10" s="230"/>
      <c r="J10" s="231" t="str">
        <f aca="false">IF(I10&gt;0,I10/$B10*100000,"")</f>
        <v/>
      </c>
      <c r="K10" s="232" t="str">
        <f aca="false">IF(I10&gt;0,I10/$C10*100,"")</f>
        <v/>
      </c>
      <c r="L10" s="229"/>
      <c r="M10" s="230"/>
      <c r="N10" s="231" t="str">
        <f aca="false">IF(M10&gt;0,M10/$B10*100000,"")</f>
        <v/>
      </c>
      <c r="O10" s="231" t="str">
        <f aca="false">IF(M10&gt;0,M10/$C10*100,"")</f>
        <v/>
      </c>
      <c r="P10" s="229"/>
      <c r="Q10" s="230"/>
      <c r="R10" s="231" t="str">
        <f aca="false">IF(Q10&gt;0,Q10/$B10*100000,"")</f>
        <v/>
      </c>
      <c r="S10" s="231" t="str">
        <f aca="false">IF(Q10&gt;0,Q10/$C10*100,"")</f>
        <v/>
      </c>
      <c r="T10" s="229"/>
      <c r="U10" s="230"/>
      <c r="V10" s="231" t="str">
        <f aca="false">IF(U10&gt;0,U10/$B10*100000,"")</f>
        <v/>
      </c>
      <c r="W10" s="232" t="str">
        <f aca="false">IF(U10&gt;0,U10/$C10*100,"")</f>
        <v/>
      </c>
      <c r="X10" s="224"/>
      <c r="Y10" s="225" t="s">
        <v>173</v>
      </c>
    </row>
    <row r="11" customFormat="false" ht="24.75" hidden="false" customHeight="true" outlineLevel="0" collapsed="false">
      <c r="A11" s="226" t="s">
        <v>223</v>
      </c>
      <c r="B11" s="233" t="n">
        <f aca="false">'[1]年齢階級・区別人口(住基）'!$H$3</f>
        <v>81718</v>
      </c>
      <c r="C11" s="228" t="n">
        <f aca="false">'9 性・年齢別，区別死亡数'!$K$6</f>
        <v>19</v>
      </c>
      <c r="D11" s="229" t="s">
        <v>154</v>
      </c>
      <c r="E11" s="230" t="n">
        <v>6</v>
      </c>
      <c r="F11" s="231" t="n">
        <f aca="false">IF(E11&gt;0,E11/$B11*100000,"")</f>
        <v>7.3423236006755</v>
      </c>
      <c r="G11" s="231" t="n">
        <f aca="false">IF(E11&gt;0,E11/$C11*100,"")</f>
        <v>31.5789473684211</v>
      </c>
      <c r="H11" s="229" t="s">
        <v>173</v>
      </c>
      <c r="I11" s="230" t="n">
        <v>4</v>
      </c>
      <c r="J11" s="231" t="n">
        <f aca="false">IF(I11&gt;0,I11/$B11*100000,"")</f>
        <v>4.89488240045033</v>
      </c>
      <c r="K11" s="232" t="n">
        <f aca="false">IF(I11&gt;0,I11/$C11*100,"")</f>
        <v>21.0526315789474</v>
      </c>
      <c r="L11" s="229" t="s">
        <v>149</v>
      </c>
      <c r="M11" s="230" t="n">
        <v>3</v>
      </c>
      <c r="N11" s="231" t="n">
        <f aca="false">IF(M11&gt;0,M11/$B11*100000,"")</f>
        <v>3.67116180033775</v>
      </c>
      <c r="O11" s="231" t="n">
        <f aca="false">IF(M11&gt;0,M11/$C11*100,"")</f>
        <v>15.7894736842105</v>
      </c>
      <c r="P11" s="229" t="s">
        <v>224</v>
      </c>
      <c r="Q11" s="230" t="n">
        <v>1</v>
      </c>
      <c r="R11" s="231" t="n">
        <f aca="false">IF(Q11&gt;0,Q11/$B11*100000,"")</f>
        <v>1.22372060011258</v>
      </c>
      <c r="S11" s="231" t="n">
        <f aca="false">IF(Q11&gt;0,Q11/$C11*100,"")</f>
        <v>5.26315789473684</v>
      </c>
      <c r="T11" s="229"/>
      <c r="U11" s="230"/>
      <c r="V11" s="231" t="str">
        <f aca="false">IF(U11&gt;0,U11/$B11*100000,"")</f>
        <v/>
      </c>
      <c r="W11" s="232" t="str">
        <f aca="false">IF(U11&gt;0,U11/$C11*100,"")</f>
        <v/>
      </c>
      <c r="X11" s="224"/>
      <c r="Y11" s="225" t="s">
        <v>154</v>
      </c>
    </row>
    <row r="12" customFormat="false" ht="28.5" hidden="false" customHeight="true" outlineLevel="0" collapsed="false">
      <c r="A12" s="226" t="s">
        <v>225</v>
      </c>
      <c r="B12" s="233" t="n">
        <f aca="false">'[1]年齢階級・区別人口(住基）'!$I$3</f>
        <v>95417</v>
      </c>
      <c r="C12" s="228" t="n">
        <f aca="false">'9 性・年齢別，区別死亡数'!$L$6</f>
        <v>40</v>
      </c>
      <c r="D12" s="229" t="s">
        <v>154</v>
      </c>
      <c r="E12" s="230" t="n">
        <v>25</v>
      </c>
      <c r="F12" s="231" t="n">
        <f aca="false">IF(E12&gt;0,E12/$B12*100000,"")</f>
        <v>26.2007818313298</v>
      </c>
      <c r="G12" s="231" t="n">
        <f aca="false">IF(E12&gt;0,E12/$C12*100,"")</f>
        <v>62.5</v>
      </c>
      <c r="H12" s="229" t="s">
        <v>173</v>
      </c>
      <c r="I12" s="230" t="n">
        <v>4</v>
      </c>
      <c r="J12" s="231" t="n">
        <f aca="false">IF(I12&gt;0,I12/$B12*100000,"")</f>
        <v>4.19212509301278</v>
      </c>
      <c r="K12" s="232" t="n">
        <f aca="false">IF(I12&gt;0,I12/$C12*100,"")</f>
        <v>10</v>
      </c>
      <c r="L12" s="229" t="s">
        <v>149</v>
      </c>
      <c r="M12" s="230" t="n">
        <v>2</v>
      </c>
      <c r="N12" s="231" t="n">
        <f aca="false">IF(M12&gt;0,M12/$B12*100000,"")</f>
        <v>2.09606254650639</v>
      </c>
      <c r="O12" s="231" t="n">
        <f aca="false">IF(M12&gt;0,M12/$C12*100,"")</f>
        <v>5</v>
      </c>
      <c r="P12" s="229" t="s">
        <v>226</v>
      </c>
      <c r="Q12" s="230" t="n">
        <v>1</v>
      </c>
      <c r="R12" s="231" t="n">
        <f aca="false">IF(Q12&gt;0,Q12/$B12*100000,"")</f>
        <v>1.04803127325319</v>
      </c>
      <c r="S12" s="231" t="n">
        <f aca="false">IF(Q12&gt;0,Q12/$C12*100,"")</f>
        <v>2.5</v>
      </c>
      <c r="T12" s="229"/>
      <c r="U12" s="230"/>
      <c r="V12" s="231" t="str">
        <f aca="false">IF(U12&gt;0,U12/$B12*100000,"")</f>
        <v/>
      </c>
      <c r="W12" s="232" t="str">
        <f aca="false">IF(U12&gt;0,U12/$C12*100,"")</f>
        <v/>
      </c>
      <c r="X12" s="224"/>
      <c r="Y12" s="225" t="s">
        <v>174</v>
      </c>
    </row>
    <row r="13" customFormat="false" ht="42" hidden="false" customHeight="true" outlineLevel="0" collapsed="false">
      <c r="A13" s="226" t="s">
        <v>227</v>
      </c>
      <c r="B13" s="233" t="n">
        <f aca="false">'[1]年齢階級・区別人口(住基）'!$J$3</f>
        <v>99856</v>
      </c>
      <c r="C13" s="228" t="n">
        <f aca="false">'9 性・年齢別，区別死亡数'!$M$6</f>
        <v>34</v>
      </c>
      <c r="D13" s="229" t="s">
        <v>154</v>
      </c>
      <c r="E13" s="230" t="n">
        <v>15</v>
      </c>
      <c r="F13" s="231" t="n">
        <f aca="false">IF(E13&gt;0,E13/$B13*100000,"")</f>
        <v>15.0216311488544</v>
      </c>
      <c r="G13" s="231" t="n">
        <f aca="false">IF(E13&gt;0,E13/$C13*100,"")</f>
        <v>44.1176470588235</v>
      </c>
      <c r="H13" s="229" t="s">
        <v>228</v>
      </c>
      <c r="I13" s="230" t="n">
        <v>4</v>
      </c>
      <c r="J13" s="231" t="n">
        <f aca="false">IF(I13&gt;0,I13/$B13*100000,"")</f>
        <v>4.00576830636116</v>
      </c>
      <c r="K13" s="232" t="n">
        <f aca="false">IF(I13&gt;0,I13/$C13*100,"")</f>
        <v>11.7647058823529</v>
      </c>
      <c r="L13" s="229"/>
      <c r="M13" s="230"/>
      <c r="N13" s="231" t="str">
        <f aca="false">IF(M13&gt;0,M13/$B13*100000,"")</f>
        <v/>
      </c>
      <c r="O13" s="231" t="str">
        <f aca="false">IF(M13&gt;0,M13/$C13*100,"")</f>
        <v/>
      </c>
      <c r="P13" s="229" t="s">
        <v>150</v>
      </c>
      <c r="Q13" s="230" t="n">
        <v>3</v>
      </c>
      <c r="R13" s="231" t="n">
        <f aca="false">IF(Q13&gt;0,Q13/$B13*100000,"")</f>
        <v>3.00432622977087</v>
      </c>
      <c r="S13" s="231" t="n">
        <f aca="false">IF(Q13&gt;0,Q13/$C13*100,"")</f>
        <v>8.82352941176471</v>
      </c>
      <c r="T13" s="229" t="s">
        <v>229</v>
      </c>
      <c r="U13" s="230" t="n">
        <v>1</v>
      </c>
      <c r="V13" s="231" t="n">
        <f aca="false">IF(U13&gt;0,U13/$B13*100000,"")</f>
        <v>1.00144207659029</v>
      </c>
      <c r="W13" s="232" t="n">
        <f aca="false">IF(U13&gt;0,U13/$C13*100,"")</f>
        <v>2.94117647058824</v>
      </c>
      <c r="X13" s="224"/>
      <c r="Y13" s="225" t="s">
        <v>200</v>
      </c>
    </row>
    <row r="14" customFormat="false" ht="28.5" hidden="false" customHeight="true" outlineLevel="0" collapsed="false">
      <c r="A14" s="226" t="s">
        <v>230</v>
      </c>
      <c r="B14" s="233" t="n">
        <f aca="false">'[1]年齢階級・区別人口(住基）'!$K$3</f>
        <v>115082</v>
      </c>
      <c r="C14" s="228" t="n">
        <f aca="false">'9 性・年齢別，区別死亡数'!$N$6</f>
        <v>59</v>
      </c>
      <c r="D14" s="229" t="s">
        <v>154</v>
      </c>
      <c r="E14" s="230" t="n">
        <v>25</v>
      </c>
      <c r="F14" s="231" t="n">
        <f aca="false">IF(E14&gt;0,E14/$B14*100000,"")</f>
        <v>21.7236405345753</v>
      </c>
      <c r="G14" s="231" t="n">
        <f aca="false">IF(E14&gt;0,E14/$C14*100,"")</f>
        <v>42.3728813559322</v>
      </c>
      <c r="H14" s="229" t="s">
        <v>149</v>
      </c>
      <c r="I14" s="230" t="n">
        <v>10</v>
      </c>
      <c r="J14" s="231" t="n">
        <f aca="false">IF(I14&gt;0,I14/$B14*100000,"")</f>
        <v>8.68945621383014</v>
      </c>
      <c r="K14" s="232" t="n">
        <f aca="false">IF(I14&gt;0,I14/$C14*100,"")</f>
        <v>16.9491525423729</v>
      </c>
      <c r="L14" s="229" t="s">
        <v>173</v>
      </c>
      <c r="M14" s="230" t="n">
        <v>8</v>
      </c>
      <c r="N14" s="231" t="n">
        <f aca="false">IF(M14&gt;0,M14/$B14*100000,"")</f>
        <v>6.95156497106411</v>
      </c>
      <c r="O14" s="231" t="n">
        <f aca="false">IF(M14&gt;0,M14/$C14*100,"")</f>
        <v>13.5593220338983</v>
      </c>
      <c r="P14" s="229" t="s">
        <v>150</v>
      </c>
      <c r="Q14" s="230" t="n">
        <v>5</v>
      </c>
      <c r="R14" s="231" t="n">
        <f aca="false">IF(Q14&gt;0,Q14/$B14*100000,"")</f>
        <v>4.34472810691507</v>
      </c>
      <c r="S14" s="231" t="n">
        <f aca="false">IF(Q14&gt;0,Q14/$C14*100,"")</f>
        <v>8.47457627118644</v>
      </c>
      <c r="T14" s="229" t="s">
        <v>231</v>
      </c>
      <c r="U14" s="230" t="n">
        <v>1</v>
      </c>
      <c r="V14" s="231" t="n">
        <f aca="false">IF(U14&gt;0,U14/$B14*100000,"")</f>
        <v>0.868945621383014</v>
      </c>
      <c r="W14" s="232" t="n">
        <f aca="false">IF(U14&gt;0,U14/$C14*100,"")</f>
        <v>1.69491525423729</v>
      </c>
      <c r="X14" s="224"/>
      <c r="Y14" s="225" t="s">
        <v>176</v>
      </c>
    </row>
    <row r="15" customFormat="false" ht="24.75" hidden="false" customHeight="true" outlineLevel="0" collapsed="false">
      <c r="A15" s="226" t="s">
        <v>232</v>
      </c>
      <c r="B15" s="233" t="n">
        <f aca="false">'[1]年齢階級・区別人口(住基）'!$L$3</f>
        <v>126631</v>
      </c>
      <c r="C15" s="228" t="n">
        <f aca="false">'9 性・年齢別，区別死亡数'!$O$6</f>
        <v>92</v>
      </c>
      <c r="D15" s="229" t="s">
        <v>154</v>
      </c>
      <c r="E15" s="230" t="n">
        <v>20</v>
      </c>
      <c r="F15" s="231" t="n">
        <f aca="false">IF(E15&gt;0,E15/$B15*100000,"")</f>
        <v>15.793920919838</v>
      </c>
      <c r="G15" s="231" t="n">
        <f aca="false">IF(E15&gt;0,E15/$C15*100,"")</f>
        <v>21.7391304347826</v>
      </c>
      <c r="H15" s="229" t="s">
        <v>149</v>
      </c>
      <c r="I15" s="230" t="n">
        <v>17</v>
      </c>
      <c r="J15" s="231" t="n">
        <f aca="false">IF(I15&gt;0,I15/$B15*100000,"")</f>
        <v>13.4248327818623</v>
      </c>
      <c r="K15" s="232" t="n">
        <f aca="false">IF(I15&gt;0,I15/$C15*100,"")</f>
        <v>18.4782608695652</v>
      </c>
      <c r="L15" s="229" t="s">
        <v>233</v>
      </c>
      <c r="M15" s="230" t="n">
        <v>8</v>
      </c>
      <c r="N15" s="231" t="n">
        <f aca="false">IF(M15&gt;0,M15/$B15*100000,"")</f>
        <v>6.31756836793518</v>
      </c>
      <c r="O15" s="231" t="n">
        <f aca="false">IF(M15&gt;0,M15/$C15*100,"")</f>
        <v>8.69565217391304</v>
      </c>
      <c r="P15" s="229"/>
      <c r="Q15" s="230"/>
      <c r="R15" s="231" t="str">
        <f aca="false">IF(Q15&gt;0,Q15/$B15*100000,"")</f>
        <v/>
      </c>
      <c r="S15" s="231" t="str">
        <f aca="false">IF(Q15&gt;0,Q15/$C15*100,"")</f>
        <v/>
      </c>
      <c r="T15" s="229" t="s">
        <v>185</v>
      </c>
      <c r="U15" s="230" t="n">
        <v>7</v>
      </c>
      <c r="V15" s="231" t="n">
        <f aca="false">IF(U15&gt;0,U15/$B15*100000,"")</f>
        <v>5.52787232194328</v>
      </c>
      <c r="W15" s="232" t="n">
        <f aca="false">IF(U15&gt;0,U15/$C15*100,"")</f>
        <v>7.60869565217391</v>
      </c>
      <c r="X15" s="224"/>
      <c r="Y15" s="225" t="s">
        <v>180</v>
      </c>
    </row>
    <row r="16" customFormat="false" ht="28.5" hidden="false" customHeight="true" outlineLevel="0" collapsed="false">
      <c r="A16" s="226" t="s">
        <v>234</v>
      </c>
      <c r="B16" s="233" t="n">
        <f aca="false">'[1]年齢階級・区別人口(住基）'!$M$3</f>
        <v>147253</v>
      </c>
      <c r="C16" s="228" t="n">
        <f aca="false">'9 性・年齢別，区別死亡数'!$P$6</f>
        <v>155</v>
      </c>
      <c r="D16" s="229" t="s">
        <v>149</v>
      </c>
      <c r="E16" s="230" t="n">
        <v>45</v>
      </c>
      <c r="F16" s="231" t="n">
        <f aca="false">IF(E16&gt;0,E16/$B16*100000,"")</f>
        <v>30.5596490394084</v>
      </c>
      <c r="G16" s="231" t="n">
        <f aca="false">IF(E16&gt;0,E16/$C16*100,"")</f>
        <v>29.0322580645161</v>
      </c>
      <c r="H16" s="229" t="s">
        <v>154</v>
      </c>
      <c r="I16" s="230" t="n">
        <v>33</v>
      </c>
      <c r="J16" s="231" t="n">
        <f aca="false">IF(I16&gt;0,I16/$B16*100000,"")</f>
        <v>22.4104092955661</v>
      </c>
      <c r="K16" s="232" t="n">
        <f aca="false">IF(I16&gt;0,I16/$C16*100,"")</f>
        <v>21.2903225806452</v>
      </c>
      <c r="L16" s="229" t="s">
        <v>151</v>
      </c>
      <c r="M16" s="230" t="n">
        <v>20</v>
      </c>
      <c r="N16" s="231" t="n">
        <f aca="false">IF(M16&gt;0,M16/$B16*100000,"")</f>
        <v>13.582066239737</v>
      </c>
      <c r="O16" s="231" t="n">
        <f aca="false">IF(M16&gt;0,M16/$C16*100,"")</f>
        <v>12.9032258064516</v>
      </c>
      <c r="P16" s="229" t="s">
        <v>150</v>
      </c>
      <c r="Q16" s="230" t="n">
        <v>14</v>
      </c>
      <c r="R16" s="231" t="n">
        <f aca="false">IF(Q16&gt;0,Q16/$B16*100000,"")</f>
        <v>9.50744636781594</v>
      </c>
      <c r="S16" s="231" t="n">
        <f aca="false">IF(Q16&gt;0,Q16/$C16*100,"")</f>
        <v>9.03225806451613</v>
      </c>
      <c r="T16" s="229" t="s">
        <v>235</v>
      </c>
      <c r="U16" s="230" t="n">
        <v>7</v>
      </c>
      <c r="V16" s="231" t="n">
        <f aca="false">IF(U16&gt;0,U16/$B16*100000,"")</f>
        <v>4.75372318390797</v>
      </c>
      <c r="W16" s="232" t="n">
        <f aca="false">IF(U16&gt;0,U16/$C16*100,"")</f>
        <v>4.51612903225806</v>
      </c>
      <c r="X16" s="224"/>
      <c r="Y16" s="225" t="s">
        <v>187</v>
      </c>
    </row>
    <row r="17" customFormat="false" ht="24.75" hidden="false" customHeight="true" outlineLevel="0" collapsed="false">
      <c r="A17" s="226" t="s">
        <v>236</v>
      </c>
      <c r="B17" s="233" t="n">
        <f aca="false">'[1]年齢階級・区別人口(住基）'!$N$3</f>
        <v>153168</v>
      </c>
      <c r="C17" s="228" t="n">
        <f aca="false">'9 性・年齢別，区別死亡数'!$Q$6</f>
        <v>214</v>
      </c>
      <c r="D17" s="229" t="s">
        <v>149</v>
      </c>
      <c r="E17" s="230" t="n">
        <v>82</v>
      </c>
      <c r="F17" s="231" t="n">
        <f aca="false">IF(E17&gt;0,E17/$B17*100000,"")</f>
        <v>53.5359866290609</v>
      </c>
      <c r="G17" s="231" t="n">
        <f aca="false">IF(E17&gt;0,E17/$C17*100,"")</f>
        <v>38.3177570093458</v>
      </c>
      <c r="H17" s="229" t="s">
        <v>154</v>
      </c>
      <c r="I17" s="230" t="n">
        <v>30</v>
      </c>
      <c r="J17" s="231" t="n">
        <f aca="false">IF(I17&gt;0,I17/$B17*100000,"")</f>
        <v>19.5863365716076</v>
      </c>
      <c r="K17" s="232" t="n">
        <f aca="false">IF(I17&gt;0,I17/$C17*100,"")</f>
        <v>14.018691588785</v>
      </c>
      <c r="L17" s="229" t="s">
        <v>151</v>
      </c>
      <c r="M17" s="230" t="n">
        <v>19</v>
      </c>
      <c r="N17" s="231" t="n">
        <f aca="false">IF(M17&gt;0,M17/$B17*100000,"")</f>
        <v>12.4046798286848</v>
      </c>
      <c r="O17" s="231" t="n">
        <f aca="false">IF(M17&gt;0,M17/$C17*100,"")</f>
        <v>8.8785046728972</v>
      </c>
      <c r="P17" s="229" t="s">
        <v>150</v>
      </c>
      <c r="Q17" s="230" t="n">
        <v>18</v>
      </c>
      <c r="R17" s="231" t="n">
        <f aca="false">IF(Q17&gt;0,Q17/$B17*100000,"")</f>
        <v>11.7518019429646</v>
      </c>
      <c r="S17" s="231" t="n">
        <f aca="false">IF(Q17&gt;0,Q17/$C17*100,"")</f>
        <v>8.41121495327103</v>
      </c>
      <c r="T17" s="229" t="s">
        <v>173</v>
      </c>
      <c r="U17" s="230" t="n">
        <v>11</v>
      </c>
      <c r="V17" s="231" t="n">
        <f aca="false">IF(U17&gt;0,U17/$B17*100000,"")</f>
        <v>7.1816567429228</v>
      </c>
      <c r="W17" s="232" t="n">
        <f aca="false">IF(U17&gt;0,U17/$C17*100,"")</f>
        <v>5.14018691588785</v>
      </c>
      <c r="X17" s="224"/>
      <c r="Y17" s="234" t="s">
        <v>237</v>
      </c>
    </row>
    <row r="18" customFormat="false" ht="24.75" hidden="false" customHeight="true" outlineLevel="0" collapsed="false">
      <c r="A18" s="226" t="s">
        <v>238</v>
      </c>
      <c r="B18" s="233" t="n">
        <f aca="false">'[1]年齢階級・区別人口(住基）'!$O$3</f>
        <v>133525</v>
      </c>
      <c r="C18" s="228" t="n">
        <f aca="false">'9 性・年齢別，区別死亡数'!$R$6</f>
        <v>321</v>
      </c>
      <c r="D18" s="229" t="s">
        <v>149</v>
      </c>
      <c r="E18" s="230" t="n">
        <v>147</v>
      </c>
      <c r="F18" s="231" t="n">
        <f aca="false">IF(E18&gt;0,E18/$B18*100000,"")</f>
        <v>110.091743119266</v>
      </c>
      <c r="G18" s="231" t="n">
        <f aca="false">IF(E18&gt;0,E18/$C18*100,"")</f>
        <v>45.7943925233645</v>
      </c>
      <c r="H18" s="229" t="s">
        <v>154</v>
      </c>
      <c r="I18" s="230" t="n">
        <v>28</v>
      </c>
      <c r="J18" s="231" t="n">
        <f aca="false">IF(I18&gt;0,I18/$B18*100000,"")</f>
        <v>20.9698558322412</v>
      </c>
      <c r="K18" s="232" t="n">
        <f aca="false">IF(I18&gt;0,I18/$C18*100,"")</f>
        <v>8.72274143302181</v>
      </c>
      <c r="L18" s="229" t="s">
        <v>150</v>
      </c>
      <c r="M18" s="230" t="n">
        <v>27</v>
      </c>
      <c r="N18" s="231" t="n">
        <f aca="false">IF(M18&gt;0,M18/$B18*100000,"")</f>
        <v>20.2209324096611</v>
      </c>
      <c r="O18" s="231" t="n">
        <f aca="false">IF(M18&gt;0,M18/$C18*100,"")</f>
        <v>8.41121495327103</v>
      </c>
      <c r="P18" s="229" t="s">
        <v>185</v>
      </c>
      <c r="Q18" s="230" t="n">
        <v>21</v>
      </c>
      <c r="R18" s="231" t="n">
        <f aca="false">IF(Q18&gt;0,Q18/$B18*100000,"")</f>
        <v>15.7273918741809</v>
      </c>
      <c r="S18" s="231" t="n">
        <f aca="false">IF(Q18&gt;0,Q18/$C18*100,"")</f>
        <v>6.54205607476635</v>
      </c>
      <c r="T18" s="229" t="s">
        <v>239</v>
      </c>
      <c r="U18" s="230" t="n">
        <v>15</v>
      </c>
      <c r="V18" s="231" t="n">
        <f aca="false">IF(U18&gt;0,U18/$B18*100000,"")</f>
        <v>11.2338513387006</v>
      </c>
      <c r="W18" s="232" t="n">
        <f aca="false">IF(U18&gt;0,U18/$C18*100,"")</f>
        <v>4.67289719626168</v>
      </c>
      <c r="X18" s="224"/>
      <c r="Y18" s="225" t="s">
        <v>240</v>
      </c>
    </row>
    <row r="19" customFormat="false" ht="24.75" hidden="false" customHeight="true" outlineLevel="0" collapsed="false">
      <c r="A19" s="226" t="s">
        <v>241</v>
      </c>
      <c r="B19" s="233" t="n">
        <f aca="false">'[1]年齢階級・区別人口(住基）'!$P$3</f>
        <v>125451</v>
      </c>
      <c r="C19" s="228" t="n">
        <f aca="false">'9 性・年齢別，区別死亡数'!$S$6</f>
        <v>476</v>
      </c>
      <c r="D19" s="229" t="s">
        <v>149</v>
      </c>
      <c r="E19" s="230" t="n">
        <v>245</v>
      </c>
      <c r="F19" s="231" t="n">
        <f aca="false">IF(E19&gt;0,E19/$B19*100000,"")</f>
        <v>195.295374289563</v>
      </c>
      <c r="G19" s="231" t="n">
        <f aca="false">IF(E19&gt;0,E19/$C19*100,"")</f>
        <v>51.4705882352941</v>
      </c>
      <c r="H19" s="229" t="s">
        <v>150</v>
      </c>
      <c r="I19" s="230" t="n">
        <v>40</v>
      </c>
      <c r="J19" s="231" t="n">
        <f aca="false">IF(I19&gt;0,I19/$B19*100000,"")</f>
        <v>31.8849590676838</v>
      </c>
      <c r="K19" s="232" t="n">
        <f aca="false">IF(I19&gt;0,I19/$C19*100,"")</f>
        <v>8.40336134453782</v>
      </c>
      <c r="L19" s="229" t="s">
        <v>154</v>
      </c>
      <c r="M19" s="230" t="n">
        <v>31</v>
      </c>
      <c r="N19" s="231" t="n">
        <f aca="false">IF(M19&gt;0,M19/$B19*100000,"")</f>
        <v>24.7108432774549</v>
      </c>
      <c r="O19" s="231" t="n">
        <f aca="false">IF(M19&gt;0,M19/$C19*100,"")</f>
        <v>6.51260504201681</v>
      </c>
      <c r="P19" s="229" t="s">
        <v>151</v>
      </c>
      <c r="Q19" s="230" t="n">
        <v>29</v>
      </c>
      <c r="R19" s="231" t="n">
        <f aca="false">IF(Q19&gt;0,Q19/$B19*100000,"")</f>
        <v>23.1165953240708</v>
      </c>
      <c r="S19" s="231" t="n">
        <f aca="false">IF(Q19&gt;0,Q19/$C19*100,"")</f>
        <v>6.09243697478992</v>
      </c>
      <c r="T19" s="229" t="s">
        <v>185</v>
      </c>
      <c r="U19" s="230" t="n">
        <v>16</v>
      </c>
      <c r="V19" s="231" t="n">
        <f aca="false">IF(U19&gt;0,U19/$B19*100000,"")</f>
        <v>12.7539836270735</v>
      </c>
      <c r="W19" s="232" t="n">
        <f aca="false">IF(U19&gt;0,U19/$C19*100,"")</f>
        <v>3.36134453781513</v>
      </c>
      <c r="X19" s="224"/>
      <c r="Y19" s="225" t="s">
        <v>242</v>
      </c>
    </row>
    <row r="20" customFormat="false" ht="24.75" hidden="false" customHeight="true" outlineLevel="0" collapsed="false">
      <c r="A20" s="226" t="s">
        <v>243</v>
      </c>
      <c r="B20" s="233" t="n">
        <f aca="false">'[1]年齢階級・区別人口(住基）'!$Q$3</f>
        <v>123510</v>
      </c>
      <c r="C20" s="228" t="n">
        <f aca="false">'9 性・年齢別，区別死亡数'!$T$6</f>
        <v>708</v>
      </c>
      <c r="D20" s="229" t="s">
        <v>149</v>
      </c>
      <c r="E20" s="230" t="n">
        <v>349</v>
      </c>
      <c r="F20" s="231" t="n">
        <f aca="false">IF(E20&gt;0,E20/$B20*100000,"")</f>
        <v>282.568213100154</v>
      </c>
      <c r="G20" s="231" t="n">
        <f aca="false">IF(E20&gt;0,E20/$C20*100,"")</f>
        <v>49.2937853107345</v>
      </c>
      <c r="H20" s="229" t="s">
        <v>150</v>
      </c>
      <c r="I20" s="230" t="n">
        <v>60</v>
      </c>
      <c r="J20" s="231" t="n">
        <f aca="false">IF(I20&gt;0,I20/$B20*100000,"")</f>
        <v>48.5790624240952</v>
      </c>
      <c r="K20" s="232" t="n">
        <f aca="false">IF(I20&gt;0,I20/$C20*100,"")</f>
        <v>8.47457627118644</v>
      </c>
      <c r="L20" s="229" t="s">
        <v>151</v>
      </c>
      <c r="M20" s="230" t="n">
        <v>48</v>
      </c>
      <c r="N20" s="231" t="n">
        <f aca="false">IF(M20&gt;0,M20/$B20*100000,"")</f>
        <v>38.8632499392762</v>
      </c>
      <c r="O20" s="231" t="n">
        <f aca="false">IF(M20&gt;0,M20/$C20*100,"")</f>
        <v>6.77966101694915</v>
      </c>
      <c r="P20" s="229" t="s">
        <v>185</v>
      </c>
      <c r="Q20" s="230" t="n">
        <v>25</v>
      </c>
      <c r="R20" s="231" t="n">
        <f aca="false">IF(Q20&gt;0,Q20/$B20*100000,"")</f>
        <v>20.2412760100397</v>
      </c>
      <c r="S20" s="231" t="n">
        <f aca="false">IF(Q20&gt;0,Q20/$C20*100,"")</f>
        <v>3.53107344632768</v>
      </c>
      <c r="T20" s="229" t="s">
        <v>173</v>
      </c>
      <c r="U20" s="230" t="n">
        <v>24</v>
      </c>
      <c r="V20" s="231" t="n">
        <f aca="false">IF(U20&gt;0,U20/$B20*100000,"")</f>
        <v>19.4316249696381</v>
      </c>
      <c r="W20" s="232" t="n">
        <f aca="false">IF(U20&gt;0,U20/$C20*100,"")</f>
        <v>3.38983050847458</v>
      </c>
      <c r="X20" s="224"/>
      <c r="Y20" s="225" t="s">
        <v>244</v>
      </c>
    </row>
    <row r="21" customFormat="false" ht="24.75" hidden="false" customHeight="true" outlineLevel="0" collapsed="false">
      <c r="A21" s="226" t="s">
        <v>245</v>
      </c>
      <c r="B21" s="233" t="n">
        <f aca="false">'[1]年齢階級・区別人口(住基）'!$R$3</f>
        <v>151394</v>
      </c>
      <c r="C21" s="228" t="n">
        <f aca="false">'9 性・年齢別，区別死亡数'!$U$6</f>
        <v>1373</v>
      </c>
      <c r="D21" s="229" t="s">
        <v>149</v>
      </c>
      <c r="E21" s="230" t="n">
        <v>724</v>
      </c>
      <c r="F21" s="231" t="n">
        <f aca="false">IF(E21&gt;0,E21/$B21*100000,"")</f>
        <v>478.222386620342</v>
      </c>
      <c r="G21" s="231" t="n">
        <f aca="false">IF(E21&gt;0,E21/$C21*100,"")</f>
        <v>52.7312454479243</v>
      </c>
      <c r="H21" s="229" t="s">
        <v>150</v>
      </c>
      <c r="I21" s="230" t="n">
        <v>110</v>
      </c>
      <c r="J21" s="231" t="n">
        <f aca="false">IF(I21&gt;0,I21/$B21*100000,"")</f>
        <v>72.6580974146928</v>
      </c>
      <c r="K21" s="232" t="n">
        <f aca="false">IF(I21&gt;0,I21/$C21*100,"")</f>
        <v>8.01165331391114</v>
      </c>
      <c r="L21" s="229" t="s">
        <v>151</v>
      </c>
      <c r="M21" s="230" t="n">
        <v>78</v>
      </c>
      <c r="N21" s="231" t="n">
        <f aca="false">IF(M21&gt;0,M21/$B21*100000,"")</f>
        <v>51.5211963486003</v>
      </c>
      <c r="O21" s="231" t="n">
        <f aca="false">IF(M21&gt;0,M21/$C21*100,"")</f>
        <v>5.68099053168245</v>
      </c>
      <c r="P21" s="229" t="s">
        <v>246</v>
      </c>
      <c r="Q21" s="230" t="n">
        <v>38</v>
      </c>
      <c r="R21" s="231" t="n">
        <f aca="false">IF(Q21&gt;0,Q21/$B21*100000,"")</f>
        <v>25.1000700159848</v>
      </c>
      <c r="S21" s="231" t="n">
        <f aca="false">IF(Q21&gt;0,Q21/$C21*100,"")</f>
        <v>2.76766205389658</v>
      </c>
      <c r="T21" s="229"/>
      <c r="U21" s="230"/>
      <c r="V21" s="231" t="str">
        <f aca="false">IF(U21&gt;0,U21/$B21*100000,"")</f>
        <v/>
      </c>
      <c r="W21" s="232" t="str">
        <f aca="false">IF(U21&gt;0,U21/$C21*100,"")</f>
        <v/>
      </c>
      <c r="X21" s="224"/>
      <c r="Y21" s="225" t="s">
        <v>194</v>
      </c>
    </row>
    <row r="22" customFormat="false" ht="24.75" hidden="false" customHeight="true" outlineLevel="0" collapsed="false">
      <c r="A22" s="226" t="s">
        <v>247</v>
      </c>
      <c r="B22" s="233" t="n">
        <f aca="false">'[1]年齢階級・区別人口(住基）'!$S$3</f>
        <v>120560</v>
      </c>
      <c r="C22" s="228" t="n">
        <f aca="false">'9 性・年齢別，区別死亡数'!$V$6</f>
        <v>1757</v>
      </c>
      <c r="D22" s="229" t="s">
        <v>149</v>
      </c>
      <c r="E22" s="230" t="n">
        <v>855</v>
      </c>
      <c r="F22" s="231" t="n">
        <f aca="false">IF(E22&gt;0,E22/$B22*100000,"")</f>
        <v>709.190444591905</v>
      </c>
      <c r="G22" s="231" t="n">
        <f aca="false">IF(E22&gt;0,E22/$C22*100,"")</f>
        <v>48.6624928856005</v>
      </c>
      <c r="H22" s="229" t="s">
        <v>150</v>
      </c>
      <c r="I22" s="230" t="n">
        <v>179</v>
      </c>
      <c r="J22" s="231" t="n">
        <f aca="false">IF(I22&gt;0,I22/$B22*100000,"")</f>
        <v>148.473788984738</v>
      </c>
      <c r="K22" s="232" t="n">
        <f aca="false">IF(I22&gt;0,I22/$C22*100,"")</f>
        <v>10.1878201479795</v>
      </c>
      <c r="L22" s="229" t="s">
        <v>151</v>
      </c>
      <c r="M22" s="230" t="n">
        <v>105</v>
      </c>
      <c r="N22" s="231" t="n">
        <f aca="false">IF(M22&gt;0,M22/$B22*100000,"")</f>
        <v>87.0935633709356</v>
      </c>
      <c r="O22" s="231" t="n">
        <f aca="false">IF(M22&gt;0,M22/$C22*100,"")</f>
        <v>5.97609561752988</v>
      </c>
      <c r="P22" s="229" t="s">
        <v>172</v>
      </c>
      <c r="Q22" s="230" t="n">
        <v>64</v>
      </c>
      <c r="R22" s="231" t="n">
        <f aca="false">IF(Q22&gt;0,Q22/$B22*100000,"")</f>
        <v>53.085600530856</v>
      </c>
      <c r="S22" s="231" t="n">
        <f aca="false">IF(Q22&gt;0,Q22/$C22*100,"")</f>
        <v>3.64257256687536</v>
      </c>
      <c r="T22" s="229" t="s">
        <v>173</v>
      </c>
      <c r="U22" s="230" t="n">
        <v>41</v>
      </c>
      <c r="V22" s="231" t="n">
        <f aca="false">IF(U22&gt;0,U22/$B22*100000,"")</f>
        <v>34.0079628400796</v>
      </c>
      <c r="W22" s="232" t="n">
        <f aca="false">IF(U22&gt;0,U22/$C22*100,"")</f>
        <v>2.33352305065453</v>
      </c>
      <c r="X22" s="224"/>
      <c r="Y22" s="225" t="s">
        <v>248</v>
      </c>
    </row>
    <row r="23" customFormat="false" ht="24.75" hidden="false" customHeight="true" outlineLevel="0" collapsed="false">
      <c r="A23" s="226" t="s">
        <v>249</v>
      </c>
      <c r="B23" s="233" t="n">
        <f aca="false">'[1]年齢階級・区別人口(住基）'!$T$3</f>
        <v>94743</v>
      </c>
      <c r="C23" s="228" t="n">
        <f aca="false">'9 性・年齢別，区別死亡数'!$W$6</f>
        <v>2274</v>
      </c>
      <c r="D23" s="229" t="s">
        <v>149</v>
      </c>
      <c r="E23" s="230" t="n">
        <v>958</v>
      </c>
      <c r="F23" s="231" t="n">
        <f aca="false">IF(E23&gt;0,E23/$B23*100000,"")</f>
        <v>1011.15649704991</v>
      </c>
      <c r="G23" s="231" t="n">
        <f aca="false">IF(E23&gt;0,E23/$C23*100,"")</f>
        <v>42.1284080914688</v>
      </c>
      <c r="H23" s="229" t="s">
        <v>150</v>
      </c>
      <c r="I23" s="230" t="n">
        <v>237</v>
      </c>
      <c r="J23" s="231" t="n">
        <f aca="false">IF(I23&gt;0,I23/$B23*100000,"")</f>
        <v>250.150406890219</v>
      </c>
      <c r="K23" s="232" t="n">
        <f aca="false">IF(I23&gt;0,I23/$C23*100,"")</f>
        <v>10.4221635883905</v>
      </c>
      <c r="L23" s="229" t="s">
        <v>151</v>
      </c>
      <c r="M23" s="230" t="n">
        <v>158</v>
      </c>
      <c r="N23" s="231" t="n">
        <f aca="false">IF(M23&gt;0,M23/$B23*100000,"")</f>
        <v>166.766937926813</v>
      </c>
      <c r="O23" s="231" t="n">
        <f aca="false">IF(M23&gt;0,M23/$C23*100,"")</f>
        <v>6.948109058927</v>
      </c>
      <c r="P23" s="229" t="s">
        <v>172</v>
      </c>
      <c r="Q23" s="230" t="n">
        <v>119</v>
      </c>
      <c r="R23" s="231" t="n">
        <f aca="false">IF(Q23&gt;0,Q23/$B23*100000,"")</f>
        <v>125.602946919561</v>
      </c>
      <c r="S23" s="231" t="n">
        <f aca="false">IF(Q23&gt;0,Q23/$C23*100,"")</f>
        <v>5.23306948109059</v>
      </c>
      <c r="T23" s="229" t="s">
        <v>174</v>
      </c>
      <c r="U23" s="230" t="n">
        <v>45</v>
      </c>
      <c r="V23" s="231" t="n">
        <f aca="false">IF(U23&gt;0,U23/$B23*100000,"")</f>
        <v>47.4969127006745</v>
      </c>
      <c r="W23" s="232" t="n">
        <f aca="false">IF(U23&gt;0,U23/$C23*100,"")</f>
        <v>1.97889182058048</v>
      </c>
      <c r="X23" s="224"/>
      <c r="Y23" s="225" t="s">
        <v>250</v>
      </c>
    </row>
    <row r="24" customFormat="false" ht="24.75" hidden="false" customHeight="true" outlineLevel="0" collapsed="false">
      <c r="A24" s="226" t="s">
        <v>251</v>
      </c>
      <c r="B24" s="233" t="n">
        <f aca="false">'[1]年齢階級・区別人口(住基）'!$U$3</f>
        <v>73002</v>
      </c>
      <c r="C24" s="228" t="n">
        <f aca="false">'9 性・年齢別，区別死亡数'!$X$6</f>
        <v>3058</v>
      </c>
      <c r="D24" s="229" t="s">
        <v>149</v>
      </c>
      <c r="E24" s="230" t="n">
        <v>999</v>
      </c>
      <c r="F24" s="231" t="n">
        <f aca="false">IF(E24&gt;0,E24/$B24*100000,"")</f>
        <v>1368.45565874908</v>
      </c>
      <c r="G24" s="231" t="n">
        <f aca="false">IF(E24&gt;0,E24/$C24*100,"")</f>
        <v>32.6684107259647</v>
      </c>
      <c r="H24" s="229" t="s">
        <v>150</v>
      </c>
      <c r="I24" s="230" t="n">
        <v>365</v>
      </c>
      <c r="J24" s="231" t="n">
        <f aca="false">IF(I24&gt;0,I24/$B24*100000,"")</f>
        <v>499.986301745158</v>
      </c>
      <c r="K24" s="232" t="n">
        <f aca="false">IF(I24&gt;0,I24/$C24*100,"")</f>
        <v>11.9359058207979</v>
      </c>
      <c r="L24" s="229" t="s">
        <v>151</v>
      </c>
      <c r="M24" s="230" t="n">
        <v>237</v>
      </c>
      <c r="N24" s="231" t="n">
        <f aca="false">IF(M24&gt;0,M24/$B24*100000,"")</f>
        <v>324.648639763294</v>
      </c>
      <c r="O24" s="231" t="n">
        <f aca="false">IF(M24&gt;0,M24/$C24*100,"")</f>
        <v>7.75016350555919</v>
      </c>
      <c r="P24" s="229" t="s">
        <v>172</v>
      </c>
      <c r="Q24" s="230" t="n">
        <v>209</v>
      </c>
      <c r="R24" s="231" t="n">
        <f aca="false">IF(Q24&gt;0,Q24/$B24*100000,"")</f>
        <v>286.293526204762</v>
      </c>
      <c r="S24" s="231" t="n">
        <f aca="false">IF(Q24&gt;0,Q24/$C24*100,"")</f>
        <v>6.83453237410072</v>
      </c>
      <c r="T24" s="229" t="s">
        <v>173</v>
      </c>
      <c r="U24" s="230" t="n">
        <v>80</v>
      </c>
      <c r="V24" s="231" t="n">
        <f aca="false">IF(U24&gt;0,U24/$B24*100000,"")</f>
        <v>109.586038738665</v>
      </c>
      <c r="W24" s="232" t="n">
        <f aca="false">IF(U24&gt;0,U24/$C24*100,"")</f>
        <v>2.6160889470242</v>
      </c>
      <c r="X24" s="224"/>
      <c r="Y24" s="225" t="s">
        <v>252</v>
      </c>
    </row>
    <row r="25" customFormat="false" ht="24.75" hidden="false" customHeight="true" outlineLevel="0" collapsed="false">
      <c r="A25" s="226" t="s">
        <v>253</v>
      </c>
      <c r="B25" s="233" t="n">
        <f aca="false">'[1]年齢階級・区別人口(住基）'!$V$3</f>
        <v>49321</v>
      </c>
      <c r="C25" s="228" t="n">
        <f aca="false">'9 性・年齢別，区別死亡数'!$Y$6</f>
        <v>3763</v>
      </c>
      <c r="D25" s="229" t="s">
        <v>149</v>
      </c>
      <c r="E25" s="230" t="n">
        <v>963</v>
      </c>
      <c r="F25" s="231" t="n">
        <f aca="false">IF(E25&gt;0,E25/$B25*100000,"")</f>
        <v>1952.51515581598</v>
      </c>
      <c r="G25" s="231" t="n">
        <f aca="false">IF(E25&gt;0,E25/$C25*100,"")</f>
        <v>25.5912835503588</v>
      </c>
      <c r="H25" s="229" t="s">
        <v>150</v>
      </c>
      <c r="I25" s="230" t="n">
        <v>511</v>
      </c>
      <c r="J25" s="231" t="n">
        <f aca="false">IF(I25&gt;0,I25/$B25*100000,"")</f>
        <v>1036.06982826788</v>
      </c>
      <c r="K25" s="232" t="n">
        <f aca="false">IF(I25&gt;0,I25/$C25*100,"")</f>
        <v>13.5795907520595</v>
      </c>
      <c r="L25" s="229" t="s">
        <v>172</v>
      </c>
      <c r="M25" s="230" t="n">
        <v>359</v>
      </c>
      <c r="N25" s="231" t="n">
        <f aca="false">IF(M25&gt;0,M25/$B25*100000,"")</f>
        <v>727.884673871171</v>
      </c>
      <c r="O25" s="231" t="n">
        <f aca="false">IF(M25&gt;0,M25/$C25*100,"")</f>
        <v>9.54026043050757</v>
      </c>
      <c r="P25" s="229" t="s">
        <v>151</v>
      </c>
      <c r="Q25" s="230" t="n">
        <v>318</v>
      </c>
      <c r="R25" s="231" t="n">
        <f aca="false">IF(Q25&gt;0,Q25/$B25*100000,"")</f>
        <v>644.75578354048</v>
      </c>
      <c r="S25" s="231" t="n">
        <f aca="false">IF(Q25&gt;0,Q25/$C25*100,"")</f>
        <v>8.45070422535211</v>
      </c>
      <c r="T25" s="229" t="s">
        <v>200</v>
      </c>
      <c r="U25" s="230" t="n">
        <v>203</v>
      </c>
      <c r="V25" s="231" t="n">
        <f aca="false">IF(U25&gt;0,U25/$B25*100000,"")</f>
        <v>411.589383832445</v>
      </c>
      <c r="W25" s="232" t="n">
        <f aca="false">IF(U25&gt;0,U25/$C25*100,"")</f>
        <v>5.39463194259899</v>
      </c>
      <c r="X25" s="224"/>
      <c r="Y25" s="235"/>
    </row>
    <row r="26" customFormat="false" ht="24.75" hidden="false" customHeight="true" outlineLevel="0" collapsed="false">
      <c r="A26" s="236" t="s">
        <v>254</v>
      </c>
      <c r="B26" s="237" t="n">
        <f aca="false">SUM('[1]年齢階級・区別人口(住基）'!$W$3:$Y$3)</f>
        <v>30150</v>
      </c>
      <c r="C26" s="238" t="n">
        <f aca="false">SUM('9 性・年齢別，区別死亡数'!Z6:AB6)</f>
        <v>4945</v>
      </c>
      <c r="D26" s="239" t="s">
        <v>150</v>
      </c>
      <c r="E26" s="240" t="n">
        <v>957</v>
      </c>
      <c r="F26" s="241" t="n">
        <f aca="false">IF(E26&gt;0,E26/$B26*100000,"")</f>
        <v>3174.12935323383</v>
      </c>
      <c r="G26" s="241" t="n">
        <f aca="false">IF(E26&gt;0,E26/$C26*100,"")</f>
        <v>19.3528816986855</v>
      </c>
      <c r="H26" s="239" t="s">
        <v>200</v>
      </c>
      <c r="I26" s="240" t="n">
        <v>718</v>
      </c>
      <c r="J26" s="241" t="n">
        <f aca="false">IF(I26&gt;0,I26/$B26*100000,"")</f>
        <v>2381.42620232172</v>
      </c>
      <c r="K26" s="242" t="n">
        <f aca="false">IF(I26&gt;0,I26/$C26*100,"")</f>
        <v>14.5197168857432</v>
      </c>
      <c r="L26" s="239" t="s">
        <v>149</v>
      </c>
      <c r="M26" s="240" t="n">
        <v>708</v>
      </c>
      <c r="N26" s="241" t="n">
        <f aca="false">IF(M26&gt;0,M26/$B26*100000,"")</f>
        <v>2348.25870646766</v>
      </c>
      <c r="O26" s="241" t="n">
        <f aca="false">IF(M26&gt;0,M26/$C26*100,"")</f>
        <v>14.3174924165824</v>
      </c>
      <c r="P26" s="239" t="s">
        <v>172</v>
      </c>
      <c r="Q26" s="240" t="n">
        <v>521</v>
      </c>
      <c r="R26" s="241" t="n">
        <f aca="false">IF(Q26&gt;0,Q26/$B26*100000,"")</f>
        <v>1728.02653399668</v>
      </c>
      <c r="S26" s="241" t="n">
        <f aca="false">IF(Q26&gt;0,Q26/$C26*100,"")</f>
        <v>10.535894843276</v>
      </c>
      <c r="T26" s="239" t="s">
        <v>151</v>
      </c>
      <c r="U26" s="240" t="n">
        <v>384</v>
      </c>
      <c r="V26" s="241" t="n">
        <f aca="false">IF(U26&gt;0,U26/$B26*100000,"")</f>
        <v>1273.63184079602</v>
      </c>
      <c r="W26" s="242" t="n">
        <f aca="false">IF(U26&gt;0,U26/$C26*100,"")</f>
        <v>7.76541961577351</v>
      </c>
      <c r="X26" s="224"/>
    </row>
    <row r="27" customFormat="false" ht="13.5" hidden="false" customHeight="false" outlineLevel="0" collapsed="false">
      <c r="A27" s="243" t="s">
        <v>255</v>
      </c>
      <c r="B27" s="208"/>
      <c r="C27" s="208"/>
      <c r="F27" s="201"/>
      <c r="G27" s="201"/>
      <c r="L27" s="244" t="s">
        <v>256</v>
      </c>
    </row>
    <row r="28" customFormat="false" ht="13.5" hidden="false" customHeight="false" outlineLevel="0" collapsed="false">
      <c r="A28" s="243" t="s">
        <v>257</v>
      </c>
      <c r="F28" s="201"/>
      <c r="G28" s="201"/>
      <c r="L28" s="244" t="s">
        <v>258</v>
      </c>
    </row>
    <row r="29" customFormat="false" ht="13.5" hidden="false" customHeight="true" outlineLevel="0" collapsed="false">
      <c r="A29" s="243" t="s">
        <v>259</v>
      </c>
      <c r="F29" s="201"/>
      <c r="G29" s="201"/>
    </row>
    <row r="30" customFormat="false" ht="13.5" hidden="false" customHeight="false" outlineLevel="0" collapsed="false">
      <c r="F30" s="201"/>
      <c r="G30" s="201"/>
    </row>
  </sheetData>
  <mergeCells count="8">
    <mergeCell ref="A4:A5"/>
    <mergeCell ref="B4:B5"/>
    <mergeCell ref="C4:C5"/>
    <mergeCell ref="D4:G4"/>
    <mergeCell ref="H4:K4"/>
    <mergeCell ref="L4:O4"/>
    <mergeCell ref="P4:S4"/>
    <mergeCell ref="T4:W4"/>
  </mergeCells>
  <printOptions headings="false" gridLines="false" gridLinesSet="true" horizontalCentered="false" verticalCentered="false"/>
  <pageMargins left="0.708333333333333" right="0.708333333333333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90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A25" activeCellId="0" sqref="A25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108" width="6.13"/>
    <col collapsed="false" customWidth="true" hidden="false" outlineLevel="0" max="2" min="2" style="108" width="7.26"/>
    <col collapsed="false" customWidth="true" hidden="false" outlineLevel="0" max="3" min="3" style="108" width="5.37"/>
    <col collapsed="false" customWidth="true" hidden="false" outlineLevel="0" max="4" min="4" style="108" width="19"/>
    <col collapsed="false" customWidth="true" hidden="false" outlineLevel="0" max="5" min="5" style="108" width="5.26"/>
    <col collapsed="false" customWidth="true" hidden="false" outlineLevel="0" max="6" min="6" style="108" width="5.5"/>
    <col collapsed="false" customWidth="true" hidden="false" outlineLevel="0" max="7" min="7" style="108" width="5"/>
    <col collapsed="false" customWidth="true" hidden="false" outlineLevel="0" max="8" min="8" style="108" width="19"/>
    <col collapsed="false" customWidth="true" hidden="false" outlineLevel="0" max="9" min="9" style="108" width="5.26"/>
    <col collapsed="false" customWidth="true" hidden="false" outlineLevel="0" max="10" min="10" style="201" width="5.5"/>
    <col collapsed="false" customWidth="true" hidden="false" outlineLevel="0" max="11" min="11" style="201" width="5.13"/>
    <col collapsed="false" customWidth="true" hidden="false" outlineLevel="0" max="12" min="12" style="108" width="15.63"/>
    <col collapsed="false" customWidth="true" hidden="false" outlineLevel="0" max="13" min="13" style="108" width="4.87"/>
    <col collapsed="false" customWidth="true" hidden="false" outlineLevel="0" max="14" min="14" style="201" width="5.5"/>
    <col collapsed="false" customWidth="true" hidden="false" outlineLevel="0" max="15" min="15" style="201" width="3.63"/>
    <col collapsed="false" customWidth="true" hidden="false" outlineLevel="0" max="16" min="16" style="108" width="15.63"/>
    <col collapsed="false" customWidth="true" hidden="false" outlineLevel="0" max="17" min="17" style="108" width="4.87"/>
    <col collapsed="false" customWidth="true" hidden="false" outlineLevel="0" max="18" min="18" style="201" width="5.5"/>
    <col collapsed="false" customWidth="true" hidden="false" outlineLevel="0" max="19" min="19" style="201" width="3.63"/>
    <col collapsed="false" customWidth="true" hidden="false" outlineLevel="0" max="20" min="20" style="108" width="15.63"/>
    <col collapsed="false" customWidth="true" hidden="false" outlineLevel="0" max="21" min="21" style="117" width="4.87"/>
    <col collapsed="false" customWidth="true" hidden="false" outlineLevel="0" max="22" min="22" style="201" width="5.13"/>
    <col collapsed="false" customWidth="true" hidden="false" outlineLevel="0" max="23" min="23" style="185" width="3.63"/>
    <col collapsed="false" customWidth="true" hidden="false" outlineLevel="0" max="24" min="24" style="108" width="4.76"/>
    <col collapsed="false" customWidth="true" hidden="false" outlineLevel="0" max="25" min="25" style="202" width="14.13"/>
    <col collapsed="false" customWidth="true" hidden="false" outlineLevel="0" max="26" min="26" style="108" width="11.13"/>
    <col collapsed="false" customWidth="false" hidden="false" outlineLevel="0" max="16384" min="27" style="108" width="9"/>
  </cols>
  <sheetData>
    <row r="1" customFormat="false" ht="14.25" hidden="false" customHeight="true" outlineLevel="0" collapsed="false">
      <c r="A1" s="203" t="s">
        <v>260</v>
      </c>
      <c r="B1" s="148"/>
      <c r="C1" s="148"/>
      <c r="D1" s="148"/>
      <c r="E1" s="148"/>
      <c r="F1" s="148"/>
      <c r="G1" s="148"/>
      <c r="H1" s="148"/>
      <c r="I1" s="148"/>
      <c r="J1" s="204"/>
      <c r="K1" s="151"/>
      <c r="L1" s="148"/>
      <c r="M1" s="148"/>
      <c r="N1" s="148"/>
      <c r="O1" s="148"/>
      <c r="P1" s="148"/>
      <c r="Q1" s="148"/>
      <c r="R1" s="148"/>
      <c r="S1" s="148"/>
      <c r="T1" s="148"/>
      <c r="U1" s="151"/>
      <c r="V1" s="148"/>
      <c r="W1" s="151"/>
    </row>
    <row r="2" customFormat="false" ht="7.5" hidden="false" customHeight="true" outlineLevel="0" collapsed="false">
      <c r="A2" s="147"/>
      <c r="B2" s="148"/>
      <c r="C2" s="148"/>
      <c r="D2" s="148"/>
      <c r="E2" s="148"/>
      <c r="F2" s="148"/>
      <c r="G2" s="148"/>
      <c r="H2" s="148"/>
      <c r="I2" s="148"/>
      <c r="J2" s="148"/>
      <c r="K2" s="151"/>
      <c r="L2" s="148"/>
      <c r="M2" s="148"/>
      <c r="N2" s="148"/>
      <c r="O2" s="148"/>
      <c r="P2" s="148"/>
      <c r="Q2" s="148"/>
      <c r="R2" s="148"/>
      <c r="S2" s="148"/>
      <c r="T2" s="148"/>
      <c r="U2" s="151"/>
      <c r="V2" s="148"/>
      <c r="W2" s="151"/>
    </row>
    <row r="3" s="208" customFormat="true" ht="14.25" hidden="false" customHeight="true" outlineLevel="0" collapsed="false">
      <c r="A3" s="152" t="s">
        <v>207</v>
      </c>
      <c r="B3" s="152"/>
      <c r="C3" s="152"/>
      <c r="D3" s="152"/>
      <c r="E3" s="148" t="s">
        <v>8</v>
      </c>
      <c r="F3" s="152"/>
      <c r="G3" s="205"/>
      <c r="H3" s="152"/>
      <c r="I3" s="152"/>
      <c r="J3" s="152"/>
      <c r="K3" s="155"/>
      <c r="L3" s="152"/>
      <c r="M3" s="152"/>
      <c r="N3" s="152"/>
      <c r="O3" s="152"/>
      <c r="P3" s="152"/>
      <c r="Q3" s="152"/>
      <c r="R3" s="152"/>
      <c r="S3" s="152"/>
      <c r="T3" s="152"/>
      <c r="U3" s="155"/>
      <c r="V3" s="206"/>
      <c r="W3" s="207" t="str">
        <f aca="false">'3　月・性別，区別死亡数'!$O$2</f>
        <v>平成30年</v>
      </c>
      <c r="Y3" s="209"/>
    </row>
    <row r="4" customFormat="false" ht="24" hidden="false" customHeight="true" outlineLevel="0" collapsed="false">
      <c r="A4" s="210" t="s">
        <v>208</v>
      </c>
      <c r="B4" s="211" t="s">
        <v>209</v>
      </c>
      <c r="C4" s="211" t="s">
        <v>210</v>
      </c>
      <c r="D4" s="212" t="s">
        <v>136</v>
      </c>
      <c r="E4" s="212"/>
      <c r="F4" s="212"/>
      <c r="G4" s="212"/>
      <c r="H4" s="213" t="s">
        <v>137</v>
      </c>
      <c r="I4" s="213"/>
      <c r="J4" s="213"/>
      <c r="K4" s="213"/>
      <c r="L4" s="210" t="s">
        <v>138</v>
      </c>
      <c r="M4" s="210"/>
      <c r="N4" s="210"/>
      <c r="O4" s="210"/>
      <c r="P4" s="212" t="s">
        <v>139</v>
      </c>
      <c r="Q4" s="212"/>
      <c r="R4" s="212"/>
      <c r="S4" s="212"/>
      <c r="T4" s="213" t="s">
        <v>140</v>
      </c>
      <c r="U4" s="213"/>
      <c r="V4" s="213"/>
      <c r="W4" s="213"/>
    </row>
    <row r="5" customFormat="false" ht="24" hidden="false" customHeight="true" outlineLevel="0" collapsed="false">
      <c r="A5" s="210"/>
      <c r="B5" s="211"/>
      <c r="C5" s="211"/>
      <c r="D5" s="214" t="s">
        <v>146</v>
      </c>
      <c r="E5" s="214" t="s">
        <v>3</v>
      </c>
      <c r="F5" s="214" t="s">
        <v>211</v>
      </c>
      <c r="G5" s="215" t="s">
        <v>212</v>
      </c>
      <c r="H5" s="214" t="s">
        <v>146</v>
      </c>
      <c r="I5" s="214" t="s">
        <v>3</v>
      </c>
      <c r="J5" s="214" t="s">
        <v>211</v>
      </c>
      <c r="K5" s="216" t="s">
        <v>212</v>
      </c>
      <c r="L5" s="217" t="s">
        <v>146</v>
      </c>
      <c r="M5" s="214" t="s">
        <v>3</v>
      </c>
      <c r="N5" s="214" t="s">
        <v>211</v>
      </c>
      <c r="O5" s="215" t="s">
        <v>212</v>
      </c>
      <c r="P5" s="214" t="s">
        <v>146</v>
      </c>
      <c r="Q5" s="214" t="s">
        <v>3</v>
      </c>
      <c r="R5" s="214" t="s">
        <v>211</v>
      </c>
      <c r="S5" s="215" t="s">
        <v>212</v>
      </c>
      <c r="T5" s="214" t="s">
        <v>146</v>
      </c>
      <c r="U5" s="214" t="s">
        <v>3</v>
      </c>
      <c r="V5" s="214" t="s">
        <v>211</v>
      </c>
      <c r="W5" s="216" t="s">
        <v>212</v>
      </c>
    </row>
    <row r="6" customFormat="false" ht="24.75" hidden="false" customHeight="true" outlineLevel="0" collapsed="false">
      <c r="A6" s="218" t="s">
        <v>7</v>
      </c>
      <c r="B6" s="219" t="n">
        <f aca="false">[1]人口!$B$40</f>
        <v>914851</v>
      </c>
      <c r="C6" s="219" t="n">
        <f aca="false">'9 性・年齢別，区別死亡数'!B18</f>
        <v>9925</v>
      </c>
      <c r="D6" s="220" t="s">
        <v>149</v>
      </c>
      <c r="E6" s="221" t="n">
        <v>3430</v>
      </c>
      <c r="F6" s="222" t="n">
        <f aca="false">IF(E6&gt;0,E6/$B6*100000,"")</f>
        <v>374.92444124781</v>
      </c>
      <c r="G6" s="222" t="n">
        <f aca="false">IF(E6&gt;0,E6/$C6*100,"")</f>
        <v>34.55919395466</v>
      </c>
      <c r="H6" s="220" t="s">
        <v>150</v>
      </c>
      <c r="I6" s="221" t="n">
        <v>1161</v>
      </c>
      <c r="J6" s="222" t="n">
        <f aca="false">IF(I6&gt;0,I6/$B6*100000,"")</f>
        <v>126.905911454434</v>
      </c>
      <c r="K6" s="223" t="n">
        <f aca="false">IF(I6&gt;0,I6/$C6*100,"")</f>
        <v>11.6977329974811</v>
      </c>
      <c r="L6" s="220" t="s">
        <v>172</v>
      </c>
      <c r="M6" s="221" t="n">
        <v>760</v>
      </c>
      <c r="N6" s="222" t="n">
        <f aca="false">IF(M6&gt;0,M6/$B6*100000,"")</f>
        <v>83.0736371277946</v>
      </c>
      <c r="O6" s="222" t="n">
        <f aca="false">IF(M6&gt;0,M6/$C6*100,"")</f>
        <v>7.65743073047859</v>
      </c>
      <c r="P6" s="220" t="s">
        <v>151</v>
      </c>
      <c r="Q6" s="221" t="n">
        <v>724</v>
      </c>
      <c r="R6" s="222" t="n">
        <f aca="false">IF(Q6&gt;0,Q6/$B6*100000,"")</f>
        <v>79.1385701059517</v>
      </c>
      <c r="S6" s="222" t="n">
        <f aca="false">IF(Q6&gt;0,Q6/$C6*100,"")</f>
        <v>7.29471032745592</v>
      </c>
      <c r="T6" s="220" t="s">
        <v>200</v>
      </c>
      <c r="U6" s="221" t="n">
        <v>269</v>
      </c>
      <c r="V6" s="222" t="n">
        <f aca="false">IF(U6&gt;0,U6/$B6*100000,"")</f>
        <v>29.4036952465483</v>
      </c>
      <c r="W6" s="223" t="n">
        <f aca="false">IF(U6&gt;0,U6/$C6*100,"")</f>
        <v>2.7103274559194</v>
      </c>
      <c r="X6" s="224"/>
      <c r="Y6" s="245" t="s">
        <v>149</v>
      </c>
    </row>
    <row r="7" customFormat="false" ht="69" hidden="false" customHeight="true" outlineLevel="0" collapsed="false">
      <c r="A7" s="226" t="s">
        <v>213</v>
      </c>
      <c r="B7" s="246" t="n">
        <f aca="false">[1]出生数!$H$4</f>
        <v>6744</v>
      </c>
      <c r="C7" s="228" t="n">
        <f aca="false">'9 性・年齢別，区別死亡数'!$C$18</f>
        <v>16</v>
      </c>
      <c r="D7" s="229" t="s">
        <v>215</v>
      </c>
      <c r="E7" s="230" t="n">
        <v>6</v>
      </c>
      <c r="F7" s="231" t="n">
        <f aca="false">IF(E7&gt;0,E7/$B7*100000,"")</f>
        <v>88.9679715302491</v>
      </c>
      <c r="G7" s="231" t="n">
        <f aca="false">IF(E7&gt;0,E7/$C7*100,"")</f>
        <v>37.5</v>
      </c>
      <c r="H7" s="229" t="s">
        <v>214</v>
      </c>
      <c r="I7" s="230" t="n">
        <v>5</v>
      </c>
      <c r="J7" s="231" t="n">
        <f aca="false">IF(I7&gt;0,I7/$B7*100000,"")</f>
        <v>74.1399762752076</v>
      </c>
      <c r="K7" s="232" t="n">
        <f aca="false">IF(I7&gt;0,I7/$C7*100,"")</f>
        <v>31.25</v>
      </c>
      <c r="L7" s="229" t="s">
        <v>261</v>
      </c>
      <c r="M7" s="230" t="n">
        <v>1</v>
      </c>
      <c r="N7" s="231" t="n">
        <f aca="false">IF(M7&gt;0,M7/$B7*100000,"")</f>
        <v>14.8279952550415</v>
      </c>
      <c r="O7" s="231" t="n">
        <f aca="false">IF(M7&gt;0,M7/$C7*100,"")</f>
        <v>6.25</v>
      </c>
      <c r="P7" s="229"/>
      <c r="Q7" s="230"/>
      <c r="R7" s="231" t="str">
        <f aca="false">IF(Q7&gt;0,Q7/$B7*100000,"")</f>
        <v/>
      </c>
      <c r="S7" s="231" t="str">
        <f aca="false">IF(Q7&gt;0,Q7/$C7*100,"")</f>
        <v/>
      </c>
      <c r="T7" s="229"/>
      <c r="U7" s="230"/>
      <c r="V7" s="231" t="str">
        <f aca="false">IF(U7&gt;0,U7/$B7*100000,"")</f>
        <v/>
      </c>
      <c r="W7" s="232" t="str">
        <f aca="false">IF(U7&gt;0,U7/$C7*100,"")</f>
        <v/>
      </c>
      <c r="X7" s="224"/>
      <c r="Y7" s="245" t="s">
        <v>150</v>
      </c>
    </row>
    <row r="8" customFormat="false" ht="30" hidden="false" customHeight="true" outlineLevel="0" collapsed="false">
      <c r="A8" s="226" t="s">
        <v>217</v>
      </c>
      <c r="B8" s="233" t="n">
        <f aca="false">'[1]年齢階級・区別人口(住基）'!$E$4-'[1]年齢階級・区別人口(住基）'!$D$4</f>
        <v>29190</v>
      </c>
      <c r="C8" s="228" t="n">
        <f aca="false">SUM('9 性・年齢別，区別死亡数'!$D$18:$G$18)</f>
        <v>3</v>
      </c>
      <c r="D8" s="229" t="s">
        <v>194</v>
      </c>
      <c r="E8" s="230" t="n">
        <v>1</v>
      </c>
      <c r="F8" s="231" t="n">
        <f aca="false">IF(E8&gt;0,E8/$B8*100000,"")</f>
        <v>3.42583076396026</v>
      </c>
      <c r="G8" s="231" t="n">
        <f aca="false">IF(E8&gt;0,E8/$C8*100,"")</f>
        <v>33.3333333333333</v>
      </c>
      <c r="H8" s="229"/>
      <c r="I8" s="230"/>
      <c r="J8" s="231" t="str">
        <f aca="false">IF(I8&gt;0,I8/$B8*100000,"")</f>
        <v/>
      </c>
      <c r="K8" s="232" t="str">
        <f aca="false">IF(I8&gt;0,I8/$C8*100,"")</f>
        <v/>
      </c>
      <c r="L8" s="229"/>
      <c r="M8" s="230"/>
      <c r="N8" s="231" t="str">
        <f aca="false">IF(M8&gt;0,M8/$B8*100000,"")</f>
        <v/>
      </c>
      <c r="O8" s="231" t="str">
        <f aca="false">IF(M8&gt;0,M8/$C8*100,"")</f>
        <v/>
      </c>
      <c r="P8" s="229"/>
      <c r="Q8" s="230"/>
      <c r="R8" s="231" t="str">
        <f aca="false">IF(Q8&gt;0,Q8/$B8*100000,"")</f>
        <v/>
      </c>
      <c r="S8" s="231" t="str">
        <f aca="false">IF(Q8&gt;0,Q8/$C8*100,"")</f>
        <v/>
      </c>
      <c r="T8" s="229"/>
      <c r="U8" s="230"/>
      <c r="V8" s="231" t="str">
        <f aca="false">IF(U8&gt;0,U8/$B8*100000,"")</f>
        <v/>
      </c>
      <c r="W8" s="232" t="str">
        <f aca="false">IF(U8&gt;0,U8/$C8*100,"")</f>
        <v/>
      </c>
      <c r="X8" s="224"/>
      <c r="Y8" s="245" t="s">
        <v>151</v>
      </c>
    </row>
    <row r="9" customFormat="false" ht="30" hidden="false" customHeight="true" outlineLevel="0" collapsed="false">
      <c r="A9" s="226" t="s">
        <v>220</v>
      </c>
      <c r="B9" s="233" t="n">
        <f aca="false">'[1]年齢階級・区別人口(住基）'!$F$4</f>
        <v>38133</v>
      </c>
      <c r="C9" s="228" t="n">
        <f aca="false">'9 性・年齢別，区別死亡数'!$I$18</f>
        <v>3</v>
      </c>
      <c r="D9" s="229" t="s">
        <v>149</v>
      </c>
      <c r="E9" s="230" t="n">
        <v>2</v>
      </c>
      <c r="F9" s="231" t="n">
        <f aca="false">IF(E9&gt;0,E9/$B9*100000,"")</f>
        <v>5.24480109091863</v>
      </c>
      <c r="G9" s="231" t="n">
        <f aca="false">IF(E9&gt;0,E9/$C9*100,"")</f>
        <v>66.6666666666667</v>
      </c>
      <c r="H9" s="229"/>
      <c r="I9" s="230"/>
      <c r="J9" s="231" t="str">
        <f aca="false">IF(I9&gt;0,I9/$B9*100000,"")</f>
        <v/>
      </c>
      <c r="K9" s="232" t="str">
        <f aca="false">IF(I9&gt;0,I9/$C9*100,"")</f>
        <v/>
      </c>
      <c r="L9" s="229"/>
      <c r="M9" s="230"/>
      <c r="N9" s="231" t="str">
        <f aca="false">IF(M9&gt;0,M9/$B9*100000,"")</f>
        <v/>
      </c>
      <c r="O9" s="231" t="str">
        <f aca="false">IF(M9&gt;0,M9/$C9*100,"")</f>
        <v/>
      </c>
      <c r="P9" s="229"/>
      <c r="Q9" s="230"/>
      <c r="R9" s="231" t="str">
        <f aca="false">IF(Q9&gt;0,Q9/$B9*100000,"")</f>
        <v/>
      </c>
      <c r="S9" s="231" t="str">
        <f aca="false">IF(Q9&gt;0,Q9/$C9*100,"")</f>
        <v/>
      </c>
      <c r="T9" s="229"/>
      <c r="U9" s="230"/>
      <c r="V9" s="231" t="str">
        <f aca="false">IF(U9&gt;0,U9/$B9*100000,"")</f>
        <v/>
      </c>
      <c r="W9" s="232" t="str">
        <f aca="false">IF(U9&gt;0,U9/$C9*100,"")</f>
        <v/>
      </c>
      <c r="X9" s="224"/>
      <c r="Y9" s="245" t="s">
        <v>172</v>
      </c>
    </row>
    <row r="10" customFormat="false" ht="30" hidden="false" customHeight="true" outlineLevel="0" collapsed="false">
      <c r="A10" s="226" t="s">
        <v>221</v>
      </c>
      <c r="B10" s="233" t="n">
        <f aca="false">'[1]年齢階級・区別人口(住基）'!$G$4</f>
        <v>38840</v>
      </c>
      <c r="C10" s="228" t="n">
        <f aca="false">'9 性・年齢別，区別死亡数'!$J$18</f>
        <v>6</v>
      </c>
      <c r="D10" s="229" t="s">
        <v>262</v>
      </c>
      <c r="E10" s="230" t="n">
        <v>1</v>
      </c>
      <c r="F10" s="231" t="n">
        <f aca="false">IF(E10&gt;0,E10/$B10*100000,"")</f>
        <v>2.57466529351184</v>
      </c>
      <c r="G10" s="231" t="n">
        <f aca="false">IF(E10&gt;0,E10/$C10*100,"")</f>
        <v>16.6666666666667</v>
      </c>
      <c r="H10" s="229"/>
      <c r="I10" s="230"/>
      <c r="J10" s="231" t="str">
        <f aca="false">IF(I10&gt;0,I10/$B10*100000,"")</f>
        <v/>
      </c>
      <c r="K10" s="232" t="str">
        <f aca="false">IF(I10&gt;0,I10/$C10*100,"")</f>
        <v/>
      </c>
      <c r="L10" s="229"/>
      <c r="M10" s="230"/>
      <c r="N10" s="231" t="str">
        <f aca="false">IF(M10&gt;0,M10/$B10*100000,"")</f>
        <v/>
      </c>
      <c r="O10" s="231" t="str">
        <f aca="false">IF(M10&gt;0,M10/$C10*100,"")</f>
        <v/>
      </c>
      <c r="P10" s="229"/>
      <c r="Q10" s="230"/>
      <c r="R10" s="231" t="str">
        <f aca="false">IF(Q10&gt;0,Q10/$B10*100000,"")</f>
        <v/>
      </c>
      <c r="S10" s="231" t="str">
        <f aca="false">IF(Q10&gt;0,Q10/$C10*100,"")</f>
        <v/>
      </c>
      <c r="T10" s="229"/>
      <c r="U10" s="230"/>
      <c r="V10" s="231" t="str">
        <f aca="false">IF(U10&gt;0,U10/$B10*100000,"")</f>
        <v/>
      </c>
      <c r="W10" s="232" t="str">
        <f aca="false">IF(U10&gt;0,U10/$C10*100,"")</f>
        <v/>
      </c>
      <c r="X10" s="224"/>
      <c r="Y10" s="245" t="s">
        <v>173</v>
      </c>
    </row>
    <row r="11" customFormat="false" ht="30" hidden="false" customHeight="true" outlineLevel="0" collapsed="false">
      <c r="A11" s="226" t="s">
        <v>223</v>
      </c>
      <c r="B11" s="233" t="n">
        <f aca="false">'[1]年齢階級・区別人口(住基）'!$H$4</f>
        <v>41296</v>
      </c>
      <c r="C11" s="228" t="n">
        <f aca="false">'9 性・年齢別，区別死亡数'!$K$18</f>
        <v>15</v>
      </c>
      <c r="D11" s="229" t="s">
        <v>263</v>
      </c>
      <c r="E11" s="230" t="n">
        <v>4</v>
      </c>
      <c r="F11" s="231" t="n">
        <f aca="false">IF(E11&gt;0,E11/$B11*100000,"")</f>
        <v>9.68616815187912</v>
      </c>
      <c r="G11" s="231" t="n">
        <f aca="false">IF(E11&gt;0,E11/$C11*100,"")</f>
        <v>26.6666666666667</v>
      </c>
      <c r="H11" s="229"/>
      <c r="I11" s="230"/>
      <c r="J11" s="231" t="str">
        <f aca="false">IF(I11&gt;0,I11/$B11*100000,"")</f>
        <v/>
      </c>
      <c r="K11" s="232" t="str">
        <f aca="false">IF(I11&gt;0,I11/$C11*100,"")</f>
        <v/>
      </c>
      <c r="L11" s="229" t="s">
        <v>149</v>
      </c>
      <c r="M11" s="230" t="n">
        <v>2</v>
      </c>
      <c r="N11" s="231" t="n">
        <f aca="false">IF(M11&gt;0,M11/$B11*100000,"")</f>
        <v>4.84308407593956</v>
      </c>
      <c r="O11" s="231" t="n">
        <f aca="false">IF(M11&gt;0,M11/$C11*100,"")</f>
        <v>13.3333333333333</v>
      </c>
      <c r="P11" s="229" t="s">
        <v>264</v>
      </c>
      <c r="Q11" s="230" t="n">
        <v>1</v>
      </c>
      <c r="R11" s="231" t="n">
        <f aca="false">IF(Q11&gt;0,Q11/$B11*100000,"")</f>
        <v>2.42154203796978</v>
      </c>
      <c r="S11" s="231" t="n">
        <f aca="false">IF(Q11&gt;0,Q11/$C11*100,"")</f>
        <v>6.66666666666667</v>
      </c>
      <c r="T11" s="229"/>
      <c r="U11" s="230"/>
      <c r="V11" s="231" t="str">
        <f aca="false">IF(U11&gt;0,U11/$B11*100000,"")</f>
        <v/>
      </c>
      <c r="W11" s="232" t="str">
        <f aca="false">IF(U11&gt;0,U11/$C11*100,"")</f>
        <v/>
      </c>
      <c r="X11" s="224"/>
      <c r="Y11" s="245" t="s">
        <v>154</v>
      </c>
    </row>
    <row r="12" customFormat="false" ht="30" hidden="false" customHeight="true" outlineLevel="0" collapsed="false">
      <c r="A12" s="226" t="s">
        <v>225</v>
      </c>
      <c r="B12" s="233" t="n">
        <f aca="false">'[1]年齢階級・区別人口(住基）'!$I$4</f>
        <v>46391</v>
      </c>
      <c r="C12" s="228" t="n">
        <f aca="false">'9 性・年齢別，区別死亡数'!$L$18</f>
        <v>27</v>
      </c>
      <c r="D12" s="229" t="s">
        <v>154</v>
      </c>
      <c r="E12" s="230" t="n">
        <v>21</v>
      </c>
      <c r="F12" s="231" t="n">
        <f aca="false">IF(E12&gt;0,E12/$B12*100000,"")</f>
        <v>45.2674010045052</v>
      </c>
      <c r="G12" s="231" t="n">
        <f aca="false">IF(E12&gt;0,E12/$C12*100,"")</f>
        <v>77.7777777777778</v>
      </c>
      <c r="H12" s="229" t="s">
        <v>173</v>
      </c>
      <c r="I12" s="230" t="n">
        <v>2</v>
      </c>
      <c r="J12" s="231" t="n">
        <f aca="false">IF(I12&gt;0,I12/$B12*100000,"")</f>
        <v>4.31118104804811</v>
      </c>
      <c r="K12" s="232" t="n">
        <f aca="false">IF(I12&gt;0,I12/$C12*100,"")</f>
        <v>7.40740740740741</v>
      </c>
      <c r="L12" s="229" t="s">
        <v>265</v>
      </c>
      <c r="M12" s="230" t="n">
        <v>1</v>
      </c>
      <c r="N12" s="231" t="n">
        <f aca="false">IF(M12&gt;0,M12/$B12*100000,"")</f>
        <v>2.15559052402406</v>
      </c>
      <c r="O12" s="231" t="n">
        <f aca="false">IF(M12&gt;0,M12/$C12*100,"")</f>
        <v>3.7037037037037</v>
      </c>
      <c r="P12" s="229"/>
      <c r="Q12" s="230"/>
      <c r="R12" s="231" t="str">
        <f aca="false">IF(Q12&gt;0,Q12/$B12*100000,"")</f>
        <v/>
      </c>
      <c r="S12" s="231" t="str">
        <f aca="false">IF(Q12&gt;0,Q12/$C12*100,"")</f>
        <v/>
      </c>
      <c r="T12" s="229"/>
      <c r="U12" s="230"/>
      <c r="V12" s="231" t="str">
        <f aca="false">IF(U12&gt;0,U12/$B12*100000,"")</f>
        <v/>
      </c>
      <c r="W12" s="232" t="str">
        <f aca="false">IF(U12&gt;0,U12/$C12*100,"")</f>
        <v/>
      </c>
      <c r="X12" s="224"/>
      <c r="Y12" s="245" t="s">
        <v>174</v>
      </c>
    </row>
    <row r="13" customFormat="false" ht="30" hidden="false" customHeight="true" outlineLevel="0" collapsed="false">
      <c r="A13" s="226" t="s">
        <v>227</v>
      </c>
      <c r="B13" s="233" t="n">
        <f aca="false">'[1]年齢階級・区別人口(住基）'!$J$4</f>
        <v>47325</v>
      </c>
      <c r="C13" s="228" t="n">
        <f aca="false">'9 性・年齢別，区別死亡数'!$M$18</f>
        <v>24</v>
      </c>
      <c r="D13" s="229" t="s">
        <v>154</v>
      </c>
      <c r="E13" s="230" t="n">
        <v>9</v>
      </c>
      <c r="F13" s="231" t="n">
        <f aca="false">IF(E13&gt;0,E13/$B13*100000,"")</f>
        <v>19.0174326465927</v>
      </c>
      <c r="G13" s="231" t="n">
        <f aca="false">IF(E13&gt;0,E13/$C13*100,"")</f>
        <v>37.5</v>
      </c>
      <c r="H13" s="229" t="s">
        <v>266</v>
      </c>
      <c r="I13" s="230" t="n">
        <v>3</v>
      </c>
      <c r="J13" s="231" t="n">
        <f aca="false">IF(I13&gt;0,I13/$B13*100000,"")</f>
        <v>6.3391442155309</v>
      </c>
      <c r="K13" s="232" t="n">
        <f aca="false">IF(I13&gt;0,I13/$C13*100,"")</f>
        <v>12.5</v>
      </c>
      <c r="L13" s="229"/>
      <c r="M13" s="230"/>
      <c r="N13" s="231" t="str">
        <f aca="false">IF(M13&gt;0,M13/$B13*100000,"")</f>
        <v/>
      </c>
      <c r="O13" s="231" t="str">
        <f aca="false">IF(M13&gt;0,M13/$C13*100,"")</f>
        <v/>
      </c>
      <c r="P13" s="229"/>
      <c r="Q13" s="230"/>
      <c r="R13" s="231" t="str">
        <f aca="false">IF(Q13&gt;0,Q13/$B13*100000,"")</f>
        <v/>
      </c>
      <c r="S13" s="231" t="str">
        <f aca="false">IF(Q13&gt;0,Q13/$C13*100,"")</f>
        <v/>
      </c>
      <c r="T13" s="229" t="s">
        <v>267</v>
      </c>
      <c r="U13" s="230" t="n">
        <v>1</v>
      </c>
      <c r="V13" s="231" t="n">
        <f aca="false">IF(U13&gt;0,U13/$B13*100000,"")</f>
        <v>2.11304807184363</v>
      </c>
      <c r="W13" s="232" t="n">
        <f aca="false">IF(U13&gt;0,U13/$C13*100,"")</f>
        <v>4.16666666666667</v>
      </c>
      <c r="X13" s="224"/>
      <c r="Y13" s="245" t="s">
        <v>200</v>
      </c>
    </row>
    <row r="14" customFormat="false" ht="108.75" hidden="false" customHeight="true" outlineLevel="0" collapsed="false">
      <c r="A14" s="226" t="s">
        <v>230</v>
      </c>
      <c r="B14" s="233" t="n">
        <f aca="false">'[1]年齢階級・区別人口(住基）'!$K$4</f>
        <v>55925</v>
      </c>
      <c r="C14" s="228" t="n">
        <f aca="false">'9 性・年齢別，区別死亡数'!$N$18</f>
        <v>40</v>
      </c>
      <c r="D14" s="229" t="s">
        <v>154</v>
      </c>
      <c r="E14" s="230" t="n">
        <v>19</v>
      </c>
      <c r="F14" s="231" t="n">
        <f aca="false">IF(E14&gt;0,E14/$B14*100000,"")</f>
        <v>33.9740724184175</v>
      </c>
      <c r="G14" s="231" t="n">
        <f aca="false">IF(E14&gt;0,E14/$C14*100,"")</f>
        <v>47.5</v>
      </c>
      <c r="H14" s="229" t="s">
        <v>149</v>
      </c>
      <c r="I14" s="230" t="n">
        <v>6</v>
      </c>
      <c r="J14" s="231" t="n">
        <f aca="false">IF(I14&gt;0,I14/$B14*100000,"")</f>
        <v>10.7286544479213</v>
      </c>
      <c r="K14" s="232" t="n">
        <f aca="false">IF(I14&gt;0,I14/$C14*100,"")</f>
        <v>15</v>
      </c>
      <c r="L14" s="229" t="s">
        <v>173</v>
      </c>
      <c r="M14" s="230" t="n">
        <v>5</v>
      </c>
      <c r="N14" s="231" t="n">
        <f aca="false">IF(M14&gt;0,M14/$B14*100000,"")</f>
        <v>8.94054537326777</v>
      </c>
      <c r="O14" s="231" t="n">
        <f aca="false">IF(M14&gt;0,M14/$C14*100,"")</f>
        <v>12.5</v>
      </c>
      <c r="P14" s="229" t="s">
        <v>150</v>
      </c>
      <c r="Q14" s="230" t="n">
        <v>4</v>
      </c>
      <c r="R14" s="231" t="n">
        <f aca="false">IF(Q14&gt;0,Q14/$B14*100000,"")</f>
        <v>7.15243629861422</v>
      </c>
      <c r="S14" s="231" t="n">
        <f aca="false">IF(Q14&gt;0,Q14/$C14*100,"")</f>
        <v>10</v>
      </c>
      <c r="T14" s="229" t="s">
        <v>268</v>
      </c>
      <c r="U14" s="230" t="n">
        <v>1</v>
      </c>
      <c r="V14" s="231" t="n">
        <f aca="false">IF(U14&gt;0,U14/$B14*100000,"")</f>
        <v>1.78810907465355</v>
      </c>
      <c r="W14" s="232" t="n">
        <f aca="false">IF(U14&gt;0,U14/$C14*100,"")</f>
        <v>2.5</v>
      </c>
      <c r="X14" s="224"/>
      <c r="Y14" s="245" t="s">
        <v>189</v>
      </c>
    </row>
    <row r="15" customFormat="false" ht="24.75" hidden="false" customHeight="true" outlineLevel="0" collapsed="false">
      <c r="A15" s="226" t="s">
        <v>232</v>
      </c>
      <c r="B15" s="233" t="n">
        <f aca="false">'[1]年齢階級・区別人口(住基）'!$L$4</f>
        <v>61208</v>
      </c>
      <c r="C15" s="228" t="n">
        <f aca="false">'9 性・年齢別，区別死亡数'!$O$18</f>
        <v>56</v>
      </c>
      <c r="D15" s="229" t="s">
        <v>154</v>
      </c>
      <c r="E15" s="230" t="n">
        <v>13</v>
      </c>
      <c r="F15" s="231" t="n">
        <f aca="false">IF(E15&gt;0,E15/$B15*100000,"")</f>
        <v>21.2390537184682</v>
      </c>
      <c r="G15" s="231" t="n">
        <f aca="false">IF(E15&gt;0,E15/$C15*100,"")</f>
        <v>23.2142857142857</v>
      </c>
      <c r="H15" s="229" t="s">
        <v>228</v>
      </c>
      <c r="I15" s="230" t="n">
        <v>6</v>
      </c>
      <c r="J15" s="231" t="n">
        <f aca="false">IF(I15&gt;0,I15/$B15*100000,"")</f>
        <v>9.80264017775454</v>
      </c>
      <c r="K15" s="232" t="n">
        <f aca="false">IF(I15&gt;0,I15/$C15*100,"")</f>
        <v>10.7142857142857</v>
      </c>
      <c r="L15" s="229"/>
      <c r="M15" s="230"/>
      <c r="N15" s="231" t="str">
        <f aca="false">IF(M15&gt;0,M15/$B15*100000,"")</f>
        <v/>
      </c>
      <c r="O15" s="231" t="str">
        <f aca="false">IF(M15&gt;0,M15/$C15*100,"")</f>
        <v/>
      </c>
      <c r="P15" s="229" t="s">
        <v>150</v>
      </c>
      <c r="Q15" s="230" t="n">
        <v>5</v>
      </c>
      <c r="R15" s="231" t="n">
        <f aca="false">IF(Q15&gt;0,Q15/$B15*100000,"")</f>
        <v>8.16886681479545</v>
      </c>
      <c r="S15" s="231" t="n">
        <f aca="false">IF(Q15&gt;0,Q15/$C15*100,"")</f>
        <v>8.92857142857143</v>
      </c>
      <c r="T15" s="229" t="s">
        <v>268</v>
      </c>
      <c r="U15" s="230" t="n">
        <v>4</v>
      </c>
      <c r="V15" s="231" t="n">
        <f aca="false">IF(U15&gt;0,U15/$B15*100000,"")</f>
        <v>6.53509345183636</v>
      </c>
      <c r="W15" s="232" t="n">
        <f aca="false">IF(U15&gt;0,U15/$C15*100,"")</f>
        <v>7.14285714285714</v>
      </c>
      <c r="X15" s="224"/>
      <c r="Y15" s="245" t="s">
        <v>267</v>
      </c>
    </row>
    <row r="16" customFormat="false" ht="41.25" hidden="false" customHeight="true" outlineLevel="0" collapsed="false">
      <c r="A16" s="226" t="s">
        <v>234</v>
      </c>
      <c r="B16" s="233" t="n">
        <f aca="false">'[1]年齢階級・区別人口(住基）'!$M$4</f>
        <v>71422</v>
      </c>
      <c r="C16" s="228" t="n">
        <f aca="false">'9 性・年齢別，区別死亡数'!$P$18</f>
        <v>89</v>
      </c>
      <c r="D16" s="229" t="s">
        <v>154</v>
      </c>
      <c r="E16" s="230" t="n">
        <v>23</v>
      </c>
      <c r="F16" s="231" t="n">
        <f aca="false">IF(E16&gt;0,E16/$B16*100000,"")</f>
        <v>32.2029626725659</v>
      </c>
      <c r="G16" s="231" t="n">
        <f aca="false">IF(E16&gt;0,E16/$C16*100,"")</f>
        <v>25.8426966292135</v>
      </c>
      <c r="H16" s="229" t="s">
        <v>149</v>
      </c>
      <c r="I16" s="230" t="n">
        <v>16</v>
      </c>
      <c r="J16" s="231" t="n">
        <f aca="false">IF(I16&gt;0,I16/$B16*100000,"")</f>
        <v>22.402060989611</v>
      </c>
      <c r="K16" s="232" t="n">
        <f aca="false">IF(I16&gt;0,I16/$C16*100,"")</f>
        <v>17.9775280898876</v>
      </c>
      <c r="L16" s="229" t="s">
        <v>269</v>
      </c>
      <c r="M16" s="230" t="n">
        <v>13</v>
      </c>
      <c r="N16" s="231" t="n">
        <f aca="false">IF(M16&gt;0,M16/$B16*100000,"")</f>
        <v>18.201674554059</v>
      </c>
      <c r="O16" s="231" t="n">
        <f aca="false">IF(M16&gt;0,M16/$C16*100,"")</f>
        <v>14.6067415730337</v>
      </c>
      <c r="P16" s="229"/>
      <c r="Q16" s="230"/>
      <c r="R16" s="231" t="str">
        <f aca="false">IF(Q16&gt;0,Q16/$B16*100000,"")</f>
        <v/>
      </c>
      <c r="S16" s="231" t="str">
        <f aca="false">IF(Q16&gt;0,Q16/$C16*100,"")</f>
        <v/>
      </c>
      <c r="T16" s="229" t="s">
        <v>185</v>
      </c>
      <c r="U16" s="230" t="n">
        <v>5</v>
      </c>
      <c r="V16" s="231" t="n">
        <f aca="false">IF(U16&gt;0,U16/$B16*100000,"")</f>
        <v>7.00064405925345</v>
      </c>
      <c r="W16" s="232" t="n">
        <f aca="false">IF(U16&gt;0,U16/$C16*100,"")</f>
        <v>5.61797752808989</v>
      </c>
      <c r="X16" s="224"/>
      <c r="Y16" s="245" t="s">
        <v>187</v>
      </c>
    </row>
    <row r="17" customFormat="false" ht="24.75" hidden="false" customHeight="true" outlineLevel="0" collapsed="false">
      <c r="A17" s="226" t="s">
        <v>236</v>
      </c>
      <c r="B17" s="233" t="n">
        <f aca="false">'[1]年齢階級・区別人口(住基）'!$N$4</f>
        <v>73677</v>
      </c>
      <c r="C17" s="228" t="n">
        <f aca="false">'9 性・年齢別，区別死亡数'!$Q$18</f>
        <v>123</v>
      </c>
      <c r="D17" s="229" t="s">
        <v>149</v>
      </c>
      <c r="E17" s="230" t="n">
        <v>29</v>
      </c>
      <c r="F17" s="231" t="n">
        <f aca="false">IF(E17&gt;0,E17/$B17*100000,"")</f>
        <v>39.3609946116156</v>
      </c>
      <c r="G17" s="231" t="n">
        <f aca="false">IF(E17&gt;0,E17/$C17*100,"")</f>
        <v>23.5772357723577</v>
      </c>
      <c r="H17" s="229" t="s">
        <v>154</v>
      </c>
      <c r="I17" s="230" t="n">
        <v>22</v>
      </c>
      <c r="J17" s="231" t="n">
        <f aca="false">IF(I17&gt;0,I17/$B17*100000,"")</f>
        <v>29.8600648777773</v>
      </c>
      <c r="K17" s="232" t="n">
        <f aca="false">IF(I17&gt;0,I17/$C17*100,"")</f>
        <v>17.8861788617886</v>
      </c>
      <c r="L17" s="229" t="s">
        <v>151</v>
      </c>
      <c r="M17" s="230" t="n">
        <v>16</v>
      </c>
      <c r="N17" s="231" t="n">
        <f aca="false">IF(M17&gt;0,M17/$B17*100000,"")</f>
        <v>21.7164108202017</v>
      </c>
      <c r="O17" s="231" t="n">
        <f aca="false">IF(M17&gt;0,M17/$C17*100,"")</f>
        <v>13.0081300813008</v>
      </c>
      <c r="P17" s="229" t="s">
        <v>150</v>
      </c>
      <c r="Q17" s="230" t="n">
        <v>15</v>
      </c>
      <c r="R17" s="231" t="n">
        <f aca="false">IF(Q17&gt;0,Q17/$B17*100000,"")</f>
        <v>20.3591351439391</v>
      </c>
      <c r="S17" s="231" t="n">
        <f aca="false">IF(Q17&gt;0,Q17/$C17*100,"")</f>
        <v>12.1951219512195</v>
      </c>
      <c r="T17" s="229" t="s">
        <v>173</v>
      </c>
      <c r="U17" s="230" t="n">
        <v>7</v>
      </c>
      <c r="V17" s="231" t="n">
        <f aca="false">IF(U17&gt;0,U17/$B17*100000,"")</f>
        <v>9.50092973383824</v>
      </c>
      <c r="W17" s="232" t="n">
        <f aca="false">IF(U17&gt;0,U17/$C17*100,"")</f>
        <v>5.69105691056911</v>
      </c>
      <c r="X17" s="224"/>
      <c r="Y17" s="225" t="s">
        <v>270</v>
      </c>
    </row>
    <row r="18" customFormat="false" ht="24.75" hidden="false" customHeight="true" outlineLevel="0" collapsed="false">
      <c r="A18" s="226" t="s">
        <v>238</v>
      </c>
      <c r="B18" s="233" t="n">
        <f aca="false">'[1]年齢階級・区別人口(住基）'!$O$4</f>
        <v>62919</v>
      </c>
      <c r="C18" s="228" t="n">
        <f aca="false">'9 性・年齢別，区別死亡数'!$R$18</f>
        <v>194</v>
      </c>
      <c r="D18" s="229" t="s">
        <v>149</v>
      </c>
      <c r="E18" s="230" t="n">
        <v>62</v>
      </c>
      <c r="F18" s="231" t="n">
        <f aca="false">IF(E18&gt;0,E18/$B18*100000,"")</f>
        <v>98.5393919165912</v>
      </c>
      <c r="G18" s="231" t="n">
        <f aca="false">IF(E18&gt;0,E18/$C18*100,"")</f>
        <v>31.9587628865979</v>
      </c>
      <c r="H18" s="229" t="s">
        <v>150</v>
      </c>
      <c r="I18" s="230" t="n">
        <v>24</v>
      </c>
      <c r="J18" s="231" t="n">
        <f aca="false">IF(I18&gt;0,I18/$B18*100000,"")</f>
        <v>38.1442807419063</v>
      </c>
      <c r="K18" s="232" t="n">
        <f aca="false">IF(I18&gt;0,I18/$C18*100,"")</f>
        <v>12.3711340206186</v>
      </c>
      <c r="L18" s="229" t="s">
        <v>154</v>
      </c>
      <c r="M18" s="230" t="n">
        <v>21</v>
      </c>
      <c r="N18" s="231" t="n">
        <f aca="false">IF(M18&gt;0,M18/$B18*100000,"")</f>
        <v>33.376245649168</v>
      </c>
      <c r="O18" s="231" t="n">
        <f aca="false">IF(M18&gt;0,M18/$C18*100,"")</f>
        <v>10.8247422680412</v>
      </c>
      <c r="P18" s="229" t="s">
        <v>185</v>
      </c>
      <c r="Q18" s="230" t="n">
        <v>17</v>
      </c>
      <c r="R18" s="231" t="n">
        <f aca="false">IF(Q18&gt;0,Q18/$B18*100000,"")</f>
        <v>27.0188655255169</v>
      </c>
      <c r="S18" s="231" t="n">
        <f aca="false">IF(Q18&gt;0,Q18/$C18*100,"")</f>
        <v>8.76288659793814</v>
      </c>
      <c r="T18" s="229" t="s">
        <v>151</v>
      </c>
      <c r="U18" s="230" t="n">
        <v>10</v>
      </c>
      <c r="V18" s="231" t="n">
        <f aca="false">IF(U18&gt;0,U18/$B18*100000,"")</f>
        <v>15.8934503091276</v>
      </c>
      <c r="W18" s="232" t="n">
        <f aca="false">IF(U18&gt;0,U18/$C18*100,"")</f>
        <v>5.15463917525773</v>
      </c>
      <c r="X18" s="224"/>
      <c r="Y18" s="245" t="s">
        <v>240</v>
      </c>
    </row>
    <row r="19" customFormat="false" ht="24.75" hidden="false" customHeight="true" outlineLevel="0" collapsed="false">
      <c r="A19" s="226" t="s">
        <v>241</v>
      </c>
      <c r="B19" s="233" t="n">
        <f aca="false">'[1]年齢階級・区別人口(住基）'!$P$4</f>
        <v>59201</v>
      </c>
      <c r="C19" s="228" t="n">
        <f aca="false">'9 性・年齢別，区別死亡数'!$S$18</f>
        <v>288</v>
      </c>
      <c r="D19" s="229" t="s">
        <v>149</v>
      </c>
      <c r="E19" s="230" t="n">
        <v>129</v>
      </c>
      <c r="F19" s="231" t="n">
        <f aca="false">IF(E19&gt;0,E19/$B19*100000,"")</f>
        <v>217.90172463303</v>
      </c>
      <c r="G19" s="231" t="n">
        <f aca="false">IF(E19&gt;0,E19/$C19*100,"")</f>
        <v>44.7916666666667</v>
      </c>
      <c r="H19" s="229" t="s">
        <v>150</v>
      </c>
      <c r="I19" s="230" t="n">
        <v>37</v>
      </c>
      <c r="J19" s="231" t="n">
        <f aca="false">IF(I19&gt;0,I19/$B19*100000,"")</f>
        <v>62.49894427459</v>
      </c>
      <c r="K19" s="232" t="n">
        <f aca="false">IF(I19&gt;0,I19/$C19*100,"")</f>
        <v>12.8472222222222</v>
      </c>
      <c r="L19" s="229" t="s">
        <v>154</v>
      </c>
      <c r="M19" s="230" t="n">
        <v>20</v>
      </c>
      <c r="N19" s="231" t="n">
        <f aca="false">IF(M19&gt;0,M19/$B19*100000,"")</f>
        <v>33.7832131214</v>
      </c>
      <c r="O19" s="231" t="n">
        <f aca="false">IF(M19&gt;0,M19/$C19*100,"")</f>
        <v>6.94444444444445</v>
      </c>
      <c r="P19" s="229" t="s">
        <v>151</v>
      </c>
      <c r="Q19" s="230" t="n">
        <v>17</v>
      </c>
      <c r="R19" s="231" t="n">
        <f aca="false">IF(Q19&gt;0,Q19/$B19*100000,"")</f>
        <v>28.71573115319</v>
      </c>
      <c r="S19" s="231" t="n">
        <f aca="false">IF(Q19&gt;0,Q19/$C19*100,"")</f>
        <v>5.90277777777778</v>
      </c>
      <c r="T19" s="229" t="s">
        <v>235</v>
      </c>
      <c r="U19" s="230" t="n">
        <v>11</v>
      </c>
      <c r="V19" s="231" t="n">
        <f aca="false">IF(U19&gt;0,U19/$B19*100000,"")</f>
        <v>18.58076721677</v>
      </c>
      <c r="W19" s="232" t="n">
        <f aca="false">IF(U19&gt;0,U19/$C19*100,"")</f>
        <v>3.81944444444444</v>
      </c>
      <c r="X19" s="224"/>
      <c r="Y19" s="245" t="s">
        <v>242</v>
      </c>
    </row>
    <row r="20" customFormat="false" ht="24.75" hidden="false" customHeight="true" outlineLevel="0" collapsed="false">
      <c r="A20" s="226" t="s">
        <v>243</v>
      </c>
      <c r="B20" s="233" t="n">
        <f aca="false">'[1]年齢階級・区別人口(住基）'!$Q$4</f>
        <v>58650</v>
      </c>
      <c r="C20" s="228" t="n">
        <f aca="false">'9 性・年齢別，区別死亡数'!$T$18</f>
        <v>456</v>
      </c>
      <c r="D20" s="229" t="s">
        <v>149</v>
      </c>
      <c r="E20" s="230" t="n">
        <v>199</v>
      </c>
      <c r="F20" s="231" t="n">
        <f aca="false">IF(E20&gt;0,E20/$B20*100000,"")</f>
        <v>339.300937766411</v>
      </c>
      <c r="G20" s="231" t="n">
        <f aca="false">IF(E20&gt;0,E20/$C20*100,"")</f>
        <v>43.640350877193</v>
      </c>
      <c r="H20" s="229" t="s">
        <v>150</v>
      </c>
      <c r="I20" s="230" t="n">
        <v>42</v>
      </c>
      <c r="J20" s="231" t="n">
        <f aca="false">IF(I20&gt;0,I20/$B20*100000,"")</f>
        <v>71.611253196931</v>
      </c>
      <c r="K20" s="232" t="n">
        <f aca="false">IF(I20&gt;0,I20/$C20*100,"")</f>
        <v>9.21052631578947</v>
      </c>
      <c r="L20" s="229" t="s">
        <v>151</v>
      </c>
      <c r="M20" s="230" t="n">
        <v>28</v>
      </c>
      <c r="N20" s="231" t="n">
        <f aca="false">IF(M20&gt;0,M20/$B20*100000,"")</f>
        <v>47.7408354646206</v>
      </c>
      <c r="O20" s="231" t="n">
        <f aca="false">IF(M20&gt;0,M20/$C20*100,"")</f>
        <v>6.14035087719298</v>
      </c>
      <c r="P20" s="229" t="s">
        <v>185</v>
      </c>
      <c r="Q20" s="230" t="n">
        <v>21</v>
      </c>
      <c r="R20" s="231" t="n">
        <f aca="false">IF(Q20&gt;0,Q20/$B20*100000,"")</f>
        <v>35.8056265984655</v>
      </c>
      <c r="S20" s="231" t="n">
        <f aca="false">IF(Q20&gt;0,Q20/$C20*100,"")</f>
        <v>4.60526315789474</v>
      </c>
      <c r="T20" s="229" t="s">
        <v>173</v>
      </c>
      <c r="U20" s="230" t="n">
        <v>19</v>
      </c>
      <c r="V20" s="231" t="n">
        <f aca="false">IF(U20&gt;0,U20/$B20*100000,"")</f>
        <v>32.3955669224211</v>
      </c>
      <c r="W20" s="232" t="n">
        <f aca="false">IF(U20&gt;0,U20/$C20*100,"")</f>
        <v>4.16666666666667</v>
      </c>
      <c r="X20" s="224"/>
      <c r="Y20" s="245" t="s">
        <v>244</v>
      </c>
    </row>
    <row r="21" customFormat="false" ht="24.75" hidden="false" customHeight="true" outlineLevel="0" collapsed="false">
      <c r="A21" s="226" t="s">
        <v>245</v>
      </c>
      <c r="B21" s="233" t="n">
        <f aca="false">'[1]年齢階級・区別人口(住基）'!$R$4</f>
        <v>70271</v>
      </c>
      <c r="C21" s="228" t="n">
        <f aca="false">'9 性・年齢別，区別死亡数'!$U$18</f>
        <v>892</v>
      </c>
      <c r="D21" s="229" t="s">
        <v>149</v>
      </c>
      <c r="E21" s="230" t="n">
        <v>455</v>
      </c>
      <c r="F21" s="231" t="n">
        <f aca="false">IF(E21&gt;0,E21/$B21*100000,"")</f>
        <v>647.493276031364</v>
      </c>
      <c r="G21" s="231" t="n">
        <f aca="false">IF(E21&gt;0,E21/$C21*100,"")</f>
        <v>51.0089686098655</v>
      </c>
      <c r="H21" s="229" t="s">
        <v>150</v>
      </c>
      <c r="I21" s="230" t="n">
        <v>75</v>
      </c>
      <c r="J21" s="231" t="n">
        <f aca="false">IF(I21&gt;0,I21/$B21*100000,"")</f>
        <v>106.729660884291</v>
      </c>
      <c r="K21" s="232" t="n">
        <f aca="false">IF(I21&gt;0,I21/$C21*100,"")</f>
        <v>8.40807174887893</v>
      </c>
      <c r="L21" s="229" t="s">
        <v>151</v>
      </c>
      <c r="M21" s="230" t="n">
        <v>53</v>
      </c>
      <c r="N21" s="231" t="n">
        <f aca="false">IF(M21&gt;0,M21/$B21*100000,"")</f>
        <v>75.4222936915655</v>
      </c>
      <c r="O21" s="231" t="n">
        <f aca="false">IF(M21&gt;0,M21/$C21*100,"")</f>
        <v>5.94170403587444</v>
      </c>
      <c r="P21" s="229" t="s">
        <v>172</v>
      </c>
      <c r="Q21" s="230" t="n">
        <v>30</v>
      </c>
      <c r="R21" s="231" t="n">
        <f aca="false">IF(Q21&gt;0,Q21/$B21*100000,"")</f>
        <v>42.6918643537163</v>
      </c>
      <c r="S21" s="231" t="n">
        <f aca="false">IF(Q21&gt;0,Q21/$C21*100,"")</f>
        <v>3.36322869955157</v>
      </c>
      <c r="T21" s="229" t="s">
        <v>271</v>
      </c>
      <c r="U21" s="230" t="n">
        <v>21</v>
      </c>
      <c r="V21" s="231" t="n">
        <f aca="false">IF(U21&gt;0,U21/$B21*100000,"")</f>
        <v>29.8843050476014</v>
      </c>
      <c r="W21" s="232" t="n">
        <f aca="false">IF(U21&gt;0,U21/$C21*100,"")</f>
        <v>2.3542600896861</v>
      </c>
      <c r="X21" s="224"/>
      <c r="Y21" s="245" t="s">
        <v>194</v>
      </c>
    </row>
    <row r="22" customFormat="false" ht="24.75" hidden="false" customHeight="true" outlineLevel="0" collapsed="false">
      <c r="A22" s="226" t="s">
        <v>247</v>
      </c>
      <c r="B22" s="233" t="n">
        <f aca="false">'[1]年齢階級・区別人口(住基）'!$S$4</f>
        <v>54228</v>
      </c>
      <c r="C22" s="228" t="n">
        <f aca="false">'9 性・年齢別，区別死亡数'!$V$18</f>
        <v>1174</v>
      </c>
      <c r="D22" s="229" t="s">
        <v>149</v>
      </c>
      <c r="E22" s="230" t="n">
        <v>553</v>
      </c>
      <c r="F22" s="231" t="n">
        <f aca="false">IF(E22&gt;0,E22/$B22*100000,"")</f>
        <v>1019.76838533599</v>
      </c>
      <c r="G22" s="231" t="n">
        <f aca="false">IF(E22&gt;0,E22/$C22*100,"")</f>
        <v>47.1039182282794</v>
      </c>
      <c r="H22" s="229" t="s">
        <v>150</v>
      </c>
      <c r="I22" s="230" t="n">
        <v>123</v>
      </c>
      <c r="J22" s="231" t="n">
        <f aca="false">IF(I22&gt;0,I22/$B22*100000,"")</f>
        <v>226.820092940916</v>
      </c>
      <c r="K22" s="232" t="n">
        <f aca="false">IF(I22&gt;0,I22/$C22*100,"")</f>
        <v>10.4770017035775</v>
      </c>
      <c r="L22" s="229" t="s">
        <v>151</v>
      </c>
      <c r="M22" s="230" t="n">
        <v>70</v>
      </c>
      <c r="N22" s="231" t="n">
        <f aca="false">IF(M22&gt;0,M22/$B22*100000,"")</f>
        <v>129.084605738733</v>
      </c>
      <c r="O22" s="231" t="n">
        <f aca="false">IF(M22&gt;0,M22/$C22*100,"")</f>
        <v>5.96252129471891</v>
      </c>
      <c r="P22" s="229" t="s">
        <v>172</v>
      </c>
      <c r="Q22" s="230" t="n">
        <v>47</v>
      </c>
      <c r="R22" s="231" t="n">
        <f aca="false">IF(Q22&gt;0,Q22/$B22*100000,"")</f>
        <v>86.6710924245777</v>
      </c>
      <c r="S22" s="231" t="n">
        <f aca="false">IF(Q22&gt;0,Q22/$C22*100,"")</f>
        <v>4.00340715502555</v>
      </c>
      <c r="T22" s="229" t="s">
        <v>235</v>
      </c>
      <c r="U22" s="230" t="n">
        <v>28</v>
      </c>
      <c r="V22" s="231" t="n">
        <f aca="false">IF(U22&gt;0,U22/$B22*100000,"")</f>
        <v>51.6338422954931</v>
      </c>
      <c r="W22" s="232" t="n">
        <f aca="false">IF(U22&gt;0,U22/$C22*100,"")</f>
        <v>2.38500851788756</v>
      </c>
      <c r="X22" s="224"/>
      <c r="Y22" s="245" t="s">
        <v>272</v>
      </c>
    </row>
    <row r="23" customFormat="false" ht="24.75" hidden="false" customHeight="true" outlineLevel="0" collapsed="false">
      <c r="A23" s="226" t="s">
        <v>249</v>
      </c>
      <c r="B23" s="233" t="n">
        <f aca="false">'[1]年齢階級・区別人口(住基）'!$T$4</f>
        <v>39893</v>
      </c>
      <c r="C23" s="228" t="n">
        <f aca="false">'9 性・年齢別，区別死亡数'!$W$18</f>
        <v>1403</v>
      </c>
      <c r="D23" s="229" t="s">
        <v>149</v>
      </c>
      <c r="E23" s="230" t="n">
        <v>577</v>
      </c>
      <c r="F23" s="231" t="n">
        <f aca="false">IF(E23&gt;0,E23/$B23*100000,"")</f>
        <v>1446.36903717444</v>
      </c>
      <c r="G23" s="231" t="n">
        <f aca="false">IF(E23&gt;0,E23/$C23*100,"")</f>
        <v>41.1261582323592</v>
      </c>
      <c r="H23" s="229" t="s">
        <v>150</v>
      </c>
      <c r="I23" s="230" t="n">
        <v>155</v>
      </c>
      <c r="J23" s="231" t="n">
        <f aca="false">IF(I23&gt;0,I23/$B23*100000,"")</f>
        <v>388.539342741834</v>
      </c>
      <c r="K23" s="232" t="n">
        <f aca="false">IF(I23&gt;0,I23/$C23*100,"")</f>
        <v>11.047754811119</v>
      </c>
      <c r="L23" s="229" t="s">
        <v>151</v>
      </c>
      <c r="M23" s="230" t="n">
        <v>107</v>
      </c>
      <c r="N23" s="231" t="n">
        <f aca="false">IF(M23&gt;0,M23/$B23*100000,"")</f>
        <v>268.217481763718</v>
      </c>
      <c r="O23" s="231" t="n">
        <f aca="false">IF(M23&gt;0,M23/$C23*100,"")</f>
        <v>7.62651461154669</v>
      </c>
      <c r="P23" s="229" t="s">
        <v>172</v>
      </c>
      <c r="Q23" s="230" t="n">
        <v>78</v>
      </c>
      <c r="R23" s="231" t="n">
        <f aca="false">IF(Q23&gt;0,Q23/$B23*100000,"")</f>
        <v>195.523024089439</v>
      </c>
      <c r="S23" s="231" t="n">
        <f aca="false">IF(Q23&gt;0,Q23/$C23*100,"")</f>
        <v>5.55951532430506</v>
      </c>
      <c r="T23" s="229" t="s">
        <v>174</v>
      </c>
      <c r="U23" s="230" t="n">
        <v>30</v>
      </c>
      <c r="V23" s="231" t="n">
        <f aca="false">IF(U23&gt;0,U23/$B23*100000,"")</f>
        <v>75.2011631113228</v>
      </c>
      <c r="W23" s="232" t="n">
        <f aca="false">IF(U23&gt;0,U23/$C23*100,"")</f>
        <v>2.13827512473272</v>
      </c>
      <c r="X23" s="224"/>
      <c r="Y23" s="245" t="s">
        <v>250</v>
      </c>
    </row>
    <row r="24" customFormat="false" ht="27" hidden="false" customHeight="true" outlineLevel="0" collapsed="false">
      <c r="A24" s="226" t="s">
        <v>251</v>
      </c>
      <c r="B24" s="233" t="n">
        <f aca="false">'[1]年齢階級・区別人口(住基）'!$U$4</f>
        <v>28036</v>
      </c>
      <c r="C24" s="228" t="n">
        <f aca="false">'9 性・年齢別，区別死亡数'!$X$18</f>
        <v>1738</v>
      </c>
      <c r="D24" s="229" t="s">
        <v>149</v>
      </c>
      <c r="E24" s="230" t="n">
        <v>585</v>
      </c>
      <c r="F24" s="231" t="n">
        <f aca="false">IF(E24&gt;0,E24/$B24*100000,"")</f>
        <v>2086.60293907833</v>
      </c>
      <c r="G24" s="231" t="n">
        <f aca="false">IF(E24&gt;0,E24/$C24*100,"")</f>
        <v>33.6593785960875</v>
      </c>
      <c r="H24" s="229" t="s">
        <v>150</v>
      </c>
      <c r="I24" s="230" t="n">
        <v>198</v>
      </c>
      <c r="J24" s="231" t="n">
        <f aca="false">IF(I24&gt;0,I24/$B24*100000,"")</f>
        <v>706.234840918819</v>
      </c>
      <c r="K24" s="232" t="n">
        <f aca="false">IF(I24&gt;0,I24/$C24*100,"")</f>
        <v>11.3924050632911</v>
      </c>
      <c r="L24" s="229" t="s">
        <v>172</v>
      </c>
      <c r="M24" s="230" t="n">
        <v>145</v>
      </c>
      <c r="N24" s="231" t="n">
        <f aca="false">IF(M24&gt;0,M24/$B24*100000,"")</f>
        <v>517.192181480953</v>
      </c>
      <c r="O24" s="231" t="n">
        <f aca="false">IF(M24&gt;0,M24/$C24*100,"")</f>
        <v>8.34292289988493</v>
      </c>
      <c r="P24" s="229" t="s">
        <v>151</v>
      </c>
      <c r="Q24" s="230" t="n">
        <v>139</v>
      </c>
      <c r="R24" s="231" t="n">
        <f aca="false">IF(Q24&gt;0,Q24/$B24*100000,"")</f>
        <v>495.791125695534</v>
      </c>
      <c r="S24" s="231" t="n">
        <f aca="false">IF(Q24&gt;0,Q24/$C24*100,"")</f>
        <v>7.99769850402762</v>
      </c>
      <c r="T24" s="229" t="s">
        <v>189</v>
      </c>
      <c r="U24" s="230" t="n">
        <v>42</v>
      </c>
      <c r="V24" s="231" t="n">
        <f aca="false">IF(U24&gt;0,U24/$B24*100000,"")</f>
        <v>149.807390497931</v>
      </c>
      <c r="W24" s="232" t="n">
        <f aca="false">IF(U24&gt;0,U24/$C24*100,"")</f>
        <v>2.41657077100115</v>
      </c>
      <c r="X24" s="224"/>
      <c r="Y24" s="245" t="s">
        <v>252</v>
      </c>
    </row>
    <row r="25" customFormat="false" ht="27" hidden="false" customHeight="true" outlineLevel="0" collapsed="false">
      <c r="A25" s="226" t="s">
        <v>253</v>
      </c>
      <c r="B25" s="233" t="n">
        <f aca="false">'[1]年齢階級・区別人口(住基）'!$V$4</f>
        <v>16527</v>
      </c>
      <c r="C25" s="228" t="n">
        <f aca="false">'9 性・年齢別，区別死亡数'!$Y$18</f>
        <v>1833</v>
      </c>
      <c r="D25" s="229" t="s">
        <v>149</v>
      </c>
      <c r="E25" s="230" t="n">
        <v>512</v>
      </c>
      <c r="F25" s="231" t="n">
        <f aca="false">IF(E25&gt;0,E25/$B25*100000,"")</f>
        <v>3097.9609124463</v>
      </c>
      <c r="G25" s="231" t="n">
        <f aca="false">IF(E25&gt;0,E25/$C25*100,"")</f>
        <v>27.9323513366067</v>
      </c>
      <c r="H25" s="229" t="s">
        <v>150</v>
      </c>
      <c r="I25" s="230" t="n">
        <v>226</v>
      </c>
      <c r="J25" s="231" t="n">
        <f aca="false">IF(I25&gt;0,I25/$B25*100000,"")</f>
        <v>1367.4593090095</v>
      </c>
      <c r="K25" s="232" t="n">
        <f aca="false">IF(I25&gt;0,I25/$C25*100,"")</f>
        <v>12.329514457174</v>
      </c>
      <c r="L25" s="229" t="s">
        <v>172</v>
      </c>
      <c r="M25" s="230" t="n">
        <v>215</v>
      </c>
      <c r="N25" s="231" t="n">
        <f aca="false">IF(M25&gt;0,M25/$B25*100000,"")</f>
        <v>1300.90155503116</v>
      </c>
      <c r="O25" s="231" t="n">
        <f aca="false">IF(M25&gt;0,M25/$C25*100,"")</f>
        <v>11.7294053464266</v>
      </c>
      <c r="P25" s="229" t="s">
        <v>151</v>
      </c>
      <c r="Q25" s="230" t="n">
        <v>148</v>
      </c>
      <c r="R25" s="231" t="n">
        <f aca="false">IF(Q25&gt;0,Q25/$B25*100000,"")</f>
        <v>895.504326254009</v>
      </c>
      <c r="S25" s="231" t="n">
        <f aca="false">IF(Q25&gt;0,Q25/$C25*100,"")</f>
        <v>8.07419530823786</v>
      </c>
      <c r="T25" s="229" t="s">
        <v>200</v>
      </c>
      <c r="U25" s="230" t="n">
        <v>79</v>
      </c>
      <c r="V25" s="231" t="n">
        <f aca="false">IF(U25&gt;0,U25/$B25*100000,"")</f>
        <v>478.005687662613</v>
      </c>
      <c r="W25" s="232" t="n">
        <f aca="false">IF(U25&gt;0,U25/$C25*100,"")</f>
        <v>4.30987452264048</v>
      </c>
      <c r="X25" s="224"/>
      <c r="Y25" s="245" t="s">
        <v>185</v>
      </c>
    </row>
    <row r="26" customFormat="false" ht="24.75" hidden="false" customHeight="true" outlineLevel="0" collapsed="false">
      <c r="A26" s="236" t="s">
        <v>254</v>
      </c>
      <c r="B26" s="237" t="n">
        <f aca="false">SUM('[1]年齢階級・区別人口(住基）'!$W$4:$Y$4)</f>
        <v>7345</v>
      </c>
      <c r="C26" s="238" t="n">
        <f aca="false">SUM('9 性・年齢別，区別死亡数'!Z18:AB18)</f>
        <v>1545</v>
      </c>
      <c r="D26" s="239" t="s">
        <v>149</v>
      </c>
      <c r="E26" s="240" t="n">
        <v>292</v>
      </c>
      <c r="F26" s="241" t="n">
        <f aca="false">IF(E26&gt;0,E26/$B26*100000,"")</f>
        <v>3975.49353301566</v>
      </c>
      <c r="G26" s="241" t="n">
        <f aca="false">IF(E26&gt;0,E26/$C26*100,"")</f>
        <v>18.8996763754045</v>
      </c>
      <c r="H26" s="239" t="s">
        <v>150</v>
      </c>
      <c r="I26" s="240" t="n">
        <v>241</v>
      </c>
      <c r="J26" s="241" t="n">
        <f aca="false">IF(I26&gt;0,I26/$B26*100000,"")</f>
        <v>3281.14363512594</v>
      </c>
      <c r="K26" s="242" t="n">
        <f aca="false">IF(I26&gt;0,I26/$C26*100,"")</f>
        <v>15.5987055016181</v>
      </c>
      <c r="L26" s="239" t="s">
        <v>172</v>
      </c>
      <c r="M26" s="240" t="n">
        <v>214</v>
      </c>
      <c r="N26" s="241" t="n">
        <f aca="false">IF(M26&gt;0,M26/$B26*100000,"")</f>
        <v>2913.54663036079</v>
      </c>
      <c r="O26" s="241" t="n">
        <f aca="false">IF(M26&gt;0,M26/$C26*100,"")</f>
        <v>13.8511326860841</v>
      </c>
      <c r="P26" s="239" t="s">
        <v>200</v>
      </c>
      <c r="Q26" s="240" t="n">
        <v>151</v>
      </c>
      <c r="R26" s="241" t="n">
        <f aca="false">IF(Q26&gt;0,Q26/$B26*100000,"")</f>
        <v>2055.82028590878</v>
      </c>
      <c r="S26" s="241" t="n">
        <f aca="false">IF(Q26&gt;0,Q26/$C26*100,"")</f>
        <v>9.77346278317152</v>
      </c>
      <c r="T26" s="239" t="s">
        <v>151</v>
      </c>
      <c r="U26" s="240" t="n">
        <v>117</v>
      </c>
      <c r="V26" s="241" t="n">
        <f aca="false">IF(U26&gt;0,U26/$B26*100000,"")</f>
        <v>1592.9203539823</v>
      </c>
      <c r="W26" s="242" t="n">
        <f aca="false">IF(U26&gt;0,U26/$C26*100,"")</f>
        <v>7.57281553398058</v>
      </c>
      <c r="X26" s="224"/>
      <c r="Y26" s="247"/>
    </row>
    <row r="27" customFormat="false" ht="13.5" hidden="false" customHeight="false" outlineLevel="0" collapsed="false">
      <c r="A27" s="243" t="s">
        <v>255</v>
      </c>
      <c r="B27" s="248"/>
      <c r="C27" s="248"/>
      <c r="D27" s="58"/>
      <c r="E27" s="58"/>
      <c r="F27" s="249"/>
      <c r="G27" s="249"/>
      <c r="H27" s="58"/>
      <c r="I27" s="58"/>
      <c r="J27" s="249"/>
      <c r="K27" s="249"/>
      <c r="L27" s="243" t="s">
        <v>256</v>
      </c>
      <c r="Y27" s="247"/>
    </row>
    <row r="28" customFormat="false" ht="13.5" hidden="false" customHeight="false" outlineLevel="0" collapsed="false">
      <c r="A28" s="243" t="s">
        <v>257</v>
      </c>
      <c r="B28" s="58"/>
      <c r="C28" s="58"/>
      <c r="D28" s="58"/>
      <c r="E28" s="58"/>
      <c r="F28" s="249"/>
      <c r="G28" s="249"/>
      <c r="H28" s="58"/>
      <c r="I28" s="58"/>
      <c r="J28" s="249"/>
      <c r="K28" s="249"/>
      <c r="L28" s="243" t="s">
        <v>258</v>
      </c>
      <c r="Y28" s="247"/>
    </row>
    <row r="29" customFormat="false" ht="13.5" hidden="false" customHeight="false" outlineLevel="0" collapsed="false">
      <c r="A29" s="243" t="s">
        <v>259</v>
      </c>
      <c r="B29" s="58"/>
      <c r="C29" s="58"/>
      <c r="D29" s="58"/>
      <c r="E29" s="58"/>
      <c r="F29" s="249"/>
      <c r="G29" s="249"/>
      <c r="H29" s="58"/>
      <c r="I29" s="58"/>
      <c r="J29" s="249"/>
      <c r="K29" s="249"/>
      <c r="L29" s="58"/>
      <c r="Y29" s="247"/>
    </row>
    <row r="30" customFormat="false" ht="13.5" hidden="false" customHeight="false" outlineLevel="0" collapsed="false">
      <c r="F30" s="201"/>
      <c r="G30" s="201"/>
      <c r="L30" s="250"/>
      <c r="Y30" s="247"/>
    </row>
    <row r="31" customFormat="false" ht="13.5" hidden="false" customHeight="false" outlineLevel="0" collapsed="false">
      <c r="Y31" s="247"/>
    </row>
    <row r="32" customFormat="false" ht="13.5" hidden="false" customHeight="false" outlineLevel="0" collapsed="false">
      <c r="Y32" s="247"/>
    </row>
    <row r="33" customFormat="false" ht="13.5" hidden="false" customHeight="false" outlineLevel="0" collapsed="false">
      <c r="Y33" s="247"/>
    </row>
    <row r="34" customFormat="false" ht="13.5" hidden="false" customHeight="false" outlineLevel="0" collapsed="false">
      <c r="Y34" s="247"/>
    </row>
    <row r="35" customFormat="false" ht="13.5" hidden="false" customHeight="false" outlineLevel="0" collapsed="false">
      <c r="Y35" s="247"/>
    </row>
    <row r="36" customFormat="false" ht="13.5" hidden="false" customHeight="false" outlineLevel="0" collapsed="false">
      <c r="Y36" s="247"/>
    </row>
    <row r="37" customFormat="false" ht="13.5" hidden="false" customHeight="false" outlineLevel="0" collapsed="false">
      <c r="Y37" s="247"/>
    </row>
    <row r="38" customFormat="false" ht="13.5" hidden="false" customHeight="false" outlineLevel="0" collapsed="false">
      <c r="Y38" s="247"/>
    </row>
    <row r="39" customFormat="false" ht="13.5" hidden="false" customHeight="false" outlineLevel="0" collapsed="false">
      <c r="Y39" s="247"/>
    </row>
    <row r="40" customFormat="false" ht="13.5" hidden="false" customHeight="false" outlineLevel="0" collapsed="false">
      <c r="Y40" s="247"/>
    </row>
    <row r="41" customFormat="false" ht="13.5" hidden="false" customHeight="false" outlineLevel="0" collapsed="false">
      <c r="Y41" s="247"/>
    </row>
    <row r="42" customFormat="false" ht="13.5" hidden="false" customHeight="false" outlineLevel="0" collapsed="false">
      <c r="Y42" s="247"/>
    </row>
    <row r="43" customFormat="false" ht="13.5" hidden="false" customHeight="false" outlineLevel="0" collapsed="false">
      <c r="Y43" s="247"/>
    </row>
    <row r="44" customFormat="false" ht="13.5" hidden="false" customHeight="false" outlineLevel="0" collapsed="false">
      <c r="Y44" s="247"/>
    </row>
    <row r="45" customFormat="false" ht="13.5" hidden="false" customHeight="false" outlineLevel="0" collapsed="false">
      <c r="Y45" s="247"/>
    </row>
    <row r="46" customFormat="false" ht="13.5" hidden="false" customHeight="false" outlineLevel="0" collapsed="false">
      <c r="Y46" s="247"/>
    </row>
    <row r="47" customFormat="false" ht="13.5" hidden="false" customHeight="false" outlineLevel="0" collapsed="false">
      <c r="Y47" s="247"/>
    </row>
    <row r="48" customFormat="false" ht="13.5" hidden="false" customHeight="false" outlineLevel="0" collapsed="false">
      <c r="Y48" s="247"/>
    </row>
    <row r="49" customFormat="false" ht="13.5" hidden="false" customHeight="false" outlineLevel="0" collapsed="false">
      <c r="Y49" s="247"/>
    </row>
    <row r="50" customFormat="false" ht="13.5" hidden="false" customHeight="false" outlineLevel="0" collapsed="false">
      <c r="Y50" s="247"/>
    </row>
    <row r="51" customFormat="false" ht="13.5" hidden="false" customHeight="false" outlineLevel="0" collapsed="false">
      <c r="Y51" s="247"/>
    </row>
    <row r="52" customFormat="false" ht="13.5" hidden="false" customHeight="false" outlineLevel="0" collapsed="false">
      <c r="Y52" s="247"/>
    </row>
    <row r="53" customFormat="false" ht="13.5" hidden="false" customHeight="false" outlineLevel="0" collapsed="false">
      <c r="Y53" s="247"/>
    </row>
    <row r="54" customFormat="false" ht="13.5" hidden="false" customHeight="false" outlineLevel="0" collapsed="false">
      <c r="Y54" s="247"/>
    </row>
    <row r="55" customFormat="false" ht="13.5" hidden="false" customHeight="false" outlineLevel="0" collapsed="false">
      <c r="Y55" s="247"/>
    </row>
    <row r="56" customFormat="false" ht="13.5" hidden="false" customHeight="false" outlineLevel="0" collapsed="false">
      <c r="Y56" s="247"/>
    </row>
    <row r="57" customFormat="false" ht="13.5" hidden="false" customHeight="false" outlineLevel="0" collapsed="false">
      <c r="Y57" s="247"/>
    </row>
    <row r="58" customFormat="false" ht="13.5" hidden="false" customHeight="false" outlineLevel="0" collapsed="false">
      <c r="Y58" s="247"/>
    </row>
    <row r="59" customFormat="false" ht="13.5" hidden="false" customHeight="false" outlineLevel="0" collapsed="false">
      <c r="Y59" s="247"/>
    </row>
    <row r="60" customFormat="false" ht="13.5" hidden="false" customHeight="false" outlineLevel="0" collapsed="false">
      <c r="Y60" s="247"/>
    </row>
    <row r="61" customFormat="false" ht="13.5" hidden="false" customHeight="false" outlineLevel="0" collapsed="false">
      <c r="Y61" s="247"/>
    </row>
    <row r="62" customFormat="false" ht="13.5" hidden="false" customHeight="false" outlineLevel="0" collapsed="false">
      <c r="Y62" s="247"/>
    </row>
    <row r="63" customFormat="false" ht="13.5" hidden="false" customHeight="false" outlineLevel="0" collapsed="false">
      <c r="Y63" s="247"/>
    </row>
    <row r="64" customFormat="false" ht="13.5" hidden="false" customHeight="false" outlineLevel="0" collapsed="false">
      <c r="Y64" s="247"/>
    </row>
    <row r="65" customFormat="false" ht="13.5" hidden="false" customHeight="false" outlineLevel="0" collapsed="false">
      <c r="Y65" s="247"/>
    </row>
    <row r="66" customFormat="false" ht="13.5" hidden="false" customHeight="false" outlineLevel="0" collapsed="false">
      <c r="Y66" s="247"/>
    </row>
    <row r="67" customFormat="false" ht="13.5" hidden="false" customHeight="false" outlineLevel="0" collapsed="false">
      <c r="Y67" s="247"/>
    </row>
    <row r="68" customFormat="false" ht="13.5" hidden="false" customHeight="false" outlineLevel="0" collapsed="false">
      <c r="Y68" s="247"/>
    </row>
    <row r="69" customFormat="false" ht="13.5" hidden="false" customHeight="false" outlineLevel="0" collapsed="false">
      <c r="Y69" s="247"/>
    </row>
    <row r="70" customFormat="false" ht="13.5" hidden="false" customHeight="false" outlineLevel="0" collapsed="false">
      <c r="Y70" s="247"/>
    </row>
    <row r="71" customFormat="false" ht="13.5" hidden="false" customHeight="false" outlineLevel="0" collapsed="false">
      <c r="Y71" s="247"/>
    </row>
    <row r="72" customFormat="false" ht="13.5" hidden="false" customHeight="false" outlineLevel="0" collapsed="false">
      <c r="Y72" s="247"/>
    </row>
    <row r="73" customFormat="false" ht="13.5" hidden="false" customHeight="false" outlineLevel="0" collapsed="false">
      <c r="Y73" s="247"/>
    </row>
    <row r="74" customFormat="false" ht="13.5" hidden="false" customHeight="false" outlineLevel="0" collapsed="false">
      <c r="Y74" s="247"/>
    </row>
    <row r="75" customFormat="false" ht="13.5" hidden="false" customHeight="false" outlineLevel="0" collapsed="false">
      <c r="Y75" s="247"/>
    </row>
    <row r="76" customFormat="false" ht="13.5" hidden="false" customHeight="false" outlineLevel="0" collapsed="false">
      <c r="Y76" s="247"/>
    </row>
    <row r="77" customFormat="false" ht="13.5" hidden="false" customHeight="false" outlineLevel="0" collapsed="false">
      <c r="Y77" s="247"/>
    </row>
    <row r="78" customFormat="false" ht="13.5" hidden="false" customHeight="false" outlineLevel="0" collapsed="false">
      <c r="Y78" s="247"/>
    </row>
    <row r="79" customFormat="false" ht="13.5" hidden="false" customHeight="false" outlineLevel="0" collapsed="false">
      <c r="Y79" s="247"/>
    </row>
    <row r="80" customFormat="false" ht="13.5" hidden="false" customHeight="false" outlineLevel="0" collapsed="false">
      <c r="Y80" s="247"/>
    </row>
    <row r="81" customFormat="false" ht="13.5" hidden="false" customHeight="false" outlineLevel="0" collapsed="false">
      <c r="Y81" s="247"/>
    </row>
    <row r="82" customFormat="false" ht="13.5" hidden="false" customHeight="false" outlineLevel="0" collapsed="false">
      <c r="Y82" s="247"/>
    </row>
    <row r="83" customFormat="false" ht="13.5" hidden="false" customHeight="false" outlineLevel="0" collapsed="false">
      <c r="Y83" s="247"/>
    </row>
    <row r="84" customFormat="false" ht="13.5" hidden="false" customHeight="false" outlineLevel="0" collapsed="false">
      <c r="Y84" s="247"/>
    </row>
    <row r="85" customFormat="false" ht="13.5" hidden="false" customHeight="false" outlineLevel="0" collapsed="false">
      <c r="Y85" s="247"/>
    </row>
    <row r="86" customFormat="false" ht="13.5" hidden="false" customHeight="false" outlineLevel="0" collapsed="false">
      <c r="Y86" s="247"/>
    </row>
    <row r="87" customFormat="false" ht="13.5" hidden="false" customHeight="false" outlineLevel="0" collapsed="false">
      <c r="Y87" s="247"/>
    </row>
    <row r="88" customFormat="false" ht="13.5" hidden="false" customHeight="false" outlineLevel="0" collapsed="false">
      <c r="Y88" s="247"/>
    </row>
    <row r="89" customFormat="false" ht="13.5" hidden="false" customHeight="false" outlineLevel="0" collapsed="false">
      <c r="Y89" s="247"/>
    </row>
    <row r="90" customFormat="false" ht="13.5" hidden="false" customHeight="false" outlineLevel="0" collapsed="false">
      <c r="Y90" s="247"/>
    </row>
  </sheetData>
  <mergeCells count="8">
    <mergeCell ref="A4:A5"/>
    <mergeCell ref="B4:B5"/>
    <mergeCell ref="C4:C5"/>
    <mergeCell ref="D4:G4"/>
    <mergeCell ref="H4:K4"/>
    <mergeCell ref="L4:O4"/>
    <mergeCell ref="P4:S4"/>
    <mergeCell ref="T4:W4"/>
  </mergeCells>
  <printOptions headings="false" gridLines="false" gridLinesSet="true" horizontalCentered="false" verticalCentered="false"/>
  <pageMargins left="0.8" right="0.340277777777778" top="0.979861111111111" bottom="0.640277777777778" header="0.511811023622047" footer="0.511811023622047"/>
  <pageSetup paperSize="9" scale="100" fitToWidth="0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30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A19" activeCellId="0" sqref="A19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108" width="6.13"/>
    <col collapsed="false" customWidth="true" hidden="false" outlineLevel="0" max="2" min="2" style="108" width="7.26"/>
    <col collapsed="false" customWidth="true" hidden="false" outlineLevel="0" max="3" min="3" style="108" width="5.13"/>
    <col collapsed="false" customWidth="true" hidden="false" outlineLevel="0" max="4" min="4" style="108" width="19"/>
    <col collapsed="false" customWidth="true" hidden="false" outlineLevel="0" max="5" min="5" style="108" width="5.26"/>
    <col collapsed="false" customWidth="true" hidden="false" outlineLevel="0" max="6" min="6" style="108" width="5.5"/>
    <col collapsed="false" customWidth="true" hidden="false" outlineLevel="0" max="7" min="7" style="108" width="5"/>
    <col collapsed="false" customWidth="true" hidden="false" outlineLevel="0" max="8" min="8" style="108" width="19"/>
    <col collapsed="false" customWidth="true" hidden="false" outlineLevel="0" max="9" min="9" style="108" width="5.26"/>
    <col collapsed="false" customWidth="true" hidden="false" outlineLevel="0" max="10" min="10" style="201" width="5.5"/>
    <col collapsed="false" customWidth="true" hidden="false" outlineLevel="0" max="11" min="11" style="201" width="5.13"/>
    <col collapsed="false" customWidth="true" hidden="false" outlineLevel="0" max="12" min="12" style="108" width="15.63"/>
    <col collapsed="false" customWidth="true" hidden="false" outlineLevel="0" max="13" min="13" style="108" width="4.87"/>
    <col collapsed="false" customWidth="true" hidden="false" outlineLevel="0" max="14" min="14" style="201" width="5.5"/>
    <col collapsed="false" customWidth="true" hidden="false" outlineLevel="0" max="15" min="15" style="201" width="3.63"/>
    <col collapsed="false" customWidth="true" hidden="false" outlineLevel="0" max="16" min="16" style="108" width="15.63"/>
    <col collapsed="false" customWidth="true" hidden="false" outlineLevel="0" max="17" min="17" style="108" width="4.87"/>
    <col collapsed="false" customWidth="true" hidden="false" outlineLevel="0" max="18" min="18" style="201" width="5.5"/>
    <col collapsed="false" customWidth="true" hidden="false" outlineLevel="0" max="19" min="19" style="201" width="3.63"/>
    <col collapsed="false" customWidth="true" hidden="false" outlineLevel="0" max="20" min="20" style="108" width="15.63"/>
    <col collapsed="false" customWidth="true" hidden="false" outlineLevel="0" max="21" min="21" style="117" width="4.87"/>
    <col collapsed="false" customWidth="true" hidden="false" outlineLevel="0" max="22" min="22" style="201" width="5.13"/>
    <col collapsed="false" customWidth="true" hidden="false" outlineLevel="0" max="23" min="23" style="185" width="3.63"/>
    <col collapsed="false" customWidth="true" hidden="false" outlineLevel="0" max="24" min="24" style="108" width="4.76"/>
    <col collapsed="false" customWidth="true" hidden="false" outlineLevel="0" max="25" min="25" style="108" width="18.13"/>
    <col collapsed="false" customWidth="true" hidden="false" outlineLevel="0" max="26" min="26" style="108" width="6.76"/>
    <col collapsed="false" customWidth="false" hidden="false" outlineLevel="0" max="16384" min="27" style="108" width="9"/>
  </cols>
  <sheetData>
    <row r="1" customFormat="false" ht="13.8" hidden="false" customHeight="false" outlineLevel="0" collapsed="false">
      <c r="A1" s="203" t="s">
        <v>260</v>
      </c>
      <c r="B1" s="148"/>
      <c r="C1" s="148"/>
      <c r="D1" s="148"/>
      <c r="E1" s="148"/>
      <c r="F1" s="148"/>
      <c r="G1" s="148"/>
      <c r="H1" s="148"/>
      <c r="I1" s="148"/>
      <c r="J1" s="204"/>
      <c r="K1" s="151"/>
      <c r="L1" s="148"/>
      <c r="M1" s="148"/>
      <c r="N1" s="148"/>
      <c r="O1" s="148"/>
      <c r="P1" s="148"/>
      <c r="Q1" s="148"/>
      <c r="R1" s="148"/>
      <c r="S1" s="148"/>
      <c r="T1" s="148"/>
      <c r="U1" s="151"/>
      <c r="V1" s="148"/>
      <c r="W1" s="151"/>
    </row>
    <row r="2" customFormat="false" ht="7.5" hidden="false" customHeight="true" outlineLevel="0" collapsed="false">
      <c r="A2" s="147"/>
      <c r="B2" s="148"/>
      <c r="C2" s="148"/>
      <c r="D2" s="148"/>
      <c r="E2" s="148"/>
      <c r="F2" s="148"/>
      <c r="G2" s="148"/>
      <c r="H2" s="148"/>
      <c r="I2" s="148"/>
      <c r="J2" s="148"/>
      <c r="K2" s="151"/>
      <c r="L2" s="148"/>
      <c r="M2" s="148"/>
      <c r="N2" s="148"/>
      <c r="O2" s="148"/>
      <c r="P2" s="148"/>
      <c r="Q2" s="148"/>
      <c r="R2" s="148"/>
      <c r="S2" s="148"/>
      <c r="T2" s="148"/>
      <c r="U2" s="151"/>
      <c r="V2" s="148"/>
      <c r="W2" s="151"/>
    </row>
    <row r="3" s="208" customFormat="true" ht="14.25" hidden="false" customHeight="true" outlineLevel="0" collapsed="false">
      <c r="A3" s="152" t="s">
        <v>273</v>
      </c>
      <c r="B3" s="152"/>
      <c r="C3" s="152"/>
      <c r="D3" s="152"/>
      <c r="E3" s="148" t="s">
        <v>9</v>
      </c>
      <c r="F3" s="152"/>
      <c r="G3" s="152"/>
      <c r="H3" s="152"/>
      <c r="I3" s="152"/>
      <c r="J3" s="152"/>
      <c r="K3" s="155"/>
      <c r="L3" s="152"/>
      <c r="M3" s="152"/>
      <c r="N3" s="152"/>
      <c r="O3" s="152"/>
      <c r="P3" s="152"/>
      <c r="Q3" s="152"/>
      <c r="R3" s="152"/>
      <c r="S3" s="152"/>
      <c r="T3" s="152"/>
      <c r="U3" s="155"/>
      <c r="V3" s="206"/>
      <c r="W3" s="207" t="str">
        <f aca="false">'3　月・性別，区別死亡数'!$O$2</f>
        <v>平成30年</v>
      </c>
    </row>
    <row r="4" customFormat="false" ht="24" hidden="false" customHeight="true" outlineLevel="0" collapsed="false">
      <c r="A4" s="210" t="s">
        <v>208</v>
      </c>
      <c r="B4" s="211" t="s">
        <v>274</v>
      </c>
      <c r="C4" s="211" t="s">
        <v>275</v>
      </c>
      <c r="D4" s="212" t="s">
        <v>136</v>
      </c>
      <c r="E4" s="212"/>
      <c r="F4" s="212"/>
      <c r="G4" s="212"/>
      <c r="H4" s="213" t="s">
        <v>137</v>
      </c>
      <c r="I4" s="213"/>
      <c r="J4" s="213"/>
      <c r="K4" s="213"/>
      <c r="L4" s="210" t="s">
        <v>138</v>
      </c>
      <c r="M4" s="210"/>
      <c r="N4" s="210"/>
      <c r="O4" s="210"/>
      <c r="P4" s="212" t="s">
        <v>139</v>
      </c>
      <c r="Q4" s="212"/>
      <c r="R4" s="212"/>
      <c r="S4" s="212"/>
      <c r="T4" s="213" t="s">
        <v>140</v>
      </c>
      <c r="U4" s="213"/>
      <c r="V4" s="213"/>
      <c r="W4" s="213"/>
    </row>
    <row r="5" customFormat="false" ht="24" hidden="false" customHeight="true" outlineLevel="0" collapsed="false">
      <c r="A5" s="210"/>
      <c r="B5" s="211"/>
      <c r="C5" s="211"/>
      <c r="D5" s="214" t="s">
        <v>146</v>
      </c>
      <c r="E5" s="214" t="s">
        <v>3</v>
      </c>
      <c r="F5" s="214" t="s">
        <v>211</v>
      </c>
      <c r="G5" s="215" t="s">
        <v>212</v>
      </c>
      <c r="H5" s="214" t="s">
        <v>146</v>
      </c>
      <c r="I5" s="214" t="s">
        <v>3</v>
      </c>
      <c r="J5" s="214" t="s">
        <v>211</v>
      </c>
      <c r="K5" s="216" t="s">
        <v>212</v>
      </c>
      <c r="L5" s="217" t="s">
        <v>146</v>
      </c>
      <c r="M5" s="214" t="s">
        <v>3</v>
      </c>
      <c r="N5" s="214" t="s">
        <v>211</v>
      </c>
      <c r="O5" s="215" t="s">
        <v>212</v>
      </c>
      <c r="P5" s="214" t="s">
        <v>146</v>
      </c>
      <c r="Q5" s="214" t="s">
        <v>3</v>
      </c>
      <c r="R5" s="214" t="s">
        <v>211</v>
      </c>
      <c r="S5" s="215" t="s">
        <v>212</v>
      </c>
      <c r="T5" s="214" t="s">
        <v>146</v>
      </c>
      <c r="U5" s="214" t="s">
        <v>3</v>
      </c>
      <c r="V5" s="214" t="s">
        <v>211</v>
      </c>
      <c r="W5" s="216" t="s">
        <v>212</v>
      </c>
    </row>
    <row r="6" customFormat="false" ht="24.75" hidden="false" customHeight="true" outlineLevel="0" collapsed="false">
      <c r="A6" s="218" t="s">
        <v>7</v>
      </c>
      <c r="B6" s="219" t="n">
        <f aca="false">[1]人口!$B$41</f>
        <v>1051089</v>
      </c>
      <c r="C6" s="219" t="n">
        <f aca="false">'9 性・年齢別，区別死亡数'!$B$30</f>
        <v>9418</v>
      </c>
      <c r="D6" s="220" t="s">
        <v>149</v>
      </c>
      <c r="E6" s="221" t="n">
        <v>2685</v>
      </c>
      <c r="F6" s="222" t="n">
        <f aca="false">IF(E6&gt;0,E6/$B6*100000,"")</f>
        <v>255.449348247389</v>
      </c>
      <c r="G6" s="222" t="n">
        <f aca="false">IF(E6&gt;0,E6/$C6*100,"")</f>
        <v>28.5092376300701</v>
      </c>
      <c r="H6" s="220" t="s">
        <v>150</v>
      </c>
      <c r="I6" s="221" t="n">
        <v>1379</v>
      </c>
      <c r="J6" s="222" t="n">
        <f aca="false">IF(I6&gt;0,I6/$B6*100000,"")</f>
        <v>131.197263029106</v>
      </c>
      <c r="K6" s="223" t="n">
        <f aca="false">IF(I6&gt;0,I6/$C6*100,"")</f>
        <v>14.6421745593544</v>
      </c>
      <c r="L6" s="220" t="s">
        <v>200</v>
      </c>
      <c r="M6" s="221" t="n">
        <v>750</v>
      </c>
      <c r="N6" s="222" t="n">
        <f aca="false">IF(M6&gt;0,M6/$B6*100000,"")</f>
        <v>71.35456654955</v>
      </c>
      <c r="O6" s="222" t="n">
        <f aca="false">IF(M6&gt;0,M6/$C6*100,"")</f>
        <v>7.9634741983436</v>
      </c>
      <c r="P6" s="220" t="s">
        <v>151</v>
      </c>
      <c r="Q6" s="221" t="n">
        <v>694</v>
      </c>
      <c r="R6" s="222" t="n">
        <f aca="false">IF(Q6&gt;0,Q6/$B6*100000,"")</f>
        <v>66.0267589138503</v>
      </c>
      <c r="S6" s="222" t="n">
        <f aca="false">IF(Q6&gt;0,Q6/$C6*100,"")</f>
        <v>7.36886812486728</v>
      </c>
      <c r="T6" s="220" t="s">
        <v>172</v>
      </c>
      <c r="U6" s="221" t="n">
        <v>588</v>
      </c>
      <c r="V6" s="222" t="n">
        <f aca="false">IF(U6&gt;0,U6/$B6*100000,"")</f>
        <v>55.9419801748472</v>
      </c>
      <c r="W6" s="223" t="n">
        <f aca="false">IF(U6&gt;0,U6/$C6*100,"")</f>
        <v>6.24336377150138</v>
      </c>
      <c r="X6" s="224"/>
      <c r="Y6" s="251" t="s">
        <v>149</v>
      </c>
    </row>
    <row r="7" customFormat="false" ht="72.75" hidden="false" customHeight="true" outlineLevel="0" collapsed="false">
      <c r="A7" s="226" t="s">
        <v>213</v>
      </c>
      <c r="B7" s="246" t="n">
        <f aca="false">[1]出生数!$I$4</f>
        <v>6504</v>
      </c>
      <c r="C7" s="228" t="n">
        <f aca="false">'9 性・年齢別，区別死亡数'!$C$30</f>
        <v>18</v>
      </c>
      <c r="D7" s="229" t="s">
        <v>214</v>
      </c>
      <c r="E7" s="230" t="n">
        <v>8</v>
      </c>
      <c r="F7" s="231" t="n">
        <f aca="false">IF(E7&gt;0,E7/$B7*100000,"")</f>
        <v>123.0012300123</v>
      </c>
      <c r="G7" s="231" t="n">
        <f aca="false">IF(E7&gt;0,E7/$C7*100,"")</f>
        <v>44.4444444444444</v>
      </c>
      <c r="H7" s="229" t="s">
        <v>276</v>
      </c>
      <c r="I7" s="230" t="n">
        <v>2</v>
      </c>
      <c r="J7" s="231" t="n">
        <f aca="false">IF(I7&gt;0,I7/$B7*100000,"")</f>
        <v>30.750307503075</v>
      </c>
      <c r="K7" s="232" t="n">
        <f aca="false">IF(I7&gt;0,I7/$C7*100,"")</f>
        <v>11.1111111111111</v>
      </c>
      <c r="L7" s="229"/>
      <c r="M7" s="230"/>
      <c r="N7" s="231" t="str">
        <f aca="false">IF(M7&gt;0,M7/$B7*100000,"")</f>
        <v/>
      </c>
      <c r="O7" s="231" t="str">
        <f aca="false">IF(M7&gt;0,M7/$C7*100,"")</f>
        <v/>
      </c>
      <c r="P7" s="229" t="s">
        <v>277</v>
      </c>
      <c r="Q7" s="230" t="n">
        <v>1</v>
      </c>
      <c r="R7" s="231" t="n">
        <f aca="false">IF(Q7&gt;0,Q7/$B7*100000,"")</f>
        <v>15.3751537515375</v>
      </c>
      <c r="S7" s="231" t="n">
        <f aca="false">IF(Q7&gt;0,Q7/$C7*100,"")</f>
        <v>5.55555555555556</v>
      </c>
      <c r="T7" s="229"/>
      <c r="U7" s="230"/>
      <c r="V7" s="231" t="str">
        <f aca="false">IF(U7&gt;0,U7/$B7*100000,"")</f>
        <v/>
      </c>
      <c r="W7" s="232" t="str">
        <f aca="false">IF(U7&gt;0,U7/$C7*100,"")</f>
        <v/>
      </c>
      <c r="X7" s="224"/>
      <c r="Y7" s="251" t="s">
        <v>150</v>
      </c>
    </row>
    <row r="8" customFormat="false" ht="69.75" hidden="false" customHeight="true" outlineLevel="0" collapsed="false">
      <c r="A8" s="226" t="s">
        <v>217</v>
      </c>
      <c r="B8" s="233" t="n">
        <f aca="false">'[1]年齢階級・区別人口(住基）'!$E$5-'[1]年齢階級・区別人口(住基）'!$D$5</f>
        <v>27626</v>
      </c>
      <c r="C8" s="228" t="n">
        <f aca="false">SUM('9 性・年齢別，区別死亡数'!$D$30:$G$30)</f>
        <v>7</v>
      </c>
      <c r="D8" s="229" t="s">
        <v>150</v>
      </c>
      <c r="E8" s="230" t="n">
        <v>2</v>
      </c>
      <c r="F8" s="231" t="n">
        <f aca="false">IF(E8&gt;0,E8/$B8*100000,"")</f>
        <v>7.23955693911533</v>
      </c>
      <c r="G8" s="231" t="n">
        <f aca="false">IF(E8&gt;0,E8/$C8*100,"")</f>
        <v>28.5714285714286</v>
      </c>
      <c r="H8" s="229" t="s">
        <v>278</v>
      </c>
      <c r="I8" s="230" t="n">
        <v>1</v>
      </c>
      <c r="J8" s="231" t="n">
        <f aca="false">IF(I8&gt;0,I8/$B8*100000,"")</f>
        <v>3.61977846955766</v>
      </c>
      <c r="K8" s="232" t="n">
        <f aca="false">IF(I8&gt;0,I8/$C8*100,"")</f>
        <v>14.2857142857143</v>
      </c>
      <c r="L8" s="229"/>
      <c r="M8" s="230"/>
      <c r="N8" s="231" t="str">
        <f aca="false">IF(M8&gt;0,M8/$B8*100000,"")</f>
        <v/>
      </c>
      <c r="O8" s="231" t="str">
        <f aca="false">IF(M8&gt;0,M8/$C8*100,"")</f>
        <v/>
      </c>
      <c r="P8" s="229"/>
      <c r="Q8" s="230"/>
      <c r="R8" s="231" t="str">
        <f aca="false">IF(Q8&gt;0,Q8/$B8*100000,"")</f>
        <v/>
      </c>
      <c r="S8" s="231" t="str">
        <f aca="false">IF(Q8&gt;0,Q8/$C8*100,"")</f>
        <v/>
      </c>
      <c r="T8" s="229"/>
      <c r="U8" s="230"/>
      <c r="V8" s="231" t="str">
        <f aca="false">IF(U8&gt;0,U8/$B8*100000,"")</f>
        <v/>
      </c>
      <c r="W8" s="232" t="str">
        <f aca="false">IF(U8&gt;0,U8/$C8*100,"")</f>
        <v/>
      </c>
      <c r="X8" s="224"/>
      <c r="Y8" s="251" t="s">
        <v>151</v>
      </c>
    </row>
    <row r="9" customFormat="false" ht="41.25" hidden="false" customHeight="true" outlineLevel="0" collapsed="false">
      <c r="A9" s="226" t="s">
        <v>220</v>
      </c>
      <c r="B9" s="233" t="n">
        <f aca="false">'[1]年齢階級・区別人口(住基）'!$F$5</f>
        <v>36380</v>
      </c>
      <c r="C9" s="228" t="n">
        <f aca="false">'9 性・年齢別，区別死亡数'!$I$30</f>
        <v>1</v>
      </c>
      <c r="D9" s="229" t="s">
        <v>150</v>
      </c>
      <c r="E9" s="230" t="n">
        <v>1</v>
      </c>
      <c r="F9" s="231" t="n">
        <f aca="false">IF(E9&gt;0,E9/$B9*100000,"")</f>
        <v>2.74876305662452</v>
      </c>
      <c r="G9" s="231" t="n">
        <f aca="false">IF(E9&gt;0,E9/$C9*100,"")</f>
        <v>100</v>
      </c>
      <c r="H9" s="229"/>
      <c r="I9" s="230"/>
      <c r="J9" s="231" t="str">
        <f aca="false">IF(I9&gt;0,I9/$B9*100000,"")</f>
        <v/>
      </c>
      <c r="K9" s="232" t="str">
        <f aca="false">IF(I9&gt;0,I9/$C9*100,"")</f>
        <v/>
      </c>
      <c r="L9" s="229"/>
      <c r="M9" s="230"/>
      <c r="N9" s="231" t="str">
        <f aca="false">IF(M9&gt;0,M9/$B9*100000,"")</f>
        <v/>
      </c>
      <c r="O9" s="231" t="str">
        <f aca="false">IF(M9&gt;0,M9/$C9*100,"")</f>
        <v/>
      </c>
      <c r="P9" s="229"/>
      <c r="Q9" s="230"/>
      <c r="R9" s="231" t="str">
        <f aca="false">IF(Q9&gt;0,Q9/$B9*100000,"")</f>
        <v/>
      </c>
      <c r="S9" s="231" t="str">
        <f aca="false">IF(Q9&gt;0,Q9/$C9*100,"")</f>
        <v/>
      </c>
      <c r="T9" s="229"/>
      <c r="U9" s="230"/>
      <c r="V9" s="231" t="str">
        <f aca="false">IF(U9&gt;0,U9/$B9*100000,"")</f>
        <v/>
      </c>
      <c r="W9" s="232" t="str">
        <f aca="false">IF(U9&gt;0,U9/$C9*100,"")</f>
        <v/>
      </c>
      <c r="X9" s="224"/>
      <c r="Y9" s="251" t="s">
        <v>172</v>
      </c>
    </row>
    <row r="10" customFormat="false" ht="24.75" hidden="false" customHeight="true" outlineLevel="0" collapsed="false">
      <c r="A10" s="226" t="s">
        <v>221</v>
      </c>
      <c r="B10" s="233" t="n">
        <f aca="false">'[1]年齢階級・区別人口(住基）'!$G$5</f>
        <v>37488</v>
      </c>
      <c r="C10" s="228" t="n">
        <f aca="false">'9 性・年齢別，区別死亡数'!$J$30</f>
        <v>1</v>
      </c>
      <c r="D10" s="229" t="s">
        <v>150</v>
      </c>
      <c r="E10" s="230" t="n">
        <v>1</v>
      </c>
      <c r="F10" s="231" t="n">
        <f aca="false">IF(E10&gt;0,E10/$B10*100000,"")</f>
        <v>2.66752027315408</v>
      </c>
      <c r="G10" s="231" t="n">
        <f aca="false">IF(E10&gt;0,E10/$C10*100,"")</f>
        <v>100</v>
      </c>
      <c r="H10" s="229"/>
      <c r="I10" s="230"/>
      <c r="J10" s="231" t="str">
        <f aca="false">IF(I10&gt;0,I10/$B10*100000,"")</f>
        <v/>
      </c>
      <c r="K10" s="232" t="str">
        <f aca="false">IF(I10&gt;0,I10/$C10*100,"")</f>
        <v/>
      </c>
      <c r="L10" s="229"/>
      <c r="M10" s="230"/>
      <c r="N10" s="231" t="str">
        <f aca="false">IF(M10&gt;0,M10/$B10*100000,"")</f>
        <v/>
      </c>
      <c r="O10" s="231" t="str">
        <f aca="false">IF(M10&gt;0,M10/$C10*100,"")</f>
        <v/>
      </c>
      <c r="P10" s="229"/>
      <c r="Q10" s="230"/>
      <c r="R10" s="231" t="str">
        <f aca="false">IF(Q10&gt;0,Q10/$B10*100000,"")</f>
        <v/>
      </c>
      <c r="S10" s="231" t="str">
        <f aca="false">IF(Q10&gt;0,Q10/$C10*100,"")</f>
        <v/>
      </c>
      <c r="T10" s="229"/>
      <c r="U10" s="230"/>
      <c r="V10" s="231" t="str">
        <f aca="false">IF(U10&gt;0,U10/$B10*100000,"")</f>
        <v/>
      </c>
      <c r="W10" s="232" t="str">
        <f aca="false">IF(U10&gt;0,U10/$C10*100,"")</f>
        <v/>
      </c>
      <c r="X10" s="224"/>
      <c r="Y10" s="251" t="s">
        <v>173</v>
      </c>
    </row>
    <row r="11" customFormat="false" ht="24.75" hidden="false" customHeight="true" outlineLevel="0" collapsed="false">
      <c r="A11" s="226" t="s">
        <v>223</v>
      </c>
      <c r="B11" s="233" t="n">
        <f aca="false">'[1]年齢階級・区別人口(住基）'!$H$5</f>
        <v>40422</v>
      </c>
      <c r="C11" s="228" t="n">
        <f aca="false">'9 性・年齢別，区別死亡数'!$K$30</f>
        <v>4</v>
      </c>
      <c r="D11" s="229" t="s">
        <v>154</v>
      </c>
      <c r="E11" s="230" t="n">
        <v>2</v>
      </c>
      <c r="F11" s="231" t="n">
        <f aca="false">IF(E11&gt;0,E11/$B11*100000,"")</f>
        <v>4.9478007025877</v>
      </c>
      <c r="G11" s="231" t="n">
        <f aca="false">IF(E11&gt;0,E11/$C11*100,"")</f>
        <v>50</v>
      </c>
      <c r="H11" s="229" t="s">
        <v>279</v>
      </c>
      <c r="I11" s="230" t="n">
        <v>1</v>
      </c>
      <c r="J11" s="231" t="n">
        <f aca="false">IF(I11&gt;0,I11/$B11*100000,"")</f>
        <v>2.47390035129385</v>
      </c>
      <c r="K11" s="232" t="n">
        <f aca="false">IF(I11&gt;0,I11/$C11*100,"")</f>
        <v>25</v>
      </c>
      <c r="L11" s="229"/>
      <c r="M11" s="230"/>
      <c r="N11" s="231" t="str">
        <f aca="false">IF(M11&gt;0,M11/$B11*100000,"")</f>
        <v/>
      </c>
      <c r="O11" s="231" t="str">
        <f aca="false">IF(M11&gt;0,M11/$C11*100,"")</f>
        <v/>
      </c>
      <c r="P11" s="229"/>
      <c r="Q11" s="230"/>
      <c r="R11" s="231" t="str">
        <f aca="false">IF(Q11&gt;0,Q11/$B11*100000,"")</f>
        <v/>
      </c>
      <c r="S11" s="231" t="str">
        <f aca="false">IF(Q11&gt;0,Q11/$C11*100,"")</f>
        <v/>
      </c>
      <c r="T11" s="229"/>
      <c r="U11" s="230"/>
      <c r="V11" s="231" t="str">
        <f aca="false">IF(U11&gt;0,U11/$B11*100000,"")</f>
        <v/>
      </c>
      <c r="W11" s="232" t="str">
        <f aca="false">IF(U11&gt;0,U11/$C11*100,"")</f>
        <v/>
      </c>
      <c r="X11" s="224"/>
      <c r="Y11" s="251" t="s">
        <v>154</v>
      </c>
    </row>
    <row r="12" customFormat="false" ht="30" hidden="false" customHeight="true" outlineLevel="0" collapsed="false">
      <c r="A12" s="226" t="s">
        <v>225</v>
      </c>
      <c r="B12" s="233" t="n">
        <f aca="false">'[1]年齢階級・区別人口(住基）'!$I$5</f>
        <v>49026</v>
      </c>
      <c r="C12" s="228" t="n">
        <f aca="false">'9 性・年齢別，区別死亡数'!$L$30</f>
        <v>13</v>
      </c>
      <c r="D12" s="229" t="s">
        <v>154</v>
      </c>
      <c r="E12" s="230" t="n">
        <v>4</v>
      </c>
      <c r="F12" s="231" t="n">
        <f aca="false">IF(E12&gt;0,E12/$B12*100000,"")</f>
        <v>8.15893607473586</v>
      </c>
      <c r="G12" s="231" t="n">
        <f aca="false">IF(E12&gt;0,E12/$C12*100,"")</f>
        <v>30.7692307692308</v>
      </c>
      <c r="H12" s="229" t="s">
        <v>173</v>
      </c>
      <c r="I12" s="230" t="n">
        <v>2</v>
      </c>
      <c r="J12" s="231" t="n">
        <f aca="false">IF(I12&gt;0,I12/$B12*100000,"")</f>
        <v>4.07946803736793</v>
      </c>
      <c r="K12" s="232" t="n">
        <f aca="false">IF(I12&gt;0,I12/$C12*100,"")</f>
        <v>15.3846153846154</v>
      </c>
      <c r="L12" s="229" t="s">
        <v>280</v>
      </c>
      <c r="M12" s="230" t="n">
        <v>1</v>
      </c>
      <c r="N12" s="231" t="n">
        <f aca="false">IF(M12&gt;0,M12/$B12*100000,"")</f>
        <v>2.03973401868396</v>
      </c>
      <c r="O12" s="231" t="n">
        <f aca="false">IF(M12&gt;0,M12/$C12*100,"")</f>
        <v>7.69230769230769</v>
      </c>
      <c r="P12" s="229"/>
      <c r="Q12" s="230"/>
      <c r="R12" s="231" t="str">
        <f aca="false">IF(Q12&gt;0,Q12/$B12*100000,"")</f>
        <v/>
      </c>
      <c r="S12" s="231" t="str">
        <f aca="false">IF(Q12&gt;0,Q12/$C12*100,"")</f>
        <v/>
      </c>
      <c r="T12" s="229"/>
      <c r="U12" s="230"/>
      <c r="V12" s="231" t="str">
        <f aca="false">IF(U12&gt;0,U12/$B12*100000,"")</f>
        <v/>
      </c>
      <c r="W12" s="232" t="str">
        <f aca="false">IF(U12&gt;0,U12/$C12*100,"")</f>
        <v/>
      </c>
      <c r="X12" s="224"/>
      <c r="Y12" s="251" t="s">
        <v>174</v>
      </c>
    </row>
    <row r="13" customFormat="false" ht="41.25" hidden="false" customHeight="true" outlineLevel="0" collapsed="false">
      <c r="A13" s="226" t="s">
        <v>227</v>
      </c>
      <c r="B13" s="233" t="n">
        <f aca="false">'[1]年齢階級・区別人口(住基）'!$J$5</f>
        <v>52531</v>
      </c>
      <c r="C13" s="228" t="n">
        <f aca="false">'9 性・年齢別，区別死亡数'!$M$30</f>
        <v>10</v>
      </c>
      <c r="D13" s="229" t="s">
        <v>154</v>
      </c>
      <c r="E13" s="230" t="n">
        <v>6</v>
      </c>
      <c r="F13" s="231" t="n">
        <f aca="false">IF(E13&gt;0,E13/$B13*100000,"")</f>
        <v>11.4218271116103</v>
      </c>
      <c r="G13" s="231" t="n">
        <f aca="false">IF(E13&gt;0,E13/$C13*100,"")</f>
        <v>60</v>
      </c>
      <c r="H13" s="229" t="s">
        <v>281</v>
      </c>
      <c r="I13" s="230" t="n">
        <v>1</v>
      </c>
      <c r="J13" s="231" t="n">
        <f aca="false">IF(I13&gt;0,I13/$B13*100000,"")</f>
        <v>1.90363785193505</v>
      </c>
      <c r="K13" s="232" t="n">
        <f aca="false">IF(I13&gt;0,I13/$C13*100,"")</f>
        <v>10</v>
      </c>
      <c r="L13" s="229"/>
      <c r="M13" s="230"/>
      <c r="N13" s="231" t="str">
        <f aca="false">IF(M13&gt;0,M13/$B13*100000,"")</f>
        <v/>
      </c>
      <c r="O13" s="231" t="str">
        <f aca="false">IF(M13&gt;0,M13/$C13*100,"")</f>
        <v/>
      </c>
      <c r="P13" s="229"/>
      <c r="Q13" s="230"/>
      <c r="R13" s="231" t="str">
        <f aca="false">IF(Q13&gt;0,Q13/$B13*100000,"")</f>
        <v/>
      </c>
      <c r="S13" s="231" t="str">
        <f aca="false">IF(Q13&gt;0,Q13/$C13*100,"")</f>
        <v/>
      </c>
      <c r="T13" s="229"/>
      <c r="U13" s="230"/>
      <c r="V13" s="231" t="str">
        <f aca="false">IF(U13&gt;0,U13/$B13*100000,"")</f>
        <v/>
      </c>
      <c r="W13" s="232" t="str">
        <f aca="false">IF(U13&gt;0,U13/$C13*100,"")</f>
        <v/>
      </c>
      <c r="X13" s="224"/>
      <c r="Y13" s="251" t="s">
        <v>200</v>
      </c>
    </row>
    <row r="14" customFormat="false" ht="30" hidden="false" customHeight="true" outlineLevel="0" collapsed="false">
      <c r="A14" s="226" t="s">
        <v>230</v>
      </c>
      <c r="B14" s="233" t="n">
        <f aca="false">'[1]年齢階級・区別人口(住基）'!$K$5</f>
        <v>59157</v>
      </c>
      <c r="C14" s="228" t="n">
        <f aca="false">'9 性・年齢別，区別死亡数'!$N$30</f>
        <v>19</v>
      </c>
      <c r="D14" s="229" t="s">
        <v>154</v>
      </c>
      <c r="E14" s="230" t="n">
        <v>6</v>
      </c>
      <c r="F14" s="231" t="n">
        <f aca="false">IF(E14&gt;0,E14/$B14*100000,"")</f>
        <v>10.1425021552817</v>
      </c>
      <c r="G14" s="231" t="n">
        <f aca="false">IF(E14&gt;0,E14/$C14*100,"")</f>
        <v>31.5789473684211</v>
      </c>
      <c r="H14" s="229" t="s">
        <v>149</v>
      </c>
      <c r="I14" s="230" t="n">
        <v>4</v>
      </c>
      <c r="J14" s="231" t="n">
        <f aca="false">IF(I14&gt;0,I14/$B14*100000,"")</f>
        <v>6.76166810352114</v>
      </c>
      <c r="K14" s="232" t="n">
        <f aca="false">IF(I14&gt;0,I14/$C14*100,"")</f>
        <v>21.0526315789474</v>
      </c>
      <c r="L14" s="229" t="s">
        <v>173</v>
      </c>
      <c r="M14" s="230" t="n">
        <v>3</v>
      </c>
      <c r="N14" s="231" t="n">
        <f aca="false">IF(M14&gt;0,M14/$B14*100000,"")</f>
        <v>5.07125107764085</v>
      </c>
      <c r="O14" s="231" t="n">
        <f aca="false">IF(M14&gt;0,M14/$C14*100,"")</f>
        <v>15.7894736842105</v>
      </c>
      <c r="P14" s="229" t="s">
        <v>282</v>
      </c>
      <c r="Q14" s="230" t="n">
        <v>1</v>
      </c>
      <c r="R14" s="231" t="n">
        <f aca="false">IF(Q14&gt;0,Q14/$B14*100000,"")</f>
        <v>1.69041702588028</v>
      </c>
      <c r="S14" s="231" t="n">
        <f aca="false">IF(Q14&gt;0,Q14/$C14*100,"")</f>
        <v>5.26315789473684</v>
      </c>
      <c r="T14" s="229"/>
      <c r="U14" s="230"/>
      <c r="V14" s="231" t="str">
        <f aca="false">IF(U14&gt;0,U14/$B14*100000,"")</f>
        <v/>
      </c>
      <c r="W14" s="232" t="str">
        <f aca="false">IF(U14&gt;0,U14/$C14*100,"")</f>
        <v/>
      </c>
      <c r="X14" s="224"/>
      <c r="Y14" s="251" t="s">
        <v>189</v>
      </c>
    </row>
    <row r="15" customFormat="false" ht="41.25" hidden="false" customHeight="true" outlineLevel="0" collapsed="false">
      <c r="A15" s="226" t="s">
        <v>232</v>
      </c>
      <c r="B15" s="233" t="n">
        <f aca="false">'[1]年齢階級・区別人口(住基）'!$L$5</f>
        <v>65423</v>
      </c>
      <c r="C15" s="228" t="n">
        <f aca="false">'9 性・年齢別，区別死亡数'!$O$30</f>
        <v>36</v>
      </c>
      <c r="D15" s="229" t="s">
        <v>149</v>
      </c>
      <c r="E15" s="230" t="n">
        <v>11</v>
      </c>
      <c r="F15" s="231" t="n">
        <f aca="false">IF(E15&gt;0,E15/$B15*100000,"")</f>
        <v>16.8136588050074</v>
      </c>
      <c r="G15" s="231" t="n">
        <f aca="false">IF(E15&gt;0,E15/$C15*100,"")</f>
        <v>30.5555555555556</v>
      </c>
      <c r="H15" s="229" t="s">
        <v>154</v>
      </c>
      <c r="I15" s="230" t="n">
        <v>7</v>
      </c>
      <c r="J15" s="231" t="n">
        <f aca="false">IF(I15&gt;0,I15/$B15*100000,"")</f>
        <v>10.699601057732</v>
      </c>
      <c r="K15" s="232" t="n">
        <f aca="false">IF(I15&gt;0,I15/$C15*100,"")</f>
        <v>19.4444444444444</v>
      </c>
      <c r="L15" s="229" t="s">
        <v>283</v>
      </c>
      <c r="M15" s="230" t="n">
        <v>3</v>
      </c>
      <c r="N15" s="231" t="n">
        <f aca="false">IF(M15&gt;0,M15/$B15*100000,"")</f>
        <v>4.58554331045657</v>
      </c>
      <c r="O15" s="231" t="n">
        <f aca="false">IF(M15&gt;0,M15/$C15*100,"")</f>
        <v>8.33333333333333</v>
      </c>
      <c r="P15" s="229"/>
      <c r="Q15" s="230"/>
      <c r="R15" s="231" t="str">
        <f aca="false">IF(Q15&gt;0,Q15/$B15*100000,"")</f>
        <v/>
      </c>
      <c r="S15" s="231" t="str">
        <f aca="false">IF(Q15&gt;0,Q15/$C15*100,"")</f>
        <v/>
      </c>
      <c r="T15" s="229" t="s">
        <v>173</v>
      </c>
      <c r="U15" s="230" t="n">
        <v>2</v>
      </c>
      <c r="V15" s="231" t="n">
        <f aca="false">IF(U15&gt;0,U15/$B15*100000,"")</f>
        <v>3.05702887363771</v>
      </c>
      <c r="W15" s="232" t="n">
        <f aca="false">IF(U15&gt;0,U15/$C15*100,"")</f>
        <v>5.55555555555556</v>
      </c>
      <c r="X15" s="224"/>
      <c r="Y15" s="251" t="s">
        <v>267</v>
      </c>
    </row>
    <row r="16" customFormat="false" ht="30" hidden="false" customHeight="true" outlineLevel="0" collapsed="false">
      <c r="A16" s="226" t="s">
        <v>234</v>
      </c>
      <c r="B16" s="233" t="n">
        <f aca="false">'[1]年齢階級・区別人口(住基）'!$M$5</f>
        <v>75831</v>
      </c>
      <c r="C16" s="228" t="n">
        <f aca="false">'9 性・年齢別，区別死亡数'!$P$30</f>
        <v>66</v>
      </c>
      <c r="D16" s="229" t="s">
        <v>149</v>
      </c>
      <c r="E16" s="230" t="n">
        <v>29</v>
      </c>
      <c r="F16" s="231" t="n">
        <f aca="false">IF(E16&gt;0,E16/$B16*100000,"")</f>
        <v>38.2429349474489</v>
      </c>
      <c r="G16" s="231" t="n">
        <f aca="false">IF(E16&gt;0,E16/$C16*100,"")</f>
        <v>43.9393939393939</v>
      </c>
      <c r="H16" s="229" t="s">
        <v>154</v>
      </c>
      <c r="I16" s="230" t="n">
        <v>10</v>
      </c>
      <c r="J16" s="231" t="n">
        <f aca="false">IF(I16&gt;0,I16/$B16*100000,"")</f>
        <v>13.1872189473962</v>
      </c>
      <c r="K16" s="232" t="n">
        <f aca="false">IF(I16&gt;0,I16/$C16*100,"")</f>
        <v>15.1515151515152</v>
      </c>
      <c r="L16" s="229" t="s">
        <v>151</v>
      </c>
      <c r="M16" s="230" t="n">
        <v>7</v>
      </c>
      <c r="N16" s="231" t="n">
        <f aca="false">IF(M16&gt;0,M16/$B16*100000,"")</f>
        <v>9.23105326317733</v>
      </c>
      <c r="O16" s="231" t="n">
        <f aca="false">IF(M16&gt;0,M16/$C16*100,"")</f>
        <v>10.6060606060606</v>
      </c>
      <c r="P16" s="229" t="s">
        <v>173</v>
      </c>
      <c r="Q16" s="230" t="n">
        <v>6</v>
      </c>
      <c r="R16" s="231" t="n">
        <f aca="false">IF(Q16&gt;0,Q16/$B16*100000,"")</f>
        <v>7.91233136843771</v>
      </c>
      <c r="S16" s="231" t="n">
        <f aca="false">IF(Q16&gt;0,Q16/$C16*100,"")</f>
        <v>9.09090909090909</v>
      </c>
      <c r="T16" s="229" t="s">
        <v>185</v>
      </c>
      <c r="U16" s="230" t="n">
        <v>2</v>
      </c>
      <c r="V16" s="231" t="n">
        <f aca="false">IF(U16&gt;0,U16/$B16*100000,"")</f>
        <v>2.63744378947924</v>
      </c>
      <c r="W16" s="232" t="n">
        <f aca="false">IF(U16&gt;0,U16/$C16*100,"")</f>
        <v>3.03030303030303</v>
      </c>
      <c r="X16" s="224"/>
      <c r="Y16" s="251" t="s">
        <v>187</v>
      </c>
    </row>
    <row r="17" customFormat="false" ht="24.75" hidden="false" customHeight="true" outlineLevel="0" collapsed="false">
      <c r="A17" s="226" t="s">
        <v>236</v>
      </c>
      <c r="B17" s="233" t="n">
        <f aca="false">'[1]年齢階級・区別人口(住基）'!$N$5</f>
        <v>79491</v>
      </c>
      <c r="C17" s="228" t="n">
        <f aca="false">'9 性・年齢別，区別死亡数'!$Q$30</f>
        <v>91</v>
      </c>
      <c r="D17" s="229" t="s">
        <v>149</v>
      </c>
      <c r="E17" s="230" t="n">
        <v>53</v>
      </c>
      <c r="F17" s="231" t="n">
        <f aca="false">IF(E17&gt;0,E17/$B17*100000,"")</f>
        <v>66.6742146909713</v>
      </c>
      <c r="G17" s="231" t="n">
        <f aca="false">IF(E17&gt;0,E17/$C17*100,"")</f>
        <v>58.2417582417583</v>
      </c>
      <c r="H17" s="229" t="s">
        <v>154</v>
      </c>
      <c r="I17" s="230" t="n">
        <v>8</v>
      </c>
      <c r="J17" s="231" t="n">
        <f aca="false">IF(I17&gt;0,I17/$B17*100000,"")</f>
        <v>10.0640324061843</v>
      </c>
      <c r="K17" s="232" t="n">
        <f aca="false">IF(I17&gt;0,I17/$C17*100,"")</f>
        <v>8.79120879120879</v>
      </c>
      <c r="L17" s="229" t="s">
        <v>173</v>
      </c>
      <c r="M17" s="230" t="n">
        <v>4</v>
      </c>
      <c r="N17" s="231" t="n">
        <f aca="false">IF(M17&gt;0,M17/$B17*100000,"")</f>
        <v>5.03201620309217</v>
      </c>
      <c r="O17" s="231" t="n">
        <f aca="false">IF(M17&gt;0,M17/$C17*100,"")</f>
        <v>4.3956043956044</v>
      </c>
      <c r="P17" s="229" t="s">
        <v>269</v>
      </c>
      <c r="Q17" s="230" t="n">
        <v>3</v>
      </c>
      <c r="R17" s="231" t="n">
        <f aca="false">IF(Q17&gt;0,Q17/$B17*100000,"")</f>
        <v>3.77401215231913</v>
      </c>
      <c r="S17" s="231" t="n">
        <f aca="false">IF(Q17&gt;0,Q17/$C17*100,"")</f>
        <v>3.2967032967033</v>
      </c>
      <c r="T17" s="229"/>
      <c r="U17" s="230"/>
      <c r="V17" s="231" t="str">
        <f aca="false">IF(U17&gt;0,U17/$B17*100000,"")</f>
        <v/>
      </c>
      <c r="W17" s="232" t="str">
        <f aca="false">IF(U17&gt;0,U17/$C17*100,"")</f>
        <v/>
      </c>
      <c r="X17" s="224"/>
      <c r="Y17" s="252" t="s">
        <v>270</v>
      </c>
    </row>
    <row r="18" customFormat="false" ht="24.75" hidden="false" customHeight="true" outlineLevel="0" collapsed="false">
      <c r="A18" s="226" t="s">
        <v>238</v>
      </c>
      <c r="B18" s="233" t="n">
        <f aca="false">'[1]年齢階級・区別人口(住基）'!$O$5</f>
        <v>70606</v>
      </c>
      <c r="C18" s="228" t="n">
        <f aca="false">'9 性・年齢別，区別死亡数'!$R$30</f>
        <v>127</v>
      </c>
      <c r="D18" s="229" t="s">
        <v>149</v>
      </c>
      <c r="E18" s="230" t="n">
        <v>85</v>
      </c>
      <c r="F18" s="231" t="n">
        <f aca="false">IF(E18&gt;0,E18/$B18*100000,"")</f>
        <v>120.38636943036</v>
      </c>
      <c r="G18" s="231" t="n">
        <f aca="false">IF(E18&gt;0,E18/$C18*100,"")</f>
        <v>66.9291338582677</v>
      </c>
      <c r="H18" s="229" t="s">
        <v>154</v>
      </c>
      <c r="I18" s="230" t="n">
        <v>7</v>
      </c>
      <c r="J18" s="231" t="n">
        <f aca="false">IF(I18&gt;0,I18/$B18*100000,"")</f>
        <v>9.9141716001473</v>
      </c>
      <c r="K18" s="232" t="n">
        <f aca="false">IF(I18&gt;0,I18/$C18*100,"")</f>
        <v>5.51181102362205</v>
      </c>
      <c r="L18" s="229" t="s">
        <v>173</v>
      </c>
      <c r="M18" s="230" t="n">
        <v>6</v>
      </c>
      <c r="N18" s="231" t="n">
        <f aca="false">IF(M18&gt;0,M18/$B18*100000,"")</f>
        <v>8.49786137155483</v>
      </c>
      <c r="O18" s="231" t="n">
        <f aca="false">IF(M18&gt;0,M18/$C18*100,"")</f>
        <v>4.7244094488189</v>
      </c>
      <c r="P18" s="229" t="s">
        <v>151</v>
      </c>
      <c r="Q18" s="230" t="n">
        <v>5</v>
      </c>
      <c r="R18" s="231" t="n">
        <f aca="false">IF(Q18&gt;0,Q18/$B18*100000,"")</f>
        <v>7.08155114296236</v>
      </c>
      <c r="S18" s="231" t="n">
        <f aca="false">IF(Q18&gt;0,Q18/$C18*100,"")</f>
        <v>3.93700787401575</v>
      </c>
      <c r="T18" s="229" t="s">
        <v>185</v>
      </c>
      <c r="U18" s="230" t="n">
        <v>4</v>
      </c>
      <c r="V18" s="231" t="n">
        <f aca="false">IF(U18&gt;0,U18/$B18*100000,"")</f>
        <v>5.66524091436988</v>
      </c>
      <c r="W18" s="232" t="n">
        <f aca="false">IF(U18&gt;0,U18/$C18*100,"")</f>
        <v>3.1496062992126</v>
      </c>
      <c r="X18" s="224"/>
      <c r="Y18" s="252" t="s">
        <v>240</v>
      </c>
    </row>
    <row r="19" customFormat="false" ht="24.75" hidden="false" customHeight="true" outlineLevel="0" collapsed="false">
      <c r="A19" s="226" t="s">
        <v>241</v>
      </c>
      <c r="B19" s="233" t="n">
        <f aca="false">'[1]年齢階級・区別人口(住基）'!$P$5</f>
        <v>66250</v>
      </c>
      <c r="C19" s="228" t="n">
        <f aca="false">'9 性・年齢別，区別死亡数'!$S$30</f>
        <v>188</v>
      </c>
      <c r="D19" s="229" t="s">
        <v>149</v>
      </c>
      <c r="E19" s="230" t="n">
        <v>116</v>
      </c>
      <c r="F19" s="231" t="n">
        <f aca="false">IF(E19&gt;0,E19/$B19*100000,"")</f>
        <v>175.094339622642</v>
      </c>
      <c r="G19" s="231" t="n">
        <f aca="false">IF(E19&gt;0,E19/$C19*100,"")</f>
        <v>61.7021276595745</v>
      </c>
      <c r="H19" s="229" t="s">
        <v>151</v>
      </c>
      <c r="I19" s="230" t="n">
        <v>12</v>
      </c>
      <c r="J19" s="231" t="n">
        <f aca="false">IF(I19&gt;0,I19/$B19*100000,"")</f>
        <v>18.1132075471698</v>
      </c>
      <c r="K19" s="232" t="n">
        <f aca="false">IF(I19&gt;0,I19/$C19*100,"")</f>
        <v>6.38297872340426</v>
      </c>
      <c r="L19" s="229" t="s">
        <v>154</v>
      </c>
      <c r="M19" s="230" t="n">
        <v>11</v>
      </c>
      <c r="N19" s="231" t="n">
        <f aca="false">IF(M19&gt;0,M19/$B19*100000,"")</f>
        <v>16.6037735849057</v>
      </c>
      <c r="O19" s="231" t="n">
        <f aca="false">IF(M19&gt;0,M19/$C19*100,"")</f>
        <v>5.85106382978723</v>
      </c>
      <c r="P19" s="229" t="s">
        <v>185</v>
      </c>
      <c r="Q19" s="230" t="n">
        <v>5</v>
      </c>
      <c r="R19" s="231" t="n">
        <f aca="false">IF(Q19&gt;0,Q19/$B19*100000,"")</f>
        <v>7.54716981132076</v>
      </c>
      <c r="S19" s="231" t="n">
        <f aca="false">IF(Q19&gt;0,Q19/$C19*100,"")</f>
        <v>2.65957446808511</v>
      </c>
      <c r="T19" s="229" t="s">
        <v>173</v>
      </c>
      <c r="U19" s="230" t="n">
        <v>4</v>
      </c>
      <c r="V19" s="231" t="n">
        <f aca="false">IF(U19&gt;0,U19/$B19*100000,"")</f>
        <v>6.0377358490566</v>
      </c>
      <c r="W19" s="232" t="n">
        <f aca="false">IF(U19&gt;0,U19/$C19*100,"")</f>
        <v>2.12765957446809</v>
      </c>
      <c r="X19" s="224"/>
      <c r="Y19" s="251" t="s">
        <v>242</v>
      </c>
    </row>
    <row r="20" customFormat="false" ht="24.75" hidden="false" customHeight="true" outlineLevel="0" collapsed="false">
      <c r="A20" s="226" t="s">
        <v>243</v>
      </c>
      <c r="B20" s="233" t="n">
        <f aca="false">'[1]年齢階級・区別人口(住基）'!$Q$5</f>
        <v>64860</v>
      </c>
      <c r="C20" s="228" t="n">
        <f aca="false">'9 性・年齢別，区別死亡数'!$T$30</f>
        <v>252</v>
      </c>
      <c r="D20" s="229" t="s">
        <v>149</v>
      </c>
      <c r="E20" s="230" t="n">
        <v>150</v>
      </c>
      <c r="F20" s="231" t="n">
        <f aca="false">IF(E20&gt;0,E20/$B20*100000,"")</f>
        <v>231.267345050879</v>
      </c>
      <c r="G20" s="231" t="n">
        <f aca="false">IF(E20&gt;0,E20/$C20*100,"")</f>
        <v>59.5238095238095</v>
      </c>
      <c r="H20" s="229" t="s">
        <v>151</v>
      </c>
      <c r="I20" s="230" t="n">
        <v>20</v>
      </c>
      <c r="J20" s="231" t="n">
        <f aca="false">IF(I20&gt;0,I20/$B20*100000,"")</f>
        <v>30.8356460067838</v>
      </c>
      <c r="K20" s="232" t="n">
        <f aca="false">IF(I20&gt;0,I20/$C20*100,"")</f>
        <v>7.93650793650794</v>
      </c>
      <c r="L20" s="229" t="s">
        <v>150</v>
      </c>
      <c r="M20" s="230" t="n">
        <v>18</v>
      </c>
      <c r="N20" s="231" t="n">
        <f aca="false">IF(M20&gt;0,M20/$B20*100000,"")</f>
        <v>27.7520814061055</v>
      </c>
      <c r="O20" s="231" t="n">
        <f aca="false">IF(M20&gt;0,M20/$C20*100,"")</f>
        <v>7.14285714285714</v>
      </c>
      <c r="P20" s="229" t="s">
        <v>267</v>
      </c>
      <c r="Q20" s="230" t="n">
        <v>6</v>
      </c>
      <c r="R20" s="231" t="n">
        <f aca="false">IF(Q20&gt;0,Q20/$B20*100000,"")</f>
        <v>9.25069380203515</v>
      </c>
      <c r="S20" s="231" t="n">
        <f aca="false">IF(Q20&gt;0,Q20/$C20*100,"")</f>
        <v>2.38095238095238</v>
      </c>
      <c r="T20" s="229" t="s">
        <v>263</v>
      </c>
      <c r="U20" s="230" t="n">
        <v>5</v>
      </c>
      <c r="V20" s="231" t="n">
        <f aca="false">IF(U20&gt;0,U20/$B20*100000,"")</f>
        <v>7.70891150169596</v>
      </c>
      <c r="W20" s="232" t="n">
        <f aca="false">IF(U20&gt;0,U20/$C20*100,"")</f>
        <v>1.98412698412698</v>
      </c>
      <c r="X20" s="224"/>
      <c r="Y20" s="251" t="s">
        <v>244</v>
      </c>
    </row>
    <row r="21" customFormat="false" ht="24.75" hidden="false" customHeight="true" outlineLevel="0" collapsed="false">
      <c r="A21" s="226" t="s">
        <v>245</v>
      </c>
      <c r="B21" s="233" t="n">
        <f aca="false">'[1]年齢階級・区別人口(住基）'!$R$5</f>
        <v>81123</v>
      </c>
      <c r="C21" s="228" t="n">
        <f aca="false">'9 性・年齢別，区別死亡数'!$U$30</f>
        <v>481</v>
      </c>
      <c r="D21" s="229" t="s">
        <v>149</v>
      </c>
      <c r="E21" s="230" t="n">
        <v>269</v>
      </c>
      <c r="F21" s="231" t="n">
        <f aca="false">IF(E21&gt;0,E21/$B21*100000,"")</f>
        <v>331.595231931758</v>
      </c>
      <c r="G21" s="231" t="n">
        <f aca="false">IF(E21&gt;0,E21/$C21*100,"")</f>
        <v>55.9251559251559</v>
      </c>
      <c r="H21" s="229" t="s">
        <v>150</v>
      </c>
      <c r="I21" s="230" t="n">
        <v>35</v>
      </c>
      <c r="J21" s="231" t="n">
        <f aca="false">IF(I21&gt;0,I21/$B21*100000,"")</f>
        <v>43.1443610320131</v>
      </c>
      <c r="K21" s="232" t="n">
        <f aca="false">IF(I21&gt;0,I21/$C21*100,"")</f>
        <v>7.27650727650728</v>
      </c>
      <c r="L21" s="229" t="s">
        <v>151</v>
      </c>
      <c r="M21" s="230" t="n">
        <v>25</v>
      </c>
      <c r="N21" s="231" t="n">
        <f aca="false">IF(M21&gt;0,M21/$B21*100000,"")</f>
        <v>30.8174007371522</v>
      </c>
      <c r="O21" s="231" t="n">
        <f aca="false">IF(M21&gt;0,M21/$C21*100,"")</f>
        <v>5.1975051975052</v>
      </c>
      <c r="P21" s="229" t="s">
        <v>173</v>
      </c>
      <c r="Q21" s="230" t="n">
        <v>17</v>
      </c>
      <c r="R21" s="231" t="n">
        <f aca="false">IF(Q21&gt;0,Q21/$B21*100000,"")</f>
        <v>20.9558325012635</v>
      </c>
      <c r="S21" s="231" t="n">
        <f aca="false">IF(Q21&gt;0,Q21/$C21*100,"")</f>
        <v>3.53430353430353</v>
      </c>
      <c r="T21" s="229" t="s">
        <v>284</v>
      </c>
      <c r="U21" s="230" t="n">
        <v>12</v>
      </c>
      <c r="V21" s="231" t="n">
        <f aca="false">IF(U21&gt;0,U21/$B21*100000,"")</f>
        <v>14.7923523538331</v>
      </c>
      <c r="W21" s="232" t="n">
        <f aca="false">IF(U21&gt;0,U21/$C21*100,"")</f>
        <v>2.4948024948025</v>
      </c>
      <c r="X21" s="224"/>
      <c r="Y21" s="251" t="s">
        <v>194</v>
      </c>
    </row>
    <row r="22" customFormat="false" ht="24.75" hidden="false" customHeight="true" outlineLevel="0" collapsed="false">
      <c r="A22" s="226" t="s">
        <v>247</v>
      </c>
      <c r="B22" s="233" t="n">
        <f aca="false">'[1]年齢階級・区別人口(住基）'!$S$5</f>
        <v>66332</v>
      </c>
      <c r="C22" s="228" t="n">
        <f aca="false">'9 性・年齢別，区別死亡数'!$V$30</f>
        <v>583</v>
      </c>
      <c r="D22" s="229" t="s">
        <v>149</v>
      </c>
      <c r="E22" s="230" t="n">
        <v>302</v>
      </c>
      <c r="F22" s="231" t="n">
        <f aca="false">IF(E22&gt;0,E22/$B22*100000,"")</f>
        <v>455.285533377555</v>
      </c>
      <c r="G22" s="231" t="n">
        <f aca="false">IF(E22&gt;0,E22/$C22*100,"")</f>
        <v>51.8010291595197</v>
      </c>
      <c r="H22" s="229" t="s">
        <v>150</v>
      </c>
      <c r="I22" s="230" t="n">
        <v>56</v>
      </c>
      <c r="J22" s="231" t="n">
        <f aca="false">IF(I22&gt;0,I22/$B22*100000,"")</f>
        <v>84.4238075137189</v>
      </c>
      <c r="K22" s="232" t="n">
        <f aca="false">IF(I22&gt;0,I22/$C22*100,"")</f>
        <v>9.60548885077187</v>
      </c>
      <c r="L22" s="229" t="s">
        <v>151</v>
      </c>
      <c r="M22" s="230" t="n">
        <v>35</v>
      </c>
      <c r="N22" s="231" t="n">
        <f aca="false">IF(M22&gt;0,M22/$B22*100000,"")</f>
        <v>52.7648796960743</v>
      </c>
      <c r="O22" s="231" t="n">
        <f aca="false">IF(M22&gt;0,M22/$C22*100,"")</f>
        <v>6.00343053173242</v>
      </c>
      <c r="P22" s="229" t="s">
        <v>172</v>
      </c>
      <c r="Q22" s="230" t="n">
        <v>17</v>
      </c>
      <c r="R22" s="231" t="n">
        <f aca="false">IF(Q22&gt;0,Q22/$B22*100000,"")</f>
        <v>25.6286558523789</v>
      </c>
      <c r="S22" s="231" t="n">
        <f aca="false">IF(Q22&gt;0,Q22/$C22*100,"")</f>
        <v>2.91595197255575</v>
      </c>
      <c r="T22" s="229" t="s">
        <v>173</v>
      </c>
      <c r="U22" s="230" t="n">
        <v>13</v>
      </c>
      <c r="V22" s="231" t="n">
        <f aca="false">IF(U22&gt;0,U22/$B22*100000,"")</f>
        <v>19.5983838871133</v>
      </c>
      <c r="W22" s="232" t="n">
        <f aca="false">IF(U22&gt;0,U22/$C22*100,"")</f>
        <v>2.22984562607204</v>
      </c>
      <c r="X22" s="224"/>
      <c r="Y22" s="251" t="s">
        <v>272</v>
      </c>
    </row>
    <row r="23" customFormat="false" ht="24.75" hidden="false" customHeight="true" outlineLevel="0" collapsed="false">
      <c r="A23" s="226" t="s">
        <v>249</v>
      </c>
      <c r="B23" s="233" t="n">
        <f aca="false">'[1]年齢階級・区別人口(住基）'!$T$5</f>
        <v>54850</v>
      </c>
      <c r="C23" s="228" t="n">
        <f aca="false">'9 性・年齢別，区別死亡数'!$W$30</f>
        <v>871</v>
      </c>
      <c r="D23" s="229" t="s">
        <v>149</v>
      </c>
      <c r="E23" s="230" t="n">
        <v>381</v>
      </c>
      <c r="F23" s="231" t="n">
        <f aca="false">IF(E23&gt;0,E23/$B23*100000,"")</f>
        <v>694.621695533273</v>
      </c>
      <c r="G23" s="231" t="n">
        <f aca="false">IF(E23&gt;0,E23/$C23*100,"")</f>
        <v>43.7428243398393</v>
      </c>
      <c r="H23" s="229" t="s">
        <v>150</v>
      </c>
      <c r="I23" s="230" t="n">
        <v>82</v>
      </c>
      <c r="J23" s="231" t="n">
        <f aca="false">IF(I23&gt;0,I23/$B23*100000,"")</f>
        <v>149.498632634458</v>
      </c>
      <c r="K23" s="232" t="n">
        <f aca="false">IF(I23&gt;0,I23/$C23*100,"")</f>
        <v>9.41446613088404</v>
      </c>
      <c r="L23" s="229" t="s">
        <v>151</v>
      </c>
      <c r="M23" s="230" t="n">
        <v>51</v>
      </c>
      <c r="N23" s="231" t="n">
        <f aca="false">IF(M23&gt;0,M23/$B23*100000,"")</f>
        <v>92.9808568824066</v>
      </c>
      <c r="O23" s="231" t="n">
        <f aca="false">IF(M23&gt;0,M23/$C23*100,"")</f>
        <v>5.85533869115959</v>
      </c>
      <c r="P23" s="229" t="s">
        <v>172</v>
      </c>
      <c r="Q23" s="230" t="n">
        <v>41</v>
      </c>
      <c r="R23" s="231" t="n">
        <f aca="false">IF(Q23&gt;0,Q23/$B23*100000,"")</f>
        <v>74.7493163172288</v>
      </c>
      <c r="S23" s="231" t="n">
        <f aca="false">IF(Q23&gt;0,Q23/$C23*100,"")</f>
        <v>4.70723306544202</v>
      </c>
      <c r="T23" s="229" t="s">
        <v>173</v>
      </c>
      <c r="U23" s="230" t="n">
        <v>20</v>
      </c>
      <c r="V23" s="231" t="n">
        <f aca="false">IF(U23&gt;0,U23/$B23*100000,"")</f>
        <v>36.4630811303555</v>
      </c>
      <c r="W23" s="232" t="n">
        <f aca="false">IF(U23&gt;0,U23/$C23*100,"")</f>
        <v>2.29621125143513</v>
      </c>
      <c r="X23" s="224"/>
      <c r="Y23" s="251" t="s">
        <v>250</v>
      </c>
    </row>
    <row r="24" customFormat="false" ht="24.75" hidden="false" customHeight="true" outlineLevel="0" collapsed="false">
      <c r="A24" s="226" t="s">
        <v>251</v>
      </c>
      <c r="B24" s="233" t="n">
        <f aca="false">'[1]年齢階級・区別人口(住基）'!$U$5</f>
        <v>44966</v>
      </c>
      <c r="C24" s="228" t="n">
        <f aca="false">'9 性・年齢別，区別死亡数'!$X$30</f>
        <v>1320</v>
      </c>
      <c r="D24" s="229" t="s">
        <v>149</v>
      </c>
      <c r="E24" s="230" t="n">
        <v>414</v>
      </c>
      <c r="F24" s="231" t="n">
        <f aca="false">IF(E24&gt;0,E24/$B24*100000,"")</f>
        <v>920.695636703287</v>
      </c>
      <c r="G24" s="231" t="n">
        <f aca="false">IF(E24&gt;0,E24/$C24*100,"")</f>
        <v>31.3636363636364</v>
      </c>
      <c r="H24" s="229" t="s">
        <v>150</v>
      </c>
      <c r="I24" s="230" t="n">
        <v>167</v>
      </c>
      <c r="J24" s="231" t="n">
        <f aca="false">IF(I24&gt;0,I24/$B24*100000,"")</f>
        <v>371.391718187075</v>
      </c>
      <c r="K24" s="232" t="n">
        <f aca="false">IF(I24&gt;0,I24/$C24*100,"")</f>
        <v>12.6515151515152</v>
      </c>
      <c r="L24" s="229" t="s">
        <v>151</v>
      </c>
      <c r="M24" s="230" t="n">
        <v>98</v>
      </c>
      <c r="N24" s="231" t="n">
        <f aca="false">IF(M24&gt;0,M24/$B24*100000,"")</f>
        <v>217.942445403194</v>
      </c>
      <c r="O24" s="231" t="n">
        <f aca="false">IF(M24&gt;0,M24/$C24*100,"")</f>
        <v>7.42424242424243</v>
      </c>
      <c r="P24" s="229" t="s">
        <v>172</v>
      </c>
      <c r="Q24" s="230" t="n">
        <v>64</v>
      </c>
      <c r="R24" s="231" t="n">
        <f aca="false">IF(Q24&gt;0,Q24/$B24*100000,"")</f>
        <v>142.32976026331</v>
      </c>
      <c r="S24" s="231" t="n">
        <f aca="false">IF(Q24&gt;0,Q24/$C24*100,"")</f>
        <v>4.84848484848485</v>
      </c>
      <c r="T24" s="229" t="s">
        <v>200</v>
      </c>
      <c r="U24" s="230" t="n">
        <v>49</v>
      </c>
      <c r="V24" s="231" t="n">
        <f aca="false">IF(U24&gt;0,U24/$B24*100000,"")</f>
        <v>108.971222701597</v>
      </c>
      <c r="W24" s="232" t="n">
        <f aca="false">IF(U24&gt;0,U24/$C24*100,"")</f>
        <v>3.71212121212121</v>
      </c>
      <c r="X24" s="224"/>
      <c r="Y24" s="251" t="s">
        <v>252</v>
      </c>
    </row>
    <row r="25" customFormat="false" ht="24.75" hidden="false" customHeight="true" outlineLevel="0" collapsed="false">
      <c r="A25" s="226" t="s">
        <v>253</v>
      </c>
      <c r="B25" s="233" t="n">
        <f aca="false">'[1]年齢階級・区別人口(住基）'!$V$5</f>
        <v>32794</v>
      </c>
      <c r="C25" s="228" t="n">
        <f aca="false">'9 性・年齢別，区別死亡数'!$Y$30</f>
        <v>1930</v>
      </c>
      <c r="D25" s="229" t="s">
        <v>149</v>
      </c>
      <c r="E25" s="230" t="n">
        <v>451</v>
      </c>
      <c r="F25" s="231" t="n">
        <f aca="false">IF(E25&gt;0,E25/$B25*100000,"")</f>
        <v>1375.25157040922</v>
      </c>
      <c r="G25" s="231" t="n">
        <f aca="false">IF(E25&gt;0,E25/$C25*100,"")</f>
        <v>23.3678756476684</v>
      </c>
      <c r="H25" s="229" t="s">
        <v>150</v>
      </c>
      <c r="I25" s="230" t="n">
        <v>285</v>
      </c>
      <c r="J25" s="231" t="n">
        <f aca="false">IF(I25&gt;0,I25/$B25*100000,"")</f>
        <v>869.061413673233</v>
      </c>
      <c r="K25" s="232" t="n">
        <f aca="false">IF(I25&gt;0,I25/$C25*100,"")</f>
        <v>14.7668393782383</v>
      </c>
      <c r="L25" s="229" t="s">
        <v>151</v>
      </c>
      <c r="M25" s="230" t="n">
        <v>170</v>
      </c>
      <c r="N25" s="231" t="n">
        <f aca="false">IF(M25&gt;0,M25/$B25*100000,"")</f>
        <v>518.387509910349</v>
      </c>
      <c r="O25" s="231" t="n">
        <f aca="false">IF(M25&gt;0,M25/$C25*100,"")</f>
        <v>8.80829015544041</v>
      </c>
      <c r="P25" s="229" t="s">
        <v>172</v>
      </c>
      <c r="Q25" s="230" t="n">
        <v>144</v>
      </c>
      <c r="R25" s="231" t="n">
        <f aca="false">IF(Q25&gt;0,Q25/$B25*100000,"")</f>
        <v>439.104714277002</v>
      </c>
      <c r="S25" s="231" t="n">
        <f aca="false">IF(Q25&gt;0,Q25/$C25*100,"")</f>
        <v>7.46113989637306</v>
      </c>
      <c r="T25" s="229" t="s">
        <v>200</v>
      </c>
      <c r="U25" s="230" t="n">
        <v>124</v>
      </c>
      <c r="V25" s="231" t="n">
        <f aca="false">IF(U25&gt;0,U25/$B25*100000,"")</f>
        <v>378.117948405196</v>
      </c>
      <c r="W25" s="232" t="n">
        <f aca="false">IF(U25&gt;0,U25/$C25*100,"")</f>
        <v>6.42487046632124</v>
      </c>
      <c r="X25" s="224"/>
      <c r="Y25" s="251" t="s">
        <v>185</v>
      </c>
    </row>
    <row r="26" customFormat="false" ht="24.75" hidden="false" customHeight="true" outlineLevel="0" collapsed="false">
      <c r="A26" s="236" t="s">
        <v>254</v>
      </c>
      <c r="B26" s="237" t="n">
        <f aca="false">SUM('[1]年齢階級・区別人口(住基）'!$W$5:$Y$5)</f>
        <v>22805</v>
      </c>
      <c r="C26" s="238" t="n">
        <f aca="false">SUM('9 性・年齢別，区別死亡数'!Z30:AB30)</f>
        <v>3400</v>
      </c>
      <c r="D26" s="239" t="s">
        <v>150</v>
      </c>
      <c r="E26" s="240" t="n">
        <v>716</v>
      </c>
      <c r="F26" s="241" t="n">
        <f aca="false">IF(E26&gt;0,E26/$B26*100000,"")</f>
        <v>3139.66235474677</v>
      </c>
      <c r="G26" s="241" t="n">
        <f aca="false">IF(E26&gt;0,E26/$C26*100,"")</f>
        <v>21.0588235294118</v>
      </c>
      <c r="H26" s="239" t="s">
        <v>200</v>
      </c>
      <c r="I26" s="240" t="n">
        <v>567</v>
      </c>
      <c r="J26" s="241" t="n">
        <f aca="false">IF(I26&gt;0,I26/$B26*100000,"")</f>
        <v>2486.29686472265</v>
      </c>
      <c r="K26" s="242" t="n">
        <f aca="false">IF(I26&gt;0,I26/$C26*100,"")</f>
        <v>16.6764705882353</v>
      </c>
      <c r="L26" s="239" t="s">
        <v>149</v>
      </c>
      <c r="M26" s="240" t="n">
        <v>416</v>
      </c>
      <c r="N26" s="241" t="n">
        <f aca="false">IF(M26&gt;0,M26/$B26*100000,"")</f>
        <v>1824.16136812103</v>
      </c>
      <c r="O26" s="241" t="n">
        <f aca="false">IF(M26&gt;0,M26/$C26*100,"")</f>
        <v>12.2352941176471</v>
      </c>
      <c r="P26" s="239" t="s">
        <v>172</v>
      </c>
      <c r="Q26" s="240" t="n">
        <v>307</v>
      </c>
      <c r="R26" s="241" t="n">
        <f aca="false">IF(Q26&gt;0,Q26/$B26*100000,"")</f>
        <v>1346.19600964701</v>
      </c>
      <c r="S26" s="241" t="n">
        <f aca="false">IF(Q26&gt;0,Q26/$C26*100,"")</f>
        <v>9.02941176470588</v>
      </c>
      <c r="T26" s="239" t="s">
        <v>151</v>
      </c>
      <c r="U26" s="240" t="n">
        <v>267</v>
      </c>
      <c r="V26" s="241" t="n">
        <f aca="false">IF(U26&gt;0,U26/$B26*100000,"")</f>
        <v>1170.79587809691</v>
      </c>
      <c r="W26" s="242" t="n">
        <f aca="false">IF(U26&gt;0,U26/$C26*100,"")</f>
        <v>7.85294117647059</v>
      </c>
      <c r="X26" s="224"/>
    </row>
    <row r="27" customFormat="false" ht="13.5" hidden="false" customHeight="false" outlineLevel="0" collapsed="false">
      <c r="A27" s="243" t="s">
        <v>255</v>
      </c>
      <c r="B27" s="208"/>
      <c r="C27" s="208"/>
      <c r="F27" s="201"/>
      <c r="G27" s="201"/>
      <c r="L27" s="244" t="s">
        <v>256</v>
      </c>
    </row>
    <row r="28" customFormat="false" ht="13.5" hidden="false" customHeight="false" outlineLevel="0" collapsed="false">
      <c r="A28" s="200" t="s">
        <v>257</v>
      </c>
      <c r="F28" s="201"/>
      <c r="G28" s="201"/>
      <c r="L28" s="244" t="s">
        <v>258</v>
      </c>
    </row>
    <row r="29" customFormat="false" ht="13.5" hidden="false" customHeight="false" outlineLevel="0" collapsed="false">
      <c r="A29" s="244" t="s">
        <v>259</v>
      </c>
      <c r="F29" s="201"/>
      <c r="G29" s="201"/>
    </row>
    <row r="30" customFormat="false" ht="13.5" hidden="false" customHeight="false" outlineLevel="0" collapsed="false">
      <c r="F30" s="201"/>
      <c r="G30" s="201"/>
    </row>
  </sheetData>
  <mergeCells count="8">
    <mergeCell ref="A4:A5"/>
    <mergeCell ref="B4:B5"/>
    <mergeCell ref="C4:C5"/>
    <mergeCell ref="D4:G4"/>
    <mergeCell ref="H4:K4"/>
    <mergeCell ref="L4:O4"/>
    <mergeCell ref="P4:S4"/>
    <mergeCell ref="T4:W4"/>
  </mergeCells>
  <printOptions headings="false" gridLines="false" gridLinesSet="true" horizontalCentered="false" verticalCentered="false"/>
  <pageMargins left="0.8" right="0.45" top="0.990277777777778" bottom="0.620138888888889" header="0.511811023622047" footer="0.511811023622047"/>
  <pageSetup paperSize="9" scale="100" fitToWidth="0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52"/>
  <sheetViews>
    <sheetView showFormulas="false" showGridLines="true" showRowColHeaders="true" showZeros="true" rightToLeft="false" tabSelected="false" showOutlineSymbols="true" defaultGridColor="true" view="normal" topLeftCell="A37" colorId="64" zoomScale="85" zoomScaleNormal="85" zoomScalePageLayoutView="100" workbookViewId="0">
      <selection pane="topLeft" activeCell="A37" activeCellId="0" sqref="A37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14.13"/>
    <col collapsed="false" customWidth="true" hidden="false" outlineLevel="0" max="2" min="2" style="0" width="8.26"/>
    <col collapsed="false" customWidth="true" hidden="false" outlineLevel="0" max="6" min="3" style="0" width="8.13"/>
    <col collapsed="false" customWidth="true" hidden="false" outlineLevel="0" max="11" min="7" style="0" width="7.5"/>
  </cols>
  <sheetData>
    <row r="1" customFormat="false" ht="13.8" hidden="false" customHeight="false" outlineLevel="0" collapsed="false">
      <c r="A1" s="253" t="s">
        <v>285</v>
      </c>
      <c r="B1" s="254"/>
      <c r="C1" s="254"/>
      <c r="D1" s="254"/>
      <c r="E1" s="100"/>
      <c r="F1" s="100"/>
      <c r="G1" s="100"/>
      <c r="H1" s="100"/>
      <c r="I1" s="100"/>
      <c r="J1" s="100"/>
      <c r="K1" s="100"/>
    </row>
    <row r="2" customFormat="false" ht="13.8" hidden="false" customHeight="false" outlineLevel="0" collapsed="false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customFormat="false" ht="18.75" hidden="false" customHeight="true" outlineLevel="0" collapsed="false">
      <c r="A3" s="255" t="s">
        <v>2</v>
      </c>
      <c r="B3" s="256" t="s">
        <v>7</v>
      </c>
      <c r="C3" s="256" t="s">
        <v>286</v>
      </c>
      <c r="D3" s="256"/>
      <c r="E3" s="256"/>
      <c r="F3" s="256"/>
      <c r="G3" s="256"/>
      <c r="H3" s="256"/>
      <c r="I3" s="257" t="s">
        <v>287</v>
      </c>
      <c r="J3" s="257"/>
      <c r="K3" s="257"/>
    </row>
    <row r="4" customFormat="false" ht="27.75" hidden="false" customHeight="true" outlineLevel="0" collapsed="false">
      <c r="A4" s="255"/>
      <c r="B4" s="256"/>
      <c r="C4" s="258" t="s">
        <v>288</v>
      </c>
      <c r="D4" s="258" t="s">
        <v>289</v>
      </c>
      <c r="E4" s="258" t="s">
        <v>290</v>
      </c>
      <c r="F4" s="259" t="s">
        <v>291</v>
      </c>
      <c r="G4" s="258" t="s">
        <v>292</v>
      </c>
      <c r="H4" s="259" t="s">
        <v>293</v>
      </c>
      <c r="I4" s="258" t="s">
        <v>288</v>
      </c>
      <c r="J4" s="258" t="s">
        <v>294</v>
      </c>
      <c r="K4" s="260" t="s">
        <v>295</v>
      </c>
    </row>
    <row r="5" s="1" customFormat="true" ht="18.75" hidden="false" customHeight="true" outlineLevel="0" collapsed="false">
      <c r="A5" s="261"/>
      <c r="B5" s="262" t="s">
        <v>3</v>
      </c>
      <c r="C5" s="262"/>
      <c r="D5" s="262"/>
      <c r="E5" s="262"/>
      <c r="F5" s="262"/>
      <c r="G5" s="262"/>
      <c r="H5" s="262"/>
      <c r="I5" s="262"/>
      <c r="J5" s="262"/>
      <c r="K5" s="262"/>
    </row>
    <row r="6" s="70" customFormat="true" ht="18.75" hidden="true" customHeight="true" outlineLevel="0" collapsed="false">
      <c r="A6" s="263" t="s">
        <v>296</v>
      </c>
      <c r="B6" s="264" t="n">
        <f aca="false">SUM(C6,I6)</f>
        <v>7226</v>
      </c>
      <c r="C6" s="264" t="n">
        <f aca="false">SUM(D6:H6)</f>
        <v>6241</v>
      </c>
      <c r="D6" s="265" t="n">
        <v>5906</v>
      </c>
      <c r="E6" s="265" t="n">
        <v>335</v>
      </c>
      <c r="F6" s="266" t="s">
        <v>11</v>
      </c>
      <c r="G6" s="265" t="n">
        <v>0</v>
      </c>
      <c r="H6" s="266" t="s">
        <v>11</v>
      </c>
      <c r="I6" s="267" t="n">
        <f aca="false">SUM(J6:K6)</f>
        <v>985</v>
      </c>
      <c r="J6" s="265" t="n">
        <v>688</v>
      </c>
      <c r="K6" s="268" t="n">
        <v>297</v>
      </c>
    </row>
    <row r="7" s="70" customFormat="true" ht="18.75" hidden="true" customHeight="true" outlineLevel="0" collapsed="false">
      <c r="A7" s="269" t="s">
        <v>297</v>
      </c>
      <c r="B7" s="264" t="n">
        <f aca="false">SUM(C7,I7)</f>
        <v>7127</v>
      </c>
      <c r="C7" s="264" t="n">
        <f aca="false">SUM(D7:H7)</f>
        <v>6117</v>
      </c>
      <c r="D7" s="265" t="n">
        <v>5855</v>
      </c>
      <c r="E7" s="265" t="n">
        <v>262</v>
      </c>
      <c r="F7" s="266" t="s">
        <v>11</v>
      </c>
      <c r="G7" s="265" t="n">
        <v>0</v>
      </c>
      <c r="H7" s="266" t="s">
        <v>11</v>
      </c>
      <c r="I7" s="267" t="n">
        <f aca="false">SUM(J7:K7)</f>
        <v>1010</v>
      </c>
      <c r="J7" s="265" t="n">
        <v>714</v>
      </c>
      <c r="K7" s="268" t="n">
        <v>296</v>
      </c>
    </row>
    <row r="8" s="70" customFormat="true" ht="18.75" hidden="true" customHeight="true" outlineLevel="0" collapsed="false">
      <c r="A8" s="269" t="s">
        <v>298</v>
      </c>
      <c r="B8" s="264" t="n">
        <f aca="false">SUM(C8,I8)</f>
        <v>7074</v>
      </c>
      <c r="C8" s="264" t="n">
        <f aca="false">SUM(D8:H8)</f>
        <v>6167</v>
      </c>
      <c r="D8" s="265" t="n">
        <v>5885</v>
      </c>
      <c r="E8" s="265" t="n">
        <v>282</v>
      </c>
      <c r="F8" s="266" t="s">
        <v>11</v>
      </c>
      <c r="G8" s="265" t="n">
        <v>0</v>
      </c>
      <c r="H8" s="266" t="s">
        <v>11</v>
      </c>
      <c r="I8" s="267" t="n">
        <f aca="false">SUM(J8:K8)</f>
        <v>907</v>
      </c>
      <c r="J8" s="265" t="n">
        <v>642</v>
      </c>
      <c r="K8" s="268" t="n">
        <v>265</v>
      </c>
    </row>
    <row r="9" s="70" customFormat="true" ht="18.75" hidden="true" customHeight="true" outlineLevel="0" collapsed="false">
      <c r="A9" s="269" t="s">
        <v>299</v>
      </c>
      <c r="B9" s="270" t="n">
        <v>7761</v>
      </c>
      <c r="C9" s="270" t="n">
        <v>6892</v>
      </c>
      <c r="D9" s="271" t="n">
        <v>6640</v>
      </c>
      <c r="E9" s="271" t="n">
        <v>252</v>
      </c>
      <c r="F9" s="272" t="s">
        <v>11</v>
      </c>
      <c r="G9" s="271" t="n">
        <v>0</v>
      </c>
      <c r="H9" s="272" t="s">
        <v>11</v>
      </c>
      <c r="I9" s="273" t="n">
        <v>869</v>
      </c>
      <c r="J9" s="271" t="n">
        <v>610</v>
      </c>
      <c r="K9" s="274" t="n">
        <v>259</v>
      </c>
    </row>
    <row r="10" s="70" customFormat="true" ht="18.75" hidden="true" customHeight="true" outlineLevel="0" collapsed="false">
      <c r="A10" s="263" t="s">
        <v>300</v>
      </c>
      <c r="B10" s="270" t="n">
        <v>8103</v>
      </c>
      <c r="C10" s="270" t="n">
        <v>7327</v>
      </c>
      <c r="D10" s="271" t="n">
        <v>7097</v>
      </c>
      <c r="E10" s="271" t="n">
        <v>230</v>
      </c>
      <c r="F10" s="271" t="n">
        <v>0</v>
      </c>
      <c r="G10" s="271" t="n">
        <v>0</v>
      </c>
      <c r="H10" s="272" t="s">
        <v>11</v>
      </c>
      <c r="I10" s="273" t="n">
        <v>776</v>
      </c>
      <c r="J10" s="271" t="n">
        <v>530</v>
      </c>
      <c r="K10" s="274" t="n">
        <v>246</v>
      </c>
    </row>
    <row r="11" s="70" customFormat="true" ht="18.75" hidden="true" customHeight="true" outlineLevel="0" collapsed="false">
      <c r="A11" s="263" t="s">
        <v>301</v>
      </c>
      <c r="B11" s="270" t="n">
        <v>8278</v>
      </c>
      <c r="C11" s="270" t="n">
        <v>7514</v>
      </c>
      <c r="D11" s="271" t="n">
        <v>7279</v>
      </c>
      <c r="E11" s="271" t="n">
        <v>232</v>
      </c>
      <c r="F11" s="271" t="n">
        <v>3</v>
      </c>
      <c r="G11" s="271" t="n">
        <v>0</v>
      </c>
      <c r="H11" s="272" t="s">
        <v>11</v>
      </c>
      <c r="I11" s="273" t="n">
        <v>764</v>
      </c>
      <c r="J11" s="271" t="n">
        <v>540</v>
      </c>
      <c r="K11" s="274" t="n">
        <v>224</v>
      </c>
    </row>
    <row r="12" s="70" customFormat="true" ht="18.75" hidden="true" customHeight="true" outlineLevel="0" collapsed="false">
      <c r="A12" s="263" t="s">
        <v>302</v>
      </c>
      <c r="B12" s="270" t="n">
        <v>8342</v>
      </c>
      <c r="C12" s="270" t="n">
        <v>7535</v>
      </c>
      <c r="D12" s="271" t="n">
        <v>7319</v>
      </c>
      <c r="E12" s="271" t="n">
        <v>213</v>
      </c>
      <c r="F12" s="271" t="n">
        <v>3</v>
      </c>
      <c r="G12" s="271" t="n">
        <v>0</v>
      </c>
      <c r="H12" s="272" t="s">
        <v>11</v>
      </c>
      <c r="I12" s="273" t="n">
        <v>807</v>
      </c>
      <c r="J12" s="271" t="n">
        <v>576</v>
      </c>
      <c r="K12" s="274" t="n">
        <v>231</v>
      </c>
    </row>
    <row r="13" s="70" customFormat="true" ht="18.75" hidden="true" customHeight="true" outlineLevel="0" collapsed="false">
      <c r="A13" s="263" t="s">
        <v>303</v>
      </c>
      <c r="B13" s="270" t="n">
        <v>8808</v>
      </c>
      <c r="C13" s="270" t="n">
        <v>7947</v>
      </c>
      <c r="D13" s="271" t="n">
        <v>7709</v>
      </c>
      <c r="E13" s="271" t="n">
        <v>238</v>
      </c>
      <c r="F13" s="271" t="n">
        <v>0</v>
      </c>
      <c r="G13" s="271" t="n">
        <v>0</v>
      </c>
      <c r="H13" s="272" t="s">
        <v>11</v>
      </c>
      <c r="I13" s="273" t="n">
        <v>861</v>
      </c>
      <c r="J13" s="271" t="n">
        <v>609</v>
      </c>
      <c r="K13" s="274" t="n">
        <v>252</v>
      </c>
    </row>
    <row r="14" s="70" customFormat="true" ht="18.75" hidden="true" customHeight="true" outlineLevel="0" collapsed="false">
      <c r="A14" s="269" t="s">
        <v>304</v>
      </c>
      <c r="B14" s="270" t="n">
        <v>9428</v>
      </c>
      <c r="C14" s="270" t="n">
        <v>8497</v>
      </c>
      <c r="D14" s="271" t="n">
        <v>8264</v>
      </c>
      <c r="E14" s="271" t="n">
        <v>230</v>
      </c>
      <c r="F14" s="271" t="n">
        <v>3</v>
      </c>
      <c r="G14" s="271" t="n">
        <v>0</v>
      </c>
      <c r="H14" s="272" t="s">
        <v>11</v>
      </c>
      <c r="I14" s="273" t="n">
        <v>931</v>
      </c>
      <c r="J14" s="271" t="n">
        <v>654</v>
      </c>
      <c r="K14" s="274" t="n">
        <v>277</v>
      </c>
    </row>
    <row r="15" s="70" customFormat="true" ht="18.75" hidden="true" customHeight="true" outlineLevel="0" collapsed="false">
      <c r="A15" s="263" t="s">
        <v>305</v>
      </c>
      <c r="B15" s="270" t="n">
        <v>8934</v>
      </c>
      <c r="C15" s="270" t="n">
        <v>8056</v>
      </c>
      <c r="D15" s="271" t="n">
        <v>7827</v>
      </c>
      <c r="E15" s="271" t="n">
        <v>229</v>
      </c>
      <c r="F15" s="271" t="n">
        <v>0</v>
      </c>
      <c r="G15" s="271" t="n">
        <v>0</v>
      </c>
      <c r="H15" s="272" t="s">
        <v>11</v>
      </c>
      <c r="I15" s="273" t="n">
        <v>878</v>
      </c>
      <c r="J15" s="271" t="n">
        <v>639</v>
      </c>
      <c r="K15" s="274" t="n">
        <v>239</v>
      </c>
    </row>
    <row r="16" s="70" customFormat="true" ht="18.75" hidden="true" customHeight="true" outlineLevel="0" collapsed="false">
      <c r="A16" s="263" t="s">
        <v>306</v>
      </c>
      <c r="B16" s="270" t="n">
        <v>9398</v>
      </c>
      <c r="C16" s="270" t="n">
        <v>8470</v>
      </c>
      <c r="D16" s="271" t="n">
        <v>8246</v>
      </c>
      <c r="E16" s="271" t="n">
        <v>199</v>
      </c>
      <c r="F16" s="271" t="n">
        <v>5</v>
      </c>
      <c r="G16" s="271" t="n">
        <v>0</v>
      </c>
      <c r="H16" s="271" t="n">
        <v>20</v>
      </c>
      <c r="I16" s="273" t="n">
        <v>928</v>
      </c>
      <c r="J16" s="271" t="n">
        <v>697</v>
      </c>
      <c r="K16" s="274" t="n">
        <v>231</v>
      </c>
    </row>
    <row r="17" s="70" customFormat="true" ht="18.75" hidden="true" customHeight="true" outlineLevel="0" collapsed="false">
      <c r="A17" s="263" t="s">
        <v>307</v>
      </c>
      <c r="B17" s="270" t="n">
        <v>9512</v>
      </c>
      <c r="C17" s="270" t="n">
        <v>8580</v>
      </c>
      <c r="D17" s="271" t="n">
        <v>8357</v>
      </c>
      <c r="E17" s="271" t="n">
        <v>178</v>
      </c>
      <c r="F17" s="271" t="n">
        <v>10</v>
      </c>
      <c r="G17" s="271" t="n">
        <v>0</v>
      </c>
      <c r="H17" s="271" t="n">
        <v>35</v>
      </c>
      <c r="I17" s="273" t="n">
        <v>932</v>
      </c>
      <c r="J17" s="271" t="n">
        <v>730</v>
      </c>
      <c r="K17" s="274" t="n">
        <v>202</v>
      </c>
    </row>
    <row r="18" s="70" customFormat="true" ht="18.75" hidden="true" customHeight="true" outlineLevel="0" collapsed="false">
      <c r="A18" s="263" t="s">
        <v>308</v>
      </c>
      <c r="B18" s="270" t="n">
        <v>9840</v>
      </c>
      <c r="C18" s="270" t="n">
        <v>8727</v>
      </c>
      <c r="D18" s="271" t="n">
        <v>8499</v>
      </c>
      <c r="E18" s="271" t="n">
        <v>170</v>
      </c>
      <c r="F18" s="271" t="n">
        <v>21</v>
      </c>
      <c r="G18" s="271" t="n">
        <v>0</v>
      </c>
      <c r="H18" s="271" t="n">
        <v>37</v>
      </c>
      <c r="I18" s="273" t="n">
        <v>1113</v>
      </c>
      <c r="J18" s="271" t="n">
        <v>816</v>
      </c>
      <c r="K18" s="274" t="n">
        <v>297</v>
      </c>
    </row>
    <row r="19" s="70" customFormat="true" ht="18.75" hidden="false" customHeight="true" outlineLevel="0" collapsed="false">
      <c r="A19" s="263" t="s">
        <v>91</v>
      </c>
      <c r="B19" s="270" t="n">
        <v>9995</v>
      </c>
      <c r="C19" s="270" t="n">
        <v>8774</v>
      </c>
      <c r="D19" s="271" t="n">
        <v>8536</v>
      </c>
      <c r="E19" s="271" t="n">
        <v>174</v>
      </c>
      <c r="F19" s="271" t="n">
        <v>27</v>
      </c>
      <c r="G19" s="271" t="n">
        <v>0</v>
      </c>
      <c r="H19" s="271" t="n">
        <v>37</v>
      </c>
      <c r="I19" s="273" t="n">
        <v>1221</v>
      </c>
      <c r="J19" s="271" t="n">
        <v>898</v>
      </c>
      <c r="K19" s="274" t="n">
        <v>323</v>
      </c>
    </row>
    <row r="20" s="70" customFormat="true" ht="18.75" hidden="false" customHeight="true" outlineLevel="0" collapsed="false">
      <c r="A20" s="263" t="s">
        <v>309</v>
      </c>
      <c r="B20" s="270" t="n">
        <v>10806</v>
      </c>
      <c r="C20" s="270" t="n">
        <v>9501</v>
      </c>
      <c r="D20" s="271" t="n">
        <v>9234</v>
      </c>
      <c r="E20" s="271" t="n">
        <v>200</v>
      </c>
      <c r="F20" s="271" t="n">
        <v>27</v>
      </c>
      <c r="G20" s="271" t="n">
        <v>0</v>
      </c>
      <c r="H20" s="271" t="n">
        <v>40</v>
      </c>
      <c r="I20" s="273" t="n">
        <v>1305</v>
      </c>
      <c r="J20" s="271" t="n">
        <v>986</v>
      </c>
      <c r="K20" s="274" t="n">
        <v>319</v>
      </c>
    </row>
    <row r="21" s="70" customFormat="true" ht="18.75" hidden="false" customHeight="true" outlineLevel="0" collapsed="false">
      <c r="A21" s="269" t="s">
        <v>310</v>
      </c>
      <c r="B21" s="270" t="n">
        <v>10800</v>
      </c>
      <c r="C21" s="270" t="n">
        <v>9368</v>
      </c>
      <c r="D21" s="271" t="n">
        <v>9081</v>
      </c>
      <c r="E21" s="271" t="n">
        <v>196</v>
      </c>
      <c r="F21" s="271" t="n">
        <v>33</v>
      </c>
      <c r="G21" s="271" t="n">
        <v>0</v>
      </c>
      <c r="H21" s="271" t="n">
        <v>58</v>
      </c>
      <c r="I21" s="273" t="n">
        <v>1432</v>
      </c>
      <c r="J21" s="271" t="n">
        <v>1037</v>
      </c>
      <c r="K21" s="274" t="n">
        <v>395</v>
      </c>
    </row>
    <row r="22" s="70" customFormat="true" ht="18.75" hidden="false" customHeight="true" outlineLevel="0" collapsed="false">
      <c r="A22" s="263" t="s">
        <v>311</v>
      </c>
      <c r="B22" s="270" t="n">
        <v>10803</v>
      </c>
      <c r="C22" s="270" t="n">
        <v>9462</v>
      </c>
      <c r="D22" s="275" t="n">
        <v>9159</v>
      </c>
      <c r="E22" s="275" t="n">
        <v>200</v>
      </c>
      <c r="F22" s="275" t="n">
        <v>33</v>
      </c>
      <c r="G22" s="275" t="n">
        <v>0</v>
      </c>
      <c r="H22" s="275" t="n">
        <v>70</v>
      </c>
      <c r="I22" s="273" t="n">
        <v>1341</v>
      </c>
      <c r="J22" s="275" t="n">
        <v>988</v>
      </c>
      <c r="K22" s="276" t="n">
        <v>353</v>
      </c>
    </row>
    <row r="23" s="70" customFormat="true" ht="18.75" hidden="false" customHeight="true" outlineLevel="0" collapsed="false">
      <c r="A23" s="263" t="s">
        <v>312</v>
      </c>
      <c r="B23" s="270" t="n">
        <v>11151</v>
      </c>
      <c r="C23" s="270" t="n">
        <v>9727</v>
      </c>
      <c r="D23" s="275" t="n">
        <v>9450</v>
      </c>
      <c r="E23" s="275" t="n">
        <v>179</v>
      </c>
      <c r="F23" s="275" t="n">
        <v>32</v>
      </c>
      <c r="G23" s="275" t="n">
        <v>0</v>
      </c>
      <c r="H23" s="275" t="n">
        <v>66</v>
      </c>
      <c r="I23" s="273" t="n">
        <v>1424</v>
      </c>
      <c r="J23" s="275" t="n">
        <v>1073</v>
      </c>
      <c r="K23" s="276" t="n">
        <v>351</v>
      </c>
    </row>
    <row r="24" s="70" customFormat="true" ht="18.75" hidden="false" customHeight="true" outlineLevel="0" collapsed="false">
      <c r="A24" s="263" t="s">
        <v>313</v>
      </c>
      <c r="B24" s="270" t="n">
        <v>11769</v>
      </c>
      <c r="C24" s="270" t="n">
        <v>10185</v>
      </c>
      <c r="D24" s="275" t="n">
        <v>9880</v>
      </c>
      <c r="E24" s="275" t="n">
        <v>211</v>
      </c>
      <c r="F24" s="275" t="n">
        <v>26</v>
      </c>
      <c r="G24" s="275" t="n">
        <v>0</v>
      </c>
      <c r="H24" s="275" t="n">
        <v>68</v>
      </c>
      <c r="I24" s="273" t="n">
        <v>1584</v>
      </c>
      <c r="J24" s="275" t="n">
        <v>1176</v>
      </c>
      <c r="K24" s="276" t="n">
        <v>408</v>
      </c>
    </row>
    <row r="25" s="70" customFormat="true" ht="18.75" hidden="false" customHeight="true" outlineLevel="0" collapsed="false">
      <c r="A25" s="65" t="s">
        <v>97</v>
      </c>
      <c r="B25" s="270" t="n">
        <v>12348</v>
      </c>
      <c r="C25" s="270" t="n">
        <v>10727</v>
      </c>
      <c r="D25" s="275" t="n">
        <v>10411</v>
      </c>
      <c r="E25" s="275" t="n">
        <v>196</v>
      </c>
      <c r="F25" s="275" t="n">
        <v>51</v>
      </c>
      <c r="G25" s="275" t="n">
        <v>0</v>
      </c>
      <c r="H25" s="275" t="n">
        <v>69</v>
      </c>
      <c r="I25" s="273" t="n">
        <v>1621</v>
      </c>
      <c r="J25" s="275" t="n">
        <v>1175</v>
      </c>
      <c r="K25" s="276" t="n">
        <v>446</v>
      </c>
    </row>
    <row r="26" s="70" customFormat="true" ht="18.75" hidden="false" customHeight="true" outlineLevel="0" collapsed="false">
      <c r="A26" s="65" t="s">
        <v>98</v>
      </c>
      <c r="B26" s="270" t="n">
        <v>13105</v>
      </c>
      <c r="C26" s="270" t="n">
        <v>11393</v>
      </c>
      <c r="D26" s="275" t="n">
        <v>11076</v>
      </c>
      <c r="E26" s="275" t="n">
        <v>196</v>
      </c>
      <c r="F26" s="275" t="n">
        <v>43</v>
      </c>
      <c r="G26" s="275" t="n">
        <v>0</v>
      </c>
      <c r="H26" s="275" t="n">
        <v>78</v>
      </c>
      <c r="I26" s="273" t="n">
        <v>1712</v>
      </c>
      <c r="J26" s="275" t="n">
        <v>1281</v>
      </c>
      <c r="K26" s="276" t="n">
        <v>431</v>
      </c>
    </row>
    <row r="27" s="70" customFormat="true" ht="18" hidden="false" customHeight="true" outlineLevel="0" collapsed="false">
      <c r="A27" s="65" t="s">
        <v>99</v>
      </c>
      <c r="B27" s="270" t="n">
        <v>13268</v>
      </c>
      <c r="C27" s="270" t="n">
        <v>11530</v>
      </c>
      <c r="D27" s="275" t="n">
        <v>11200</v>
      </c>
      <c r="E27" s="275" t="n">
        <v>210</v>
      </c>
      <c r="F27" s="275" t="n">
        <v>40</v>
      </c>
      <c r="G27" s="275" t="n">
        <v>0</v>
      </c>
      <c r="H27" s="275" t="n">
        <v>80</v>
      </c>
      <c r="I27" s="273" t="n">
        <v>1738</v>
      </c>
      <c r="J27" s="275" t="n">
        <v>1324</v>
      </c>
      <c r="K27" s="276" t="n">
        <v>414</v>
      </c>
    </row>
    <row r="28" s="70" customFormat="true" ht="18" hidden="false" customHeight="true" outlineLevel="0" collapsed="false">
      <c r="A28" s="65" t="s">
        <v>100</v>
      </c>
      <c r="B28" s="270" t="n">
        <v>14044</v>
      </c>
      <c r="C28" s="270" t="n">
        <v>12277</v>
      </c>
      <c r="D28" s="275" t="n">
        <v>11898</v>
      </c>
      <c r="E28" s="275" t="n">
        <v>209</v>
      </c>
      <c r="F28" s="275" t="n">
        <v>53</v>
      </c>
      <c r="G28" s="275" t="n">
        <v>0</v>
      </c>
      <c r="H28" s="275" t="n">
        <v>117</v>
      </c>
      <c r="I28" s="273" t="n">
        <v>1767</v>
      </c>
      <c r="J28" s="275" t="n">
        <v>1404</v>
      </c>
      <c r="K28" s="276" t="n">
        <v>363</v>
      </c>
    </row>
    <row r="29" s="70" customFormat="true" ht="19.5" hidden="false" customHeight="true" outlineLevel="0" collapsed="false">
      <c r="A29" s="263" t="s">
        <v>314</v>
      </c>
      <c r="B29" s="270" t="n">
        <v>14366</v>
      </c>
      <c r="C29" s="270" t="n">
        <v>12398</v>
      </c>
      <c r="D29" s="275" t="n">
        <v>11987</v>
      </c>
      <c r="E29" s="275" t="n">
        <v>219</v>
      </c>
      <c r="F29" s="275" t="n">
        <v>61</v>
      </c>
      <c r="G29" s="275" t="n">
        <v>0</v>
      </c>
      <c r="H29" s="275" t="n">
        <v>131</v>
      </c>
      <c r="I29" s="273" t="n">
        <v>1968</v>
      </c>
      <c r="J29" s="275" t="n">
        <v>1535</v>
      </c>
      <c r="K29" s="276" t="n">
        <v>433</v>
      </c>
    </row>
    <row r="30" s="70" customFormat="true" ht="19.5" hidden="false" customHeight="true" outlineLevel="0" collapsed="false">
      <c r="A30" s="263" t="s">
        <v>315</v>
      </c>
      <c r="B30" s="270" t="n">
        <v>14506</v>
      </c>
      <c r="C30" s="270" t="n">
        <v>12601</v>
      </c>
      <c r="D30" s="275" t="n">
        <v>12192</v>
      </c>
      <c r="E30" s="275" t="n">
        <v>237</v>
      </c>
      <c r="F30" s="275" t="n">
        <v>50</v>
      </c>
      <c r="G30" s="275" t="n">
        <v>0</v>
      </c>
      <c r="H30" s="275" t="n">
        <v>122</v>
      </c>
      <c r="I30" s="273" t="n">
        <v>1905</v>
      </c>
      <c r="J30" s="275" t="n">
        <v>1508</v>
      </c>
      <c r="K30" s="276" t="n">
        <v>397</v>
      </c>
    </row>
    <row r="31" s="70" customFormat="true" ht="19.5" hidden="false" customHeight="true" outlineLevel="0" collapsed="false">
      <c r="A31" s="263" t="s">
        <v>316</v>
      </c>
      <c r="B31" s="270" t="n">
        <v>15482</v>
      </c>
      <c r="C31" s="270" t="n">
        <v>13436</v>
      </c>
      <c r="D31" s="275" t="n">
        <v>12913</v>
      </c>
      <c r="E31" s="275" t="n">
        <v>284</v>
      </c>
      <c r="F31" s="275" t="n">
        <v>75</v>
      </c>
      <c r="G31" s="275" t="n">
        <v>0</v>
      </c>
      <c r="H31" s="275" t="n">
        <v>164</v>
      </c>
      <c r="I31" s="273" t="n">
        <v>2046</v>
      </c>
      <c r="J31" s="275" t="n">
        <v>1647</v>
      </c>
      <c r="K31" s="276" t="n">
        <v>399</v>
      </c>
    </row>
    <row r="32" s="70" customFormat="true" ht="19.5" hidden="false" customHeight="true" outlineLevel="0" collapsed="false">
      <c r="A32" s="263" t="s">
        <v>55</v>
      </c>
      <c r="B32" s="270" t="n">
        <v>15926</v>
      </c>
      <c r="C32" s="270" t="n">
        <v>13757</v>
      </c>
      <c r="D32" s="275" t="n">
        <v>13205</v>
      </c>
      <c r="E32" s="275" t="n">
        <v>315</v>
      </c>
      <c r="F32" s="275" t="n">
        <v>77</v>
      </c>
      <c r="G32" s="275" t="n">
        <v>0</v>
      </c>
      <c r="H32" s="275" t="n">
        <v>160</v>
      </c>
      <c r="I32" s="273" t="n">
        <v>2169</v>
      </c>
      <c r="J32" s="275" t="n">
        <v>1797</v>
      </c>
      <c r="K32" s="276" t="n">
        <v>372</v>
      </c>
    </row>
    <row r="33" s="70" customFormat="true" ht="19.5" hidden="false" customHeight="true" outlineLevel="0" collapsed="false">
      <c r="A33" s="263" t="s">
        <v>56</v>
      </c>
      <c r="B33" s="270" t="n">
        <v>16228</v>
      </c>
      <c r="C33" s="270" t="n">
        <v>14070</v>
      </c>
      <c r="D33" s="275" t="n">
        <v>13468</v>
      </c>
      <c r="E33" s="275" t="n">
        <v>282</v>
      </c>
      <c r="F33" s="275" t="n">
        <v>88</v>
      </c>
      <c r="G33" s="275" t="n">
        <v>0</v>
      </c>
      <c r="H33" s="275" t="n">
        <v>232</v>
      </c>
      <c r="I33" s="273" t="n">
        <v>2158</v>
      </c>
      <c r="J33" s="275" t="n">
        <v>1782</v>
      </c>
      <c r="K33" s="276" t="n">
        <v>376</v>
      </c>
    </row>
    <row r="34" s="70" customFormat="true" ht="19.5" hidden="false" customHeight="true" outlineLevel="0" collapsed="false">
      <c r="A34" s="263" t="s">
        <v>57</v>
      </c>
      <c r="B34" s="270" t="n">
        <v>16844</v>
      </c>
      <c r="C34" s="270" t="n">
        <v>14632</v>
      </c>
      <c r="D34" s="275" t="n">
        <v>13973</v>
      </c>
      <c r="E34" s="275" t="n">
        <v>251</v>
      </c>
      <c r="F34" s="275" t="n">
        <v>130</v>
      </c>
      <c r="G34" s="275" t="n">
        <v>0</v>
      </c>
      <c r="H34" s="275" t="n">
        <v>278</v>
      </c>
      <c r="I34" s="273" t="n">
        <v>2212</v>
      </c>
      <c r="J34" s="275" t="n">
        <v>1834</v>
      </c>
      <c r="K34" s="276" t="n">
        <v>378</v>
      </c>
    </row>
    <row r="35" s="70" customFormat="true" ht="19.5" hidden="false" customHeight="true" outlineLevel="0" collapsed="false">
      <c r="A35" s="263" t="s">
        <v>58</v>
      </c>
      <c r="B35" s="270" t="n">
        <v>17668</v>
      </c>
      <c r="C35" s="270" t="n">
        <v>15391</v>
      </c>
      <c r="D35" s="275" t="n">
        <v>14624</v>
      </c>
      <c r="E35" s="275" t="n">
        <v>222</v>
      </c>
      <c r="F35" s="275" t="n">
        <v>167</v>
      </c>
      <c r="G35" s="275" t="n">
        <v>0</v>
      </c>
      <c r="H35" s="275" t="n">
        <v>378</v>
      </c>
      <c r="I35" s="273" t="n">
        <v>2277</v>
      </c>
      <c r="J35" s="275" t="n">
        <v>1914</v>
      </c>
      <c r="K35" s="276" t="n">
        <v>363</v>
      </c>
    </row>
    <row r="36" s="70" customFormat="true" ht="19.5" hidden="false" customHeight="true" outlineLevel="0" collapsed="false">
      <c r="A36" s="263" t="s">
        <v>104</v>
      </c>
      <c r="B36" s="270" t="n">
        <v>17523</v>
      </c>
      <c r="C36" s="270" t="n">
        <v>15332</v>
      </c>
      <c r="D36" s="275" t="n">
        <v>14491</v>
      </c>
      <c r="E36" s="275" t="n">
        <v>256</v>
      </c>
      <c r="F36" s="275" t="n">
        <v>191</v>
      </c>
      <c r="G36" s="275" t="n">
        <v>0</v>
      </c>
      <c r="H36" s="275" t="n">
        <v>394</v>
      </c>
      <c r="I36" s="273" t="n">
        <v>2191</v>
      </c>
      <c r="J36" s="275" t="n">
        <v>1825</v>
      </c>
      <c r="K36" s="276" t="n">
        <v>366</v>
      </c>
    </row>
    <row r="37" s="70" customFormat="true" ht="19.5" hidden="false" customHeight="true" outlineLevel="0" collapsed="false">
      <c r="A37" s="263" t="s">
        <v>60</v>
      </c>
      <c r="B37" s="270" t="n">
        <v>18504</v>
      </c>
      <c r="C37" s="270" t="n">
        <v>16083</v>
      </c>
      <c r="D37" s="275" t="n">
        <v>15105</v>
      </c>
      <c r="E37" s="275" t="n">
        <v>267</v>
      </c>
      <c r="F37" s="275" t="n">
        <v>201</v>
      </c>
      <c r="G37" s="275" t="n">
        <v>0</v>
      </c>
      <c r="H37" s="275" t="n">
        <v>510</v>
      </c>
      <c r="I37" s="273" t="n">
        <v>2421</v>
      </c>
      <c r="J37" s="275" t="n">
        <v>2053</v>
      </c>
      <c r="K37" s="276" t="n">
        <v>368</v>
      </c>
    </row>
    <row r="38" s="70" customFormat="true" ht="19.5" hidden="false" customHeight="true" outlineLevel="0" collapsed="false">
      <c r="A38" s="263" t="s">
        <v>61</v>
      </c>
      <c r="B38" s="270" t="n">
        <v>18668</v>
      </c>
      <c r="C38" s="270" t="n">
        <v>16210</v>
      </c>
      <c r="D38" s="275" t="n">
        <v>15153</v>
      </c>
      <c r="E38" s="275" t="n">
        <v>249</v>
      </c>
      <c r="F38" s="275" t="n">
        <v>205</v>
      </c>
      <c r="G38" s="275" t="n">
        <v>0</v>
      </c>
      <c r="H38" s="275" t="n">
        <v>603</v>
      </c>
      <c r="I38" s="273" t="n">
        <v>2458</v>
      </c>
      <c r="J38" s="275" t="n">
        <v>2061</v>
      </c>
      <c r="K38" s="276" t="n">
        <v>397</v>
      </c>
    </row>
    <row r="39" s="70" customFormat="true" ht="19.5" hidden="false" customHeight="true" outlineLevel="0" collapsed="false">
      <c r="A39" s="277" t="s">
        <v>62</v>
      </c>
      <c r="B39" s="278" t="n">
        <f aca="false">SUM(C39,I39)</f>
        <v>19343</v>
      </c>
      <c r="C39" s="278" t="n">
        <f aca="false">SUM(D39:H39)</f>
        <v>16904</v>
      </c>
      <c r="D39" s="279" t="n">
        <f aca="false">'7 死亡の場所別，区別死亡数'!D$5</f>
        <v>15706</v>
      </c>
      <c r="E39" s="279" t="n">
        <f aca="false">'7 死亡の場所別，区別死亡数'!E$5</f>
        <v>281</v>
      </c>
      <c r="F39" s="279" t="n">
        <f aca="false">'7 死亡の場所別，区別死亡数'!F$5</f>
        <v>224</v>
      </c>
      <c r="G39" s="279" t="n">
        <f aca="false">'7 死亡の場所別，区別死亡数'!G$5</f>
        <v>0</v>
      </c>
      <c r="H39" s="279" t="n">
        <f aca="false">'7 死亡の場所別，区別死亡数'!H$5</f>
        <v>693</v>
      </c>
      <c r="I39" s="280" t="n">
        <f aca="false">SUM(J39:K39)</f>
        <v>2439</v>
      </c>
      <c r="J39" s="279" t="n">
        <f aca="false">'7 死亡の場所別，区別死亡数'!J$5</f>
        <v>2088</v>
      </c>
      <c r="K39" s="281" t="n">
        <f aca="false">'7 死亡の場所別，区別死亡数'!K$5</f>
        <v>351</v>
      </c>
    </row>
    <row r="40" s="1" customFormat="true" ht="18.75" hidden="false" customHeight="true" outlineLevel="0" collapsed="false">
      <c r="A40" s="282"/>
      <c r="B40" s="127" t="s">
        <v>317</v>
      </c>
      <c r="C40" s="127"/>
      <c r="D40" s="127"/>
      <c r="E40" s="127"/>
      <c r="F40" s="127"/>
      <c r="G40" s="127"/>
      <c r="H40" s="127"/>
      <c r="I40" s="127"/>
      <c r="J40" s="127"/>
      <c r="K40" s="127"/>
    </row>
    <row r="41" s="70" customFormat="true" ht="18.75" hidden="true" customHeight="true" outlineLevel="0" collapsed="false">
      <c r="A41" s="263" t="s">
        <v>296</v>
      </c>
      <c r="B41" s="283" t="n">
        <f aca="false">SUM(C41,I41)</f>
        <v>100</v>
      </c>
      <c r="C41" s="283" t="n">
        <f aca="false">C6/$B6*100</f>
        <v>86.3686686963742</v>
      </c>
      <c r="D41" s="283" t="n">
        <f aca="false">D6/$B6*100</f>
        <v>81.7326321616385</v>
      </c>
      <c r="E41" s="283" t="n">
        <f aca="false">E6/$B6*100</f>
        <v>4.63603653473568</v>
      </c>
      <c r="F41" s="284" t="s">
        <v>105</v>
      </c>
      <c r="G41" s="283" t="n">
        <f aca="false">G6/$B6*100</f>
        <v>0</v>
      </c>
      <c r="H41" s="284" t="s">
        <v>105</v>
      </c>
      <c r="I41" s="283" t="n">
        <f aca="false">I6/$B6*100</f>
        <v>13.6313313036258</v>
      </c>
      <c r="J41" s="283" t="n">
        <f aca="false">J6/$B6*100</f>
        <v>9.52117353999446</v>
      </c>
      <c r="K41" s="285" t="n">
        <f aca="false">K6/$B6*100</f>
        <v>4.11015776363133</v>
      </c>
    </row>
    <row r="42" s="70" customFormat="true" ht="18.75" hidden="true" customHeight="true" outlineLevel="0" collapsed="false">
      <c r="A42" s="269" t="s">
        <v>297</v>
      </c>
      <c r="B42" s="283" t="n">
        <f aca="false">SUM(C42,I42)</f>
        <v>100</v>
      </c>
      <c r="C42" s="283" t="n">
        <f aca="false">C7/$B7*100</f>
        <v>85.8285393573734</v>
      </c>
      <c r="D42" s="283" t="n">
        <f aca="false">D7/$B7*100</f>
        <v>82.1523782797811</v>
      </c>
      <c r="E42" s="283" t="n">
        <f aca="false">E7/$B7*100</f>
        <v>3.67616107759226</v>
      </c>
      <c r="F42" s="284" t="s">
        <v>105</v>
      </c>
      <c r="G42" s="283" t="n">
        <f aca="false">G7/$B7*100</f>
        <v>0</v>
      </c>
      <c r="H42" s="284" t="s">
        <v>105</v>
      </c>
      <c r="I42" s="283" t="n">
        <f aca="false">I7/$B7*100</f>
        <v>14.1714606426266</v>
      </c>
      <c r="J42" s="283" t="n">
        <f aca="false">J7/$B7*100</f>
        <v>10.0182404938965</v>
      </c>
      <c r="K42" s="285" t="n">
        <f aca="false">K7/$B7*100</f>
        <v>4.15322014873018</v>
      </c>
    </row>
    <row r="43" s="70" customFormat="true" ht="18.75" hidden="true" customHeight="true" outlineLevel="0" collapsed="false">
      <c r="A43" s="269" t="s">
        <v>298</v>
      </c>
      <c r="B43" s="283" t="n">
        <f aca="false">SUM(C43,I43)</f>
        <v>100</v>
      </c>
      <c r="C43" s="283" t="n">
        <f aca="false">C8/$B8*100</f>
        <v>87.1783997738196</v>
      </c>
      <c r="D43" s="283" t="n">
        <f aca="false">D8/$B8*100</f>
        <v>83.1919705965508</v>
      </c>
      <c r="E43" s="283" t="n">
        <f aca="false">E8/$B8*100</f>
        <v>3.98642917726887</v>
      </c>
      <c r="F43" s="284" t="s">
        <v>105</v>
      </c>
      <c r="G43" s="286" t="n">
        <f aca="false">G8/$B8*100</f>
        <v>0</v>
      </c>
      <c r="H43" s="284" t="s">
        <v>105</v>
      </c>
      <c r="I43" s="283" t="n">
        <f aca="false">I8/$B8*100</f>
        <v>12.8216002261804</v>
      </c>
      <c r="J43" s="283" t="n">
        <f aca="false">J8/$B8*100</f>
        <v>9.0754877014419</v>
      </c>
      <c r="K43" s="285" t="n">
        <f aca="false">K8/$B8*100</f>
        <v>3.74611252473848</v>
      </c>
    </row>
    <row r="44" s="70" customFormat="true" ht="18.75" hidden="true" customHeight="true" outlineLevel="0" collapsed="false">
      <c r="A44" s="269" t="s">
        <v>299</v>
      </c>
      <c r="B44" s="287" t="n">
        <v>100</v>
      </c>
      <c r="C44" s="287" t="n">
        <v>88.8029893055019</v>
      </c>
      <c r="D44" s="287" t="n">
        <v>85.5559850534725</v>
      </c>
      <c r="E44" s="287" t="n">
        <v>3.24700425202938</v>
      </c>
      <c r="F44" s="288" t="s">
        <v>105</v>
      </c>
      <c r="G44" s="287" t="n">
        <v>0</v>
      </c>
      <c r="H44" s="288" t="s">
        <v>105</v>
      </c>
      <c r="I44" s="287" t="n">
        <v>11.1970106944981</v>
      </c>
      <c r="J44" s="287" t="n">
        <v>7.85981187991238</v>
      </c>
      <c r="K44" s="289" t="n">
        <v>3.33719881458575</v>
      </c>
    </row>
    <row r="45" s="70" customFormat="true" ht="18.75" hidden="true" customHeight="true" outlineLevel="0" collapsed="false">
      <c r="A45" s="263" t="s">
        <v>300</v>
      </c>
      <c r="B45" s="287" t="n">
        <v>100</v>
      </c>
      <c r="C45" s="287" t="n">
        <v>90.4233000123411</v>
      </c>
      <c r="D45" s="287" t="n">
        <v>87.5848451190917</v>
      </c>
      <c r="E45" s="287" t="n">
        <v>2.83845489324941</v>
      </c>
      <c r="F45" s="287" t="n">
        <v>0</v>
      </c>
      <c r="G45" s="287" t="n">
        <v>0</v>
      </c>
      <c r="H45" s="288" t="s">
        <v>105</v>
      </c>
      <c r="I45" s="287" t="n">
        <v>9.57669998765889</v>
      </c>
      <c r="J45" s="287" t="n">
        <v>6.54078736270517</v>
      </c>
      <c r="K45" s="289" t="n">
        <v>3.03591262495372</v>
      </c>
    </row>
    <row r="46" s="70" customFormat="true" ht="18.75" hidden="true" customHeight="true" outlineLevel="0" collapsed="false">
      <c r="A46" s="263" t="s">
        <v>301</v>
      </c>
      <c r="B46" s="287" t="n">
        <v>100</v>
      </c>
      <c r="C46" s="287" t="n">
        <v>90.7707175646291</v>
      </c>
      <c r="D46" s="287" t="n">
        <v>87.9318676008698</v>
      </c>
      <c r="E46" s="287" t="n">
        <v>2.80260932592414</v>
      </c>
      <c r="F46" s="287" t="n">
        <v>0.0362406378352259</v>
      </c>
      <c r="G46" s="287" t="n">
        <v>0</v>
      </c>
      <c r="H46" s="288" t="s">
        <v>105</v>
      </c>
      <c r="I46" s="287" t="n">
        <v>9.22928243537086</v>
      </c>
      <c r="J46" s="287" t="n">
        <v>6.52331481034066</v>
      </c>
      <c r="K46" s="289" t="n">
        <v>2.7059676250302</v>
      </c>
    </row>
    <row r="47" s="70" customFormat="true" ht="18.75" hidden="true" customHeight="true" outlineLevel="0" collapsed="false">
      <c r="A47" s="263" t="s">
        <v>302</v>
      </c>
      <c r="B47" s="287" t="n">
        <v>100</v>
      </c>
      <c r="C47" s="287" t="n">
        <v>90.3260608966675</v>
      </c>
      <c r="D47" s="287" t="n">
        <v>87.7367537760729</v>
      </c>
      <c r="E47" s="287" t="n">
        <v>2.55334452169743</v>
      </c>
      <c r="F47" s="287" t="n">
        <v>0.035962598897147</v>
      </c>
      <c r="G47" s="287" t="n">
        <v>0</v>
      </c>
      <c r="H47" s="288" t="s">
        <v>105</v>
      </c>
      <c r="I47" s="287" t="n">
        <v>9.67393910333253</v>
      </c>
      <c r="J47" s="287" t="n">
        <v>6.90481898825222</v>
      </c>
      <c r="K47" s="289" t="n">
        <v>2.76912011508032</v>
      </c>
    </row>
    <row r="48" s="70" customFormat="true" ht="18.75" hidden="true" customHeight="true" outlineLevel="0" collapsed="false">
      <c r="A48" s="263" t="s">
        <v>303</v>
      </c>
      <c r="B48" s="287" t="n">
        <v>100</v>
      </c>
      <c r="C48" s="287" t="n">
        <v>90.224795640327</v>
      </c>
      <c r="D48" s="287" t="n">
        <v>87.5227066303361</v>
      </c>
      <c r="E48" s="287" t="n">
        <v>2.70208900999092</v>
      </c>
      <c r="F48" s="287" t="n">
        <v>0</v>
      </c>
      <c r="G48" s="287" t="n">
        <v>0</v>
      </c>
      <c r="H48" s="288" t="s">
        <v>105</v>
      </c>
      <c r="I48" s="287" t="n">
        <v>9.77520435967302</v>
      </c>
      <c r="J48" s="287" t="n">
        <v>6.9141689373297</v>
      </c>
      <c r="K48" s="289" t="n">
        <v>2.86103542234332</v>
      </c>
    </row>
    <row r="49" s="70" customFormat="true" ht="18.75" hidden="true" customHeight="true" outlineLevel="0" collapsed="false">
      <c r="A49" s="269" t="s">
        <v>304</v>
      </c>
      <c r="B49" s="287" t="n">
        <v>100</v>
      </c>
      <c r="C49" s="287" t="n">
        <v>90.1251591005515</v>
      </c>
      <c r="D49" s="287" t="n">
        <v>87.6537971998303</v>
      </c>
      <c r="E49" s="287" t="n">
        <v>2.43954179041154</v>
      </c>
      <c r="F49" s="287" t="n">
        <v>0.0318201103097157</v>
      </c>
      <c r="G49" s="287" t="n">
        <v>0</v>
      </c>
      <c r="H49" s="288" t="s">
        <v>105</v>
      </c>
      <c r="I49" s="287" t="n">
        <v>9.87484089944845</v>
      </c>
      <c r="J49" s="287" t="n">
        <v>6.93678404751803</v>
      </c>
      <c r="K49" s="289" t="n">
        <v>2.93805685193042</v>
      </c>
    </row>
    <row r="50" s="70" customFormat="true" ht="18.75" hidden="true" customHeight="true" outlineLevel="0" collapsed="false">
      <c r="A50" s="263" t="s">
        <v>305</v>
      </c>
      <c r="B50" s="287" t="n">
        <v>100</v>
      </c>
      <c r="C50" s="287" t="n">
        <v>90.1723751958809</v>
      </c>
      <c r="D50" s="287" t="n">
        <v>87.6091336467428</v>
      </c>
      <c r="E50" s="287" t="n">
        <v>2.56324154913812</v>
      </c>
      <c r="F50" s="287" t="n">
        <v>0</v>
      </c>
      <c r="G50" s="287" t="n">
        <v>0</v>
      </c>
      <c r="H50" s="288" t="s">
        <v>105</v>
      </c>
      <c r="I50" s="287" t="n">
        <v>9.8276248041191</v>
      </c>
      <c r="J50" s="287" t="n">
        <v>7.15245130960376</v>
      </c>
      <c r="K50" s="289" t="n">
        <v>2.67517349451534</v>
      </c>
    </row>
    <row r="51" s="70" customFormat="true" ht="18.75" hidden="true" customHeight="true" outlineLevel="0" collapsed="false">
      <c r="A51" s="263" t="s">
        <v>306</v>
      </c>
      <c r="B51" s="287" t="n">
        <v>100</v>
      </c>
      <c r="C51" s="287" t="n">
        <v>90.1255586294956</v>
      </c>
      <c r="D51" s="287" t="n">
        <v>87.7420727814429</v>
      </c>
      <c r="E51" s="287" t="n">
        <v>2.11747180251117</v>
      </c>
      <c r="F51" s="287" t="n">
        <v>0.0532028091083209</v>
      </c>
      <c r="G51" s="287" t="n">
        <v>0</v>
      </c>
      <c r="H51" s="287" t="n">
        <v>0.212811236433284</v>
      </c>
      <c r="I51" s="287" t="n">
        <v>9.87444137050436</v>
      </c>
      <c r="J51" s="287" t="n">
        <v>7.41647158969994</v>
      </c>
      <c r="K51" s="289" t="n">
        <v>2.45796978080443</v>
      </c>
    </row>
    <row r="52" s="70" customFormat="true" ht="18.75" hidden="true" customHeight="true" outlineLevel="0" collapsed="false">
      <c r="A52" s="263" t="s">
        <v>307</v>
      </c>
      <c r="B52" s="287" t="n">
        <v>100</v>
      </c>
      <c r="C52" s="287" t="n">
        <v>90.201850294365</v>
      </c>
      <c r="D52" s="287" t="n">
        <v>87.8574432296047</v>
      </c>
      <c r="E52" s="287" t="n">
        <v>1.8713204373423</v>
      </c>
      <c r="F52" s="287" t="n">
        <v>0.105130361648444</v>
      </c>
      <c r="G52" s="287" t="n">
        <v>0</v>
      </c>
      <c r="H52" s="287" t="n">
        <v>0.367956265769554</v>
      </c>
      <c r="I52" s="287" t="n">
        <v>9.79814970563499</v>
      </c>
      <c r="J52" s="287" t="n">
        <v>7.67451640033642</v>
      </c>
      <c r="K52" s="289" t="n">
        <v>2.12363330529857</v>
      </c>
    </row>
    <row r="53" s="70" customFormat="true" ht="18.75" hidden="true" customHeight="true" outlineLevel="0" collapsed="false">
      <c r="A53" s="263" t="s">
        <v>308</v>
      </c>
      <c r="B53" s="287" t="n">
        <v>100</v>
      </c>
      <c r="C53" s="287" t="n">
        <v>88.6890243902439</v>
      </c>
      <c r="D53" s="287" t="n">
        <v>86.3719512195122</v>
      </c>
      <c r="E53" s="287" t="n">
        <v>1.72764227642276</v>
      </c>
      <c r="F53" s="287" t="n">
        <v>0.213414634146342</v>
      </c>
      <c r="G53" s="287" t="n">
        <v>0</v>
      </c>
      <c r="H53" s="287" t="n">
        <v>0.376016260162602</v>
      </c>
      <c r="I53" s="287" t="n">
        <v>11.3109756097561</v>
      </c>
      <c r="J53" s="287" t="n">
        <v>8.29268292682927</v>
      </c>
      <c r="K53" s="289" t="n">
        <v>3.01829268292683</v>
      </c>
    </row>
    <row r="54" s="70" customFormat="true" ht="18.75" hidden="false" customHeight="true" outlineLevel="0" collapsed="false">
      <c r="A54" s="263" t="s">
        <v>91</v>
      </c>
      <c r="B54" s="287" t="n">
        <v>100</v>
      </c>
      <c r="C54" s="287" t="n">
        <v>87.783891945973</v>
      </c>
      <c r="D54" s="287" t="n">
        <v>85.4027013506753</v>
      </c>
      <c r="E54" s="287" t="n">
        <v>1.74087043521761</v>
      </c>
      <c r="F54" s="287" t="n">
        <v>0.270135067533767</v>
      </c>
      <c r="G54" s="287" t="n">
        <v>0</v>
      </c>
      <c r="H54" s="287" t="n">
        <v>0.370185092546273</v>
      </c>
      <c r="I54" s="287" t="n">
        <v>12.216108054027</v>
      </c>
      <c r="J54" s="287" t="n">
        <v>8.98449224612306</v>
      </c>
      <c r="K54" s="289" t="n">
        <v>3.23161580790395</v>
      </c>
    </row>
    <row r="55" s="70" customFormat="true" ht="18.75" hidden="false" customHeight="true" outlineLevel="0" collapsed="false">
      <c r="A55" s="263" t="s">
        <v>309</v>
      </c>
      <c r="B55" s="287" t="n">
        <v>100</v>
      </c>
      <c r="C55" s="287" t="n">
        <v>87.9233759022765</v>
      </c>
      <c r="D55" s="287" t="n">
        <v>85.4525263742365</v>
      </c>
      <c r="E55" s="287" t="n">
        <v>1.85082361650935</v>
      </c>
      <c r="F55" s="287" t="n">
        <v>0.249861188228762</v>
      </c>
      <c r="G55" s="287" t="n">
        <v>0</v>
      </c>
      <c r="H55" s="287" t="n">
        <v>0.370164723301869</v>
      </c>
      <c r="I55" s="287" t="n">
        <v>12.0766240977235</v>
      </c>
      <c r="J55" s="287" t="n">
        <v>9.12456042939108</v>
      </c>
      <c r="K55" s="289" t="n">
        <v>2.95206366833241</v>
      </c>
    </row>
    <row r="56" s="70" customFormat="true" ht="18.75" hidden="false" customHeight="true" outlineLevel="0" collapsed="false">
      <c r="A56" s="269" t="s">
        <v>310</v>
      </c>
      <c r="B56" s="287" t="n">
        <v>100</v>
      </c>
      <c r="C56" s="287" t="n">
        <v>86.7407407407407</v>
      </c>
      <c r="D56" s="287" t="n">
        <v>84.0833333333333</v>
      </c>
      <c r="E56" s="287" t="n">
        <v>1.81481481481481</v>
      </c>
      <c r="F56" s="287" t="n">
        <v>0.305555555555556</v>
      </c>
      <c r="G56" s="287" t="n">
        <v>0</v>
      </c>
      <c r="H56" s="287" t="n">
        <v>0.537037037037037</v>
      </c>
      <c r="I56" s="287" t="n">
        <v>13.2592592592593</v>
      </c>
      <c r="J56" s="287" t="n">
        <v>9.60185185185185</v>
      </c>
      <c r="K56" s="289" t="n">
        <v>3.65740740740741</v>
      </c>
    </row>
    <row r="57" s="70" customFormat="true" ht="18.75" hidden="false" customHeight="true" outlineLevel="0" collapsed="false">
      <c r="A57" s="263" t="s">
        <v>311</v>
      </c>
      <c r="B57" s="287" t="n">
        <v>100</v>
      </c>
      <c r="C57" s="287" t="n">
        <v>87.5867814495973</v>
      </c>
      <c r="D57" s="287" t="n">
        <v>84.7820049986115</v>
      </c>
      <c r="E57" s="287" t="n">
        <v>1.85133759140979</v>
      </c>
      <c r="F57" s="287" t="n">
        <v>0.305470702582616</v>
      </c>
      <c r="G57" s="287" t="n">
        <v>0</v>
      </c>
      <c r="H57" s="287" t="n">
        <v>0.647968156993428</v>
      </c>
      <c r="I57" s="287" t="n">
        <v>12.4132185504027</v>
      </c>
      <c r="J57" s="287" t="n">
        <v>9.14560770156438</v>
      </c>
      <c r="K57" s="289" t="n">
        <v>3.26761084883829</v>
      </c>
    </row>
    <row r="58" s="70" customFormat="true" ht="18.75" hidden="false" customHeight="true" outlineLevel="0" collapsed="false">
      <c r="A58" s="263" t="s">
        <v>312</v>
      </c>
      <c r="B58" s="287" t="n">
        <v>100</v>
      </c>
      <c r="C58" s="287" t="n">
        <v>87.2298448569635</v>
      </c>
      <c r="D58" s="287" t="n">
        <v>84.7457627118644</v>
      </c>
      <c r="E58" s="287" t="n">
        <v>1.60523719845754</v>
      </c>
      <c r="F58" s="287" t="n">
        <v>0.286969778495202</v>
      </c>
      <c r="G58" s="287" t="n">
        <v>0</v>
      </c>
      <c r="H58" s="287" t="n">
        <v>0.591875168146355</v>
      </c>
      <c r="I58" s="287" t="n">
        <v>12.7701551430365</v>
      </c>
      <c r="J58" s="287" t="n">
        <v>9.62245538516725</v>
      </c>
      <c r="K58" s="289" t="n">
        <v>3.14769975786925</v>
      </c>
    </row>
    <row r="59" s="70" customFormat="true" ht="18.75" hidden="false" customHeight="true" outlineLevel="0" collapsed="false">
      <c r="A59" s="263" t="s">
        <v>313</v>
      </c>
      <c r="B59" s="287" t="n">
        <v>100</v>
      </c>
      <c r="C59" s="287" t="n">
        <v>86.5409125669131</v>
      </c>
      <c r="D59" s="287" t="n">
        <v>83.9493584841533</v>
      </c>
      <c r="E59" s="287" t="n">
        <v>1.79284561135186</v>
      </c>
      <c r="F59" s="287" t="n">
        <v>0.220919364431982</v>
      </c>
      <c r="G59" s="287" t="n">
        <v>0</v>
      </c>
      <c r="H59" s="287" t="n">
        <v>0.577789106975954</v>
      </c>
      <c r="I59" s="287" t="n">
        <v>13.4590874330869</v>
      </c>
      <c r="J59" s="287" t="n">
        <v>9.9923527912312</v>
      </c>
      <c r="K59" s="289" t="n">
        <v>3.46673464185572</v>
      </c>
    </row>
    <row r="60" s="70" customFormat="true" ht="18.75" hidden="false" customHeight="true" outlineLevel="0" collapsed="false">
      <c r="A60" s="263" t="s">
        <v>318</v>
      </c>
      <c r="B60" s="287" t="n">
        <v>100</v>
      </c>
      <c r="C60" s="287" t="n">
        <v>86.9362838611217</v>
      </c>
      <c r="D60" s="287" t="n">
        <v>84.3</v>
      </c>
      <c r="E60" s="287" t="n">
        <v>1.6</v>
      </c>
      <c r="F60" s="287" t="n">
        <v>0.4</v>
      </c>
      <c r="G60" s="287" t="n">
        <v>0</v>
      </c>
      <c r="H60" s="287" t="n">
        <v>0.595192674551698</v>
      </c>
      <c r="I60" s="287" t="n">
        <v>13.0637161388783</v>
      </c>
      <c r="J60" s="287" t="n">
        <v>9.5</v>
      </c>
      <c r="K60" s="289" t="n">
        <v>3.6</v>
      </c>
    </row>
    <row r="61" s="70" customFormat="true" ht="18.75" hidden="false" customHeight="true" outlineLevel="0" collapsed="false">
      <c r="A61" s="263" t="s">
        <v>319</v>
      </c>
      <c r="B61" s="287" t="n">
        <v>100</v>
      </c>
      <c r="C61" s="287" t="n">
        <v>86.9362838611217</v>
      </c>
      <c r="D61" s="287" t="n">
        <v>84.5173597863411</v>
      </c>
      <c r="E61" s="287" t="n">
        <v>1.49561236169401</v>
      </c>
      <c r="F61" s="287" t="n">
        <v>0.32811903853491</v>
      </c>
      <c r="G61" s="287" t="n">
        <v>0</v>
      </c>
      <c r="H61" s="287" t="n">
        <v>0.595192674551698</v>
      </c>
      <c r="I61" s="287" t="n">
        <v>13.0637161388783</v>
      </c>
      <c r="J61" s="287" t="n">
        <v>9.77489507821442</v>
      </c>
      <c r="K61" s="289" t="n">
        <v>3.28882106066387</v>
      </c>
    </row>
    <row r="62" s="70" customFormat="true" ht="18.75" hidden="false" customHeight="true" outlineLevel="0" collapsed="false">
      <c r="A62" s="263" t="s">
        <v>320</v>
      </c>
      <c r="B62" s="287" t="n">
        <v>100</v>
      </c>
      <c r="C62" s="287" t="n">
        <v>86.9008139885439</v>
      </c>
      <c r="D62" s="287" t="n">
        <v>84.4136267711788</v>
      </c>
      <c r="E62" s="287" t="n">
        <v>1.5827555019596</v>
      </c>
      <c r="F62" s="287" t="n">
        <v>0.301477238468496</v>
      </c>
      <c r="G62" s="287" t="n">
        <v>0</v>
      </c>
      <c r="H62" s="287" t="n">
        <v>0.602954476936991</v>
      </c>
      <c r="I62" s="287" t="n">
        <v>13.0991860114561</v>
      </c>
      <c r="J62" s="287" t="n">
        <v>9.97889659330721</v>
      </c>
      <c r="K62" s="289" t="n">
        <v>3.12028941814893</v>
      </c>
    </row>
    <row r="63" s="70" customFormat="true" ht="18.75" hidden="false" customHeight="true" outlineLevel="0" collapsed="false">
      <c r="A63" s="263" t="s">
        <v>321</v>
      </c>
      <c r="B63" s="287" t="n">
        <v>100</v>
      </c>
      <c r="C63" s="287" t="n">
        <v>87.4181144972942</v>
      </c>
      <c r="D63" s="287" t="n">
        <v>84.7194531472515</v>
      </c>
      <c r="E63" s="287" t="n">
        <v>1.48818000569638</v>
      </c>
      <c r="F63" s="287" t="n">
        <v>0.377385360296212</v>
      </c>
      <c r="G63" s="287" t="n">
        <v>0</v>
      </c>
      <c r="H63" s="287" t="n">
        <v>0.833095984050128</v>
      </c>
      <c r="I63" s="287" t="n">
        <v>12.5818855027058</v>
      </c>
      <c r="J63" s="287" t="n">
        <v>9.99715180860154</v>
      </c>
      <c r="K63" s="289" t="n">
        <v>2.58473369410424</v>
      </c>
    </row>
    <row r="64" s="70" customFormat="true" ht="18.75" hidden="false" customHeight="true" outlineLevel="0" collapsed="false">
      <c r="A64" s="263" t="s">
        <v>314</v>
      </c>
      <c r="B64" s="287" t="n">
        <v>100</v>
      </c>
      <c r="C64" s="287" t="n">
        <v>86.3009884449394</v>
      </c>
      <c r="D64" s="287" t="n">
        <v>83.4400668244466</v>
      </c>
      <c r="E64" s="287" t="n">
        <v>1.5244326882918</v>
      </c>
      <c r="F64" s="287" t="n">
        <v>0.424613671168036</v>
      </c>
      <c r="G64" s="287" t="n">
        <v>0</v>
      </c>
      <c r="H64" s="287" t="n">
        <v>0.911875261032995</v>
      </c>
      <c r="I64" s="287" t="n">
        <v>13.6990115550606</v>
      </c>
      <c r="J64" s="287" t="n">
        <v>10.684950577753</v>
      </c>
      <c r="K64" s="289" t="n">
        <v>3.01406097730753</v>
      </c>
    </row>
    <row r="65" s="70" customFormat="true" ht="18.75" hidden="false" customHeight="true" outlineLevel="0" collapsed="false">
      <c r="A65" s="263" t="s">
        <v>315</v>
      </c>
      <c r="B65" s="287" t="n">
        <v>100</v>
      </c>
      <c r="C65" s="287" t="n">
        <v>86.8675031021646</v>
      </c>
      <c r="D65" s="287" t="n">
        <v>84.0479801461464</v>
      </c>
      <c r="E65" s="287" t="n">
        <v>1.63380670067558</v>
      </c>
      <c r="F65" s="287" t="n">
        <v>0.344684957948435</v>
      </c>
      <c r="G65" s="287" t="n">
        <v>0</v>
      </c>
      <c r="H65" s="287" t="n">
        <v>0.841031297394182</v>
      </c>
      <c r="I65" s="287" t="n">
        <v>13.1324968978354</v>
      </c>
      <c r="J65" s="287" t="n">
        <v>10.3956983317248</v>
      </c>
      <c r="K65" s="289" t="n">
        <v>2.73679856611058</v>
      </c>
    </row>
    <row r="66" s="70" customFormat="true" ht="18.75" hidden="false" customHeight="true" outlineLevel="0" collapsed="false">
      <c r="A66" s="263" t="s">
        <v>316</v>
      </c>
      <c r="B66" s="287" t="n">
        <v>100</v>
      </c>
      <c r="C66" s="287" t="n">
        <v>86.7846531455884</v>
      </c>
      <c r="D66" s="287" t="n">
        <v>83.4065366231753</v>
      </c>
      <c r="E66" s="287" t="n">
        <v>1.83438832192223</v>
      </c>
      <c r="F66" s="287" t="n">
        <v>0.484433535718899</v>
      </c>
      <c r="G66" s="287" t="n">
        <v>0</v>
      </c>
      <c r="H66" s="287" t="n">
        <v>1.05929466477199</v>
      </c>
      <c r="I66" s="287" t="n">
        <v>13.2153468544116</v>
      </c>
      <c r="J66" s="287" t="n">
        <v>10.638160444387</v>
      </c>
      <c r="K66" s="289" t="n">
        <v>2.57718641002454</v>
      </c>
    </row>
    <row r="67" s="70" customFormat="true" ht="18.75" hidden="false" customHeight="true" outlineLevel="0" collapsed="false">
      <c r="A67" s="263" t="s">
        <v>55</v>
      </c>
      <c r="B67" s="287" t="n">
        <v>100</v>
      </c>
      <c r="C67" s="287" t="n">
        <v>86.3807610197162</v>
      </c>
      <c r="D67" s="287" t="n">
        <v>82.9147306291599</v>
      </c>
      <c r="E67" s="287" t="n">
        <v>1.97789777721964</v>
      </c>
      <c r="F67" s="287" t="n">
        <v>0.483486123320357</v>
      </c>
      <c r="G67" s="287" t="n">
        <v>0</v>
      </c>
      <c r="H67" s="287" t="n">
        <v>1.00464649001633</v>
      </c>
      <c r="I67" s="287" t="n">
        <v>13.6192389802838</v>
      </c>
      <c r="J67" s="287" t="n">
        <v>11.2834358909959</v>
      </c>
      <c r="K67" s="289" t="n">
        <v>2.33580308928796</v>
      </c>
    </row>
    <row r="68" s="70" customFormat="true" ht="18.75" hidden="false" customHeight="true" outlineLevel="0" collapsed="false">
      <c r="A68" s="263" t="s">
        <v>56</v>
      </c>
      <c r="B68" s="287" t="n">
        <v>100</v>
      </c>
      <c r="C68" s="287" t="n">
        <v>86.7019965491743</v>
      </c>
      <c r="D68" s="287" t="n">
        <v>82.9923588858763</v>
      </c>
      <c r="E68" s="287" t="n">
        <v>1.73773724426916</v>
      </c>
      <c r="F68" s="287" t="n">
        <v>0.542272615232931</v>
      </c>
      <c r="G68" s="287" t="n">
        <v>0</v>
      </c>
      <c r="H68" s="287" t="n">
        <v>1.42962780379591</v>
      </c>
      <c r="I68" s="287" t="n">
        <v>13.2980034508257</v>
      </c>
      <c r="J68" s="287" t="n">
        <v>10.9810204584668</v>
      </c>
      <c r="K68" s="289" t="n">
        <v>2.31698299235889</v>
      </c>
    </row>
    <row r="69" s="70" customFormat="true" ht="18.75" hidden="false" customHeight="true" outlineLevel="0" collapsed="false">
      <c r="A69" s="263" t="s">
        <v>57</v>
      </c>
      <c r="B69" s="287" t="n">
        <v>100</v>
      </c>
      <c r="C69" s="287" t="n">
        <v>86.8677273806697</v>
      </c>
      <c r="D69" s="287" t="n">
        <v>82.95535502256</v>
      </c>
      <c r="E69" s="287" t="n">
        <v>1.4901448587034</v>
      </c>
      <c r="F69" s="287" t="n">
        <v>0.771788173830444</v>
      </c>
      <c r="G69" s="287" t="n">
        <v>0</v>
      </c>
      <c r="H69" s="287" t="n">
        <v>1.65043932557587</v>
      </c>
      <c r="I69" s="287" t="n">
        <v>13.1322726193303</v>
      </c>
      <c r="J69" s="287" t="n">
        <v>10.8881500831156</v>
      </c>
      <c r="K69" s="289" t="n">
        <v>2.24412253621468</v>
      </c>
    </row>
    <row r="70" s="70" customFormat="true" ht="18.75" hidden="false" customHeight="true" outlineLevel="0" collapsed="false">
      <c r="A70" s="263" t="s">
        <v>58</v>
      </c>
      <c r="B70" s="287" t="n">
        <v>100</v>
      </c>
      <c r="C70" s="287" t="n">
        <v>87.112293411818</v>
      </c>
      <c r="D70" s="287" t="n">
        <v>82.7711116142178</v>
      </c>
      <c r="E70" s="287" t="n">
        <v>1.2565089427213</v>
      </c>
      <c r="F70" s="287" t="n">
        <v>0.945211682137197</v>
      </c>
      <c r="G70" s="287" t="n">
        <v>0</v>
      </c>
      <c r="H70" s="287" t="n">
        <v>2.13946117274168</v>
      </c>
      <c r="I70" s="287" t="n">
        <v>12.887706588182</v>
      </c>
      <c r="J70" s="287" t="n">
        <v>10.8331446683269</v>
      </c>
      <c r="K70" s="289" t="n">
        <v>2.05456191985511</v>
      </c>
    </row>
    <row r="71" s="70" customFormat="true" ht="18.75" hidden="false" customHeight="true" outlineLevel="0" collapsed="false">
      <c r="A71" s="263" t="s">
        <v>104</v>
      </c>
      <c r="B71" s="287" t="n">
        <v>100</v>
      </c>
      <c r="C71" s="287" t="n">
        <v>87.4964332591451</v>
      </c>
      <c r="D71" s="287" t="n">
        <v>82.6970267648234</v>
      </c>
      <c r="E71" s="287" t="n">
        <v>1.46093705415739</v>
      </c>
      <c r="F71" s="287" t="n">
        <v>1.08999600525024</v>
      </c>
      <c r="G71" s="287" t="n">
        <v>0</v>
      </c>
      <c r="H71" s="287" t="n">
        <v>2.24847343491411</v>
      </c>
      <c r="I71" s="287" t="n">
        <v>12.5035667408549</v>
      </c>
      <c r="J71" s="287" t="n">
        <v>10.4148832962392</v>
      </c>
      <c r="K71" s="289" t="n">
        <v>2.08868344461565</v>
      </c>
    </row>
    <row r="72" s="70" customFormat="true" ht="18.75" hidden="false" customHeight="true" outlineLevel="0" collapsed="false">
      <c r="A72" s="263" t="s">
        <v>60</v>
      </c>
      <c r="B72" s="287" t="n">
        <v>100</v>
      </c>
      <c r="C72" s="287" t="n">
        <v>86.9163424124514</v>
      </c>
      <c r="D72" s="287" t="n">
        <v>81.6309987029831</v>
      </c>
      <c r="E72" s="287" t="n">
        <v>1.44293125810636</v>
      </c>
      <c r="F72" s="287" t="n">
        <v>1.08625162127108</v>
      </c>
      <c r="G72" s="287" t="n">
        <v>0</v>
      </c>
      <c r="H72" s="287" t="n">
        <v>2.75616083009079</v>
      </c>
      <c r="I72" s="287" t="n">
        <v>13.0836575875486</v>
      </c>
      <c r="J72" s="287" t="n">
        <v>11.0948984003459</v>
      </c>
      <c r="K72" s="289" t="n">
        <v>1.98875918720277</v>
      </c>
    </row>
    <row r="73" s="70" customFormat="true" ht="18.75" hidden="false" customHeight="true" outlineLevel="0" collapsed="false">
      <c r="A73" s="263" t="s">
        <v>61</v>
      </c>
      <c r="B73" s="287" t="n">
        <v>100</v>
      </c>
      <c r="C73" s="287" t="n">
        <v>86.8330833511892</v>
      </c>
      <c r="D73" s="287" t="n">
        <v>81.1709877865867</v>
      </c>
      <c r="E73" s="287" t="n">
        <v>1.3338332976216</v>
      </c>
      <c r="F73" s="287" t="n">
        <v>1.09813584743947</v>
      </c>
      <c r="G73" s="287" t="n">
        <v>0</v>
      </c>
      <c r="H73" s="287" t="n">
        <v>3.23012641954146</v>
      </c>
      <c r="I73" s="287" t="n">
        <v>13.1669166488108</v>
      </c>
      <c r="J73" s="287" t="n">
        <v>11.0402828369402</v>
      </c>
      <c r="K73" s="289" t="n">
        <v>2.12663381187058</v>
      </c>
    </row>
    <row r="74" s="70" customFormat="true" ht="18.75" hidden="false" customHeight="true" outlineLevel="0" collapsed="false">
      <c r="A74" s="290" t="s">
        <v>62</v>
      </c>
      <c r="B74" s="291" t="n">
        <f aca="false">SUM(C74,I74)</f>
        <v>100</v>
      </c>
      <c r="C74" s="291" t="n">
        <f aca="false">C39/$B39*100</f>
        <v>87.3907873649382</v>
      </c>
      <c r="D74" s="291" t="n">
        <f aca="false">D39/$B39*100</f>
        <v>81.1973323682986</v>
      </c>
      <c r="E74" s="291" t="n">
        <f aca="false">E39/$B39*100</f>
        <v>1.45272191490462</v>
      </c>
      <c r="F74" s="291" t="n">
        <f aca="false">F39/$B39*100</f>
        <v>1.15804166882076</v>
      </c>
      <c r="G74" s="291" t="n">
        <f aca="false">G39/$B39*100</f>
        <v>0</v>
      </c>
      <c r="H74" s="291" t="n">
        <f aca="false">H39/$B39*100</f>
        <v>3.58269141291423</v>
      </c>
      <c r="I74" s="291" t="n">
        <f aca="false">I39/$B39*100</f>
        <v>12.6092126350618</v>
      </c>
      <c r="J74" s="291" t="n">
        <f aca="false">J39/$B39*100</f>
        <v>10.7946026986507</v>
      </c>
      <c r="K74" s="292" t="n">
        <f aca="false">K39/$B39*100</f>
        <v>1.81460993641111</v>
      </c>
    </row>
    <row r="75" s="70" customFormat="true" ht="16.5" hidden="false" customHeight="true" outlineLevel="0" collapsed="false">
      <c r="A75" s="293" t="s">
        <v>322</v>
      </c>
      <c r="B75" s="294"/>
      <c r="C75" s="294"/>
      <c r="D75" s="294"/>
      <c r="E75" s="294"/>
      <c r="F75" s="294"/>
      <c r="G75" s="294"/>
      <c r="H75" s="294"/>
      <c r="I75" s="294"/>
      <c r="J75" s="294"/>
      <c r="K75" s="294"/>
    </row>
    <row r="76" s="1" customFormat="true" ht="24" hidden="false" customHeight="true" outlineLevel="0" collapsed="false"/>
    <row r="77" s="1" customFormat="true" ht="13.5" hidden="false" customHeight="false" outlineLevel="0" collapsed="false"/>
    <row r="78" s="1" customFormat="true" ht="13.5" hidden="false" customHeight="false" outlineLevel="0" collapsed="false"/>
    <row r="79" s="1" customFormat="true" ht="13.5" hidden="false" customHeight="false" outlineLevel="0" collapsed="false"/>
    <row r="80" s="1" customFormat="true" ht="13.5" hidden="false" customHeight="false" outlineLevel="0" collapsed="false"/>
    <row r="81" s="1" customFormat="true" ht="13.5" hidden="false" customHeight="false" outlineLevel="0" collapsed="false"/>
    <row r="82" s="1" customFormat="true" ht="13.5" hidden="false" customHeight="false" outlineLevel="0" collapsed="false"/>
    <row r="83" s="1" customFormat="true" ht="13.5" hidden="false" customHeight="false" outlineLevel="0" collapsed="false"/>
    <row r="84" s="1" customFormat="true" ht="13.5" hidden="false" customHeight="false" outlineLevel="0" collapsed="false"/>
    <row r="85" customFormat="false" ht="13.5" hidden="false" customHeight="fals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customFormat="false" ht="13.5" hidden="false" customHeight="fals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customFormat="false" ht="13.5" hidden="false" customHeight="fals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customFormat="false" ht="13.5" hidden="false" customHeight="fals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customFormat="false" ht="13.5" hidden="false" customHeight="fals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customFormat="false" ht="13.5" hidden="false" customHeight="fals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customFormat="false" ht="13.5" hidden="false" customHeight="fals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customFormat="false" ht="13.5" hidden="false" customHeight="fals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customFormat="false" ht="13.5" hidden="false" customHeight="fals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customFormat="false" ht="13.5" hidden="false" customHeight="fals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customFormat="false" ht="13.5" hidden="false" customHeight="fals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customFormat="false" ht="13.5" hidden="false" customHeight="fals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customFormat="false" ht="13.5" hidden="false" customHeight="fals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customFormat="false" ht="13.5" hidden="false" customHeight="fals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customFormat="false" ht="13.5" hidden="false" customHeight="fals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customFormat="false" ht="13.5" hidden="false" customHeight="fals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customFormat="false" ht="13.5" hidden="false" customHeight="fals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customFormat="false" ht="13.5" hidden="false" customHeight="fals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customFormat="false" ht="13.5" hidden="false" customHeight="fals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customFormat="false" ht="13.5" hidden="false" customHeight="fals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customFormat="false" ht="13.5" hidden="false" customHeight="fals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customFormat="false" ht="13.5" hidden="false" customHeight="fals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customFormat="false" ht="13.5" hidden="false" customHeight="fals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customFormat="false" ht="13.5" hidden="false" customHeight="fals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customFormat="false" ht="13.5" hidden="false" customHeight="fals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customFormat="false" ht="13.5" hidden="false" customHeight="fals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customFormat="false" ht="13.5" hidden="false" customHeight="fals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customFormat="false" ht="13.5" hidden="false" customHeight="fals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customFormat="false" ht="13.5" hidden="false" customHeight="fals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customFormat="false" ht="13.5" hidden="false" customHeight="fals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customFormat="false" ht="13.5" hidden="false" customHeight="fals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customFormat="false" ht="13.5" hidden="false" customHeight="fals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customFormat="false" ht="13.5" hidden="false" customHeight="fals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customFormat="false" ht="13.5" hidden="false" customHeight="fals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customFormat="false" ht="13.5" hidden="false" customHeight="fals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customFormat="false" ht="13.5" hidden="false" customHeight="fals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customFormat="false" ht="13.5" hidden="false" customHeight="fals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customFormat="false" ht="13.5" hidden="false" customHeight="fals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customFormat="false" ht="13.5" hidden="false" customHeight="fals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customFormat="false" ht="13.5" hidden="false" customHeight="fals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customFormat="false" ht="13.5" hidden="false" customHeight="fals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customFormat="false" ht="13.5" hidden="false" customHeight="fals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customFormat="false" ht="13.5" hidden="false" customHeight="fals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customFormat="false" ht="13.5" hidden="false" customHeight="fals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customFormat="false" ht="13.5" hidden="false" customHeight="false" outlineLevel="0" collapsed="false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customFormat="false" ht="13.5" hidden="false" customHeight="fals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customFormat="false" ht="13.5" hidden="false" customHeight="false" outlineLevel="0" collapsed="false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customFormat="false" ht="13.5" hidden="false" customHeight="false" outlineLevel="0" collapsed="false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customFormat="false" ht="13.5" hidden="false" customHeight="false" outlineLevel="0" collapsed="false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customFormat="false" ht="13.5" hidden="false" customHeight="false" outlineLevel="0" collapsed="false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customFormat="false" ht="13.5" hidden="false" customHeight="false" outlineLevel="0" collapsed="false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customFormat="false" ht="13.5" hidden="false" customHeight="false" outlineLevel="0" collapsed="false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customFormat="false" ht="13.5" hidden="false" customHeight="false" outlineLevel="0" collapsed="false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customFormat="false" ht="13.5" hidden="false" customHeight="false" outlineLevel="0" collapsed="false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customFormat="false" ht="13.5" hidden="false" customHeight="false" outlineLevel="0" collapsed="false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customFormat="false" ht="13.5" hidden="false" customHeight="false" outlineLevel="0" collapsed="false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customFormat="false" ht="13.5" hidden="false" customHeight="false" outlineLevel="0" collapsed="false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customFormat="false" ht="13.5" hidden="false" customHeight="false" outlineLevel="0" collapsed="false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customFormat="false" ht="13.5" hidden="false" customHeight="false" outlineLevel="0" collapsed="false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customFormat="false" ht="13.5" hidden="false" customHeight="false" outlineLevel="0" collapsed="false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customFormat="false" ht="13.5" hidden="false" customHeight="false" outlineLevel="0" collapsed="false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customFormat="false" ht="13.5" hidden="false" customHeight="false" outlineLevel="0" collapsed="false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customFormat="false" ht="13.5" hidden="false" customHeight="false" outlineLevel="0" collapsed="false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customFormat="false" ht="13.5" hidden="false" customHeight="false" outlineLevel="0" collapsed="false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customFormat="false" ht="13.5" hidden="false" customHeight="false" outlineLevel="0" collapsed="false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customFormat="false" ht="13.5" hidden="false" customHeight="false" outlineLevel="0" collapsed="false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customFormat="false" ht="13.5" hidden="false" customHeight="false" outlineLevel="0" collapsed="false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customFormat="false" ht="13.5" hidden="false" customHeight="false" outlineLevel="0" collapsed="false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</sheetData>
  <sheetProtection sheet="true" objects="true" scenarios="true"/>
  <mergeCells count="6">
    <mergeCell ref="A3:A4"/>
    <mergeCell ref="B3:B4"/>
    <mergeCell ref="C3:H3"/>
    <mergeCell ref="I3:K3"/>
    <mergeCell ref="B5:K5"/>
    <mergeCell ref="B40:K40"/>
  </mergeCells>
  <printOptions headings="false" gridLines="false" gridLinesSet="true" horizontalCentered="false" verticalCentered="false"/>
  <pageMargins left="0.786805555555556" right="0.359722222222222" top="0.984027777777778" bottom="0.779861111111111" header="0.511811023622047" footer="0.511811023622047"/>
  <pageSetup paperSize="9" scale="100" fitToWidth="0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10.13"/>
    <col collapsed="false" customWidth="true" hidden="false" outlineLevel="0" max="2" min="2" style="0" width="8.26"/>
    <col collapsed="false" customWidth="true" hidden="false" outlineLevel="0" max="6" min="3" style="0" width="8.13"/>
    <col collapsed="false" customWidth="true" hidden="false" outlineLevel="0" max="10" min="7" style="0" width="7.5"/>
    <col collapsed="false" customWidth="true" hidden="false" outlineLevel="0" max="11" min="11" style="1" width="7.5"/>
    <col collapsed="false" customWidth="true" hidden="false" outlineLevel="0" max="12" min="12" style="0" width="16.5"/>
  </cols>
  <sheetData>
    <row r="1" customFormat="false" ht="13.8" hidden="false" customHeight="false" outlineLevel="0" collapsed="false">
      <c r="A1" s="253" t="s">
        <v>323</v>
      </c>
      <c r="B1" s="254"/>
      <c r="C1" s="254"/>
      <c r="D1" s="254"/>
      <c r="E1" s="100"/>
      <c r="F1" s="100"/>
      <c r="G1" s="100"/>
      <c r="H1" s="100"/>
      <c r="I1" s="100"/>
      <c r="J1" s="100"/>
      <c r="K1" s="102"/>
    </row>
    <row r="2" customFormat="false" ht="13.8" hidden="false" customHeight="false" outlineLevel="0" collapsed="false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207" t="str">
        <f aca="false">'3　月・性別，区別死亡数'!$O$2</f>
        <v>平成30年</v>
      </c>
    </row>
    <row r="3" customFormat="false" ht="18.75" hidden="false" customHeight="true" outlineLevel="0" collapsed="false">
      <c r="A3" s="255" t="s">
        <v>324</v>
      </c>
      <c r="B3" s="256" t="s">
        <v>7</v>
      </c>
      <c r="C3" s="256" t="s">
        <v>286</v>
      </c>
      <c r="D3" s="256"/>
      <c r="E3" s="256"/>
      <c r="F3" s="256"/>
      <c r="G3" s="256"/>
      <c r="H3" s="256"/>
      <c r="I3" s="257" t="s">
        <v>287</v>
      </c>
      <c r="J3" s="257"/>
      <c r="K3" s="257"/>
    </row>
    <row r="4" customFormat="false" ht="27.75" hidden="false" customHeight="true" outlineLevel="0" collapsed="false">
      <c r="A4" s="255"/>
      <c r="B4" s="256"/>
      <c r="C4" s="295" t="s">
        <v>288</v>
      </c>
      <c r="D4" s="295" t="s">
        <v>325</v>
      </c>
      <c r="E4" s="295" t="s">
        <v>290</v>
      </c>
      <c r="F4" s="296" t="s">
        <v>291</v>
      </c>
      <c r="G4" s="295" t="s">
        <v>292</v>
      </c>
      <c r="H4" s="296" t="s">
        <v>326</v>
      </c>
      <c r="I4" s="295" t="s">
        <v>288</v>
      </c>
      <c r="J4" s="295" t="s">
        <v>327</v>
      </c>
      <c r="K4" s="297" t="s">
        <v>295</v>
      </c>
    </row>
    <row r="5" s="70" customFormat="true" ht="19.5" hidden="false" customHeight="true" outlineLevel="0" collapsed="false">
      <c r="A5" s="298" t="s">
        <v>7</v>
      </c>
      <c r="B5" s="299" t="n">
        <f aca="false">SUM(B6:B15)</f>
        <v>19343</v>
      </c>
      <c r="C5" s="299" t="n">
        <f aca="false">SUM(C6:C15)</f>
        <v>16904</v>
      </c>
      <c r="D5" s="299" t="n">
        <f aca="false">SUM(D6:D15)</f>
        <v>15706</v>
      </c>
      <c r="E5" s="299" t="n">
        <f aca="false">SUM(E6:E15)</f>
        <v>281</v>
      </c>
      <c r="F5" s="299" t="n">
        <f aca="false">SUM(F6:F15)</f>
        <v>224</v>
      </c>
      <c r="G5" s="299" t="n">
        <f aca="false">SUM(G6:G15)</f>
        <v>0</v>
      </c>
      <c r="H5" s="299" t="n">
        <f aca="false">SUM(H6:H15)</f>
        <v>693</v>
      </c>
      <c r="I5" s="299" t="n">
        <f aca="false">SUM(I6:I15)</f>
        <v>2439</v>
      </c>
      <c r="J5" s="299" t="n">
        <f aca="false">SUM(J6:J15)</f>
        <v>2088</v>
      </c>
      <c r="K5" s="300" t="n">
        <f aca="false">SUM(K6:K15)</f>
        <v>351</v>
      </c>
    </row>
    <row r="6" s="70" customFormat="true" ht="19.5" hidden="false" customHeight="true" outlineLevel="0" collapsed="false">
      <c r="A6" s="301" t="s">
        <v>125</v>
      </c>
      <c r="B6" s="302" t="n">
        <f aca="false">SUM(C6,I6)</f>
        <v>2174</v>
      </c>
      <c r="C6" s="303" t="n">
        <f aca="false">SUM(D6:H6)</f>
        <v>1859</v>
      </c>
      <c r="D6" s="304" t="n">
        <v>1725</v>
      </c>
      <c r="E6" s="304" t="n">
        <v>11</v>
      </c>
      <c r="F6" s="304" t="n">
        <v>44</v>
      </c>
      <c r="G6" s="304" t="n">
        <v>0</v>
      </c>
      <c r="H6" s="304" t="n">
        <v>79</v>
      </c>
      <c r="I6" s="303" t="n">
        <f aca="false">SUM(J6:K6)</f>
        <v>315</v>
      </c>
      <c r="J6" s="304" t="n">
        <v>281</v>
      </c>
      <c r="K6" s="305" t="n">
        <v>34</v>
      </c>
    </row>
    <row r="7" s="70" customFormat="true" ht="19.5" hidden="false" customHeight="true" outlineLevel="0" collapsed="false">
      <c r="A7" s="301" t="s">
        <v>126</v>
      </c>
      <c r="B7" s="302" t="n">
        <f aca="false">SUM(C7,I7)</f>
        <v>2842</v>
      </c>
      <c r="C7" s="303" t="n">
        <f aca="false">SUM(D7:H7)</f>
        <v>2438</v>
      </c>
      <c r="D7" s="304" t="n">
        <v>2279</v>
      </c>
      <c r="E7" s="304" t="n">
        <v>54</v>
      </c>
      <c r="F7" s="304" t="n">
        <v>25</v>
      </c>
      <c r="G7" s="304" t="n">
        <v>0</v>
      </c>
      <c r="H7" s="304" t="n">
        <v>80</v>
      </c>
      <c r="I7" s="303" t="n">
        <f aca="false">SUM(J7:K7)</f>
        <v>404</v>
      </c>
      <c r="J7" s="304" t="n">
        <v>347</v>
      </c>
      <c r="K7" s="305" t="n">
        <v>57</v>
      </c>
    </row>
    <row r="8" s="70" customFormat="true" ht="19.5" hidden="false" customHeight="true" outlineLevel="0" collapsed="false">
      <c r="A8" s="301" t="s">
        <v>127</v>
      </c>
      <c r="B8" s="302" t="n">
        <f aca="false">SUM(C8,I8)</f>
        <v>2512</v>
      </c>
      <c r="C8" s="303" t="n">
        <f aca="false">SUM(D8:H8)</f>
        <v>2139</v>
      </c>
      <c r="D8" s="304" t="n">
        <v>1965</v>
      </c>
      <c r="E8" s="304" t="n">
        <v>26</v>
      </c>
      <c r="F8" s="304" t="n">
        <v>31</v>
      </c>
      <c r="G8" s="304" t="n">
        <v>0</v>
      </c>
      <c r="H8" s="304" t="n">
        <v>117</v>
      </c>
      <c r="I8" s="303" t="n">
        <f aca="false">SUM(J8:K8)</f>
        <v>373</v>
      </c>
      <c r="J8" s="304" t="n">
        <v>296</v>
      </c>
      <c r="K8" s="305" t="n">
        <v>77</v>
      </c>
    </row>
    <row r="9" s="70" customFormat="true" ht="19.5" hidden="false" customHeight="true" outlineLevel="0" collapsed="false">
      <c r="A9" s="301" t="s">
        <v>128</v>
      </c>
      <c r="B9" s="302" t="n">
        <f aca="false">SUM(C9,I9)</f>
        <v>2032</v>
      </c>
      <c r="C9" s="303" t="n">
        <f aca="false">SUM(D9:H9)</f>
        <v>1774</v>
      </c>
      <c r="D9" s="304" t="n">
        <v>1693</v>
      </c>
      <c r="E9" s="304" t="n">
        <v>9</v>
      </c>
      <c r="F9" s="304" t="n">
        <v>19</v>
      </c>
      <c r="G9" s="304" t="n">
        <v>0</v>
      </c>
      <c r="H9" s="304" t="n">
        <v>53</v>
      </c>
      <c r="I9" s="303" t="n">
        <f aca="false">SUM(J9:K9)</f>
        <v>258</v>
      </c>
      <c r="J9" s="304" t="n">
        <v>207</v>
      </c>
      <c r="K9" s="305" t="n">
        <v>51</v>
      </c>
    </row>
    <row r="10" s="70" customFormat="true" ht="19.5" hidden="false" customHeight="true" outlineLevel="0" collapsed="false">
      <c r="A10" s="301" t="s">
        <v>129</v>
      </c>
      <c r="B10" s="302" t="n">
        <f aca="false">SUM(C10,I10)</f>
        <v>1268</v>
      </c>
      <c r="C10" s="303" t="n">
        <f aca="false">SUM(D10:H10)</f>
        <v>1147</v>
      </c>
      <c r="D10" s="304" t="n">
        <v>1078</v>
      </c>
      <c r="E10" s="304" t="n">
        <v>9</v>
      </c>
      <c r="F10" s="304" t="n">
        <v>12</v>
      </c>
      <c r="G10" s="304" t="n">
        <v>0</v>
      </c>
      <c r="H10" s="304" t="n">
        <v>48</v>
      </c>
      <c r="I10" s="303" t="n">
        <f aca="false">SUM(J10:K10)</f>
        <v>121</v>
      </c>
      <c r="J10" s="304" t="n">
        <v>99</v>
      </c>
      <c r="K10" s="305" t="n">
        <v>22</v>
      </c>
    </row>
    <row r="11" s="70" customFormat="true" ht="19.5" hidden="false" customHeight="true" outlineLevel="0" collapsed="false">
      <c r="A11" s="301" t="s">
        <v>130</v>
      </c>
      <c r="B11" s="302" t="n">
        <f aca="false">SUM(C11,I11)</f>
        <v>2047</v>
      </c>
      <c r="C11" s="303" t="n">
        <f aca="false">SUM(D11:H11)</f>
        <v>1803</v>
      </c>
      <c r="D11" s="304" t="n">
        <v>1691</v>
      </c>
      <c r="E11" s="304" t="n">
        <v>9</v>
      </c>
      <c r="F11" s="304" t="n">
        <v>17</v>
      </c>
      <c r="G11" s="304" t="n">
        <v>0</v>
      </c>
      <c r="H11" s="304" t="n">
        <v>86</v>
      </c>
      <c r="I11" s="303" t="n">
        <f aca="false">SUM(J11:K11)</f>
        <v>244</v>
      </c>
      <c r="J11" s="304" t="n">
        <v>205</v>
      </c>
      <c r="K11" s="305" t="n">
        <v>39</v>
      </c>
    </row>
    <row r="12" s="70" customFormat="true" ht="19.5" hidden="false" customHeight="true" outlineLevel="0" collapsed="false">
      <c r="A12" s="301" t="s">
        <v>131</v>
      </c>
      <c r="B12" s="302" t="n">
        <f aca="false">SUM(C12,I12)</f>
        <v>1137</v>
      </c>
      <c r="C12" s="303" t="n">
        <f aca="false">SUM(D12:H12)</f>
        <v>1039</v>
      </c>
      <c r="D12" s="304" t="n">
        <v>972</v>
      </c>
      <c r="E12" s="304" t="n">
        <v>11</v>
      </c>
      <c r="F12" s="304" t="n">
        <v>18</v>
      </c>
      <c r="G12" s="304" t="n">
        <v>0</v>
      </c>
      <c r="H12" s="304" t="n">
        <v>38</v>
      </c>
      <c r="I12" s="303" t="n">
        <f aca="false">SUM(J12:K12)</f>
        <v>98</v>
      </c>
      <c r="J12" s="304" t="n">
        <v>85</v>
      </c>
      <c r="K12" s="305" t="n">
        <v>13</v>
      </c>
    </row>
    <row r="13" s="70" customFormat="true" ht="19.5" hidden="false" customHeight="true" outlineLevel="0" collapsed="false">
      <c r="A13" s="301" t="s">
        <v>132</v>
      </c>
      <c r="B13" s="302" t="n">
        <f aca="false">SUM(C13,I13)</f>
        <v>1710</v>
      </c>
      <c r="C13" s="303" t="n">
        <f aca="false">SUM(D13:H13)</f>
        <v>1559</v>
      </c>
      <c r="D13" s="304" t="n">
        <v>1433</v>
      </c>
      <c r="E13" s="304" t="n">
        <v>37</v>
      </c>
      <c r="F13" s="304" t="n">
        <v>14</v>
      </c>
      <c r="G13" s="304" t="n">
        <v>0</v>
      </c>
      <c r="H13" s="304" t="n">
        <v>75</v>
      </c>
      <c r="I13" s="303" t="n">
        <f aca="false">SUM(J13:K13)</f>
        <v>151</v>
      </c>
      <c r="J13" s="304" t="n">
        <v>135</v>
      </c>
      <c r="K13" s="305" t="n">
        <v>16</v>
      </c>
    </row>
    <row r="14" s="70" customFormat="true" ht="19.5" hidden="false" customHeight="true" outlineLevel="0" collapsed="false">
      <c r="A14" s="301" t="s">
        <v>133</v>
      </c>
      <c r="B14" s="302" t="n">
        <f aca="false">SUM(C14,I14)</f>
        <v>2067</v>
      </c>
      <c r="C14" s="303" t="n">
        <f aca="false">SUM(D14:H14)</f>
        <v>1786</v>
      </c>
      <c r="D14" s="304" t="n">
        <v>1659</v>
      </c>
      <c r="E14" s="304" t="n">
        <v>30</v>
      </c>
      <c r="F14" s="304" t="n">
        <v>39</v>
      </c>
      <c r="G14" s="304" t="n">
        <v>0</v>
      </c>
      <c r="H14" s="304" t="n">
        <v>58</v>
      </c>
      <c r="I14" s="303" t="n">
        <f aca="false">SUM(J14:K14)</f>
        <v>281</v>
      </c>
      <c r="J14" s="304" t="n">
        <v>255</v>
      </c>
      <c r="K14" s="305" t="n">
        <v>26</v>
      </c>
    </row>
    <row r="15" s="70" customFormat="true" ht="19.5" hidden="false" customHeight="true" outlineLevel="0" collapsed="false">
      <c r="A15" s="306" t="s">
        <v>134</v>
      </c>
      <c r="B15" s="307" t="n">
        <f aca="false">SUM(C15,I15)</f>
        <v>1554</v>
      </c>
      <c r="C15" s="308" t="n">
        <f aca="false">SUM(D15:H15)</f>
        <v>1360</v>
      </c>
      <c r="D15" s="309" t="n">
        <v>1211</v>
      </c>
      <c r="E15" s="309" t="n">
        <v>85</v>
      </c>
      <c r="F15" s="309" t="n">
        <v>5</v>
      </c>
      <c r="G15" s="309" t="n">
        <v>0</v>
      </c>
      <c r="H15" s="309" t="n">
        <v>59</v>
      </c>
      <c r="I15" s="308" t="n">
        <f aca="false">SUM(J15:K15)</f>
        <v>194</v>
      </c>
      <c r="J15" s="309" t="n">
        <v>178</v>
      </c>
      <c r="K15" s="310" t="n">
        <v>16</v>
      </c>
    </row>
    <row r="16" s="70" customFormat="true" ht="19.5" hidden="false" customHeight="true" outlineLevel="0" collapsed="false">
      <c r="A16" s="311"/>
      <c r="B16" s="294"/>
      <c r="C16" s="294"/>
      <c r="D16" s="294"/>
      <c r="E16" s="294"/>
      <c r="F16" s="294"/>
      <c r="G16" s="294"/>
      <c r="H16" s="294"/>
      <c r="I16" s="294"/>
      <c r="J16" s="294"/>
      <c r="K16" s="294"/>
    </row>
    <row r="17" s="70" customFormat="true" ht="19.5" hidden="false" customHeight="true" outlineLevel="0" collapsed="false">
      <c r="A17" s="311"/>
      <c r="B17" s="294"/>
      <c r="C17" s="294"/>
      <c r="D17" s="294"/>
      <c r="E17" s="294"/>
      <c r="F17" s="294"/>
      <c r="G17" s="294"/>
      <c r="H17" s="294"/>
      <c r="I17" s="294"/>
      <c r="J17" s="294"/>
      <c r="K17" s="294"/>
    </row>
    <row r="18" customFormat="false" ht="13.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customFormat="false" ht="13.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customFormat="false" ht="13.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customFormat="false" ht="13.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customFormat="false" ht="13.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customFormat="false" ht="13.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customFormat="false" ht="13.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customFormat="false" ht="13.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customFormat="false" ht="13.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customFormat="false" ht="13.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customFormat="false" ht="13.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customFormat="false" ht="13.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customFormat="false" ht="13.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customFormat="false" ht="13.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customFormat="false" ht="13.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customFormat="false" ht="13.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customFormat="false" ht="13.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customFormat="false" ht="13.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customFormat="false" ht="13.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customFormat="false" ht="13.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customFormat="false" ht="13.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customFormat="false" ht="13.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customFormat="false" ht="13.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customFormat="false" ht="13.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customFormat="false" ht="13.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customFormat="false" ht="13.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customFormat="false" ht="13.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customFormat="false" ht="13.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customFormat="false" ht="13.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customFormat="false" ht="13.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customFormat="false" ht="13.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customFormat="false" ht="13.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customFormat="false" ht="13.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customFormat="false" ht="13.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customFormat="false" ht="13.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customFormat="false" ht="13.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customFormat="false" ht="13.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customFormat="false" ht="13.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customFormat="false" ht="13.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customFormat="false" ht="13.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customFormat="false" ht="13.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customFormat="false" ht="13.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customFormat="false" ht="13.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customFormat="false" ht="13.5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customFormat="false" ht="13.5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customFormat="false" ht="13.5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customFormat="false" ht="13.5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customFormat="false" ht="13.5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customFormat="false" ht="13.5" hidden="false" customHeight="fals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customFormat="false" ht="13.5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customFormat="false" ht="13.5" hidden="false" customHeight="fals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customFormat="false" ht="13.5" hidden="false" customHeight="fals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customFormat="false" ht="13.5" hidden="false" customHeight="fals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customFormat="false" ht="13.5" hidden="false" customHeight="fals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</row>
  </sheetData>
  <sheetProtection sheet="true" objects="true" scenarios="true"/>
  <mergeCells count="4">
    <mergeCell ref="A3:A4"/>
    <mergeCell ref="B3:B4"/>
    <mergeCell ref="C3:H3"/>
    <mergeCell ref="I3:K3"/>
  </mergeCells>
  <printOptions headings="false" gridLines="false" gridLinesSet="true" horizontalCentered="false" verticalCentered="false"/>
  <pageMargins left="0.786805555555556" right="0.640277777777778" top="0.984027777777778" bottom="0.77986111111111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C109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202" width="14.13"/>
    <col collapsed="false" customWidth="true" hidden="false" outlineLevel="0" max="2" min="2" style="108" width="6"/>
    <col collapsed="false" customWidth="true" hidden="false" outlineLevel="0" max="7" min="3" style="108" width="5"/>
    <col collapsed="false" customWidth="true" hidden="false" outlineLevel="0" max="15" min="8" style="108" width="5.37"/>
    <col collapsed="false" customWidth="true" hidden="false" outlineLevel="0" max="29" min="16" style="108" width="6.26"/>
  </cols>
  <sheetData>
    <row r="1" customFormat="false" ht="13.8" hidden="false" customHeight="false" outlineLevel="0" collapsed="false">
      <c r="A1" s="147" t="s">
        <v>328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51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</row>
    <row r="2" customFormat="false" ht="12" hidden="false" customHeight="true" outlineLevel="0" collapsed="false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51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</row>
    <row r="3" customFormat="false" ht="16.5" hidden="false" customHeight="true" outlineLevel="0" collapsed="false">
      <c r="A3" s="255" t="s">
        <v>2</v>
      </c>
      <c r="B3" s="312" t="s">
        <v>329</v>
      </c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312"/>
      <c r="AA3" s="312"/>
      <c r="AB3" s="312"/>
      <c r="AC3" s="312"/>
    </row>
    <row r="4" customFormat="false" ht="15" hidden="false" customHeight="true" outlineLevel="0" collapsed="false">
      <c r="A4" s="255"/>
      <c r="B4" s="313" t="s">
        <v>7</v>
      </c>
      <c r="C4" s="162" t="s">
        <v>330</v>
      </c>
      <c r="D4" s="159" t="n">
        <v>1</v>
      </c>
      <c r="E4" s="159" t="n">
        <v>2</v>
      </c>
      <c r="F4" s="159" t="n">
        <v>3</v>
      </c>
      <c r="G4" s="314" t="n">
        <v>4</v>
      </c>
      <c r="H4" s="162" t="s">
        <v>331</v>
      </c>
      <c r="I4" s="159" t="s">
        <v>332</v>
      </c>
      <c r="J4" s="159" t="s">
        <v>221</v>
      </c>
      <c r="K4" s="159" t="s">
        <v>223</v>
      </c>
      <c r="L4" s="159" t="s">
        <v>225</v>
      </c>
      <c r="M4" s="159" t="s">
        <v>227</v>
      </c>
      <c r="N4" s="159" t="s">
        <v>230</v>
      </c>
      <c r="O4" s="314" t="s">
        <v>232</v>
      </c>
      <c r="P4" s="162" t="s">
        <v>234</v>
      </c>
      <c r="Q4" s="159" t="s">
        <v>236</v>
      </c>
      <c r="R4" s="159" t="s">
        <v>238</v>
      </c>
      <c r="S4" s="159" t="s">
        <v>241</v>
      </c>
      <c r="T4" s="159" t="s">
        <v>243</v>
      </c>
      <c r="U4" s="159" t="s">
        <v>245</v>
      </c>
      <c r="V4" s="159" t="s">
        <v>247</v>
      </c>
      <c r="W4" s="159" t="s">
        <v>249</v>
      </c>
      <c r="X4" s="159" t="s">
        <v>251</v>
      </c>
      <c r="Y4" s="159" t="s">
        <v>253</v>
      </c>
      <c r="Z4" s="159" t="s">
        <v>333</v>
      </c>
      <c r="AA4" s="159" t="s">
        <v>334</v>
      </c>
      <c r="AB4" s="159" t="s">
        <v>335</v>
      </c>
      <c r="AC4" s="314" t="s">
        <v>336</v>
      </c>
    </row>
    <row r="5" customFormat="false" ht="13.5" hidden="false" customHeight="false" outlineLevel="0" collapsed="false">
      <c r="A5" s="261"/>
      <c r="B5" s="315" t="s">
        <v>7</v>
      </c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7"/>
      <c r="AB5" s="317"/>
      <c r="AC5" s="317"/>
    </row>
    <row r="6" customFormat="false" ht="13.5" hidden="true" customHeight="false" outlineLevel="0" collapsed="false">
      <c r="A6" s="263" t="s">
        <v>296</v>
      </c>
      <c r="B6" s="318" t="n">
        <v>7226</v>
      </c>
      <c r="C6" s="319" t="n">
        <v>101</v>
      </c>
      <c r="D6" s="320" t="n">
        <v>13</v>
      </c>
      <c r="E6" s="320" t="n">
        <v>10</v>
      </c>
      <c r="F6" s="320" t="n">
        <v>7</v>
      </c>
      <c r="G6" s="320" t="n">
        <v>5</v>
      </c>
      <c r="H6" s="320" t="n">
        <v>136</v>
      </c>
      <c r="I6" s="320" t="n">
        <v>25</v>
      </c>
      <c r="J6" s="320" t="n">
        <v>25</v>
      </c>
      <c r="K6" s="320" t="n">
        <v>53</v>
      </c>
      <c r="L6" s="320" t="n">
        <v>82</v>
      </c>
      <c r="M6" s="320" t="n">
        <v>76</v>
      </c>
      <c r="N6" s="320" t="n">
        <v>79</v>
      </c>
      <c r="O6" s="321" t="n">
        <v>163</v>
      </c>
      <c r="P6" s="319" t="n">
        <v>171</v>
      </c>
      <c r="Q6" s="320" t="n">
        <v>268</v>
      </c>
      <c r="R6" s="320" t="n">
        <v>377</v>
      </c>
      <c r="S6" s="320" t="n">
        <v>479</v>
      </c>
      <c r="T6" s="320" t="n">
        <v>595</v>
      </c>
      <c r="U6" s="320" t="n">
        <v>702</v>
      </c>
      <c r="V6" s="320" t="n">
        <v>933</v>
      </c>
      <c r="W6" s="320" t="n">
        <v>1073</v>
      </c>
      <c r="X6" s="320" t="n">
        <v>1016</v>
      </c>
      <c r="Y6" s="320" t="n">
        <v>674</v>
      </c>
      <c r="Z6" s="320" t="n">
        <v>234</v>
      </c>
      <c r="AA6" s="320" t="n">
        <v>62</v>
      </c>
      <c r="AB6" s="320" t="n">
        <v>3</v>
      </c>
      <c r="AC6" s="321" t="n">
        <v>0</v>
      </c>
    </row>
    <row r="7" customFormat="false" ht="13.5" hidden="true" customHeight="false" outlineLevel="0" collapsed="false">
      <c r="A7" s="269" t="s">
        <v>297</v>
      </c>
      <c r="B7" s="318" t="n">
        <v>7127</v>
      </c>
      <c r="C7" s="319" t="n">
        <v>86</v>
      </c>
      <c r="D7" s="320" t="n">
        <v>10</v>
      </c>
      <c r="E7" s="320" t="n">
        <v>12</v>
      </c>
      <c r="F7" s="320" t="n">
        <v>6</v>
      </c>
      <c r="G7" s="320" t="n">
        <v>6</v>
      </c>
      <c r="H7" s="320" t="n">
        <v>120</v>
      </c>
      <c r="I7" s="320" t="n">
        <v>24</v>
      </c>
      <c r="J7" s="320" t="n">
        <v>22</v>
      </c>
      <c r="K7" s="320" t="n">
        <v>42</v>
      </c>
      <c r="L7" s="320" t="n">
        <v>68</v>
      </c>
      <c r="M7" s="320" t="n">
        <v>70</v>
      </c>
      <c r="N7" s="320" t="n">
        <v>79</v>
      </c>
      <c r="O7" s="321" t="n">
        <v>174</v>
      </c>
      <c r="P7" s="319" t="n">
        <v>193</v>
      </c>
      <c r="Q7" s="320" t="n">
        <v>260</v>
      </c>
      <c r="R7" s="320" t="n">
        <v>390</v>
      </c>
      <c r="S7" s="320" t="n">
        <v>505</v>
      </c>
      <c r="T7" s="320" t="n">
        <v>583</v>
      </c>
      <c r="U7" s="320" t="n">
        <v>671</v>
      </c>
      <c r="V7" s="320" t="n">
        <v>891</v>
      </c>
      <c r="W7" s="320" t="n">
        <v>1069</v>
      </c>
      <c r="X7" s="320" t="n">
        <v>1005</v>
      </c>
      <c r="Y7" s="320" t="n">
        <v>655</v>
      </c>
      <c r="Z7" s="320" t="n">
        <v>241</v>
      </c>
      <c r="AA7" s="320" t="n">
        <v>60</v>
      </c>
      <c r="AB7" s="320" t="n">
        <v>5</v>
      </c>
      <c r="AC7" s="321" t="n">
        <v>0</v>
      </c>
    </row>
    <row r="8" customFormat="false" ht="13.5" hidden="true" customHeight="false" outlineLevel="0" collapsed="false">
      <c r="A8" s="269" t="s">
        <v>298</v>
      </c>
      <c r="B8" s="318" t="n">
        <v>7074</v>
      </c>
      <c r="C8" s="319" t="n">
        <v>88</v>
      </c>
      <c r="D8" s="320" t="n">
        <v>16</v>
      </c>
      <c r="E8" s="320" t="n">
        <v>7</v>
      </c>
      <c r="F8" s="320" t="n">
        <v>9</v>
      </c>
      <c r="G8" s="320" t="n">
        <v>8</v>
      </c>
      <c r="H8" s="320" t="n">
        <v>128</v>
      </c>
      <c r="I8" s="320" t="n">
        <v>14</v>
      </c>
      <c r="J8" s="320" t="n">
        <v>18</v>
      </c>
      <c r="K8" s="320" t="n">
        <v>49</v>
      </c>
      <c r="L8" s="320" t="n">
        <v>68</v>
      </c>
      <c r="M8" s="320" t="n">
        <v>64</v>
      </c>
      <c r="N8" s="320" t="n">
        <v>88</v>
      </c>
      <c r="O8" s="321" t="n">
        <v>156</v>
      </c>
      <c r="P8" s="319" t="n">
        <v>172</v>
      </c>
      <c r="Q8" s="320" t="n">
        <v>258</v>
      </c>
      <c r="R8" s="320" t="n">
        <v>395</v>
      </c>
      <c r="S8" s="320" t="n">
        <v>505</v>
      </c>
      <c r="T8" s="320" t="n">
        <v>589</v>
      </c>
      <c r="U8" s="320" t="n">
        <v>637</v>
      </c>
      <c r="V8" s="320" t="n">
        <v>856</v>
      </c>
      <c r="W8" s="320" t="n">
        <v>1069</v>
      </c>
      <c r="X8" s="320" t="n">
        <v>996</v>
      </c>
      <c r="Y8" s="320" t="n">
        <v>681</v>
      </c>
      <c r="Z8" s="320" t="n">
        <v>264</v>
      </c>
      <c r="AA8" s="320" t="n">
        <v>56</v>
      </c>
      <c r="AB8" s="320" t="n">
        <v>11</v>
      </c>
      <c r="AC8" s="321" t="n">
        <v>0</v>
      </c>
    </row>
    <row r="9" customFormat="false" ht="13.5" hidden="true" customHeight="false" outlineLevel="0" collapsed="false">
      <c r="A9" s="269" t="s">
        <v>299</v>
      </c>
      <c r="B9" s="318" t="n">
        <v>7761</v>
      </c>
      <c r="C9" s="319" t="n">
        <v>80</v>
      </c>
      <c r="D9" s="320" t="n">
        <v>7</v>
      </c>
      <c r="E9" s="320" t="n">
        <v>1</v>
      </c>
      <c r="F9" s="320" t="n">
        <v>8</v>
      </c>
      <c r="G9" s="321" t="n">
        <v>3</v>
      </c>
      <c r="H9" s="319" t="n">
        <v>99</v>
      </c>
      <c r="I9" s="320" t="n">
        <v>21</v>
      </c>
      <c r="J9" s="320" t="n">
        <v>19</v>
      </c>
      <c r="K9" s="320" t="n">
        <v>64</v>
      </c>
      <c r="L9" s="320" t="n">
        <v>77</v>
      </c>
      <c r="M9" s="320" t="n">
        <v>63</v>
      </c>
      <c r="N9" s="320" t="n">
        <v>82</v>
      </c>
      <c r="O9" s="321" t="n">
        <v>134</v>
      </c>
      <c r="P9" s="319" t="n">
        <v>206</v>
      </c>
      <c r="Q9" s="320" t="n">
        <v>255</v>
      </c>
      <c r="R9" s="320" t="n">
        <v>380</v>
      </c>
      <c r="S9" s="320" t="n">
        <v>494</v>
      </c>
      <c r="T9" s="320" t="n">
        <v>644</v>
      </c>
      <c r="U9" s="320" t="n">
        <v>711</v>
      </c>
      <c r="V9" s="320" t="n">
        <v>964</v>
      </c>
      <c r="W9" s="320" t="n">
        <v>1167</v>
      </c>
      <c r="X9" s="320" t="n">
        <v>1128</v>
      </c>
      <c r="Y9" s="320" t="n">
        <v>822</v>
      </c>
      <c r="Z9" s="320" t="n">
        <v>344</v>
      </c>
      <c r="AA9" s="320" t="n">
        <v>76</v>
      </c>
      <c r="AB9" s="320" t="n">
        <v>10</v>
      </c>
      <c r="AC9" s="321" t="n">
        <v>1</v>
      </c>
    </row>
    <row r="10" customFormat="false" ht="13.5" hidden="true" customHeight="false" outlineLevel="0" collapsed="false">
      <c r="A10" s="263" t="s">
        <v>300</v>
      </c>
      <c r="B10" s="318" t="n">
        <v>8103</v>
      </c>
      <c r="C10" s="319" t="n">
        <v>75</v>
      </c>
      <c r="D10" s="320" t="n">
        <v>6</v>
      </c>
      <c r="E10" s="320" t="n">
        <v>11</v>
      </c>
      <c r="F10" s="320" t="n">
        <v>8</v>
      </c>
      <c r="G10" s="321" t="n">
        <v>5</v>
      </c>
      <c r="H10" s="319" t="n">
        <v>105</v>
      </c>
      <c r="I10" s="320" t="n">
        <v>21</v>
      </c>
      <c r="J10" s="320" t="n">
        <v>21</v>
      </c>
      <c r="K10" s="320" t="n">
        <v>66</v>
      </c>
      <c r="L10" s="320" t="n">
        <v>72</v>
      </c>
      <c r="M10" s="320" t="n">
        <v>76</v>
      </c>
      <c r="N10" s="320" t="n">
        <v>70</v>
      </c>
      <c r="O10" s="321" t="n">
        <v>135</v>
      </c>
      <c r="P10" s="319" t="n">
        <v>225</v>
      </c>
      <c r="Q10" s="320" t="n">
        <v>290</v>
      </c>
      <c r="R10" s="320" t="n">
        <v>334</v>
      </c>
      <c r="S10" s="320" t="n">
        <v>523</v>
      </c>
      <c r="T10" s="320" t="n">
        <v>696</v>
      </c>
      <c r="U10" s="320" t="n">
        <v>764</v>
      </c>
      <c r="V10" s="320" t="n">
        <v>1017</v>
      </c>
      <c r="W10" s="320" t="n">
        <v>1197</v>
      </c>
      <c r="X10" s="320" t="n">
        <v>1179</v>
      </c>
      <c r="Y10" s="320" t="n">
        <v>869</v>
      </c>
      <c r="Z10" s="320" t="n">
        <v>362</v>
      </c>
      <c r="AA10" s="320" t="n">
        <v>72</v>
      </c>
      <c r="AB10" s="320" t="n">
        <v>8</v>
      </c>
      <c r="AC10" s="321" t="n">
        <v>1</v>
      </c>
    </row>
    <row r="11" customFormat="false" ht="13.5" hidden="true" customHeight="false" outlineLevel="0" collapsed="false">
      <c r="A11" s="263" t="s">
        <v>301</v>
      </c>
      <c r="B11" s="318" t="n">
        <v>8278</v>
      </c>
      <c r="C11" s="319" t="n">
        <v>85</v>
      </c>
      <c r="D11" s="320" t="n">
        <v>10</v>
      </c>
      <c r="E11" s="320" t="n">
        <v>9</v>
      </c>
      <c r="F11" s="320" t="n">
        <v>6</v>
      </c>
      <c r="G11" s="321" t="n">
        <v>7</v>
      </c>
      <c r="H11" s="319" t="n">
        <v>117</v>
      </c>
      <c r="I11" s="320" t="n">
        <v>27</v>
      </c>
      <c r="J11" s="320" t="n">
        <v>10</v>
      </c>
      <c r="K11" s="320" t="n">
        <v>54</v>
      </c>
      <c r="L11" s="320" t="n">
        <v>81</v>
      </c>
      <c r="M11" s="320" t="n">
        <v>52</v>
      </c>
      <c r="N11" s="320" t="n">
        <v>78</v>
      </c>
      <c r="O11" s="321" t="n">
        <v>131</v>
      </c>
      <c r="P11" s="319" t="n">
        <v>201</v>
      </c>
      <c r="Q11" s="320" t="n">
        <v>293</v>
      </c>
      <c r="R11" s="320" t="n">
        <v>339</v>
      </c>
      <c r="S11" s="320" t="n">
        <v>497</v>
      </c>
      <c r="T11" s="320" t="n">
        <v>684</v>
      </c>
      <c r="U11" s="320" t="n">
        <v>830</v>
      </c>
      <c r="V11" s="320" t="n">
        <v>957</v>
      </c>
      <c r="W11" s="320" t="n">
        <v>1185</v>
      </c>
      <c r="X11" s="320" t="n">
        <v>1230</v>
      </c>
      <c r="Y11" s="320" t="n">
        <v>990</v>
      </c>
      <c r="Z11" s="320" t="n">
        <v>418</v>
      </c>
      <c r="AA11" s="320" t="n">
        <v>93</v>
      </c>
      <c r="AB11" s="320" t="n">
        <v>10</v>
      </c>
      <c r="AC11" s="321" t="n">
        <v>1</v>
      </c>
    </row>
    <row r="12" customFormat="false" ht="13.5" hidden="true" customHeight="false" outlineLevel="0" collapsed="false">
      <c r="A12" s="263" t="s">
        <v>302</v>
      </c>
      <c r="B12" s="318" t="n">
        <v>8342</v>
      </c>
      <c r="C12" s="319" t="n">
        <v>63</v>
      </c>
      <c r="D12" s="320" t="n">
        <v>6</v>
      </c>
      <c r="E12" s="320" t="n">
        <v>7</v>
      </c>
      <c r="F12" s="320" t="n">
        <v>4</v>
      </c>
      <c r="G12" s="321" t="n">
        <v>3</v>
      </c>
      <c r="H12" s="319" t="n">
        <v>83</v>
      </c>
      <c r="I12" s="320" t="n">
        <v>22</v>
      </c>
      <c r="J12" s="320" t="n">
        <v>12</v>
      </c>
      <c r="K12" s="320" t="n">
        <v>55</v>
      </c>
      <c r="L12" s="320" t="n">
        <v>69</v>
      </c>
      <c r="M12" s="320" t="n">
        <v>72</v>
      </c>
      <c r="N12" s="320" t="n">
        <v>55</v>
      </c>
      <c r="O12" s="321" t="n">
        <v>113</v>
      </c>
      <c r="P12" s="319" t="n">
        <v>223</v>
      </c>
      <c r="Q12" s="320" t="n">
        <v>275</v>
      </c>
      <c r="R12" s="320" t="n">
        <v>415</v>
      </c>
      <c r="S12" s="320" t="n">
        <v>540</v>
      </c>
      <c r="T12" s="320" t="n">
        <v>702</v>
      </c>
      <c r="U12" s="320" t="n">
        <v>891</v>
      </c>
      <c r="V12" s="320" t="n">
        <v>957</v>
      </c>
      <c r="W12" s="320" t="n">
        <v>1175</v>
      </c>
      <c r="X12" s="320" t="n">
        <v>1237</v>
      </c>
      <c r="Y12" s="320" t="n">
        <v>931</v>
      </c>
      <c r="Z12" s="320" t="n">
        <v>395</v>
      </c>
      <c r="AA12" s="320" t="n">
        <v>106</v>
      </c>
      <c r="AB12" s="320" t="n">
        <v>14</v>
      </c>
      <c r="AC12" s="321" t="n">
        <v>0</v>
      </c>
    </row>
    <row r="13" customFormat="false" ht="13.5" hidden="true" customHeight="false" outlineLevel="0" collapsed="false">
      <c r="A13" s="263" t="s">
        <v>303</v>
      </c>
      <c r="B13" s="318" t="n">
        <v>8808</v>
      </c>
      <c r="C13" s="319" t="n">
        <v>57</v>
      </c>
      <c r="D13" s="320" t="n">
        <v>11</v>
      </c>
      <c r="E13" s="320" t="n">
        <v>6</v>
      </c>
      <c r="F13" s="320" t="n">
        <v>3</v>
      </c>
      <c r="G13" s="321" t="n">
        <v>2</v>
      </c>
      <c r="H13" s="319" t="n">
        <v>79</v>
      </c>
      <c r="I13" s="320" t="n">
        <v>16</v>
      </c>
      <c r="J13" s="320" t="n">
        <v>25</v>
      </c>
      <c r="K13" s="320" t="n">
        <v>46</v>
      </c>
      <c r="L13" s="320" t="n">
        <v>73</v>
      </c>
      <c r="M13" s="320" t="n">
        <v>68</v>
      </c>
      <c r="N13" s="320" t="n">
        <v>52</v>
      </c>
      <c r="O13" s="321" t="n">
        <v>95</v>
      </c>
      <c r="P13" s="319" t="n">
        <v>228</v>
      </c>
      <c r="Q13" s="320" t="n">
        <v>277</v>
      </c>
      <c r="R13" s="320" t="n">
        <v>380</v>
      </c>
      <c r="S13" s="320" t="n">
        <v>572</v>
      </c>
      <c r="T13" s="320" t="n">
        <v>789</v>
      </c>
      <c r="U13" s="320" t="n">
        <v>923</v>
      </c>
      <c r="V13" s="320" t="n">
        <v>1019</v>
      </c>
      <c r="W13" s="320" t="n">
        <v>1290</v>
      </c>
      <c r="X13" s="320" t="n">
        <v>1353</v>
      </c>
      <c r="Y13" s="320" t="n">
        <v>935</v>
      </c>
      <c r="Z13" s="320" t="n">
        <v>478</v>
      </c>
      <c r="AA13" s="320" t="n">
        <v>106</v>
      </c>
      <c r="AB13" s="320" t="n">
        <v>3</v>
      </c>
      <c r="AC13" s="321" t="n">
        <v>1</v>
      </c>
    </row>
    <row r="14" customFormat="false" ht="13.5" hidden="true" customHeight="false" outlineLevel="0" collapsed="false">
      <c r="A14" s="263" t="s">
        <v>337</v>
      </c>
      <c r="B14" s="318" t="n">
        <v>9428</v>
      </c>
      <c r="C14" s="319" t="n">
        <v>51</v>
      </c>
      <c r="D14" s="320" t="n">
        <v>13</v>
      </c>
      <c r="E14" s="320" t="n">
        <v>7</v>
      </c>
      <c r="F14" s="320" t="n">
        <v>4</v>
      </c>
      <c r="G14" s="321" t="n">
        <v>4</v>
      </c>
      <c r="H14" s="319" t="n">
        <v>79</v>
      </c>
      <c r="I14" s="320" t="n">
        <v>21</v>
      </c>
      <c r="J14" s="320" t="n">
        <v>18</v>
      </c>
      <c r="K14" s="320" t="n">
        <v>39</v>
      </c>
      <c r="L14" s="320" t="n">
        <v>72</v>
      </c>
      <c r="M14" s="320" t="n">
        <v>52</v>
      </c>
      <c r="N14" s="320" t="n">
        <v>92</v>
      </c>
      <c r="O14" s="321" t="n">
        <v>97</v>
      </c>
      <c r="P14" s="319" t="n">
        <v>228</v>
      </c>
      <c r="Q14" s="320" t="n">
        <v>322</v>
      </c>
      <c r="R14" s="320" t="n">
        <v>408</v>
      </c>
      <c r="S14" s="320" t="n">
        <v>576</v>
      </c>
      <c r="T14" s="320" t="n">
        <v>807</v>
      </c>
      <c r="U14" s="320" t="n">
        <v>997</v>
      </c>
      <c r="V14" s="320" t="n">
        <v>1134</v>
      </c>
      <c r="W14" s="320" t="n">
        <v>1239</v>
      </c>
      <c r="X14" s="320" t="n">
        <v>1480</v>
      </c>
      <c r="Y14" s="320" t="n">
        <v>1073</v>
      </c>
      <c r="Z14" s="320" t="n">
        <v>542</v>
      </c>
      <c r="AA14" s="320" t="n">
        <v>135</v>
      </c>
      <c r="AB14" s="320" t="n">
        <v>17</v>
      </c>
      <c r="AC14" s="321" t="n">
        <v>0</v>
      </c>
    </row>
    <row r="15" customFormat="false" ht="13.5" hidden="true" customHeight="false" outlineLevel="0" collapsed="false">
      <c r="A15" s="263" t="s">
        <v>305</v>
      </c>
      <c r="B15" s="318" t="n">
        <v>8934</v>
      </c>
      <c r="C15" s="319" t="n">
        <v>65</v>
      </c>
      <c r="D15" s="320" t="n">
        <v>10</v>
      </c>
      <c r="E15" s="320" t="n">
        <v>14</v>
      </c>
      <c r="F15" s="320" t="n">
        <v>11</v>
      </c>
      <c r="G15" s="321" t="n">
        <v>4</v>
      </c>
      <c r="H15" s="319" t="n">
        <v>104</v>
      </c>
      <c r="I15" s="320" t="n">
        <v>21</v>
      </c>
      <c r="J15" s="320" t="n">
        <v>15</v>
      </c>
      <c r="K15" s="320" t="n">
        <v>31</v>
      </c>
      <c r="L15" s="320" t="n">
        <v>66</v>
      </c>
      <c r="M15" s="320" t="n">
        <v>67</v>
      </c>
      <c r="N15" s="320" t="n">
        <v>84</v>
      </c>
      <c r="O15" s="321" t="n">
        <v>92</v>
      </c>
      <c r="P15" s="319" t="n">
        <v>205</v>
      </c>
      <c r="Q15" s="320" t="n">
        <v>324</v>
      </c>
      <c r="R15" s="320" t="n">
        <v>419</v>
      </c>
      <c r="S15" s="320" t="n">
        <v>486</v>
      </c>
      <c r="T15" s="320" t="n">
        <v>677</v>
      </c>
      <c r="U15" s="320" t="n">
        <v>967</v>
      </c>
      <c r="V15" s="320" t="n">
        <v>1014</v>
      </c>
      <c r="W15" s="320" t="n">
        <v>1213</v>
      </c>
      <c r="X15" s="320" t="n">
        <v>1406</v>
      </c>
      <c r="Y15" s="320" t="n">
        <v>1055</v>
      </c>
      <c r="Z15" s="320" t="n">
        <v>540</v>
      </c>
      <c r="AA15" s="320" t="n">
        <v>129</v>
      </c>
      <c r="AB15" s="320" t="n">
        <v>19</v>
      </c>
      <c r="AC15" s="321" t="n">
        <v>0</v>
      </c>
    </row>
    <row r="16" customFormat="false" ht="13.5" hidden="true" customHeight="false" outlineLevel="0" collapsed="false">
      <c r="A16" s="263" t="s">
        <v>306</v>
      </c>
      <c r="B16" s="318" t="n">
        <v>9398</v>
      </c>
      <c r="C16" s="319" t="n">
        <v>53</v>
      </c>
      <c r="D16" s="320" t="n">
        <v>11</v>
      </c>
      <c r="E16" s="320" t="n">
        <v>4</v>
      </c>
      <c r="F16" s="320" t="n">
        <v>6</v>
      </c>
      <c r="G16" s="321" t="n">
        <v>2</v>
      </c>
      <c r="H16" s="319" t="n">
        <v>76</v>
      </c>
      <c r="I16" s="320" t="n">
        <v>17</v>
      </c>
      <c r="J16" s="320" t="n">
        <v>16</v>
      </c>
      <c r="K16" s="320" t="n">
        <v>42</v>
      </c>
      <c r="L16" s="320" t="n">
        <v>71</v>
      </c>
      <c r="M16" s="320" t="n">
        <v>57</v>
      </c>
      <c r="N16" s="320" t="n">
        <v>78</v>
      </c>
      <c r="O16" s="321" t="n">
        <v>90</v>
      </c>
      <c r="P16" s="319" t="n">
        <v>178</v>
      </c>
      <c r="Q16" s="320" t="n">
        <v>322</v>
      </c>
      <c r="R16" s="320" t="n">
        <v>407</v>
      </c>
      <c r="S16" s="320" t="n">
        <v>506</v>
      </c>
      <c r="T16" s="320" t="n">
        <v>797</v>
      </c>
      <c r="U16" s="320" t="n">
        <v>1027</v>
      </c>
      <c r="V16" s="320" t="n">
        <v>1071</v>
      </c>
      <c r="W16" s="320" t="n">
        <v>1279</v>
      </c>
      <c r="X16" s="320" t="n">
        <v>1405</v>
      </c>
      <c r="Y16" s="320" t="n">
        <v>1200</v>
      </c>
      <c r="Z16" s="320" t="n">
        <v>593</v>
      </c>
      <c r="AA16" s="320" t="n">
        <v>149</v>
      </c>
      <c r="AB16" s="320" t="n">
        <v>17</v>
      </c>
      <c r="AC16" s="321" t="n">
        <v>0</v>
      </c>
    </row>
    <row r="17" customFormat="false" ht="13.5" hidden="true" customHeight="false" outlineLevel="0" collapsed="false">
      <c r="A17" s="263" t="s">
        <v>307</v>
      </c>
      <c r="B17" s="318" t="n">
        <v>9512</v>
      </c>
      <c r="C17" s="319" t="n">
        <v>55</v>
      </c>
      <c r="D17" s="320" t="n">
        <v>10</v>
      </c>
      <c r="E17" s="320" t="n">
        <v>0</v>
      </c>
      <c r="F17" s="320" t="n">
        <v>3</v>
      </c>
      <c r="G17" s="321" t="n">
        <v>3</v>
      </c>
      <c r="H17" s="319" t="n">
        <v>71</v>
      </c>
      <c r="I17" s="320" t="n">
        <v>10</v>
      </c>
      <c r="J17" s="320" t="n">
        <v>10</v>
      </c>
      <c r="K17" s="320" t="n">
        <v>37</v>
      </c>
      <c r="L17" s="320" t="n">
        <v>76</v>
      </c>
      <c r="M17" s="320" t="n">
        <v>68</v>
      </c>
      <c r="N17" s="320" t="n">
        <v>68</v>
      </c>
      <c r="O17" s="321" t="n">
        <v>98</v>
      </c>
      <c r="P17" s="319" t="n">
        <v>202</v>
      </c>
      <c r="Q17" s="320" t="n">
        <v>357</v>
      </c>
      <c r="R17" s="320" t="n">
        <v>389</v>
      </c>
      <c r="S17" s="320" t="n">
        <v>540</v>
      </c>
      <c r="T17" s="320" t="n">
        <v>774</v>
      </c>
      <c r="U17" s="320" t="n">
        <v>1020</v>
      </c>
      <c r="V17" s="320" t="n">
        <v>1146</v>
      </c>
      <c r="W17" s="320" t="n">
        <v>1226</v>
      </c>
      <c r="X17" s="320" t="n">
        <v>1444</v>
      </c>
      <c r="Y17" s="320" t="n">
        <v>1200</v>
      </c>
      <c r="Z17" s="320" t="n">
        <v>592</v>
      </c>
      <c r="AA17" s="320" t="n">
        <v>166</v>
      </c>
      <c r="AB17" s="320" t="n">
        <v>18</v>
      </c>
      <c r="AC17" s="321" t="n">
        <v>0</v>
      </c>
    </row>
    <row r="18" customFormat="false" ht="13.5" hidden="true" customHeight="false" outlineLevel="0" collapsed="false">
      <c r="A18" s="263" t="s">
        <v>308</v>
      </c>
      <c r="B18" s="318" t="n">
        <v>9840</v>
      </c>
      <c r="C18" s="319" t="n">
        <v>52</v>
      </c>
      <c r="D18" s="320" t="n">
        <v>7</v>
      </c>
      <c r="E18" s="320" t="n">
        <v>6</v>
      </c>
      <c r="F18" s="320" t="n">
        <v>4</v>
      </c>
      <c r="G18" s="321" t="n">
        <v>2</v>
      </c>
      <c r="H18" s="319" t="n">
        <v>71</v>
      </c>
      <c r="I18" s="320" t="n">
        <v>17</v>
      </c>
      <c r="J18" s="320" t="n">
        <v>9</v>
      </c>
      <c r="K18" s="320" t="n">
        <v>44</v>
      </c>
      <c r="L18" s="320" t="n">
        <v>64</v>
      </c>
      <c r="M18" s="320" t="n">
        <v>58</v>
      </c>
      <c r="N18" s="320" t="n">
        <v>57</v>
      </c>
      <c r="O18" s="321" t="n">
        <v>93</v>
      </c>
      <c r="P18" s="319" t="n">
        <v>163</v>
      </c>
      <c r="Q18" s="320" t="n">
        <v>349</v>
      </c>
      <c r="R18" s="320" t="n">
        <v>431</v>
      </c>
      <c r="S18" s="320" t="n">
        <v>554</v>
      </c>
      <c r="T18" s="320" t="n">
        <v>774</v>
      </c>
      <c r="U18" s="320" t="n">
        <v>1024</v>
      </c>
      <c r="V18" s="320" t="n">
        <v>1236</v>
      </c>
      <c r="W18" s="320" t="n">
        <v>1268</v>
      </c>
      <c r="X18" s="320" t="n">
        <v>1458</v>
      </c>
      <c r="Y18" s="320" t="n">
        <v>1265</v>
      </c>
      <c r="Z18" s="320" t="n">
        <v>667</v>
      </c>
      <c r="AA18" s="320" t="n">
        <v>206</v>
      </c>
      <c r="AB18" s="320" t="n">
        <v>32</v>
      </c>
      <c r="AC18" s="321" t="n">
        <v>0</v>
      </c>
    </row>
    <row r="19" customFormat="false" ht="13.5" hidden="false" customHeight="false" outlineLevel="0" collapsed="false">
      <c r="A19" s="263" t="s">
        <v>91</v>
      </c>
      <c r="B19" s="318" t="n">
        <v>9995</v>
      </c>
      <c r="C19" s="319" t="n">
        <v>45</v>
      </c>
      <c r="D19" s="320" t="n">
        <v>6</v>
      </c>
      <c r="E19" s="320" t="n">
        <v>5</v>
      </c>
      <c r="F19" s="320" t="n">
        <v>8</v>
      </c>
      <c r="G19" s="321" t="n">
        <v>6</v>
      </c>
      <c r="H19" s="319" t="n">
        <v>70</v>
      </c>
      <c r="I19" s="320" t="n">
        <v>8</v>
      </c>
      <c r="J19" s="320" t="n">
        <v>12</v>
      </c>
      <c r="K19" s="320" t="n">
        <v>32</v>
      </c>
      <c r="L19" s="320" t="n">
        <v>61</v>
      </c>
      <c r="M19" s="320" t="n">
        <v>75</v>
      </c>
      <c r="N19" s="320" t="n">
        <v>89</v>
      </c>
      <c r="O19" s="321" t="n">
        <v>88</v>
      </c>
      <c r="P19" s="319" t="n">
        <v>179</v>
      </c>
      <c r="Q19" s="320" t="n">
        <v>368</v>
      </c>
      <c r="R19" s="320" t="n">
        <v>441</v>
      </c>
      <c r="S19" s="320" t="n">
        <v>527</v>
      </c>
      <c r="T19" s="320" t="n">
        <v>728</v>
      </c>
      <c r="U19" s="320" t="n">
        <v>1084</v>
      </c>
      <c r="V19" s="320" t="n">
        <v>1163</v>
      </c>
      <c r="W19" s="320" t="n">
        <v>1313</v>
      </c>
      <c r="X19" s="320" t="n">
        <v>1469</v>
      </c>
      <c r="Y19" s="320" t="n">
        <v>1293</v>
      </c>
      <c r="Z19" s="320" t="n">
        <v>738</v>
      </c>
      <c r="AA19" s="320" t="n">
        <v>221</v>
      </c>
      <c r="AB19" s="320" t="n">
        <v>36</v>
      </c>
      <c r="AC19" s="321" t="n">
        <v>0</v>
      </c>
    </row>
    <row r="20" customFormat="false" ht="13.5" hidden="false" customHeight="false" outlineLevel="0" collapsed="false">
      <c r="A20" s="263" t="s">
        <v>309</v>
      </c>
      <c r="B20" s="318" t="n">
        <v>10806</v>
      </c>
      <c r="C20" s="319" t="n">
        <v>32</v>
      </c>
      <c r="D20" s="320" t="n">
        <v>11</v>
      </c>
      <c r="E20" s="320" t="n">
        <v>5</v>
      </c>
      <c r="F20" s="320" t="n">
        <v>9</v>
      </c>
      <c r="G20" s="321" t="n">
        <v>2</v>
      </c>
      <c r="H20" s="319" t="n">
        <v>59</v>
      </c>
      <c r="I20" s="320" t="n">
        <v>11</v>
      </c>
      <c r="J20" s="320" t="n">
        <v>11</v>
      </c>
      <c r="K20" s="320" t="n">
        <v>49</v>
      </c>
      <c r="L20" s="320" t="n">
        <v>65</v>
      </c>
      <c r="M20" s="320" t="n">
        <v>77</v>
      </c>
      <c r="N20" s="320" t="n">
        <v>93</v>
      </c>
      <c r="O20" s="321" t="n">
        <v>125</v>
      </c>
      <c r="P20" s="319" t="n">
        <v>143</v>
      </c>
      <c r="Q20" s="320" t="n">
        <v>351</v>
      </c>
      <c r="R20" s="320" t="n">
        <v>495</v>
      </c>
      <c r="S20" s="320" t="n">
        <v>592</v>
      </c>
      <c r="T20" s="320" t="n">
        <v>780</v>
      </c>
      <c r="U20" s="320" t="n">
        <v>1089</v>
      </c>
      <c r="V20" s="320" t="n">
        <v>1282</v>
      </c>
      <c r="W20" s="320" t="n">
        <v>1422</v>
      </c>
      <c r="X20" s="320" t="n">
        <v>1542</v>
      </c>
      <c r="Y20" s="320" t="n">
        <v>1454</v>
      </c>
      <c r="Z20" s="320" t="n">
        <v>833</v>
      </c>
      <c r="AA20" s="320" t="n">
        <v>296</v>
      </c>
      <c r="AB20" s="320" t="n">
        <v>37</v>
      </c>
      <c r="AC20" s="321" t="n">
        <v>0</v>
      </c>
    </row>
    <row r="21" customFormat="false" ht="13.5" hidden="false" customHeight="false" outlineLevel="0" collapsed="false">
      <c r="A21" s="269" t="s">
        <v>310</v>
      </c>
      <c r="B21" s="318" t="n">
        <v>10800</v>
      </c>
      <c r="C21" s="319" t="n">
        <v>34</v>
      </c>
      <c r="D21" s="320" t="n">
        <v>5</v>
      </c>
      <c r="E21" s="320" t="n">
        <v>0</v>
      </c>
      <c r="F21" s="320" t="n">
        <v>6</v>
      </c>
      <c r="G21" s="321" t="n">
        <v>6</v>
      </c>
      <c r="H21" s="319" t="n">
        <v>51</v>
      </c>
      <c r="I21" s="320" t="n">
        <v>10</v>
      </c>
      <c r="J21" s="320" t="n">
        <v>12</v>
      </c>
      <c r="K21" s="320" t="n">
        <v>41</v>
      </c>
      <c r="L21" s="320" t="n">
        <v>57</v>
      </c>
      <c r="M21" s="320" t="n">
        <v>97</v>
      </c>
      <c r="N21" s="320" t="n">
        <v>85</v>
      </c>
      <c r="O21" s="321" t="n">
        <v>100</v>
      </c>
      <c r="P21" s="319" t="n">
        <v>145</v>
      </c>
      <c r="Q21" s="320" t="n">
        <v>292</v>
      </c>
      <c r="R21" s="320" t="n">
        <v>595</v>
      </c>
      <c r="S21" s="320" t="n">
        <v>630</v>
      </c>
      <c r="T21" s="320" t="n">
        <v>756</v>
      </c>
      <c r="U21" s="320" t="n">
        <v>1059</v>
      </c>
      <c r="V21" s="320" t="n">
        <v>1345</v>
      </c>
      <c r="W21" s="320" t="n">
        <v>1436</v>
      </c>
      <c r="X21" s="320" t="n">
        <v>1489</v>
      </c>
      <c r="Y21" s="320" t="n">
        <v>1420</v>
      </c>
      <c r="Z21" s="320" t="n">
        <v>844</v>
      </c>
      <c r="AA21" s="320" t="n">
        <v>290</v>
      </c>
      <c r="AB21" s="320" t="n">
        <v>46</v>
      </c>
      <c r="AC21" s="321" t="n">
        <v>0</v>
      </c>
    </row>
    <row r="22" s="8" customFormat="true" ht="13.5" hidden="false" customHeight="false" outlineLevel="0" collapsed="false">
      <c r="A22" s="263" t="s">
        <v>311</v>
      </c>
      <c r="B22" s="318" t="n">
        <v>10803</v>
      </c>
      <c r="C22" s="319" t="n">
        <v>33</v>
      </c>
      <c r="D22" s="320" t="n">
        <v>6</v>
      </c>
      <c r="E22" s="320" t="n">
        <v>4</v>
      </c>
      <c r="F22" s="320" t="n">
        <v>0</v>
      </c>
      <c r="G22" s="321" t="n">
        <v>4</v>
      </c>
      <c r="H22" s="319" t="n">
        <v>47</v>
      </c>
      <c r="I22" s="320" t="n">
        <v>7</v>
      </c>
      <c r="J22" s="320" t="n">
        <v>3</v>
      </c>
      <c r="K22" s="320" t="n">
        <v>27</v>
      </c>
      <c r="L22" s="320" t="n">
        <v>66</v>
      </c>
      <c r="M22" s="320" t="n">
        <v>63</v>
      </c>
      <c r="N22" s="320" t="n">
        <v>90</v>
      </c>
      <c r="O22" s="321" t="n">
        <v>116</v>
      </c>
      <c r="P22" s="319" t="n">
        <v>160</v>
      </c>
      <c r="Q22" s="320" t="n">
        <v>287</v>
      </c>
      <c r="R22" s="320" t="n">
        <v>530</v>
      </c>
      <c r="S22" s="320" t="n">
        <v>550</v>
      </c>
      <c r="T22" s="320" t="n">
        <v>721</v>
      </c>
      <c r="U22" s="320" t="n">
        <v>1041</v>
      </c>
      <c r="V22" s="320" t="n">
        <v>1352</v>
      </c>
      <c r="W22" s="320" t="n">
        <v>1527</v>
      </c>
      <c r="X22" s="320" t="n">
        <v>1533</v>
      </c>
      <c r="Y22" s="320" t="n">
        <v>1398</v>
      </c>
      <c r="Z22" s="320" t="n">
        <v>925</v>
      </c>
      <c r="AA22" s="320" t="n">
        <v>302</v>
      </c>
      <c r="AB22" s="320" t="n">
        <v>58</v>
      </c>
      <c r="AC22" s="321" t="n">
        <v>0</v>
      </c>
    </row>
    <row r="23" s="8" customFormat="true" ht="13.5" hidden="false" customHeight="false" outlineLevel="0" collapsed="false">
      <c r="A23" s="263" t="s">
        <v>312</v>
      </c>
      <c r="B23" s="318" t="n">
        <v>11151</v>
      </c>
      <c r="C23" s="319" t="n">
        <v>31</v>
      </c>
      <c r="D23" s="320" t="n">
        <v>7</v>
      </c>
      <c r="E23" s="320" t="n">
        <v>4</v>
      </c>
      <c r="F23" s="320" t="n">
        <v>2</v>
      </c>
      <c r="G23" s="321" t="n">
        <v>0</v>
      </c>
      <c r="H23" s="319" t="n">
        <v>44</v>
      </c>
      <c r="I23" s="320" t="n">
        <v>7</v>
      </c>
      <c r="J23" s="320" t="n">
        <v>11</v>
      </c>
      <c r="K23" s="320" t="n">
        <v>27</v>
      </c>
      <c r="L23" s="320" t="n">
        <v>48</v>
      </c>
      <c r="M23" s="320" t="n">
        <v>88</v>
      </c>
      <c r="N23" s="320" t="n">
        <v>94</v>
      </c>
      <c r="O23" s="321" t="n">
        <v>113</v>
      </c>
      <c r="P23" s="319" t="n">
        <v>141</v>
      </c>
      <c r="Q23" s="320" t="n">
        <v>265</v>
      </c>
      <c r="R23" s="320" t="n">
        <v>502</v>
      </c>
      <c r="S23" s="320" t="n">
        <v>602</v>
      </c>
      <c r="T23" s="320" t="n">
        <v>747</v>
      </c>
      <c r="U23" s="320" t="n">
        <v>1031</v>
      </c>
      <c r="V23" s="320" t="n">
        <v>1367</v>
      </c>
      <c r="W23" s="320" t="n">
        <v>1572</v>
      </c>
      <c r="X23" s="320" t="n">
        <v>1563</v>
      </c>
      <c r="Y23" s="320" t="n">
        <v>1492</v>
      </c>
      <c r="Z23" s="320" t="n">
        <v>993</v>
      </c>
      <c r="AA23" s="320" t="n">
        <v>370</v>
      </c>
      <c r="AB23" s="320" t="n">
        <v>74</v>
      </c>
      <c r="AC23" s="321" t="n">
        <v>0</v>
      </c>
    </row>
    <row r="24" s="8" customFormat="true" ht="13.5" hidden="false" customHeight="false" outlineLevel="0" collapsed="false">
      <c r="A24" s="263" t="s">
        <v>313</v>
      </c>
      <c r="B24" s="318" t="n">
        <v>11769</v>
      </c>
      <c r="C24" s="319" t="n">
        <v>40</v>
      </c>
      <c r="D24" s="320" t="n">
        <v>6</v>
      </c>
      <c r="E24" s="320" t="n">
        <v>1</v>
      </c>
      <c r="F24" s="320" t="n">
        <v>3</v>
      </c>
      <c r="G24" s="321" t="n">
        <v>1</v>
      </c>
      <c r="H24" s="319" t="n">
        <v>51</v>
      </c>
      <c r="I24" s="320" t="n">
        <v>15</v>
      </c>
      <c r="J24" s="320" t="n">
        <v>5</v>
      </c>
      <c r="K24" s="320" t="n">
        <v>28</v>
      </c>
      <c r="L24" s="320" t="n">
        <v>49</v>
      </c>
      <c r="M24" s="320" t="n">
        <v>84</v>
      </c>
      <c r="N24" s="320" t="n">
        <v>113</v>
      </c>
      <c r="O24" s="321" t="n">
        <v>102</v>
      </c>
      <c r="P24" s="319" t="n">
        <v>177</v>
      </c>
      <c r="Q24" s="320" t="n">
        <v>264</v>
      </c>
      <c r="R24" s="320" t="n">
        <v>530</v>
      </c>
      <c r="S24" s="320" t="n">
        <v>621</v>
      </c>
      <c r="T24" s="320" t="n">
        <v>720</v>
      </c>
      <c r="U24" s="320" t="n">
        <v>1041</v>
      </c>
      <c r="V24" s="320" t="n">
        <v>1390</v>
      </c>
      <c r="W24" s="320" t="n">
        <v>1617</v>
      </c>
      <c r="X24" s="320" t="n">
        <v>1709</v>
      </c>
      <c r="Y24" s="320" t="n">
        <v>1644</v>
      </c>
      <c r="Z24" s="320" t="n">
        <v>1098</v>
      </c>
      <c r="AA24" s="320" t="n">
        <v>431</v>
      </c>
      <c r="AB24" s="320" t="n">
        <v>80</v>
      </c>
      <c r="AC24" s="321" t="n">
        <v>0</v>
      </c>
    </row>
    <row r="25" s="8" customFormat="true" ht="13.5" hidden="false" customHeight="false" outlineLevel="0" collapsed="false">
      <c r="A25" s="263" t="s">
        <v>318</v>
      </c>
      <c r="B25" s="321" t="n">
        <v>12348</v>
      </c>
      <c r="C25" s="322" t="n">
        <v>45</v>
      </c>
      <c r="D25" s="318" t="n">
        <v>3</v>
      </c>
      <c r="E25" s="318" t="n">
        <v>3</v>
      </c>
      <c r="F25" s="318" t="n">
        <v>1</v>
      </c>
      <c r="G25" s="318" t="n">
        <v>2</v>
      </c>
      <c r="H25" s="322" t="n">
        <v>54</v>
      </c>
      <c r="I25" s="318" t="n">
        <v>4</v>
      </c>
      <c r="J25" s="318" t="n">
        <v>6</v>
      </c>
      <c r="K25" s="318" t="n">
        <v>23</v>
      </c>
      <c r="L25" s="318" t="n">
        <v>74</v>
      </c>
      <c r="M25" s="318" t="n">
        <v>77</v>
      </c>
      <c r="N25" s="318" t="n">
        <v>102</v>
      </c>
      <c r="O25" s="318" t="n">
        <v>124</v>
      </c>
      <c r="P25" s="318" t="n">
        <v>187</v>
      </c>
      <c r="Q25" s="318" t="n">
        <v>284</v>
      </c>
      <c r="R25" s="318" t="n">
        <v>486</v>
      </c>
      <c r="S25" s="318" t="n">
        <v>676</v>
      </c>
      <c r="T25" s="318" t="n">
        <v>838</v>
      </c>
      <c r="U25" s="318" t="n">
        <v>987</v>
      </c>
      <c r="V25" s="318" t="n">
        <v>1465</v>
      </c>
      <c r="W25" s="318" t="n">
        <v>1793</v>
      </c>
      <c r="X25" s="318" t="n">
        <v>1783</v>
      </c>
      <c r="Y25" s="318" t="n">
        <v>1624</v>
      </c>
      <c r="Z25" s="318" t="n">
        <v>1188</v>
      </c>
      <c r="AA25" s="318" t="n">
        <v>463</v>
      </c>
      <c r="AB25" s="318" t="n">
        <v>110</v>
      </c>
      <c r="AC25" s="318" t="n">
        <v>0</v>
      </c>
    </row>
    <row r="26" s="8" customFormat="true" ht="13.5" hidden="false" customHeight="false" outlineLevel="0" collapsed="false">
      <c r="A26" s="263" t="s">
        <v>319</v>
      </c>
      <c r="B26" s="321" t="n">
        <v>13105</v>
      </c>
      <c r="C26" s="322" t="n">
        <v>38</v>
      </c>
      <c r="D26" s="318" t="n">
        <v>17</v>
      </c>
      <c r="E26" s="318" t="n">
        <v>2</v>
      </c>
      <c r="F26" s="318" t="n">
        <v>0</v>
      </c>
      <c r="G26" s="318" t="n">
        <v>0</v>
      </c>
      <c r="H26" s="322" t="n">
        <v>57</v>
      </c>
      <c r="I26" s="318" t="n">
        <v>8</v>
      </c>
      <c r="J26" s="318" t="n">
        <v>5</v>
      </c>
      <c r="K26" s="318" t="n">
        <v>22</v>
      </c>
      <c r="L26" s="318" t="n">
        <v>61</v>
      </c>
      <c r="M26" s="318" t="n">
        <v>73</v>
      </c>
      <c r="N26" s="318" t="n">
        <v>92</v>
      </c>
      <c r="O26" s="318" t="n">
        <v>144</v>
      </c>
      <c r="P26" s="318" t="n">
        <v>175</v>
      </c>
      <c r="Q26" s="318" t="n">
        <v>224</v>
      </c>
      <c r="R26" s="318" t="n">
        <v>445</v>
      </c>
      <c r="S26" s="318" t="n">
        <v>751</v>
      </c>
      <c r="T26" s="318" t="n">
        <v>917</v>
      </c>
      <c r="U26" s="318" t="n">
        <v>1032</v>
      </c>
      <c r="V26" s="318" t="n">
        <v>1482</v>
      </c>
      <c r="W26" s="318" t="n">
        <v>1888</v>
      </c>
      <c r="X26" s="318" t="n">
        <v>1975</v>
      </c>
      <c r="Y26" s="318" t="n">
        <v>1742</v>
      </c>
      <c r="Z26" s="318" t="n">
        <v>1317</v>
      </c>
      <c r="AA26" s="318" t="n">
        <v>582</v>
      </c>
      <c r="AB26" s="318" t="n">
        <v>113</v>
      </c>
      <c r="AC26" s="318" t="n">
        <v>0</v>
      </c>
    </row>
    <row r="27" s="8" customFormat="true" ht="13.5" hidden="false" customHeight="true" outlineLevel="0" collapsed="false">
      <c r="A27" s="263" t="s">
        <v>320</v>
      </c>
      <c r="B27" s="321" t="n">
        <v>13268</v>
      </c>
      <c r="C27" s="319" t="n">
        <v>34</v>
      </c>
      <c r="D27" s="320" t="n">
        <v>4</v>
      </c>
      <c r="E27" s="320" t="n">
        <v>1</v>
      </c>
      <c r="F27" s="320" t="n">
        <v>5</v>
      </c>
      <c r="G27" s="321" t="n">
        <v>3</v>
      </c>
      <c r="H27" s="319" t="n">
        <v>47</v>
      </c>
      <c r="I27" s="320" t="n">
        <v>12</v>
      </c>
      <c r="J27" s="320" t="n">
        <v>5</v>
      </c>
      <c r="K27" s="320" t="n">
        <v>36</v>
      </c>
      <c r="L27" s="320" t="n">
        <v>58</v>
      </c>
      <c r="M27" s="320" t="n">
        <v>73</v>
      </c>
      <c r="N27" s="320" t="n">
        <v>102</v>
      </c>
      <c r="O27" s="321" t="n">
        <v>110</v>
      </c>
      <c r="P27" s="319" t="n">
        <v>170</v>
      </c>
      <c r="Q27" s="320" t="n">
        <v>245</v>
      </c>
      <c r="R27" s="320" t="n">
        <v>415</v>
      </c>
      <c r="S27" s="320" t="n">
        <v>719</v>
      </c>
      <c r="T27" s="320" t="n">
        <v>822</v>
      </c>
      <c r="U27" s="320" t="n">
        <v>1046</v>
      </c>
      <c r="V27" s="320" t="n">
        <v>1450</v>
      </c>
      <c r="W27" s="320" t="n">
        <v>1885</v>
      </c>
      <c r="X27" s="320" t="n">
        <v>2026</v>
      </c>
      <c r="Y27" s="320" t="n">
        <v>1877</v>
      </c>
      <c r="Z27" s="320" t="n">
        <v>1418</v>
      </c>
      <c r="AA27" s="320" t="n">
        <v>617</v>
      </c>
      <c r="AB27" s="320" t="n">
        <v>135</v>
      </c>
      <c r="AC27" s="321" t="n">
        <v>0</v>
      </c>
    </row>
    <row r="28" s="8" customFormat="true" ht="11.25" hidden="false" customHeight="true" outlineLevel="0" collapsed="false">
      <c r="A28" s="263" t="s">
        <v>321</v>
      </c>
      <c r="B28" s="321" t="n">
        <v>14044</v>
      </c>
      <c r="C28" s="319" t="n">
        <v>34</v>
      </c>
      <c r="D28" s="320" t="n">
        <v>4</v>
      </c>
      <c r="E28" s="320" t="n">
        <v>5</v>
      </c>
      <c r="F28" s="320" t="n">
        <v>3</v>
      </c>
      <c r="G28" s="321" t="n">
        <v>1</v>
      </c>
      <c r="H28" s="319" t="n">
        <v>47</v>
      </c>
      <c r="I28" s="320" t="n">
        <v>6</v>
      </c>
      <c r="J28" s="320" t="n">
        <v>3</v>
      </c>
      <c r="K28" s="320" t="n">
        <v>31</v>
      </c>
      <c r="L28" s="320" t="n">
        <v>55</v>
      </c>
      <c r="M28" s="320" t="n">
        <v>60</v>
      </c>
      <c r="N28" s="320" t="n">
        <v>79</v>
      </c>
      <c r="O28" s="321" t="n">
        <v>117</v>
      </c>
      <c r="P28" s="319" t="n">
        <v>164</v>
      </c>
      <c r="Q28" s="320" t="n">
        <v>252</v>
      </c>
      <c r="R28" s="320" t="n">
        <v>391</v>
      </c>
      <c r="S28" s="320" t="n">
        <v>728</v>
      </c>
      <c r="T28" s="320" t="n">
        <v>932</v>
      </c>
      <c r="U28" s="320" t="n">
        <v>1098</v>
      </c>
      <c r="V28" s="320" t="n">
        <v>1492</v>
      </c>
      <c r="W28" s="320" t="n">
        <v>1963</v>
      </c>
      <c r="X28" s="320" t="n">
        <v>2233</v>
      </c>
      <c r="Y28" s="320" t="n">
        <v>2039</v>
      </c>
      <c r="Z28" s="320" t="n">
        <v>1532</v>
      </c>
      <c r="AA28" s="320" t="n">
        <v>682</v>
      </c>
      <c r="AB28" s="320" t="n">
        <v>140</v>
      </c>
      <c r="AC28" s="321" t="n">
        <v>0</v>
      </c>
    </row>
    <row r="29" s="8" customFormat="true" ht="13.5" hidden="false" customHeight="true" outlineLevel="0" collapsed="false">
      <c r="A29" s="263" t="s">
        <v>314</v>
      </c>
      <c r="B29" s="321" t="n">
        <v>14366</v>
      </c>
      <c r="C29" s="319" t="n">
        <v>34</v>
      </c>
      <c r="D29" s="320" t="n">
        <v>2</v>
      </c>
      <c r="E29" s="320" t="n">
        <v>4</v>
      </c>
      <c r="F29" s="320" t="n">
        <v>2</v>
      </c>
      <c r="G29" s="321" t="n">
        <v>0</v>
      </c>
      <c r="H29" s="319" t="n">
        <v>42</v>
      </c>
      <c r="I29" s="320" t="n">
        <v>13</v>
      </c>
      <c r="J29" s="320" t="n">
        <v>6</v>
      </c>
      <c r="K29" s="320" t="n">
        <v>21</v>
      </c>
      <c r="L29" s="320" t="n">
        <v>65</v>
      </c>
      <c r="M29" s="320" t="n">
        <v>67</v>
      </c>
      <c r="N29" s="320" t="n">
        <v>97</v>
      </c>
      <c r="O29" s="321" t="n">
        <v>138</v>
      </c>
      <c r="P29" s="319" t="n">
        <v>156</v>
      </c>
      <c r="Q29" s="320" t="n">
        <v>232</v>
      </c>
      <c r="R29" s="320" t="n">
        <v>345</v>
      </c>
      <c r="S29" s="320" t="n">
        <v>716</v>
      </c>
      <c r="T29" s="320" t="n">
        <v>908</v>
      </c>
      <c r="U29" s="320" t="n">
        <v>1132</v>
      </c>
      <c r="V29" s="320" t="n">
        <v>1463</v>
      </c>
      <c r="W29" s="320" t="n">
        <v>2105</v>
      </c>
      <c r="X29" s="320" t="n">
        <v>2281</v>
      </c>
      <c r="Y29" s="320" t="n">
        <v>2105</v>
      </c>
      <c r="Z29" s="320" t="n">
        <v>1556</v>
      </c>
      <c r="AA29" s="320" t="n">
        <v>752</v>
      </c>
      <c r="AB29" s="320" t="n">
        <v>166</v>
      </c>
      <c r="AC29" s="321" t="n">
        <v>0</v>
      </c>
    </row>
    <row r="30" s="8" customFormat="true" ht="13.5" hidden="false" customHeight="true" outlineLevel="0" collapsed="false">
      <c r="A30" s="263" t="s">
        <v>315</v>
      </c>
      <c r="B30" s="321" t="n">
        <v>14506</v>
      </c>
      <c r="C30" s="319" t="n">
        <v>33</v>
      </c>
      <c r="D30" s="320" t="n">
        <v>3</v>
      </c>
      <c r="E30" s="320" t="n">
        <v>1</v>
      </c>
      <c r="F30" s="320" t="n">
        <v>2</v>
      </c>
      <c r="G30" s="321" t="n">
        <v>2</v>
      </c>
      <c r="H30" s="319" t="n">
        <v>41</v>
      </c>
      <c r="I30" s="320" t="n">
        <v>5</v>
      </c>
      <c r="J30" s="320" t="n">
        <v>5</v>
      </c>
      <c r="K30" s="320" t="n">
        <v>24</v>
      </c>
      <c r="L30" s="320" t="n">
        <v>58</v>
      </c>
      <c r="M30" s="320" t="n">
        <v>49</v>
      </c>
      <c r="N30" s="320" t="n">
        <v>78</v>
      </c>
      <c r="O30" s="321" t="n">
        <v>120</v>
      </c>
      <c r="P30" s="319" t="n">
        <v>165</v>
      </c>
      <c r="Q30" s="320" t="n">
        <v>235</v>
      </c>
      <c r="R30" s="320" t="n">
        <v>365</v>
      </c>
      <c r="S30" s="320" t="n">
        <v>695</v>
      </c>
      <c r="T30" s="320" t="n">
        <v>899</v>
      </c>
      <c r="U30" s="320" t="n">
        <v>1149</v>
      </c>
      <c r="V30" s="320" t="n">
        <v>1483</v>
      </c>
      <c r="W30" s="320" t="n">
        <v>1932</v>
      </c>
      <c r="X30" s="320" t="n">
        <v>2442</v>
      </c>
      <c r="Y30" s="320" t="n">
        <v>2262</v>
      </c>
      <c r="Z30" s="320" t="n">
        <v>1555</v>
      </c>
      <c r="AA30" s="320" t="n">
        <v>765</v>
      </c>
      <c r="AB30" s="320" t="n">
        <v>179</v>
      </c>
      <c r="AC30" s="321" t="n">
        <v>0</v>
      </c>
    </row>
    <row r="31" s="8" customFormat="true" ht="13.5" hidden="false" customHeight="true" outlineLevel="0" collapsed="false">
      <c r="A31" s="263" t="s">
        <v>338</v>
      </c>
      <c r="B31" s="321" t="n">
        <v>15482</v>
      </c>
      <c r="C31" s="319" t="n">
        <v>26</v>
      </c>
      <c r="D31" s="320" t="n">
        <v>3</v>
      </c>
      <c r="E31" s="320" t="n">
        <v>3</v>
      </c>
      <c r="F31" s="320" t="n">
        <v>1</v>
      </c>
      <c r="G31" s="321" t="n">
        <v>2</v>
      </c>
      <c r="H31" s="319" t="n">
        <v>35</v>
      </c>
      <c r="I31" s="320" t="n">
        <v>8</v>
      </c>
      <c r="J31" s="320" t="n">
        <v>7</v>
      </c>
      <c r="K31" s="320" t="n">
        <v>15</v>
      </c>
      <c r="L31" s="320" t="n">
        <v>38</v>
      </c>
      <c r="M31" s="320" t="n">
        <v>65</v>
      </c>
      <c r="N31" s="320" t="n">
        <v>87</v>
      </c>
      <c r="O31" s="321" t="n">
        <v>112</v>
      </c>
      <c r="P31" s="319" t="n">
        <v>133</v>
      </c>
      <c r="Q31" s="320" t="n">
        <v>237</v>
      </c>
      <c r="R31" s="320" t="n">
        <v>385</v>
      </c>
      <c r="S31" s="320" t="n">
        <v>636</v>
      </c>
      <c r="T31" s="320" t="n">
        <v>1043</v>
      </c>
      <c r="U31" s="320" t="n">
        <v>1204</v>
      </c>
      <c r="V31" s="320" t="n">
        <v>1424</v>
      </c>
      <c r="W31" s="320" t="n">
        <v>2075</v>
      </c>
      <c r="X31" s="320" t="n">
        <v>2646</v>
      </c>
      <c r="Y31" s="320" t="n">
        <v>2451</v>
      </c>
      <c r="Z31" s="320" t="n">
        <v>1811</v>
      </c>
      <c r="AA31" s="320" t="n">
        <v>849</v>
      </c>
      <c r="AB31" s="320" t="n">
        <v>221</v>
      </c>
      <c r="AC31" s="321" t="n">
        <v>0</v>
      </c>
    </row>
    <row r="32" s="8" customFormat="true" ht="13.5" hidden="false" customHeight="true" outlineLevel="0" collapsed="false">
      <c r="A32" s="263" t="s">
        <v>55</v>
      </c>
      <c r="B32" s="321" t="n">
        <v>15926</v>
      </c>
      <c r="C32" s="319" t="n">
        <v>40</v>
      </c>
      <c r="D32" s="320" t="n">
        <v>5</v>
      </c>
      <c r="E32" s="320" t="n">
        <v>2</v>
      </c>
      <c r="F32" s="320" t="n">
        <v>2</v>
      </c>
      <c r="G32" s="321" t="n">
        <v>2</v>
      </c>
      <c r="H32" s="319" t="n">
        <v>51</v>
      </c>
      <c r="I32" s="320" t="n">
        <v>3</v>
      </c>
      <c r="J32" s="320" t="n">
        <v>9</v>
      </c>
      <c r="K32" s="320" t="n">
        <v>21</v>
      </c>
      <c r="L32" s="320" t="n">
        <v>48</v>
      </c>
      <c r="M32" s="320" t="n">
        <v>61</v>
      </c>
      <c r="N32" s="320" t="n">
        <v>83</v>
      </c>
      <c r="O32" s="321" t="n">
        <v>116</v>
      </c>
      <c r="P32" s="319" t="n">
        <v>164</v>
      </c>
      <c r="Q32" s="320" t="n">
        <v>246</v>
      </c>
      <c r="R32" s="320" t="n">
        <v>342</v>
      </c>
      <c r="S32" s="320" t="n">
        <v>616</v>
      </c>
      <c r="T32" s="320" t="n">
        <v>1065</v>
      </c>
      <c r="U32" s="320" t="n">
        <v>1155</v>
      </c>
      <c r="V32" s="320" t="n">
        <v>1476</v>
      </c>
      <c r="W32" s="320" t="n">
        <v>2088</v>
      </c>
      <c r="X32" s="320" t="n">
        <v>2694</v>
      </c>
      <c r="Y32" s="320" t="n">
        <v>2672</v>
      </c>
      <c r="Z32" s="320" t="n">
        <v>1882</v>
      </c>
      <c r="AA32" s="320" t="n">
        <v>878</v>
      </c>
      <c r="AB32" s="320" t="n">
        <v>256</v>
      </c>
      <c r="AC32" s="321" t="n">
        <v>0</v>
      </c>
    </row>
    <row r="33" s="8" customFormat="true" ht="13.5" hidden="false" customHeight="true" outlineLevel="0" collapsed="false">
      <c r="A33" s="263" t="s">
        <v>56</v>
      </c>
      <c r="B33" s="321" t="n">
        <v>16228</v>
      </c>
      <c r="C33" s="319" t="n">
        <v>34</v>
      </c>
      <c r="D33" s="320" t="n">
        <v>3</v>
      </c>
      <c r="E33" s="320" t="n">
        <v>3</v>
      </c>
      <c r="F33" s="320" t="n">
        <v>2</v>
      </c>
      <c r="G33" s="321" t="n">
        <v>4</v>
      </c>
      <c r="H33" s="319" t="n">
        <v>46</v>
      </c>
      <c r="I33" s="320" t="n">
        <v>11</v>
      </c>
      <c r="J33" s="320" t="n">
        <v>12</v>
      </c>
      <c r="K33" s="320" t="n">
        <v>14</v>
      </c>
      <c r="L33" s="320" t="n">
        <v>59</v>
      </c>
      <c r="M33" s="320" t="n">
        <v>54</v>
      </c>
      <c r="N33" s="320" t="n">
        <v>65</v>
      </c>
      <c r="O33" s="321" t="n">
        <v>110</v>
      </c>
      <c r="P33" s="319" t="n">
        <v>171</v>
      </c>
      <c r="Q33" s="320" t="n">
        <v>225</v>
      </c>
      <c r="R33" s="320" t="n">
        <v>307</v>
      </c>
      <c r="S33" s="320" t="n">
        <v>569</v>
      </c>
      <c r="T33" s="320" t="n">
        <v>1048</v>
      </c>
      <c r="U33" s="320" t="n">
        <v>1216</v>
      </c>
      <c r="V33" s="320" t="n">
        <v>1443</v>
      </c>
      <c r="W33" s="320" t="n">
        <v>2096</v>
      </c>
      <c r="X33" s="320" t="n">
        <v>2764</v>
      </c>
      <c r="Y33" s="320" t="n">
        <v>2770</v>
      </c>
      <c r="Z33" s="320" t="n">
        <v>2028</v>
      </c>
      <c r="AA33" s="320" t="n">
        <v>966</v>
      </c>
      <c r="AB33" s="320" t="n">
        <v>254</v>
      </c>
      <c r="AC33" s="321" t="n">
        <v>0</v>
      </c>
    </row>
    <row r="34" s="8" customFormat="true" ht="13.5" hidden="false" customHeight="true" outlineLevel="0" collapsed="false">
      <c r="A34" s="263" t="s">
        <v>57</v>
      </c>
      <c r="B34" s="321" t="n">
        <v>16844</v>
      </c>
      <c r="C34" s="319" t="n">
        <v>34</v>
      </c>
      <c r="D34" s="320" t="n">
        <v>5</v>
      </c>
      <c r="E34" s="320" t="n">
        <v>2</v>
      </c>
      <c r="F34" s="320" t="n">
        <v>1</v>
      </c>
      <c r="G34" s="321" t="n">
        <v>2</v>
      </c>
      <c r="H34" s="319" t="n">
        <v>44</v>
      </c>
      <c r="I34" s="320" t="n">
        <v>5</v>
      </c>
      <c r="J34" s="320" t="n">
        <v>3</v>
      </c>
      <c r="K34" s="320" t="n">
        <v>21</v>
      </c>
      <c r="L34" s="320" t="n">
        <v>40</v>
      </c>
      <c r="M34" s="320" t="n">
        <v>41</v>
      </c>
      <c r="N34" s="320" t="n">
        <v>83</v>
      </c>
      <c r="O34" s="321" t="n">
        <v>109</v>
      </c>
      <c r="P34" s="319" t="n">
        <v>160</v>
      </c>
      <c r="Q34" s="320" t="n">
        <v>235</v>
      </c>
      <c r="R34" s="320" t="n">
        <v>340</v>
      </c>
      <c r="S34" s="320" t="n">
        <v>510</v>
      </c>
      <c r="T34" s="320" t="n">
        <v>999</v>
      </c>
      <c r="U34" s="320" t="n">
        <v>1215</v>
      </c>
      <c r="V34" s="320" t="n">
        <v>1582</v>
      </c>
      <c r="W34" s="320" t="n">
        <v>2082</v>
      </c>
      <c r="X34" s="320" t="n">
        <v>2937</v>
      </c>
      <c r="Y34" s="320" t="n">
        <v>3007</v>
      </c>
      <c r="Z34" s="320" t="n">
        <v>2165</v>
      </c>
      <c r="AA34" s="320" t="n">
        <v>1015</v>
      </c>
      <c r="AB34" s="320" t="n">
        <v>251</v>
      </c>
      <c r="AC34" s="321" t="n">
        <v>0</v>
      </c>
    </row>
    <row r="35" s="8" customFormat="true" ht="13.5" hidden="false" customHeight="true" outlineLevel="0" collapsed="false">
      <c r="A35" s="263" t="s">
        <v>58</v>
      </c>
      <c r="B35" s="321" t="n">
        <v>17668</v>
      </c>
      <c r="C35" s="319" t="n">
        <v>26</v>
      </c>
      <c r="D35" s="320" t="n">
        <v>3</v>
      </c>
      <c r="E35" s="320" t="n">
        <v>3</v>
      </c>
      <c r="F35" s="320" t="n">
        <v>3</v>
      </c>
      <c r="G35" s="321" t="n">
        <v>0</v>
      </c>
      <c r="H35" s="319" t="n">
        <v>35</v>
      </c>
      <c r="I35" s="320" t="n">
        <v>7</v>
      </c>
      <c r="J35" s="320" t="n">
        <v>11</v>
      </c>
      <c r="K35" s="320" t="n">
        <v>19</v>
      </c>
      <c r="L35" s="320" t="n">
        <v>36</v>
      </c>
      <c r="M35" s="320" t="n">
        <v>56</v>
      </c>
      <c r="N35" s="320" t="n">
        <v>72</v>
      </c>
      <c r="O35" s="321" t="n">
        <v>104</v>
      </c>
      <c r="P35" s="319" t="n">
        <v>162</v>
      </c>
      <c r="Q35" s="320" t="n">
        <v>229</v>
      </c>
      <c r="R35" s="320" t="n">
        <v>293</v>
      </c>
      <c r="S35" s="320" t="n">
        <v>484</v>
      </c>
      <c r="T35" s="320" t="n">
        <v>944</v>
      </c>
      <c r="U35" s="320" t="n">
        <v>1331</v>
      </c>
      <c r="V35" s="320" t="n">
        <v>1664</v>
      </c>
      <c r="W35" s="320" t="n">
        <v>2178</v>
      </c>
      <c r="X35" s="320" t="n">
        <v>2941</v>
      </c>
      <c r="Y35" s="320" t="n">
        <v>3257</v>
      </c>
      <c r="Z35" s="320" t="n">
        <v>2443</v>
      </c>
      <c r="AA35" s="320" t="n">
        <v>1111</v>
      </c>
      <c r="AB35" s="320" t="n">
        <v>291</v>
      </c>
      <c r="AC35" s="321" t="n">
        <v>0</v>
      </c>
    </row>
    <row r="36" s="8" customFormat="true" ht="13.5" hidden="false" customHeight="true" outlineLevel="0" collapsed="false">
      <c r="A36" s="263" t="s">
        <v>104</v>
      </c>
      <c r="B36" s="321" t="n">
        <v>17523</v>
      </c>
      <c r="C36" s="319" t="n">
        <v>27</v>
      </c>
      <c r="D36" s="320" t="n">
        <v>4</v>
      </c>
      <c r="E36" s="320" t="n">
        <v>3</v>
      </c>
      <c r="F36" s="320" t="n">
        <v>2</v>
      </c>
      <c r="G36" s="321" t="n">
        <v>1</v>
      </c>
      <c r="H36" s="319" t="n">
        <v>37</v>
      </c>
      <c r="I36" s="320" t="n">
        <v>5</v>
      </c>
      <c r="J36" s="320" t="n">
        <v>5</v>
      </c>
      <c r="K36" s="320" t="n">
        <v>23</v>
      </c>
      <c r="L36" s="320" t="n">
        <v>32</v>
      </c>
      <c r="M36" s="320" t="n">
        <v>47</v>
      </c>
      <c r="N36" s="320" t="n">
        <v>54</v>
      </c>
      <c r="O36" s="321" t="n">
        <v>68</v>
      </c>
      <c r="P36" s="319" t="n">
        <v>160</v>
      </c>
      <c r="Q36" s="320" t="n">
        <v>216</v>
      </c>
      <c r="R36" s="320" t="n">
        <v>331</v>
      </c>
      <c r="S36" s="320" t="n">
        <v>453</v>
      </c>
      <c r="T36" s="320" t="n">
        <v>899</v>
      </c>
      <c r="U36" s="320" t="n">
        <v>1354</v>
      </c>
      <c r="V36" s="320" t="n">
        <v>1609</v>
      </c>
      <c r="W36" s="320" t="n">
        <v>2064</v>
      </c>
      <c r="X36" s="320" t="n">
        <v>2944</v>
      </c>
      <c r="Y36" s="320" t="n">
        <v>3269</v>
      </c>
      <c r="Z36" s="320" t="n">
        <v>2497</v>
      </c>
      <c r="AA36" s="320" t="n">
        <v>1141</v>
      </c>
      <c r="AB36" s="320" t="n">
        <v>315</v>
      </c>
      <c r="AC36" s="321" t="n">
        <v>0</v>
      </c>
    </row>
    <row r="37" s="8" customFormat="true" ht="13.5" hidden="false" customHeight="true" outlineLevel="0" collapsed="false">
      <c r="A37" s="263" t="s">
        <v>60</v>
      </c>
      <c r="B37" s="321" t="n">
        <v>18504</v>
      </c>
      <c r="C37" s="319" t="n">
        <v>29</v>
      </c>
      <c r="D37" s="320" t="n">
        <v>4</v>
      </c>
      <c r="E37" s="320" t="n">
        <v>2</v>
      </c>
      <c r="F37" s="320" t="n">
        <v>1</v>
      </c>
      <c r="G37" s="321" t="n">
        <v>0</v>
      </c>
      <c r="H37" s="319" t="n">
        <v>36</v>
      </c>
      <c r="I37" s="320" t="n">
        <v>6</v>
      </c>
      <c r="J37" s="320" t="n">
        <v>5</v>
      </c>
      <c r="K37" s="320" t="n">
        <v>20</v>
      </c>
      <c r="L37" s="320" t="n">
        <v>29</v>
      </c>
      <c r="M37" s="320" t="n">
        <v>51</v>
      </c>
      <c r="N37" s="320" t="n">
        <v>50</v>
      </c>
      <c r="O37" s="321" t="n">
        <v>103</v>
      </c>
      <c r="P37" s="319" t="n">
        <v>162</v>
      </c>
      <c r="Q37" s="320" t="n">
        <v>249</v>
      </c>
      <c r="R37" s="320" t="n">
        <v>281</v>
      </c>
      <c r="S37" s="320" t="n">
        <v>492</v>
      </c>
      <c r="T37" s="320" t="n">
        <v>857</v>
      </c>
      <c r="U37" s="320" t="n">
        <v>1494</v>
      </c>
      <c r="V37" s="320" t="n">
        <v>1609</v>
      </c>
      <c r="W37" s="320" t="n">
        <v>2171</v>
      </c>
      <c r="X37" s="320" t="n">
        <v>3020</v>
      </c>
      <c r="Y37" s="320" t="n">
        <v>3487</v>
      </c>
      <c r="Z37" s="320" t="n">
        <v>2735</v>
      </c>
      <c r="AA37" s="320" t="n">
        <v>1265</v>
      </c>
      <c r="AB37" s="320" t="n">
        <v>382</v>
      </c>
      <c r="AC37" s="321" t="n">
        <v>0</v>
      </c>
    </row>
    <row r="38" s="8" customFormat="true" ht="13.5" hidden="false" customHeight="true" outlineLevel="0" collapsed="false">
      <c r="A38" s="263" t="s">
        <v>61</v>
      </c>
      <c r="B38" s="321" t="n">
        <v>18668</v>
      </c>
      <c r="C38" s="319" t="n">
        <v>25</v>
      </c>
      <c r="D38" s="320" t="n">
        <v>6</v>
      </c>
      <c r="E38" s="320" t="n">
        <v>4</v>
      </c>
      <c r="F38" s="320" t="n">
        <v>1</v>
      </c>
      <c r="G38" s="321" t="n">
        <v>0</v>
      </c>
      <c r="H38" s="319" t="n">
        <v>36</v>
      </c>
      <c r="I38" s="320" t="n">
        <v>2</v>
      </c>
      <c r="J38" s="320" t="n">
        <v>7</v>
      </c>
      <c r="K38" s="320" t="n">
        <v>21</v>
      </c>
      <c r="L38" s="320" t="n">
        <v>27</v>
      </c>
      <c r="M38" s="320" t="n">
        <v>45</v>
      </c>
      <c r="N38" s="320" t="n">
        <v>60</v>
      </c>
      <c r="O38" s="321" t="n">
        <v>86</v>
      </c>
      <c r="P38" s="319" t="n">
        <v>160</v>
      </c>
      <c r="Q38" s="320" t="n">
        <v>242</v>
      </c>
      <c r="R38" s="320" t="n">
        <v>294</v>
      </c>
      <c r="S38" s="320" t="n">
        <v>449</v>
      </c>
      <c r="T38" s="320" t="n">
        <v>737</v>
      </c>
      <c r="U38" s="320" t="n">
        <v>1463</v>
      </c>
      <c r="V38" s="320" t="n">
        <v>1698</v>
      </c>
      <c r="W38" s="320" t="n">
        <v>2072</v>
      </c>
      <c r="X38" s="320" t="n">
        <v>2989</v>
      </c>
      <c r="Y38" s="320" t="n">
        <v>3565</v>
      </c>
      <c r="Z38" s="320" t="n">
        <v>2927</v>
      </c>
      <c r="AA38" s="320" t="n">
        <v>1429</v>
      </c>
      <c r="AB38" s="320" t="n">
        <v>359</v>
      </c>
      <c r="AC38" s="321" t="n">
        <v>0</v>
      </c>
    </row>
    <row r="39" s="8" customFormat="true" ht="13.5" hidden="false" customHeight="true" outlineLevel="0" collapsed="false">
      <c r="A39" s="277" t="s">
        <v>62</v>
      </c>
      <c r="B39" s="323" t="n">
        <f aca="false">SUM(B74,B109)</f>
        <v>19343</v>
      </c>
      <c r="C39" s="324" t="n">
        <f aca="false">SUM(C74,C109)</f>
        <v>34</v>
      </c>
      <c r="D39" s="325" t="n">
        <f aca="false">SUM(D74,D109)</f>
        <v>5</v>
      </c>
      <c r="E39" s="325" t="n">
        <f aca="false">SUM(E74,E109)</f>
        <v>3</v>
      </c>
      <c r="F39" s="325" t="n">
        <f aca="false">SUM(F74,F109)</f>
        <v>2</v>
      </c>
      <c r="G39" s="323" t="n">
        <f aca="false">SUM(G74,G109)</f>
        <v>0</v>
      </c>
      <c r="H39" s="324" t="n">
        <f aca="false">SUM(H74,H109)</f>
        <v>44</v>
      </c>
      <c r="I39" s="325" t="n">
        <f aca="false">SUM(I74,I109)</f>
        <v>4</v>
      </c>
      <c r="J39" s="325" t="n">
        <f aca="false">SUM(J74,J109)</f>
        <v>7</v>
      </c>
      <c r="K39" s="325" t="n">
        <f aca="false">SUM(K74,K109)</f>
        <v>19</v>
      </c>
      <c r="L39" s="325" t="n">
        <f aca="false">SUM(L74,L109)</f>
        <v>40</v>
      </c>
      <c r="M39" s="325" t="n">
        <f aca="false">SUM(M74,M109)</f>
        <v>34</v>
      </c>
      <c r="N39" s="325" t="n">
        <f aca="false">SUM(N74,N109)</f>
        <v>59</v>
      </c>
      <c r="O39" s="323" t="n">
        <f aca="false">SUM(O74,O109)</f>
        <v>92</v>
      </c>
      <c r="P39" s="324" t="n">
        <f aca="false">SUM(P74,P109)</f>
        <v>155</v>
      </c>
      <c r="Q39" s="325" t="n">
        <f aca="false">SUM(Q74,Q109)</f>
        <v>214</v>
      </c>
      <c r="R39" s="325" t="n">
        <f aca="false">SUM(R74,R109)</f>
        <v>321</v>
      </c>
      <c r="S39" s="325" t="n">
        <f aca="false">SUM(S74,S109)</f>
        <v>476</v>
      </c>
      <c r="T39" s="325" t="n">
        <f aca="false">SUM(T74,T109)</f>
        <v>708</v>
      </c>
      <c r="U39" s="325" t="n">
        <f aca="false">SUM(U74,U109)</f>
        <v>1373</v>
      </c>
      <c r="V39" s="325" t="n">
        <f aca="false">SUM(V74,V109)</f>
        <v>1757</v>
      </c>
      <c r="W39" s="325" t="n">
        <f aca="false">SUM(W74,W109)</f>
        <v>2274</v>
      </c>
      <c r="X39" s="325" t="n">
        <f aca="false">SUM(X74,X109)</f>
        <v>3058</v>
      </c>
      <c r="Y39" s="325" t="n">
        <f aca="false">SUM(Y74,Y109)</f>
        <v>3763</v>
      </c>
      <c r="Z39" s="325" t="n">
        <f aca="false">SUM(Z74,Z109)</f>
        <v>3116</v>
      </c>
      <c r="AA39" s="325" t="n">
        <f aca="false">SUM(AA74,AA109)</f>
        <v>1445</v>
      </c>
      <c r="AB39" s="325" t="n">
        <f aca="false">SUM(AB74,AB109)</f>
        <v>384</v>
      </c>
      <c r="AC39" s="323" t="n">
        <f aca="false">SUM(AC74,AC109)</f>
        <v>0</v>
      </c>
    </row>
    <row r="40" customFormat="false" ht="11.25" hidden="false" customHeight="true" outlineLevel="0" collapsed="false">
      <c r="A40" s="282"/>
      <c r="B40" s="326" t="s">
        <v>8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327"/>
      <c r="AB40" s="327"/>
      <c r="AC40" s="327"/>
    </row>
    <row r="41" s="331" customFormat="true" ht="13.5" hidden="true" customHeight="false" outlineLevel="0" collapsed="false">
      <c r="A41" s="263" t="s">
        <v>296</v>
      </c>
      <c r="B41" s="318" t="n">
        <v>3968</v>
      </c>
      <c r="C41" s="328" t="n">
        <v>48</v>
      </c>
      <c r="D41" s="329" t="n">
        <v>12</v>
      </c>
      <c r="E41" s="329" t="n">
        <v>8</v>
      </c>
      <c r="F41" s="329" t="n">
        <v>4</v>
      </c>
      <c r="G41" s="329" t="n">
        <v>2</v>
      </c>
      <c r="H41" s="320" t="n">
        <v>74</v>
      </c>
      <c r="I41" s="329" t="n">
        <v>17</v>
      </c>
      <c r="J41" s="329" t="n">
        <v>17</v>
      </c>
      <c r="K41" s="329" t="n">
        <v>37</v>
      </c>
      <c r="L41" s="329" t="n">
        <v>56</v>
      </c>
      <c r="M41" s="329" t="n">
        <v>48</v>
      </c>
      <c r="N41" s="329" t="n">
        <v>41</v>
      </c>
      <c r="O41" s="330" t="n">
        <v>100</v>
      </c>
      <c r="P41" s="328" t="n">
        <v>105</v>
      </c>
      <c r="Q41" s="329" t="n">
        <v>169</v>
      </c>
      <c r="R41" s="329" t="n">
        <v>235</v>
      </c>
      <c r="S41" s="329" t="n">
        <v>317</v>
      </c>
      <c r="T41" s="329" t="n">
        <v>354</v>
      </c>
      <c r="U41" s="329" t="n">
        <v>417</v>
      </c>
      <c r="V41" s="329" t="n">
        <v>538</v>
      </c>
      <c r="W41" s="329" t="n">
        <v>573</v>
      </c>
      <c r="X41" s="329" t="n">
        <v>484</v>
      </c>
      <c r="Y41" s="329" t="n">
        <v>289</v>
      </c>
      <c r="Z41" s="329" t="n">
        <v>78</v>
      </c>
      <c r="AA41" s="329" t="n">
        <v>18</v>
      </c>
      <c r="AB41" s="329" t="n">
        <v>1</v>
      </c>
      <c r="AC41" s="330" t="n">
        <v>0</v>
      </c>
    </row>
    <row r="42" s="331" customFormat="true" ht="13.5" hidden="true" customHeight="false" outlineLevel="0" collapsed="false">
      <c r="A42" s="269" t="s">
        <v>297</v>
      </c>
      <c r="B42" s="318" t="n">
        <v>4021</v>
      </c>
      <c r="C42" s="328" t="n">
        <v>49</v>
      </c>
      <c r="D42" s="329" t="n">
        <v>6</v>
      </c>
      <c r="E42" s="329" t="n">
        <v>7</v>
      </c>
      <c r="F42" s="329" t="n">
        <v>3</v>
      </c>
      <c r="G42" s="329" t="n">
        <v>3</v>
      </c>
      <c r="H42" s="320" t="n">
        <v>68</v>
      </c>
      <c r="I42" s="329" t="n">
        <v>14</v>
      </c>
      <c r="J42" s="329" t="n">
        <v>12</v>
      </c>
      <c r="K42" s="329" t="n">
        <v>30</v>
      </c>
      <c r="L42" s="329" t="n">
        <v>44</v>
      </c>
      <c r="M42" s="329" t="n">
        <v>47</v>
      </c>
      <c r="N42" s="329" t="n">
        <v>53</v>
      </c>
      <c r="O42" s="330" t="n">
        <v>113</v>
      </c>
      <c r="P42" s="328" t="n">
        <v>112</v>
      </c>
      <c r="Q42" s="329" t="n">
        <v>161</v>
      </c>
      <c r="R42" s="329" t="n">
        <v>259</v>
      </c>
      <c r="S42" s="329" t="n">
        <v>358</v>
      </c>
      <c r="T42" s="329" t="n">
        <v>384</v>
      </c>
      <c r="U42" s="329" t="n">
        <v>401</v>
      </c>
      <c r="V42" s="329" t="n">
        <v>509</v>
      </c>
      <c r="W42" s="329" t="n">
        <v>591</v>
      </c>
      <c r="X42" s="329" t="n">
        <v>464</v>
      </c>
      <c r="Y42" s="329" t="n">
        <v>287</v>
      </c>
      <c r="Z42" s="329" t="n">
        <v>95</v>
      </c>
      <c r="AA42" s="329" t="n">
        <v>18</v>
      </c>
      <c r="AB42" s="329" t="n">
        <v>1</v>
      </c>
      <c r="AC42" s="330" t="n">
        <v>0</v>
      </c>
    </row>
    <row r="43" s="331" customFormat="true" ht="13.5" hidden="true" customHeight="false" outlineLevel="0" collapsed="false">
      <c r="A43" s="269" t="s">
        <v>298</v>
      </c>
      <c r="B43" s="318" t="n">
        <v>4036</v>
      </c>
      <c r="C43" s="328" t="n">
        <v>42</v>
      </c>
      <c r="D43" s="329" t="n">
        <v>7</v>
      </c>
      <c r="E43" s="329" t="n">
        <v>2</v>
      </c>
      <c r="F43" s="329" t="n">
        <v>6</v>
      </c>
      <c r="G43" s="329" t="n">
        <v>3</v>
      </c>
      <c r="H43" s="320" t="n">
        <v>60</v>
      </c>
      <c r="I43" s="329" t="n">
        <v>8</v>
      </c>
      <c r="J43" s="329" t="n">
        <v>13</v>
      </c>
      <c r="K43" s="329" t="n">
        <v>37</v>
      </c>
      <c r="L43" s="329" t="n">
        <v>54</v>
      </c>
      <c r="M43" s="329" t="n">
        <v>46</v>
      </c>
      <c r="N43" s="329" t="n">
        <v>55</v>
      </c>
      <c r="O43" s="330" t="n">
        <v>106</v>
      </c>
      <c r="P43" s="328" t="n">
        <v>94</v>
      </c>
      <c r="Q43" s="329" t="n">
        <v>162</v>
      </c>
      <c r="R43" s="329" t="n">
        <v>251</v>
      </c>
      <c r="S43" s="329" t="n">
        <v>343</v>
      </c>
      <c r="T43" s="329" t="n">
        <v>405</v>
      </c>
      <c r="U43" s="329" t="n">
        <v>376</v>
      </c>
      <c r="V43" s="329" t="n">
        <v>522</v>
      </c>
      <c r="W43" s="329" t="n">
        <v>582</v>
      </c>
      <c r="X43" s="329" t="n">
        <v>509</v>
      </c>
      <c r="Y43" s="329" t="n">
        <v>286</v>
      </c>
      <c r="Z43" s="329" t="n">
        <v>102</v>
      </c>
      <c r="AA43" s="329" t="n">
        <v>21</v>
      </c>
      <c r="AB43" s="329" t="n">
        <v>4</v>
      </c>
      <c r="AC43" s="330" t="n">
        <v>0</v>
      </c>
    </row>
    <row r="44" s="331" customFormat="true" ht="13.5" hidden="true" customHeight="false" outlineLevel="0" collapsed="false">
      <c r="A44" s="269" t="s">
        <v>299</v>
      </c>
      <c r="B44" s="318" t="n">
        <v>4316</v>
      </c>
      <c r="C44" s="328" t="n">
        <v>41</v>
      </c>
      <c r="D44" s="329" t="n">
        <v>4</v>
      </c>
      <c r="E44" s="329" t="n">
        <v>0</v>
      </c>
      <c r="F44" s="329" t="n">
        <v>6</v>
      </c>
      <c r="G44" s="330" t="n">
        <v>2</v>
      </c>
      <c r="H44" s="319" t="n">
        <v>53</v>
      </c>
      <c r="I44" s="329" t="n">
        <v>13</v>
      </c>
      <c r="J44" s="329" t="n">
        <v>10</v>
      </c>
      <c r="K44" s="329" t="n">
        <v>38</v>
      </c>
      <c r="L44" s="329" t="n">
        <v>57</v>
      </c>
      <c r="M44" s="329" t="n">
        <v>37</v>
      </c>
      <c r="N44" s="329" t="n">
        <v>54</v>
      </c>
      <c r="O44" s="330" t="n">
        <v>83</v>
      </c>
      <c r="P44" s="328" t="n">
        <v>134</v>
      </c>
      <c r="Q44" s="329" t="n">
        <v>150</v>
      </c>
      <c r="R44" s="329" t="n">
        <v>245</v>
      </c>
      <c r="S44" s="329" t="n">
        <v>337</v>
      </c>
      <c r="T44" s="329" t="n">
        <v>429</v>
      </c>
      <c r="U44" s="329" t="n">
        <v>423</v>
      </c>
      <c r="V44" s="329" t="n">
        <v>589</v>
      </c>
      <c r="W44" s="329" t="n">
        <v>628</v>
      </c>
      <c r="X44" s="329" t="n">
        <v>519</v>
      </c>
      <c r="Y44" s="329" t="n">
        <v>346</v>
      </c>
      <c r="Z44" s="329" t="n">
        <v>139</v>
      </c>
      <c r="AA44" s="329" t="n">
        <v>29</v>
      </c>
      <c r="AB44" s="329" t="n">
        <v>2</v>
      </c>
      <c r="AC44" s="330" t="n">
        <v>1</v>
      </c>
    </row>
    <row r="45" s="331" customFormat="true" ht="13.5" hidden="true" customHeight="false" outlineLevel="0" collapsed="false">
      <c r="A45" s="263" t="s">
        <v>300</v>
      </c>
      <c r="B45" s="318" t="n">
        <v>4520</v>
      </c>
      <c r="C45" s="328" t="n">
        <v>50</v>
      </c>
      <c r="D45" s="329" t="n">
        <v>5</v>
      </c>
      <c r="E45" s="329" t="n">
        <v>6</v>
      </c>
      <c r="F45" s="329" t="n">
        <v>1</v>
      </c>
      <c r="G45" s="330" t="n">
        <v>2</v>
      </c>
      <c r="H45" s="319" t="n">
        <v>64</v>
      </c>
      <c r="I45" s="329" t="n">
        <v>12</v>
      </c>
      <c r="J45" s="329" t="n">
        <v>14</v>
      </c>
      <c r="K45" s="329" t="n">
        <v>41</v>
      </c>
      <c r="L45" s="329" t="n">
        <v>49</v>
      </c>
      <c r="M45" s="329" t="n">
        <v>48</v>
      </c>
      <c r="N45" s="329" t="n">
        <v>47</v>
      </c>
      <c r="O45" s="330" t="n">
        <v>79</v>
      </c>
      <c r="P45" s="328" t="n">
        <v>137</v>
      </c>
      <c r="Q45" s="329" t="n">
        <v>185</v>
      </c>
      <c r="R45" s="329" t="n">
        <v>200</v>
      </c>
      <c r="S45" s="329" t="n">
        <v>354</v>
      </c>
      <c r="T45" s="329" t="n">
        <v>473</v>
      </c>
      <c r="U45" s="329" t="n">
        <v>463</v>
      </c>
      <c r="V45" s="329" t="n">
        <v>585</v>
      </c>
      <c r="W45" s="329" t="n">
        <v>654</v>
      </c>
      <c r="X45" s="329" t="n">
        <v>596</v>
      </c>
      <c r="Y45" s="329" t="n">
        <v>370</v>
      </c>
      <c r="Z45" s="329" t="n">
        <v>122</v>
      </c>
      <c r="AA45" s="329" t="n">
        <v>24</v>
      </c>
      <c r="AB45" s="329" t="n">
        <v>2</v>
      </c>
      <c r="AC45" s="330" t="n">
        <v>1</v>
      </c>
    </row>
    <row r="46" s="331" customFormat="true" ht="13.5" hidden="true" customHeight="false" outlineLevel="0" collapsed="false">
      <c r="A46" s="263" t="s">
        <v>301</v>
      </c>
      <c r="B46" s="318" t="n">
        <v>4643</v>
      </c>
      <c r="C46" s="328" t="n">
        <v>45</v>
      </c>
      <c r="D46" s="329" t="n">
        <v>3</v>
      </c>
      <c r="E46" s="329" t="n">
        <v>6</v>
      </c>
      <c r="F46" s="329" t="n">
        <v>4</v>
      </c>
      <c r="G46" s="330" t="n">
        <v>7</v>
      </c>
      <c r="H46" s="319" t="n">
        <v>65</v>
      </c>
      <c r="I46" s="329" t="n">
        <v>21</v>
      </c>
      <c r="J46" s="329" t="n">
        <v>8</v>
      </c>
      <c r="K46" s="329" t="n">
        <v>42</v>
      </c>
      <c r="L46" s="329" t="n">
        <v>55</v>
      </c>
      <c r="M46" s="329" t="n">
        <v>35</v>
      </c>
      <c r="N46" s="329" t="n">
        <v>51</v>
      </c>
      <c r="O46" s="330" t="n">
        <v>79</v>
      </c>
      <c r="P46" s="328" t="n">
        <v>138</v>
      </c>
      <c r="Q46" s="329" t="n">
        <v>184</v>
      </c>
      <c r="R46" s="329" t="n">
        <v>232</v>
      </c>
      <c r="S46" s="329" t="n">
        <v>321</v>
      </c>
      <c r="T46" s="329" t="n">
        <v>473</v>
      </c>
      <c r="U46" s="329" t="n">
        <v>526</v>
      </c>
      <c r="V46" s="329" t="n">
        <v>556</v>
      </c>
      <c r="W46" s="329" t="n">
        <v>648</v>
      </c>
      <c r="X46" s="329" t="n">
        <v>596</v>
      </c>
      <c r="Y46" s="329" t="n">
        <v>429</v>
      </c>
      <c r="Z46" s="329" t="n">
        <v>146</v>
      </c>
      <c r="AA46" s="329" t="n">
        <v>36</v>
      </c>
      <c r="AB46" s="329" t="n">
        <v>1</v>
      </c>
      <c r="AC46" s="330" t="n">
        <v>1</v>
      </c>
    </row>
    <row r="47" s="331" customFormat="true" ht="13.5" hidden="true" customHeight="false" outlineLevel="0" collapsed="false">
      <c r="A47" s="263" t="s">
        <v>302</v>
      </c>
      <c r="B47" s="318" t="n">
        <v>4785</v>
      </c>
      <c r="C47" s="328" t="n">
        <v>36</v>
      </c>
      <c r="D47" s="329" t="n">
        <v>4</v>
      </c>
      <c r="E47" s="329" t="n">
        <v>3</v>
      </c>
      <c r="F47" s="329" t="n">
        <v>3</v>
      </c>
      <c r="G47" s="330" t="n">
        <v>2</v>
      </c>
      <c r="H47" s="319" t="n">
        <v>48</v>
      </c>
      <c r="I47" s="329" t="n">
        <v>16</v>
      </c>
      <c r="J47" s="329" t="n">
        <v>8</v>
      </c>
      <c r="K47" s="329" t="n">
        <v>44</v>
      </c>
      <c r="L47" s="329" t="n">
        <v>52</v>
      </c>
      <c r="M47" s="329" t="n">
        <v>51</v>
      </c>
      <c r="N47" s="329" t="n">
        <v>35</v>
      </c>
      <c r="O47" s="330" t="n">
        <v>72</v>
      </c>
      <c r="P47" s="328" t="n">
        <v>137</v>
      </c>
      <c r="Q47" s="329" t="n">
        <v>156</v>
      </c>
      <c r="R47" s="329" t="n">
        <v>255</v>
      </c>
      <c r="S47" s="329" t="n">
        <v>366</v>
      </c>
      <c r="T47" s="329" t="n">
        <v>455</v>
      </c>
      <c r="U47" s="329" t="n">
        <v>584</v>
      </c>
      <c r="V47" s="329" t="n">
        <v>576</v>
      </c>
      <c r="W47" s="329" t="n">
        <v>676</v>
      </c>
      <c r="X47" s="329" t="n">
        <v>632</v>
      </c>
      <c r="Y47" s="329" t="n">
        <v>449</v>
      </c>
      <c r="Z47" s="329" t="n">
        <v>138</v>
      </c>
      <c r="AA47" s="329" t="n">
        <v>32</v>
      </c>
      <c r="AB47" s="329" t="n">
        <v>3</v>
      </c>
      <c r="AC47" s="330" t="n">
        <v>0</v>
      </c>
    </row>
    <row r="48" s="331" customFormat="true" ht="13.5" hidden="true" customHeight="false" outlineLevel="0" collapsed="false">
      <c r="A48" s="263" t="s">
        <v>303</v>
      </c>
      <c r="B48" s="318" t="n">
        <v>4992</v>
      </c>
      <c r="C48" s="328" t="n">
        <v>33</v>
      </c>
      <c r="D48" s="329" t="n">
        <v>7</v>
      </c>
      <c r="E48" s="329" t="n">
        <v>5</v>
      </c>
      <c r="F48" s="329" t="n">
        <v>2</v>
      </c>
      <c r="G48" s="330" t="n">
        <v>0</v>
      </c>
      <c r="H48" s="319" t="n">
        <v>47</v>
      </c>
      <c r="I48" s="329" t="n">
        <v>8</v>
      </c>
      <c r="J48" s="329" t="n">
        <v>7</v>
      </c>
      <c r="K48" s="329" t="n">
        <v>27</v>
      </c>
      <c r="L48" s="329" t="n">
        <v>54</v>
      </c>
      <c r="M48" s="329" t="n">
        <v>48</v>
      </c>
      <c r="N48" s="329" t="n">
        <v>30</v>
      </c>
      <c r="O48" s="330" t="n">
        <v>65</v>
      </c>
      <c r="P48" s="328" t="n">
        <v>148</v>
      </c>
      <c r="Q48" s="329" t="n">
        <v>178</v>
      </c>
      <c r="R48" s="329" t="n">
        <v>264</v>
      </c>
      <c r="S48" s="329" t="n">
        <v>390</v>
      </c>
      <c r="T48" s="329" t="n">
        <v>531</v>
      </c>
      <c r="U48" s="329" t="n">
        <v>588</v>
      </c>
      <c r="V48" s="329" t="n">
        <v>605</v>
      </c>
      <c r="W48" s="329" t="n">
        <v>740</v>
      </c>
      <c r="X48" s="329" t="n">
        <v>667</v>
      </c>
      <c r="Y48" s="329" t="n">
        <v>399</v>
      </c>
      <c r="Z48" s="329" t="n">
        <v>165</v>
      </c>
      <c r="AA48" s="329" t="n">
        <v>30</v>
      </c>
      <c r="AB48" s="329" t="n">
        <v>1</v>
      </c>
      <c r="AC48" s="330" t="n">
        <v>0</v>
      </c>
    </row>
    <row r="49" s="331" customFormat="true" ht="13.5" hidden="true" customHeight="false" outlineLevel="0" collapsed="false">
      <c r="A49" s="263" t="s">
        <v>337</v>
      </c>
      <c r="B49" s="318" t="n">
        <v>5271</v>
      </c>
      <c r="C49" s="328" t="n">
        <v>29</v>
      </c>
      <c r="D49" s="329" t="n">
        <v>8</v>
      </c>
      <c r="E49" s="329" t="n">
        <v>5</v>
      </c>
      <c r="F49" s="329" t="n">
        <v>3</v>
      </c>
      <c r="G49" s="330" t="n">
        <v>2</v>
      </c>
      <c r="H49" s="319" t="n">
        <v>47</v>
      </c>
      <c r="I49" s="329" t="n">
        <v>9</v>
      </c>
      <c r="J49" s="329" t="n">
        <v>12</v>
      </c>
      <c r="K49" s="329" t="n">
        <v>26</v>
      </c>
      <c r="L49" s="329" t="n">
        <v>47</v>
      </c>
      <c r="M49" s="329" t="n">
        <v>36</v>
      </c>
      <c r="N49" s="329" t="n">
        <v>52</v>
      </c>
      <c r="O49" s="330" t="n">
        <v>50</v>
      </c>
      <c r="P49" s="328" t="n">
        <v>138</v>
      </c>
      <c r="Q49" s="329" t="n">
        <v>198</v>
      </c>
      <c r="R49" s="329" t="n">
        <v>261</v>
      </c>
      <c r="S49" s="329" t="n">
        <v>394</v>
      </c>
      <c r="T49" s="329" t="n">
        <v>536</v>
      </c>
      <c r="U49" s="329" t="n">
        <v>670</v>
      </c>
      <c r="V49" s="329" t="n">
        <v>688</v>
      </c>
      <c r="W49" s="329" t="n">
        <v>700</v>
      </c>
      <c r="X49" s="329" t="n">
        <v>733</v>
      </c>
      <c r="Y49" s="329" t="n">
        <v>447</v>
      </c>
      <c r="Z49" s="329" t="n">
        <v>186</v>
      </c>
      <c r="AA49" s="329" t="n">
        <v>37</v>
      </c>
      <c r="AB49" s="329" t="n">
        <v>4</v>
      </c>
      <c r="AC49" s="330" t="n">
        <v>0</v>
      </c>
    </row>
    <row r="50" s="331" customFormat="true" ht="13.5" hidden="true" customHeight="false" outlineLevel="0" collapsed="false">
      <c r="A50" s="263" t="s">
        <v>305</v>
      </c>
      <c r="B50" s="318" t="n">
        <v>5096</v>
      </c>
      <c r="C50" s="328" t="n">
        <v>40</v>
      </c>
      <c r="D50" s="329" t="n">
        <v>4</v>
      </c>
      <c r="E50" s="329" t="n">
        <v>6</v>
      </c>
      <c r="F50" s="329" t="n">
        <v>6</v>
      </c>
      <c r="G50" s="330" t="n">
        <v>2</v>
      </c>
      <c r="H50" s="319" t="n">
        <v>58</v>
      </c>
      <c r="I50" s="329" t="n">
        <v>14</v>
      </c>
      <c r="J50" s="329" t="n">
        <v>8</v>
      </c>
      <c r="K50" s="329" t="n">
        <v>22</v>
      </c>
      <c r="L50" s="329" t="n">
        <v>56</v>
      </c>
      <c r="M50" s="329" t="n">
        <v>47</v>
      </c>
      <c r="N50" s="329" t="n">
        <v>54</v>
      </c>
      <c r="O50" s="330" t="n">
        <v>62</v>
      </c>
      <c r="P50" s="328" t="n">
        <v>143</v>
      </c>
      <c r="Q50" s="329" t="n">
        <v>219</v>
      </c>
      <c r="R50" s="329" t="n">
        <v>274</v>
      </c>
      <c r="S50" s="329" t="n">
        <v>312</v>
      </c>
      <c r="T50" s="329" t="n">
        <v>454</v>
      </c>
      <c r="U50" s="329" t="n">
        <v>651</v>
      </c>
      <c r="V50" s="329" t="n">
        <v>625</v>
      </c>
      <c r="W50" s="329" t="n">
        <v>709</v>
      </c>
      <c r="X50" s="329" t="n">
        <v>705</v>
      </c>
      <c r="Y50" s="329" t="n">
        <v>446</v>
      </c>
      <c r="Z50" s="329" t="n">
        <v>200</v>
      </c>
      <c r="AA50" s="329" t="n">
        <v>36</v>
      </c>
      <c r="AB50" s="329" t="n">
        <v>1</v>
      </c>
      <c r="AC50" s="330" t="n">
        <v>0</v>
      </c>
    </row>
    <row r="51" s="331" customFormat="true" ht="13.5" hidden="true" customHeight="false" outlineLevel="0" collapsed="false">
      <c r="A51" s="263" t="s">
        <v>306</v>
      </c>
      <c r="B51" s="318" t="n">
        <v>5288</v>
      </c>
      <c r="C51" s="328" t="n">
        <v>26</v>
      </c>
      <c r="D51" s="329" t="n">
        <v>5</v>
      </c>
      <c r="E51" s="329" t="n">
        <v>3</v>
      </c>
      <c r="F51" s="329" t="n">
        <v>3</v>
      </c>
      <c r="G51" s="330" t="n">
        <v>2</v>
      </c>
      <c r="H51" s="319" t="n">
        <v>39</v>
      </c>
      <c r="I51" s="329" t="n">
        <v>8</v>
      </c>
      <c r="J51" s="329" t="n">
        <v>9</v>
      </c>
      <c r="K51" s="329" t="n">
        <v>33</v>
      </c>
      <c r="L51" s="329" t="n">
        <v>56</v>
      </c>
      <c r="M51" s="329" t="n">
        <v>38</v>
      </c>
      <c r="N51" s="329" t="n">
        <v>55</v>
      </c>
      <c r="O51" s="330" t="n">
        <v>60</v>
      </c>
      <c r="P51" s="328" t="n">
        <v>100</v>
      </c>
      <c r="Q51" s="329" t="n">
        <v>198</v>
      </c>
      <c r="R51" s="329" t="n">
        <v>260</v>
      </c>
      <c r="S51" s="329" t="n">
        <v>341</v>
      </c>
      <c r="T51" s="329" t="n">
        <v>542</v>
      </c>
      <c r="U51" s="329" t="n">
        <v>705</v>
      </c>
      <c r="V51" s="329" t="n">
        <v>642</v>
      </c>
      <c r="W51" s="329" t="n">
        <v>742</v>
      </c>
      <c r="X51" s="329" t="n">
        <v>687</v>
      </c>
      <c r="Y51" s="329" t="n">
        <v>523</v>
      </c>
      <c r="Z51" s="329" t="n">
        <v>207</v>
      </c>
      <c r="AA51" s="329" t="n">
        <v>39</v>
      </c>
      <c r="AB51" s="329" t="n">
        <v>4</v>
      </c>
      <c r="AC51" s="330" t="n">
        <v>0</v>
      </c>
    </row>
    <row r="52" s="331" customFormat="true" ht="13.5" hidden="true" customHeight="false" outlineLevel="0" collapsed="false">
      <c r="A52" s="263" t="s">
        <v>307</v>
      </c>
      <c r="B52" s="318" t="n">
        <v>5383</v>
      </c>
      <c r="C52" s="328" t="n">
        <v>35</v>
      </c>
      <c r="D52" s="329" t="n">
        <v>6</v>
      </c>
      <c r="E52" s="329" t="n">
        <v>0</v>
      </c>
      <c r="F52" s="329" t="n">
        <v>2</v>
      </c>
      <c r="G52" s="330" t="n">
        <v>2</v>
      </c>
      <c r="H52" s="319" t="n">
        <v>45</v>
      </c>
      <c r="I52" s="329" t="n">
        <v>6</v>
      </c>
      <c r="J52" s="329" t="n">
        <v>5</v>
      </c>
      <c r="K52" s="329" t="n">
        <v>27</v>
      </c>
      <c r="L52" s="329" t="n">
        <v>49</v>
      </c>
      <c r="M52" s="329" t="n">
        <v>45</v>
      </c>
      <c r="N52" s="329" t="n">
        <v>50</v>
      </c>
      <c r="O52" s="330" t="n">
        <v>66</v>
      </c>
      <c r="P52" s="328" t="n">
        <v>129</v>
      </c>
      <c r="Q52" s="329" t="n">
        <v>235</v>
      </c>
      <c r="R52" s="329" t="n">
        <v>263</v>
      </c>
      <c r="S52" s="329" t="n">
        <v>360</v>
      </c>
      <c r="T52" s="329" t="n">
        <v>485</v>
      </c>
      <c r="U52" s="329" t="n">
        <v>692</v>
      </c>
      <c r="V52" s="329" t="n">
        <v>710</v>
      </c>
      <c r="W52" s="329" t="n">
        <v>667</v>
      </c>
      <c r="X52" s="329" t="n">
        <v>745</v>
      </c>
      <c r="Y52" s="329" t="n">
        <v>523</v>
      </c>
      <c r="Z52" s="329" t="n">
        <v>210</v>
      </c>
      <c r="AA52" s="329" t="n">
        <v>66</v>
      </c>
      <c r="AB52" s="329" t="n">
        <v>5</v>
      </c>
      <c r="AC52" s="330" t="n">
        <v>0</v>
      </c>
    </row>
    <row r="53" s="331" customFormat="true" ht="13.5" hidden="true" customHeight="false" outlineLevel="0" collapsed="false">
      <c r="A53" s="263" t="s">
        <v>308</v>
      </c>
      <c r="B53" s="318" t="n">
        <v>5630</v>
      </c>
      <c r="C53" s="328" t="n">
        <v>29</v>
      </c>
      <c r="D53" s="329" t="n">
        <v>2</v>
      </c>
      <c r="E53" s="329" t="n">
        <v>1</v>
      </c>
      <c r="F53" s="329" t="n">
        <v>2</v>
      </c>
      <c r="G53" s="330" t="n">
        <v>2</v>
      </c>
      <c r="H53" s="319" t="n">
        <v>36</v>
      </c>
      <c r="I53" s="329" t="n">
        <v>9</v>
      </c>
      <c r="J53" s="329" t="n">
        <v>6</v>
      </c>
      <c r="K53" s="329" t="n">
        <v>36</v>
      </c>
      <c r="L53" s="329" t="n">
        <v>47</v>
      </c>
      <c r="M53" s="329" t="n">
        <v>45</v>
      </c>
      <c r="N53" s="329" t="n">
        <v>34</v>
      </c>
      <c r="O53" s="330" t="n">
        <v>59</v>
      </c>
      <c r="P53" s="328" t="n">
        <v>100</v>
      </c>
      <c r="Q53" s="329" t="n">
        <v>225</v>
      </c>
      <c r="R53" s="329" t="n">
        <v>292</v>
      </c>
      <c r="S53" s="329" t="n">
        <v>363</v>
      </c>
      <c r="T53" s="329" t="n">
        <v>519</v>
      </c>
      <c r="U53" s="329" t="n">
        <v>695</v>
      </c>
      <c r="V53" s="329" t="n">
        <v>773</v>
      </c>
      <c r="W53" s="329" t="n">
        <v>725</v>
      </c>
      <c r="X53" s="329" t="n">
        <v>773</v>
      </c>
      <c r="Y53" s="329" t="n">
        <v>569</v>
      </c>
      <c r="Z53" s="329" t="n">
        <v>256</v>
      </c>
      <c r="AA53" s="329" t="n">
        <v>64</v>
      </c>
      <c r="AB53" s="329" t="n">
        <v>4</v>
      </c>
      <c r="AC53" s="330" t="n">
        <v>0</v>
      </c>
    </row>
    <row r="54" s="331" customFormat="true" ht="13.5" hidden="false" customHeight="false" outlineLevel="0" collapsed="false">
      <c r="A54" s="263" t="s">
        <v>91</v>
      </c>
      <c r="B54" s="318" t="n">
        <v>5707</v>
      </c>
      <c r="C54" s="328" t="n">
        <v>25</v>
      </c>
      <c r="D54" s="329" t="n">
        <v>4</v>
      </c>
      <c r="E54" s="329" t="n">
        <v>3</v>
      </c>
      <c r="F54" s="329" t="n">
        <v>5</v>
      </c>
      <c r="G54" s="330" t="n">
        <v>4</v>
      </c>
      <c r="H54" s="319" t="n">
        <v>41</v>
      </c>
      <c r="I54" s="329" t="n">
        <v>4</v>
      </c>
      <c r="J54" s="329" t="n">
        <v>8</v>
      </c>
      <c r="K54" s="329" t="n">
        <v>27</v>
      </c>
      <c r="L54" s="329" t="n">
        <v>45</v>
      </c>
      <c r="M54" s="329" t="n">
        <v>48</v>
      </c>
      <c r="N54" s="329" t="n">
        <v>59</v>
      </c>
      <c r="O54" s="330" t="n">
        <v>53</v>
      </c>
      <c r="P54" s="328" t="n">
        <v>117</v>
      </c>
      <c r="Q54" s="329" t="n">
        <v>231</v>
      </c>
      <c r="R54" s="329" t="n">
        <v>279</v>
      </c>
      <c r="S54" s="329" t="n">
        <v>349</v>
      </c>
      <c r="T54" s="329" t="n">
        <v>496</v>
      </c>
      <c r="U54" s="329" t="n">
        <v>727</v>
      </c>
      <c r="V54" s="329" t="n">
        <v>776</v>
      </c>
      <c r="W54" s="329" t="n">
        <v>732</v>
      </c>
      <c r="X54" s="329" t="n">
        <v>788</v>
      </c>
      <c r="Y54" s="329" t="n">
        <v>575</v>
      </c>
      <c r="Z54" s="329" t="n">
        <v>285</v>
      </c>
      <c r="AA54" s="329" t="n">
        <v>61</v>
      </c>
      <c r="AB54" s="329" t="n">
        <v>6</v>
      </c>
      <c r="AC54" s="330" t="n">
        <v>0</v>
      </c>
    </row>
    <row r="55" s="331" customFormat="true" ht="13.5" hidden="false" customHeight="false" outlineLevel="0" collapsed="false">
      <c r="A55" s="263" t="s">
        <v>309</v>
      </c>
      <c r="B55" s="318" t="n">
        <v>6044</v>
      </c>
      <c r="C55" s="328" t="n">
        <v>18</v>
      </c>
      <c r="D55" s="329" t="n">
        <v>5</v>
      </c>
      <c r="E55" s="329" t="n">
        <v>2</v>
      </c>
      <c r="F55" s="329" t="n">
        <v>5</v>
      </c>
      <c r="G55" s="330" t="n">
        <v>1</v>
      </c>
      <c r="H55" s="319" t="n">
        <v>31</v>
      </c>
      <c r="I55" s="329" t="n">
        <v>5</v>
      </c>
      <c r="J55" s="329" t="n">
        <v>5</v>
      </c>
      <c r="K55" s="329" t="n">
        <v>35</v>
      </c>
      <c r="L55" s="329" t="n">
        <v>45</v>
      </c>
      <c r="M55" s="329" t="n">
        <v>53</v>
      </c>
      <c r="N55" s="329" t="n">
        <v>52</v>
      </c>
      <c r="O55" s="330" t="n">
        <v>73</v>
      </c>
      <c r="P55" s="328" t="n">
        <v>92</v>
      </c>
      <c r="Q55" s="329" t="n">
        <v>209</v>
      </c>
      <c r="R55" s="329" t="n">
        <v>318</v>
      </c>
      <c r="S55" s="329" t="n">
        <v>397</v>
      </c>
      <c r="T55" s="329" t="n">
        <v>531</v>
      </c>
      <c r="U55" s="329" t="n">
        <v>752</v>
      </c>
      <c r="V55" s="329" t="n">
        <v>821</v>
      </c>
      <c r="W55" s="329" t="n">
        <v>786</v>
      </c>
      <c r="X55" s="329" t="n">
        <v>809</v>
      </c>
      <c r="Y55" s="329" t="n">
        <v>641</v>
      </c>
      <c r="Z55" s="329" t="n">
        <v>295</v>
      </c>
      <c r="AA55" s="329" t="n">
        <v>82</v>
      </c>
      <c r="AB55" s="329" t="n">
        <v>12</v>
      </c>
      <c r="AC55" s="330" t="n">
        <v>0</v>
      </c>
    </row>
    <row r="56" s="331" customFormat="true" ht="13.5" hidden="false" customHeight="false" outlineLevel="0" collapsed="false">
      <c r="A56" s="269" t="s">
        <v>310</v>
      </c>
      <c r="B56" s="318" t="n">
        <v>6127</v>
      </c>
      <c r="C56" s="328" t="n">
        <v>23</v>
      </c>
      <c r="D56" s="329" t="n">
        <v>1</v>
      </c>
      <c r="E56" s="329" t="n">
        <v>0</v>
      </c>
      <c r="F56" s="329" t="n">
        <v>2</v>
      </c>
      <c r="G56" s="330" t="n">
        <v>3</v>
      </c>
      <c r="H56" s="319" t="n">
        <v>29</v>
      </c>
      <c r="I56" s="329" t="n">
        <v>5</v>
      </c>
      <c r="J56" s="329" t="n">
        <v>7</v>
      </c>
      <c r="K56" s="329" t="n">
        <v>25</v>
      </c>
      <c r="L56" s="329" t="n">
        <v>41</v>
      </c>
      <c r="M56" s="329" t="n">
        <v>64</v>
      </c>
      <c r="N56" s="329" t="n">
        <v>58</v>
      </c>
      <c r="O56" s="330" t="n">
        <v>64</v>
      </c>
      <c r="P56" s="328" t="n">
        <v>94</v>
      </c>
      <c r="Q56" s="329" t="n">
        <v>190</v>
      </c>
      <c r="R56" s="329" t="n">
        <v>401</v>
      </c>
      <c r="S56" s="329" t="n">
        <v>423</v>
      </c>
      <c r="T56" s="329" t="n">
        <v>527</v>
      </c>
      <c r="U56" s="329" t="n">
        <v>731</v>
      </c>
      <c r="V56" s="329" t="n">
        <v>875</v>
      </c>
      <c r="W56" s="329" t="n">
        <v>799</v>
      </c>
      <c r="X56" s="329" t="n">
        <v>808</v>
      </c>
      <c r="Y56" s="329" t="n">
        <v>605</v>
      </c>
      <c r="Z56" s="329" t="n">
        <v>296</v>
      </c>
      <c r="AA56" s="329" t="n">
        <v>80</v>
      </c>
      <c r="AB56" s="329" t="n">
        <v>5</v>
      </c>
      <c r="AC56" s="330" t="n">
        <v>0</v>
      </c>
    </row>
    <row r="57" s="331" customFormat="true" ht="13.5" hidden="false" customHeight="false" outlineLevel="0" collapsed="false">
      <c r="A57" s="263" t="s">
        <v>311</v>
      </c>
      <c r="B57" s="318" t="n">
        <v>6114</v>
      </c>
      <c r="C57" s="328" t="n">
        <v>15</v>
      </c>
      <c r="D57" s="329" t="n">
        <v>3</v>
      </c>
      <c r="E57" s="329" t="n">
        <v>2</v>
      </c>
      <c r="F57" s="329" t="n">
        <v>0</v>
      </c>
      <c r="G57" s="330" t="n">
        <v>1</v>
      </c>
      <c r="H57" s="319" t="n">
        <v>21</v>
      </c>
      <c r="I57" s="329" t="n">
        <v>5</v>
      </c>
      <c r="J57" s="329" t="n">
        <v>1</v>
      </c>
      <c r="K57" s="329" t="n">
        <v>21</v>
      </c>
      <c r="L57" s="329" t="n">
        <v>41</v>
      </c>
      <c r="M57" s="329" t="n">
        <v>42</v>
      </c>
      <c r="N57" s="329" t="n">
        <v>53</v>
      </c>
      <c r="O57" s="330" t="n">
        <v>76</v>
      </c>
      <c r="P57" s="328" t="n">
        <v>103</v>
      </c>
      <c r="Q57" s="329" t="n">
        <v>178</v>
      </c>
      <c r="R57" s="329" t="n">
        <v>332</v>
      </c>
      <c r="S57" s="329" t="n">
        <v>367</v>
      </c>
      <c r="T57" s="329" t="n">
        <v>496</v>
      </c>
      <c r="U57" s="329" t="n">
        <v>717</v>
      </c>
      <c r="V57" s="329" t="n">
        <v>888</v>
      </c>
      <c r="W57" s="329" t="n">
        <v>904</v>
      </c>
      <c r="X57" s="329" t="n">
        <v>787</v>
      </c>
      <c r="Y57" s="329" t="n">
        <v>662</v>
      </c>
      <c r="Z57" s="329" t="n">
        <v>343</v>
      </c>
      <c r="AA57" s="329" t="n">
        <v>70</v>
      </c>
      <c r="AB57" s="329" t="n">
        <v>7</v>
      </c>
      <c r="AC57" s="330" t="n">
        <v>0</v>
      </c>
    </row>
    <row r="58" s="331" customFormat="true" ht="13.5" hidden="false" customHeight="false" outlineLevel="0" collapsed="false">
      <c r="A58" s="263" t="s">
        <v>312</v>
      </c>
      <c r="B58" s="318" t="n">
        <v>6328</v>
      </c>
      <c r="C58" s="328" t="n">
        <v>18</v>
      </c>
      <c r="D58" s="329" t="n">
        <v>3</v>
      </c>
      <c r="E58" s="329" t="n">
        <v>0</v>
      </c>
      <c r="F58" s="329" t="n">
        <v>1</v>
      </c>
      <c r="G58" s="330" t="n">
        <v>0</v>
      </c>
      <c r="H58" s="319" t="n">
        <v>22</v>
      </c>
      <c r="I58" s="329" t="n">
        <v>6</v>
      </c>
      <c r="J58" s="329" t="n">
        <v>6</v>
      </c>
      <c r="K58" s="329" t="n">
        <v>20</v>
      </c>
      <c r="L58" s="329" t="n">
        <v>37</v>
      </c>
      <c r="M58" s="329" t="n">
        <v>64</v>
      </c>
      <c r="N58" s="329" t="n">
        <v>57</v>
      </c>
      <c r="O58" s="330" t="n">
        <v>70</v>
      </c>
      <c r="P58" s="328" t="n">
        <v>96</v>
      </c>
      <c r="Q58" s="329" t="n">
        <v>160</v>
      </c>
      <c r="R58" s="329" t="n">
        <v>329</v>
      </c>
      <c r="S58" s="329" t="n">
        <v>398</v>
      </c>
      <c r="T58" s="329" t="n">
        <v>504</v>
      </c>
      <c r="U58" s="329" t="n">
        <v>728</v>
      </c>
      <c r="V58" s="329" t="n">
        <v>920</v>
      </c>
      <c r="W58" s="329" t="n">
        <v>942</v>
      </c>
      <c r="X58" s="329" t="n">
        <v>803</v>
      </c>
      <c r="Y58" s="329" t="n">
        <v>666</v>
      </c>
      <c r="Z58" s="329" t="n">
        <v>367</v>
      </c>
      <c r="AA58" s="329" t="n">
        <v>114</v>
      </c>
      <c r="AB58" s="329" t="n">
        <v>19</v>
      </c>
      <c r="AC58" s="330" t="n">
        <v>0</v>
      </c>
    </row>
    <row r="59" s="331" customFormat="true" ht="13.5" hidden="false" customHeight="false" outlineLevel="0" collapsed="false">
      <c r="A59" s="263" t="s">
        <v>313</v>
      </c>
      <c r="B59" s="318" t="n">
        <v>6476</v>
      </c>
      <c r="C59" s="328" t="n">
        <v>20</v>
      </c>
      <c r="D59" s="329" t="n">
        <v>3</v>
      </c>
      <c r="E59" s="329" t="n">
        <v>0</v>
      </c>
      <c r="F59" s="329" t="n">
        <v>2</v>
      </c>
      <c r="G59" s="330" t="n">
        <v>0</v>
      </c>
      <c r="H59" s="319" t="n">
        <v>25</v>
      </c>
      <c r="I59" s="329" t="n">
        <v>9</v>
      </c>
      <c r="J59" s="329" t="n">
        <v>2</v>
      </c>
      <c r="K59" s="329" t="n">
        <v>18</v>
      </c>
      <c r="L59" s="329" t="n">
        <v>33</v>
      </c>
      <c r="M59" s="329" t="n">
        <v>60</v>
      </c>
      <c r="N59" s="329" t="n">
        <v>72</v>
      </c>
      <c r="O59" s="330" t="n">
        <v>64</v>
      </c>
      <c r="P59" s="328" t="n">
        <v>109</v>
      </c>
      <c r="Q59" s="329" t="n">
        <v>167</v>
      </c>
      <c r="R59" s="329" t="n">
        <v>365</v>
      </c>
      <c r="S59" s="329" t="n">
        <v>426</v>
      </c>
      <c r="T59" s="329" t="n">
        <v>475</v>
      </c>
      <c r="U59" s="329" t="n">
        <v>703</v>
      </c>
      <c r="V59" s="329" t="n">
        <v>913</v>
      </c>
      <c r="W59" s="329" t="n">
        <v>967</v>
      </c>
      <c r="X59" s="329" t="n">
        <v>880</v>
      </c>
      <c r="Y59" s="329" t="n">
        <v>685</v>
      </c>
      <c r="Z59" s="329" t="n">
        <v>361</v>
      </c>
      <c r="AA59" s="329" t="n">
        <v>121</v>
      </c>
      <c r="AB59" s="329" t="n">
        <v>21</v>
      </c>
      <c r="AC59" s="330" t="n">
        <v>0</v>
      </c>
    </row>
    <row r="60" s="331" customFormat="true" ht="13.5" hidden="false" customHeight="false" outlineLevel="0" collapsed="false">
      <c r="A60" s="263" t="s">
        <v>318</v>
      </c>
      <c r="B60" s="318" t="n">
        <v>6859</v>
      </c>
      <c r="C60" s="328" t="n">
        <v>26</v>
      </c>
      <c r="D60" s="329" t="n">
        <v>1</v>
      </c>
      <c r="E60" s="329" t="n">
        <v>3</v>
      </c>
      <c r="F60" s="329" t="n">
        <v>0</v>
      </c>
      <c r="G60" s="330" t="n">
        <v>1</v>
      </c>
      <c r="H60" s="319" t="n">
        <v>31</v>
      </c>
      <c r="I60" s="329" t="n">
        <v>2</v>
      </c>
      <c r="J60" s="329" t="n">
        <v>3</v>
      </c>
      <c r="K60" s="329" t="n">
        <v>17</v>
      </c>
      <c r="L60" s="329" t="n">
        <v>43</v>
      </c>
      <c r="M60" s="329" t="n">
        <v>53</v>
      </c>
      <c r="N60" s="329" t="n">
        <v>79</v>
      </c>
      <c r="O60" s="330" t="n">
        <v>79</v>
      </c>
      <c r="P60" s="328" t="n">
        <v>116</v>
      </c>
      <c r="Q60" s="329" t="n">
        <v>187</v>
      </c>
      <c r="R60" s="329" t="n">
        <v>334</v>
      </c>
      <c r="S60" s="329" t="n">
        <v>432</v>
      </c>
      <c r="T60" s="329" t="n">
        <v>566</v>
      </c>
      <c r="U60" s="329" t="n">
        <v>658</v>
      </c>
      <c r="V60" s="329" t="n">
        <v>970</v>
      </c>
      <c r="W60" s="329" t="n">
        <v>1162</v>
      </c>
      <c r="X60" s="329" t="n">
        <v>874</v>
      </c>
      <c r="Y60" s="329" t="n">
        <v>702</v>
      </c>
      <c r="Z60" s="329" t="n">
        <v>414</v>
      </c>
      <c r="AA60" s="329" t="n">
        <v>116</v>
      </c>
      <c r="AB60" s="329" t="n">
        <v>21</v>
      </c>
      <c r="AC60" s="330" t="n">
        <v>0</v>
      </c>
    </row>
    <row r="61" s="331" customFormat="true" ht="13.5" hidden="false" customHeight="false" outlineLevel="0" collapsed="false">
      <c r="A61" s="263" t="s">
        <v>319</v>
      </c>
      <c r="B61" s="318" t="n">
        <v>7313</v>
      </c>
      <c r="C61" s="328" t="n">
        <v>21</v>
      </c>
      <c r="D61" s="329" t="n">
        <v>3</v>
      </c>
      <c r="E61" s="329" t="n">
        <v>1</v>
      </c>
      <c r="F61" s="329" t="n">
        <v>0</v>
      </c>
      <c r="G61" s="330" t="n">
        <v>0</v>
      </c>
      <c r="H61" s="319" t="n">
        <v>25</v>
      </c>
      <c r="I61" s="329" t="n">
        <v>3</v>
      </c>
      <c r="J61" s="329" t="n">
        <v>4</v>
      </c>
      <c r="K61" s="329" t="n">
        <v>15</v>
      </c>
      <c r="L61" s="329" t="n">
        <v>44</v>
      </c>
      <c r="M61" s="329" t="n">
        <v>44</v>
      </c>
      <c r="N61" s="329" t="n">
        <v>58</v>
      </c>
      <c r="O61" s="330" t="n">
        <v>86</v>
      </c>
      <c r="P61" s="328" t="n">
        <v>120</v>
      </c>
      <c r="Q61" s="329" t="n">
        <v>161</v>
      </c>
      <c r="R61" s="329" t="n">
        <v>286</v>
      </c>
      <c r="S61" s="329" t="n">
        <v>496</v>
      </c>
      <c r="T61" s="329" t="n">
        <v>642</v>
      </c>
      <c r="U61" s="329" t="n">
        <v>682</v>
      </c>
      <c r="V61" s="329" t="n">
        <v>987</v>
      </c>
      <c r="W61" s="329" t="n">
        <v>1194</v>
      </c>
      <c r="X61" s="329" t="n">
        <v>1047</v>
      </c>
      <c r="Y61" s="329" t="n">
        <v>782</v>
      </c>
      <c r="Z61" s="329" t="n">
        <v>460</v>
      </c>
      <c r="AA61" s="329" t="n">
        <v>155</v>
      </c>
      <c r="AB61" s="329" t="n">
        <v>22</v>
      </c>
      <c r="AC61" s="330" t="n">
        <v>0</v>
      </c>
    </row>
    <row r="62" s="331" customFormat="true" ht="13.5" hidden="false" customHeight="true" outlineLevel="0" collapsed="false">
      <c r="A62" s="263" t="s">
        <v>320</v>
      </c>
      <c r="B62" s="318" t="n">
        <v>7224</v>
      </c>
      <c r="C62" s="328" t="n">
        <v>13</v>
      </c>
      <c r="D62" s="329" t="n">
        <v>1</v>
      </c>
      <c r="E62" s="329" t="n">
        <v>1</v>
      </c>
      <c r="F62" s="329" t="n">
        <v>2</v>
      </c>
      <c r="G62" s="330" t="n">
        <v>1</v>
      </c>
      <c r="H62" s="319" t="n">
        <v>18</v>
      </c>
      <c r="I62" s="329" t="n">
        <v>6</v>
      </c>
      <c r="J62" s="329" t="n">
        <v>2</v>
      </c>
      <c r="K62" s="329" t="n">
        <v>21</v>
      </c>
      <c r="L62" s="329" t="n">
        <v>35</v>
      </c>
      <c r="M62" s="329" t="n">
        <v>52</v>
      </c>
      <c r="N62" s="329" t="n">
        <v>60</v>
      </c>
      <c r="O62" s="330" t="n">
        <v>69</v>
      </c>
      <c r="P62" s="328" t="n">
        <v>108</v>
      </c>
      <c r="Q62" s="329" t="n">
        <v>161</v>
      </c>
      <c r="R62" s="329" t="n">
        <v>263</v>
      </c>
      <c r="S62" s="329" t="n">
        <v>465</v>
      </c>
      <c r="T62" s="329" t="n">
        <v>555</v>
      </c>
      <c r="U62" s="329" t="n">
        <v>665</v>
      </c>
      <c r="V62" s="329" t="n">
        <v>950</v>
      </c>
      <c r="W62" s="329" t="n">
        <v>1195</v>
      </c>
      <c r="X62" s="329" t="n">
        <v>1087</v>
      </c>
      <c r="Y62" s="329" t="n">
        <v>829</v>
      </c>
      <c r="Z62" s="329" t="n">
        <v>491</v>
      </c>
      <c r="AA62" s="329" t="n">
        <v>166</v>
      </c>
      <c r="AB62" s="329" t="n">
        <v>26</v>
      </c>
      <c r="AC62" s="330" t="n">
        <v>0</v>
      </c>
    </row>
    <row r="63" s="331" customFormat="true" ht="13.5" hidden="false" customHeight="true" outlineLevel="0" collapsed="false">
      <c r="A63" s="263" t="s">
        <v>321</v>
      </c>
      <c r="B63" s="318" t="n">
        <v>7695</v>
      </c>
      <c r="C63" s="328" t="n">
        <v>19</v>
      </c>
      <c r="D63" s="329" t="n">
        <v>0</v>
      </c>
      <c r="E63" s="329" t="n">
        <v>1</v>
      </c>
      <c r="F63" s="329" t="n">
        <v>2</v>
      </c>
      <c r="G63" s="330" t="n">
        <v>1</v>
      </c>
      <c r="H63" s="319" t="n">
        <v>23</v>
      </c>
      <c r="I63" s="329" t="n">
        <v>4</v>
      </c>
      <c r="J63" s="329" t="n">
        <v>2</v>
      </c>
      <c r="K63" s="329" t="n">
        <v>21</v>
      </c>
      <c r="L63" s="329" t="n">
        <v>33</v>
      </c>
      <c r="M63" s="329" t="n">
        <v>39</v>
      </c>
      <c r="N63" s="329" t="n">
        <v>51</v>
      </c>
      <c r="O63" s="330" t="n">
        <v>77</v>
      </c>
      <c r="P63" s="328" t="n">
        <v>104</v>
      </c>
      <c r="Q63" s="329" t="n">
        <v>158</v>
      </c>
      <c r="R63" s="329" t="n">
        <v>244</v>
      </c>
      <c r="S63" s="329" t="n">
        <v>485</v>
      </c>
      <c r="T63" s="329" t="n">
        <v>628</v>
      </c>
      <c r="U63" s="329" t="n">
        <v>718</v>
      </c>
      <c r="V63" s="329" t="n">
        <v>963</v>
      </c>
      <c r="W63" s="329" t="n">
        <v>1240</v>
      </c>
      <c r="X63" s="329" t="n">
        <v>1230</v>
      </c>
      <c r="Y63" s="329" t="n">
        <v>923</v>
      </c>
      <c r="Z63" s="329" t="n">
        <v>543</v>
      </c>
      <c r="AA63" s="329" t="n">
        <v>186</v>
      </c>
      <c r="AB63" s="329" t="n">
        <v>23</v>
      </c>
      <c r="AC63" s="330" t="n">
        <v>0</v>
      </c>
    </row>
    <row r="64" s="331" customFormat="true" ht="14.25" hidden="false" customHeight="true" outlineLevel="0" collapsed="false">
      <c r="A64" s="263" t="s">
        <v>314</v>
      </c>
      <c r="B64" s="318" t="n">
        <v>7764</v>
      </c>
      <c r="C64" s="328" t="n">
        <v>16</v>
      </c>
      <c r="D64" s="329" t="n">
        <v>1</v>
      </c>
      <c r="E64" s="329" t="n">
        <v>1</v>
      </c>
      <c r="F64" s="329" t="n">
        <v>1</v>
      </c>
      <c r="G64" s="330" t="n">
        <v>0</v>
      </c>
      <c r="H64" s="319" t="n">
        <v>19</v>
      </c>
      <c r="I64" s="329" t="n">
        <v>8</v>
      </c>
      <c r="J64" s="329" t="n">
        <v>6</v>
      </c>
      <c r="K64" s="329" t="n">
        <v>15</v>
      </c>
      <c r="L64" s="329" t="n">
        <v>41</v>
      </c>
      <c r="M64" s="329" t="n">
        <v>39</v>
      </c>
      <c r="N64" s="329" t="n">
        <v>56</v>
      </c>
      <c r="O64" s="330" t="n">
        <v>80</v>
      </c>
      <c r="P64" s="328" t="n">
        <v>104</v>
      </c>
      <c r="Q64" s="329" t="n">
        <v>149</v>
      </c>
      <c r="R64" s="329" t="n">
        <v>204</v>
      </c>
      <c r="S64" s="329" t="n">
        <v>471</v>
      </c>
      <c r="T64" s="329" t="n">
        <v>617</v>
      </c>
      <c r="U64" s="329" t="n">
        <v>762</v>
      </c>
      <c r="V64" s="329" t="n">
        <v>940</v>
      </c>
      <c r="W64" s="329" t="n">
        <v>1340</v>
      </c>
      <c r="X64" s="329" t="n">
        <v>1265</v>
      </c>
      <c r="Y64" s="329" t="n">
        <v>888</v>
      </c>
      <c r="Z64" s="329" t="n">
        <v>546</v>
      </c>
      <c r="AA64" s="329" t="n">
        <v>184</v>
      </c>
      <c r="AB64" s="329" t="n">
        <v>30</v>
      </c>
      <c r="AC64" s="330" t="n">
        <v>0</v>
      </c>
    </row>
    <row r="65" s="331" customFormat="true" ht="14.25" hidden="false" customHeight="true" outlineLevel="0" collapsed="false">
      <c r="A65" s="263" t="s">
        <v>315</v>
      </c>
      <c r="B65" s="318" t="n">
        <v>7931</v>
      </c>
      <c r="C65" s="328" t="n">
        <v>19</v>
      </c>
      <c r="D65" s="329" t="n">
        <v>2</v>
      </c>
      <c r="E65" s="329" t="n">
        <v>0</v>
      </c>
      <c r="F65" s="329" t="n">
        <v>1</v>
      </c>
      <c r="G65" s="330" t="n">
        <v>1</v>
      </c>
      <c r="H65" s="319" t="n">
        <v>23</v>
      </c>
      <c r="I65" s="329" t="n">
        <v>2</v>
      </c>
      <c r="J65" s="329" t="n">
        <v>3</v>
      </c>
      <c r="K65" s="329" t="n">
        <v>13</v>
      </c>
      <c r="L65" s="329" t="n">
        <v>34</v>
      </c>
      <c r="M65" s="329" t="n">
        <v>25</v>
      </c>
      <c r="N65" s="329" t="n">
        <v>52</v>
      </c>
      <c r="O65" s="330" t="n">
        <v>69</v>
      </c>
      <c r="P65" s="328" t="n">
        <v>97</v>
      </c>
      <c r="Q65" s="329" t="n">
        <v>155</v>
      </c>
      <c r="R65" s="329" t="n">
        <v>220</v>
      </c>
      <c r="S65" s="329" t="n">
        <v>451</v>
      </c>
      <c r="T65" s="329" t="n">
        <v>614</v>
      </c>
      <c r="U65" s="329" t="n">
        <v>763</v>
      </c>
      <c r="V65" s="329" t="n">
        <v>965</v>
      </c>
      <c r="W65" s="329" t="n">
        <v>1246</v>
      </c>
      <c r="X65" s="329" t="n">
        <v>1410</v>
      </c>
      <c r="Y65" s="329" t="n">
        <v>1019</v>
      </c>
      <c r="Z65" s="329" t="n">
        <v>552</v>
      </c>
      <c r="AA65" s="329" t="n">
        <v>194</v>
      </c>
      <c r="AB65" s="329" t="n">
        <v>24</v>
      </c>
      <c r="AC65" s="330" t="n">
        <v>0</v>
      </c>
    </row>
    <row r="66" s="331" customFormat="true" ht="14.25" hidden="false" customHeight="true" outlineLevel="0" collapsed="false">
      <c r="A66" s="263" t="s">
        <v>338</v>
      </c>
      <c r="B66" s="318" t="n">
        <v>8321</v>
      </c>
      <c r="C66" s="328" t="n">
        <v>16</v>
      </c>
      <c r="D66" s="329" t="n">
        <v>2</v>
      </c>
      <c r="E66" s="329" t="n">
        <v>1</v>
      </c>
      <c r="F66" s="329" t="n">
        <v>0</v>
      </c>
      <c r="G66" s="330" t="n">
        <v>0</v>
      </c>
      <c r="H66" s="319" t="n">
        <v>19</v>
      </c>
      <c r="I66" s="329" t="n">
        <v>4</v>
      </c>
      <c r="J66" s="329" t="n">
        <v>6</v>
      </c>
      <c r="K66" s="329" t="n">
        <v>7</v>
      </c>
      <c r="L66" s="329" t="n">
        <v>28</v>
      </c>
      <c r="M66" s="329" t="n">
        <v>45</v>
      </c>
      <c r="N66" s="329" t="n">
        <v>47</v>
      </c>
      <c r="O66" s="330" t="n">
        <v>75</v>
      </c>
      <c r="P66" s="328" t="n">
        <v>77</v>
      </c>
      <c r="Q66" s="329" t="n">
        <v>144</v>
      </c>
      <c r="R66" s="329" t="n">
        <v>237</v>
      </c>
      <c r="S66" s="329" t="n">
        <v>416</v>
      </c>
      <c r="T66" s="329" t="n">
        <v>689</v>
      </c>
      <c r="U66" s="329" t="n">
        <v>796</v>
      </c>
      <c r="V66" s="329" t="n">
        <v>922</v>
      </c>
      <c r="W66" s="329" t="n">
        <v>1295</v>
      </c>
      <c r="X66" s="329" t="n">
        <v>1525</v>
      </c>
      <c r="Y66" s="329" t="n">
        <v>1108</v>
      </c>
      <c r="Z66" s="329" t="n">
        <v>639</v>
      </c>
      <c r="AA66" s="329" t="n">
        <v>201</v>
      </c>
      <c r="AB66" s="329" t="n">
        <v>41</v>
      </c>
      <c r="AC66" s="330" t="n">
        <v>0</v>
      </c>
    </row>
    <row r="67" s="331" customFormat="true" ht="14.25" hidden="false" customHeight="true" outlineLevel="0" collapsed="false">
      <c r="A67" s="263" t="s">
        <v>55</v>
      </c>
      <c r="B67" s="318" t="n">
        <v>8511</v>
      </c>
      <c r="C67" s="328" t="n">
        <v>20</v>
      </c>
      <c r="D67" s="329" t="n">
        <v>3</v>
      </c>
      <c r="E67" s="329" t="n">
        <v>2</v>
      </c>
      <c r="F67" s="329" t="n">
        <v>1</v>
      </c>
      <c r="G67" s="330" t="n">
        <v>0</v>
      </c>
      <c r="H67" s="319" t="n">
        <v>26</v>
      </c>
      <c r="I67" s="329" t="n">
        <v>0</v>
      </c>
      <c r="J67" s="329" t="n">
        <v>5</v>
      </c>
      <c r="K67" s="329" t="n">
        <v>16</v>
      </c>
      <c r="L67" s="329" t="n">
        <v>32</v>
      </c>
      <c r="M67" s="329" t="n">
        <v>38</v>
      </c>
      <c r="N67" s="329" t="n">
        <v>52</v>
      </c>
      <c r="O67" s="330" t="n">
        <v>65</v>
      </c>
      <c r="P67" s="328" t="n">
        <v>97</v>
      </c>
      <c r="Q67" s="329" t="n">
        <v>153</v>
      </c>
      <c r="R67" s="329" t="n">
        <v>216</v>
      </c>
      <c r="S67" s="329" t="n">
        <v>387</v>
      </c>
      <c r="T67" s="329" t="n">
        <v>719</v>
      </c>
      <c r="U67" s="329" t="n">
        <v>769</v>
      </c>
      <c r="V67" s="329" t="n">
        <v>979</v>
      </c>
      <c r="W67" s="329" t="n">
        <v>1289</v>
      </c>
      <c r="X67" s="329" t="n">
        <v>1516</v>
      </c>
      <c r="Y67" s="329" t="n">
        <v>1267</v>
      </c>
      <c r="Z67" s="329" t="n">
        <v>601</v>
      </c>
      <c r="AA67" s="329" t="n">
        <v>240</v>
      </c>
      <c r="AB67" s="329" t="n">
        <v>44</v>
      </c>
      <c r="AC67" s="330" t="n">
        <v>0</v>
      </c>
    </row>
    <row r="68" s="331" customFormat="true" ht="14.25" hidden="false" customHeight="true" outlineLevel="0" collapsed="false">
      <c r="A68" s="263" t="s">
        <v>56</v>
      </c>
      <c r="B68" s="318" t="n">
        <v>8666</v>
      </c>
      <c r="C68" s="328" t="n">
        <v>18</v>
      </c>
      <c r="D68" s="329" t="n">
        <v>2</v>
      </c>
      <c r="E68" s="329" t="n">
        <v>3</v>
      </c>
      <c r="F68" s="329" t="n">
        <v>1</v>
      </c>
      <c r="G68" s="330" t="n">
        <v>1</v>
      </c>
      <c r="H68" s="319" t="n">
        <v>25</v>
      </c>
      <c r="I68" s="329" t="n">
        <v>6</v>
      </c>
      <c r="J68" s="329" t="n">
        <v>8</v>
      </c>
      <c r="K68" s="329" t="n">
        <v>7</v>
      </c>
      <c r="L68" s="329" t="n">
        <v>42</v>
      </c>
      <c r="M68" s="329" t="n">
        <v>39</v>
      </c>
      <c r="N68" s="329" t="n">
        <v>44</v>
      </c>
      <c r="O68" s="330" t="n">
        <v>74</v>
      </c>
      <c r="P68" s="328" t="n">
        <v>106</v>
      </c>
      <c r="Q68" s="329" t="n">
        <v>161</v>
      </c>
      <c r="R68" s="329" t="n">
        <v>199</v>
      </c>
      <c r="S68" s="329" t="n">
        <v>367</v>
      </c>
      <c r="T68" s="329" t="n">
        <v>710</v>
      </c>
      <c r="U68" s="329" t="n">
        <v>796</v>
      </c>
      <c r="V68" s="329" t="n">
        <v>946</v>
      </c>
      <c r="W68" s="329" t="n">
        <v>1311</v>
      </c>
      <c r="X68" s="329" t="n">
        <v>1600</v>
      </c>
      <c r="Y68" s="329" t="n">
        <v>1258</v>
      </c>
      <c r="Z68" s="329" t="n">
        <v>649</v>
      </c>
      <c r="AA68" s="329" t="n">
        <v>275</v>
      </c>
      <c r="AB68" s="329" t="n">
        <v>43</v>
      </c>
      <c r="AC68" s="330" t="n">
        <v>0</v>
      </c>
    </row>
    <row r="69" s="331" customFormat="true" ht="14.25" hidden="false" customHeight="true" outlineLevel="0" collapsed="false">
      <c r="A69" s="263" t="s">
        <v>57</v>
      </c>
      <c r="B69" s="318" t="n">
        <v>8726</v>
      </c>
      <c r="C69" s="328" t="n">
        <v>17</v>
      </c>
      <c r="D69" s="329" t="n">
        <v>3</v>
      </c>
      <c r="E69" s="329" t="n">
        <v>0</v>
      </c>
      <c r="F69" s="329" t="n">
        <v>1</v>
      </c>
      <c r="G69" s="330" t="n">
        <v>2</v>
      </c>
      <c r="H69" s="319" t="n">
        <v>23</v>
      </c>
      <c r="I69" s="329" t="n">
        <v>3</v>
      </c>
      <c r="J69" s="329" t="n">
        <v>1</v>
      </c>
      <c r="K69" s="329" t="n">
        <v>12</v>
      </c>
      <c r="L69" s="329" t="n">
        <v>29</v>
      </c>
      <c r="M69" s="329" t="n">
        <v>30</v>
      </c>
      <c r="N69" s="329" t="n">
        <v>54</v>
      </c>
      <c r="O69" s="330" t="n">
        <v>57</v>
      </c>
      <c r="P69" s="328" t="n">
        <v>100</v>
      </c>
      <c r="Q69" s="329" t="n">
        <v>145</v>
      </c>
      <c r="R69" s="329" t="n">
        <v>204</v>
      </c>
      <c r="S69" s="329" t="n">
        <v>326</v>
      </c>
      <c r="T69" s="329" t="n">
        <v>644</v>
      </c>
      <c r="U69" s="329" t="n">
        <v>787</v>
      </c>
      <c r="V69" s="329" t="n">
        <v>1024</v>
      </c>
      <c r="W69" s="329" t="n">
        <v>1304</v>
      </c>
      <c r="X69" s="329" t="n">
        <v>1610</v>
      </c>
      <c r="Y69" s="329" t="n">
        <v>1382</v>
      </c>
      <c r="Z69" s="329" t="n">
        <v>688</v>
      </c>
      <c r="AA69" s="329" t="n">
        <v>263</v>
      </c>
      <c r="AB69" s="329" t="n">
        <v>40</v>
      </c>
      <c r="AC69" s="330" t="n">
        <v>0</v>
      </c>
    </row>
    <row r="70" s="331" customFormat="true" ht="14.25" hidden="false" customHeight="true" outlineLevel="0" collapsed="false">
      <c r="A70" s="263" t="s">
        <v>58</v>
      </c>
      <c r="B70" s="318" t="n">
        <v>9233</v>
      </c>
      <c r="C70" s="328" t="n">
        <v>12</v>
      </c>
      <c r="D70" s="329" t="n">
        <v>2</v>
      </c>
      <c r="E70" s="329" t="n">
        <v>2</v>
      </c>
      <c r="F70" s="329" t="n">
        <v>2</v>
      </c>
      <c r="G70" s="330" t="n">
        <v>0</v>
      </c>
      <c r="H70" s="319" t="n">
        <v>18</v>
      </c>
      <c r="I70" s="329" t="n">
        <v>3</v>
      </c>
      <c r="J70" s="329" t="n">
        <v>8</v>
      </c>
      <c r="K70" s="329" t="n">
        <v>14</v>
      </c>
      <c r="L70" s="329" t="n">
        <v>28</v>
      </c>
      <c r="M70" s="329" t="n">
        <v>34</v>
      </c>
      <c r="N70" s="329" t="n">
        <v>47</v>
      </c>
      <c r="O70" s="330" t="n">
        <v>65</v>
      </c>
      <c r="P70" s="328" t="n">
        <v>104</v>
      </c>
      <c r="Q70" s="329" t="n">
        <v>133</v>
      </c>
      <c r="R70" s="329" t="n">
        <v>189</v>
      </c>
      <c r="S70" s="329" t="n">
        <v>287</v>
      </c>
      <c r="T70" s="329" t="n">
        <v>630</v>
      </c>
      <c r="U70" s="329" t="n">
        <v>864</v>
      </c>
      <c r="V70" s="329" t="n">
        <v>1095</v>
      </c>
      <c r="W70" s="329" t="n">
        <v>1307</v>
      </c>
      <c r="X70" s="329" t="n">
        <v>1633</v>
      </c>
      <c r="Y70" s="329" t="n">
        <v>1621</v>
      </c>
      <c r="Z70" s="329" t="n">
        <v>823</v>
      </c>
      <c r="AA70" s="329" t="n">
        <v>289</v>
      </c>
      <c r="AB70" s="329" t="n">
        <v>41</v>
      </c>
      <c r="AC70" s="330" t="n">
        <v>0</v>
      </c>
    </row>
    <row r="71" s="331" customFormat="true" ht="14.25" hidden="false" customHeight="true" outlineLevel="0" collapsed="false">
      <c r="A71" s="263" t="s">
        <v>104</v>
      </c>
      <c r="B71" s="318" t="n">
        <v>9083</v>
      </c>
      <c r="C71" s="328" t="n">
        <v>19</v>
      </c>
      <c r="D71" s="329" t="n">
        <v>3</v>
      </c>
      <c r="E71" s="329" t="n">
        <v>2</v>
      </c>
      <c r="F71" s="329" t="n">
        <v>1</v>
      </c>
      <c r="G71" s="330" t="n">
        <v>1</v>
      </c>
      <c r="H71" s="319" t="n">
        <v>26</v>
      </c>
      <c r="I71" s="329" t="n">
        <v>1</v>
      </c>
      <c r="J71" s="329" t="n">
        <v>2</v>
      </c>
      <c r="K71" s="329" t="n">
        <v>16</v>
      </c>
      <c r="L71" s="329" t="n">
        <v>25</v>
      </c>
      <c r="M71" s="329" t="n">
        <v>31</v>
      </c>
      <c r="N71" s="329" t="n">
        <v>32</v>
      </c>
      <c r="O71" s="330" t="n">
        <v>44</v>
      </c>
      <c r="P71" s="328" t="n">
        <v>102</v>
      </c>
      <c r="Q71" s="329" t="n">
        <v>131</v>
      </c>
      <c r="R71" s="329" t="n">
        <v>197</v>
      </c>
      <c r="S71" s="329" t="n">
        <v>268</v>
      </c>
      <c r="T71" s="329" t="n">
        <v>569</v>
      </c>
      <c r="U71" s="329" t="n">
        <v>918</v>
      </c>
      <c r="V71" s="329" t="n">
        <v>1076</v>
      </c>
      <c r="W71" s="329" t="n">
        <v>1308</v>
      </c>
      <c r="X71" s="329" t="n">
        <v>1613</v>
      </c>
      <c r="Y71" s="329" t="n">
        <v>1562</v>
      </c>
      <c r="Z71" s="329" t="n">
        <v>855</v>
      </c>
      <c r="AA71" s="329" t="n">
        <v>256</v>
      </c>
      <c r="AB71" s="329" t="n">
        <v>51</v>
      </c>
      <c r="AC71" s="330" t="n">
        <v>0</v>
      </c>
    </row>
    <row r="72" s="331" customFormat="true" ht="14.25" hidden="false" customHeight="true" outlineLevel="0" collapsed="false">
      <c r="A72" s="263" t="s">
        <v>60</v>
      </c>
      <c r="B72" s="318" t="n">
        <v>9654</v>
      </c>
      <c r="C72" s="328" t="n">
        <v>14</v>
      </c>
      <c r="D72" s="329" t="n">
        <v>1</v>
      </c>
      <c r="E72" s="329" t="n">
        <v>2</v>
      </c>
      <c r="F72" s="329" t="n">
        <v>1</v>
      </c>
      <c r="G72" s="330" t="n">
        <v>0</v>
      </c>
      <c r="H72" s="319" t="n">
        <v>18</v>
      </c>
      <c r="I72" s="329" t="n">
        <v>4</v>
      </c>
      <c r="J72" s="329" t="n">
        <v>4</v>
      </c>
      <c r="K72" s="329" t="n">
        <v>14</v>
      </c>
      <c r="L72" s="329" t="n">
        <v>17</v>
      </c>
      <c r="M72" s="329" t="n">
        <v>36</v>
      </c>
      <c r="N72" s="329" t="n">
        <v>33</v>
      </c>
      <c r="O72" s="330" t="n">
        <v>60</v>
      </c>
      <c r="P72" s="328" t="n">
        <v>102</v>
      </c>
      <c r="Q72" s="329" t="n">
        <v>146</v>
      </c>
      <c r="R72" s="329" t="n">
        <v>166</v>
      </c>
      <c r="S72" s="329" t="n">
        <v>321</v>
      </c>
      <c r="T72" s="329" t="n">
        <v>577</v>
      </c>
      <c r="U72" s="329" t="n">
        <v>973</v>
      </c>
      <c r="V72" s="329" t="n">
        <v>1069</v>
      </c>
      <c r="W72" s="329" t="n">
        <v>1316</v>
      </c>
      <c r="X72" s="329" t="n">
        <v>1757</v>
      </c>
      <c r="Y72" s="329" t="n">
        <v>1692</v>
      </c>
      <c r="Z72" s="329" t="n">
        <v>986</v>
      </c>
      <c r="AA72" s="329" t="n">
        <v>302</v>
      </c>
      <c r="AB72" s="329" t="n">
        <v>61</v>
      </c>
      <c r="AC72" s="330" t="n">
        <v>0</v>
      </c>
    </row>
    <row r="73" s="331" customFormat="true" ht="14.25" hidden="false" customHeight="true" outlineLevel="0" collapsed="false">
      <c r="A73" s="263" t="s">
        <v>61</v>
      </c>
      <c r="B73" s="318" t="n">
        <v>9534</v>
      </c>
      <c r="C73" s="328" t="n">
        <v>9</v>
      </c>
      <c r="D73" s="329" t="n">
        <v>4</v>
      </c>
      <c r="E73" s="329" t="n">
        <v>2</v>
      </c>
      <c r="F73" s="329" t="n">
        <v>1</v>
      </c>
      <c r="G73" s="330" t="n">
        <v>0</v>
      </c>
      <c r="H73" s="319" t="n">
        <v>16</v>
      </c>
      <c r="I73" s="329" t="n">
        <v>1</v>
      </c>
      <c r="J73" s="329" t="n">
        <v>5</v>
      </c>
      <c r="K73" s="329" t="n">
        <v>12</v>
      </c>
      <c r="L73" s="329" t="n">
        <v>14</v>
      </c>
      <c r="M73" s="329" t="n">
        <v>30</v>
      </c>
      <c r="N73" s="329" t="n">
        <v>33</v>
      </c>
      <c r="O73" s="330" t="n">
        <v>49</v>
      </c>
      <c r="P73" s="328" t="n">
        <v>89</v>
      </c>
      <c r="Q73" s="329" t="n">
        <v>136</v>
      </c>
      <c r="R73" s="329" t="n">
        <v>188</v>
      </c>
      <c r="S73" s="329" t="n">
        <v>279</v>
      </c>
      <c r="T73" s="329" t="n">
        <v>510</v>
      </c>
      <c r="U73" s="329" t="n">
        <v>958</v>
      </c>
      <c r="V73" s="329" t="n">
        <v>1110</v>
      </c>
      <c r="W73" s="329" t="n">
        <v>1242</v>
      </c>
      <c r="X73" s="329" t="n">
        <v>1669</v>
      </c>
      <c r="Y73" s="329" t="n">
        <v>1716</v>
      </c>
      <c r="Z73" s="329" t="n">
        <v>1077</v>
      </c>
      <c r="AA73" s="329" t="n">
        <v>342</v>
      </c>
      <c r="AB73" s="329" t="n">
        <v>58</v>
      </c>
      <c r="AC73" s="330" t="n">
        <v>0</v>
      </c>
    </row>
    <row r="74" s="331" customFormat="true" ht="14.25" hidden="false" customHeight="true" outlineLevel="0" collapsed="false">
      <c r="A74" s="277" t="s">
        <v>62</v>
      </c>
      <c r="B74" s="332" t="n">
        <f aca="false">SUM(H74:AC74)</f>
        <v>9925</v>
      </c>
      <c r="C74" s="333" t="n">
        <f aca="false">'9 性・年齢別，区別死亡数'!C$18</f>
        <v>16</v>
      </c>
      <c r="D74" s="334" t="n">
        <f aca="false">'9 性・年齢別，区別死亡数'!D$18</f>
        <v>1</v>
      </c>
      <c r="E74" s="334" t="n">
        <f aca="false">'9 性・年齢別，区別死亡数'!E$18</f>
        <v>2</v>
      </c>
      <c r="F74" s="334" t="n">
        <f aca="false">'9 性・年齢別，区別死亡数'!F$18</f>
        <v>0</v>
      </c>
      <c r="G74" s="335" t="n">
        <f aca="false">'9 性・年齢別，区別死亡数'!G$18</f>
        <v>0</v>
      </c>
      <c r="H74" s="324" t="n">
        <f aca="false">SUM(C74:G74)</f>
        <v>19</v>
      </c>
      <c r="I74" s="334" t="n">
        <f aca="false">'9 性・年齢別，区別死亡数'!I$18</f>
        <v>3</v>
      </c>
      <c r="J74" s="334" t="n">
        <f aca="false">'9 性・年齢別，区別死亡数'!J$18</f>
        <v>6</v>
      </c>
      <c r="K74" s="334" t="n">
        <f aca="false">'9 性・年齢別，区別死亡数'!K$18</f>
        <v>15</v>
      </c>
      <c r="L74" s="334" t="n">
        <f aca="false">'9 性・年齢別，区別死亡数'!L$18</f>
        <v>27</v>
      </c>
      <c r="M74" s="334" t="n">
        <f aca="false">'9 性・年齢別，区別死亡数'!M$18</f>
        <v>24</v>
      </c>
      <c r="N74" s="334" t="n">
        <f aca="false">'9 性・年齢別，区別死亡数'!N$18</f>
        <v>40</v>
      </c>
      <c r="O74" s="335" t="n">
        <f aca="false">'9 性・年齢別，区別死亡数'!O$18</f>
        <v>56</v>
      </c>
      <c r="P74" s="333" t="n">
        <f aca="false">'9 性・年齢別，区別死亡数'!P$18</f>
        <v>89</v>
      </c>
      <c r="Q74" s="334" t="n">
        <f aca="false">'9 性・年齢別，区別死亡数'!Q$18</f>
        <v>123</v>
      </c>
      <c r="R74" s="334" t="n">
        <f aca="false">'9 性・年齢別，区別死亡数'!R$18</f>
        <v>194</v>
      </c>
      <c r="S74" s="334" t="n">
        <f aca="false">'9 性・年齢別，区別死亡数'!S$18</f>
        <v>288</v>
      </c>
      <c r="T74" s="334" t="n">
        <f aca="false">'9 性・年齢別，区別死亡数'!T$18</f>
        <v>456</v>
      </c>
      <c r="U74" s="334" t="n">
        <f aca="false">'9 性・年齢別，区別死亡数'!U$18</f>
        <v>892</v>
      </c>
      <c r="V74" s="334" t="n">
        <f aca="false">'9 性・年齢別，区別死亡数'!V$18</f>
        <v>1174</v>
      </c>
      <c r="W74" s="334" t="n">
        <f aca="false">'9 性・年齢別，区別死亡数'!W$18</f>
        <v>1403</v>
      </c>
      <c r="X74" s="334" t="n">
        <f aca="false">'9 性・年齢別，区別死亡数'!X$18</f>
        <v>1738</v>
      </c>
      <c r="Y74" s="334" t="n">
        <f aca="false">'9 性・年齢別，区別死亡数'!Y$18</f>
        <v>1833</v>
      </c>
      <c r="Z74" s="334" t="n">
        <f aca="false">'9 性・年齢別，区別死亡数'!Z$18</f>
        <v>1159</v>
      </c>
      <c r="AA74" s="334" t="n">
        <f aca="false">'9 性・年齢別，区別死亡数'!AA$18</f>
        <v>317</v>
      </c>
      <c r="AB74" s="334" t="n">
        <f aca="false">'9 性・年齢別，区別死亡数'!AB$18</f>
        <v>69</v>
      </c>
      <c r="AC74" s="335" t="n">
        <f aca="false">'9 性・年齢別，区別死亡数'!AC$18</f>
        <v>0</v>
      </c>
    </row>
    <row r="75" s="331" customFormat="true" ht="13.5" hidden="false" customHeight="false" outlineLevel="0" collapsed="false">
      <c r="A75" s="282"/>
      <c r="B75" s="336" t="s">
        <v>9</v>
      </c>
      <c r="C75" s="337"/>
      <c r="D75" s="337"/>
      <c r="E75" s="337"/>
      <c r="F75" s="337"/>
      <c r="G75" s="337"/>
      <c r="H75" s="337"/>
      <c r="I75" s="337"/>
      <c r="J75" s="337"/>
      <c r="K75" s="337"/>
      <c r="L75" s="337"/>
      <c r="M75" s="337"/>
      <c r="N75" s="337"/>
      <c r="O75" s="337"/>
      <c r="P75" s="337"/>
      <c r="Q75" s="337"/>
      <c r="R75" s="337"/>
      <c r="S75" s="337"/>
      <c r="T75" s="337"/>
      <c r="U75" s="337"/>
      <c r="V75" s="337"/>
      <c r="W75" s="337"/>
      <c r="X75" s="337"/>
      <c r="Y75" s="337"/>
      <c r="Z75" s="337"/>
      <c r="AA75" s="338"/>
      <c r="AB75" s="338"/>
      <c r="AC75" s="338"/>
    </row>
    <row r="76" s="331" customFormat="true" ht="13.5" hidden="true" customHeight="false" outlineLevel="0" collapsed="false">
      <c r="A76" s="263" t="s">
        <v>296</v>
      </c>
      <c r="B76" s="318" t="n">
        <v>3258</v>
      </c>
      <c r="C76" s="328" t="n">
        <v>53</v>
      </c>
      <c r="D76" s="329" t="n">
        <v>1</v>
      </c>
      <c r="E76" s="329" t="n">
        <v>2</v>
      </c>
      <c r="F76" s="329" t="n">
        <v>3</v>
      </c>
      <c r="G76" s="329" t="n">
        <v>3</v>
      </c>
      <c r="H76" s="320" t="n">
        <v>62</v>
      </c>
      <c r="I76" s="329" t="n">
        <v>8</v>
      </c>
      <c r="J76" s="329" t="n">
        <v>8</v>
      </c>
      <c r="K76" s="329" t="n">
        <v>16</v>
      </c>
      <c r="L76" s="329" t="n">
        <v>26</v>
      </c>
      <c r="M76" s="329" t="n">
        <v>28</v>
      </c>
      <c r="N76" s="329" t="n">
        <v>38</v>
      </c>
      <c r="O76" s="330" t="n">
        <v>63</v>
      </c>
      <c r="P76" s="328" t="n">
        <v>66</v>
      </c>
      <c r="Q76" s="329" t="n">
        <v>99</v>
      </c>
      <c r="R76" s="329" t="n">
        <v>142</v>
      </c>
      <c r="S76" s="329" t="n">
        <v>162</v>
      </c>
      <c r="T76" s="329" t="n">
        <v>241</v>
      </c>
      <c r="U76" s="329" t="n">
        <v>285</v>
      </c>
      <c r="V76" s="329" t="n">
        <v>395</v>
      </c>
      <c r="W76" s="329" t="n">
        <v>500</v>
      </c>
      <c r="X76" s="329" t="n">
        <v>532</v>
      </c>
      <c r="Y76" s="329" t="n">
        <v>385</v>
      </c>
      <c r="Z76" s="329" t="n">
        <v>156</v>
      </c>
      <c r="AA76" s="329" t="n">
        <v>44</v>
      </c>
      <c r="AB76" s="329" t="n">
        <v>2</v>
      </c>
      <c r="AC76" s="330" t="n">
        <v>0</v>
      </c>
    </row>
    <row r="77" s="331" customFormat="true" ht="13.5" hidden="true" customHeight="false" outlineLevel="0" collapsed="false">
      <c r="A77" s="269" t="s">
        <v>297</v>
      </c>
      <c r="B77" s="318" t="n">
        <v>3106</v>
      </c>
      <c r="C77" s="328" t="n">
        <v>37</v>
      </c>
      <c r="D77" s="329" t="n">
        <v>4</v>
      </c>
      <c r="E77" s="329" t="n">
        <v>5</v>
      </c>
      <c r="F77" s="329" t="n">
        <v>3</v>
      </c>
      <c r="G77" s="329" t="n">
        <v>3</v>
      </c>
      <c r="H77" s="320" t="n">
        <v>52</v>
      </c>
      <c r="I77" s="329" t="n">
        <v>10</v>
      </c>
      <c r="J77" s="329" t="n">
        <v>10</v>
      </c>
      <c r="K77" s="329" t="n">
        <v>12</v>
      </c>
      <c r="L77" s="329" t="n">
        <v>24</v>
      </c>
      <c r="M77" s="329" t="n">
        <v>23</v>
      </c>
      <c r="N77" s="329" t="n">
        <v>26</v>
      </c>
      <c r="O77" s="330" t="n">
        <v>61</v>
      </c>
      <c r="P77" s="328" t="n">
        <v>81</v>
      </c>
      <c r="Q77" s="329" t="n">
        <v>99</v>
      </c>
      <c r="R77" s="329" t="n">
        <v>131</v>
      </c>
      <c r="S77" s="329" t="n">
        <v>147</v>
      </c>
      <c r="T77" s="329" t="n">
        <v>199</v>
      </c>
      <c r="U77" s="329" t="n">
        <v>270</v>
      </c>
      <c r="V77" s="329" t="n">
        <v>382</v>
      </c>
      <c r="W77" s="329" t="n">
        <v>478</v>
      </c>
      <c r="X77" s="329" t="n">
        <v>541</v>
      </c>
      <c r="Y77" s="329" t="n">
        <v>368</v>
      </c>
      <c r="Z77" s="329" t="n">
        <v>146</v>
      </c>
      <c r="AA77" s="329" t="n">
        <v>42</v>
      </c>
      <c r="AB77" s="329" t="n">
        <v>4</v>
      </c>
      <c r="AC77" s="330" t="n">
        <v>0</v>
      </c>
    </row>
    <row r="78" s="331" customFormat="true" ht="13.5" hidden="true" customHeight="false" outlineLevel="0" collapsed="false">
      <c r="A78" s="269" t="s">
        <v>298</v>
      </c>
      <c r="B78" s="318" t="n">
        <v>3038</v>
      </c>
      <c r="C78" s="328" t="n">
        <v>46</v>
      </c>
      <c r="D78" s="329" t="n">
        <v>9</v>
      </c>
      <c r="E78" s="329" t="n">
        <v>5</v>
      </c>
      <c r="F78" s="329" t="n">
        <v>3</v>
      </c>
      <c r="G78" s="329" t="n">
        <v>5</v>
      </c>
      <c r="H78" s="320" t="n">
        <v>68</v>
      </c>
      <c r="I78" s="329" t="n">
        <v>6</v>
      </c>
      <c r="J78" s="329" t="n">
        <v>5</v>
      </c>
      <c r="K78" s="329" t="n">
        <v>12</v>
      </c>
      <c r="L78" s="329" t="n">
        <v>14</v>
      </c>
      <c r="M78" s="329" t="n">
        <v>18</v>
      </c>
      <c r="N78" s="329" t="n">
        <v>33</v>
      </c>
      <c r="O78" s="330" t="n">
        <v>50</v>
      </c>
      <c r="P78" s="328" t="n">
        <v>78</v>
      </c>
      <c r="Q78" s="329" t="n">
        <v>96</v>
      </c>
      <c r="R78" s="329" t="n">
        <v>144</v>
      </c>
      <c r="S78" s="329" t="n">
        <v>162</v>
      </c>
      <c r="T78" s="329" t="n">
        <v>184</v>
      </c>
      <c r="U78" s="329" t="n">
        <v>261</v>
      </c>
      <c r="V78" s="329" t="n">
        <v>334</v>
      </c>
      <c r="W78" s="329" t="n">
        <v>487</v>
      </c>
      <c r="X78" s="329" t="n">
        <v>487</v>
      </c>
      <c r="Y78" s="329" t="n">
        <v>395</v>
      </c>
      <c r="Z78" s="329" t="n">
        <v>162</v>
      </c>
      <c r="AA78" s="329" t="n">
        <v>35</v>
      </c>
      <c r="AB78" s="329" t="n">
        <v>7</v>
      </c>
      <c r="AC78" s="330" t="n">
        <v>0</v>
      </c>
    </row>
    <row r="79" s="331" customFormat="true" ht="13.5" hidden="true" customHeight="false" outlineLevel="0" collapsed="false">
      <c r="A79" s="269" t="s">
        <v>299</v>
      </c>
      <c r="B79" s="318" t="n">
        <v>3445</v>
      </c>
      <c r="C79" s="328" t="n">
        <v>39</v>
      </c>
      <c r="D79" s="329" t="n">
        <v>3</v>
      </c>
      <c r="E79" s="329" t="n">
        <v>1</v>
      </c>
      <c r="F79" s="329" t="n">
        <v>2</v>
      </c>
      <c r="G79" s="330" t="n">
        <v>1</v>
      </c>
      <c r="H79" s="319" t="n">
        <v>46</v>
      </c>
      <c r="I79" s="329" t="n">
        <v>8</v>
      </c>
      <c r="J79" s="329" t="n">
        <v>9</v>
      </c>
      <c r="K79" s="329" t="n">
        <v>26</v>
      </c>
      <c r="L79" s="329" t="n">
        <v>20</v>
      </c>
      <c r="M79" s="329" t="n">
        <v>26</v>
      </c>
      <c r="N79" s="329" t="n">
        <v>28</v>
      </c>
      <c r="O79" s="330" t="n">
        <v>51</v>
      </c>
      <c r="P79" s="328" t="n">
        <v>72</v>
      </c>
      <c r="Q79" s="329" t="n">
        <v>105</v>
      </c>
      <c r="R79" s="329" t="n">
        <v>135</v>
      </c>
      <c r="S79" s="329" t="n">
        <v>157</v>
      </c>
      <c r="T79" s="329" t="n">
        <v>215</v>
      </c>
      <c r="U79" s="329" t="n">
        <v>288</v>
      </c>
      <c r="V79" s="329" t="n">
        <v>375</v>
      </c>
      <c r="W79" s="329" t="n">
        <v>539</v>
      </c>
      <c r="X79" s="329" t="n">
        <v>609</v>
      </c>
      <c r="Y79" s="329" t="n">
        <v>476</v>
      </c>
      <c r="Z79" s="329" t="n">
        <v>205</v>
      </c>
      <c r="AA79" s="329" t="n">
        <v>47</v>
      </c>
      <c r="AB79" s="329" t="n">
        <v>8</v>
      </c>
      <c r="AC79" s="330" t="n">
        <v>0</v>
      </c>
    </row>
    <row r="80" s="331" customFormat="true" ht="13.5" hidden="true" customHeight="false" outlineLevel="0" collapsed="false">
      <c r="A80" s="263" t="s">
        <v>300</v>
      </c>
      <c r="B80" s="318" t="n">
        <v>3583</v>
      </c>
      <c r="C80" s="328" t="n">
        <v>25</v>
      </c>
      <c r="D80" s="329" t="n">
        <v>1</v>
      </c>
      <c r="E80" s="329" t="n">
        <v>5</v>
      </c>
      <c r="F80" s="329" t="n">
        <v>7</v>
      </c>
      <c r="G80" s="330" t="n">
        <v>3</v>
      </c>
      <c r="H80" s="319" t="n">
        <v>41</v>
      </c>
      <c r="I80" s="329" t="n">
        <v>9</v>
      </c>
      <c r="J80" s="329" t="n">
        <v>7</v>
      </c>
      <c r="K80" s="329" t="n">
        <v>25</v>
      </c>
      <c r="L80" s="329" t="n">
        <v>23</v>
      </c>
      <c r="M80" s="329" t="n">
        <v>28</v>
      </c>
      <c r="N80" s="329" t="n">
        <v>23</v>
      </c>
      <c r="O80" s="330" t="n">
        <v>56</v>
      </c>
      <c r="P80" s="328" t="n">
        <v>88</v>
      </c>
      <c r="Q80" s="329" t="n">
        <v>105</v>
      </c>
      <c r="R80" s="329" t="n">
        <v>134</v>
      </c>
      <c r="S80" s="329" t="n">
        <v>169</v>
      </c>
      <c r="T80" s="329" t="n">
        <v>223</v>
      </c>
      <c r="U80" s="329" t="n">
        <v>301</v>
      </c>
      <c r="V80" s="329" t="n">
        <v>432</v>
      </c>
      <c r="W80" s="329" t="n">
        <v>543</v>
      </c>
      <c r="X80" s="329" t="n">
        <v>583</v>
      </c>
      <c r="Y80" s="329" t="n">
        <v>499</v>
      </c>
      <c r="Z80" s="329" t="n">
        <v>240</v>
      </c>
      <c r="AA80" s="329" t="n">
        <v>48</v>
      </c>
      <c r="AB80" s="329" t="n">
        <v>6</v>
      </c>
      <c r="AC80" s="330" t="n">
        <v>0</v>
      </c>
    </row>
    <row r="81" s="331" customFormat="true" ht="13.5" hidden="true" customHeight="false" outlineLevel="0" collapsed="false">
      <c r="A81" s="263" t="s">
        <v>301</v>
      </c>
      <c r="B81" s="318" t="n">
        <v>3635</v>
      </c>
      <c r="C81" s="328" t="n">
        <v>40</v>
      </c>
      <c r="D81" s="329" t="n">
        <v>7</v>
      </c>
      <c r="E81" s="329" t="n">
        <v>3</v>
      </c>
      <c r="F81" s="329" t="n">
        <v>2</v>
      </c>
      <c r="G81" s="330" t="n">
        <v>0</v>
      </c>
      <c r="H81" s="319" t="n">
        <v>52</v>
      </c>
      <c r="I81" s="329" t="n">
        <v>6</v>
      </c>
      <c r="J81" s="329" t="n">
        <v>2</v>
      </c>
      <c r="K81" s="329" t="n">
        <v>12</v>
      </c>
      <c r="L81" s="329" t="n">
        <v>26</v>
      </c>
      <c r="M81" s="329" t="n">
        <v>17</v>
      </c>
      <c r="N81" s="329" t="n">
        <v>27</v>
      </c>
      <c r="O81" s="330" t="n">
        <v>52</v>
      </c>
      <c r="P81" s="328" t="n">
        <v>63</v>
      </c>
      <c r="Q81" s="329" t="n">
        <v>109</v>
      </c>
      <c r="R81" s="329" t="n">
        <v>107</v>
      </c>
      <c r="S81" s="329" t="n">
        <v>176</v>
      </c>
      <c r="T81" s="329" t="n">
        <v>211</v>
      </c>
      <c r="U81" s="329" t="n">
        <v>304</v>
      </c>
      <c r="V81" s="329" t="n">
        <v>401</v>
      </c>
      <c r="W81" s="329" t="n">
        <v>537</v>
      </c>
      <c r="X81" s="329" t="n">
        <v>634</v>
      </c>
      <c r="Y81" s="329" t="n">
        <v>561</v>
      </c>
      <c r="Z81" s="329" t="n">
        <v>272</v>
      </c>
      <c r="AA81" s="329" t="n">
        <v>57</v>
      </c>
      <c r="AB81" s="329" t="n">
        <v>9</v>
      </c>
      <c r="AC81" s="330" t="n">
        <v>0</v>
      </c>
    </row>
    <row r="82" s="331" customFormat="true" ht="13.5" hidden="true" customHeight="false" outlineLevel="0" collapsed="false">
      <c r="A82" s="263" t="s">
        <v>302</v>
      </c>
      <c r="B82" s="318" t="n">
        <v>3557</v>
      </c>
      <c r="C82" s="328" t="n">
        <v>27</v>
      </c>
      <c r="D82" s="329" t="n">
        <v>2</v>
      </c>
      <c r="E82" s="329" t="n">
        <v>4</v>
      </c>
      <c r="F82" s="329" t="n">
        <v>1</v>
      </c>
      <c r="G82" s="330" t="n">
        <v>1</v>
      </c>
      <c r="H82" s="319" t="n">
        <v>35</v>
      </c>
      <c r="I82" s="329" t="n">
        <v>6</v>
      </c>
      <c r="J82" s="329" t="n">
        <v>4</v>
      </c>
      <c r="K82" s="329" t="n">
        <v>11</v>
      </c>
      <c r="L82" s="329" t="n">
        <v>17</v>
      </c>
      <c r="M82" s="329" t="n">
        <v>21</v>
      </c>
      <c r="N82" s="329" t="n">
        <v>20</v>
      </c>
      <c r="O82" s="330" t="n">
        <v>41</v>
      </c>
      <c r="P82" s="328" t="n">
        <v>86</v>
      </c>
      <c r="Q82" s="329" t="n">
        <v>119</v>
      </c>
      <c r="R82" s="329" t="n">
        <v>160</v>
      </c>
      <c r="S82" s="329" t="n">
        <v>174</v>
      </c>
      <c r="T82" s="329" t="n">
        <v>247</v>
      </c>
      <c r="U82" s="329" t="n">
        <v>307</v>
      </c>
      <c r="V82" s="329" t="n">
        <v>381</v>
      </c>
      <c r="W82" s="329" t="n">
        <v>499</v>
      </c>
      <c r="X82" s="329" t="n">
        <v>605</v>
      </c>
      <c r="Y82" s="329" t="n">
        <v>482</v>
      </c>
      <c r="Z82" s="329" t="n">
        <v>257</v>
      </c>
      <c r="AA82" s="329" t="n">
        <v>74</v>
      </c>
      <c r="AB82" s="329" t="n">
        <v>11</v>
      </c>
      <c r="AC82" s="330" t="n">
        <v>0</v>
      </c>
    </row>
    <row r="83" s="331" customFormat="true" ht="13.5" hidden="true" customHeight="false" outlineLevel="0" collapsed="false">
      <c r="A83" s="263" t="s">
        <v>303</v>
      </c>
      <c r="B83" s="318" t="n">
        <v>3816</v>
      </c>
      <c r="C83" s="328" t="n">
        <v>24</v>
      </c>
      <c r="D83" s="329" t="n">
        <v>4</v>
      </c>
      <c r="E83" s="329" t="n">
        <v>1</v>
      </c>
      <c r="F83" s="329" t="n">
        <v>1</v>
      </c>
      <c r="G83" s="330" t="n">
        <v>2</v>
      </c>
      <c r="H83" s="319" t="n">
        <v>32</v>
      </c>
      <c r="I83" s="329" t="n">
        <v>8</v>
      </c>
      <c r="J83" s="329" t="n">
        <v>18</v>
      </c>
      <c r="K83" s="329" t="n">
        <v>19</v>
      </c>
      <c r="L83" s="329" t="n">
        <v>19</v>
      </c>
      <c r="M83" s="329" t="n">
        <v>20</v>
      </c>
      <c r="N83" s="329" t="n">
        <v>22</v>
      </c>
      <c r="O83" s="330" t="n">
        <v>30</v>
      </c>
      <c r="P83" s="328" t="n">
        <v>80</v>
      </c>
      <c r="Q83" s="329" t="n">
        <v>99</v>
      </c>
      <c r="R83" s="329" t="n">
        <v>116</v>
      </c>
      <c r="S83" s="329" t="n">
        <v>182</v>
      </c>
      <c r="T83" s="329" t="n">
        <v>258</v>
      </c>
      <c r="U83" s="329" t="n">
        <v>335</v>
      </c>
      <c r="V83" s="329" t="n">
        <v>414</v>
      </c>
      <c r="W83" s="329" t="n">
        <v>550</v>
      </c>
      <c r="X83" s="329" t="n">
        <v>686</v>
      </c>
      <c r="Y83" s="329" t="n">
        <v>536</v>
      </c>
      <c r="Z83" s="329" t="n">
        <v>313</v>
      </c>
      <c r="AA83" s="329" t="n">
        <v>76</v>
      </c>
      <c r="AB83" s="329" t="n">
        <v>2</v>
      </c>
      <c r="AC83" s="330" t="n">
        <v>1</v>
      </c>
    </row>
    <row r="84" s="331" customFormat="true" ht="13.5" hidden="true" customHeight="false" outlineLevel="0" collapsed="false">
      <c r="A84" s="263" t="s">
        <v>337</v>
      </c>
      <c r="B84" s="318" t="n">
        <v>4157</v>
      </c>
      <c r="C84" s="328" t="n">
        <v>22</v>
      </c>
      <c r="D84" s="329" t="n">
        <v>5</v>
      </c>
      <c r="E84" s="329" t="n">
        <v>2</v>
      </c>
      <c r="F84" s="329" t="n">
        <v>1</v>
      </c>
      <c r="G84" s="330" t="n">
        <v>2</v>
      </c>
      <c r="H84" s="319" t="n">
        <v>32</v>
      </c>
      <c r="I84" s="329" t="n">
        <v>12</v>
      </c>
      <c r="J84" s="329" t="n">
        <v>6</v>
      </c>
      <c r="K84" s="329" t="n">
        <v>13</v>
      </c>
      <c r="L84" s="329" t="n">
        <v>25</v>
      </c>
      <c r="M84" s="329" t="n">
        <v>16</v>
      </c>
      <c r="N84" s="329" t="n">
        <v>40</v>
      </c>
      <c r="O84" s="330" t="n">
        <v>47</v>
      </c>
      <c r="P84" s="328" t="n">
        <v>90</v>
      </c>
      <c r="Q84" s="329" t="n">
        <v>124</v>
      </c>
      <c r="R84" s="329" t="n">
        <v>147</v>
      </c>
      <c r="S84" s="329" t="n">
        <v>182</v>
      </c>
      <c r="T84" s="329" t="n">
        <v>271</v>
      </c>
      <c r="U84" s="329" t="n">
        <v>327</v>
      </c>
      <c r="V84" s="329" t="n">
        <v>446</v>
      </c>
      <c r="W84" s="329" t="n">
        <v>539</v>
      </c>
      <c r="X84" s="329" t="n">
        <v>747</v>
      </c>
      <c r="Y84" s="329" t="n">
        <v>626</v>
      </c>
      <c r="Z84" s="329" t="n">
        <v>356</v>
      </c>
      <c r="AA84" s="329" t="n">
        <v>98</v>
      </c>
      <c r="AB84" s="329" t="n">
        <v>13</v>
      </c>
      <c r="AC84" s="330" t="n">
        <v>0</v>
      </c>
    </row>
    <row r="85" s="331" customFormat="true" ht="13.5" hidden="true" customHeight="false" outlineLevel="0" collapsed="false">
      <c r="A85" s="263" t="s">
        <v>305</v>
      </c>
      <c r="B85" s="318" t="n">
        <v>3838</v>
      </c>
      <c r="C85" s="328" t="n">
        <v>25</v>
      </c>
      <c r="D85" s="329" t="n">
        <v>6</v>
      </c>
      <c r="E85" s="329" t="n">
        <v>8</v>
      </c>
      <c r="F85" s="329" t="n">
        <v>5</v>
      </c>
      <c r="G85" s="330" t="n">
        <v>2</v>
      </c>
      <c r="H85" s="319" t="n">
        <v>46</v>
      </c>
      <c r="I85" s="329" t="n">
        <v>7</v>
      </c>
      <c r="J85" s="329" t="n">
        <v>7</v>
      </c>
      <c r="K85" s="329" t="n">
        <v>9</v>
      </c>
      <c r="L85" s="329" t="n">
        <v>10</v>
      </c>
      <c r="M85" s="329" t="n">
        <v>20</v>
      </c>
      <c r="N85" s="329" t="n">
        <v>30</v>
      </c>
      <c r="O85" s="330" t="n">
        <v>30</v>
      </c>
      <c r="P85" s="328" t="n">
        <v>62</v>
      </c>
      <c r="Q85" s="329" t="n">
        <v>105</v>
      </c>
      <c r="R85" s="329" t="n">
        <v>145</v>
      </c>
      <c r="S85" s="329" t="n">
        <v>174</v>
      </c>
      <c r="T85" s="329" t="n">
        <v>223</v>
      </c>
      <c r="U85" s="329" t="n">
        <v>316</v>
      </c>
      <c r="V85" s="329" t="n">
        <v>389</v>
      </c>
      <c r="W85" s="329" t="n">
        <v>504</v>
      </c>
      <c r="X85" s="329" t="n">
        <v>701</v>
      </c>
      <c r="Y85" s="329" t="n">
        <v>609</v>
      </c>
      <c r="Z85" s="329" t="n">
        <v>340</v>
      </c>
      <c r="AA85" s="329" t="n">
        <v>93</v>
      </c>
      <c r="AB85" s="329" t="n">
        <v>18</v>
      </c>
      <c r="AC85" s="330" t="n">
        <v>0</v>
      </c>
    </row>
    <row r="86" s="331" customFormat="true" ht="13.5" hidden="true" customHeight="false" outlineLevel="0" collapsed="false">
      <c r="A86" s="263" t="s">
        <v>306</v>
      </c>
      <c r="B86" s="318" t="n">
        <v>4110</v>
      </c>
      <c r="C86" s="328" t="n">
        <v>27</v>
      </c>
      <c r="D86" s="329" t="n">
        <v>6</v>
      </c>
      <c r="E86" s="329" t="n">
        <v>1</v>
      </c>
      <c r="F86" s="329" t="n">
        <v>3</v>
      </c>
      <c r="G86" s="330" t="n">
        <v>0</v>
      </c>
      <c r="H86" s="319" t="n">
        <v>37</v>
      </c>
      <c r="I86" s="329" t="n">
        <v>9</v>
      </c>
      <c r="J86" s="329" t="n">
        <v>7</v>
      </c>
      <c r="K86" s="329" t="n">
        <v>9</v>
      </c>
      <c r="L86" s="329" t="n">
        <v>15</v>
      </c>
      <c r="M86" s="329" t="n">
        <v>19</v>
      </c>
      <c r="N86" s="329" t="n">
        <v>23</v>
      </c>
      <c r="O86" s="330" t="n">
        <v>30</v>
      </c>
      <c r="P86" s="328" t="n">
        <v>78</v>
      </c>
      <c r="Q86" s="329" t="n">
        <v>124</v>
      </c>
      <c r="R86" s="329" t="n">
        <v>147</v>
      </c>
      <c r="S86" s="329" t="n">
        <v>165</v>
      </c>
      <c r="T86" s="329" t="n">
        <v>255</v>
      </c>
      <c r="U86" s="329" t="n">
        <v>322</v>
      </c>
      <c r="V86" s="329" t="n">
        <v>429</v>
      </c>
      <c r="W86" s="329" t="n">
        <v>537</v>
      </c>
      <c r="X86" s="329" t="n">
        <v>718</v>
      </c>
      <c r="Y86" s="329" t="n">
        <v>677</v>
      </c>
      <c r="Z86" s="329" t="n">
        <v>386</v>
      </c>
      <c r="AA86" s="329" t="n">
        <v>110</v>
      </c>
      <c r="AB86" s="329" t="n">
        <v>13</v>
      </c>
      <c r="AC86" s="330" t="n">
        <v>0</v>
      </c>
    </row>
    <row r="87" s="331" customFormat="true" ht="13.5" hidden="true" customHeight="false" outlineLevel="0" collapsed="false">
      <c r="A87" s="263" t="s">
        <v>307</v>
      </c>
      <c r="B87" s="318" t="n">
        <v>4129</v>
      </c>
      <c r="C87" s="328" t="n">
        <v>20</v>
      </c>
      <c r="D87" s="329" t="n">
        <v>4</v>
      </c>
      <c r="E87" s="329" t="n">
        <v>0</v>
      </c>
      <c r="F87" s="329" t="n">
        <v>1</v>
      </c>
      <c r="G87" s="330" t="n">
        <v>1</v>
      </c>
      <c r="H87" s="319" t="n">
        <v>26</v>
      </c>
      <c r="I87" s="329" t="n">
        <v>4</v>
      </c>
      <c r="J87" s="329" t="n">
        <v>5</v>
      </c>
      <c r="K87" s="329" t="n">
        <v>10</v>
      </c>
      <c r="L87" s="329" t="n">
        <v>27</v>
      </c>
      <c r="M87" s="329" t="n">
        <v>23</v>
      </c>
      <c r="N87" s="329" t="n">
        <v>18</v>
      </c>
      <c r="O87" s="330" t="n">
        <v>32</v>
      </c>
      <c r="P87" s="328" t="n">
        <v>73</v>
      </c>
      <c r="Q87" s="329" t="n">
        <v>122</v>
      </c>
      <c r="R87" s="329" t="n">
        <v>126</v>
      </c>
      <c r="S87" s="329" t="n">
        <v>180</v>
      </c>
      <c r="T87" s="329" t="n">
        <v>289</v>
      </c>
      <c r="U87" s="329" t="n">
        <v>328</v>
      </c>
      <c r="V87" s="329" t="n">
        <v>436</v>
      </c>
      <c r="W87" s="329" t="n">
        <v>559</v>
      </c>
      <c r="X87" s="329" t="n">
        <v>699</v>
      </c>
      <c r="Y87" s="329" t="n">
        <v>677</v>
      </c>
      <c r="Z87" s="329" t="n">
        <v>382</v>
      </c>
      <c r="AA87" s="329" t="n">
        <v>100</v>
      </c>
      <c r="AB87" s="329" t="n">
        <v>13</v>
      </c>
      <c r="AC87" s="330" t="n">
        <v>0</v>
      </c>
    </row>
    <row r="88" s="331" customFormat="true" ht="13.5" hidden="true" customHeight="false" outlineLevel="0" collapsed="false">
      <c r="A88" s="263" t="s">
        <v>308</v>
      </c>
      <c r="B88" s="318" t="n">
        <v>4210</v>
      </c>
      <c r="C88" s="328" t="n">
        <v>23</v>
      </c>
      <c r="D88" s="329" t="n">
        <v>5</v>
      </c>
      <c r="E88" s="329" t="n">
        <v>5</v>
      </c>
      <c r="F88" s="329" t="n">
        <v>2</v>
      </c>
      <c r="G88" s="330" t="n">
        <v>0</v>
      </c>
      <c r="H88" s="319" t="n">
        <v>35</v>
      </c>
      <c r="I88" s="329" t="n">
        <v>8</v>
      </c>
      <c r="J88" s="329" t="n">
        <v>3</v>
      </c>
      <c r="K88" s="329" t="n">
        <v>8</v>
      </c>
      <c r="L88" s="329" t="n">
        <v>17</v>
      </c>
      <c r="M88" s="329" t="n">
        <v>13</v>
      </c>
      <c r="N88" s="329" t="n">
        <v>23</v>
      </c>
      <c r="O88" s="330" t="n">
        <v>34</v>
      </c>
      <c r="P88" s="328" t="n">
        <v>63</v>
      </c>
      <c r="Q88" s="329" t="n">
        <v>124</v>
      </c>
      <c r="R88" s="329" t="n">
        <v>139</v>
      </c>
      <c r="S88" s="329" t="n">
        <v>191</v>
      </c>
      <c r="T88" s="329" t="n">
        <v>255</v>
      </c>
      <c r="U88" s="329" t="n">
        <v>329</v>
      </c>
      <c r="V88" s="329" t="n">
        <v>463</v>
      </c>
      <c r="W88" s="329" t="n">
        <v>543</v>
      </c>
      <c r="X88" s="329" t="n">
        <v>685</v>
      </c>
      <c r="Y88" s="329" t="n">
        <v>696</v>
      </c>
      <c r="Z88" s="329" t="n">
        <v>411</v>
      </c>
      <c r="AA88" s="329" t="n">
        <v>142</v>
      </c>
      <c r="AB88" s="329" t="n">
        <v>28</v>
      </c>
      <c r="AC88" s="330" t="n">
        <v>0</v>
      </c>
    </row>
    <row r="89" s="331" customFormat="true" ht="13.5" hidden="false" customHeight="false" outlineLevel="0" collapsed="false">
      <c r="A89" s="263" t="s">
        <v>91</v>
      </c>
      <c r="B89" s="318" t="n">
        <v>4288</v>
      </c>
      <c r="C89" s="328" t="n">
        <v>20</v>
      </c>
      <c r="D89" s="329" t="n">
        <v>2</v>
      </c>
      <c r="E89" s="329" t="n">
        <v>2</v>
      </c>
      <c r="F89" s="329" t="n">
        <v>3</v>
      </c>
      <c r="G89" s="330" t="n">
        <v>2</v>
      </c>
      <c r="H89" s="319" t="n">
        <v>29</v>
      </c>
      <c r="I89" s="329" t="n">
        <v>4</v>
      </c>
      <c r="J89" s="329" t="n">
        <v>4</v>
      </c>
      <c r="K89" s="329" t="n">
        <v>5</v>
      </c>
      <c r="L89" s="329" t="n">
        <v>16</v>
      </c>
      <c r="M89" s="329" t="n">
        <v>27</v>
      </c>
      <c r="N89" s="329" t="n">
        <v>30</v>
      </c>
      <c r="O89" s="330" t="n">
        <v>35</v>
      </c>
      <c r="P89" s="328" t="n">
        <v>62</v>
      </c>
      <c r="Q89" s="329" t="n">
        <v>137</v>
      </c>
      <c r="R89" s="329" t="n">
        <v>162</v>
      </c>
      <c r="S89" s="329" t="n">
        <v>178</v>
      </c>
      <c r="T89" s="329" t="n">
        <v>232</v>
      </c>
      <c r="U89" s="329" t="n">
        <v>357</v>
      </c>
      <c r="V89" s="329" t="n">
        <v>387</v>
      </c>
      <c r="W89" s="329" t="n">
        <v>581</v>
      </c>
      <c r="X89" s="329" t="n">
        <v>681</v>
      </c>
      <c r="Y89" s="329" t="n">
        <v>718</v>
      </c>
      <c r="Z89" s="329" t="n">
        <v>453</v>
      </c>
      <c r="AA89" s="329" t="n">
        <v>160</v>
      </c>
      <c r="AB89" s="329" t="n">
        <v>30</v>
      </c>
      <c r="AC89" s="330" t="n">
        <v>0</v>
      </c>
    </row>
    <row r="90" s="331" customFormat="true" ht="13.5" hidden="false" customHeight="false" outlineLevel="0" collapsed="false">
      <c r="A90" s="263" t="s">
        <v>309</v>
      </c>
      <c r="B90" s="318" t="n">
        <v>4762</v>
      </c>
      <c r="C90" s="328" t="n">
        <v>14</v>
      </c>
      <c r="D90" s="329" t="n">
        <v>6</v>
      </c>
      <c r="E90" s="329" t="n">
        <v>3</v>
      </c>
      <c r="F90" s="329" t="n">
        <v>4</v>
      </c>
      <c r="G90" s="330" t="n">
        <v>1</v>
      </c>
      <c r="H90" s="319" t="n">
        <v>28</v>
      </c>
      <c r="I90" s="329" t="n">
        <v>6</v>
      </c>
      <c r="J90" s="329" t="n">
        <v>6</v>
      </c>
      <c r="K90" s="329" t="n">
        <v>14</v>
      </c>
      <c r="L90" s="329" t="n">
        <v>20</v>
      </c>
      <c r="M90" s="329" t="n">
        <v>24</v>
      </c>
      <c r="N90" s="329" t="n">
        <v>41</v>
      </c>
      <c r="O90" s="330" t="n">
        <v>52</v>
      </c>
      <c r="P90" s="328" t="n">
        <v>51</v>
      </c>
      <c r="Q90" s="329" t="n">
        <v>142</v>
      </c>
      <c r="R90" s="329" t="n">
        <v>177</v>
      </c>
      <c r="S90" s="329" t="n">
        <v>195</v>
      </c>
      <c r="T90" s="329" t="n">
        <v>249</v>
      </c>
      <c r="U90" s="329" t="n">
        <v>337</v>
      </c>
      <c r="V90" s="329" t="n">
        <v>461</v>
      </c>
      <c r="W90" s="329" t="n">
        <v>636</v>
      </c>
      <c r="X90" s="329" t="n">
        <v>733</v>
      </c>
      <c r="Y90" s="329" t="n">
        <v>813</v>
      </c>
      <c r="Z90" s="329" t="n">
        <v>538</v>
      </c>
      <c r="AA90" s="329" t="n">
        <v>214</v>
      </c>
      <c r="AB90" s="329" t="n">
        <v>25</v>
      </c>
      <c r="AC90" s="330" t="n">
        <v>0</v>
      </c>
    </row>
    <row r="91" s="331" customFormat="true" ht="13.5" hidden="false" customHeight="false" outlineLevel="0" collapsed="false">
      <c r="A91" s="269" t="s">
        <v>310</v>
      </c>
      <c r="B91" s="318" t="n">
        <v>4673</v>
      </c>
      <c r="C91" s="328" t="n">
        <v>11</v>
      </c>
      <c r="D91" s="329" t="n">
        <v>4</v>
      </c>
      <c r="E91" s="329" t="n">
        <v>0</v>
      </c>
      <c r="F91" s="329" t="n">
        <v>4</v>
      </c>
      <c r="G91" s="330" t="n">
        <v>3</v>
      </c>
      <c r="H91" s="319" t="n">
        <v>22</v>
      </c>
      <c r="I91" s="329" t="n">
        <v>5</v>
      </c>
      <c r="J91" s="329" t="n">
        <v>5</v>
      </c>
      <c r="K91" s="329" t="n">
        <v>16</v>
      </c>
      <c r="L91" s="329" t="n">
        <v>16</v>
      </c>
      <c r="M91" s="329" t="n">
        <v>33</v>
      </c>
      <c r="N91" s="329" t="n">
        <v>27</v>
      </c>
      <c r="O91" s="330" t="n">
        <v>36</v>
      </c>
      <c r="P91" s="328" t="n">
        <v>51</v>
      </c>
      <c r="Q91" s="329" t="n">
        <v>102</v>
      </c>
      <c r="R91" s="329" t="n">
        <v>194</v>
      </c>
      <c r="S91" s="329" t="n">
        <v>207</v>
      </c>
      <c r="T91" s="329" t="n">
        <v>229</v>
      </c>
      <c r="U91" s="329" t="n">
        <v>328</v>
      </c>
      <c r="V91" s="329" t="n">
        <v>470</v>
      </c>
      <c r="W91" s="329" t="n">
        <v>637</v>
      </c>
      <c r="X91" s="329" t="n">
        <v>681</v>
      </c>
      <c r="Y91" s="329" t="n">
        <v>815</v>
      </c>
      <c r="Z91" s="329" t="n">
        <v>548</v>
      </c>
      <c r="AA91" s="329" t="n">
        <v>210</v>
      </c>
      <c r="AB91" s="329" t="n">
        <v>41</v>
      </c>
      <c r="AC91" s="330" t="n">
        <v>0</v>
      </c>
    </row>
    <row r="92" s="331" customFormat="true" ht="13.5" hidden="false" customHeight="false" outlineLevel="0" collapsed="false">
      <c r="A92" s="263" t="s">
        <v>311</v>
      </c>
      <c r="B92" s="318" t="n">
        <v>4689</v>
      </c>
      <c r="C92" s="328" t="n">
        <v>18</v>
      </c>
      <c r="D92" s="329" t="n">
        <v>3</v>
      </c>
      <c r="E92" s="329" t="n">
        <v>2</v>
      </c>
      <c r="F92" s="329" t="n">
        <v>0</v>
      </c>
      <c r="G92" s="330" t="n">
        <v>3</v>
      </c>
      <c r="H92" s="319" t="n">
        <v>26</v>
      </c>
      <c r="I92" s="329" t="n">
        <v>2</v>
      </c>
      <c r="J92" s="329" t="n">
        <v>2</v>
      </c>
      <c r="K92" s="329" t="n">
        <v>6</v>
      </c>
      <c r="L92" s="329" t="n">
        <v>25</v>
      </c>
      <c r="M92" s="329" t="n">
        <v>21</v>
      </c>
      <c r="N92" s="329" t="n">
        <v>37</v>
      </c>
      <c r="O92" s="330" t="n">
        <v>40</v>
      </c>
      <c r="P92" s="328" t="n">
        <v>57</v>
      </c>
      <c r="Q92" s="329" t="n">
        <v>109</v>
      </c>
      <c r="R92" s="329" t="n">
        <v>198</v>
      </c>
      <c r="S92" s="329" t="n">
        <v>183</v>
      </c>
      <c r="T92" s="329" t="n">
        <v>225</v>
      </c>
      <c r="U92" s="329" t="n">
        <v>324</v>
      </c>
      <c r="V92" s="329" t="n">
        <v>464</v>
      </c>
      <c r="W92" s="329" t="n">
        <v>623</v>
      </c>
      <c r="X92" s="329" t="n">
        <v>746</v>
      </c>
      <c r="Y92" s="329" t="n">
        <v>736</v>
      </c>
      <c r="Z92" s="329" t="n">
        <v>582</v>
      </c>
      <c r="AA92" s="329" t="n">
        <v>232</v>
      </c>
      <c r="AB92" s="329" t="n">
        <v>51</v>
      </c>
      <c r="AC92" s="330" t="n">
        <v>0</v>
      </c>
    </row>
    <row r="93" s="331" customFormat="true" ht="13.5" hidden="false" customHeight="false" outlineLevel="0" collapsed="false">
      <c r="A93" s="263" t="s">
        <v>312</v>
      </c>
      <c r="B93" s="318" t="n">
        <v>4823</v>
      </c>
      <c r="C93" s="328" t="n">
        <v>13</v>
      </c>
      <c r="D93" s="329" t="n">
        <v>4</v>
      </c>
      <c r="E93" s="329" t="n">
        <v>4</v>
      </c>
      <c r="F93" s="329" t="n">
        <v>1</v>
      </c>
      <c r="G93" s="330" t="n">
        <v>0</v>
      </c>
      <c r="H93" s="319" t="n">
        <v>22</v>
      </c>
      <c r="I93" s="329" t="n">
        <v>1</v>
      </c>
      <c r="J93" s="329" t="n">
        <v>5</v>
      </c>
      <c r="K93" s="329" t="n">
        <v>7</v>
      </c>
      <c r="L93" s="329" t="n">
        <v>11</v>
      </c>
      <c r="M93" s="329" t="n">
        <v>24</v>
      </c>
      <c r="N93" s="329" t="n">
        <v>37</v>
      </c>
      <c r="O93" s="330" t="n">
        <v>43</v>
      </c>
      <c r="P93" s="328" t="n">
        <v>45</v>
      </c>
      <c r="Q93" s="329" t="n">
        <v>105</v>
      </c>
      <c r="R93" s="329" t="n">
        <v>173</v>
      </c>
      <c r="S93" s="329" t="n">
        <v>204</v>
      </c>
      <c r="T93" s="329" t="n">
        <v>243</v>
      </c>
      <c r="U93" s="329" t="n">
        <v>303</v>
      </c>
      <c r="V93" s="329" t="n">
        <v>447</v>
      </c>
      <c r="W93" s="329" t="n">
        <v>630</v>
      </c>
      <c r="X93" s="329" t="n">
        <v>760</v>
      </c>
      <c r="Y93" s="329" t="n">
        <v>826</v>
      </c>
      <c r="Z93" s="329" t="n">
        <v>626</v>
      </c>
      <c r="AA93" s="329" t="n">
        <v>256</v>
      </c>
      <c r="AB93" s="329" t="n">
        <v>55</v>
      </c>
      <c r="AC93" s="330" t="n">
        <v>0</v>
      </c>
    </row>
    <row r="94" s="331" customFormat="true" ht="13.5" hidden="false" customHeight="false" outlineLevel="0" collapsed="false">
      <c r="A94" s="263" t="s">
        <v>313</v>
      </c>
      <c r="B94" s="318" t="n">
        <v>5293</v>
      </c>
      <c r="C94" s="328" t="n">
        <v>20</v>
      </c>
      <c r="D94" s="329" t="n">
        <v>3</v>
      </c>
      <c r="E94" s="329" t="n">
        <v>1</v>
      </c>
      <c r="F94" s="329" t="n">
        <v>1</v>
      </c>
      <c r="G94" s="330" t="n">
        <v>1</v>
      </c>
      <c r="H94" s="319" t="n">
        <v>26</v>
      </c>
      <c r="I94" s="329" t="n">
        <v>6</v>
      </c>
      <c r="J94" s="329" t="n">
        <v>3</v>
      </c>
      <c r="K94" s="329" t="n">
        <v>10</v>
      </c>
      <c r="L94" s="329" t="n">
        <v>16</v>
      </c>
      <c r="M94" s="329" t="n">
        <v>24</v>
      </c>
      <c r="N94" s="329" t="n">
        <v>41</v>
      </c>
      <c r="O94" s="330" t="n">
        <v>38</v>
      </c>
      <c r="P94" s="328" t="n">
        <v>68</v>
      </c>
      <c r="Q94" s="329" t="n">
        <v>97</v>
      </c>
      <c r="R94" s="329" t="n">
        <v>165</v>
      </c>
      <c r="S94" s="329" t="n">
        <v>195</v>
      </c>
      <c r="T94" s="329" t="n">
        <v>245</v>
      </c>
      <c r="U94" s="329" t="n">
        <v>338</v>
      </c>
      <c r="V94" s="329" t="n">
        <v>477</v>
      </c>
      <c r="W94" s="329" t="n">
        <v>650</v>
      </c>
      <c r="X94" s="329" t="n">
        <v>829</v>
      </c>
      <c r="Y94" s="329" t="n">
        <v>959</v>
      </c>
      <c r="Z94" s="329" t="n">
        <v>737</v>
      </c>
      <c r="AA94" s="329" t="n">
        <v>310</v>
      </c>
      <c r="AB94" s="329" t="n">
        <v>59</v>
      </c>
      <c r="AC94" s="330" t="n">
        <v>0</v>
      </c>
    </row>
    <row r="95" s="331" customFormat="true" ht="13.5" hidden="false" customHeight="false" outlineLevel="0" collapsed="false">
      <c r="A95" s="263" t="s">
        <v>318</v>
      </c>
      <c r="B95" s="318" t="n">
        <v>5489</v>
      </c>
      <c r="C95" s="328" t="n">
        <v>19</v>
      </c>
      <c r="D95" s="329" t="n">
        <v>2</v>
      </c>
      <c r="E95" s="329" t="n">
        <v>0</v>
      </c>
      <c r="F95" s="329" t="n">
        <v>1</v>
      </c>
      <c r="G95" s="330" t="n">
        <v>1</v>
      </c>
      <c r="H95" s="319" t="n">
        <v>23</v>
      </c>
      <c r="I95" s="329" t="n">
        <v>2</v>
      </c>
      <c r="J95" s="329" t="n">
        <v>3</v>
      </c>
      <c r="K95" s="329" t="n">
        <v>6</v>
      </c>
      <c r="L95" s="329" t="n">
        <v>31</v>
      </c>
      <c r="M95" s="329" t="n">
        <v>24</v>
      </c>
      <c r="N95" s="329" t="n">
        <v>23</v>
      </c>
      <c r="O95" s="330" t="n">
        <v>45</v>
      </c>
      <c r="P95" s="328" t="n">
        <v>71</v>
      </c>
      <c r="Q95" s="329" t="n">
        <v>97</v>
      </c>
      <c r="R95" s="329" t="n">
        <v>152</v>
      </c>
      <c r="S95" s="329" t="n">
        <v>244</v>
      </c>
      <c r="T95" s="329" t="n">
        <v>272</v>
      </c>
      <c r="U95" s="329" t="n">
        <v>329</v>
      </c>
      <c r="V95" s="329" t="n">
        <v>495</v>
      </c>
      <c r="W95" s="329" t="n">
        <v>631</v>
      </c>
      <c r="X95" s="329" t="n">
        <v>909</v>
      </c>
      <c r="Y95" s="329" t="n">
        <v>922</v>
      </c>
      <c r="Z95" s="329" t="n">
        <v>774</v>
      </c>
      <c r="AA95" s="329" t="n">
        <v>347</v>
      </c>
      <c r="AB95" s="329" t="n">
        <v>89</v>
      </c>
      <c r="AC95" s="330" t="n">
        <v>0</v>
      </c>
    </row>
    <row r="96" s="331" customFormat="true" ht="13.5" hidden="false" customHeight="false" outlineLevel="0" collapsed="false">
      <c r="A96" s="263" t="s">
        <v>339</v>
      </c>
      <c r="B96" s="318" t="n">
        <v>5792</v>
      </c>
      <c r="C96" s="328" t="n">
        <v>17</v>
      </c>
      <c r="D96" s="329" t="n">
        <v>14</v>
      </c>
      <c r="E96" s="329" t="n">
        <v>1</v>
      </c>
      <c r="F96" s="329" t="n">
        <v>0</v>
      </c>
      <c r="G96" s="330" t="n">
        <v>0</v>
      </c>
      <c r="H96" s="319" t="n">
        <v>32</v>
      </c>
      <c r="I96" s="329" t="n">
        <v>5</v>
      </c>
      <c r="J96" s="329" t="n">
        <v>1</v>
      </c>
      <c r="K96" s="329" t="n">
        <v>7</v>
      </c>
      <c r="L96" s="329" t="n">
        <v>17</v>
      </c>
      <c r="M96" s="329" t="n">
        <v>29</v>
      </c>
      <c r="N96" s="329" t="n">
        <v>34</v>
      </c>
      <c r="O96" s="330" t="n">
        <v>58</v>
      </c>
      <c r="P96" s="328" t="n">
        <v>55</v>
      </c>
      <c r="Q96" s="329" t="n">
        <v>63</v>
      </c>
      <c r="R96" s="329" t="n">
        <v>159</v>
      </c>
      <c r="S96" s="329" t="n">
        <v>255</v>
      </c>
      <c r="T96" s="329" t="n">
        <v>275</v>
      </c>
      <c r="U96" s="329" t="n">
        <v>350</v>
      </c>
      <c r="V96" s="329" t="n">
        <v>495</v>
      </c>
      <c r="W96" s="329" t="n">
        <v>694</v>
      </c>
      <c r="X96" s="329" t="n">
        <v>928</v>
      </c>
      <c r="Y96" s="329" t="n">
        <v>960</v>
      </c>
      <c r="Z96" s="329" t="n">
        <v>857</v>
      </c>
      <c r="AA96" s="329" t="n">
        <v>427</v>
      </c>
      <c r="AB96" s="329" t="n">
        <v>91</v>
      </c>
      <c r="AC96" s="330" t="n">
        <v>0</v>
      </c>
    </row>
    <row r="97" s="331" customFormat="true" ht="13.5" hidden="false" customHeight="true" outlineLevel="0" collapsed="false">
      <c r="A97" s="263" t="s">
        <v>320</v>
      </c>
      <c r="B97" s="318" t="n">
        <v>6044</v>
      </c>
      <c r="C97" s="328" t="n">
        <v>21</v>
      </c>
      <c r="D97" s="329" t="n">
        <v>3</v>
      </c>
      <c r="E97" s="329" t="n">
        <v>0</v>
      </c>
      <c r="F97" s="329" t="n">
        <v>3</v>
      </c>
      <c r="G97" s="330" t="n">
        <v>2</v>
      </c>
      <c r="H97" s="319" t="n">
        <v>29</v>
      </c>
      <c r="I97" s="329" t="n">
        <v>6</v>
      </c>
      <c r="J97" s="329" t="n">
        <v>3</v>
      </c>
      <c r="K97" s="329" t="n">
        <v>15</v>
      </c>
      <c r="L97" s="329" t="n">
        <v>23</v>
      </c>
      <c r="M97" s="329" t="n">
        <v>21</v>
      </c>
      <c r="N97" s="329" t="n">
        <v>42</v>
      </c>
      <c r="O97" s="330" t="n">
        <v>41</v>
      </c>
      <c r="P97" s="328" t="n">
        <v>62</v>
      </c>
      <c r="Q97" s="329" t="n">
        <v>84</v>
      </c>
      <c r="R97" s="329" t="n">
        <v>152</v>
      </c>
      <c r="S97" s="329" t="n">
        <v>254</v>
      </c>
      <c r="T97" s="329" t="n">
        <v>267</v>
      </c>
      <c r="U97" s="329" t="n">
        <v>381</v>
      </c>
      <c r="V97" s="329" t="n">
        <v>500</v>
      </c>
      <c r="W97" s="329" t="n">
        <v>690</v>
      </c>
      <c r="X97" s="329" t="n">
        <v>939</v>
      </c>
      <c r="Y97" s="329" t="n">
        <v>1048</v>
      </c>
      <c r="Z97" s="329" t="n">
        <v>927</v>
      </c>
      <c r="AA97" s="329" t="n">
        <v>451</v>
      </c>
      <c r="AB97" s="329" t="n">
        <v>109</v>
      </c>
      <c r="AC97" s="330" t="n">
        <v>0</v>
      </c>
    </row>
    <row r="98" s="331" customFormat="true" ht="13.5" hidden="false" customHeight="true" outlineLevel="0" collapsed="false">
      <c r="A98" s="263" t="s">
        <v>321</v>
      </c>
      <c r="B98" s="318" t="n">
        <v>6349</v>
      </c>
      <c r="C98" s="328" t="n">
        <v>15</v>
      </c>
      <c r="D98" s="329" t="n">
        <v>4</v>
      </c>
      <c r="E98" s="329" t="n">
        <v>4</v>
      </c>
      <c r="F98" s="329" t="n">
        <v>1</v>
      </c>
      <c r="G98" s="330" t="n">
        <v>0</v>
      </c>
      <c r="H98" s="319" t="n">
        <v>24</v>
      </c>
      <c r="I98" s="329" t="n">
        <v>2</v>
      </c>
      <c r="J98" s="329" t="n">
        <v>1</v>
      </c>
      <c r="K98" s="329" t="n">
        <v>10</v>
      </c>
      <c r="L98" s="329" t="n">
        <v>22</v>
      </c>
      <c r="M98" s="329" t="n">
        <v>21</v>
      </c>
      <c r="N98" s="329" t="n">
        <v>28</v>
      </c>
      <c r="O98" s="330" t="n">
        <v>40</v>
      </c>
      <c r="P98" s="328" t="n">
        <v>60</v>
      </c>
      <c r="Q98" s="329" t="n">
        <v>94</v>
      </c>
      <c r="R98" s="329" t="n">
        <v>147</v>
      </c>
      <c r="S98" s="329" t="n">
        <v>243</v>
      </c>
      <c r="T98" s="329" t="n">
        <v>304</v>
      </c>
      <c r="U98" s="329" t="n">
        <v>380</v>
      </c>
      <c r="V98" s="329" t="n">
        <v>529</v>
      </c>
      <c r="W98" s="329" t="n">
        <v>723</v>
      </c>
      <c r="X98" s="329" t="n">
        <v>1003</v>
      </c>
      <c r="Y98" s="329" t="n">
        <v>1116</v>
      </c>
      <c r="Z98" s="329" t="n">
        <v>989</v>
      </c>
      <c r="AA98" s="329" t="n">
        <v>496</v>
      </c>
      <c r="AB98" s="329" t="n">
        <v>117</v>
      </c>
      <c r="AC98" s="330" t="n">
        <v>0</v>
      </c>
    </row>
    <row r="99" s="331" customFormat="true" ht="15.75" hidden="false" customHeight="true" outlineLevel="0" collapsed="false">
      <c r="A99" s="263" t="s">
        <v>314</v>
      </c>
      <c r="B99" s="318" t="n">
        <v>6602</v>
      </c>
      <c r="C99" s="328" t="n">
        <v>18</v>
      </c>
      <c r="D99" s="329" t="n">
        <v>1</v>
      </c>
      <c r="E99" s="329" t="n">
        <v>3</v>
      </c>
      <c r="F99" s="329" t="n">
        <v>1</v>
      </c>
      <c r="G99" s="330" t="n">
        <v>0</v>
      </c>
      <c r="H99" s="319" t="n">
        <v>23</v>
      </c>
      <c r="I99" s="329" t="n">
        <v>5</v>
      </c>
      <c r="J99" s="329" t="n">
        <v>0</v>
      </c>
      <c r="K99" s="329" t="n">
        <v>6</v>
      </c>
      <c r="L99" s="329" t="n">
        <v>24</v>
      </c>
      <c r="M99" s="329" t="n">
        <v>28</v>
      </c>
      <c r="N99" s="329" t="n">
        <v>41</v>
      </c>
      <c r="O99" s="330" t="n">
        <v>58</v>
      </c>
      <c r="P99" s="328" t="n">
        <v>52</v>
      </c>
      <c r="Q99" s="329" t="n">
        <v>83</v>
      </c>
      <c r="R99" s="329" t="n">
        <v>141</v>
      </c>
      <c r="S99" s="329" t="n">
        <v>245</v>
      </c>
      <c r="T99" s="329" t="n">
        <v>291</v>
      </c>
      <c r="U99" s="329" t="n">
        <v>370</v>
      </c>
      <c r="V99" s="329" t="n">
        <v>523</v>
      </c>
      <c r="W99" s="329" t="n">
        <v>765</v>
      </c>
      <c r="X99" s="329" t="n">
        <v>1016</v>
      </c>
      <c r="Y99" s="329" t="n">
        <v>1217</v>
      </c>
      <c r="Z99" s="329" t="n">
        <v>1010</v>
      </c>
      <c r="AA99" s="329" t="n">
        <v>568</v>
      </c>
      <c r="AB99" s="329" t="n">
        <v>136</v>
      </c>
      <c r="AC99" s="330" t="n">
        <v>0</v>
      </c>
    </row>
    <row r="100" s="331" customFormat="true" ht="15.75" hidden="false" customHeight="true" outlineLevel="0" collapsed="false">
      <c r="A100" s="263" t="s">
        <v>315</v>
      </c>
      <c r="B100" s="318" t="n">
        <v>6575</v>
      </c>
      <c r="C100" s="328" t="n">
        <v>14</v>
      </c>
      <c r="D100" s="329" t="n">
        <v>1</v>
      </c>
      <c r="E100" s="329" t="n">
        <v>1</v>
      </c>
      <c r="F100" s="329" t="n">
        <v>1</v>
      </c>
      <c r="G100" s="330" t="n">
        <v>1</v>
      </c>
      <c r="H100" s="319" t="n">
        <v>18</v>
      </c>
      <c r="I100" s="329" t="n">
        <v>3</v>
      </c>
      <c r="J100" s="329" t="n">
        <v>2</v>
      </c>
      <c r="K100" s="329" t="n">
        <v>11</v>
      </c>
      <c r="L100" s="329" t="n">
        <v>24</v>
      </c>
      <c r="M100" s="329" t="n">
        <v>24</v>
      </c>
      <c r="N100" s="329" t="n">
        <v>26</v>
      </c>
      <c r="O100" s="330" t="n">
        <v>51</v>
      </c>
      <c r="P100" s="328" t="n">
        <v>68</v>
      </c>
      <c r="Q100" s="329" t="n">
        <v>80</v>
      </c>
      <c r="R100" s="329" t="n">
        <v>145</v>
      </c>
      <c r="S100" s="329" t="n">
        <v>244</v>
      </c>
      <c r="T100" s="329" t="n">
        <v>285</v>
      </c>
      <c r="U100" s="329" t="n">
        <v>386</v>
      </c>
      <c r="V100" s="329" t="n">
        <v>518</v>
      </c>
      <c r="W100" s="329" t="n">
        <v>686</v>
      </c>
      <c r="X100" s="329" t="n">
        <v>1032</v>
      </c>
      <c r="Y100" s="329" t="n">
        <v>1243</v>
      </c>
      <c r="Z100" s="329" t="n">
        <v>1003</v>
      </c>
      <c r="AA100" s="329" t="n">
        <v>571</v>
      </c>
      <c r="AB100" s="329" t="n">
        <v>155</v>
      </c>
      <c r="AC100" s="330" t="n">
        <v>0</v>
      </c>
    </row>
    <row r="101" s="331" customFormat="true" ht="15.75" hidden="false" customHeight="true" outlineLevel="0" collapsed="false">
      <c r="A101" s="263" t="s">
        <v>340</v>
      </c>
      <c r="B101" s="318" t="n">
        <v>7161</v>
      </c>
      <c r="C101" s="328" t="n">
        <v>10</v>
      </c>
      <c r="D101" s="329" t="n">
        <v>1</v>
      </c>
      <c r="E101" s="329" t="n">
        <v>2</v>
      </c>
      <c r="F101" s="329" t="n">
        <v>1</v>
      </c>
      <c r="G101" s="330" t="n">
        <v>2</v>
      </c>
      <c r="H101" s="319" t="n">
        <v>16</v>
      </c>
      <c r="I101" s="329" t="n">
        <v>4</v>
      </c>
      <c r="J101" s="329" t="n">
        <v>1</v>
      </c>
      <c r="K101" s="329" t="n">
        <v>8</v>
      </c>
      <c r="L101" s="329" t="n">
        <v>10</v>
      </c>
      <c r="M101" s="329" t="n">
        <v>20</v>
      </c>
      <c r="N101" s="329" t="n">
        <v>40</v>
      </c>
      <c r="O101" s="330" t="n">
        <v>37</v>
      </c>
      <c r="P101" s="328" t="n">
        <v>56</v>
      </c>
      <c r="Q101" s="329" t="n">
        <v>93</v>
      </c>
      <c r="R101" s="329" t="n">
        <v>148</v>
      </c>
      <c r="S101" s="329" t="n">
        <v>220</v>
      </c>
      <c r="T101" s="329" t="n">
        <v>354</v>
      </c>
      <c r="U101" s="329" t="n">
        <v>408</v>
      </c>
      <c r="V101" s="329" t="n">
        <v>502</v>
      </c>
      <c r="W101" s="329" t="n">
        <v>780</v>
      </c>
      <c r="X101" s="329" t="n">
        <v>1121</v>
      </c>
      <c r="Y101" s="329" t="n">
        <v>1343</v>
      </c>
      <c r="Z101" s="329" t="n">
        <v>1172</v>
      </c>
      <c r="AA101" s="329" t="n">
        <v>648</v>
      </c>
      <c r="AB101" s="329" t="n">
        <v>180</v>
      </c>
      <c r="AC101" s="330" t="n">
        <v>0</v>
      </c>
    </row>
    <row r="102" s="331" customFormat="true" ht="15.75" hidden="false" customHeight="true" outlineLevel="0" collapsed="false">
      <c r="A102" s="263" t="s">
        <v>55</v>
      </c>
      <c r="B102" s="318" t="n">
        <v>7415</v>
      </c>
      <c r="C102" s="328" t="n">
        <v>20</v>
      </c>
      <c r="D102" s="329" t="n">
        <v>2</v>
      </c>
      <c r="E102" s="329" t="n">
        <v>0</v>
      </c>
      <c r="F102" s="329" t="n">
        <v>1</v>
      </c>
      <c r="G102" s="330" t="n">
        <v>2</v>
      </c>
      <c r="H102" s="319" t="n">
        <v>25</v>
      </c>
      <c r="I102" s="329" t="n">
        <v>3</v>
      </c>
      <c r="J102" s="329" t="n">
        <v>4</v>
      </c>
      <c r="K102" s="329" t="n">
        <v>5</v>
      </c>
      <c r="L102" s="329" t="n">
        <v>16</v>
      </c>
      <c r="M102" s="329" t="n">
        <v>23</v>
      </c>
      <c r="N102" s="329" t="n">
        <v>31</v>
      </c>
      <c r="O102" s="330" t="n">
        <v>51</v>
      </c>
      <c r="P102" s="328" t="n">
        <v>67</v>
      </c>
      <c r="Q102" s="329" t="n">
        <v>93</v>
      </c>
      <c r="R102" s="329" t="n">
        <v>126</v>
      </c>
      <c r="S102" s="329" t="n">
        <v>229</v>
      </c>
      <c r="T102" s="329" t="n">
        <v>346</v>
      </c>
      <c r="U102" s="329" t="n">
        <v>386</v>
      </c>
      <c r="V102" s="329" t="n">
        <v>497</v>
      </c>
      <c r="W102" s="329" t="n">
        <v>799</v>
      </c>
      <c r="X102" s="329" t="n">
        <v>1178</v>
      </c>
      <c r="Y102" s="329" t="n">
        <v>1405</v>
      </c>
      <c r="Z102" s="329" t="n">
        <v>1281</v>
      </c>
      <c r="AA102" s="329" t="n">
        <v>638</v>
      </c>
      <c r="AB102" s="329" t="n">
        <v>212</v>
      </c>
      <c r="AC102" s="330" t="n">
        <v>0</v>
      </c>
    </row>
    <row r="103" s="331" customFormat="true" ht="15.75" hidden="false" customHeight="true" outlineLevel="0" collapsed="false">
      <c r="A103" s="263" t="s">
        <v>56</v>
      </c>
      <c r="B103" s="318" t="n">
        <v>7562</v>
      </c>
      <c r="C103" s="328" t="n">
        <v>16</v>
      </c>
      <c r="D103" s="329" t="n">
        <v>1</v>
      </c>
      <c r="E103" s="329" t="n">
        <v>0</v>
      </c>
      <c r="F103" s="329" t="n">
        <v>1</v>
      </c>
      <c r="G103" s="330" t="n">
        <v>3</v>
      </c>
      <c r="H103" s="319" t="n">
        <v>21</v>
      </c>
      <c r="I103" s="329" t="n">
        <v>5</v>
      </c>
      <c r="J103" s="329" t="n">
        <v>4</v>
      </c>
      <c r="K103" s="329" t="n">
        <v>7</v>
      </c>
      <c r="L103" s="329" t="n">
        <v>17</v>
      </c>
      <c r="M103" s="329" t="n">
        <v>15</v>
      </c>
      <c r="N103" s="329" t="n">
        <v>21</v>
      </c>
      <c r="O103" s="330" t="n">
        <v>36</v>
      </c>
      <c r="P103" s="328" t="n">
        <v>65</v>
      </c>
      <c r="Q103" s="329" t="n">
        <v>64</v>
      </c>
      <c r="R103" s="329" t="n">
        <v>108</v>
      </c>
      <c r="S103" s="329" t="n">
        <v>202</v>
      </c>
      <c r="T103" s="329" t="n">
        <v>338</v>
      </c>
      <c r="U103" s="329" t="n">
        <v>420</v>
      </c>
      <c r="V103" s="329" t="n">
        <v>497</v>
      </c>
      <c r="W103" s="329" t="n">
        <v>785</v>
      </c>
      <c r="X103" s="329" t="n">
        <v>1164</v>
      </c>
      <c r="Y103" s="329" t="n">
        <v>1512</v>
      </c>
      <c r="Z103" s="329" t="n">
        <v>1379</v>
      </c>
      <c r="AA103" s="329" t="n">
        <v>691</v>
      </c>
      <c r="AB103" s="329" t="n">
        <v>211</v>
      </c>
      <c r="AC103" s="330" t="n">
        <v>0</v>
      </c>
    </row>
    <row r="104" s="331" customFormat="true" ht="15.75" hidden="false" customHeight="true" outlineLevel="0" collapsed="false">
      <c r="A104" s="263" t="s">
        <v>57</v>
      </c>
      <c r="B104" s="318" t="n">
        <v>8118</v>
      </c>
      <c r="C104" s="328" t="n">
        <v>17</v>
      </c>
      <c r="D104" s="329" t="n">
        <v>2</v>
      </c>
      <c r="E104" s="329" t="n">
        <v>2</v>
      </c>
      <c r="F104" s="329" t="n">
        <v>0</v>
      </c>
      <c r="G104" s="330" t="n">
        <v>0</v>
      </c>
      <c r="H104" s="319" t="n">
        <v>21</v>
      </c>
      <c r="I104" s="329" t="n">
        <v>2</v>
      </c>
      <c r="J104" s="329" t="n">
        <v>2</v>
      </c>
      <c r="K104" s="329" t="n">
        <v>9</v>
      </c>
      <c r="L104" s="329" t="n">
        <v>11</v>
      </c>
      <c r="M104" s="329" t="n">
        <v>11</v>
      </c>
      <c r="N104" s="329" t="n">
        <v>29</v>
      </c>
      <c r="O104" s="330" t="n">
        <v>52</v>
      </c>
      <c r="P104" s="328" t="n">
        <v>60</v>
      </c>
      <c r="Q104" s="329" t="n">
        <v>90</v>
      </c>
      <c r="R104" s="329" t="n">
        <v>136</v>
      </c>
      <c r="S104" s="329" t="n">
        <v>184</v>
      </c>
      <c r="T104" s="329" t="n">
        <v>355</v>
      </c>
      <c r="U104" s="329" t="n">
        <v>428</v>
      </c>
      <c r="V104" s="329" t="n">
        <v>558</v>
      </c>
      <c r="W104" s="329" t="n">
        <v>778</v>
      </c>
      <c r="X104" s="329" t="n">
        <v>1327</v>
      </c>
      <c r="Y104" s="329" t="n">
        <v>1625</v>
      </c>
      <c r="Z104" s="329" t="n">
        <v>1477</v>
      </c>
      <c r="AA104" s="329" t="n">
        <v>752</v>
      </c>
      <c r="AB104" s="329" t="n">
        <v>211</v>
      </c>
      <c r="AC104" s="330" t="n">
        <v>0</v>
      </c>
    </row>
    <row r="105" s="331" customFormat="true" ht="15.75" hidden="false" customHeight="true" outlineLevel="0" collapsed="false">
      <c r="A105" s="263" t="s">
        <v>58</v>
      </c>
      <c r="B105" s="318" t="n">
        <v>8435</v>
      </c>
      <c r="C105" s="328" t="n">
        <v>14</v>
      </c>
      <c r="D105" s="329" t="n">
        <v>1</v>
      </c>
      <c r="E105" s="329" t="n">
        <v>1</v>
      </c>
      <c r="F105" s="329" t="n">
        <v>1</v>
      </c>
      <c r="G105" s="330" t="n">
        <v>0</v>
      </c>
      <c r="H105" s="319" t="n">
        <v>17</v>
      </c>
      <c r="I105" s="329" t="n">
        <v>4</v>
      </c>
      <c r="J105" s="329" t="n">
        <v>3</v>
      </c>
      <c r="K105" s="329" t="n">
        <v>5</v>
      </c>
      <c r="L105" s="329" t="n">
        <v>8</v>
      </c>
      <c r="M105" s="329" t="n">
        <v>22</v>
      </c>
      <c r="N105" s="329" t="n">
        <v>25</v>
      </c>
      <c r="O105" s="330" t="n">
        <v>39</v>
      </c>
      <c r="P105" s="328" t="n">
        <v>58</v>
      </c>
      <c r="Q105" s="329" t="n">
        <v>96</v>
      </c>
      <c r="R105" s="329" t="n">
        <v>104</v>
      </c>
      <c r="S105" s="329" t="n">
        <v>197</v>
      </c>
      <c r="T105" s="329" t="n">
        <v>314</v>
      </c>
      <c r="U105" s="329" t="n">
        <v>467</v>
      </c>
      <c r="V105" s="329" t="n">
        <v>569</v>
      </c>
      <c r="W105" s="329" t="n">
        <v>871</v>
      </c>
      <c r="X105" s="329" t="n">
        <v>1308</v>
      </c>
      <c r="Y105" s="329" t="n">
        <v>1636</v>
      </c>
      <c r="Z105" s="329" t="n">
        <v>1620</v>
      </c>
      <c r="AA105" s="329" t="n">
        <v>822</v>
      </c>
      <c r="AB105" s="329" t="n">
        <v>250</v>
      </c>
      <c r="AC105" s="330" t="n">
        <v>0</v>
      </c>
    </row>
    <row r="106" s="331" customFormat="true" ht="15.75" hidden="false" customHeight="true" outlineLevel="0" collapsed="false">
      <c r="A106" s="263" t="s">
        <v>104</v>
      </c>
      <c r="B106" s="318" t="n">
        <v>8440</v>
      </c>
      <c r="C106" s="328" t="n">
        <v>8</v>
      </c>
      <c r="D106" s="329" t="n">
        <v>1</v>
      </c>
      <c r="E106" s="329" t="n">
        <v>1</v>
      </c>
      <c r="F106" s="329" t="n">
        <v>1</v>
      </c>
      <c r="G106" s="330" t="n">
        <v>0</v>
      </c>
      <c r="H106" s="319" t="n">
        <v>11</v>
      </c>
      <c r="I106" s="329" t="n">
        <v>4</v>
      </c>
      <c r="J106" s="329" t="n">
        <v>3</v>
      </c>
      <c r="K106" s="329" t="n">
        <v>7</v>
      </c>
      <c r="L106" s="329" t="n">
        <v>7</v>
      </c>
      <c r="M106" s="329" t="n">
        <v>16</v>
      </c>
      <c r="N106" s="329" t="n">
        <v>22</v>
      </c>
      <c r="O106" s="330" t="n">
        <v>24</v>
      </c>
      <c r="P106" s="328" t="n">
        <v>58</v>
      </c>
      <c r="Q106" s="329" t="n">
        <v>85</v>
      </c>
      <c r="R106" s="329" t="n">
        <v>134</v>
      </c>
      <c r="S106" s="329" t="n">
        <v>185</v>
      </c>
      <c r="T106" s="329" t="n">
        <v>330</v>
      </c>
      <c r="U106" s="329" t="n">
        <v>436</v>
      </c>
      <c r="V106" s="329" t="n">
        <v>533</v>
      </c>
      <c r="W106" s="329" t="n">
        <v>756</v>
      </c>
      <c r="X106" s="329" t="n">
        <v>1331</v>
      </c>
      <c r="Y106" s="329" t="n">
        <v>1707</v>
      </c>
      <c r="Z106" s="329" t="n">
        <v>1642</v>
      </c>
      <c r="AA106" s="329" t="n">
        <v>885</v>
      </c>
      <c r="AB106" s="329" t="n">
        <v>264</v>
      </c>
      <c r="AC106" s="330" t="n">
        <v>0</v>
      </c>
    </row>
    <row r="107" s="331" customFormat="true" ht="15.75" hidden="false" customHeight="true" outlineLevel="0" collapsed="false">
      <c r="A107" s="263" t="s">
        <v>60</v>
      </c>
      <c r="B107" s="318" t="n">
        <v>8850</v>
      </c>
      <c r="C107" s="328" t="n">
        <v>15</v>
      </c>
      <c r="D107" s="329" t="n">
        <v>3</v>
      </c>
      <c r="E107" s="329" t="n">
        <v>0</v>
      </c>
      <c r="F107" s="329" t="n">
        <v>0</v>
      </c>
      <c r="G107" s="330" t="n">
        <v>0</v>
      </c>
      <c r="H107" s="319" t="n">
        <v>18</v>
      </c>
      <c r="I107" s="329" t="n">
        <v>2</v>
      </c>
      <c r="J107" s="329" t="n">
        <v>1</v>
      </c>
      <c r="K107" s="329" t="n">
        <v>6</v>
      </c>
      <c r="L107" s="329" t="n">
        <v>12</v>
      </c>
      <c r="M107" s="329" t="n">
        <v>15</v>
      </c>
      <c r="N107" s="329" t="n">
        <v>17</v>
      </c>
      <c r="O107" s="330" t="n">
        <v>43</v>
      </c>
      <c r="P107" s="328" t="n">
        <v>60</v>
      </c>
      <c r="Q107" s="329" t="n">
        <v>103</v>
      </c>
      <c r="R107" s="329" t="n">
        <v>115</v>
      </c>
      <c r="S107" s="329" t="n">
        <v>171</v>
      </c>
      <c r="T107" s="329" t="n">
        <v>280</v>
      </c>
      <c r="U107" s="329" t="n">
        <v>521</v>
      </c>
      <c r="V107" s="329" t="n">
        <v>540</v>
      </c>
      <c r="W107" s="329" t="n">
        <v>855</v>
      </c>
      <c r="X107" s="329" t="n">
        <v>1263</v>
      </c>
      <c r="Y107" s="329" t="n">
        <v>1795</v>
      </c>
      <c r="Z107" s="329" t="n">
        <v>1749</v>
      </c>
      <c r="AA107" s="329" t="n">
        <v>963</v>
      </c>
      <c r="AB107" s="329" t="n">
        <v>321</v>
      </c>
      <c r="AC107" s="330" t="n">
        <v>0</v>
      </c>
    </row>
    <row r="108" s="331" customFormat="true" ht="15.75" hidden="false" customHeight="true" outlineLevel="0" collapsed="false">
      <c r="A108" s="263" t="s">
        <v>61</v>
      </c>
      <c r="B108" s="318" t="n">
        <v>9134</v>
      </c>
      <c r="C108" s="328" t="n">
        <v>16</v>
      </c>
      <c r="D108" s="329" t="n">
        <v>2</v>
      </c>
      <c r="E108" s="329" t="n">
        <v>2</v>
      </c>
      <c r="F108" s="329" t="n">
        <v>0</v>
      </c>
      <c r="G108" s="330" t="n">
        <v>0</v>
      </c>
      <c r="H108" s="319" t="n">
        <v>20</v>
      </c>
      <c r="I108" s="329" t="n">
        <v>1</v>
      </c>
      <c r="J108" s="329" t="n">
        <v>2</v>
      </c>
      <c r="K108" s="329" t="n">
        <v>9</v>
      </c>
      <c r="L108" s="329" t="n">
        <v>13</v>
      </c>
      <c r="M108" s="329" t="n">
        <v>15</v>
      </c>
      <c r="N108" s="329" t="n">
        <v>27</v>
      </c>
      <c r="O108" s="330" t="n">
        <v>37</v>
      </c>
      <c r="P108" s="328" t="n">
        <v>71</v>
      </c>
      <c r="Q108" s="329" t="n">
        <v>106</v>
      </c>
      <c r="R108" s="329" t="n">
        <v>106</v>
      </c>
      <c r="S108" s="329" t="n">
        <v>170</v>
      </c>
      <c r="T108" s="329" t="n">
        <v>227</v>
      </c>
      <c r="U108" s="329" t="n">
        <v>505</v>
      </c>
      <c r="V108" s="329" t="n">
        <v>588</v>
      </c>
      <c r="W108" s="329" t="n">
        <v>830</v>
      </c>
      <c r="X108" s="329" t="n">
        <v>1320</v>
      </c>
      <c r="Y108" s="329" t="n">
        <v>1849</v>
      </c>
      <c r="Z108" s="329" t="n">
        <v>1850</v>
      </c>
      <c r="AA108" s="329" t="n">
        <v>1087</v>
      </c>
      <c r="AB108" s="329" t="n">
        <v>301</v>
      </c>
      <c r="AC108" s="330" t="n">
        <v>0</v>
      </c>
    </row>
    <row r="109" customFormat="false" ht="13.5" hidden="false" customHeight="false" outlineLevel="0" collapsed="false">
      <c r="A109" s="339" t="s">
        <v>62</v>
      </c>
      <c r="B109" s="340" t="n">
        <f aca="false">SUM(H109:AC109)</f>
        <v>9418</v>
      </c>
      <c r="C109" s="341" t="n">
        <f aca="false">'9 性・年齢別，区別死亡数'!C$30</f>
        <v>18</v>
      </c>
      <c r="D109" s="342" t="n">
        <f aca="false">'9 性・年齢別，区別死亡数'!D$30</f>
        <v>4</v>
      </c>
      <c r="E109" s="342" t="n">
        <f aca="false">'9 性・年齢別，区別死亡数'!E$30</f>
        <v>1</v>
      </c>
      <c r="F109" s="342" t="n">
        <f aca="false">'9 性・年齢別，区別死亡数'!F$30</f>
        <v>2</v>
      </c>
      <c r="G109" s="343" t="n">
        <f aca="false">'9 性・年齢別，区別死亡数'!G$30</f>
        <v>0</v>
      </c>
      <c r="H109" s="344" t="n">
        <f aca="false">SUM(C109:G109)</f>
        <v>25</v>
      </c>
      <c r="I109" s="342" t="n">
        <f aca="false">'9 性・年齢別，区別死亡数'!I$30</f>
        <v>1</v>
      </c>
      <c r="J109" s="342" t="n">
        <f aca="false">'9 性・年齢別，区別死亡数'!J$30</f>
        <v>1</v>
      </c>
      <c r="K109" s="342" t="n">
        <f aca="false">'9 性・年齢別，区別死亡数'!K$30</f>
        <v>4</v>
      </c>
      <c r="L109" s="342" t="n">
        <f aca="false">'9 性・年齢別，区別死亡数'!L$30</f>
        <v>13</v>
      </c>
      <c r="M109" s="342" t="n">
        <f aca="false">'9 性・年齢別，区別死亡数'!M$30</f>
        <v>10</v>
      </c>
      <c r="N109" s="342" t="n">
        <f aca="false">'9 性・年齢別，区別死亡数'!N$30</f>
        <v>19</v>
      </c>
      <c r="O109" s="343" t="n">
        <f aca="false">'9 性・年齢別，区別死亡数'!O$30</f>
        <v>36</v>
      </c>
      <c r="P109" s="341" t="n">
        <f aca="false">'9 性・年齢別，区別死亡数'!P$30</f>
        <v>66</v>
      </c>
      <c r="Q109" s="342" t="n">
        <f aca="false">'9 性・年齢別，区別死亡数'!Q$30</f>
        <v>91</v>
      </c>
      <c r="R109" s="342" t="n">
        <f aca="false">'9 性・年齢別，区別死亡数'!R$30</f>
        <v>127</v>
      </c>
      <c r="S109" s="342" t="n">
        <f aca="false">'9 性・年齢別，区別死亡数'!S$30</f>
        <v>188</v>
      </c>
      <c r="T109" s="342" t="n">
        <f aca="false">'9 性・年齢別，区別死亡数'!T$30</f>
        <v>252</v>
      </c>
      <c r="U109" s="342" t="n">
        <f aca="false">'9 性・年齢別，区別死亡数'!U$30</f>
        <v>481</v>
      </c>
      <c r="V109" s="342" t="n">
        <f aca="false">'9 性・年齢別，区別死亡数'!V$30</f>
        <v>583</v>
      </c>
      <c r="W109" s="342" t="n">
        <f aca="false">'9 性・年齢別，区別死亡数'!W$30</f>
        <v>871</v>
      </c>
      <c r="X109" s="342" t="n">
        <f aca="false">'9 性・年齢別，区別死亡数'!X$30</f>
        <v>1320</v>
      </c>
      <c r="Y109" s="342" t="n">
        <f aca="false">'9 性・年齢別，区別死亡数'!Y$30</f>
        <v>1930</v>
      </c>
      <c r="Z109" s="342" t="n">
        <f aca="false">'9 性・年齢別，区別死亡数'!Z$30</f>
        <v>1957</v>
      </c>
      <c r="AA109" s="342" t="n">
        <f aca="false">'9 性・年齢別，区別死亡数'!AA$30</f>
        <v>1128</v>
      </c>
      <c r="AB109" s="342" t="n">
        <f aca="false">'9 性・年齢別，区別死亡数'!AB$30</f>
        <v>315</v>
      </c>
      <c r="AC109" s="343" t="n">
        <f aca="false">'9 性・年齢別，区別死亡数'!AC$30</f>
        <v>0</v>
      </c>
    </row>
  </sheetData>
  <sheetProtection sheet="true" objects="true" scenarios="true"/>
  <mergeCells count="2">
    <mergeCell ref="A3:A4"/>
    <mergeCell ref="B3:AC3"/>
  </mergeCells>
  <printOptions headings="false" gridLines="false" gridLinesSet="true" horizontalCentered="false" verticalCentered="false"/>
  <pageMargins left="0.786805555555556" right="0.679861111111111" top="0.984027777777778" bottom="0.579861111111111" header="0.511811023622047" footer="0.511811023622047"/>
  <pageSetup paperSize="9" scale="100" fitToWidth="0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40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202" width="9.37"/>
    <col collapsed="false" customWidth="true" hidden="false" outlineLevel="0" max="2" min="2" style="108" width="6"/>
    <col collapsed="false" customWidth="true" hidden="false" outlineLevel="0" max="7" min="3" style="108" width="5.5"/>
    <col collapsed="false" customWidth="true" hidden="false" outlineLevel="0" max="15" min="8" style="108" width="5.63"/>
    <col collapsed="false" customWidth="true" hidden="false" outlineLevel="0" max="29" min="16" style="108" width="6.26"/>
  </cols>
  <sheetData>
    <row r="1" customFormat="false" ht="13.8" hidden="false" customHeight="false" outlineLevel="0" collapsed="false">
      <c r="A1" s="147" t="s">
        <v>341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51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</row>
    <row r="2" customFormat="false" ht="12.75" hidden="false" customHeight="true" outlineLevel="0" collapsed="false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51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207" t="str">
        <f aca="false">'3　月・性別，区別死亡数'!$O$2</f>
        <v>平成30年</v>
      </c>
    </row>
    <row r="3" customFormat="false" ht="19.5" hidden="false" customHeight="true" outlineLevel="0" collapsed="false">
      <c r="A3" s="104" t="s">
        <v>324</v>
      </c>
      <c r="B3" s="312" t="s">
        <v>329</v>
      </c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312"/>
      <c r="AA3" s="312"/>
      <c r="AB3" s="312"/>
      <c r="AC3" s="312"/>
    </row>
    <row r="4" customFormat="false" ht="19.5" hidden="false" customHeight="true" outlineLevel="0" collapsed="false">
      <c r="A4" s="104"/>
      <c r="B4" s="313" t="s">
        <v>7</v>
      </c>
      <c r="C4" s="162" t="s">
        <v>330</v>
      </c>
      <c r="D4" s="159" t="n">
        <v>1</v>
      </c>
      <c r="E4" s="159" t="n">
        <v>2</v>
      </c>
      <c r="F4" s="159" t="n">
        <v>3</v>
      </c>
      <c r="G4" s="314" t="n">
        <v>4</v>
      </c>
      <c r="H4" s="162" t="s">
        <v>331</v>
      </c>
      <c r="I4" s="159" t="s">
        <v>332</v>
      </c>
      <c r="J4" s="159" t="s">
        <v>221</v>
      </c>
      <c r="K4" s="159" t="s">
        <v>223</v>
      </c>
      <c r="L4" s="159" t="s">
        <v>225</v>
      </c>
      <c r="M4" s="159" t="s">
        <v>227</v>
      </c>
      <c r="N4" s="159" t="s">
        <v>230</v>
      </c>
      <c r="O4" s="314" t="s">
        <v>232</v>
      </c>
      <c r="P4" s="162" t="s">
        <v>234</v>
      </c>
      <c r="Q4" s="159" t="s">
        <v>236</v>
      </c>
      <c r="R4" s="159" t="s">
        <v>238</v>
      </c>
      <c r="S4" s="159" t="s">
        <v>241</v>
      </c>
      <c r="T4" s="159" t="s">
        <v>243</v>
      </c>
      <c r="U4" s="159" t="s">
        <v>245</v>
      </c>
      <c r="V4" s="159" t="s">
        <v>247</v>
      </c>
      <c r="W4" s="159" t="s">
        <v>249</v>
      </c>
      <c r="X4" s="159" t="s">
        <v>251</v>
      </c>
      <c r="Y4" s="159" t="s">
        <v>253</v>
      </c>
      <c r="Z4" s="159" t="s">
        <v>333</v>
      </c>
      <c r="AA4" s="159" t="s">
        <v>334</v>
      </c>
      <c r="AB4" s="159" t="s">
        <v>342</v>
      </c>
      <c r="AC4" s="314" t="s">
        <v>336</v>
      </c>
    </row>
    <row r="5" customFormat="false" ht="19.5" hidden="false" customHeight="true" outlineLevel="0" collapsed="false">
      <c r="A5" s="109"/>
      <c r="B5" s="345" t="s">
        <v>7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</row>
    <row r="6" customFormat="false" ht="19.5" hidden="false" customHeight="true" outlineLevel="0" collapsed="false">
      <c r="A6" s="346" t="s">
        <v>7</v>
      </c>
      <c r="B6" s="323" t="n">
        <f aca="false">SUM(B18,B30)</f>
        <v>19343</v>
      </c>
      <c r="C6" s="324" t="n">
        <f aca="false">SUM(C18,C30)</f>
        <v>34</v>
      </c>
      <c r="D6" s="325" t="n">
        <f aca="false">SUM(D18,D30)</f>
        <v>5</v>
      </c>
      <c r="E6" s="325" t="n">
        <f aca="false">SUM(E18,E30)</f>
        <v>3</v>
      </c>
      <c r="F6" s="325" t="n">
        <f aca="false">SUM(F18,F30)</f>
        <v>2</v>
      </c>
      <c r="G6" s="323" t="n">
        <f aca="false">SUM(G18,G30)</f>
        <v>0</v>
      </c>
      <c r="H6" s="324" t="n">
        <f aca="false">SUM(H18,H30)</f>
        <v>44</v>
      </c>
      <c r="I6" s="325" t="n">
        <f aca="false">SUM(I18,I30)</f>
        <v>4</v>
      </c>
      <c r="J6" s="325" t="n">
        <f aca="false">SUM(J18,J30)</f>
        <v>7</v>
      </c>
      <c r="K6" s="325" t="n">
        <f aca="false">SUM(K18,K30)</f>
        <v>19</v>
      </c>
      <c r="L6" s="325" t="n">
        <f aca="false">SUM(L18,L30)</f>
        <v>40</v>
      </c>
      <c r="M6" s="325" t="n">
        <f aca="false">SUM(M18,M30)</f>
        <v>34</v>
      </c>
      <c r="N6" s="325" t="n">
        <f aca="false">SUM(N18,N30)</f>
        <v>59</v>
      </c>
      <c r="O6" s="323" t="n">
        <f aca="false">SUM(O18,O30)</f>
        <v>92</v>
      </c>
      <c r="P6" s="324" t="n">
        <f aca="false">SUM(P18,P30)</f>
        <v>155</v>
      </c>
      <c r="Q6" s="325" t="n">
        <f aca="false">SUM(Q18,Q30)</f>
        <v>214</v>
      </c>
      <c r="R6" s="325" t="n">
        <f aca="false">SUM(R18,R30)</f>
        <v>321</v>
      </c>
      <c r="S6" s="325" t="n">
        <f aca="false">SUM(S18,S30)</f>
        <v>476</v>
      </c>
      <c r="T6" s="325" t="n">
        <f aca="false">SUM(T18,T30)</f>
        <v>708</v>
      </c>
      <c r="U6" s="325" t="n">
        <f aca="false">SUM(U18,U30)</f>
        <v>1373</v>
      </c>
      <c r="V6" s="325" t="n">
        <f aca="false">SUM(V18,V30)</f>
        <v>1757</v>
      </c>
      <c r="W6" s="325" t="n">
        <f aca="false">SUM(W18,W30)</f>
        <v>2274</v>
      </c>
      <c r="X6" s="325" t="n">
        <f aca="false">SUM(X18,X30)</f>
        <v>3058</v>
      </c>
      <c r="Y6" s="325" t="n">
        <f aca="false">SUM(Y18,Y30)</f>
        <v>3763</v>
      </c>
      <c r="Z6" s="325" t="n">
        <f aca="false">SUM(Z18,Z30)</f>
        <v>3116</v>
      </c>
      <c r="AA6" s="325" t="n">
        <f aca="false">SUM(AA18,AA30)</f>
        <v>1445</v>
      </c>
      <c r="AB6" s="325" t="n">
        <f aca="false">SUM(AB18,AB30)</f>
        <v>384</v>
      </c>
      <c r="AC6" s="323" t="n">
        <f aca="false">SUM(AC18,AC30)</f>
        <v>0</v>
      </c>
    </row>
    <row r="7" customFormat="false" ht="19.5" hidden="false" customHeight="true" outlineLevel="0" collapsed="false">
      <c r="A7" s="346" t="s">
        <v>125</v>
      </c>
      <c r="B7" s="323" t="n">
        <f aca="false">SUM(B19,B31)</f>
        <v>2174</v>
      </c>
      <c r="C7" s="319" t="n">
        <f aca="false">SUM(C19,C31)</f>
        <v>6</v>
      </c>
      <c r="D7" s="320" t="n">
        <f aca="false">SUM(D19,D31)</f>
        <v>0</v>
      </c>
      <c r="E7" s="320" t="n">
        <f aca="false">SUM(E19,E31)</f>
        <v>0</v>
      </c>
      <c r="F7" s="320" t="n">
        <f aca="false">SUM(F19,F31)</f>
        <v>0</v>
      </c>
      <c r="G7" s="321" t="n">
        <f aca="false">SUM(G19,G31)</f>
        <v>0</v>
      </c>
      <c r="H7" s="319" t="n">
        <f aca="false">SUM(H19,H31)</f>
        <v>6</v>
      </c>
      <c r="I7" s="320" t="n">
        <f aca="false">SUM(I19,I31)</f>
        <v>0</v>
      </c>
      <c r="J7" s="320" t="n">
        <f aca="false">SUM(J19,J31)</f>
        <v>0</v>
      </c>
      <c r="K7" s="320" t="n">
        <f aca="false">SUM(K19,K31)</f>
        <v>4</v>
      </c>
      <c r="L7" s="320" t="n">
        <f aca="false">SUM(L19,L31)</f>
        <v>6</v>
      </c>
      <c r="M7" s="320" t="n">
        <f aca="false">SUM(M19,M31)</f>
        <v>7</v>
      </c>
      <c r="N7" s="320" t="n">
        <f aca="false">SUM(N19,N31)</f>
        <v>12</v>
      </c>
      <c r="O7" s="321" t="n">
        <f aca="false">SUM(O19,O31)</f>
        <v>16</v>
      </c>
      <c r="P7" s="319" t="n">
        <f aca="false">SUM(P19,P31)</f>
        <v>14</v>
      </c>
      <c r="Q7" s="320" t="n">
        <f aca="false">SUM(Q19,Q31)</f>
        <v>34</v>
      </c>
      <c r="R7" s="320" t="n">
        <f aca="false">SUM(R19,R31)</f>
        <v>31</v>
      </c>
      <c r="S7" s="320" t="n">
        <f aca="false">SUM(S19,S31)</f>
        <v>62</v>
      </c>
      <c r="T7" s="320" t="n">
        <f aca="false">SUM(T19,T31)</f>
        <v>76</v>
      </c>
      <c r="U7" s="320" t="n">
        <f aca="false">SUM(U19,U31)</f>
        <v>137</v>
      </c>
      <c r="V7" s="320" t="n">
        <f aca="false">SUM(V19,V31)</f>
        <v>174</v>
      </c>
      <c r="W7" s="320" t="n">
        <f aca="false">SUM(W19,W31)</f>
        <v>222</v>
      </c>
      <c r="X7" s="320" t="n">
        <f aca="false">SUM(X19,X31)</f>
        <v>367</v>
      </c>
      <c r="Y7" s="320" t="n">
        <f aca="false">SUM(Y19,Y31)</f>
        <v>405</v>
      </c>
      <c r="Z7" s="320" t="n">
        <f aca="false">SUM(Z19,Z31)</f>
        <v>377</v>
      </c>
      <c r="AA7" s="320" t="n">
        <f aca="false">SUM(AA19,AA31)</f>
        <v>180</v>
      </c>
      <c r="AB7" s="320" t="n">
        <f aca="false">SUM(AB19,AB31)</f>
        <v>44</v>
      </c>
      <c r="AC7" s="321" t="n">
        <f aca="false">SUM(AC19,AC31)</f>
        <v>0</v>
      </c>
    </row>
    <row r="8" customFormat="false" ht="19.5" hidden="false" customHeight="true" outlineLevel="0" collapsed="false">
      <c r="A8" s="346" t="s">
        <v>126</v>
      </c>
      <c r="B8" s="323" t="n">
        <f aca="false">SUM(B20,B32)</f>
        <v>2842</v>
      </c>
      <c r="C8" s="319" t="n">
        <f aca="false">SUM(C20,C32)</f>
        <v>3</v>
      </c>
      <c r="D8" s="320" t="n">
        <f aca="false">SUM(D20,D32)</f>
        <v>0</v>
      </c>
      <c r="E8" s="320" t="n">
        <f aca="false">SUM(E20,E32)</f>
        <v>0</v>
      </c>
      <c r="F8" s="320" t="n">
        <f aca="false">SUM(F20,F32)</f>
        <v>0</v>
      </c>
      <c r="G8" s="321" t="n">
        <f aca="false">SUM(G20,G32)</f>
        <v>0</v>
      </c>
      <c r="H8" s="319" t="n">
        <f aca="false">SUM(H20,H32)</f>
        <v>3</v>
      </c>
      <c r="I8" s="320" t="n">
        <f aca="false">SUM(I20,I32)</f>
        <v>2</v>
      </c>
      <c r="J8" s="320" t="n">
        <f aca="false">SUM(J20,J32)</f>
        <v>0</v>
      </c>
      <c r="K8" s="320" t="n">
        <f aca="false">SUM(K20,K32)</f>
        <v>2</v>
      </c>
      <c r="L8" s="320" t="n">
        <f aca="false">SUM(L20,L32)</f>
        <v>6</v>
      </c>
      <c r="M8" s="320" t="n">
        <f aca="false">SUM(M20,M32)</f>
        <v>5</v>
      </c>
      <c r="N8" s="320" t="n">
        <f aca="false">SUM(N20,N32)</f>
        <v>6</v>
      </c>
      <c r="O8" s="321" t="n">
        <f aca="false">SUM(O20,O32)</f>
        <v>9</v>
      </c>
      <c r="P8" s="319" t="n">
        <f aca="false">SUM(P20,P32)</f>
        <v>22</v>
      </c>
      <c r="Q8" s="320" t="n">
        <f aca="false">SUM(Q20,Q32)</f>
        <v>40</v>
      </c>
      <c r="R8" s="320" t="n">
        <f aca="false">SUM(R20,R32)</f>
        <v>44</v>
      </c>
      <c r="S8" s="320" t="n">
        <f aca="false">SUM(S20,S32)</f>
        <v>61</v>
      </c>
      <c r="T8" s="320" t="n">
        <f aca="false">SUM(T20,T32)</f>
        <v>124</v>
      </c>
      <c r="U8" s="320" t="n">
        <f aca="false">SUM(U20,U32)</f>
        <v>194</v>
      </c>
      <c r="V8" s="320" t="n">
        <f aca="false">SUM(V20,V32)</f>
        <v>271</v>
      </c>
      <c r="W8" s="320" t="n">
        <f aca="false">SUM(W20,W32)</f>
        <v>345</v>
      </c>
      <c r="X8" s="320" t="n">
        <f aca="false">SUM(X20,X32)</f>
        <v>436</v>
      </c>
      <c r="Y8" s="320" t="n">
        <f aca="false">SUM(Y20,Y32)</f>
        <v>535</v>
      </c>
      <c r="Z8" s="320" t="n">
        <f aca="false">SUM(Z20,Z32)</f>
        <v>436</v>
      </c>
      <c r="AA8" s="320" t="n">
        <f aca="false">SUM(AA20,AA32)</f>
        <v>238</v>
      </c>
      <c r="AB8" s="320" t="n">
        <f aca="false">SUM(AB20,AB32)</f>
        <v>63</v>
      </c>
      <c r="AC8" s="321" t="n">
        <f aca="false">SUM(AC20,AC32)</f>
        <v>0</v>
      </c>
    </row>
    <row r="9" customFormat="false" ht="19.5" hidden="false" customHeight="true" outlineLevel="0" collapsed="false">
      <c r="A9" s="346" t="s">
        <v>127</v>
      </c>
      <c r="B9" s="323" t="n">
        <f aca="false">SUM(B21,B33)</f>
        <v>2512</v>
      </c>
      <c r="C9" s="319" t="n">
        <f aca="false">SUM(C21,C33)</f>
        <v>5</v>
      </c>
      <c r="D9" s="320" t="n">
        <f aca="false">SUM(D21,D33)</f>
        <v>0</v>
      </c>
      <c r="E9" s="320" t="n">
        <f aca="false">SUM(E21,E33)</f>
        <v>0</v>
      </c>
      <c r="F9" s="320" t="n">
        <f aca="false">SUM(F21,F33)</f>
        <v>0</v>
      </c>
      <c r="G9" s="321" t="n">
        <f aca="false">SUM(G21,G33)</f>
        <v>0</v>
      </c>
      <c r="H9" s="319" t="n">
        <f aca="false">SUM(H21,H33)</f>
        <v>5</v>
      </c>
      <c r="I9" s="320" t="n">
        <f aca="false">SUM(I21,I33)</f>
        <v>1</v>
      </c>
      <c r="J9" s="320" t="n">
        <f aca="false">SUM(J21,J33)</f>
        <v>1</v>
      </c>
      <c r="K9" s="320" t="n">
        <f aca="false">SUM(K21,K33)</f>
        <v>2</v>
      </c>
      <c r="L9" s="320" t="n">
        <f aca="false">SUM(L21,L33)</f>
        <v>8</v>
      </c>
      <c r="M9" s="320" t="n">
        <f aca="false">SUM(M21,M33)</f>
        <v>8</v>
      </c>
      <c r="N9" s="320" t="n">
        <f aca="false">SUM(N21,N33)</f>
        <v>9</v>
      </c>
      <c r="O9" s="321" t="n">
        <f aca="false">SUM(O21,O33)</f>
        <v>10</v>
      </c>
      <c r="P9" s="319" t="n">
        <f aca="false">SUM(P21,P33)</f>
        <v>24</v>
      </c>
      <c r="Q9" s="320" t="n">
        <f aca="false">SUM(Q21,Q33)</f>
        <v>27</v>
      </c>
      <c r="R9" s="320" t="n">
        <f aca="false">SUM(R21,R33)</f>
        <v>45</v>
      </c>
      <c r="S9" s="320" t="n">
        <f aca="false">SUM(S21,S33)</f>
        <v>63</v>
      </c>
      <c r="T9" s="320" t="n">
        <f aca="false">SUM(T21,T33)</f>
        <v>103</v>
      </c>
      <c r="U9" s="320" t="n">
        <f aca="false">SUM(U21,U33)</f>
        <v>188</v>
      </c>
      <c r="V9" s="320" t="n">
        <f aca="false">SUM(V21,V33)</f>
        <v>223</v>
      </c>
      <c r="W9" s="320" t="n">
        <f aca="false">SUM(W21,W33)</f>
        <v>282</v>
      </c>
      <c r="X9" s="320" t="n">
        <f aca="false">SUM(X21,X33)</f>
        <v>378</v>
      </c>
      <c r="Y9" s="320" t="n">
        <f aca="false">SUM(Y21,Y33)</f>
        <v>496</v>
      </c>
      <c r="Z9" s="320" t="n">
        <f aca="false">SUM(Z21,Z33)</f>
        <v>402</v>
      </c>
      <c r="AA9" s="320" t="n">
        <f aca="false">SUM(AA21,AA33)</f>
        <v>185</v>
      </c>
      <c r="AB9" s="320" t="n">
        <f aca="false">SUM(AB21,AB33)</f>
        <v>52</v>
      </c>
      <c r="AC9" s="321" t="n">
        <f aca="false">SUM(AC21,AC33)</f>
        <v>0</v>
      </c>
    </row>
    <row r="10" customFormat="false" ht="19.5" hidden="false" customHeight="true" outlineLevel="0" collapsed="false">
      <c r="A10" s="346" t="s">
        <v>128</v>
      </c>
      <c r="B10" s="323" t="n">
        <f aca="false">SUM(B22,B34)</f>
        <v>2032</v>
      </c>
      <c r="C10" s="319" t="n">
        <f aca="false">SUM(C22,C34)</f>
        <v>4</v>
      </c>
      <c r="D10" s="320" t="n">
        <f aca="false">SUM(D22,D34)</f>
        <v>2</v>
      </c>
      <c r="E10" s="320" t="n">
        <f aca="false">SUM(E22,E34)</f>
        <v>1</v>
      </c>
      <c r="F10" s="320" t="n">
        <f aca="false">SUM(F22,F34)</f>
        <v>0</v>
      </c>
      <c r="G10" s="321" t="n">
        <f aca="false">SUM(G22,G34)</f>
        <v>0</v>
      </c>
      <c r="H10" s="319" t="n">
        <f aca="false">SUM(H22,H34)</f>
        <v>7</v>
      </c>
      <c r="I10" s="320" t="n">
        <f aca="false">SUM(I22,I34)</f>
        <v>1</v>
      </c>
      <c r="J10" s="320" t="n">
        <f aca="false">SUM(J22,J34)</f>
        <v>1</v>
      </c>
      <c r="K10" s="320" t="n">
        <f aca="false">SUM(K22,K34)</f>
        <v>2</v>
      </c>
      <c r="L10" s="320" t="n">
        <f aca="false">SUM(L22,L34)</f>
        <v>5</v>
      </c>
      <c r="M10" s="320" t="n">
        <f aca="false">SUM(M22,M34)</f>
        <v>4</v>
      </c>
      <c r="N10" s="320" t="n">
        <f aca="false">SUM(N22,N34)</f>
        <v>5</v>
      </c>
      <c r="O10" s="321" t="n">
        <f aca="false">SUM(O22,O34)</f>
        <v>10</v>
      </c>
      <c r="P10" s="319" t="n">
        <f aca="false">SUM(P22,P34)</f>
        <v>25</v>
      </c>
      <c r="Q10" s="320" t="n">
        <f aca="false">SUM(Q22,Q34)</f>
        <v>29</v>
      </c>
      <c r="R10" s="320" t="n">
        <f aca="false">SUM(R22,R34)</f>
        <v>47</v>
      </c>
      <c r="S10" s="320" t="n">
        <f aca="false">SUM(S22,S34)</f>
        <v>57</v>
      </c>
      <c r="T10" s="320" t="n">
        <f aca="false">SUM(T22,T34)</f>
        <v>80</v>
      </c>
      <c r="U10" s="320" t="n">
        <f aca="false">SUM(U22,U34)</f>
        <v>173</v>
      </c>
      <c r="V10" s="320" t="n">
        <f aca="false">SUM(V22,V34)</f>
        <v>185</v>
      </c>
      <c r="W10" s="320" t="n">
        <f aca="false">SUM(W22,W34)</f>
        <v>247</v>
      </c>
      <c r="X10" s="320" t="n">
        <f aca="false">SUM(X22,X34)</f>
        <v>321</v>
      </c>
      <c r="Y10" s="320" t="n">
        <f aca="false">SUM(Y22,Y34)</f>
        <v>383</v>
      </c>
      <c r="Z10" s="320" t="n">
        <f aca="false">SUM(Z22,Z34)</f>
        <v>282</v>
      </c>
      <c r="AA10" s="320" t="n">
        <f aca="false">SUM(AA22,AA34)</f>
        <v>127</v>
      </c>
      <c r="AB10" s="320" t="n">
        <f aca="false">SUM(AB22,AB34)</f>
        <v>41</v>
      </c>
      <c r="AC10" s="321" t="n">
        <f aca="false">SUM(AC22,AC34)</f>
        <v>0</v>
      </c>
    </row>
    <row r="11" customFormat="false" ht="19.5" hidden="false" customHeight="true" outlineLevel="0" collapsed="false">
      <c r="A11" s="346" t="s">
        <v>129</v>
      </c>
      <c r="B11" s="323" t="n">
        <f aca="false">SUM(B23,B35)</f>
        <v>1268</v>
      </c>
      <c r="C11" s="319" t="n">
        <f aca="false">SUM(C23,C35)</f>
        <v>3</v>
      </c>
      <c r="D11" s="320" t="n">
        <f aca="false">SUM(D23,D35)</f>
        <v>0</v>
      </c>
      <c r="E11" s="320" t="n">
        <f aca="false">SUM(E23,E35)</f>
        <v>0</v>
      </c>
      <c r="F11" s="320" t="n">
        <f aca="false">SUM(F23,F35)</f>
        <v>0</v>
      </c>
      <c r="G11" s="321" t="n">
        <f aca="false">SUM(G23,G35)</f>
        <v>0</v>
      </c>
      <c r="H11" s="319" t="n">
        <f aca="false">SUM(H23,H35)</f>
        <v>3</v>
      </c>
      <c r="I11" s="320" t="n">
        <f aca="false">SUM(I23,I35)</f>
        <v>0</v>
      </c>
      <c r="J11" s="320" t="n">
        <f aca="false">SUM(J23,J35)</f>
        <v>0</v>
      </c>
      <c r="K11" s="320" t="n">
        <f aca="false">SUM(K23,K35)</f>
        <v>0</v>
      </c>
      <c r="L11" s="320" t="n">
        <f aca="false">SUM(L23,L35)</f>
        <v>2</v>
      </c>
      <c r="M11" s="320" t="n">
        <f aca="false">SUM(M23,M35)</f>
        <v>1</v>
      </c>
      <c r="N11" s="320" t="n">
        <f aca="false">SUM(N23,N35)</f>
        <v>4</v>
      </c>
      <c r="O11" s="321" t="n">
        <f aca="false">SUM(O23,O35)</f>
        <v>2</v>
      </c>
      <c r="P11" s="319" t="n">
        <f aca="false">SUM(P23,P35)</f>
        <v>12</v>
      </c>
      <c r="Q11" s="320" t="n">
        <f aca="false">SUM(Q23,Q35)</f>
        <v>9</v>
      </c>
      <c r="R11" s="320" t="n">
        <f aca="false">SUM(R23,R35)</f>
        <v>19</v>
      </c>
      <c r="S11" s="320" t="n">
        <f aca="false">SUM(S23,S35)</f>
        <v>27</v>
      </c>
      <c r="T11" s="320" t="n">
        <f aca="false">SUM(T23,T35)</f>
        <v>52</v>
      </c>
      <c r="U11" s="320" t="n">
        <f aca="false">SUM(U23,U35)</f>
        <v>83</v>
      </c>
      <c r="V11" s="320" t="n">
        <f aca="false">SUM(V23,V35)</f>
        <v>130</v>
      </c>
      <c r="W11" s="320" t="n">
        <f aca="false">SUM(W23,W35)</f>
        <v>133</v>
      </c>
      <c r="X11" s="320" t="n">
        <f aca="false">SUM(X23,X35)</f>
        <v>213</v>
      </c>
      <c r="Y11" s="320" t="n">
        <f aca="false">SUM(Y23,Y35)</f>
        <v>267</v>
      </c>
      <c r="Z11" s="320" t="n">
        <f aca="false">SUM(Z23,Z35)</f>
        <v>197</v>
      </c>
      <c r="AA11" s="320" t="n">
        <f aca="false">SUM(AA23,AA35)</f>
        <v>92</v>
      </c>
      <c r="AB11" s="320" t="n">
        <f aca="false">SUM(AB23,AB35)</f>
        <v>22</v>
      </c>
      <c r="AC11" s="321" t="n">
        <f aca="false">SUM(AC23,AC35)</f>
        <v>0</v>
      </c>
    </row>
    <row r="12" customFormat="false" ht="19.5" hidden="false" customHeight="true" outlineLevel="0" collapsed="false">
      <c r="A12" s="346" t="s">
        <v>130</v>
      </c>
      <c r="B12" s="323" t="n">
        <f aca="false">SUM(B24,B36)</f>
        <v>2047</v>
      </c>
      <c r="C12" s="319" t="n">
        <f aca="false">SUM(C24,C36)</f>
        <v>4</v>
      </c>
      <c r="D12" s="320" t="n">
        <f aca="false">SUM(D24,D36)</f>
        <v>0</v>
      </c>
      <c r="E12" s="320" t="n">
        <f aca="false">SUM(E24,E36)</f>
        <v>0</v>
      </c>
      <c r="F12" s="320" t="n">
        <f aca="false">SUM(F24,F36)</f>
        <v>0</v>
      </c>
      <c r="G12" s="321" t="n">
        <f aca="false">SUM(G24,G36)</f>
        <v>0</v>
      </c>
      <c r="H12" s="319" t="n">
        <f aca="false">SUM(H24,H36)</f>
        <v>4</v>
      </c>
      <c r="I12" s="320" t="n">
        <f aca="false">SUM(I24,I36)</f>
        <v>0</v>
      </c>
      <c r="J12" s="320" t="n">
        <f aca="false">SUM(J24,J36)</f>
        <v>1</v>
      </c>
      <c r="K12" s="320" t="n">
        <f aca="false">SUM(K24,K36)</f>
        <v>3</v>
      </c>
      <c r="L12" s="320" t="n">
        <f aca="false">SUM(L24,L36)</f>
        <v>2</v>
      </c>
      <c r="M12" s="320" t="n">
        <f aca="false">SUM(M24,M36)</f>
        <v>5</v>
      </c>
      <c r="N12" s="320" t="n">
        <f aca="false">SUM(N24,N36)</f>
        <v>6</v>
      </c>
      <c r="O12" s="321" t="n">
        <f aca="false">SUM(O24,O36)</f>
        <v>14</v>
      </c>
      <c r="P12" s="319" t="n">
        <f aca="false">SUM(P24,P36)</f>
        <v>13</v>
      </c>
      <c r="Q12" s="320" t="n">
        <f aca="false">SUM(Q24,Q36)</f>
        <v>17</v>
      </c>
      <c r="R12" s="320" t="n">
        <f aca="false">SUM(R24,R36)</f>
        <v>39</v>
      </c>
      <c r="S12" s="320" t="n">
        <f aca="false">SUM(S24,S36)</f>
        <v>59</v>
      </c>
      <c r="T12" s="320" t="n">
        <f aca="false">SUM(T24,T36)</f>
        <v>79</v>
      </c>
      <c r="U12" s="320" t="n">
        <f aca="false">SUM(U24,U36)</f>
        <v>138</v>
      </c>
      <c r="V12" s="320" t="n">
        <f aca="false">SUM(V24,V36)</f>
        <v>175</v>
      </c>
      <c r="W12" s="320" t="n">
        <f aca="false">SUM(W24,W36)</f>
        <v>233</v>
      </c>
      <c r="X12" s="320" t="n">
        <f aca="false">SUM(X24,X36)</f>
        <v>323</v>
      </c>
      <c r="Y12" s="320" t="n">
        <f aca="false">SUM(Y24,Y36)</f>
        <v>409</v>
      </c>
      <c r="Z12" s="320" t="n">
        <f aca="false">SUM(Z24,Z36)</f>
        <v>348</v>
      </c>
      <c r="AA12" s="320" t="n">
        <f aca="false">SUM(AA24,AA36)</f>
        <v>149</v>
      </c>
      <c r="AB12" s="320" t="n">
        <f aca="false">SUM(AB24,AB36)</f>
        <v>30</v>
      </c>
      <c r="AC12" s="321" t="n">
        <f aca="false">SUM(AC24,AC36)</f>
        <v>0</v>
      </c>
    </row>
    <row r="13" customFormat="false" ht="19.5" hidden="false" customHeight="true" outlineLevel="0" collapsed="false">
      <c r="A13" s="346" t="s">
        <v>131</v>
      </c>
      <c r="B13" s="323" t="n">
        <f aca="false">SUM(B25,B37)</f>
        <v>1137</v>
      </c>
      <c r="C13" s="319" t="n">
        <f aca="false">SUM(C25,C37)</f>
        <v>2</v>
      </c>
      <c r="D13" s="320" t="n">
        <f aca="false">SUM(D25,D37)</f>
        <v>1</v>
      </c>
      <c r="E13" s="320" t="n">
        <f aca="false">SUM(E25,E37)</f>
        <v>0</v>
      </c>
      <c r="F13" s="320" t="n">
        <f aca="false">SUM(F25,F37)</f>
        <v>1</v>
      </c>
      <c r="G13" s="321" t="n">
        <f aca="false">SUM(G25,G37)</f>
        <v>0</v>
      </c>
      <c r="H13" s="319" t="n">
        <f aca="false">SUM(H25,H37)</f>
        <v>4</v>
      </c>
      <c r="I13" s="320" t="n">
        <f aca="false">SUM(I25,I37)</f>
        <v>0</v>
      </c>
      <c r="J13" s="320" t="n">
        <f aca="false">SUM(J25,J37)</f>
        <v>0</v>
      </c>
      <c r="K13" s="320" t="n">
        <f aca="false">SUM(K25,K37)</f>
        <v>0</v>
      </c>
      <c r="L13" s="320" t="n">
        <f aca="false">SUM(L25,L37)</f>
        <v>1</v>
      </c>
      <c r="M13" s="320" t="n">
        <f aca="false">SUM(M25,M37)</f>
        <v>0</v>
      </c>
      <c r="N13" s="320" t="n">
        <f aca="false">SUM(N25,N37)</f>
        <v>3</v>
      </c>
      <c r="O13" s="321" t="n">
        <f aca="false">SUM(O25,O37)</f>
        <v>5</v>
      </c>
      <c r="P13" s="319" t="n">
        <f aca="false">SUM(P25,P37)</f>
        <v>8</v>
      </c>
      <c r="Q13" s="320" t="n">
        <f aca="false">SUM(Q25,Q37)</f>
        <v>12</v>
      </c>
      <c r="R13" s="320" t="n">
        <f aca="false">SUM(R25,R37)</f>
        <v>18</v>
      </c>
      <c r="S13" s="320" t="n">
        <f aca="false">SUM(S25,S37)</f>
        <v>26</v>
      </c>
      <c r="T13" s="320" t="n">
        <f aca="false">SUM(T25,T37)</f>
        <v>36</v>
      </c>
      <c r="U13" s="320" t="n">
        <f aca="false">SUM(U25,U37)</f>
        <v>74</v>
      </c>
      <c r="V13" s="320" t="n">
        <f aca="false">SUM(V25,V37)</f>
        <v>113</v>
      </c>
      <c r="W13" s="320" t="n">
        <f aca="false">SUM(W25,W37)</f>
        <v>126</v>
      </c>
      <c r="X13" s="320" t="n">
        <f aca="false">SUM(X25,X37)</f>
        <v>174</v>
      </c>
      <c r="Y13" s="320" t="n">
        <f aca="false">SUM(Y25,Y37)</f>
        <v>254</v>
      </c>
      <c r="Z13" s="320" t="n">
        <f aca="false">SUM(Z25,Z37)</f>
        <v>182</v>
      </c>
      <c r="AA13" s="320" t="n">
        <f aca="false">SUM(AA25,AA37)</f>
        <v>80</v>
      </c>
      <c r="AB13" s="320" t="n">
        <f aca="false">SUM(AB25,AB37)</f>
        <v>21</v>
      </c>
      <c r="AC13" s="321" t="n">
        <f aca="false">SUM(AC25,AC37)</f>
        <v>0</v>
      </c>
    </row>
    <row r="14" customFormat="false" ht="19.5" hidden="false" customHeight="true" outlineLevel="0" collapsed="false">
      <c r="A14" s="346" t="s">
        <v>132</v>
      </c>
      <c r="B14" s="323" t="n">
        <f aca="false">SUM(B26,B38)</f>
        <v>1710</v>
      </c>
      <c r="C14" s="319" t="n">
        <f aca="false">SUM(C26,C38)</f>
        <v>2</v>
      </c>
      <c r="D14" s="320" t="n">
        <f aca="false">SUM(D26,D38)</f>
        <v>1</v>
      </c>
      <c r="E14" s="320" t="n">
        <f aca="false">SUM(E26,E38)</f>
        <v>0</v>
      </c>
      <c r="F14" s="320" t="n">
        <f aca="false">SUM(F26,F38)</f>
        <v>1</v>
      </c>
      <c r="G14" s="321" t="n">
        <f aca="false">SUM(G26,G38)</f>
        <v>0</v>
      </c>
      <c r="H14" s="319" t="n">
        <f aca="false">SUM(H26,H38)</f>
        <v>4</v>
      </c>
      <c r="I14" s="320" t="n">
        <f aca="false">SUM(I26,I38)</f>
        <v>0</v>
      </c>
      <c r="J14" s="320" t="n">
        <f aca="false">SUM(J26,J38)</f>
        <v>1</v>
      </c>
      <c r="K14" s="320" t="n">
        <f aca="false">SUM(K26,K38)</f>
        <v>3</v>
      </c>
      <c r="L14" s="320" t="n">
        <f aca="false">SUM(L26,L38)</f>
        <v>5</v>
      </c>
      <c r="M14" s="320" t="n">
        <f aca="false">SUM(M26,M38)</f>
        <v>0</v>
      </c>
      <c r="N14" s="320" t="n">
        <f aca="false">SUM(N26,N38)</f>
        <v>4</v>
      </c>
      <c r="O14" s="321" t="n">
        <f aca="false">SUM(O26,O38)</f>
        <v>6</v>
      </c>
      <c r="P14" s="319" t="n">
        <f aca="false">SUM(P26,P38)</f>
        <v>11</v>
      </c>
      <c r="Q14" s="320" t="n">
        <f aca="false">SUM(Q26,Q38)</f>
        <v>16</v>
      </c>
      <c r="R14" s="320" t="n">
        <f aca="false">SUM(R26,R38)</f>
        <v>30</v>
      </c>
      <c r="S14" s="320" t="n">
        <f aca="false">SUM(S26,S38)</f>
        <v>45</v>
      </c>
      <c r="T14" s="320" t="n">
        <f aca="false">SUM(T26,T38)</f>
        <v>38</v>
      </c>
      <c r="U14" s="320" t="n">
        <f aca="false">SUM(U26,U38)</f>
        <v>124</v>
      </c>
      <c r="V14" s="320" t="n">
        <f aca="false">SUM(V26,V38)</f>
        <v>152</v>
      </c>
      <c r="W14" s="320" t="n">
        <f aca="false">SUM(W26,W38)</f>
        <v>206</v>
      </c>
      <c r="X14" s="320" t="n">
        <f aca="false">SUM(X26,X38)</f>
        <v>284</v>
      </c>
      <c r="Y14" s="320" t="n">
        <f aca="false">SUM(Y26,Y38)</f>
        <v>340</v>
      </c>
      <c r="Z14" s="320" t="n">
        <f aca="false">SUM(Z26,Z38)</f>
        <v>289</v>
      </c>
      <c r="AA14" s="320" t="n">
        <f aca="false">SUM(AA26,AA38)</f>
        <v>118</v>
      </c>
      <c r="AB14" s="320" t="n">
        <f aca="false">SUM(AB26,AB38)</f>
        <v>34</v>
      </c>
      <c r="AC14" s="321" t="n">
        <f aca="false">SUM(AC26,AC38)</f>
        <v>0</v>
      </c>
    </row>
    <row r="15" customFormat="false" ht="19.5" hidden="false" customHeight="true" outlineLevel="0" collapsed="false">
      <c r="A15" s="346" t="s">
        <v>133</v>
      </c>
      <c r="B15" s="323" t="n">
        <f aca="false">SUM(B27,B39)</f>
        <v>2067</v>
      </c>
      <c r="C15" s="319" t="n">
        <f aca="false">SUM(C27,C39)</f>
        <v>3</v>
      </c>
      <c r="D15" s="320" t="n">
        <f aca="false">SUM(D27,D39)</f>
        <v>1</v>
      </c>
      <c r="E15" s="320" t="n">
        <f aca="false">SUM(E27,E39)</f>
        <v>1</v>
      </c>
      <c r="F15" s="320" t="n">
        <f aca="false">SUM(F27,F39)</f>
        <v>0</v>
      </c>
      <c r="G15" s="321" t="n">
        <f aca="false">SUM(G27,G39)</f>
        <v>0</v>
      </c>
      <c r="H15" s="319" t="n">
        <f aca="false">SUM(H27,H39)</f>
        <v>5</v>
      </c>
      <c r="I15" s="320" t="n">
        <f aca="false">SUM(I27,I39)</f>
        <v>0</v>
      </c>
      <c r="J15" s="320" t="n">
        <f aca="false">SUM(J27,J39)</f>
        <v>2</v>
      </c>
      <c r="K15" s="320" t="n">
        <f aca="false">SUM(K27,K39)</f>
        <v>2</v>
      </c>
      <c r="L15" s="320" t="n">
        <f aca="false">SUM(L27,L39)</f>
        <v>4</v>
      </c>
      <c r="M15" s="320" t="n">
        <f aca="false">SUM(M27,M39)</f>
        <v>4</v>
      </c>
      <c r="N15" s="320" t="n">
        <f aca="false">SUM(N27,N39)</f>
        <v>6</v>
      </c>
      <c r="O15" s="321" t="n">
        <f aca="false">SUM(O27,O39)</f>
        <v>9</v>
      </c>
      <c r="P15" s="319" t="n">
        <f aca="false">SUM(P27,P39)</f>
        <v>18</v>
      </c>
      <c r="Q15" s="320" t="n">
        <f aca="false">SUM(Q27,Q39)</f>
        <v>21</v>
      </c>
      <c r="R15" s="320" t="n">
        <f aca="false">SUM(R27,R39)</f>
        <v>35</v>
      </c>
      <c r="S15" s="320" t="n">
        <f aca="false">SUM(S27,S39)</f>
        <v>55</v>
      </c>
      <c r="T15" s="320" t="n">
        <f aca="false">SUM(T27,T39)</f>
        <v>74</v>
      </c>
      <c r="U15" s="320" t="n">
        <f aca="false">SUM(U27,U39)</f>
        <v>150</v>
      </c>
      <c r="V15" s="320" t="n">
        <f aca="false">SUM(V27,V39)</f>
        <v>183</v>
      </c>
      <c r="W15" s="320" t="n">
        <f aca="false">SUM(W27,W39)</f>
        <v>267</v>
      </c>
      <c r="X15" s="320" t="n">
        <f aca="false">SUM(X27,X39)</f>
        <v>333</v>
      </c>
      <c r="Y15" s="320" t="n">
        <f aca="false">SUM(Y27,Y39)</f>
        <v>388</v>
      </c>
      <c r="Z15" s="320" t="n">
        <f aca="false">SUM(Z27,Z39)</f>
        <v>327</v>
      </c>
      <c r="AA15" s="320" t="n">
        <f aca="false">SUM(AA27,AA39)</f>
        <v>144</v>
      </c>
      <c r="AB15" s="320" t="n">
        <f aca="false">SUM(AB27,AB39)</f>
        <v>40</v>
      </c>
      <c r="AC15" s="321" t="n">
        <f aca="false">SUM(AC27,AC39)</f>
        <v>0</v>
      </c>
    </row>
    <row r="16" customFormat="false" ht="19.5" hidden="false" customHeight="true" outlineLevel="0" collapsed="false">
      <c r="A16" s="346" t="s">
        <v>134</v>
      </c>
      <c r="B16" s="323" t="n">
        <f aca="false">SUM(B28,B40)</f>
        <v>1554</v>
      </c>
      <c r="C16" s="319" t="n">
        <f aca="false">SUM(C28,C40)</f>
        <v>2</v>
      </c>
      <c r="D16" s="320" t="n">
        <f aca="false">SUM(D28,D40)</f>
        <v>0</v>
      </c>
      <c r="E16" s="320" t="n">
        <f aca="false">SUM(E28,E40)</f>
        <v>1</v>
      </c>
      <c r="F16" s="320" t="n">
        <f aca="false">SUM(F28,F40)</f>
        <v>0</v>
      </c>
      <c r="G16" s="321" t="n">
        <f aca="false">SUM(G28,G40)</f>
        <v>0</v>
      </c>
      <c r="H16" s="319" t="n">
        <f aca="false">SUM(H28,H40)</f>
        <v>3</v>
      </c>
      <c r="I16" s="320" t="n">
        <f aca="false">SUM(I28,I40)</f>
        <v>0</v>
      </c>
      <c r="J16" s="320" t="n">
        <f aca="false">SUM(J28,J40)</f>
        <v>1</v>
      </c>
      <c r="K16" s="320" t="n">
        <f aca="false">SUM(K28,K40)</f>
        <v>1</v>
      </c>
      <c r="L16" s="320" t="n">
        <f aca="false">SUM(L28,L40)</f>
        <v>1</v>
      </c>
      <c r="M16" s="320" t="n">
        <f aca="false">SUM(M28,M40)</f>
        <v>0</v>
      </c>
      <c r="N16" s="320" t="n">
        <f aca="false">SUM(N28,N40)</f>
        <v>4</v>
      </c>
      <c r="O16" s="321" t="n">
        <f aca="false">SUM(O28,O40)</f>
        <v>11</v>
      </c>
      <c r="P16" s="319" t="n">
        <f aca="false">SUM(P28,P40)</f>
        <v>8</v>
      </c>
      <c r="Q16" s="320" t="n">
        <f aca="false">SUM(Q28,Q40)</f>
        <v>9</v>
      </c>
      <c r="R16" s="320" t="n">
        <f aca="false">SUM(R28,R40)</f>
        <v>13</v>
      </c>
      <c r="S16" s="320" t="n">
        <f aca="false">SUM(S28,S40)</f>
        <v>21</v>
      </c>
      <c r="T16" s="320" t="n">
        <f aca="false">SUM(T28,T40)</f>
        <v>46</v>
      </c>
      <c r="U16" s="320" t="n">
        <f aca="false">SUM(U28,U40)</f>
        <v>112</v>
      </c>
      <c r="V16" s="320" t="n">
        <f aca="false">SUM(V28,V40)</f>
        <v>151</v>
      </c>
      <c r="W16" s="320" t="n">
        <f aca="false">SUM(W28,W40)</f>
        <v>213</v>
      </c>
      <c r="X16" s="320" t="n">
        <f aca="false">SUM(X28,X40)</f>
        <v>229</v>
      </c>
      <c r="Y16" s="320" t="n">
        <f aca="false">SUM(Y28,Y40)</f>
        <v>286</v>
      </c>
      <c r="Z16" s="320" t="n">
        <f aca="false">SUM(Z28,Z40)</f>
        <v>276</v>
      </c>
      <c r="AA16" s="320" t="n">
        <f aca="false">SUM(AA28,AA40)</f>
        <v>132</v>
      </c>
      <c r="AB16" s="320" t="n">
        <f aca="false">SUM(AB28,AB40)</f>
        <v>37</v>
      </c>
      <c r="AC16" s="321" t="n">
        <f aca="false">SUM(AC28,AC40)</f>
        <v>0</v>
      </c>
    </row>
    <row r="17" customFormat="false" ht="19.5" hidden="false" customHeight="true" outlineLevel="0" collapsed="false">
      <c r="A17" s="327"/>
      <c r="B17" s="326" t="s">
        <v>8</v>
      </c>
      <c r="C17" s="347"/>
      <c r="D17" s="347"/>
      <c r="E17" s="347"/>
      <c r="F17" s="347"/>
      <c r="G17" s="347"/>
      <c r="H17" s="347"/>
      <c r="I17" s="347"/>
      <c r="J17" s="347"/>
      <c r="K17" s="347"/>
      <c r="L17" s="347"/>
      <c r="M17" s="347"/>
      <c r="N17" s="347"/>
      <c r="O17" s="347"/>
      <c r="P17" s="347"/>
      <c r="Q17" s="347"/>
      <c r="R17" s="347"/>
      <c r="S17" s="347"/>
      <c r="T17" s="347"/>
      <c r="U17" s="347"/>
      <c r="V17" s="347"/>
      <c r="W17" s="347"/>
      <c r="X17" s="347"/>
      <c r="Y17" s="347"/>
      <c r="Z17" s="347"/>
      <c r="AA17" s="347"/>
      <c r="AB17" s="327"/>
      <c r="AC17" s="327"/>
    </row>
    <row r="18" customFormat="false" ht="19.5" hidden="false" customHeight="true" outlineLevel="0" collapsed="false">
      <c r="A18" s="346" t="s">
        <v>7</v>
      </c>
      <c r="B18" s="323" t="n">
        <f aca="false">SUM(B19:B28)</f>
        <v>9925</v>
      </c>
      <c r="C18" s="324" t="n">
        <f aca="false">SUM(C19:C28)</f>
        <v>16</v>
      </c>
      <c r="D18" s="325" t="n">
        <f aca="false">SUM(D19:D28)</f>
        <v>1</v>
      </c>
      <c r="E18" s="325" t="n">
        <f aca="false">SUM(E19:E28)</f>
        <v>2</v>
      </c>
      <c r="F18" s="325" t="n">
        <f aca="false">SUM(F19:F28)</f>
        <v>0</v>
      </c>
      <c r="G18" s="323" t="n">
        <f aca="false">SUM(G19:G28)</f>
        <v>0</v>
      </c>
      <c r="H18" s="324" t="n">
        <f aca="false">SUM(H19:H28)</f>
        <v>19</v>
      </c>
      <c r="I18" s="325" t="n">
        <f aca="false">SUM(I19:I28)</f>
        <v>3</v>
      </c>
      <c r="J18" s="325" t="n">
        <f aca="false">SUM(J19:J28)</f>
        <v>6</v>
      </c>
      <c r="K18" s="325" t="n">
        <f aca="false">SUM(K19:K28)</f>
        <v>15</v>
      </c>
      <c r="L18" s="325" t="n">
        <f aca="false">SUM(L19:L28)</f>
        <v>27</v>
      </c>
      <c r="M18" s="325" t="n">
        <f aca="false">SUM(M19:M28)</f>
        <v>24</v>
      </c>
      <c r="N18" s="325" t="n">
        <f aca="false">SUM(N19:N28)</f>
        <v>40</v>
      </c>
      <c r="O18" s="323" t="n">
        <f aca="false">SUM(O19:O28)</f>
        <v>56</v>
      </c>
      <c r="P18" s="324" t="n">
        <f aca="false">SUM(P19:P28)</f>
        <v>89</v>
      </c>
      <c r="Q18" s="325" t="n">
        <f aca="false">SUM(Q19:Q28)</f>
        <v>123</v>
      </c>
      <c r="R18" s="325" t="n">
        <f aca="false">SUM(R19:R28)</f>
        <v>194</v>
      </c>
      <c r="S18" s="325" t="n">
        <f aca="false">SUM(S19:S28)</f>
        <v>288</v>
      </c>
      <c r="T18" s="325" t="n">
        <f aca="false">SUM(T19:T28)</f>
        <v>456</v>
      </c>
      <c r="U18" s="325" t="n">
        <f aca="false">SUM(U19:U28)</f>
        <v>892</v>
      </c>
      <c r="V18" s="325" t="n">
        <f aca="false">SUM(V19:V28)</f>
        <v>1174</v>
      </c>
      <c r="W18" s="325" t="n">
        <f aca="false">SUM(W19:W28)</f>
        <v>1403</v>
      </c>
      <c r="X18" s="325" t="n">
        <f aca="false">SUM(X19:X28)</f>
        <v>1738</v>
      </c>
      <c r="Y18" s="325" t="n">
        <f aca="false">SUM(Y19:Y28)</f>
        <v>1833</v>
      </c>
      <c r="Z18" s="325" t="n">
        <f aca="false">SUM(Z19:Z28)</f>
        <v>1159</v>
      </c>
      <c r="AA18" s="325" t="n">
        <f aca="false">SUM(AA19:AA28)</f>
        <v>317</v>
      </c>
      <c r="AB18" s="325" t="n">
        <f aca="false">SUM(AB19:AB28)</f>
        <v>69</v>
      </c>
      <c r="AC18" s="323" t="n">
        <f aca="false">SUM(AC19:AC28)</f>
        <v>0</v>
      </c>
    </row>
    <row r="19" customFormat="false" ht="19.5" hidden="false" customHeight="true" outlineLevel="0" collapsed="false">
      <c r="A19" s="346" t="s">
        <v>125</v>
      </c>
      <c r="B19" s="348" t="n">
        <f aca="false">SUM(H19:AC19)</f>
        <v>1056</v>
      </c>
      <c r="C19" s="349" t="n">
        <v>3</v>
      </c>
      <c r="D19" s="350" t="n">
        <v>0</v>
      </c>
      <c r="E19" s="350" t="n">
        <v>0</v>
      </c>
      <c r="F19" s="350" t="n">
        <v>0</v>
      </c>
      <c r="G19" s="351" t="n">
        <v>0</v>
      </c>
      <c r="H19" s="352" t="n">
        <f aca="false">SUM(C19:G19)</f>
        <v>3</v>
      </c>
      <c r="I19" s="350" t="n">
        <v>0</v>
      </c>
      <c r="J19" s="350" t="n">
        <v>0</v>
      </c>
      <c r="K19" s="350" t="n">
        <v>3</v>
      </c>
      <c r="L19" s="350" t="n">
        <v>4</v>
      </c>
      <c r="M19" s="350" t="n">
        <v>5</v>
      </c>
      <c r="N19" s="350" t="n">
        <v>10</v>
      </c>
      <c r="O19" s="351" t="n">
        <v>12</v>
      </c>
      <c r="P19" s="349" t="n">
        <v>9</v>
      </c>
      <c r="Q19" s="350" t="n">
        <v>20</v>
      </c>
      <c r="R19" s="350" t="n">
        <v>16</v>
      </c>
      <c r="S19" s="350" t="n">
        <v>39</v>
      </c>
      <c r="T19" s="350" t="n">
        <v>52</v>
      </c>
      <c r="U19" s="350" t="n">
        <v>73</v>
      </c>
      <c r="V19" s="350" t="n">
        <v>117</v>
      </c>
      <c r="W19" s="350" t="n">
        <v>127</v>
      </c>
      <c r="X19" s="350" t="n">
        <v>194</v>
      </c>
      <c r="Y19" s="350" t="n">
        <v>191</v>
      </c>
      <c r="Z19" s="350" t="n">
        <v>133</v>
      </c>
      <c r="AA19" s="350" t="n">
        <v>40</v>
      </c>
      <c r="AB19" s="350" t="n">
        <v>8</v>
      </c>
      <c r="AC19" s="351" t="n">
        <v>0</v>
      </c>
    </row>
    <row r="20" customFormat="false" ht="19.5" hidden="false" customHeight="true" outlineLevel="0" collapsed="false">
      <c r="A20" s="346" t="s">
        <v>126</v>
      </c>
      <c r="B20" s="348" t="n">
        <f aca="false">SUM(H20:AC20)</f>
        <v>1477</v>
      </c>
      <c r="C20" s="349" t="n">
        <v>2</v>
      </c>
      <c r="D20" s="350" t="n">
        <v>0</v>
      </c>
      <c r="E20" s="350" t="n">
        <v>0</v>
      </c>
      <c r="F20" s="350" t="n">
        <v>0</v>
      </c>
      <c r="G20" s="351" t="n">
        <v>0</v>
      </c>
      <c r="H20" s="352" t="n">
        <f aca="false">SUM(C20:G20)</f>
        <v>2</v>
      </c>
      <c r="I20" s="350" t="n">
        <v>2</v>
      </c>
      <c r="J20" s="350" t="n">
        <v>0</v>
      </c>
      <c r="K20" s="350" t="n">
        <v>2</v>
      </c>
      <c r="L20" s="350" t="n">
        <v>4</v>
      </c>
      <c r="M20" s="350" t="n">
        <v>2</v>
      </c>
      <c r="N20" s="350" t="n">
        <v>5</v>
      </c>
      <c r="O20" s="351" t="n">
        <v>6</v>
      </c>
      <c r="P20" s="349" t="n">
        <v>10</v>
      </c>
      <c r="Q20" s="350" t="n">
        <v>22</v>
      </c>
      <c r="R20" s="350" t="n">
        <v>33</v>
      </c>
      <c r="S20" s="350" t="n">
        <v>41</v>
      </c>
      <c r="T20" s="350" t="n">
        <v>69</v>
      </c>
      <c r="U20" s="350" t="n">
        <v>138</v>
      </c>
      <c r="V20" s="350" t="n">
        <v>163</v>
      </c>
      <c r="W20" s="350" t="n">
        <v>216</v>
      </c>
      <c r="X20" s="350" t="n">
        <v>248</v>
      </c>
      <c r="Y20" s="350" t="n">
        <v>271</v>
      </c>
      <c r="Z20" s="350" t="n">
        <v>178</v>
      </c>
      <c r="AA20" s="350" t="n">
        <v>54</v>
      </c>
      <c r="AB20" s="350" t="n">
        <v>11</v>
      </c>
      <c r="AC20" s="351" t="n">
        <v>0</v>
      </c>
    </row>
    <row r="21" customFormat="false" ht="19.5" hidden="false" customHeight="true" outlineLevel="0" collapsed="false">
      <c r="A21" s="346" t="s">
        <v>127</v>
      </c>
      <c r="B21" s="348" t="n">
        <f aca="false">SUM(H21:AC21)</f>
        <v>1319</v>
      </c>
      <c r="C21" s="349" t="n">
        <v>3</v>
      </c>
      <c r="D21" s="350" t="n">
        <v>0</v>
      </c>
      <c r="E21" s="350" t="n">
        <v>0</v>
      </c>
      <c r="F21" s="350" t="n">
        <v>0</v>
      </c>
      <c r="G21" s="351" t="n">
        <v>0</v>
      </c>
      <c r="H21" s="352" t="n">
        <f aca="false">SUM(C21:G21)</f>
        <v>3</v>
      </c>
      <c r="I21" s="350" t="n">
        <v>0</v>
      </c>
      <c r="J21" s="350" t="n">
        <v>1</v>
      </c>
      <c r="K21" s="350" t="n">
        <v>1</v>
      </c>
      <c r="L21" s="350" t="n">
        <v>6</v>
      </c>
      <c r="M21" s="350" t="n">
        <v>6</v>
      </c>
      <c r="N21" s="350" t="n">
        <v>5</v>
      </c>
      <c r="O21" s="351" t="n">
        <v>7</v>
      </c>
      <c r="P21" s="349" t="n">
        <v>15</v>
      </c>
      <c r="Q21" s="350" t="n">
        <v>22</v>
      </c>
      <c r="R21" s="350" t="n">
        <v>24</v>
      </c>
      <c r="S21" s="350" t="n">
        <v>34</v>
      </c>
      <c r="T21" s="350" t="n">
        <v>71</v>
      </c>
      <c r="U21" s="350" t="n">
        <v>125</v>
      </c>
      <c r="V21" s="350" t="n">
        <v>159</v>
      </c>
      <c r="W21" s="350" t="n">
        <v>181</v>
      </c>
      <c r="X21" s="350" t="n">
        <v>205</v>
      </c>
      <c r="Y21" s="350" t="n">
        <v>252</v>
      </c>
      <c r="Z21" s="350" t="n">
        <v>154</v>
      </c>
      <c r="AA21" s="350" t="n">
        <v>38</v>
      </c>
      <c r="AB21" s="350" t="n">
        <v>10</v>
      </c>
      <c r="AC21" s="351" t="n">
        <v>0</v>
      </c>
    </row>
    <row r="22" customFormat="false" ht="19.5" hidden="false" customHeight="true" outlineLevel="0" collapsed="false">
      <c r="A22" s="346" t="s">
        <v>128</v>
      </c>
      <c r="B22" s="348" t="n">
        <f aca="false">SUM(H22:AC22)</f>
        <v>1053</v>
      </c>
      <c r="C22" s="349" t="n">
        <v>1</v>
      </c>
      <c r="D22" s="350" t="n">
        <v>1</v>
      </c>
      <c r="E22" s="350" t="n">
        <v>1</v>
      </c>
      <c r="F22" s="350" t="n">
        <v>0</v>
      </c>
      <c r="G22" s="351" t="n">
        <v>0</v>
      </c>
      <c r="H22" s="352" t="n">
        <f aca="false">SUM(C22:G22)</f>
        <v>3</v>
      </c>
      <c r="I22" s="350" t="n">
        <v>1</v>
      </c>
      <c r="J22" s="350" t="n">
        <v>1</v>
      </c>
      <c r="K22" s="350" t="n">
        <v>2</v>
      </c>
      <c r="L22" s="350" t="n">
        <v>4</v>
      </c>
      <c r="M22" s="350" t="n">
        <v>2</v>
      </c>
      <c r="N22" s="350" t="n">
        <v>4</v>
      </c>
      <c r="O22" s="351" t="n">
        <v>7</v>
      </c>
      <c r="P22" s="349" t="n">
        <v>17</v>
      </c>
      <c r="Q22" s="350" t="n">
        <v>12</v>
      </c>
      <c r="R22" s="350" t="n">
        <v>29</v>
      </c>
      <c r="S22" s="350" t="n">
        <v>40</v>
      </c>
      <c r="T22" s="350" t="n">
        <v>60</v>
      </c>
      <c r="U22" s="350" t="n">
        <v>113</v>
      </c>
      <c r="V22" s="350" t="n">
        <v>127</v>
      </c>
      <c r="W22" s="350" t="n">
        <v>144</v>
      </c>
      <c r="X22" s="350" t="n">
        <v>186</v>
      </c>
      <c r="Y22" s="350" t="n">
        <v>175</v>
      </c>
      <c r="Z22" s="350" t="n">
        <v>99</v>
      </c>
      <c r="AA22" s="350" t="n">
        <v>20</v>
      </c>
      <c r="AB22" s="350" t="n">
        <v>7</v>
      </c>
      <c r="AC22" s="351" t="n">
        <v>0</v>
      </c>
    </row>
    <row r="23" customFormat="false" ht="19.5" hidden="false" customHeight="true" outlineLevel="0" collapsed="false">
      <c r="A23" s="346" t="s">
        <v>129</v>
      </c>
      <c r="B23" s="348" t="n">
        <f aca="false">SUM(H23:AC23)</f>
        <v>625</v>
      </c>
      <c r="C23" s="349" t="n">
        <v>2</v>
      </c>
      <c r="D23" s="350" t="n">
        <v>0</v>
      </c>
      <c r="E23" s="350" t="n">
        <v>0</v>
      </c>
      <c r="F23" s="350" t="n">
        <v>0</v>
      </c>
      <c r="G23" s="351" t="n">
        <v>0</v>
      </c>
      <c r="H23" s="352" t="n">
        <f aca="false">SUM(C23:G23)</f>
        <v>2</v>
      </c>
      <c r="I23" s="350" t="n">
        <v>0</v>
      </c>
      <c r="J23" s="350" t="n">
        <v>0</v>
      </c>
      <c r="K23" s="350" t="n">
        <v>0</v>
      </c>
      <c r="L23" s="350" t="n">
        <v>1</v>
      </c>
      <c r="M23" s="350" t="n">
        <v>1</v>
      </c>
      <c r="N23" s="350" t="n">
        <v>3</v>
      </c>
      <c r="O23" s="351" t="n">
        <v>2</v>
      </c>
      <c r="P23" s="349" t="n">
        <v>8</v>
      </c>
      <c r="Q23" s="350" t="n">
        <v>4</v>
      </c>
      <c r="R23" s="350" t="n">
        <v>11</v>
      </c>
      <c r="S23" s="350" t="n">
        <v>11</v>
      </c>
      <c r="T23" s="350" t="n">
        <v>31</v>
      </c>
      <c r="U23" s="350" t="n">
        <v>53</v>
      </c>
      <c r="V23" s="350" t="n">
        <v>86</v>
      </c>
      <c r="W23" s="350" t="n">
        <v>87</v>
      </c>
      <c r="X23" s="350" t="n">
        <v>116</v>
      </c>
      <c r="Y23" s="350" t="n">
        <v>122</v>
      </c>
      <c r="Z23" s="350" t="n">
        <v>71</v>
      </c>
      <c r="AA23" s="350" t="n">
        <v>12</v>
      </c>
      <c r="AB23" s="350" t="n">
        <v>4</v>
      </c>
      <c r="AC23" s="351" t="n">
        <v>0</v>
      </c>
    </row>
    <row r="24" customFormat="false" ht="19.5" hidden="false" customHeight="true" outlineLevel="0" collapsed="false">
      <c r="A24" s="346" t="s">
        <v>130</v>
      </c>
      <c r="B24" s="348" t="n">
        <f aca="false">SUM(H24:AC24)</f>
        <v>1047</v>
      </c>
      <c r="C24" s="349" t="n">
        <v>2</v>
      </c>
      <c r="D24" s="350" t="n">
        <v>0</v>
      </c>
      <c r="E24" s="350" t="n">
        <v>0</v>
      </c>
      <c r="F24" s="350" t="n">
        <v>0</v>
      </c>
      <c r="G24" s="351" t="n">
        <v>0</v>
      </c>
      <c r="H24" s="352" t="n">
        <f aca="false">SUM(C24:G24)</f>
        <v>2</v>
      </c>
      <c r="I24" s="350" t="n">
        <v>0</v>
      </c>
      <c r="J24" s="350" t="n">
        <v>1</v>
      </c>
      <c r="K24" s="350" t="n">
        <v>3</v>
      </c>
      <c r="L24" s="350" t="n">
        <v>1</v>
      </c>
      <c r="M24" s="350" t="n">
        <v>5</v>
      </c>
      <c r="N24" s="350" t="n">
        <v>2</v>
      </c>
      <c r="O24" s="351" t="n">
        <v>8</v>
      </c>
      <c r="P24" s="349" t="n">
        <v>9</v>
      </c>
      <c r="Q24" s="350" t="n">
        <v>6</v>
      </c>
      <c r="R24" s="350" t="n">
        <v>23</v>
      </c>
      <c r="S24" s="350" t="n">
        <v>40</v>
      </c>
      <c r="T24" s="350" t="n">
        <v>50</v>
      </c>
      <c r="U24" s="350" t="n">
        <v>78</v>
      </c>
      <c r="V24" s="350" t="n">
        <v>116</v>
      </c>
      <c r="W24" s="350" t="n">
        <v>139</v>
      </c>
      <c r="X24" s="350" t="n">
        <v>196</v>
      </c>
      <c r="Y24" s="350" t="n">
        <v>208</v>
      </c>
      <c r="Z24" s="350" t="n">
        <v>115</v>
      </c>
      <c r="AA24" s="350" t="n">
        <v>40</v>
      </c>
      <c r="AB24" s="350" t="n">
        <v>5</v>
      </c>
      <c r="AC24" s="351" t="n">
        <v>0</v>
      </c>
    </row>
    <row r="25" customFormat="false" ht="19.5" hidden="false" customHeight="true" outlineLevel="0" collapsed="false">
      <c r="A25" s="346" t="s">
        <v>131</v>
      </c>
      <c r="B25" s="348" t="n">
        <f aca="false">SUM(H25:AC25)</f>
        <v>600</v>
      </c>
      <c r="C25" s="349" t="n">
        <v>1</v>
      </c>
      <c r="D25" s="350" t="n">
        <v>0</v>
      </c>
      <c r="E25" s="350" t="n">
        <v>0</v>
      </c>
      <c r="F25" s="350" t="n">
        <v>0</v>
      </c>
      <c r="G25" s="351" t="n">
        <v>0</v>
      </c>
      <c r="H25" s="352" t="n">
        <f aca="false">SUM(C25:G25)</f>
        <v>1</v>
      </c>
      <c r="I25" s="350" t="n">
        <v>0</v>
      </c>
      <c r="J25" s="350" t="n">
        <v>0</v>
      </c>
      <c r="K25" s="350" t="n">
        <v>0</v>
      </c>
      <c r="L25" s="350" t="n">
        <v>1</v>
      </c>
      <c r="M25" s="350" t="n">
        <v>0</v>
      </c>
      <c r="N25" s="350" t="n">
        <v>2</v>
      </c>
      <c r="O25" s="351" t="n">
        <v>4</v>
      </c>
      <c r="P25" s="349" t="n">
        <v>6</v>
      </c>
      <c r="Q25" s="350" t="n">
        <v>9</v>
      </c>
      <c r="R25" s="350" t="n">
        <v>13</v>
      </c>
      <c r="S25" s="350" t="n">
        <v>14</v>
      </c>
      <c r="T25" s="350" t="n">
        <v>26</v>
      </c>
      <c r="U25" s="350" t="n">
        <v>50</v>
      </c>
      <c r="V25" s="350" t="n">
        <v>77</v>
      </c>
      <c r="W25" s="350" t="n">
        <v>78</v>
      </c>
      <c r="X25" s="350" t="n">
        <v>112</v>
      </c>
      <c r="Y25" s="350" t="n">
        <v>120</v>
      </c>
      <c r="Z25" s="350" t="n">
        <v>62</v>
      </c>
      <c r="AA25" s="350" t="n">
        <v>20</v>
      </c>
      <c r="AB25" s="350" t="n">
        <v>5</v>
      </c>
      <c r="AC25" s="351" t="n">
        <v>0</v>
      </c>
    </row>
    <row r="26" customFormat="false" ht="19.5" hidden="false" customHeight="true" outlineLevel="0" collapsed="false">
      <c r="A26" s="346" t="s">
        <v>132</v>
      </c>
      <c r="B26" s="348" t="n">
        <f aca="false">SUM(H26:AC26)</f>
        <v>886</v>
      </c>
      <c r="C26" s="349" t="n">
        <v>1</v>
      </c>
      <c r="D26" s="350" t="n">
        <v>0</v>
      </c>
      <c r="E26" s="350" t="n">
        <v>0</v>
      </c>
      <c r="F26" s="350" t="n">
        <v>0</v>
      </c>
      <c r="G26" s="351" t="n">
        <v>0</v>
      </c>
      <c r="H26" s="352" t="n">
        <f aca="false">SUM(C26:G26)</f>
        <v>1</v>
      </c>
      <c r="I26" s="350" t="n">
        <v>0</v>
      </c>
      <c r="J26" s="350" t="n">
        <v>1</v>
      </c>
      <c r="K26" s="350" t="n">
        <v>2</v>
      </c>
      <c r="L26" s="350" t="n">
        <v>1</v>
      </c>
      <c r="M26" s="350" t="n">
        <v>0</v>
      </c>
      <c r="N26" s="350" t="n">
        <v>2</v>
      </c>
      <c r="O26" s="351" t="n">
        <v>3</v>
      </c>
      <c r="P26" s="349" t="n">
        <v>6</v>
      </c>
      <c r="Q26" s="350" t="n">
        <v>9</v>
      </c>
      <c r="R26" s="350" t="n">
        <v>20</v>
      </c>
      <c r="S26" s="350" t="n">
        <v>24</v>
      </c>
      <c r="T26" s="350" t="n">
        <v>25</v>
      </c>
      <c r="U26" s="350" t="n">
        <v>79</v>
      </c>
      <c r="V26" s="350" t="n">
        <v>110</v>
      </c>
      <c r="W26" s="350" t="n">
        <v>130</v>
      </c>
      <c r="X26" s="350" t="n">
        <v>168</v>
      </c>
      <c r="Y26" s="350" t="n">
        <v>164</v>
      </c>
      <c r="Z26" s="350" t="n">
        <v>109</v>
      </c>
      <c r="AA26" s="350" t="n">
        <v>24</v>
      </c>
      <c r="AB26" s="350" t="n">
        <v>8</v>
      </c>
      <c r="AC26" s="351" t="n">
        <v>0</v>
      </c>
    </row>
    <row r="27" customFormat="false" ht="19.5" hidden="false" customHeight="true" outlineLevel="0" collapsed="false">
      <c r="A27" s="346" t="s">
        <v>133</v>
      </c>
      <c r="B27" s="348" t="n">
        <f aca="false">SUM(H27:AC27)</f>
        <v>1055</v>
      </c>
      <c r="C27" s="349" t="n">
        <v>1</v>
      </c>
      <c r="D27" s="350" t="n">
        <v>0</v>
      </c>
      <c r="E27" s="350" t="n">
        <v>0</v>
      </c>
      <c r="F27" s="350" t="n">
        <v>0</v>
      </c>
      <c r="G27" s="351" t="n">
        <v>0</v>
      </c>
      <c r="H27" s="352" t="n">
        <f aca="false">SUM(C27:G27)</f>
        <v>1</v>
      </c>
      <c r="I27" s="350" t="n">
        <v>0</v>
      </c>
      <c r="J27" s="350" t="n">
        <v>2</v>
      </c>
      <c r="K27" s="350" t="n">
        <v>1</v>
      </c>
      <c r="L27" s="350" t="n">
        <v>4</v>
      </c>
      <c r="M27" s="350" t="n">
        <v>3</v>
      </c>
      <c r="N27" s="350" t="n">
        <v>4</v>
      </c>
      <c r="O27" s="351" t="n">
        <v>5</v>
      </c>
      <c r="P27" s="349" t="n">
        <v>6</v>
      </c>
      <c r="Q27" s="350" t="n">
        <v>13</v>
      </c>
      <c r="R27" s="350" t="n">
        <v>18</v>
      </c>
      <c r="S27" s="350" t="n">
        <v>32</v>
      </c>
      <c r="T27" s="350" t="n">
        <v>45</v>
      </c>
      <c r="U27" s="350" t="n">
        <v>101</v>
      </c>
      <c r="V27" s="350" t="n">
        <v>115</v>
      </c>
      <c r="W27" s="350" t="n">
        <v>162</v>
      </c>
      <c r="X27" s="350" t="n">
        <v>181</v>
      </c>
      <c r="Y27" s="350" t="n">
        <v>197</v>
      </c>
      <c r="Z27" s="350" t="n">
        <v>127</v>
      </c>
      <c r="AA27" s="350" t="n">
        <v>33</v>
      </c>
      <c r="AB27" s="350" t="n">
        <v>5</v>
      </c>
      <c r="AC27" s="351" t="n">
        <v>0</v>
      </c>
    </row>
    <row r="28" customFormat="false" ht="19.5" hidden="false" customHeight="true" outlineLevel="0" collapsed="false">
      <c r="A28" s="346" t="s">
        <v>134</v>
      </c>
      <c r="B28" s="348" t="n">
        <f aca="false">SUM(H28:AC28)</f>
        <v>807</v>
      </c>
      <c r="C28" s="349" t="n">
        <v>0</v>
      </c>
      <c r="D28" s="350" t="n">
        <v>0</v>
      </c>
      <c r="E28" s="350" t="n">
        <v>1</v>
      </c>
      <c r="F28" s="350" t="n">
        <v>0</v>
      </c>
      <c r="G28" s="351" t="n">
        <v>0</v>
      </c>
      <c r="H28" s="352" t="n">
        <f aca="false">SUM(C28:G28)</f>
        <v>1</v>
      </c>
      <c r="I28" s="350" t="n">
        <v>0</v>
      </c>
      <c r="J28" s="350" t="n">
        <v>0</v>
      </c>
      <c r="K28" s="350" t="n">
        <v>1</v>
      </c>
      <c r="L28" s="350" t="n">
        <v>1</v>
      </c>
      <c r="M28" s="350" t="n">
        <v>0</v>
      </c>
      <c r="N28" s="350" t="n">
        <v>3</v>
      </c>
      <c r="O28" s="351" t="n">
        <v>2</v>
      </c>
      <c r="P28" s="349" t="n">
        <v>3</v>
      </c>
      <c r="Q28" s="350" t="n">
        <v>6</v>
      </c>
      <c r="R28" s="350" t="n">
        <v>7</v>
      </c>
      <c r="S28" s="350" t="n">
        <v>13</v>
      </c>
      <c r="T28" s="350" t="n">
        <v>27</v>
      </c>
      <c r="U28" s="350" t="n">
        <v>82</v>
      </c>
      <c r="V28" s="350" t="n">
        <v>104</v>
      </c>
      <c r="W28" s="350" t="n">
        <v>139</v>
      </c>
      <c r="X28" s="350" t="n">
        <v>132</v>
      </c>
      <c r="Y28" s="350" t="n">
        <v>133</v>
      </c>
      <c r="Z28" s="350" t="n">
        <v>111</v>
      </c>
      <c r="AA28" s="350" t="n">
        <v>36</v>
      </c>
      <c r="AB28" s="350" t="n">
        <v>6</v>
      </c>
      <c r="AC28" s="351" t="n">
        <v>0</v>
      </c>
    </row>
    <row r="29" customFormat="false" ht="19.5" hidden="false" customHeight="true" outlineLevel="0" collapsed="false">
      <c r="A29" s="327"/>
      <c r="B29" s="326" t="s">
        <v>9</v>
      </c>
      <c r="C29" s="347"/>
      <c r="D29" s="347"/>
      <c r="E29" s="347"/>
      <c r="F29" s="347"/>
      <c r="G29" s="347"/>
      <c r="H29" s="347"/>
      <c r="I29" s="347"/>
      <c r="J29" s="347"/>
      <c r="K29" s="347"/>
      <c r="L29" s="347"/>
      <c r="M29" s="347"/>
      <c r="N29" s="347"/>
      <c r="O29" s="347"/>
      <c r="P29" s="347"/>
      <c r="Q29" s="347"/>
      <c r="R29" s="347"/>
      <c r="S29" s="347"/>
      <c r="T29" s="347"/>
      <c r="U29" s="347"/>
      <c r="V29" s="347"/>
      <c r="W29" s="347"/>
      <c r="X29" s="347"/>
      <c r="Y29" s="347"/>
      <c r="Z29" s="347"/>
      <c r="AA29" s="347"/>
      <c r="AB29" s="327"/>
      <c r="AC29" s="327"/>
    </row>
    <row r="30" customFormat="false" ht="19.5" hidden="false" customHeight="true" outlineLevel="0" collapsed="false">
      <c r="A30" s="346" t="s">
        <v>7</v>
      </c>
      <c r="B30" s="323" t="n">
        <f aca="false">SUM(B31:B40)</f>
        <v>9418</v>
      </c>
      <c r="C30" s="324" t="n">
        <f aca="false">SUM(C31:C40)</f>
        <v>18</v>
      </c>
      <c r="D30" s="325" t="n">
        <f aca="false">SUM(D31:D40)</f>
        <v>4</v>
      </c>
      <c r="E30" s="325" t="n">
        <f aca="false">SUM(E31:E40)</f>
        <v>1</v>
      </c>
      <c r="F30" s="325" t="n">
        <f aca="false">SUM(F31:F40)</f>
        <v>2</v>
      </c>
      <c r="G30" s="323" t="n">
        <f aca="false">SUM(G31:G40)</f>
        <v>0</v>
      </c>
      <c r="H30" s="324" t="n">
        <f aca="false">SUM(H31:H40)</f>
        <v>25</v>
      </c>
      <c r="I30" s="325" t="n">
        <f aca="false">SUM(I31:I40)</f>
        <v>1</v>
      </c>
      <c r="J30" s="325" t="n">
        <f aca="false">SUM(J31:J40)</f>
        <v>1</v>
      </c>
      <c r="K30" s="325" t="n">
        <f aca="false">SUM(K31:K40)</f>
        <v>4</v>
      </c>
      <c r="L30" s="325" t="n">
        <f aca="false">SUM(L31:L40)</f>
        <v>13</v>
      </c>
      <c r="M30" s="325" t="n">
        <f aca="false">SUM(M31:M40)</f>
        <v>10</v>
      </c>
      <c r="N30" s="325" t="n">
        <f aca="false">SUM(N31:N40)</f>
        <v>19</v>
      </c>
      <c r="O30" s="323" t="n">
        <f aca="false">SUM(O31:O40)</f>
        <v>36</v>
      </c>
      <c r="P30" s="324" t="n">
        <f aca="false">SUM(P31:P40)</f>
        <v>66</v>
      </c>
      <c r="Q30" s="325" t="n">
        <f aca="false">SUM(Q31:Q40)</f>
        <v>91</v>
      </c>
      <c r="R30" s="325" t="n">
        <f aca="false">SUM(R31:R40)</f>
        <v>127</v>
      </c>
      <c r="S30" s="325" t="n">
        <f aca="false">SUM(S31:S40)</f>
        <v>188</v>
      </c>
      <c r="T30" s="325" t="n">
        <f aca="false">SUM(T31:T40)</f>
        <v>252</v>
      </c>
      <c r="U30" s="325" t="n">
        <f aca="false">SUM(U31:U40)</f>
        <v>481</v>
      </c>
      <c r="V30" s="325" t="n">
        <f aca="false">SUM(V31:V40)</f>
        <v>583</v>
      </c>
      <c r="W30" s="325" t="n">
        <f aca="false">SUM(W31:W40)</f>
        <v>871</v>
      </c>
      <c r="X30" s="325" t="n">
        <f aca="false">SUM(X31:X40)</f>
        <v>1320</v>
      </c>
      <c r="Y30" s="325" t="n">
        <f aca="false">SUM(Y31:Y40)</f>
        <v>1930</v>
      </c>
      <c r="Z30" s="325" t="n">
        <f aca="false">SUM(Z31:Z40)</f>
        <v>1957</v>
      </c>
      <c r="AA30" s="325" t="n">
        <f aca="false">SUM(AA31:AA40)</f>
        <v>1128</v>
      </c>
      <c r="AB30" s="325" t="n">
        <f aca="false">SUM(AB31:AB40)</f>
        <v>315</v>
      </c>
      <c r="AC30" s="323" t="n">
        <f aca="false">SUM(AC31:AC40)</f>
        <v>0</v>
      </c>
    </row>
    <row r="31" customFormat="false" ht="19.5" hidden="false" customHeight="true" outlineLevel="0" collapsed="false">
      <c r="A31" s="346" t="s">
        <v>125</v>
      </c>
      <c r="B31" s="348" t="n">
        <f aca="false">SUM(H31:AC31)</f>
        <v>1118</v>
      </c>
      <c r="C31" s="349" t="n">
        <v>3</v>
      </c>
      <c r="D31" s="350" t="n">
        <v>0</v>
      </c>
      <c r="E31" s="350" t="n">
        <v>0</v>
      </c>
      <c r="F31" s="350" t="n">
        <v>0</v>
      </c>
      <c r="G31" s="351" t="n">
        <v>0</v>
      </c>
      <c r="H31" s="352" t="n">
        <f aca="false">SUM(C31:G31)</f>
        <v>3</v>
      </c>
      <c r="I31" s="350" t="n">
        <v>0</v>
      </c>
      <c r="J31" s="350" t="n">
        <v>0</v>
      </c>
      <c r="K31" s="350" t="n">
        <v>1</v>
      </c>
      <c r="L31" s="350" t="n">
        <v>2</v>
      </c>
      <c r="M31" s="350" t="n">
        <v>2</v>
      </c>
      <c r="N31" s="350" t="n">
        <v>2</v>
      </c>
      <c r="O31" s="351" t="n">
        <v>4</v>
      </c>
      <c r="P31" s="349" t="n">
        <v>5</v>
      </c>
      <c r="Q31" s="350" t="n">
        <v>14</v>
      </c>
      <c r="R31" s="350" t="n">
        <v>15</v>
      </c>
      <c r="S31" s="350" t="n">
        <v>23</v>
      </c>
      <c r="T31" s="350" t="n">
        <v>24</v>
      </c>
      <c r="U31" s="350" t="n">
        <v>64</v>
      </c>
      <c r="V31" s="350" t="n">
        <v>57</v>
      </c>
      <c r="W31" s="350" t="n">
        <v>95</v>
      </c>
      <c r="X31" s="350" t="n">
        <v>173</v>
      </c>
      <c r="Y31" s="350" t="n">
        <v>214</v>
      </c>
      <c r="Z31" s="350" t="n">
        <v>244</v>
      </c>
      <c r="AA31" s="350" t="n">
        <v>140</v>
      </c>
      <c r="AB31" s="350" t="n">
        <v>36</v>
      </c>
      <c r="AC31" s="353" t="n">
        <v>0</v>
      </c>
    </row>
    <row r="32" customFormat="false" ht="19.5" hidden="false" customHeight="true" outlineLevel="0" collapsed="false">
      <c r="A32" s="346" t="s">
        <v>126</v>
      </c>
      <c r="B32" s="348" t="n">
        <f aca="false">SUM(H32:AC32)</f>
        <v>1365</v>
      </c>
      <c r="C32" s="349" t="n">
        <v>1</v>
      </c>
      <c r="D32" s="350" t="n">
        <v>0</v>
      </c>
      <c r="E32" s="350" t="n">
        <v>0</v>
      </c>
      <c r="F32" s="350" t="n">
        <v>0</v>
      </c>
      <c r="G32" s="351" t="n">
        <v>0</v>
      </c>
      <c r="H32" s="352" t="n">
        <f aca="false">SUM(C32:G32)</f>
        <v>1</v>
      </c>
      <c r="I32" s="350" t="n">
        <v>0</v>
      </c>
      <c r="J32" s="350" t="n">
        <v>0</v>
      </c>
      <c r="K32" s="350" t="n">
        <v>0</v>
      </c>
      <c r="L32" s="350" t="n">
        <v>2</v>
      </c>
      <c r="M32" s="350" t="n">
        <v>3</v>
      </c>
      <c r="N32" s="350" t="n">
        <v>1</v>
      </c>
      <c r="O32" s="351" t="n">
        <v>3</v>
      </c>
      <c r="P32" s="349" t="n">
        <v>12</v>
      </c>
      <c r="Q32" s="350" t="n">
        <v>18</v>
      </c>
      <c r="R32" s="350" t="n">
        <v>11</v>
      </c>
      <c r="S32" s="350" t="n">
        <v>20</v>
      </c>
      <c r="T32" s="350" t="n">
        <v>55</v>
      </c>
      <c r="U32" s="350" t="n">
        <v>56</v>
      </c>
      <c r="V32" s="350" t="n">
        <v>108</v>
      </c>
      <c r="W32" s="350" t="n">
        <v>129</v>
      </c>
      <c r="X32" s="350" t="n">
        <v>188</v>
      </c>
      <c r="Y32" s="350" t="n">
        <v>264</v>
      </c>
      <c r="Z32" s="350" t="n">
        <v>258</v>
      </c>
      <c r="AA32" s="350" t="n">
        <v>184</v>
      </c>
      <c r="AB32" s="350" t="n">
        <v>52</v>
      </c>
      <c r="AC32" s="353" t="n">
        <v>0</v>
      </c>
    </row>
    <row r="33" customFormat="false" ht="19.5" hidden="false" customHeight="true" outlineLevel="0" collapsed="false">
      <c r="A33" s="346" t="s">
        <v>127</v>
      </c>
      <c r="B33" s="348" t="n">
        <f aca="false">SUM(H33:AC33)</f>
        <v>1193</v>
      </c>
      <c r="C33" s="349" t="n">
        <v>2</v>
      </c>
      <c r="D33" s="350" t="n">
        <v>0</v>
      </c>
      <c r="E33" s="350" t="n">
        <v>0</v>
      </c>
      <c r="F33" s="350" t="n">
        <v>0</v>
      </c>
      <c r="G33" s="351" t="n">
        <v>0</v>
      </c>
      <c r="H33" s="352" t="n">
        <f aca="false">SUM(C33:G33)</f>
        <v>2</v>
      </c>
      <c r="I33" s="350" t="n">
        <v>1</v>
      </c>
      <c r="J33" s="350" t="n">
        <v>0</v>
      </c>
      <c r="K33" s="350" t="n">
        <v>1</v>
      </c>
      <c r="L33" s="350" t="n">
        <v>2</v>
      </c>
      <c r="M33" s="350" t="n">
        <v>2</v>
      </c>
      <c r="N33" s="350" t="n">
        <v>4</v>
      </c>
      <c r="O33" s="351" t="n">
        <v>3</v>
      </c>
      <c r="P33" s="349" t="n">
        <v>9</v>
      </c>
      <c r="Q33" s="350" t="n">
        <v>5</v>
      </c>
      <c r="R33" s="350" t="n">
        <v>21</v>
      </c>
      <c r="S33" s="350" t="n">
        <v>29</v>
      </c>
      <c r="T33" s="350" t="n">
        <v>32</v>
      </c>
      <c r="U33" s="350" t="n">
        <v>63</v>
      </c>
      <c r="V33" s="350" t="n">
        <v>64</v>
      </c>
      <c r="W33" s="350" t="n">
        <v>101</v>
      </c>
      <c r="X33" s="350" t="n">
        <v>173</v>
      </c>
      <c r="Y33" s="350" t="n">
        <v>244</v>
      </c>
      <c r="Z33" s="350" t="n">
        <v>248</v>
      </c>
      <c r="AA33" s="350" t="n">
        <v>147</v>
      </c>
      <c r="AB33" s="350" t="n">
        <v>42</v>
      </c>
      <c r="AC33" s="353" t="n">
        <v>0</v>
      </c>
    </row>
    <row r="34" customFormat="false" ht="19.5" hidden="false" customHeight="true" outlineLevel="0" collapsed="false">
      <c r="A34" s="346" t="s">
        <v>128</v>
      </c>
      <c r="B34" s="348" t="n">
        <f aca="false">SUM(H34:AC34)</f>
        <v>979</v>
      </c>
      <c r="C34" s="349" t="n">
        <v>3</v>
      </c>
      <c r="D34" s="350" t="n">
        <v>1</v>
      </c>
      <c r="E34" s="350" t="n">
        <v>0</v>
      </c>
      <c r="F34" s="350" t="n">
        <v>0</v>
      </c>
      <c r="G34" s="351" t="n">
        <v>0</v>
      </c>
      <c r="H34" s="352" t="n">
        <f aca="false">SUM(C34:G34)</f>
        <v>4</v>
      </c>
      <c r="I34" s="350" t="n">
        <v>0</v>
      </c>
      <c r="J34" s="350" t="n">
        <v>0</v>
      </c>
      <c r="K34" s="350" t="n">
        <v>0</v>
      </c>
      <c r="L34" s="350" t="n">
        <v>1</v>
      </c>
      <c r="M34" s="350" t="n">
        <v>2</v>
      </c>
      <c r="N34" s="350" t="n">
        <v>1</v>
      </c>
      <c r="O34" s="351" t="n">
        <v>3</v>
      </c>
      <c r="P34" s="349" t="n">
        <v>8</v>
      </c>
      <c r="Q34" s="350" t="n">
        <v>17</v>
      </c>
      <c r="R34" s="350" t="n">
        <v>18</v>
      </c>
      <c r="S34" s="350" t="n">
        <v>17</v>
      </c>
      <c r="T34" s="350" t="n">
        <v>20</v>
      </c>
      <c r="U34" s="350" t="n">
        <v>60</v>
      </c>
      <c r="V34" s="350" t="n">
        <v>58</v>
      </c>
      <c r="W34" s="350" t="n">
        <v>103</v>
      </c>
      <c r="X34" s="350" t="n">
        <v>135</v>
      </c>
      <c r="Y34" s="350" t="n">
        <v>208</v>
      </c>
      <c r="Z34" s="350" t="n">
        <v>183</v>
      </c>
      <c r="AA34" s="350" t="n">
        <v>107</v>
      </c>
      <c r="AB34" s="350" t="n">
        <v>34</v>
      </c>
      <c r="AC34" s="353" t="n">
        <v>0</v>
      </c>
    </row>
    <row r="35" customFormat="false" ht="19.5" hidden="false" customHeight="true" outlineLevel="0" collapsed="false">
      <c r="A35" s="346" t="s">
        <v>129</v>
      </c>
      <c r="B35" s="348" t="n">
        <f aca="false">SUM(H35:AC35)</f>
        <v>643</v>
      </c>
      <c r="C35" s="349" t="n">
        <v>1</v>
      </c>
      <c r="D35" s="350" t="n">
        <v>0</v>
      </c>
      <c r="E35" s="350" t="n">
        <v>0</v>
      </c>
      <c r="F35" s="350" t="n">
        <v>0</v>
      </c>
      <c r="G35" s="351" t="n">
        <v>0</v>
      </c>
      <c r="H35" s="352" t="n">
        <f aca="false">SUM(C35:G35)</f>
        <v>1</v>
      </c>
      <c r="I35" s="350" t="n">
        <v>0</v>
      </c>
      <c r="J35" s="350" t="n">
        <v>0</v>
      </c>
      <c r="K35" s="350" t="n">
        <v>0</v>
      </c>
      <c r="L35" s="350" t="n">
        <v>1</v>
      </c>
      <c r="M35" s="350" t="n">
        <v>0</v>
      </c>
      <c r="N35" s="350" t="n">
        <v>1</v>
      </c>
      <c r="O35" s="351" t="n">
        <v>0</v>
      </c>
      <c r="P35" s="349" t="n">
        <v>4</v>
      </c>
      <c r="Q35" s="350" t="n">
        <v>5</v>
      </c>
      <c r="R35" s="350" t="n">
        <v>8</v>
      </c>
      <c r="S35" s="350" t="n">
        <v>16</v>
      </c>
      <c r="T35" s="350" t="n">
        <v>21</v>
      </c>
      <c r="U35" s="350" t="n">
        <v>30</v>
      </c>
      <c r="V35" s="350" t="n">
        <v>44</v>
      </c>
      <c r="W35" s="350" t="n">
        <v>46</v>
      </c>
      <c r="X35" s="350" t="n">
        <v>97</v>
      </c>
      <c r="Y35" s="350" t="n">
        <v>145</v>
      </c>
      <c r="Z35" s="350" t="n">
        <v>126</v>
      </c>
      <c r="AA35" s="350" t="n">
        <v>80</v>
      </c>
      <c r="AB35" s="350" t="n">
        <v>18</v>
      </c>
      <c r="AC35" s="353" t="n">
        <v>0</v>
      </c>
    </row>
    <row r="36" customFormat="false" ht="19.5" hidden="false" customHeight="true" outlineLevel="0" collapsed="false">
      <c r="A36" s="346" t="s">
        <v>130</v>
      </c>
      <c r="B36" s="348" t="n">
        <f aca="false">SUM(H36:AC36)</f>
        <v>1000</v>
      </c>
      <c r="C36" s="349" t="n">
        <v>2</v>
      </c>
      <c r="D36" s="350" t="n">
        <v>0</v>
      </c>
      <c r="E36" s="350" t="n">
        <v>0</v>
      </c>
      <c r="F36" s="350" t="n">
        <v>0</v>
      </c>
      <c r="G36" s="351" t="n">
        <v>0</v>
      </c>
      <c r="H36" s="352" t="n">
        <f aca="false">SUM(C36:G36)</f>
        <v>2</v>
      </c>
      <c r="I36" s="350" t="n">
        <v>0</v>
      </c>
      <c r="J36" s="350" t="n">
        <v>0</v>
      </c>
      <c r="K36" s="350" t="n">
        <v>0</v>
      </c>
      <c r="L36" s="350" t="n">
        <v>1</v>
      </c>
      <c r="M36" s="350" t="n">
        <v>0</v>
      </c>
      <c r="N36" s="350" t="n">
        <v>4</v>
      </c>
      <c r="O36" s="351" t="n">
        <v>6</v>
      </c>
      <c r="P36" s="349" t="n">
        <v>4</v>
      </c>
      <c r="Q36" s="350" t="n">
        <v>11</v>
      </c>
      <c r="R36" s="350" t="n">
        <v>16</v>
      </c>
      <c r="S36" s="350" t="n">
        <v>19</v>
      </c>
      <c r="T36" s="350" t="n">
        <v>29</v>
      </c>
      <c r="U36" s="350" t="n">
        <v>60</v>
      </c>
      <c r="V36" s="350" t="n">
        <v>59</v>
      </c>
      <c r="W36" s="350" t="n">
        <v>94</v>
      </c>
      <c r="X36" s="350" t="n">
        <v>127</v>
      </c>
      <c r="Y36" s="350" t="n">
        <v>201</v>
      </c>
      <c r="Z36" s="350" t="n">
        <v>233</v>
      </c>
      <c r="AA36" s="350" t="n">
        <v>109</v>
      </c>
      <c r="AB36" s="350" t="n">
        <v>25</v>
      </c>
      <c r="AC36" s="353" t="n">
        <v>0</v>
      </c>
    </row>
    <row r="37" customFormat="false" ht="19.5" hidden="false" customHeight="true" outlineLevel="0" collapsed="false">
      <c r="A37" s="346" t="s">
        <v>131</v>
      </c>
      <c r="B37" s="348" t="n">
        <f aca="false">SUM(H37:AC37)</f>
        <v>537</v>
      </c>
      <c r="C37" s="349" t="n">
        <v>1</v>
      </c>
      <c r="D37" s="350" t="n">
        <v>1</v>
      </c>
      <c r="E37" s="350" t="n">
        <v>0</v>
      </c>
      <c r="F37" s="350" t="n">
        <v>1</v>
      </c>
      <c r="G37" s="351" t="n">
        <v>0</v>
      </c>
      <c r="H37" s="352" t="n">
        <f aca="false">SUM(C37:G37)</f>
        <v>3</v>
      </c>
      <c r="I37" s="350" t="n">
        <v>0</v>
      </c>
      <c r="J37" s="350" t="n">
        <v>0</v>
      </c>
      <c r="K37" s="350" t="n">
        <v>0</v>
      </c>
      <c r="L37" s="350" t="n">
        <v>0</v>
      </c>
      <c r="M37" s="350" t="n">
        <v>0</v>
      </c>
      <c r="N37" s="350" t="n">
        <v>1</v>
      </c>
      <c r="O37" s="351" t="n">
        <v>1</v>
      </c>
      <c r="P37" s="349" t="n">
        <v>2</v>
      </c>
      <c r="Q37" s="350" t="n">
        <v>3</v>
      </c>
      <c r="R37" s="350" t="n">
        <v>5</v>
      </c>
      <c r="S37" s="350" t="n">
        <v>12</v>
      </c>
      <c r="T37" s="350" t="n">
        <v>10</v>
      </c>
      <c r="U37" s="350" t="n">
        <v>24</v>
      </c>
      <c r="V37" s="350" t="n">
        <v>36</v>
      </c>
      <c r="W37" s="350" t="n">
        <v>48</v>
      </c>
      <c r="X37" s="350" t="n">
        <v>62</v>
      </c>
      <c r="Y37" s="350" t="n">
        <v>134</v>
      </c>
      <c r="Z37" s="350" t="n">
        <v>120</v>
      </c>
      <c r="AA37" s="350" t="n">
        <v>60</v>
      </c>
      <c r="AB37" s="350" t="n">
        <v>16</v>
      </c>
      <c r="AC37" s="351" t="n">
        <v>0</v>
      </c>
    </row>
    <row r="38" customFormat="false" ht="19.5" hidden="false" customHeight="true" outlineLevel="0" collapsed="false">
      <c r="A38" s="346" t="s">
        <v>132</v>
      </c>
      <c r="B38" s="348" t="n">
        <f aca="false">SUM(H38:AC38)</f>
        <v>824</v>
      </c>
      <c r="C38" s="349" t="n">
        <v>1</v>
      </c>
      <c r="D38" s="350" t="n">
        <v>1</v>
      </c>
      <c r="E38" s="350" t="n">
        <v>0</v>
      </c>
      <c r="F38" s="350" t="n">
        <v>1</v>
      </c>
      <c r="G38" s="351" t="n">
        <v>0</v>
      </c>
      <c r="H38" s="352" t="n">
        <f aca="false">SUM(C38:G38)</f>
        <v>3</v>
      </c>
      <c r="I38" s="350" t="n">
        <v>0</v>
      </c>
      <c r="J38" s="350" t="n">
        <v>0</v>
      </c>
      <c r="K38" s="350" t="n">
        <v>1</v>
      </c>
      <c r="L38" s="350" t="n">
        <v>4</v>
      </c>
      <c r="M38" s="350" t="n">
        <v>0</v>
      </c>
      <c r="N38" s="350" t="n">
        <v>2</v>
      </c>
      <c r="O38" s="351" t="n">
        <v>3</v>
      </c>
      <c r="P38" s="349" t="n">
        <v>5</v>
      </c>
      <c r="Q38" s="350" t="n">
        <v>7</v>
      </c>
      <c r="R38" s="350" t="n">
        <v>10</v>
      </c>
      <c r="S38" s="350" t="n">
        <v>21</v>
      </c>
      <c r="T38" s="350" t="n">
        <v>13</v>
      </c>
      <c r="U38" s="350" t="n">
        <v>45</v>
      </c>
      <c r="V38" s="350" t="n">
        <v>42</v>
      </c>
      <c r="W38" s="350" t="n">
        <v>76</v>
      </c>
      <c r="X38" s="350" t="n">
        <v>116</v>
      </c>
      <c r="Y38" s="350" t="n">
        <v>176</v>
      </c>
      <c r="Z38" s="350" t="n">
        <v>180</v>
      </c>
      <c r="AA38" s="350" t="n">
        <v>94</v>
      </c>
      <c r="AB38" s="350" t="n">
        <v>26</v>
      </c>
      <c r="AC38" s="351" t="n">
        <v>0</v>
      </c>
    </row>
    <row r="39" customFormat="false" ht="19.5" hidden="false" customHeight="true" outlineLevel="0" collapsed="false">
      <c r="A39" s="346" t="s">
        <v>133</v>
      </c>
      <c r="B39" s="348" t="n">
        <f aca="false">SUM(H39:AC39)</f>
        <v>1012</v>
      </c>
      <c r="C39" s="349" t="n">
        <v>2</v>
      </c>
      <c r="D39" s="350" t="n">
        <v>1</v>
      </c>
      <c r="E39" s="350" t="n">
        <v>1</v>
      </c>
      <c r="F39" s="350" t="n">
        <v>0</v>
      </c>
      <c r="G39" s="351" t="n">
        <v>0</v>
      </c>
      <c r="H39" s="352" t="n">
        <f aca="false">SUM(C39:G39)</f>
        <v>4</v>
      </c>
      <c r="I39" s="350" t="n">
        <v>0</v>
      </c>
      <c r="J39" s="350" t="n">
        <v>0</v>
      </c>
      <c r="K39" s="350" t="n">
        <v>1</v>
      </c>
      <c r="L39" s="350" t="n">
        <v>0</v>
      </c>
      <c r="M39" s="350" t="n">
        <v>1</v>
      </c>
      <c r="N39" s="350" t="n">
        <v>2</v>
      </c>
      <c r="O39" s="351" t="n">
        <v>4</v>
      </c>
      <c r="P39" s="349" t="n">
        <v>12</v>
      </c>
      <c r="Q39" s="350" t="n">
        <v>8</v>
      </c>
      <c r="R39" s="350" t="n">
        <v>17</v>
      </c>
      <c r="S39" s="350" t="n">
        <v>23</v>
      </c>
      <c r="T39" s="350" t="n">
        <v>29</v>
      </c>
      <c r="U39" s="350" t="n">
        <v>49</v>
      </c>
      <c r="V39" s="350" t="n">
        <v>68</v>
      </c>
      <c r="W39" s="350" t="n">
        <v>105</v>
      </c>
      <c r="X39" s="350" t="n">
        <v>152</v>
      </c>
      <c r="Y39" s="350" t="n">
        <v>191</v>
      </c>
      <c r="Z39" s="350" t="n">
        <v>200</v>
      </c>
      <c r="AA39" s="350" t="n">
        <v>111</v>
      </c>
      <c r="AB39" s="350" t="n">
        <v>35</v>
      </c>
      <c r="AC39" s="353" t="n">
        <v>0</v>
      </c>
    </row>
    <row r="40" customFormat="false" ht="19.5" hidden="false" customHeight="true" outlineLevel="0" collapsed="false">
      <c r="A40" s="354" t="s">
        <v>134</v>
      </c>
      <c r="B40" s="355" t="n">
        <f aca="false">SUM(H40:AC40)</f>
        <v>747</v>
      </c>
      <c r="C40" s="356" t="n">
        <v>2</v>
      </c>
      <c r="D40" s="357" t="n">
        <v>0</v>
      </c>
      <c r="E40" s="357" t="n">
        <v>0</v>
      </c>
      <c r="F40" s="357" t="n">
        <v>0</v>
      </c>
      <c r="G40" s="358" t="n">
        <v>0</v>
      </c>
      <c r="H40" s="359" t="n">
        <f aca="false">SUM(C40:G40)</f>
        <v>2</v>
      </c>
      <c r="I40" s="357" t="n">
        <v>0</v>
      </c>
      <c r="J40" s="357" t="n">
        <v>1</v>
      </c>
      <c r="K40" s="357" t="n">
        <v>0</v>
      </c>
      <c r="L40" s="357" t="n">
        <v>0</v>
      </c>
      <c r="M40" s="357" t="n">
        <v>0</v>
      </c>
      <c r="N40" s="357" t="n">
        <v>1</v>
      </c>
      <c r="O40" s="358" t="n">
        <v>9</v>
      </c>
      <c r="P40" s="356" t="n">
        <v>5</v>
      </c>
      <c r="Q40" s="357" t="n">
        <v>3</v>
      </c>
      <c r="R40" s="357" t="n">
        <v>6</v>
      </c>
      <c r="S40" s="357" t="n">
        <v>8</v>
      </c>
      <c r="T40" s="357" t="n">
        <v>19</v>
      </c>
      <c r="U40" s="357" t="n">
        <v>30</v>
      </c>
      <c r="V40" s="357" t="n">
        <v>47</v>
      </c>
      <c r="W40" s="357" t="n">
        <v>74</v>
      </c>
      <c r="X40" s="357" t="n">
        <v>97</v>
      </c>
      <c r="Y40" s="357" t="n">
        <v>153</v>
      </c>
      <c r="Z40" s="357" t="n">
        <v>165</v>
      </c>
      <c r="AA40" s="357" t="n">
        <v>96</v>
      </c>
      <c r="AB40" s="357" t="n">
        <v>31</v>
      </c>
      <c r="AC40" s="360" t="n">
        <v>0</v>
      </c>
    </row>
  </sheetData>
  <sheetProtection sheet="true" objects="true" scenarios="true"/>
  <mergeCells count="2">
    <mergeCell ref="A3:A4"/>
    <mergeCell ref="B3:AC3"/>
  </mergeCells>
  <printOptions headings="false" gridLines="false" gridLinesSet="true" horizontalCentered="false" verticalCentered="false"/>
  <pageMargins left="0.786805555555556" right="0.620138888888889" top="0.79027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201" width="9.13"/>
    <col collapsed="false" customWidth="true" hidden="false" outlineLevel="0" max="2" min="2" style="361" width="5.37"/>
    <col collapsed="false" customWidth="true" hidden="false" outlineLevel="0" max="3" min="3" style="361" width="16"/>
    <col collapsed="false" customWidth="true" hidden="false" outlineLevel="0" max="4" min="4" style="151" width="7.26"/>
    <col collapsed="false" customWidth="true" hidden="false" outlineLevel="0" max="7" min="5" style="185" width="5.37"/>
    <col collapsed="false" customWidth="true" hidden="false" outlineLevel="0" max="8" min="8" style="185" width="7.13"/>
    <col collapsed="false" customWidth="true" hidden="false" outlineLevel="0" max="13" min="9" style="185" width="5.37"/>
    <col collapsed="false" customWidth="false" hidden="false" outlineLevel="0" max="16384" min="14" style="201" width="9"/>
  </cols>
  <sheetData>
    <row r="1" customFormat="false" ht="13.8" hidden="false" customHeight="false" outlineLevel="0" collapsed="false">
      <c r="A1" s="147" t="s">
        <v>343</v>
      </c>
    </row>
    <row r="2" customFormat="false" ht="11.25" hidden="false" customHeight="true" outlineLevel="0" collapsed="false"/>
    <row r="3" customFormat="false" ht="27.75" hidden="false" customHeight="true" outlineLevel="0" collapsed="false">
      <c r="A3" s="362" t="s">
        <v>344</v>
      </c>
      <c r="B3" s="157" t="s">
        <v>345</v>
      </c>
      <c r="C3" s="157"/>
      <c r="D3" s="363" t="s">
        <v>346</v>
      </c>
      <c r="E3" s="363" t="s">
        <v>347</v>
      </c>
      <c r="F3" s="363" t="s">
        <v>348</v>
      </c>
      <c r="G3" s="363" t="s">
        <v>349</v>
      </c>
      <c r="H3" s="363" t="s">
        <v>350</v>
      </c>
      <c r="I3" s="363" t="s">
        <v>351</v>
      </c>
      <c r="J3" s="363" t="s">
        <v>352</v>
      </c>
      <c r="K3" s="363" t="s">
        <v>353</v>
      </c>
      <c r="L3" s="363" t="s">
        <v>354</v>
      </c>
      <c r="M3" s="364" t="s">
        <v>355</v>
      </c>
    </row>
    <row r="4" s="185" customFormat="true" ht="20.25" hidden="false" customHeight="true" outlineLevel="0" collapsed="false">
      <c r="A4" s="365"/>
      <c r="B4" s="366" t="s">
        <v>356</v>
      </c>
      <c r="C4" s="366"/>
      <c r="D4" s="367" t="n">
        <v>7226</v>
      </c>
      <c r="E4" s="367" t="n">
        <v>7127</v>
      </c>
      <c r="F4" s="367" t="n">
        <v>7074</v>
      </c>
      <c r="G4" s="367" t="n">
        <v>7761</v>
      </c>
      <c r="H4" s="367" t="n">
        <v>8103</v>
      </c>
      <c r="I4" s="367" t="n">
        <v>8278</v>
      </c>
      <c r="J4" s="367" t="n">
        <v>8342</v>
      </c>
      <c r="K4" s="367" t="n">
        <v>8808</v>
      </c>
      <c r="L4" s="367" t="n">
        <v>9428</v>
      </c>
      <c r="M4" s="368" t="n">
        <v>8934</v>
      </c>
    </row>
    <row r="5" s="185" customFormat="true" ht="20.25" hidden="false" customHeight="true" outlineLevel="0" collapsed="false">
      <c r="A5" s="369" t="s">
        <v>357</v>
      </c>
      <c r="B5" s="370" t="s">
        <v>358</v>
      </c>
      <c r="C5" s="370"/>
      <c r="D5" s="371" t="n">
        <v>54</v>
      </c>
      <c r="E5" s="372" t="n">
        <v>39</v>
      </c>
      <c r="F5" s="372" t="n">
        <v>28</v>
      </c>
      <c r="G5" s="372" t="n">
        <v>37</v>
      </c>
      <c r="H5" s="372" t="n">
        <v>29</v>
      </c>
      <c r="I5" s="372" t="n">
        <v>32</v>
      </c>
      <c r="J5" s="372" t="n">
        <v>23</v>
      </c>
      <c r="K5" s="372" t="n">
        <v>28</v>
      </c>
      <c r="L5" s="372" t="n">
        <v>29</v>
      </c>
      <c r="M5" s="373" t="n">
        <v>32</v>
      </c>
    </row>
    <row r="6" s="185" customFormat="true" ht="20.25" hidden="false" customHeight="true" outlineLevel="0" collapsed="false">
      <c r="A6" s="369" t="s">
        <v>359</v>
      </c>
      <c r="B6" s="374" t="s">
        <v>149</v>
      </c>
      <c r="C6" s="374"/>
      <c r="D6" s="371" t="n">
        <v>1986</v>
      </c>
      <c r="E6" s="372" t="n">
        <v>2057</v>
      </c>
      <c r="F6" s="372" t="n">
        <v>2071</v>
      </c>
      <c r="G6" s="372" t="n">
        <v>2288</v>
      </c>
      <c r="H6" s="372" t="n">
        <v>2524</v>
      </c>
      <c r="I6" s="372" t="n">
        <v>2483</v>
      </c>
      <c r="J6" s="372" t="n">
        <v>2569</v>
      </c>
      <c r="K6" s="372" t="n">
        <v>2684</v>
      </c>
      <c r="L6" s="372" t="n">
        <v>2767</v>
      </c>
      <c r="M6" s="373" t="n">
        <v>2779</v>
      </c>
    </row>
    <row r="7" s="185" customFormat="true" ht="20.25" hidden="false" customHeight="true" outlineLevel="0" collapsed="false">
      <c r="A7" s="369" t="n">
        <v>28</v>
      </c>
      <c r="B7" s="375" t="s">
        <v>360</v>
      </c>
      <c r="C7" s="376" t="s">
        <v>361</v>
      </c>
      <c r="D7" s="371" t="n">
        <v>65</v>
      </c>
      <c r="E7" s="372" t="n">
        <v>87</v>
      </c>
      <c r="F7" s="372" t="n">
        <v>83</v>
      </c>
      <c r="G7" s="372" t="n">
        <v>69</v>
      </c>
      <c r="H7" s="372" t="n">
        <v>92</v>
      </c>
      <c r="I7" s="372" t="n">
        <v>105</v>
      </c>
      <c r="J7" s="372" t="n">
        <v>106</v>
      </c>
      <c r="K7" s="372" t="n">
        <v>120</v>
      </c>
      <c r="L7" s="372" t="n">
        <v>95</v>
      </c>
      <c r="M7" s="373" t="n">
        <v>93</v>
      </c>
    </row>
    <row r="8" s="185" customFormat="true" ht="20.25" hidden="false" customHeight="true" outlineLevel="0" collapsed="false">
      <c r="A8" s="369" t="n">
        <v>29</v>
      </c>
      <c r="B8" s="375"/>
      <c r="C8" s="377" t="s">
        <v>362</v>
      </c>
      <c r="D8" s="371" t="n">
        <v>457</v>
      </c>
      <c r="E8" s="372" t="n">
        <v>431</v>
      </c>
      <c r="F8" s="372" t="n">
        <v>423</v>
      </c>
      <c r="G8" s="372" t="n">
        <v>502</v>
      </c>
      <c r="H8" s="372" t="n">
        <v>509</v>
      </c>
      <c r="I8" s="372" t="n">
        <v>453</v>
      </c>
      <c r="J8" s="372" t="n">
        <v>477</v>
      </c>
      <c r="K8" s="372" t="n">
        <v>456</v>
      </c>
      <c r="L8" s="372" t="n">
        <v>479</v>
      </c>
      <c r="M8" s="373" t="n">
        <v>495</v>
      </c>
    </row>
    <row r="9" s="185" customFormat="true" ht="24" hidden="false" customHeight="true" outlineLevel="0" collapsed="false">
      <c r="A9" s="369" t="n">
        <v>30</v>
      </c>
      <c r="B9" s="375"/>
      <c r="C9" s="378" t="s">
        <v>363</v>
      </c>
      <c r="D9" s="371" t="n">
        <v>94</v>
      </c>
      <c r="E9" s="372" t="n">
        <v>78</v>
      </c>
      <c r="F9" s="372" t="n">
        <v>83</v>
      </c>
      <c r="G9" s="372" t="n">
        <v>97</v>
      </c>
      <c r="H9" s="372" t="n">
        <v>104</v>
      </c>
      <c r="I9" s="372" t="n">
        <v>98</v>
      </c>
      <c r="J9" s="372" t="n">
        <v>96</v>
      </c>
      <c r="K9" s="372" t="n">
        <v>90</v>
      </c>
      <c r="L9" s="372" t="n">
        <v>131</v>
      </c>
      <c r="M9" s="373" t="n">
        <v>112</v>
      </c>
    </row>
    <row r="10" s="185" customFormat="true" ht="20.25" hidden="false" customHeight="true" outlineLevel="0" collapsed="false">
      <c r="A10" s="369" t="n">
        <v>31</v>
      </c>
      <c r="B10" s="375"/>
      <c r="C10" s="378" t="s">
        <v>364</v>
      </c>
      <c r="D10" s="371" t="n">
        <v>210</v>
      </c>
      <c r="E10" s="372" t="n">
        <v>212</v>
      </c>
      <c r="F10" s="372" t="n">
        <v>198</v>
      </c>
      <c r="G10" s="372" t="n">
        <v>226</v>
      </c>
      <c r="H10" s="372" t="n">
        <v>229</v>
      </c>
      <c r="I10" s="372" t="n">
        <v>224</v>
      </c>
      <c r="J10" s="372" t="n">
        <v>230</v>
      </c>
      <c r="K10" s="372" t="n">
        <v>287</v>
      </c>
      <c r="L10" s="372" t="n">
        <v>293</v>
      </c>
      <c r="M10" s="373" t="n">
        <v>272</v>
      </c>
    </row>
    <row r="11" s="185" customFormat="true" ht="20.25" hidden="false" customHeight="true" outlineLevel="0" collapsed="false">
      <c r="A11" s="369" t="n">
        <v>32</v>
      </c>
      <c r="B11" s="375"/>
      <c r="C11" s="377" t="s">
        <v>365</v>
      </c>
      <c r="D11" s="371" t="n">
        <v>136</v>
      </c>
      <c r="E11" s="372" t="n">
        <v>144</v>
      </c>
      <c r="F11" s="372" t="n">
        <v>180</v>
      </c>
      <c r="G11" s="372" t="n">
        <v>143</v>
      </c>
      <c r="H11" s="372" t="n">
        <v>186</v>
      </c>
      <c r="I11" s="372" t="n">
        <v>213</v>
      </c>
      <c r="J11" s="372" t="n">
        <v>171</v>
      </c>
      <c r="K11" s="372" t="n">
        <v>181</v>
      </c>
      <c r="L11" s="372" t="n">
        <v>174</v>
      </c>
      <c r="M11" s="373" t="n">
        <v>215</v>
      </c>
    </row>
    <row r="12" s="185" customFormat="true" ht="23.25" hidden="false" customHeight="true" outlineLevel="0" collapsed="false">
      <c r="A12" s="369" t="n">
        <v>33</v>
      </c>
      <c r="B12" s="375"/>
      <c r="C12" s="378" t="s">
        <v>366</v>
      </c>
      <c r="D12" s="371" t="n">
        <v>284</v>
      </c>
      <c r="E12" s="372" t="n">
        <v>338</v>
      </c>
      <c r="F12" s="372" t="n">
        <v>343</v>
      </c>
      <c r="G12" s="372" t="n">
        <v>373</v>
      </c>
      <c r="H12" s="372" t="n">
        <v>439</v>
      </c>
      <c r="I12" s="372" t="n">
        <v>426</v>
      </c>
      <c r="J12" s="372" t="n">
        <v>441</v>
      </c>
      <c r="K12" s="372" t="n">
        <v>508</v>
      </c>
      <c r="L12" s="372" t="n">
        <v>476</v>
      </c>
      <c r="M12" s="373" t="n">
        <v>524</v>
      </c>
    </row>
    <row r="13" s="185" customFormat="true" ht="20.25" hidden="false" customHeight="true" outlineLevel="0" collapsed="false">
      <c r="A13" s="369" t="n">
        <v>34</v>
      </c>
      <c r="B13" s="375"/>
      <c r="C13" s="376" t="s">
        <v>367</v>
      </c>
      <c r="D13" s="371" t="n">
        <v>72</v>
      </c>
      <c r="E13" s="372" t="n">
        <v>72</v>
      </c>
      <c r="F13" s="372" t="n">
        <v>71</v>
      </c>
      <c r="G13" s="372" t="n">
        <v>78</v>
      </c>
      <c r="H13" s="372" t="n">
        <v>90</v>
      </c>
      <c r="I13" s="372" t="n">
        <v>91</v>
      </c>
      <c r="J13" s="372" t="n">
        <v>90</v>
      </c>
      <c r="K13" s="372" t="n">
        <v>83</v>
      </c>
      <c r="L13" s="372" t="n">
        <v>120</v>
      </c>
      <c r="M13" s="373" t="n">
        <v>92</v>
      </c>
    </row>
    <row r="14" s="185" customFormat="true" ht="20.25" hidden="false" customHeight="true" outlineLevel="0" collapsed="false">
      <c r="A14" s="369" t="n">
        <v>35</v>
      </c>
      <c r="B14" s="375"/>
      <c r="C14" s="376" t="s">
        <v>368</v>
      </c>
      <c r="D14" s="371" t="n">
        <v>57</v>
      </c>
      <c r="E14" s="372" t="n">
        <v>48</v>
      </c>
      <c r="F14" s="372" t="n">
        <v>52</v>
      </c>
      <c r="G14" s="372" t="n">
        <v>58</v>
      </c>
      <c r="H14" s="372" t="n">
        <v>58</v>
      </c>
      <c r="I14" s="372" t="n">
        <v>42</v>
      </c>
      <c r="J14" s="372" t="n">
        <v>74</v>
      </c>
      <c r="K14" s="372" t="n">
        <v>52</v>
      </c>
      <c r="L14" s="372" t="n">
        <v>50</v>
      </c>
      <c r="M14" s="373" t="n">
        <v>57</v>
      </c>
    </row>
    <row r="15" s="185" customFormat="true" ht="20.25" hidden="false" customHeight="true" outlineLevel="0" collapsed="false">
      <c r="A15" s="369" t="n">
        <v>36</v>
      </c>
      <c r="B15" s="375"/>
      <c r="C15" s="376" t="s">
        <v>369</v>
      </c>
      <c r="D15" s="371" t="n">
        <v>72</v>
      </c>
      <c r="E15" s="372" t="n">
        <v>64</v>
      </c>
      <c r="F15" s="372" t="n">
        <v>63</v>
      </c>
      <c r="G15" s="372" t="n">
        <v>60</v>
      </c>
      <c r="H15" s="372" t="n">
        <v>75</v>
      </c>
      <c r="I15" s="372" t="n">
        <v>67</v>
      </c>
      <c r="J15" s="372" t="n">
        <v>55</v>
      </c>
      <c r="K15" s="372" t="n">
        <v>66</v>
      </c>
      <c r="L15" s="372" t="n">
        <v>73</v>
      </c>
      <c r="M15" s="373" t="n">
        <v>75</v>
      </c>
    </row>
    <row r="16" s="185" customFormat="true" ht="20.25" hidden="false" customHeight="true" outlineLevel="0" collapsed="false">
      <c r="A16" s="369" t="n">
        <v>39</v>
      </c>
      <c r="B16" s="374" t="s">
        <v>187</v>
      </c>
      <c r="C16" s="374"/>
      <c r="D16" s="371" t="n">
        <v>89</v>
      </c>
      <c r="E16" s="372" t="n">
        <v>98</v>
      </c>
      <c r="F16" s="372" t="n">
        <v>98</v>
      </c>
      <c r="G16" s="372" t="n">
        <v>101</v>
      </c>
      <c r="H16" s="372" t="n">
        <v>108</v>
      </c>
      <c r="I16" s="372" t="n">
        <v>121</v>
      </c>
      <c r="J16" s="372" t="n">
        <v>126</v>
      </c>
      <c r="K16" s="372" t="n">
        <v>106</v>
      </c>
      <c r="L16" s="372" t="n">
        <v>123</v>
      </c>
      <c r="M16" s="373" t="n">
        <v>125</v>
      </c>
    </row>
    <row r="17" s="185" customFormat="true" ht="20.25" hidden="false" customHeight="true" outlineLevel="0" collapsed="false">
      <c r="A17" s="369" t="s">
        <v>370</v>
      </c>
      <c r="B17" s="374" t="s">
        <v>371</v>
      </c>
      <c r="C17" s="374"/>
      <c r="D17" s="371" t="n">
        <v>69</v>
      </c>
      <c r="E17" s="372" t="n">
        <v>70</v>
      </c>
      <c r="F17" s="372" t="n">
        <v>74</v>
      </c>
      <c r="G17" s="372" t="n">
        <v>46</v>
      </c>
      <c r="H17" s="372" t="n">
        <v>43</v>
      </c>
      <c r="I17" s="372" t="n">
        <v>53</v>
      </c>
      <c r="J17" s="372" t="n">
        <v>56</v>
      </c>
      <c r="K17" s="372" t="n">
        <v>49</v>
      </c>
      <c r="L17" s="372" t="n">
        <v>57</v>
      </c>
      <c r="M17" s="373" t="n">
        <v>51</v>
      </c>
    </row>
    <row r="18" s="185" customFormat="true" ht="33.75" hidden="false" customHeight="true" outlineLevel="0" collapsed="false">
      <c r="A18" s="379" t="s">
        <v>372</v>
      </c>
      <c r="B18" s="374" t="s">
        <v>373</v>
      </c>
      <c r="C18" s="374"/>
      <c r="D18" s="371" t="n">
        <v>1511</v>
      </c>
      <c r="E18" s="372" t="n">
        <v>1468</v>
      </c>
      <c r="F18" s="372" t="n">
        <v>1496</v>
      </c>
      <c r="G18" s="372" t="n">
        <v>1716</v>
      </c>
      <c r="H18" s="372" t="n">
        <v>1673</v>
      </c>
      <c r="I18" s="372" t="n">
        <v>1786</v>
      </c>
      <c r="J18" s="372" t="n">
        <v>1714</v>
      </c>
      <c r="K18" s="372" t="n">
        <v>1894</v>
      </c>
      <c r="L18" s="372" t="n">
        <v>1944</v>
      </c>
      <c r="M18" s="373" t="n">
        <v>1637</v>
      </c>
    </row>
    <row r="19" s="185" customFormat="true" ht="20.25" hidden="false" customHeight="true" outlineLevel="0" collapsed="false">
      <c r="A19" s="369" t="n">
        <v>51</v>
      </c>
      <c r="B19" s="375" t="s">
        <v>360</v>
      </c>
      <c r="C19" s="376" t="s">
        <v>374</v>
      </c>
      <c r="D19" s="371" t="n">
        <v>374</v>
      </c>
      <c r="E19" s="372" t="n">
        <v>344</v>
      </c>
      <c r="F19" s="372" t="n">
        <v>369</v>
      </c>
      <c r="G19" s="372" t="n">
        <v>389</v>
      </c>
      <c r="H19" s="372" t="n">
        <v>364</v>
      </c>
      <c r="I19" s="372" t="n">
        <v>370</v>
      </c>
      <c r="J19" s="372" t="n">
        <v>345</v>
      </c>
      <c r="K19" s="372" t="n">
        <v>391</v>
      </c>
      <c r="L19" s="372" t="n">
        <v>375</v>
      </c>
      <c r="M19" s="373" t="n">
        <v>387</v>
      </c>
    </row>
    <row r="20" s="185" customFormat="true" ht="24" hidden="false" customHeight="true" outlineLevel="0" collapsed="false">
      <c r="A20" s="369" t="n">
        <v>52</v>
      </c>
      <c r="B20" s="375"/>
      <c r="C20" s="378" t="s">
        <v>375</v>
      </c>
      <c r="D20" s="371" t="n">
        <v>249</v>
      </c>
      <c r="E20" s="372" t="n">
        <v>237</v>
      </c>
      <c r="F20" s="372" t="n">
        <v>199</v>
      </c>
      <c r="G20" s="372" t="n">
        <v>259</v>
      </c>
      <c r="H20" s="372" t="n">
        <v>227</v>
      </c>
      <c r="I20" s="372" t="n">
        <v>258</v>
      </c>
      <c r="J20" s="372" t="n">
        <v>212</v>
      </c>
      <c r="K20" s="372" t="n">
        <v>203</v>
      </c>
      <c r="L20" s="372" t="n">
        <v>228</v>
      </c>
      <c r="M20" s="373" t="n">
        <v>196</v>
      </c>
    </row>
    <row r="21" s="185" customFormat="true" ht="20.25" hidden="false" customHeight="true" outlineLevel="0" collapsed="false">
      <c r="A21" s="369" t="n">
        <v>55</v>
      </c>
      <c r="B21" s="375"/>
      <c r="C21" s="376" t="s">
        <v>376</v>
      </c>
      <c r="D21" s="371" t="n">
        <v>697</v>
      </c>
      <c r="E21" s="372" t="n">
        <v>700</v>
      </c>
      <c r="F21" s="372" t="n">
        <v>736</v>
      </c>
      <c r="G21" s="372" t="n">
        <v>874</v>
      </c>
      <c r="H21" s="372" t="n">
        <v>874</v>
      </c>
      <c r="I21" s="372" t="n">
        <v>955</v>
      </c>
      <c r="J21" s="372" t="n">
        <v>944</v>
      </c>
      <c r="K21" s="372" t="n">
        <v>1068</v>
      </c>
      <c r="L21" s="372" t="n">
        <v>1120</v>
      </c>
      <c r="M21" s="373" t="n">
        <v>814</v>
      </c>
    </row>
    <row r="22" s="185" customFormat="true" ht="20.25" hidden="false" customHeight="true" outlineLevel="0" collapsed="false">
      <c r="A22" s="369" t="s">
        <v>377</v>
      </c>
      <c r="B22" s="374" t="s">
        <v>151</v>
      </c>
      <c r="C22" s="374"/>
      <c r="D22" s="371" t="n">
        <v>1075</v>
      </c>
      <c r="E22" s="372" t="n">
        <v>940</v>
      </c>
      <c r="F22" s="372" t="n">
        <v>908</v>
      </c>
      <c r="G22" s="372" t="n">
        <v>899</v>
      </c>
      <c r="H22" s="372" t="n">
        <v>906</v>
      </c>
      <c r="I22" s="372" t="n">
        <v>859</v>
      </c>
      <c r="J22" s="372" t="n">
        <v>905</v>
      </c>
      <c r="K22" s="372" t="n">
        <v>955</v>
      </c>
      <c r="L22" s="372" t="n">
        <v>982</v>
      </c>
      <c r="M22" s="373" t="n">
        <v>1005</v>
      </c>
    </row>
    <row r="23" s="185" customFormat="true" ht="20.25" hidden="false" customHeight="true" outlineLevel="0" collapsed="false">
      <c r="A23" s="369" t="n">
        <v>59</v>
      </c>
      <c r="B23" s="375" t="s">
        <v>360</v>
      </c>
      <c r="C23" s="376" t="s">
        <v>378</v>
      </c>
      <c r="D23" s="371" t="n">
        <v>523</v>
      </c>
      <c r="E23" s="372" t="n">
        <v>466</v>
      </c>
      <c r="F23" s="372" t="n">
        <v>449</v>
      </c>
      <c r="G23" s="372" t="n">
        <v>457</v>
      </c>
      <c r="H23" s="372" t="n">
        <v>494</v>
      </c>
      <c r="I23" s="372" t="n">
        <v>463</v>
      </c>
      <c r="J23" s="372" t="n">
        <v>470</v>
      </c>
      <c r="K23" s="372" t="n">
        <v>539</v>
      </c>
      <c r="L23" s="372" t="n">
        <v>539</v>
      </c>
      <c r="M23" s="373" t="n">
        <v>535</v>
      </c>
    </row>
    <row r="24" s="185" customFormat="true" ht="20.25" hidden="false" customHeight="true" outlineLevel="0" collapsed="false">
      <c r="A24" s="369" t="s">
        <v>379</v>
      </c>
      <c r="B24" s="374" t="s">
        <v>380</v>
      </c>
      <c r="C24" s="374"/>
      <c r="D24" s="371" t="n">
        <v>544</v>
      </c>
      <c r="E24" s="372" t="n">
        <v>502</v>
      </c>
      <c r="F24" s="372" t="n">
        <v>500</v>
      </c>
      <c r="G24" s="372" t="n">
        <v>589</v>
      </c>
      <c r="H24" s="372" t="n">
        <v>745</v>
      </c>
      <c r="I24" s="372" t="n">
        <v>870</v>
      </c>
      <c r="J24" s="372" t="n">
        <v>776</v>
      </c>
      <c r="K24" s="372" t="n">
        <v>861</v>
      </c>
      <c r="L24" s="372" t="n">
        <v>1142</v>
      </c>
      <c r="M24" s="373" t="n">
        <v>971</v>
      </c>
    </row>
    <row r="25" s="185" customFormat="true" ht="20.25" hidden="false" customHeight="true" outlineLevel="0" collapsed="false">
      <c r="A25" s="369" t="n">
        <v>63</v>
      </c>
      <c r="B25" s="375" t="s">
        <v>360</v>
      </c>
      <c r="C25" s="376" t="s">
        <v>381</v>
      </c>
      <c r="D25" s="371" t="n">
        <v>485</v>
      </c>
      <c r="E25" s="372" t="n">
        <v>471</v>
      </c>
      <c r="F25" s="372" t="n">
        <v>453</v>
      </c>
      <c r="G25" s="372" t="n">
        <v>537</v>
      </c>
      <c r="H25" s="372" t="n">
        <v>685</v>
      </c>
      <c r="I25" s="372" t="n">
        <v>820</v>
      </c>
      <c r="J25" s="372" t="n">
        <v>732</v>
      </c>
      <c r="K25" s="372" t="n">
        <v>806</v>
      </c>
      <c r="L25" s="372" t="n">
        <v>1066</v>
      </c>
      <c r="M25" s="373" t="n">
        <v>909</v>
      </c>
    </row>
    <row r="26" s="185" customFormat="true" ht="20.25" hidden="false" customHeight="true" outlineLevel="0" collapsed="false">
      <c r="A26" s="369" t="n">
        <v>68</v>
      </c>
      <c r="B26" s="374" t="s">
        <v>382</v>
      </c>
      <c r="C26" s="374"/>
      <c r="D26" s="371" t="n">
        <v>39</v>
      </c>
      <c r="E26" s="372" t="n">
        <v>53</v>
      </c>
      <c r="F26" s="372" t="n">
        <v>51</v>
      </c>
      <c r="G26" s="372" t="n">
        <v>52</v>
      </c>
      <c r="H26" s="372" t="n">
        <v>43</v>
      </c>
      <c r="I26" s="372" t="n">
        <v>59</v>
      </c>
      <c r="J26" s="372" t="n">
        <v>43</v>
      </c>
      <c r="K26" s="372" t="n">
        <v>47</v>
      </c>
      <c r="L26" s="372" t="n">
        <v>42</v>
      </c>
      <c r="M26" s="373" t="n">
        <v>50</v>
      </c>
    </row>
    <row r="27" s="185" customFormat="true" ht="20.25" hidden="false" customHeight="true" outlineLevel="0" collapsed="false">
      <c r="A27" s="369" t="n">
        <v>69</v>
      </c>
      <c r="B27" s="374" t="s">
        <v>383</v>
      </c>
      <c r="C27" s="374"/>
      <c r="D27" s="371" t="n">
        <v>33</v>
      </c>
      <c r="E27" s="372" t="n">
        <v>29</v>
      </c>
      <c r="F27" s="372" t="n">
        <v>36</v>
      </c>
      <c r="G27" s="372" t="n">
        <v>29</v>
      </c>
      <c r="H27" s="372" t="n">
        <v>30</v>
      </c>
      <c r="I27" s="372" t="n">
        <v>25</v>
      </c>
      <c r="J27" s="372" t="n">
        <v>28</v>
      </c>
      <c r="K27" s="372" t="n">
        <v>33</v>
      </c>
      <c r="L27" s="372" t="n">
        <v>29</v>
      </c>
      <c r="M27" s="373" t="n">
        <v>33</v>
      </c>
    </row>
    <row r="28" s="185" customFormat="true" ht="20.25" hidden="false" customHeight="true" outlineLevel="0" collapsed="false">
      <c r="A28" s="369" t="n">
        <v>73</v>
      </c>
      <c r="B28" s="374" t="s">
        <v>384</v>
      </c>
      <c r="C28" s="374"/>
      <c r="D28" s="371" t="n">
        <v>152</v>
      </c>
      <c r="E28" s="372" t="n">
        <v>176</v>
      </c>
      <c r="F28" s="372" t="n">
        <v>128</v>
      </c>
      <c r="G28" s="372" t="n">
        <v>165</v>
      </c>
      <c r="H28" s="372" t="n">
        <v>171</v>
      </c>
      <c r="I28" s="372" t="n">
        <v>153</v>
      </c>
      <c r="J28" s="372" t="n">
        <v>176</v>
      </c>
      <c r="K28" s="372" t="n">
        <v>169</v>
      </c>
      <c r="L28" s="372" t="n">
        <v>192</v>
      </c>
      <c r="M28" s="373" t="n">
        <v>161</v>
      </c>
    </row>
    <row r="29" s="185" customFormat="true" ht="24" hidden="false" customHeight="true" outlineLevel="0" collapsed="false">
      <c r="A29" s="369" t="s">
        <v>385</v>
      </c>
      <c r="B29" s="380" t="s">
        <v>386</v>
      </c>
      <c r="C29" s="380"/>
      <c r="D29" s="371" t="n">
        <v>176</v>
      </c>
      <c r="E29" s="372" t="n">
        <v>184</v>
      </c>
      <c r="F29" s="372" t="n">
        <v>206</v>
      </c>
      <c r="G29" s="372" t="n">
        <v>207</v>
      </c>
      <c r="H29" s="372" t="n">
        <v>220</v>
      </c>
      <c r="I29" s="372" t="n">
        <v>230</v>
      </c>
      <c r="J29" s="372" t="n">
        <v>229</v>
      </c>
      <c r="K29" s="372" t="n">
        <v>248</v>
      </c>
      <c r="L29" s="372" t="n">
        <v>229</v>
      </c>
      <c r="M29" s="373" t="n">
        <v>255</v>
      </c>
    </row>
    <row r="30" s="185" customFormat="true" ht="20.25" hidden="false" customHeight="true" outlineLevel="0" collapsed="false">
      <c r="A30" s="369" t="n">
        <v>88</v>
      </c>
      <c r="B30" s="370" t="s">
        <v>387</v>
      </c>
      <c r="C30" s="370"/>
      <c r="D30" s="371" t="n">
        <v>67</v>
      </c>
      <c r="E30" s="372" t="n">
        <v>54</v>
      </c>
      <c r="F30" s="372" t="n">
        <v>53</v>
      </c>
      <c r="G30" s="372" t="n">
        <v>65</v>
      </c>
      <c r="H30" s="372" t="n">
        <v>44</v>
      </c>
      <c r="I30" s="372" t="n">
        <v>40</v>
      </c>
      <c r="J30" s="372" t="n">
        <v>47</v>
      </c>
      <c r="K30" s="372" t="n">
        <v>45</v>
      </c>
      <c r="L30" s="372" t="n">
        <v>44</v>
      </c>
      <c r="M30" s="373" t="n">
        <v>39</v>
      </c>
    </row>
    <row r="31" s="185" customFormat="true" ht="20.25" hidden="false" customHeight="true" outlineLevel="0" collapsed="false">
      <c r="A31" s="369" t="s">
        <v>388</v>
      </c>
      <c r="B31" s="370" t="s">
        <v>389</v>
      </c>
      <c r="C31" s="370"/>
      <c r="D31" s="371" t="n">
        <v>266</v>
      </c>
      <c r="E31" s="372" t="n">
        <v>265</v>
      </c>
      <c r="F31" s="372" t="n">
        <v>255</v>
      </c>
      <c r="G31" s="372" t="n">
        <v>302</v>
      </c>
      <c r="H31" s="372" t="n">
        <v>274</v>
      </c>
      <c r="I31" s="372" t="n">
        <v>343</v>
      </c>
      <c r="J31" s="372" t="n">
        <v>304</v>
      </c>
      <c r="K31" s="372" t="n">
        <v>296</v>
      </c>
      <c r="L31" s="372" t="n">
        <v>326</v>
      </c>
      <c r="M31" s="373" t="n">
        <v>349</v>
      </c>
    </row>
    <row r="32" s="185" customFormat="true" ht="20.25" hidden="false" customHeight="true" outlineLevel="0" collapsed="false">
      <c r="A32" s="369" t="s">
        <v>390</v>
      </c>
      <c r="B32" s="375" t="s">
        <v>360</v>
      </c>
      <c r="C32" s="376" t="s">
        <v>391</v>
      </c>
      <c r="D32" s="371" t="n">
        <v>138</v>
      </c>
      <c r="E32" s="372" t="n">
        <v>140</v>
      </c>
      <c r="F32" s="372" t="n">
        <v>122</v>
      </c>
      <c r="G32" s="372" t="n">
        <v>152</v>
      </c>
      <c r="H32" s="372" t="n">
        <v>166</v>
      </c>
      <c r="I32" s="372" t="n">
        <v>203</v>
      </c>
      <c r="J32" s="372" t="n">
        <v>158</v>
      </c>
      <c r="K32" s="372" t="n">
        <v>157</v>
      </c>
      <c r="L32" s="372" t="n">
        <v>149</v>
      </c>
      <c r="M32" s="373" t="n">
        <v>159</v>
      </c>
    </row>
    <row r="33" s="185" customFormat="true" ht="20.25" hidden="false" customHeight="true" outlineLevel="0" collapsed="false">
      <c r="A33" s="381" t="s">
        <v>392</v>
      </c>
      <c r="B33" s="382" t="s">
        <v>154</v>
      </c>
      <c r="C33" s="382"/>
      <c r="D33" s="383" t="n">
        <v>261</v>
      </c>
      <c r="E33" s="384" t="n">
        <v>287</v>
      </c>
      <c r="F33" s="384" t="n">
        <v>238</v>
      </c>
      <c r="G33" s="384" t="n">
        <v>275</v>
      </c>
      <c r="H33" s="384" t="n">
        <v>251</v>
      </c>
      <c r="I33" s="384" t="n">
        <v>208</v>
      </c>
      <c r="J33" s="384" t="n">
        <v>192</v>
      </c>
      <c r="K33" s="384" t="n">
        <v>219</v>
      </c>
      <c r="L33" s="384" t="n">
        <v>241</v>
      </c>
      <c r="M33" s="385" t="n">
        <v>222</v>
      </c>
    </row>
    <row r="34" customFormat="false" ht="20.25" hidden="false" customHeight="true" outlineLevel="0" collapsed="false">
      <c r="D34" s="386"/>
      <c r="E34" s="386"/>
      <c r="F34" s="386"/>
      <c r="G34" s="386"/>
      <c r="H34" s="386"/>
      <c r="I34" s="386"/>
      <c r="J34" s="386"/>
      <c r="K34" s="386"/>
      <c r="L34" s="386"/>
      <c r="M34" s="386"/>
    </row>
    <row r="35" customFormat="false" ht="13.5" hidden="false" customHeight="false" outlineLevel="0" collapsed="false">
      <c r="D35" s="386"/>
      <c r="E35" s="386"/>
      <c r="F35" s="386"/>
      <c r="G35" s="386"/>
      <c r="H35" s="386"/>
      <c r="I35" s="386"/>
      <c r="J35" s="386"/>
      <c r="K35" s="386"/>
      <c r="L35" s="386"/>
      <c r="M35" s="386"/>
    </row>
    <row r="36" customFormat="false" ht="13.5" hidden="false" customHeight="false" outlineLevel="0" collapsed="false">
      <c r="D36" s="386"/>
      <c r="E36" s="386"/>
      <c r="F36" s="386"/>
      <c r="G36" s="386"/>
      <c r="H36" s="386"/>
      <c r="I36" s="386"/>
      <c r="J36" s="386"/>
      <c r="K36" s="386"/>
      <c r="L36" s="386"/>
      <c r="M36" s="386"/>
    </row>
    <row r="37" customFormat="false" ht="13.5" hidden="false" customHeight="false" outlineLevel="0" collapsed="false">
      <c r="D37" s="386"/>
      <c r="E37" s="386"/>
      <c r="F37" s="386"/>
      <c r="G37" s="386"/>
      <c r="H37" s="386"/>
      <c r="I37" s="386"/>
      <c r="J37" s="386"/>
      <c r="K37" s="386"/>
      <c r="L37" s="386"/>
      <c r="M37" s="386"/>
    </row>
    <row r="38" customFormat="false" ht="13.5" hidden="false" customHeight="false" outlineLevel="0" collapsed="false">
      <c r="D38" s="386"/>
      <c r="E38" s="386"/>
      <c r="F38" s="386"/>
      <c r="G38" s="386"/>
      <c r="H38" s="386"/>
      <c r="I38" s="386"/>
      <c r="J38" s="386"/>
      <c r="K38" s="386"/>
      <c r="L38" s="386"/>
      <c r="M38" s="386"/>
    </row>
    <row r="39" customFormat="false" ht="13.5" hidden="false" customHeight="false" outlineLevel="0" collapsed="false">
      <c r="D39" s="386"/>
      <c r="E39" s="386"/>
      <c r="F39" s="386"/>
      <c r="G39" s="386"/>
      <c r="H39" s="386"/>
      <c r="I39" s="386"/>
      <c r="J39" s="386"/>
      <c r="K39" s="386"/>
      <c r="L39" s="386"/>
      <c r="M39" s="386"/>
    </row>
    <row r="40" customFormat="false" ht="13.5" hidden="false" customHeight="false" outlineLevel="0" collapsed="false">
      <c r="D40" s="386"/>
      <c r="E40" s="386"/>
      <c r="F40" s="386"/>
      <c r="G40" s="386"/>
      <c r="H40" s="386"/>
      <c r="I40" s="386"/>
      <c r="J40" s="386"/>
      <c r="K40" s="386"/>
      <c r="L40" s="386"/>
      <c r="M40" s="386"/>
    </row>
    <row r="41" customFormat="false" ht="13.5" hidden="false" customHeight="false" outlineLevel="0" collapsed="false">
      <c r="D41" s="386"/>
      <c r="E41" s="386"/>
      <c r="F41" s="386"/>
      <c r="G41" s="386"/>
      <c r="H41" s="386"/>
      <c r="I41" s="386"/>
      <c r="J41" s="386"/>
      <c r="K41" s="386"/>
      <c r="L41" s="386"/>
      <c r="M41" s="386"/>
    </row>
    <row r="42" customFormat="false" ht="13.5" hidden="false" customHeight="false" outlineLevel="0" collapsed="false">
      <c r="D42" s="386"/>
      <c r="E42" s="386"/>
      <c r="F42" s="386"/>
      <c r="G42" s="386"/>
      <c r="H42" s="386"/>
      <c r="I42" s="386"/>
      <c r="J42" s="386"/>
      <c r="K42" s="386"/>
      <c r="L42" s="386"/>
      <c r="M42" s="386"/>
    </row>
    <row r="43" customFormat="false" ht="13.5" hidden="false" customHeight="false" outlineLevel="0" collapsed="false">
      <c r="D43" s="386"/>
      <c r="E43" s="386"/>
      <c r="F43" s="386"/>
      <c r="G43" s="386"/>
      <c r="H43" s="386"/>
      <c r="I43" s="386"/>
      <c r="J43" s="386"/>
      <c r="K43" s="386"/>
      <c r="L43" s="386"/>
      <c r="M43" s="386"/>
    </row>
    <row r="44" customFormat="false" ht="13.5" hidden="false" customHeight="false" outlineLevel="0" collapsed="false">
      <c r="D44" s="386"/>
      <c r="E44" s="386"/>
      <c r="F44" s="386"/>
      <c r="G44" s="386"/>
      <c r="H44" s="386"/>
      <c r="I44" s="386"/>
      <c r="J44" s="386"/>
      <c r="K44" s="386"/>
      <c r="L44" s="386"/>
      <c r="M44" s="386"/>
    </row>
    <row r="45" customFormat="false" ht="13.5" hidden="false" customHeight="false" outlineLevel="0" collapsed="false">
      <c r="D45" s="386"/>
      <c r="E45" s="386"/>
      <c r="F45" s="386"/>
      <c r="G45" s="386"/>
      <c r="H45" s="386"/>
      <c r="I45" s="386"/>
      <c r="J45" s="386"/>
      <c r="K45" s="386"/>
      <c r="L45" s="386"/>
      <c r="M45" s="386"/>
    </row>
    <row r="46" customFormat="false" ht="13.5" hidden="false" customHeight="false" outlineLevel="0" collapsed="false">
      <c r="D46" s="386"/>
      <c r="E46" s="386"/>
      <c r="F46" s="386"/>
      <c r="G46" s="386"/>
      <c r="H46" s="386"/>
      <c r="I46" s="386"/>
      <c r="J46" s="386"/>
      <c r="K46" s="386"/>
      <c r="L46" s="386"/>
      <c r="M46" s="386"/>
    </row>
  </sheetData>
  <sheetProtection sheet="true" objects="true" scenarios="true"/>
  <mergeCells count="16">
    <mergeCell ref="B3:C3"/>
    <mergeCell ref="B4:C4"/>
    <mergeCell ref="B5:C5"/>
    <mergeCell ref="B6:C6"/>
    <mergeCell ref="B16:C16"/>
    <mergeCell ref="B17:C17"/>
    <mergeCell ref="B18:C18"/>
    <mergeCell ref="B22:C22"/>
    <mergeCell ref="B24:C24"/>
    <mergeCell ref="B26:C26"/>
    <mergeCell ref="B27:C27"/>
    <mergeCell ref="B28:C28"/>
    <mergeCell ref="B29:C29"/>
    <mergeCell ref="B30:C30"/>
    <mergeCell ref="B31:C31"/>
    <mergeCell ref="B33:C33"/>
  </mergeCells>
  <printOptions headings="false" gridLines="false" gridLinesSet="true" horizontalCentered="false" verticalCentered="false"/>
  <pageMargins left="0.786805555555556" right="0.309722222222222" top="0.984027777777778" bottom="0.7701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C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201" width="8.88"/>
    <col collapsed="false" customWidth="true" hidden="false" outlineLevel="0" max="2" min="2" style="361" width="5.13"/>
    <col collapsed="false" customWidth="true" hidden="false" outlineLevel="0" max="3" min="3" style="387" width="16.63"/>
    <col collapsed="false" customWidth="true" hidden="false" outlineLevel="0" max="4" min="4" style="201" width="7"/>
    <col collapsed="false" customWidth="true" hidden="false" outlineLevel="0" max="9" min="5" style="201" width="5.63"/>
    <col collapsed="false" customWidth="true" hidden="false" outlineLevel="0" max="12" min="10" style="151" width="5.63"/>
    <col collapsed="false" customWidth="true" hidden="false" outlineLevel="0" max="13" min="13" style="155" width="5.63"/>
    <col collapsed="false" customWidth="true" hidden="false" outlineLevel="0" max="26" min="14" style="151" width="5.63"/>
    <col collapsed="false" customWidth="true" hidden="false" outlineLevel="0" max="27" min="27" style="201" width="5.63"/>
    <col collapsed="false" customWidth="false" hidden="false" outlineLevel="0" max="16384" min="28" style="201" width="9"/>
  </cols>
  <sheetData>
    <row r="2" customFormat="false" ht="11.25" hidden="false" customHeight="true" outlineLevel="0" collapsed="false"/>
    <row r="3" customFormat="false" ht="27.75" hidden="false" customHeight="true" outlineLevel="0" collapsed="false">
      <c r="A3" s="388" t="s">
        <v>393</v>
      </c>
      <c r="B3" s="256" t="s">
        <v>345</v>
      </c>
      <c r="C3" s="256"/>
      <c r="D3" s="389" t="s">
        <v>394</v>
      </c>
      <c r="E3" s="389" t="s">
        <v>395</v>
      </c>
      <c r="F3" s="389" t="s">
        <v>396</v>
      </c>
      <c r="G3" s="389" t="s">
        <v>397</v>
      </c>
      <c r="H3" s="389" t="s">
        <v>398</v>
      </c>
      <c r="I3" s="389" t="s">
        <v>399</v>
      </c>
      <c r="J3" s="389" t="s">
        <v>400</v>
      </c>
      <c r="K3" s="389" t="s">
        <v>401</v>
      </c>
      <c r="L3" s="389" t="s">
        <v>402</v>
      </c>
      <c r="M3" s="390" t="s">
        <v>403</v>
      </c>
      <c r="N3" s="390" t="s">
        <v>404</v>
      </c>
      <c r="O3" s="389" t="s">
        <v>405</v>
      </c>
      <c r="P3" s="389" t="s">
        <v>406</v>
      </c>
      <c r="Q3" s="390" t="s">
        <v>407</v>
      </c>
      <c r="R3" s="390" t="s">
        <v>408</v>
      </c>
      <c r="S3" s="390" t="s">
        <v>409</v>
      </c>
      <c r="T3" s="390" t="s">
        <v>410</v>
      </c>
      <c r="U3" s="390" t="s">
        <v>411</v>
      </c>
      <c r="V3" s="390" t="s">
        <v>412</v>
      </c>
      <c r="W3" s="390" t="s">
        <v>413</v>
      </c>
      <c r="X3" s="390" t="s">
        <v>414</v>
      </c>
      <c r="Y3" s="390" t="s">
        <v>415</v>
      </c>
      <c r="Z3" s="390" t="s">
        <v>416</v>
      </c>
      <c r="AA3" s="391" t="s">
        <v>417</v>
      </c>
    </row>
    <row r="4" s="185" customFormat="true" ht="20.25" hidden="false" customHeight="true" outlineLevel="0" collapsed="false">
      <c r="A4" s="261"/>
      <c r="B4" s="392" t="s">
        <v>418</v>
      </c>
      <c r="C4" s="392"/>
      <c r="D4" s="393" t="n">
        <v>9398</v>
      </c>
      <c r="E4" s="393" t="n">
        <v>9512</v>
      </c>
      <c r="F4" s="393" t="n">
        <v>9840</v>
      </c>
      <c r="G4" s="393" t="n">
        <v>9995</v>
      </c>
      <c r="H4" s="393" t="n">
        <v>10806</v>
      </c>
      <c r="I4" s="393" t="n">
        <v>10800</v>
      </c>
      <c r="J4" s="393" t="n">
        <v>10803</v>
      </c>
      <c r="K4" s="393" t="n">
        <v>11151</v>
      </c>
      <c r="L4" s="393" t="n">
        <v>11769</v>
      </c>
      <c r="M4" s="394" t="n">
        <v>12348</v>
      </c>
      <c r="N4" s="394" t="n">
        <v>13105</v>
      </c>
      <c r="O4" s="393" t="n">
        <v>13268</v>
      </c>
      <c r="P4" s="393" t="n">
        <v>14044</v>
      </c>
      <c r="Q4" s="394" t="n">
        <v>14366</v>
      </c>
      <c r="R4" s="394" t="n">
        <v>14506</v>
      </c>
      <c r="S4" s="394" t="n">
        <v>15482</v>
      </c>
      <c r="T4" s="394" t="n">
        <v>15926</v>
      </c>
      <c r="U4" s="394" t="n">
        <v>16228</v>
      </c>
      <c r="V4" s="394" t="n">
        <v>16844</v>
      </c>
      <c r="W4" s="394" t="n">
        <v>17668</v>
      </c>
      <c r="X4" s="394" t="n">
        <v>17523</v>
      </c>
      <c r="Y4" s="394" t="n">
        <v>18504</v>
      </c>
      <c r="Z4" s="394" t="n">
        <v>18668</v>
      </c>
      <c r="AA4" s="395" t="n">
        <f aca="false">'11 区別，選択死因分類別死亡数・率'!$F$5</f>
        <v>19343</v>
      </c>
      <c r="AB4" s="396"/>
      <c r="AC4" s="396"/>
    </row>
    <row r="5" s="185" customFormat="true" ht="20.25" hidden="false" customHeight="true" outlineLevel="0" collapsed="false">
      <c r="A5" s="397" t="s">
        <v>419</v>
      </c>
      <c r="B5" s="398" t="s">
        <v>420</v>
      </c>
      <c r="C5" s="398"/>
      <c r="D5" s="399" t="n">
        <v>33</v>
      </c>
      <c r="E5" s="399" t="n">
        <v>18</v>
      </c>
      <c r="F5" s="399" t="n">
        <v>20</v>
      </c>
      <c r="G5" s="399" t="n">
        <v>28</v>
      </c>
      <c r="H5" s="399" t="n">
        <v>32</v>
      </c>
      <c r="I5" s="399" t="n">
        <v>16</v>
      </c>
      <c r="J5" s="399" t="n">
        <v>24</v>
      </c>
      <c r="K5" s="399" t="n">
        <v>31</v>
      </c>
      <c r="L5" s="399" t="n">
        <v>33</v>
      </c>
      <c r="M5" s="400" t="n">
        <v>21</v>
      </c>
      <c r="N5" s="400" t="n">
        <v>25</v>
      </c>
      <c r="O5" s="399" t="n">
        <v>18</v>
      </c>
      <c r="P5" s="399" t="n">
        <v>32</v>
      </c>
      <c r="Q5" s="400" t="n">
        <v>12</v>
      </c>
      <c r="R5" s="400" t="n">
        <v>24</v>
      </c>
      <c r="S5" s="400" t="n">
        <v>26</v>
      </c>
      <c r="T5" s="400" t="n">
        <v>14</v>
      </c>
      <c r="U5" s="400" t="n">
        <v>19</v>
      </c>
      <c r="V5" s="400" t="n">
        <v>22</v>
      </c>
      <c r="W5" s="400" t="n">
        <v>22</v>
      </c>
      <c r="X5" s="400" t="n">
        <v>14</v>
      </c>
      <c r="Y5" s="400" t="n">
        <v>14</v>
      </c>
      <c r="Z5" s="400" t="n">
        <v>23</v>
      </c>
      <c r="AA5" s="401" t="n">
        <f aca="false">'11 区別，選択死因分類別死亡数・率'!$F$8</f>
        <v>24</v>
      </c>
    </row>
    <row r="6" s="185" customFormat="true" ht="20.25" hidden="false" customHeight="true" outlineLevel="0" collapsed="false">
      <c r="A6" s="397" t="s">
        <v>421</v>
      </c>
      <c r="B6" s="398" t="s">
        <v>149</v>
      </c>
      <c r="C6" s="398"/>
      <c r="D6" s="399" t="n">
        <v>3083</v>
      </c>
      <c r="E6" s="399" t="n">
        <v>3295</v>
      </c>
      <c r="F6" s="399" t="n">
        <v>3352</v>
      </c>
      <c r="G6" s="399" t="n">
        <v>3439</v>
      </c>
      <c r="H6" s="399" t="n">
        <v>3515</v>
      </c>
      <c r="I6" s="399" t="n">
        <v>3727</v>
      </c>
      <c r="J6" s="399" t="n">
        <v>3765</v>
      </c>
      <c r="K6" s="399" t="n">
        <v>3926</v>
      </c>
      <c r="L6" s="399" t="n">
        <v>3997</v>
      </c>
      <c r="M6" s="400" t="n">
        <v>4372</v>
      </c>
      <c r="N6" s="400" t="n">
        <v>4490</v>
      </c>
      <c r="O6" s="399" t="n">
        <v>4565</v>
      </c>
      <c r="P6" s="399" t="n">
        <v>4695</v>
      </c>
      <c r="Q6" s="400" t="n">
        <v>4735</v>
      </c>
      <c r="R6" s="400" t="n">
        <v>4981</v>
      </c>
      <c r="S6" s="400" t="n">
        <v>5256</v>
      </c>
      <c r="T6" s="400" t="n">
        <v>5326</v>
      </c>
      <c r="U6" s="400" t="n">
        <v>5302</v>
      </c>
      <c r="V6" s="400" t="n">
        <v>5674</v>
      </c>
      <c r="W6" s="400" t="n">
        <v>5783</v>
      </c>
      <c r="X6" s="400" t="n">
        <v>5769</v>
      </c>
      <c r="Y6" s="400" t="n">
        <v>6003</v>
      </c>
      <c r="Z6" s="400" t="n">
        <v>5908</v>
      </c>
      <c r="AA6" s="401" t="n">
        <f aca="false">'11 区別，選択死因分類別死亡数・率'!$F$11</f>
        <v>6115</v>
      </c>
    </row>
    <row r="7" s="185" customFormat="true" ht="20.25" hidden="false" customHeight="true" outlineLevel="0" collapsed="false">
      <c r="A7" s="397" t="s">
        <v>422</v>
      </c>
      <c r="B7" s="402" t="s">
        <v>360</v>
      </c>
      <c r="C7" s="403" t="s">
        <v>423</v>
      </c>
      <c r="D7" s="399" t="n">
        <v>112</v>
      </c>
      <c r="E7" s="399" t="n">
        <v>120</v>
      </c>
      <c r="F7" s="399" t="n">
        <v>124</v>
      </c>
      <c r="G7" s="399" t="n">
        <v>121</v>
      </c>
      <c r="H7" s="399" t="n">
        <v>138</v>
      </c>
      <c r="I7" s="399" t="n">
        <v>124</v>
      </c>
      <c r="J7" s="399" t="n">
        <v>163</v>
      </c>
      <c r="K7" s="399" t="n">
        <v>161</v>
      </c>
      <c r="L7" s="399" t="n">
        <v>171</v>
      </c>
      <c r="M7" s="400" t="n">
        <v>165</v>
      </c>
      <c r="N7" s="400" t="n">
        <v>181</v>
      </c>
      <c r="O7" s="399" t="n">
        <v>172</v>
      </c>
      <c r="P7" s="399" t="n">
        <v>180</v>
      </c>
      <c r="Q7" s="400" t="n">
        <v>188</v>
      </c>
      <c r="R7" s="400" t="n">
        <v>169</v>
      </c>
      <c r="S7" s="400" t="n">
        <v>182</v>
      </c>
      <c r="T7" s="400" t="n">
        <v>160</v>
      </c>
      <c r="U7" s="400" t="n">
        <v>187</v>
      </c>
      <c r="V7" s="400" t="n">
        <v>190</v>
      </c>
      <c r="W7" s="400" t="n">
        <v>202</v>
      </c>
      <c r="X7" s="400" t="n">
        <v>166</v>
      </c>
      <c r="Y7" s="400" t="n">
        <v>187</v>
      </c>
      <c r="Z7" s="400" t="n">
        <v>166</v>
      </c>
      <c r="AA7" s="401" t="n">
        <f aca="false">'11 区別，選択死因分類別死亡数・率'!$F$14</f>
        <v>201</v>
      </c>
    </row>
    <row r="8" s="185" customFormat="true" ht="20.25" hidden="false" customHeight="true" outlineLevel="0" collapsed="false">
      <c r="A8" s="397" t="s">
        <v>424</v>
      </c>
      <c r="B8" s="402"/>
      <c r="C8" s="403" t="s">
        <v>425</v>
      </c>
      <c r="D8" s="399" t="n">
        <v>511</v>
      </c>
      <c r="E8" s="399" t="n">
        <v>555</v>
      </c>
      <c r="F8" s="399" t="n">
        <v>539</v>
      </c>
      <c r="G8" s="399" t="n">
        <v>535</v>
      </c>
      <c r="H8" s="399" t="n">
        <v>534</v>
      </c>
      <c r="I8" s="399" t="n">
        <v>606</v>
      </c>
      <c r="J8" s="399" t="n">
        <v>577</v>
      </c>
      <c r="K8" s="399" t="n">
        <v>531</v>
      </c>
      <c r="L8" s="399" t="n">
        <v>534</v>
      </c>
      <c r="M8" s="400" t="n">
        <v>601</v>
      </c>
      <c r="N8" s="400" t="n">
        <v>602</v>
      </c>
      <c r="O8" s="399" t="n">
        <v>623</v>
      </c>
      <c r="P8" s="399" t="n">
        <v>605</v>
      </c>
      <c r="Q8" s="400" t="n">
        <v>573</v>
      </c>
      <c r="R8" s="400" t="n">
        <v>617</v>
      </c>
      <c r="S8" s="400" t="n">
        <v>629</v>
      </c>
      <c r="T8" s="400" t="n">
        <v>584</v>
      </c>
      <c r="U8" s="400" t="n">
        <v>626</v>
      </c>
      <c r="V8" s="400" t="n">
        <v>652</v>
      </c>
      <c r="W8" s="400" t="n">
        <v>628</v>
      </c>
      <c r="X8" s="400" t="n">
        <v>573</v>
      </c>
      <c r="Y8" s="400" t="n">
        <v>599</v>
      </c>
      <c r="Z8" s="400" t="n">
        <v>597</v>
      </c>
      <c r="AA8" s="401" t="n">
        <f aca="false">'11 区別，選択死因分類別死亡数・率'!$F$17</f>
        <v>602</v>
      </c>
    </row>
    <row r="9" s="185" customFormat="true" ht="20.25" hidden="false" customHeight="true" outlineLevel="0" collapsed="false">
      <c r="A9" s="397" t="s">
        <v>426</v>
      </c>
      <c r="B9" s="402"/>
      <c r="C9" s="403" t="s">
        <v>427</v>
      </c>
      <c r="D9" s="399" t="n">
        <v>236</v>
      </c>
      <c r="E9" s="399" t="n">
        <v>293</v>
      </c>
      <c r="F9" s="399" t="n">
        <v>307</v>
      </c>
      <c r="G9" s="399" t="n">
        <v>314</v>
      </c>
      <c r="H9" s="399" t="n">
        <v>304</v>
      </c>
      <c r="I9" s="399" t="n">
        <v>322</v>
      </c>
      <c r="J9" s="399" t="n">
        <v>342</v>
      </c>
      <c r="K9" s="399" t="n">
        <v>341</v>
      </c>
      <c r="L9" s="399" t="n">
        <v>367</v>
      </c>
      <c r="M9" s="400" t="n">
        <v>354</v>
      </c>
      <c r="N9" s="400" t="n">
        <v>370</v>
      </c>
      <c r="O9" s="399" t="n">
        <v>386</v>
      </c>
      <c r="P9" s="399" t="n">
        <v>381</v>
      </c>
      <c r="Q9" s="400" t="n">
        <v>384</v>
      </c>
      <c r="R9" s="400" t="n">
        <v>428</v>
      </c>
      <c r="S9" s="400" t="n">
        <v>438</v>
      </c>
      <c r="T9" s="400" t="n">
        <v>498</v>
      </c>
      <c r="U9" s="400" t="n">
        <v>449</v>
      </c>
      <c r="V9" s="400" t="n">
        <v>530</v>
      </c>
      <c r="W9" s="400" t="n">
        <v>524</v>
      </c>
      <c r="X9" s="400" t="n">
        <v>515</v>
      </c>
      <c r="Y9" s="400" t="n">
        <v>569</v>
      </c>
      <c r="Z9" s="400" t="n">
        <v>562</v>
      </c>
      <c r="AA9" s="401" t="n">
        <f aca="false">'11 区別，選択死因分類別死亡数・率'!$F$20</f>
        <v>587</v>
      </c>
    </row>
    <row r="10" s="185" customFormat="true" ht="24" hidden="false" customHeight="true" outlineLevel="0" collapsed="false">
      <c r="A10" s="397" t="s">
        <v>428</v>
      </c>
      <c r="B10" s="402"/>
      <c r="C10" s="403" t="s">
        <v>429</v>
      </c>
      <c r="D10" s="399" t="n">
        <v>114</v>
      </c>
      <c r="E10" s="399" t="n">
        <v>130</v>
      </c>
      <c r="F10" s="399" t="n">
        <v>127</v>
      </c>
      <c r="G10" s="399" t="n">
        <v>135</v>
      </c>
      <c r="H10" s="399" t="n">
        <v>143</v>
      </c>
      <c r="I10" s="399" t="n">
        <v>153</v>
      </c>
      <c r="J10" s="399" t="n">
        <v>180</v>
      </c>
      <c r="K10" s="399" t="n">
        <v>167</v>
      </c>
      <c r="L10" s="399" t="n">
        <v>168</v>
      </c>
      <c r="M10" s="400" t="n">
        <v>189</v>
      </c>
      <c r="N10" s="400" t="n">
        <v>218</v>
      </c>
      <c r="O10" s="399" t="n">
        <v>175</v>
      </c>
      <c r="P10" s="399" t="n">
        <v>169</v>
      </c>
      <c r="Q10" s="400" t="n">
        <v>169</v>
      </c>
      <c r="R10" s="400" t="n">
        <v>174</v>
      </c>
      <c r="S10" s="400" t="n">
        <v>194</v>
      </c>
      <c r="T10" s="400" t="n">
        <v>205</v>
      </c>
      <c r="U10" s="400" t="n">
        <v>204</v>
      </c>
      <c r="V10" s="400" t="n">
        <v>207</v>
      </c>
      <c r="W10" s="400" t="n">
        <v>204</v>
      </c>
      <c r="X10" s="400" t="n">
        <v>220</v>
      </c>
      <c r="Y10" s="400" t="n">
        <v>239</v>
      </c>
      <c r="Z10" s="400" t="n">
        <v>235</v>
      </c>
      <c r="AA10" s="401" t="n">
        <f aca="false">'11 区別，選択死因分類別死亡数・率'!$F$23</f>
        <v>244</v>
      </c>
    </row>
    <row r="11" s="185" customFormat="true" ht="20.25" hidden="false" customHeight="true" outlineLevel="0" collapsed="false">
      <c r="A11" s="397" t="s">
        <v>430</v>
      </c>
      <c r="B11" s="402"/>
      <c r="C11" s="403" t="s">
        <v>431</v>
      </c>
      <c r="D11" s="399" t="n">
        <v>341</v>
      </c>
      <c r="E11" s="399" t="n">
        <v>313</v>
      </c>
      <c r="F11" s="399" t="n">
        <v>360</v>
      </c>
      <c r="G11" s="399" t="n">
        <v>342</v>
      </c>
      <c r="H11" s="399" t="n">
        <v>323</v>
      </c>
      <c r="I11" s="399" t="n">
        <v>384</v>
      </c>
      <c r="J11" s="399" t="n">
        <v>313</v>
      </c>
      <c r="K11" s="399" t="n">
        <v>361</v>
      </c>
      <c r="L11" s="399" t="n">
        <v>385</v>
      </c>
      <c r="M11" s="400" t="n">
        <v>418</v>
      </c>
      <c r="N11" s="400" t="n">
        <v>373</v>
      </c>
      <c r="O11" s="399" t="n">
        <v>382</v>
      </c>
      <c r="P11" s="399" t="n">
        <v>382</v>
      </c>
      <c r="Q11" s="400" t="n">
        <v>433</v>
      </c>
      <c r="R11" s="400" t="n">
        <v>406</v>
      </c>
      <c r="S11" s="400" t="n">
        <v>431</v>
      </c>
      <c r="T11" s="400" t="n">
        <v>400</v>
      </c>
      <c r="U11" s="400" t="n">
        <v>386</v>
      </c>
      <c r="V11" s="400" t="n">
        <v>400</v>
      </c>
      <c r="W11" s="400" t="n">
        <v>407</v>
      </c>
      <c r="X11" s="400" t="n">
        <v>391</v>
      </c>
      <c r="Y11" s="400" t="n">
        <v>369</v>
      </c>
      <c r="Z11" s="400" t="n">
        <v>417</v>
      </c>
      <c r="AA11" s="401" t="n">
        <f aca="false">'11 区別，選択死因分類別死亡数・率'!$F$26</f>
        <v>403</v>
      </c>
    </row>
    <row r="12" s="185" customFormat="true" ht="24" hidden="false" customHeight="true" outlineLevel="0" collapsed="false">
      <c r="A12" s="397" t="s">
        <v>432</v>
      </c>
      <c r="B12" s="402"/>
      <c r="C12" s="403" t="s">
        <v>433</v>
      </c>
      <c r="D12" s="399" t="n">
        <v>172</v>
      </c>
      <c r="E12" s="399" t="n">
        <v>180</v>
      </c>
      <c r="F12" s="399" t="n">
        <v>185</v>
      </c>
      <c r="G12" s="399" t="n">
        <v>147</v>
      </c>
      <c r="H12" s="399" t="n">
        <v>170</v>
      </c>
      <c r="I12" s="399" t="n">
        <v>200</v>
      </c>
      <c r="J12" s="399" t="n">
        <v>189</v>
      </c>
      <c r="K12" s="399" t="n">
        <v>199</v>
      </c>
      <c r="L12" s="399" t="n">
        <v>205</v>
      </c>
      <c r="M12" s="400" t="n">
        <v>201</v>
      </c>
      <c r="N12" s="400" t="n">
        <v>242</v>
      </c>
      <c r="O12" s="399" t="n">
        <v>212</v>
      </c>
      <c r="P12" s="399" t="n">
        <v>216</v>
      </c>
      <c r="Q12" s="400" t="n">
        <v>244</v>
      </c>
      <c r="R12" s="400" t="n">
        <v>249</v>
      </c>
      <c r="S12" s="400" t="n">
        <v>249</v>
      </c>
      <c r="T12" s="400" t="n">
        <v>253</v>
      </c>
      <c r="U12" s="400" t="n">
        <v>255</v>
      </c>
      <c r="V12" s="400" t="n">
        <v>248</v>
      </c>
      <c r="W12" s="400" t="n">
        <v>250</v>
      </c>
      <c r="X12" s="400" t="n">
        <v>273</v>
      </c>
      <c r="Y12" s="400" t="n">
        <v>234</v>
      </c>
      <c r="Z12" s="400" t="n">
        <v>246</v>
      </c>
      <c r="AA12" s="401" t="n">
        <f aca="false">'11 区別，選択死因分類別死亡数・率'!$F$29</f>
        <v>263</v>
      </c>
    </row>
    <row r="13" s="185" customFormat="true" ht="20.25" hidden="false" customHeight="true" outlineLevel="0" collapsed="false">
      <c r="A13" s="397" t="s">
        <v>434</v>
      </c>
      <c r="B13" s="402"/>
      <c r="C13" s="403" t="s">
        <v>435</v>
      </c>
      <c r="D13" s="399" t="n">
        <v>226</v>
      </c>
      <c r="E13" s="399" t="n">
        <v>219</v>
      </c>
      <c r="F13" s="399" t="n">
        <v>245</v>
      </c>
      <c r="G13" s="399" t="n">
        <v>268</v>
      </c>
      <c r="H13" s="399" t="n">
        <v>258</v>
      </c>
      <c r="I13" s="399" t="n">
        <v>290</v>
      </c>
      <c r="J13" s="399" t="n">
        <v>249</v>
      </c>
      <c r="K13" s="399" t="n">
        <v>322</v>
      </c>
      <c r="L13" s="399" t="n">
        <v>320</v>
      </c>
      <c r="M13" s="400" t="n">
        <v>377</v>
      </c>
      <c r="N13" s="400" t="n">
        <v>367</v>
      </c>
      <c r="O13" s="399" t="n">
        <v>374</v>
      </c>
      <c r="P13" s="399" t="n">
        <v>429</v>
      </c>
      <c r="Q13" s="400" t="n">
        <v>440</v>
      </c>
      <c r="R13" s="400" t="n">
        <v>455</v>
      </c>
      <c r="S13" s="400" t="n">
        <v>499</v>
      </c>
      <c r="T13" s="400" t="n">
        <v>491</v>
      </c>
      <c r="U13" s="400" t="n">
        <v>563</v>
      </c>
      <c r="V13" s="400" t="n">
        <v>535</v>
      </c>
      <c r="W13" s="400" t="n">
        <v>583</v>
      </c>
      <c r="X13" s="400" t="n">
        <v>599</v>
      </c>
      <c r="Y13" s="400" t="n">
        <v>631</v>
      </c>
      <c r="Z13" s="400" t="n">
        <v>632</v>
      </c>
      <c r="AA13" s="401" t="n">
        <f aca="false">'11 区別，選択死因分類別死亡数・率'!$F$32</f>
        <v>634</v>
      </c>
    </row>
    <row r="14" s="185" customFormat="true" ht="24" hidden="false" customHeight="true" outlineLevel="0" collapsed="false">
      <c r="A14" s="397" t="s">
        <v>436</v>
      </c>
      <c r="B14" s="402"/>
      <c r="C14" s="403" t="s">
        <v>437</v>
      </c>
      <c r="D14" s="399" t="n">
        <v>561</v>
      </c>
      <c r="E14" s="399" t="n">
        <v>617</v>
      </c>
      <c r="F14" s="399" t="n">
        <v>581</v>
      </c>
      <c r="G14" s="399" t="n">
        <v>622</v>
      </c>
      <c r="H14" s="399" t="n">
        <v>665</v>
      </c>
      <c r="I14" s="399" t="n">
        <v>634</v>
      </c>
      <c r="J14" s="399" t="n">
        <v>709</v>
      </c>
      <c r="K14" s="399" t="n">
        <v>742</v>
      </c>
      <c r="L14" s="399" t="n">
        <v>725</v>
      </c>
      <c r="M14" s="400" t="n">
        <v>867</v>
      </c>
      <c r="N14" s="400" t="n">
        <v>907</v>
      </c>
      <c r="O14" s="399" t="n">
        <v>950</v>
      </c>
      <c r="P14" s="399" t="n">
        <v>976</v>
      </c>
      <c r="Q14" s="400" t="n">
        <v>981</v>
      </c>
      <c r="R14" s="400" t="n">
        <v>1104</v>
      </c>
      <c r="S14" s="400" t="n">
        <v>1111</v>
      </c>
      <c r="T14" s="400" t="n">
        <v>1176</v>
      </c>
      <c r="U14" s="400" t="n">
        <v>1094</v>
      </c>
      <c r="V14" s="400" t="n">
        <v>1253</v>
      </c>
      <c r="W14" s="400" t="n">
        <v>1282</v>
      </c>
      <c r="X14" s="400" t="n">
        <v>1292</v>
      </c>
      <c r="Y14" s="400" t="n">
        <v>1334</v>
      </c>
      <c r="Z14" s="400" t="n">
        <v>1301</v>
      </c>
      <c r="AA14" s="401" t="n">
        <f aca="false">'11 区別，選択死因分類別死亡数・率'!$F$35</f>
        <v>1317</v>
      </c>
    </row>
    <row r="15" s="185" customFormat="true" ht="20.25" hidden="false" customHeight="true" outlineLevel="0" collapsed="false">
      <c r="A15" s="397" t="s">
        <v>438</v>
      </c>
      <c r="B15" s="402"/>
      <c r="C15" s="404" t="s">
        <v>439</v>
      </c>
      <c r="D15" s="399" t="n">
        <v>122</v>
      </c>
      <c r="E15" s="399" t="n">
        <v>103</v>
      </c>
      <c r="F15" s="399" t="n">
        <v>129</v>
      </c>
      <c r="G15" s="399" t="n">
        <v>136</v>
      </c>
      <c r="H15" s="399" t="n">
        <v>140</v>
      </c>
      <c r="I15" s="399" t="n">
        <v>145</v>
      </c>
      <c r="J15" s="399" t="n">
        <v>164</v>
      </c>
      <c r="K15" s="399" t="n">
        <v>159</v>
      </c>
      <c r="L15" s="399" t="n">
        <v>149</v>
      </c>
      <c r="M15" s="400" t="n">
        <v>185</v>
      </c>
      <c r="N15" s="400" t="n">
        <v>177</v>
      </c>
      <c r="O15" s="399" t="n">
        <v>186</v>
      </c>
      <c r="P15" s="399" t="n">
        <v>227</v>
      </c>
      <c r="Q15" s="400" t="n">
        <v>210</v>
      </c>
      <c r="R15" s="400" t="n">
        <v>188</v>
      </c>
      <c r="S15" s="400" t="n">
        <v>239</v>
      </c>
      <c r="T15" s="400" t="n">
        <v>232</v>
      </c>
      <c r="U15" s="400" t="n">
        <v>212</v>
      </c>
      <c r="V15" s="400" t="n">
        <v>274</v>
      </c>
      <c r="W15" s="400" t="n">
        <v>245</v>
      </c>
      <c r="X15" s="400" t="n">
        <v>260</v>
      </c>
      <c r="Y15" s="400" t="n">
        <v>254</v>
      </c>
      <c r="Z15" s="400" t="n">
        <v>275</v>
      </c>
      <c r="AA15" s="401" t="n">
        <f aca="false">'11 区別，選択死因分類別死亡数・率'!$F$38</f>
        <v>273</v>
      </c>
    </row>
    <row r="16" s="185" customFormat="true" ht="20.25" hidden="false" customHeight="true" outlineLevel="0" collapsed="false">
      <c r="A16" s="397" t="s">
        <v>440</v>
      </c>
      <c r="B16" s="402"/>
      <c r="C16" s="404" t="s">
        <v>441</v>
      </c>
      <c r="D16" s="399" t="n">
        <v>50</v>
      </c>
      <c r="E16" s="399" t="n">
        <v>61</v>
      </c>
      <c r="F16" s="399" t="n">
        <v>54</v>
      </c>
      <c r="G16" s="399" t="n">
        <v>61</v>
      </c>
      <c r="H16" s="399" t="n">
        <v>72</v>
      </c>
      <c r="I16" s="399" t="n">
        <v>62</v>
      </c>
      <c r="J16" s="399" t="n">
        <v>70</v>
      </c>
      <c r="K16" s="399" t="n">
        <v>69</v>
      </c>
      <c r="L16" s="399" t="n">
        <v>74</v>
      </c>
      <c r="M16" s="400" t="n">
        <v>77</v>
      </c>
      <c r="N16" s="400" t="n">
        <v>74</v>
      </c>
      <c r="O16" s="399" t="n">
        <v>78</v>
      </c>
      <c r="P16" s="399" t="n">
        <v>82</v>
      </c>
      <c r="Q16" s="400" t="n">
        <v>85</v>
      </c>
      <c r="R16" s="400" t="n">
        <v>75</v>
      </c>
      <c r="S16" s="400" t="n">
        <v>94</v>
      </c>
      <c r="T16" s="400" t="n">
        <v>98</v>
      </c>
      <c r="U16" s="400" t="n">
        <v>98</v>
      </c>
      <c r="V16" s="400" t="n">
        <v>89</v>
      </c>
      <c r="W16" s="400" t="n">
        <v>105</v>
      </c>
      <c r="X16" s="400" t="n">
        <v>91</v>
      </c>
      <c r="Y16" s="400" t="n">
        <v>103</v>
      </c>
      <c r="Z16" s="400" t="n">
        <v>83</v>
      </c>
      <c r="AA16" s="401" t="n">
        <f aca="false">'11 区別，選択死因分類別死亡数・率'!$F$41</f>
        <v>107</v>
      </c>
    </row>
    <row r="17" s="185" customFormat="true" ht="20.25" hidden="false" customHeight="true" outlineLevel="0" collapsed="false">
      <c r="A17" s="397" t="s">
        <v>442</v>
      </c>
      <c r="B17" s="402"/>
      <c r="C17" s="404" t="s">
        <v>369</v>
      </c>
      <c r="D17" s="399" t="n">
        <v>69</v>
      </c>
      <c r="E17" s="399" t="n">
        <v>74</v>
      </c>
      <c r="F17" s="399" t="n">
        <v>71</v>
      </c>
      <c r="G17" s="399" t="n">
        <v>73</v>
      </c>
      <c r="H17" s="399" t="n">
        <v>84</v>
      </c>
      <c r="I17" s="399" t="n">
        <v>98</v>
      </c>
      <c r="J17" s="399" t="n">
        <v>83</v>
      </c>
      <c r="K17" s="399" t="n">
        <v>75</v>
      </c>
      <c r="L17" s="399" t="n">
        <v>95</v>
      </c>
      <c r="M17" s="400" t="n">
        <v>97</v>
      </c>
      <c r="N17" s="400" t="n">
        <v>83</v>
      </c>
      <c r="O17" s="399" t="n">
        <v>96</v>
      </c>
      <c r="P17" s="399" t="n">
        <v>97</v>
      </c>
      <c r="Q17" s="400" t="n">
        <v>102</v>
      </c>
      <c r="R17" s="400" t="n">
        <v>107</v>
      </c>
      <c r="S17" s="400" t="n">
        <v>103</v>
      </c>
      <c r="T17" s="400" t="n">
        <v>123</v>
      </c>
      <c r="U17" s="400" t="n">
        <v>110</v>
      </c>
      <c r="V17" s="400" t="n">
        <v>123</v>
      </c>
      <c r="W17" s="400" t="n">
        <v>121</v>
      </c>
      <c r="X17" s="400" t="n">
        <v>118</v>
      </c>
      <c r="Y17" s="400" t="n">
        <v>147</v>
      </c>
      <c r="Z17" s="400" t="n">
        <v>117</v>
      </c>
      <c r="AA17" s="401" t="n">
        <f aca="false">'11 区別，選択死因分類別死亡数・率'!$F$44</f>
        <v>136</v>
      </c>
    </row>
    <row r="18" s="185" customFormat="true" ht="20.25" hidden="false" customHeight="true" outlineLevel="0" collapsed="false">
      <c r="A18" s="397" t="s">
        <v>443</v>
      </c>
      <c r="B18" s="398" t="s">
        <v>187</v>
      </c>
      <c r="C18" s="398"/>
      <c r="D18" s="399" t="n">
        <v>142</v>
      </c>
      <c r="E18" s="399" t="n">
        <v>133</v>
      </c>
      <c r="F18" s="399" t="n">
        <v>130</v>
      </c>
      <c r="G18" s="399" t="n">
        <v>144</v>
      </c>
      <c r="H18" s="399" t="n">
        <v>158</v>
      </c>
      <c r="I18" s="399" t="n">
        <v>141</v>
      </c>
      <c r="J18" s="399" t="n">
        <v>161</v>
      </c>
      <c r="K18" s="399" t="n">
        <v>136</v>
      </c>
      <c r="L18" s="399" t="n">
        <v>140</v>
      </c>
      <c r="M18" s="400" t="n">
        <v>132</v>
      </c>
      <c r="N18" s="400" t="n">
        <v>164</v>
      </c>
      <c r="O18" s="399" t="n">
        <v>174</v>
      </c>
      <c r="P18" s="399" t="n">
        <v>177</v>
      </c>
      <c r="Q18" s="400" t="n">
        <v>188</v>
      </c>
      <c r="R18" s="400" t="n">
        <v>173</v>
      </c>
      <c r="S18" s="400" t="n">
        <v>189</v>
      </c>
      <c r="T18" s="400" t="n">
        <v>211</v>
      </c>
      <c r="U18" s="400" t="n">
        <v>174</v>
      </c>
      <c r="V18" s="400" t="n">
        <v>184</v>
      </c>
      <c r="W18" s="400" t="n">
        <v>202</v>
      </c>
      <c r="X18" s="400" t="n">
        <v>185</v>
      </c>
      <c r="Y18" s="400" t="n">
        <v>198</v>
      </c>
      <c r="Z18" s="400" t="n">
        <v>242</v>
      </c>
      <c r="AA18" s="401" t="n">
        <f aca="false">'11 区別，選択死因分類別死亡数・率'!$F$47</f>
        <v>241</v>
      </c>
    </row>
    <row r="19" s="185" customFormat="true" ht="20.25" hidden="false" customHeight="true" outlineLevel="0" collapsed="false">
      <c r="A19" s="397" t="s">
        <v>444</v>
      </c>
      <c r="B19" s="398" t="s">
        <v>371</v>
      </c>
      <c r="C19" s="398"/>
      <c r="D19" s="399" t="n">
        <v>47</v>
      </c>
      <c r="E19" s="399" t="n">
        <v>45</v>
      </c>
      <c r="F19" s="399" t="n">
        <v>39</v>
      </c>
      <c r="G19" s="399" t="n">
        <v>39</v>
      </c>
      <c r="H19" s="399" t="n">
        <v>34</v>
      </c>
      <c r="I19" s="399" t="n">
        <v>39</v>
      </c>
      <c r="J19" s="399" t="n">
        <v>42</v>
      </c>
      <c r="K19" s="399" t="n">
        <v>44</v>
      </c>
      <c r="L19" s="399" t="n">
        <v>40</v>
      </c>
      <c r="M19" s="400" t="n">
        <v>40</v>
      </c>
      <c r="N19" s="400" t="n">
        <v>34</v>
      </c>
      <c r="O19" s="399" t="n">
        <v>43</v>
      </c>
      <c r="P19" s="399" t="n">
        <v>46</v>
      </c>
      <c r="Q19" s="400" t="n">
        <v>51</v>
      </c>
      <c r="R19" s="400" t="n">
        <v>42</v>
      </c>
      <c r="S19" s="400" t="n">
        <v>51</v>
      </c>
      <c r="T19" s="400" t="n">
        <v>59</v>
      </c>
      <c r="U19" s="400" t="n">
        <v>51</v>
      </c>
      <c r="V19" s="400" t="n">
        <v>59</v>
      </c>
      <c r="W19" s="400" t="n">
        <v>77</v>
      </c>
      <c r="X19" s="400" t="n">
        <v>73</v>
      </c>
      <c r="Y19" s="400" t="n">
        <v>71</v>
      </c>
      <c r="Z19" s="400" t="n">
        <v>105</v>
      </c>
      <c r="AA19" s="401" t="n">
        <f aca="false">'11 区別，選択死因分類別死亡数・率'!$F$50</f>
        <v>94</v>
      </c>
    </row>
    <row r="20" s="185" customFormat="true" ht="20.25" hidden="false" customHeight="true" outlineLevel="0" collapsed="false">
      <c r="A20" s="397" t="s">
        <v>445</v>
      </c>
      <c r="B20" s="405" t="s">
        <v>446</v>
      </c>
      <c r="C20" s="405"/>
      <c r="D20" s="399" t="n">
        <v>1574</v>
      </c>
      <c r="E20" s="399" t="n">
        <v>1536</v>
      </c>
      <c r="F20" s="399" t="n">
        <v>1541</v>
      </c>
      <c r="G20" s="399" t="n">
        <v>1591</v>
      </c>
      <c r="H20" s="399" t="n">
        <v>1726</v>
      </c>
      <c r="I20" s="399" t="n">
        <v>1651</v>
      </c>
      <c r="J20" s="399" t="n">
        <v>1669</v>
      </c>
      <c r="K20" s="399" t="n">
        <v>1624</v>
      </c>
      <c r="L20" s="399" t="n">
        <v>1761</v>
      </c>
      <c r="M20" s="400" t="n">
        <v>1793</v>
      </c>
      <c r="N20" s="400" t="n">
        <v>1933</v>
      </c>
      <c r="O20" s="399" t="n">
        <v>2074</v>
      </c>
      <c r="P20" s="399" t="n">
        <v>2268</v>
      </c>
      <c r="Q20" s="400" t="n">
        <v>2219</v>
      </c>
      <c r="R20" s="400" t="n">
        <v>2137</v>
      </c>
      <c r="S20" s="400" t="n">
        <v>2313</v>
      </c>
      <c r="T20" s="400" t="n">
        <v>2421</v>
      </c>
      <c r="U20" s="400" t="n">
        <v>2363</v>
      </c>
      <c r="V20" s="400" t="n">
        <v>2287</v>
      </c>
      <c r="W20" s="400" t="n">
        <v>2393</v>
      </c>
      <c r="X20" s="400" t="n">
        <v>2303</v>
      </c>
      <c r="Y20" s="400" t="n">
        <v>2414</v>
      </c>
      <c r="Z20" s="400" t="n">
        <v>2482</v>
      </c>
      <c r="AA20" s="401" t="n">
        <f aca="false">'11 区別，選択死因分類別死亡数・率'!$F$53</f>
        <v>2540</v>
      </c>
    </row>
    <row r="21" s="185" customFormat="true" ht="20.25" hidden="false" customHeight="true" outlineLevel="0" collapsed="false">
      <c r="A21" s="397" t="s">
        <v>447</v>
      </c>
      <c r="B21" s="402" t="s">
        <v>360</v>
      </c>
      <c r="C21" s="403" t="s">
        <v>374</v>
      </c>
      <c r="D21" s="399" t="n">
        <v>573</v>
      </c>
      <c r="E21" s="399" t="n">
        <v>507</v>
      </c>
      <c r="F21" s="399" t="n">
        <v>515</v>
      </c>
      <c r="G21" s="399" t="n">
        <v>532</v>
      </c>
      <c r="H21" s="399" t="n">
        <v>548</v>
      </c>
      <c r="I21" s="399" t="n">
        <v>507</v>
      </c>
      <c r="J21" s="399" t="n">
        <v>451</v>
      </c>
      <c r="K21" s="399" t="n">
        <v>422</v>
      </c>
      <c r="L21" s="399" t="n">
        <v>507</v>
      </c>
      <c r="M21" s="400" t="n">
        <v>506</v>
      </c>
      <c r="N21" s="400" t="n">
        <v>481</v>
      </c>
      <c r="O21" s="399" t="n">
        <v>477</v>
      </c>
      <c r="P21" s="399" t="n">
        <v>485</v>
      </c>
      <c r="Q21" s="400" t="n">
        <v>434</v>
      </c>
      <c r="R21" s="400" t="n">
        <v>432</v>
      </c>
      <c r="S21" s="400" t="n">
        <v>451</v>
      </c>
      <c r="T21" s="400" t="n">
        <v>419</v>
      </c>
      <c r="U21" s="400" t="n">
        <v>388</v>
      </c>
      <c r="V21" s="400" t="n">
        <v>390</v>
      </c>
      <c r="W21" s="400" t="n">
        <v>380</v>
      </c>
      <c r="X21" s="400" t="n">
        <v>341</v>
      </c>
      <c r="Y21" s="400" t="n">
        <v>347</v>
      </c>
      <c r="Z21" s="400" t="n">
        <v>334</v>
      </c>
      <c r="AA21" s="401" t="n">
        <f aca="false">'11 区別，選択死因分類別死亡数・率'!$F$56</f>
        <v>291</v>
      </c>
    </row>
    <row r="22" s="185" customFormat="true" ht="20.25" hidden="false" customHeight="true" outlineLevel="0" collapsed="false">
      <c r="A22" s="397" t="s">
        <v>448</v>
      </c>
      <c r="B22" s="402"/>
      <c r="C22" s="403" t="s">
        <v>449</v>
      </c>
      <c r="D22" s="399" t="n">
        <v>229</v>
      </c>
      <c r="E22" s="399" t="n">
        <v>233</v>
      </c>
      <c r="F22" s="399" t="n">
        <v>227</v>
      </c>
      <c r="G22" s="399" t="n">
        <v>201</v>
      </c>
      <c r="H22" s="399" t="n">
        <v>199</v>
      </c>
      <c r="I22" s="399" t="n">
        <v>201</v>
      </c>
      <c r="J22" s="399" t="n">
        <v>222</v>
      </c>
      <c r="K22" s="399" t="n">
        <v>198</v>
      </c>
      <c r="L22" s="399" t="n">
        <v>241</v>
      </c>
      <c r="M22" s="400" t="n">
        <v>213</v>
      </c>
      <c r="N22" s="400" t="n">
        <v>240</v>
      </c>
      <c r="O22" s="399" t="n">
        <v>245</v>
      </c>
      <c r="P22" s="399" t="n">
        <v>261</v>
      </c>
      <c r="Q22" s="400" t="n">
        <v>249</v>
      </c>
      <c r="R22" s="400" t="n">
        <v>224</v>
      </c>
      <c r="S22" s="400" t="n">
        <v>277</v>
      </c>
      <c r="T22" s="400" t="n">
        <v>290</v>
      </c>
      <c r="U22" s="400" t="n">
        <v>320</v>
      </c>
      <c r="V22" s="400" t="n">
        <v>300</v>
      </c>
      <c r="W22" s="400" t="n">
        <v>323</v>
      </c>
      <c r="X22" s="400" t="n">
        <v>302</v>
      </c>
      <c r="Y22" s="400" t="n">
        <v>314</v>
      </c>
      <c r="Z22" s="400" t="n">
        <v>377</v>
      </c>
      <c r="AA22" s="401" t="n">
        <f aca="false">'11 区別，選択死因分類別死亡数・率'!$F$59</f>
        <v>438</v>
      </c>
    </row>
    <row r="23" s="185" customFormat="true" ht="20.25" hidden="false" customHeight="true" outlineLevel="0" collapsed="false">
      <c r="A23" s="397" t="s">
        <v>450</v>
      </c>
      <c r="B23" s="402"/>
      <c r="C23" s="404" t="s">
        <v>451</v>
      </c>
      <c r="D23" s="399" t="n">
        <v>146</v>
      </c>
      <c r="E23" s="399" t="n">
        <v>135</v>
      </c>
      <c r="F23" s="399" t="n">
        <v>140</v>
      </c>
      <c r="G23" s="399" t="n">
        <v>147</v>
      </c>
      <c r="H23" s="399" t="n">
        <v>200</v>
      </c>
      <c r="I23" s="399" t="n">
        <v>213</v>
      </c>
      <c r="J23" s="399" t="n">
        <v>242</v>
      </c>
      <c r="K23" s="399" t="n">
        <v>224</v>
      </c>
      <c r="L23" s="399" t="n">
        <v>175</v>
      </c>
      <c r="M23" s="400" t="n">
        <v>200</v>
      </c>
      <c r="N23" s="400" t="n">
        <v>256</v>
      </c>
      <c r="O23" s="399" t="n">
        <v>306</v>
      </c>
      <c r="P23" s="399" t="n">
        <v>316</v>
      </c>
      <c r="Q23" s="400" t="n">
        <v>330</v>
      </c>
      <c r="R23" s="400" t="n">
        <v>259</v>
      </c>
      <c r="S23" s="400" t="n">
        <v>308</v>
      </c>
      <c r="T23" s="400" t="n">
        <v>357</v>
      </c>
      <c r="U23" s="400" t="n">
        <v>238</v>
      </c>
      <c r="V23" s="400" t="n">
        <v>331</v>
      </c>
      <c r="W23" s="400" t="n">
        <v>377</v>
      </c>
      <c r="X23" s="400" t="n">
        <v>356</v>
      </c>
      <c r="Y23" s="400" t="n">
        <v>379</v>
      </c>
      <c r="Z23" s="400" t="n">
        <v>303</v>
      </c>
      <c r="AA23" s="401" t="n">
        <f aca="false">'11 区別，選択死因分類別死亡数・率'!$F$62</f>
        <v>286</v>
      </c>
    </row>
    <row r="24" s="185" customFormat="true" ht="20.25" hidden="false" customHeight="true" outlineLevel="0" collapsed="false">
      <c r="A24" s="397" t="s">
        <v>452</v>
      </c>
      <c r="B24" s="402"/>
      <c r="C24" s="404" t="s">
        <v>376</v>
      </c>
      <c r="D24" s="399" t="n">
        <v>427</v>
      </c>
      <c r="E24" s="399" t="n">
        <v>454</v>
      </c>
      <c r="F24" s="399" t="n">
        <v>461</v>
      </c>
      <c r="G24" s="399" t="n">
        <v>511</v>
      </c>
      <c r="H24" s="399" t="n">
        <v>561</v>
      </c>
      <c r="I24" s="399" t="n">
        <v>535</v>
      </c>
      <c r="J24" s="399" t="n">
        <v>526</v>
      </c>
      <c r="K24" s="399" t="n">
        <v>543</v>
      </c>
      <c r="L24" s="399" t="n">
        <v>540</v>
      </c>
      <c r="M24" s="400" t="n">
        <v>653</v>
      </c>
      <c r="N24" s="400" t="n">
        <v>723</v>
      </c>
      <c r="O24" s="399" t="n">
        <v>804</v>
      </c>
      <c r="P24" s="399" t="n">
        <v>971</v>
      </c>
      <c r="Q24" s="400" t="n">
        <v>950</v>
      </c>
      <c r="R24" s="400" t="n">
        <v>995</v>
      </c>
      <c r="S24" s="400" t="n">
        <v>1035</v>
      </c>
      <c r="T24" s="400" t="n">
        <v>1125</v>
      </c>
      <c r="U24" s="400" t="n">
        <v>1143</v>
      </c>
      <c r="V24" s="400" t="n">
        <v>1022</v>
      </c>
      <c r="W24" s="400" t="n">
        <v>1039</v>
      </c>
      <c r="X24" s="400" t="n">
        <v>1032</v>
      </c>
      <c r="Y24" s="400" t="n">
        <v>1053</v>
      </c>
      <c r="Z24" s="400" t="n">
        <v>1146</v>
      </c>
      <c r="AA24" s="401" t="n">
        <f aca="false">'11 区別，選択死因分類別死亡数・率'!$F$65</f>
        <v>1223</v>
      </c>
    </row>
    <row r="25" s="185" customFormat="true" ht="20.25" hidden="false" customHeight="true" outlineLevel="0" collapsed="false">
      <c r="A25" s="397" t="s">
        <v>453</v>
      </c>
      <c r="B25" s="398" t="s">
        <v>151</v>
      </c>
      <c r="C25" s="398"/>
      <c r="D25" s="399" t="n">
        <v>1278</v>
      </c>
      <c r="E25" s="399" t="n">
        <v>1292</v>
      </c>
      <c r="F25" s="399" t="n">
        <v>1345</v>
      </c>
      <c r="G25" s="399" t="n">
        <v>1307</v>
      </c>
      <c r="H25" s="399" t="n">
        <v>1418</v>
      </c>
      <c r="I25" s="399" t="n">
        <v>1439</v>
      </c>
      <c r="J25" s="399" t="n">
        <v>1341</v>
      </c>
      <c r="K25" s="399" t="n">
        <v>1415</v>
      </c>
      <c r="L25" s="399" t="n">
        <v>1468</v>
      </c>
      <c r="M25" s="400" t="n">
        <v>1423</v>
      </c>
      <c r="N25" s="400" t="n">
        <v>1598</v>
      </c>
      <c r="O25" s="399" t="n">
        <v>1408</v>
      </c>
      <c r="P25" s="399" t="n">
        <v>1492</v>
      </c>
      <c r="Q25" s="400" t="n">
        <v>1380</v>
      </c>
      <c r="R25" s="400" t="n">
        <v>1335</v>
      </c>
      <c r="S25" s="400" t="n">
        <v>1372</v>
      </c>
      <c r="T25" s="400" t="n">
        <v>1368</v>
      </c>
      <c r="U25" s="400" t="n">
        <v>1348</v>
      </c>
      <c r="V25" s="400" t="n">
        <v>1384</v>
      </c>
      <c r="W25" s="400" t="n">
        <v>1389</v>
      </c>
      <c r="X25" s="400" t="n">
        <v>1361</v>
      </c>
      <c r="Y25" s="400" t="n">
        <v>1448</v>
      </c>
      <c r="Z25" s="400" t="n">
        <v>1441</v>
      </c>
      <c r="AA25" s="401" t="n">
        <f aca="false">'11 区別，選択死因分類別死亡数・率'!$F$68</f>
        <v>1418</v>
      </c>
    </row>
    <row r="26" s="185" customFormat="true" ht="20.25" hidden="false" customHeight="true" outlineLevel="0" collapsed="false">
      <c r="A26" s="397" t="s">
        <v>454</v>
      </c>
      <c r="B26" s="402" t="s">
        <v>360</v>
      </c>
      <c r="C26" s="404" t="s">
        <v>455</v>
      </c>
      <c r="D26" s="399" t="n">
        <v>194</v>
      </c>
      <c r="E26" s="399" t="n">
        <v>190</v>
      </c>
      <c r="F26" s="399" t="n">
        <v>184</v>
      </c>
      <c r="G26" s="399" t="n">
        <v>204</v>
      </c>
      <c r="H26" s="399" t="n">
        <v>213</v>
      </c>
      <c r="I26" s="399" t="n">
        <v>245</v>
      </c>
      <c r="J26" s="399" t="n">
        <v>200</v>
      </c>
      <c r="K26" s="399" t="n">
        <v>221</v>
      </c>
      <c r="L26" s="399" t="n">
        <v>237</v>
      </c>
      <c r="M26" s="400" t="n">
        <v>216</v>
      </c>
      <c r="N26" s="400" t="n">
        <v>258</v>
      </c>
      <c r="O26" s="399" t="n">
        <v>208</v>
      </c>
      <c r="P26" s="399" t="n">
        <v>201</v>
      </c>
      <c r="Q26" s="400" t="n">
        <v>170</v>
      </c>
      <c r="R26" s="400" t="n">
        <v>150</v>
      </c>
      <c r="S26" s="400" t="n">
        <v>170</v>
      </c>
      <c r="T26" s="400" t="n">
        <v>145</v>
      </c>
      <c r="U26" s="400" t="n">
        <v>163</v>
      </c>
      <c r="V26" s="400" t="n">
        <v>147</v>
      </c>
      <c r="W26" s="400" t="n">
        <v>147</v>
      </c>
      <c r="X26" s="400" t="n">
        <v>172</v>
      </c>
      <c r="Y26" s="400" t="n">
        <v>180</v>
      </c>
      <c r="Z26" s="400" t="n">
        <v>179</v>
      </c>
      <c r="AA26" s="401" t="n">
        <f aca="false">'11 区別，選択死因分類別死亡数・率'!$F$71</f>
        <v>165</v>
      </c>
    </row>
    <row r="27" s="185" customFormat="true" ht="20.25" hidden="false" customHeight="true" outlineLevel="0" collapsed="false">
      <c r="A27" s="397" t="s">
        <v>456</v>
      </c>
      <c r="B27" s="402"/>
      <c r="C27" s="404" t="s">
        <v>457</v>
      </c>
      <c r="D27" s="399" t="n">
        <v>271</v>
      </c>
      <c r="E27" s="399" t="n">
        <v>293</v>
      </c>
      <c r="F27" s="399" t="n">
        <v>308</v>
      </c>
      <c r="G27" s="399" t="n">
        <v>311</v>
      </c>
      <c r="H27" s="399" t="n">
        <v>331</v>
      </c>
      <c r="I27" s="399" t="n">
        <v>283</v>
      </c>
      <c r="J27" s="399" t="n">
        <v>296</v>
      </c>
      <c r="K27" s="399" t="n">
        <v>373</v>
      </c>
      <c r="L27" s="399" t="n">
        <v>372</v>
      </c>
      <c r="M27" s="400" t="n">
        <v>307</v>
      </c>
      <c r="N27" s="400" t="n">
        <v>405</v>
      </c>
      <c r="O27" s="399" t="n">
        <v>336</v>
      </c>
      <c r="P27" s="399" t="n">
        <v>370</v>
      </c>
      <c r="Q27" s="400" t="n">
        <v>376</v>
      </c>
      <c r="R27" s="400" t="n">
        <v>373</v>
      </c>
      <c r="S27" s="400" t="n">
        <v>369</v>
      </c>
      <c r="T27" s="400" t="n">
        <v>421</v>
      </c>
      <c r="U27" s="400" t="n">
        <v>372</v>
      </c>
      <c r="V27" s="400" t="n">
        <v>403</v>
      </c>
      <c r="W27" s="400" t="n">
        <v>403</v>
      </c>
      <c r="X27" s="400" t="n">
        <v>390</v>
      </c>
      <c r="Y27" s="400" t="n">
        <v>456</v>
      </c>
      <c r="Z27" s="400" t="n">
        <v>432</v>
      </c>
      <c r="AA27" s="401" t="n">
        <f aca="false">'11 区別，選択死因分類別死亡数・率'!$F$74</f>
        <v>440</v>
      </c>
    </row>
    <row r="28" s="185" customFormat="true" ht="20.25" hidden="false" customHeight="true" outlineLevel="0" collapsed="false">
      <c r="A28" s="397" t="s">
        <v>458</v>
      </c>
      <c r="B28" s="402"/>
      <c r="C28" s="404" t="s">
        <v>378</v>
      </c>
      <c r="D28" s="399" t="n">
        <v>761</v>
      </c>
      <c r="E28" s="399" t="n">
        <v>772</v>
      </c>
      <c r="F28" s="399" t="n">
        <v>828</v>
      </c>
      <c r="G28" s="399" t="n">
        <v>765</v>
      </c>
      <c r="H28" s="399" t="n">
        <v>846</v>
      </c>
      <c r="I28" s="399" t="n">
        <v>884</v>
      </c>
      <c r="J28" s="399" t="n">
        <v>827</v>
      </c>
      <c r="K28" s="399" t="n">
        <v>801</v>
      </c>
      <c r="L28" s="399" t="n">
        <v>837</v>
      </c>
      <c r="M28" s="400" t="n">
        <v>875</v>
      </c>
      <c r="N28" s="400" t="n">
        <v>895</v>
      </c>
      <c r="O28" s="399" t="n">
        <v>845</v>
      </c>
      <c r="P28" s="399" t="n">
        <v>888</v>
      </c>
      <c r="Q28" s="400" t="n">
        <v>811</v>
      </c>
      <c r="R28" s="400" t="n">
        <v>786</v>
      </c>
      <c r="S28" s="400" t="n">
        <v>814</v>
      </c>
      <c r="T28" s="400" t="n">
        <v>785</v>
      </c>
      <c r="U28" s="400" t="n">
        <v>785</v>
      </c>
      <c r="V28" s="400" t="n">
        <v>807</v>
      </c>
      <c r="W28" s="400" t="n">
        <v>819</v>
      </c>
      <c r="X28" s="400" t="n">
        <v>773</v>
      </c>
      <c r="Y28" s="400" t="n">
        <v>783</v>
      </c>
      <c r="Z28" s="400" t="n">
        <v>809</v>
      </c>
      <c r="AA28" s="401" t="n">
        <f aca="false">'11 区別，選択死因分類別死亡数・率'!$F$77</f>
        <v>795</v>
      </c>
    </row>
    <row r="29" s="185" customFormat="true" ht="20.25" hidden="false" customHeight="true" outlineLevel="0" collapsed="false">
      <c r="A29" s="397" t="s">
        <v>459</v>
      </c>
      <c r="B29" s="398" t="s">
        <v>186</v>
      </c>
      <c r="C29" s="398"/>
      <c r="D29" s="399" t="n">
        <v>92</v>
      </c>
      <c r="E29" s="399" t="n">
        <v>82</v>
      </c>
      <c r="F29" s="399" t="n">
        <v>89</v>
      </c>
      <c r="G29" s="399" t="n">
        <v>88</v>
      </c>
      <c r="H29" s="399" t="n">
        <v>94</v>
      </c>
      <c r="I29" s="399" t="n">
        <v>107</v>
      </c>
      <c r="J29" s="399" t="n">
        <v>128</v>
      </c>
      <c r="K29" s="399" t="n">
        <v>139</v>
      </c>
      <c r="L29" s="399" t="n">
        <v>134</v>
      </c>
      <c r="M29" s="400" t="n">
        <v>128</v>
      </c>
      <c r="N29" s="400" t="n">
        <v>151</v>
      </c>
      <c r="O29" s="399" t="n">
        <v>152</v>
      </c>
      <c r="P29" s="399" t="n">
        <v>149</v>
      </c>
      <c r="Q29" s="400" t="n">
        <v>192</v>
      </c>
      <c r="R29" s="400" t="n">
        <v>200</v>
      </c>
      <c r="S29" s="400" t="n">
        <v>207</v>
      </c>
      <c r="T29" s="400" t="n">
        <v>197</v>
      </c>
      <c r="U29" s="400" t="n">
        <v>214</v>
      </c>
      <c r="V29" s="400" t="n">
        <v>230</v>
      </c>
      <c r="W29" s="400" t="n">
        <v>223</v>
      </c>
      <c r="X29" s="400" t="n">
        <v>250</v>
      </c>
      <c r="Y29" s="400" t="n">
        <v>266</v>
      </c>
      <c r="Z29" s="400" t="n">
        <v>304</v>
      </c>
      <c r="AA29" s="401" t="n">
        <f aca="false">'11 区別，選択死因分類別死亡数・率'!$F$80</f>
        <v>266</v>
      </c>
    </row>
    <row r="30" s="185" customFormat="true" ht="20.25" hidden="false" customHeight="true" outlineLevel="0" collapsed="false">
      <c r="A30" s="397" t="s">
        <v>460</v>
      </c>
      <c r="B30" s="398" t="s">
        <v>381</v>
      </c>
      <c r="C30" s="398"/>
      <c r="D30" s="399" t="n">
        <v>727</v>
      </c>
      <c r="E30" s="399" t="n">
        <v>689</v>
      </c>
      <c r="F30" s="399" t="n">
        <v>728</v>
      </c>
      <c r="G30" s="399" t="n">
        <v>748</v>
      </c>
      <c r="H30" s="399" t="n">
        <v>910</v>
      </c>
      <c r="I30" s="399" t="n">
        <v>820</v>
      </c>
      <c r="J30" s="399" t="n">
        <v>803</v>
      </c>
      <c r="K30" s="399" t="n">
        <v>820</v>
      </c>
      <c r="L30" s="399" t="n">
        <v>960</v>
      </c>
      <c r="M30" s="400" t="n">
        <v>1022</v>
      </c>
      <c r="N30" s="400" t="n">
        <v>1054</v>
      </c>
      <c r="O30" s="399" t="n">
        <v>1117</v>
      </c>
      <c r="P30" s="399" t="n">
        <v>1172</v>
      </c>
      <c r="Q30" s="400" t="n">
        <v>1298</v>
      </c>
      <c r="R30" s="400" t="n">
        <v>1222</v>
      </c>
      <c r="S30" s="400" t="n">
        <v>1439</v>
      </c>
      <c r="T30" s="400" t="n">
        <v>1473</v>
      </c>
      <c r="U30" s="400" t="n">
        <v>1581</v>
      </c>
      <c r="V30" s="400" t="n">
        <v>1477</v>
      </c>
      <c r="W30" s="400" t="n">
        <v>1597</v>
      </c>
      <c r="X30" s="400" t="n">
        <v>1567</v>
      </c>
      <c r="Y30" s="400" t="n">
        <v>1736</v>
      </c>
      <c r="Z30" s="400" t="n">
        <v>1360</v>
      </c>
      <c r="AA30" s="401" t="n">
        <f aca="false">'11 区別，選択死因分類別死亡数・率'!$F$83</f>
        <v>1348</v>
      </c>
    </row>
    <row r="31" s="185" customFormat="true" ht="20.25" hidden="false" customHeight="true" outlineLevel="0" collapsed="false">
      <c r="A31" s="397" t="s">
        <v>461</v>
      </c>
      <c r="B31" s="398" t="s">
        <v>189</v>
      </c>
      <c r="C31" s="398"/>
      <c r="D31" s="399" t="n">
        <v>129</v>
      </c>
      <c r="E31" s="399" t="n">
        <v>102</v>
      </c>
      <c r="F31" s="399" t="n">
        <v>122</v>
      </c>
      <c r="G31" s="399" t="n">
        <v>93</v>
      </c>
      <c r="H31" s="399" t="n">
        <v>120</v>
      </c>
      <c r="I31" s="399" t="n">
        <v>125</v>
      </c>
      <c r="J31" s="399" t="n">
        <v>128</v>
      </c>
      <c r="K31" s="399" t="n">
        <v>121</v>
      </c>
      <c r="L31" s="399" t="n">
        <v>144</v>
      </c>
      <c r="M31" s="400" t="n">
        <v>147</v>
      </c>
      <c r="N31" s="400" t="n">
        <v>138</v>
      </c>
      <c r="O31" s="399" t="n">
        <v>134</v>
      </c>
      <c r="P31" s="399" t="n">
        <v>164</v>
      </c>
      <c r="Q31" s="400" t="n">
        <v>179</v>
      </c>
      <c r="R31" s="400" t="n">
        <v>172</v>
      </c>
      <c r="S31" s="400" t="n">
        <v>194</v>
      </c>
      <c r="T31" s="400" t="n">
        <v>181</v>
      </c>
      <c r="U31" s="400" t="n">
        <v>191</v>
      </c>
      <c r="V31" s="400" t="n">
        <v>191</v>
      </c>
      <c r="W31" s="400" t="n">
        <v>183</v>
      </c>
      <c r="X31" s="400" t="n">
        <v>193</v>
      </c>
      <c r="Y31" s="400" t="n">
        <v>201</v>
      </c>
      <c r="Z31" s="400" t="n">
        <v>253</v>
      </c>
      <c r="AA31" s="401" t="n">
        <f aca="false">'11 区別，選択死因分類別死亡数・率'!$F$86</f>
        <v>223</v>
      </c>
    </row>
    <row r="32" s="185" customFormat="true" ht="20.25" hidden="false" customHeight="true" outlineLevel="0" collapsed="false">
      <c r="A32" s="397" t="s">
        <v>462</v>
      </c>
      <c r="B32" s="398" t="s">
        <v>382</v>
      </c>
      <c r="C32" s="398"/>
      <c r="D32" s="399" t="n">
        <v>61</v>
      </c>
      <c r="E32" s="399" t="n">
        <v>47</v>
      </c>
      <c r="F32" s="399" t="n">
        <v>52</v>
      </c>
      <c r="G32" s="399" t="n">
        <v>52</v>
      </c>
      <c r="H32" s="399" t="n">
        <v>47</v>
      </c>
      <c r="I32" s="399" t="n">
        <v>54</v>
      </c>
      <c r="J32" s="399" t="n">
        <v>38</v>
      </c>
      <c r="K32" s="399" t="n">
        <v>34</v>
      </c>
      <c r="L32" s="399" t="n">
        <v>31</v>
      </c>
      <c r="M32" s="400" t="n">
        <v>19</v>
      </c>
      <c r="N32" s="400" t="n">
        <v>32</v>
      </c>
      <c r="O32" s="399" t="n">
        <v>29</v>
      </c>
      <c r="P32" s="399" t="n">
        <v>28</v>
      </c>
      <c r="Q32" s="400" t="n">
        <v>26</v>
      </c>
      <c r="R32" s="400" t="n">
        <v>27</v>
      </c>
      <c r="S32" s="400" t="n">
        <v>24</v>
      </c>
      <c r="T32" s="400" t="n">
        <v>30</v>
      </c>
      <c r="U32" s="400" t="n">
        <v>27</v>
      </c>
      <c r="V32" s="400" t="n">
        <v>20</v>
      </c>
      <c r="W32" s="400" t="n">
        <v>22</v>
      </c>
      <c r="X32" s="400" t="n">
        <v>19</v>
      </c>
      <c r="Y32" s="400" t="n">
        <v>18</v>
      </c>
      <c r="Z32" s="400" t="n">
        <v>22</v>
      </c>
      <c r="AA32" s="401" t="n">
        <f aca="false">'11 区別，選択死因分類別死亡数・率'!$F$89</f>
        <v>26</v>
      </c>
    </row>
    <row r="33" s="185" customFormat="true" ht="20.25" hidden="false" customHeight="true" outlineLevel="0" collapsed="false">
      <c r="A33" s="397" t="s">
        <v>463</v>
      </c>
      <c r="B33" s="398" t="s">
        <v>185</v>
      </c>
      <c r="C33" s="398"/>
      <c r="D33" s="399" t="n">
        <v>156</v>
      </c>
      <c r="E33" s="399" t="n">
        <v>158</v>
      </c>
      <c r="F33" s="399" t="n">
        <v>183</v>
      </c>
      <c r="G33" s="399" t="n">
        <v>145</v>
      </c>
      <c r="H33" s="399" t="n">
        <v>166</v>
      </c>
      <c r="I33" s="399" t="n">
        <v>148</v>
      </c>
      <c r="J33" s="399" t="n">
        <v>135</v>
      </c>
      <c r="K33" s="399" t="n">
        <v>150</v>
      </c>
      <c r="L33" s="399" t="n">
        <v>148</v>
      </c>
      <c r="M33" s="400" t="n">
        <v>166</v>
      </c>
      <c r="N33" s="400" t="n">
        <v>169</v>
      </c>
      <c r="O33" s="399" t="n">
        <v>159</v>
      </c>
      <c r="P33" s="399" t="n">
        <v>157</v>
      </c>
      <c r="Q33" s="400" t="n">
        <v>181</v>
      </c>
      <c r="R33" s="400" t="n">
        <v>201</v>
      </c>
      <c r="S33" s="400" t="n">
        <v>167</v>
      </c>
      <c r="T33" s="400" t="n">
        <v>184</v>
      </c>
      <c r="U33" s="400" t="n">
        <v>223</v>
      </c>
      <c r="V33" s="400" t="n">
        <v>183</v>
      </c>
      <c r="W33" s="400" t="n">
        <v>212</v>
      </c>
      <c r="X33" s="400" t="n">
        <v>228</v>
      </c>
      <c r="Y33" s="400" t="n">
        <v>216</v>
      </c>
      <c r="Z33" s="400" t="n">
        <v>270</v>
      </c>
      <c r="AA33" s="401" t="n">
        <f aca="false">'11 区別，選択死因分類別死亡数・率'!$F$92</f>
        <v>245</v>
      </c>
    </row>
    <row r="34" s="185" customFormat="true" ht="20.25" hidden="false" customHeight="true" outlineLevel="0" collapsed="false">
      <c r="A34" s="397" t="s">
        <v>464</v>
      </c>
      <c r="B34" s="398" t="s">
        <v>174</v>
      </c>
      <c r="C34" s="398"/>
      <c r="D34" s="399" t="n">
        <v>204</v>
      </c>
      <c r="E34" s="399" t="n">
        <v>228</v>
      </c>
      <c r="F34" s="399" t="n">
        <v>234</v>
      </c>
      <c r="G34" s="399" t="n">
        <v>198</v>
      </c>
      <c r="H34" s="399" t="n">
        <v>222</v>
      </c>
      <c r="I34" s="399" t="n">
        <v>228</v>
      </c>
      <c r="J34" s="399" t="n">
        <v>257</v>
      </c>
      <c r="K34" s="399" t="n">
        <v>289</v>
      </c>
      <c r="L34" s="399" t="n">
        <v>278</v>
      </c>
      <c r="M34" s="400" t="n">
        <v>236</v>
      </c>
      <c r="N34" s="400" t="n">
        <v>291</v>
      </c>
      <c r="O34" s="399" t="n">
        <v>287</v>
      </c>
      <c r="P34" s="399" t="n">
        <v>326</v>
      </c>
      <c r="Q34" s="400" t="n">
        <v>341</v>
      </c>
      <c r="R34" s="400" t="n">
        <v>356</v>
      </c>
      <c r="S34" s="400" t="n">
        <v>329</v>
      </c>
      <c r="T34" s="400" t="n">
        <v>411</v>
      </c>
      <c r="U34" s="400" t="n">
        <v>387</v>
      </c>
      <c r="V34" s="400" t="n">
        <v>407</v>
      </c>
      <c r="W34" s="400" t="n">
        <v>400</v>
      </c>
      <c r="X34" s="400" t="n">
        <v>418</v>
      </c>
      <c r="Y34" s="400" t="n">
        <v>436</v>
      </c>
      <c r="Z34" s="400" t="n">
        <v>392</v>
      </c>
      <c r="AA34" s="401" t="n">
        <f aca="false">'11 区別，選択死因分類別死亡数・率'!$F$95</f>
        <v>412</v>
      </c>
    </row>
    <row r="35" s="185" customFormat="true" ht="20.25" hidden="false" customHeight="true" outlineLevel="0" collapsed="false">
      <c r="A35" s="397" t="s">
        <v>465</v>
      </c>
      <c r="B35" s="398" t="s">
        <v>200</v>
      </c>
      <c r="C35" s="398"/>
      <c r="D35" s="399" t="n">
        <v>42</v>
      </c>
      <c r="E35" s="399" t="n">
        <v>48</v>
      </c>
      <c r="F35" s="399" t="n">
        <v>55</v>
      </c>
      <c r="G35" s="399" t="n">
        <v>53</v>
      </c>
      <c r="H35" s="399" t="n">
        <v>71</v>
      </c>
      <c r="I35" s="399" t="n">
        <v>80</v>
      </c>
      <c r="J35" s="399" t="n">
        <v>84</v>
      </c>
      <c r="K35" s="399" t="n">
        <v>98</v>
      </c>
      <c r="L35" s="399" t="n">
        <v>104</v>
      </c>
      <c r="M35" s="400" t="n">
        <v>119</v>
      </c>
      <c r="N35" s="400" t="n">
        <v>121</v>
      </c>
      <c r="O35" s="399" t="n">
        <v>128</v>
      </c>
      <c r="P35" s="399" t="n">
        <v>151</v>
      </c>
      <c r="Q35" s="400" t="n">
        <v>169</v>
      </c>
      <c r="R35" s="400" t="n">
        <v>231</v>
      </c>
      <c r="S35" s="400" t="n">
        <v>222</v>
      </c>
      <c r="T35" s="400" t="n">
        <v>256</v>
      </c>
      <c r="U35" s="400" t="n">
        <v>392</v>
      </c>
      <c r="V35" s="400" t="n">
        <v>514</v>
      </c>
      <c r="W35" s="400" t="n">
        <v>626</v>
      </c>
      <c r="X35" s="400" t="n">
        <v>715</v>
      </c>
      <c r="Y35" s="400" t="n">
        <v>893</v>
      </c>
      <c r="Z35" s="400" t="n">
        <v>957</v>
      </c>
      <c r="AA35" s="401" t="n">
        <f aca="false">'11 区別，選択死因分類別死亡数・率'!$F$98</f>
        <v>1019</v>
      </c>
    </row>
    <row r="36" s="185" customFormat="true" ht="20.25" hidden="false" customHeight="true" outlineLevel="0" collapsed="false">
      <c r="A36" s="397" t="s">
        <v>466</v>
      </c>
      <c r="B36" s="398" t="s">
        <v>173</v>
      </c>
      <c r="C36" s="398"/>
      <c r="D36" s="399" t="n">
        <v>377</v>
      </c>
      <c r="E36" s="399" t="n">
        <v>356</v>
      </c>
      <c r="F36" s="399" t="n">
        <v>370</v>
      </c>
      <c r="G36" s="399" t="n">
        <v>322</v>
      </c>
      <c r="H36" s="399" t="n">
        <v>360</v>
      </c>
      <c r="I36" s="399" t="n">
        <v>355</v>
      </c>
      <c r="J36" s="399" t="n">
        <v>375</v>
      </c>
      <c r="K36" s="399" t="n">
        <v>363</v>
      </c>
      <c r="L36" s="399" t="n">
        <v>390</v>
      </c>
      <c r="M36" s="400" t="n">
        <v>399</v>
      </c>
      <c r="N36" s="400" t="n">
        <v>346</v>
      </c>
      <c r="O36" s="399" t="n">
        <v>415</v>
      </c>
      <c r="P36" s="399" t="n">
        <v>372</v>
      </c>
      <c r="Q36" s="400" t="n">
        <v>367</v>
      </c>
      <c r="R36" s="400" t="n">
        <v>383</v>
      </c>
      <c r="S36" s="400" t="n">
        <v>387</v>
      </c>
      <c r="T36" s="400" t="n">
        <v>449</v>
      </c>
      <c r="U36" s="400" t="n">
        <v>366</v>
      </c>
      <c r="V36" s="400" t="n">
        <v>370</v>
      </c>
      <c r="W36" s="400" t="n">
        <v>411</v>
      </c>
      <c r="X36" s="400" t="n">
        <v>395</v>
      </c>
      <c r="Y36" s="400" t="n">
        <v>449</v>
      </c>
      <c r="Z36" s="400" t="n">
        <v>436</v>
      </c>
      <c r="AA36" s="401" t="n">
        <f aca="false">'11 区別，選択死因分類別死亡数・率'!$F$101</f>
        <v>483</v>
      </c>
    </row>
    <row r="37" s="185" customFormat="true" ht="20.25" hidden="false" customHeight="true" outlineLevel="0" collapsed="false">
      <c r="A37" s="397" t="s">
        <v>467</v>
      </c>
      <c r="B37" s="402" t="s">
        <v>360</v>
      </c>
      <c r="C37" s="404" t="s">
        <v>468</v>
      </c>
      <c r="D37" s="399" t="n">
        <v>171</v>
      </c>
      <c r="E37" s="399" t="n">
        <v>156</v>
      </c>
      <c r="F37" s="399" t="n">
        <v>172</v>
      </c>
      <c r="G37" s="399" t="n">
        <v>111</v>
      </c>
      <c r="H37" s="399" t="n">
        <v>134</v>
      </c>
      <c r="I37" s="399" t="n">
        <v>130</v>
      </c>
      <c r="J37" s="399" t="n">
        <v>143</v>
      </c>
      <c r="K37" s="399" t="n">
        <v>133</v>
      </c>
      <c r="L37" s="399" t="n">
        <v>116</v>
      </c>
      <c r="M37" s="400" t="n">
        <v>105</v>
      </c>
      <c r="N37" s="400" t="n">
        <v>86</v>
      </c>
      <c r="O37" s="399" t="n">
        <v>91</v>
      </c>
      <c r="P37" s="399" t="n">
        <v>84</v>
      </c>
      <c r="Q37" s="400" t="n">
        <v>64</v>
      </c>
      <c r="R37" s="400" t="n">
        <v>55</v>
      </c>
      <c r="S37" s="400" t="n">
        <v>67</v>
      </c>
      <c r="T37" s="400" t="n">
        <v>57</v>
      </c>
      <c r="U37" s="400" t="n">
        <v>51</v>
      </c>
      <c r="V37" s="400" t="n">
        <v>53</v>
      </c>
      <c r="W37" s="400" t="n">
        <v>57</v>
      </c>
      <c r="X37" s="400" t="n">
        <v>49</v>
      </c>
      <c r="Y37" s="400" t="n">
        <v>50</v>
      </c>
      <c r="Z37" s="400" t="n">
        <v>44</v>
      </c>
      <c r="AA37" s="401" t="n">
        <f aca="false">'11 区別，選択死因分類別死亡数・率'!$F$104</f>
        <v>40</v>
      </c>
    </row>
    <row r="38" s="185" customFormat="true" ht="20.25" hidden="false" customHeight="true" outlineLevel="0" collapsed="false">
      <c r="A38" s="406" t="s">
        <v>469</v>
      </c>
      <c r="B38" s="407" t="s">
        <v>154</v>
      </c>
      <c r="C38" s="407"/>
      <c r="D38" s="408" t="n">
        <v>228</v>
      </c>
      <c r="E38" s="408" t="n">
        <v>248</v>
      </c>
      <c r="F38" s="408" t="n">
        <v>308</v>
      </c>
      <c r="G38" s="408" t="n">
        <v>413</v>
      </c>
      <c r="H38" s="408" t="n">
        <v>442</v>
      </c>
      <c r="I38" s="408" t="n">
        <v>475</v>
      </c>
      <c r="J38" s="408" t="n">
        <v>351</v>
      </c>
      <c r="K38" s="408" t="n">
        <v>394</v>
      </c>
      <c r="L38" s="408" t="n">
        <v>467</v>
      </c>
      <c r="M38" s="409" t="n">
        <v>442</v>
      </c>
      <c r="N38" s="409" t="n">
        <v>472</v>
      </c>
      <c r="O38" s="408" t="n">
        <v>409</v>
      </c>
      <c r="P38" s="408" t="n">
        <v>419</v>
      </c>
      <c r="Q38" s="409" t="n">
        <v>477</v>
      </c>
      <c r="R38" s="409" t="n">
        <v>420</v>
      </c>
      <c r="S38" s="409" t="n">
        <v>431</v>
      </c>
      <c r="T38" s="409" t="n">
        <v>434</v>
      </c>
      <c r="U38" s="409" t="n">
        <v>403</v>
      </c>
      <c r="V38" s="409" t="n">
        <v>374</v>
      </c>
      <c r="W38" s="409" t="n">
        <v>345</v>
      </c>
      <c r="X38" s="409" t="n">
        <v>322</v>
      </c>
      <c r="Y38" s="409" t="n">
        <v>315</v>
      </c>
      <c r="Z38" s="409" t="n">
        <v>319</v>
      </c>
      <c r="AA38" s="410" t="n">
        <f aca="false">'11 区別，選択死因分類別死亡数・率'!$F$107</f>
        <v>299</v>
      </c>
    </row>
    <row r="39" customFormat="false" ht="20.25" hidden="false" customHeight="true" outlineLevel="0" collapsed="false">
      <c r="D39" s="411"/>
      <c r="E39" s="411"/>
      <c r="F39" s="411"/>
      <c r="G39" s="411"/>
      <c r="H39" s="411"/>
      <c r="I39" s="411"/>
      <c r="J39" s="412"/>
      <c r="K39" s="412"/>
      <c r="L39" s="412"/>
      <c r="M39" s="411"/>
      <c r="N39" s="412"/>
      <c r="O39" s="412"/>
      <c r="P39" s="412"/>
      <c r="Q39" s="412"/>
      <c r="R39" s="412"/>
      <c r="S39" s="412"/>
      <c r="T39" s="412"/>
      <c r="U39" s="412"/>
      <c r="V39" s="412"/>
      <c r="W39" s="412"/>
      <c r="X39" s="412"/>
      <c r="Y39" s="412"/>
      <c r="Z39" s="412"/>
    </row>
    <row r="40" customFormat="false" ht="13.5" hidden="false" customHeight="false" outlineLevel="0" collapsed="false">
      <c r="D40" s="413"/>
      <c r="E40" s="413"/>
      <c r="F40" s="413"/>
      <c r="G40" s="413"/>
      <c r="H40" s="413"/>
      <c r="I40" s="413"/>
      <c r="J40" s="414"/>
      <c r="K40" s="414"/>
      <c r="L40" s="414"/>
      <c r="M40" s="413"/>
      <c r="N40" s="414"/>
      <c r="O40" s="414"/>
      <c r="P40" s="414"/>
      <c r="Q40" s="414"/>
      <c r="R40" s="414"/>
      <c r="S40" s="414"/>
      <c r="T40" s="414"/>
      <c r="U40" s="414"/>
      <c r="V40" s="414"/>
      <c r="W40" s="414"/>
      <c r="X40" s="414"/>
      <c r="Y40" s="414"/>
      <c r="Z40" s="414"/>
    </row>
  </sheetData>
  <sheetProtection sheet="true" objects="true" scenarios="true"/>
  <mergeCells count="17">
    <mergeCell ref="B3:C3"/>
    <mergeCell ref="B4:C4"/>
    <mergeCell ref="B5:C5"/>
    <mergeCell ref="B6:C6"/>
    <mergeCell ref="B18:C18"/>
    <mergeCell ref="B19:C19"/>
    <mergeCell ref="B20:C20"/>
    <mergeCell ref="B25:C25"/>
    <mergeCell ref="B29:C29"/>
    <mergeCell ref="B30:C30"/>
    <mergeCell ref="B31:C31"/>
    <mergeCell ref="B32:C32"/>
    <mergeCell ref="B33:C33"/>
    <mergeCell ref="B34:C34"/>
    <mergeCell ref="B35:C35"/>
    <mergeCell ref="B36:C36"/>
    <mergeCell ref="B38:C38"/>
  </mergeCells>
  <printOptions headings="false" gridLines="false" gridLinesSet="true" horizontalCentered="false" verticalCentered="false"/>
  <pageMargins left="0.7875" right="0.472222222222222" top="0.984027777777778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584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201" width="7.26"/>
    <col collapsed="false" customWidth="true" hidden="false" outlineLevel="0" max="2" min="2" style="415" width="4.37"/>
    <col collapsed="false" customWidth="true" hidden="false" outlineLevel="0" max="3" min="3" style="415" width="8.38"/>
    <col collapsed="false" customWidth="true" hidden="false" outlineLevel="0" max="4" min="4" style="331" width="0.5"/>
    <col collapsed="false" customWidth="true" hidden="false" outlineLevel="0" max="5" min="5" style="416" width="3.87"/>
    <col collapsed="false" customWidth="true" hidden="false" outlineLevel="0" max="6" min="6" style="331" width="5.26"/>
    <col collapsed="false" customWidth="true" hidden="false" outlineLevel="0" max="16" min="7" style="117" width="4.5"/>
    <col collapsed="false" customWidth="true" hidden="false" outlineLevel="0" max="17" min="17" style="117" width="6"/>
    <col collapsed="false" customWidth="true" hidden="false" outlineLevel="0" max="18" min="18" style="117" width="4.76"/>
    <col collapsed="false" customWidth="true" hidden="false" outlineLevel="0" max="19" min="19" style="117" width="5"/>
    <col collapsed="false" customWidth="true" hidden="false" outlineLevel="0" max="20" min="20" style="117" width="5.5"/>
    <col collapsed="false" customWidth="true" hidden="false" outlineLevel="0" max="25" min="21" style="117" width="5.13"/>
    <col collapsed="false" customWidth="true" hidden="false" outlineLevel="0" max="27" min="26" style="117" width="5.26"/>
    <col collapsed="false" customWidth="true" hidden="false" outlineLevel="0" max="28" min="28" style="117" width="4.37"/>
    <col collapsed="false" customWidth="true" hidden="false" outlineLevel="0" max="29" min="29" style="117" width="4.5"/>
    <col collapsed="false" customWidth="true" hidden="false" outlineLevel="0" max="31" min="30" style="117" width="4.37"/>
    <col collapsed="false" customWidth="true" hidden="false" outlineLevel="0" max="35" min="32" style="117" width="4.5"/>
    <col collapsed="false" customWidth="true" hidden="false" outlineLevel="0" max="37" min="36" style="117" width="4.37"/>
    <col collapsed="false" customWidth="true" hidden="false" outlineLevel="0" max="38" min="38" style="117" width="4.5"/>
    <col collapsed="false" customWidth="true" hidden="false" outlineLevel="0" max="39" min="39" style="117" width="4.87"/>
    <col collapsed="false" customWidth="true" hidden="false" outlineLevel="0" max="40" min="40" style="117" width="7.38"/>
    <col collapsed="false" customWidth="false" hidden="false" outlineLevel="0" max="16384" min="41" style="108" width="9"/>
  </cols>
  <sheetData>
    <row r="1" customFormat="false" ht="13.8" hidden="false" customHeight="false" outlineLevel="0" collapsed="false">
      <c r="A1" s="147" t="s">
        <v>470</v>
      </c>
      <c r="D1" s="100"/>
      <c r="E1" s="417"/>
      <c r="F1" s="100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</row>
    <row r="2" customFormat="false" ht="14.25" hidden="false" customHeight="true" outlineLevel="0" collapsed="false">
      <c r="A2" s="147"/>
      <c r="D2" s="100"/>
      <c r="E2" s="417"/>
      <c r="F2" s="100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207" t="str">
        <f aca="false">'3　月・性別，区別死亡数'!$O$2</f>
        <v>平成30年</v>
      </c>
    </row>
    <row r="3" customFormat="false" ht="15.75" hidden="false" customHeight="true" outlineLevel="0" collapsed="false">
      <c r="A3" s="418" t="s">
        <v>393</v>
      </c>
      <c r="B3" s="157" t="s">
        <v>471</v>
      </c>
      <c r="C3" s="157"/>
      <c r="D3" s="157"/>
      <c r="E3" s="157"/>
      <c r="F3" s="419" t="s">
        <v>472</v>
      </c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 t="s">
        <v>473</v>
      </c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20" t="s">
        <v>474</v>
      </c>
      <c r="AC3" s="420"/>
      <c r="AD3" s="420"/>
      <c r="AE3" s="420"/>
      <c r="AF3" s="420"/>
      <c r="AG3" s="420"/>
      <c r="AH3" s="420"/>
      <c r="AI3" s="420"/>
      <c r="AJ3" s="420"/>
      <c r="AK3" s="420"/>
      <c r="AL3" s="420"/>
      <c r="AN3" s="421"/>
    </row>
    <row r="4" s="108" customFormat="true" ht="18" hidden="false" customHeight="true" outlineLevel="0" collapsed="false">
      <c r="A4" s="418"/>
      <c r="B4" s="157"/>
      <c r="C4" s="157"/>
      <c r="D4" s="157"/>
      <c r="E4" s="157"/>
      <c r="F4" s="214" t="s">
        <v>7</v>
      </c>
      <c r="G4" s="422" t="s">
        <v>68</v>
      </c>
      <c r="H4" s="214" t="s">
        <v>69</v>
      </c>
      <c r="I4" s="214" t="s">
        <v>70</v>
      </c>
      <c r="J4" s="422" t="s">
        <v>71</v>
      </c>
      <c r="K4" s="422" t="s">
        <v>72</v>
      </c>
      <c r="L4" s="422" t="s">
        <v>73</v>
      </c>
      <c r="M4" s="422" t="s">
        <v>74</v>
      </c>
      <c r="N4" s="214" t="s">
        <v>75</v>
      </c>
      <c r="O4" s="214" t="s">
        <v>76</v>
      </c>
      <c r="P4" s="422" t="s">
        <v>77</v>
      </c>
      <c r="Q4" s="214" t="s">
        <v>7</v>
      </c>
      <c r="R4" s="423" t="s">
        <v>68</v>
      </c>
      <c r="S4" s="217" t="s">
        <v>69</v>
      </c>
      <c r="T4" s="214" t="s">
        <v>70</v>
      </c>
      <c r="U4" s="422" t="s">
        <v>71</v>
      </c>
      <c r="V4" s="422" t="s">
        <v>72</v>
      </c>
      <c r="W4" s="422" t="s">
        <v>73</v>
      </c>
      <c r="X4" s="422" t="s">
        <v>74</v>
      </c>
      <c r="Y4" s="214" t="s">
        <v>75</v>
      </c>
      <c r="Z4" s="214" t="s">
        <v>76</v>
      </c>
      <c r="AA4" s="422" t="s">
        <v>77</v>
      </c>
      <c r="AB4" s="214" t="s">
        <v>7</v>
      </c>
      <c r="AC4" s="422" t="s">
        <v>68</v>
      </c>
      <c r="AD4" s="214" t="s">
        <v>69</v>
      </c>
      <c r="AE4" s="214" t="s">
        <v>70</v>
      </c>
      <c r="AF4" s="422" t="s">
        <v>71</v>
      </c>
      <c r="AG4" s="422" t="s">
        <v>72</v>
      </c>
      <c r="AH4" s="422" t="s">
        <v>73</v>
      </c>
      <c r="AI4" s="422" t="s">
        <v>74</v>
      </c>
      <c r="AJ4" s="214" t="s">
        <v>75</v>
      </c>
      <c r="AK4" s="214" t="s">
        <v>76</v>
      </c>
      <c r="AL4" s="423" t="s">
        <v>77</v>
      </c>
      <c r="AM4" s="327"/>
    </row>
    <row r="5" s="117" customFormat="true" ht="12" hidden="false" customHeight="true" outlineLevel="0" collapsed="false">
      <c r="A5" s="424"/>
      <c r="B5" s="425" t="s">
        <v>418</v>
      </c>
      <c r="C5" s="425"/>
      <c r="D5" s="262"/>
      <c r="E5" s="426" t="s">
        <v>7</v>
      </c>
      <c r="F5" s="427" t="n">
        <f aca="false">'12　区別，5歳階級別，選択死因分類別死亡数'!F7</f>
        <v>19343</v>
      </c>
      <c r="G5" s="428" t="n">
        <f aca="false">'12-10'!F7</f>
        <v>2174</v>
      </c>
      <c r="H5" s="428" t="n">
        <f aca="false">'12-20'!F7</f>
        <v>2842</v>
      </c>
      <c r="I5" s="428" t="n">
        <f aca="false">'12-30'!F7</f>
        <v>2512</v>
      </c>
      <c r="J5" s="428" t="n">
        <f aca="false">'12-40'!F7</f>
        <v>2032</v>
      </c>
      <c r="K5" s="428" t="n">
        <f aca="false">'12-45'!F7</f>
        <v>1268</v>
      </c>
      <c r="L5" s="428" t="n">
        <f aca="false">'12-50'!F7</f>
        <v>2047</v>
      </c>
      <c r="M5" s="428" t="n">
        <f aca="false">'12-55'!F7</f>
        <v>1137</v>
      </c>
      <c r="N5" s="428" t="n">
        <f aca="false">'12-60'!F7</f>
        <v>1710</v>
      </c>
      <c r="O5" s="428" t="n">
        <f aca="false">'12-70'!F7</f>
        <v>2067</v>
      </c>
      <c r="P5" s="428" t="n">
        <f aca="false">'12-75'!F7</f>
        <v>1554</v>
      </c>
      <c r="Q5" s="429" t="n">
        <f aca="false">F5/[1]人口!$B$39*100000</f>
        <v>983.90591777979</v>
      </c>
      <c r="R5" s="430" t="n">
        <f aca="false">G5/[1]人口!$C$39*100000</f>
        <v>894.959574503121</v>
      </c>
      <c r="S5" s="431" t="n">
        <f aca="false">H5/[1]人口!$D$39*100000</f>
        <v>986.415099578639</v>
      </c>
      <c r="T5" s="429" t="n">
        <f aca="false">I5/[1]人口!$E$39*100000</f>
        <v>950.856035399704</v>
      </c>
      <c r="U5" s="429" t="n">
        <f aca="false">J5/[1]人口!$F$39*100000</f>
        <v>960.774671861406</v>
      </c>
      <c r="V5" s="429" t="n">
        <f aca="false">K5/[1]人口!$G$39*100000</f>
        <v>1004.51556682247</v>
      </c>
      <c r="W5" s="429" t="n">
        <f aca="false">L5/[1]人口!$H$39*100000</f>
        <v>921.89765900145</v>
      </c>
      <c r="X5" s="429" t="n">
        <f aca="false">M5/[1]人口!$I$39*100000</f>
        <v>986.362689985426</v>
      </c>
      <c r="Y5" s="429" t="n">
        <f aca="false">N5/[1]人口!$J$39*100000</f>
        <v>1240.46978259135</v>
      </c>
      <c r="Z5" s="429" t="n">
        <f aca="false">O5/[1]人口!$K$39*100000</f>
        <v>957.201470765298</v>
      </c>
      <c r="AA5" s="429" t="n">
        <f aca="false">P5/[1]人口!$L$39*100000</f>
        <v>1095.18372869889</v>
      </c>
      <c r="AB5" s="432" t="n">
        <f aca="false">調整死亡率算出!E11</f>
        <v>347.984238941432</v>
      </c>
      <c r="AC5" s="432" t="n">
        <f aca="false">'12-10　算出'!E11</f>
        <v>354.465288237664</v>
      </c>
      <c r="AD5" s="432" t="n">
        <f aca="false">'12-20　算出'!E11</f>
        <v>356.118477343912</v>
      </c>
      <c r="AE5" s="432" t="n">
        <f aca="false">'12-30　算出'!E11</f>
        <v>359.437283522362</v>
      </c>
      <c r="AF5" s="432" t="n">
        <f aca="false">'12-40　算出'!E11</f>
        <v>379.385313249524</v>
      </c>
      <c r="AG5" s="432" t="n">
        <f aca="false">'12-45　算出'!E11</f>
        <v>310.650645947297</v>
      </c>
      <c r="AH5" s="432" t="n">
        <f aca="false">'12-50　算出'!E11</f>
        <v>338.068923775978</v>
      </c>
      <c r="AI5" s="432" t="n">
        <f aca="false">'12-55　算出'!E11</f>
        <v>332.455499455821</v>
      </c>
      <c r="AJ5" s="432" t="n">
        <f aca="false">'12-60　算出'!E11</f>
        <v>357.564395778985</v>
      </c>
      <c r="AK5" s="432" t="n">
        <f aca="false">'12-70　算出'!E11</f>
        <v>334.74266913537</v>
      </c>
      <c r="AL5" s="433" t="n">
        <f aca="false">'12-75　算出'!E11</f>
        <v>338.469855613882</v>
      </c>
      <c r="AM5" s="434"/>
    </row>
    <row r="6" s="117" customFormat="true" ht="12" hidden="false" customHeight="true" outlineLevel="0" collapsed="false">
      <c r="A6" s="424"/>
      <c r="B6" s="425"/>
      <c r="C6" s="425"/>
      <c r="D6" s="435"/>
      <c r="E6" s="436" t="s">
        <v>475</v>
      </c>
      <c r="F6" s="437" t="n">
        <f aca="false">'12　区別，5歳階級別，選択死因分類別死亡数'!F8</f>
        <v>9925</v>
      </c>
      <c r="G6" s="438" t="n">
        <f aca="false">'12-10'!F8</f>
        <v>1056</v>
      </c>
      <c r="H6" s="438" t="n">
        <f aca="false">'12-20'!F8</f>
        <v>1477</v>
      </c>
      <c r="I6" s="438" t="n">
        <f aca="false">'12-30'!F8</f>
        <v>1319</v>
      </c>
      <c r="J6" s="438" t="n">
        <f aca="false">'12-40'!F8</f>
        <v>1053</v>
      </c>
      <c r="K6" s="438" t="n">
        <f aca="false">'12-45'!F8</f>
        <v>625</v>
      </c>
      <c r="L6" s="438" t="n">
        <f aca="false">'12-50'!F8</f>
        <v>1047</v>
      </c>
      <c r="M6" s="438" t="n">
        <f aca="false">'12-55'!F8</f>
        <v>600</v>
      </c>
      <c r="N6" s="438" t="n">
        <f aca="false">'12-60'!F8</f>
        <v>886</v>
      </c>
      <c r="O6" s="438" t="n">
        <f aca="false">'12-70'!F8</f>
        <v>1055</v>
      </c>
      <c r="P6" s="438" t="n">
        <f aca="false">'12-75'!F8</f>
        <v>807</v>
      </c>
      <c r="Q6" s="439" t="n">
        <f aca="false">F6/[1]人口!$B$40*100000</f>
        <v>1084.87611643863</v>
      </c>
      <c r="R6" s="440" t="n">
        <f aca="false">G6/[1]人口!$C$40*100000</f>
        <v>961.407150465682</v>
      </c>
      <c r="S6" s="441" t="n">
        <f aca="false">H6/[1]人口!$D$40*100000</f>
        <v>1086.62066124215</v>
      </c>
      <c r="T6" s="439" t="n">
        <f aca="false">I6/[1]人口!$E$40*100000</f>
        <v>1050.93739791406</v>
      </c>
      <c r="U6" s="439" t="n">
        <f aca="false">J6/[1]人口!$F$40*100000</f>
        <v>1057.08033007409</v>
      </c>
      <c r="V6" s="439" t="n">
        <f aca="false">K6/[1]人口!$G$40*100000</f>
        <v>1089.09683377768</v>
      </c>
      <c r="W6" s="439" t="n">
        <f aca="false">L6/[1]人口!$H$40*100000</f>
        <v>1018.9582684522</v>
      </c>
      <c r="X6" s="439" t="n">
        <f aca="false">M6/[1]人口!$I$40*100000</f>
        <v>1104.07772707199</v>
      </c>
      <c r="Y6" s="439" t="n">
        <f aca="false">N6/[1]人口!$J$40*100000</f>
        <v>1394.52891365253</v>
      </c>
      <c r="Z6" s="439" t="n">
        <f aca="false">O6/[1]人口!$K$40*100000</f>
        <v>1060.20560954286</v>
      </c>
      <c r="AA6" s="439" t="n">
        <f aca="false">P6/[1]人口!$L$40*100000</f>
        <v>1214.64802299854</v>
      </c>
      <c r="AB6" s="442" t="n">
        <f aca="false">調整死亡率算出!E12</f>
        <v>478.348685421949</v>
      </c>
      <c r="AC6" s="442" t="n">
        <f aca="false">'12-10　算出'!E12</f>
        <v>497.336848796111</v>
      </c>
      <c r="AD6" s="442" t="n">
        <f aca="false">'12-20　算出'!E12</f>
        <v>488.477063818472</v>
      </c>
      <c r="AE6" s="442" t="n">
        <f aca="false">'12-30　算出'!E12</f>
        <v>502.583135305795</v>
      </c>
      <c r="AF6" s="442" t="n">
        <f aca="false">'12-40　算出'!E12</f>
        <v>526.667592114791</v>
      </c>
      <c r="AG6" s="442" t="n">
        <f aca="false">'12-45　算出'!E12</f>
        <v>412.834513335101</v>
      </c>
      <c r="AH6" s="442" t="n">
        <f aca="false">'12-50　算出'!E12</f>
        <v>468.676607540523</v>
      </c>
      <c r="AI6" s="442" t="n">
        <f aca="false">'12-55　算出'!E12</f>
        <v>465.137639328788</v>
      </c>
      <c r="AJ6" s="442" t="n">
        <f aca="false">'12-60　算出'!E12</f>
        <v>475.320828276368</v>
      </c>
      <c r="AK6" s="442" t="n">
        <f aca="false">'12-70　算出'!E12</f>
        <v>450.895612138026</v>
      </c>
      <c r="AL6" s="443" t="n">
        <f aca="false">'12-75　算出'!E12</f>
        <v>459.637247361268</v>
      </c>
      <c r="AM6" s="434"/>
    </row>
    <row r="7" s="451" customFormat="true" ht="17.25" hidden="false" customHeight="true" outlineLevel="0" collapsed="false">
      <c r="A7" s="424"/>
      <c r="B7" s="425"/>
      <c r="C7" s="425"/>
      <c r="D7" s="444"/>
      <c r="E7" s="436" t="s">
        <v>476</v>
      </c>
      <c r="F7" s="437" t="n">
        <f aca="false">'12　区別，5歳階級別，選択死因分類別死亡数'!F9</f>
        <v>9418</v>
      </c>
      <c r="G7" s="437" t="n">
        <f aca="false">'12-10'!F9</f>
        <v>1118</v>
      </c>
      <c r="H7" s="437" t="n">
        <f aca="false">'12-20'!F9</f>
        <v>1365</v>
      </c>
      <c r="I7" s="437" t="n">
        <f aca="false">'12-30'!F9</f>
        <v>1193</v>
      </c>
      <c r="J7" s="437" t="n">
        <f aca="false">'12-40'!F9</f>
        <v>979</v>
      </c>
      <c r="K7" s="437" t="n">
        <f aca="false">'12-45'!F9</f>
        <v>643</v>
      </c>
      <c r="L7" s="437" t="n">
        <f aca="false">'12-50'!F9</f>
        <v>1000</v>
      </c>
      <c r="M7" s="437" t="n">
        <f aca="false">'12-55'!F9</f>
        <v>537</v>
      </c>
      <c r="N7" s="437" t="n">
        <f aca="false">'12-60'!F9</f>
        <v>824</v>
      </c>
      <c r="O7" s="437" t="n">
        <f aca="false">'12-70'!F9</f>
        <v>1012</v>
      </c>
      <c r="P7" s="437" t="n">
        <f aca="false">'12-75'!F9</f>
        <v>747</v>
      </c>
      <c r="Q7" s="445" t="n">
        <f aca="false">F7/[1]人口!$B$41*100000</f>
        <v>896.023077018216</v>
      </c>
      <c r="R7" s="446" t="n">
        <f aca="false">G7/[1]人口!$C$41*100000</f>
        <v>840.115121320739</v>
      </c>
      <c r="S7" s="447" t="n">
        <f aca="false">H7/[1]人口!$D$41*100000</f>
        <v>896.916971114674</v>
      </c>
      <c r="T7" s="445" t="n">
        <f aca="false">I7/[1]人口!$E$41*100000</f>
        <v>860.278635091869</v>
      </c>
      <c r="U7" s="445" t="n">
        <f aca="false">J7/[1]人口!$F$41*100000</f>
        <v>875.029048461772</v>
      </c>
      <c r="V7" s="445" t="n">
        <f aca="false">K7/[1]人口!$G$41*100000</f>
        <v>934.009267463649</v>
      </c>
      <c r="W7" s="445" t="n">
        <f aca="false">L7/[1]人口!$H$41*100000</f>
        <v>838.293234973594</v>
      </c>
      <c r="X7" s="445" t="n">
        <f aca="false">M7/[1]人口!$I$41*100000</f>
        <v>881.368172268908</v>
      </c>
      <c r="Y7" s="445" t="n">
        <f aca="false">N7/[1]人口!$J$41*100000</f>
        <v>1108.7638090881</v>
      </c>
      <c r="Z7" s="445" t="n">
        <f aca="false">O7/[1]人口!$K$41*100000</f>
        <v>869.16939355681</v>
      </c>
      <c r="AA7" s="445" t="n">
        <f aca="false">P7/[1]人口!$L$41*100000</f>
        <v>989.994036180505</v>
      </c>
      <c r="AB7" s="448" t="n">
        <f aca="false">調整死亡率算出!E13</f>
        <v>252.652193930721</v>
      </c>
      <c r="AC7" s="448" t="n">
        <f aca="false">'12-10　算出'!E13</f>
        <v>258.014515094076</v>
      </c>
      <c r="AD7" s="448" t="n">
        <f aca="false">'12-20　算出'!E13</f>
        <v>258.74920195236</v>
      </c>
      <c r="AE7" s="448" t="n">
        <f aca="false">'12-30　算出'!E13</f>
        <v>253.520173949994</v>
      </c>
      <c r="AF7" s="448" t="n">
        <f aca="false">'12-40　算出'!E13</f>
        <v>266.283288478768</v>
      </c>
      <c r="AG7" s="448" t="n">
        <f aca="false">'12-45　算出'!E13</f>
        <v>234.014861681912</v>
      </c>
      <c r="AH7" s="448" t="n">
        <f aca="false">'12-50　算出'!E13</f>
        <v>245.610161871213</v>
      </c>
      <c r="AI7" s="448" t="n">
        <f aca="false">'12-55　算出'!E13</f>
        <v>231.04323938349</v>
      </c>
      <c r="AJ7" s="448" t="n">
        <f aca="false">'12-60　算出'!E13</f>
        <v>269.926939142595</v>
      </c>
      <c r="AK7" s="448" t="n">
        <f aca="false">'12-70　算出'!E13</f>
        <v>252.761725917814</v>
      </c>
      <c r="AL7" s="449" t="n">
        <f aca="false">'12-75　算出'!E13</f>
        <v>251.127411664763</v>
      </c>
      <c r="AM7" s="450"/>
    </row>
    <row r="8" s="117" customFormat="true" ht="12" hidden="false" customHeight="true" outlineLevel="0" collapsed="false">
      <c r="A8" s="397" t="s">
        <v>419</v>
      </c>
      <c r="B8" s="452" t="s">
        <v>420</v>
      </c>
      <c r="C8" s="452"/>
      <c r="D8" s="338"/>
      <c r="E8" s="436" t="s">
        <v>7</v>
      </c>
      <c r="F8" s="437" t="n">
        <f aca="false">'12　区別，5歳階級別，選択死因分類別死亡数'!F10</f>
        <v>24</v>
      </c>
      <c r="G8" s="453" t="n">
        <f aca="false">'12-10'!F10</f>
        <v>4</v>
      </c>
      <c r="H8" s="453" t="n">
        <f aca="false">'12-20'!F10</f>
        <v>2</v>
      </c>
      <c r="I8" s="453" t="n">
        <f aca="false">'12-30'!F10</f>
        <v>4</v>
      </c>
      <c r="J8" s="453" t="n">
        <f aca="false">'12-40'!F10</f>
        <v>3</v>
      </c>
      <c r="K8" s="453" t="n">
        <f aca="false">'12-45'!F10</f>
        <v>1</v>
      </c>
      <c r="L8" s="453" t="n">
        <f aca="false">'12-50'!F10</f>
        <v>0</v>
      </c>
      <c r="M8" s="453" t="n">
        <f aca="false">'12-55'!F10</f>
        <v>2</v>
      </c>
      <c r="N8" s="453" t="n">
        <f aca="false">'12-60'!F10</f>
        <v>2</v>
      </c>
      <c r="O8" s="453" t="n">
        <f aca="false">'12-70'!F10</f>
        <v>2</v>
      </c>
      <c r="P8" s="453" t="n">
        <f aca="false">'12-75'!F10</f>
        <v>4</v>
      </c>
      <c r="Q8" s="439" t="n">
        <f aca="false">F8/[1]人口!$B$39*100000</f>
        <v>1.22079005463036</v>
      </c>
      <c r="R8" s="454" t="n">
        <f aca="false">G8/[1]人口!$C$39*100000</f>
        <v>1.64665975069571</v>
      </c>
      <c r="S8" s="455" t="n">
        <f aca="false">H8/[1]人口!$D$39*100000</f>
        <v>0.694169668950485</v>
      </c>
      <c r="T8" s="456" t="n">
        <f aca="false">I8/[1]人口!$E$39*100000</f>
        <v>1.51410196719698</v>
      </c>
      <c r="U8" s="456" t="n">
        <f aca="false">J8/[1]人口!$F$39*100000</f>
        <v>1.41846654310247</v>
      </c>
      <c r="V8" s="456" t="n">
        <f aca="false">K8/[1]人口!$G$39*100000</f>
        <v>0.792204705695952</v>
      </c>
      <c r="W8" s="456" t="n">
        <f aca="false">L8/[1]人口!$H$39*100000</f>
        <v>0</v>
      </c>
      <c r="X8" s="456" t="n">
        <f aca="false">M8/[1]人口!$I$39*100000</f>
        <v>1.73502671941148</v>
      </c>
      <c r="Y8" s="456" t="n">
        <f aca="false">N8/[1]人口!$J$39*100000</f>
        <v>1.45084185098403</v>
      </c>
      <c r="Z8" s="456" t="n">
        <f aca="false">O8/[1]人口!$K$39*100000</f>
        <v>0.926174620963036</v>
      </c>
      <c r="AA8" s="456" t="n">
        <f aca="false">P8/[1]人口!$L$39*100000</f>
        <v>2.81900573667667</v>
      </c>
      <c r="AB8" s="442" t="n">
        <f aca="false">調整死亡率算出!E14</f>
        <v>0.283495434279768</v>
      </c>
      <c r="AC8" s="457" t="n">
        <f aca="false">'12-10　算出'!E14</f>
        <v>0.362395223974816</v>
      </c>
      <c r="AD8" s="457" t="n">
        <f aca="false">'12-20　算出'!E14</f>
        <v>0.205823492329712</v>
      </c>
      <c r="AE8" s="457" t="n">
        <f aca="false">'12-30　算出'!E14</f>
        <v>0.428111108022306</v>
      </c>
      <c r="AF8" s="457" t="n">
        <f aca="false">'12-40　算出'!E14</f>
        <v>0.376468765908836</v>
      </c>
      <c r="AG8" s="457" t="n">
        <f aca="false">'12-45　算出'!E14</f>
        <v>0.120453614114436</v>
      </c>
      <c r="AH8" s="457" t="n">
        <f aca="false">'12-50　算出'!E14</f>
        <v>0</v>
      </c>
      <c r="AI8" s="457" t="n">
        <f aca="false">'12-55　算出'!E14</f>
        <v>0.285427854597423</v>
      </c>
      <c r="AJ8" s="457" t="n">
        <f aca="false">'12-60　算出'!E14</f>
        <v>0.354627506624675</v>
      </c>
      <c r="AK8" s="457" t="n">
        <f aca="false">'12-70　算出'!E14</f>
        <v>0.141859724882624</v>
      </c>
      <c r="AL8" s="458" t="n">
        <f aca="false">'12-75　算出'!E14</f>
        <v>0.649165485531441</v>
      </c>
      <c r="AM8" s="434"/>
    </row>
    <row r="9" s="117" customFormat="true" ht="12" hidden="false" customHeight="true" outlineLevel="0" collapsed="false">
      <c r="A9" s="397"/>
      <c r="B9" s="452"/>
      <c r="C9" s="452"/>
      <c r="D9" s="435"/>
      <c r="E9" s="436" t="s">
        <v>475</v>
      </c>
      <c r="F9" s="437" t="n">
        <f aca="false">'12　区別，5歳階級別，選択死因分類別死亡数'!F11</f>
        <v>10</v>
      </c>
      <c r="G9" s="453" t="n">
        <f aca="false">'12-10'!F11</f>
        <v>3</v>
      </c>
      <c r="H9" s="453" t="n">
        <f aca="false">'12-20'!F11</f>
        <v>1</v>
      </c>
      <c r="I9" s="453" t="n">
        <f aca="false">'12-30'!F11</f>
        <v>1</v>
      </c>
      <c r="J9" s="453" t="n">
        <f aca="false">'12-40'!F11</f>
        <v>0</v>
      </c>
      <c r="K9" s="453" t="n">
        <f aca="false">'12-45'!F11</f>
        <v>0</v>
      </c>
      <c r="L9" s="453" t="n">
        <f aca="false">'12-50'!F11</f>
        <v>0</v>
      </c>
      <c r="M9" s="453" t="n">
        <f aca="false">'12-55'!F11</f>
        <v>0</v>
      </c>
      <c r="N9" s="453" t="n">
        <f aca="false">'12-60'!F11</f>
        <v>2</v>
      </c>
      <c r="O9" s="453" t="n">
        <f aca="false">'12-70'!F11</f>
        <v>1</v>
      </c>
      <c r="P9" s="453" t="n">
        <f aca="false">'12-75'!F11</f>
        <v>2</v>
      </c>
      <c r="Q9" s="439" t="n">
        <f aca="false">F9/[1]人口!$B$40*100000</f>
        <v>1.09307417273414</v>
      </c>
      <c r="R9" s="454" t="n">
        <f aca="false">G9/[1]人口!$C$40*100000</f>
        <v>2.73127031382296</v>
      </c>
      <c r="S9" s="455" t="n">
        <f aca="false">H9/[1]人口!$D$40*100000</f>
        <v>0.735694421964893</v>
      </c>
      <c r="T9" s="456" t="n">
        <f aca="false">I9/[1]人口!$E$40*100000</f>
        <v>0.796768307743791</v>
      </c>
      <c r="U9" s="456" t="n">
        <f aca="false">J9/[1]人口!$F$40*100000</f>
        <v>0</v>
      </c>
      <c r="V9" s="456" t="n">
        <f aca="false">K9/[1]人口!$G$40*100000</f>
        <v>0</v>
      </c>
      <c r="W9" s="456" t="n">
        <f aca="false">L9/[1]人口!$H$40*100000</f>
        <v>0</v>
      </c>
      <c r="X9" s="456" t="n">
        <f aca="false">M9/[1]人口!$I$40*100000</f>
        <v>0</v>
      </c>
      <c r="Y9" s="456" t="n">
        <f aca="false">N9/[1]人口!$J$40*100000</f>
        <v>3.14792079831271</v>
      </c>
      <c r="Z9" s="456" t="n">
        <f aca="false">O9/[1]人口!$K$40*100000</f>
        <v>1.00493422705484</v>
      </c>
      <c r="AA9" s="456" t="n">
        <f aca="false">P9/[1]人口!$L$40*100000</f>
        <v>3.01028010656392</v>
      </c>
      <c r="AB9" s="442" t="n">
        <f aca="false">調整死亡率算出!E15</f>
        <v>0.380136613751861</v>
      </c>
      <c r="AC9" s="457" t="n">
        <f aca="false">'12-10　算出'!E15</f>
        <v>0.918995001750103</v>
      </c>
      <c r="AD9" s="457" t="n">
        <f aca="false">'12-20　算出'!E15</f>
        <v>0.344769491312968</v>
      </c>
      <c r="AE9" s="457" t="n">
        <f aca="false">'12-30　算出'!E15</f>
        <v>0.33444094894979</v>
      </c>
      <c r="AF9" s="457" t="n">
        <f aca="false">'12-40　算出'!E15</f>
        <v>0</v>
      </c>
      <c r="AG9" s="457" t="n">
        <f aca="false">'12-45　算出'!E15</f>
        <v>0</v>
      </c>
      <c r="AH9" s="457" t="n">
        <f aca="false">'12-50　算出'!E15</f>
        <v>0</v>
      </c>
      <c r="AI9" s="457" t="n">
        <f aca="false">'12-55　算出'!E15</f>
        <v>0</v>
      </c>
      <c r="AJ9" s="457" t="n">
        <f aca="false">'12-60　算出'!E15</f>
        <v>0.864954272303252</v>
      </c>
      <c r="AK9" s="457" t="n">
        <f aca="false">'12-70　算出'!E15</f>
        <v>0.23521274123898</v>
      </c>
      <c r="AL9" s="458" t="n">
        <f aca="false">'12-75　算出'!E15</f>
        <v>1.09444861102951</v>
      </c>
      <c r="AM9" s="434"/>
    </row>
    <row r="10" s="117" customFormat="true" ht="17.25" hidden="false" customHeight="true" outlineLevel="0" collapsed="false">
      <c r="A10" s="397"/>
      <c r="B10" s="452"/>
      <c r="C10" s="452"/>
      <c r="D10" s="435"/>
      <c r="E10" s="436" t="s">
        <v>476</v>
      </c>
      <c r="F10" s="437" t="n">
        <f aca="false">'12　区別，5歳階級別，選択死因分類別死亡数'!F12</f>
        <v>14</v>
      </c>
      <c r="G10" s="459" t="n">
        <f aca="false">'12-10'!F12</f>
        <v>1</v>
      </c>
      <c r="H10" s="459" t="n">
        <f aca="false">'12-20'!F12</f>
        <v>1</v>
      </c>
      <c r="I10" s="459" t="n">
        <f aca="false">'12-30'!F12</f>
        <v>3</v>
      </c>
      <c r="J10" s="459" t="n">
        <f aca="false">'12-40'!F12</f>
        <v>3</v>
      </c>
      <c r="K10" s="459" t="n">
        <f aca="false">'12-45'!F12</f>
        <v>1</v>
      </c>
      <c r="L10" s="459" t="n">
        <f aca="false">'12-50'!F12</f>
        <v>0</v>
      </c>
      <c r="M10" s="459" t="n">
        <f aca="false">'12-55'!F12</f>
        <v>2</v>
      </c>
      <c r="N10" s="459" t="n">
        <f aca="false">'12-60'!F12</f>
        <v>0</v>
      </c>
      <c r="O10" s="459" t="n">
        <f aca="false">'12-70'!F12</f>
        <v>1</v>
      </c>
      <c r="P10" s="459" t="n">
        <f aca="false">'12-75'!F12</f>
        <v>2</v>
      </c>
      <c r="Q10" s="445" t="n">
        <f aca="false">F10/[1]人口!$B$41*100000</f>
        <v>1.33195190892493</v>
      </c>
      <c r="R10" s="460" t="n">
        <f aca="false">G10/[1]人口!$C$41*100000</f>
        <v>0.751444652344132</v>
      </c>
      <c r="S10" s="461" t="n">
        <f aca="false">H10/[1]人口!$D$41*100000</f>
        <v>0.65708203012064</v>
      </c>
      <c r="T10" s="462" t="n">
        <f aca="false">I10/[1]人口!$E$41*100000</f>
        <v>2.16331593065851</v>
      </c>
      <c r="U10" s="462" t="n">
        <f aca="false">J10/[1]人口!$F$41*100000</f>
        <v>2.68139647128224</v>
      </c>
      <c r="V10" s="462" t="n">
        <f aca="false">K10/[1]人口!$G$41*100000</f>
        <v>1.45258050927473</v>
      </c>
      <c r="W10" s="462" t="n">
        <f aca="false">L10/[1]人口!$H$41*100000</f>
        <v>0</v>
      </c>
      <c r="X10" s="462" t="n">
        <f aca="false">M10/[1]人口!$I$41*100000</f>
        <v>3.28256302521008</v>
      </c>
      <c r="Y10" s="462" t="n">
        <f aca="false">N10/[1]人口!$J$41*100000</f>
        <v>0</v>
      </c>
      <c r="Z10" s="462" t="n">
        <f aca="false">O10/[1]人口!$K$41*100000</f>
        <v>0.858863037111472</v>
      </c>
      <c r="AA10" s="462" t="n">
        <f aca="false">P10/[1]人口!$L$41*100000</f>
        <v>2.65058644225035</v>
      </c>
      <c r="AB10" s="448" t="n">
        <f aca="false">調整死亡率算出!E16</f>
        <v>0.214668299573686</v>
      </c>
      <c r="AC10" s="463" t="n">
        <f aca="false">'12-10　算出'!E16</f>
        <v>0.0999347601921518</v>
      </c>
      <c r="AD10" s="463" t="n">
        <f aca="false">'12-20　算出'!E16</f>
        <v>0.0837541128210247</v>
      </c>
      <c r="AE10" s="463" t="n">
        <f aca="false">'12-30　算出'!E16</f>
        <v>0.472409922459667</v>
      </c>
      <c r="AF10" s="463" t="n">
        <f aca="false">'12-40　算出'!E16</f>
        <v>0.596276495623925</v>
      </c>
      <c r="AG10" s="463" t="n">
        <f aca="false">'12-45　算出'!E16</f>
        <v>0.173667600845514</v>
      </c>
      <c r="AH10" s="463" t="n">
        <f aca="false">'12-50　算出'!E16</f>
        <v>0</v>
      </c>
      <c r="AI10" s="463" t="n">
        <f aca="false">'12-55　算出'!E16</f>
        <v>0.409020712879331</v>
      </c>
      <c r="AJ10" s="463" t="n">
        <f aca="false">'12-60　算出'!E16</f>
        <v>0</v>
      </c>
      <c r="AK10" s="463" t="n">
        <f aca="false">'12-70　算出'!E16</f>
        <v>0.101554145524028</v>
      </c>
      <c r="AL10" s="464" t="n">
        <f aca="false">'12-75　算出'!E16</f>
        <v>0.297206797069409</v>
      </c>
      <c r="AM10" s="434"/>
    </row>
    <row r="11" s="117" customFormat="true" ht="12" hidden="false" customHeight="true" outlineLevel="0" collapsed="false">
      <c r="A11" s="397" t="s">
        <v>421</v>
      </c>
      <c r="B11" s="452" t="s">
        <v>149</v>
      </c>
      <c r="C11" s="452"/>
      <c r="D11" s="338"/>
      <c r="E11" s="436" t="s">
        <v>7</v>
      </c>
      <c r="F11" s="437" t="n">
        <f aca="false">'12　区別，5歳階級別，選択死因分類別死亡数'!F13</f>
        <v>6115</v>
      </c>
      <c r="G11" s="453" t="n">
        <f aca="false">'12-10'!F13</f>
        <v>675</v>
      </c>
      <c r="H11" s="453" t="n">
        <f aca="false">'12-20'!F13</f>
        <v>914</v>
      </c>
      <c r="I11" s="453" t="n">
        <f aca="false">'12-30'!F13</f>
        <v>804</v>
      </c>
      <c r="J11" s="453" t="n">
        <f aca="false">'12-40'!F13</f>
        <v>690</v>
      </c>
      <c r="K11" s="453" t="n">
        <f aca="false">'12-45'!F13</f>
        <v>417</v>
      </c>
      <c r="L11" s="453" t="n">
        <f aca="false">'12-50'!F13</f>
        <v>628</v>
      </c>
      <c r="M11" s="453" t="n">
        <f aca="false">'12-55'!F13</f>
        <v>336</v>
      </c>
      <c r="N11" s="453" t="n">
        <f aca="false">'12-60'!F13</f>
        <v>527</v>
      </c>
      <c r="O11" s="453" t="n">
        <f aca="false">'12-70'!F13</f>
        <v>649</v>
      </c>
      <c r="P11" s="453" t="n">
        <f aca="false">'12-75'!F13</f>
        <v>475</v>
      </c>
      <c r="Q11" s="439" t="n">
        <f aca="false">F11/[1]人口!$B$39*100000</f>
        <v>311.047132669359</v>
      </c>
      <c r="R11" s="454" t="n">
        <f aca="false">G11/[1]人口!$C$39*100000</f>
        <v>277.873832929902</v>
      </c>
      <c r="S11" s="455" t="n">
        <f aca="false">H11/[1]人口!$D$39*100000</f>
        <v>317.235538710372</v>
      </c>
      <c r="T11" s="456" t="n">
        <f aca="false">I11/[1]人口!$E$39*100000</f>
        <v>304.334495406593</v>
      </c>
      <c r="U11" s="456" t="n">
        <f aca="false">J11/[1]人口!$F$39*100000</f>
        <v>326.247304913568</v>
      </c>
      <c r="V11" s="456" t="n">
        <f aca="false">K11/[1]人口!$G$39*100000</f>
        <v>330.349362275212</v>
      </c>
      <c r="W11" s="456" t="n">
        <f aca="false">L11/[1]人口!$H$39*100000</f>
        <v>282.829374622819</v>
      </c>
      <c r="X11" s="456" t="n">
        <f aca="false">M11/[1]人口!$I$39*100000</f>
        <v>291.484488861128</v>
      </c>
      <c r="Y11" s="456" t="n">
        <f aca="false">N11/[1]人口!$J$39*100000</f>
        <v>382.296827734293</v>
      </c>
      <c r="Z11" s="456" t="n">
        <f aca="false">O11/[1]人口!$K$39*100000</f>
        <v>300.543664502505</v>
      </c>
      <c r="AA11" s="456" t="n">
        <f aca="false">P11/[1]人口!$L$39*100000</f>
        <v>334.756931230355</v>
      </c>
      <c r="AB11" s="442" t="n">
        <f aca="false">調整死亡率算出!E17</f>
        <v>128.358280517013</v>
      </c>
      <c r="AC11" s="457" t="n">
        <f aca="false">'12-10　算出'!E17</f>
        <v>128.555683997735</v>
      </c>
      <c r="AD11" s="457" t="n">
        <f aca="false">'12-20　算出'!E17</f>
        <v>132.401055879481</v>
      </c>
      <c r="AE11" s="457" t="n">
        <f aca="false">'12-30　算出'!E17</f>
        <v>132.712321026385</v>
      </c>
      <c r="AF11" s="457" t="n">
        <f aca="false">'12-40　算出'!E17</f>
        <v>146.399164884452</v>
      </c>
      <c r="AG11" s="457" t="n">
        <f aca="false">'12-45　算出'!E17</f>
        <v>126.803005731691</v>
      </c>
      <c r="AH11" s="457" t="n">
        <f aca="false">'12-50　算出'!E17</f>
        <v>125.739094849882</v>
      </c>
      <c r="AI11" s="457" t="n">
        <f aca="false">'12-55　算出'!E17</f>
        <v>111.295236261439</v>
      </c>
      <c r="AJ11" s="457" t="n">
        <f aca="false">'12-60　算出'!E17</f>
        <v>130.51369509323</v>
      </c>
      <c r="AK11" s="457" t="n">
        <f aca="false">'12-70　算出'!E17</f>
        <v>121.524285842983</v>
      </c>
      <c r="AL11" s="458" t="n">
        <f aca="false">'12-75　算出'!E17</f>
        <v>119.118823875012</v>
      </c>
      <c r="AM11" s="434"/>
    </row>
    <row r="12" s="117" customFormat="true" ht="12" hidden="false" customHeight="true" outlineLevel="0" collapsed="false">
      <c r="A12" s="397"/>
      <c r="B12" s="452"/>
      <c r="C12" s="452"/>
      <c r="D12" s="435"/>
      <c r="E12" s="436" t="s">
        <v>475</v>
      </c>
      <c r="F12" s="437" t="n">
        <f aca="false">'12　区別，5歳階級別，選択死因分類別死亡数'!F14</f>
        <v>3430</v>
      </c>
      <c r="G12" s="453" t="n">
        <f aca="false">'12-10'!F14</f>
        <v>344</v>
      </c>
      <c r="H12" s="453" t="n">
        <f aca="false">'12-20'!F14</f>
        <v>517</v>
      </c>
      <c r="I12" s="453" t="n">
        <f aca="false">'12-30'!F14</f>
        <v>473</v>
      </c>
      <c r="J12" s="453" t="n">
        <f aca="false">'12-40'!F14</f>
        <v>383</v>
      </c>
      <c r="K12" s="453" t="n">
        <f aca="false">'12-45'!F14</f>
        <v>238</v>
      </c>
      <c r="L12" s="453" t="n">
        <f aca="false">'12-50'!F14</f>
        <v>342</v>
      </c>
      <c r="M12" s="453" t="n">
        <f aca="false">'12-55'!F14</f>
        <v>200</v>
      </c>
      <c r="N12" s="453" t="n">
        <f aca="false">'12-60'!F14</f>
        <v>291</v>
      </c>
      <c r="O12" s="453" t="n">
        <f aca="false">'12-70'!F14</f>
        <v>352</v>
      </c>
      <c r="P12" s="453" t="n">
        <f aca="false">'12-75'!F14</f>
        <v>290</v>
      </c>
      <c r="Q12" s="439" t="n">
        <f aca="false">F12/[1]人口!$B$40*100000</f>
        <v>374.92444124781</v>
      </c>
      <c r="R12" s="454" t="n">
        <f aca="false">G12/[1]人口!$C$40*100000</f>
        <v>313.185662651699</v>
      </c>
      <c r="S12" s="455" t="n">
        <f aca="false">H12/[1]人口!$D$40*100000</f>
        <v>380.35401615585</v>
      </c>
      <c r="T12" s="456" t="n">
        <f aca="false">I12/[1]人口!$E$40*100000</f>
        <v>376.871409562813</v>
      </c>
      <c r="U12" s="456" t="n">
        <f aca="false">J12/[1]人口!$F$40*100000</f>
        <v>384.484108659425</v>
      </c>
      <c r="V12" s="456" t="n">
        <f aca="false">K12/[1]人口!$G$40*100000</f>
        <v>414.728074302542</v>
      </c>
      <c r="W12" s="456" t="n">
        <f aca="false">L12/[1]人口!$H$40*100000</f>
        <v>332.840236686391</v>
      </c>
      <c r="X12" s="456" t="n">
        <f aca="false">M12/[1]人口!$I$40*100000</f>
        <v>368.025909023995</v>
      </c>
      <c r="Y12" s="456" t="n">
        <f aca="false">N12/[1]人口!$J$40*100000</f>
        <v>458.0224761545</v>
      </c>
      <c r="Z12" s="456" t="n">
        <f aca="false">O12/[1]人口!$K$40*100000</f>
        <v>353.736847923303</v>
      </c>
      <c r="AA12" s="456" t="n">
        <f aca="false">P12/[1]人口!$L$40*100000</f>
        <v>436.490615451768</v>
      </c>
      <c r="AB12" s="442" t="n">
        <f aca="false">調整死亡率算出!E18</f>
        <v>170.925705107609</v>
      </c>
      <c r="AC12" s="457" t="n">
        <f aca="false">'12-10　算出'!E18</f>
        <v>167.856252342591</v>
      </c>
      <c r="AD12" s="457" t="n">
        <f aca="false">'12-20　算出'!E18</f>
        <v>175.845983119641</v>
      </c>
      <c r="AE12" s="457" t="n">
        <f aca="false">'12-30　算出'!E18</f>
        <v>182.616405371013</v>
      </c>
      <c r="AF12" s="457" t="n">
        <f aca="false">'12-40　算出'!E18</f>
        <v>196.997203429727</v>
      </c>
      <c r="AG12" s="457" t="n">
        <f aca="false">'12-45　算出'!E18</f>
        <v>170.820761120129</v>
      </c>
      <c r="AH12" s="457" t="n">
        <f aca="false">'12-50　算出'!E18</f>
        <v>164.837239034539</v>
      </c>
      <c r="AI12" s="457" t="n">
        <f aca="false">'12-55　算出'!E18</f>
        <v>155.786244754344</v>
      </c>
      <c r="AJ12" s="457" t="n">
        <f aca="false">'12-60　算出'!E18</f>
        <v>161.446369154545</v>
      </c>
      <c r="AK12" s="457" t="n">
        <f aca="false">'12-70　算出'!E18</f>
        <v>154.468738058273</v>
      </c>
      <c r="AL12" s="458" t="n">
        <f aca="false">'12-75　算出'!E18</f>
        <v>169.451794401252</v>
      </c>
      <c r="AM12" s="434"/>
    </row>
    <row r="13" s="117" customFormat="true" ht="17.25" hidden="false" customHeight="true" outlineLevel="0" collapsed="false">
      <c r="A13" s="397"/>
      <c r="B13" s="452"/>
      <c r="C13" s="452"/>
      <c r="D13" s="435"/>
      <c r="E13" s="436" t="s">
        <v>476</v>
      </c>
      <c r="F13" s="437" t="n">
        <f aca="false">'12　区別，5歳階級別，選択死因分類別死亡数'!F15</f>
        <v>2685</v>
      </c>
      <c r="G13" s="459" t="n">
        <f aca="false">'12-10'!F15</f>
        <v>331</v>
      </c>
      <c r="H13" s="459" t="n">
        <f aca="false">'12-20'!F15</f>
        <v>397</v>
      </c>
      <c r="I13" s="459" t="n">
        <f aca="false">'12-30'!F15</f>
        <v>331</v>
      </c>
      <c r="J13" s="459" t="n">
        <f aca="false">'12-40'!F15</f>
        <v>307</v>
      </c>
      <c r="K13" s="459" t="n">
        <f aca="false">'12-45'!F15</f>
        <v>179</v>
      </c>
      <c r="L13" s="459" t="n">
        <f aca="false">'12-50'!F15</f>
        <v>286</v>
      </c>
      <c r="M13" s="459" t="n">
        <f aca="false">'12-55'!F15</f>
        <v>136</v>
      </c>
      <c r="N13" s="459" t="n">
        <f aca="false">'12-60'!F15</f>
        <v>236</v>
      </c>
      <c r="O13" s="459" t="n">
        <f aca="false">'12-70'!F15</f>
        <v>297</v>
      </c>
      <c r="P13" s="459" t="n">
        <f aca="false">'12-75'!F15</f>
        <v>185</v>
      </c>
      <c r="Q13" s="445" t="n">
        <f aca="false">F13/[1]人口!$B$41*100000</f>
        <v>255.449348247389</v>
      </c>
      <c r="R13" s="460" t="n">
        <f aca="false">G13/[1]人口!$C$41*100000</f>
        <v>248.728179925908</v>
      </c>
      <c r="S13" s="461" t="n">
        <f aca="false">H13/[1]人口!$D$41*100000</f>
        <v>260.861565957894</v>
      </c>
      <c r="T13" s="462" t="n">
        <f aca="false">I13/[1]人口!$E$41*100000</f>
        <v>238.685857682656</v>
      </c>
      <c r="U13" s="462" t="n">
        <f aca="false">J13/[1]人口!$F$41*100000</f>
        <v>274.39623889455</v>
      </c>
      <c r="V13" s="462" t="n">
        <f aca="false">K13/[1]人口!$G$41*100000</f>
        <v>260.011911160176</v>
      </c>
      <c r="W13" s="462" t="n">
        <f aca="false">L13/[1]人口!$H$41*100000</f>
        <v>239.751865202448</v>
      </c>
      <c r="X13" s="462" t="n">
        <f aca="false">M13/[1]人口!$I$41*100000</f>
        <v>223.214285714286</v>
      </c>
      <c r="Y13" s="462" t="n">
        <f aca="false">N13/[1]人口!$J$41*100000</f>
        <v>317.558566680571</v>
      </c>
      <c r="Z13" s="462" t="n">
        <f aca="false">O13/[1]人口!$K$41*100000</f>
        <v>255.082322022107</v>
      </c>
      <c r="AA13" s="462" t="n">
        <f aca="false">P13/[1]人口!$L$41*100000</f>
        <v>245.179245908157</v>
      </c>
      <c r="AB13" s="448" t="n">
        <f aca="false">調整死亡率算出!E19</f>
        <v>98.7428995703436</v>
      </c>
      <c r="AC13" s="463" t="n">
        <f aca="false">'12-10　算出'!E19</f>
        <v>103.580411908299</v>
      </c>
      <c r="AD13" s="463" t="n">
        <f aca="false">'12-20　算出'!E19</f>
        <v>101.936628881671</v>
      </c>
      <c r="AE13" s="463" t="n">
        <f aca="false">'12-30　算出'!E19</f>
        <v>98.7333776853414</v>
      </c>
      <c r="AF13" s="463" t="n">
        <f aca="false">'12-40　算出'!E19</f>
        <v>108.860017942417</v>
      </c>
      <c r="AG13" s="463" t="n">
        <f aca="false">'12-45　算出'!E19</f>
        <v>94.6181275821464</v>
      </c>
      <c r="AH13" s="463" t="n">
        <f aca="false">'12-50　算出'!E19</f>
        <v>98.9764459215433</v>
      </c>
      <c r="AI13" s="463" t="n">
        <f aca="false">'12-55　算出'!E19</f>
        <v>77.2555032940173</v>
      </c>
      <c r="AJ13" s="463" t="n">
        <f aca="false">'12-60　算出'!E19</f>
        <v>109.740731598465</v>
      </c>
      <c r="AK13" s="463" t="n">
        <f aca="false">'12-70　算出'!E19</f>
        <v>99.985690411275</v>
      </c>
      <c r="AL13" s="464" t="n">
        <f aca="false">'12-75　算出'!E19</f>
        <v>83.1574277405622</v>
      </c>
      <c r="AM13" s="434"/>
    </row>
    <row r="14" s="117" customFormat="true" ht="12" hidden="false" customHeight="true" outlineLevel="0" collapsed="false">
      <c r="A14" s="397" t="s">
        <v>422</v>
      </c>
      <c r="B14" s="465" t="s">
        <v>477</v>
      </c>
      <c r="C14" s="466" t="s">
        <v>423</v>
      </c>
      <c r="D14" s="467"/>
      <c r="E14" s="436" t="s">
        <v>7</v>
      </c>
      <c r="F14" s="437" t="n">
        <f aca="false">'12　区別，5歳階級別，選択死因分類別死亡数'!F16</f>
        <v>201</v>
      </c>
      <c r="G14" s="453" t="n">
        <f aca="false">'12-10'!F16</f>
        <v>21</v>
      </c>
      <c r="H14" s="453" t="n">
        <f aca="false">'12-20'!F16</f>
        <v>28</v>
      </c>
      <c r="I14" s="453" t="n">
        <f aca="false">'12-30'!F16</f>
        <v>25</v>
      </c>
      <c r="J14" s="453" t="n">
        <f aca="false">'12-40'!F16</f>
        <v>18</v>
      </c>
      <c r="K14" s="453" t="n">
        <f aca="false">'12-45'!F16</f>
        <v>17</v>
      </c>
      <c r="L14" s="453" t="n">
        <f aca="false">'12-50'!F16</f>
        <v>22</v>
      </c>
      <c r="M14" s="453" t="n">
        <f aca="false">'12-55'!F16</f>
        <v>9</v>
      </c>
      <c r="N14" s="453" t="n">
        <f aca="false">'12-60'!F16</f>
        <v>18</v>
      </c>
      <c r="O14" s="453" t="n">
        <f aca="false">'12-70'!F16</f>
        <v>21</v>
      </c>
      <c r="P14" s="453" t="n">
        <f aca="false">'12-75'!F16</f>
        <v>22</v>
      </c>
      <c r="Q14" s="439" t="n">
        <f aca="false">F14/[1]人口!$B$39*100000</f>
        <v>10.2241167075292</v>
      </c>
      <c r="R14" s="454" t="n">
        <f aca="false">G14/[1]人口!$C$39*100000</f>
        <v>8.6449636911525</v>
      </c>
      <c r="S14" s="455" t="n">
        <f aca="false">H14/[1]人口!$D$39*100000</f>
        <v>9.71837536530679</v>
      </c>
      <c r="T14" s="456" t="n">
        <f aca="false">I14/[1]人口!$E$39*100000</f>
        <v>9.46313729498113</v>
      </c>
      <c r="U14" s="456" t="n">
        <f aca="false">J14/[1]人口!$F$39*100000</f>
        <v>8.51079925861482</v>
      </c>
      <c r="V14" s="456" t="n">
        <f aca="false">K14/[1]人口!$G$39*100000</f>
        <v>13.4674799968312</v>
      </c>
      <c r="W14" s="456" t="n">
        <f aca="false">L14/[1]人口!$H$39*100000</f>
        <v>9.90803541672296</v>
      </c>
      <c r="X14" s="456" t="n">
        <f aca="false">M14/[1]人口!$I$39*100000</f>
        <v>7.80762023735166</v>
      </c>
      <c r="Y14" s="456" t="n">
        <f aca="false">N14/[1]人口!$J$39*100000</f>
        <v>13.0575766588563</v>
      </c>
      <c r="Z14" s="456" t="n">
        <f aca="false">O14/[1]人口!$K$39*100000</f>
        <v>9.72483352011188</v>
      </c>
      <c r="AA14" s="456" t="n">
        <f aca="false">P14/[1]人口!$L$39*100000</f>
        <v>15.5045315517217</v>
      </c>
      <c r="AB14" s="442" t="n">
        <f aca="false">調整死亡率算出!E20</f>
        <v>4.72339653277023</v>
      </c>
      <c r="AC14" s="457" t="n">
        <f aca="false">'12-10　算出'!E20</f>
        <v>5.59818688353421</v>
      </c>
      <c r="AD14" s="457" t="n">
        <f aca="false">'12-20　算出'!E20</f>
        <v>4.26520715905477</v>
      </c>
      <c r="AE14" s="457" t="n">
        <f aca="false">'12-30　算出'!E20</f>
        <v>4.34864420472993</v>
      </c>
      <c r="AF14" s="457" t="n">
        <f aca="false">'12-40　算出'!E20</f>
        <v>4.44779260956093</v>
      </c>
      <c r="AG14" s="457" t="n">
        <f aca="false">'12-45　算出'!E20</f>
        <v>5.14119247506496</v>
      </c>
      <c r="AH14" s="457" t="n">
        <f aca="false">'12-50　算出'!E20</f>
        <v>4.86014232996289</v>
      </c>
      <c r="AI14" s="457" t="n">
        <f aca="false">'12-55　算出'!E20</f>
        <v>3.82389515872118</v>
      </c>
      <c r="AJ14" s="457" t="n">
        <f aca="false">'12-60　算出'!E20</f>
        <v>4.93579369101918</v>
      </c>
      <c r="AK14" s="457" t="n">
        <f aca="false">'12-70　算出'!E20</f>
        <v>3.96630599799338</v>
      </c>
      <c r="AL14" s="458" t="n">
        <f aca="false">'12-75　算出'!E20</f>
        <v>5.98773078217282</v>
      </c>
      <c r="AM14" s="434"/>
    </row>
    <row r="15" s="117" customFormat="true" ht="12" hidden="false" customHeight="true" outlineLevel="0" collapsed="false">
      <c r="A15" s="397"/>
      <c r="B15" s="465"/>
      <c r="C15" s="466"/>
      <c r="D15" s="435"/>
      <c r="E15" s="436" t="s">
        <v>475</v>
      </c>
      <c r="F15" s="437" t="n">
        <f aca="false">'12　区別，5歳階級別，選択死因分類別死亡数'!F17</f>
        <v>156</v>
      </c>
      <c r="G15" s="453" t="n">
        <f aca="false">'12-10'!F17</f>
        <v>14</v>
      </c>
      <c r="H15" s="453" t="n">
        <f aca="false">'12-20'!F17</f>
        <v>20</v>
      </c>
      <c r="I15" s="453" t="n">
        <f aca="false">'12-30'!F17</f>
        <v>19</v>
      </c>
      <c r="J15" s="453" t="n">
        <f aca="false">'12-40'!F17</f>
        <v>14</v>
      </c>
      <c r="K15" s="453" t="n">
        <f aca="false">'12-45'!F17</f>
        <v>14</v>
      </c>
      <c r="L15" s="453" t="n">
        <f aca="false">'12-50'!F17</f>
        <v>15</v>
      </c>
      <c r="M15" s="453" t="n">
        <f aca="false">'12-55'!F17</f>
        <v>9</v>
      </c>
      <c r="N15" s="453" t="n">
        <f aca="false">'12-60'!F17</f>
        <v>13</v>
      </c>
      <c r="O15" s="453" t="n">
        <f aca="false">'12-70'!F17</f>
        <v>19</v>
      </c>
      <c r="P15" s="453" t="n">
        <f aca="false">'12-75'!F17</f>
        <v>19</v>
      </c>
      <c r="Q15" s="439" t="n">
        <f aca="false">F15/[1]人口!$B$40*100000</f>
        <v>17.0519570946526</v>
      </c>
      <c r="R15" s="454" t="n">
        <f aca="false">G15/[1]人口!$C$40*100000</f>
        <v>12.7459281311738</v>
      </c>
      <c r="S15" s="455" t="n">
        <f aca="false">H15/[1]人口!$D$40*100000</f>
        <v>14.7138884392979</v>
      </c>
      <c r="T15" s="456" t="n">
        <f aca="false">I15/[1]人口!$E$40*100000</f>
        <v>15.138597847132</v>
      </c>
      <c r="U15" s="456" t="n">
        <f aca="false">J15/[1]人口!$F$40*100000</f>
        <v>14.0542494026944</v>
      </c>
      <c r="V15" s="456" t="n">
        <f aca="false">K15/[1]人口!$G$40*100000</f>
        <v>24.3957690766201</v>
      </c>
      <c r="W15" s="456" t="n">
        <f aca="false">L15/[1]人口!$H$40*100000</f>
        <v>14.5982559950171</v>
      </c>
      <c r="X15" s="456" t="n">
        <f aca="false">M15/[1]人口!$I$40*100000</f>
        <v>16.5611659060798</v>
      </c>
      <c r="Y15" s="456" t="n">
        <f aca="false">N15/[1]人口!$J$40*100000</f>
        <v>20.4614851890326</v>
      </c>
      <c r="Z15" s="456" t="n">
        <f aca="false">O15/[1]人口!$K$40*100000</f>
        <v>19.0937503140419</v>
      </c>
      <c r="AA15" s="456" t="n">
        <f aca="false">P15/[1]人口!$L$40*100000</f>
        <v>28.5976610123572</v>
      </c>
      <c r="AB15" s="442" t="n">
        <f aca="false">調整死亡率算出!E21</f>
        <v>8.29465947760863</v>
      </c>
      <c r="AC15" s="457" t="n">
        <f aca="false">'12-10　算出'!E21</f>
        <v>8.12968735111481</v>
      </c>
      <c r="AD15" s="457" t="n">
        <f aca="false">'12-20　算出'!E21</f>
        <v>7.10394604195218</v>
      </c>
      <c r="AE15" s="457" t="n">
        <f aca="false">'12-30　算出'!E21</f>
        <v>7.37270966071306</v>
      </c>
      <c r="AF15" s="457" t="n">
        <f aca="false">'12-40　算出'!E21</f>
        <v>7.31822799118828</v>
      </c>
      <c r="AG15" s="457" t="n">
        <f aca="false">'12-45　算出'!E21</f>
        <v>10.0152010056342</v>
      </c>
      <c r="AH15" s="457" t="n">
        <f aca="false">'12-50　算出'!E21</f>
        <v>7.50691322664092</v>
      </c>
      <c r="AI15" s="457" t="n">
        <f aca="false">'12-55　算出'!E21</f>
        <v>8.2560004043581</v>
      </c>
      <c r="AJ15" s="457" t="n">
        <f aca="false">'12-60　算出'!E21</f>
        <v>9.0643606794897</v>
      </c>
      <c r="AK15" s="457" t="n">
        <f aca="false">'12-70　算出'!E21</f>
        <v>8.03103279301511</v>
      </c>
      <c r="AL15" s="458" t="n">
        <f aca="false">'12-75　算出'!E21</f>
        <v>12.3609774846985</v>
      </c>
      <c r="AM15" s="434"/>
    </row>
    <row r="16" s="117" customFormat="true" ht="17.25" hidden="false" customHeight="true" outlineLevel="0" collapsed="false">
      <c r="A16" s="397"/>
      <c r="B16" s="465"/>
      <c r="C16" s="466"/>
      <c r="D16" s="435"/>
      <c r="E16" s="436" t="s">
        <v>476</v>
      </c>
      <c r="F16" s="437" t="n">
        <f aca="false">'12　区別，5歳階級別，選択死因分類別死亡数'!F18</f>
        <v>45</v>
      </c>
      <c r="G16" s="459" t="n">
        <f aca="false">'12-10'!F18</f>
        <v>7</v>
      </c>
      <c r="H16" s="459" t="n">
        <f aca="false">'12-20'!F18</f>
        <v>8</v>
      </c>
      <c r="I16" s="459" t="n">
        <f aca="false">'12-30'!F18</f>
        <v>6</v>
      </c>
      <c r="J16" s="459" t="n">
        <f aca="false">'12-40'!F18</f>
        <v>4</v>
      </c>
      <c r="K16" s="459" t="n">
        <f aca="false">'12-45'!F18</f>
        <v>3</v>
      </c>
      <c r="L16" s="459" t="n">
        <f aca="false">'12-50'!F18</f>
        <v>7</v>
      </c>
      <c r="M16" s="459" t="n">
        <f aca="false">'12-55'!F18</f>
        <v>0</v>
      </c>
      <c r="N16" s="459" t="n">
        <f aca="false">'12-60'!F18</f>
        <v>5</v>
      </c>
      <c r="O16" s="459" t="n">
        <f aca="false">'12-70'!F18</f>
        <v>2</v>
      </c>
      <c r="P16" s="459" t="n">
        <f aca="false">'12-75'!F18</f>
        <v>3</v>
      </c>
      <c r="Q16" s="445" t="n">
        <f aca="false">F16/[1]人口!$B$41*100000</f>
        <v>4.281273992973</v>
      </c>
      <c r="R16" s="460" t="n">
        <f aca="false">G16/[1]人口!$C$41*100000</f>
        <v>5.26011256640892</v>
      </c>
      <c r="S16" s="461" t="n">
        <f aca="false">H16/[1]人口!$D$41*100000</f>
        <v>5.25665624096512</v>
      </c>
      <c r="T16" s="462" t="n">
        <f aca="false">I16/[1]人口!$E$41*100000</f>
        <v>4.32663186131703</v>
      </c>
      <c r="U16" s="462" t="n">
        <f aca="false">J16/[1]人口!$F$41*100000</f>
        <v>3.57519529504299</v>
      </c>
      <c r="V16" s="462" t="n">
        <f aca="false">K16/[1]人口!$G$41*100000</f>
        <v>4.35774152782418</v>
      </c>
      <c r="W16" s="462" t="n">
        <f aca="false">L16/[1]人口!$H$41*100000</f>
        <v>5.86805264481516</v>
      </c>
      <c r="X16" s="462" t="n">
        <f aca="false">M16/[1]人口!$I$41*100000</f>
        <v>0</v>
      </c>
      <c r="Y16" s="462" t="n">
        <f aca="false">N16/[1]人口!$J$41*100000</f>
        <v>6.72793573475786</v>
      </c>
      <c r="Z16" s="462" t="n">
        <f aca="false">O16/[1]人口!$K$41*100000</f>
        <v>1.71772607422294</v>
      </c>
      <c r="AA16" s="462" t="n">
        <f aca="false">P16/[1]人口!$L$41*100000</f>
        <v>3.97587966337552</v>
      </c>
      <c r="AB16" s="448" t="n">
        <f aca="false">調整死亡率算出!E22</f>
        <v>1.98888707819356</v>
      </c>
      <c r="AC16" s="463" t="n">
        <f aca="false">'12-10　算出'!E22</f>
        <v>3.76783496874637</v>
      </c>
      <c r="AD16" s="463" t="n">
        <f aca="false">'12-20　算出'!E22</f>
        <v>2.02190994600612</v>
      </c>
      <c r="AE16" s="463" t="n">
        <f aca="false">'12-30　算出'!E22</f>
        <v>2.11372609481977</v>
      </c>
      <c r="AF16" s="463" t="n">
        <f aca="false">'12-40　算出'!E22</f>
        <v>2.36493095130423</v>
      </c>
      <c r="AG16" s="463" t="n">
        <f aca="false">'12-45　算出'!E22</f>
        <v>1.4733577072062</v>
      </c>
      <c r="AH16" s="463" t="n">
        <f aca="false">'12-50　算出'!E22</f>
        <v>3.09120098999497</v>
      </c>
      <c r="AI16" s="463" t="n">
        <f aca="false">'12-55　算出'!E22</f>
        <v>0</v>
      </c>
      <c r="AJ16" s="463" t="n">
        <f aca="false">'12-60　算出'!E22</f>
        <v>1.4410558497922</v>
      </c>
      <c r="AK16" s="463" t="n">
        <f aca="false">'12-70　算出'!E22</f>
        <v>1.12154803019152</v>
      </c>
      <c r="AL16" s="464" t="n">
        <f aca="false">'12-75　算出'!E22</f>
        <v>0.801509288587335</v>
      </c>
      <c r="AM16" s="434"/>
    </row>
    <row r="17" customFormat="false" ht="12" hidden="false" customHeight="true" outlineLevel="0" collapsed="false">
      <c r="A17" s="397" t="s">
        <v>424</v>
      </c>
      <c r="B17" s="465"/>
      <c r="C17" s="468" t="s">
        <v>425</v>
      </c>
      <c r="D17" s="338"/>
      <c r="E17" s="436" t="s">
        <v>7</v>
      </c>
      <c r="F17" s="437" t="n">
        <f aca="false">'12　区別，5歳階級別，選択死因分類別死亡数'!F19</f>
        <v>602</v>
      </c>
      <c r="G17" s="453" t="n">
        <f aca="false">'12-10'!F19</f>
        <v>64</v>
      </c>
      <c r="H17" s="453" t="n">
        <f aca="false">'12-20'!F19</f>
        <v>78</v>
      </c>
      <c r="I17" s="453" t="n">
        <f aca="false">'12-30'!F19</f>
        <v>86</v>
      </c>
      <c r="J17" s="453" t="n">
        <f aca="false">'12-40'!F19</f>
        <v>60</v>
      </c>
      <c r="K17" s="453" t="n">
        <f aca="false">'12-45'!F19</f>
        <v>34</v>
      </c>
      <c r="L17" s="453" t="n">
        <f aca="false">'12-50'!F19</f>
        <v>65</v>
      </c>
      <c r="M17" s="453" t="n">
        <f aca="false">'12-55'!F19</f>
        <v>39</v>
      </c>
      <c r="N17" s="453" t="n">
        <f aca="false">'12-60'!F19</f>
        <v>62</v>
      </c>
      <c r="O17" s="453" t="n">
        <f aca="false">'12-70'!F19</f>
        <v>59</v>
      </c>
      <c r="P17" s="453" t="n">
        <f aca="false">'12-75'!F19</f>
        <v>55</v>
      </c>
      <c r="Q17" s="439" t="n">
        <f aca="false">F17/[1]人口!$B$39*100000</f>
        <v>30.6214838703114</v>
      </c>
      <c r="R17" s="454" t="n">
        <f aca="false">G17/[1]人口!$C$39*100000</f>
        <v>26.3465560111314</v>
      </c>
      <c r="S17" s="455" t="n">
        <f aca="false">H17/[1]人口!$D$39*100000</f>
        <v>27.0726170890689</v>
      </c>
      <c r="T17" s="456" t="n">
        <f aca="false">I17/[1]人口!$E$39*100000</f>
        <v>32.5531922947351</v>
      </c>
      <c r="U17" s="456" t="n">
        <f aca="false">J17/[1]人口!$F$39*100000</f>
        <v>28.3693308620494</v>
      </c>
      <c r="V17" s="456" t="n">
        <f aca="false">K17/[1]人口!$G$39*100000</f>
        <v>26.9349599936624</v>
      </c>
      <c r="W17" s="456" t="n">
        <f aca="false">L17/[1]人口!$H$39*100000</f>
        <v>29.2737410039542</v>
      </c>
      <c r="X17" s="456" t="n">
        <f aca="false">M17/[1]人口!$I$39*100000</f>
        <v>33.8330210285238</v>
      </c>
      <c r="Y17" s="456" t="n">
        <f aca="false">N17/[1]人口!$J$39*100000</f>
        <v>44.976097380505</v>
      </c>
      <c r="Z17" s="456" t="n">
        <f aca="false">O17/[1]人口!$K$39*100000</f>
        <v>27.3221513184096</v>
      </c>
      <c r="AA17" s="456" t="n">
        <f aca="false">P17/[1]人口!$L$39*100000</f>
        <v>38.7613288793043</v>
      </c>
      <c r="AB17" s="442" t="n">
        <f aca="false">調整死亡率算出!E23</f>
        <v>11.7481478723493</v>
      </c>
      <c r="AC17" s="457" t="n">
        <f aca="false">'12-10　算出'!E23</f>
        <v>11.310280965981</v>
      </c>
      <c r="AD17" s="457" t="n">
        <f aca="false">'12-20　算出'!E23</f>
        <v>10.6560462988476</v>
      </c>
      <c r="AE17" s="457" t="n">
        <f aca="false">'12-30　算出'!E23</f>
        <v>13.049153517069</v>
      </c>
      <c r="AF17" s="457" t="n">
        <f aca="false">'12-40　算出'!E23</f>
        <v>12.2541248378632</v>
      </c>
      <c r="AG17" s="457" t="n">
        <f aca="false">'12-45　算出'!E23</f>
        <v>8.52666265932191</v>
      </c>
      <c r="AH17" s="457" t="n">
        <f aca="false">'12-50　算出'!E23</f>
        <v>13.1440308201615</v>
      </c>
      <c r="AI17" s="457" t="n">
        <f aca="false">'12-55　算出'!E23</f>
        <v>11.762697784075</v>
      </c>
      <c r="AJ17" s="457" t="n">
        <f aca="false">'12-60　算出'!E23</f>
        <v>12.9704999146311</v>
      </c>
      <c r="AK17" s="457" t="n">
        <f aca="false">'12-70　算出'!E23</f>
        <v>9.78475366097604</v>
      </c>
      <c r="AL17" s="458" t="n">
        <f aca="false">'12-75　算出'!E23</f>
        <v>13.5643912296376</v>
      </c>
      <c r="AM17" s="434"/>
    </row>
    <row r="18" customFormat="false" ht="12" hidden="false" customHeight="true" outlineLevel="0" collapsed="false">
      <c r="A18" s="397"/>
      <c r="B18" s="465"/>
      <c r="C18" s="468"/>
      <c r="D18" s="435"/>
      <c r="E18" s="436" t="s">
        <v>475</v>
      </c>
      <c r="F18" s="437" t="n">
        <f aca="false">'12　区別，5歳階級別，選択死因分類別死亡数'!F20</f>
        <v>369</v>
      </c>
      <c r="G18" s="453" t="n">
        <f aca="false">'12-10'!F20</f>
        <v>37</v>
      </c>
      <c r="H18" s="453" t="n">
        <f aca="false">'12-20'!F20</f>
        <v>51</v>
      </c>
      <c r="I18" s="453" t="n">
        <f aca="false">'12-30'!F20</f>
        <v>54</v>
      </c>
      <c r="J18" s="453" t="n">
        <f aca="false">'12-40'!F20</f>
        <v>39</v>
      </c>
      <c r="K18" s="453" t="n">
        <f aca="false">'12-45'!F20</f>
        <v>24</v>
      </c>
      <c r="L18" s="453" t="n">
        <f aca="false">'12-50'!F20</f>
        <v>35</v>
      </c>
      <c r="M18" s="453" t="n">
        <f aca="false">'12-55'!F20</f>
        <v>26</v>
      </c>
      <c r="N18" s="453" t="n">
        <f aca="false">'12-60'!F20</f>
        <v>44</v>
      </c>
      <c r="O18" s="453" t="n">
        <f aca="false">'12-70'!F20</f>
        <v>28</v>
      </c>
      <c r="P18" s="453" t="n">
        <f aca="false">'12-75'!F20</f>
        <v>31</v>
      </c>
      <c r="Q18" s="439" t="n">
        <f aca="false">F18/[1]人口!$B$40*100000</f>
        <v>40.3344369738897</v>
      </c>
      <c r="R18" s="454" t="n">
        <f aca="false">G18/[1]人口!$C$40*100000</f>
        <v>33.6856672038165</v>
      </c>
      <c r="S18" s="455" t="n">
        <f aca="false">H18/[1]人口!$D$40*100000</f>
        <v>37.5204155202095</v>
      </c>
      <c r="T18" s="456" t="n">
        <f aca="false">I18/[1]人口!$E$40*100000</f>
        <v>43.0254886181647</v>
      </c>
      <c r="U18" s="456" t="n">
        <f aca="false">J18/[1]人口!$F$40*100000</f>
        <v>39.1511233360773</v>
      </c>
      <c r="V18" s="456" t="n">
        <f aca="false">K18/[1]人口!$G$40*100000</f>
        <v>41.8213184170631</v>
      </c>
      <c r="W18" s="456" t="n">
        <f aca="false">L18/[1]人口!$H$40*100000</f>
        <v>34.0625973217066</v>
      </c>
      <c r="X18" s="456" t="n">
        <f aca="false">M18/[1]人口!$I$40*100000</f>
        <v>47.8433681731194</v>
      </c>
      <c r="Y18" s="456" t="n">
        <f aca="false">N18/[1]人口!$J$40*100000</f>
        <v>69.2542575628797</v>
      </c>
      <c r="Z18" s="456" t="n">
        <f aca="false">O18/[1]人口!$K$40*100000</f>
        <v>28.1381583575355</v>
      </c>
      <c r="AA18" s="456" t="n">
        <f aca="false">P18/[1]人口!$L$40*100000</f>
        <v>46.6593416517407</v>
      </c>
      <c r="AB18" s="442" t="n">
        <f aca="false">調整死亡率算出!E24</f>
        <v>17.7179005514365</v>
      </c>
      <c r="AC18" s="457" t="n">
        <f aca="false">'12-10　算出'!E24</f>
        <v>17.1911207892426</v>
      </c>
      <c r="AD18" s="457" t="n">
        <f aca="false">'12-20　算出'!E24</f>
        <v>16.538960141824</v>
      </c>
      <c r="AE18" s="457" t="n">
        <f aca="false">'12-30　算出'!E24</f>
        <v>20.2620856339756</v>
      </c>
      <c r="AF18" s="457" t="n">
        <f aca="false">'12-40　算出'!E24</f>
        <v>18.9972461388801</v>
      </c>
      <c r="AG18" s="457" t="n">
        <f aca="false">'12-45　算出'!E24</f>
        <v>15.2799230668265</v>
      </c>
      <c r="AH18" s="457" t="n">
        <f aca="false">'12-50　算出'!E24</f>
        <v>17.1010456645188</v>
      </c>
      <c r="AI18" s="457" t="n">
        <f aca="false">'12-55　算出'!E24</f>
        <v>18.8485628047003</v>
      </c>
      <c r="AJ18" s="457" t="n">
        <f aca="false">'12-60　算出'!E24</f>
        <v>21.7420176352152</v>
      </c>
      <c r="AK18" s="457" t="n">
        <f aca="false">'12-70　算出'!E24</f>
        <v>12.5564156811098</v>
      </c>
      <c r="AL18" s="458" t="n">
        <f aca="false">'12-75　算出'!E24</f>
        <v>18.3807147601704</v>
      </c>
      <c r="AM18" s="434"/>
    </row>
    <row r="19" customFormat="false" ht="17.25" hidden="false" customHeight="true" outlineLevel="0" collapsed="false">
      <c r="A19" s="397"/>
      <c r="B19" s="465"/>
      <c r="C19" s="468"/>
      <c r="D19" s="435"/>
      <c r="E19" s="436" t="s">
        <v>476</v>
      </c>
      <c r="F19" s="437" t="n">
        <f aca="false">'12　区別，5歳階級別，選択死因分類別死亡数'!F21</f>
        <v>233</v>
      </c>
      <c r="G19" s="459" t="n">
        <f aca="false">'12-10'!F21</f>
        <v>27</v>
      </c>
      <c r="H19" s="459" t="n">
        <f aca="false">'12-20'!F21</f>
        <v>27</v>
      </c>
      <c r="I19" s="459" t="n">
        <f aca="false">'12-30'!F21</f>
        <v>32</v>
      </c>
      <c r="J19" s="459" t="n">
        <f aca="false">'12-40'!F21</f>
        <v>21</v>
      </c>
      <c r="K19" s="459" t="n">
        <f aca="false">'12-45'!F21</f>
        <v>10</v>
      </c>
      <c r="L19" s="459" t="n">
        <f aca="false">'12-50'!F21</f>
        <v>30</v>
      </c>
      <c r="M19" s="459" t="n">
        <f aca="false">'12-55'!F21</f>
        <v>13</v>
      </c>
      <c r="N19" s="459" t="n">
        <f aca="false">'12-60'!F21</f>
        <v>18</v>
      </c>
      <c r="O19" s="459" t="n">
        <f aca="false">'12-70'!F21</f>
        <v>31</v>
      </c>
      <c r="P19" s="459" t="n">
        <f aca="false">'12-75'!F21</f>
        <v>24</v>
      </c>
      <c r="Q19" s="445" t="n">
        <f aca="false">F19/[1]人口!$B$41*100000</f>
        <v>22.1674853413935</v>
      </c>
      <c r="R19" s="460" t="n">
        <f aca="false">G19/[1]人口!$C$41*100000</f>
        <v>20.2890056132916</v>
      </c>
      <c r="S19" s="461" t="n">
        <f aca="false">H19/[1]人口!$D$41*100000</f>
        <v>17.7412148132573</v>
      </c>
      <c r="T19" s="462" t="n">
        <f aca="false">I19/[1]人口!$E$41*100000</f>
        <v>23.0753699270241</v>
      </c>
      <c r="U19" s="462" t="n">
        <f aca="false">J19/[1]人口!$F$41*100000</f>
        <v>18.7697752989757</v>
      </c>
      <c r="V19" s="462" t="n">
        <f aca="false">K19/[1]人口!$G$41*100000</f>
        <v>14.5258050927473</v>
      </c>
      <c r="W19" s="462" t="n">
        <f aca="false">L19/[1]人口!$H$41*100000</f>
        <v>25.1487970492078</v>
      </c>
      <c r="X19" s="462" t="n">
        <f aca="false">M19/[1]人口!$I$41*100000</f>
        <v>21.3366596638655</v>
      </c>
      <c r="Y19" s="462" t="n">
        <f aca="false">N19/[1]人口!$J$41*100000</f>
        <v>24.2205686451283</v>
      </c>
      <c r="Z19" s="462" t="n">
        <f aca="false">O19/[1]人口!$K$41*100000</f>
        <v>26.6247541504556</v>
      </c>
      <c r="AA19" s="462" t="n">
        <f aca="false">P19/[1]人口!$L$41*100000</f>
        <v>31.8070373070042</v>
      </c>
      <c r="AB19" s="448" t="n">
        <f aca="false">調整死亡率算出!E25</f>
        <v>7.4684714643515</v>
      </c>
      <c r="AC19" s="463" t="n">
        <f aca="false">'12-10　算出'!E25</f>
        <v>7.52479639514102</v>
      </c>
      <c r="AD19" s="463" t="n">
        <f aca="false">'12-20　算出'!E25</f>
        <v>6.39905062686767</v>
      </c>
      <c r="AE19" s="463" t="n">
        <f aca="false">'12-30　算出'!E25</f>
        <v>7.70041343644798</v>
      </c>
      <c r="AF19" s="463" t="n">
        <f aca="false">'12-40　算出'!E25</f>
        <v>7.38383061321338</v>
      </c>
      <c r="AG19" s="463" t="n">
        <f aca="false">'12-45　算出'!E25</f>
        <v>3.75926412365133</v>
      </c>
      <c r="AH19" s="463" t="n">
        <f aca="false">'12-50　算出'!E25</f>
        <v>10.4158404320614</v>
      </c>
      <c r="AI19" s="463" t="n">
        <f aca="false">'12-55　算出'!E25</f>
        <v>6.08576818889041</v>
      </c>
      <c r="AJ19" s="463" t="n">
        <f aca="false">'12-60　算出'!E25</f>
        <v>6.7523669031469</v>
      </c>
      <c r="AK19" s="463" t="n">
        <f aca="false">'12-70　算出'!E25</f>
        <v>7.6238841286843</v>
      </c>
      <c r="AL19" s="464" t="n">
        <f aca="false">'12-75　算出'!E25</f>
        <v>9.83030235913858</v>
      </c>
      <c r="AM19" s="434"/>
    </row>
    <row r="20" customFormat="false" ht="12" hidden="false" customHeight="true" outlineLevel="0" collapsed="false">
      <c r="A20" s="397" t="s">
        <v>426</v>
      </c>
      <c r="B20" s="465"/>
      <c r="C20" s="466" t="s">
        <v>427</v>
      </c>
      <c r="D20" s="467"/>
      <c r="E20" s="436" t="s">
        <v>7</v>
      </c>
      <c r="F20" s="437" t="n">
        <f aca="false">'12　区別，5歳階級別，選択死因分類別死亡数'!F22</f>
        <v>587</v>
      </c>
      <c r="G20" s="453" t="n">
        <f aca="false">'12-10'!F22</f>
        <v>61</v>
      </c>
      <c r="H20" s="453" t="n">
        <f aca="false">'12-20'!F22</f>
        <v>85</v>
      </c>
      <c r="I20" s="453" t="n">
        <f aca="false">'12-30'!F22</f>
        <v>73</v>
      </c>
      <c r="J20" s="453" t="n">
        <f aca="false">'12-40'!F22</f>
        <v>66</v>
      </c>
      <c r="K20" s="453" t="n">
        <f aca="false">'12-45'!F22</f>
        <v>50</v>
      </c>
      <c r="L20" s="453" t="n">
        <f aca="false">'12-50'!F22</f>
        <v>69</v>
      </c>
      <c r="M20" s="453" t="n">
        <f aca="false">'12-55'!F22</f>
        <v>30</v>
      </c>
      <c r="N20" s="453" t="n">
        <f aca="false">'12-60'!F22</f>
        <v>48</v>
      </c>
      <c r="O20" s="453" t="n">
        <f aca="false">'12-70'!F22</f>
        <v>69</v>
      </c>
      <c r="P20" s="453" t="n">
        <f aca="false">'12-75'!F22</f>
        <v>36</v>
      </c>
      <c r="Q20" s="439" t="n">
        <f aca="false">F20/[1]人口!$B$39*100000</f>
        <v>29.8584900861674</v>
      </c>
      <c r="R20" s="454" t="n">
        <f aca="false">G20/[1]人口!$C$39*100000</f>
        <v>25.1115611981096</v>
      </c>
      <c r="S20" s="455" t="n">
        <f aca="false">H20/[1]人口!$D$39*100000</f>
        <v>29.5022109303956</v>
      </c>
      <c r="T20" s="456" t="n">
        <f aca="false">I20/[1]人口!$E$39*100000</f>
        <v>27.6323609013449</v>
      </c>
      <c r="U20" s="456" t="n">
        <f aca="false">J20/[1]人口!$F$39*100000</f>
        <v>31.2062639482543</v>
      </c>
      <c r="V20" s="456" t="n">
        <f aca="false">K20/[1]人口!$G$39*100000</f>
        <v>39.6102352847976</v>
      </c>
      <c r="W20" s="456" t="n">
        <f aca="false">L20/[1]人口!$H$39*100000</f>
        <v>31.0752019888129</v>
      </c>
      <c r="X20" s="456" t="n">
        <f aca="false">M20/[1]人口!$I$39*100000</f>
        <v>26.0254007911722</v>
      </c>
      <c r="Y20" s="456" t="n">
        <f aca="false">N20/[1]人口!$J$39*100000</f>
        <v>34.8202044236168</v>
      </c>
      <c r="Z20" s="456" t="n">
        <f aca="false">O20/[1]人口!$K$39*100000</f>
        <v>31.9530244232248</v>
      </c>
      <c r="AA20" s="456" t="n">
        <f aca="false">P20/[1]人口!$L$39*100000</f>
        <v>25.3710516300901</v>
      </c>
      <c r="AB20" s="442" t="n">
        <f aca="false">調整死亡率算出!E26</f>
        <v>11.5195967514482</v>
      </c>
      <c r="AC20" s="457" t="n">
        <f aca="false">'12-10　算出'!E26</f>
        <v>9.51789112158914</v>
      </c>
      <c r="AD20" s="457" t="n">
        <f aca="false">'12-20　算出'!E26</f>
        <v>11.5254080331353</v>
      </c>
      <c r="AE20" s="457" t="n">
        <f aca="false">'12-30　算出'!E26</f>
        <v>12.1024899658693</v>
      </c>
      <c r="AF20" s="457" t="n">
        <f aca="false">'12-40　算出'!E26</f>
        <v>13.9993570940036</v>
      </c>
      <c r="AG20" s="457" t="n">
        <f aca="false">'12-45　算出'!E26</f>
        <v>13.182604634677</v>
      </c>
      <c r="AH20" s="457" t="n">
        <f aca="false">'12-50　算出'!E26</f>
        <v>12.7656886363663</v>
      </c>
      <c r="AI20" s="457" t="n">
        <f aca="false">'12-55　算出'!E26</f>
        <v>9.99706152934939</v>
      </c>
      <c r="AJ20" s="457" t="n">
        <f aca="false">'12-60　算出'!E26</f>
        <v>11.1931262370914</v>
      </c>
      <c r="AK20" s="457" t="n">
        <f aca="false">'12-70　算出'!E26</f>
        <v>12.6432751717033</v>
      </c>
      <c r="AL20" s="458" t="n">
        <f aca="false">'12-75　算出'!E26</f>
        <v>7.58490771607443</v>
      </c>
      <c r="AM20" s="434"/>
    </row>
    <row r="21" customFormat="false" ht="12" hidden="false" customHeight="true" outlineLevel="0" collapsed="false">
      <c r="A21" s="397"/>
      <c r="B21" s="465"/>
      <c r="C21" s="466"/>
      <c r="D21" s="435"/>
      <c r="E21" s="436" t="s">
        <v>475</v>
      </c>
      <c r="F21" s="437" t="n">
        <f aca="false">'12　区別，5歳階級別，選択死因分類別死亡数'!F23</f>
        <v>295</v>
      </c>
      <c r="G21" s="453" t="n">
        <f aca="false">'12-10'!F23</f>
        <v>22</v>
      </c>
      <c r="H21" s="453" t="n">
        <f aca="false">'12-20'!F23</f>
        <v>41</v>
      </c>
      <c r="I21" s="453" t="n">
        <f aca="false">'12-30'!F23</f>
        <v>36</v>
      </c>
      <c r="J21" s="453" t="n">
        <f aca="false">'12-40'!F23</f>
        <v>34</v>
      </c>
      <c r="K21" s="453" t="n">
        <f aca="false">'12-45'!F23</f>
        <v>25</v>
      </c>
      <c r="L21" s="453" t="n">
        <f aca="false">'12-50'!F23</f>
        <v>36</v>
      </c>
      <c r="M21" s="453" t="n">
        <f aca="false">'12-55'!F23</f>
        <v>15</v>
      </c>
      <c r="N21" s="453" t="n">
        <f aca="false">'12-60'!F23</f>
        <v>27</v>
      </c>
      <c r="O21" s="453" t="n">
        <f aca="false">'12-70'!F23</f>
        <v>35</v>
      </c>
      <c r="P21" s="453" t="n">
        <f aca="false">'12-75'!F23</f>
        <v>24</v>
      </c>
      <c r="Q21" s="439" t="n">
        <f aca="false">F21/[1]人口!$B$40*100000</f>
        <v>32.2456880956571</v>
      </c>
      <c r="R21" s="454" t="n">
        <f aca="false">G21/[1]人口!$C$40*100000</f>
        <v>20.0293156347017</v>
      </c>
      <c r="S21" s="455" t="n">
        <f aca="false">H21/[1]人口!$D$40*100000</f>
        <v>30.1634713005606</v>
      </c>
      <c r="T21" s="456" t="n">
        <f aca="false">I21/[1]人口!$E$40*100000</f>
        <v>28.6836590787765</v>
      </c>
      <c r="U21" s="456" t="n">
        <f aca="false">J21/[1]人口!$F$40*100000</f>
        <v>34.1317485494007</v>
      </c>
      <c r="V21" s="456" t="n">
        <f aca="false">K21/[1]人口!$G$40*100000</f>
        <v>43.5638733511074</v>
      </c>
      <c r="W21" s="456" t="n">
        <f aca="false">L21/[1]人口!$H$40*100000</f>
        <v>35.0358143880411</v>
      </c>
      <c r="X21" s="456" t="n">
        <f aca="false">M21/[1]人口!$I$40*100000</f>
        <v>27.6019431767996</v>
      </c>
      <c r="Y21" s="456" t="n">
        <f aca="false">N21/[1]人口!$J$40*100000</f>
        <v>42.4969307772216</v>
      </c>
      <c r="Z21" s="456" t="n">
        <f aca="false">O21/[1]人口!$K$40*100000</f>
        <v>35.1726979469194</v>
      </c>
      <c r="AA21" s="456" t="n">
        <f aca="false">P21/[1]人口!$L$40*100000</f>
        <v>36.123361278767</v>
      </c>
      <c r="AB21" s="442" t="n">
        <f aca="false">調整死亡率算出!E27</f>
        <v>14.7392597214663</v>
      </c>
      <c r="AC21" s="457" t="n">
        <f aca="false">'12-10　算出'!E27</f>
        <v>10.2076654561427</v>
      </c>
      <c r="AD21" s="457" t="n">
        <f aca="false">'12-20　算出'!E27</f>
        <v>13.9507959038965</v>
      </c>
      <c r="AE21" s="457" t="n">
        <f aca="false">'12-30　算出'!E27</f>
        <v>15.2476518244441</v>
      </c>
      <c r="AF21" s="457" t="n">
        <f aca="false">'12-40　算出'!E27</f>
        <v>18.833108917048</v>
      </c>
      <c r="AG21" s="457" t="n">
        <f aca="false">'12-45　算出'!E27</f>
        <v>18.2825965768906</v>
      </c>
      <c r="AH21" s="457" t="n">
        <f aca="false">'12-50　算出'!E27</f>
        <v>16.0487444122332</v>
      </c>
      <c r="AI21" s="457" t="n">
        <f aca="false">'12-55　算出'!E27</f>
        <v>11.6817883157659</v>
      </c>
      <c r="AJ21" s="457" t="n">
        <f aca="false">'12-60　算出'!E27</f>
        <v>15.0525841720673</v>
      </c>
      <c r="AK21" s="457" t="n">
        <f aca="false">'12-70　算出'!E27</f>
        <v>14.9249108895334</v>
      </c>
      <c r="AL21" s="458" t="n">
        <f aca="false">'12-75　算出'!E27</f>
        <v>12.9585186316184</v>
      </c>
      <c r="AM21" s="434"/>
    </row>
    <row r="22" customFormat="false" ht="17.25" hidden="false" customHeight="true" outlineLevel="0" collapsed="false">
      <c r="A22" s="397"/>
      <c r="B22" s="465"/>
      <c r="C22" s="466"/>
      <c r="D22" s="435"/>
      <c r="E22" s="436" t="s">
        <v>476</v>
      </c>
      <c r="F22" s="437" t="n">
        <f aca="false">'12　区別，5歳階級別，選択死因分類別死亡数'!F24</f>
        <v>292</v>
      </c>
      <c r="G22" s="459" t="n">
        <f aca="false">'12-10'!F24</f>
        <v>39</v>
      </c>
      <c r="H22" s="459" t="n">
        <f aca="false">'12-20'!F24</f>
        <v>44</v>
      </c>
      <c r="I22" s="459" t="n">
        <f aca="false">'12-30'!F24</f>
        <v>37</v>
      </c>
      <c r="J22" s="459" t="n">
        <f aca="false">'12-40'!F24</f>
        <v>32</v>
      </c>
      <c r="K22" s="459" t="n">
        <f aca="false">'12-45'!F24</f>
        <v>25</v>
      </c>
      <c r="L22" s="459" t="n">
        <f aca="false">'12-50'!F24</f>
        <v>33</v>
      </c>
      <c r="M22" s="459" t="n">
        <f aca="false">'12-55'!F24</f>
        <v>15</v>
      </c>
      <c r="N22" s="459" t="n">
        <f aca="false">'12-60'!F24</f>
        <v>21</v>
      </c>
      <c r="O22" s="459" t="n">
        <f aca="false">'12-70'!F24</f>
        <v>34</v>
      </c>
      <c r="P22" s="459" t="n">
        <f aca="false">'12-75'!F24</f>
        <v>12</v>
      </c>
      <c r="Q22" s="445" t="n">
        <f aca="false">F22/[1]人口!$B$41*100000</f>
        <v>27.7807112432915</v>
      </c>
      <c r="R22" s="460" t="n">
        <f aca="false">G22/[1]人口!$C$41*100000</f>
        <v>29.3063414414211</v>
      </c>
      <c r="S22" s="461" t="n">
        <f aca="false">H22/[1]人口!$D$41*100000</f>
        <v>28.9116093253082</v>
      </c>
      <c r="T22" s="462" t="n">
        <f aca="false">I22/[1]人口!$E$41*100000</f>
        <v>26.6808964781217</v>
      </c>
      <c r="U22" s="462" t="n">
        <f aca="false">J22/[1]人口!$F$41*100000</f>
        <v>28.6015623603439</v>
      </c>
      <c r="V22" s="462" t="n">
        <f aca="false">K22/[1]人口!$G$41*100000</f>
        <v>36.3145127318682</v>
      </c>
      <c r="W22" s="462" t="n">
        <f aca="false">L22/[1]人口!$H$41*100000</f>
        <v>27.6636767541286</v>
      </c>
      <c r="X22" s="462" t="n">
        <f aca="false">M22/[1]人口!$I$41*100000</f>
        <v>24.6192226890756</v>
      </c>
      <c r="Y22" s="462" t="n">
        <f aca="false">N22/[1]人口!$J$41*100000</f>
        <v>28.257330085983</v>
      </c>
      <c r="Z22" s="462" t="n">
        <f aca="false">O22/[1]人口!$K$41*100000</f>
        <v>29.20134326179</v>
      </c>
      <c r="AA22" s="462" t="n">
        <f aca="false">P22/[1]人口!$L$41*100000</f>
        <v>15.9035186535021</v>
      </c>
      <c r="AB22" s="448" t="n">
        <f aca="false">調整死亡率算出!E28</f>
        <v>9.09495794311342</v>
      </c>
      <c r="AC22" s="463" t="n">
        <f aca="false">'12-10　算出'!E28</f>
        <v>8.80442640619545</v>
      </c>
      <c r="AD22" s="463" t="n">
        <f aca="false">'12-20　算出'!E28</f>
        <v>9.70973027471876</v>
      </c>
      <c r="AE22" s="463" t="n">
        <f aca="false">'12-30　算出'!E28</f>
        <v>9.27872140892101</v>
      </c>
      <c r="AF22" s="463" t="n">
        <f aca="false">'12-40　算出'!E28</f>
        <v>10.0974940258744</v>
      </c>
      <c r="AG22" s="463" t="n">
        <f aca="false">'12-45　算出'!E28</f>
        <v>9.09118324413121</v>
      </c>
      <c r="AH22" s="463" t="n">
        <f aca="false">'12-50　算出'!E28</f>
        <v>10.6806776617064</v>
      </c>
      <c r="AI22" s="463" t="n">
        <f aca="false">'12-55　算出'!E28</f>
        <v>8.74433965765117</v>
      </c>
      <c r="AJ22" s="463" t="n">
        <f aca="false">'12-60　算出'!E28</f>
        <v>8.41381884758476</v>
      </c>
      <c r="AK22" s="463" t="n">
        <f aca="false">'12-70　算出'!E28</f>
        <v>11.1802708492818</v>
      </c>
      <c r="AL22" s="464" t="n">
        <f aca="false">'12-75　算出'!E28</f>
        <v>3.53746270342447</v>
      </c>
      <c r="AM22" s="434"/>
    </row>
    <row r="23" customFormat="false" ht="12" hidden="false" customHeight="true" outlineLevel="0" collapsed="false">
      <c r="A23" s="397" t="s">
        <v>428</v>
      </c>
      <c r="B23" s="465"/>
      <c r="C23" s="466" t="s">
        <v>429</v>
      </c>
      <c r="D23" s="467"/>
      <c r="E23" s="436" t="s">
        <v>7</v>
      </c>
      <c r="F23" s="437" t="n">
        <f aca="false">'12　区別，5歳階級別，選択死因分類別死亡数'!F25</f>
        <v>244</v>
      </c>
      <c r="G23" s="453" t="n">
        <f aca="false">'12-10'!F25</f>
        <v>19</v>
      </c>
      <c r="H23" s="453" t="n">
        <f aca="false">'12-20'!F25</f>
        <v>44</v>
      </c>
      <c r="I23" s="453" t="n">
        <f aca="false">'12-30'!F25</f>
        <v>35</v>
      </c>
      <c r="J23" s="453" t="n">
        <f aca="false">'12-40'!F25</f>
        <v>26</v>
      </c>
      <c r="K23" s="453" t="n">
        <f aca="false">'12-45'!F25</f>
        <v>21</v>
      </c>
      <c r="L23" s="453" t="n">
        <f aca="false">'12-50'!F25</f>
        <v>27</v>
      </c>
      <c r="M23" s="453" t="n">
        <f aca="false">'12-55'!F25</f>
        <v>14</v>
      </c>
      <c r="N23" s="453" t="n">
        <f aca="false">'12-60'!F25</f>
        <v>23</v>
      </c>
      <c r="O23" s="453" t="n">
        <f aca="false">'12-70'!F25</f>
        <v>24</v>
      </c>
      <c r="P23" s="453" t="n">
        <f aca="false">'12-75'!F25</f>
        <v>11</v>
      </c>
      <c r="Q23" s="439" t="n">
        <f aca="false">F23/[1]人口!$B$39*100000</f>
        <v>12.4113655554086</v>
      </c>
      <c r="R23" s="454" t="n">
        <f aca="false">G23/[1]人口!$C$39*100000</f>
        <v>7.82163381580464</v>
      </c>
      <c r="S23" s="455" t="n">
        <f aca="false">H23/[1]人口!$D$39*100000</f>
        <v>15.2717327169107</v>
      </c>
      <c r="T23" s="456" t="n">
        <f aca="false">I23/[1]人口!$E$39*100000</f>
        <v>13.2483922129736</v>
      </c>
      <c r="U23" s="456" t="n">
        <f aca="false">J23/[1]人口!$F$39*100000</f>
        <v>12.2933767068881</v>
      </c>
      <c r="V23" s="456" t="n">
        <f aca="false">K23/[1]人口!$G$39*100000</f>
        <v>16.636298819615</v>
      </c>
      <c r="W23" s="456" t="n">
        <f aca="false">L23/[1]人口!$H$39*100000</f>
        <v>12.1598616477964</v>
      </c>
      <c r="X23" s="456" t="n">
        <f aca="false">M23/[1]人口!$I$39*100000</f>
        <v>12.1451870358804</v>
      </c>
      <c r="Y23" s="456" t="n">
        <f aca="false">N23/[1]人口!$J$39*100000</f>
        <v>16.6846812863164</v>
      </c>
      <c r="Z23" s="456" t="n">
        <f aca="false">O23/[1]人口!$K$39*100000</f>
        <v>11.1140954515564</v>
      </c>
      <c r="AA23" s="456" t="n">
        <f aca="false">P23/[1]人口!$L$39*100000</f>
        <v>7.75226577586085</v>
      </c>
      <c r="AB23" s="442" t="n">
        <f aca="false">調整死亡率算出!E29</f>
        <v>5.8268409393194</v>
      </c>
      <c r="AC23" s="457" t="n">
        <f aca="false">'12-10　算出'!E29</f>
        <v>4.31082321746876</v>
      </c>
      <c r="AD23" s="457" t="n">
        <f aca="false">'12-20　算出'!E29</f>
        <v>7.30805615133318</v>
      </c>
      <c r="AE23" s="457" t="n">
        <f aca="false">'12-30　算出'!E29</f>
        <v>7.37274688388497</v>
      </c>
      <c r="AF23" s="457" t="n">
        <f aca="false">'12-40　算出'!E29</f>
        <v>5.97814714076356</v>
      </c>
      <c r="AG23" s="457" t="n">
        <f aca="false">'12-45　算出'!E29</f>
        <v>7.41240077891271</v>
      </c>
      <c r="AH23" s="457" t="n">
        <f aca="false">'12-50　算出'!E29</f>
        <v>5.77495499486915</v>
      </c>
      <c r="AI23" s="457" t="n">
        <f aca="false">'12-55　算出'!E29</f>
        <v>4.39420269113011</v>
      </c>
      <c r="AJ23" s="457" t="n">
        <f aca="false">'12-60　算出'!E29</f>
        <v>5.64933018293499</v>
      </c>
      <c r="AK23" s="457" t="n">
        <f aca="false">'12-70　算出'!E29</f>
        <v>5.03257217602567</v>
      </c>
      <c r="AL23" s="458" t="n">
        <f aca="false">'12-75　算出'!E29</f>
        <v>3.38344958352112</v>
      </c>
      <c r="AM23" s="434"/>
    </row>
    <row r="24" customFormat="false" ht="12" hidden="false" customHeight="true" outlineLevel="0" collapsed="false">
      <c r="A24" s="397"/>
      <c r="B24" s="465"/>
      <c r="C24" s="466"/>
      <c r="D24" s="435"/>
      <c r="E24" s="436" t="s">
        <v>475</v>
      </c>
      <c r="F24" s="437" t="n">
        <f aca="false">'12　区別，5歳階級別，選択死因分類別死亡数'!F26</f>
        <v>143</v>
      </c>
      <c r="G24" s="453" t="n">
        <f aca="false">'12-10'!F26</f>
        <v>11</v>
      </c>
      <c r="H24" s="453" t="n">
        <f aca="false">'12-20'!F26</f>
        <v>29</v>
      </c>
      <c r="I24" s="453" t="n">
        <f aca="false">'12-30'!F26</f>
        <v>22</v>
      </c>
      <c r="J24" s="453" t="n">
        <f aca="false">'12-40'!F26</f>
        <v>15</v>
      </c>
      <c r="K24" s="453" t="n">
        <f aca="false">'12-45'!F26</f>
        <v>11</v>
      </c>
      <c r="L24" s="453" t="n">
        <f aca="false">'12-50'!F26</f>
        <v>15</v>
      </c>
      <c r="M24" s="453" t="n">
        <f aca="false">'12-55'!F26</f>
        <v>7</v>
      </c>
      <c r="N24" s="453" t="n">
        <f aca="false">'12-60'!F26</f>
        <v>17</v>
      </c>
      <c r="O24" s="453" t="n">
        <f aca="false">'12-70'!F26</f>
        <v>12</v>
      </c>
      <c r="P24" s="453" t="n">
        <f aca="false">'12-75'!F26</f>
        <v>4</v>
      </c>
      <c r="Q24" s="439" t="n">
        <f aca="false">F24/[1]人口!$B$40*100000</f>
        <v>15.6309606700982</v>
      </c>
      <c r="R24" s="454" t="n">
        <f aca="false">G24/[1]人口!$C$40*100000</f>
        <v>10.0146578173509</v>
      </c>
      <c r="S24" s="455" t="n">
        <f aca="false">H24/[1]人口!$D$40*100000</f>
        <v>21.3351382369819</v>
      </c>
      <c r="T24" s="456" t="n">
        <f aca="false">I24/[1]人口!$E$40*100000</f>
        <v>17.5289027703634</v>
      </c>
      <c r="U24" s="456" t="n">
        <f aca="false">J24/[1]人口!$F$40*100000</f>
        <v>15.0581243600297</v>
      </c>
      <c r="V24" s="456" t="n">
        <f aca="false">K24/[1]人口!$G$40*100000</f>
        <v>19.1681042744873</v>
      </c>
      <c r="W24" s="456" t="n">
        <f aca="false">L24/[1]人口!$H$40*100000</f>
        <v>14.5982559950171</v>
      </c>
      <c r="X24" s="456" t="n">
        <f aca="false">M24/[1]人口!$I$40*100000</f>
        <v>12.8809068158398</v>
      </c>
      <c r="Y24" s="456" t="n">
        <f aca="false">N24/[1]人口!$J$40*100000</f>
        <v>26.7573267856581</v>
      </c>
      <c r="Z24" s="456" t="n">
        <f aca="false">O24/[1]人口!$K$40*100000</f>
        <v>12.0592107246581</v>
      </c>
      <c r="AA24" s="456" t="n">
        <f aca="false">P24/[1]人口!$L$40*100000</f>
        <v>6.02056021312783</v>
      </c>
      <c r="AB24" s="442" t="n">
        <f aca="false">調整死亡率算出!E30</f>
        <v>8.28680610179437</v>
      </c>
      <c r="AC24" s="457" t="n">
        <f aca="false">'12-10　算出'!E30</f>
        <v>6.24532251996625</v>
      </c>
      <c r="AD24" s="457" t="n">
        <f aca="false">'12-20　算出'!E30</f>
        <v>10.8186997893132</v>
      </c>
      <c r="AE24" s="457" t="n">
        <f aca="false">'12-30　算出'!E30</f>
        <v>10.3904092327268</v>
      </c>
      <c r="AF24" s="457" t="n">
        <f aca="false">'12-40　算出'!E30</f>
        <v>8.57386896687158</v>
      </c>
      <c r="AG24" s="457" t="n">
        <f aca="false">'12-45　算出'!E30</f>
        <v>10.2352353051273</v>
      </c>
      <c r="AH24" s="457" t="n">
        <f aca="false">'12-50　算出'!E30</f>
        <v>9.25210234514261</v>
      </c>
      <c r="AI24" s="457" t="n">
        <f aca="false">'12-55　算出'!E30</f>
        <v>4.87449594409955</v>
      </c>
      <c r="AJ24" s="457" t="n">
        <f aca="false">'12-60　算出'!E30</f>
        <v>10.5246619547603</v>
      </c>
      <c r="AK24" s="457" t="n">
        <f aca="false">'12-70　算出'!E30</f>
        <v>6.44594542924001</v>
      </c>
      <c r="AL24" s="458" t="n">
        <f aca="false">'12-75　算出'!E30</f>
        <v>2.21771842454796</v>
      </c>
      <c r="AM24" s="434"/>
    </row>
    <row r="25" customFormat="false" ht="17.25" hidden="false" customHeight="true" outlineLevel="0" collapsed="false">
      <c r="A25" s="397"/>
      <c r="B25" s="465"/>
      <c r="C25" s="466"/>
      <c r="D25" s="435"/>
      <c r="E25" s="436" t="s">
        <v>476</v>
      </c>
      <c r="F25" s="437" t="n">
        <f aca="false">'12　区別，5歳階級別，選択死因分類別死亡数'!F27</f>
        <v>101</v>
      </c>
      <c r="G25" s="459" t="n">
        <f aca="false">'12-10'!F27</f>
        <v>8</v>
      </c>
      <c r="H25" s="459" t="n">
        <f aca="false">'12-20'!F27</f>
        <v>15</v>
      </c>
      <c r="I25" s="459" t="n">
        <f aca="false">'12-30'!F27</f>
        <v>13</v>
      </c>
      <c r="J25" s="459" t="n">
        <f aca="false">'12-40'!F27</f>
        <v>11</v>
      </c>
      <c r="K25" s="459" t="n">
        <f aca="false">'12-45'!F27</f>
        <v>10</v>
      </c>
      <c r="L25" s="459" t="n">
        <f aca="false">'12-50'!F27</f>
        <v>12</v>
      </c>
      <c r="M25" s="459" t="n">
        <f aca="false">'12-55'!F27</f>
        <v>7</v>
      </c>
      <c r="N25" s="459" t="n">
        <f aca="false">'12-60'!F27</f>
        <v>6</v>
      </c>
      <c r="O25" s="459" t="n">
        <f aca="false">'12-70'!F27</f>
        <v>12</v>
      </c>
      <c r="P25" s="459" t="n">
        <f aca="false">'12-75'!F27</f>
        <v>7</v>
      </c>
      <c r="Q25" s="445" t="n">
        <f aca="false">F25/[1]人口!$B$41*100000</f>
        <v>9.60908162867274</v>
      </c>
      <c r="R25" s="460" t="n">
        <f aca="false">G25/[1]人口!$C$41*100000</f>
        <v>6.01155721875305</v>
      </c>
      <c r="S25" s="461" t="n">
        <f aca="false">H25/[1]人口!$D$41*100000</f>
        <v>9.8562304518096</v>
      </c>
      <c r="T25" s="462" t="n">
        <f aca="false">I25/[1]人口!$E$41*100000</f>
        <v>9.37436903285356</v>
      </c>
      <c r="U25" s="462" t="n">
        <f aca="false">J25/[1]人口!$F$41*100000</f>
        <v>9.83178706136823</v>
      </c>
      <c r="V25" s="462" t="n">
        <f aca="false">K25/[1]人口!$G$41*100000</f>
        <v>14.5258050927473</v>
      </c>
      <c r="W25" s="462" t="n">
        <f aca="false">L25/[1]人口!$H$41*100000</f>
        <v>10.0595188196831</v>
      </c>
      <c r="X25" s="462" t="n">
        <f aca="false">M25/[1]人口!$I$41*100000</f>
        <v>11.4889705882353</v>
      </c>
      <c r="Y25" s="462" t="n">
        <f aca="false">N25/[1]人口!$J$41*100000</f>
        <v>8.07352288170943</v>
      </c>
      <c r="Z25" s="462" t="n">
        <f aca="false">O25/[1]人口!$K$41*100000</f>
        <v>10.3063564453377</v>
      </c>
      <c r="AA25" s="462" t="n">
        <f aca="false">P25/[1]人口!$L$41*100000</f>
        <v>9.27705254787622</v>
      </c>
      <c r="AB25" s="448" t="n">
        <f aca="false">調整死亡率算出!E31</f>
        <v>3.79703431353208</v>
      </c>
      <c r="AC25" s="463" t="n">
        <f aca="false">'12-10　算出'!E31</f>
        <v>2.78915591724828</v>
      </c>
      <c r="AD25" s="463" t="n">
        <f aca="false">'12-20　算出'!E31</f>
        <v>4.5413178932052</v>
      </c>
      <c r="AE25" s="463" t="n">
        <f aca="false">'12-30　算出'!E31</f>
        <v>4.87500849094917</v>
      </c>
      <c r="AF25" s="463" t="n">
        <f aca="false">'12-40　算出'!E31</f>
        <v>3.69377140047935</v>
      </c>
      <c r="AG25" s="463" t="n">
        <f aca="false">'12-45　算出'!E31</f>
        <v>4.93452111570379</v>
      </c>
      <c r="AH25" s="463" t="n">
        <f aca="false">'12-50　算出'!E31</f>
        <v>2.71034435303574</v>
      </c>
      <c r="AI25" s="463" t="n">
        <f aca="false">'12-55　算出'!E31</f>
        <v>4.10289412036962</v>
      </c>
      <c r="AJ25" s="463" t="n">
        <f aca="false">'12-60　算出'!E31</f>
        <v>1.6509473953939</v>
      </c>
      <c r="AK25" s="463" t="n">
        <f aca="false">'12-70　算出'!E31</f>
        <v>3.94501723149499</v>
      </c>
      <c r="AL25" s="464" t="n">
        <f aca="false">'12-75　算出'!E31</f>
        <v>4.48533654765691</v>
      </c>
      <c r="AM25" s="434"/>
    </row>
    <row r="26" customFormat="false" ht="12" hidden="false" customHeight="true" outlineLevel="0" collapsed="false">
      <c r="A26" s="397" t="s">
        <v>430</v>
      </c>
      <c r="B26" s="465"/>
      <c r="C26" s="466" t="s">
        <v>431</v>
      </c>
      <c r="D26" s="467"/>
      <c r="E26" s="436" t="s">
        <v>7</v>
      </c>
      <c r="F26" s="437" t="n">
        <f aca="false">'12　区別，5歳階級別，選択死因分類別死亡数'!F28</f>
        <v>403</v>
      </c>
      <c r="G26" s="453" t="n">
        <f aca="false">'12-10'!F28</f>
        <v>40</v>
      </c>
      <c r="H26" s="453" t="n">
        <f aca="false">'12-20'!F28</f>
        <v>71</v>
      </c>
      <c r="I26" s="453" t="n">
        <f aca="false">'12-30'!F28</f>
        <v>48</v>
      </c>
      <c r="J26" s="453" t="n">
        <f aca="false">'12-40'!F28</f>
        <v>52</v>
      </c>
      <c r="K26" s="453" t="n">
        <f aca="false">'12-45'!F28</f>
        <v>26</v>
      </c>
      <c r="L26" s="453" t="n">
        <f aca="false">'12-50'!F28</f>
        <v>38</v>
      </c>
      <c r="M26" s="453" t="n">
        <f aca="false">'12-55'!F28</f>
        <v>19</v>
      </c>
      <c r="N26" s="453" t="n">
        <f aca="false">'12-60'!F28</f>
        <v>37</v>
      </c>
      <c r="O26" s="453" t="n">
        <f aca="false">'12-70'!F28</f>
        <v>32</v>
      </c>
      <c r="P26" s="453" t="n">
        <f aca="false">'12-75'!F28</f>
        <v>40</v>
      </c>
      <c r="Q26" s="439" t="n">
        <f aca="false">F26/[1]人口!$B$39*100000</f>
        <v>20.4990996673347</v>
      </c>
      <c r="R26" s="454" t="n">
        <f aca="false">G26/[1]人口!$C$39*100000</f>
        <v>16.4665975069571</v>
      </c>
      <c r="S26" s="455" t="n">
        <f aca="false">H26/[1]人口!$D$39*100000</f>
        <v>24.6430232477422</v>
      </c>
      <c r="T26" s="456" t="n">
        <f aca="false">I26/[1]人口!$E$39*100000</f>
        <v>18.1692236063638</v>
      </c>
      <c r="U26" s="456" t="n">
        <f aca="false">J26/[1]人口!$F$39*100000</f>
        <v>24.5867534137761</v>
      </c>
      <c r="V26" s="456" t="n">
        <f aca="false">K26/[1]人口!$G$39*100000</f>
        <v>20.5973223480948</v>
      </c>
      <c r="W26" s="456" t="n">
        <f aca="false">L26/[1]人口!$H$39*100000</f>
        <v>17.1138793561578</v>
      </c>
      <c r="X26" s="456" t="n">
        <f aca="false">M26/[1]人口!$I$39*100000</f>
        <v>16.4827538344091</v>
      </c>
      <c r="Y26" s="456" t="n">
        <f aca="false">N26/[1]人口!$J$39*100000</f>
        <v>26.8405742432046</v>
      </c>
      <c r="Z26" s="456" t="n">
        <f aca="false">O26/[1]人口!$K$39*100000</f>
        <v>14.8187939354086</v>
      </c>
      <c r="AA26" s="456" t="n">
        <f aca="false">P26/[1]人口!$L$39*100000</f>
        <v>28.1900573667667</v>
      </c>
      <c r="AB26" s="442" t="n">
        <f aca="false">調整死亡率算出!E32</f>
        <v>8.06663146679784</v>
      </c>
      <c r="AC26" s="457" t="n">
        <f aca="false">'12-10　算出'!E32</f>
        <v>8.01718051445723</v>
      </c>
      <c r="AD26" s="457" t="n">
        <f aca="false">'12-20　算出'!E32</f>
        <v>9.67032001471909</v>
      </c>
      <c r="AE26" s="457" t="n">
        <f aca="false">'12-30　算出'!E32</f>
        <v>6.83324527385516</v>
      </c>
      <c r="AF26" s="457" t="n">
        <f aca="false">'12-40　算出'!E32</f>
        <v>10.0852038035383</v>
      </c>
      <c r="AG26" s="457" t="n">
        <f aca="false">'12-45　算出'!E32</f>
        <v>8.39319514297658</v>
      </c>
      <c r="AH26" s="457" t="n">
        <f aca="false">'12-50　算出'!E32</f>
        <v>6.65784146944439</v>
      </c>
      <c r="AI26" s="457" t="n">
        <f aca="false">'12-55　算出'!E32</f>
        <v>7.3751451710302</v>
      </c>
      <c r="AJ26" s="457" t="n">
        <f aca="false">'12-60　算出'!E32</f>
        <v>6.96669269549242</v>
      </c>
      <c r="AK26" s="457" t="n">
        <f aca="false">'12-70　算出'!E32</f>
        <v>6.10535621750876</v>
      </c>
      <c r="AL26" s="458" t="n">
        <f aca="false">'12-75　算出'!E32</f>
        <v>10.4098424397978</v>
      </c>
      <c r="AM26" s="434"/>
    </row>
    <row r="27" customFormat="false" ht="12" hidden="false" customHeight="true" outlineLevel="0" collapsed="false">
      <c r="A27" s="397"/>
      <c r="B27" s="465"/>
      <c r="C27" s="466"/>
      <c r="D27" s="435"/>
      <c r="E27" s="436" t="s">
        <v>475</v>
      </c>
      <c r="F27" s="437" t="n">
        <f aca="false">'12　区別，5歳階級別，選択死因分類別死亡数'!F29</f>
        <v>266</v>
      </c>
      <c r="G27" s="453" t="n">
        <f aca="false">'12-10'!F29</f>
        <v>21</v>
      </c>
      <c r="H27" s="453" t="n">
        <f aca="false">'12-20'!F29</f>
        <v>43</v>
      </c>
      <c r="I27" s="453" t="n">
        <f aca="false">'12-30'!F29</f>
        <v>35</v>
      </c>
      <c r="J27" s="453" t="n">
        <f aca="false">'12-40'!F29</f>
        <v>35</v>
      </c>
      <c r="K27" s="453" t="n">
        <f aca="false">'12-45'!F29</f>
        <v>20</v>
      </c>
      <c r="L27" s="453" t="n">
        <f aca="false">'12-50'!F29</f>
        <v>26</v>
      </c>
      <c r="M27" s="453" t="n">
        <f aca="false">'12-55'!F29</f>
        <v>12</v>
      </c>
      <c r="N27" s="453" t="n">
        <f aca="false">'12-60'!F29</f>
        <v>27</v>
      </c>
      <c r="O27" s="453" t="n">
        <f aca="false">'12-70'!F29</f>
        <v>22</v>
      </c>
      <c r="P27" s="453" t="n">
        <f aca="false">'12-75'!F29</f>
        <v>25</v>
      </c>
      <c r="Q27" s="439" t="n">
        <f aca="false">F27/[1]人口!$B$40*100000</f>
        <v>29.0757729947281</v>
      </c>
      <c r="R27" s="454" t="n">
        <f aca="false">G27/[1]人口!$C$40*100000</f>
        <v>19.1188921967607</v>
      </c>
      <c r="S27" s="455" t="n">
        <f aca="false">H27/[1]人口!$D$40*100000</f>
        <v>31.6348601444904</v>
      </c>
      <c r="T27" s="456" t="n">
        <f aca="false">I27/[1]人口!$E$40*100000</f>
        <v>27.8868907710327</v>
      </c>
      <c r="U27" s="456" t="n">
        <f aca="false">J27/[1]人口!$F$40*100000</f>
        <v>35.135623506736</v>
      </c>
      <c r="V27" s="456" t="n">
        <f aca="false">K27/[1]人口!$G$40*100000</f>
        <v>34.8510986808859</v>
      </c>
      <c r="W27" s="456" t="n">
        <f aca="false">L27/[1]人口!$H$40*100000</f>
        <v>25.3036437246964</v>
      </c>
      <c r="X27" s="456" t="n">
        <f aca="false">M27/[1]人口!$I$40*100000</f>
        <v>22.0815545414397</v>
      </c>
      <c r="Y27" s="456" t="n">
        <f aca="false">N27/[1]人口!$J$40*100000</f>
        <v>42.4969307772216</v>
      </c>
      <c r="Z27" s="456" t="n">
        <f aca="false">O27/[1]人口!$K$40*100000</f>
        <v>22.1085529952065</v>
      </c>
      <c r="AA27" s="456" t="n">
        <f aca="false">P27/[1]人口!$L$40*100000</f>
        <v>37.628501332049</v>
      </c>
      <c r="AB27" s="442" t="n">
        <f aca="false">調整死亡率算出!E33</f>
        <v>13.2166156534667</v>
      </c>
      <c r="AC27" s="457" t="n">
        <f aca="false">'12-10　算出'!E33</f>
        <v>10.9787068429618</v>
      </c>
      <c r="AD27" s="457" t="n">
        <f aca="false">'12-20　算出'!E33</f>
        <v>14.0500858057066</v>
      </c>
      <c r="AE27" s="457" t="n">
        <f aca="false">'12-30　算出'!E33</f>
        <v>12.4558801015303</v>
      </c>
      <c r="AF27" s="457" t="n">
        <f aca="false">'12-40　算出'!E33</f>
        <v>17.2834280199146</v>
      </c>
      <c r="AG27" s="457" t="n">
        <f aca="false">'12-45　算出'!E33</f>
        <v>15.8718736921031</v>
      </c>
      <c r="AH27" s="457" t="n">
        <f aca="false">'12-50　算出'!E33</f>
        <v>12.0299486976935</v>
      </c>
      <c r="AI27" s="457" t="n">
        <f aca="false">'12-55　算出'!E33</f>
        <v>10.0038114289188</v>
      </c>
      <c r="AJ27" s="457" t="n">
        <f aca="false">'12-60　算出'!E33</f>
        <v>13.3093042482561</v>
      </c>
      <c r="AK27" s="457" t="n">
        <f aca="false">'12-70　算出'!E33</f>
        <v>10.2725841485887</v>
      </c>
      <c r="AL27" s="458" t="n">
        <f aca="false">'12-75　算出'!E33</f>
        <v>16.4308973716746</v>
      </c>
      <c r="AM27" s="434"/>
    </row>
    <row r="28" customFormat="false" ht="17.25" hidden="false" customHeight="true" outlineLevel="0" collapsed="false">
      <c r="A28" s="397"/>
      <c r="B28" s="465"/>
      <c r="C28" s="466"/>
      <c r="D28" s="435"/>
      <c r="E28" s="436" t="s">
        <v>476</v>
      </c>
      <c r="F28" s="437" t="n">
        <f aca="false">'12　区別，5歳階級別，選択死因分類別死亡数'!F30</f>
        <v>137</v>
      </c>
      <c r="G28" s="459" t="n">
        <f aca="false">'12-10'!F30</f>
        <v>19</v>
      </c>
      <c r="H28" s="459" t="n">
        <f aca="false">'12-20'!F30</f>
        <v>28</v>
      </c>
      <c r="I28" s="459" t="n">
        <f aca="false">'12-30'!F30</f>
        <v>13</v>
      </c>
      <c r="J28" s="459" t="n">
        <f aca="false">'12-40'!F30</f>
        <v>17</v>
      </c>
      <c r="K28" s="459" t="n">
        <f aca="false">'12-45'!F30</f>
        <v>6</v>
      </c>
      <c r="L28" s="459" t="n">
        <f aca="false">'12-50'!F30</f>
        <v>12</v>
      </c>
      <c r="M28" s="459" t="n">
        <f aca="false">'12-55'!F30</f>
        <v>7</v>
      </c>
      <c r="N28" s="459" t="n">
        <f aca="false">'12-60'!F30</f>
        <v>10</v>
      </c>
      <c r="O28" s="459" t="n">
        <f aca="false">'12-70'!F30</f>
        <v>10</v>
      </c>
      <c r="P28" s="459" t="n">
        <f aca="false">'12-75'!F30</f>
        <v>15</v>
      </c>
      <c r="Q28" s="445" t="n">
        <f aca="false">F28/[1]人口!$B$41*100000</f>
        <v>13.0341008230511</v>
      </c>
      <c r="R28" s="460" t="n">
        <f aca="false">G28/[1]人口!$C$41*100000</f>
        <v>14.2774483945385</v>
      </c>
      <c r="S28" s="461" t="n">
        <f aca="false">H28/[1]人口!$D$41*100000</f>
        <v>18.3982968433779</v>
      </c>
      <c r="T28" s="462" t="n">
        <f aca="false">I28/[1]人口!$E$41*100000</f>
        <v>9.37436903285356</v>
      </c>
      <c r="U28" s="462" t="n">
        <f aca="false">J28/[1]人口!$F$41*100000</f>
        <v>15.1945800039327</v>
      </c>
      <c r="V28" s="462" t="n">
        <f aca="false">K28/[1]人口!$G$41*100000</f>
        <v>8.71548305564836</v>
      </c>
      <c r="W28" s="462" t="n">
        <f aca="false">L28/[1]人口!$H$41*100000</f>
        <v>10.0595188196831</v>
      </c>
      <c r="X28" s="462" t="n">
        <f aca="false">M28/[1]人口!$I$41*100000</f>
        <v>11.4889705882353</v>
      </c>
      <c r="Y28" s="462" t="n">
        <f aca="false">N28/[1]人口!$J$41*100000</f>
        <v>13.4558714695157</v>
      </c>
      <c r="Z28" s="462" t="n">
        <f aca="false">O28/[1]人口!$K$41*100000</f>
        <v>8.58863037111472</v>
      </c>
      <c r="AA28" s="462" t="n">
        <f aca="false">P28/[1]人口!$L$41*100000</f>
        <v>19.8793983168776</v>
      </c>
      <c r="AB28" s="448" t="n">
        <f aca="false">調整死亡率算出!E34</f>
        <v>4.2255231585266</v>
      </c>
      <c r="AC28" s="463" t="n">
        <f aca="false">'12-10　算出'!E34</f>
        <v>5.86804451294496</v>
      </c>
      <c r="AD28" s="463" t="n">
        <f aca="false">'12-20　算出'!E34</f>
        <v>6.54426382947046</v>
      </c>
      <c r="AE28" s="463" t="n">
        <f aca="false">'12-30　算出'!E34</f>
        <v>2.82221441380193</v>
      </c>
      <c r="AF28" s="463" t="n">
        <f aca="false">'12-40　算出'!E34</f>
        <v>4.74360343864268</v>
      </c>
      <c r="AG28" s="463" t="n">
        <f aca="false">'12-45　算出'!E34</f>
        <v>2.34503775321002</v>
      </c>
      <c r="AH28" s="463" t="n">
        <f aca="false">'12-50　算出'!E34</f>
        <v>2.57261802161237</v>
      </c>
      <c r="AI28" s="463" t="n">
        <f aca="false">'12-55　算出'!E34</f>
        <v>5.39725698459866</v>
      </c>
      <c r="AJ28" s="463" t="n">
        <f aca="false">'12-60　算出'!E34</f>
        <v>2.28642887961755</v>
      </c>
      <c r="AK28" s="463" t="n">
        <f aca="false">'12-70　算出'!E34</f>
        <v>2.94346509124668</v>
      </c>
      <c r="AL28" s="464" t="n">
        <f aca="false">'12-75　算出'!E34</f>
        <v>5.67439236444116</v>
      </c>
      <c r="AM28" s="434"/>
    </row>
    <row r="29" customFormat="false" ht="12" hidden="false" customHeight="true" outlineLevel="0" collapsed="false">
      <c r="A29" s="397" t="s">
        <v>432</v>
      </c>
      <c r="B29" s="465"/>
      <c r="C29" s="466" t="s">
        <v>433</v>
      </c>
      <c r="D29" s="467"/>
      <c r="E29" s="436" t="s">
        <v>7</v>
      </c>
      <c r="F29" s="437" t="n">
        <f aca="false">'12　区別，5歳階級別，選択死因分類別死亡数'!F31</f>
        <v>263</v>
      </c>
      <c r="G29" s="453" t="n">
        <f aca="false">'12-10'!F31</f>
        <v>28</v>
      </c>
      <c r="H29" s="453" t="n">
        <f aca="false">'12-20'!F31</f>
        <v>37</v>
      </c>
      <c r="I29" s="453" t="n">
        <f aca="false">'12-30'!F31</f>
        <v>32</v>
      </c>
      <c r="J29" s="453" t="n">
        <f aca="false">'12-40'!F31</f>
        <v>28</v>
      </c>
      <c r="K29" s="453" t="n">
        <f aca="false">'12-45'!F31</f>
        <v>12</v>
      </c>
      <c r="L29" s="453" t="n">
        <f aca="false">'12-50'!F31</f>
        <v>23</v>
      </c>
      <c r="M29" s="453" t="n">
        <f aca="false">'12-55'!F31</f>
        <v>18</v>
      </c>
      <c r="N29" s="453" t="n">
        <f aca="false">'12-60'!F31</f>
        <v>26</v>
      </c>
      <c r="O29" s="453" t="n">
        <f aca="false">'12-70'!F31</f>
        <v>39</v>
      </c>
      <c r="P29" s="453" t="n">
        <f aca="false">'12-75'!F31</f>
        <v>20</v>
      </c>
      <c r="Q29" s="439" t="n">
        <f aca="false">F29/[1]人口!$B$39*100000</f>
        <v>13.3778243486576</v>
      </c>
      <c r="R29" s="454" t="n">
        <f aca="false">G29/[1]人口!$C$39*100000</f>
        <v>11.52661825487</v>
      </c>
      <c r="S29" s="455" t="n">
        <f aca="false">H29/[1]人口!$D$39*100000</f>
        <v>12.842138875584</v>
      </c>
      <c r="T29" s="456" t="n">
        <f aca="false">I29/[1]人口!$E$39*100000</f>
        <v>12.1128157375758</v>
      </c>
      <c r="U29" s="456" t="n">
        <f aca="false">J29/[1]人口!$F$39*100000</f>
        <v>13.2390210689564</v>
      </c>
      <c r="V29" s="456" t="n">
        <f aca="false">K29/[1]人口!$G$39*100000</f>
        <v>9.50645646835142</v>
      </c>
      <c r="W29" s="456" t="n">
        <f aca="false">L29/[1]人口!$H$39*100000</f>
        <v>10.3584006629376</v>
      </c>
      <c r="X29" s="456" t="n">
        <f aca="false">M29/[1]人口!$I$39*100000</f>
        <v>15.6152404747033</v>
      </c>
      <c r="Y29" s="456" t="n">
        <f aca="false">N29/[1]人口!$J$39*100000</f>
        <v>18.8609440627924</v>
      </c>
      <c r="Z29" s="456" t="n">
        <f aca="false">O29/[1]人口!$K$39*100000</f>
        <v>18.0604051087792</v>
      </c>
      <c r="AA29" s="456" t="n">
        <f aca="false">P29/[1]人口!$L$39*100000</f>
        <v>14.0950286833834</v>
      </c>
      <c r="AB29" s="442" t="n">
        <f aca="false">調整死亡率算出!E35</f>
        <v>4.58438171903824</v>
      </c>
      <c r="AC29" s="457" t="n">
        <f aca="false">'12-10　算出'!E35</f>
        <v>4.11511139727933</v>
      </c>
      <c r="AD29" s="457" t="n">
        <f aca="false">'12-20　算出'!E35</f>
        <v>4.53479773137573</v>
      </c>
      <c r="AE29" s="457" t="n">
        <f aca="false">'12-30　算出'!E35</f>
        <v>4.47128006871293</v>
      </c>
      <c r="AF29" s="457" t="n">
        <f aca="false">'12-40　算出'!E35</f>
        <v>4.44617924114425</v>
      </c>
      <c r="AG29" s="457" t="n">
        <f aca="false">'12-45　算出'!E35</f>
        <v>2.9280181580322</v>
      </c>
      <c r="AH29" s="457" t="n">
        <f aca="false">'12-50　算出'!E35</f>
        <v>4.00985315861567</v>
      </c>
      <c r="AI29" s="457" t="n">
        <f aca="false">'12-55　算出'!E35</f>
        <v>5.39725800365757</v>
      </c>
      <c r="AJ29" s="457" t="n">
        <f aca="false">'12-60　算出'!E35</f>
        <v>5.56087256145703</v>
      </c>
      <c r="AK29" s="457" t="n">
        <f aca="false">'12-70　算出'!E35</f>
        <v>6.78095711228882</v>
      </c>
      <c r="AL29" s="458" t="n">
        <f aca="false">'12-75　算出'!E35</f>
        <v>3.62017333429823</v>
      </c>
      <c r="AM29" s="434"/>
    </row>
    <row r="30" customFormat="false" ht="12" hidden="false" customHeight="true" outlineLevel="0" collapsed="false">
      <c r="A30" s="397"/>
      <c r="B30" s="465"/>
      <c r="C30" s="466"/>
      <c r="D30" s="435"/>
      <c r="E30" s="436" t="s">
        <v>475</v>
      </c>
      <c r="F30" s="437" t="n">
        <f aca="false">'12　区別，5歳階級別，選択死因分類別死亡数'!F32</f>
        <v>127</v>
      </c>
      <c r="G30" s="453" t="n">
        <f aca="false">'12-10'!F32</f>
        <v>15</v>
      </c>
      <c r="H30" s="453" t="n">
        <f aca="false">'12-20'!F32</f>
        <v>15</v>
      </c>
      <c r="I30" s="453" t="n">
        <f aca="false">'12-30'!F32</f>
        <v>17</v>
      </c>
      <c r="J30" s="453" t="n">
        <f aca="false">'12-40'!F32</f>
        <v>15</v>
      </c>
      <c r="K30" s="453" t="n">
        <f aca="false">'12-45'!F32</f>
        <v>5</v>
      </c>
      <c r="L30" s="453" t="n">
        <f aca="false">'12-50'!F32</f>
        <v>9</v>
      </c>
      <c r="M30" s="453" t="n">
        <f aca="false">'12-55'!F32</f>
        <v>12</v>
      </c>
      <c r="N30" s="453" t="n">
        <f aca="false">'12-60'!F32</f>
        <v>14</v>
      </c>
      <c r="O30" s="453" t="n">
        <f aca="false">'12-70'!F32</f>
        <v>16</v>
      </c>
      <c r="P30" s="453" t="n">
        <f aca="false">'12-75'!F32</f>
        <v>9</v>
      </c>
      <c r="Q30" s="439" t="n">
        <f aca="false">F30/[1]人口!$B$40*100000</f>
        <v>13.8820419937236</v>
      </c>
      <c r="R30" s="454" t="n">
        <f aca="false">G30/[1]人口!$C$40*100000</f>
        <v>13.6563515691148</v>
      </c>
      <c r="S30" s="455" t="n">
        <f aca="false">H30/[1]人口!$D$40*100000</f>
        <v>11.0354163294734</v>
      </c>
      <c r="T30" s="456" t="n">
        <f aca="false">I30/[1]人口!$E$40*100000</f>
        <v>13.5450612316445</v>
      </c>
      <c r="U30" s="456" t="n">
        <f aca="false">J30/[1]人口!$F$40*100000</f>
        <v>15.0581243600297</v>
      </c>
      <c r="V30" s="456" t="n">
        <f aca="false">K30/[1]人口!$G$40*100000</f>
        <v>8.71277467022148</v>
      </c>
      <c r="W30" s="456" t="n">
        <f aca="false">L30/[1]人口!$H$40*100000</f>
        <v>8.75895359701028</v>
      </c>
      <c r="X30" s="456" t="n">
        <f aca="false">M30/[1]人口!$I$40*100000</f>
        <v>22.0815545414397</v>
      </c>
      <c r="Y30" s="456" t="n">
        <f aca="false">N30/[1]人口!$J$40*100000</f>
        <v>22.035445588189</v>
      </c>
      <c r="Z30" s="456" t="n">
        <f aca="false">O30/[1]人口!$K$40*100000</f>
        <v>16.0789476328774</v>
      </c>
      <c r="AA30" s="456" t="n">
        <f aca="false">P30/[1]人口!$L$40*100000</f>
        <v>13.5462604795376</v>
      </c>
      <c r="AB30" s="442" t="n">
        <f aca="false">調整死亡率算出!E36</f>
        <v>5.79671673024035</v>
      </c>
      <c r="AC30" s="457" t="n">
        <f aca="false">'12-10　算出'!E36</f>
        <v>5.63478945633154</v>
      </c>
      <c r="AD30" s="457" t="n">
        <f aca="false">'12-20　算出'!E36</f>
        <v>4.97419064170056</v>
      </c>
      <c r="AE30" s="457" t="n">
        <f aca="false">'12-30　算出'!E36</f>
        <v>5.9225512592911</v>
      </c>
      <c r="AF30" s="457" t="n">
        <f aca="false">'12-40　算出'!E36</f>
        <v>7.02016380548298</v>
      </c>
      <c r="AG30" s="457" t="n">
        <f aca="false">'12-45　算出'!E36</f>
        <v>2.77391186098345</v>
      </c>
      <c r="AH30" s="457" t="n">
        <f aca="false">'12-50　算出'!E36</f>
        <v>4.57031169703877</v>
      </c>
      <c r="AI30" s="457" t="n">
        <f aca="false">'12-55　算出'!E36</f>
        <v>8.60973034494559</v>
      </c>
      <c r="AJ30" s="457" t="n">
        <f aca="false">'12-60　算出'!E36</f>
        <v>8.81840609647036</v>
      </c>
      <c r="AK30" s="457" t="n">
        <f aca="false">'12-70　算出'!E36</f>
        <v>6.78927348700973</v>
      </c>
      <c r="AL30" s="458" t="n">
        <f aca="false">'12-75　算出'!E36</f>
        <v>4.37897071209309</v>
      </c>
      <c r="AM30" s="434"/>
    </row>
    <row r="31" customFormat="false" ht="17.25" hidden="false" customHeight="true" outlineLevel="0" collapsed="false">
      <c r="A31" s="397"/>
      <c r="B31" s="465"/>
      <c r="C31" s="466"/>
      <c r="D31" s="435"/>
      <c r="E31" s="436" t="s">
        <v>476</v>
      </c>
      <c r="F31" s="437" t="n">
        <f aca="false">'12　区別，5歳階級別，選択死因分類別死亡数'!F33</f>
        <v>136</v>
      </c>
      <c r="G31" s="459" t="n">
        <f aca="false">'12-10'!F33</f>
        <v>13</v>
      </c>
      <c r="H31" s="459" t="n">
        <f aca="false">'12-20'!F33</f>
        <v>22</v>
      </c>
      <c r="I31" s="459" t="n">
        <f aca="false">'12-30'!F33</f>
        <v>15</v>
      </c>
      <c r="J31" s="459" t="n">
        <f aca="false">'12-40'!F33</f>
        <v>13</v>
      </c>
      <c r="K31" s="459" t="n">
        <f aca="false">'12-45'!F33</f>
        <v>7</v>
      </c>
      <c r="L31" s="459" t="n">
        <f aca="false">'12-50'!F33</f>
        <v>14</v>
      </c>
      <c r="M31" s="459" t="n">
        <f aca="false">'12-55'!F33</f>
        <v>6</v>
      </c>
      <c r="N31" s="459" t="n">
        <f aca="false">'12-60'!F33</f>
        <v>12</v>
      </c>
      <c r="O31" s="459" t="n">
        <f aca="false">'12-70'!F33</f>
        <v>23</v>
      </c>
      <c r="P31" s="459" t="n">
        <f aca="false">'12-75'!F33</f>
        <v>11</v>
      </c>
      <c r="Q31" s="445" t="n">
        <f aca="false">F31/[1]人口!$B$41*100000</f>
        <v>12.9389614009851</v>
      </c>
      <c r="R31" s="460" t="n">
        <f aca="false">G31/[1]人口!$C$41*100000</f>
        <v>9.76878048047371</v>
      </c>
      <c r="S31" s="461" t="n">
        <f aca="false">H31/[1]人口!$D$41*100000</f>
        <v>14.4558046626541</v>
      </c>
      <c r="T31" s="462" t="n">
        <f aca="false">I31/[1]人口!$E$41*100000</f>
        <v>10.8165796532926</v>
      </c>
      <c r="U31" s="462" t="n">
        <f aca="false">J31/[1]人口!$F$41*100000</f>
        <v>11.6193847088897</v>
      </c>
      <c r="V31" s="462" t="n">
        <f aca="false">K31/[1]人口!$G$41*100000</f>
        <v>10.1680635649231</v>
      </c>
      <c r="W31" s="462" t="n">
        <f aca="false">L31/[1]人口!$H$41*100000</f>
        <v>11.7361052896303</v>
      </c>
      <c r="X31" s="462" t="n">
        <f aca="false">M31/[1]人口!$I$41*100000</f>
        <v>9.84768907563025</v>
      </c>
      <c r="Y31" s="462" t="n">
        <f aca="false">N31/[1]人口!$J$41*100000</f>
        <v>16.1470457634189</v>
      </c>
      <c r="Z31" s="462" t="n">
        <f aca="false">O31/[1]人口!$K$41*100000</f>
        <v>19.7538498535639</v>
      </c>
      <c r="AA31" s="462" t="n">
        <f aca="false">P31/[1]人口!$L$41*100000</f>
        <v>14.5782254323769</v>
      </c>
      <c r="AB31" s="448" t="n">
        <f aca="false">調整死亡率算出!E37</f>
        <v>3.7529674663911</v>
      </c>
      <c r="AC31" s="463" t="n">
        <f aca="false">'12-10　算出'!E37</f>
        <v>3.44595354052528</v>
      </c>
      <c r="AD31" s="463" t="n">
        <f aca="false">'12-20　算出'!E37</f>
        <v>4.18353363741371</v>
      </c>
      <c r="AE31" s="463" t="n">
        <f aca="false">'12-30　算出'!E37</f>
        <v>3.64722169223776</v>
      </c>
      <c r="AF31" s="463" t="n">
        <f aca="false">'12-40　算出'!E37</f>
        <v>2.40487139583245</v>
      </c>
      <c r="AG31" s="463" t="n">
        <f aca="false">'12-45　算出'!E37</f>
        <v>3.15911547777345</v>
      </c>
      <c r="AH31" s="463" t="n">
        <f aca="false">'12-50　算出'!E37</f>
        <v>3.37864548231059</v>
      </c>
      <c r="AI31" s="463" t="n">
        <f aca="false">'12-55　算出'!E37</f>
        <v>3.02151161198679</v>
      </c>
      <c r="AJ31" s="463" t="n">
        <f aca="false">'12-60　算出'!E37</f>
        <v>2.74408153802417</v>
      </c>
      <c r="AK31" s="463" t="n">
        <f aca="false">'12-70　算出'!E37</f>
        <v>7.02570024398595</v>
      </c>
      <c r="AL31" s="464" t="n">
        <f aca="false">'12-75　算出'!E37</f>
        <v>3.17116025385395</v>
      </c>
      <c r="AM31" s="434"/>
    </row>
    <row r="32" customFormat="false" ht="12" hidden="false" customHeight="true" outlineLevel="0" collapsed="false">
      <c r="A32" s="397" t="s">
        <v>434</v>
      </c>
      <c r="B32" s="465"/>
      <c r="C32" s="468" t="s">
        <v>435</v>
      </c>
      <c r="D32" s="338"/>
      <c r="E32" s="436" t="s">
        <v>7</v>
      </c>
      <c r="F32" s="437" t="n">
        <f aca="false">'12　区別，5歳階級別，選択死因分類別死亡数'!F34</f>
        <v>634</v>
      </c>
      <c r="G32" s="453" t="n">
        <f aca="false">'12-10'!F34</f>
        <v>82</v>
      </c>
      <c r="H32" s="453" t="n">
        <f aca="false">'12-20'!F34</f>
        <v>96</v>
      </c>
      <c r="I32" s="453" t="n">
        <f aca="false">'12-30'!F34</f>
        <v>76</v>
      </c>
      <c r="J32" s="453" t="n">
        <f aca="false">'12-40'!F34</f>
        <v>76</v>
      </c>
      <c r="K32" s="453" t="n">
        <f aca="false">'12-45'!F34</f>
        <v>46</v>
      </c>
      <c r="L32" s="453" t="n">
        <f aca="false">'12-50'!F34</f>
        <v>53</v>
      </c>
      <c r="M32" s="453" t="n">
        <f aca="false">'12-55'!F34</f>
        <v>40</v>
      </c>
      <c r="N32" s="453" t="n">
        <f aca="false">'12-60'!F34</f>
        <v>60</v>
      </c>
      <c r="O32" s="453" t="n">
        <f aca="false">'12-70'!F34</f>
        <v>60</v>
      </c>
      <c r="P32" s="453" t="n">
        <f aca="false">'12-75'!F34</f>
        <v>45</v>
      </c>
      <c r="Q32" s="439" t="n">
        <f aca="false">F32/[1]人口!$B$39*100000</f>
        <v>32.2492039431519</v>
      </c>
      <c r="R32" s="454" t="n">
        <f aca="false">G32/[1]人口!$C$39*100000</f>
        <v>33.7565248892621</v>
      </c>
      <c r="S32" s="455" t="n">
        <f aca="false">H32/[1]人口!$D$39*100000</f>
        <v>33.3201441096233</v>
      </c>
      <c r="T32" s="456" t="n">
        <f aca="false">I32/[1]人口!$E$39*100000</f>
        <v>28.7679373767426</v>
      </c>
      <c r="U32" s="456" t="n">
        <f aca="false">J32/[1]人口!$F$39*100000</f>
        <v>35.9344857585959</v>
      </c>
      <c r="V32" s="456" t="n">
        <f aca="false">K32/[1]人口!$G$39*100000</f>
        <v>36.4414164620138</v>
      </c>
      <c r="W32" s="456" t="n">
        <f aca="false">L32/[1]人口!$H$39*100000</f>
        <v>23.869358049378</v>
      </c>
      <c r="X32" s="456" t="n">
        <f aca="false">M32/[1]人口!$I$39*100000</f>
        <v>34.7005343882296</v>
      </c>
      <c r="Y32" s="456" t="n">
        <f aca="false">N32/[1]人口!$J$39*100000</f>
        <v>43.525255529521</v>
      </c>
      <c r="Z32" s="456" t="n">
        <f aca="false">O32/[1]人口!$K$39*100000</f>
        <v>27.7852386288911</v>
      </c>
      <c r="AA32" s="456" t="n">
        <f aca="false">P32/[1]人口!$L$39*100000</f>
        <v>31.7138145376126</v>
      </c>
      <c r="AB32" s="442" t="n">
        <f aca="false">調整死亡率算出!E38</f>
        <v>13.0629333511241</v>
      </c>
      <c r="AC32" s="457" t="n">
        <f aca="false">'12-10　算出'!E38</f>
        <v>15.6223523596182</v>
      </c>
      <c r="AD32" s="457" t="n">
        <f aca="false">'12-20　算出'!E38</f>
        <v>12.970347651206</v>
      </c>
      <c r="AE32" s="457" t="n">
        <f aca="false">'12-30　算出'!E38</f>
        <v>11.7774750456629</v>
      </c>
      <c r="AF32" s="457" t="n">
        <f aca="false">'12-40　算出'!E38</f>
        <v>16.4674242914426</v>
      </c>
      <c r="AG32" s="457" t="n">
        <f aca="false">'12-45　算出'!E38</f>
        <v>15.0252242120576</v>
      </c>
      <c r="AH32" s="457" t="n">
        <f aca="false">'12-50　算出'!E38</f>
        <v>10.7338678581189</v>
      </c>
      <c r="AI32" s="457" t="n">
        <f aca="false">'12-55　算出'!E38</f>
        <v>13.1598095456216</v>
      </c>
      <c r="AJ32" s="457" t="n">
        <f aca="false">'12-60　算出'!E38</f>
        <v>14.0452673657739</v>
      </c>
      <c r="AK32" s="457" t="n">
        <f aca="false">'12-70　算出'!E38</f>
        <v>10.9821149305438</v>
      </c>
      <c r="AL32" s="458" t="n">
        <f aca="false">'12-75　算出'!E38</f>
        <v>10.8404313956859</v>
      </c>
      <c r="AM32" s="434"/>
    </row>
    <row r="33" s="117" customFormat="true" ht="12" hidden="false" customHeight="true" outlineLevel="0" collapsed="false">
      <c r="A33" s="397"/>
      <c r="B33" s="465"/>
      <c r="C33" s="468"/>
      <c r="D33" s="435"/>
      <c r="E33" s="436" t="s">
        <v>475</v>
      </c>
      <c r="F33" s="437" t="n">
        <f aca="false">'12　区別，5歳階級別，選択死因分類別死亡数'!F35</f>
        <v>320</v>
      </c>
      <c r="G33" s="453" t="n">
        <f aca="false">'12-10'!F35</f>
        <v>39</v>
      </c>
      <c r="H33" s="453" t="n">
        <f aca="false">'12-20'!F35</f>
        <v>44</v>
      </c>
      <c r="I33" s="453" t="n">
        <f aca="false">'12-30'!F35</f>
        <v>45</v>
      </c>
      <c r="J33" s="453" t="n">
        <f aca="false">'12-40'!F35</f>
        <v>40</v>
      </c>
      <c r="K33" s="453" t="n">
        <f aca="false">'12-45'!F35</f>
        <v>23</v>
      </c>
      <c r="L33" s="453" t="n">
        <f aca="false">'12-50'!F35</f>
        <v>28</v>
      </c>
      <c r="M33" s="453" t="n">
        <f aca="false">'12-55'!F35</f>
        <v>24</v>
      </c>
      <c r="N33" s="453" t="n">
        <f aca="false">'12-60'!F35</f>
        <v>27</v>
      </c>
      <c r="O33" s="453" t="n">
        <f aca="false">'12-70'!F35</f>
        <v>28</v>
      </c>
      <c r="P33" s="453" t="n">
        <f aca="false">'12-75'!F35</f>
        <v>22</v>
      </c>
      <c r="Q33" s="439" t="n">
        <f aca="false">F33/[1]人口!$B$40*100000</f>
        <v>34.9783735274925</v>
      </c>
      <c r="R33" s="454" t="n">
        <f aca="false">G33/[1]人口!$C$40*100000</f>
        <v>35.5065140796985</v>
      </c>
      <c r="S33" s="455" t="n">
        <f aca="false">H33/[1]人口!$D$40*100000</f>
        <v>32.3705545664553</v>
      </c>
      <c r="T33" s="456" t="n">
        <f aca="false">I33/[1]人口!$E$40*100000</f>
        <v>35.8545738484706</v>
      </c>
      <c r="U33" s="456" t="n">
        <f aca="false">J33/[1]人口!$F$40*100000</f>
        <v>40.1549982934126</v>
      </c>
      <c r="V33" s="456" t="n">
        <f aca="false">K33/[1]人口!$G$40*100000</f>
        <v>40.0787634830188</v>
      </c>
      <c r="W33" s="456" t="n">
        <f aca="false">L33/[1]人口!$H$40*100000</f>
        <v>27.2500778573653</v>
      </c>
      <c r="X33" s="456" t="n">
        <f aca="false">M33/[1]人口!$I$40*100000</f>
        <v>44.1631090828794</v>
      </c>
      <c r="Y33" s="456" t="n">
        <f aca="false">N33/[1]人口!$J$40*100000</f>
        <v>42.4969307772216</v>
      </c>
      <c r="Z33" s="456" t="n">
        <f aca="false">O33/[1]人口!$K$40*100000</f>
        <v>28.1381583575355</v>
      </c>
      <c r="AA33" s="456" t="n">
        <f aca="false">P33/[1]人口!$L$40*100000</f>
        <v>33.1130811722031</v>
      </c>
      <c r="AB33" s="442" t="n">
        <f aca="false">調整死亡率算出!E39</f>
        <v>16.4879555598204</v>
      </c>
      <c r="AC33" s="457" t="n">
        <f aca="false">'12-10　算出'!E39</f>
        <v>21.2211362060601</v>
      </c>
      <c r="AD33" s="457" t="n">
        <f aca="false">'12-20　算出'!E39</f>
        <v>14.1282406125911</v>
      </c>
      <c r="AE33" s="457" t="n">
        <f aca="false">'12-30　算出'!E39</f>
        <v>17.8038684766253</v>
      </c>
      <c r="AF33" s="457" t="n">
        <f aca="false">'12-40　算出'!E39</f>
        <v>22.6225428337091</v>
      </c>
      <c r="AG33" s="457" t="n">
        <f aca="false">'12-45　算出'!E39</f>
        <v>16.8141937504989</v>
      </c>
      <c r="AH33" s="457" t="n">
        <f aca="false">'12-50　算出'!E39</f>
        <v>14.0750633664016</v>
      </c>
      <c r="AI33" s="457" t="n">
        <f aca="false">'12-55　算出'!E39</f>
        <v>18.9060144688147</v>
      </c>
      <c r="AJ33" s="457" t="n">
        <f aca="false">'12-60　算出'!E39</f>
        <v>15.5203243256939</v>
      </c>
      <c r="AK33" s="457" t="n">
        <f aca="false">'12-70　算出'!E39</f>
        <v>11.9083277117363</v>
      </c>
      <c r="AL33" s="458" t="n">
        <f aca="false">'12-75　算出'!E39</f>
        <v>12.9568553568671</v>
      </c>
      <c r="AM33" s="434"/>
    </row>
    <row r="34" s="117" customFormat="true" ht="17.25" hidden="false" customHeight="true" outlineLevel="0" collapsed="false">
      <c r="A34" s="397"/>
      <c r="B34" s="465"/>
      <c r="C34" s="468"/>
      <c r="D34" s="435"/>
      <c r="E34" s="436" t="s">
        <v>476</v>
      </c>
      <c r="F34" s="437" t="n">
        <f aca="false">'12　区別，5歳階級別，選択死因分類別死亡数'!F36</f>
        <v>314</v>
      </c>
      <c r="G34" s="459" t="n">
        <f aca="false">'12-10'!F36</f>
        <v>43</v>
      </c>
      <c r="H34" s="459" t="n">
        <f aca="false">'12-20'!F36</f>
        <v>52</v>
      </c>
      <c r="I34" s="459" t="n">
        <f aca="false">'12-30'!F36</f>
        <v>31</v>
      </c>
      <c r="J34" s="459" t="n">
        <f aca="false">'12-40'!F36</f>
        <v>36</v>
      </c>
      <c r="K34" s="459" t="n">
        <f aca="false">'12-45'!F36</f>
        <v>23</v>
      </c>
      <c r="L34" s="459" t="n">
        <f aca="false">'12-50'!F36</f>
        <v>25</v>
      </c>
      <c r="M34" s="459" t="n">
        <f aca="false">'12-55'!F36</f>
        <v>16</v>
      </c>
      <c r="N34" s="459" t="n">
        <f aca="false">'12-60'!F36</f>
        <v>33</v>
      </c>
      <c r="O34" s="459" t="n">
        <f aca="false">'12-70'!F36</f>
        <v>32</v>
      </c>
      <c r="P34" s="459" t="n">
        <f aca="false">'12-75'!F36</f>
        <v>23</v>
      </c>
      <c r="Q34" s="445" t="n">
        <f aca="false">F34/[1]人口!$B$41*100000</f>
        <v>29.8737785287449</v>
      </c>
      <c r="R34" s="460" t="n">
        <f aca="false">G34/[1]人口!$C$41*100000</f>
        <v>32.3121200507977</v>
      </c>
      <c r="S34" s="461" t="n">
        <f aca="false">H34/[1]人口!$D$41*100000</f>
        <v>34.1682655662733</v>
      </c>
      <c r="T34" s="462" t="n">
        <f aca="false">I34/[1]人口!$E$41*100000</f>
        <v>22.3542646168046</v>
      </c>
      <c r="U34" s="462" t="n">
        <f aca="false">J34/[1]人口!$F$41*100000</f>
        <v>32.1767576553869</v>
      </c>
      <c r="V34" s="462" t="n">
        <f aca="false">K34/[1]人口!$G$41*100000</f>
        <v>33.4093517133187</v>
      </c>
      <c r="W34" s="462" t="n">
        <f aca="false">L34/[1]人口!$H$41*100000</f>
        <v>20.9573308743398</v>
      </c>
      <c r="X34" s="462" t="n">
        <f aca="false">M34/[1]人口!$I$41*100000</f>
        <v>26.2605042016807</v>
      </c>
      <c r="Y34" s="462" t="n">
        <f aca="false">N34/[1]人口!$J$41*100000</f>
        <v>44.4043758494019</v>
      </c>
      <c r="Z34" s="462" t="n">
        <f aca="false">O34/[1]人口!$K$41*100000</f>
        <v>27.4836171875671</v>
      </c>
      <c r="AA34" s="462" t="n">
        <f aca="false">P34/[1]人口!$L$41*100000</f>
        <v>30.481744085879</v>
      </c>
      <c r="AB34" s="448" t="n">
        <f aca="false">調整死亡率算出!E40</f>
        <v>10.4345128763093</v>
      </c>
      <c r="AC34" s="463" t="n">
        <f aca="false">'12-10　算出'!E40</f>
        <v>11.0088687741782</v>
      </c>
      <c r="AD34" s="463" t="n">
        <f aca="false">'12-20　算出'!E40</f>
        <v>12.2781031249164</v>
      </c>
      <c r="AE34" s="463" t="n">
        <f aca="false">'12-30　算出'!E40</f>
        <v>7.29907481386761</v>
      </c>
      <c r="AF34" s="463" t="n">
        <f aca="false">'12-40　算出'!E40</f>
        <v>10.7723171072427</v>
      </c>
      <c r="AG34" s="463" t="n">
        <f aca="false">'12-45　算出'!E40</f>
        <v>13.888088086665</v>
      </c>
      <c r="AH34" s="463" t="n">
        <f aca="false">'12-50　算出'!E40</f>
        <v>8.34139894700688</v>
      </c>
      <c r="AI34" s="463" t="n">
        <f aca="false">'12-55　算出'!E40</f>
        <v>8.78499921711252</v>
      </c>
      <c r="AJ34" s="463" t="n">
        <f aca="false">'12-60　算出'!E40</f>
        <v>12.9644380654689</v>
      </c>
      <c r="AK34" s="463" t="n">
        <f aca="false">'12-70　算出'!E40</f>
        <v>10.4446213755352</v>
      </c>
      <c r="AL34" s="464" t="n">
        <f aca="false">'12-75　算出'!E40</f>
        <v>9.41713196553134</v>
      </c>
      <c r="AM34" s="434"/>
    </row>
    <row r="35" s="117" customFormat="true" ht="12" hidden="false" customHeight="true" outlineLevel="0" collapsed="false">
      <c r="A35" s="397" t="s">
        <v>436</v>
      </c>
      <c r="B35" s="465"/>
      <c r="C35" s="466" t="s">
        <v>437</v>
      </c>
      <c r="D35" s="467"/>
      <c r="E35" s="436" t="s">
        <v>7</v>
      </c>
      <c r="F35" s="437" t="n">
        <f aca="false">'12　区別，5歳階級別，選択死因分類別死亡数'!F37</f>
        <v>1317</v>
      </c>
      <c r="G35" s="453" t="n">
        <f aca="false">'12-10'!F37</f>
        <v>139</v>
      </c>
      <c r="H35" s="453" t="n">
        <f aca="false">'12-20'!F37</f>
        <v>208</v>
      </c>
      <c r="I35" s="453" t="n">
        <f aca="false">'12-30'!F37</f>
        <v>183</v>
      </c>
      <c r="J35" s="453" t="n">
        <f aca="false">'12-40'!F37</f>
        <v>155</v>
      </c>
      <c r="K35" s="453" t="n">
        <f aca="false">'12-45'!F37</f>
        <v>89</v>
      </c>
      <c r="L35" s="453" t="n">
        <f aca="false">'12-50'!F37</f>
        <v>128</v>
      </c>
      <c r="M35" s="453" t="n">
        <f aca="false">'12-55'!F37</f>
        <v>74</v>
      </c>
      <c r="N35" s="453" t="n">
        <f aca="false">'12-60'!F37</f>
        <v>101</v>
      </c>
      <c r="O35" s="453" t="n">
        <f aca="false">'12-70'!F37</f>
        <v>132</v>
      </c>
      <c r="P35" s="453" t="n">
        <f aca="false">'12-75'!F37</f>
        <v>108</v>
      </c>
      <c r="Q35" s="439" t="n">
        <f aca="false">F35/[1]人口!$B$39*100000</f>
        <v>66.9908542478407</v>
      </c>
      <c r="R35" s="454" t="n">
        <f aca="false">G35/[1]人口!$C$39*100000</f>
        <v>57.2214263366761</v>
      </c>
      <c r="S35" s="455" t="n">
        <f aca="false">H35/[1]人口!$D$39*100000</f>
        <v>72.1936455708504</v>
      </c>
      <c r="T35" s="456" t="n">
        <f aca="false">I35/[1]人口!$E$39*100000</f>
        <v>69.2701649992619</v>
      </c>
      <c r="U35" s="456" t="n">
        <f aca="false">J35/[1]人口!$F$39*100000</f>
        <v>73.2874380602943</v>
      </c>
      <c r="V35" s="456" t="n">
        <f aca="false">K35/[1]人口!$G$39*100000</f>
        <v>70.5062188069397</v>
      </c>
      <c r="W35" s="456" t="n">
        <f aca="false">L35/[1]人口!$H$39*100000</f>
        <v>57.6467515154791</v>
      </c>
      <c r="X35" s="456" t="n">
        <f aca="false">M35/[1]人口!$I$39*100000</f>
        <v>64.1959886182247</v>
      </c>
      <c r="Y35" s="456" t="n">
        <f aca="false">N35/[1]人口!$J$39*100000</f>
        <v>73.2675134746937</v>
      </c>
      <c r="Z35" s="456" t="n">
        <f aca="false">O35/[1]人口!$K$39*100000</f>
        <v>61.1275249835604</v>
      </c>
      <c r="AA35" s="456" t="n">
        <f aca="false">P35/[1]人口!$L$39*100000</f>
        <v>76.1131548902702</v>
      </c>
      <c r="AB35" s="442" t="n">
        <f aca="false">調整死亡率算出!E41</f>
        <v>26.8474284158357</v>
      </c>
      <c r="AC35" s="457" t="n">
        <f aca="false">'12-10　算出'!E41</f>
        <v>25.8686303545282</v>
      </c>
      <c r="AD35" s="457" t="n">
        <f aca="false">'12-20　算出'!E41</f>
        <v>29.2645409505082</v>
      </c>
      <c r="AE35" s="457" t="n">
        <f aca="false">'12-30　算出'!E41</f>
        <v>29.4508204328593</v>
      </c>
      <c r="AF35" s="457" t="n">
        <f aca="false">'12-40　算出'!E41</f>
        <v>31.4781336040976</v>
      </c>
      <c r="AG35" s="457" t="n">
        <f aca="false">'12-45　算出'!E41</f>
        <v>27.1029925400357</v>
      </c>
      <c r="AH35" s="457" t="n">
        <f aca="false">'12-50　算出'!E41</f>
        <v>25.7352435973945</v>
      </c>
      <c r="AI35" s="457" t="n">
        <f aca="false">'12-55　算出'!E41</f>
        <v>23.8163142092759</v>
      </c>
      <c r="AJ35" s="457" t="n">
        <f aca="false">'12-60　算出'!E41</f>
        <v>23.1037407195068</v>
      </c>
      <c r="AK35" s="457" t="n">
        <f aca="false">'12-70　算出'!E41</f>
        <v>24.1061149918955</v>
      </c>
      <c r="AL35" s="458" t="n">
        <f aca="false">'12-75　算出'!E41</f>
        <v>27.2275198065149</v>
      </c>
      <c r="AM35" s="434"/>
    </row>
    <row r="36" s="117" customFormat="true" ht="12" hidden="false" customHeight="true" outlineLevel="0" collapsed="false">
      <c r="A36" s="397"/>
      <c r="B36" s="465"/>
      <c r="C36" s="466"/>
      <c r="D36" s="435"/>
      <c r="E36" s="436" t="s">
        <v>475</v>
      </c>
      <c r="F36" s="437" t="n">
        <f aca="false">'12　区別，5歳階級別，選択死因分類別死亡数'!F38</f>
        <v>876</v>
      </c>
      <c r="G36" s="453" t="n">
        <f aca="false">'12-10'!F38</f>
        <v>84</v>
      </c>
      <c r="H36" s="453" t="n">
        <f aca="false">'12-20'!F38</f>
        <v>139</v>
      </c>
      <c r="I36" s="453" t="n">
        <f aca="false">'12-30'!F38</f>
        <v>132</v>
      </c>
      <c r="J36" s="453" t="n">
        <f aca="false">'12-40'!F38</f>
        <v>100</v>
      </c>
      <c r="K36" s="453" t="n">
        <f aca="false">'12-45'!F38</f>
        <v>59</v>
      </c>
      <c r="L36" s="453" t="n">
        <f aca="false">'12-50'!F38</f>
        <v>83</v>
      </c>
      <c r="M36" s="453" t="n">
        <f aca="false">'12-55'!F38</f>
        <v>51</v>
      </c>
      <c r="N36" s="453" t="n">
        <f aca="false">'12-60'!F38</f>
        <v>60</v>
      </c>
      <c r="O36" s="453" t="n">
        <f aca="false">'12-70'!F38</f>
        <v>88</v>
      </c>
      <c r="P36" s="453" t="n">
        <f aca="false">'12-75'!F38</f>
        <v>80</v>
      </c>
      <c r="Q36" s="439" t="n">
        <f aca="false">F36/[1]人口!$B$40*100000</f>
        <v>95.7532975315106</v>
      </c>
      <c r="R36" s="454" t="n">
        <f aca="false">G36/[1]人口!$C$40*100000</f>
        <v>76.4755687870429</v>
      </c>
      <c r="S36" s="455" t="n">
        <f aca="false">H36/[1]人口!$D$40*100000</f>
        <v>102.26152465312</v>
      </c>
      <c r="T36" s="456" t="n">
        <f aca="false">I36/[1]人口!$E$40*100000</f>
        <v>105.17341662218</v>
      </c>
      <c r="U36" s="456" t="n">
        <f aca="false">J36/[1]人口!$F$40*100000</f>
        <v>100.387495733531</v>
      </c>
      <c r="V36" s="456" t="n">
        <f aca="false">K36/[1]人口!$G$40*100000</f>
        <v>102.810741108613</v>
      </c>
      <c r="W36" s="456" t="n">
        <f aca="false">L36/[1]人口!$H$40*100000</f>
        <v>80.7770165057615</v>
      </c>
      <c r="X36" s="456" t="n">
        <f aca="false">M36/[1]人口!$I$40*100000</f>
        <v>93.8466068011188</v>
      </c>
      <c r="Y36" s="456" t="n">
        <f aca="false">N36/[1]人口!$J$40*100000</f>
        <v>94.4376239493814</v>
      </c>
      <c r="Z36" s="456" t="n">
        <f aca="false">O36/[1]人口!$K$40*100000</f>
        <v>88.4342119808259</v>
      </c>
      <c r="AA36" s="456" t="n">
        <f aca="false">P36/[1]人口!$L$40*100000</f>
        <v>120.411204262557</v>
      </c>
      <c r="AB36" s="442" t="n">
        <f aca="false">調整死亡率算出!E42</f>
        <v>42.5957034633789</v>
      </c>
      <c r="AC36" s="457" t="n">
        <f aca="false">'12-10　算出'!E42</f>
        <v>39.5152856768008</v>
      </c>
      <c r="AD36" s="457" t="n">
        <f aca="false">'12-20　算出'!E42</f>
        <v>46.6774168138385</v>
      </c>
      <c r="AE36" s="457" t="n">
        <f aca="false">'12-30　算出'!E42</f>
        <v>50.5982447198455</v>
      </c>
      <c r="AF36" s="457" t="n">
        <f aca="false">'12-40　算出'!E42</f>
        <v>49.5661709040346</v>
      </c>
      <c r="AG36" s="457" t="n">
        <f aca="false">'12-45　算出'!E42</f>
        <v>41.7092623929851</v>
      </c>
      <c r="AH36" s="457" t="n">
        <f aca="false">'12-50　算出'!E42</f>
        <v>39.973730052084</v>
      </c>
      <c r="AI36" s="457" t="n">
        <f aca="false">'12-55　算出'!E42</f>
        <v>39.0005358251378</v>
      </c>
      <c r="AJ36" s="457" t="n">
        <f aca="false">'12-60　算出'!E42</f>
        <v>32.0105804959759</v>
      </c>
      <c r="AK36" s="457" t="n">
        <f aca="false">'12-70　算出'!E42</f>
        <v>36.8764293190576</v>
      </c>
      <c r="AL36" s="458" t="n">
        <f aca="false">'12-75　算出'!E42</f>
        <v>46.6934180027247</v>
      </c>
      <c r="AM36" s="434"/>
    </row>
    <row r="37" s="117" customFormat="true" ht="17.25" hidden="false" customHeight="true" outlineLevel="0" collapsed="false">
      <c r="A37" s="397"/>
      <c r="B37" s="465"/>
      <c r="C37" s="466"/>
      <c r="D37" s="435"/>
      <c r="E37" s="436" t="s">
        <v>476</v>
      </c>
      <c r="F37" s="437" t="n">
        <f aca="false">'12　区別，5歳階級別，選択死因分類別死亡数'!F39</f>
        <v>441</v>
      </c>
      <c r="G37" s="459" t="n">
        <f aca="false">'12-10'!F39</f>
        <v>55</v>
      </c>
      <c r="H37" s="459" t="n">
        <f aca="false">'12-20'!F39</f>
        <v>69</v>
      </c>
      <c r="I37" s="459" t="n">
        <f aca="false">'12-30'!F39</f>
        <v>51</v>
      </c>
      <c r="J37" s="459" t="n">
        <f aca="false">'12-40'!F39</f>
        <v>55</v>
      </c>
      <c r="K37" s="459" t="n">
        <f aca="false">'12-45'!F39</f>
        <v>30</v>
      </c>
      <c r="L37" s="459" t="n">
        <f aca="false">'12-50'!F39</f>
        <v>45</v>
      </c>
      <c r="M37" s="459" t="n">
        <f aca="false">'12-55'!F39</f>
        <v>23</v>
      </c>
      <c r="N37" s="459" t="n">
        <f aca="false">'12-60'!F39</f>
        <v>41</v>
      </c>
      <c r="O37" s="459" t="n">
        <f aca="false">'12-70'!F39</f>
        <v>44</v>
      </c>
      <c r="P37" s="459" t="n">
        <f aca="false">'12-75'!F39</f>
        <v>28</v>
      </c>
      <c r="Q37" s="445" t="n">
        <f aca="false">F37/[1]人口!$B$41*100000</f>
        <v>41.9564851311354</v>
      </c>
      <c r="R37" s="460" t="n">
        <f aca="false">G37/[1]人口!$C$41*100000</f>
        <v>41.3294558789272</v>
      </c>
      <c r="S37" s="461" t="n">
        <f aca="false">H37/[1]人口!$D$41*100000</f>
        <v>45.3386600783242</v>
      </c>
      <c r="T37" s="462" t="n">
        <f aca="false">I37/[1]人口!$E$41*100000</f>
        <v>36.7763708211947</v>
      </c>
      <c r="U37" s="462" t="n">
        <f aca="false">J37/[1]人口!$F$41*100000</f>
        <v>49.1589353068411</v>
      </c>
      <c r="V37" s="462" t="n">
        <f aca="false">K37/[1]人口!$G$41*100000</f>
        <v>43.5774152782418</v>
      </c>
      <c r="W37" s="462" t="n">
        <f aca="false">L37/[1]人口!$H$41*100000</f>
        <v>37.7231955738117</v>
      </c>
      <c r="X37" s="462" t="n">
        <f aca="false">M37/[1]人口!$I$41*100000</f>
        <v>37.749474789916</v>
      </c>
      <c r="Y37" s="462" t="n">
        <f aca="false">N37/[1]人口!$J$41*100000</f>
        <v>55.1690730250145</v>
      </c>
      <c r="Z37" s="462" t="n">
        <f aca="false">O37/[1]人口!$K$41*100000</f>
        <v>37.7899736329048</v>
      </c>
      <c r="AA37" s="462" t="n">
        <f aca="false">P37/[1]人口!$L$41*100000</f>
        <v>37.1082101915049</v>
      </c>
      <c r="AB37" s="448" t="n">
        <f aca="false">調整死亡率算出!E43</f>
        <v>15.5842908955124</v>
      </c>
      <c r="AC37" s="463" t="n">
        <f aca="false">'12-10　算出'!E43</f>
        <v>17.44042905026</v>
      </c>
      <c r="AD37" s="463" t="n">
        <f aca="false">'12-20　算出'!E43</f>
        <v>16.5312824366411</v>
      </c>
      <c r="AE37" s="463" t="n">
        <f aca="false">'12-30　算出'!E43</f>
        <v>14.1101400244003</v>
      </c>
      <c r="AF37" s="463" t="n">
        <f aca="false">'12-40　算出'!E43</f>
        <v>18.2660057155831</v>
      </c>
      <c r="AG37" s="463" t="n">
        <f aca="false">'12-45　算出'!E43</f>
        <v>16.4679338874626</v>
      </c>
      <c r="AH37" s="463" t="n">
        <f aca="false">'12-50　算出'!E43</f>
        <v>15.6049911265103</v>
      </c>
      <c r="AI37" s="463" t="n">
        <f aca="false">'12-55　算出'!E43</f>
        <v>12.6745865455606</v>
      </c>
      <c r="AJ37" s="463" t="n">
        <f aca="false">'12-60　算出'!E43</f>
        <v>16.4815838913566</v>
      </c>
      <c r="AK37" s="463" t="n">
        <f aca="false">'12-70　算出'!E43</f>
        <v>15.5286630989963</v>
      </c>
      <c r="AL37" s="464" t="n">
        <f aca="false">'12-75　算出'!E43</f>
        <v>12.7968792497339</v>
      </c>
      <c r="AM37" s="434"/>
    </row>
    <row r="38" s="117" customFormat="true" ht="12" hidden="false" customHeight="true" outlineLevel="0" collapsed="false">
      <c r="A38" s="397" t="s">
        <v>438</v>
      </c>
      <c r="B38" s="465"/>
      <c r="C38" s="466" t="s">
        <v>439</v>
      </c>
      <c r="D38" s="467"/>
      <c r="E38" s="436" t="s">
        <v>7</v>
      </c>
      <c r="F38" s="437" t="n">
        <f aca="false">'12　区別，5歳階級別，選択死因分類別死亡数'!F40</f>
        <v>273</v>
      </c>
      <c r="G38" s="453" t="n">
        <f aca="false">'12-10'!F40</f>
        <v>40</v>
      </c>
      <c r="H38" s="453" t="n">
        <f aca="false">'12-20'!F40</f>
        <v>32</v>
      </c>
      <c r="I38" s="453" t="n">
        <f aca="false">'12-30'!F40</f>
        <v>39</v>
      </c>
      <c r="J38" s="453" t="n">
        <f aca="false">'12-40'!F40</f>
        <v>31</v>
      </c>
      <c r="K38" s="453" t="n">
        <f aca="false">'12-45'!F40</f>
        <v>20</v>
      </c>
      <c r="L38" s="453" t="n">
        <f aca="false">'12-50'!F40</f>
        <v>33</v>
      </c>
      <c r="M38" s="453" t="n">
        <f aca="false">'12-55'!F40</f>
        <v>8</v>
      </c>
      <c r="N38" s="453" t="n">
        <f aca="false">'12-60'!F40</f>
        <v>22</v>
      </c>
      <c r="O38" s="453" t="n">
        <f aca="false">'12-70'!F40</f>
        <v>34</v>
      </c>
      <c r="P38" s="453" t="n">
        <f aca="false">'12-75'!F40</f>
        <v>14</v>
      </c>
      <c r="Q38" s="439" t="n">
        <f aca="false">F38/[1]人口!$B$39*100000</f>
        <v>13.8864868714203</v>
      </c>
      <c r="R38" s="454" t="n">
        <f aca="false">G38/[1]人口!$C$39*100000</f>
        <v>16.4665975069571</v>
      </c>
      <c r="S38" s="455" t="n">
        <f aca="false">H38/[1]人口!$D$39*100000</f>
        <v>11.1067147032078</v>
      </c>
      <c r="T38" s="456" t="n">
        <f aca="false">I38/[1]人口!$E$39*100000</f>
        <v>14.7624941801706</v>
      </c>
      <c r="U38" s="456" t="n">
        <f aca="false">J38/[1]人口!$F$39*100000</f>
        <v>14.6574876120589</v>
      </c>
      <c r="V38" s="456" t="n">
        <f aca="false">K38/[1]人口!$G$39*100000</f>
        <v>15.844094113919</v>
      </c>
      <c r="W38" s="456" t="n">
        <f aca="false">L38/[1]人口!$H$39*100000</f>
        <v>14.8620531250844</v>
      </c>
      <c r="X38" s="456" t="n">
        <f aca="false">M38/[1]人口!$I$39*100000</f>
        <v>6.94010687764592</v>
      </c>
      <c r="Y38" s="456" t="n">
        <f aca="false">N38/[1]人口!$J$39*100000</f>
        <v>15.9592603608244</v>
      </c>
      <c r="Z38" s="456" t="n">
        <f aca="false">O38/[1]人口!$K$39*100000</f>
        <v>15.7449685563716</v>
      </c>
      <c r="AA38" s="456" t="n">
        <f aca="false">P38/[1]人口!$L$39*100000</f>
        <v>9.86652007836836</v>
      </c>
      <c r="AB38" s="442" t="n">
        <f aca="false">調整死亡率算出!E44</f>
        <v>7.98794510363667</v>
      </c>
      <c r="AC38" s="457" t="n">
        <f aca="false">'12-10　算出'!E44</f>
        <v>9.34176032060207</v>
      </c>
      <c r="AD38" s="457" t="n">
        <f aca="false">'12-20　算出'!E44</f>
        <v>4.93486162502715</v>
      </c>
      <c r="AE38" s="457" t="n">
        <f aca="false">'12-30　算出'!E44</f>
        <v>8.93797110109512</v>
      </c>
      <c r="AF38" s="457" t="n">
        <f aca="false">'12-40　算出'!E44</f>
        <v>9.12672436847517</v>
      </c>
      <c r="AG38" s="457" t="n">
        <f aca="false">'12-45　算出'!E44</f>
        <v>8.57662651000304</v>
      </c>
      <c r="AH38" s="457" t="n">
        <f aca="false">'12-50　算出'!E44</f>
        <v>9.59820835447739</v>
      </c>
      <c r="AI38" s="457" t="n">
        <f aca="false">'12-55　算出'!E44</f>
        <v>4.17422844603381</v>
      </c>
      <c r="AJ38" s="457" t="n">
        <f aca="false">'12-60　算出'!E44</f>
        <v>10.0860067536333</v>
      </c>
      <c r="AK38" s="457" t="n">
        <f aca="false">'12-70　算出'!E44</f>
        <v>8.91593547177111</v>
      </c>
      <c r="AL38" s="458" t="n">
        <f aca="false">'12-75　算出'!E44</f>
        <v>5.15688816681608</v>
      </c>
      <c r="AM38" s="434"/>
    </row>
    <row r="39" s="117" customFormat="true" ht="12" hidden="false" customHeight="true" outlineLevel="0" collapsed="false">
      <c r="A39" s="397"/>
      <c r="B39" s="465"/>
      <c r="C39" s="466"/>
      <c r="D39" s="435"/>
      <c r="E39" s="436" t="s">
        <v>475</v>
      </c>
      <c r="F39" s="437" t="n">
        <f aca="false">'12　区別，5歳階級別，選択死因分類別死亡数'!F41</f>
        <v>1</v>
      </c>
      <c r="G39" s="453" t="n">
        <f aca="false">'12-10'!F41</f>
        <v>0</v>
      </c>
      <c r="H39" s="453" t="n">
        <f aca="false">'12-20'!F41</f>
        <v>0</v>
      </c>
      <c r="I39" s="453" t="n">
        <f aca="false">'12-30'!F41</f>
        <v>0</v>
      </c>
      <c r="J39" s="453" t="n">
        <f aca="false">'12-40'!F41</f>
        <v>0</v>
      </c>
      <c r="K39" s="453" t="n">
        <f aca="false">'12-45'!F41</f>
        <v>1</v>
      </c>
      <c r="L39" s="453" t="n">
        <f aca="false">'12-50'!F41</f>
        <v>0</v>
      </c>
      <c r="M39" s="453" t="n">
        <f aca="false">'12-55'!F41</f>
        <v>0</v>
      </c>
      <c r="N39" s="453" t="n">
        <f aca="false">'12-60'!F41</f>
        <v>0</v>
      </c>
      <c r="O39" s="453" t="n">
        <f aca="false">'12-70'!F41</f>
        <v>0</v>
      </c>
      <c r="P39" s="453" t="n">
        <f aca="false">'12-75'!F41</f>
        <v>0</v>
      </c>
      <c r="Q39" s="439" t="n">
        <f aca="false">F39/[1]人口!$B$40*100000</f>
        <v>0.109307417273414</v>
      </c>
      <c r="R39" s="454" t="n">
        <f aca="false">G39/[1]人口!$C$40*100000</f>
        <v>0</v>
      </c>
      <c r="S39" s="455" t="n">
        <f aca="false">H39/[1]人口!$D$40*100000</f>
        <v>0</v>
      </c>
      <c r="T39" s="456" t="n">
        <f aca="false">I39/[1]人口!$E$40*100000</f>
        <v>0</v>
      </c>
      <c r="U39" s="456" t="n">
        <f aca="false">J39/[1]人口!$F$40*100000</f>
        <v>0</v>
      </c>
      <c r="V39" s="456" t="n">
        <f aca="false">K39/[1]人口!$G$40*100000</f>
        <v>1.7425549340443</v>
      </c>
      <c r="W39" s="456" t="n">
        <f aca="false">L39/[1]人口!$H$40*100000</f>
        <v>0</v>
      </c>
      <c r="X39" s="456" t="n">
        <f aca="false">M39/[1]人口!$I$40*100000</f>
        <v>0</v>
      </c>
      <c r="Y39" s="456" t="n">
        <f aca="false">N39/[1]人口!$J$40*100000</f>
        <v>0</v>
      </c>
      <c r="Z39" s="456" t="n">
        <f aca="false">O39/[1]人口!$K$40*100000</f>
        <v>0</v>
      </c>
      <c r="AA39" s="456" t="n">
        <f aca="false">P39/[1]人口!$L$40*100000</f>
        <v>0</v>
      </c>
      <c r="AB39" s="442" t="n">
        <f aca="false">調整死亡率算出!E45</f>
        <v>0.0532889897314441</v>
      </c>
      <c r="AC39" s="457" t="n">
        <f aca="false">'12-10　算出'!E45</f>
        <v>0</v>
      </c>
      <c r="AD39" s="457" t="n">
        <f aca="false">'12-20　算出'!E45</f>
        <v>0</v>
      </c>
      <c r="AE39" s="457" t="n">
        <f aca="false">'12-30　算出'!E45</f>
        <v>0</v>
      </c>
      <c r="AF39" s="457" t="n">
        <f aca="false">'12-40　算出'!E45</f>
        <v>0</v>
      </c>
      <c r="AG39" s="457" t="n">
        <f aca="false">'12-45　算出'!E45</f>
        <v>0.70966486619763</v>
      </c>
      <c r="AH39" s="457" t="n">
        <f aca="false">'12-50　算出'!E45</f>
        <v>0</v>
      </c>
      <c r="AI39" s="457" t="n">
        <f aca="false">'12-55　算出'!E45</f>
        <v>0</v>
      </c>
      <c r="AJ39" s="457" t="n">
        <f aca="false">'12-60　算出'!E45</f>
        <v>0</v>
      </c>
      <c r="AK39" s="457" t="n">
        <f aca="false">'12-70　算出'!E45</f>
        <v>0</v>
      </c>
      <c r="AL39" s="458" t="n">
        <f aca="false">'12-75　算出'!E45</f>
        <v>0</v>
      </c>
      <c r="AM39" s="434"/>
    </row>
    <row r="40" s="108" customFormat="true" ht="17.25" hidden="false" customHeight="true" outlineLevel="0" collapsed="false">
      <c r="A40" s="397"/>
      <c r="B40" s="465"/>
      <c r="C40" s="466"/>
      <c r="D40" s="435"/>
      <c r="E40" s="436" t="s">
        <v>476</v>
      </c>
      <c r="F40" s="437" t="n">
        <f aca="false">'12　区別，5歳階級別，選択死因分類別死亡数'!F42</f>
        <v>272</v>
      </c>
      <c r="G40" s="459" t="n">
        <f aca="false">'12-10'!F42</f>
        <v>40</v>
      </c>
      <c r="H40" s="459" t="n">
        <f aca="false">'12-20'!F42</f>
        <v>32</v>
      </c>
      <c r="I40" s="459" t="n">
        <f aca="false">'12-30'!F42</f>
        <v>39</v>
      </c>
      <c r="J40" s="459" t="n">
        <f aca="false">'12-40'!F42</f>
        <v>31</v>
      </c>
      <c r="K40" s="459" t="n">
        <f aca="false">'12-45'!F42</f>
        <v>19</v>
      </c>
      <c r="L40" s="459" t="n">
        <f aca="false">'12-50'!F42</f>
        <v>33</v>
      </c>
      <c r="M40" s="459" t="n">
        <f aca="false">'12-55'!F42</f>
        <v>8</v>
      </c>
      <c r="N40" s="459" t="n">
        <f aca="false">'12-60'!F42</f>
        <v>22</v>
      </c>
      <c r="O40" s="459" t="n">
        <f aca="false">'12-70'!F42</f>
        <v>34</v>
      </c>
      <c r="P40" s="459" t="n">
        <f aca="false">'12-75'!F42</f>
        <v>14</v>
      </c>
      <c r="Q40" s="445" t="n">
        <f aca="false">F40/[1]人口!$B$41*100000</f>
        <v>25.8779228019701</v>
      </c>
      <c r="R40" s="460" t="n">
        <f aca="false">G40/[1]人口!$C$41*100000</f>
        <v>30.0577860937653</v>
      </c>
      <c r="S40" s="461" t="n">
        <f aca="false">H40/[1]人口!$D$41*100000</f>
        <v>21.0266249638605</v>
      </c>
      <c r="T40" s="462" t="n">
        <f aca="false">I40/[1]人口!$E$41*100000</f>
        <v>28.1231070985607</v>
      </c>
      <c r="U40" s="462" t="n">
        <f aca="false">J40/[1]人口!$F$41*100000</f>
        <v>27.7077635365832</v>
      </c>
      <c r="V40" s="462" t="n">
        <f aca="false">K40/[1]人口!$G$41*100000</f>
        <v>27.5990296762198</v>
      </c>
      <c r="W40" s="462" t="n">
        <f aca="false">L40/[1]人口!$H$41*100000</f>
        <v>27.6636767541286</v>
      </c>
      <c r="X40" s="462" t="n">
        <f aca="false">M40/[1]人口!$I$41*100000</f>
        <v>13.1302521008403</v>
      </c>
      <c r="Y40" s="462" t="n">
        <f aca="false">N40/[1]人口!$J$41*100000</f>
        <v>29.6029172329346</v>
      </c>
      <c r="Z40" s="462" t="n">
        <f aca="false">O40/[1]人口!$K$41*100000</f>
        <v>29.20134326179</v>
      </c>
      <c r="AA40" s="462" t="n">
        <f aca="false">P40/[1]人口!$L$41*100000</f>
        <v>18.5541050957524</v>
      </c>
      <c r="AB40" s="448" t="n">
        <f aca="false">調整死亡率算出!E46</f>
        <v>14.7139957292723</v>
      </c>
      <c r="AC40" s="463" t="n">
        <f aca="false">'12-10　算出'!E46</f>
        <v>16.5456329411607</v>
      </c>
      <c r="AD40" s="463" t="n">
        <f aca="false">'12-20　算出'!E46</f>
        <v>8.92943391992546</v>
      </c>
      <c r="AE40" s="463" t="n">
        <f aca="false">'12-30　算出'!E46</f>
        <v>16.8006923894243</v>
      </c>
      <c r="AF40" s="463" t="n">
        <f aca="false">'12-40　算出'!E46</f>
        <v>17.2440537455075</v>
      </c>
      <c r="AG40" s="463" t="n">
        <f aca="false">'12-45　算出'!E46</f>
        <v>15.0662249452287</v>
      </c>
      <c r="AH40" s="463" t="n">
        <f aca="false">'12-50　算出'!E46</f>
        <v>17.6656616622576</v>
      </c>
      <c r="AI40" s="463" t="n">
        <f aca="false">'12-55　算出'!E46</f>
        <v>7.86009968862802</v>
      </c>
      <c r="AJ40" s="463" t="n">
        <f aca="false">'12-60　算出'!E46</f>
        <v>18.8586242613579</v>
      </c>
      <c r="AK40" s="463" t="n">
        <f aca="false">'12-70　算出'!E46</f>
        <v>16.3679157625593</v>
      </c>
      <c r="AL40" s="464" t="n">
        <f aca="false">'12-75　算出'!E46</f>
        <v>9.60340188300437</v>
      </c>
      <c r="AM40" s="413"/>
    </row>
    <row r="41" s="108" customFormat="true" ht="12" hidden="false" customHeight="true" outlineLevel="0" collapsed="false">
      <c r="A41" s="397" t="s">
        <v>440</v>
      </c>
      <c r="B41" s="465"/>
      <c r="C41" s="469" t="s">
        <v>441</v>
      </c>
      <c r="D41" s="467"/>
      <c r="E41" s="436" t="s">
        <v>7</v>
      </c>
      <c r="F41" s="437" t="n">
        <f aca="false">'12　区別，5歳階級別，選択死因分類別死亡数'!F43</f>
        <v>107</v>
      </c>
      <c r="G41" s="453" t="n">
        <f aca="false">'12-10'!F43</f>
        <v>15</v>
      </c>
      <c r="H41" s="453" t="n">
        <f aca="false">'12-20'!F43</f>
        <v>11</v>
      </c>
      <c r="I41" s="453" t="n">
        <f aca="false">'12-30'!F43</f>
        <v>8</v>
      </c>
      <c r="J41" s="453" t="n">
        <f aca="false">'12-40'!F43</f>
        <v>17</v>
      </c>
      <c r="K41" s="453" t="n">
        <f aca="false">'12-45'!F43</f>
        <v>8</v>
      </c>
      <c r="L41" s="453" t="n">
        <f aca="false">'12-50'!F43</f>
        <v>14</v>
      </c>
      <c r="M41" s="453" t="n">
        <f aca="false">'12-55'!F43</f>
        <v>7</v>
      </c>
      <c r="N41" s="453" t="n">
        <f aca="false">'12-60'!F43</f>
        <v>8</v>
      </c>
      <c r="O41" s="453" t="n">
        <f aca="false">'12-70'!F43</f>
        <v>9</v>
      </c>
      <c r="P41" s="453" t="n">
        <f aca="false">'12-75'!F43</f>
        <v>10</v>
      </c>
      <c r="Q41" s="439" t="n">
        <f aca="false">F41/[1]人口!$B$39*100000</f>
        <v>5.44268899356033</v>
      </c>
      <c r="R41" s="454" t="n">
        <f aca="false">G41/[1]人口!$C$39*100000</f>
        <v>6.17497406510893</v>
      </c>
      <c r="S41" s="455" t="n">
        <f aca="false">H41/[1]人口!$D$39*100000</f>
        <v>3.81793317922767</v>
      </c>
      <c r="T41" s="456" t="n">
        <f aca="false">I41/[1]人口!$E$39*100000</f>
        <v>3.02820393439396</v>
      </c>
      <c r="U41" s="456" t="n">
        <f aca="false">J41/[1]人口!$F$39*100000</f>
        <v>8.03797707758066</v>
      </c>
      <c r="V41" s="456" t="n">
        <f aca="false">K41/[1]人口!$G$39*100000</f>
        <v>6.33763764556761</v>
      </c>
      <c r="W41" s="456" t="n">
        <f aca="false">L41/[1]人口!$H$39*100000</f>
        <v>6.30511344700552</v>
      </c>
      <c r="X41" s="456" t="n">
        <f aca="false">M41/[1]人口!$I$39*100000</f>
        <v>6.07259351794018</v>
      </c>
      <c r="Y41" s="456" t="n">
        <f aca="false">N41/[1]人口!$J$39*100000</f>
        <v>5.80336740393613</v>
      </c>
      <c r="Z41" s="456" t="n">
        <f aca="false">O41/[1]人口!$K$39*100000</f>
        <v>4.16778579433366</v>
      </c>
      <c r="AA41" s="456" t="n">
        <f aca="false">P41/[1]人口!$L$39*100000</f>
        <v>7.04751434169169</v>
      </c>
      <c r="AB41" s="442" t="n">
        <f aca="false">調整死亡率算出!E47</f>
        <v>2.90800392153146</v>
      </c>
      <c r="AC41" s="457" t="n">
        <f aca="false">'12-10　算出'!E47</f>
        <v>3.34236132949624</v>
      </c>
      <c r="AD41" s="457" t="n">
        <f aca="false">'12-20　算出'!E47</f>
        <v>2.39516414020148</v>
      </c>
      <c r="AE41" s="457" t="n">
        <f aca="false">'12-30　算出'!E47</f>
        <v>1.9408868506181</v>
      </c>
      <c r="AF41" s="457" t="n">
        <f aca="false">'12-40　算出'!E47</f>
        <v>3.88480997834628</v>
      </c>
      <c r="AG41" s="457" t="n">
        <f aca="false">'12-45　算出'!E47</f>
        <v>3.29805029307384</v>
      </c>
      <c r="AH41" s="457" t="n">
        <f aca="false">'12-50　算出'!E47</f>
        <v>2.80111880691164</v>
      </c>
      <c r="AI41" s="457" t="n">
        <f aca="false">'12-55　算出'!E47</f>
        <v>2.64118633004372</v>
      </c>
      <c r="AJ41" s="457" t="n">
        <f aca="false">'12-60　算出'!E47</f>
        <v>3.07894721817874</v>
      </c>
      <c r="AK41" s="457" t="n">
        <f aca="false">'12-70　算出'!E47</f>
        <v>2.43128444650512</v>
      </c>
      <c r="AL41" s="458" t="n">
        <f aca="false">'12-75　算出'!E47</f>
        <v>4.26260096408438</v>
      </c>
      <c r="AM41" s="413"/>
    </row>
    <row r="42" s="108" customFormat="true" ht="12" hidden="false" customHeight="true" outlineLevel="0" collapsed="false">
      <c r="A42" s="397"/>
      <c r="B42" s="465"/>
      <c r="C42" s="469"/>
      <c r="D42" s="435"/>
      <c r="E42" s="436" t="s">
        <v>475</v>
      </c>
      <c r="F42" s="448" t="str">
        <f aca="false">'12　区別，5歳階級別，選択死因分類別死亡数'!F44</f>
        <v>・</v>
      </c>
      <c r="G42" s="458" t="str">
        <f aca="false">'12-10'!F44</f>
        <v>・</v>
      </c>
      <c r="H42" s="458" t="str">
        <f aca="false">'12-10'!G44</f>
        <v>・</v>
      </c>
      <c r="I42" s="458" t="str">
        <f aca="false">'12-10'!H44</f>
        <v>・</v>
      </c>
      <c r="J42" s="458" t="str">
        <f aca="false">'12-10'!I44</f>
        <v>・</v>
      </c>
      <c r="K42" s="458" t="str">
        <f aca="false">'12-10'!J44</f>
        <v>・</v>
      </c>
      <c r="L42" s="458" t="str">
        <f aca="false">'12-10'!K44</f>
        <v>・</v>
      </c>
      <c r="M42" s="458" t="str">
        <f aca="false">'12-10'!L44</f>
        <v>・</v>
      </c>
      <c r="N42" s="458" t="str">
        <f aca="false">'12-10'!M44</f>
        <v>・</v>
      </c>
      <c r="O42" s="458" t="str">
        <f aca="false">'12-10'!N44</f>
        <v>・</v>
      </c>
      <c r="P42" s="458" t="str">
        <f aca="false">'12-10'!O44</f>
        <v>・</v>
      </c>
      <c r="Q42" s="445" t="str">
        <f aca="false">'12　区別，5歳階級別，選択死因分類別死亡数'!Q44</f>
        <v>・</v>
      </c>
      <c r="R42" s="454" t="str">
        <f aca="false">'12-10'!Q44</f>
        <v>・</v>
      </c>
      <c r="S42" s="455" t="str">
        <f aca="false">'12-20'!Q44</f>
        <v>・</v>
      </c>
      <c r="T42" s="456" t="str">
        <f aca="false">'12-30'!Q44</f>
        <v>・</v>
      </c>
      <c r="U42" s="456" t="str">
        <f aca="false">'12-40'!Q44</f>
        <v>・</v>
      </c>
      <c r="V42" s="456" t="str">
        <f aca="false">'12-45'!Q44</f>
        <v>・</v>
      </c>
      <c r="W42" s="456" t="str">
        <f aca="false">'12-50'!Q44</f>
        <v>・</v>
      </c>
      <c r="X42" s="456" t="str">
        <f aca="false">'12-55'!Q44</f>
        <v>・</v>
      </c>
      <c r="Y42" s="456" t="str">
        <f aca="false">'12-60'!Q44</f>
        <v>・</v>
      </c>
      <c r="Z42" s="456" t="str">
        <f aca="false">'12-70'!Q44</f>
        <v>・</v>
      </c>
      <c r="AA42" s="456" t="str">
        <f aca="false">'12-75'!Q44</f>
        <v>・</v>
      </c>
      <c r="AB42" s="442" t="s">
        <v>105</v>
      </c>
      <c r="AC42" s="457" t="s">
        <v>105</v>
      </c>
      <c r="AD42" s="457" t="s">
        <v>105</v>
      </c>
      <c r="AE42" s="457" t="s">
        <v>105</v>
      </c>
      <c r="AF42" s="457" t="s">
        <v>105</v>
      </c>
      <c r="AG42" s="457" t="s">
        <v>105</v>
      </c>
      <c r="AH42" s="457" t="s">
        <v>105</v>
      </c>
      <c r="AI42" s="457" t="s">
        <v>105</v>
      </c>
      <c r="AJ42" s="457" t="s">
        <v>105</v>
      </c>
      <c r="AK42" s="457" t="s">
        <v>105</v>
      </c>
      <c r="AL42" s="458" t="s">
        <v>105</v>
      </c>
      <c r="AM42" s="185"/>
    </row>
    <row r="43" s="108" customFormat="true" ht="17.25" hidden="false" customHeight="true" outlineLevel="0" collapsed="false">
      <c r="A43" s="397"/>
      <c r="B43" s="465"/>
      <c r="C43" s="469"/>
      <c r="D43" s="435"/>
      <c r="E43" s="436" t="s">
        <v>476</v>
      </c>
      <c r="F43" s="437" t="n">
        <f aca="false">'12　区別，5歳階級別，選択死因分類別死亡数'!F45</f>
        <v>107</v>
      </c>
      <c r="G43" s="459" t="n">
        <f aca="false">'12-10'!F45</f>
        <v>15</v>
      </c>
      <c r="H43" s="459" t="n">
        <f aca="false">'12-20'!F45</f>
        <v>11</v>
      </c>
      <c r="I43" s="459" t="n">
        <f aca="false">'12-30'!F45</f>
        <v>8</v>
      </c>
      <c r="J43" s="459" t="n">
        <f aca="false">'12-40'!F45</f>
        <v>17</v>
      </c>
      <c r="K43" s="459" t="n">
        <f aca="false">'12-45'!F45</f>
        <v>8</v>
      </c>
      <c r="L43" s="459" t="n">
        <f aca="false">'12-50'!F45</f>
        <v>14</v>
      </c>
      <c r="M43" s="459" t="n">
        <f aca="false">'12-55'!F45</f>
        <v>7</v>
      </c>
      <c r="N43" s="459" t="n">
        <f aca="false">'12-60'!F45</f>
        <v>8</v>
      </c>
      <c r="O43" s="459" t="n">
        <f aca="false">'12-70'!F45</f>
        <v>9</v>
      </c>
      <c r="P43" s="459" t="n">
        <f aca="false">'12-75'!F45</f>
        <v>10</v>
      </c>
      <c r="Q43" s="445" t="n">
        <f aca="false">F43/[1]人口!$B$41*100000</f>
        <v>10.1799181610691</v>
      </c>
      <c r="R43" s="460" t="n">
        <f aca="false">G43/[1]人口!$C$41*100000</f>
        <v>11.271669785162</v>
      </c>
      <c r="S43" s="461" t="n">
        <f aca="false">H43/[1]人口!$D$41*100000</f>
        <v>7.22790233132704</v>
      </c>
      <c r="T43" s="462" t="n">
        <f aca="false">I43/[1]人口!$E$41*100000</f>
        <v>5.76884248175604</v>
      </c>
      <c r="U43" s="462" t="n">
        <f aca="false">J43/[1]人口!$F$41*100000</f>
        <v>15.1945800039327</v>
      </c>
      <c r="V43" s="462" t="n">
        <f aca="false">K43/[1]人口!$G$41*100000</f>
        <v>11.6206440741978</v>
      </c>
      <c r="W43" s="462" t="n">
        <f aca="false">L43/[1]人口!$H$41*100000</f>
        <v>11.7361052896303</v>
      </c>
      <c r="X43" s="462" t="n">
        <f aca="false">M43/[1]人口!$I$41*100000</f>
        <v>11.4889705882353</v>
      </c>
      <c r="Y43" s="462" t="n">
        <f aca="false">N43/[1]人口!$J$41*100000</f>
        <v>10.7646971756126</v>
      </c>
      <c r="Z43" s="462" t="n">
        <f aca="false">O43/[1]人口!$K$41*100000</f>
        <v>7.72976733400325</v>
      </c>
      <c r="AA43" s="462" t="n">
        <f aca="false">P43/[1]人口!$L$41*100000</f>
        <v>13.2529322112517</v>
      </c>
      <c r="AB43" s="448" t="n">
        <f aca="false">調整死亡率算出!E49</f>
        <v>5.32617804291979</v>
      </c>
      <c r="AC43" s="463" t="n">
        <f aca="false">'12-10　算出'!E49</f>
        <v>5.78629437658521</v>
      </c>
      <c r="AD43" s="463" t="n">
        <f aca="false">'12-20　算出'!E49</f>
        <v>4.48688773789169</v>
      </c>
      <c r="AE43" s="463" t="n">
        <f aca="false">'12-30　算出'!E49</f>
        <v>3.62492556853666</v>
      </c>
      <c r="AF43" s="463" t="n">
        <f aca="false">'12-40　算出'!E49</f>
        <v>7.10199865598869</v>
      </c>
      <c r="AG43" s="463" t="n">
        <f aca="false">'12-45　算出'!E49</f>
        <v>5.92391808584179</v>
      </c>
      <c r="AH43" s="463" t="n">
        <f aca="false">'12-50　算出'!E49</f>
        <v>4.89349300833122</v>
      </c>
      <c r="AI43" s="463" t="n">
        <f aca="false">'12-55　算出'!E49</f>
        <v>4.88825945586988</v>
      </c>
      <c r="AJ43" s="463" t="n">
        <f aca="false">'12-60　算出'!E49</f>
        <v>5.7379976132029</v>
      </c>
      <c r="AK43" s="463" t="n">
        <f aca="false">'12-70　算出'!E49</f>
        <v>4.51437874930503</v>
      </c>
      <c r="AL43" s="464" t="n">
        <f aca="false">'12-75　算出'!E49</f>
        <v>7.96595875424654</v>
      </c>
      <c r="AM43" s="185"/>
    </row>
    <row r="44" s="108" customFormat="true" ht="12" hidden="false" customHeight="true" outlineLevel="0" collapsed="false">
      <c r="A44" s="397" t="s">
        <v>442</v>
      </c>
      <c r="B44" s="465"/>
      <c r="C44" s="470" t="s">
        <v>369</v>
      </c>
      <c r="D44" s="338"/>
      <c r="E44" s="436" t="s">
        <v>7</v>
      </c>
      <c r="F44" s="437" t="n">
        <f aca="false">'12　区別，5歳階級別，選択死因分類別死亡数'!F46</f>
        <v>136</v>
      </c>
      <c r="G44" s="453" t="n">
        <f aca="false">'12-10'!F46</f>
        <v>17</v>
      </c>
      <c r="H44" s="453" t="n">
        <f aca="false">'12-20'!F46</f>
        <v>14</v>
      </c>
      <c r="I44" s="453" t="n">
        <f aca="false">'12-30'!F46</f>
        <v>18</v>
      </c>
      <c r="J44" s="453" t="n">
        <f aca="false">'12-40'!F46</f>
        <v>17</v>
      </c>
      <c r="K44" s="453" t="n">
        <f aca="false">'12-45'!F46</f>
        <v>6</v>
      </c>
      <c r="L44" s="453" t="n">
        <f aca="false">'12-50'!F46</f>
        <v>16</v>
      </c>
      <c r="M44" s="453" t="n">
        <f aca="false">'12-55'!F46</f>
        <v>7</v>
      </c>
      <c r="N44" s="453" t="n">
        <f aca="false">'12-60'!F46</f>
        <v>13</v>
      </c>
      <c r="O44" s="453" t="n">
        <f aca="false">'12-70'!F46</f>
        <v>20</v>
      </c>
      <c r="P44" s="453" t="n">
        <f aca="false">'12-75'!F46</f>
        <v>8</v>
      </c>
      <c r="Q44" s="439" t="n">
        <f aca="false">F44/[1]人口!$B$39*100000</f>
        <v>6.91781030957201</v>
      </c>
      <c r="R44" s="454" t="n">
        <f aca="false">G44/[1]人口!$C$39*100000</f>
        <v>6.99830394045678</v>
      </c>
      <c r="S44" s="455" t="n">
        <f aca="false">H44/[1]人口!$D$39*100000</f>
        <v>4.8591876826534</v>
      </c>
      <c r="T44" s="456" t="n">
        <f aca="false">I44/[1]人口!$E$39*100000</f>
        <v>6.81345885238642</v>
      </c>
      <c r="U44" s="456" t="n">
        <f aca="false">J44/[1]人口!$F$39*100000</f>
        <v>8.03797707758066</v>
      </c>
      <c r="V44" s="456" t="n">
        <f aca="false">K44/[1]人口!$G$39*100000</f>
        <v>4.75322823417571</v>
      </c>
      <c r="W44" s="456" t="n">
        <f aca="false">L44/[1]人口!$H$39*100000</f>
        <v>7.20584393943488</v>
      </c>
      <c r="X44" s="456" t="n">
        <f aca="false">M44/[1]人口!$I$39*100000</f>
        <v>6.07259351794018</v>
      </c>
      <c r="Y44" s="456" t="n">
        <f aca="false">N44/[1]人口!$J$39*100000</f>
        <v>9.43047203139622</v>
      </c>
      <c r="Z44" s="456" t="n">
        <f aca="false">O44/[1]人口!$K$39*100000</f>
        <v>9.26174620963037</v>
      </c>
      <c r="AA44" s="456" t="n">
        <f aca="false">P44/[1]人口!$L$39*100000</f>
        <v>5.63801147335335</v>
      </c>
      <c r="AB44" s="442" t="n">
        <f aca="false">調整死亡率算出!E50</f>
        <v>3.22906795379183</v>
      </c>
      <c r="AC44" s="457" t="n">
        <f aca="false">'12-10　算出'!E50</f>
        <v>3.17967362209628</v>
      </c>
      <c r="AD44" s="457" t="n">
        <f aca="false">'12-20　算出'!E50</f>
        <v>2.18758419796162</v>
      </c>
      <c r="AE44" s="457" t="n">
        <f aca="false">'12-30　算出'!E50</f>
        <v>3.44287111760076</v>
      </c>
      <c r="AF44" s="457" t="n">
        <f aca="false">'12-40　算出'!E50</f>
        <v>3.91482787416194</v>
      </c>
      <c r="AG44" s="457" t="n">
        <f aca="false">'12-45　算出'!E50</f>
        <v>3.19158681969537</v>
      </c>
      <c r="AH44" s="457" t="n">
        <f aca="false">'12-50　算出'!E50</f>
        <v>3.92937295381527</v>
      </c>
      <c r="AI44" s="457" t="n">
        <f aca="false">'12-55　算出'!E50</f>
        <v>2.8748312590149</v>
      </c>
      <c r="AJ44" s="457" t="n">
        <f aca="false">'12-60　算出'!E50</f>
        <v>3.32373595784812</v>
      </c>
      <c r="AK44" s="457" t="n">
        <f aca="false">'12-70　算出'!E50</f>
        <v>4.1119187362554</v>
      </c>
      <c r="AL44" s="458" t="n">
        <f aca="false">'12-75　算出'!E50</f>
        <v>2.29965526725209</v>
      </c>
      <c r="AM44" s="185"/>
    </row>
    <row r="45" s="108" customFormat="true" ht="12" hidden="false" customHeight="true" outlineLevel="0" collapsed="false">
      <c r="A45" s="397"/>
      <c r="B45" s="465"/>
      <c r="C45" s="470"/>
      <c r="D45" s="435"/>
      <c r="E45" s="436" t="s">
        <v>475</v>
      </c>
      <c r="F45" s="437" t="n">
        <f aca="false">'12　区別，5歳階級別，選択死因分類別死亡数'!F47</f>
        <v>81</v>
      </c>
      <c r="G45" s="453" t="n">
        <f aca="false">'12-10'!F47</f>
        <v>12</v>
      </c>
      <c r="H45" s="453" t="n">
        <f aca="false">'12-20'!F47</f>
        <v>7</v>
      </c>
      <c r="I45" s="453" t="n">
        <f aca="false">'12-30'!F47</f>
        <v>11</v>
      </c>
      <c r="J45" s="453" t="n">
        <f aca="false">'12-40'!F47</f>
        <v>12</v>
      </c>
      <c r="K45" s="453" t="n">
        <f aca="false">'12-45'!F47</f>
        <v>3</v>
      </c>
      <c r="L45" s="453" t="n">
        <f aca="false">'12-50'!F47</f>
        <v>13</v>
      </c>
      <c r="M45" s="453" t="n">
        <f aca="false">'12-55'!F47</f>
        <v>4</v>
      </c>
      <c r="N45" s="453" t="n">
        <f aca="false">'12-60'!F47</f>
        <v>6</v>
      </c>
      <c r="O45" s="453" t="n">
        <f aca="false">'12-70'!F47</f>
        <v>8</v>
      </c>
      <c r="P45" s="453" t="n">
        <f aca="false">'12-75'!F47</f>
        <v>5</v>
      </c>
      <c r="Q45" s="439" t="n">
        <f aca="false">F45/[1]人口!$B$40*100000</f>
        <v>8.85390079914653</v>
      </c>
      <c r="R45" s="454" t="n">
        <f aca="false">G45/[1]人口!$C$40*100000</f>
        <v>10.9250812552918</v>
      </c>
      <c r="S45" s="455" t="n">
        <f aca="false">H45/[1]人口!$D$40*100000</f>
        <v>5.14986095375425</v>
      </c>
      <c r="T45" s="456" t="n">
        <f aca="false">I45/[1]人口!$E$40*100000</f>
        <v>8.7644513851817</v>
      </c>
      <c r="U45" s="456" t="n">
        <f aca="false">J45/[1]人口!$F$40*100000</f>
        <v>12.0464994880238</v>
      </c>
      <c r="V45" s="456" t="n">
        <f aca="false">K45/[1]人口!$G$40*100000</f>
        <v>5.22766480213289</v>
      </c>
      <c r="W45" s="456" t="n">
        <f aca="false">L45/[1]人口!$H$40*100000</f>
        <v>12.6518218623482</v>
      </c>
      <c r="X45" s="456" t="n">
        <f aca="false">M45/[1]人口!$I$40*100000</f>
        <v>7.36051818047991</v>
      </c>
      <c r="Y45" s="456" t="n">
        <f aca="false">N45/[1]人口!$J$40*100000</f>
        <v>9.44376239493814</v>
      </c>
      <c r="Z45" s="456" t="n">
        <f aca="false">O45/[1]人口!$K$40*100000</f>
        <v>8.03947381643871</v>
      </c>
      <c r="AA45" s="456" t="n">
        <f aca="false">P45/[1]人口!$L$40*100000</f>
        <v>7.52570026640979</v>
      </c>
      <c r="AB45" s="442" t="n">
        <f aca="false">調整死亡率算出!E51</f>
        <v>4.471763026824</v>
      </c>
      <c r="AC45" s="457" t="n">
        <f aca="false">'12-10　算出'!E51</f>
        <v>5.16876948782382</v>
      </c>
      <c r="AD45" s="457" t="n">
        <f aca="false">'12-20　算出'!E51</f>
        <v>2.27224998580401</v>
      </c>
      <c r="AE45" s="457" t="n">
        <f aca="false">'12-30　算出'!E51</f>
        <v>4.40909103247935</v>
      </c>
      <c r="AF45" s="457" t="n">
        <f aca="false">'12-40　算出'!E51</f>
        <v>6.83995273670931</v>
      </c>
      <c r="AG45" s="457" t="n">
        <f aca="false">'12-45　算出'!E51</f>
        <v>5.23620397634306</v>
      </c>
      <c r="AH45" s="457" t="n">
        <f aca="false">'12-50　算出'!E51</f>
        <v>7.80674191032329</v>
      </c>
      <c r="AI45" s="457" t="n">
        <f aca="false">'12-55　算出'!E51</f>
        <v>2.77134458536058</v>
      </c>
      <c r="AJ45" s="457" t="n">
        <f aca="false">'12-60　算出'!E51</f>
        <v>3.92339715682029</v>
      </c>
      <c r="AK45" s="457" t="n">
        <f aca="false">'12-70　算出'!E51</f>
        <v>4.16731031464433</v>
      </c>
      <c r="AL45" s="458" t="n">
        <f aca="false">'12-75　算出'!E51</f>
        <v>3.01732853151368</v>
      </c>
      <c r="AM45" s="185"/>
    </row>
    <row r="46" s="108" customFormat="true" ht="17.25" hidden="false" customHeight="true" outlineLevel="0" collapsed="false">
      <c r="A46" s="397"/>
      <c r="B46" s="465"/>
      <c r="C46" s="470"/>
      <c r="D46" s="435"/>
      <c r="E46" s="436" t="s">
        <v>476</v>
      </c>
      <c r="F46" s="437" t="n">
        <f aca="false">'12　区別，5歳階級別，選択死因分類別死亡数'!F48</f>
        <v>55</v>
      </c>
      <c r="G46" s="459" t="n">
        <f aca="false">'12-10'!F48</f>
        <v>5</v>
      </c>
      <c r="H46" s="459" t="n">
        <f aca="false">'12-20'!F48</f>
        <v>7</v>
      </c>
      <c r="I46" s="459" t="n">
        <f aca="false">'12-30'!F48</f>
        <v>7</v>
      </c>
      <c r="J46" s="459" t="n">
        <f aca="false">'12-40'!F48</f>
        <v>5</v>
      </c>
      <c r="K46" s="459" t="n">
        <f aca="false">'12-45'!F48</f>
        <v>3</v>
      </c>
      <c r="L46" s="459" t="n">
        <f aca="false">'12-50'!F48</f>
        <v>3</v>
      </c>
      <c r="M46" s="459" t="n">
        <f aca="false">'12-55'!F48</f>
        <v>3</v>
      </c>
      <c r="N46" s="459" t="n">
        <f aca="false">'12-60'!F48</f>
        <v>7</v>
      </c>
      <c r="O46" s="459" t="n">
        <f aca="false">'12-70'!F48</f>
        <v>12</v>
      </c>
      <c r="P46" s="459" t="n">
        <f aca="false">'12-75'!F48</f>
        <v>3</v>
      </c>
      <c r="Q46" s="445" t="n">
        <f aca="false">F46/[1]人口!$B$41*100000</f>
        <v>5.23266821363367</v>
      </c>
      <c r="R46" s="460" t="n">
        <f aca="false">G46/[1]人口!$C$41*100000</f>
        <v>3.75722326172066</v>
      </c>
      <c r="S46" s="461" t="n">
        <f aca="false">H46/[1]人口!$D$41*100000</f>
        <v>4.59957421084448</v>
      </c>
      <c r="T46" s="462" t="n">
        <f aca="false">I46/[1]人口!$E$41*100000</f>
        <v>5.04773717153653</v>
      </c>
      <c r="U46" s="462" t="n">
        <f aca="false">J46/[1]人口!$F$41*100000</f>
        <v>4.46899411880374</v>
      </c>
      <c r="V46" s="462" t="n">
        <f aca="false">K46/[1]人口!$G$41*100000</f>
        <v>4.35774152782418</v>
      </c>
      <c r="W46" s="462" t="n">
        <f aca="false">L46/[1]人口!$H$41*100000</f>
        <v>2.51487970492078</v>
      </c>
      <c r="X46" s="462" t="n">
        <f aca="false">M46/[1]人口!$I$41*100000</f>
        <v>4.92384453781513</v>
      </c>
      <c r="Y46" s="462" t="n">
        <f aca="false">N46/[1]人口!$J$41*100000</f>
        <v>9.41911002866101</v>
      </c>
      <c r="Z46" s="462" t="n">
        <f aca="false">O46/[1]人口!$K$41*100000</f>
        <v>10.3063564453377</v>
      </c>
      <c r="AA46" s="462" t="n">
        <f aca="false">P46/[1]人口!$L$41*100000</f>
        <v>3.97587966337552</v>
      </c>
      <c r="AB46" s="448" t="n">
        <f aca="false">調整死亡率算出!E52</f>
        <v>2.29283193418861</v>
      </c>
      <c r="AC46" s="463" t="n">
        <f aca="false">'12-10　算出'!E52</f>
        <v>2.21258843317071</v>
      </c>
      <c r="AD46" s="463" t="n">
        <f aca="false">'12-20　算出'!E52</f>
        <v>2.22424040533725</v>
      </c>
      <c r="AE46" s="463" t="n">
        <f aca="false">'12-30　算出'!E52</f>
        <v>2.9289660704406</v>
      </c>
      <c r="AF46" s="463" t="n">
        <f aca="false">'12-40　算出'!E52</f>
        <v>1.446654244738</v>
      </c>
      <c r="AG46" s="463" t="n">
        <f aca="false">'12-45　算出'!E52</f>
        <v>1.21902007772737</v>
      </c>
      <c r="AH46" s="463" t="n">
        <f aca="false">'12-50　算出'!E52</f>
        <v>0.796449960203335</v>
      </c>
      <c r="AI46" s="463" t="n">
        <f aca="false">'12-55　算出'!E52</f>
        <v>3.22546369989902</v>
      </c>
      <c r="AJ46" s="463" t="n">
        <f aca="false">'12-60　算出'!E52</f>
        <v>2.7384808577564</v>
      </c>
      <c r="AK46" s="463" t="n">
        <f aca="false">'12-70　算出'!E52</f>
        <v>3.96958446987009</v>
      </c>
      <c r="AL46" s="464" t="n">
        <f aca="false">'12-75　算出'!E52</f>
        <v>1.77178299496958</v>
      </c>
      <c r="AM46" s="185"/>
    </row>
    <row r="47" customFormat="false" ht="12" hidden="false" customHeight="true" outlineLevel="0" collapsed="false">
      <c r="A47" s="397" t="s">
        <v>443</v>
      </c>
      <c r="B47" s="452" t="s">
        <v>187</v>
      </c>
      <c r="C47" s="452"/>
      <c r="D47" s="338"/>
      <c r="E47" s="436" t="s">
        <v>7</v>
      </c>
      <c r="F47" s="437" t="n">
        <f aca="false">'12　区別，5歳階級別，選択死因分類別死亡数'!F49</f>
        <v>241</v>
      </c>
      <c r="G47" s="453" t="n">
        <f aca="false">'12-10'!F49</f>
        <v>26</v>
      </c>
      <c r="H47" s="453" t="n">
        <f aca="false">'12-20'!F49</f>
        <v>49</v>
      </c>
      <c r="I47" s="453" t="n">
        <f aca="false">'12-30'!F49</f>
        <v>26</v>
      </c>
      <c r="J47" s="453" t="n">
        <f aca="false">'12-40'!F49</f>
        <v>28</v>
      </c>
      <c r="K47" s="453" t="n">
        <f aca="false">'12-45'!F49</f>
        <v>18</v>
      </c>
      <c r="L47" s="453" t="n">
        <f aca="false">'12-50'!F49</f>
        <v>16</v>
      </c>
      <c r="M47" s="453" t="n">
        <f aca="false">'12-55'!F49</f>
        <v>12</v>
      </c>
      <c r="N47" s="453" t="n">
        <f aca="false">'12-60'!F49</f>
        <v>24</v>
      </c>
      <c r="O47" s="453" t="n">
        <f aca="false">'12-70'!F49</f>
        <v>23</v>
      </c>
      <c r="P47" s="453" t="n">
        <f aca="false">'12-75'!F49</f>
        <v>19</v>
      </c>
      <c r="Q47" s="439" t="n">
        <f aca="false">F47/[1]人口!$B$39*100000</f>
        <v>12.2587667985798</v>
      </c>
      <c r="R47" s="454" t="n">
        <f aca="false">G47/[1]人口!$C$39*100000</f>
        <v>10.7032883795221</v>
      </c>
      <c r="S47" s="455" t="n">
        <f aca="false">H47/[1]人口!$D$39*100000</f>
        <v>17.0071568892869</v>
      </c>
      <c r="T47" s="456" t="n">
        <f aca="false">I47/[1]人口!$E$39*100000</f>
        <v>9.84166278678038</v>
      </c>
      <c r="U47" s="456" t="n">
        <f aca="false">J47/[1]人口!$F$39*100000</f>
        <v>13.2390210689564</v>
      </c>
      <c r="V47" s="456" t="n">
        <f aca="false">K47/[1]人口!$G$39*100000</f>
        <v>14.2596847025271</v>
      </c>
      <c r="W47" s="456" t="n">
        <f aca="false">L47/[1]人口!$H$39*100000</f>
        <v>7.20584393943488</v>
      </c>
      <c r="X47" s="456" t="n">
        <f aca="false">M47/[1]人口!$I$39*100000</f>
        <v>10.4101603164689</v>
      </c>
      <c r="Y47" s="456" t="n">
        <f aca="false">N47/[1]人口!$J$39*100000</f>
        <v>17.4101022118084</v>
      </c>
      <c r="Z47" s="456" t="n">
        <f aca="false">O47/[1]人口!$K$39*100000</f>
        <v>10.6510081410749</v>
      </c>
      <c r="AA47" s="456" t="n">
        <f aca="false">P47/[1]人口!$L$39*100000</f>
        <v>13.3902772492142</v>
      </c>
      <c r="AB47" s="442" t="n">
        <f aca="false">調整死亡率算出!E53</f>
        <v>4.37421287618833</v>
      </c>
      <c r="AC47" s="457" t="n">
        <f aca="false">'12-10　算出'!E53</f>
        <v>5.16230462122809</v>
      </c>
      <c r="AD47" s="457" t="n">
        <f aca="false">'12-20　算出'!E53</f>
        <v>5.33760145223875</v>
      </c>
      <c r="AE47" s="457" t="n">
        <f aca="false">'12-30　算出'!E53</f>
        <v>3.23848369539789</v>
      </c>
      <c r="AF47" s="457" t="n">
        <f aca="false">'12-40　算出'!E53</f>
        <v>5.14238262317247</v>
      </c>
      <c r="AG47" s="457" t="n">
        <f aca="false">'12-45　算出'!E53</f>
        <v>4.15702410117611</v>
      </c>
      <c r="AH47" s="457" t="n">
        <f aca="false">'12-50　算出'!E53</f>
        <v>2.28784159120215</v>
      </c>
      <c r="AI47" s="457" t="n">
        <f aca="false">'12-55　算出'!E53</f>
        <v>3.68623477999844</v>
      </c>
      <c r="AJ47" s="457" t="n">
        <f aca="false">'12-60　算出'!E53</f>
        <v>6.2726796755745</v>
      </c>
      <c r="AK47" s="457" t="n">
        <f aca="false">'12-70　算出'!E53</f>
        <v>3.87789162941708</v>
      </c>
      <c r="AL47" s="458" t="n">
        <f aca="false">'12-75　算出'!E53</f>
        <v>5.19156128996935</v>
      </c>
      <c r="AN47" s="108"/>
    </row>
    <row r="48" customFormat="false" ht="12" hidden="false" customHeight="true" outlineLevel="0" collapsed="false">
      <c r="A48" s="397"/>
      <c r="B48" s="452"/>
      <c r="C48" s="452"/>
      <c r="D48" s="435"/>
      <c r="E48" s="436" t="s">
        <v>475</v>
      </c>
      <c r="F48" s="437" t="n">
        <f aca="false">'12　区別，5歳階級別，選択死因分類別死亡数'!F50</f>
        <v>119</v>
      </c>
      <c r="G48" s="453" t="n">
        <f aca="false">'12-10'!F50</f>
        <v>19</v>
      </c>
      <c r="H48" s="453" t="n">
        <f aca="false">'12-20'!F50</f>
        <v>20</v>
      </c>
      <c r="I48" s="453" t="n">
        <f aca="false">'12-30'!F50</f>
        <v>8</v>
      </c>
      <c r="J48" s="453" t="n">
        <f aca="false">'12-40'!F50</f>
        <v>13</v>
      </c>
      <c r="K48" s="453" t="n">
        <f aca="false">'12-45'!F50</f>
        <v>8</v>
      </c>
      <c r="L48" s="453" t="n">
        <f aca="false">'12-50'!F50</f>
        <v>8</v>
      </c>
      <c r="M48" s="453" t="n">
        <f aca="false">'12-55'!F50</f>
        <v>8</v>
      </c>
      <c r="N48" s="453" t="n">
        <f aca="false">'12-60'!F50</f>
        <v>13</v>
      </c>
      <c r="O48" s="453" t="n">
        <f aca="false">'12-70'!F50</f>
        <v>14</v>
      </c>
      <c r="P48" s="453" t="n">
        <f aca="false">'12-75'!F50</f>
        <v>8</v>
      </c>
      <c r="Q48" s="439" t="n">
        <f aca="false">F48/[1]人口!$B$40*100000</f>
        <v>13.0075826555363</v>
      </c>
      <c r="R48" s="454" t="n">
        <f aca="false">G48/[1]人口!$C$40*100000</f>
        <v>17.2980453208787</v>
      </c>
      <c r="S48" s="455" t="n">
        <f aca="false">H48/[1]人口!$D$40*100000</f>
        <v>14.7138884392979</v>
      </c>
      <c r="T48" s="456" t="n">
        <f aca="false">I48/[1]人口!$E$40*100000</f>
        <v>6.37414646195033</v>
      </c>
      <c r="U48" s="456" t="n">
        <f aca="false">J48/[1]人口!$F$40*100000</f>
        <v>13.0503744453591</v>
      </c>
      <c r="V48" s="456" t="n">
        <f aca="false">K48/[1]人口!$G$40*100000</f>
        <v>13.9404394723544</v>
      </c>
      <c r="W48" s="456" t="n">
        <f aca="false">L48/[1]人口!$H$40*100000</f>
        <v>7.7857365306758</v>
      </c>
      <c r="X48" s="456" t="n">
        <f aca="false">M48/[1]人口!$I$40*100000</f>
        <v>14.7210363609598</v>
      </c>
      <c r="Y48" s="456" t="n">
        <f aca="false">N48/[1]人口!$J$40*100000</f>
        <v>20.4614851890326</v>
      </c>
      <c r="Z48" s="456" t="n">
        <f aca="false">O48/[1]人口!$K$40*100000</f>
        <v>14.0690791787678</v>
      </c>
      <c r="AA48" s="456" t="n">
        <f aca="false">P48/[1]人口!$L$40*100000</f>
        <v>12.0411204262557</v>
      </c>
      <c r="AB48" s="442" t="n">
        <f aca="false">調整死亡率算出!E54</f>
        <v>6.01004915184461</v>
      </c>
      <c r="AC48" s="457" t="n">
        <f aca="false">'12-10　算出'!E54</f>
        <v>10.2229255694745</v>
      </c>
      <c r="AD48" s="457" t="n">
        <f aca="false">'12-20　算出'!E54</f>
        <v>5.8474838283181</v>
      </c>
      <c r="AE48" s="457" t="n">
        <f aca="false">'12-30　算出'!E54</f>
        <v>3.01766965222938</v>
      </c>
      <c r="AF48" s="457" t="n">
        <f aca="false">'12-40　算出'!E54</f>
        <v>6.41873445683857</v>
      </c>
      <c r="AG48" s="457" t="n">
        <f aca="false">'12-45　算出'!E54</f>
        <v>5.40385817045927</v>
      </c>
      <c r="AH48" s="457" t="n">
        <f aca="false">'12-50　算出'!E54</f>
        <v>3.31413685720158</v>
      </c>
      <c r="AI48" s="457" t="n">
        <f aca="false">'12-55　算出'!E54</f>
        <v>6.84932615516743</v>
      </c>
      <c r="AJ48" s="457" t="n">
        <f aca="false">'12-60　算出'!E54</f>
        <v>8.95529925613676</v>
      </c>
      <c r="AK48" s="457" t="n">
        <f aca="false">'12-70　算出'!E54</f>
        <v>6.11263663473191</v>
      </c>
      <c r="AL48" s="458" t="n">
        <f aca="false">'12-75　算出'!E54</f>
        <v>6.07163718946585</v>
      </c>
      <c r="AN48" s="108"/>
    </row>
    <row r="49" customFormat="false" ht="17.25" hidden="false" customHeight="true" outlineLevel="0" collapsed="false">
      <c r="A49" s="397"/>
      <c r="B49" s="452"/>
      <c r="C49" s="452"/>
      <c r="D49" s="435"/>
      <c r="E49" s="436" t="s">
        <v>476</v>
      </c>
      <c r="F49" s="437" t="n">
        <f aca="false">'12　区別，5歳階級別，選択死因分類別死亡数'!F51</f>
        <v>122</v>
      </c>
      <c r="G49" s="459" t="n">
        <f aca="false">'12-10'!F51</f>
        <v>7</v>
      </c>
      <c r="H49" s="459" t="n">
        <f aca="false">'12-20'!F51</f>
        <v>29</v>
      </c>
      <c r="I49" s="459" t="n">
        <f aca="false">'12-30'!F51</f>
        <v>18</v>
      </c>
      <c r="J49" s="459" t="n">
        <f aca="false">'12-40'!F51</f>
        <v>15</v>
      </c>
      <c r="K49" s="459" t="n">
        <f aca="false">'12-45'!F51</f>
        <v>10</v>
      </c>
      <c r="L49" s="459" t="n">
        <f aca="false">'12-50'!F51</f>
        <v>8</v>
      </c>
      <c r="M49" s="459" t="n">
        <f aca="false">'12-55'!F51</f>
        <v>4</v>
      </c>
      <c r="N49" s="459" t="n">
        <f aca="false">'12-60'!F51</f>
        <v>11</v>
      </c>
      <c r="O49" s="459" t="n">
        <f aca="false">'12-70'!F51</f>
        <v>9</v>
      </c>
      <c r="P49" s="459" t="n">
        <f aca="false">'12-75'!F51</f>
        <v>11</v>
      </c>
      <c r="Q49" s="445" t="n">
        <f aca="false">F49/[1]人口!$B$41*100000</f>
        <v>11.6070094920601</v>
      </c>
      <c r="R49" s="460" t="n">
        <f aca="false">G49/[1]人口!$C$41*100000</f>
        <v>5.26011256640892</v>
      </c>
      <c r="S49" s="461" t="n">
        <f aca="false">H49/[1]人口!$D$41*100000</f>
        <v>19.0553788734986</v>
      </c>
      <c r="T49" s="462" t="n">
        <f aca="false">I49/[1]人口!$E$41*100000</f>
        <v>12.9798955839511</v>
      </c>
      <c r="U49" s="462" t="n">
        <f aca="false">J49/[1]人口!$F$41*100000</f>
        <v>13.4069823564112</v>
      </c>
      <c r="V49" s="462" t="n">
        <f aca="false">K49/[1]人口!$G$41*100000</f>
        <v>14.5258050927473</v>
      </c>
      <c r="W49" s="462" t="n">
        <f aca="false">L49/[1]人口!$H$41*100000</f>
        <v>6.70634587978875</v>
      </c>
      <c r="X49" s="462" t="n">
        <f aca="false">M49/[1]人口!$I$41*100000</f>
        <v>6.56512605042017</v>
      </c>
      <c r="Y49" s="462" t="n">
        <f aca="false">N49/[1]人口!$J$41*100000</f>
        <v>14.8014586164673</v>
      </c>
      <c r="Z49" s="462" t="n">
        <f aca="false">O49/[1]人口!$K$41*100000</f>
        <v>7.72976733400325</v>
      </c>
      <c r="AA49" s="462" t="n">
        <f aca="false">P49/[1]人口!$L$41*100000</f>
        <v>14.5782254323769</v>
      </c>
      <c r="AB49" s="448" t="n">
        <f aca="false">調整死亡率算出!E55</f>
        <v>3.04415392584888</v>
      </c>
      <c r="AC49" s="463" t="n">
        <f aca="false">'12-10　算出'!E55</f>
        <v>1.27646769409799</v>
      </c>
      <c r="AD49" s="463" t="n">
        <f aca="false">'12-20　算出'!E55</f>
        <v>5.07647353581029</v>
      </c>
      <c r="AE49" s="463" t="n">
        <f aca="false">'12-30　算出'!E55</f>
        <v>3.30635286370058</v>
      </c>
      <c r="AF49" s="463" t="n">
        <f aca="false">'12-40　算出'!E55</f>
        <v>4.00735178375166</v>
      </c>
      <c r="AG49" s="463" t="n">
        <f aca="false">'12-45　算出'!E55</f>
        <v>3.18208919540678</v>
      </c>
      <c r="AH49" s="463" t="n">
        <f aca="false">'12-50　算出'!E55</f>
        <v>1.51787764315427</v>
      </c>
      <c r="AI49" s="463" t="n">
        <f aca="false">'12-55　算出'!E55</f>
        <v>1.0967353341307</v>
      </c>
      <c r="AJ49" s="463" t="n">
        <f aca="false">'12-60　算出'!E55</f>
        <v>3.80715568810101</v>
      </c>
      <c r="AK49" s="463" t="n">
        <f aca="false">'12-70　算出'!E55</f>
        <v>2.2632964589101</v>
      </c>
      <c r="AL49" s="464" t="n">
        <f aca="false">'12-75　算出'!E55</f>
        <v>4.13564705596481</v>
      </c>
      <c r="AN49" s="108"/>
    </row>
    <row r="50" customFormat="false" ht="12" hidden="false" customHeight="true" outlineLevel="0" collapsed="false">
      <c r="A50" s="397" t="s">
        <v>444</v>
      </c>
      <c r="B50" s="452" t="s">
        <v>371</v>
      </c>
      <c r="C50" s="452"/>
      <c r="D50" s="338"/>
      <c r="E50" s="436" t="s">
        <v>7</v>
      </c>
      <c r="F50" s="437" t="n">
        <f aca="false">'12　区別，5歳階級別，選択死因分類別死亡数'!F52</f>
        <v>94</v>
      </c>
      <c r="G50" s="453" t="n">
        <f aca="false">'12-10'!F52</f>
        <v>16</v>
      </c>
      <c r="H50" s="453" t="n">
        <f aca="false">'12-20'!F52</f>
        <v>9</v>
      </c>
      <c r="I50" s="453" t="n">
        <f aca="false">'12-30'!F52</f>
        <v>7</v>
      </c>
      <c r="J50" s="453" t="n">
        <f aca="false">'12-40'!F52</f>
        <v>10</v>
      </c>
      <c r="K50" s="453" t="n">
        <f aca="false">'12-45'!F52</f>
        <v>8</v>
      </c>
      <c r="L50" s="453" t="n">
        <f aca="false">'12-50'!F52</f>
        <v>7</v>
      </c>
      <c r="M50" s="453" t="n">
        <f aca="false">'12-55'!F52</f>
        <v>7</v>
      </c>
      <c r="N50" s="453" t="n">
        <f aca="false">'12-60'!F52</f>
        <v>22</v>
      </c>
      <c r="O50" s="453" t="n">
        <f aca="false">'12-70'!F52</f>
        <v>2</v>
      </c>
      <c r="P50" s="453" t="n">
        <f aca="false">'12-75'!F52</f>
        <v>6</v>
      </c>
      <c r="Q50" s="439" t="n">
        <f aca="false">F50/[1]人口!$B$39*100000</f>
        <v>4.78142771396889</v>
      </c>
      <c r="R50" s="454" t="n">
        <f aca="false">G50/[1]人口!$C$39*100000</f>
        <v>6.58663900278286</v>
      </c>
      <c r="S50" s="455" t="n">
        <f aca="false">H50/[1]人口!$D$39*100000</f>
        <v>3.12376351027718</v>
      </c>
      <c r="T50" s="456" t="n">
        <f aca="false">I50/[1]人口!$E$39*100000</f>
        <v>2.64967844259472</v>
      </c>
      <c r="U50" s="456" t="n">
        <f aca="false">J50/[1]人口!$F$39*100000</f>
        <v>4.72822181034157</v>
      </c>
      <c r="V50" s="456" t="n">
        <f aca="false">K50/[1]人口!$G$39*100000</f>
        <v>6.33763764556761</v>
      </c>
      <c r="W50" s="456" t="n">
        <f aca="false">L50/[1]人口!$H$39*100000</f>
        <v>3.15255672350276</v>
      </c>
      <c r="X50" s="456" t="n">
        <f aca="false">M50/[1]人口!$I$39*100000</f>
        <v>6.07259351794018</v>
      </c>
      <c r="Y50" s="456" t="n">
        <f aca="false">N50/[1]人口!$J$39*100000</f>
        <v>15.9592603608244</v>
      </c>
      <c r="Z50" s="456" t="n">
        <f aca="false">O50/[1]人口!$K$39*100000</f>
        <v>0.926174620963036</v>
      </c>
      <c r="AA50" s="456" t="n">
        <f aca="false">P50/[1]人口!$L$39*100000</f>
        <v>4.22850860501501</v>
      </c>
      <c r="AB50" s="442" t="n">
        <f aca="false">調整死亡率算出!E56</f>
        <v>1.28806798938535</v>
      </c>
      <c r="AC50" s="457" t="n">
        <f aca="false">'12-10　算出'!E56</f>
        <v>2.41829933110087</v>
      </c>
      <c r="AD50" s="457" t="n">
        <f aca="false">'12-20　算出'!E56</f>
        <v>0.731066529746359</v>
      </c>
      <c r="AE50" s="457" t="n">
        <f aca="false">'12-30　算出'!E56</f>
        <v>0.761482997655827</v>
      </c>
      <c r="AF50" s="457" t="n">
        <f aca="false">'12-40　算出'!E56</f>
        <v>1.13732990058295</v>
      </c>
      <c r="AG50" s="457" t="n">
        <f aca="false">'12-45　算出'!E56</f>
        <v>1.46286833315677</v>
      </c>
      <c r="AH50" s="457" t="n">
        <f aca="false">'12-50　算出'!E56</f>
        <v>0.71971122794932</v>
      </c>
      <c r="AI50" s="457" t="n">
        <f aca="false">'12-55　算出'!E56</f>
        <v>1.52331489568486</v>
      </c>
      <c r="AJ50" s="457" t="n">
        <f aca="false">'12-60　算出'!E56</f>
        <v>3.49529174261454</v>
      </c>
      <c r="AK50" s="457" t="n">
        <f aca="false">'12-70　算出'!E56</f>
        <v>0.327936793159124</v>
      </c>
      <c r="AL50" s="458" t="n">
        <f aca="false">'12-75　算出'!E56</f>
        <v>0.991902610421717</v>
      </c>
      <c r="AN50" s="108"/>
    </row>
    <row r="51" customFormat="false" ht="12" hidden="false" customHeight="true" outlineLevel="0" collapsed="false">
      <c r="A51" s="397"/>
      <c r="B51" s="452"/>
      <c r="C51" s="452"/>
      <c r="D51" s="435"/>
      <c r="E51" s="436" t="s">
        <v>475</v>
      </c>
      <c r="F51" s="437" t="n">
        <f aca="false">'12　区別，5歳階級別，選択死因分類別死亡数'!F53</f>
        <v>36</v>
      </c>
      <c r="G51" s="453" t="n">
        <f aca="false">'12-10'!F53</f>
        <v>8</v>
      </c>
      <c r="H51" s="453" t="n">
        <f aca="false">'12-20'!F53</f>
        <v>4</v>
      </c>
      <c r="I51" s="453" t="n">
        <f aca="false">'12-30'!F53</f>
        <v>2</v>
      </c>
      <c r="J51" s="453" t="n">
        <f aca="false">'12-40'!F53</f>
        <v>3</v>
      </c>
      <c r="K51" s="453" t="n">
        <f aca="false">'12-45'!F53</f>
        <v>0</v>
      </c>
      <c r="L51" s="453" t="n">
        <f aca="false">'12-50'!F53</f>
        <v>3</v>
      </c>
      <c r="M51" s="453" t="n">
        <f aca="false">'12-55'!F53</f>
        <v>3</v>
      </c>
      <c r="N51" s="453" t="n">
        <f aca="false">'12-60'!F53</f>
        <v>11</v>
      </c>
      <c r="O51" s="453" t="n">
        <f aca="false">'12-70'!F53</f>
        <v>0</v>
      </c>
      <c r="P51" s="453" t="n">
        <f aca="false">'12-75'!F53</f>
        <v>2</v>
      </c>
      <c r="Q51" s="439" t="n">
        <f aca="false">F51/[1]人口!$B$40*100000</f>
        <v>3.9350670218429</v>
      </c>
      <c r="R51" s="454" t="n">
        <f aca="false">G51/[1]人口!$C$40*100000</f>
        <v>7.28338750352789</v>
      </c>
      <c r="S51" s="455" t="n">
        <f aca="false">H51/[1]人口!$D$40*100000</f>
        <v>2.94277768785957</v>
      </c>
      <c r="T51" s="456" t="n">
        <f aca="false">I51/[1]人口!$E$40*100000</f>
        <v>1.59353661548758</v>
      </c>
      <c r="U51" s="456" t="n">
        <f aca="false">J51/[1]人口!$F$40*100000</f>
        <v>3.01162487200594</v>
      </c>
      <c r="V51" s="456" t="n">
        <f aca="false">K51/[1]人口!$G$40*100000</f>
        <v>0</v>
      </c>
      <c r="W51" s="456" t="n">
        <f aca="false">L51/[1]人口!$H$40*100000</f>
        <v>2.91965119900343</v>
      </c>
      <c r="X51" s="456" t="n">
        <f aca="false">M51/[1]人口!$I$40*100000</f>
        <v>5.52038863535993</v>
      </c>
      <c r="Y51" s="456" t="n">
        <f aca="false">N51/[1]人口!$J$40*100000</f>
        <v>17.3135643907199</v>
      </c>
      <c r="Z51" s="456" t="n">
        <f aca="false">O51/[1]人口!$K$40*100000</f>
        <v>0</v>
      </c>
      <c r="AA51" s="456" t="n">
        <f aca="false">P51/[1]人口!$L$40*100000</f>
        <v>3.01028010656392</v>
      </c>
      <c r="AB51" s="442" t="n">
        <f aca="false">調整死亡率算出!E57</f>
        <v>1.5266663129735</v>
      </c>
      <c r="AC51" s="457" t="n">
        <f aca="false">'12-10　算出'!E57</f>
        <v>3.79718283504164</v>
      </c>
      <c r="AD51" s="457" t="n">
        <f aca="false">'12-20　算出'!E57</f>
        <v>0.785270489124354</v>
      </c>
      <c r="AE51" s="457" t="n">
        <f aca="false">'12-30　算出'!E57</f>
        <v>0.834494150422512</v>
      </c>
      <c r="AF51" s="457" t="n">
        <f aca="false">'12-40　算出'!E57</f>
        <v>0.981481880466811</v>
      </c>
      <c r="AG51" s="457" t="n">
        <f aca="false">'12-45　算出'!E57</f>
        <v>0</v>
      </c>
      <c r="AH51" s="457" t="n">
        <f aca="false">'12-50　算出'!E57</f>
        <v>0.984727774524607</v>
      </c>
      <c r="AI51" s="457" t="n">
        <f aca="false">'12-55　算出'!E57</f>
        <v>2.02941674737866</v>
      </c>
      <c r="AJ51" s="457" t="n">
        <f aca="false">'12-60　算出'!E57</f>
        <v>5.41032883448419</v>
      </c>
      <c r="AK51" s="457" t="n">
        <f aca="false">'12-70　算出'!E57</f>
        <v>0</v>
      </c>
      <c r="AL51" s="458" t="n">
        <f aca="false">'12-75　算出'!E57</f>
        <v>0.968196603743094</v>
      </c>
      <c r="AN51" s="108"/>
    </row>
    <row r="52" customFormat="false" ht="17.25" hidden="false" customHeight="true" outlineLevel="0" collapsed="false">
      <c r="A52" s="397"/>
      <c r="B52" s="452"/>
      <c r="C52" s="452"/>
      <c r="D52" s="435"/>
      <c r="E52" s="436" t="s">
        <v>476</v>
      </c>
      <c r="F52" s="437" t="n">
        <f aca="false">'12　区別，5歳階級別，選択死因分類別死亡数'!F54</f>
        <v>58</v>
      </c>
      <c r="G52" s="459" t="n">
        <f aca="false">'12-10'!F54</f>
        <v>8</v>
      </c>
      <c r="H52" s="459" t="n">
        <f aca="false">'12-20'!F54</f>
        <v>5</v>
      </c>
      <c r="I52" s="459" t="n">
        <f aca="false">'12-30'!F54</f>
        <v>5</v>
      </c>
      <c r="J52" s="459" t="n">
        <f aca="false">'12-40'!F54</f>
        <v>7</v>
      </c>
      <c r="K52" s="459" t="n">
        <f aca="false">'12-45'!F54</f>
        <v>8</v>
      </c>
      <c r="L52" s="459" t="n">
        <f aca="false">'12-50'!F54</f>
        <v>4</v>
      </c>
      <c r="M52" s="459" t="n">
        <f aca="false">'12-55'!F54</f>
        <v>4</v>
      </c>
      <c r="N52" s="459" t="n">
        <f aca="false">'12-60'!F54</f>
        <v>11</v>
      </c>
      <c r="O52" s="459" t="n">
        <f aca="false">'12-70'!F54</f>
        <v>2</v>
      </c>
      <c r="P52" s="459" t="n">
        <f aca="false">'12-75'!F54</f>
        <v>4</v>
      </c>
      <c r="Q52" s="445" t="n">
        <f aca="false">F52/[1]人口!$B$41*100000</f>
        <v>5.51808647983187</v>
      </c>
      <c r="R52" s="460" t="n">
        <f aca="false">G52/[1]人口!$C$41*100000</f>
        <v>6.01155721875305</v>
      </c>
      <c r="S52" s="461" t="n">
        <f aca="false">H52/[1]人口!$D$41*100000</f>
        <v>3.2854101506032</v>
      </c>
      <c r="T52" s="462" t="n">
        <f aca="false">I52/[1]人口!$E$41*100000</f>
        <v>3.60552655109752</v>
      </c>
      <c r="U52" s="462" t="n">
        <f aca="false">J52/[1]人口!$F$41*100000</f>
        <v>6.25659176632524</v>
      </c>
      <c r="V52" s="462" t="n">
        <f aca="false">K52/[1]人口!$G$41*100000</f>
        <v>11.6206440741978</v>
      </c>
      <c r="W52" s="462" t="n">
        <f aca="false">L52/[1]人口!$H$41*100000</f>
        <v>3.35317293989438</v>
      </c>
      <c r="X52" s="462" t="n">
        <f aca="false">M52/[1]人口!$I$41*100000</f>
        <v>6.56512605042017</v>
      </c>
      <c r="Y52" s="462" t="n">
        <f aca="false">N52/[1]人口!$J$41*100000</f>
        <v>14.8014586164673</v>
      </c>
      <c r="Z52" s="462" t="n">
        <f aca="false">O52/[1]人口!$K$41*100000</f>
        <v>1.71772607422294</v>
      </c>
      <c r="AA52" s="462" t="n">
        <f aca="false">P52/[1]人口!$L$41*100000</f>
        <v>5.3011728845007</v>
      </c>
      <c r="AB52" s="448" t="n">
        <f aca="false">調整死亡率算出!E58</f>
        <v>1.08015439431675</v>
      </c>
      <c r="AC52" s="463" t="n">
        <f aca="false">'12-10　算出'!E58</f>
        <v>1.37640245429014</v>
      </c>
      <c r="AD52" s="463" t="n">
        <f aca="false">'12-20　算出'!E58</f>
        <v>0.840513606610706</v>
      </c>
      <c r="AE52" s="463" t="n">
        <f aca="false">'12-30　算出'!E58</f>
        <v>0.59467326819322</v>
      </c>
      <c r="AF52" s="463" t="n">
        <f aca="false">'12-40　算出'!E58</f>
        <v>1.2907589907542</v>
      </c>
      <c r="AG52" s="463" t="n">
        <f aca="false">'12-45　算出'!E58</f>
        <v>2.39762194459641</v>
      </c>
      <c r="AH52" s="463" t="n">
        <f aca="false">'12-50　算出'!E58</f>
        <v>0.548062827344762</v>
      </c>
      <c r="AI52" s="463" t="n">
        <f aca="false">'12-55　算出'!E58</f>
        <v>1.0967353341307</v>
      </c>
      <c r="AJ52" s="463" t="n">
        <f aca="false">'12-60　算出'!E58</f>
        <v>1.84109427576195</v>
      </c>
      <c r="AK52" s="463" t="n">
        <f aca="false">'12-70　算出'!E58</f>
        <v>0.548814357968741</v>
      </c>
      <c r="AL52" s="464" t="n">
        <f aca="false">'12-75　算出'!E58</f>
        <v>0.984140176072957</v>
      </c>
      <c r="AN52" s="108"/>
    </row>
    <row r="53" customFormat="false" ht="12" hidden="false" customHeight="true" outlineLevel="0" collapsed="false">
      <c r="A53" s="397" t="s">
        <v>445</v>
      </c>
      <c r="B53" s="471" t="s">
        <v>478</v>
      </c>
      <c r="C53" s="471"/>
      <c r="D53" s="338"/>
      <c r="E53" s="436" t="s">
        <v>7</v>
      </c>
      <c r="F53" s="437" t="n">
        <f aca="false">'12　区別，5歳階級別，選択死因分類別死亡数'!F55</f>
        <v>2540</v>
      </c>
      <c r="G53" s="453" t="n">
        <f aca="false">'12-10'!F55</f>
        <v>290</v>
      </c>
      <c r="H53" s="453" t="n">
        <f aca="false">'12-20'!F55</f>
        <v>358</v>
      </c>
      <c r="I53" s="453" t="n">
        <f aca="false">'12-30'!F55</f>
        <v>295</v>
      </c>
      <c r="J53" s="453" t="n">
        <f aca="false">'12-40'!F55</f>
        <v>242</v>
      </c>
      <c r="K53" s="453" t="n">
        <f aca="false">'12-45'!F55</f>
        <v>140</v>
      </c>
      <c r="L53" s="453" t="n">
        <f aca="false">'12-50'!F55</f>
        <v>270</v>
      </c>
      <c r="M53" s="453" t="n">
        <f aca="false">'12-55'!F55</f>
        <v>144</v>
      </c>
      <c r="N53" s="453" t="n">
        <f aca="false">'12-60'!F55</f>
        <v>220</v>
      </c>
      <c r="O53" s="453" t="n">
        <f aca="false">'12-70'!F55</f>
        <v>324</v>
      </c>
      <c r="P53" s="453" t="n">
        <f aca="false">'12-75'!F55</f>
        <v>257</v>
      </c>
      <c r="Q53" s="439" t="n">
        <f aca="false">F53/[1]人口!$B$39*100000</f>
        <v>129.200280781713</v>
      </c>
      <c r="R53" s="454" t="n">
        <f aca="false">G53/[1]人口!$C$39*100000</f>
        <v>119.382831925439</v>
      </c>
      <c r="S53" s="455" t="n">
        <f aca="false">H53/[1]人口!$D$39*100000</f>
        <v>124.256370742137</v>
      </c>
      <c r="T53" s="456" t="n">
        <f aca="false">I53/[1]人口!$E$39*100000</f>
        <v>111.665020080777</v>
      </c>
      <c r="U53" s="456" t="n">
        <f aca="false">J53/[1]人口!$F$39*100000</f>
        <v>114.422967810266</v>
      </c>
      <c r="V53" s="456" t="n">
        <f aca="false">K53/[1]人口!$G$39*100000</f>
        <v>110.908658797433</v>
      </c>
      <c r="W53" s="456" t="n">
        <f aca="false">L53/[1]人口!$H$39*100000</f>
        <v>121.598616477964</v>
      </c>
      <c r="X53" s="456" t="n">
        <f aca="false">M53/[1]人口!$I$39*100000</f>
        <v>124.921923797626</v>
      </c>
      <c r="Y53" s="456" t="n">
        <f aca="false">N53/[1]人口!$J$39*100000</f>
        <v>159.592603608244</v>
      </c>
      <c r="Z53" s="456" t="n">
        <f aca="false">O53/[1]人口!$K$39*100000</f>
        <v>150.040288596012</v>
      </c>
      <c r="AA53" s="456" t="n">
        <f aca="false">P53/[1]人口!$L$39*100000</f>
        <v>181.121118581476</v>
      </c>
      <c r="AB53" s="442" t="n">
        <f aca="false">調整死亡率算出!E59</f>
        <v>38.444739066521</v>
      </c>
      <c r="AC53" s="457" t="n">
        <f aca="false">'12-10　算出'!E59</f>
        <v>41.1570745987715</v>
      </c>
      <c r="AD53" s="457" t="n">
        <f aca="false">'12-20　算出'!E59</f>
        <v>39.9144785809858</v>
      </c>
      <c r="AE53" s="457" t="n">
        <f aca="false">'12-30　算出'!E59</f>
        <v>36.7758269568925</v>
      </c>
      <c r="AF53" s="457" t="n">
        <f aca="false">'12-40　算出'!E59</f>
        <v>37.4166471702439</v>
      </c>
      <c r="AG53" s="457" t="n">
        <f aca="false">'12-45　算出'!E59</f>
        <v>28.9669242999461</v>
      </c>
      <c r="AH53" s="457" t="n">
        <f aca="false">'12-50　算出'!E59</f>
        <v>36.74269520646</v>
      </c>
      <c r="AI53" s="457" t="n">
        <f aca="false">'12-55　算出'!E59</f>
        <v>36.9539117989413</v>
      </c>
      <c r="AJ53" s="457" t="n">
        <f aca="false">'12-60　算出'!E59</f>
        <v>40.4198412561633</v>
      </c>
      <c r="AK53" s="457" t="n">
        <f aca="false">'12-70　算出'!E59</f>
        <v>42.647152341768</v>
      </c>
      <c r="AL53" s="458" t="n">
        <f aca="false">'12-75　算出'!E59</f>
        <v>41.7443084399051</v>
      </c>
      <c r="AN53" s="108"/>
    </row>
    <row r="54" customFormat="false" ht="12" hidden="false" customHeight="true" outlineLevel="0" collapsed="false">
      <c r="A54" s="397"/>
      <c r="B54" s="471"/>
      <c r="C54" s="471"/>
      <c r="D54" s="435"/>
      <c r="E54" s="436" t="s">
        <v>475</v>
      </c>
      <c r="F54" s="437" t="n">
        <f aca="false">'12　区別，5歳階級別，選択死因分類別死亡数'!F56</f>
        <v>1161</v>
      </c>
      <c r="G54" s="453" t="n">
        <f aca="false">'12-10'!F56</f>
        <v>122</v>
      </c>
      <c r="H54" s="453" t="n">
        <f aca="false">'12-20'!F56</f>
        <v>184</v>
      </c>
      <c r="I54" s="453" t="n">
        <f aca="false">'12-30'!F56</f>
        <v>139</v>
      </c>
      <c r="J54" s="453" t="n">
        <f aca="false">'12-40'!F56</f>
        <v>108</v>
      </c>
      <c r="K54" s="453" t="n">
        <f aca="false">'12-45'!F56</f>
        <v>58</v>
      </c>
      <c r="L54" s="453" t="n">
        <f aca="false">'12-50'!F56</f>
        <v>128</v>
      </c>
      <c r="M54" s="453" t="n">
        <f aca="false">'12-55'!F56</f>
        <v>63</v>
      </c>
      <c r="N54" s="453" t="n">
        <f aca="false">'12-60'!F56</f>
        <v>106</v>
      </c>
      <c r="O54" s="453" t="n">
        <f aca="false">'12-70'!F56</f>
        <v>156</v>
      </c>
      <c r="P54" s="453" t="n">
        <f aca="false">'12-75'!F56</f>
        <v>97</v>
      </c>
      <c r="Q54" s="439" t="n">
        <f aca="false">F54/[1]人口!$B$40*100000</f>
        <v>126.905911454434</v>
      </c>
      <c r="R54" s="454" t="n">
        <f aca="false">G54/[1]人口!$C$40*100000</f>
        <v>111.0716594288</v>
      </c>
      <c r="S54" s="455" t="n">
        <f aca="false">H54/[1]人口!$D$40*100000</f>
        <v>135.36777364154</v>
      </c>
      <c r="T54" s="456" t="n">
        <f aca="false">I54/[1]人口!$E$40*100000</f>
        <v>110.750794776387</v>
      </c>
      <c r="U54" s="456" t="n">
        <f aca="false">J54/[1]人口!$F$40*100000</f>
        <v>108.418495392214</v>
      </c>
      <c r="V54" s="456" t="n">
        <f aca="false">K54/[1]人口!$G$40*100000</f>
        <v>101.068186174569</v>
      </c>
      <c r="W54" s="456" t="n">
        <f aca="false">L54/[1]人口!$H$40*100000</f>
        <v>124.571784490813</v>
      </c>
      <c r="X54" s="456" t="n">
        <f aca="false">M54/[1]人口!$I$40*100000</f>
        <v>115.928161342559</v>
      </c>
      <c r="Y54" s="456" t="n">
        <f aca="false">N54/[1]人口!$J$40*100000</f>
        <v>166.839802310574</v>
      </c>
      <c r="Z54" s="456" t="n">
        <f aca="false">O54/[1]人口!$K$40*100000</f>
        <v>156.769739420555</v>
      </c>
      <c r="AA54" s="456" t="n">
        <f aca="false">P54/[1]人口!$L$40*100000</f>
        <v>145.99858516835</v>
      </c>
      <c r="AB54" s="442" t="n">
        <f aca="false">調整死亡率算出!E60</f>
        <v>53.1165975934745</v>
      </c>
      <c r="AC54" s="457" t="n">
        <f aca="false">'12-10　算出'!E60</f>
        <v>58.5340890052474</v>
      </c>
      <c r="AD54" s="457" t="n">
        <f aca="false">'12-20　算出'!E60</f>
        <v>59.5151293578814</v>
      </c>
      <c r="AE54" s="457" t="n">
        <f aca="false">'12-30　算出'!E60</f>
        <v>50.6149142997912</v>
      </c>
      <c r="AF54" s="457" t="n">
        <f aca="false">'12-40　算出'!E60</f>
        <v>51.0562156034998</v>
      </c>
      <c r="AG54" s="457" t="n">
        <f aca="false">'12-45　算出'!E60</f>
        <v>36.3439441312217</v>
      </c>
      <c r="AH54" s="457" t="n">
        <f aca="false">'12-50　算出'!E60</f>
        <v>53.7440036552741</v>
      </c>
      <c r="AI54" s="457" t="n">
        <f aca="false">'12-55　算出'!E60</f>
        <v>43.7270734880604</v>
      </c>
      <c r="AJ54" s="457" t="n">
        <f aca="false">'12-60　算出'!E60</f>
        <v>58.4810771919058</v>
      </c>
      <c r="AK54" s="457" t="n">
        <f aca="false">'12-70　算出'!E60</f>
        <v>60.7086672250958</v>
      </c>
      <c r="AL54" s="458" t="n">
        <f aca="false">'12-75　算出'!E60</f>
        <v>47.6964251182842</v>
      </c>
      <c r="AN54" s="108"/>
    </row>
    <row r="55" customFormat="false" ht="17.25" hidden="false" customHeight="true" outlineLevel="0" collapsed="false">
      <c r="A55" s="406"/>
      <c r="B55" s="471"/>
      <c r="C55" s="471"/>
      <c r="D55" s="472"/>
      <c r="E55" s="473" t="s">
        <v>476</v>
      </c>
      <c r="F55" s="474" t="n">
        <f aca="false">'12　区別，5歳階級別，選択死因分類別死亡数'!F57</f>
        <v>1379</v>
      </c>
      <c r="G55" s="475" t="n">
        <f aca="false">'12-10'!F57</f>
        <v>168</v>
      </c>
      <c r="H55" s="475" t="n">
        <f aca="false">'12-20'!F57</f>
        <v>174</v>
      </c>
      <c r="I55" s="475" t="n">
        <f aca="false">'12-30'!F57</f>
        <v>156</v>
      </c>
      <c r="J55" s="475" t="n">
        <f aca="false">'12-40'!F57</f>
        <v>134</v>
      </c>
      <c r="K55" s="475" t="n">
        <f aca="false">'12-45'!F57</f>
        <v>82</v>
      </c>
      <c r="L55" s="475" t="n">
        <f aca="false">'12-50'!F57</f>
        <v>142</v>
      </c>
      <c r="M55" s="475" t="n">
        <f aca="false">'12-55'!F57</f>
        <v>81</v>
      </c>
      <c r="N55" s="475" t="n">
        <f aca="false">'12-60'!F57</f>
        <v>114</v>
      </c>
      <c r="O55" s="475" t="n">
        <f aca="false">'12-70'!F57</f>
        <v>168</v>
      </c>
      <c r="P55" s="475" t="n">
        <f aca="false">'12-75'!F57</f>
        <v>160</v>
      </c>
      <c r="Q55" s="476" t="n">
        <f aca="false">F55/[1]人口!$B$41*100000</f>
        <v>131.197263029106</v>
      </c>
      <c r="R55" s="477" t="n">
        <f aca="false">G55/[1]人口!$C$41*100000</f>
        <v>126.242701593814</v>
      </c>
      <c r="S55" s="478" t="n">
        <f aca="false">H55/[1]人口!$D$41*100000</f>
        <v>114.332273240991</v>
      </c>
      <c r="T55" s="479" t="n">
        <f aca="false">I55/[1]人口!$E$41*100000</f>
        <v>112.492428394243</v>
      </c>
      <c r="U55" s="479" t="n">
        <f aca="false">J55/[1]人口!$F$41*100000</f>
        <v>119.76904238394</v>
      </c>
      <c r="V55" s="479" t="n">
        <f aca="false">K55/[1]人口!$G$41*100000</f>
        <v>119.111601760528</v>
      </c>
      <c r="W55" s="479" t="n">
        <f aca="false">L55/[1]人口!$H$41*100000</f>
        <v>119.03763936625</v>
      </c>
      <c r="X55" s="479" t="n">
        <f aca="false">M55/[1]人口!$I$41*100000</f>
        <v>132.943802521008</v>
      </c>
      <c r="Y55" s="479" t="n">
        <f aca="false">N55/[1]人口!$J$41*100000</f>
        <v>153.396934752479</v>
      </c>
      <c r="Z55" s="479" t="n">
        <f aca="false">O55/[1]人口!$K$41*100000</f>
        <v>144.288990234727</v>
      </c>
      <c r="AA55" s="479" t="n">
        <f aca="false">P55/[1]人口!$L$41*100000</f>
        <v>212.046915380028</v>
      </c>
      <c r="AB55" s="480" t="n">
        <f aca="false">調整死亡率算出!E61</f>
        <v>26.9982908946659</v>
      </c>
      <c r="AC55" s="481" t="n">
        <f aca="false">'12-10　算出'!E61</f>
        <v>27.4569857203767</v>
      </c>
      <c r="AD55" s="481" t="n">
        <f aca="false">'12-20　算出'!E61</f>
        <v>24.8131022079625</v>
      </c>
      <c r="AE55" s="481" t="n">
        <f aca="false">'12-30　算出'!E61</f>
        <v>26.0553696360894</v>
      </c>
      <c r="AF55" s="481" t="n">
        <f aca="false">'12-40　算出'!E61</f>
        <v>26.0551419763652</v>
      </c>
      <c r="AG55" s="481" t="n">
        <f aca="false">'12-45　算出'!E61</f>
        <v>23.4608570713197</v>
      </c>
      <c r="AH55" s="481" t="n">
        <f aca="false">'12-50　算出'!E61</f>
        <v>23.8179305941066</v>
      </c>
      <c r="AI55" s="481" t="n">
        <f aca="false">'12-55　算出'!E61</f>
        <v>32.2824472233887</v>
      </c>
      <c r="AJ55" s="481" t="n">
        <f aca="false">'12-60　算出'!E61</f>
        <v>25.4746112099278</v>
      </c>
      <c r="AK55" s="481" t="n">
        <f aca="false">'12-70　算出'!E61</f>
        <v>29.4634157259049</v>
      </c>
      <c r="AL55" s="482" t="n">
        <f aca="false">'12-75　算出'!E61</f>
        <v>37.1397695100155</v>
      </c>
      <c r="AN55" s="108"/>
    </row>
    <row r="56" customFormat="false" ht="10.5" hidden="false" customHeight="true" outlineLevel="0" collapsed="false">
      <c r="A56" s="397" t="s">
        <v>447</v>
      </c>
      <c r="B56" s="465" t="s">
        <v>477</v>
      </c>
      <c r="C56" s="468" t="s">
        <v>374</v>
      </c>
      <c r="D56" s="338"/>
      <c r="E56" s="436" t="s">
        <v>7</v>
      </c>
      <c r="F56" s="437" t="n">
        <f aca="false">'12　区別，5歳階級別，選択死因分類別死亡数'!F58</f>
        <v>291</v>
      </c>
      <c r="G56" s="453" t="n">
        <f aca="false">'12-10'!F58</f>
        <v>43</v>
      </c>
      <c r="H56" s="453" t="n">
        <f aca="false">'12-20'!F58</f>
        <v>37</v>
      </c>
      <c r="I56" s="453" t="n">
        <f aca="false">'12-30'!F58</f>
        <v>44</v>
      </c>
      <c r="J56" s="453" t="n">
        <f aca="false">'12-40'!F58</f>
        <v>25</v>
      </c>
      <c r="K56" s="453" t="n">
        <f aca="false">'12-45'!F58</f>
        <v>15</v>
      </c>
      <c r="L56" s="453" t="n">
        <f aca="false">'12-50'!F58</f>
        <v>22</v>
      </c>
      <c r="M56" s="453" t="n">
        <f aca="false">'12-55'!F58</f>
        <v>9</v>
      </c>
      <c r="N56" s="453" t="n">
        <f aca="false">'12-60'!F58</f>
        <v>26</v>
      </c>
      <c r="O56" s="453" t="n">
        <f aca="false">'12-70'!F58</f>
        <v>49</v>
      </c>
      <c r="P56" s="453" t="n">
        <f aca="false">'12-75'!F58</f>
        <v>21</v>
      </c>
      <c r="Q56" s="439" t="n">
        <f aca="false">F56/[1]人口!$B$39*100000</f>
        <v>14.8020794123931</v>
      </c>
      <c r="R56" s="454" t="n">
        <f aca="false">G56/[1]人口!$C$39*100000</f>
        <v>17.7015923199789</v>
      </c>
      <c r="S56" s="455" t="n">
        <f aca="false">H56/[1]人口!$D$39*100000</f>
        <v>12.842138875584</v>
      </c>
      <c r="T56" s="456" t="n">
        <f aca="false">I56/[1]人口!$E$39*100000</f>
        <v>16.6551216391668</v>
      </c>
      <c r="U56" s="456" t="n">
        <f aca="false">J56/[1]人口!$F$39*100000</f>
        <v>11.8205545258539</v>
      </c>
      <c r="V56" s="456" t="n">
        <f aca="false">K56/[1]人口!$G$39*100000</f>
        <v>11.8830705854393</v>
      </c>
      <c r="W56" s="456" t="n">
        <f aca="false">L56/[1]人口!$H$39*100000</f>
        <v>9.90803541672296</v>
      </c>
      <c r="X56" s="456" t="n">
        <f aca="false">M56/[1]人口!$I$39*100000</f>
        <v>7.80762023735166</v>
      </c>
      <c r="Y56" s="456" t="n">
        <f aca="false">N56/[1]人口!$J$39*100000</f>
        <v>18.8609440627924</v>
      </c>
      <c r="Z56" s="456" t="n">
        <f aca="false">O56/[1]人口!$K$39*100000</f>
        <v>22.6912782135944</v>
      </c>
      <c r="AA56" s="456" t="n">
        <f aca="false">P56/[1]人口!$L$39*100000</f>
        <v>14.7997801175525</v>
      </c>
      <c r="AB56" s="442" t="n">
        <f aca="false">調整死亡率算出!E62</f>
        <v>5.4109843844225</v>
      </c>
      <c r="AC56" s="457" t="n">
        <f aca="false">'12-10　算出'!E62</f>
        <v>7.38624895134943</v>
      </c>
      <c r="AD56" s="457" t="n">
        <f aca="false">'12-20　算出'!E62</f>
        <v>4.78029889577138</v>
      </c>
      <c r="AE56" s="457" t="n">
        <f aca="false">'12-30　算出'!E62</f>
        <v>6.22253442548032</v>
      </c>
      <c r="AF56" s="457" t="n">
        <f aca="false">'12-40　算出'!E62</f>
        <v>5.04209119844795</v>
      </c>
      <c r="AG56" s="457" t="n">
        <f aca="false">'12-45　算出'!E62</f>
        <v>3.39935220945846</v>
      </c>
      <c r="AH56" s="457" t="n">
        <f aca="false">'12-50　算出'!E62</f>
        <v>3.75875307382587</v>
      </c>
      <c r="AI56" s="457" t="n">
        <f aca="false">'12-55　算出'!E62</f>
        <v>2.12667939039214</v>
      </c>
      <c r="AJ56" s="457" t="n">
        <f aca="false">'12-60　算出'!E62</f>
        <v>6.83617166567907</v>
      </c>
      <c r="AK56" s="457" t="n">
        <f aca="false">'12-70　算出'!E62</f>
        <v>8.13985104686166</v>
      </c>
      <c r="AL56" s="458" t="n">
        <f aca="false">'12-75　算出'!E62</f>
        <v>4.47985256879759</v>
      </c>
      <c r="AN56" s="108"/>
    </row>
    <row r="57" customFormat="false" ht="10.5" hidden="false" customHeight="true" outlineLevel="0" collapsed="false">
      <c r="A57" s="397"/>
      <c r="B57" s="465"/>
      <c r="C57" s="468"/>
      <c r="D57" s="435"/>
      <c r="E57" s="436" t="s">
        <v>475</v>
      </c>
      <c r="F57" s="437" t="n">
        <f aca="false">'12　区別，5歳階級別，選択死因分類別死亡数'!F59</f>
        <v>178</v>
      </c>
      <c r="G57" s="453" t="n">
        <f aca="false">'12-10'!F59</f>
        <v>25</v>
      </c>
      <c r="H57" s="453" t="n">
        <f aca="false">'12-20'!F59</f>
        <v>23</v>
      </c>
      <c r="I57" s="453" t="n">
        <f aca="false">'12-30'!F59</f>
        <v>28</v>
      </c>
      <c r="J57" s="453" t="n">
        <f aca="false">'12-40'!F59</f>
        <v>15</v>
      </c>
      <c r="K57" s="453" t="n">
        <f aca="false">'12-45'!F59</f>
        <v>9</v>
      </c>
      <c r="L57" s="453" t="n">
        <f aca="false">'12-50'!F59</f>
        <v>14</v>
      </c>
      <c r="M57" s="453" t="n">
        <f aca="false">'12-55'!F59</f>
        <v>3</v>
      </c>
      <c r="N57" s="453" t="n">
        <f aca="false">'12-60'!F59</f>
        <v>19</v>
      </c>
      <c r="O57" s="453" t="n">
        <f aca="false">'12-70'!F59</f>
        <v>34</v>
      </c>
      <c r="P57" s="453" t="n">
        <f aca="false">'12-75'!F59</f>
        <v>8</v>
      </c>
      <c r="Q57" s="439" t="n">
        <f aca="false">F57/[1]人口!$B$40*100000</f>
        <v>19.4567202746677</v>
      </c>
      <c r="R57" s="454" t="n">
        <f aca="false">G57/[1]人口!$C$40*100000</f>
        <v>22.7605859485247</v>
      </c>
      <c r="S57" s="455" t="n">
        <f aca="false">H57/[1]人口!$D$40*100000</f>
        <v>16.9209717051925</v>
      </c>
      <c r="T57" s="456" t="n">
        <f aca="false">I57/[1]人口!$E$40*100000</f>
        <v>22.3095126168262</v>
      </c>
      <c r="U57" s="456" t="n">
        <f aca="false">J57/[1]人口!$F$40*100000</f>
        <v>15.0581243600297</v>
      </c>
      <c r="V57" s="456" t="n">
        <f aca="false">K57/[1]人口!$G$40*100000</f>
        <v>15.6829944063987</v>
      </c>
      <c r="W57" s="456" t="n">
        <f aca="false">L57/[1]人口!$H$40*100000</f>
        <v>13.6250389286827</v>
      </c>
      <c r="X57" s="456" t="n">
        <f aca="false">M57/[1]人口!$I$40*100000</f>
        <v>5.52038863535993</v>
      </c>
      <c r="Y57" s="456" t="n">
        <f aca="false">N57/[1]人口!$J$40*100000</f>
        <v>29.9052475839708</v>
      </c>
      <c r="Z57" s="456" t="n">
        <f aca="false">O57/[1]人口!$K$40*100000</f>
        <v>34.1677637198645</v>
      </c>
      <c r="AA57" s="456" t="n">
        <f aca="false">P57/[1]人口!$L$40*100000</f>
        <v>12.0411204262557</v>
      </c>
      <c r="AB57" s="442" t="n">
        <f aca="false">調整死亡率算出!E63</f>
        <v>9.31293906365525</v>
      </c>
      <c r="AC57" s="457" t="n">
        <f aca="false">'12-10　算出'!E63</f>
        <v>13.6211879123165</v>
      </c>
      <c r="AD57" s="457" t="n">
        <f aca="false">'12-20　算出'!E63</f>
        <v>7.93889913817378</v>
      </c>
      <c r="AE57" s="457" t="n">
        <f aca="false">'12-30　算出'!E63</f>
        <v>11.2009257693217</v>
      </c>
      <c r="AF57" s="457" t="n">
        <f aca="false">'12-40　算出'!E63</f>
        <v>8.61824886318402</v>
      </c>
      <c r="AG57" s="457" t="n">
        <f aca="false">'12-45　算出'!E63</f>
        <v>5.73646058217374</v>
      </c>
      <c r="AH57" s="457" t="n">
        <f aca="false">'12-50　算出'!E63</f>
        <v>6.59473740586477</v>
      </c>
      <c r="AI57" s="457" t="n">
        <f aca="false">'12-55　算出'!E63</f>
        <v>2.03481584145415</v>
      </c>
      <c r="AJ57" s="457" t="n">
        <f aca="false">'12-60　算出'!E63</f>
        <v>13.2606853744565</v>
      </c>
      <c r="AK57" s="457" t="n">
        <f aca="false">'12-70　算出'!E63</f>
        <v>15.1943390211097</v>
      </c>
      <c r="AL57" s="458" t="n">
        <f aca="false">'12-75　算出'!E63</f>
        <v>5.02812775247947</v>
      </c>
      <c r="AN57" s="108"/>
    </row>
    <row r="58" customFormat="false" ht="17.25" hidden="false" customHeight="true" outlineLevel="0" collapsed="false">
      <c r="A58" s="397"/>
      <c r="B58" s="465"/>
      <c r="C58" s="468"/>
      <c r="D58" s="435"/>
      <c r="E58" s="436" t="s">
        <v>476</v>
      </c>
      <c r="F58" s="437" t="n">
        <f aca="false">'12　区別，5歳階級別，選択死因分類別死亡数'!F60</f>
        <v>113</v>
      </c>
      <c r="G58" s="459" t="n">
        <f aca="false">'12-10'!F60</f>
        <v>18</v>
      </c>
      <c r="H58" s="459" t="n">
        <f aca="false">'12-20'!F60</f>
        <v>14</v>
      </c>
      <c r="I58" s="459" t="n">
        <f aca="false">'12-30'!F60</f>
        <v>16</v>
      </c>
      <c r="J58" s="459" t="n">
        <f aca="false">'12-40'!F60</f>
        <v>10</v>
      </c>
      <c r="K58" s="459" t="n">
        <f aca="false">'12-45'!F60</f>
        <v>6</v>
      </c>
      <c r="L58" s="459" t="n">
        <f aca="false">'12-50'!F60</f>
        <v>8</v>
      </c>
      <c r="M58" s="459" t="n">
        <f aca="false">'12-55'!F60</f>
        <v>6</v>
      </c>
      <c r="N58" s="459" t="n">
        <f aca="false">'12-60'!F60</f>
        <v>7</v>
      </c>
      <c r="O58" s="459" t="n">
        <f aca="false">'12-70'!F60</f>
        <v>15</v>
      </c>
      <c r="P58" s="459" t="n">
        <f aca="false">'12-75'!F60</f>
        <v>13</v>
      </c>
      <c r="Q58" s="445" t="n">
        <f aca="false">F58/[1]人口!$B$41*100000</f>
        <v>10.7507546934655</v>
      </c>
      <c r="R58" s="460" t="n">
        <f aca="false">G58/[1]人口!$C$41*100000</f>
        <v>13.5260037421944</v>
      </c>
      <c r="S58" s="461" t="n">
        <f aca="false">H58/[1]人口!$D$41*100000</f>
        <v>9.19914842168896</v>
      </c>
      <c r="T58" s="462" t="n">
        <f aca="false">I58/[1]人口!$E$41*100000</f>
        <v>11.5376849635121</v>
      </c>
      <c r="U58" s="462" t="n">
        <f aca="false">J58/[1]人口!$F$41*100000</f>
        <v>8.93798823760748</v>
      </c>
      <c r="V58" s="462" t="n">
        <f aca="false">K58/[1]人口!$G$41*100000</f>
        <v>8.71548305564836</v>
      </c>
      <c r="W58" s="462" t="n">
        <f aca="false">L58/[1]人口!$H$41*100000</f>
        <v>6.70634587978875</v>
      </c>
      <c r="X58" s="462" t="n">
        <f aca="false">M58/[1]人口!$I$41*100000</f>
        <v>9.84768907563025</v>
      </c>
      <c r="Y58" s="462" t="n">
        <f aca="false">N58/[1]人口!$J$41*100000</f>
        <v>9.41911002866101</v>
      </c>
      <c r="Z58" s="462" t="n">
        <f aca="false">O58/[1]人口!$K$41*100000</f>
        <v>12.8829455566721</v>
      </c>
      <c r="AA58" s="462" t="n">
        <f aca="false">P58/[1]人口!$L$41*100000</f>
        <v>17.2288118746273</v>
      </c>
      <c r="AB58" s="448" t="n">
        <f aca="false">調整死亡率算出!E64</f>
        <v>2.32820004716773</v>
      </c>
      <c r="AC58" s="463" t="n">
        <f aca="false">'12-10　算出'!E64</f>
        <v>2.5751689958544</v>
      </c>
      <c r="AD58" s="463" t="n">
        <f aca="false">'12-20　算出'!E64</f>
        <v>2.43305259739607</v>
      </c>
      <c r="AE58" s="463" t="n">
        <f aca="false">'12-30　算出'!E64</f>
        <v>2.35602995206957</v>
      </c>
      <c r="AF58" s="463" t="n">
        <f aca="false">'12-40　算出'!E64</f>
        <v>1.92212467703084</v>
      </c>
      <c r="AG58" s="463" t="n">
        <f aca="false">'12-45　算出'!E64</f>
        <v>1.77220774618679</v>
      </c>
      <c r="AH58" s="463" t="n">
        <f aca="false">'12-50　算出'!E64</f>
        <v>1.56841929362444</v>
      </c>
      <c r="AI58" s="463" t="n">
        <f aca="false">'12-55　算出'!E64</f>
        <v>2.01475357573882</v>
      </c>
      <c r="AJ58" s="463" t="n">
        <f aca="false">'12-60　算出'!E64</f>
        <v>1.58971217546593</v>
      </c>
      <c r="AK58" s="463" t="n">
        <f aca="false">'12-70　算出'!E64</f>
        <v>2.80796598928206</v>
      </c>
      <c r="AL58" s="464" t="n">
        <f aca="false">'12-75　算出'!E64</f>
        <v>4.02722771162013</v>
      </c>
      <c r="AN58" s="108"/>
    </row>
    <row r="59" customFormat="false" ht="10.5" hidden="false" customHeight="true" outlineLevel="0" collapsed="false">
      <c r="A59" s="397" t="s">
        <v>448</v>
      </c>
      <c r="B59" s="465"/>
      <c r="C59" s="466" t="s">
        <v>449</v>
      </c>
      <c r="D59" s="467"/>
      <c r="E59" s="436" t="s">
        <v>7</v>
      </c>
      <c r="F59" s="437" t="n">
        <f aca="false">'12　区別，5歳階級別，選択死因分類別死亡数'!F61</f>
        <v>438</v>
      </c>
      <c r="G59" s="453" t="n">
        <f aca="false">'12-10'!F61</f>
        <v>39</v>
      </c>
      <c r="H59" s="453" t="n">
        <f aca="false">'12-20'!F61</f>
        <v>99</v>
      </c>
      <c r="I59" s="453" t="n">
        <f aca="false">'12-30'!F61</f>
        <v>41</v>
      </c>
      <c r="J59" s="453" t="n">
        <f aca="false">'12-40'!F61</f>
        <v>35</v>
      </c>
      <c r="K59" s="453" t="n">
        <f aca="false">'12-45'!F61</f>
        <v>16</v>
      </c>
      <c r="L59" s="453" t="n">
        <f aca="false">'12-50'!F61</f>
        <v>41</v>
      </c>
      <c r="M59" s="453" t="n">
        <f aca="false">'12-55'!F61</f>
        <v>28</v>
      </c>
      <c r="N59" s="453" t="n">
        <f aca="false">'12-60'!F61</f>
        <v>28</v>
      </c>
      <c r="O59" s="453" t="n">
        <f aca="false">'12-70'!F61</f>
        <v>74</v>
      </c>
      <c r="P59" s="453" t="n">
        <f aca="false">'12-75'!F61</f>
        <v>37</v>
      </c>
      <c r="Q59" s="439" t="n">
        <f aca="false">F59/[1]人口!$B$39*100000</f>
        <v>22.279418497004</v>
      </c>
      <c r="R59" s="454" t="n">
        <f aca="false">G59/[1]人口!$C$39*100000</f>
        <v>16.0549325692832</v>
      </c>
      <c r="S59" s="455" t="n">
        <f aca="false">H59/[1]人口!$D$39*100000</f>
        <v>34.361398613049</v>
      </c>
      <c r="T59" s="456" t="n">
        <f aca="false">I59/[1]人口!$E$39*100000</f>
        <v>15.5195451637691</v>
      </c>
      <c r="U59" s="456" t="n">
        <f aca="false">J59/[1]人口!$F$39*100000</f>
        <v>16.5487763361955</v>
      </c>
      <c r="V59" s="456" t="n">
        <f aca="false">K59/[1]人口!$G$39*100000</f>
        <v>12.6752752911352</v>
      </c>
      <c r="W59" s="456" t="n">
        <f aca="false">L59/[1]人口!$H$39*100000</f>
        <v>18.4649750948019</v>
      </c>
      <c r="X59" s="456" t="n">
        <f aca="false">M59/[1]人口!$I$39*100000</f>
        <v>24.2903740717607</v>
      </c>
      <c r="Y59" s="456" t="n">
        <f aca="false">N59/[1]人口!$J$39*100000</f>
        <v>20.3117859137765</v>
      </c>
      <c r="Z59" s="456" t="n">
        <f aca="false">O59/[1]人口!$K$39*100000</f>
        <v>34.2684609756323</v>
      </c>
      <c r="AA59" s="456" t="n">
        <f aca="false">P59/[1]人口!$L$39*100000</f>
        <v>26.0758030642592</v>
      </c>
      <c r="AB59" s="442" t="n">
        <f aca="false">調整死亡率算出!E65</f>
        <v>8.29778313671055</v>
      </c>
      <c r="AC59" s="457" t="n">
        <f aca="false">'12-10　算出'!E65</f>
        <v>7.95513159237404</v>
      </c>
      <c r="AD59" s="457" t="n">
        <f aca="false">'12-20　算出'!E65</f>
        <v>13.5465152327803</v>
      </c>
      <c r="AE59" s="457" t="n">
        <f aca="false">'12-30　算出'!E65</f>
        <v>6.03465176209255</v>
      </c>
      <c r="AF59" s="457" t="n">
        <f aca="false">'12-40　算出'!E65</f>
        <v>8.34874385028309</v>
      </c>
      <c r="AG59" s="457" t="n">
        <f aca="false">'12-45　算出'!E65</f>
        <v>3.85593712730708</v>
      </c>
      <c r="AH59" s="457" t="n">
        <f aca="false">'12-50　算出'!E65</f>
        <v>6.9716853502914</v>
      </c>
      <c r="AI59" s="457" t="n">
        <f aca="false">'12-55　算出'!E65</f>
        <v>7.60303098620814</v>
      </c>
      <c r="AJ59" s="457" t="n">
        <f aca="false">'12-60　算出'!E65</f>
        <v>7.21922685212004</v>
      </c>
      <c r="AK59" s="457" t="n">
        <f aca="false">'12-70　算出'!E65</f>
        <v>11.0737914618007</v>
      </c>
      <c r="AL59" s="458" t="n">
        <f aca="false">'12-75　算出'!E65</f>
        <v>6.29143746292396</v>
      </c>
      <c r="AN59" s="108"/>
    </row>
    <row r="60" customFormat="false" ht="10.5" hidden="false" customHeight="true" outlineLevel="0" collapsed="false">
      <c r="A60" s="397"/>
      <c r="B60" s="465"/>
      <c r="C60" s="466"/>
      <c r="D60" s="435"/>
      <c r="E60" s="436" t="s">
        <v>475</v>
      </c>
      <c r="F60" s="437" t="n">
        <f aca="false">'12　区別，5歳階級別，選択死因分類別死亡数'!F62</f>
        <v>273</v>
      </c>
      <c r="G60" s="453" t="n">
        <f aca="false">'12-10'!F62</f>
        <v>23</v>
      </c>
      <c r="H60" s="453" t="n">
        <f aca="false">'12-20'!F62</f>
        <v>71</v>
      </c>
      <c r="I60" s="453" t="n">
        <f aca="false">'12-30'!F62</f>
        <v>28</v>
      </c>
      <c r="J60" s="453" t="n">
        <f aca="false">'12-40'!F62</f>
        <v>23</v>
      </c>
      <c r="K60" s="453" t="n">
        <f aca="false">'12-45'!F62</f>
        <v>8</v>
      </c>
      <c r="L60" s="453" t="n">
        <f aca="false">'12-50'!F62</f>
        <v>27</v>
      </c>
      <c r="M60" s="453" t="n">
        <f aca="false">'12-55'!F62</f>
        <v>16</v>
      </c>
      <c r="N60" s="453" t="n">
        <f aca="false">'12-60'!F62</f>
        <v>18</v>
      </c>
      <c r="O60" s="453" t="n">
        <f aca="false">'12-70'!F62</f>
        <v>40</v>
      </c>
      <c r="P60" s="453" t="n">
        <f aca="false">'12-75'!F62</f>
        <v>19</v>
      </c>
      <c r="Q60" s="439" t="n">
        <f aca="false">F60/[1]人口!$B$40*100000</f>
        <v>29.840924915642</v>
      </c>
      <c r="R60" s="454" t="n">
        <f aca="false">G60/[1]人口!$C$40*100000</f>
        <v>20.9397390726427</v>
      </c>
      <c r="S60" s="455" t="n">
        <f aca="false">H60/[1]人口!$D$40*100000</f>
        <v>52.2343039595074</v>
      </c>
      <c r="T60" s="456" t="n">
        <f aca="false">I60/[1]人口!$E$40*100000</f>
        <v>22.3095126168262</v>
      </c>
      <c r="U60" s="456" t="n">
        <f aca="false">J60/[1]人口!$F$40*100000</f>
        <v>23.0891240187122</v>
      </c>
      <c r="V60" s="456" t="n">
        <f aca="false">K60/[1]人口!$G$40*100000</f>
        <v>13.9404394723544</v>
      </c>
      <c r="W60" s="456" t="n">
        <f aca="false">L60/[1]人口!$H$40*100000</f>
        <v>26.2768607910308</v>
      </c>
      <c r="X60" s="456" t="n">
        <f aca="false">M60/[1]人口!$I$40*100000</f>
        <v>29.4420727219196</v>
      </c>
      <c r="Y60" s="456" t="n">
        <f aca="false">N60/[1]人口!$J$40*100000</f>
        <v>28.3312871848144</v>
      </c>
      <c r="Z60" s="456" t="n">
        <f aca="false">O60/[1]人口!$K$40*100000</f>
        <v>40.1973690821936</v>
      </c>
      <c r="AA60" s="456" t="n">
        <f aca="false">P60/[1]人口!$L$40*100000</f>
        <v>28.5976610123572</v>
      </c>
      <c r="AB60" s="442" t="n">
        <f aca="false">調整死亡率算出!E66</f>
        <v>13.9212436305593</v>
      </c>
      <c r="AC60" s="457" t="n">
        <f aca="false">'12-10　算出'!E66</f>
        <v>12.7049319345738</v>
      </c>
      <c r="AD60" s="457" t="n">
        <f aca="false">'12-20　算出'!E66</f>
        <v>24.7400786979896</v>
      </c>
      <c r="AE60" s="457" t="n">
        <f aca="false">'12-30　算出'!E66</f>
        <v>10.3556265766156</v>
      </c>
      <c r="AF60" s="457" t="n">
        <f aca="false">'12-40　算出'!E66</f>
        <v>13.8173596139301</v>
      </c>
      <c r="AG60" s="457" t="n">
        <f aca="false">'12-45　算出'!E66</f>
        <v>5.27874254397955</v>
      </c>
      <c r="AH60" s="457" t="n">
        <f aca="false">'12-50　算出'!E66</f>
        <v>12.7035027915392</v>
      </c>
      <c r="AI60" s="457" t="n">
        <f aca="false">'12-55　算出'!E66</f>
        <v>11.4343483897352</v>
      </c>
      <c r="AJ60" s="457" t="n">
        <f aca="false">'12-60　算出'!E66</f>
        <v>13.3070604164861</v>
      </c>
      <c r="AK60" s="457" t="n">
        <f aca="false">'12-70　算出'!E66</f>
        <v>16.8927497068911</v>
      </c>
      <c r="AL60" s="458" t="n">
        <f aca="false">'12-75　算出'!E66</f>
        <v>9.41900633618705</v>
      </c>
      <c r="AN60" s="108"/>
    </row>
    <row r="61" customFormat="false" ht="17.25" hidden="false" customHeight="true" outlineLevel="0" collapsed="false">
      <c r="A61" s="397"/>
      <c r="B61" s="465"/>
      <c r="C61" s="466"/>
      <c r="D61" s="435"/>
      <c r="E61" s="436" t="s">
        <v>476</v>
      </c>
      <c r="F61" s="437" t="n">
        <f aca="false">'12　区別，5歳階級別，選択死因分類別死亡数'!F63</f>
        <v>165</v>
      </c>
      <c r="G61" s="459" t="n">
        <f aca="false">'12-10'!F63</f>
        <v>16</v>
      </c>
      <c r="H61" s="459" t="n">
        <f aca="false">'12-20'!F63</f>
        <v>28</v>
      </c>
      <c r="I61" s="459" t="n">
        <f aca="false">'12-30'!F63</f>
        <v>13</v>
      </c>
      <c r="J61" s="459" t="n">
        <f aca="false">'12-40'!F63</f>
        <v>12</v>
      </c>
      <c r="K61" s="459" t="n">
        <f aca="false">'12-45'!F63</f>
        <v>8</v>
      </c>
      <c r="L61" s="459" t="n">
        <f aca="false">'12-50'!F63</f>
        <v>14</v>
      </c>
      <c r="M61" s="459" t="n">
        <f aca="false">'12-55'!F63</f>
        <v>12</v>
      </c>
      <c r="N61" s="459" t="n">
        <f aca="false">'12-60'!F63</f>
        <v>10</v>
      </c>
      <c r="O61" s="459" t="n">
        <f aca="false">'12-70'!F63</f>
        <v>34</v>
      </c>
      <c r="P61" s="459" t="n">
        <f aca="false">'12-75'!F63</f>
        <v>18</v>
      </c>
      <c r="Q61" s="445" t="n">
        <f aca="false">F61/[1]人口!$B$41*100000</f>
        <v>15.698004640901</v>
      </c>
      <c r="R61" s="460" t="n">
        <f aca="false">G61/[1]人口!$C$41*100000</f>
        <v>12.0231144375061</v>
      </c>
      <c r="S61" s="461" t="n">
        <f aca="false">H61/[1]人口!$D$41*100000</f>
        <v>18.3982968433779</v>
      </c>
      <c r="T61" s="462" t="n">
        <f aca="false">I61/[1]人口!$E$41*100000</f>
        <v>9.37436903285356</v>
      </c>
      <c r="U61" s="462" t="n">
        <f aca="false">J61/[1]人口!$F$41*100000</f>
        <v>10.725585885129</v>
      </c>
      <c r="V61" s="462" t="n">
        <f aca="false">K61/[1]人口!$G$41*100000</f>
        <v>11.6206440741978</v>
      </c>
      <c r="W61" s="462" t="n">
        <f aca="false">L61/[1]人口!$H$41*100000</f>
        <v>11.7361052896303</v>
      </c>
      <c r="X61" s="462" t="n">
        <f aca="false">M61/[1]人口!$I$41*100000</f>
        <v>19.6953781512605</v>
      </c>
      <c r="Y61" s="462" t="n">
        <f aca="false">N61/[1]人口!$J$41*100000</f>
        <v>13.4558714695157</v>
      </c>
      <c r="Z61" s="462" t="n">
        <f aca="false">O61/[1]人口!$K$41*100000</f>
        <v>29.20134326179</v>
      </c>
      <c r="AA61" s="462" t="n">
        <f aca="false">P61/[1]人口!$L$41*100000</f>
        <v>23.8552779802531</v>
      </c>
      <c r="AB61" s="448" t="n">
        <f aca="false">調整死亡率算出!E67</f>
        <v>3.99646244050654</v>
      </c>
      <c r="AC61" s="463" t="n">
        <f aca="false">'12-10　算出'!E67</f>
        <v>4.43319748057318</v>
      </c>
      <c r="AD61" s="463" t="n">
        <f aca="false">'12-20　算出'!E67</f>
        <v>4.90466797901701</v>
      </c>
      <c r="AE61" s="463" t="n">
        <f aca="false">'12-30　算出'!E67</f>
        <v>2.97934683639082</v>
      </c>
      <c r="AF61" s="463" t="n">
        <f aca="false">'12-40　算出'!E67</f>
        <v>3.72436443424242</v>
      </c>
      <c r="AG61" s="463" t="n">
        <f aca="false">'12-45　算出'!E67</f>
        <v>2.85450090783256</v>
      </c>
      <c r="AH61" s="463" t="n">
        <f aca="false">'12-50　算出'!E67</f>
        <v>2.78911080414362</v>
      </c>
      <c r="AI61" s="463" t="n">
        <f aca="false">'12-55　算出'!E67</f>
        <v>4.78485238084706</v>
      </c>
      <c r="AJ61" s="463" t="n">
        <f aca="false">'12-60　算出'!E67</f>
        <v>2.07581871108283</v>
      </c>
      <c r="AK61" s="463" t="n">
        <f aca="false">'12-70　算出'!E67</f>
        <v>6.57070896992103</v>
      </c>
      <c r="AL61" s="464" t="n">
        <f aca="false">'12-75　算出'!E67</f>
        <v>3.99794052085445</v>
      </c>
      <c r="AN61" s="108"/>
    </row>
    <row r="62" customFormat="false" ht="10.5" hidden="false" customHeight="true" outlineLevel="0" collapsed="false">
      <c r="A62" s="397" t="s">
        <v>450</v>
      </c>
      <c r="B62" s="452"/>
      <c r="C62" s="469" t="s">
        <v>451</v>
      </c>
      <c r="D62" s="467"/>
      <c r="E62" s="436" t="s">
        <v>7</v>
      </c>
      <c r="F62" s="437" t="n">
        <f aca="false">'12　区別，5歳階級別，選択死因分類別死亡数'!F64</f>
        <v>286</v>
      </c>
      <c r="G62" s="453" t="n">
        <f aca="false">'12-10'!F64</f>
        <v>30</v>
      </c>
      <c r="H62" s="453" t="n">
        <f aca="false">'12-20'!F64</f>
        <v>40</v>
      </c>
      <c r="I62" s="453" t="n">
        <f aca="false">'12-30'!F64</f>
        <v>27</v>
      </c>
      <c r="J62" s="453" t="n">
        <f aca="false">'12-40'!F64</f>
        <v>30</v>
      </c>
      <c r="K62" s="453" t="n">
        <f aca="false">'12-45'!F64</f>
        <v>19</v>
      </c>
      <c r="L62" s="453" t="n">
        <f aca="false">'12-50'!F64</f>
        <v>41</v>
      </c>
      <c r="M62" s="453" t="n">
        <f aca="false">'12-55'!F64</f>
        <v>15</v>
      </c>
      <c r="N62" s="453" t="n">
        <f aca="false">'12-60'!F64</f>
        <v>32</v>
      </c>
      <c r="O62" s="453" t="n">
        <f aca="false">'12-70'!F64</f>
        <v>28</v>
      </c>
      <c r="P62" s="453" t="n">
        <f aca="false">'12-75'!F64</f>
        <v>24</v>
      </c>
      <c r="Q62" s="439" t="n">
        <f aca="false">F62/[1]人口!$B$39*100000</f>
        <v>14.5477481510117</v>
      </c>
      <c r="R62" s="454" t="n">
        <f aca="false">G62/[1]人口!$C$39*100000</f>
        <v>12.3499481302179</v>
      </c>
      <c r="S62" s="455" t="n">
        <f aca="false">H62/[1]人口!$D$39*100000</f>
        <v>13.8833933790097</v>
      </c>
      <c r="T62" s="456" t="n">
        <f aca="false">I62/[1]人口!$E$39*100000</f>
        <v>10.2201882785796</v>
      </c>
      <c r="U62" s="456" t="n">
        <f aca="false">J62/[1]人口!$F$39*100000</f>
        <v>14.1846654310247</v>
      </c>
      <c r="V62" s="456" t="n">
        <f aca="false">K62/[1]人口!$G$39*100000</f>
        <v>15.0518894082231</v>
      </c>
      <c r="W62" s="456" t="n">
        <f aca="false">L62/[1]人口!$H$39*100000</f>
        <v>18.4649750948019</v>
      </c>
      <c r="X62" s="456" t="n">
        <f aca="false">M62/[1]人口!$I$39*100000</f>
        <v>13.0127003955861</v>
      </c>
      <c r="Y62" s="456" t="n">
        <f aca="false">N62/[1]人口!$J$39*100000</f>
        <v>23.2134696157445</v>
      </c>
      <c r="Z62" s="456" t="n">
        <f aca="false">O62/[1]人口!$K$39*100000</f>
        <v>12.9664446934825</v>
      </c>
      <c r="AA62" s="456" t="n">
        <f aca="false">P62/[1]人口!$L$39*100000</f>
        <v>16.91403442006</v>
      </c>
      <c r="AB62" s="442" t="n">
        <f aca="false">調整死亡率算出!E68</f>
        <v>4.21938858051754</v>
      </c>
      <c r="AC62" s="457" t="n">
        <f aca="false">'12-10　算出'!E68</f>
        <v>3.95493402518305</v>
      </c>
      <c r="AD62" s="457" t="n">
        <f aca="false">'12-20　算出'!E68</f>
        <v>4.5640453607145</v>
      </c>
      <c r="AE62" s="457" t="n">
        <f aca="false">'12-30　算出'!E68</f>
        <v>2.67436899435385</v>
      </c>
      <c r="AF62" s="457" t="n">
        <f aca="false">'12-40　算出'!E68</f>
        <v>3.82736367911596</v>
      </c>
      <c r="AG62" s="457" t="n">
        <f aca="false">'12-45　算出'!E68</f>
        <v>4.30518831107854</v>
      </c>
      <c r="AH62" s="457" t="n">
        <f aca="false">'12-50　算出'!E68</f>
        <v>6.38780624059262</v>
      </c>
      <c r="AI62" s="457" t="n">
        <f aca="false">'12-55　算出'!E68</f>
        <v>4.11544145726215</v>
      </c>
      <c r="AJ62" s="457" t="n">
        <f aca="false">'12-60　算出'!E68</f>
        <v>5.5437055895599</v>
      </c>
      <c r="AK62" s="457" t="n">
        <f aca="false">'12-70　算出'!E68</f>
        <v>4.17485236084269</v>
      </c>
      <c r="AL62" s="458" t="n">
        <f aca="false">'12-75　算出'!E68</f>
        <v>3.61180145148425</v>
      </c>
      <c r="AN62" s="108"/>
    </row>
    <row r="63" customFormat="false" ht="10.5" hidden="false" customHeight="true" outlineLevel="0" collapsed="false">
      <c r="A63" s="397"/>
      <c r="B63" s="452"/>
      <c r="C63" s="469"/>
      <c r="D63" s="435"/>
      <c r="E63" s="436" t="s">
        <v>475</v>
      </c>
      <c r="F63" s="437" t="n">
        <f aca="false">'12　区別，5歳階級別，選択死因分類別死亡数'!F65</f>
        <v>130</v>
      </c>
      <c r="G63" s="453" t="n">
        <f aca="false">'12-10'!F65</f>
        <v>13</v>
      </c>
      <c r="H63" s="453" t="n">
        <f aca="false">'12-20'!F65</f>
        <v>21</v>
      </c>
      <c r="I63" s="453" t="n">
        <f aca="false">'12-30'!F65</f>
        <v>11</v>
      </c>
      <c r="J63" s="453" t="n">
        <f aca="false">'12-40'!F65</f>
        <v>11</v>
      </c>
      <c r="K63" s="453" t="n">
        <f aca="false">'12-45'!F65</f>
        <v>10</v>
      </c>
      <c r="L63" s="453" t="n">
        <f aca="false">'12-50'!F65</f>
        <v>19</v>
      </c>
      <c r="M63" s="453" t="n">
        <f aca="false">'12-55'!F65</f>
        <v>5</v>
      </c>
      <c r="N63" s="453" t="n">
        <f aca="false">'12-60'!F65</f>
        <v>15</v>
      </c>
      <c r="O63" s="453" t="n">
        <f aca="false">'12-70'!F65</f>
        <v>16</v>
      </c>
      <c r="P63" s="453" t="n">
        <f aca="false">'12-75'!F65</f>
        <v>9</v>
      </c>
      <c r="Q63" s="439" t="n">
        <f aca="false">F63/[1]人口!$B$40*100000</f>
        <v>14.2099642455438</v>
      </c>
      <c r="R63" s="454" t="n">
        <f aca="false">G63/[1]人口!$C$40*100000</f>
        <v>11.8355046932328</v>
      </c>
      <c r="S63" s="455" t="n">
        <f aca="false">H63/[1]人口!$D$40*100000</f>
        <v>15.4495828612627</v>
      </c>
      <c r="T63" s="456" t="n">
        <f aca="false">I63/[1]人口!$E$40*100000</f>
        <v>8.7644513851817</v>
      </c>
      <c r="U63" s="456" t="n">
        <f aca="false">J63/[1]人口!$F$40*100000</f>
        <v>11.0426245306885</v>
      </c>
      <c r="V63" s="456" t="n">
        <f aca="false">K63/[1]人口!$G$40*100000</f>
        <v>17.425549340443</v>
      </c>
      <c r="W63" s="456" t="n">
        <f aca="false">L63/[1]人口!$H$40*100000</f>
        <v>18.491124260355</v>
      </c>
      <c r="X63" s="456" t="n">
        <f aca="false">M63/[1]人口!$I$40*100000</f>
        <v>9.20064772559988</v>
      </c>
      <c r="Y63" s="456" t="n">
        <f aca="false">N63/[1]人口!$J$40*100000</f>
        <v>23.6094059873454</v>
      </c>
      <c r="Z63" s="456" t="n">
        <f aca="false">O63/[1]人口!$K$40*100000</f>
        <v>16.0789476328774</v>
      </c>
      <c r="AA63" s="456" t="n">
        <f aca="false">P63/[1]人口!$L$40*100000</f>
        <v>13.5462604795376</v>
      </c>
      <c r="AB63" s="442" t="n">
        <f aca="false">調整死亡率算出!E69</f>
        <v>5.85963395229758</v>
      </c>
      <c r="AC63" s="457" t="n">
        <f aca="false">'12-10　算出'!E69</f>
        <v>6.3108969314248</v>
      </c>
      <c r="AD63" s="457" t="n">
        <f aca="false">'12-20　算出'!E69</f>
        <v>6.78083451829567</v>
      </c>
      <c r="AE63" s="457" t="n">
        <f aca="false">'12-30　算出'!E69</f>
        <v>3.36333486407231</v>
      </c>
      <c r="AF63" s="457" t="n">
        <f aca="false">'12-40　算出'!E69</f>
        <v>4.50197608968291</v>
      </c>
      <c r="AG63" s="457" t="n">
        <f aca="false">'12-45　算出'!E69</f>
        <v>7.42006406816396</v>
      </c>
      <c r="AH63" s="457" t="n">
        <f aca="false">'12-50　算出'!E69</f>
        <v>9.00485694285248</v>
      </c>
      <c r="AI63" s="457" t="n">
        <f aca="false">'12-55　算出'!E69</f>
        <v>2.97941657474866</v>
      </c>
      <c r="AJ63" s="457" t="n">
        <f aca="false">'12-60　算出'!E69</f>
        <v>6.52984054914546</v>
      </c>
      <c r="AK63" s="457" t="n">
        <f aca="false">'12-70　算出'!E69</f>
        <v>6.75975514535137</v>
      </c>
      <c r="AL63" s="458" t="n">
        <f aca="false">'12-75　算出'!E69</f>
        <v>4.38255781926367</v>
      </c>
      <c r="AN63" s="108"/>
    </row>
    <row r="64" customFormat="false" ht="17.25" hidden="false" customHeight="true" outlineLevel="0" collapsed="false">
      <c r="A64" s="397"/>
      <c r="B64" s="452"/>
      <c r="C64" s="469"/>
      <c r="D64" s="435"/>
      <c r="E64" s="436" t="s">
        <v>476</v>
      </c>
      <c r="F64" s="437" t="n">
        <f aca="false">'12　区別，5歳階級別，選択死因分類別死亡数'!F66</f>
        <v>156</v>
      </c>
      <c r="G64" s="459" t="n">
        <f aca="false">'12-10'!F66</f>
        <v>17</v>
      </c>
      <c r="H64" s="459" t="n">
        <f aca="false">'12-20'!F66</f>
        <v>19</v>
      </c>
      <c r="I64" s="459" t="n">
        <f aca="false">'12-30'!F66</f>
        <v>16</v>
      </c>
      <c r="J64" s="459" t="n">
        <f aca="false">'12-40'!F66</f>
        <v>19</v>
      </c>
      <c r="K64" s="459" t="n">
        <f aca="false">'12-45'!F66</f>
        <v>9</v>
      </c>
      <c r="L64" s="459" t="n">
        <f aca="false">'12-50'!F66</f>
        <v>22</v>
      </c>
      <c r="M64" s="459" t="n">
        <f aca="false">'12-55'!F66</f>
        <v>10</v>
      </c>
      <c r="N64" s="459" t="n">
        <f aca="false">'12-60'!F66</f>
        <v>17</v>
      </c>
      <c r="O64" s="459" t="n">
        <f aca="false">'12-70'!F66</f>
        <v>12</v>
      </c>
      <c r="P64" s="459" t="n">
        <f aca="false">'12-75'!F66</f>
        <v>15</v>
      </c>
      <c r="Q64" s="445" t="n">
        <f aca="false">F64/[1]人口!$B$41*100000</f>
        <v>14.8417498423064</v>
      </c>
      <c r="R64" s="460" t="n">
        <f aca="false">G64/[1]人口!$C$41*100000</f>
        <v>12.7745590898502</v>
      </c>
      <c r="S64" s="461" t="n">
        <f aca="false">H64/[1]人口!$D$41*100000</f>
        <v>12.4845585722922</v>
      </c>
      <c r="T64" s="462" t="n">
        <f aca="false">I64/[1]人口!$E$41*100000</f>
        <v>11.5376849635121</v>
      </c>
      <c r="U64" s="462" t="n">
        <f aca="false">J64/[1]人口!$F$41*100000</f>
        <v>16.9821776514542</v>
      </c>
      <c r="V64" s="462" t="n">
        <f aca="false">K64/[1]人口!$G$41*100000</f>
        <v>13.0732245834725</v>
      </c>
      <c r="W64" s="462" t="n">
        <f aca="false">L64/[1]人口!$H$41*100000</f>
        <v>18.4424511694191</v>
      </c>
      <c r="X64" s="462" t="n">
        <f aca="false">M64/[1]人口!$I$41*100000</f>
        <v>16.4128151260504</v>
      </c>
      <c r="Y64" s="462" t="n">
        <f aca="false">N64/[1]人口!$J$41*100000</f>
        <v>22.8749814981767</v>
      </c>
      <c r="Z64" s="462" t="n">
        <f aca="false">O64/[1]人口!$K$41*100000</f>
        <v>10.3063564453377</v>
      </c>
      <c r="AA64" s="462" t="n">
        <f aca="false">P64/[1]人口!$L$41*100000</f>
        <v>19.8793983168776</v>
      </c>
      <c r="AB64" s="448" t="n">
        <f aca="false">調整死亡率算出!E70</f>
        <v>2.95354361613582</v>
      </c>
      <c r="AC64" s="463" t="n">
        <f aca="false">'12-10　算出'!E70</f>
        <v>2.01703419188762</v>
      </c>
      <c r="AD64" s="463" t="n">
        <f aca="false">'12-20　算出'!E70</f>
        <v>3.02663847843396</v>
      </c>
      <c r="AE64" s="463" t="n">
        <f aca="false">'12-30　算出'!E70</f>
        <v>2.18045452517338</v>
      </c>
      <c r="AF64" s="463" t="n">
        <f aca="false">'12-40　算出'!E70</f>
        <v>3.20974411857153</v>
      </c>
      <c r="AG64" s="463" t="n">
        <f aca="false">'12-45　算出'!E70</f>
        <v>1.88405392862373</v>
      </c>
      <c r="AH64" s="463" t="n">
        <f aca="false">'12-50　算出'!E70</f>
        <v>4.18808266706249</v>
      </c>
      <c r="AI64" s="463" t="n">
        <f aca="false">'12-55　算出'!E70</f>
        <v>5.02184166794229</v>
      </c>
      <c r="AJ64" s="463" t="n">
        <f aca="false">'12-60　算出'!E70</f>
        <v>5.00594879293527</v>
      </c>
      <c r="AK64" s="463" t="n">
        <f aca="false">'12-70　算出'!E70</f>
        <v>2.27354121556576</v>
      </c>
      <c r="AL64" s="464" t="n">
        <f aca="false">'12-75　算出'!E70</f>
        <v>2.882148131128</v>
      </c>
      <c r="AN64" s="108"/>
    </row>
    <row r="65" customFormat="false" ht="10.5" hidden="false" customHeight="true" outlineLevel="0" collapsed="false">
      <c r="A65" s="397" t="s">
        <v>452</v>
      </c>
      <c r="B65" s="452"/>
      <c r="C65" s="470" t="s">
        <v>376</v>
      </c>
      <c r="D65" s="338"/>
      <c r="E65" s="436" t="s">
        <v>7</v>
      </c>
      <c r="F65" s="437" t="n">
        <f aca="false">'12　区別，5歳階級別，選択死因分類別死亡数'!F67</f>
        <v>1223</v>
      </c>
      <c r="G65" s="453" t="n">
        <f aca="false">'12-10'!F67</f>
        <v>138</v>
      </c>
      <c r="H65" s="453" t="n">
        <f aca="false">'12-20'!F67</f>
        <v>158</v>
      </c>
      <c r="I65" s="453" t="n">
        <f aca="false">'12-30'!F67</f>
        <v>145</v>
      </c>
      <c r="J65" s="453" t="n">
        <f aca="false">'12-40'!F67</f>
        <v>127</v>
      </c>
      <c r="K65" s="453" t="n">
        <f aca="false">'12-45'!F67</f>
        <v>75</v>
      </c>
      <c r="L65" s="453" t="n">
        <f aca="false">'12-50'!F67</f>
        <v>137</v>
      </c>
      <c r="M65" s="453" t="n">
        <f aca="false">'12-55'!F67</f>
        <v>74</v>
      </c>
      <c r="N65" s="453" t="n">
        <f aca="false">'12-60'!F67</f>
        <v>99</v>
      </c>
      <c r="O65" s="453" t="n">
        <f aca="false">'12-70'!F67</f>
        <v>139</v>
      </c>
      <c r="P65" s="453" t="n">
        <f aca="false">'12-75'!F67</f>
        <v>131</v>
      </c>
      <c r="Q65" s="439" t="n">
        <f aca="false">F65/[1]人口!$B$39*100000</f>
        <v>62.2094265338718</v>
      </c>
      <c r="R65" s="454" t="n">
        <f aca="false">G65/[1]人口!$C$39*100000</f>
        <v>56.8097613990021</v>
      </c>
      <c r="S65" s="455" t="n">
        <f aca="false">H65/[1]人口!$D$39*100000</f>
        <v>54.8394038470883</v>
      </c>
      <c r="T65" s="456" t="n">
        <f aca="false">I65/[1]人口!$E$39*100000</f>
        <v>54.8861963108906</v>
      </c>
      <c r="U65" s="456" t="n">
        <f aca="false">J65/[1]人口!$F$39*100000</f>
        <v>60.0484169913379</v>
      </c>
      <c r="V65" s="456" t="n">
        <f aca="false">K65/[1]人口!$G$39*100000</f>
        <v>59.4153529271964</v>
      </c>
      <c r="W65" s="456" t="n">
        <f aca="false">L65/[1]人口!$H$39*100000</f>
        <v>61.7000387314112</v>
      </c>
      <c r="X65" s="456" t="n">
        <f aca="false">M65/[1]人口!$I$39*100000</f>
        <v>64.1959886182247</v>
      </c>
      <c r="Y65" s="456" t="n">
        <f aca="false">N65/[1]人口!$J$39*100000</f>
        <v>71.8166716237097</v>
      </c>
      <c r="Z65" s="456" t="n">
        <f aca="false">O65/[1]人口!$K$39*100000</f>
        <v>64.369136156931</v>
      </c>
      <c r="AA65" s="456" t="n">
        <f aca="false">P65/[1]人口!$L$39*100000</f>
        <v>92.3224378761611</v>
      </c>
      <c r="AB65" s="442" t="n">
        <f aca="false">調整死亡率算出!E71</f>
        <v>15.6148189326938</v>
      </c>
      <c r="AC65" s="457" t="n">
        <f aca="false">'12-10　算出'!E71</f>
        <v>16.8074714512556</v>
      </c>
      <c r="AD65" s="457" t="n">
        <f aca="false">'12-20　算出'!E71</f>
        <v>13.9878737785369</v>
      </c>
      <c r="AE65" s="457" t="n">
        <f aca="false">'12-30　算出'!E71</f>
        <v>16.233966425184</v>
      </c>
      <c r="AF65" s="457" t="n">
        <f aca="false">'12-40　算出'!E71</f>
        <v>16.5038498320967</v>
      </c>
      <c r="AG65" s="457" t="n">
        <f aca="false">'12-45　算出'!E71</f>
        <v>12.0083344132022</v>
      </c>
      <c r="AH65" s="457" t="n">
        <f aca="false">'12-50　算出'!E71</f>
        <v>16.039201908678</v>
      </c>
      <c r="AI65" s="457" t="n">
        <f aca="false">'12-55　算出'!E71</f>
        <v>17.2991431307726</v>
      </c>
      <c r="AJ65" s="457" t="n">
        <f aca="false">'12-60　算出'!E71</f>
        <v>14.1108496231463</v>
      </c>
      <c r="AK65" s="457" t="n">
        <f aca="false">'12-70　算出'!E71</f>
        <v>14.7268701080192</v>
      </c>
      <c r="AL65" s="458" t="n">
        <f aca="false">'12-75　算出'!E71</f>
        <v>18.9195182706788</v>
      </c>
      <c r="AN65" s="108"/>
    </row>
    <row r="66" customFormat="false" ht="10.5" hidden="false" customHeight="true" outlineLevel="0" collapsed="false">
      <c r="A66" s="397"/>
      <c r="B66" s="452"/>
      <c r="C66" s="470"/>
      <c r="D66" s="435"/>
      <c r="E66" s="436" t="s">
        <v>475</v>
      </c>
      <c r="F66" s="437" t="n">
        <f aca="false">'12　区別，5歳階級別，選択死因分類別死亡数'!F68</f>
        <v>463</v>
      </c>
      <c r="G66" s="453" t="n">
        <f aca="false">'12-10'!F68</f>
        <v>52</v>
      </c>
      <c r="H66" s="453" t="n">
        <f aca="false">'12-20'!F68</f>
        <v>57</v>
      </c>
      <c r="I66" s="453" t="n">
        <f aca="false">'12-30'!F68</f>
        <v>57</v>
      </c>
      <c r="J66" s="453" t="n">
        <f aca="false">'12-40'!F68</f>
        <v>49</v>
      </c>
      <c r="K66" s="453" t="n">
        <f aca="false">'12-45'!F68</f>
        <v>23</v>
      </c>
      <c r="L66" s="453" t="n">
        <f aca="false">'12-50'!F68</f>
        <v>51</v>
      </c>
      <c r="M66" s="453" t="n">
        <f aca="false">'12-55'!F68</f>
        <v>32</v>
      </c>
      <c r="N66" s="453" t="n">
        <f aca="false">'12-60'!F68</f>
        <v>41</v>
      </c>
      <c r="O66" s="453" t="n">
        <f aca="false">'12-70'!F68</f>
        <v>55</v>
      </c>
      <c r="P66" s="453" t="n">
        <f aca="false">'12-75'!F68</f>
        <v>46</v>
      </c>
      <c r="Q66" s="439" t="n">
        <f aca="false">F66/[1]人口!$B$40*100000</f>
        <v>50.6093341975907</v>
      </c>
      <c r="R66" s="454" t="n">
        <f aca="false">G66/[1]人口!$C$40*100000</f>
        <v>47.3420187729313</v>
      </c>
      <c r="S66" s="455" t="n">
        <f aca="false">H66/[1]人口!$D$40*100000</f>
        <v>41.9345820519989</v>
      </c>
      <c r="T66" s="456" t="n">
        <f aca="false">I66/[1]人口!$E$40*100000</f>
        <v>45.4157935413961</v>
      </c>
      <c r="U66" s="456" t="n">
        <f aca="false">J66/[1]人口!$F$40*100000</f>
        <v>49.1898729094304</v>
      </c>
      <c r="V66" s="456" t="n">
        <f aca="false">K66/[1]人口!$G$40*100000</f>
        <v>40.0787634830188</v>
      </c>
      <c r="W66" s="456" t="n">
        <f aca="false">L66/[1]人口!$H$40*100000</f>
        <v>49.6340703830582</v>
      </c>
      <c r="X66" s="456" t="n">
        <f aca="false">M66/[1]人口!$I$40*100000</f>
        <v>58.8841454438393</v>
      </c>
      <c r="Y66" s="456" t="n">
        <f aca="false">N66/[1]人口!$J$40*100000</f>
        <v>64.5323763654106</v>
      </c>
      <c r="Z66" s="456" t="n">
        <f aca="false">O66/[1]人口!$K$40*100000</f>
        <v>55.2713824880162</v>
      </c>
      <c r="AA66" s="456" t="n">
        <f aca="false">P66/[1]人口!$L$40*100000</f>
        <v>69.2364424509701</v>
      </c>
      <c r="AB66" s="442" t="n">
        <f aca="false">調整死亡率算出!E72</f>
        <v>18.5583299716644</v>
      </c>
      <c r="AC66" s="457" t="n">
        <f aca="false">'12-10　算出'!E72</f>
        <v>21.6810639631065</v>
      </c>
      <c r="AD66" s="457" t="n">
        <f aca="false">'12-20　算出'!E72</f>
        <v>15.8296553699022</v>
      </c>
      <c r="AE66" s="457" t="n">
        <f aca="false">'12-30　算出'!E72</f>
        <v>18.9775624828539</v>
      </c>
      <c r="AF66" s="457" t="n">
        <f aca="false">'12-40　算出'!E72</f>
        <v>19.8118168906968</v>
      </c>
      <c r="AG66" s="457" t="n">
        <f aca="false">'12-45　算出'!E72</f>
        <v>11.8768859933379</v>
      </c>
      <c r="AH66" s="457" t="n">
        <f aca="false">'12-50　算出'!E72</f>
        <v>19.4068948964521</v>
      </c>
      <c r="AI66" s="457" t="n">
        <f aca="false">'12-55　算出'!E72</f>
        <v>22.1294440792055</v>
      </c>
      <c r="AJ66" s="457" t="n">
        <f aca="false">'12-60　算出'!E72</f>
        <v>17.9333921681322</v>
      </c>
      <c r="AK66" s="457" t="n">
        <f aca="false">'12-70　算出'!E72</f>
        <v>17.6952631884382</v>
      </c>
      <c r="AL66" s="458" t="n">
        <f aca="false">'12-75　算出'!E72</f>
        <v>21.1294664488051</v>
      </c>
      <c r="AN66" s="108"/>
    </row>
    <row r="67" customFormat="false" ht="17.25" hidden="false" customHeight="true" outlineLevel="0" collapsed="false">
      <c r="A67" s="397"/>
      <c r="B67" s="452"/>
      <c r="C67" s="470"/>
      <c r="D67" s="435"/>
      <c r="E67" s="436" t="s">
        <v>476</v>
      </c>
      <c r="F67" s="437" t="n">
        <f aca="false">'12　区別，5歳階級別，選択死因分類別死亡数'!F69</f>
        <v>760</v>
      </c>
      <c r="G67" s="459" t="n">
        <f aca="false">'12-10'!F69</f>
        <v>86</v>
      </c>
      <c r="H67" s="459" t="n">
        <f aca="false">'12-20'!F69</f>
        <v>101</v>
      </c>
      <c r="I67" s="459" t="n">
        <f aca="false">'12-30'!F69</f>
        <v>88</v>
      </c>
      <c r="J67" s="459" t="n">
        <f aca="false">'12-40'!F69</f>
        <v>78</v>
      </c>
      <c r="K67" s="459" t="n">
        <f aca="false">'12-45'!F69</f>
        <v>52</v>
      </c>
      <c r="L67" s="459" t="n">
        <f aca="false">'12-50'!F69</f>
        <v>86</v>
      </c>
      <c r="M67" s="459" t="n">
        <f aca="false">'12-55'!F69</f>
        <v>42</v>
      </c>
      <c r="N67" s="459" t="n">
        <f aca="false">'12-60'!F69</f>
        <v>58</v>
      </c>
      <c r="O67" s="459" t="n">
        <f aca="false">'12-70'!F69</f>
        <v>84</v>
      </c>
      <c r="P67" s="459" t="n">
        <f aca="false">'12-75'!F69</f>
        <v>85</v>
      </c>
      <c r="Q67" s="445" t="n">
        <f aca="false">F67/[1]人口!$B$41*100000</f>
        <v>72.3059607702107</v>
      </c>
      <c r="R67" s="460" t="n">
        <f aca="false">G67/[1]人口!$C$41*100000</f>
        <v>64.6242401015953</v>
      </c>
      <c r="S67" s="461" t="n">
        <f aca="false">H67/[1]人口!$D$41*100000</f>
        <v>66.3652850421847</v>
      </c>
      <c r="T67" s="462" t="n">
        <f aca="false">I67/[1]人口!$E$41*100000</f>
        <v>63.4572672993164</v>
      </c>
      <c r="U67" s="462" t="n">
        <f aca="false">J67/[1]人口!$F$41*100000</f>
        <v>69.7163082533383</v>
      </c>
      <c r="V67" s="462" t="n">
        <f aca="false">K67/[1]人口!$G$41*100000</f>
        <v>75.5341864822858</v>
      </c>
      <c r="W67" s="462" t="n">
        <f aca="false">L67/[1]人口!$H$41*100000</f>
        <v>72.0932182077291</v>
      </c>
      <c r="X67" s="462" t="n">
        <f aca="false">M67/[1]人口!$I$41*100000</f>
        <v>68.9338235294118</v>
      </c>
      <c r="Y67" s="462" t="n">
        <f aca="false">N67/[1]人口!$J$41*100000</f>
        <v>78.0440545231912</v>
      </c>
      <c r="Z67" s="462" t="n">
        <f aca="false">O67/[1]人口!$K$41*100000</f>
        <v>72.1444951173636</v>
      </c>
      <c r="AA67" s="462" t="n">
        <f aca="false">P67/[1]人口!$L$41*100000</f>
        <v>112.64992379564</v>
      </c>
      <c r="AB67" s="448" t="n">
        <f aca="false">調整死亡率算出!E73</f>
        <v>13.2765557809574</v>
      </c>
      <c r="AC67" s="463" t="n">
        <f aca="false">'12-10　算出'!E73</f>
        <v>13.1149125757716</v>
      </c>
      <c r="AD67" s="463" t="n">
        <f aca="false">'12-20　算出'!E73</f>
        <v>12.4278441454085</v>
      </c>
      <c r="AE67" s="463" t="n">
        <f aca="false">'12-30　算出'!E73</f>
        <v>14.0683936292087</v>
      </c>
      <c r="AF67" s="463" t="n">
        <f aca="false">'12-40　算出'!E73</f>
        <v>13.9933458781366</v>
      </c>
      <c r="AG67" s="463" t="n">
        <f aca="false">'12-45　算出'!E73</f>
        <v>11.4755484373453</v>
      </c>
      <c r="AH67" s="463" t="n">
        <f aca="false">'12-50　算出'!E73</f>
        <v>13.2090401716733</v>
      </c>
      <c r="AI67" s="463" t="n">
        <f aca="false">'12-55　算出'!E73</f>
        <v>13.9162025269022</v>
      </c>
      <c r="AJ67" s="463" t="n">
        <f aca="false">'12-60　算出'!E73</f>
        <v>10.8664105651516</v>
      </c>
      <c r="AK67" s="463" t="n">
        <f aca="false">'12-70　算出'!E73</f>
        <v>12.9833211919266</v>
      </c>
      <c r="AL67" s="464" t="n">
        <f aca="false">'12-75　算出'!E73</f>
        <v>17.0796396036897</v>
      </c>
      <c r="AN67" s="108"/>
    </row>
    <row r="68" customFormat="false" ht="10.5" hidden="false" customHeight="true" outlineLevel="0" collapsed="false">
      <c r="A68" s="397" t="s">
        <v>453</v>
      </c>
      <c r="B68" s="452" t="s">
        <v>151</v>
      </c>
      <c r="C68" s="452"/>
      <c r="D68" s="338"/>
      <c r="E68" s="436" t="s">
        <v>7</v>
      </c>
      <c r="F68" s="437" t="n">
        <f aca="false">'12　区別，5歳階級別，選択死因分類別死亡数'!F70</f>
        <v>1418</v>
      </c>
      <c r="G68" s="453" t="n">
        <f aca="false">'12-10'!F70</f>
        <v>160</v>
      </c>
      <c r="H68" s="453" t="n">
        <f aca="false">'12-20'!F70</f>
        <v>198</v>
      </c>
      <c r="I68" s="453" t="n">
        <f aca="false">'12-30'!F70</f>
        <v>205</v>
      </c>
      <c r="J68" s="453" t="n">
        <f aca="false">'12-40'!F70</f>
        <v>144</v>
      </c>
      <c r="K68" s="453" t="n">
        <f aca="false">'12-45'!F70</f>
        <v>100</v>
      </c>
      <c r="L68" s="453" t="n">
        <f aca="false">'12-50'!F70</f>
        <v>146</v>
      </c>
      <c r="M68" s="453" t="n">
        <f aca="false">'12-55'!F70</f>
        <v>89</v>
      </c>
      <c r="N68" s="453" t="n">
        <f aca="false">'12-60'!F70</f>
        <v>113</v>
      </c>
      <c r="O68" s="453" t="n">
        <f aca="false">'12-70'!F70</f>
        <v>156</v>
      </c>
      <c r="P68" s="453" t="n">
        <f aca="false">'12-75'!F70</f>
        <v>107</v>
      </c>
      <c r="Q68" s="439" t="n">
        <f aca="false">F68/[1]人口!$B$39*100000</f>
        <v>72.1283457277435</v>
      </c>
      <c r="R68" s="454" t="n">
        <f aca="false">G68/[1]人口!$C$39*100000</f>
        <v>65.8663900278285</v>
      </c>
      <c r="S68" s="455" t="n">
        <f aca="false">H68/[1]人口!$D$39*100000</f>
        <v>68.722797226098</v>
      </c>
      <c r="T68" s="456" t="n">
        <f aca="false">I68/[1]人口!$E$39*100000</f>
        <v>77.5977258188453</v>
      </c>
      <c r="U68" s="456" t="n">
        <f aca="false">J68/[1]人口!$F$39*100000</f>
        <v>68.0863940689186</v>
      </c>
      <c r="V68" s="456" t="n">
        <f aca="false">K68/[1]人口!$G$39*100000</f>
        <v>79.2204705695952</v>
      </c>
      <c r="W68" s="456" t="n">
        <f aca="false">L68/[1]人口!$H$39*100000</f>
        <v>65.7533259473433</v>
      </c>
      <c r="X68" s="456" t="n">
        <f aca="false">M68/[1]人口!$I$39*100000</f>
        <v>77.2086890138108</v>
      </c>
      <c r="Y68" s="456" t="n">
        <f aca="false">N68/[1]人口!$J$39*100000</f>
        <v>81.9725645805979</v>
      </c>
      <c r="Z68" s="456" t="n">
        <f aca="false">O68/[1]人口!$K$39*100000</f>
        <v>72.2416204351168</v>
      </c>
      <c r="AA68" s="456" t="n">
        <f aca="false">P68/[1]人口!$L$39*100000</f>
        <v>75.408403456101</v>
      </c>
      <c r="AB68" s="442" t="n">
        <f aca="false">調整死亡率算出!E74</f>
        <v>23.5700714603318</v>
      </c>
      <c r="AC68" s="457" t="n">
        <f aca="false">'12-10　算出'!E74</f>
        <v>23.7834384052705</v>
      </c>
      <c r="AD68" s="457" t="n">
        <f aca="false">'12-20　算出'!E74</f>
        <v>23.4721430934638</v>
      </c>
      <c r="AE68" s="457" t="n">
        <f aca="false">'12-30　算出'!E74</f>
        <v>26.8941017164215</v>
      </c>
      <c r="AF68" s="457" t="n">
        <f aca="false">'12-40　算出'!E74</f>
        <v>23.6716953173176</v>
      </c>
      <c r="AG68" s="457" t="n">
        <f aca="false">'12-45　算出'!E74</f>
        <v>23.9114205297378</v>
      </c>
      <c r="AH68" s="457" t="n">
        <f aca="false">'12-50　算出'!E74</f>
        <v>24.0966339266038</v>
      </c>
      <c r="AI68" s="457" t="n">
        <f aca="false">'12-55　算出'!E74</f>
        <v>24.6119484116423</v>
      </c>
      <c r="AJ68" s="457" t="n">
        <f aca="false">'12-60　算出'!E74</f>
        <v>20.2423354458742</v>
      </c>
      <c r="AK68" s="457" t="n">
        <f aca="false">'12-70　算出'!E74</f>
        <v>23.3005146196375</v>
      </c>
      <c r="AL68" s="458" t="n">
        <f aca="false">'12-75　算出'!E74</f>
        <v>20.527119339387</v>
      </c>
      <c r="AN68" s="108"/>
    </row>
    <row r="69" customFormat="false" ht="10.5" hidden="false" customHeight="true" outlineLevel="0" collapsed="false">
      <c r="A69" s="397"/>
      <c r="B69" s="452"/>
      <c r="C69" s="452"/>
      <c r="D69" s="435"/>
      <c r="E69" s="436" t="s">
        <v>475</v>
      </c>
      <c r="F69" s="437" t="n">
        <f aca="false">'12　区別，5歳階級別，選択死因分類別死亡数'!F71</f>
        <v>724</v>
      </c>
      <c r="G69" s="453" t="n">
        <f aca="false">'12-10'!F71</f>
        <v>85</v>
      </c>
      <c r="H69" s="453" t="n">
        <f aca="false">'12-20'!F71</f>
        <v>98</v>
      </c>
      <c r="I69" s="453" t="n">
        <f aca="false">'12-30'!F71</f>
        <v>107</v>
      </c>
      <c r="J69" s="453" t="n">
        <f aca="false">'12-40'!F71</f>
        <v>79</v>
      </c>
      <c r="K69" s="453" t="n">
        <f aca="false">'12-45'!F71</f>
        <v>48</v>
      </c>
      <c r="L69" s="453" t="n">
        <f aca="false">'12-50'!F71</f>
        <v>72</v>
      </c>
      <c r="M69" s="453" t="n">
        <f aca="false">'12-55'!F71</f>
        <v>46</v>
      </c>
      <c r="N69" s="453" t="n">
        <f aca="false">'12-60'!F71</f>
        <v>59</v>
      </c>
      <c r="O69" s="453" t="n">
        <f aca="false">'12-70'!F71</f>
        <v>74</v>
      </c>
      <c r="P69" s="453" t="n">
        <f aca="false">'12-75'!F71</f>
        <v>56</v>
      </c>
      <c r="Q69" s="439" t="n">
        <f aca="false">F69/[1]人口!$B$40*100000</f>
        <v>79.1385701059517</v>
      </c>
      <c r="R69" s="454" t="n">
        <f aca="false">G69/[1]人口!$C$40*100000</f>
        <v>77.3859922249838</v>
      </c>
      <c r="S69" s="455" t="n">
        <f aca="false">H69/[1]人口!$D$40*100000</f>
        <v>72.0980533525595</v>
      </c>
      <c r="T69" s="456" t="n">
        <f aca="false">I69/[1]人口!$E$40*100000</f>
        <v>85.2542089285857</v>
      </c>
      <c r="U69" s="456" t="n">
        <f aca="false">J69/[1]人口!$F$40*100000</f>
        <v>79.3061216294898</v>
      </c>
      <c r="V69" s="456" t="n">
        <f aca="false">K69/[1]人口!$G$40*100000</f>
        <v>83.6426368341262</v>
      </c>
      <c r="W69" s="456" t="n">
        <f aca="false">L69/[1]人口!$H$40*100000</f>
        <v>70.0716287760822</v>
      </c>
      <c r="X69" s="456" t="n">
        <f aca="false">M69/[1]人口!$I$40*100000</f>
        <v>84.6459590755189</v>
      </c>
      <c r="Y69" s="456" t="n">
        <f aca="false">N69/[1]人口!$J$40*100000</f>
        <v>92.8636635502251</v>
      </c>
      <c r="Z69" s="456" t="n">
        <f aca="false">O69/[1]人口!$K$40*100000</f>
        <v>74.3651328020581</v>
      </c>
      <c r="AA69" s="456" t="n">
        <f aca="false">P69/[1]人口!$L$40*100000</f>
        <v>84.2878429837896</v>
      </c>
      <c r="AB69" s="442" t="n">
        <f aca="false">調整死亡率算出!E75</f>
        <v>33.6171177400237</v>
      </c>
      <c r="AC69" s="457" t="n">
        <f aca="false">'12-10　算出'!E75</f>
        <v>37.5297146122594</v>
      </c>
      <c r="AD69" s="457" t="n">
        <f aca="false">'12-20　算出'!E75</f>
        <v>31.0283317734903</v>
      </c>
      <c r="AE69" s="457" t="n">
        <f aca="false">'12-30　算出'!E75</f>
        <v>39.6867190682613</v>
      </c>
      <c r="AF69" s="457" t="n">
        <f aca="false">'12-40　算出'!E75</f>
        <v>38.4109616647525</v>
      </c>
      <c r="AG69" s="457" t="n">
        <f aca="false">'12-45　算出'!E75</f>
        <v>31.3728581016613</v>
      </c>
      <c r="AH69" s="457" t="n">
        <f aca="false">'12-50　算出'!E75</f>
        <v>30.9363044791522</v>
      </c>
      <c r="AI69" s="457" t="n">
        <f aca="false">'12-55　算出'!E75</f>
        <v>36.7344473310314</v>
      </c>
      <c r="AJ69" s="457" t="n">
        <f aca="false">'12-60　算出'!E75</f>
        <v>28.5541725456385</v>
      </c>
      <c r="AK69" s="457" t="n">
        <f aca="false">'12-70　算出'!E75</f>
        <v>31.7312884911824</v>
      </c>
      <c r="AL69" s="458" t="n">
        <f aca="false">'12-75　算出'!E75</f>
        <v>28.9417976215869</v>
      </c>
      <c r="AN69" s="108"/>
    </row>
    <row r="70" customFormat="false" ht="17.25" hidden="false" customHeight="true" outlineLevel="0" collapsed="false">
      <c r="A70" s="397"/>
      <c r="B70" s="452"/>
      <c r="C70" s="452"/>
      <c r="D70" s="435"/>
      <c r="E70" s="436" t="s">
        <v>476</v>
      </c>
      <c r="F70" s="437" t="n">
        <f aca="false">'12　区別，5歳階級別，選択死因分類別死亡数'!F72</f>
        <v>694</v>
      </c>
      <c r="G70" s="459" t="n">
        <f aca="false">'12-10'!F72</f>
        <v>75</v>
      </c>
      <c r="H70" s="459" t="n">
        <f aca="false">'12-20'!F72</f>
        <v>100</v>
      </c>
      <c r="I70" s="459" t="n">
        <f aca="false">'12-30'!F72</f>
        <v>98</v>
      </c>
      <c r="J70" s="459" t="n">
        <f aca="false">'12-40'!F72</f>
        <v>65</v>
      </c>
      <c r="K70" s="459" t="n">
        <f aca="false">'12-45'!F72</f>
        <v>52</v>
      </c>
      <c r="L70" s="459" t="n">
        <f aca="false">'12-50'!F72</f>
        <v>74</v>
      </c>
      <c r="M70" s="459" t="n">
        <f aca="false">'12-55'!F72</f>
        <v>43</v>
      </c>
      <c r="N70" s="459" t="n">
        <f aca="false">'12-60'!F72</f>
        <v>54</v>
      </c>
      <c r="O70" s="459" t="n">
        <f aca="false">'12-70'!F72</f>
        <v>82</v>
      </c>
      <c r="P70" s="459" t="n">
        <f aca="false">'12-75'!F72</f>
        <v>51</v>
      </c>
      <c r="Q70" s="445" t="n">
        <f aca="false">F70/[1]人口!$B$41*100000</f>
        <v>66.0267589138503</v>
      </c>
      <c r="R70" s="460" t="n">
        <f aca="false">G70/[1]人口!$C$41*100000</f>
        <v>56.3583489258099</v>
      </c>
      <c r="S70" s="461" t="n">
        <f aca="false">H70/[1]人口!$D$41*100000</f>
        <v>65.708203012064</v>
      </c>
      <c r="T70" s="462" t="n">
        <f aca="false">I70/[1]人口!$E$41*100000</f>
        <v>70.6683204015114</v>
      </c>
      <c r="U70" s="462" t="n">
        <f aca="false">J70/[1]人口!$F$41*100000</f>
        <v>58.0969235444486</v>
      </c>
      <c r="V70" s="462" t="n">
        <f aca="false">K70/[1]人口!$G$41*100000</f>
        <v>75.5341864822858</v>
      </c>
      <c r="W70" s="462" t="n">
        <f aca="false">L70/[1]人口!$H$41*100000</f>
        <v>62.0336993880459</v>
      </c>
      <c r="X70" s="462" t="n">
        <f aca="false">M70/[1]人口!$I$41*100000</f>
        <v>70.5751050420168</v>
      </c>
      <c r="Y70" s="462" t="n">
        <f aca="false">N70/[1]人口!$J$41*100000</f>
        <v>72.6617059353849</v>
      </c>
      <c r="Z70" s="462" t="n">
        <f aca="false">O70/[1]人口!$K$41*100000</f>
        <v>70.4267690431407</v>
      </c>
      <c r="AA70" s="462" t="n">
        <f aca="false">P70/[1]人口!$L$41*100000</f>
        <v>67.5899542773839</v>
      </c>
      <c r="AB70" s="448" t="n">
        <f aca="false">調整死亡率算出!E76</f>
        <v>16.2095965796568</v>
      </c>
      <c r="AC70" s="463" t="n">
        <f aca="false">'12-10　算出'!E76</f>
        <v>15.2376154757685</v>
      </c>
      <c r="AD70" s="463" t="n">
        <f aca="false">'12-20　算出'!E76</f>
        <v>18.3508816691581</v>
      </c>
      <c r="AE70" s="463" t="n">
        <f aca="false">'12-30　算出'!E76</f>
        <v>16.8076501775799</v>
      </c>
      <c r="AF70" s="463" t="n">
        <f aca="false">'12-40　算出'!E76</f>
        <v>11.881684774299</v>
      </c>
      <c r="AG70" s="463" t="n">
        <f aca="false">'12-45　算出'!E76</f>
        <v>18.3223255648627</v>
      </c>
      <c r="AH70" s="463" t="n">
        <f aca="false">'12-50　算出'!E76</f>
        <v>19.9871715488201</v>
      </c>
      <c r="AI70" s="463" t="n">
        <f aca="false">'12-55　算出'!E76</f>
        <v>14.9179318030287</v>
      </c>
      <c r="AJ70" s="463" t="n">
        <f aca="false">'12-60　算出'!E76</f>
        <v>14.0390302548108</v>
      </c>
      <c r="AK70" s="463" t="n">
        <f aca="false">'12-70　算出'!E76</f>
        <v>16.7431302004443</v>
      </c>
      <c r="AL70" s="464" t="n">
        <f aca="false">'12-75　算出'!E76</f>
        <v>15.120169675145</v>
      </c>
      <c r="AN70" s="108"/>
    </row>
    <row r="71" customFormat="false" ht="10.5" hidden="false" customHeight="true" outlineLevel="0" collapsed="false">
      <c r="A71" s="397" t="s">
        <v>454</v>
      </c>
      <c r="B71" s="465" t="s">
        <v>477</v>
      </c>
      <c r="C71" s="470" t="s">
        <v>455</v>
      </c>
      <c r="D71" s="338"/>
      <c r="E71" s="436" t="s">
        <v>7</v>
      </c>
      <c r="F71" s="437" t="n">
        <f aca="false">'12　区別，5歳階級別，選択死因分類別死亡数'!F73</f>
        <v>165</v>
      </c>
      <c r="G71" s="453" t="n">
        <f aca="false">'12-10'!F73</f>
        <v>21</v>
      </c>
      <c r="H71" s="453" t="n">
        <f aca="false">'12-20'!F73</f>
        <v>18</v>
      </c>
      <c r="I71" s="453" t="n">
        <f aca="false">'12-30'!F73</f>
        <v>27</v>
      </c>
      <c r="J71" s="453" t="n">
        <f aca="false">'12-40'!F73</f>
        <v>13</v>
      </c>
      <c r="K71" s="453" t="n">
        <f aca="false">'12-45'!F73</f>
        <v>12</v>
      </c>
      <c r="L71" s="453" t="n">
        <f aca="false">'12-50'!F73</f>
        <v>22</v>
      </c>
      <c r="M71" s="453" t="n">
        <f aca="false">'12-55'!F73</f>
        <v>8</v>
      </c>
      <c r="N71" s="453" t="n">
        <f aca="false">'12-60'!F73</f>
        <v>15</v>
      </c>
      <c r="O71" s="453" t="n">
        <f aca="false">'12-70'!F73</f>
        <v>20</v>
      </c>
      <c r="P71" s="453" t="n">
        <f aca="false">'12-75'!F73</f>
        <v>9</v>
      </c>
      <c r="Q71" s="439" t="n">
        <f aca="false">F71/[1]人口!$B$39*100000</f>
        <v>8.39293162558369</v>
      </c>
      <c r="R71" s="454" t="n">
        <f aca="false">G71/[1]人口!$C$39*100000</f>
        <v>8.6449636911525</v>
      </c>
      <c r="S71" s="455" t="n">
        <f aca="false">H71/[1]人口!$D$39*100000</f>
        <v>6.24752702055436</v>
      </c>
      <c r="T71" s="456" t="n">
        <f aca="false">I71/[1]人口!$E$39*100000</f>
        <v>10.2201882785796</v>
      </c>
      <c r="U71" s="456" t="n">
        <f aca="false">J71/[1]人口!$F$39*100000</f>
        <v>6.14668835344404</v>
      </c>
      <c r="V71" s="456" t="n">
        <f aca="false">K71/[1]人口!$G$39*100000</f>
        <v>9.50645646835142</v>
      </c>
      <c r="W71" s="456" t="n">
        <f aca="false">L71/[1]人口!$H$39*100000</f>
        <v>9.90803541672296</v>
      </c>
      <c r="X71" s="456" t="n">
        <f aca="false">M71/[1]人口!$I$39*100000</f>
        <v>6.94010687764592</v>
      </c>
      <c r="Y71" s="456" t="n">
        <f aca="false">N71/[1]人口!$J$39*100000</f>
        <v>10.8813138823803</v>
      </c>
      <c r="Z71" s="456" t="n">
        <f aca="false">O71/[1]人口!$K$39*100000</f>
        <v>9.26174620963037</v>
      </c>
      <c r="AA71" s="456" t="n">
        <f aca="false">P71/[1]人口!$L$39*100000</f>
        <v>6.34276290752252</v>
      </c>
      <c r="AB71" s="442" t="n">
        <f aca="false">調整死亡率算出!E77</f>
        <v>4.23194200345082</v>
      </c>
      <c r="AC71" s="457" t="n">
        <f aca="false">'12-10　算出'!E77</f>
        <v>4.17786701978239</v>
      </c>
      <c r="AD71" s="457" t="n">
        <f aca="false">'12-20　算出'!E77</f>
        <v>3.48784449457995</v>
      </c>
      <c r="AE71" s="457" t="n">
        <f aca="false">'12-30　算出'!E77</f>
        <v>5.65149619206317</v>
      </c>
      <c r="AF71" s="457" t="n">
        <f aca="false">'12-40　算出'!E77</f>
        <v>2.5810205540889</v>
      </c>
      <c r="AG71" s="457" t="n">
        <f aca="false">'12-45　算出'!E77</f>
        <v>6.38303775844817</v>
      </c>
      <c r="AH71" s="457" t="n">
        <f aca="false">'12-50　算出'!E77</f>
        <v>5.43816710818511</v>
      </c>
      <c r="AI71" s="457" t="n">
        <f aca="false">'12-55　算出'!E77</f>
        <v>3.45461490668689</v>
      </c>
      <c r="AJ71" s="457" t="n">
        <f aca="false">'12-60　算出'!E77</f>
        <v>4.25284640504335</v>
      </c>
      <c r="AK71" s="457" t="n">
        <f aca="false">'12-70　算出'!E77</f>
        <v>4.17433679150856</v>
      </c>
      <c r="AL71" s="458" t="n">
        <f aca="false">'12-75　算出'!E77</f>
        <v>3.33817427645005</v>
      </c>
      <c r="AN71" s="108"/>
    </row>
    <row r="72" customFormat="false" ht="10.5" hidden="false" customHeight="true" outlineLevel="0" collapsed="false">
      <c r="A72" s="397"/>
      <c r="B72" s="465"/>
      <c r="C72" s="470"/>
      <c r="D72" s="435"/>
      <c r="E72" s="436" t="s">
        <v>475</v>
      </c>
      <c r="F72" s="437" t="n">
        <f aca="false">'12　区別，5歳階級別，選択死因分類別死亡数'!F74</f>
        <v>69</v>
      </c>
      <c r="G72" s="453" t="n">
        <f aca="false">'12-10'!F74</f>
        <v>8</v>
      </c>
      <c r="H72" s="453" t="n">
        <f aca="false">'12-20'!F74</f>
        <v>6</v>
      </c>
      <c r="I72" s="453" t="n">
        <f aca="false">'12-30'!F74</f>
        <v>13</v>
      </c>
      <c r="J72" s="453" t="n">
        <f aca="false">'12-40'!F74</f>
        <v>7</v>
      </c>
      <c r="K72" s="453" t="n">
        <f aca="false">'12-45'!F74</f>
        <v>7</v>
      </c>
      <c r="L72" s="453" t="n">
        <f aca="false">'12-50'!F74</f>
        <v>5</v>
      </c>
      <c r="M72" s="453" t="n">
        <f aca="false">'12-55'!F74</f>
        <v>4</v>
      </c>
      <c r="N72" s="453" t="n">
        <f aca="false">'12-60'!F74</f>
        <v>8</v>
      </c>
      <c r="O72" s="453" t="n">
        <f aca="false">'12-70'!F74</f>
        <v>8</v>
      </c>
      <c r="P72" s="453" t="n">
        <f aca="false">'12-75'!F74</f>
        <v>3</v>
      </c>
      <c r="Q72" s="439" t="n">
        <f aca="false">F72/[1]人口!$B$40*100000</f>
        <v>7.54221179186556</v>
      </c>
      <c r="R72" s="454" t="n">
        <f aca="false">G72/[1]人口!$C$40*100000</f>
        <v>7.28338750352789</v>
      </c>
      <c r="S72" s="455" t="n">
        <f aca="false">H72/[1]人口!$D$40*100000</f>
        <v>4.41416653178936</v>
      </c>
      <c r="T72" s="456" t="n">
        <f aca="false">I72/[1]人口!$E$40*100000</f>
        <v>10.3579880006693</v>
      </c>
      <c r="U72" s="456" t="n">
        <f aca="false">J72/[1]人口!$F$40*100000</f>
        <v>7.0271247013472</v>
      </c>
      <c r="V72" s="456" t="n">
        <f aca="false">K72/[1]人口!$G$40*100000</f>
        <v>12.1978845383101</v>
      </c>
      <c r="W72" s="456" t="n">
        <f aca="false">L72/[1]人口!$H$40*100000</f>
        <v>4.86608533167238</v>
      </c>
      <c r="X72" s="456" t="n">
        <f aca="false">M72/[1]人口!$I$40*100000</f>
        <v>7.36051818047991</v>
      </c>
      <c r="Y72" s="456" t="n">
        <f aca="false">N72/[1]人口!$J$40*100000</f>
        <v>12.5916831932509</v>
      </c>
      <c r="Z72" s="456" t="n">
        <f aca="false">O72/[1]人口!$K$40*100000</f>
        <v>8.03947381643871</v>
      </c>
      <c r="AA72" s="456" t="n">
        <f aca="false">P72/[1]人口!$L$40*100000</f>
        <v>4.51542015984587</v>
      </c>
      <c r="AB72" s="442" t="n">
        <f aca="false">調整死亡率算出!E78</f>
        <v>4.64851678343786</v>
      </c>
      <c r="AC72" s="457" t="n">
        <f aca="false">'12-10　算出'!E78</f>
        <v>4.59868601668213</v>
      </c>
      <c r="AD72" s="457" t="n">
        <f aca="false">'12-20　算出'!E78</f>
        <v>2.69840108852492</v>
      </c>
      <c r="AE72" s="457" t="n">
        <f aca="false">'12-30　算出'!E78</f>
        <v>7.48045381568888</v>
      </c>
      <c r="AF72" s="457" t="n">
        <f aca="false">'12-40　算出'!E78</f>
        <v>3.96157005373474</v>
      </c>
      <c r="AG72" s="457" t="n">
        <f aca="false">'12-45　算出'!E78</f>
        <v>8.63801076939327</v>
      </c>
      <c r="AH72" s="457" t="n">
        <f aca="false">'12-50　算出'!E78</f>
        <v>3.57808322043109</v>
      </c>
      <c r="AI72" s="457" t="n">
        <f aca="false">'12-55　算出'!E78</f>
        <v>4.49355219169596</v>
      </c>
      <c r="AJ72" s="457" t="n">
        <f aca="false">'12-60　算出'!E78</f>
        <v>5.68413021703068</v>
      </c>
      <c r="AK72" s="457" t="n">
        <f aca="false">'12-70　算出'!E78</f>
        <v>4.46026769820647</v>
      </c>
      <c r="AL72" s="458" t="n">
        <f aca="false">'12-75　算出'!E78</f>
        <v>2.20133178864555</v>
      </c>
      <c r="AN72" s="108"/>
    </row>
    <row r="73" customFormat="false" ht="17.25" hidden="false" customHeight="true" outlineLevel="0" collapsed="false">
      <c r="A73" s="397"/>
      <c r="B73" s="465"/>
      <c r="C73" s="470"/>
      <c r="D73" s="435"/>
      <c r="E73" s="436" t="s">
        <v>476</v>
      </c>
      <c r="F73" s="437" t="n">
        <f aca="false">'12　区別，5歳階級別，選択死因分類別死亡数'!F75</f>
        <v>96</v>
      </c>
      <c r="G73" s="459" t="n">
        <f aca="false">'12-10'!F75</f>
        <v>13</v>
      </c>
      <c r="H73" s="459" t="n">
        <f aca="false">'12-20'!F75</f>
        <v>12</v>
      </c>
      <c r="I73" s="459" t="n">
        <f aca="false">'12-30'!F75</f>
        <v>14</v>
      </c>
      <c r="J73" s="459" t="n">
        <f aca="false">'12-40'!F75</f>
        <v>6</v>
      </c>
      <c r="K73" s="459" t="n">
        <f aca="false">'12-45'!F75</f>
        <v>5</v>
      </c>
      <c r="L73" s="459" t="n">
        <f aca="false">'12-50'!F75</f>
        <v>17</v>
      </c>
      <c r="M73" s="459" t="n">
        <f aca="false">'12-55'!F75</f>
        <v>4</v>
      </c>
      <c r="N73" s="459" t="n">
        <f aca="false">'12-60'!F75</f>
        <v>7</v>
      </c>
      <c r="O73" s="459" t="n">
        <f aca="false">'12-70'!F75</f>
        <v>12</v>
      </c>
      <c r="P73" s="459" t="n">
        <f aca="false">'12-75'!F75</f>
        <v>6</v>
      </c>
      <c r="Q73" s="445" t="n">
        <f aca="false">F73/[1]人口!$B$41*100000</f>
        <v>9.13338451834241</v>
      </c>
      <c r="R73" s="460" t="n">
        <f aca="false">G73/[1]人口!$C$41*100000</f>
        <v>9.76878048047371</v>
      </c>
      <c r="S73" s="461" t="n">
        <f aca="false">H73/[1]人口!$D$41*100000</f>
        <v>7.88498436144768</v>
      </c>
      <c r="T73" s="462" t="n">
        <f aca="false">I73/[1]人口!$E$41*100000</f>
        <v>10.0954743430731</v>
      </c>
      <c r="U73" s="462" t="n">
        <f aca="false">J73/[1]人口!$F$41*100000</f>
        <v>5.36279294256449</v>
      </c>
      <c r="V73" s="462" t="n">
        <f aca="false">K73/[1]人口!$G$41*100000</f>
        <v>7.26290254637363</v>
      </c>
      <c r="W73" s="462" t="n">
        <f aca="false">L73/[1]人口!$H$41*100000</f>
        <v>14.2509849945511</v>
      </c>
      <c r="X73" s="462" t="n">
        <f aca="false">M73/[1]人口!$I$41*100000</f>
        <v>6.56512605042017</v>
      </c>
      <c r="Y73" s="462" t="n">
        <f aca="false">N73/[1]人口!$J$41*100000</f>
        <v>9.41911002866101</v>
      </c>
      <c r="Z73" s="462" t="n">
        <f aca="false">O73/[1]人口!$K$41*100000</f>
        <v>10.3063564453377</v>
      </c>
      <c r="AA73" s="462" t="n">
        <f aca="false">P73/[1]人口!$L$41*100000</f>
        <v>7.95175932675104</v>
      </c>
      <c r="AB73" s="448" t="n">
        <f aca="false">調整死亡率算出!E79</f>
        <v>3.78121913298746</v>
      </c>
      <c r="AC73" s="463" t="n">
        <f aca="false">'12-10　算出'!E79</f>
        <v>3.88177189740073</v>
      </c>
      <c r="AD73" s="463" t="n">
        <f aca="false">'12-20　算出'!E79</f>
        <v>4.2085743641693</v>
      </c>
      <c r="AE73" s="463" t="n">
        <f aca="false">'12-30　算出'!E79</f>
        <v>3.67687704042269</v>
      </c>
      <c r="AF73" s="463" t="n">
        <f aca="false">'12-40　算出'!E79</f>
        <v>1.32174821132193</v>
      </c>
      <c r="AG73" s="463" t="n">
        <f aca="false">'12-45　算出'!E79</f>
        <v>4.36575503659503</v>
      </c>
      <c r="AH73" s="463" t="n">
        <f aca="false">'12-50　算出'!E79</f>
        <v>6.82130829155619</v>
      </c>
      <c r="AI73" s="463" t="n">
        <f aca="false">'12-55　算出'!E79</f>
        <v>2.43989639600226</v>
      </c>
      <c r="AJ73" s="463" t="n">
        <f aca="false">'12-60　算出'!E79</f>
        <v>3.09340774154072</v>
      </c>
      <c r="AK73" s="463" t="n">
        <f aca="false">'12-70　算出'!E79</f>
        <v>3.75933559282432</v>
      </c>
      <c r="AL73" s="464" t="n">
        <f aca="false">'12-75　算出'!E79</f>
        <v>4.29576717432492</v>
      </c>
      <c r="AN73" s="108"/>
    </row>
    <row r="74" customFormat="false" ht="10.5" hidden="false" customHeight="true" outlineLevel="0" collapsed="false">
      <c r="A74" s="397" t="s">
        <v>456</v>
      </c>
      <c r="B74" s="465"/>
      <c r="C74" s="470" t="s">
        <v>457</v>
      </c>
      <c r="D74" s="338"/>
      <c r="E74" s="436" t="s">
        <v>7</v>
      </c>
      <c r="F74" s="437" t="n">
        <f aca="false">'12　区別，5歳階級別，選択死因分類別死亡数'!F76</f>
        <v>440</v>
      </c>
      <c r="G74" s="453" t="n">
        <f aca="false">'12-10'!F76</f>
        <v>50</v>
      </c>
      <c r="H74" s="453" t="n">
        <f aca="false">'12-20'!F76</f>
        <v>66</v>
      </c>
      <c r="I74" s="453" t="n">
        <f aca="false">'12-30'!F76</f>
        <v>56</v>
      </c>
      <c r="J74" s="453" t="n">
        <f aca="false">'12-40'!F76</f>
        <v>53</v>
      </c>
      <c r="K74" s="453" t="n">
        <f aca="false">'12-45'!F76</f>
        <v>28</v>
      </c>
      <c r="L74" s="453" t="n">
        <f aca="false">'12-50'!F76</f>
        <v>57</v>
      </c>
      <c r="M74" s="453" t="n">
        <f aca="false">'12-55'!F76</f>
        <v>23</v>
      </c>
      <c r="N74" s="453" t="n">
        <f aca="false">'12-60'!F76</f>
        <v>29</v>
      </c>
      <c r="O74" s="453" t="n">
        <f aca="false">'12-70'!F76</f>
        <v>48</v>
      </c>
      <c r="P74" s="453" t="n">
        <f aca="false">'12-75'!F76</f>
        <v>30</v>
      </c>
      <c r="Q74" s="439" t="n">
        <f aca="false">F74/[1]人口!$B$39*100000</f>
        <v>22.3811510015565</v>
      </c>
      <c r="R74" s="454" t="n">
        <f aca="false">G74/[1]人口!$C$39*100000</f>
        <v>20.5832468836964</v>
      </c>
      <c r="S74" s="455" t="n">
        <f aca="false">H74/[1]人口!$D$39*100000</f>
        <v>22.907599075366</v>
      </c>
      <c r="T74" s="456" t="n">
        <f aca="false">I74/[1]人口!$E$39*100000</f>
        <v>21.1974275407577</v>
      </c>
      <c r="U74" s="456" t="n">
        <f aca="false">J74/[1]人口!$F$39*100000</f>
        <v>25.0595755948103</v>
      </c>
      <c r="V74" s="456" t="n">
        <f aca="false">K74/[1]人口!$G$39*100000</f>
        <v>22.1817317594867</v>
      </c>
      <c r="W74" s="456" t="n">
        <f aca="false">L74/[1]人口!$H$39*100000</f>
        <v>25.6708190342368</v>
      </c>
      <c r="X74" s="456" t="n">
        <f aca="false">M74/[1]人口!$I$39*100000</f>
        <v>19.952807273232</v>
      </c>
      <c r="Y74" s="456" t="n">
        <f aca="false">N74/[1]人口!$J$39*100000</f>
        <v>21.0372068392685</v>
      </c>
      <c r="Z74" s="456" t="n">
        <f aca="false">O74/[1]人口!$K$39*100000</f>
        <v>22.2281909031129</v>
      </c>
      <c r="AA74" s="456" t="n">
        <f aca="false">P74/[1]人口!$L$39*100000</f>
        <v>21.1425430250751</v>
      </c>
      <c r="AB74" s="442" t="n">
        <f aca="false">調整死亡率算出!E80</f>
        <v>8.72952531089478</v>
      </c>
      <c r="AC74" s="457" t="n">
        <f aca="false">'12-10　算出'!E80</f>
        <v>9.52761429777469</v>
      </c>
      <c r="AD74" s="457" t="n">
        <f aca="false">'12-20　算出'!E80</f>
        <v>9.14258494856053</v>
      </c>
      <c r="AE74" s="457" t="n">
        <f aca="false">'12-30　算出'!E80</f>
        <v>8.23624242099045</v>
      </c>
      <c r="AF74" s="457" t="n">
        <f aca="false">'12-40　算出'!E80</f>
        <v>11.3737721719368</v>
      </c>
      <c r="AG74" s="457" t="n">
        <f aca="false">'12-45　算出'!E80</f>
        <v>6.89026616627889</v>
      </c>
      <c r="AH74" s="457" t="n">
        <f aca="false">'12-50　算出'!E80</f>
        <v>10.267432672334</v>
      </c>
      <c r="AI74" s="457" t="n">
        <f aca="false">'12-55　算出'!E80</f>
        <v>7.88415917040526</v>
      </c>
      <c r="AJ74" s="457" t="n">
        <f aca="false">'12-60　算出'!E80</f>
        <v>5.91661706263851</v>
      </c>
      <c r="AK74" s="457" t="n">
        <f aca="false">'12-70　算出'!E80</f>
        <v>8.82594788771309</v>
      </c>
      <c r="AL74" s="458" t="n">
        <f aca="false">'12-75　算出'!E80</f>
        <v>6.78222669667641</v>
      </c>
      <c r="AN74" s="108"/>
    </row>
    <row r="75" customFormat="false" ht="10.5" hidden="false" customHeight="true" outlineLevel="0" collapsed="false">
      <c r="A75" s="397"/>
      <c r="B75" s="465"/>
      <c r="C75" s="470"/>
      <c r="D75" s="435"/>
      <c r="E75" s="436" t="s">
        <v>475</v>
      </c>
      <c r="F75" s="437" t="n">
        <f aca="false">'12　区別，5歳階級別，選択死因分類別死亡数'!F77</f>
        <v>248</v>
      </c>
      <c r="G75" s="453" t="n">
        <f aca="false">'12-10'!F77</f>
        <v>28</v>
      </c>
      <c r="H75" s="453" t="n">
        <f aca="false">'12-20'!F77</f>
        <v>34</v>
      </c>
      <c r="I75" s="453" t="n">
        <f aca="false">'12-30'!F77</f>
        <v>33</v>
      </c>
      <c r="J75" s="453" t="n">
        <f aca="false">'12-40'!F77</f>
        <v>34</v>
      </c>
      <c r="K75" s="453" t="n">
        <f aca="false">'12-45'!F77</f>
        <v>14</v>
      </c>
      <c r="L75" s="453" t="n">
        <f aca="false">'12-50'!F77</f>
        <v>31</v>
      </c>
      <c r="M75" s="453" t="n">
        <f aca="false">'12-55'!F77</f>
        <v>13</v>
      </c>
      <c r="N75" s="453" t="n">
        <f aca="false">'12-60'!F77</f>
        <v>16</v>
      </c>
      <c r="O75" s="453" t="n">
        <f aca="false">'12-70'!F77</f>
        <v>27</v>
      </c>
      <c r="P75" s="453" t="n">
        <f aca="false">'12-75'!F77</f>
        <v>18</v>
      </c>
      <c r="Q75" s="439" t="n">
        <f aca="false">F75/[1]人口!$B$40*100000</f>
        <v>27.1082394838067</v>
      </c>
      <c r="R75" s="454" t="n">
        <f aca="false">G75/[1]人口!$C$40*100000</f>
        <v>25.4918562623476</v>
      </c>
      <c r="S75" s="455" t="n">
        <f aca="false">H75/[1]人口!$D$40*100000</f>
        <v>25.0136103468064</v>
      </c>
      <c r="T75" s="456" t="n">
        <f aca="false">I75/[1]人口!$E$40*100000</f>
        <v>26.2933541555451</v>
      </c>
      <c r="U75" s="456" t="n">
        <f aca="false">J75/[1]人口!$F$40*100000</f>
        <v>34.1317485494007</v>
      </c>
      <c r="V75" s="456" t="n">
        <f aca="false">K75/[1]人口!$G$40*100000</f>
        <v>24.3957690766201</v>
      </c>
      <c r="W75" s="456" t="n">
        <f aca="false">L75/[1]人口!$H$40*100000</f>
        <v>30.1697290563687</v>
      </c>
      <c r="X75" s="456" t="n">
        <f aca="false">M75/[1]人口!$I$40*100000</f>
        <v>23.9216840865597</v>
      </c>
      <c r="Y75" s="456" t="n">
        <f aca="false">N75/[1]人口!$J$40*100000</f>
        <v>25.1833663865017</v>
      </c>
      <c r="Z75" s="456" t="n">
        <f aca="false">O75/[1]人口!$K$40*100000</f>
        <v>27.1332241304807</v>
      </c>
      <c r="AA75" s="456" t="n">
        <f aca="false">P75/[1]人口!$L$40*100000</f>
        <v>27.0925209590752</v>
      </c>
      <c r="AB75" s="442" t="n">
        <f aca="false">調整死亡率算出!E81</f>
        <v>13.0748755239553</v>
      </c>
      <c r="AC75" s="457" t="n">
        <f aca="false">'12-10　算出'!E81</f>
        <v>15.5657982179357</v>
      </c>
      <c r="AD75" s="457" t="n">
        <f aca="false">'12-20　算出'!E81</f>
        <v>12.1759699008177</v>
      </c>
      <c r="AE75" s="457" t="n">
        <f aca="false">'12-30　算出'!E81</f>
        <v>12.7864900344333</v>
      </c>
      <c r="AF75" s="457" t="n">
        <f aca="false">'12-40　算出'!E81</f>
        <v>19.7302168314596</v>
      </c>
      <c r="AG75" s="457" t="n">
        <f aca="false">'12-45　算出'!E81</f>
        <v>8.66080183551435</v>
      </c>
      <c r="AH75" s="457" t="n">
        <f aca="false">'12-50　算出'!E81</f>
        <v>14.201293596262</v>
      </c>
      <c r="AI75" s="457" t="n">
        <f aca="false">'12-55　算出'!E81</f>
        <v>13.0770293102633</v>
      </c>
      <c r="AJ75" s="457" t="n">
        <f aca="false">'12-60　算出'!E81</f>
        <v>7.87496816176488</v>
      </c>
      <c r="AK75" s="457" t="n">
        <f aca="false">'12-70　算出'!E81</f>
        <v>12.4238075565199</v>
      </c>
      <c r="AL75" s="458" t="n">
        <f aca="false">'12-75　算出'!E81</f>
        <v>10.909900302424</v>
      </c>
      <c r="AN75" s="108"/>
    </row>
    <row r="76" customFormat="false" ht="17.25" hidden="false" customHeight="true" outlineLevel="0" collapsed="false">
      <c r="A76" s="397"/>
      <c r="B76" s="465"/>
      <c r="C76" s="470"/>
      <c r="D76" s="435"/>
      <c r="E76" s="436" t="s">
        <v>476</v>
      </c>
      <c r="F76" s="437" t="n">
        <f aca="false">'12　区別，5歳階級別，選択死因分類別死亡数'!F78</f>
        <v>192</v>
      </c>
      <c r="G76" s="459" t="n">
        <f aca="false">'12-10'!F78</f>
        <v>22</v>
      </c>
      <c r="H76" s="459" t="n">
        <f aca="false">'12-20'!F78</f>
        <v>32</v>
      </c>
      <c r="I76" s="459" t="n">
        <f aca="false">'12-30'!F78</f>
        <v>23</v>
      </c>
      <c r="J76" s="459" t="n">
        <f aca="false">'12-40'!F78</f>
        <v>19</v>
      </c>
      <c r="K76" s="459" t="n">
        <f aca="false">'12-45'!F78</f>
        <v>14</v>
      </c>
      <c r="L76" s="459" t="n">
        <f aca="false">'12-50'!F78</f>
        <v>26</v>
      </c>
      <c r="M76" s="459" t="n">
        <f aca="false">'12-55'!F78</f>
        <v>10</v>
      </c>
      <c r="N76" s="459" t="n">
        <f aca="false">'12-60'!F78</f>
        <v>13</v>
      </c>
      <c r="O76" s="459" t="n">
        <f aca="false">'12-70'!F78</f>
        <v>21</v>
      </c>
      <c r="P76" s="459" t="n">
        <f aca="false">'12-75'!F78</f>
        <v>12</v>
      </c>
      <c r="Q76" s="445" t="n">
        <f aca="false">F76/[1]人口!$B$41*100000</f>
        <v>18.2667690366848</v>
      </c>
      <c r="R76" s="460" t="n">
        <f aca="false">G76/[1]人口!$C$41*100000</f>
        <v>16.5317823515709</v>
      </c>
      <c r="S76" s="461" t="n">
        <f aca="false">H76/[1]人口!$D$41*100000</f>
        <v>21.0266249638605</v>
      </c>
      <c r="T76" s="462" t="n">
        <f aca="false">I76/[1]人口!$E$41*100000</f>
        <v>16.5854221350486</v>
      </c>
      <c r="U76" s="462" t="n">
        <f aca="false">J76/[1]人口!$F$41*100000</f>
        <v>16.9821776514542</v>
      </c>
      <c r="V76" s="462" t="n">
        <f aca="false">K76/[1]人口!$G$41*100000</f>
        <v>20.3361271298462</v>
      </c>
      <c r="W76" s="462" t="n">
        <f aca="false">L76/[1]人口!$H$41*100000</f>
        <v>21.7956241093134</v>
      </c>
      <c r="X76" s="462" t="n">
        <f aca="false">M76/[1]人口!$I$41*100000</f>
        <v>16.4128151260504</v>
      </c>
      <c r="Y76" s="462" t="n">
        <f aca="false">N76/[1]人口!$J$41*100000</f>
        <v>17.4926329103704</v>
      </c>
      <c r="Z76" s="462" t="n">
        <f aca="false">O76/[1]人口!$K$41*100000</f>
        <v>18.0361237793409</v>
      </c>
      <c r="AA76" s="462" t="n">
        <f aca="false">P76/[1]人口!$L$41*100000</f>
        <v>15.9035186535021</v>
      </c>
      <c r="AB76" s="448" t="n">
        <f aca="false">調整死亡率算出!E82</f>
        <v>5.36819407042218</v>
      </c>
      <c r="AC76" s="463" t="n">
        <f aca="false">'12-10　算出'!E82</f>
        <v>5.04307396003068</v>
      </c>
      <c r="AD76" s="463" t="n">
        <f aca="false">'12-20　算出'!E82</f>
        <v>6.86525852796878</v>
      </c>
      <c r="AE76" s="463" t="n">
        <f aca="false">'12-30　算出'!E82</f>
        <v>4.66237342184131</v>
      </c>
      <c r="AF76" s="463" t="n">
        <f aca="false">'12-40　算出'!E82</f>
        <v>4.22992350266154</v>
      </c>
      <c r="AG76" s="463" t="n">
        <f aca="false">'12-45　算出'!E82</f>
        <v>5.59318089338238</v>
      </c>
      <c r="AH76" s="463" t="n">
        <f aca="false">'12-50　算出'!E82</f>
        <v>7.77425001724294</v>
      </c>
      <c r="AI76" s="463" t="n">
        <f aca="false">'12-55　算出'!E82</f>
        <v>3.31451142873277</v>
      </c>
      <c r="AJ76" s="463" t="n">
        <f aca="false">'12-60　算出'!E82</f>
        <v>4.66366913897164</v>
      </c>
      <c r="AK76" s="463" t="n">
        <f aca="false">'12-70　算出'!E82</f>
        <v>6.21964126424383</v>
      </c>
      <c r="AL76" s="464" t="n">
        <f aca="false">'12-75　算出'!E82</f>
        <v>3.67256929323618</v>
      </c>
      <c r="AN76" s="108"/>
    </row>
    <row r="77" customFormat="false" ht="10.5" hidden="false" customHeight="true" outlineLevel="0" collapsed="false">
      <c r="A77" s="397" t="s">
        <v>458</v>
      </c>
      <c r="B77" s="465"/>
      <c r="C77" s="470" t="s">
        <v>378</v>
      </c>
      <c r="D77" s="338"/>
      <c r="E77" s="436" t="s">
        <v>7</v>
      </c>
      <c r="F77" s="437" t="n">
        <f aca="false">'12　区別，5歳階級別，選択死因分類別死亡数'!F79</f>
        <v>795</v>
      </c>
      <c r="G77" s="453" t="n">
        <f aca="false">'12-10'!F79</f>
        <v>86</v>
      </c>
      <c r="H77" s="453" t="n">
        <f aca="false">'12-20'!F79</f>
        <v>111</v>
      </c>
      <c r="I77" s="453" t="n">
        <f aca="false">'12-30'!F79</f>
        <v>121</v>
      </c>
      <c r="J77" s="453" t="n">
        <f aca="false">'12-40'!F79</f>
        <v>77</v>
      </c>
      <c r="K77" s="453" t="n">
        <f aca="false">'12-45'!F79</f>
        <v>58</v>
      </c>
      <c r="L77" s="453" t="n">
        <f aca="false">'12-50'!F79</f>
        <v>66</v>
      </c>
      <c r="M77" s="453" t="n">
        <f aca="false">'12-55'!F79</f>
        <v>57</v>
      </c>
      <c r="N77" s="453" t="n">
        <f aca="false">'12-60'!F79</f>
        <v>67</v>
      </c>
      <c r="O77" s="453" t="n">
        <f aca="false">'12-70'!F79</f>
        <v>86</v>
      </c>
      <c r="P77" s="453" t="n">
        <f aca="false">'12-75'!F79</f>
        <v>66</v>
      </c>
      <c r="Q77" s="439" t="n">
        <f aca="false">F77/[1]人口!$B$39*100000</f>
        <v>40.4386705596305</v>
      </c>
      <c r="R77" s="454" t="n">
        <f aca="false">G77/[1]人口!$C$39*100000</f>
        <v>35.4031846399578</v>
      </c>
      <c r="S77" s="455" t="n">
        <f aca="false">H77/[1]人口!$D$39*100000</f>
        <v>38.5264166267519</v>
      </c>
      <c r="T77" s="456" t="n">
        <f aca="false">I77/[1]人口!$E$39*100000</f>
        <v>45.8015845077087</v>
      </c>
      <c r="U77" s="456" t="n">
        <f aca="false">J77/[1]人口!$F$39*100000</f>
        <v>36.4073079396301</v>
      </c>
      <c r="V77" s="456" t="n">
        <f aca="false">K77/[1]人口!$G$39*100000</f>
        <v>45.9478729303652</v>
      </c>
      <c r="W77" s="456" t="n">
        <f aca="false">L77/[1]人口!$H$39*100000</f>
        <v>29.7241062501689</v>
      </c>
      <c r="X77" s="456" t="n">
        <f aca="false">M77/[1]人口!$I$39*100000</f>
        <v>49.4482615032272</v>
      </c>
      <c r="Y77" s="456" t="n">
        <f aca="false">N77/[1]人口!$J$39*100000</f>
        <v>48.6032020079651</v>
      </c>
      <c r="Z77" s="456" t="n">
        <f aca="false">O77/[1]人口!$K$39*100000</f>
        <v>39.8255087014106</v>
      </c>
      <c r="AA77" s="456" t="n">
        <f aca="false">P77/[1]人口!$L$39*100000</f>
        <v>46.5135946551651</v>
      </c>
      <c r="AB77" s="442" t="n">
        <f aca="false">調整死亡率算出!E83</f>
        <v>10.2739126391914</v>
      </c>
      <c r="AC77" s="457" t="n">
        <f aca="false">'12-10　算出'!E83</f>
        <v>9.72015516344113</v>
      </c>
      <c r="AD77" s="457" t="n">
        <f aca="false">'12-20　算出'!E83</f>
        <v>10.3013365597598</v>
      </c>
      <c r="AE77" s="457" t="n">
        <f aca="false">'12-30　算出'!E83</f>
        <v>12.9390518872187</v>
      </c>
      <c r="AF77" s="457" t="n">
        <f aca="false">'12-40　算出'!E83</f>
        <v>9.63403234259859</v>
      </c>
      <c r="AG77" s="457" t="n">
        <f aca="false">'12-45　算出'!E83</f>
        <v>10.3972093767818</v>
      </c>
      <c r="AH77" s="457" t="n">
        <f aca="false">'12-50　算出'!E83</f>
        <v>8.16066462000394</v>
      </c>
      <c r="AI77" s="457" t="n">
        <f aca="false">'12-55　算出'!E83</f>
        <v>13.1304604072514</v>
      </c>
      <c r="AJ77" s="457" t="n">
        <f aca="false">'12-60　算出'!E83</f>
        <v>9.81569724069997</v>
      </c>
      <c r="AK77" s="457" t="n">
        <f aca="false">'12-70　算出'!E83</f>
        <v>9.27579691794864</v>
      </c>
      <c r="AL77" s="458" t="n">
        <f aca="false">'12-75　算出'!E83</f>
        <v>10.1964006812095</v>
      </c>
      <c r="AN77" s="108"/>
    </row>
    <row r="78" customFormat="false" ht="10.5" hidden="false" customHeight="true" outlineLevel="0" collapsed="false">
      <c r="A78" s="397"/>
      <c r="B78" s="465"/>
      <c r="C78" s="470"/>
      <c r="D78" s="435"/>
      <c r="E78" s="436" t="s">
        <v>475</v>
      </c>
      <c r="F78" s="437" t="n">
        <f aca="false">'12　区別，5歳階級別，選択死因分類別死亡数'!F80</f>
        <v>404</v>
      </c>
      <c r="G78" s="453" t="n">
        <f aca="false">'12-10'!F80</f>
        <v>49</v>
      </c>
      <c r="H78" s="453" t="n">
        <f aca="false">'12-20'!F80</f>
        <v>57</v>
      </c>
      <c r="I78" s="453" t="n">
        <f aca="false">'12-30'!F80</f>
        <v>61</v>
      </c>
      <c r="J78" s="453" t="n">
        <f aca="false">'12-40'!F80</f>
        <v>38</v>
      </c>
      <c r="K78" s="453" t="n">
        <f aca="false">'12-45'!F80</f>
        <v>27</v>
      </c>
      <c r="L78" s="453" t="n">
        <f aca="false">'12-50'!F80</f>
        <v>36</v>
      </c>
      <c r="M78" s="453" t="n">
        <f aca="false">'12-55'!F80</f>
        <v>29</v>
      </c>
      <c r="N78" s="453" t="n">
        <f aca="false">'12-60'!F80</f>
        <v>34</v>
      </c>
      <c r="O78" s="453" t="n">
        <f aca="false">'12-70'!F80</f>
        <v>38</v>
      </c>
      <c r="P78" s="453" t="n">
        <f aca="false">'12-75'!F80</f>
        <v>35</v>
      </c>
      <c r="Q78" s="439" t="n">
        <f aca="false">F78/[1]人口!$B$40*100000</f>
        <v>44.1601965784592</v>
      </c>
      <c r="R78" s="454" t="n">
        <f aca="false">G78/[1]人口!$C$40*100000</f>
        <v>44.6107484591083</v>
      </c>
      <c r="S78" s="455" t="n">
        <f aca="false">H78/[1]人口!$D$40*100000</f>
        <v>41.9345820519989</v>
      </c>
      <c r="T78" s="456" t="n">
        <f aca="false">I78/[1]人口!$E$40*100000</f>
        <v>48.6028667723713</v>
      </c>
      <c r="U78" s="456" t="n">
        <f aca="false">J78/[1]人口!$F$40*100000</f>
        <v>38.147248378742</v>
      </c>
      <c r="V78" s="456" t="n">
        <f aca="false">K78/[1]人口!$G$40*100000</f>
        <v>47.048983219196</v>
      </c>
      <c r="W78" s="456" t="n">
        <f aca="false">L78/[1]人口!$H$40*100000</f>
        <v>35.0358143880411</v>
      </c>
      <c r="X78" s="456" t="n">
        <f aca="false">M78/[1]人口!$I$40*100000</f>
        <v>53.3637568084793</v>
      </c>
      <c r="Y78" s="456" t="n">
        <f aca="false">N78/[1]人口!$J$40*100000</f>
        <v>53.5146535713161</v>
      </c>
      <c r="Z78" s="456" t="n">
        <f aca="false">O78/[1]人口!$K$40*100000</f>
        <v>38.1875006280839</v>
      </c>
      <c r="AA78" s="456" t="n">
        <f aca="false">P78/[1]人口!$L$40*100000</f>
        <v>52.6799018648685</v>
      </c>
      <c r="AB78" s="442" t="n">
        <f aca="false">調整死亡率算出!E84</f>
        <v>15.6284690667966</v>
      </c>
      <c r="AC78" s="457" t="n">
        <f aca="false">'12-10　算出'!E84</f>
        <v>17.3652303776416</v>
      </c>
      <c r="AD78" s="457" t="n">
        <f aca="false">'12-20　算出'!E84</f>
        <v>15.867963447084</v>
      </c>
      <c r="AE78" s="457" t="n">
        <f aca="false">'12-30　算出'!E84</f>
        <v>19.4197752181391</v>
      </c>
      <c r="AF78" s="457" t="n">
        <f aca="false">'12-40　算出'!E84</f>
        <v>14.7191747795582</v>
      </c>
      <c r="AG78" s="457" t="n">
        <f aca="false">'12-45　算出'!E84</f>
        <v>14.0740454967537</v>
      </c>
      <c r="AH78" s="457" t="n">
        <f aca="false">'12-50　算出'!E84</f>
        <v>13.1569276624591</v>
      </c>
      <c r="AI78" s="457" t="n">
        <f aca="false">'12-55　算出'!E84</f>
        <v>19.1638658290722</v>
      </c>
      <c r="AJ78" s="457" t="n">
        <f aca="false">'12-60　算出'!E84</f>
        <v>14.5684788688212</v>
      </c>
      <c r="AK78" s="457" t="n">
        <f aca="false">'12-70　算出'!E84</f>
        <v>13.1905671889659</v>
      </c>
      <c r="AL78" s="458" t="n">
        <f aca="false">'12-75　算出'!E84</f>
        <v>15.8305655305173</v>
      </c>
      <c r="AN78" s="108"/>
    </row>
    <row r="79" customFormat="false" ht="17.25" hidden="false" customHeight="true" outlineLevel="0" collapsed="false">
      <c r="A79" s="397"/>
      <c r="B79" s="465"/>
      <c r="C79" s="470"/>
      <c r="D79" s="435"/>
      <c r="E79" s="436" t="s">
        <v>476</v>
      </c>
      <c r="F79" s="437" t="n">
        <f aca="false">'12　区別，5歳階級別，選択死因分類別死亡数'!F81</f>
        <v>391</v>
      </c>
      <c r="G79" s="459" t="n">
        <f aca="false">'12-10'!F81</f>
        <v>37</v>
      </c>
      <c r="H79" s="459" t="n">
        <f aca="false">'12-20'!F81</f>
        <v>54</v>
      </c>
      <c r="I79" s="459" t="n">
        <f aca="false">'12-30'!F81</f>
        <v>60</v>
      </c>
      <c r="J79" s="459" t="n">
        <f aca="false">'12-40'!F81</f>
        <v>39</v>
      </c>
      <c r="K79" s="459" t="n">
        <f aca="false">'12-45'!F81</f>
        <v>31</v>
      </c>
      <c r="L79" s="459" t="n">
        <f aca="false">'12-50'!F81</f>
        <v>30</v>
      </c>
      <c r="M79" s="459" t="n">
        <f aca="false">'12-55'!F81</f>
        <v>28</v>
      </c>
      <c r="N79" s="459" t="n">
        <f aca="false">'12-60'!F81</f>
        <v>33</v>
      </c>
      <c r="O79" s="459" t="n">
        <f aca="false">'12-70'!F81</f>
        <v>48</v>
      </c>
      <c r="P79" s="459" t="n">
        <f aca="false">'12-75'!F81</f>
        <v>31</v>
      </c>
      <c r="Q79" s="445" t="n">
        <f aca="false">F79/[1]人口!$B$41*100000</f>
        <v>37.1995140278321</v>
      </c>
      <c r="R79" s="460" t="n">
        <f aca="false">G79/[1]人口!$C$41*100000</f>
        <v>27.8034521367329</v>
      </c>
      <c r="S79" s="461" t="n">
        <f aca="false">H79/[1]人口!$D$41*100000</f>
        <v>35.4824296265146</v>
      </c>
      <c r="T79" s="462" t="n">
        <f aca="false">I79/[1]人口!$E$41*100000</f>
        <v>43.2663186131703</v>
      </c>
      <c r="U79" s="462" t="n">
        <f aca="false">J79/[1]人口!$F$41*100000</f>
        <v>34.8581541266692</v>
      </c>
      <c r="V79" s="462" t="n">
        <f aca="false">K79/[1]人口!$G$41*100000</f>
        <v>45.0299957875165</v>
      </c>
      <c r="W79" s="462" t="n">
        <f aca="false">L79/[1]人口!$H$41*100000</f>
        <v>25.1487970492078</v>
      </c>
      <c r="X79" s="462" t="n">
        <f aca="false">M79/[1]人口!$I$41*100000</f>
        <v>45.9558823529412</v>
      </c>
      <c r="Y79" s="462" t="n">
        <f aca="false">N79/[1]人口!$J$41*100000</f>
        <v>44.4043758494019</v>
      </c>
      <c r="Z79" s="462" t="n">
        <f aca="false">O79/[1]人口!$K$41*100000</f>
        <v>41.2254257813506</v>
      </c>
      <c r="AA79" s="462" t="n">
        <f aca="false">P79/[1]人口!$L$41*100000</f>
        <v>41.0840898548804</v>
      </c>
      <c r="AB79" s="448" t="n">
        <f aca="false">調整死亡率算出!E85</f>
        <v>6.71074454697787</v>
      </c>
      <c r="AC79" s="463" t="n">
        <f aca="false">'12-10　算出'!E85</f>
        <v>5.76404102525759</v>
      </c>
      <c r="AD79" s="463" t="n">
        <f aca="false">'12-20　算出'!E85</f>
        <v>6.4687057471224</v>
      </c>
      <c r="AE79" s="463" t="n">
        <f aca="false">'12-30　算出'!E85</f>
        <v>8.37259279102172</v>
      </c>
      <c r="AF79" s="463" t="n">
        <f aca="false">'12-40　算出'!E85</f>
        <v>6.21219409683517</v>
      </c>
      <c r="AG79" s="463" t="n">
        <f aca="false">'12-45　算出'!E85</f>
        <v>8.01605443319426</v>
      </c>
      <c r="AH79" s="463" t="n">
        <f aca="false">'12-50　算出'!E85</f>
        <v>4.97943875205106</v>
      </c>
      <c r="AI79" s="463" t="n">
        <f aca="false">'12-55　算出'!E85</f>
        <v>8.95901362185404</v>
      </c>
      <c r="AJ79" s="463" t="n">
        <f aca="false">'12-60　算出'!E85</f>
        <v>6.15500080204036</v>
      </c>
      <c r="AK79" s="463" t="n">
        <f aca="false">'12-70　算出'!E85</f>
        <v>6.44204013292091</v>
      </c>
      <c r="AL79" s="464" t="n">
        <f aca="false">'12-75　算出'!E85</f>
        <v>6.85462641051448</v>
      </c>
      <c r="AN79" s="108"/>
    </row>
    <row r="80" customFormat="false" ht="10.5" hidden="false" customHeight="true" outlineLevel="0" collapsed="false">
      <c r="A80" s="397" t="s">
        <v>459</v>
      </c>
      <c r="B80" s="452" t="s">
        <v>186</v>
      </c>
      <c r="C80" s="452"/>
      <c r="D80" s="338"/>
      <c r="E80" s="436" t="s">
        <v>7</v>
      </c>
      <c r="F80" s="437" t="n">
        <f aca="false">'12　区別，5歳階級別，選択死因分類別死亡数'!F82</f>
        <v>266</v>
      </c>
      <c r="G80" s="453" t="n">
        <f aca="false">'12-10'!F82</f>
        <v>21</v>
      </c>
      <c r="H80" s="453" t="n">
        <f aca="false">'12-20'!F82</f>
        <v>49</v>
      </c>
      <c r="I80" s="453" t="n">
        <f aca="false">'12-30'!F82</f>
        <v>19</v>
      </c>
      <c r="J80" s="453" t="n">
        <f aca="false">'12-40'!F82</f>
        <v>23</v>
      </c>
      <c r="K80" s="453" t="n">
        <f aca="false">'12-45'!F82</f>
        <v>25</v>
      </c>
      <c r="L80" s="453" t="n">
        <f aca="false">'12-50'!F82</f>
        <v>34</v>
      </c>
      <c r="M80" s="453" t="n">
        <f aca="false">'12-55'!F82</f>
        <v>16</v>
      </c>
      <c r="N80" s="453" t="n">
        <f aca="false">'12-60'!F82</f>
        <v>29</v>
      </c>
      <c r="O80" s="453" t="n">
        <f aca="false">'12-70'!F82</f>
        <v>28</v>
      </c>
      <c r="P80" s="453" t="n">
        <f aca="false">'12-75'!F82</f>
        <v>22</v>
      </c>
      <c r="Q80" s="439" t="n">
        <f aca="false">F80/[1]人口!$B$39*100000</f>
        <v>13.5304231054864</v>
      </c>
      <c r="R80" s="454" t="n">
        <f aca="false">G80/[1]人口!$C$39*100000</f>
        <v>8.6449636911525</v>
      </c>
      <c r="S80" s="455" t="n">
        <f aca="false">H80/[1]人口!$D$39*100000</f>
        <v>17.0071568892869</v>
      </c>
      <c r="T80" s="456" t="n">
        <f aca="false">I80/[1]人口!$E$39*100000</f>
        <v>7.19198434418566</v>
      </c>
      <c r="U80" s="456" t="n">
        <f aca="false">J80/[1]人口!$F$39*100000</f>
        <v>10.8749101637856</v>
      </c>
      <c r="V80" s="456" t="n">
        <f aca="false">K80/[1]人口!$G$39*100000</f>
        <v>19.8051176423988</v>
      </c>
      <c r="W80" s="456" t="n">
        <f aca="false">L80/[1]人口!$H$39*100000</f>
        <v>15.3124183712991</v>
      </c>
      <c r="X80" s="456" t="n">
        <f aca="false">M80/[1]人口!$I$39*100000</f>
        <v>13.8802137552918</v>
      </c>
      <c r="Y80" s="456" t="n">
        <f aca="false">N80/[1]人口!$J$39*100000</f>
        <v>21.0372068392685</v>
      </c>
      <c r="Z80" s="456" t="n">
        <f aca="false">O80/[1]人口!$K$39*100000</f>
        <v>12.9664446934825</v>
      </c>
      <c r="AA80" s="456" t="n">
        <f aca="false">P80/[1]人口!$L$39*100000</f>
        <v>15.5045315517217</v>
      </c>
      <c r="AB80" s="442" t="n">
        <f aca="false">調整死亡率算出!E86</f>
        <v>4.62857543164764</v>
      </c>
      <c r="AC80" s="457" t="n">
        <f aca="false">'12-10　算出'!E86</f>
        <v>3.67825442746092</v>
      </c>
      <c r="AD80" s="457" t="n">
        <f aca="false">'12-20　算出'!E86</f>
        <v>6.58048931701733</v>
      </c>
      <c r="AE80" s="457" t="n">
        <f aca="false">'12-30　算出'!E86</f>
        <v>2.50889325425278</v>
      </c>
      <c r="AF80" s="457" t="n">
        <f aca="false">'12-40　算出'!E86</f>
        <v>4.1668035684031</v>
      </c>
      <c r="AG80" s="457" t="n">
        <f aca="false">'12-45　算出'!E86</f>
        <v>5.61124978483712</v>
      </c>
      <c r="AH80" s="457" t="n">
        <f aca="false">'12-50　算出'!E86</f>
        <v>5.80703759218266</v>
      </c>
      <c r="AI80" s="457" t="n">
        <f aca="false">'12-55　算出'!E86</f>
        <v>2.65867405969056</v>
      </c>
      <c r="AJ80" s="457" t="n">
        <f aca="false">'12-60　算出'!E86</f>
        <v>4.84478187227388</v>
      </c>
      <c r="AK80" s="457" t="n">
        <f aca="false">'12-70　算出'!E86</f>
        <v>4.84365575564904</v>
      </c>
      <c r="AL80" s="458" t="n">
        <f aca="false">'12-75　算出'!E86</f>
        <v>4.54783262180738</v>
      </c>
      <c r="AN80" s="108"/>
    </row>
    <row r="81" customFormat="false" ht="10.5" hidden="false" customHeight="true" outlineLevel="0" collapsed="false">
      <c r="A81" s="397"/>
      <c r="B81" s="452"/>
      <c r="C81" s="452"/>
      <c r="D81" s="435"/>
      <c r="E81" s="436" t="s">
        <v>475</v>
      </c>
      <c r="F81" s="437" t="n">
        <f aca="false">'12　区別，5歳階級別，選択死因分類別死亡数'!F83</f>
        <v>151</v>
      </c>
      <c r="G81" s="453" t="n">
        <f aca="false">'12-10'!F83</f>
        <v>14</v>
      </c>
      <c r="H81" s="453" t="n">
        <f aca="false">'12-20'!F83</f>
        <v>30</v>
      </c>
      <c r="I81" s="453" t="n">
        <f aca="false">'12-30'!F83</f>
        <v>11</v>
      </c>
      <c r="J81" s="453" t="n">
        <f aca="false">'12-40'!F83</f>
        <v>14</v>
      </c>
      <c r="K81" s="453" t="n">
        <f aca="false">'12-45'!F83</f>
        <v>11</v>
      </c>
      <c r="L81" s="453" t="n">
        <f aca="false">'12-50'!F83</f>
        <v>18</v>
      </c>
      <c r="M81" s="453" t="n">
        <f aca="false">'12-55'!F83</f>
        <v>10</v>
      </c>
      <c r="N81" s="453" t="n">
        <f aca="false">'12-60'!F83</f>
        <v>17</v>
      </c>
      <c r="O81" s="453" t="n">
        <f aca="false">'12-70'!F83</f>
        <v>15</v>
      </c>
      <c r="P81" s="453" t="n">
        <f aca="false">'12-75'!F83</f>
        <v>11</v>
      </c>
      <c r="Q81" s="439" t="n">
        <f aca="false">F81/[1]人口!$B$40*100000</f>
        <v>16.5054200082855</v>
      </c>
      <c r="R81" s="454" t="n">
        <f aca="false">G81/[1]人口!$C$40*100000</f>
        <v>12.7459281311738</v>
      </c>
      <c r="S81" s="455" t="n">
        <f aca="false">H81/[1]人口!$D$40*100000</f>
        <v>22.0708326589468</v>
      </c>
      <c r="T81" s="456" t="n">
        <f aca="false">I81/[1]人口!$E$40*100000</f>
        <v>8.7644513851817</v>
      </c>
      <c r="U81" s="456" t="n">
        <f aca="false">J81/[1]人口!$F$40*100000</f>
        <v>14.0542494026944</v>
      </c>
      <c r="V81" s="456" t="n">
        <f aca="false">K81/[1]人口!$G$40*100000</f>
        <v>19.1681042744873</v>
      </c>
      <c r="W81" s="456" t="n">
        <f aca="false">L81/[1]人口!$H$40*100000</f>
        <v>17.5179071940206</v>
      </c>
      <c r="X81" s="456" t="n">
        <f aca="false">M81/[1]人口!$I$40*100000</f>
        <v>18.4012954511998</v>
      </c>
      <c r="Y81" s="456" t="n">
        <f aca="false">N81/[1]人口!$J$40*100000</f>
        <v>26.7573267856581</v>
      </c>
      <c r="Z81" s="456" t="n">
        <f aca="false">O81/[1]人口!$K$40*100000</f>
        <v>15.0740134058226</v>
      </c>
      <c r="AA81" s="456" t="n">
        <f aca="false">P81/[1]人口!$L$40*100000</f>
        <v>16.5565405861015</v>
      </c>
      <c r="AB81" s="442" t="n">
        <f aca="false">調整死亡率算出!E87</f>
        <v>7.15840774009693</v>
      </c>
      <c r="AC81" s="457" t="n">
        <f aca="false">'12-10　算出'!E87</f>
        <v>7.00898458536052</v>
      </c>
      <c r="AD81" s="457" t="n">
        <f aca="false">'12-20　算出'!E87</f>
        <v>10.2518008912878</v>
      </c>
      <c r="AE81" s="457" t="n">
        <f aca="false">'12-30　算出'!E87</f>
        <v>3.57653366367753</v>
      </c>
      <c r="AF81" s="457" t="n">
        <f aca="false">'12-40　算出'!E87</f>
        <v>6.9984856825905</v>
      </c>
      <c r="AG81" s="457" t="n">
        <f aca="false">'12-45　算出'!E87</f>
        <v>7.36997440006166</v>
      </c>
      <c r="AH81" s="457" t="n">
        <f aca="false">'12-50　算出'!E87</f>
        <v>8.4315355466966</v>
      </c>
      <c r="AI81" s="457" t="n">
        <f aca="false">'12-55　算出'!E87</f>
        <v>4.98723204373174</v>
      </c>
      <c r="AJ81" s="457" t="n">
        <f aca="false">'12-60　算出'!E87</f>
        <v>8.06894593656421</v>
      </c>
      <c r="AK81" s="457" t="n">
        <f aca="false">'12-70　算出'!E87</f>
        <v>6.98850415445576</v>
      </c>
      <c r="AL81" s="458" t="n">
        <f aca="false">'12-75　算出'!E87</f>
        <v>6.3092622319882</v>
      </c>
      <c r="AN81" s="108"/>
    </row>
    <row r="82" customFormat="false" ht="17.25" hidden="false" customHeight="true" outlineLevel="0" collapsed="false">
      <c r="A82" s="397"/>
      <c r="B82" s="452"/>
      <c r="C82" s="452"/>
      <c r="D82" s="435"/>
      <c r="E82" s="436" t="s">
        <v>476</v>
      </c>
      <c r="F82" s="437" t="n">
        <f aca="false">'12　区別，5歳階級別，選択死因分類別死亡数'!F84</f>
        <v>115</v>
      </c>
      <c r="G82" s="459" t="n">
        <f aca="false">'12-10'!F84</f>
        <v>7</v>
      </c>
      <c r="H82" s="459" t="n">
        <f aca="false">'12-20'!F84</f>
        <v>19</v>
      </c>
      <c r="I82" s="459" t="n">
        <f aca="false">'12-30'!F84</f>
        <v>8</v>
      </c>
      <c r="J82" s="459" t="n">
        <f aca="false">'12-40'!F84</f>
        <v>9</v>
      </c>
      <c r="K82" s="459" t="n">
        <f aca="false">'12-45'!F84</f>
        <v>14</v>
      </c>
      <c r="L82" s="459" t="n">
        <f aca="false">'12-50'!F84</f>
        <v>16</v>
      </c>
      <c r="M82" s="459" t="n">
        <f aca="false">'12-55'!F84</f>
        <v>6</v>
      </c>
      <c r="N82" s="459" t="n">
        <f aca="false">'12-60'!F84</f>
        <v>12</v>
      </c>
      <c r="O82" s="459" t="n">
        <f aca="false">'12-70'!F84</f>
        <v>13</v>
      </c>
      <c r="P82" s="459" t="n">
        <f aca="false">'12-75'!F84</f>
        <v>11</v>
      </c>
      <c r="Q82" s="445" t="n">
        <f aca="false">F82/[1]人口!$B$41*100000</f>
        <v>10.9410335375977</v>
      </c>
      <c r="R82" s="460" t="n">
        <f aca="false">G82/[1]人口!$C$41*100000</f>
        <v>5.26011256640892</v>
      </c>
      <c r="S82" s="461" t="n">
        <f aca="false">H82/[1]人口!$D$41*100000</f>
        <v>12.4845585722922</v>
      </c>
      <c r="T82" s="462" t="n">
        <f aca="false">I82/[1]人口!$E$41*100000</f>
        <v>5.76884248175604</v>
      </c>
      <c r="U82" s="462" t="n">
        <f aca="false">J82/[1]人口!$F$41*100000</f>
        <v>8.04418941384673</v>
      </c>
      <c r="V82" s="462" t="n">
        <f aca="false">K82/[1]人口!$G$41*100000</f>
        <v>20.3361271298462</v>
      </c>
      <c r="W82" s="462" t="n">
        <f aca="false">L82/[1]人口!$H$41*100000</f>
        <v>13.4126917595775</v>
      </c>
      <c r="X82" s="462" t="n">
        <f aca="false">M82/[1]人口!$I$41*100000</f>
        <v>9.84768907563025</v>
      </c>
      <c r="Y82" s="462" t="n">
        <f aca="false">N82/[1]人口!$J$41*100000</f>
        <v>16.1470457634189</v>
      </c>
      <c r="Z82" s="462" t="n">
        <f aca="false">O82/[1]人口!$K$41*100000</f>
        <v>11.1652194824491</v>
      </c>
      <c r="AA82" s="462" t="n">
        <f aca="false">P82/[1]人口!$L$41*100000</f>
        <v>14.5782254323769</v>
      </c>
      <c r="AB82" s="448" t="n">
        <f aca="false">調整死亡率算出!E88</f>
        <v>2.69836836829774</v>
      </c>
      <c r="AC82" s="463" t="n">
        <f aca="false">'12-10　算出'!E88</f>
        <v>1.27646769409799</v>
      </c>
      <c r="AD82" s="463" t="n">
        <f aca="false">'12-20　算出'!E88</f>
        <v>3.70348469570657</v>
      </c>
      <c r="AE82" s="463" t="n">
        <f aca="false">'12-30　算出'!E88</f>
        <v>1.91373240014156</v>
      </c>
      <c r="AF82" s="463" t="n">
        <f aca="false">'12-40　算出'!E88</f>
        <v>1.91899845600113</v>
      </c>
      <c r="AG82" s="463" t="n">
        <f aca="false">'12-45　算出'!E88</f>
        <v>3.9994978478256</v>
      </c>
      <c r="AH82" s="463" t="n">
        <f aca="false">'12-50　算出'!E88</f>
        <v>3.74966644462674</v>
      </c>
      <c r="AI82" s="463" t="n">
        <f aca="false">'12-55　算出'!E88</f>
        <v>1.69273448558939</v>
      </c>
      <c r="AJ82" s="463" t="n">
        <f aca="false">'12-60　算出'!E88</f>
        <v>2.28390583539733</v>
      </c>
      <c r="AK82" s="463" t="n">
        <f aca="false">'12-70　算出'!E88</f>
        <v>3.1123677880661</v>
      </c>
      <c r="AL82" s="464" t="n">
        <f aca="false">'12-75　算出'!E88</f>
        <v>2.98459523963336</v>
      </c>
      <c r="AN82" s="108"/>
    </row>
    <row r="83" customFormat="false" ht="10.5" hidden="false" customHeight="true" outlineLevel="0" collapsed="false">
      <c r="A83" s="397" t="s">
        <v>460</v>
      </c>
      <c r="B83" s="452" t="s">
        <v>381</v>
      </c>
      <c r="C83" s="452"/>
      <c r="D83" s="338"/>
      <c r="E83" s="436" t="s">
        <v>7</v>
      </c>
      <c r="F83" s="437" t="n">
        <f aca="false">'12　区別，5歳階級別，選択死因分類別死亡数'!F85</f>
        <v>1348</v>
      </c>
      <c r="G83" s="453" t="n">
        <f aca="false">'12-10'!F85</f>
        <v>157</v>
      </c>
      <c r="H83" s="453" t="n">
        <f aca="false">'12-20'!F85</f>
        <v>212</v>
      </c>
      <c r="I83" s="453" t="n">
        <f aca="false">'12-30'!F85</f>
        <v>192</v>
      </c>
      <c r="J83" s="453" t="n">
        <f aca="false">'12-40'!F85</f>
        <v>144</v>
      </c>
      <c r="K83" s="453" t="n">
        <f aca="false">'12-45'!F85</f>
        <v>98</v>
      </c>
      <c r="L83" s="453" t="n">
        <f aca="false">'12-50'!F85</f>
        <v>130</v>
      </c>
      <c r="M83" s="453" t="n">
        <f aca="false">'12-55'!F85</f>
        <v>82</v>
      </c>
      <c r="N83" s="453" t="n">
        <f aca="false">'12-60'!F85</f>
        <v>114</v>
      </c>
      <c r="O83" s="453" t="n">
        <f aca="false">'12-70'!F85</f>
        <v>124</v>
      </c>
      <c r="P83" s="453" t="n">
        <f aca="false">'12-75'!F85</f>
        <v>95</v>
      </c>
      <c r="Q83" s="439" t="n">
        <f aca="false">F83/[1]人口!$B$39*100000</f>
        <v>68.5677080684049</v>
      </c>
      <c r="R83" s="454" t="n">
        <f aca="false">G83/[1]人口!$C$39*100000</f>
        <v>64.6313952148068</v>
      </c>
      <c r="S83" s="455" t="n">
        <f aca="false">H83/[1]人口!$D$39*100000</f>
        <v>73.5819849087514</v>
      </c>
      <c r="T83" s="456" t="n">
        <f aca="false">I83/[1]人口!$E$39*100000</f>
        <v>72.6768944254551</v>
      </c>
      <c r="U83" s="456" t="n">
        <f aca="false">J83/[1]人口!$F$39*100000</f>
        <v>68.0863940689186</v>
      </c>
      <c r="V83" s="456" t="n">
        <f aca="false">K83/[1]人口!$G$39*100000</f>
        <v>77.6360611582033</v>
      </c>
      <c r="W83" s="456" t="n">
        <f aca="false">L83/[1]人口!$H$39*100000</f>
        <v>58.5474820079084</v>
      </c>
      <c r="X83" s="456" t="n">
        <f aca="false">M83/[1]人口!$I$39*100000</f>
        <v>71.1360954958706</v>
      </c>
      <c r="Y83" s="456" t="n">
        <f aca="false">N83/[1]人口!$J$39*100000</f>
        <v>82.6979855060899</v>
      </c>
      <c r="Z83" s="456" t="n">
        <f aca="false">O83/[1]人口!$K$39*100000</f>
        <v>57.4228264997083</v>
      </c>
      <c r="AA83" s="456" t="n">
        <f aca="false">P83/[1]人口!$L$39*100000</f>
        <v>66.951386246071</v>
      </c>
      <c r="AB83" s="442" t="n">
        <f aca="false">調整死亡率算出!E89</f>
        <v>17.2077063662859</v>
      </c>
      <c r="AC83" s="457" t="n">
        <f aca="false">'12-10　算出'!E89</f>
        <v>18.4811881940102</v>
      </c>
      <c r="AD83" s="457" t="n">
        <f aca="false">'12-20　算出'!E89</f>
        <v>17.4891259779118</v>
      </c>
      <c r="AE83" s="457" t="n">
        <f aca="false">'12-30　算出'!E89</f>
        <v>20.2139966107807</v>
      </c>
      <c r="AF83" s="457" t="n">
        <f aca="false">'12-40　算出'!E89</f>
        <v>18.3285418647777</v>
      </c>
      <c r="AG83" s="457" t="n">
        <f aca="false">'12-45　算出'!E89</f>
        <v>17.7033045881026</v>
      </c>
      <c r="AH83" s="457" t="n">
        <f aca="false">'12-50　算出'!E89</f>
        <v>14.2654405709694</v>
      </c>
      <c r="AI83" s="457" t="n">
        <f aca="false">'12-55　算出'!E89</f>
        <v>19.4410821059741</v>
      </c>
      <c r="AJ83" s="457" t="n">
        <f aca="false">'12-60　算出'!E89</f>
        <v>16.3140807718269</v>
      </c>
      <c r="AK83" s="457" t="n">
        <f aca="false">'12-70　算出'!E89</f>
        <v>13.8909559715264</v>
      </c>
      <c r="AL83" s="458" t="n">
        <f aca="false">'12-75　算出'!E89</f>
        <v>16.8760875082182</v>
      </c>
      <c r="AN83" s="108"/>
    </row>
    <row r="84" customFormat="false" ht="10.5" hidden="false" customHeight="true" outlineLevel="0" collapsed="false">
      <c r="A84" s="397"/>
      <c r="B84" s="452"/>
      <c r="C84" s="452"/>
      <c r="D84" s="435"/>
      <c r="E84" s="436" t="s">
        <v>475</v>
      </c>
      <c r="F84" s="437" t="n">
        <f aca="false">'12　区別，5歳階級別，選択死因分類別死亡数'!F86</f>
        <v>760</v>
      </c>
      <c r="G84" s="453" t="n">
        <f aca="false">'12-10'!F86</f>
        <v>85</v>
      </c>
      <c r="H84" s="453" t="n">
        <f aca="false">'12-20'!F86</f>
        <v>113</v>
      </c>
      <c r="I84" s="453" t="n">
        <f aca="false">'12-30'!F86</f>
        <v>106</v>
      </c>
      <c r="J84" s="453" t="n">
        <f aca="false">'12-40'!F86</f>
        <v>83</v>
      </c>
      <c r="K84" s="453" t="n">
        <f aca="false">'12-45'!F86</f>
        <v>56</v>
      </c>
      <c r="L84" s="453" t="n">
        <f aca="false">'12-50'!F86</f>
        <v>74</v>
      </c>
      <c r="M84" s="453" t="n">
        <f aca="false">'12-55'!F86</f>
        <v>49</v>
      </c>
      <c r="N84" s="453" t="n">
        <f aca="false">'12-60'!F86</f>
        <v>68</v>
      </c>
      <c r="O84" s="453" t="n">
        <f aca="false">'12-70'!F86</f>
        <v>70</v>
      </c>
      <c r="P84" s="453" t="n">
        <f aca="false">'12-75'!F86</f>
        <v>56</v>
      </c>
      <c r="Q84" s="439" t="n">
        <f aca="false">F84/[1]人口!$B$40*100000</f>
        <v>83.0736371277946</v>
      </c>
      <c r="R84" s="454" t="n">
        <f aca="false">G84/[1]人口!$C$40*100000</f>
        <v>77.3859922249838</v>
      </c>
      <c r="S84" s="455" t="n">
        <f aca="false">H84/[1]人口!$D$40*100000</f>
        <v>83.1334696820329</v>
      </c>
      <c r="T84" s="456" t="n">
        <f aca="false">I84/[1]人口!$E$40*100000</f>
        <v>84.4574406208419</v>
      </c>
      <c r="U84" s="456" t="n">
        <f aca="false">J84/[1]人口!$F$40*100000</f>
        <v>83.3216214588311</v>
      </c>
      <c r="V84" s="456" t="n">
        <f aca="false">K84/[1]人口!$G$40*100000</f>
        <v>97.5830763064806</v>
      </c>
      <c r="W84" s="456" t="n">
        <f aca="false">L84/[1]人口!$H$40*100000</f>
        <v>72.0180629087512</v>
      </c>
      <c r="X84" s="456" t="n">
        <f aca="false">M84/[1]人口!$I$40*100000</f>
        <v>90.1663477108789</v>
      </c>
      <c r="Y84" s="456" t="n">
        <f aca="false">N84/[1]人口!$J$40*100000</f>
        <v>107.029307142632</v>
      </c>
      <c r="Z84" s="456" t="n">
        <f aca="false">O84/[1]人口!$K$40*100000</f>
        <v>70.3453958938388</v>
      </c>
      <c r="AA84" s="456" t="n">
        <f aca="false">P84/[1]人口!$L$40*100000</f>
        <v>84.2878429837896</v>
      </c>
      <c r="AB84" s="442" t="n">
        <f aca="false">調整死亡率算出!E90</f>
        <v>28.5171058590098</v>
      </c>
      <c r="AC84" s="457" t="n">
        <f aca="false">'12-10　算出'!E90</f>
        <v>31.3936719878785</v>
      </c>
      <c r="AD84" s="457" t="n">
        <f aca="false">'12-20　算出'!E90</f>
        <v>28.1994122020396</v>
      </c>
      <c r="AE84" s="457" t="n">
        <f aca="false">'12-30　算出'!E90</f>
        <v>32.4017815788774</v>
      </c>
      <c r="AF84" s="457" t="n">
        <f aca="false">'12-40　算出'!E90</f>
        <v>31.6794072697617</v>
      </c>
      <c r="AG84" s="457" t="n">
        <f aca="false">'12-45　算出'!E90</f>
        <v>29.4724001388012</v>
      </c>
      <c r="AH84" s="457" t="n">
        <f aca="false">'12-50　算出'!E90</f>
        <v>24.4130717471703</v>
      </c>
      <c r="AI84" s="457" t="n">
        <f aca="false">'12-55　算出'!E90</f>
        <v>32.0408186970423</v>
      </c>
      <c r="AJ84" s="457" t="n">
        <f aca="false">'12-60　算出'!E90</f>
        <v>25.7856990215323</v>
      </c>
      <c r="AK84" s="457" t="n">
        <f aca="false">'12-70　算出'!E90</f>
        <v>23.5874056579731</v>
      </c>
      <c r="AL84" s="458" t="n">
        <f aca="false">'12-75　算出'!E90</f>
        <v>27.5443263845092</v>
      </c>
      <c r="AN84" s="108"/>
    </row>
    <row r="85" customFormat="false" ht="17.25" hidden="false" customHeight="true" outlineLevel="0" collapsed="false">
      <c r="A85" s="397"/>
      <c r="B85" s="452"/>
      <c r="C85" s="452"/>
      <c r="D85" s="435"/>
      <c r="E85" s="436" t="s">
        <v>476</v>
      </c>
      <c r="F85" s="437" t="n">
        <f aca="false">'12　区別，5歳階級別，選択死因分類別死亡数'!F87</f>
        <v>588</v>
      </c>
      <c r="G85" s="459" t="n">
        <f aca="false">'12-10'!F87</f>
        <v>72</v>
      </c>
      <c r="H85" s="459" t="n">
        <f aca="false">'12-20'!F87</f>
        <v>99</v>
      </c>
      <c r="I85" s="459" t="n">
        <f aca="false">'12-30'!F87</f>
        <v>86</v>
      </c>
      <c r="J85" s="459" t="n">
        <f aca="false">'12-40'!F87</f>
        <v>61</v>
      </c>
      <c r="K85" s="459" t="n">
        <f aca="false">'12-45'!F87</f>
        <v>42</v>
      </c>
      <c r="L85" s="459" t="n">
        <f aca="false">'12-50'!F87</f>
        <v>56</v>
      </c>
      <c r="M85" s="459" t="n">
        <f aca="false">'12-55'!F87</f>
        <v>33</v>
      </c>
      <c r="N85" s="459" t="n">
        <f aca="false">'12-60'!F87</f>
        <v>46</v>
      </c>
      <c r="O85" s="459" t="n">
        <f aca="false">'12-70'!F87</f>
        <v>54</v>
      </c>
      <c r="P85" s="459" t="n">
        <f aca="false">'12-75'!F87</f>
        <v>39</v>
      </c>
      <c r="Q85" s="445" t="n">
        <f aca="false">F85/[1]人口!$B$41*100000</f>
        <v>55.9419801748472</v>
      </c>
      <c r="R85" s="460" t="n">
        <f aca="false">G85/[1]人口!$C$41*100000</f>
        <v>54.1040149687775</v>
      </c>
      <c r="S85" s="461" t="n">
        <f aca="false">H85/[1]人口!$D$41*100000</f>
        <v>65.0511209819434</v>
      </c>
      <c r="T85" s="462" t="n">
        <f aca="false">I85/[1]人口!$E$41*100000</f>
        <v>62.0150566788774</v>
      </c>
      <c r="U85" s="462" t="n">
        <f aca="false">J85/[1]人口!$F$41*100000</f>
        <v>54.5217282494056</v>
      </c>
      <c r="V85" s="462" t="n">
        <f aca="false">K85/[1]人口!$G$41*100000</f>
        <v>61.0083813895385</v>
      </c>
      <c r="W85" s="462" t="n">
        <f aca="false">L85/[1]人口!$H$41*100000</f>
        <v>46.9444211585213</v>
      </c>
      <c r="X85" s="462" t="n">
        <f aca="false">M85/[1]人口!$I$41*100000</f>
        <v>54.1622899159664</v>
      </c>
      <c r="Y85" s="462" t="n">
        <f aca="false">N85/[1]人口!$J$41*100000</f>
        <v>61.8970087597723</v>
      </c>
      <c r="Z85" s="462" t="n">
        <f aca="false">O85/[1]人口!$K$41*100000</f>
        <v>46.3786040040195</v>
      </c>
      <c r="AA85" s="462" t="n">
        <f aca="false">P85/[1]人口!$L$41*100000</f>
        <v>51.6864356238818</v>
      </c>
      <c r="AB85" s="448" t="n">
        <f aca="false">調整死亡率算出!E91</f>
        <v>10.2458217343957</v>
      </c>
      <c r="AC85" s="463" t="n">
        <f aca="false">'12-10　算出'!E91</f>
        <v>11.1841623797275</v>
      </c>
      <c r="AD85" s="463" t="n">
        <f aca="false">'12-20　算出'!E91</f>
        <v>11.0127265788687</v>
      </c>
      <c r="AE85" s="463" t="n">
        <f aca="false">'12-30　算出'!E91</f>
        <v>12.634700092906</v>
      </c>
      <c r="AF85" s="463" t="n">
        <f aca="false">'12-40　算出'!E91</f>
        <v>10.0102250612997</v>
      </c>
      <c r="AG85" s="463" t="n">
        <f aca="false">'12-45　算出'!E91</f>
        <v>9.88125346770492</v>
      </c>
      <c r="AH85" s="463" t="n">
        <f aca="false">'12-50　算出'!E91</f>
        <v>8.42972421807867</v>
      </c>
      <c r="AI85" s="463" t="n">
        <f aca="false">'12-55　算出'!E91</f>
        <v>11.1827333539317</v>
      </c>
      <c r="AJ85" s="463" t="n">
        <f aca="false">'12-60　算出'!E91</f>
        <v>10.7366027367838</v>
      </c>
      <c r="AK85" s="463" t="n">
        <f aca="false">'12-70　算出'!E91</f>
        <v>7.722314018996</v>
      </c>
      <c r="AL85" s="464" t="n">
        <f aca="false">'12-75　算出'!E91</f>
        <v>10.4676577139225</v>
      </c>
      <c r="AN85" s="108"/>
    </row>
    <row r="86" customFormat="false" ht="10.5" hidden="false" customHeight="true" outlineLevel="0" collapsed="false">
      <c r="A86" s="397" t="s">
        <v>461</v>
      </c>
      <c r="B86" s="452" t="s">
        <v>189</v>
      </c>
      <c r="C86" s="452"/>
      <c r="D86" s="338"/>
      <c r="E86" s="436" t="s">
        <v>7</v>
      </c>
      <c r="F86" s="437" t="n">
        <f aca="false">'12　区別，5歳階級別，選択死因分類別死亡数'!F88</f>
        <v>223</v>
      </c>
      <c r="G86" s="453" t="n">
        <f aca="false">'12-10'!F88</f>
        <v>26</v>
      </c>
      <c r="H86" s="453" t="n">
        <f aca="false">'12-20'!F88</f>
        <v>26</v>
      </c>
      <c r="I86" s="453" t="n">
        <f aca="false">'12-30'!F88</f>
        <v>29</v>
      </c>
      <c r="J86" s="453" t="n">
        <f aca="false">'12-40'!F88</f>
        <v>21</v>
      </c>
      <c r="K86" s="453" t="n">
        <f aca="false">'12-45'!F88</f>
        <v>13</v>
      </c>
      <c r="L86" s="453" t="n">
        <f aca="false">'12-50'!F88</f>
        <v>27</v>
      </c>
      <c r="M86" s="453" t="n">
        <f aca="false">'12-55'!F88</f>
        <v>15</v>
      </c>
      <c r="N86" s="453" t="n">
        <f aca="false">'12-60'!F88</f>
        <v>20</v>
      </c>
      <c r="O86" s="453" t="n">
        <f aca="false">'12-70'!F88</f>
        <v>20</v>
      </c>
      <c r="P86" s="453" t="n">
        <f aca="false">'12-75'!F88</f>
        <v>26</v>
      </c>
      <c r="Q86" s="439" t="n">
        <f aca="false">F86/[1]人口!$B$39*100000</f>
        <v>11.343174257607</v>
      </c>
      <c r="R86" s="454" t="n">
        <f aca="false">G86/[1]人口!$C$39*100000</f>
        <v>10.7032883795221</v>
      </c>
      <c r="S86" s="455" t="n">
        <f aca="false">H86/[1]人口!$D$39*100000</f>
        <v>9.0242056963563</v>
      </c>
      <c r="T86" s="456" t="n">
        <f aca="false">I86/[1]人口!$E$39*100000</f>
        <v>10.9772392621781</v>
      </c>
      <c r="U86" s="456" t="n">
        <f aca="false">J86/[1]人口!$F$39*100000</f>
        <v>9.92926580171729</v>
      </c>
      <c r="V86" s="456" t="n">
        <f aca="false">K86/[1]人口!$G$39*100000</f>
        <v>10.2986611740474</v>
      </c>
      <c r="W86" s="456" t="n">
        <f aca="false">L86/[1]人口!$H$39*100000</f>
        <v>12.1598616477964</v>
      </c>
      <c r="X86" s="456" t="n">
        <f aca="false">M86/[1]人口!$I$39*100000</f>
        <v>13.0127003955861</v>
      </c>
      <c r="Y86" s="456" t="n">
        <f aca="false">N86/[1]人口!$J$39*100000</f>
        <v>14.5084185098403</v>
      </c>
      <c r="Z86" s="456" t="n">
        <f aca="false">O86/[1]人口!$K$39*100000</f>
        <v>9.26174620963037</v>
      </c>
      <c r="AA86" s="456" t="n">
        <f aca="false">P86/[1]人口!$L$39*100000</f>
        <v>18.3235372883984</v>
      </c>
      <c r="AB86" s="442" t="n">
        <f aca="false">調整死亡率算出!E92</f>
        <v>3.17537613240844</v>
      </c>
      <c r="AC86" s="457" t="n">
        <f aca="false">'12-10　算出'!E92</f>
        <v>3.8148394485138</v>
      </c>
      <c r="AD86" s="457" t="n">
        <f aca="false">'12-20　算出'!E92</f>
        <v>2.47391295941</v>
      </c>
      <c r="AE86" s="457" t="n">
        <f aca="false">'12-30　算出'!E92</f>
        <v>3.01458972552917</v>
      </c>
      <c r="AF86" s="457" t="n">
        <f aca="false">'12-40　算出'!E92</f>
        <v>3.00082039399203</v>
      </c>
      <c r="AG86" s="457" t="n">
        <f aca="false">'12-45　算出'!E92</f>
        <v>2.61009401374355</v>
      </c>
      <c r="AH86" s="457" t="n">
        <f aca="false">'12-50　算出'!E92</f>
        <v>3.78331092635059</v>
      </c>
      <c r="AI86" s="457" t="n">
        <f aca="false">'12-55　算出'!E92</f>
        <v>3.87291207446801</v>
      </c>
      <c r="AJ86" s="457" t="n">
        <f aca="false">'12-60　算出'!E92</f>
        <v>3.29703588254994</v>
      </c>
      <c r="AK86" s="457" t="n">
        <f aca="false">'12-70　算出'!E92</f>
        <v>2.11490433327066</v>
      </c>
      <c r="AL86" s="458" t="n">
        <f aca="false">'12-75　算出'!E92</f>
        <v>4.87625680127165</v>
      </c>
      <c r="AN86" s="108"/>
    </row>
    <row r="87" customFormat="false" ht="10.5" hidden="false" customHeight="true" outlineLevel="0" collapsed="false">
      <c r="A87" s="397"/>
      <c r="B87" s="452"/>
      <c r="C87" s="452"/>
      <c r="D87" s="435"/>
      <c r="E87" s="436" t="s">
        <v>475</v>
      </c>
      <c r="F87" s="437" t="n">
        <f aca="false">'12　区別，5歳階級別，選択死因分類別死亡数'!F89</f>
        <v>186</v>
      </c>
      <c r="G87" s="453" t="n">
        <f aca="false">'12-10'!F89</f>
        <v>23</v>
      </c>
      <c r="H87" s="453" t="n">
        <f aca="false">'12-20'!F89</f>
        <v>21</v>
      </c>
      <c r="I87" s="453" t="n">
        <f aca="false">'12-30'!F89</f>
        <v>24</v>
      </c>
      <c r="J87" s="453" t="n">
        <f aca="false">'12-40'!F89</f>
        <v>17</v>
      </c>
      <c r="K87" s="453" t="n">
        <f aca="false">'12-45'!F89</f>
        <v>10</v>
      </c>
      <c r="L87" s="453" t="n">
        <f aca="false">'12-50'!F89</f>
        <v>22</v>
      </c>
      <c r="M87" s="453" t="n">
        <f aca="false">'12-55'!F89</f>
        <v>14</v>
      </c>
      <c r="N87" s="453" t="n">
        <f aca="false">'12-60'!F89</f>
        <v>17</v>
      </c>
      <c r="O87" s="453" t="n">
        <f aca="false">'12-70'!F89</f>
        <v>18</v>
      </c>
      <c r="P87" s="453" t="n">
        <f aca="false">'12-75'!F89</f>
        <v>20</v>
      </c>
      <c r="Q87" s="439" t="n">
        <f aca="false">F87/[1]人口!$B$40*100000</f>
        <v>20.331179612855</v>
      </c>
      <c r="R87" s="454" t="n">
        <f aca="false">G87/[1]人口!$C$40*100000</f>
        <v>20.9397390726427</v>
      </c>
      <c r="S87" s="455" t="n">
        <f aca="false">H87/[1]人口!$D$40*100000</f>
        <v>15.4495828612627</v>
      </c>
      <c r="T87" s="456" t="n">
        <f aca="false">I87/[1]人口!$E$40*100000</f>
        <v>19.122439385851</v>
      </c>
      <c r="U87" s="456" t="n">
        <f aca="false">J87/[1]人口!$F$40*100000</f>
        <v>17.0658742747003</v>
      </c>
      <c r="V87" s="456" t="n">
        <f aca="false">K87/[1]人口!$G$40*100000</f>
        <v>17.425549340443</v>
      </c>
      <c r="W87" s="456" t="n">
        <f aca="false">L87/[1]人口!$H$40*100000</f>
        <v>21.4107754593585</v>
      </c>
      <c r="X87" s="456" t="n">
        <f aca="false">M87/[1]人口!$I$40*100000</f>
        <v>25.7618136316797</v>
      </c>
      <c r="Y87" s="456" t="n">
        <f aca="false">N87/[1]人口!$J$40*100000</f>
        <v>26.7573267856581</v>
      </c>
      <c r="Z87" s="456" t="n">
        <f aca="false">O87/[1]人口!$K$40*100000</f>
        <v>18.0888160869871</v>
      </c>
      <c r="AA87" s="456" t="n">
        <f aca="false">P87/[1]人口!$L$40*100000</f>
        <v>30.1028010656392</v>
      </c>
      <c r="AB87" s="442" t="n">
        <f aca="false">調整死亡率算出!E93</f>
        <v>7.01554767821941</v>
      </c>
      <c r="AC87" s="457" t="n">
        <f aca="false">'12-10　算出'!E93</f>
        <v>9.15483658130673</v>
      </c>
      <c r="AD87" s="457" t="n">
        <f aca="false">'12-20　算出'!E93</f>
        <v>5.17401138338632</v>
      </c>
      <c r="AE87" s="457" t="n">
        <f aca="false">'12-30　算出'!E93</f>
        <v>6.90503837701528</v>
      </c>
      <c r="AF87" s="457" t="n">
        <f aca="false">'12-40　算出'!E93</f>
        <v>6.74388502747623</v>
      </c>
      <c r="AG87" s="457" t="n">
        <f aca="false">'12-45　算出'!E93</f>
        <v>5.20036097837845</v>
      </c>
      <c r="AH87" s="457" t="n">
        <f aca="false">'12-50　算出'!E93</f>
        <v>8.10155038805152</v>
      </c>
      <c r="AI87" s="457" t="n">
        <f aca="false">'12-55　算出'!E93</f>
        <v>9.21096899554513</v>
      </c>
      <c r="AJ87" s="457" t="n">
        <f aca="false">'12-60　算出'!E93</f>
        <v>6.82946080141893</v>
      </c>
      <c r="AK87" s="457" t="n">
        <f aca="false">'12-70　算出'!E93</f>
        <v>5.4047946832341</v>
      </c>
      <c r="AL87" s="458" t="n">
        <f aca="false">'12-75　算出'!E93</f>
        <v>9.93025743183188</v>
      </c>
      <c r="AN87" s="108"/>
    </row>
    <row r="88" customFormat="false" ht="17.25" hidden="false" customHeight="true" outlineLevel="0" collapsed="false">
      <c r="A88" s="397"/>
      <c r="B88" s="452"/>
      <c r="C88" s="452"/>
      <c r="D88" s="435"/>
      <c r="E88" s="436" t="s">
        <v>476</v>
      </c>
      <c r="F88" s="437" t="n">
        <f aca="false">'12　区別，5歳階級別，選択死因分類別死亡数'!F90</f>
        <v>37</v>
      </c>
      <c r="G88" s="459" t="n">
        <f aca="false">'12-10'!F90</f>
        <v>3</v>
      </c>
      <c r="H88" s="459" t="n">
        <f aca="false">'12-20'!F90</f>
        <v>5</v>
      </c>
      <c r="I88" s="459" t="n">
        <f aca="false">'12-30'!F90</f>
        <v>5</v>
      </c>
      <c r="J88" s="459" t="n">
        <f aca="false">'12-40'!F90</f>
        <v>4</v>
      </c>
      <c r="K88" s="459" t="n">
        <f aca="false">'12-45'!F90</f>
        <v>3</v>
      </c>
      <c r="L88" s="459" t="n">
        <f aca="false">'12-50'!F90</f>
        <v>5</v>
      </c>
      <c r="M88" s="459" t="n">
        <f aca="false">'12-55'!F90</f>
        <v>1</v>
      </c>
      <c r="N88" s="459" t="n">
        <f aca="false">'12-60'!F90</f>
        <v>3</v>
      </c>
      <c r="O88" s="459" t="n">
        <f aca="false">'12-70'!F90</f>
        <v>2</v>
      </c>
      <c r="P88" s="459" t="n">
        <f aca="false">'12-75'!F90</f>
        <v>6</v>
      </c>
      <c r="Q88" s="445" t="n">
        <f aca="false">F88/[1]人口!$B$41*100000</f>
        <v>3.52015861644447</v>
      </c>
      <c r="R88" s="460" t="n">
        <f aca="false">G88/[1]人口!$C$41*100000</f>
        <v>2.25433395703239</v>
      </c>
      <c r="S88" s="461" t="n">
        <f aca="false">H88/[1]人口!$D$41*100000</f>
        <v>3.2854101506032</v>
      </c>
      <c r="T88" s="462" t="n">
        <f aca="false">I88/[1]人口!$E$41*100000</f>
        <v>3.60552655109752</v>
      </c>
      <c r="U88" s="462" t="n">
        <f aca="false">J88/[1]人口!$F$41*100000</f>
        <v>3.57519529504299</v>
      </c>
      <c r="V88" s="462" t="n">
        <f aca="false">K88/[1]人口!$G$41*100000</f>
        <v>4.35774152782418</v>
      </c>
      <c r="W88" s="462" t="n">
        <f aca="false">L88/[1]人口!$H$41*100000</f>
        <v>4.19146617486797</v>
      </c>
      <c r="X88" s="462" t="n">
        <f aca="false">M88/[1]人口!$I$41*100000</f>
        <v>1.64128151260504</v>
      </c>
      <c r="Y88" s="462" t="n">
        <f aca="false">N88/[1]人口!$J$41*100000</f>
        <v>4.03676144085472</v>
      </c>
      <c r="Z88" s="462" t="n">
        <f aca="false">O88/[1]人口!$K$41*100000</f>
        <v>1.71772607422294</v>
      </c>
      <c r="AA88" s="462" t="n">
        <f aca="false">P88/[1]人口!$L$41*100000</f>
        <v>7.95175932675104</v>
      </c>
      <c r="AB88" s="448" t="n">
        <f aca="false">調整死亡率算出!E94</f>
        <v>0.893889859840631</v>
      </c>
      <c r="AC88" s="463" t="n">
        <f aca="false">'12-10　算出'!E94</f>
        <v>0.855167360008523</v>
      </c>
      <c r="AD88" s="463" t="n">
        <f aca="false">'12-20　算出'!E94</f>
        <v>1.01287717545427</v>
      </c>
      <c r="AE88" s="463" t="n">
        <f aca="false">'12-30　算出'!E94</f>
        <v>0.849012920625167</v>
      </c>
      <c r="AF88" s="463" t="n">
        <f aca="false">'12-40　算出'!E94</f>
        <v>0.600471073995425</v>
      </c>
      <c r="AG88" s="463" t="n">
        <f aca="false">'12-45　算出'!E94</f>
        <v>1.02726040234268</v>
      </c>
      <c r="AH88" s="463" t="n">
        <f aca="false">'12-50　算出'!E94</f>
        <v>1.07697931860024</v>
      </c>
      <c r="AI88" s="463" t="n">
        <f aca="false">'12-55　算出'!E94</f>
        <v>0.483204264811705</v>
      </c>
      <c r="AJ88" s="463" t="n">
        <f aca="false">'12-60　算出'!E94</f>
        <v>1.08190188643343</v>
      </c>
      <c r="AK88" s="463" t="n">
        <f aca="false">'12-70　算出'!E94</f>
        <v>0.328255293037511</v>
      </c>
      <c r="AL88" s="464" t="n">
        <f aca="false">'12-75　算出'!E94</f>
        <v>1.68271758626307</v>
      </c>
      <c r="AN88" s="108"/>
    </row>
    <row r="89" customFormat="false" ht="10.5" hidden="false" customHeight="true" outlineLevel="0" collapsed="false">
      <c r="A89" s="397" t="s">
        <v>462</v>
      </c>
      <c r="B89" s="452" t="s">
        <v>382</v>
      </c>
      <c r="C89" s="452"/>
      <c r="D89" s="338"/>
      <c r="E89" s="436" t="s">
        <v>7</v>
      </c>
      <c r="F89" s="437" t="n">
        <f aca="false">'12　区別，5歳階級別，選択死因分類別死亡数'!F91</f>
        <v>26</v>
      </c>
      <c r="G89" s="453" t="n">
        <f aca="false">'12-10'!F91</f>
        <v>3</v>
      </c>
      <c r="H89" s="453" t="n">
        <f aca="false">'12-20'!F91</f>
        <v>5</v>
      </c>
      <c r="I89" s="453" t="n">
        <f aca="false">'12-30'!F91</f>
        <v>2</v>
      </c>
      <c r="J89" s="453" t="n">
        <f aca="false">'12-40'!F91</f>
        <v>4</v>
      </c>
      <c r="K89" s="453" t="n">
        <f aca="false">'12-45'!F91</f>
        <v>2</v>
      </c>
      <c r="L89" s="453" t="n">
        <f aca="false">'12-50'!F91</f>
        <v>4</v>
      </c>
      <c r="M89" s="453" t="n">
        <f aca="false">'12-55'!F91</f>
        <v>1</v>
      </c>
      <c r="N89" s="453" t="n">
        <f aca="false">'12-60'!F91</f>
        <v>2</v>
      </c>
      <c r="O89" s="453" t="n">
        <f aca="false">'12-70'!F91</f>
        <v>1</v>
      </c>
      <c r="P89" s="453" t="n">
        <f aca="false">'12-75'!F91</f>
        <v>2</v>
      </c>
      <c r="Q89" s="439" t="n">
        <f aca="false">F89/[1]人口!$B$39*100000</f>
        <v>1.32252255918288</v>
      </c>
      <c r="R89" s="454" t="n">
        <f aca="false">G89/[1]人口!$C$39*100000</f>
        <v>1.23499481302179</v>
      </c>
      <c r="S89" s="455" t="n">
        <f aca="false">H89/[1]人口!$D$39*100000</f>
        <v>1.73542417237621</v>
      </c>
      <c r="T89" s="456" t="n">
        <f aca="false">I89/[1]人口!$E$39*100000</f>
        <v>0.75705098359849</v>
      </c>
      <c r="U89" s="456" t="n">
        <f aca="false">J89/[1]人口!$F$39*100000</f>
        <v>1.89128872413663</v>
      </c>
      <c r="V89" s="456" t="n">
        <f aca="false">K89/[1]人口!$G$39*100000</f>
        <v>1.5844094113919</v>
      </c>
      <c r="W89" s="456" t="n">
        <f aca="false">L89/[1]人口!$H$39*100000</f>
        <v>1.80146098485872</v>
      </c>
      <c r="X89" s="456" t="n">
        <f aca="false">M89/[1]人口!$I$39*100000</f>
        <v>0.86751335970574</v>
      </c>
      <c r="Y89" s="456" t="n">
        <f aca="false">N89/[1]人口!$J$39*100000</f>
        <v>1.45084185098403</v>
      </c>
      <c r="Z89" s="456" t="n">
        <f aca="false">O89/[1]人口!$K$39*100000</f>
        <v>0.463087310481518</v>
      </c>
      <c r="AA89" s="456" t="n">
        <f aca="false">P89/[1]人口!$L$39*100000</f>
        <v>1.40950286833834</v>
      </c>
      <c r="AB89" s="442" t="n">
        <f aca="false">調整死亡率算出!E95</f>
        <v>0.369379539570542</v>
      </c>
      <c r="AC89" s="457" t="n">
        <f aca="false">'12-10　算出'!E95</f>
        <v>0.357801924272248</v>
      </c>
      <c r="AD89" s="457" t="n">
        <f aca="false">'12-20　算出'!E95</f>
        <v>0.600512258514955</v>
      </c>
      <c r="AE89" s="457" t="n">
        <f aca="false">'12-30　算出'!E95</f>
        <v>0.134622432298505</v>
      </c>
      <c r="AF89" s="457" t="n">
        <f aca="false">'12-40　算出'!E95</f>
        <v>0.477564191285467</v>
      </c>
      <c r="AG89" s="457" t="n">
        <f aca="false">'12-45　算出'!E95</f>
        <v>0.240907228228872</v>
      </c>
      <c r="AH89" s="457" t="n">
        <f aca="false">'12-50　算出'!E95</f>
        <v>0.678380760235688</v>
      </c>
      <c r="AI89" s="457" t="n">
        <f aca="false">'12-55　算出'!E95</f>
        <v>0.142713927298711</v>
      </c>
      <c r="AJ89" s="457" t="n">
        <f aca="false">'12-60　算出'!E95</f>
        <v>0.792926485711433</v>
      </c>
      <c r="AK89" s="457" t="n">
        <f aca="false">'12-70　算出'!E95</f>
        <v>0.0709298624413118</v>
      </c>
      <c r="AL89" s="458" t="n">
        <f aca="false">'12-75　算出'!E95</f>
        <v>0.210317685051053</v>
      </c>
      <c r="AN89" s="108"/>
    </row>
    <row r="90" customFormat="false" ht="10.5" hidden="false" customHeight="true" outlineLevel="0" collapsed="false">
      <c r="A90" s="397"/>
      <c r="B90" s="452"/>
      <c r="C90" s="452"/>
      <c r="D90" s="435"/>
      <c r="E90" s="436" t="s">
        <v>475</v>
      </c>
      <c r="F90" s="437" t="n">
        <f aca="false">'12　区別，5歳階級別，選択死因分類別死亡数'!F92</f>
        <v>5</v>
      </c>
      <c r="G90" s="453" t="n">
        <f aca="false">'12-10'!F92</f>
        <v>0</v>
      </c>
      <c r="H90" s="453" t="n">
        <f aca="false">'12-20'!F92</f>
        <v>1</v>
      </c>
      <c r="I90" s="453" t="n">
        <f aca="false">'12-30'!F92</f>
        <v>1</v>
      </c>
      <c r="J90" s="453" t="n">
        <f aca="false">'12-40'!F92</f>
        <v>2</v>
      </c>
      <c r="K90" s="453" t="n">
        <f aca="false">'12-45'!F92</f>
        <v>0</v>
      </c>
      <c r="L90" s="453" t="n">
        <f aca="false">'12-50'!F92</f>
        <v>1</v>
      </c>
      <c r="M90" s="453" t="n">
        <f aca="false">'12-55'!F92</f>
        <v>0</v>
      </c>
      <c r="N90" s="453" t="n">
        <f aca="false">'12-60'!F92</f>
        <v>0</v>
      </c>
      <c r="O90" s="453" t="n">
        <f aca="false">'12-70'!F92</f>
        <v>0</v>
      </c>
      <c r="P90" s="453" t="n">
        <f aca="false">'12-75'!F92</f>
        <v>0</v>
      </c>
      <c r="Q90" s="439" t="n">
        <f aca="false">F90/[1]人口!$B$40*100000</f>
        <v>0.54653708636707</v>
      </c>
      <c r="R90" s="454" t="n">
        <f aca="false">G90/[1]人口!$C$40*100000</f>
        <v>0</v>
      </c>
      <c r="S90" s="455" t="n">
        <f aca="false">H90/[1]人口!$D$40*100000</f>
        <v>0.735694421964893</v>
      </c>
      <c r="T90" s="456" t="n">
        <f aca="false">I90/[1]人口!$E$40*100000</f>
        <v>0.796768307743791</v>
      </c>
      <c r="U90" s="456" t="n">
        <f aca="false">J90/[1]人口!$F$40*100000</f>
        <v>2.00774991467063</v>
      </c>
      <c r="V90" s="456" t="n">
        <f aca="false">K90/[1]人口!$G$40*100000</f>
        <v>0</v>
      </c>
      <c r="W90" s="456" t="n">
        <f aca="false">L90/[1]人口!$H$40*100000</f>
        <v>0.973217066334475</v>
      </c>
      <c r="X90" s="456" t="n">
        <f aca="false">M90/[1]人口!$I$40*100000</f>
        <v>0</v>
      </c>
      <c r="Y90" s="456" t="n">
        <f aca="false">N90/[1]人口!$J$40*100000</f>
        <v>0</v>
      </c>
      <c r="Z90" s="456" t="n">
        <f aca="false">O90/[1]人口!$K$40*100000</f>
        <v>0</v>
      </c>
      <c r="AA90" s="456" t="n">
        <f aca="false">P90/[1]人口!$L$40*100000</f>
        <v>0</v>
      </c>
      <c r="AB90" s="442" t="n">
        <f aca="false">調整死亡率算出!E96</f>
        <v>0.165292246003223</v>
      </c>
      <c r="AC90" s="457" t="n">
        <f aca="false">'12-10　算出'!E96</f>
        <v>0</v>
      </c>
      <c r="AD90" s="457" t="n">
        <f aca="false">'12-20　算出'!E96</f>
        <v>0.285997337063742</v>
      </c>
      <c r="AE90" s="457" t="n">
        <f aca="false">'12-30　算出'!E96</f>
        <v>0.22631059235181</v>
      </c>
      <c r="AF90" s="457" t="n">
        <f aca="false">'12-40　算出'!E96</f>
        <v>0.702110039072378</v>
      </c>
      <c r="AG90" s="457" t="n">
        <f aca="false">'12-45　算出'!E96</f>
        <v>0</v>
      </c>
      <c r="AH90" s="457" t="n">
        <f aca="false">'12-50　算出'!E96</f>
        <v>0.244935928588205</v>
      </c>
      <c r="AI90" s="457" t="n">
        <f aca="false">'12-55　算出'!E96</f>
        <v>0</v>
      </c>
      <c r="AJ90" s="457" t="n">
        <f aca="false">'12-60　算出'!E96</f>
        <v>0</v>
      </c>
      <c r="AK90" s="457" t="n">
        <f aca="false">'12-70　算出'!E96</f>
        <v>0</v>
      </c>
      <c r="AL90" s="458" t="n">
        <f aca="false">'12-75　算出'!E96</f>
        <v>0</v>
      </c>
      <c r="AN90" s="108"/>
    </row>
    <row r="91" customFormat="false" ht="17.25" hidden="false" customHeight="true" outlineLevel="0" collapsed="false">
      <c r="A91" s="397"/>
      <c r="B91" s="452"/>
      <c r="C91" s="452"/>
      <c r="D91" s="435"/>
      <c r="E91" s="436" t="s">
        <v>476</v>
      </c>
      <c r="F91" s="437" t="n">
        <f aca="false">'12　区別，5歳階級別，選択死因分類別死亡数'!F93</f>
        <v>21</v>
      </c>
      <c r="G91" s="459" t="n">
        <f aca="false">'12-10'!F93</f>
        <v>3</v>
      </c>
      <c r="H91" s="459" t="n">
        <f aca="false">'12-20'!F93</f>
        <v>4</v>
      </c>
      <c r="I91" s="459" t="n">
        <f aca="false">'12-30'!F93</f>
        <v>1</v>
      </c>
      <c r="J91" s="459" t="n">
        <f aca="false">'12-40'!F93</f>
        <v>2</v>
      </c>
      <c r="K91" s="459" t="n">
        <f aca="false">'12-45'!F93</f>
        <v>2</v>
      </c>
      <c r="L91" s="459" t="n">
        <f aca="false">'12-50'!F93</f>
        <v>3</v>
      </c>
      <c r="M91" s="459" t="n">
        <f aca="false">'12-55'!F93</f>
        <v>1</v>
      </c>
      <c r="N91" s="459" t="n">
        <f aca="false">'12-60'!F93</f>
        <v>2</v>
      </c>
      <c r="O91" s="459" t="n">
        <f aca="false">'12-70'!F93</f>
        <v>1</v>
      </c>
      <c r="P91" s="459" t="n">
        <f aca="false">'12-75'!F93</f>
        <v>2</v>
      </c>
      <c r="Q91" s="445" t="n">
        <f aca="false">F91/[1]人口!$B$41*100000</f>
        <v>1.9979278633874</v>
      </c>
      <c r="R91" s="460" t="n">
        <f aca="false">G91/[1]人口!$C$41*100000</f>
        <v>2.25433395703239</v>
      </c>
      <c r="S91" s="461" t="n">
        <f aca="false">H91/[1]人口!$D$41*100000</f>
        <v>2.62832812048256</v>
      </c>
      <c r="T91" s="462" t="n">
        <f aca="false">I91/[1]人口!$E$41*100000</f>
        <v>0.721105310219504</v>
      </c>
      <c r="U91" s="462" t="n">
        <f aca="false">J91/[1]人口!$F$41*100000</f>
        <v>1.7875976475215</v>
      </c>
      <c r="V91" s="462" t="n">
        <f aca="false">K91/[1]人口!$G$41*100000</f>
        <v>2.90516101854945</v>
      </c>
      <c r="W91" s="462" t="n">
        <f aca="false">L91/[1]人口!$H$41*100000</f>
        <v>2.51487970492078</v>
      </c>
      <c r="X91" s="462" t="n">
        <f aca="false">M91/[1]人口!$I$41*100000</f>
        <v>1.64128151260504</v>
      </c>
      <c r="Y91" s="462" t="n">
        <f aca="false">N91/[1]人口!$J$41*100000</f>
        <v>2.69117429390314</v>
      </c>
      <c r="Z91" s="462" t="n">
        <f aca="false">O91/[1]人口!$K$41*100000</f>
        <v>0.858863037111472</v>
      </c>
      <c r="AA91" s="462" t="n">
        <f aca="false">P91/[1]人口!$L$41*100000</f>
        <v>2.65058644225035</v>
      </c>
      <c r="AB91" s="448" t="n">
        <f aca="false">調整死亡率算出!E97</f>
        <v>0.525866238682909</v>
      </c>
      <c r="AC91" s="463" t="n">
        <f aca="false">'12-10　算出'!E97</f>
        <v>0.54872859307953</v>
      </c>
      <c r="AD91" s="463" t="n">
        <f aca="false">'12-20　算出'!E97</f>
        <v>0.852876772487992</v>
      </c>
      <c r="AE91" s="463" t="n">
        <f aca="false">'12-30　算出'!E97</f>
        <v>0.0958069242941664</v>
      </c>
      <c r="AF91" s="463" t="n">
        <f aca="false">'12-40　算出'!E97</f>
        <v>0.364833147034755</v>
      </c>
      <c r="AG91" s="463" t="n">
        <f aca="false">'12-45　算出'!E97</f>
        <v>0.347335201691028</v>
      </c>
      <c r="AH91" s="463" t="n">
        <f aca="false">'12-50　算出'!E97</f>
        <v>1.09664167481636</v>
      </c>
      <c r="AI91" s="463" t="n">
        <f aca="false">'12-55　算出'!E97</f>
        <v>0.204510356439666</v>
      </c>
      <c r="AJ91" s="463" t="n">
        <f aca="false">'12-60　算出'!E97</f>
        <v>1.44932595828804</v>
      </c>
      <c r="AK91" s="463" t="n">
        <f aca="false">'12-70　算出'!E97</f>
        <v>0.101554145524028</v>
      </c>
      <c r="AL91" s="464" t="n">
        <f aca="false">'12-75　算出'!E97</f>
        <v>0.297206797069409</v>
      </c>
      <c r="AN91" s="108"/>
    </row>
    <row r="92" customFormat="false" ht="10.5" hidden="false" customHeight="true" outlineLevel="0" collapsed="false">
      <c r="A92" s="397" t="s">
        <v>463</v>
      </c>
      <c r="B92" s="452" t="s">
        <v>185</v>
      </c>
      <c r="C92" s="452"/>
      <c r="D92" s="338"/>
      <c r="E92" s="436" t="s">
        <v>7</v>
      </c>
      <c r="F92" s="437" t="n">
        <f aca="false">'12　区別，5歳階級別，選択死因分類別死亡数'!F94</f>
        <v>245</v>
      </c>
      <c r="G92" s="453" t="n">
        <f aca="false">'12-10'!F94</f>
        <v>22</v>
      </c>
      <c r="H92" s="453" t="n">
        <f aca="false">'12-20'!F94</f>
        <v>29</v>
      </c>
      <c r="I92" s="453" t="n">
        <f aca="false">'12-30'!F94</f>
        <v>37</v>
      </c>
      <c r="J92" s="453" t="n">
        <f aca="false">'12-40'!F94</f>
        <v>33</v>
      </c>
      <c r="K92" s="453" t="n">
        <f aca="false">'12-45'!F94</f>
        <v>20</v>
      </c>
      <c r="L92" s="453" t="n">
        <f aca="false">'12-50'!F94</f>
        <v>30</v>
      </c>
      <c r="M92" s="453" t="n">
        <f aca="false">'12-55'!F94</f>
        <v>13</v>
      </c>
      <c r="N92" s="453" t="n">
        <f aca="false">'12-60'!F94</f>
        <v>16</v>
      </c>
      <c r="O92" s="453" t="n">
        <f aca="false">'12-70'!F94</f>
        <v>25</v>
      </c>
      <c r="P92" s="453" t="n">
        <f aca="false">'12-75'!F94</f>
        <v>20</v>
      </c>
      <c r="Q92" s="439" t="n">
        <f aca="false">F92/[1]人口!$B$39*100000</f>
        <v>12.4622318076849</v>
      </c>
      <c r="R92" s="454" t="n">
        <f aca="false">G92/[1]人口!$C$39*100000</f>
        <v>9.05662862882643</v>
      </c>
      <c r="S92" s="455" t="n">
        <f aca="false">H92/[1]人口!$D$39*100000</f>
        <v>10.065460199782</v>
      </c>
      <c r="T92" s="456" t="n">
        <f aca="false">I92/[1]人口!$E$39*100000</f>
        <v>14.0054431965721</v>
      </c>
      <c r="U92" s="456" t="n">
        <f aca="false">J92/[1]人口!$F$39*100000</f>
        <v>15.6031319741272</v>
      </c>
      <c r="V92" s="456" t="n">
        <f aca="false">K92/[1]人口!$G$39*100000</f>
        <v>15.844094113919</v>
      </c>
      <c r="W92" s="456" t="n">
        <f aca="false">L92/[1]人口!$H$39*100000</f>
        <v>13.5109573864404</v>
      </c>
      <c r="X92" s="456" t="n">
        <f aca="false">M92/[1]人口!$I$39*100000</f>
        <v>11.2776736761746</v>
      </c>
      <c r="Y92" s="456" t="n">
        <f aca="false">N92/[1]人口!$J$39*100000</f>
        <v>11.6067348078723</v>
      </c>
      <c r="Z92" s="456" t="n">
        <f aca="false">O92/[1]人口!$K$39*100000</f>
        <v>11.577182762038</v>
      </c>
      <c r="AA92" s="456" t="n">
        <f aca="false">P92/[1]人口!$L$39*100000</f>
        <v>14.0950286833834</v>
      </c>
      <c r="AB92" s="442" t="n">
        <f aca="false">調整死亡率算出!E98</f>
        <v>7.01736032575268</v>
      </c>
      <c r="AC92" s="457" t="n">
        <f aca="false">'12-10　算出'!E98</f>
        <v>5.37931458879865</v>
      </c>
      <c r="AD92" s="457" t="n">
        <f aca="false">'12-20　算出'!E98</f>
        <v>6.11357981495209</v>
      </c>
      <c r="AE92" s="457" t="n">
        <f aca="false">'12-30　算出'!E98</f>
        <v>7.76147906315489</v>
      </c>
      <c r="AF92" s="457" t="n">
        <f aca="false">'12-40　算出'!E98</f>
        <v>8.91265781587447</v>
      </c>
      <c r="AG92" s="457" t="n">
        <f aca="false">'12-45　算出'!E98</f>
        <v>6.19913890560961</v>
      </c>
      <c r="AH92" s="457" t="n">
        <f aca="false">'12-50　算出'!E98</f>
        <v>8.62485743714485</v>
      </c>
      <c r="AI92" s="457" t="n">
        <f aca="false">'12-55　算出'!E98</f>
        <v>8.38743257746967</v>
      </c>
      <c r="AJ92" s="457" t="n">
        <f aca="false">'12-60　算出'!E98</f>
        <v>6.97124549690469</v>
      </c>
      <c r="AK92" s="457" t="n">
        <f aca="false">'12-70　算出'!E98</f>
        <v>6.18115856919992</v>
      </c>
      <c r="AL92" s="458" t="n">
        <f aca="false">'12-75　算出'!E98</f>
        <v>7.09016916286232</v>
      </c>
      <c r="AN92" s="108"/>
    </row>
    <row r="93" customFormat="false" ht="10.5" hidden="false" customHeight="true" outlineLevel="0" collapsed="false">
      <c r="A93" s="397"/>
      <c r="B93" s="452"/>
      <c r="C93" s="452"/>
      <c r="D93" s="435"/>
      <c r="E93" s="436" t="s">
        <v>475</v>
      </c>
      <c r="F93" s="437" t="n">
        <f aca="false">'12　区別，5歳階級別，選択死因分類別死亡数'!F95</f>
        <v>157</v>
      </c>
      <c r="G93" s="453" t="n">
        <f aca="false">'12-10'!F95</f>
        <v>15</v>
      </c>
      <c r="H93" s="453" t="n">
        <f aca="false">'12-20'!F95</f>
        <v>23</v>
      </c>
      <c r="I93" s="453" t="n">
        <f aca="false">'12-30'!F95</f>
        <v>21</v>
      </c>
      <c r="J93" s="453" t="n">
        <f aca="false">'12-40'!F95</f>
        <v>22</v>
      </c>
      <c r="K93" s="453" t="n">
        <f aca="false">'12-45'!F95</f>
        <v>14</v>
      </c>
      <c r="L93" s="453" t="n">
        <f aca="false">'12-50'!F95</f>
        <v>21</v>
      </c>
      <c r="M93" s="453" t="n">
        <f aca="false">'12-55'!F95</f>
        <v>8</v>
      </c>
      <c r="N93" s="453" t="n">
        <f aca="false">'12-60'!F95</f>
        <v>7</v>
      </c>
      <c r="O93" s="453" t="n">
        <f aca="false">'12-70'!F95</f>
        <v>16</v>
      </c>
      <c r="P93" s="453" t="n">
        <f aca="false">'12-75'!F95</f>
        <v>10</v>
      </c>
      <c r="Q93" s="439" t="n">
        <f aca="false">F93/[1]人口!$B$40*100000</f>
        <v>17.161264511926</v>
      </c>
      <c r="R93" s="454" t="n">
        <f aca="false">G93/[1]人口!$C$40*100000</f>
        <v>13.6563515691148</v>
      </c>
      <c r="S93" s="455" t="n">
        <f aca="false">H93/[1]人口!$D$40*100000</f>
        <v>16.9209717051925</v>
      </c>
      <c r="T93" s="456" t="n">
        <f aca="false">I93/[1]人口!$E$40*100000</f>
        <v>16.7321344626196</v>
      </c>
      <c r="U93" s="456" t="n">
        <f aca="false">J93/[1]人口!$F$40*100000</f>
        <v>22.0852490613769</v>
      </c>
      <c r="V93" s="456" t="n">
        <f aca="false">K93/[1]人口!$G$40*100000</f>
        <v>24.3957690766201</v>
      </c>
      <c r="W93" s="456" t="n">
        <f aca="false">L93/[1]人口!$H$40*100000</f>
        <v>20.437558393024</v>
      </c>
      <c r="X93" s="456" t="n">
        <f aca="false">M93/[1]人口!$I$40*100000</f>
        <v>14.7210363609598</v>
      </c>
      <c r="Y93" s="456" t="n">
        <f aca="false">N93/[1]人口!$J$40*100000</f>
        <v>11.0177227940945</v>
      </c>
      <c r="Z93" s="456" t="n">
        <f aca="false">O93/[1]人口!$K$40*100000</f>
        <v>16.0789476328774</v>
      </c>
      <c r="AA93" s="456" t="n">
        <f aca="false">P93/[1]人口!$L$40*100000</f>
        <v>15.0514005328196</v>
      </c>
      <c r="AB93" s="442" t="n">
        <f aca="false">調整死亡率算出!E99</f>
        <v>10.5224413378353</v>
      </c>
      <c r="AC93" s="457" t="n">
        <f aca="false">'12-10　算出'!E99</f>
        <v>9.41220224278137</v>
      </c>
      <c r="AD93" s="457" t="n">
        <f aca="false">'12-20　算出'!E99</f>
        <v>11.4150043869955</v>
      </c>
      <c r="AE93" s="457" t="n">
        <f aca="false">'12-30　算出'!E99</f>
        <v>10.187327909066</v>
      </c>
      <c r="AF93" s="457" t="n">
        <f aca="false">'12-40　算出'!E99</f>
        <v>12.8744412443332</v>
      </c>
      <c r="AG93" s="457" t="n">
        <f aca="false">'12-45　算出'!E99</f>
        <v>11.4238907693755</v>
      </c>
      <c r="AH93" s="457" t="n">
        <f aca="false">'12-50　算出'!E99</f>
        <v>13.6446668016708</v>
      </c>
      <c r="AI93" s="457" t="n">
        <f aca="false">'12-55　算出'!E99</f>
        <v>12.733823563907</v>
      </c>
      <c r="AJ93" s="457" t="n">
        <f aca="false">'12-60　算出'!E99</f>
        <v>7.615814910247</v>
      </c>
      <c r="AK93" s="457" t="n">
        <f aca="false">'12-70　算出'!E99</f>
        <v>9.64383777002796</v>
      </c>
      <c r="AL93" s="458" t="n">
        <f aca="false">'12-75　算出'!E99</f>
        <v>6.75501362674216</v>
      </c>
      <c r="AN93" s="108"/>
    </row>
    <row r="94" customFormat="false" ht="17.25" hidden="false" customHeight="true" outlineLevel="0" collapsed="false">
      <c r="A94" s="397"/>
      <c r="B94" s="452"/>
      <c r="C94" s="452"/>
      <c r="D94" s="435"/>
      <c r="E94" s="436" t="s">
        <v>476</v>
      </c>
      <c r="F94" s="437" t="n">
        <f aca="false">'12　区別，5歳階級別，選択死因分類別死亡数'!F96</f>
        <v>88</v>
      </c>
      <c r="G94" s="459" t="n">
        <f aca="false">'12-10'!F96</f>
        <v>7</v>
      </c>
      <c r="H94" s="459" t="n">
        <f aca="false">'12-20'!F96</f>
        <v>6</v>
      </c>
      <c r="I94" s="459" t="n">
        <f aca="false">'12-30'!F96</f>
        <v>16</v>
      </c>
      <c r="J94" s="459" t="n">
        <f aca="false">'12-40'!F96</f>
        <v>11</v>
      </c>
      <c r="K94" s="459" t="n">
        <f aca="false">'12-45'!F96</f>
        <v>6</v>
      </c>
      <c r="L94" s="459" t="n">
        <f aca="false">'12-50'!F96</f>
        <v>9</v>
      </c>
      <c r="M94" s="459" t="n">
        <f aca="false">'12-55'!F96</f>
        <v>5</v>
      </c>
      <c r="N94" s="459" t="n">
        <f aca="false">'12-60'!F96</f>
        <v>9</v>
      </c>
      <c r="O94" s="459" t="n">
        <f aca="false">'12-70'!F96</f>
        <v>9</v>
      </c>
      <c r="P94" s="459" t="n">
        <f aca="false">'12-75'!F96</f>
        <v>10</v>
      </c>
      <c r="Q94" s="445" t="n">
        <f aca="false">F94/[1]人口!$B$41*100000</f>
        <v>8.37226914181387</v>
      </c>
      <c r="R94" s="460" t="n">
        <f aca="false">G94/[1]人口!$C$41*100000</f>
        <v>5.26011256640892</v>
      </c>
      <c r="S94" s="461" t="n">
        <f aca="false">H94/[1]人口!$D$41*100000</f>
        <v>3.94249218072384</v>
      </c>
      <c r="T94" s="462" t="n">
        <f aca="false">I94/[1]人口!$E$41*100000</f>
        <v>11.5376849635121</v>
      </c>
      <c r="U94" s="462" t="n">
        <f aca="false">J94/[1]人口!$F$41*100000</f>
        <v>9.83178706136823</v>
      </c>
      <c r="V94" s="462" t="n">
        <f aca="false">K94/[1]人口!$G$41*100000</f>
        <v>8.71548305564836</v>
      </c>
      <c r="W94" s="462" t="n">
        <f aca="false">L94/[1]人口!$H$41*100000</f>
        <v>7.54463911476235</v>
      </c>
      <c r="X94" s="462" t="n">
        <f aca="false">M94/[1]人口!$I$41*100000</f>
        <v>8.20640756302521</v>
      </c>
      <c r="Y94" s="462" t="n">
        <f aca="false">N94/[1]人口!$J$41*100000</f>
        <v>12.1102843225642</v>
      </c>
      <c r="Z94" s="462" t="n">
        <f aca="false">O94/[1]人口!$K$41*100000</f>
        <v>7.72976733400325</v>
      </c>
      <c r="AA94" s="462" t="n">
        <f aca="false">P94/[1]人口!$L$41*100000</f>
        <v>13.2529322112517</v>
      </c>
      <c r="AB94" s="448" t="n">
        <f aca="false">調整死亡率算出!E100</f>
        <v>4.0631823984158</v>
      </c>
      <c r="AC94" s="463" t="n">
        <f aca="false">'12-10　算出'!E100</f>
        <v>2.13314680425349</v>
      </c>
      <c r="AD94" s="463" t="n">
        <f aca="false">'12-20　算出'!E100</f>
        <v>1.38750729853367</v>
      </c>
      <c r="AE94" s="463" t="n">
        <f aca="false">'12-30　算出'!E100</f>
        <v>5.77525265092563</v>
      </c>
      <c r="AF94" s="463" t="n">
        <f aca="false">'12-40　算出'!E100</f>
        <v>5.77205588634152</v>
      </c>
      <c r="AG94" s="463" t="n">
        <f aca="false">'12-45　算出'!E100</f>
        <v>1.92523495905596</v>
      </c>
      <c r="AH94" s="463" t="n">
        <f aca="false">'12-50　算出'!E100</f>
        <v>4.51422594375505</v>
      </c>
      <c r="AI94" s="463" t="n">
        <f aca="false">'12-55　算出'!E100</f>
        <v>4.50349904189578</v>
      </c>
      <c r="AJ94" s="463" t="n">
        <f aca="false">'12-60　算出'!E100</f>
        <v>6.26475007584432</v>
      </c>
      <c r="AK94" s="463" t="n">
        <f aca="false">'12-70　算出'!E100</f>
        <v>3.1677609587462</v>
      </c>
      <c r="AL94" s="464" t="n">
        <f aca="false">'12-75　算出'!E100</f>
        <v>7.56289444845758</v>
      </c>
      <c r="AN94" s="108"/>
    </row>
    <row r="95" customFormat="false" ht="10.5" hidden="false" customHeight="true" outlineLevel="0" collapsed="false">
      <c r="A95" s="397" t="s">
        <v>464</v>
      </c>
      <c r="B95" s="452" t="s">
        <v>174</v>
      </c>
      <c r="C95" s="452"/>
      <c r="D95" s="338"/>
      <c r="E95" s="436" t="s">
        <v>7</v>
      </c>
      <c r="F95" s="437" t="n">
        <f aca="false">'12　区別，5歳階級別，選択死因分類別死亡数'!F97</f>
        <v>412</v>
      </c>
      <c r="G95" s="453" t="n">
        <f aca="false">'12-10'!F97</f>
        <v>47</v>
      </c>
      <c r="H95" s="453" t="n">
        <f aca="false">'12-20'!F97</f>
        <v>47</v>
      </c>
      <c r="I95" s="453" t="n">
        <f aca="false">'12-30'!F97</f>
        <v>57</v>
      </c>
      <c r="J95" s="453" t="n">
        <f aca="false">'12-40'!F97</f>
        <v>40</v>
      </c>
      <c r="K95" s="453" t="n">
        <f aca="false">'12-45'!F97</f>
        <v>33</v>
      </c>
      <c r="L95" s="453" t="n">
        <f aca="false">'12-50'!F97</f>
        <v>32</v>
      </c>
      <c r="M95" s="453" t="n">
        <f aca="false">'12-55'!F97</f>
        <v>30</v>
      </c>
      <c r="N95" s="453" t="n">
        <f aca="false">'12-60'!F97</f>
        <v>43</v>
      </c>
      <c r="O95" s="453" t="n">
        <f aca="false">'12-70'!F97</f>
        <v>45</v>
      </c>
      <c r="P95" s="453" t="n">
        <f aca="false">'12-75'!F97</f>
        <v>38</v>
      </c>
      <c r="Q95" s="439" t="n">
        <f aca="false">F95/[1]人口!$B$39*100000</f>
        <v>20.9568959378211</v>
      </c>
      <c r="R95" s="454" t="n">
        <f aca="false">G95/[1]人口!$C$39*100000</f>
        <v>19.3482520706746</v>
      </c>
      <c r="S95" s="455" t="n">
        <f aca="false">H95/[1]人口!$D$39*100000</f>
        <v>16.3129872203364</v>
      </c>
      <c r="T95" s="456" t="n">
        <f aca="false">I95/[1]人口!$E$39*100000</f>
        <v>21.575953032557</v>
      </c>
      <c r="U95" s="456" t="n">
        <f aca="false">J95/[1]人口!$F$39*100000</f>
        <v>18.9128872413663</v>
      </c>
      <c r="V95" s="456" t="n">
        <f aca="false">K95/[1]人口!$G$39*100000</f>
        <v>26.1427552879664</v>
      </c>
      <c r="W95" s="456" t="n">
        <f aca="false">L95/[1]人口!$H$39*100000</f>
        <v>14.4116878788698</v>
      </c>
      <c r="X95" s="456" t="n">
        <f aca="false">M95/[1]人口!$I$39*100000</f>
        <v>26.0254007911722</v>
      </c>
      <c r="Y95" s="456" t="n">
        <f aca="false">N95/[1]人口!$J$39*100000</f>
        <v>31.1930997961567</v>
      </c>
      <c r="Z95" s="456" t="n">
        <f aca="false">O95/[1]人口!$K$39*100000</f>
        <v>20.8389289716683</v>
      </c>
      <c r="AA95" s="456" t="n">
        <f aca="false">P95/[1]人口!$L$39*100000</f>
        <v>26.7805544984284</v>
      </c>
      <c r="AB95" s="442" t="n">
        <f aca="false">調整死亡率算出!E101</f>
        <v>5.74524663444972</v>
      </c>
      <c r="AC95" s="457" t="n">
        <f aca="false">'12-10　算出'!E101</f>
        <v>5.67091630328182</v>
      </c>
      <c r="AD95" s="457" t="n">
        <f aca="false">'12-20　算出'!E101</f>
        <v>4.46711964750932</v>
      </c>
      <c r="AE95" s="457" t="n">
        <f aca="false">'12-30　算出'!E101</f>
        <v>6.10386621336787</v>
      </c>
      <c r="AF95" s="457" t="n">
        <f aca="false">'12-40　算出'!E101</f>
        <v>5.58300357021132</v>
      </c>
      <c r="AG95" s="457" t="n">
        <f aca="false">'12-45　算出'!E101</f>
        <v>6.05322938467636</v>
      </c>
      <c r="AH95" s="457" t="n">
        <f aca="false">'12-50　算出'!E101</f>
        <v>4.08443404809618</v>
      </c>
      <c r="AI95" s="457" t="n">
        <f aca="false">'12-55　算出'!E101</f>
        <v>8.40093275327169</v>
      </c>
      <c r="AJ95" s="457" t="n">
        <f aca="false">'12-60　算出'!E101</f>
        <v>6.76046147064429</v>
      </c>
      <c r="AK95" s="457" t="n">
        <f aca="false">'12-70　算出'!E101</f>
        <v>5.68625206793911</v>
      </c>
      <c r="AL95" s="458" t="n">
        <f aca="false">'12-75　算出'!E101</f>
        <v>6.46095804764117</v>
      </c>
      <c r="AN95" s="108"/>
    </row>
    <row r="96" customFormat="false" ht="10.5" hidden="false" customHeight="true" outlineLevel="0" collapsed="false">
      <c r="A96" s="397"/>
      <c r="B96" s="452"/>
      <c r="C96" s="452"/>
      <c r="D96" s="483"/>
      <c r="E96" s="436" t="s">
        <v>475</v>
      </c>
      <c r="F96" s="437" t="n">
        <f aca="false">'12　区別，5歳階級別，選択死因分類別死亡数'!F98</f>
        <v>203</v>
      </c>
      <c r="G96" s="453" t="n">
        <f aca="false">'12-10'!F98</f>
        <v>16</v>
      </c>
      <c r="H96" s="453" t="n">
        <f aca="false">'12-20'!F98</f>
        <v>19</v>
      </c>
      <c r="I96" s="453" t="n">
        <f aca="false">'12-30'!F98</f>
        <v>23</v>
      </c>
      <c r="J96" s="453" t="n">
        <f aca="false">'12-40'!F98</f>
        <v>18</v>
      </c>
      <c r="K96" s="453" t="n">
        <f aca="false">'12-45'!F98</f>
        <v>18</v>
      </c>
      <c r="L96" s="453" t="n">
        <f aca="false">'12-50'!F98</f>
        <v>16</v>
      </c>
      <c r="M96" s="453" t="n">
        <f aca="false">'12-55'!F98</f>
        <v>21</v>
      </c>
      <c r="N96" s="453" t="n">
        <f aca="false">'12-60'!F98</f>
        <v>27</v>
      </c>
      <c r="O96" s="453" t="n">
        <f aca="false">'12-70'!F98</f>
        <v>26</v>
      </c>
      <c r="P96" s="453" t="n">
        <f aca="false">'12-75'!F98</f>
        <v>19</v>
      </c>
      <c r="Q96" s="439" t="n">
        <f aca="false">F96/[1]人口!$B$40*100000</f>
        <v>22.189405706503</v>
      </c>
      <c r="R96" s="454" t="n">
        <f aca="false">G96/[1]人口!$C$40*100000</f>
        <v>14.5667750070558</v>
      </c>
      <c r="S96" s="455" t="n">
        <f aca="false">H96/[1]人口!$D$40*100000</f>
        <v>13.978194017333</v>
      </c>
      <c r="T96" s="456" t="n">
        <f aca="false">I96/[1]人口!$E$40*100000</f>
        <v>18.3256710781072</v>
      </c>
      <c r="U96" s="456" t="n">
        <f aca="false">J96/[1]人口!$F$40*100000</f>
        <v>18.0697492320357</v>
      </c>
      <c r="V96" s="456" t="n">
        <f aca="false">K96/[1]人口!$G$40*100000</f>
        <v>31.3659888127973</v>
      </c>
      <c r="W96" s="456" t="n">
        <f aca="false">L96/[1]人口!$H$40*100000</f>
        <v>15.5714730613516</v>
      </c>
      <c r="X96" s="456" t="n">
        <f aca="false">M96/[1]人口!$I$40*100000</f>
        <v>38.6427204475195</v>
      </c>
      <c r="Y96" s="456" t="n">
        <f aca="false">N96/[1]人口!$J$40*100000</f>
        <v>42.4969307772216</v>
      </c>
      <c r="Z96" s="456" t="n">
        <f aca="false">O96/[1]人口!$K$40*100000</f>
        <v>26.1282899034258</v>
      </c>
      <c r="AA96" s="456" t="n">
        <f aca="false">P96/[1]人口!$L$40*100000</f>
        <v>28.5976610123572</v>
      </c>
      <c r="AB96" s="442" t="n">
        <f aca="false">調整死亡率算出!E102</f>
        <v>8.16803214045499</v>
      </c>
      <c r="AC96" s="457" t="n">
        <f aca="false">'12-10　算出'!E102</f>
        <v>5.3889133970388</v>
      </c>
      <c r="AD96" s="457" t="n">
        <f aca="false">'12-20　算出'!E102</f>
        <v>4.50138187923594</v>
      </c>
      <c r="AE96" s="457" t="n">
        <f aca="false">'12-30　算出'!E102</f>
        <v>7.53359250959037</v>
      </c>
      <c r="AF96" s="457" t="n">
        <f aca="false">'12-40　算出'!E102</f>
        <v>7.5443137849045</v>
      </c>
      <c r="AG96" s="457" t="n">
        <f aca="false">'12-45　算出'!E102</f>
        <v>9.14990527682673</v>
      </c>
      <c r="AH96" s="457" t="n">
        <f aca="false">'12-50　算出'!E102</f>
        <v>6.2147974802776</v>
      </c>
      <c r="AI96" s="457" t="n">
        <f aca="false">'12-55　算出'!E102</f>
        <v>14.7923637615583</v>
      </c>
      <c r="AJ96" s="457" t="n">
        <f aca="false">'12-60　算出'!E102</f>
        <v>12.3520147136239</v>
      </c>
      <c r="AK96" s="457" t="n">
        <f aca="false">'12-70　算出'!E102</f>
        <v>9.44713969589898</v>
      </c>
      <c r="AL96" s="458" t="n">
        <f aca="false">'12-75　算出'!E102</f>
        <v>9.95407883293146</v>
      </c>
      <c r="AN96" s="108"/>
    </row>
    <row r="97" customFormat="false" ht="17.25" hidden="false" customHeight="true" outlineLevel="0" collapsed="false">
      <c r="A97" s="397"/>
      <c r="B97" s="452"/>
      <c r="C97" s="452"/>
      <c r="D97" s="483"/>
      <c r="E97" s="436" t="s">
        <v>476</v>
      </c>
      <c r="F97" s="437" t="n">
        <f aca="false">'12　区別，5歳階級別，選択死因分類別死亡数'!F99</f>
        <v>209</v>
      </c>
      <c r="G97" s="459" t="n">
        <f aca="false">'12-10'!F99</f>
        <v>31</v>
      </c>
      <c r="H97" s="459" t="n">
        <f aca="false">'12-20'!F99</f>
        <v>28</v>
      </c>
      <c r="I97" s="459" t="n">
        <f aca="false">'12-30'!F99</f>
        <v>34</v>
      </c>
      <c r="J97" s="459" t="n">
        <f aca="false">'12-40'!F99</f>
        <v>22</v>
      </c>
      <c r="K97" s="459" t="n">
        <f aca="false">'12-45'!F99</f>
        <v>15</v>
      </c>
      <c r="L97" s="459" t="n">
        <f aca="false">'12-50'!F99</f>
        <v>16</v>
      </c>
      <c r="M97" s="459" t="n">
        <f aca="false">'12-55'!F99</f>
        <v>9</v>
      </c>
      <c r="N97" s="459" t="n">
        <f aca="false">'12-60'!F99</f>
        <v>16</v>
      </c>
      <c r="O97" s="459" t="n">
        <f aca="false">'12-70'!F99</f>
        <v>19</v>
      </c>
      <c r="P97" s="459" t="n">
        <f aca="false">'12-75'!F99</f>
        <v>19</v>
      </c>
      <c r="Q97" s="445" t="n">
        <f aca="false">F97/[1]人口!$B$41*100000</f>
        <v>19.8841392118079</v>
      </c>
      <c r="R97" s="460" t="n">
        <f aca="false">G97/[1]人口!$C$41*100000</f>
        <v>23.2947842226681</v>
      </c>
      <c r="S97" s="461" t="n">
        <f aca="false">H97/[1]人口!$D$41*100000</f>
        <v>18.3982968433779</v>
      </c>
      <c r="T97" s="462" t="n">
        <f aca="false">I97/[1]人口!$E$41*100000</f>
        <v>24.5175805474632</v>
      </c>
      <c r="U97" s="462" t="n">
        <f aca="false">J97/[1]人口!$F$41*100000</f>
        <v>19.6635741227365</v>
      </c>
      <c r="V97" s="462" t="n">
        <f aca="false">K97/[1]人口!$G$41*100000</f>
        <v>21.7887076391209</v>
      </c>
      <c r="W97" s="462" t="n">
        <f aca="false">L97/[1]人口!$H$41*100000</f>
        <v>13.4126917595775</v>
      </c>
      <c r="X97" s="462" t="n">
        <f aca="false">M97/[1]人口!$I$41*100000</f>
        <v>14.7715336134454</v>
      </c>
      <c r="Y97" s="462" t="n">
        <f aca="false">N97/[1]人口!$J$41*100000</f>
        <v>21.5293943512252</v>
      </c>
      <c r="Z97" s="462" t="n">
        <f aca="false">O97/[1]人口!$K$41*100000</f>
        <v>16.318397705118</v>
      </c>
      <c r="AA97" s="462" t="n">
        <f aca="false">P97/[1]人口!$L$41*100000</f>
        <v>25.1805712013783</v>
      </c>
      <c r="AB97" s="448" t="n">
        <f aca="false">調整死亡率算出!E103</f>
        <v>4.1334165310733</v>
      </c>
      <c r="AC97" s="463" t="n">
        <f aca="false">'12-10　算出'!E103</f>
        <v>6.12844954213598</v>
      </c>
      <c r="AD97" s="463" t="n">
        <f aca="false">'12-20　算出'!E103</f>
        <v>4.85833770968699</v>
      </c>
      <c r="AE97" s="463" t="n">
        <f aca="false">'12-30　算出'!E103</f>
        <v>5.00422774630278</v>
      </c>
      <c r="AF97" s="463" t="n">
        <f aca="false">'12-40　算出'!E103</f>
        <v>4.12323867653923</v>
      </c>
      <c r="AG97" s="463" t="n">
        <f aca="false">'12-45　算出'!E103</f>
        <v>4.11300515372849</v>
      </c>
      <c r="AH97" s="463" t="n">
        <f aca="false">'12-50　算出'!E103</f>
        <v>2.61134048494756</v>
      </c>
      <c r="AI97" s="463" t="n">
        <f aca="false">'12-55　算出'!E103</f>
        <v>3.95959212274278</v>
      </c>
      <c r="AJ97" s="463" t="n">
        <f aca="false">'12-60　算出'!E103</f>
        <v>2.6337866307412</v>
      </c>
      <c r="AK97" s="463" t="n">
        <f aca="false">'12-70　算出'!E103</f>
        <v>3.12223154937354</v>
      </c>
      <c r="AL97" s="464" t="n">
        <f aca="false">'12-75　算出'!E103</f>
        <v>3.47656172526682</v>
      </c>
      <c r="AN97" s="108"/>
    </row>
    <row r="98" customFormat="false" ht="10.5" hidden="false" customHeight="true" outlineLevel="0" collapsed="false">
      <c r="A98" s="397" t="s">
        <v>465</v>
      </c>
      <c r="B98" s="452" t="s">
        <v>200</v>
      </c>
      <c r="C98" s="452"/>
      <c r="D98" s="338"/>
      <c r="E98" s="436" t="s">
        <v>7</v>
      </c>
      <c r="F98" s="437" t="n">
        <f aca="false">'12　区別，5歳階級別，選択死因分類別死亡数'!F100</f>
        <v>1019</v>
      </c>
      <c r="G98" s="453" t="n">
        <f aca="false">'12-10'!F100</f>
        <v>118</v>
      </c>
      <c r="H98" s="453" t="n">
        <f aca="false">'12-20'!F100</f>
        <v>130</v>
      </c>
      <c r="I98" s="453" t="n">
        <f aca="false">'12-30'!F100</f>
        <v>123</v>
      </c>
      <c r="J98" s="453" t="n">
        <f aca="false">'12-40'!F100</f>
        <v>87</v>
      </c>
      <c r="K98" s="453" t="n">
        <f aca="false">'12-45'!F100</f>
        <v>70</v>
      </c>
      <c r="L98" s="453" t="n">
        <f aca="false">'12-50'!F100</f>
        <v>148</v>
      </c>
      <c r="M98" s="453" t="n">
        <f aca="false">'12-55'!F100</f>
        <v>73</v>
      </c>
      <c r="N98" s="453" t="n">
        <f aca="false">'12-60'!F100</f>
        <v>103</v>
      </c>
      <c r="O98" s="453" t="n">
        <f aca="false">'12-70'!F100</f>
        <v>105</v>
      </c>
      <c r="P98" s="453" t="n">
        <f aca="false">'12-75'!F100</f>
        <v>62</v>
      </c>
      <c r="Q98" s="439" t="n">
        <f aca="false">F98/[1]人口!$B$39*100000</f>
        <v>51.8327110695138</v>
      </c>
      <c r="R98" s="454" t="n">
        <f aca="false">G98/[1]人口!$C$39*100000</f>
        <v>48.5764626455236</v>
      </c>
      <c r="S98" s="455" t="n">
        <f aca="false">H98/[1]人口!$D$39*100000</f>
        <v>45.1210284817815</v>
      </c>
      <c r="T98" s="456" t="n">
        <f aca="false">I98/[1]人口!$E$39*100000</f>
        <v>46.5586354913072</v>
      </c>
      <c r="U98" s="456" t="n">
        <f aca="false">J98/[1]人口!$F$39*100000</f>
        <v>41.1355297499716</v>
      </c>
      <c r="V98" s="456" t="n">
        <f aca="false">K98/[1]人口!$G$39*100000</f>
        <v>55.4543293987166</v>
      </c>
      <c r="W98" s="456" t="n">
        <f aca="false">L98/[1]人口!$H$39*100000</f>
        <v>66.6540564397727</v>
      </c>
      <c r="X98" s="456" t="n">
        <f aca="false">M98/[1]人口!$I$39*100000</f>
        <v>63.328475258519</v>
      </c>
      <c r="Y98" s="456" t="n">
        <f aca="false">N98/[1]人口!$J$39*100000</f>
        <v>74.7183553256777</v>
      </c>
      <c r="Z98" s="456" t="n">
        <f aca="false">O98/[1]人口!$K$39*100000</f>
        <v>48.6241676005594</v>
      </c>
      <c r="AA98" s="456" t="n">
        <f aca="false">P98/[1]人口!$L$39*100000</f>
        <v>43.6945889184885</v>
      </c>
      <c r="AB98" s="442" t="n">
        <f aca="false">調整死亡率算出!E104</f>
        <v>9.26230555012599</v>
      </c>
      <c r="AC98" s="457" t="n">
        <f aca="false">'12-10　算出'!E104</f>
        <v>9.23687868386884</v>
      </c>
      <c r="AD98" s="457" t="n">
        <f aca="false">'12-20　算出'!E104</f>
        <v>8.34534721668383</v>
      </c>
      <c r="AE98" s="457" t="n">
        <f aca="false">'12-30　算出'!E104</f>
        <v>8.68281171989101</v>
      </c>
      <c r="AF98" s="457" t="n">
        <f aca="false">'12-40　算出'!E104</f>
        <v>8.68714551359044</v>
      </c>
      <c r="AG98" s="457" t="n">
        <f aca="false">'12-45　算出'!E104</f>
        <v>8.62504751185429</v>
      </c>
      <c r="AH98" s="457" t="n">
        <f aca="false">'12-50　算出'!E104</f>
        <v>12.2781144816788</v>
      </c>
      <c r="AI98" s="457" t="n">
        <f aca="false">'12-55　算出'!E104</f>
        <v>11.3896326424479</v>
      </c>
      <c r="AJ98" s="457" t="n">
        <f aca="false">'12-60　算出'!E104</f>
        <v>10.2953011872636</v>
      </c>
      <c r="AK98" s="457" t="n">
        <f aca="false">'12-70　算出'!E104</f>
        <v>8.32409202268886</v>
      </c>
      <c r="AL98" s="458" t="n">
        <f aca="false">'12-75　算出'!E104</f>
        <v>7.55813467460436</v>
      </c>
      <c r="AN98" s="108"/>
    </row>
    <row r="99" customFormat="false" ht="10.5" hidden="false" customHeight="true" outlineLevel="0" collapsed="false">
      <c r="A99" s="397"/>
      <c r="B99" s="452"/>
      <c r="C99" s="452"/>
      <c r="D99" s="483"/>
      <c r="E99" s="436" t="s">
        <v>475</v>
      </c>
      <c r="F99" s="437" t="n">
        <f aca="false">'12　区別，5歳階級別，選択死因分類別死亡数'!F101</f>
        <v>269</v>
      </c>
      <c r="G99" s="453" t="n">
        <f aca="false">'12-10'!F101</f>
        <v>28</v>
      </c>
      <c r="H99" s="453" t="n">
        <f aca="false">'12-20'!F101</f>
        <v>26</v>
      </c>
      <c r="I99" s="453" t="n">
        <f aca="false">'12-30'!F101</f>
        <v>33</v>
      </c>
      <c r="J99" s="453" t="n">
        <f aca="false">'12-40'!F101</f>
        <v>25</v>
      </c>
      <c r="K99" s="453" t="n">
        <f aca="false">'12-45'!F101</f>
        <v>17</v>
      </c>
      <c r="L99" s="453" t="n">
        <f aca="false">'12-50'!F101</f>
        <v>41</v>
      </c>
      <c r="M99" s="453" t="n">
        <f aca="false">'12-55'!F101</f>
        <v>16</v>
      </c>
      <c r="N99" s="453" t="n">
        <f aca="false">'12-60'!F101</f>
        <v>24</v>
      </c>
      <c r="O99" s="453" t="n">
        <f aca="false">'12-70'!F101</f>
        <v>36</v>
      </c>
      <c r="P99" s="453" t="n">
        <f aca="false">'12-75'!F101</f>
        <v>23</v>
      </c>
      <c r="Q99" s="439" t="n">
        <f aca="false">F99/[1]人口!$B$40*100000</f>
        <v>29.4036952465483</v>
      </c>
      <c r="R99" s="454" t="n">
        <f aca="false">G99/[1]人口!$C$40*100000</f>
        <v>25.4918562623476</v>
      </c>
      <c r="S99" s="455" t="n">
        <f aca="false">H99/[1]人口!$D$40*100000</f>
        <v>19.1280549710872</v>
      </c>
      <c r="T99" s="456" t="n">
        <f aca="false">I99/[1]人口!$E$40*100000</f>
        <v>26.2933541555451</v>
      </c>
      <c r="U99" s="456" t="n">
        <f aca="false">J99/[1]人口!$F$40*100000</f>
        <v>25.0968739333829</v>
      </c>
      <c r="V99" s="456" t="n">
        <f aca="false">K99/[1]人口!$G$40*100000</f>
        <v>29.623433878753</v>
      </c>
      <c r="W99" s="456" t="n">
        <f aca="false">L99/[1]人口!$H$40*100000</f>
        <v>39.9018997197135</v>
      </c>
      <c r="X99" s="456" t="n">
        <f aca="false">M99/[1]人口!$I$40*100000</f>
        <v>29.4420727219196</v>
      </c>
      <c r="Y99" s="456" t="n">
        <f aca="false">N99/[1]人口!$J$40*100000</f>
        <v>37.7750495797526</v>
      </c>
      <c r="Z99" s="456" t="n">
        <f aca="false">O99/[1]人口!$K$40*100000</f>
        <v>36.1776321739742</v>
      </c>
      <c r="AA99" s="456" t="n">
        <f aca="false">P99/[1]人口!$L$40*100000</f>
        <v>34.618221225485</v>
      </c>
      <c r="AB99" s="442" t="n">
        <f aca="false">調整死亡率算出!E105</f>
        <v>8.03462661873625</v>
      </c>
      <c r="AC99" s="457" t="n">
        <f aca="false">'12-10　算出'!E105</f>
        <v>7.62015250910761</v>
      </c>
      <c r="AD99" s="457" t="n">
        <f aca="false">'12-20　算出'!E105</f>
        <v>5.6065660908556</v>
      </c>
      <c r="AE99" s="457" t="n">
        <f aca="false">'12-30　算出'!E105</f>
        <v>7.74403421689729</v>
      </c>
      <c r="AF99" s="457" t="n">
        <f aca="false">'12-40　算出'!E105</f>
        <v>8.1562803242805</v>
      </c>
      <c r="AG99" s="457" t="n">
        <f aca="false">'12-45　算出'!E105</f>
        <v>6.68285078500883</v>
      </c>
      <c r="AH99" s="457" t="n">
        <f aca="false">'12-50　算出'!E105</f>
        <v>11.304391169303</v>
      </c>
      <c r="AI99" s="457" t="n">
        <f aca="false">'12-55　算出'!E105</f>
        <v>8.34949099813364</v>
      </c>
      <c r="AJ99" s="457" t="n">
        <f aca="false">'12-60　算出'!E105</f>
        <v>7.83356157113276</v>
      </c>
      <c r="AK99" s="457" t="n">
        <f aca="false">'12-70　算出'!E105</f>
        <v>9.07569898777324</v>
      </c>
      <c r="AL99" s="458" t="n">
        <f aca="false">'12-75　算出'!E105</f>
        <v>8.70940000388493</v>
      </c>
      <c r="AN99" s="108"/>
    </row>
    <row r="100" customFormat="false" ht="17.25" hidden="false" customHeight="true" outlineLevel="0" collapsed="false">
      <c r="A100" s="397"/>
      <c r="B100" s="452"/>
      <c r="C100" s="452"/>
      <c r="D100" s="483"/>
      <c r="E100" s="436" t="s">
        <v>476</v>
      </c>
      <c r="F100" s="437" t="n">
        <f aca="false">'12　区別，5歳階級別，選択死因分類別死亡数'!F102</f>
        <v>750</v>
      </c>
      <c r="G100" s="459" t="n">
        <f aca="false">'12-10'!F102</f>
        <v>90</v>
      </c>
      <c r="H100" s="459" t="n">
        <f aca="false">'12-20'!F102</f>
        <v>104</v>
      </c>
      <c r="I100" s="459" t="n">
        <f aca="false">'12-30'!F102</f>
        <v>90</v>
      </c>
      <c r="J100" s="459" t="n">
        <f aca="false">'12-40'!F102</f>
        <v>62</v>
      </c>
      <c r="K100" s="459" t="n">
        <f aca="false">'12-45'!F102</f>
        <v>53</v>
      </c>
      <c r="L100" s="459" t="n">
        <f aca="false">'12-50'!F102</f>
        <v>107</v>
      </c>
      <c r="M100" s="459" t="n">
        <f aca="false">'12-55'!F102</f>
        <v>57</v>
      </c>
      <c r="N100" s="459" t="n">
        <f aca="false">'12-60'!F102</f>
        <v>79</v>
      </c>
      <c r="O100" s="459" t="n">
        <f aca="false">'12-70'!F102</f>
        <v>69</v>
      </c>
      <c r="P100" s="459" t="n">
        <f aca="false">'12-75'!F102</f>
        <v>39</v>
      </c>
      <c r="Q100" s="445" t="n">
        <f aca="false">F100/[1]人口!$B$41*100000</f>
        <v>71.35456654955</v>
      </c>
      <c r="R100" s="460" t="n">
        <f aca="false">G100/[1]人口!$C$41*100000</f>
        <v>67.6300187109719</v>
      </c>
      <c r="S100" s="461" t="n">
        <f aca="false">H100/[1]人口!$D$41*100000</f>
        <v>68.3365311325466</v>
      </c>
      <c r="T100" s="462" t="n">
        <f aca="false">I100/[1]人口!$E$41*100000</f>
        <v>64.8994779197554</v>
      </c>
      <c r="U100" s="462" t="n">
        <f aca="false">J100/[1]人口!$F$41*100000</f>
        <v>55.4155270731664</v>
      </c>
      <c r="V100" s="462" t="n">
        <f aca="false">K100/[1]人口!$G$41*100000</f>
        <v>76.9867669915605</v>
      </c>
      <c r="W100" s="462" t="n">
        <f aca="false">L100/[1]人口!$H$41*100000</f>
        <v>89.6973761421745</v>
      </c>
      <c r="X100" s="462" t="n">
        <f aca="false">M100/[1]人口!$I$41*100000</f>
        <v>93.5530462184874</v>
      </c>
      <c r="Y100" s="462" t="n">
        <f aca="false">N100/[1]人口!$J$41*100000</f>
        <v>106.301384609174</v>
      </c>
      <c r="Z100" s="462" t="n">
        <f aca="false">O100/[1]人口!$K$41*100000</f>
        <v>59.2615495606916</v>
      </c>
      <c r="AA100" s="462" t="n">
        <f aca="false">P100/[1]人口!$L$41*100000</f>
        <v>51.6864356238818</v>
      </c>
      <c r="AB100" s="448" t="n">
        <f aca="false">調整死亡率算出!E106</f>
        <v>9.75728001538339</v>
      </c>
      <c r="AC100" s="463" t="n">
        <f aca="false">'12-10　算出'!E106</f>
        <v>9.89000549012646</v>
      </c>
      <c r="AD100" s="463" t="n">
        <f aca="false">'12-20　算出'!E106</f>
        <v>9.48975005110675</v>
      </c>
      <c r="AE100" s="463" t="n">
        <f aca="false">'12-30　算出'!E106</f>
        <v>9.09882640967072</v>
      </c>
      <c r="AF100" s="463" t="n">
        <f aca="false">'12-40　算出'!E106</f>
        <v>8.90241729290889</v>
      </c>
      <c r="AG100" s="463" t="n">
        <f aca="false">'12-45　算出'!E106</f>
        <v>9.57480700239632</v>
      </c>
      <c r="AH100" s="463" t="n">
        <f aca="false">'12-50　算出'!E106</f>
        <v>12.5385823313484</v>
      </c>
      <c r="AI100" s="463" t="n">
        <f aca="false">'12-55　算出'!E106</f>
        <v>12.6801504807564</v>
      </c>
      <c r="AJ100" s="463" t="n">
        <f aca="false">'12-60　算出'!E106</f>
        <v>11.2635166577576</v>
      </c>
      <c r="AK100" s="463" t="n">
        <f aca="false">'12-70　算出'!E106</f>
        <v>8.00841205707359</v>
      </c>
      <c r="AL100" s="464" t="n">
        <f aca="false">'12-75　算出'!E106</f>
        <v>7.23972689101575</v>
      </c>
      <c r="AN100" s="108"/>
    </row>
    <row r="101" customFormat="false" ht="10.5" hidden="false" customHeight="true" outlineLevel="0" collapsed="false">
      <c r="A101" s="397" t="s">
        <v>466</v>
      </c>
      <c r="B101" s="452" t="s">
        <v>173</v>
      </c>
      <c r="C101" s="452"/>
      <c r="D101" s="338"/>
      <c r="E101" s="436" t="s">
        <v>7</v>
      </c>
      <c r="F101" s="437" t="n">
        <f aca="false">'12　区別，5歳階級別，選択死因分類別死亡数'!F103</f>
        <v>483</v>
      </c>
      <c r="G101" s="453" t="n">
        <f aca="false">'12-10'!F103</f>
        <v>55</v>
      </c>
      <c r="H101" s="453" t="n">
        <f aca="false">'12-20'!F103</f>
        <v>62</v>
      </c>
      <c r="I101" s="453" t="n">
        <f aca="false">'12-30'!F103</f>
        <v>59</v>
      </c>
      <c r="J101" s="453" t="n">
        <f aca="false">'12-40'!F103</f>
        <v>56</v>
      </c>
      <c r="K101" s="453" t="n">
        <f aca="false">'12-45'!F103</f>
        <v>26</v>
      </c>
      <c r="L101" s="453" t="n">
        <f aca="false">'12-50'!F103</f>
        <v>59</v>
      </c>
      <c r="M101" s="453" t="n">
        <f aca="false">'12-55'!F103</f>
        <v>26</v>
      </c>
      <c r="N101" s="453" t="n">
        <f aca="false">'12-60'!F103</f>
        <v>46</v>
      </c>
      <c r="O101" s="453" t="n">
        <f aca="false">'12-70'!F103</f>
        <v>55</v>
      </c>
      <c r="P101" s="453" t="n">
        <f aca="false">'12-75'!F103</f>
        <v>39</v>
      </c>
      <c r="Q101" s="439" t="n">
        <f aca="false">F101/[1]人口!$B$39*100000</f>
        <v>24.5683998494359</v>
      </c>
      <c r="R101" s="454" t="n">
        <f aca="false">G101/[1]人口!$C$39*100000</f>
        <v>22.6415715720661</v>
      </c>
      <c r="S101" s="455" t="n">
        <f aca="false">H101/[1]人口!$D$39*100000</f>
        <v>21.519259737465</v>
      </c>
      <c r="T101" s="456" t="n">
        <f aca="false">I101/[1]人口!$E$39*100000</f>
        <v>22.3330040161555</v>
      </c>
      <c r="U101" s="456" t="n">
        <f aca="false">J101/[1]人口!$F$39*100000</f>
        <v>26.4780421379128</v>
      </c>
      <c r="V101" s="456" t="n">
        <f aca="false">K101/[1]人口!$G$39*100000</f>
        <v>20.5973223480948</v>
      </c>
      <c r="W101" s="456" t="n">
        <f aca="false">L101/[1]人口!$H$39*100000</f>
        <v>26.5715495266661</v>
      </c>
      <c r="X101" s="456" t="n">
        <f aca="false">M101/[1]人口!$I$39*100000</f>
        <v>22.5553473523492</v>
      </c>
      <c r="Y101" s="456" t="n">
        <f aca="false">N101/[1]人口!$J$39*100000</f>
        <v>33.3693625726328</v>
      </c>
      <c r="Z101" s="456" t="n">
        <f aca="false">O101/[1]人口!$K$39*100000</f>
        <v>25.4698020764835</v>
      </c>
      <c r="AA101" s="456" t="n">
        <f aca="false">P101/[1]人口!$L$39*100000</f>
        <v>27.4853059325976</v>
      </c>
      <c r="AB101" s="442" t="n">
        <f aca="false">調整死亡率算出!E107</f>
        <v>10.746682802422</v>
      </c>
      <c r="AC101" s="457" t="n">
        <f aca="false">'12-10　算出'!E107</f>
        <v>11.6421645116947</v>
      </c>
      <c r="AD101" s="457" t="n">
        <f aca="false">'12-20　算出'!E107</f>
        <v>10.5760739058339</v>
      </c>
      <c r="AE101" s="457" t="n">
        <f aca="false">'12-30　算出'!E107</f>
        <v>9.45336412892013</v>
      </c>
      <c r="AF101" s="457" t="n">
        <f aca="false">'12-40　算出'!E107</f>
        <v>13.6782116094011</v>
      </c>
      <c r="AG101" s="457" t="n">
        <f aca="false">'12-45　算出'!E107</f>
        <v>7.90631467480641</v>
      </c>
      <c r="AH101" s="457" t="n">
        <f aca="false">'12-50　算出'!E107</f>
        <v>11.1213343075715</v>
      </c>
      <c r="AI101" s="457" t="n">
        <f aca="false">'12-55　算出'!E107</f>
        <v>10.1111153826689</v>
      </c>
      <c r="AJ101" s="457" t="n">
        <f aca="false">'12-60　算出'!E107</f>
        <v>12.5001579384089</v>
      </c>
      <c r="AK101" s="457" t="n">
        <f aca="false">'12-70　算出'!E107</f>
        <v>10.3769917790804</v>
      </c>
      <c r="AL101" s="458" t="n">
        <f aca="false">'12-75　算出'!E107</f>
        <v>9.75289806401617</v>
      </c>
      <c r="AN101" s="108"/>
    </row>
    <row r="102" customFormat="false" ht="10.5" hidden="false" customHeight="true" outlineLevel="0" collapsed="false">
      <c r="A102" s="397"/>
      <c r="B102" s="452"/>
      <c r="C102" s="452"/>
      <c r="D102" s="483"/>
      <c r="E102" s="436" t="s">
        <v>475</v>
      </c>
      <c r="F102" s="437" t="n">
        <f aca="false">'12　区別，5歳階級別，選択死因分類別死亡数'!F104</f>
        <v>258</v>
      </c>
      <c r="G102" s="453" t="n">
        <f aca="false">'12-10'!F104</f>
        <v>22</v>
      </c>
      <c r="H102" s="453" t="n">
        <f aca="false">'12-20'!F104</f>
        <v>30</v>
      </c>
      <c r="I102" s="453" t="n">
        <f aca="false">'12-30'!F104</f>
        <v>32</v>
      </c>
      <c r="J102" s="453" t="n">
        <f aca="false">'12-40'!F104</f>
        <v>32</v>
      </c>
      <c r="K102" s="453" t="n">
        <f aca="false">'12-45'!F104</f>
        <v>13</v>
      </c>
      <c r="L102" s="453" t="n">
        <f aca="false">'12-50'!F104</f>
        <v>34</v>
      </c>
      <c r="M102" s="453" t="n">
        <f aca="false">'12-55'!F104</f>
        <v>19</v>
      </c>
      <c r="N102" s="453" t="n">
        <f aca="false">'12-60'!F104</f>
        <v>26</v>
      </c>
      <c r="O102" s="453" t="n">
        <f aca="false">'12-70'!F104</f>
        <v>29</v>
      </c>
      <c r="P102" s="453" t="n">
        <f aca="false">'12-75'!F104</f>
        <v>21</v>
      </c>
      <c r="Q102" s="439" t="n">
        <f aca="false">F102/[1]人口!$B$40*100000</f>
        <v>28.2013136565408</v>
      </c>
      <c r="R102" s="454" t="n">
        <f aca="false">G102/[1]人口!$C$40*100000</f>
        <v>20.0293156347017</v>
      </c>
      <c r="S102" s="455" t="n">
        <f aca="false">H102/[1]人口!$D$40*100000</f>
        <v>22.0708326589468</v>
      </c>
      <c r="T102" s="456" t="n">
        <f aca="false">I102/[1]人口!$E$40*100000</f>
        <v>25.4965858478013</v>
      </c>
      <c r="U102" s="456" t="n">
        <f aca="false">J102/[1]人口!$F$40*100000</f>
        <v>32.1239986347301</v>
      </c>
      <c r="V102" s="456" t="n">
        <f aca="false">K102/[1]人口!$G$40*100000</f>
        <v>22.6532141425758</v>
      </c>
      <c r="W102" s="456" t="n">
        <f aca="false">L102/[1]人口!$H$40*100000</f>
        <v>33.0893802553722</v>
      </c>
      <c r="X102" s="456" t="n">
        <f aca="false">M102/[1]人口!$I$40*100000</f>
        <v>34.9624613572796</v>
      </c>
      <c r="Y102" s="456" t="n">
        <f aca="false">N102/[1]人口!$J$40*100000</f>
        <v>40.9229703780653</v>
      </c>
      <c r="Z102" s="456" t="n">
        <f aca="false">O102/[1]人口!$K$40*100000</f>
        <v>29.1430925845903</v>
      </c>
      <c r="AA102" s="456" t="n">
        <f aca="false">P102/[1]人口!$L$40*100000</f>
        <v>31.6079411189211</v>
      </c>
      <c r="AB102" s="442" t="n">
        <f aca="false">調整死亡率算出!E108</f>
        <v>14.7320568606152</v>
      </c>
      <c r="AC102" s="457" t="n">
        <f aca="false">'12-10　算出'!E108</f>
        <v>13.0936641643218</v>
      </c>
      <c r="AD102" s="457" t="n">
        <f aca="false">'12-20　算出'!E108</f>
        <v>12.0920546820373</v>
      </c>
      <c r="AE102" s="457" t="n">
        <f aca="false">'12-30　算出'!E108</f>
        <v>13.3391315676908</v>
      </c>
      <c r="AF102" s="457" t="n">
        <f aca="false">'12-40　算出'!E108</f>
        <v>20.0304430920484</v>
      </c>
      <c r="AG102" s="457" t="n">
        <f aca="false">'12-45　算出'!E108</f>
        <v>8.97218903053239</v>
      </c>
      <c r="AH102" s="457" t="n">
        <f aca="false">'12-50　算出'!E108</f>
        <v>17.8447173174146</v>
      </c>
      <c r="AI102" s="457" t="n">
        <f aca="false">'12-55　算出'!E108</f>
        <v>19.0972114803822</v>
      </c>
      <c r="AJ102" s="457" t="n">
        <f aca="false">'12-60　算出'!E108</f>
        <v>15.8933155728605</v>
      </c>
      <c r="AK102" s="457" t="n">
        <f aca="false">'12-70　算出'!E108</f>
        <v>14.9552763522948</v>
      </c>
      <c r="AL102" s="458" t="n">
        <f aca="false">'12-75　算出'!E108</f>
        <v>13.0840360351068</v>
      </c>
      <c r="AN102" s="108"/>
    </row>
    <row r="103" customFormat="false" ht="17.25" hidden="false" customHeight="true" outlineLevel="0" collapsed="false">
      <c r="A103" s="397"/>
      <c r="B103" s="452"/>
      <c r="C103" s="452"/>
      <c r="D103" s="483"/>
      <c r="E103" s="436" t="s">
        <v>476</v>
      </c>
      <c r="F103" s="437" t="n">
        <f aca="false">'12　区別，5歳階級別，選択死因分類別死亡数'!F105</f>
        <v>225</v>
      </c>
      <c r="G103" s="459" t="n">
        <f aca="false">'12-10'!F105</f>
        <v>33</v>
      </c>
      <c r="H103" s="459" t="n">
        <f aca="false">'12-20'!F105</f>
        <v>32</v>
      </c>
      <c r="I103" s="459" t="n">
        <f aca="false">'12-30'!F105</f>
        <v>27</v>
      </c>
      <c r="J103" s="459" t="n">
        <f aca="false">'12-40'!F105</f>
        <v>24</v>
      </c>
      <c r="K103" s="459" t="n">
        <f aca="false">'12-45'!F105</f>
        <v>13</v>
      </c>
      <c r="L103" s="459" t="n">
        <f aca="false">'12-50'!F105</f>
        <v>25</v>
      </c>
      <c r="M103" s="459" t="n">
        <f aca="false">'12-55'!F105</f>
        <v>7</v>
      </c>
      <c r="N103" s="459" t="n">
        <f aca="false">'12-60'!F105</f>
        <v>20</v>
      </c>
      <c r="O103" s="459" t="n">
        <f aca="false">'12-70'!F105</f>
        <v>26</v>
      </c>
      <c r="P103" s="459" t="n">
        <f aca="false">'12-75'!F105</f>
        <v>18</v>
      </c>
      <c r="Q103" s="445" t="n">
        <f aca="false">F103/[1]人口!$B$41*100000</f>
        <v>21.406369964865</v>
      </c>
      <c r="R103" s="460" t="n">
        <f aca="false">G103/[1]人口!$C$41*100000</f>
        <v>24.7976735273563</v>
      </c>
      <c r="S103" s="461" t="n">
        <f aca="false">H103/[1]人口!$D$41*100000</f>
        <v>21.0266249638605</v>
      </c>
      <c r="T103" s="462" t="n">
        <f aca="false">I103/[1]人口!$E$41*100000</f>
        <v>19.4698433759266</v>
      </c>
      <c r="U103" s="462" t="n">
        <f aca="false">J103/[1]人口!$F$41*100000</f>
        <v>21.451171770258</v>
      </c>
      <c r="V103" s="462" t="n">
        <f aca="false">K103/[1]人口!$G$41*100000</f>
        <v>18.8835466205714</v>
      </c>
      <c r="W103" s="462" t="n">
        <f aca="false">L103/[1]人口!$H$41*100000</f>
        <v>20.9573308743398</v>
      </c>
      <c r="X103" s="462" t="n">
        <f aca="false">M103/[1]人口!$I$41*100000</f>
        <v>11.4889705882353</v>
      </c>
      <c r="Y103" s="462" t="n">
        <f aca="false">N103/[1]人口!$J$41*100000</f>
        <v>26.9117429390314</v>
      </c>
      <c r="Z103" s="462" t="n">
        <f aca="false">O103/[1]人口!$K$41*100000</f>
        <v>22.3304389648983</v>
      </c>
      <c r="AA103" s="462" t="n">
        <f aca="false">P103/[1]人口!$L$41*100000</f>
        <v>23.8552779802531</v>
      </c>
      <c r="AB103" s="448" t="n">
        <f aca="false">調整死亡率算出!E109</f>
        <v>7.62215734531469</v>
      </c>
      <c r="AC103" s="463" t="n">
        <f aca="false">'12-10　算出'!E109</f>
        <v>10.4133281269484</v>
      </c>
      <c r="AD103" s="463" t="n">
        <f aca="false">'12-20　算出'!E109</f>
        <v>9.51960527737754</v>
      </c>
      <c r="AE103" s="463" t="n">
        <f aca="false">'12-30　算出'!E109</f>
        <v>6.26115817941405</v>
      </c>
      <c r="AF103" s="463" t="n">
        <f aca="false">'12-40　算出'!E109</f>
        <v>8.08668399848928</v>
      </c>
      <c r="AG103" s="463" t="n">
        <f aca="false">'12-45　算出'!E109</f>
        <v>7.4165365226894</v>
      </c>
      <c r="AH103" s="463" t="n">
        <f aca="false">'12-50　算出'!E109</f>
        <v>5.75907466400847</v>
      </c>
      <c r="AI103" s="463" t="n">
        <f aca="false">'12-55　算出'!E109</f>
        <v>2.77665174892256</v>
      </c>
      <c r="AJ103" s="463" t="n">
        <f aca="false">'12-60　算出'!E109</f>
        <v>10.2024167343581</v>
      </c>
      <c r="AK103" s="463" t="n">
        <f aca="false">'12-70　算出'!E109</f>
        <v>6.76151487005084</v>
      </c>
      <c r="AL103" s="464" t="n">
        <f aca="false">'12-75　算出'!E109</f>
        <v>7.52536814642809</v>
      </c>
      <c r="AN103" s="108"/>
    </row>
    <row r="104" customFormat="false" ht="10.5" hidden="false" customHeight="true" outlineLevel="0" collapsed="false">
      <c r="A104" s="397" t="s">
        <v>467</v>
      </c>
      <c r="B104" s="465" t="s">
        <v>477</v>
      </c>
      <c r="C104" s="470" t="s">
        <v>468</v>
      </c>
      <c r="D104" s="338"/>
      <c r="E104" s="436" t="s">
        <v>7</v>
      </c>
      <c r="F104" s="437" t="n">
        <f aca="false">'12　区別，5歳階級別，選択死因分類別死亡数'!F106</f>
        <v>40</v>
      </c>
      <c r="G104" s="453" t="n">
        <f aca="false">'12-10'!F106</f>
        <v>5</v>
      </c>
      <c r="H104" s="453" t="n">
        <f aca="false">'12-20'!F106</f>
        <v>1</v>
      </c>
      <c r="I104" s="453" t="n">
        <f aca="false">'12-30'!F106</f>
        <v>5</v>
      </c>
      <c r="J104" s="453" t="n">
        <f aca="false">'12-40'!F106</f>
        <v>5</v>
      </c>
      <c r="K104" s="453" t="n">
        <f aca="false">'12-45'!F106</f>
        <v>2</v>
      </c>
      <c r="L104" s="453" t="n">
        <f aca="false">'12-50'!F106</f>
        <v>8</v>
      </c>
      <c r="M104" s="453" t="n">
        <f aca="false">'12-55'!F106</f>
        <v>3</v>
      </c>
      <c r="N104" s="453" t="n">
        <f aca="false">'12-60'!F106</f>
        <v>3</v>
      </c>
      <c r="O104" s="453" t="n">
        <f aca="false">'12-70'!F106</f>
        <v>6</v>
      </c>
      <c r="P104" s="453" t="n">
        <f aca="false">'12-75'!F106</f>
        <v>2</v>
      </c>
      <c r="Q104" s="439" t="n">
        <f aca="false">F104/[1]人口!$B$39*100000</f>
        <v>2.03465009105059</v>
      </c>
      <c r="R104" s="454" t="n">
        <f aca="false">G104/[1]人口!$C$39*100000</f>
        <v>2.05832468836964</v>
      </c>
      <c r="S104" s="455" t="n">
        <f aca="false">H104/[1]人口!$D$39*100000</f>
        <v>0.347084834475242</v>
      </c>
      <c r="T104" s="456" t="n">
        <f aca="false">I104/[1]人口!$E$39*100000</f>
        <v>1.89262745899623</v>
      </c>
      <c r="U104" s="456" t="n">
        <f aca="false">J104/[1]人口!$F$39*100000</f>
        <v>2.36411090517078</v>
      </c>
      <c r="V104" s="456" t="n">
        <f aca="false">K104/[1]人口!$G$39*100000</f>
        <v>1.5844094113919</v>
      </c>
      <c r="W104" s="456" t="n">
        <f aca="false">L104/[1]人口!$H$39*100000</f>
        <v>3.60292196971744</v>
      </c>
      <c r="X104" s="456" t="n">
        <f aca="false">M104/[1]人口!$I$39*100000</f>
        <v>2.60254007911722</v>
      </c>
      <c r="Y104" s="456" t="n">
        <f aca="false">N104/[1]人口!$J$39*100000</f>
        <v>2.17626277647605</v>
      </c>
      <c r="Z104" s="456" t="n">
        <f aca="false">O104/[1]人口!$K$39*100000</f>
        <v>2.77852386288911</v>
      </c>
      <c r="AA104" s="456" t="n">
        <f aca="false">P104/[1]人口!$L$39*100000</f>
        <v>1.40950286833834</v>
      </c>
      <c r="AB104" s="442" t="n">
        <f aca="false">調整死亡率算出!E110</f>
        <v>1.52037107590519</v>
      </c>
      <c r="AC104" s="457" t="n">
        <f aca="false">'12-10　算出'!E110</f>
        <v>1.93546218054321</v>
      </c>
      <c r="AD104" s="457" t="n">
        <f aca="false">'12-20　算出'!E110</f>
        <v>0.0587078459712857</v>
      </c>
      <c r="AE104" s="457" t="n">
        <f aca="false">'12-30　算出'!E110</f>
        <v>1.25639125045336</v>
      </c>
      <c r="AF104" s="457" t="n">
        <f aca="false">'12-40　算出'!E110</f>
        <v>2.47058671386794</v>
      </c>
      <c r="AG104" s="457" t="n">
        <f aca="false">'12-45　算出'!E110</f>
        <v>1.3897200478577</v>
      </c>
      <c r="AH104" s="457" t="n">
        <f aca="false">'12-50　算出'!E110</f>
        <v>2.37000520133199</v>
      </c>
      <c r="AI104" s="457" t="n">
        <f aca="false">'12-55　算出'!E110</f>
        <v>2.42361007110352</v>
      </c>
      <c r="AJ104" s="457" t="n">
        <f aca="false">'12-60　算出'!E110</f>
        <v>1.57669940927268</v>
      </c>
      <c r="AK104" s="457" t="n">
        <f aca="false">'12-70　算出'!E110</f>
        <v>1.55231029419488</v>
      </c>
      <c r="AL104" s="458" t="n">
        <f aca="false">'12-75　算出'!E110</f>
        <v>1.50144367906729</v>
      </c>
      <c r="AN104" s="108"/>
    </row>
    <row r="105" customFormat="false" ht="10.5" hidden="false" customHeight="true" outlineLevel="0" collapsed="false">
      <c r="A105" s="397"/>
      <c r="B105" s="465"/>
      <c r="C105" s="470"/>
      <c r="D105" s="435"/>
      <c r="E105" s="436" t="s">
        <v>475</v>
      </c>
      <c r="F105" s="437" t="n">
        <f aca="false">'12　区別，5歳階級別，選択死因分類別死亡数'!F107</f>
        <v>20</v>
      </c>
      <c r="G105" s="453" t="n">
        <f aca="false">'12-10'!F107</f>
        <v>2</v>
      </c>
      <c r="H105" s="453" t="n">
        <f aca="false">'12-20'!F107</f>
        <v>0</v>
      </c>
      <c r="I105" s="453" t="n">
        <f aca="false">'12-30'!F107</f>
        <v>3</v>
      </c>
      <c r="J105" s="453" t="n">
        <f aca="false">'12-40'!F107</f>
        <v>4</v>
      </c>
      <c r="K105" s="453" t="n">
        <f aca="false">'12-45'!F107</f>
        <v>0</v>
      </c>
      <c r="L105" s="453" t="n">
        <f aca="false">'12-50'!F107</f>
        <v>5</v>
      </c>
      <c r="M105" s="453" t="n">
        <f aca="false">'12-55'!F107</f>
        <v>2</v>
      </c>
      <c r="N105" s="453" t="n">
        <f aca="false">'12-60'!F107</f>
        <v>0</v>
      </c>
      <c r="O105" s="453" t="n">
        <f aca="false">'12-70'!F107</f>
        <v>3</v>
      </c>
      <c r="P105" s="453" t="n">
        <f aca="false">'12-75'!F107</f>
        <v>1</v>
      </c>
      <c r="Q105" s="439" t="n">
        <f aca="false">F105/[1]人口!$B$40*100000</f>
        <v>2.18614834546828</v>
      </c>
      <c r="R105" s="454" t="n">
        <f aca="false">G105/[1]人口!$C$40*100000</f>
        <v>1.82084687588197</v>
      </c>
      <c r="S105" s="455" t="n">
        <f aca="false">H105/[1]人口!$D$40*100000</f>
        <v>0</v>
      </c>
      <c r="T105" s="456" t="n">
        <f aca="false">I105/[1]人口!$E$40*100000</f>
        <v>2.39030492323137</v>
      </c>
      <c r="U105" s="456" t="n">
        <f aca="false">J105/[1]人口!$F$40*100000</f>
        <v>4.01549982934126</v>
      </c>
      <c r="V105" s="456" t="n">
        <f aca="false">K105/[1]人口!$G$40*100000</f>
        <v>0</v>
      </c>
      <c r="W105" s="456" t="n">
        <f aca="false">L105/[1]人口!$H$40*100000</f>
        <v>4.86608533167238</v>
      </c>
      <c r="X105" s="456" t="n">
        <f aca="false">M105/[1]人口!$I$40*100000</f>
        <v>3.68025909023995</v>
      </c>
      <c r="Y105" s="456" t="n">
        <f aca="false">N105/[1]人口!$J$40*100000</f>
        <v>0</v>
      </c>
      <c r="Z105" s="456" t="n">
        <f aca="false">O105/[1]人口!$K$40*100000</f>
        <v>3.01480268116452</v>
      </c>
      <c r="AA105" s="456" t="n">
        <f aca="false">P105/[1]人口!$L$40*100000</f>
        <v>1.50514005328196</v>
      </c>
      <c r="AB105" s="442" t="n">
        <f aca="false">調整死亡率算出!E111</f>
        <v>1.96519168470646</v>
      </c>
      <c r="AC105" s="457" t="n">
        <f aca="false">'12-10　算出'!E111</f>
        <v>2.46132667371097</v>
      </c>
      <c r="AD105" s="457" t="n">
        <f aca="false">'12-20　算出'!E111</f>
        <v>0</v>
      </c>
      <c r="AE105" s="457" t="n">
        <f aca="false">'12-30　算出'!E111</f>
        <v>1.50429882701961</v>
      </c>
      <c r="AF105" s="457" t="n">
        <f aca="false">'12-40　算出'!E111</f>
        <v>4.08302725786382</v>
      </c>
      <c r="AG105" s="457" t="n">
        <f aca="false">'12-45　算出'!E111</f>
        <v>0</v>
      </c>
      <c r="AH105" s="457" t="n">
        <f aca="false">'12-50　算出'!E111</f>
        <v>3.83829025279313</v>
      </c>
      <c r="AI105" s="457" t="n">
        <f aca="false">'12-55　算出'!E111</f>
        <v>4.26489545533907</v>
      </c>
      <c r="AJ105" s="457" t="n">
        <f aca="false">'12-60　算出'!E111</f>
        <v>0</v>
      </c>
      <c r="AK105" s="457" t="n">
        <f aca="false">'12-70　算出'!E111</f>
        <v>2.40020358814708</v>
      </c>
      <c r="AL105" s="458" t="n">
        <f aca="false">'12-75　算出'!E111</f>
        <v>2.47215759851548</v>
      </c>
      <c r="AN105" s="108"/>
    </row>
    <row r="106" customFormat="false" ht="17.25" hidden="false" customHeight="true" outlineLevel="0" collapsed="false">
      <c r="A106" s="397"/>
      <c r="B106" s="465"/>
      <c r="C106" s="470"/>
      <c r="D106" s="435"/>
      <c r="E106" s="436" t="s">
        <v>476</v>
      </c>
      <c r="F106" s="437" t="n">
        <f aca="false">'12　区別，5歳階級別，選択死因分類別死亡数'!F108</f>
        <v>20</v>
      </c>
      <c r="G106" s="459" t="n">
        <f aca="false">'12-10'!F108</f>
        <v>3</v>
      </c>
      <c r="H106" s="459" t="n">
        <f aca="false">'12-20'!F108</f>
        <v>1</v>
      </c>
      <c r="I106" s="459" t="n">
        <f aca="false">'12-30'!F108</f>
        <v>2</v>
      </c>
      <c r="J106" s="459" t="n">
        <f aca="false">'12-40'!F108</f>
        <v>1</v>
      </c>
      <c r="K106" s="459" t="n">
        <f aca="false">'12-45'!F108</f>
        <v>2</v>
      </c>
      <c r="L106" s="459" t="n">
        <f aca="false">'12-50'!F108</f>
        <v>3</v>
      </c>
      <c r="M106" s="459" t="n">
        <f aca="false">'12-55'!F108</f>
        <v>1</v>
      </c>
      <c r="N106" s="459" t="n">
        <f aca="false">'12-60'!F108</f>
        <v>3</v>
      </c>
      <c r="O106" s="459" t="n">
        <f aca="false">'12-70'!F108</f>
        <v>3</v>
      </c>
      <c r="P106" s="459" t="n">
        <f aca="false">'12-75'!F108</f>
        <v>1</v>
      </c>
      <c r="Q106" s="445" t="n">
        <f aca="false">F106/[1]人口!$B$41*100000</f>
        <v>1.90278844132133</v>
      </c>
      <c r="R106" s="460" t="n">
        <f aca="false">G106/[1]人口!$C$41*100000</f>
        <v>2.25433395703239</v>
      </c>
      <c r="S106" s="461" t="n">
        <f aca="false">H106/[1]人口!$D$41*100000</f>
        <v>0.65708203012064</v>
      </c>
      <c r="T106" s="462" t="n">
        <f aca="false">I106/[1]人口!$E$41*100000</f>
        <v>1.44221062043901</v>
      </c>
      <c r="U106" s="462" t="n">
        <f aca="false">J106/[1]人口!$F$41*100000</f>
        <v>0.893798823760748</v>
      </c>
      <c r="V106" s="462" t="n">
        <f aca="false">K106/[1]人口!$G$41*100000</f>
        <v>2.90516101854945</v>
      </c>
      <c r="W106" s="462" t="n">
        <f aca="false">L106/[1]人口!$H$41*100000</f>
        <v>2.51487970492078</v>
      </c>
      <c r="X106" s="462" t="n">
        <f aca="false">M106/[1]人口!$I$41*100000</f>
        <v>1.64128151260504</v>
      </c>
      <c r="Y106" s="462" t="n">
        <f aca="false">N106/[1]人口!$J$41*100000</f>
        <v>4.03676144085472</v>
      </c>
      <c r="Z106" s="462" t="n">
        <f aca="false">O106/[1]人口!$K$41*100000</f>
        <v>2.57658911133442</v>
      </c>
      <c r="AA106" s="462" t="n">
        <f aca="false">P106/[1]人口!$L$41*100000</f>
        <v>1.32529322112517</v>
      </c>
      <c r="AB106" s="448" t="n">
        <f aca="false">調整死亡率算出!E112</f>
        <v>1.07859962024421</v>
      </c>
      <c r="AC106" s="463" t="n">
        <f aca="false">'12-10　算出'!E112</f>
        <v>1.33782207291721</v>
      </c>
      <c r="AD106" s="463" t="n">
        <f aca="false">'12-20　算出'!E112</f>
        <v>0.0837541128210247</v>
      </c>
      <c r="AE106" s="463" t="n">
        <f aca="false">'12-30　算出'!E112</f>
        <v>1.03792916391212</v>
      </c>
      <c r="AF106" s="463" t="n">
        <f aca="false">'12-40　算出'!E112</f>
        <v>0.90709730834748</v>
      </c>
      <c r="AG106" s="463" t="n">
        <f aca="false">'12-45　算出'!E112</f>
        <v>2.60078754851026</v>
      </c>
      <c r="AH106" s="463" t="n">
        <f aca="false">'12-50　算出'!E112</f>
        <v>1.01643904137905</v>
      </c>
      <c r="AI106" s="463" t="n">
        <f aca="false">'12-55　算出'!E112</f>
        <v>0.713507885168449</v>
      </c>
      <c r="AJ106" s="463" t="n">
        <f aca="false">'12-60　算出'!E112</f>
        <v>3.13293659821612</v>
      </c>
      <c r="AK106" s="463" t="n">
        <f aca="false">'12-70　算出'!E112</f>
        <v>0.840170848254428</v>
      </c>
      <c r="AL106" s="464" t="n">
        <f aca="false">'12-75　算出'!E112</f>
        <v>0.535436528333148</v>
      </c>
      <c r="AN106" s="108"/>
    </row>
    <row r="107" customFormat="false" ht="10.5" hidden="false" customHeight="true" outlineLevel="0" collapsed="false">
      <c r="A107" s="397" t="s">
        <v>469</v>
      </c>
      <c r="B107" s="484" t="s">
        <v>154</v>
      </c>
      <c r="C107" s="484"/>
      <c r="D107" s="338"/>
      <c r="E107" s="436" t="s">
        <v>7</v>
      </c>
      <c r="F107" s="437" t="n">
        <f aca="false">'12　区別，5歳階級別，選択死因分類別死亡数'!F109</f>
        <v>299</v>
      </c>
      <c r="G107" s="453" t="n">
        <f aca="false">'12-10'!F109</f>
        <v>39</v>
      </c>
      <c r="H107" s="453" t="n">
        <f aca="false">'12-20'!F109</f>
        <v>37</v>
      </c>
      <c r="I107" s="453" t="n">
        <f aca="false">'12-30'!F109</f>
        <v>44</v>
      </c>
      <c r="J107" s="453" t="n">
        <f aca="false">'12-40'!F109</f>
        <v>44</v>
      </c>
      <c r="K107" s="453" t="n">
        <f aca="false">'12-45'!F109</f>
        <v>16</v>
      </c>
      <c r="L107" s="453" t="n">
        <f aca="false">'12-50'!F109</f>
        <v>26</v>
      </c>
      <c r="M107" s="453" t="n">
        <f aca="false">'12-55'!F109</f>
        <v>13</v>
      </c>
      <c r="N107" s="453" t="n">
        <f aca="false">'12-60'!F109</f>
        <v>22</v>
      </c>
      <c r="O107" s="453" t="n">
        <f aca="false">'12-70'!F109</f>
        <v>35</v>
      </c>
      <c r="P107" s="453" t="n">
        <f aca="false">'12-75'!F109</f>
        <v>23</v>
      </c>
      <c r="Q107" s="439" t="n">
        <f aca="false">F107/[1]人口!$B$39*100000</f>
        <v>15.2090094306032</v>
      </c>
      <c r="R107" s="454" t="n">
        <f aca="false">G107/[1]人口!$C$39*100000</f>
        <v>16.0549325692832</v>
      </c>
      <c r="S107" s="455" t="n">
        <f aca="false">H107/[1]人口!$D$39*100000</f>
        <v>12.842138875584</v>
      </c>
      <c r="T107" s="456" t="n">
        <f aca="false">I107/[1]人口!$E$39*100000</f>
        <v>16.6551216391668</v>
      </c>
      <c r="U107" s="456" t="n">
        <f aca="false">J107/[1]人口!$F$39*100000</f>
        <v>20.8041759655029</v>
      </c>
      <c r="V107" s="456" t="n">
        <f aca="false">K107/[1]人口!$G$39*100000</f>
        <v>12.6752752911352</v>
      </c>
      <c r="W107" s="456" t="n">
        <f aca="false">L107/[1]人口!$H$39*100000</f>
        <v>11.7094964015817</v>
      </c>
      <c r="X107" s="456" t="n">
        <f aca="false">M107/[1]人口!$I$39*100000</f>
        <v>11.2776736761746</v>
      </c>
      <c r="Y107" s="456" t="n">
        <f aca="false">N107/[1]人口!$J$39*100000</f>
        <v>15.9592603608244</v>
      </c>
      <c r="Z107" s="456" t="n">
        <f aca="false">O107/[1]人口!$K$39*100000</f>
        <v>16.2080558668531</v>
      </c>
      <c r="AA107" s="456" t="n">
        <f aca="false">P107/[1]人口!$L$39*100000</f>
        <v>16.2092829858909</v>
      </c>
      <c r="AB107" s="442" t="n">
        <f aca="false">調整死亡率算出!E113</f>
        <v>14.3227058331241</v>
      </c>
      <c r="AC107" s="457" t="n">
        <f aca="false">'12-10　算出'!E113</f>
        <v>14.7838013248941</v>
      </c>
      <c r="AD107" s="457" t="n">
        <f aca="false">'12-20　算出'!E113</f>
        <v>11.3860716164204</v>
      </c>
      <c r="AE107" s="457" t="n">
        <f aca="false">'12-30　算出'!E113</f>
        <v>18.2265929958843</v>
      </c>
      <c r="AF107" s="457" t="n">
        <f aca="false">'12-40　算出'!E113</f>
        <v>18.7202322932732</v>
      </c>
      <c r="AG107" s="457" t="n">
        <f aca="false">'12-45　算出'!E113</f>
        <v>8.25434894425044</v>
      </c>
      <c r="AH107" s="457" t="n">
        <f aca="false">'12-50　算出'!E113</f>
        <v>10.418885362138</v>
      </c>
      <c r="AI107" s="457" t="n">
        <f aca="false">'12-55　算出'!E113</f>
        <v>11.0375911159666</v>
      </c>
      <c r="AJ107" s="457" t="n">
        <f aca="false">'12-60　算出'!E113</f>
        <v>13.7416973718897</v>
      </c>
      <c r="AK107" s="457" t="n">
        <f aca="false">'12-70　算出'!E113</f>
        <v>16.0274452909836</v>
      </c>
      <c r="AL107" s="458" t="n">
        <f aca="false">'12-75　算出'!E113</f>
        <v>14.7822621395766</v>
      </c>
      <c r="AN107" s="108"/>
    </row>
    <row r="108" customFormat="false" ht="10.5" hidden="false" customHeight="true" outlineLevel="0" collapsed="false">
      <c r="A108" s="397"/>
      <c r="B108" s="484"/>
      <c r="C108" s="484"/>
      <c r="D108" s="483"/>
      <c r="E108" s="436" t="s">
        <v>475</v>
      </c>
      <c r="F108" s="437" t="n">
        <f aca="false">'12　区別，5歳階級別，選択死因分類別死亡数'!F110</f>
        <v>202</v>
      </c>
      <c r="G108" s="453" t="n">
        <f aca="false">'12-10'!F110</f>
        <v>30</v>
      </c>
      <c r="H108" s="453" t="n">
        <f aca="false">'12-20'!F110</f>
        <v>23</v>
      </c>
      <c r="I108" s="453" t="n">
        <f aca="false">'12-30'!F110</f>
        <v>33</v>
      </c>
      <c r="J108" s="453" t="n">
        <f aca="false">'12-40'!F110</f>
        <v>28</v>
      </c>
      <c r="K108" s="453" t="n">
        <f aca="false">'12-45'!F110</f>
        <v>7</v>
      </c>
      <c r="L108" s="453" t="n">
        <f aca="false">'12-50'!F110</f>
        <v>17</v>
      </c>
      <c r="M108" s="453" t="n">
        <f aca="false">'12-55'!F110</f>
        <v>11</v>
      </c>
      <c r="N108" s="453" t="n">
        <f aca="false">'12-60'!F110</f>
        <v>17</v>
      </c>
      <c r="O108" s="453" t="n">
        <f aca="false">'12-70'!F110</f>
        <v>21</v>
      </c>
      <c r="P108" s="453" t="n">
        <f aca="false">'12-75'!F110</f>
        <v>15</v>
      </c>
      <c r="Q108" s="439" t="n">
        <f aca="false">F108/[1]人口!$B$40*100000</f>
        <v>22.0800982892296</v>
      </c>
      <c r="R108" s="454" t="n">
        <f aca="false">G108/[1]人口!$C$40*100000</f>
        <v>27.3127031382296</v>
      </c>
      <c r="S108" s="455" t="n">
        <f aca="false">H108/[1]人口!$D$40*100000</f>
        <v>16.9209717051925</v>
      </c>
      <c r="T108" s="456" t="n">
        <f aca="false">I108/[1]人口!$E$40*100000</f>
        <v>26.2933541555451</v>
      </c>
      <c r="U108" s="456" t="n">
        <f aca="false">J108/[1]人口!$F$40*100000</f>
        <v>28.1084988053888</v>
      </c>
      <c r="V108" s="456" t="n">
        <f aca="false">K108/[1]人口!$G$40*100000</f>
        <v>12.1978845383101</v>
      </c>
      <c r="W108" s="456" t="n">
        <f aca="false">L108/[1]人口!$H$40*100000</f>
        <v>16.5446901276861</v>
      </c>
      <c r="X108" s="456" t="n">
        <f aca="false">M108/[1]人口!$I$40*100000</f>
        <v>20.2414249963197</v>
      </c>
      <c r="Y108" s="456" t="n">
        <f aca="false">N108/[1]人口!$J$40*100000</f>
        <v>26.7573267856581</v>
      </c>
      <c r="Z108" s="456" t="n">
        <f aca="false">O108/[1]人口!$K$40*100000</f>
        <v>21.1036187681516</v>
      </c>
      <c r="AA108" s="456" t="n">
        <f aca="false">P108/[1]人口!$L$40*100000</f>
        <v>22.5771007992294</v>
      </c>
      <c r="AB108" s="442" t="n">
        <f aca="false">調整死亡率算出!E114</f>
        <v>21.193566668981</v>
      </c>
      <c r="AC108" s="457" t="n">
        <f aca="false">'12-10　算出'!E114</f>
        <v>26.3882746173096</v>
      </c>
      <c r="AD108" s="457" t="n">
        <f aca="false">'12-20　算出'!E114</f>
        <v>16.6424860432936</v>
      </c>
      <c r="AE108" s="457" t="n">
        <f aca="false">'12-30　算出'!E114</f>
        <v>28.7068619098762</v>
      </c>
      <c r="AF108" s="457" t="n">
        <f aca="false">'12-40　算出'!E114</f>
        <v>24.9703029626322</v>
      </c>
      <c r="AG108" s="457" t="n">
        <f aca="false">'12-45　算出'!E114</f>
        <v>7.33707951445119</v>
      </c>
      <c r="AH108" s="457" t="n">
        <f aca="false">'12-50　算出'!E114</f>
        <v>15.4257662394765</v>
      </c>
      <c r="AI108" s="457" t="n">
        <f aca="false">'12-55　算出'!E114</f>
        <v>19.5566266072128</v>
      </c>
      <c r="AJ108" s="457" t="n">
        <f aca="false">'12-60　算出'!E114</f>
        <v>21.7767476113537</v>
      </c>
      <c r="AK108" s="457" t="n">
        <f aca="false">'12-70　算出'!E114</f>
        <v>20.5979469730114</v>
      </c>
      <c r="AL108" s="458" t="n">
        <f aca="false">'12-75　算出'!E114</f>
        <v>21.4457476374896</v>
      </c>
      <c r="AN108" s="108"/>
    </row>
    <row r="109" customFormat="false" ht="17.25" hidden="false" customHeight="true" outlineLevel="0" collapsed="false">
      <c r="A109" s="406"/>
      <c r="B109" s="484"/>
      <c r="C109" s="484"/>
      <c r="D109" s="485"/>
      <c r="E109" s="473" t="s">
        <v>476</v>
      </c>
      <c r="F109" s="474" t="n">
        <f aca="false">'12　区別，5歳階級別，選択死因分類別死亡数'!F111</f>
        <v>97</v>
      </c>
      <c r="G109" s="475" t="n">
        <f aca="false">'12-10'!F111</f>
        <v>9</v>
      </c>
      <c r="H109" s="475" t="n">
        <f aca="false">'12-20'!F111</f>
        <v>14</v>
      </c>
      <c r="I109" s="475" t="n">
        <f aca="false">'12-30'!F111</f>
        <v>11</v>
      </c>
      <c r="J109" s="475" t="n">
        <f aca="false">'12-40'!F111</f>
        <v>16</v>
      </c>
      <c r="K109" s="475" t="n">
        <f aca="false">'12-45'!F111</f>
        <v>9</v>
      </c>
      <c r="L109" s="475" t="n">
        <f aca="false">'12-50'!F111</f>
        <v>9</v>
      </c>
      <c r="M109" s="475" t="n">
        <f aca="false">'12-55'!F111</f>
        <v>2</v>
      </c>
      <c r="N109" s="475" t="n">
        <f aca="false">'12-60'!F111</f>
        <v>5</v>
      </c>
      <c r="O109" s="475" t="n">
        <f aca="false">'12-70'!F111</f>
        <v>14</v>
      </c>
      <c r="P109" s="475" t="n">
        <f aca="false">'12-75'!F111</f>
        <v>8</v>
      </c>
      <c r="Q109" s="476" t="n">
        <f aca="false">F109/[1]人口!$B$41*100000</f>
        <v>9.22852394040847</v>
      </c>
      <c r="R109" s="477" t="n">
        <f aca="false">G109/[1]人口!$C$41*100000</f>
        <v>6.76300187109719</v>
      </c>
      <c r="S109" s="478" t="n">
        <f aca="false">H109/[1]人口!$D$41*100000</f>
        <v>9.19914842168896</v>
      </c>
      <c r="T109" s="479" t="n">
        <f aca="false">I109/[1]人口!$E$41*100000</f>
        <v>7.93215841241455</v>
      </c>
      <c r="U109" s="479" t="n">
        <f aca="false">J109/[1]人口!$F$41*100000</f>
        <v>14.300781180172</v>
      </c>
      <c r="V109" s="479" t="n">
        <f aca="false">K109/[1]人口!$G$41*100000</f>
        <v>13.0732245834725</v>
      </c>
      <c r="W109" s="479" t="n">
        <f aca="false">L109/[1]人口!$H$41*100000</f>
        <v>7.54463911476235</v>
      </c>
      <c r="X109" s="479" t="n">
        <f aca="false">M109/[1]人口!$I$41*100000</f>
        <v>3.28256302521008</v>
      </c>
      <c r="Y109" s="479" t="n">
        <f aca="false">N109/[1]人口!$J$41*100000</f>
        <v>6.72793573475786</v>
      </c>
      <c r="Z109" s="479" t="n">
        <f aca="false">O109/[1]人口!$K$41*100000</f>
        <v>12.0240825195606</v>
      </c>
      <c r="AA109" s="479" t="n">
        <f aca="false">P109/[1]人口!$L$41*100000</f>
        <v>10.6023457690014</v>
      </c>
      <c r="AB109" s="480" t="n">
        <f aca="false">調整死亡率算出!E115</f>
        <v>7.99212311063771</v>
      </c>
      <c r="AC109" s="481" t="n">
        <f aca="false">'12-10　算出'!E115</f>
        <v>4.84651193846734</v>
      </c>
      <c r="AD109" s="481" t="n">
        <f aca="false">'12-20　算出'!E115</f>
        <v>6.05235078427508</v>
      </c>
      <c r="AE109" s="481" t="n">
        <f aca="false">'12-30　算出'!E115</f>
        <v>7.98072743530971</v>
      </c>
      <c r="AF109" s="481" t="n">
        <f aca="false">'12-40　算出'!E115</f>
        <v>12.9727091312616</v>
      </c>
      <c r="AG109" s="481" t="n">
        <f aca="false">'12-45　算出'!E115</f>
        <v>9.03958700627476</v>
      </c>
      <c r="AH109" s="481" t="n">
        <f aca="false">'12-50　算出'!E115</f>
        <v>6.08515701356594</v>
      </c>
      <c r="AI109" s="481" t="n">
        <f aca="false">'12-55　算出'!E115</f>
        <v>3.16711881340239</v>
      </c>
      <c r="AJ109" s="481" t="n">
        <f aca="false">'12-60　算出'!E115</f>
        <v>7.02948119032759</v>
      </c>
      <c r="AK109" s="481" t="n">
        <f aca="false">'12-70　算出'!E115</f>
        <v>12.0929602640205</v>
      </c>
      <c r="AL109" s="482" t="n">
        <f aca="false">'12-75　算出'!E115</f>
        <v>8.76704624919018</v>
      </c>
      <c r="AN109" s="108"/>
    </row>
    <row r="110" customFormat="false" ht="13.5" hidden="false" customHeight="true" outlineLevel="0" collapsed="false">
      <c r="A110" s="486" t="s">
        <v>479</v>
      </c>
      <c r="B110" s="487"/>
      <c r="C110" s="487"/>
      <c r="D110" s="483"/>
      <c r="E110" s="488"/>
      <c r="F110" s="489"/>
      <c r="G110" s="490"/>
      <c r="H110" s="490"/>
      <c r="I110" s="490"/>
      <c r="J110" s="490"/>
      <c r="K110" s="490"/>
      <c r="L110" s="490"/>
      <c r="M110" s="490"/>
      <c r="N110" s="490"/>
      <c r="O110" s="490"/>
      <c r="P110" s="490"/>
      <c r="Q110" s="490"/>
      <c r="R110" s="490"/>
      <c r="S110" s="490"/>
      <c r="T110" s="490"/>
      <c r="U110" s="490"/>
      <c r="V110" s="490"/>
      <c r="W110" s="490"/>
      <c r="X110" s="490"/>
      <c r="Y110" s="490"/>
      <c r="Z110" s="490"/>
      <c r="AA110" s="490"/>
      <c r="AB110" s="490"/>
      <c r="AC110" s="490"/>
      <c r="AD110" s="490"/>
      <c r="AE110" s="490"/>
      <c r="AF110" s="490"/>
      <c r="AG110" s="490"/>
      <c r="AH110" s="490"/>
      <c r="AI110" s="490"/>
      <c r="AJ110" s="490"/>
      <c r="AK110" s="490"/>
      <c r="AL110" s="490"/>
      <c r="AN110" s="108"/>
    </row>
    <row r="111" customFormat="false" ht="13.5" hidden="false" customHeight="false" outlineLevel="0" collapsed="false">
      <c r="A111" s="148"/>
      <c r="B111" s="491"/>
      <c r="C111" s="491"/>
      <c r="D111" s="148"/>
      <c r="E111" s="492"/>
      <c r="F111" s="493"/>
      <c r="G111" s="490"/>
      <c r="H111" s="490"/>
      <c r="I111" s="490"/>
      <c r="J111" s="490"/>
      <c r="K111" s="490"/>
      <c r="L111" s="490"/>
      <c r="M111" s="490"/>
      <c r="N111" s="490"/>
      <c r="O111" s="490"/>
      <c r="P111" s="490"/>
      <c r="Q111" s="490"/>
      <c r="R111" s="490"/>
      <c r="S111" s="490"/>
      <c r="T111" s="490"/>
      <c r="U111" s="490"/>
      <c r="V111" s="490"/>
      <c r="W111" s="490"/>
      <c r="X111" s="490"/>
      <c r="Y111" s="490"/>
      <c r="Z111" s="490"/>
      <c r="AA111" s="490"/>
      <c r="AB111" s="490"/>
      <c r="AC111" s="490"/>
      <c r="AD111" s="490"/>
      <c r="AE111" s="490"/>
      <c r="AF111" s="490"/>
      <c r="AG111" s="490"/>
      <c r="AH111" s="490"/>
      <c r="AI111" s="490"/>
      <c r="AJ111" s="490"/>
      <c r="AK111" s="490"/>
      <c r="AL111" s="490"/>
      <c r="AN111" s="108"/>
    </row>
    <row r="112" customFormat="false" ht="13.5" hidden="false" customHeight="false" outlineLevel="0" collapsed="false">
      <c r="A112" s="148"/>
      <c r="B112" s="491"/>
      <c r="C112" s="491"/>
      <c r="D112" s="148"/>
      <c r="E112" s="492"/>
      <c r="F112" s="493"/>
      <c r="G112" s="490"/>
      <c r="H112" s="490"/>
      <c r="I112" s="490"/>
      <c r="J112" s="490"/>
      <c r="K112" s="490"/>
      <c r="L112" s="490"/>
      <c r="M112" s="490"/>
      <c r="N112" s="490"/>
      <c r="O112" s="490"/>
      <c r="P112" s="490"/>
      <c r="Q112" s="490"/>
      <c r="R112" s="490"/>
      <c r="S112" s="490"/>
      <c r="T112" s="490"/>
      <c r="U112" s="490"/>
      <c r="V112" s="490"/>
      <c r="W112" s="490"/>
      <c r="X112" s="490"/>
      <c r="Y112" s="490"/>
      <c r="Z112" s="490"/>
      <c r="AA112" s="490"/>
      <c r="AB112" s="490"/>
      <c r="AC112" s="490"/>
      <c r="AD112" s="490"/>
      <c r="AE112" s="490"/>
      <c r="AF112" s="490"/>
      <c r="AG112" s="490"/>
      <c r="AH112" s="490"/>
      <c r="AI112" s="490"/>
      <c r="AJ112" s="490"/>
      <c r="AK112" s="490"/>
      <c r="AL112" s="490"/>
      <c r="AN112" s="108"/>
    </row>
    <row r="113" customFormat="false" ht="13.5" hidden="false" customHeight="false" outlineLevel="0" collapsed="false">
      <c r="A113" s="148"/>
      <c r="B113" s="491"/>
      <c r="C113" s="491"/>
      <c r="D113" s="148"/>
      <c r="E113" s="492"/>
      <c r="F113" s="493"/>
      <c r="G113" s="490"/>
      <c r="H113" s="490"/>
      <c r="I113" s="490"/>
      <c r="J113" s="490"/>
      <c r="K113" s="490"/>
      <c r="L113" s="490"/>
      <c r="M113" s="490"/>
      <c r="N113" s="490"/>
      <c r="O113" s="490"/>
      <c r="P113" s="490"/>
      <c r="Q113" s="490"/>
      <c r="R113" s="490"/>
      <c r="S113" s="490"/>
      <c r="T113" s="490"/>
      <c r="U113" s="490"/>
      <c r="V113" s="490"/>
      <c r="W113" s="490"/>
      <c r="X113" s="490"/>
      <c r="Y113" s="490"/>
      <c r="Z113" s="490"/>
      <c r="AA113" s="490"/>
      <c r="AB113" s="490"/>
      <c r="AC113" s="490"/>
      <c r="AD113" s="490"/>
      <c r="AE113" s="490"/>
      <c r="AF113" s="490"/>
      <c r="AG113" s="490"/>
      <c r="AH113" s="490"/>
      <c r="AI113" s="490"/>
      <c r="AJ113" s="490"/>
      <c r="AK113" s="490"/>
      <c r="AL113" s="490"/>
      <c r="AN113" s="108"/>
    </row>
    <row r="114" customFormat="false" ht="13.5" hidden="false" customHeight="false" outlineLevel="0" collapsed="false">
      <c r="A114" s="148"/>
      <c r="B114" s="491"/>
      <c r="C114" s="491"/>
      <c r="D114" s="148"/>
      <c r="E114" s="492"/>
      <c r="F114" s="493"/>
      <c r="G114" s="490"/>
      <c r="H114" s="490"/>
      <c r="I114" s="490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0"/>
      <c r="AA114" s="490"/>
      <c r="AB114" s="490"/>
      <c r="AC114" s="490"/>
      <c r="AD114" s="490"/>
      <c r="AE114" s="490"/>
      <c r="AF114" s="490"/>
      <c r="AG114" s="490"/>
      <c r="AH114" s="490"/>
      <c r="AI114" s="490"/>
      <c r="AJ114" s="490"/>
      <c r="AK114" s="490"/>
      <c r="AL114" s="490"/>
      <c r="AN114" s="108"/>
    </row>
    <row r="115" customFormat="false" ht="13.5" hidden="false" customHeight="false" outlineLevel="0" collapsed="false">
      <c r="A115" s="148"/>
      <c r="B115" s="491"/>
      <c r="C115" s="491"/>
      <c r="D115" s="148"/>
      <c r="E115" s="492"/>
      <c r="F115" s="493"/>
      <c r="G115" s="490"/>
      <c r="H115" s="490"/>
      <c r="I115" s="490"/>
      <c r="J115" s="490"/>
      <c r="K115" s="490"/>
      <c r="L115" s="490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0"/>
      <c r="AA115" s="490"/>
      <c r="AB115" s="490"/>
      <c r="AC115" s="490"/>
      <c r="AD115" s="490"/>
      <c r="AE115" s="490"/>
      <c r="AF115" s="490"/>
      <c r="AG115" s="490"/>
      <c r="AH115" s="490"/>
      <c r="AI115" s="490"/>
      <c r="AJ115" s="490"/>
      <c r="AK115" s="490"/>
      <c r="AL115" s="490"/>
      <c r="AN115" s="108"/>
    </row>
    <row r="116" customFormat="false" ht="13.5" hidden="false" customHeight="false" outlineLevel="0" collapsed="false">
      <c r="A116" s="148"/>
      <c r="B116" s="491"/>
      <c r="C116" s="491"/>
      <c r="D116" s="148"/>
      <c r="E116" s="492"/>
      <c r="F116" s="493"/>
      <c r="G116" s="490"/>
      <c r="H116" s="490"/>
      <c r="I116" s="490"/>
      <c r="J116" s="490"/>
      <c r="K116" s="490"/>
      <c r="L116" s="490"/>
      <c r="M116" s="490"/>
      <c r="N116" s="490"/>
      <c r="O116" s="490"/>
      <c r="P116" s="490"/>
      <c r="Q116" s="490"/>
      <c r="R116" s="490"/>
      <c r="S116" s="490"/>
      <c r="T116" s="490"/>
      <c r="U116" s="490"/>
      <c r="V116" s="490"/>
      <c r="W116" s="490"/>
      <c r="X116" s="490"/>
      <c r="Y116" s="490"/>
      <c r="Z116" s="490"/>
      <c r="AA116" s="490"/>
      <c r="AB116" s="490"/>
      <c r="AC116" s="490"/>
      <c r="AD116" s="490"/>
      <c r="AE116" s="490"/>
      <c r="AF116" s="490"/>
      <c r="AG116" s="490"/>
      <c r="AH116" s="490"/>
      <c r="AI116" s="490"/>
      <c r="AJ116" s="490"/>
      <c r="AK116" s="490"/>
      <c r="AL116" s="490"/>
      <c r="AN116" s="108"/>
    </row>
    <row r="117" customFormat="false" ht="13.5" hidden="false" customHeight="false" outlineLevel="0" collapsed="false">
      <c r="A117" s="148"/>
      <c r="B117" s="491"/>
      <c r="C117" s="491"/>
      <c r="D117" s="148"/>
      <c r="E117" s="492"/>
      <c r="F117" s="493"/>
      <c r="G117" s="490"/>
      <c r="H117" s="490"/>
      <c r="I117" s="490"/>
      <c r="J117" s="490"/>
      <c r="K117" s="490"/>
      <c r="L117" s="490"/>
      <c r="M117" s="490"/>
      <c r="N117" s="490"/>
      <c r="O117" s="490"/>
      <c r="P117" s="490"/>
      <c r="Q117" s="490"/>
      <c r="R117" s="490"/>
      <c r="S117" s="490"/>
      <c r="T117" s="490"/>
      <c r="U117" s="490"/>
      <c r="V117" s="490"/>
      <c r="W117" s="490"/>
      <c r="X117" s="490"/>
      <c r="Y117" s="490"/>
      <c r="Z117" s="490"/>
      <c r="AA117" s="490"/>
      <c r="AB117" s="490"/>
      <c r="AC117" s="490"/>
      <c r="AD117" s="490"/>
      <c r="AE117" s="490"/>
      <c r="AF117" s="490"/>
      <c r="AG117" s="490"/>
      <c r="AH117" s="490"/>
      <c r="AI117" s="490"/>
      <c r="AJ117" s="490"/>
      <c r="AK117" s="490"/>
      <c r="AL117" s="490"/>
      <c r="AN117" s="108"/>
    </row>
    <row r="118" customFormat="false" ht="13.5" hidden="false" customHeight="false" outlineLevel="0" collapsed="false">
      <c r="A118" s="148"/>
      <c r="B118" s="491"/>
      <c r="C118" s="491"/>
      <c r="D118" s="148"/>
      <c r="E118" s="492"/>
      <c r="F118" s="493"/>
      <c r="G118" s="490"/>
      <c r="H118" s="490"/>
      <c r="I118" s="490"/>
      <c r="J118" s="490"/>
      <c r="K118" s="490"/>
      <c r="L118" s="490"/>
      <c r="M118" s="490"/>
      <c r="N118" s="490"/>
      <c r="O118" s="490"/>
      <c r="P118" s="490"/>
      <c r="Q118" s="490"/>
      <c r="R118" s="490"/>
      <c r="S118" s="490"/>
      <c r="T118" s="490"/>
      <c r="U118" s="490"/>
      <c r="V118" s="490"/>
      <c r="W118" s="490"/>
      <c r="X118" s="490"/>
      <c r="Y118" s="490"/>
      <c r="Z118" s="490"/>
      <c r="AA118" s="490"/>
      <c r="AB118" s="490"/>
      <c r="AC118" s="490"/>
      <c r="AD118" s="490"/>
      <c r="AE118" s="490"/>
      <c r="AF118" s="490"/>
      <c r="AG118" s="490"/>
      <c r="AH118" s="490"/>
      <c r="AI118" s="490"/>
      <c r="AJ118" s="490"/>
      <c r="AK118" s="490"/>
      <c r="AL118" s="490"/>
      <c r="AN118" s="108"/>
    </row>
    <row r="119" customFormat="false" ht="13.5" hidden="false" customHeight="false" outlineLevel="0" collapsed="false">
      <c r="A119" s="148"/>
      <c r="B119" s="491"/>
      <c r="C119" s="491"/>
      <c r="D119" s="148"/>
      <c r="E119" s="492"/>
      <c r="F119" s="493"/>
      <c r="G119" s="490"/>
      <c r="H119" s="490"/>
      <c r="I119" s="490"/>
      <c r="J119" s="490"/>
      <c r="K119" s="490"/>
      <c r="L119" s="490"/>
      <c r="M119" s="490"/>
      <c r="N119" s="490"/>
      <c r="O119" s="490"/>
      <c r="P119" s="490"/>
      <c r="Q119" s="490"/>
      <c r="R119" s="490"/>
      <c r="S119" s="490"/>
      <c r="T119" s="490"/>
      <c r="U119" s="490"/>
      <c r="V119" s="490"/>
      <c r="W119" s="490"/>
      <c r="X119" s="490"/>
      <c r="Y119" s="490"/>
      <c r="Z119" s="490"/>
      <c r="AA119" s="490"/>
      <c r="AB119" s="490"/>
      <c r="AC119" s="490"/>
      <c r="AD119" s="490"/>
      <c r="AE119" s="490"/>
      <c r="AF119" s="490"/>
      <c r="AG119" s="490"/>
      <c r="AH119" s="490"/>
      <c r="AI119" s="490"/>
      <c r="AJ119" s="490"/>
      <c r="AK119" s="490"/>
      <c r="AL119" s="490"/>
      <c r="AN119" s="108"/>
    </row>
    <row r="120" customFormat="false" ht="13.5" hidden="false" customHeight="false" outlineLevel="0" collapsed="false">
      <c r="A120" s="148"/>
      <c r="B120" s="491"/>
      <c r="C120" s="491"/>
      <c r="D120" s="148"/>
      <c r="E120" s="492"/>
      <c r="F120" s="493"/>
      <c r="G120" s="490"/>
      <c r="H120" s="490"/>
      <c r="I120" s="490"/>
      <c r="J120" s="490"/>
      <c r="K120" s="490"/>
      <c r="L120" s="490"/>
      <c r="M120" s="490"/>
      <c r="N120" s="490"/>
      <c r="O120" s="490"/>
      <c r="P120" s="490"/>
      <c r="Q120" s="490"/>
      <c r="R120" s="490"/>
      <c r="S120" s="490"/>
      <c r="T120" s="490"/>
      <c r="U120" s="490"/>
      <c r="V120" s="490"/>
      <c r="W120" s="490"/>
      <c r="X120" s="490"/>
      <c r="Y120" s="490"/>
      <c r="Z120" s="490"/>
      <c r="AA120" s="490"/>
      <c r="AB120" s="490"/>
      <c r="AC120" s="490"/>
      <c r="AD120" s="490"/>
      <c r="AE120" s="490"/>
      <c r="AF120" s="490"/>
      <c r="AG120" s="490"/>
      <c r="AH120" s="490"/>
      <c r="AI120" s="490"/>
      <c r="AJ120" s="490"/>
      <c r="AK120" s="490"/>
      <c r="AL120" s="490"/>
      <c r="AN120" s="108"/>
    </row>
    <row r="121" customFormat="false" ht="13.5" hidden="false" customHeight="false" outlineLevel="0" collapsed="false">
      <c r="A121" s="148"/>
      <c r="B121" s="491"/>
      <c r="C121" s="491"/>
      <c r="D121" s="148"/>
      <c r="E121" s="492"/>
      <c r="F121" s="493"/>
      <c r="G121" s="490"/>
      <c r="H121" s="490"/>
      <c r="I121" s="490"/>
      <c r="J121" s="490"/>
      <c r="K121" s="490"/>
      <c r="L121" s="490"/>
      <c r="M121" s="490"/>
      <c r="N121" s="490"/>
      <c r="O121" s="490"/>
      <c r="P121" s="490"/>
      <c r="Q121" s="490"/>
      <c r="R121" s="490"/>
      <c r="S121" s="490"/>
      <c r="T121" s="490"/>
      <c r="U121" s="490"/>
      <c r="V121" s="490"/>
      <c r="W121" s="490"/>
      <c r="X121" s="490"/>
      <c r="Y121" s="490"/>
      <c r="Z121" s="490"/>
      <c r="AA121" s="490"/>
      <c r="AB121" s="490"/>
      <c r="AC121" s="490"/>
      <c r="AD121" s="490"/>
      <c r="AE121" s="490"/>
      <c r="AF121" s="490"/>
      <c r="AG121" s="490"/>
      <c r="AH121" s="490"/>
      <c r="AI121" s="490"/>
      <c r="AJ121" s="490"/>
      <c r="AK121" s="490"/>
      <c r="AL121" s="490"/>
      <c r="AN121" s="108"/>
    </row>
    <row r="122" customFormat="false" ht="13.5" hidden="false" customHeight="false" outlineLevel="0" collapsed="false">
      <c r="A122" s="148"/>
      <c r="B122" s="491"/>
      <c r="C122" s="491"/>
      <c r="D122" s="148"/>
      <c r="E122" s="492"/>
      <c r="F122" s="493"/>
      <c r="G122" s="490"/>
      <c r="H122" s="490"/>
      <c r="I122" s="490"/>
      <c r="J122" s="490"/>
      <c r="K122" s="490"/>
      <c r="L122" s="490"/>
      <c r="M122" s="490"/>
      <c r="N122" s="490"/>
      <c r="O122" s="490"/>
      <c r="P122" s="490"/>
      <c r="Q122" s="490"/>
      <c r="R122" s="490"/>
      <c r="S122" s="490"/>
      <c r="T122" s="490"/>
      <c r="U122" s="490"/>
      <c r="V122" s="490"/>
      <c r="W122" s="490"/>
      <c r="X122" s="490"/>
      <c r="Y122" s="490"/>
      <c r="Z122" s="490"/>
      <c r="AA122" s="490"/>
      <c r="AB122" s="490"/>
      <c r="AC122" s="490"/>
      <c r="AD122" s="490"/>
      <c r="AE122" s="490"/>
      <c r="AF122" s="490"/>
      <c r="AG122" s="490"/>
      <c r="AH122" s="490"/>
      <c r="AI122" s="490"/>
      <c r="AJ122" s="490"/>
      <c r="AK122" s="490"/>
      <c r="AL122" s="490"/>
      <c r="AN122" s="108"/>
    </row>
    <row r="123" customFormat="false" ht="13.5" hidden="false" customHeight="false" outlineLevel="0" collapsed="false">
      <c r="A123" s="148"/>
      <c r="B123" s="491"/>
      <c r="C123" s="491"/>
      <c r="D123" s="148"/>
      <c r="E123" s="492"/>
      <c r="F123" s="493"/>
      <c r="G123" s="490"/>
      <c r="H123" s="490"/>
      <c r="I123" s="490"/>
      <c r="J123" s="490"/>
      <c r="K123" s="490"/>
      <c r="L123" s="490"/>
      <c r="M123" s="490"/>
      <c r="N123" s="490"/>
      <c r="O123" s="490"/>
      <c r="P123" s="490"/>
      <c r="Q123" s="490"/>
      <c r="R123" s="490"/>
      <c r="S123" s="490"/>
      <c r="T123" s="490"/>
      <c r="U123" s="490"/>
      <c r="V123" s="490"/>
      <c r="W123" s="490"/>
      <c r="X123" s="490"/>
      <c r="Y123" s="490"/>
      <c r="Z123" s="490"/>
      <c r="AA123" s="490"/>
      <c r="AB123" s="490"/>
      <c r="AC123" s="490"/>
      <c r="AD123" s="490"/>
      <c r="AE123" s="490"/>
      <c r="AF123" s="490"/>
      <c r="AG123" s="490"/>
      <c r="AH123" s="490"/>
      <c r="AI123" s="490"/>
      <c r="AJ123" s="490"/>
      <c r="AK123" s="490"/>
      <c r="AL123" s="490"/>
      <c r="AN123" s="108"/>
    </row>
    <row r="124" customFormat="false" ht="13.5" hidden="false" customHeight="false" outlineLevel="0" collapsed="false">
      <c r="A124" s="148"/>
      <c r="B124" s="491"/>
      <c r="C124" s="491"/>
      <c r="D124" s="148"/>
      <c r="E124" s="492"/>
      <c r="F124" s="493"/>
      <c r="G124" s="490"/>
      <c r="H124" s="490"/>
      <c r="I124" s="490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0"/>
      <c r="AA124" s="490"/>
      <c r="AB124" s="490"/>
      <c r="AC124" s="490"/>
      <c r="AD124" s="490"/>
      <c r="AE124" s="490"/>
      <c r="AF124" s="490"/>
      <c r="AG124" s="490"/>
      <c r="AH124" s="490"/>
      <c r="AI124" s="490"/>
      <c r="AJ124" s="490"/>
      <c r="AK124" s="490"/>
      <c r="AL124" s="490"/>
      <c r="AN124" s="108"/>
    </row>
    <row r="125" customFormat="false" ht="13.5" hidden="false" customHeight="false" outlineLevel="0" collapsed="false">
      <c r="A125" s="148"/>
      <c r="B125" s="491"/>
      <c r="C125" s="491"/>
      <c r="D125" s="148"/>
      <c r="E125" s="492"/>
      <c r="F125" s="493"/>
      <c r="G125" s="490"/>
      <c r="H125" s="490"/>
      <c r="I125" s="490"/>
      <c r="J125" s="490"/>
      <c r="K125" s="490"/>
      <c r="L125" s="490"/>
      <c r="M125" s="490"/>
      <c r="N125" s="490"/>
      <c r="O125" s="490"/>
      <c r="P125" s="490"/>
      <c r="Q125" s="490"/>
      <c r="R125" s="490"/>
      <c r="S125" s="490"/>
      <c r="T125" s="490"/>
      <c r="U125" s="490"/>
      <c r="V125" s="490"/>
      <c r="W125" s="490"/>
      <c r="X125" s="490"/>
      <c r="Y125" s="490"/>
      <c r="Z125" s="490"/>
      <c r="AA125" s="490"/>
      <c r="AB125" s="490"/>
      <c r="AC125" s="490"/>
      <c r="AD125" s="490"/>
      <c r="AE125" s="490"/>
      <c r="AF125" s="490"/>
      <c r="AG125" s="490"/>
      <c r="AH125" s="490"/>
      <c r="AI125" s="490"/>
      <c r="AJ125" s="490"/>
      <c r="AK125" s="490"/>
      <c r="AL125" s="490"/>
      <c r="AN125" s="108"/>
    </row>
    <row r="126" customFormat="false" ht="13.5" hidden="false" customHeight="false" outlineLevel="0" collapsed="false">
      <c r="A126" s="148"/>
      <c r="B126" s="491"/>
      <c r="C126" s="491"/>
      <c r="D126" s="148"/>
      <c r="E126" s="492"/>
      <c r="F126" s="493"/>
      <c r="G126" s="490"/>
      <c r="H126" s="490"/>
      <c r="I126" s="490"/>
      <c r="J126" s="490"/>
      <c r="K126" s="490"/>
      <c r="L126" s="490"/>
      <c r="M126" s="490"/>
      <c r="N126" s="490"/>
      <c r="O126" s="490"/>
      <c r="P126" s="490"/>
      <c r="Q126" s="490"/>
      <c r="R126" s="490"/>
      <c r="S126" s="490"/>
      <c r="T126" s="490"/>
      <c r="U126" s="490"/>
      <c r="V126" s="490"/>
      <c r="W126" s="490"/>
      <c r="X126" s="490"/>
      <c r="Y126" s="490"/>
      <c r="Z126" s="490"/>
      <c r="AA126" s="490"/>
      <c r="AB126" s="490"/>
      <c r="AC126" s="490"/>
      <c r="AD126" s="490"/>
      <c r="AE126" s="490"/>
      <c r="AF126" s="490"/>
      <c r="AG126" s="490"/>
      <c r="AH126" s="490"/>
      <c r="AI126" s="490"/>
      <c r="AJ126" s="490"/>
      <c r="AK126" s="490"/>
      <c r="AL126" s="490"/>
      <c r="AN126" s="108"/>
    </row>
    <row r="127" customFormat="false" ht="13.5" hidden="false" customHeight="false" outlineLevel="0" collapsed="false">
      <c r="A127" s="148"/>
      <c r="B127" s="491"/>
      <c r="C127" s="491"/>
      <c r="D127" s="148"/>
      <c r="E127" s="492"/>
      <c r="F127" s="493"/>
      <c r="G127" s="490"/>
      <c r="H127" s="490"/>
      <c r="I127" s="490"/>
      <c r="J127" s="490"/>
      <c r="K127" s="490"/>
      <c r="L127" s="490"/>
      <c r="M127" s="490"/>
      <c r="N127" s="490"/>
      <c r="O127" s="490"/>
      <c r="P127" s="490"/>
      <c r="Q127" s="490"/>
      <c r="R127" s="490"/>
      <c r="S127" s="490"/>
      <c r="T127" s="490"/>
      <c r="U127" s="490"/>
      <c r="V127" s="490"/>
      <c r="W127" s="490"/>
      <c r="X127" s="490"/>
      <c r="Y127" s="490"/>
      <c r="Z127" s="490"/>
      <c r="AA127" s="490"/>
      <c r="AB127" s="490"/>
      <c r="AC127" s="490"/>
      <c r="AD127" s="490"/>
      <c r="AE127" s="490"/>
      <c r="AF127" s="490"/>
      <c r="AG127" s="490"/>
      <c r="AH127" s="490"/>
      <c r="AI127" s="490"/>
      <c r="AJ127" s="490"/>
      <c r="AK127" s="490"/>
      <c r="AL127" s="490"/>
      <c r="AN127" s="108"/>
    </row>
    <row r="128" customFormat="false" ht="13.5" hidden="false" customHeight="false" outlineLevel="0" collapsed="false">
      <c r="A128" s="148"/>
      <c r="B128" s="491"/>
      <c r="C128" s="491"/>
      <c r="D128" s="148"/>
      <c r="E128" s="492"/>
      <c r="F128" s="493"/>
      <c r="G128" s="490"/>
      <c r="H128" s="490"/>
      <c r="I128" s="490"/>
      <c r="J128" s="490"/>
      <c r="K128" s="490"/>
      <c r="L128" s="490"/>
      <c r="M128" s="490"/>
      <c r="N128" s="490"/>
      <c r="O128" s="490"/>
      <c r="P128" s="490"/>
      <c r="Q128" s="490"/>
      <c r="R128" s="490"/>
      <c r="S128" s="490"/>
      <c r="T128" s="490"/>
      <c r="U128" s="490"/>
      <c r="V128" s="490"/>
      <c r="W128" s="490"/>
      <c r="X128" s="490"/>
      <c r="Y128" s="490"/>
      <c r="Z128" s="490"/>
      <c r="AA128" s="490"/>
      <c r="AB128" s="490"/>
      <c r="AC128" s="490"/>
      <c r="AD128" s="490"/>
      <c r="AE128" s="490"/>
      <c r="AF128" s="490"/>
      <c r="AG128" s="490"/>
      <c r="AH128" s="490"/>
      <c r="AI128" s="490"/>
      <c r="AJ128" s="490"/>
      <c r="AK128" s="490"/>
      <c r="AL128" s="490"/>
      <c r="AN128" s="108"/>
    </row>
    <row r="129" customFormat="false" ht="13.5" hidden="false" customHeight="false" outlineLevel="0" collapsed="false">
      <c r="A129" s="148"/>
      <c r="B129" s="491"/>
      <c r="C129" s="491"/>
      <c r="D129" s="148"/>
      <c r="E129" s="492"/>
      <c r="F129" s="493"/>
      <c r="G129" s="490"/>
      <c r="H129" s="490"/>
      <c r="I129" s="490"/>
      <c r="J129" s="490"/>
      <c r="K129" s="490"/>
      <c r="L129" s="490"/>
      <c r="M129" s="490"/>
      <c r="N129" s="490"/>
      <c r="O129" s="490"/>
      <c r="P129" s="490"/>
      <c r="Q129" s="490"/>
      <c r="R129" s="490"/>
      <c r="S129" s="490"/>
      <c r="T129" s="490"/>
      <c r="U129" s="490"/>
      <c r="V129" s="490"/>
      <c r="W129" s="490"/>
      <c r="X129" s="490"/>
      <c r="Y129" s="490"/>
      <c r="Z129" s="490"/>
      <c r="AA129" s="490"/>
      <c r="AB129" s="490"/>
      <c r="AC129" s="490"/>
      <c r="AD129" s="490"/>
      <c r="AE129" s="490"/>
      <c r="AF129" s="490"/>
      <c r="AG129" s="490"/>
      <c r="AH129" s="490"/>
      <c r="AI129" s="490"/>
      <c r="AJ129" s="490"/>
      <c r="AK129" s="490"/>
      <c r="AL129" s="490"/>
      <c r="AN129" s="108"/>
    </row>
    <row r="130" customFormat="false" ht="13.5" hidden="false" customHeight="false" outlineLevel="0" collapsed="false">
      <c r="A130" s="148"/>
      <c r="B130" s="491"/>
      <c r="C130" s="491"/>
      <c r="D130" s="148"/>
      <c r="E130" s="492"/>
      <c r="F130" s="493"/>
      <c r="G130" s="490"/>
      <c r="H130" s="490"/>
      <c r="I130" s="490"/>
      <c r="J130" s="490"/>
      <c r="K130" s="490"/>
      <c r="L130" s="490"/>
      <c r="M130" s="490"/>
      <c r="N130" s="490"/>
      <c r="O130" s="490"/>
      <c r="P130" s="490"/>
      <c r="Q130" s="490"/>
      <c r="R130" s="490"/>
      <c r="S130" s="490"/>
      <c r="T130" s="490"/>
      <c r="U130" s="490"/>
      <c r="V130" s="490"/>
      <c r="W130" s="490"/>
      <c r="X130" s="490"/>
      <c r="Y130" s="490"/>
      <c r="Z130" s="490"/>
      <c r="AA130" s="490"/>
      <c r="AB130" s="490"/>
      <c r="AC130" s="490"/>
      <c r="AD130" s="490"/>
      <c r="AE130" s="490"/>
      <c r="AF130" s="490"/>
      <c r="AG130" s="490"/>
      <c r="AH130" s="490"/>
      <c r="AI130" s="490"/>
      <c r="AJ130" s="490"/>
      <c r="AK130" s="490"/>
      <c r="AL130" s="490"/>
      <c r="AN130" s="108"/>
    </row>
    <row r="131" customFormat="false" ht="13.5" hidden="false" customHeight="false" outlineLevel="0" collapsed="false">
      <c r="A131" s="148"/>
      <c r="B131" s="491"/>
      <c r="C131" s="491"/>
      <c r="D131" s="148"/>
      <c r="E131" s="492"/>
      <c r="F131" s="493"/>
      <c r="G131" s="490"/>
      <c r="H131" s="490"/>
      <c r="I131" s="490"/>
      <c r="J131" s="490"/>
      <c r="K131" s="490"/>
      <c r="L131" s="490"/>
      <c r="M131" s="490"/>
      <c r="N131" s="490"/>
      <c r="O131" s="490"/>
      <c r="P131" s="490"/>
      <c r="Q131" s="490"/>
      <c r="R131" s="490"/>
      <c r="S131" s="490"/>
      <c r="T131" s="490"/>
      <c r="U131" s="490"/>
      <c r="V131" s="490"/>
      <c r="W131" s="490"/>
      <c r="X131" s="490"/>
      <c r="Y131" s="490"/>
      <c r="Z131" s="490"/>
      <c r="AA131" s="490"/>
      <c r="AB131" s="490"/>
      <c r="AC131" s="490"/>
      <c r="AD131" s="490"/>
      <c r="AE131" s="490"/>
      <c r="AF131" s="490"/>
      <c r="AG131" s="490"/>
      <c r="AH131" s="490"/>
      <c r="AI131" s="490"/>
      <c r="AJ131" s="490"/>
      <c r="AK131" s="490"/>
      <c r="AL131" s="490"/>
      <c r="AN131" s="108"/>
    </row>
    <row r="132" customFormat="false" ht="13.5" hidden="false" customHeight="false" outlineLevel="0" collapsed="false">
      <c r="A132" s="148"/>
      <c r="B132" s="491"/>
      <c r="C132" s="491"/>
      <c r="D132" s="148"/>
      <c r="E132" s="492"/>
      <c r="F132" s="493"/>
      <c r="G132" s="490"/>
      <c r="H132" s="490"/>
      <c r="I132" s="490"/>
      <c r="J132" s="490"/>
      <c r="K132" s="490"/>
      <c r="L132" s="490"/>
      <c r="M132" s="490"/>
      <c r="N132" s="490"/>
      <c r="O132" s="490"/>
      <c r="P132" s="490"/>
      <c r="Q132" s="490"/>
      <c r="R132" s="490"/>
      <c r="S132" s="490"/>
      <c r="T132" s="490"/>
      <c r="U132" s="490"/>
      <c r="V132" s="490"/>
      <c r="W132" s="490"/>
      <c r="X132" s="490"/>
      <c r="Y132" s="490"/>
      <c r="Z132" s="490"/>
      <c r="AA132" s="490"/>
      <c r="AB132" s="490"/>
      <c r="AC132" s="490"/>
      <c r="AD132" s="490"/>
      <c r="AE132" s="490"/>
      <c r="AF132" s="490"/>
      <c r="AG132" s="490"/>
      <c r="AH132" s="490"/>
      <c r="AI132" s="490"/>
      <c r="AJ132" s="490"/>
      <c r="AK132" s="490"/>
      <c r="AL132" s="490"/>
      <c r="AN132" s="108"/>
    </row>
    <row r="133" customFormat="false" ht="13.5" hidden="false" customHeight="false" outlineLevel="0" collapsed="false">
      <c r="A133" s="148"/>
      <c r="B133" s="491"/>
      <c r="C133" s="491"/>
      <c r="D133" s="148"/>
      <c r="E133" s="492"/>
      <c r="F133" s="493"/>
      <c r="G133" s="490"/>
      <c r="H133" s="490"/>
      <c r="I133" s="490"/>
      <c r="J133" s="490"/>
      <c r="K133" s="490"/>
      <c r="L133" s="490"/>
      <c r="M133" s="490"/>
      <c r="N133" s="490"/>
      <c r="O133" s="490"/>
      <c r="P133" s="490"/>
      <c r="Q133" s="490"/>
      <c r="R133" s="490"/>
      <c r="S133" s="490"/>
      <c r="T133" s="490"/>
      <c r="U133" s="490"/>
      <c r="V133" s="490"/>
      <c r="W133" s="490"/>
      <c r="X133" s="490"/>
      <c r="Y133" s="490"/>
      <c r="Z133" s="490"/>
      <c r="AA133" s="490"/>
      <c r="AB133" s="490"/>
      <c r="AC133" s="490"/>
      <c r="AD133" s="490"/>
      <c r="AE133" s="490"/>
      <c r="AF133" s="490"/>
      <c r="AG133" s="490"/>
      <c r="AH133" s="490"/>
      <c r="AI133" s="490"/>
      <c r="AJ133" s="490"/>
      <c r="AK133" s="490"/>
      <c r="AL133" s="490"/>
      <c r="AN133" s="108"/>
    </row>
    <row r="134" customFormat="false" ht="13.5" hidden="false" customHeight="false" outlineLevel="0" collapsed="false">
      <c r="A134" s="148"/>
      <c r="B134" s="491"/>
      <c r="C134" s="491"/>
      <c r="D134" s="148"/>
      <c r="E134" s="492"/>
      <c r="F134" s="493"/>
      <c r="G134" s="490"/>
      <c r="H134" s="490"/>
      <c r="I134" s="490"/>
      <c r="J134" s="490"/>
      <c r="K134" s="490"/>
      <c r="L134" s="490"/>
      <c r="M134" s="490"/>
      <c r="N134" s="490"/>
      <c r="O134" s="490"/>
      <c r="P134" s="490"/>
      <c r="Q134" s="490"/>
      <c r="R134" s="490"/>
      <c r="S134" s="490"/>
      <c r="T134" s="490"/>
      <c r="U134" s="490"/>
      <c r="V134" s="490"/>
      <c r="W134" s="490"/>
      <c r="X134" s="490"/>
      <c r="Y134" s="490"/>
      <c r="Z134" s="490"/>
      <c r="AA134" s="490"/>
      <c r="AB134" s="490"/>
      <c r="AC134" s="490"/>
      <c r="AD134" s="490"/>
      <c r="AE134" s="490"/>
      <c r="AF134" s="490"/>
      <c r="AG134" s="490"/>
      <c r="AH134" s="490"/>
      <c r="AI134" s="490"/>
      <c r="AJ134" s="490"/>
      <c r="AK134" s="490"/>
      <c r="AL134" s="490"/>
      <c r="AN134" s="108"/>
    </row>
    <row r="135" customFormat="false" ht="13.5" hidden="false" customHeight="false" outlineLevel="0" collapsed="false">
      <c r="A135" s="148"/>
      <c r="B135" s="491"/>
      <c r="C135" s="491"/>
      <c r="D135" s="148"/>
      <c r="E135" s="492"/>
      <c r="F135" s="493"/>
      <c r="G135" s="490"/>
      <c r="H135" s="490"/>
      <c r="I135" s="490"/>
      <c r="J135" s="490"/>
      <c r="K135" s="490"/>
      <c r="L135" s="490"/>
      <c r="M135" s="490"/>
      <c r="N135" s="490"/>
      <c r="O135" s="490"/>
      <c r="P135" s="490"/>
      <c r="Q135" s="490"/>
      <c r="R135" s="490"/>
      <c r="S135" s="490"/>
      <c r="T135" s="490"/>
      <c r="U135" s="490"/>
      <c r="V135" s="490"/>
      <c r="W135" s="490"/>
      <c r="X135" s="490"/>
      <c r="Y135" s="490"/>
      <c r="Z135" s="490"/>
      <c r="AA135" s="490"/>
      <c r="AB135" s="490"/>
      <c r="AC135" s="490"/>
      <c r="AD135" s="490"/>
      <c r="AE135" s="490"/>
      <c r="AF135" s="490"/>
      <c r="AG135" s="490"/>
      <c r="AH135" s="490"/>
      <c r="AI135" s="490"/>
      <c r="AJ135" s="490"/>
      <c r="AK135" s="490"/>
      <c r="AL135" s="490"/>
      <c r="AN135" s="108"/>
    </row>
    <row r="136" customFormat="false" ht="13.5" hidden="false" customHeight="false" outlineLevel="0" collapsed="false">
      <c r="A136" s="148"/>
      <c r="B136" s="491"/>
      <c r="C136" s="491"/>
      <c r="D136" s="148"/>
      <c r="E136" s="492"/>
      <c r="F136" s="493"/>
      <c r="G136" s="490"/>
      <c r="H136" s="490"/>
      <c r="I136" s="490"/>
      <c r="J136" s="490"/>
      <c r="K136" s="490"/>
      <c r="L136" s="490"/>
      <c r="M136" s="490"/>
      <c r="N136" s="490"/>
      <c r="O136" s="490"/>
      <c r="P136" s="490"/>
      <c r="Q136" s="490"/>
      <c r="R136" s="490"/>
      <c r="S136" s="490"/>
      <c r="T136" s="490"/>
      <c r="U136" s="490"/>
      <c r="V136" s="490"/>
      <c r="W136" s="490"/>
      <c r="X136" s="490"/>
      <c r="Y136" s="490"/>
      <c r="Z136" s="490"/>
      <c r="AA136" s="490"/>
      <c r="AB136" s="490"/>
      <c r="AC136" s="490"/>
      <c r="AD136" s="490"/>
      <c r="AE136" s="490"/>
      <c r="AF136" s="490"/>
      <c r="AG136" s="490"/>
      <c r="AH136" s="490"/>
      <c r="AI136" s="490"/>
      <c r="AJ136" s="490"/>
      <c r="AK136" s="490"/>
      <c r="AL136" s="490"/>
      <c r="AN136" s="108"/>
    </row>
    <row r="137" customFormat="false" ht="13.5" hidden="false" customHeight="false" outlineLevel="0" collapsed="false">
      <c r="A137" s="148"/>
      <c r="B137" s="491"/>
      <c r="C137" s="491"/>
      <c r="D137" s="148"/>
      <c r="E137" s="492"/>
      <c r="F137" s="493"/>
      <c r="G137" s="490"/>
      <c r="H137" s="490"/>
      <c r="I137" s="490"/>
      <c r="J137" s="490"/>
      <c r="K137" s="490"/>
      <c r="L137" s="490"/>
      <c r="M137" s="490"/>
      <c r="N137" s="490"/>
      <c r="O137" s="490"/>
      <c r="P137" s="490"/>
      <c r="Q137" s="490"/>
      <c r="R137" s="490"/>
      <c r="S137" s="490"/>
      <c r="T137" s="490"/>
      <c r="U137" s="490"/>
      <c r="V137" s="490"/>
      <c r="W137" s="490"/>
      <c r="X137" s="490"/>
      <c r="Y137" s="490"/>
      <c r="Z137" s="490"/>
      <c r="AA137" s="490"/>
      <c r="AB137" s="490"/>
      <c r="AC137" s="490"/>
      <c r="AD137" s="490"/>
      <c r="AE137" s="490"/>
      <c r="AF137" s="490"/>
      <c r="AG137" s="490"/>
      <c r="AH137" s="490"/>
      <c r="AI137" s="490"/>
      <c r="AJ137" s="490"/>
      <c r="AK137" s="490"/>
      <c r="AL137" s="490"/>
      <c r="AN137" s="108"/>
    </row>
    <row r="138" customFormat="false" ht="13.5" hidden="false" customHeight="false" outlineLevel="0" collapsed="false">
      <c r="A138" s="148"/>
      <c r="B138" s="491"/>
      <c r="C138" s="491"/>
      <c r="D138" s="148"/>
      <c r="E138" s="492"/>
      <c r="F138" s="493"/>
      <c r="G138" s="490"/>
      <c r="H138" s="490"/>
      <c r="I138" s="490"/>
      <c r="J138" s="490"/>
      <c r="K138" s="490"/>
      <c r="L138" s="490"/>
      <c r="M138" s="490"/>
      <c r="N138" s="490"/>
      <c r="O138" s="490"/>
      <c r="P138" s="490"/>
      <c r="Q138" s="490"/>
      <c r="R138" s="490"/>
      <c r="S138" s="490"/>
      <c r="T138" s="490"/>
      <c r="U138" s="490"/>
      <c r="V138" s="490"/>
      <c r="W138" s="490"/>
      <c r="X138" s="490"/>
      <c r="Y138" s="490"/>
      <c r="Z138" s="490"/>
      <c r="AA138" s="490"/>
      <c r="AB138" s="490"/>
      <c r="AC138" s="490"/>
      <c r="AD138" s="490"/>
      <c r="AE138" s="490"/>
      <c r="AF138" s="490"/>
      <c r="AG138" s="490"/>
      <c r="AH138" s="490"/>
      <c r="AI138" s="490"/>
      <c r="AJ138" s="490"/>
      <c r="AK138" s="490"/>
      <c r="AL138" s="490"/>
      <c r="AN138" s="108"/>
    </row>
    <row r="139" customFormat="false" ht="13.5" hidden="false" customHeight="false" outlineLevel="0" collapsed="false">
      <c r="A139" s="148"/>
      <c r="B139" s="491"/>
      <c r="C139" s="491"/>
      <c r="D139" s="148"/>
      <c r="E139" s="492"/>
      <c r="F139" s="493"/>
      <c r="G139" s="490"/>
      <c r="H139" s="490"/>
      <c r="I139" s="490"/>
      <c r="J139" s="490"/>
      <c r="K139" s="490"/>
      <c r="L139" s="490"/>
      <c r="M139" s="490"/>
      <c r="N139" s="490"/>
      <c r="O139" s="490"/>
      <c r="P139" s="490"/>
      <c r="Q139" s="490"/>
      <c r="R139" s="490"/>
      <c r="S139" s="490"/>
      <c r="T139" s="490"/>
      <c r="U139" s="490"/>
      <c r="V139" s="490"/>
      <c r="W139" s="490"/>
      <c r="X139" s="490"/>
      <c r="Y139" s="490"/>
      <c r="Z139" s="490"/>
      <c r="AA139" s="490"/>
      <c r="AB139" s="490"/>
      <c r="AC139" s="490"/>
      <c r="AD139" s="490"/>
      <c r="AE139" s="490"/>
      <c r="AF139" s="490"/>
      <c r="AG139" s="490"/>
      <c r="AH139" s="490"/>
      <c r="AI139" s="490"/>
      <c r="AJ139" s="490"/>
      <c r="AK139" s="490"/>
      <c r="AL139" s="490"/>
      <c r="AN139" s="108"/>
    </row>
    <row r="140" customFormat="false" ht="13.5" hidden="false" customHeight="false" outlineLevel="0" collapsed="false">
      <c r="A140" s="148"/>
      <c r="B140" s="491"/>
      <c r="C140" s="491"/>
      <c r="D140" s="148"/>
      <c r="E140" s="492"/>
      <c r="F140" s="493"/>
      <c r="G140" s="490"/>
      <c r="H140" s="490"/>
      <c r="I140" s="490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0"/>
      <c r="AA140" s="490"/>
      <c r="AB140" s="490"/>
      <c r="AC140" s="490"/>
      <c r="AD140" s="490"/>
      <c r="AE140" s="490"/>
      <c r="AF140" s="490"/>
      <c r="AG140" s="490"/>
      <c r="AH140" s="490"/>
      <c r="AI140" s="490"/>
      <c r="AJ140" s="490"/>
      <c r="AK140" s="490"/>
      <c r="AL140" s="490"/>
      <c r="AN140" s="108"/>
    </row>
    <row r="141" customFormat="false" ht="13.5" hidden="false" customHeight="false" outlineLevel="0" collapsed="false">
      <c r="A141" s="148"/>
      <c r="B141" s="491"/>
      <c r="C141" s="491"/>
      <c r="D141" s="148"/>
      <c r="E141" s="492"/>
      <c r="F141" s="493"/>
      <c r="G141" s="490"/>
      <c r="H141" s="490"/>
      <c r="I141" s="490"/>
      <c r="J141" s="490"/>
      <c r="K141" s="490"/>
      <c r="L141" s="490"/>
      <c r="M141" s="490"/>
      <c r="N141" s="490"/>
      <c r="O141" s="490"/>
      <c r="P141" s="490"/>
      <c r="Q141" s="490"/>
      <c r="R141" s="490"/>
      <c r="S141" s="490"/>
      <c r="T141" s="490"/>
      <c r="U141" s="490"/>
      <c r="V141" s="490"/>
      <c r="W141" s="490"/>
      <c r="X141" s="490"/>
      <c r="Y141" s="490"/>
      <c r="Z141" s="490"/>
      <c r="AA141" s="490"/>
      <c r="AB141" s="490"/>
      <c r="AC141" s="490"/>
      <c r="AD141" s="490"/>
      <c r="AE141" s="490"/>
      <c r="AF141" s="490"/>
      <c r="AG141" s="490"/>
      <c r="AH141" s="490"/>
      <c r="AI141" s="490"/>
      <c r="AJ141" s="490"/>
      <c r="AK141" s="490"/>
      <c r="AL141" s="490"/>
      <c r="AN141" s="108"/>
    </row>
    <row r="142" customFormat="false" ht="13.5" hidden="false" customHeight="false" outlineLevel="0" collapsed="false">
      <c r="A142" s="148"/>
      <c r="B142" s="491"/>
      <c r="C142" s="491"/>
      <c r="D142" s="148"/>
      <c r="E142" s="492"/>
      <c r="F142" s="493"/>
      <c r="G142" s="490"/>
      <c r="H142" s="490"/>
      <c r="I142" s="490"/>
      <c r="J142" s="490"/>
      <c r="K142" s="490"/>
      <c r="L142" s="490"/>
      <c r="M142" s="490"/>
      <c r="N142" s="490"/>
      <c r="O142" s="490"/>
      <c r="P142" s="490"/>
      <c r="Q142" s="490"/>
      <c r="R142" s="490"/>
      <c r="S142" s="490"/>
      <c r="T142" s="490"/>
      <c r="U142" s="490"/>
      <c r="V142" s="490"/>
      <c r="W142" s="490"/>
      <c r="X142" s="490"/>
      <c r="Y142" s="490"/>
      <c r="Z142" s="490"/>
      <c r="AA142" s="490"/>
      <c r="AB142" s="490"/>
      <c r="AC142" s="490"/>
      <c r="AD142" s="490"/>
      <c r="AE142" s="490"/>
      <c r="AF142" s="490"/>
      <c r="AG142" s="490"/>
      <c r="AH142" s="490"/>
      <c r="AI142" s="490"/>
      <c r="AJ142" s="490"/>
      <c r="AK142" s="490"/>
      <c r="AL142" s="490"/>
      <c r="AN142" s="108"/>
    </row>
    <row r="143" customFormat="false" ht="13.5" hidden="false" customHeight="false" outlineLevel="0" collapsed="false">
      <c r="A143" s="148"/>
      <c r="B143" s="491"/>
      <c r="C143" s="491"/>
      <c r="D143" s="148"/>
      <c r="E143" s="492"/>
      <c r="F143" s="493"/>
      <c r="G143" s="490"/>
      <c r="H143" s="490"/>
      <c r="I143" s="490"/>
      <c r="J143" s="490"/>
      <c r="K143" s="490"/>
      <c r="L143" s="490"/>
      <c r="M143" s="490"/>
      <c r="N143" s="490"/>
      <c r="O143" s="490"/>
      <c r="P143" s="490"/>
      <c r="Q143" s="490"/>
      <c r="R143" s="490"/>
      <c r="S143" s="490"/>
      <c r="T143" s="490"/>
      <c r="U143" s="490"/>
      <c r="V143" s="490"/>
      <c r="W143" s="490"/>
      <c r="X143" s="490"/>
      <c r="Y143" s="490"/>
      <c r="Z143" s="490"/>
      <c r="AA143" s="490"/>
      <c r="AB143" s="490"/>
      <c r="AC143" s="490"/>
      <c r="AD143" s="490"/>
      <c r="AE143" s="490"/>
      <c r="AF143" s="490"/>
      <c r="AG143" s="490"/>
      <c r="AH143" s="490"/>
      <c r="AI143" s="490"/>
      <c r="AJ143" s="490"/>
      <c r="AK143" s="490"/>
      <c r="AL143" s="490"/>
      <c r="AN143" s="108"/>
    </row>
    <row r="144" customFormat="false" ht="13.5" hidden="false" customHeight="false" outlineLevel="0" collapsed="false">
      <c r="A144" s="148"/>
      <c r="B144" s="491"/>
      <c r="C144" s="491"/>
      <c r="D144" s="148"/>
      <c r="E144" s="492"/>
      <c r="F144" s="493"/>
      <c r="G144" s="490"/>
      <c r="H144" s="490"/>
      <c r="I144" s="490"/>
      <c r="J144" s="490"/>
      <c r="K144" s="490"/>
      <c r="L144" s="490"/>
      <c r="M144" s="490"/>
      <c r="N144" s="490"/>
      <c r="O144" s="490"/>
      <c r="P144" s="490"/>
      <c r="Q144" s="490"/>
      <c r="R144" s="490"/>
      <c r="S144" s="490"/>
      <c r="T144" s="490"/>
      <c r="U144" s="490"/>
      <c r="V144" s="490"/>
      <c r="W144" s="490"/>
      <c r="X144" s="490"/>
      <c r="Y144" s="490"/>
      <c r="Z144" s="490"/>
      <c r="AA144" s="490"/>
      <c r="AB144" s="490"/>
      <c r="AC144" s="490"/>
      <c r="AD144" s="490"/>
      <c r="AE144" s="490"/>
      <c r="AF144" s="490"/>
      <c r="AG144" s="490"/>
      <c r="AH144" s="490"/>
      <c r="AI144" s="490"/>
      <c r="AJ144" s="490"/>
      <c r="AK144" s="490"/>
      <c r="AL144" s="490"/>
      <c r="AN144" s="108"/>
    </row>
    <row r="145" customFormat="false" ht="13.5" hidden="false" customHeight="false" outlineLevel="0" collapsed="false">
      <c r="A145" s="148"/>
      <c r="B145" s="491"/>
      <c r="C145" s="491"/>
      <c r="D145" s="148"/>
      <c r="E145" s="492"/>
      <c r="F145" s="493"/>
      <c r="G145" s="490"/>
      <c r="H145" s="490"/>
      <c r="I145" s="490"/>
      <c r="J145" s="490"/>
      <c r="K145" s="490"/>
      <c r="L145" s="490"/>
      <c r="M145" s="490"/>
      <c r="N145" s="490"/>
      <c r="O145" s="490"/>
      <c r="P145" s="490"/>
      <c r="Q145" s="490"/>
      <c r="R145" s="490"/>
      <c r="S145" s="490"/>
      <c r="T145" s="490"/>
      <c r="U145" s="490"/>
      <c r="V145" s="490"/>
      <c r="W145" s="490"/>
      <c r="X145" s="490"/>
      <c r="Y145" s="490"/>
      <c r="Z145" s="490"/>
      <c r="AA145" s="490"/>
      <c r="AB145" s="490"/>
      <c r="AC145" s="490"/>
      <c r="AD145" s="490"/>
      <c r="AE145" s="490"/>
      <c r="AF145" s="490"/>
      <c r="AG145" s="490"/>
      <c r="AH145" s="490"/>
      <c r="AI145" s="490"/>
      <c r="AJ145" s="490"/>
      <c r="AK145" s="490"/>
      <c r="AL145" s="490"/>
      <c r="AN145" s="108"/>
    </row>
    <row r="146" customFormat="false" ht="13.5" hidden="false" customHeight="false" outlineLevel="0" collapsed="false">
      <c r="A146" s="148"/>
      <c r="B146" s="491"/>
      <c r="C146" s="491"/>
      <c r="D146" s="148"/>
      <c r="E146" s="492"/>
      <c r="F146" s="493"/>
      <c r="G146" s="490"/>
      <c r="H146" s="490"/>
      <c r="I146" s="490"/>
      <c r="J146" s="490"/>
      <c r="K146" s="490"/>
      <c r="L146" s="490"/>
      <c r="M146" s="490"/>
      <c r="N146" s="490"/>
      <c r="O146" s="490"/>
      <c r="P146" s="490"/>
      <c r="Q146" s="490"/>
      <c r="R146" s="490"/>
      <c r="S146" s="490"/>
      <c r="T146" s="490"/>
      <c r="U146" s="490"/>
      <c r="V146" s="490"/>
      <c r="W146" s="490"/>
      <c r="X146" s="490"/>
      <c r="Y146" s="490"/>
      <c r="Z146" s="490"/>
      <c r="AA146" s="490"/>
      <c r="AB146" s="490"/>
      <c r="AC146" s="490"/>
      <c r="AD146" s="490"/>
      <c r="AE146" s="490"/>
      <c r="AF146" s="490"/>
      <c r="AG146" s="490"/>
      <c r="AH146" s="490"/>
      <c r="AI146" s="490"/>
      <c r="AJ146" s="490"/>
      <c r="AK146" s="490"/>
      <c r="AL146" s="490"/>
      <c r="AN146" s="108"/>
    </row>
    <row r="147" customFormat="false" ht="13.5" hidden="false" customHeight="false" outlineLevel="0" collapsed="false">
      <c r="A147" s="148"/>
      <c r="B147" s="491"/>
      <c r="C147" s="491"/>
      <c r="D147" s="148"/>
      <c r="E147" s="492"/>
      <c r="F147" s="493"/>
      <c r="G147" s="490"/>
      <c r="H147" s="490"/>
      <c r="I147" s="490"/>
      <c r="J147" s="490"/>
      <c r="K147" s="490"/>
      <c r="L147" s="490"/>
      <c r="M147" s="490"/>
      <c r="N147" s="490"/>
      <c r="O147" s="490"/>
      <c r="P147" s="490"/>
      <c r="Q147" s="490"/>
      <c r="R147" s="490"/>
      <c r="S147" s="490"/>
      <c r="T147" s="490"/>
      <c r="U147" s="490"/>
      <c r="V147" s="490"/>
      <c r="W147" s="490"/>
      <c r="X147" s="490"/>
      <c r="Y147" s="490"/>
      <c r="Z147" s="490"/>
      <c r="AA147" s="490"/>
      <c r="AB147" s="490"/>
      <c r="AC147" s="490"/>
      <c r="AD147" s="490"/>
      <c r="AE147" s="490"/>
      <c r="AF147" s="490"/>
      <c r="AG147" s="490"/>
      <c r="AH147" s="490"/>
      <c r="AI147" s="490"/>
      <c r="AJ147" s="490"/>
      <c r="AK147" s="490"/>
      <c r="AL147" s="490"/>
      <c r="AN147" s="108"/>
    </row>
    <row r="148" customFormat="false" ht="13.5" hidden="false" customHeight="false" outlineLevel="0" collapsed="false">
      <c r="A148" s="148"/>
      <c r="B148" s="491"/>
      <c r="C148" s="491"/>
      <c r="D148" s="148"/>
      <c r="E148" s="492"/>
      <c r="F148" s="493"/>
      <c r="G148" s="490"/>
      <c r="H148" s="490"/>
      <c r="I148" s="490"/>
      <c r="J148" s="490"/>
      <c r="K148" s="490"/>
      <c r="L148" s="490"/>
      <c r="M148" s="490"/>
      <c r="N148" s="490"/>
      <c r="O148" s="490"/>
      <c r="P148" s="490"/>
      <c r="Q148" s="490"/>
      <c r="R148" s="490"/>
      <c r="S148" s="490"/>
      <c r="T148" s="490"/>
      <c r="U148" s="490"/>
      <c r="V148" s="490"/>
      <c r="W148" s="490"/>
      <c r="X148" s="490"/>
      <c r="Y148" s="490"/>
      <c r="Z148" s="490"/>
      <c r="AA148" s="490"/>
      <c r="AB148" s="490"/>
      <c r="AC148" s="490"/>
      <c r="AD148" s="490"/>
      <c r="AE148" s="490"/>
      <c r="AF148" s="490"/>
      <c r="AG148" s="490"/>
      <c r="AH148" s="490"/>
      <c r="AI148" s="490"/>
      <c r="AJ148" s="490"/>
      <c r="AK148" s="490"/>
      <c r="AL148" s="490"/>
      <c r="AN148" s="108"/>
    </row>
    <row r="149" customFormat="false" ht="13.5" hidden="false" customHeight="false" outlineLevel="0" collapsed="false">
      <c r="A149" s="148"/>
      <c r="B149" s="491"/>
      <c r="C149" s="491"/>
      <c r="D149" s="148"/>
      <c r="E149" s="492"/>
      <c r="F149" s="493"/>
      <c r="G149" s="490"/>
      <c r="H149" s="490"/>
      <c r="I149" s="490"/>
      <c r="J149" s="490"/>
      <c r="K149" s="490"/>
      <c r="L149" s="490"/>
      <c r="M149" s="490"/>
      <c r="N149" s="490"/>
      <c r="O149" s="490"/>
      <c r="P149" s="490"/>
      <c r="Q149" s="490"/>
      <c r="R149" s="490"/>
      <c r="S149" s="490"/>
      <c r="T149" s="490"/>
      <c r="U149" s="490"/>
      <c r="V149" s="490"/>
      <c r="W149" s="490"/>
      <c r="X149" s="490"/>
      <c r="Y149" s="490"/>
      <c r="Z149" s="490"/>
      <c r="AA149" s="490"/>
      <c r="AB149" s="490"/>
      <c r="AC149" s="490"/>
      <c r="AD149" s="490"/>
      <c r="AE149" s="490"/>
      <c r="AF149" s="490"/>
      <c r="AG149" s="490"/>
      <c r="AH149" s="490"/>
      <c r="AI149" s="490"/>
      <c r="AJ149" s="490"/>
      <c r="AK149" s="490"/>
      <c r="AL149" s="490"/>
      <c r="AN149" s="108"/>
    </row>
    <row r="150" customFormat="false" ht="13.5" hidden="false" customHeight="false" outlineLevel="0" collapsed="false">
      <c r="A150" s="148"/>
      <c r="B150" s="494"/>
      <c r="C150" s="494"/>
      <c r="D150" s="148"/>
      <c r="E150" s="492"/>
      <c r="F150" s="493"/>
      <c r="G150" s="490"/>
      <c r="H150" s="490"/>
      <c r="I150" s="490"/>
      <c r="J150" s="490"/>
      <c r="K150" s="490"/>
      <c r="L150" s="490"/>
      <c r="M150" s="490"/>
      <c r="N150" s="490"/>
      <c r="O150" s="490"/>
      <c r="P150" s="490"/>
      <c r="Q150" s="490"/>
      <c r="R150" s="490"/>
      <c r="S150" s="490"/>
      <c r="T150" s="490"/>
      <c r="U150" s="490"/>
      <c r="V150" s="490"/>
      <c r="W150" s="490"/>
      <c r="X150" s="490"/>
      <c r="Y150" s="490"/>
      <c r="Z150" s="490"/>
      <c r="AA150" s="490"/>
      <c r="AB150" s="490"/>
      <c r="AC150" s="490"/>
      <c r="AD150" s="490"/>
      <c r="AE150" s="490"/>
      <c r="AF150" s="490"/>
      <c r="AG150" s="490"/>
      <c r="AH150" s="490"/>
      <c r="AI150" s="490"/>
      <c r="AJ150" s="490"/>
      <c r="AK150" s="490"/>
      <c r="AL150" s="490"/>
      <c r="AN150" s="108"/>
    </row>
    <row r="151" customFormat="false" ht="13.5" hidden="false" customHeight="false" outlineLevel="0" collapsed="false">
      <c r="A151" s="148"/>
      <c r="B151" s="494"/>
      <c r="C151" s="494"/>
      <c r="D151" s="148"/>
      <c r="E151" s="492"/>
      <c r="F151" s="493"/>
      <c r="G151" s="490"/>
      <c r="H151" s="490"/>
      <c r="I151" s="490"/>
      <c r="J151" s="490"/>
      <c r="K151" s="490"/>
      <c r="L151" s="490"/>
      <c r="M151" s="490"/>
      <c r="N151" s="490"/>
      <c r="O151" s="490"/>
      <c r="P151" s="490"/>
      <c r="Q151" s="490"/>
      <c r="R151" s="490"/>
      <c r="S151" s="490"/>
      <c r="T151" s="490"/>
      <c r="U151" s="490"/>
      <c r="V151" s="490"/>
      <c r="W151" s="490"/>
      <c r="X151" s="490"/>
      <c r="Y151" s="490"/>
      <c r="Z151" s="490"/>
      <c r="AA151" s="490"/>
      <c r="AB151" s="490"/>
      <c r="AC151" s="490"/>
      <c r="AD151" s="490"/>
      <c r="AE151" s="490"/>
      <c r="AF151" s="490"/>
      <c r="AG151" s="490"/>
      <c r="AH151" s="490"/>
      <c r="AI151" s="490"/>
      <c r="AJ151" s="490"/>
      <c r="AK151" s="490"/>
      <c r="AL151" s="490"/>
      <c r="AN151" s="108"/>
    </row>
    <row r="152" customFormat="false" ht="13.5" hidden="false" customHeight="false" outlineLevel="0" collapsed="false">
      <c r="A152" s="148"/>
      <c r="B152" s="494"/>
      <c r="C152" s="494"/>
      <c r="D152" s="148"/>
      <c r="E152" s="492"/>
      <c r="F152" s="493"/>
      <c r="G152" s="490"/>
      <c r="H152" s="490"/>
      <c r="I152" s="490"/>
      <c r="J152" s="490"/>
      <c r="K152" s="490"/>
      <c r="L152" s="490"/>
      <c r="M152" s="490"/>
      <c r="N152" s="490"/>
      <c r="O152" s="490"/>
      <c r="P152" s="490"/>
      <c r="Q152" s="490"/>
      <c r="R152" s="490"/>
      <c r="S152" s="490"/>
      <c r="T152" s="490"/>
      <c r="U152" s="490"/>
      <c r="V152" s="490"/>
      <c r="W152" s="490"/>
      <c r="X152" s="490"/>
      <c r="Y152" s="490"/>
      <c r="Z152" s="490"/>
      <c r="AA152" s="490"/>
      <c r="AB152" s="490"/>
      <c r="AC152" s="490"/>
      <c r="AD152" s="490"/>
      <c r="AE152" s="490"/>
      <c r="AF152" s="490"/>
      <c r="AG152" s="490"/>
      <c r="AH152" s="490"/>
      <c r="AI152" s="490"/>
      <c r="AJ152" s="490"/>
      <c r="AK152" s="490"/>
      <c r="AL152" s="490"/>
      <c r="AN152" s="108"/>
    </row>
    <row r="153" customFormat="false" ht="13.5" hidden="false" customHeight="false" outlineLevel="0" collapsed="false">
      <c r="A153" s="148"/>
      <c r="B153" s="494"/>
      <c r="C153" s="494"/>
      <c r="D153" s="148"/>
      <c r="E153" s="492"/>
      <c r="F153" s="493"/>
      <c r="G153" s="490"/>
      <c r="H153" s="490"/>
      <c r="I153" s="490"/>
      <c r="J153" s="490"/>
      <c r="K153" s="490"/>
      <c r="L153" s="490"/>
      <c r="M153" s="490"/>
      <c r="N153" s="490"/>
      <c r="O153" s="490"/>
      <c r="P153" s="490"/>
      <c r="Q153" s="490"/>
      <c r="R153" s="490"/>
      <c r="S153" s="490"/>
      <c r="T153" s="490"/>
      <c r="U153" s="490"/>
      <c r="V153" s="490"/>
      <c r="W153" s="490"/>
      <c r="X153" s="490"/>
      <c r="Y153" s="490"/>
      <c r="Z153" s="490"/>
      <c r="AA153" s="490"/>
      <c r="AB153" s="490"/>
      <c r="AC153" s="490"/>
      <c r="AD153" s="490"/>
      <c r="AE153" s="490"/>
      <c r="AF153" s="490"/>
      <c r="AG153" s="490"/>
      <c r="AH153" s="490"/>
      <c r="AI153" s="490"/>
      <c r="AJ153" s="490"/>
      <c r="AK153" s="490"/>
      <c r="AL153" s="490"/>
      <c r="AN153" s="108"/>
    </row>
    <row r="154" customFormat="false" ht="13.5" hidden="false" customHeight="false" outlineLevel="0" collapsed="false">
      <c r="A154" s="148"/>
      <c r="B154" s="494"/>
      <c r="C154" s="494"/>
      <c r="D154" s="148"/>
      <c r="E154" s="492"/>
      <c r="F154" s="493"/>
      <c r="G154" s="490"/>
      <c r="H154" s="490"/>
      <c r="I154" s="490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0"/>
      <c r="AA154" s="490"/>
      <c r="AB154" s="490"/>
      <c r="AC154" s="490"/>
      <c r="AD154" s="490"/>
      <c r="AE154" s="490"/>
      <c r="AF154" s="490"/>
      <c r="AG154" s="490"/>
      <c r="AH154" s="490"/>
      <c r="AI154" s="490"/>
      <c r="AJ154" s="490"/>
      <c r="AK154" s="490"/>
      <c r="AL154" s="490"/>
      <c r="AN154" s="108"/>
    </row>
    <row r="155" customFormat="false" ht="13.5" hidden="false" customHeight="false" outlineLevel="0" collapsed="false">
      <c r="A155" s="148"/>
      <c r="B155" s="494"/>
      <c r="C155" s="494"/>
      <c r="D155" s="148"/>
      <c r="E155" s="492"/>
      <c r="F155" s="493"/>
      <c r="G155" s="490"/>
      <c r="H155" s="490"/>
      <c r="I155" s="490"/>
      <c r="J155" s="490"/>
      <c r="K155" s="490"/>
      <c r="L155" s="490"/>
      <c r="M155" s="490"/>
      <c r="N155" s="490"/>
      <c r="O155" s="490"/>
      <c r="P155" s="490"/>
      <c r="Q155" s="490"/>
      <c r="R155" s="490"/>
      <c r="S155" s="490"/>
      <c r="T155" s="490"/>
      <c r="U155" s="490"/>
      <c r="V155" s="490"/>
      <c r="W155" s="490"/>
      <c r="X155" s="490"/>
      <c r="Y155" s="490"/>
      <c r="Z155" s="490"/>
      <c r="AA155" s="490"/>
      <c r="AB155" s="490"/>
      <c r="AC155" s="490"/>
      <c r="AD155" s="490"/>
      <c r="AE155" s="490"/>
      <c r="AF155" s="490"/>
      <c r="AG155" s="490"/>
      <c r="AH155" s="490"/>
      <c r="AI155" s="490"/>
      <c r="AJ155" s="490"/>
      <c r="AK155" s="490"/>
      <c r="AL155" s="490"/>
      <c r="AN155" s="108"/>
    </row>
    <row r="156" customFormat="false" ht="13.5" hidden="false" customHeight="false" outlineLevel="0" collapsed="false">
      <c r="A156" s="148"/>
      <c r="B156" s="494"/>
      <c r="C156" s="494"/>
      <c r="D156" s="148"/>
      <c r="E156" s="492"/>
      <c r="F156" s="493"/>
      <c r="G156" s="490"/>
      <c r="H156" s="490"/>
      <c r="I156" s="490"/>
      <c r="J156" s="490"/>
      <c r="K156" s="490"/>
      <c r="L156" s="490"/>
      <c r="M156" s="490"/>
      <c r="N156" s="490"/>
      <c r="O156" s="490"/>
      <c r="P156" s="490"/>
      <c r="Q156" s="490"/>
      <c r="R156" s="490"/>
      <c r="S156" s="490"/>
      <c r="T156" s="490"/>
      <c r="U156" s="490"/>
      <c r="V156" s="490"/>
      <c r="W156" s="490"/>
      <c r="X156" s="490"/>
      <c r="Y156" s="490"/>
      <c r="Z156" s="490"/>
      <c r="AA156" s="490"/>
      <c r="AB156" s="490"/>
      <c r="AC156" s="490"/>
      <c r="AD156" s="490"/>
      <c r="AE156" s="490"/>
      <c r="AF156" s="490"/>
      <c r="AG156" s="490"/>
      <c r="AH156" s="490"/>
      <c r="AI156" s="490"/>
      <c r="AJ156" s="490"/>
      <c r="AK156" s="490"/>
      <c r="AL156" s="490"/>
      <c r="AN156" s="108"/>
    </row>
    <row r="157" customFormat="false" ht="13.5" hidden="false" customHeight="false" outlineLevel="0" collapsed="false">
      <c r="A157" s="148"/>
      <c r="B157" s="494"/>
      <c r="C157" s="494"/>
      <c r="D157" s="148"/>
      <c r="E157" s="492"/>
      <c r="F157" s="493"/>
      <c r="G157" s="490"/>
      <c r="H157" s="490"/>
      <c r="I157" s="490"/>
      <c r="J157" s="490"/>
      <c r="K157" s="490"/>
      <c r="L157" s="490"/>
      <c r="M157" s="490"/>
      <c r="N157" s="490"/>
      <c r="O157" s="490"/>
      <c r="P157" s="490"/>
      <c r="Q157" s="490"/>
      <c r="R157" s="490"/>
      <c r="S157" s="490"/>
      <c r="T157" s="490"/>
      <c r="U157" s="490"/>
      <c r="V157" s="490"/>
      <c r="W157" s="490"/>
      <c r="X157" s="490"/>
      <c r="Y157" s="490"/>
      <c r="Z157" s="490"/>
      <c r="AA157" s="490"/>
      <c r="AB157" s="490"/>
      <c r="AC157" s="490"/>
      <c r="AD157" s="490"/>
      <c r="AE157" s="490"/>
      <c r="AF157" s="490"/>
      <c r="AG157" s="490"/>
      <c r="AH157" s="490"/>
      <c r="AI157" s="490"/>
      <c r="AJ157" s="490"/>
      <c r="AK157" s="490"/>
      <c r="AL157" s="490"/>
      <c r="AN157" s="108"/>
    </row>
    <row r="158" customFormat="false" ht="13.5" hidden="false" customHeight="false" outlineLevel="0" collapsed="false">
      <c r="A158" s="148"/>
      <c r="B158" s="494"/>
      <c r="C158" s="494"/>
      <c r="D158" s="148"/>
      <c r="E158" s="492"/>
      <c r="F158" s="493"/>
      <c r="G158" s="490"/>
      <c r="H158" s="490"/>
      <c r="I158" s="490"/>
      <c r="J158" s="490"/>
      <c r="K158" s="490"/>
      <c r="L158" s="490"/>
      <c r="M158" s="490"/>
      <c r="N158" s="490"/>
      <c r="O158" s="490"/>
      <c r="P158" s="490"/>
      <c r="Q158" s="490"/>
      <c r="R158" s="490"/>
      <c r="S158" s="490"/>
      <c r="T158" s="490"/>
      <c r="U158" s="490"/>
      <c r="V158" s="490"/>
      <c r="W158" s="490"/>
      <c r="X158" s="490"/>
      <c r="Y158" s="490"/>
      <c r="Z158" s="490"/>
      <c r="AA158" s="490"/>
      <c r="AB158" s="490"/>
      <c r="AC158" s="490"/>
      <c r="AD158" s="490"/>
      <c r="AE158" s="490"/>
      <c r="AF158" s="490"/>
      <c r="AG158" s="490"/>
      <c r="AH158" s="490"/>
      <c r="AI158" s="490"/>
      <c r="AJ158" s="490"/>
      <c r="AK158" s="490"/>
      <c r="AL158" s="490"/>
      <c r="AN158" s="108"/>
    </row>
    <row r="159" customFormat="false" ht="13.5" hidden="false" customHeight="false" outlineLevel="0" collapsed="false">
      <c r="A159" s="148"/>
      <c r="B159" s="494"/>
      <c r="C159" s="494"/>
      <c r="D159" s="148"/>
      <c r="E159" s="492"/>
      <c r="F159" s="493"/>
      <c r="G159" s="490"/>
      <c r="H159" s="490"/>
      <c r="I159" s="490"/>
      <c r="J159" s="490"/>
      <c r="K159" s="490"/>
      <c r="L159" s="490"/>
      <c r="M159" s="490"/>
      <c r="N159" s="490"/>
      <c r="O159" s="490"/>
      <c r="P159" s="490"/>
      <c r="Q159" s="490"/>
      <c r="R159" s="490"/>
      <c r="S159" s="490"/>
      <c r="T159" s="490"/>
      <c r="U159" s="490"/>
      <c r="V159" s="490"/>
      <c r="W159" s="490"/>
      <c r="X159" s="490"/>
      <c r="Y159" s="490"/>
      <c r="Z159" s="490"/>
      <c r="AA159" s="490"/>
      <c r="AB159" s="490"/>
      <c r="AC159" s="490"/>
      <c r="AD159" s="490"/>
      <c r="AE159" s="490"/>
      <c r="AF159" s="490"/>
      <c r="AG159" s="490"/>
      <c r="AH159" s="490"/>
      <c r="AI159" s="490"/>
      <c r="AJ159" s="490"/>
      <c r="AK159" s="490"/>
      <c r="AL159" s="490"/>
      <c r="AN159" s="108"/>
    </row>
    <row r="160" customFormat="false" ht="13.5" hidden="false" customHeight="false" outlineLevel="0" collapsed="false">
      <c r="A160" s="148"/>
      <c r="B160" s="494"/>
      <c r="C160" s="494"/>
      <c r="D160" s="148"/>
      <c r="E160" s="492"/>
      <c r="F160" s="493"/>
      <c r="G160" s="490"/>
      <c r="H160" s="490"/>
      <c r="I160" s="490"/>
      <c r="J160" s="490"/>
      <c r="K160" s="490"/>
      <c r="L160" s="490"/>
      <c r="M160" s="490"/>
      <c r="N160" s="490"/>
      <c r="O160" s="490"/>
      <c r="P160" s="490"/>
      <c r="Q160" s="490"/>
      <c r="R160" s="490"/>
      <c r="S160" s="490"/>
      <c r="T160" s="490"/>
      <c r="U160" s="490"/>
      <c r="V160" s="490"/>
      <c r="W160" s="490"/>
      <c r="X160" s="490"/>
      <c r="Y160" s="490"/>
      <c r="Z160" s="490"/>
      <c r="AA160" s="490"/>
      <c r="AB160" s="490"/>
      <c r="AC160" s="490"/>
      <c r="AD160" s="490"/>
      <c r="AE160" s="490"/>
      <c r="AF160" s="490"/>
      <c r="AG160" s="490"/>
      <c r="AH160" s="490"/>
      <c r="AI160" s="490"/>
      <c r="AJ160" s="490"/>
      <c r="AK160" s="490"/>
      <c r="AL160" s="490"/>
      <c r="AN160" s="108"/>
    </row>
    <row r="161" customFormat="false" ht="13.5" hidden="false" customHeight="false" outlineLevel="0" collapsed="false">
      <c r="A161" s="148"/>
      <c r="B161" s="494"/>
      <c r="C161" s="494"/>
      <c r="D161" s="148"/>
      <c r="E161" s="492"/>
      <c r="F161" s="201"/>
      <c r="Q161" s="123"/>
      <c r="AB161" s="123"/>
      <c r="AN161" s="108"/>
    </row>
    <row r="162" customFormat="false" ht="13.5" hidden="false" customHeight="false" outlineLevel="0" collapsed="false">
      <c r="A162" s="148"/>
      <c r="B162" s="494"/>
      <c r="C162" s="494"/>
      <c r="D162" s="148"/>
      <c r="E162" s="492"/>
      <c r="F162" s="201"/>
      <c r="Q162" s="123"/>
      <c r="AB162" s="123"/>
      <c r="AN162" s="108"/>
    </row>
    <row r="163" customFormat="false" ht="13.5" hidden="false" customHeight="false" outlineLevel="0" collapsed="false">
      <c r="A163" s="148"/>
      <c r="B163" s="494"/>
      <c r="C163" s="494"/>
      <c r="D163" s="148"/>
      <c r="E163" s="492"/>
      <c r="F163" s="201"/>
      <c r="Q163" s="123"/>
      <c r="AB163" s="123"/>
      <c r="AN163" s="108"/>
    </row>
    <row r="164" customFormat="false" ht="13.5" hidden="false" customHeight="false" outlineLevel="0" collapsed="false">
      <c r="A164" s="148"/>
      <c r="B164" s="494"/>
      <c r="C164" s="494"/>
      <c r="D164" s="148"/>
      <c r="E164" s="492"/>
      <c r="F164" s="201"/>
      <c r="Q164" s="123"/>
      <c r="AB164" s="123"/>
      <c r="AN164" s="108"/>
    </row>
    <row r="165" customFormat="false" ht="13.5" hidden="false" customHeight="false" outlineLevel="0" collapsed="false">
      <c r="A165" s="148"/>
      <c r="B165" s="494"/>
      <c r="C165" s="494"/>
      <c r="D165" s="148"/>
      <c r="E165" s="492"/>
      <c r="F165" s="201"/>
      <c r="Q165" s="123"/>
      <c r="AB165" s="123"/>
      <c r="AN165" s="108"/>
    </row>
    <row r="166" customFormat="false" ht="13.5" hidden="false" customHeight="false" outlineLevel="0" collapsed="false">
      <c r="A166" s="148"/>
      <c r="B166" s="494"/>
      <c r="C166" s="494"/>
      <c r="D166" s="148"/>
      <c r="E166" s="492"/>
      <c r="F166" s="201"/>
      <c r="Q166" s="123"/>
      <c r="AB166" s="123"/>
    </row>
    <row r="167" customFormat="false" ht="13.5" hidden="false" customHeight="false" outlineLevel="0" collapsed="false">
      <c r="A167" s="148"/>
      <c r="B167" s="494"/>
      <c r="C167" s="494"/>
      <c r="D167" s="148"/>
      <c r="E167" s="492"/>
      <c r="F167" s="201"/>
      <c r="Q167" s="123"/>
      <c r="AB167" s="123"/>
    </row>
    <row r="168" customFormat="false" ht="13.5" hidden="false" customHeight="false" outlineLevel="0" collapsed="false">
      <c r="A168" s="148"/>
      <c r="B168" s="494"/>
      <c r="C168" s="494"/>
      <c r="D168" s="148"/>
      <c r="E168" s="492"/>
      <c r="F168" s="201"/>
      <c r="Q168" s="123"/>
      <c r="AB168" s="123"/>
    </row>
    <row r="169" customFormat="false" ht="13.5" hidden="false" customHeight="false" outlineLevel="0" collapsed="false">
      <c r="A169" s="148"/>
      <c r="B169" s="494"/>
      <c r="C169" s="494"/>
      <c r="D169" s="148"/>
      <c r="E169" s="492"/>
      <c r="F169" s="201"/>
      <c r="Q169" s="123"/>
      <c r="AB169" s="123"/>
    </row>
    <row r="170" customFormat="false" ht="13.5" hidden="false" customHeight="false" outlineLevel="0" collapsed="false">
      <c r="A170" s="148"/>
      <c r="B170" s="494"/>
      <c r="C170" s="494"/>
      <c r="D170" s="148"/>
      <c r="E170" s="492"/>
      <c r="F170" s="201"/>
      <c r="Q170" s="123"/>
      <c r="AB170" s="123"/>
    </row>
    <row r="171" customFormat="false" ht="13.5" hidden="false" customHeight="false" outlineLevel="0" collapsed="false">
      <c r="A171" s="148"/>
      <c r="B171" s="494"/>
      <c r="C171" s="494"/>
      <c r="D171" s="148"/>
      <c r="E171" s="492"/>
      <c r="F171" s="201"/>
      <c r="Q171" s="123"/>
      <c r="AB171" s="123"/>
    </row>
    <row r="172" customFormat="false" ht="13.5" hidden="false" customHeight="false" outlineLevel="0" collapsed="false">
      <c r="A172" s="148"/>
      <c r="B172" s="494"/>
      <c r="C172" s="494"/>
      <c r="D172" s="148"/>
      <c r="E172" s="492"/>
      <c r="F172" s="201"/>
      <c r="Q172" s="123"/>
      <c r="AB172" s="123"/>
    </row>
    <row r="173" customFormat="false" ht="13.5" hidden="false" customHeight="false" outlineLevel="0" collapsed="false">
      <c r="A173" s="148"/>
      <c r="B173" s="494"/>
      <c r="C173" s="494"/>
      <c r="D173" s="148"/>
      <c r="E173" s="492"/>
      <c r="F173" s="201"/>
      <c r="Q173" s="123"/>
      <c r="AB173" s="123"/>
    </row>
    <row r="174" customFormat="false" ht="13.5" hidden="false" customHeight="false" outlineLevel="0" collapsed="false">
      <c r="A174" s="148"/>
      <c r="B174" s="494"/>
      <c r="C174" s="494"/>
      <c r="D174" s="148"/>
      <c r="E174" s="492"/>
      <c r="F174" s="201"/>
      <c r="Q174" s="123"/>
      <c r="AB174" s="123"/>
    </row>
    <row r="175" customFormat="false" ht="13.5" hidden="false" customHeight="false" outlineLevel="0" collapsed="false">
      <c r="A175" s="148"/>
      <c r="B175" s="494"/>
      <c r="C175" s="494"/>
      <c r="D175" s="148"/>
      <c r="E175" s="492"/>
      <c r="F175" s="201"/>
      <c r="Q175" s="123"/>
      <c r="AB175" s="123"/>
    </row>
    <row r="176" customFormat="false" ht="13.5" hidden="false" customHeight="false" outlineLevel="0" collapsed="false">
      <c r="A176" s="148"/>
      <c r="B176" s="494"/>
      <c r="C176" s="494"/>
      <c r="D176" s="148"/>
      <c r="E176" s="492"/>
      <c r="F176" s="201"/>
      <c r="Q176" s="123"/>
      <c r="AB176" s="123"/>
    </row>
    <row r="177" customFormat="false" ht="13.5" hidden="false" customHeight="false" outlineLevel="0" collapsed="false">
      <c r="A177" s="148"/>
      <c r="B177" s="494"/>
      <c r="C177" s="494"/>
      <c r="D177" s="148"/>
      <c r="E177" s="492"/>
      <c r="F177" s="201"/>
      <c r="AB177" s="123"/>
    </row>
    <row r="178" customFormat="false" ht="13.5" hidden="false" customHeight="false" outlineLevel="0" collapsed="false">
      <c r="A178" s="148"/>
      <c r="B178" s="494"/>
      <c r="C178" s="494"/>
      <c r="D178" s="148"/>
      <c r="E178" s="492"/>
      <c r="F178" s="201"/>
      <c r="AB178" s="123"/>
    </row>
    <row r="179" customFormat="false" ht="13.5" hidden="false" customHeight="false" outlineLevel="0" collapsed="false">
      <c r="A179" s="148"/>
      <c r="B179" s="494"/>
      <c r="C179" s="494"/>
      <c r="D179" s="148"/>
      <c r="E179" s="492"/>
      <c r="F179" s="201"/>
      <c r="AB179" s="123"/>
    </row>
    <row r="180" customFormat="false" ht="13.5" hidden="false" customHeight="false" outlineLevel="0" collapsed="false">
      <c r="A180" s="148"/>
      <c r="B180" s="494"/>
      <c r="C180" s="494"/>
      <c r="D180" s="148"/>
      <c r="E180" s="492"/>
      <c r="F180" s="201"/>
      <c r="AB180" s="123"/>
    </row>
    <row r="181" customFormat="false" ht="13.5" hidden="false" customHeight="false" outlineLevel="0" collapsed="false">
      <c r="A181" s="148"/>
      <c r="B181" s="494"/>
      <c r="C181" s="494"/>
      <c r="D181" s="148"/>
      <c r="E181" s="492"/>
      <c r="F181" s="201"/>
      <c r="AB181" s="123"/>
    </row>
    <row r="182" customFormat="false" ht="13.5" hidden="false" customHeight="false" outlineLevel="0" collapsed="false">
      <c r="A182" s="148"/>
      <c r="B182" s="494"/>
      <c r="C182" s="494"/>
      <c r="D182" s="148"/>
      <c r="E182" s="492"/>
      <c r="F182" s="201"/>
      <c r="AB182" s="123"/>
    </row>
    <row r="183" customFormat="false" ht="13.5" hidden="false" customHeight="false" outlineLevel="0" collapsed="false">
      <c r="A183" s="148"/>
      <c r="B183" s="494"/>
      <c r="C183" s="494"/>
      <c r="D183" s="148"/>
      <c r="E183" s="492"/>
      <c r="F183" s="201"/>
      <c r="AB183" s="123"/>
    </row>
    <row r="184" customFormat="false" ht="13.5" hidden="false" customHeight="false" outlineLevel="0" collapsed="false">
      <c r="A184" s="148"/>
      <c r="B184" s="494"/>
      <c r="C184" s="494"/>
      <c r="D184" s="148"/>
      <c r="E184" s="492"/>
      <c r="F184" s="201"/>
      <c r="AB184" s="123"/>
    </row>
    <row r="185" customFormat="false" ht="13.5" hidden="false" customHeight="false" outlineLevel="0" collapsed="false">
      <c r="A185" s="148"/>
      <c r="B185" s="494"/>
      <c r="C185" s="494"/>
      <c r="D185" s="148"/>
      <c r="E185" s="492"/>
      <c r="F185" s="201"/>
      <c r="AB185" s="123"/>
    </row>
    <row r="186" customFormat="false" ht="13.5" hidden="false" customHeight="false" outlineLevel="0" collapsed="false">
      <c r="A186" s="148"/>
      <c r="B186" s="494"/>
      <c r="C186" s="494"/>
      <c r="D186" s="148"/>
      <c r="E186" s="492"/>
      <c r="F186" s="201"/>
      <c r="AB186" s="123"/>
    </row>
    <row r="187" customFormat="false" ht="13.5" hidden="false" customHeight="false" outlineLevel="0" collapsed="false">
      <c r="A187" s="148"/>
      <c r="B187" s="494"/>
      <c r="C187" s="494"/>
      <c r="D187" s="148"/>
      <c r="E187" s="492"/>
      <c r="F187" s="201"/>
      <c r="AB187" s="123"/>
    </row>
    <row r="188" customFormat="false" ht="13.5" hidden="false" customHeight="false" outlineLevel="0" collapsed="false">
      <c r="A188" s="148"/>
      <c r="B188" s="494"/>
      <c r="C188" s="494"/>
      <c r="D188" s="148"/>
      <c r="E188" s="492"/>
      <c r="F188" s="201"/>
      <c r="AB188" s="123"/>
    </row>
    <row r="189" customFormat="false" ht="13.5" hidden="false" customHeight="false" outlineLevel="0" collapsed="false">
      <c r="A189" s="148"/>
      <c r="B189" s="494"/>
      <c r="C189" s="494"/>
      <c r="D189" s="148"/>
      <c r="E189" s="492"/>
      <c r="F189" s="201"/>
      <c r="AB189" s="123"/>
    </row>
    <row r="190" customFormat="false" ht="13.5" hidden="false" customHeight="false" outlineLevel="0" collapsed="false">
      <c r="A190" s="148"/>
      <c r="B190" s="494"/>
      <c r="C190" s="494"/>
      <c r="D190" s="148"/>
      <c r="E190" s="492"/>
      <c r="F190" s="201"/>
      <c r="AB190" s="123"/>
    </row>
    <row r="191" customFormat="false" ht="13.5" hidden="false" customHeight="false" outlineLevel="0" collapsed="false">
      <c r="A191" s="148"/>
      <c r="B191" s="494"/>
      <c r="C191" s="494"/>
      <c r="D191" s="148"/>
      <c r="E191" s="492"/>
      <c r="F191" s="201"/>
      <c r="AB191" s="123"/>
    </row>
    <row r="192" customFormat="false" ht="13.5" hidden="false" customHeight="false" outlineLevel="0" collapsed="false">
      <c r="A192" s="148"/>
      <c r="B192" s="494"/>
      <c r="C192" s="494"/>
      <c r="D192" s="148"/>
      <c r="E192" s="492"/>
      <c r="F192" s="201"/>
      <c r="AB192" s="123"/>
    </row>
    <row r="193" customFormat="false" ht="13.5" hidden="false" customHeight="false" outlineLevel="0" collapsed="false">
      <c r="A193" s="148"/>
      <c r="B193" s="494"/>
      <c r="C193" s="494"/>
      <c r="D193" s="148"/>
      <c r="E193" s="492"/>
      <c r="F193" s="201"/>
      <c r="AB193" s="123"/>
    </row>
    <row r="194" customFormat="false" ht="13.5" hidden="false" customHeight="false" outlineLevel="0" collapsed="false">
      <c r="A194" s="148"/>
      <c r="B194" s="494"/>
      <c r="C194" s="494"/>
      <c r="D194" s="148"/>
      <c r="E194" s="492"/>
      <c r="F194" s="201"/>
      <c r="AB194" s="123"/>
    </row>
    <row r="195" customFormat="false" ht="13.5" hidden="false" customHeight="false" outlineLevel="0" collapsed="false">
      <c r="A195" s="148"/>
      <c r="B195" s="494"/>
      <c r="C195" s="494"/>
      <c r="D195" s="148"/>
      <c r="E195" s="492"/>
      <c r="F195" s="201"/>
      <c r="AB195" s="123"/>
    </row>
    <row r="196" customFormat="false" ht="13.5" hidden="false" customHeight="false" outlineLevel="0" collapsed="false">
      <c r="A196" s="148"/>
      <c r="B196" s="494"/>
      <c r="C196" s="494"/>
      <c r="D196" s="148"/>
      <c r="E196" s="492"/>
      <c r="F196" s="201"/>
      <c r="AB196" s="123"/>
    </row>
    <row r="197" customFormat="false" ht="13.5" hidden="false" customHeight="false" outlineLevel="0" collapsed="false">
      <c r="A197" s="148"/>
      <c r="B197" s="494"/>
      <c r="C197" s="494"/>
      <c r="D197" s="148"/>
      <c r="E197" s="492"/>
      <c r="F197" s="201"/>
      <c r="AB197" s="123"/>
    </row>
    <row r="198" customFormat="false" ht="13.5" hidden="false" customHeight="false" outlineLevel="0" collapsed="false">
      <c r="A198" s="148"/>
      <c r="B198" s="494"/>
      <c r="C198" s="494"/>
      <c r="D198" s="148"/>
      <c r="E198" s="492"/>
      <c r="F198" s="201"/>
      <c r="AB198" s="123"/>
    </row>
    <row r="199" customFormat="false" ht="13.5" hidden="false" customHeight="false" outlineLevel="0" collapsed="false">
      <c r="A199" s="148"/>
      <c r="B199" s="494"/>
      <c r="C199" s="494"/>
      <c r="D199" s="148"/>
      <c r="E199" s="492"/>
      <c r="F199" s="201"/>
      <c r="AB199" s="123"/>
    </row>
    <row r="200" customFormat="false" ht="13.5" hidden="false" customHeight="false" outlineLevel="0" collapsed="false">
      <c r="A200" s="148"/>
      <c r="B200" s="494"/>
      <c r="C200" s="494"/>
      <c r="D200" s="148"/>
      <c r="E200" s="492"/>
      <c r="F200" s="201"/>
      <c r="AB200" s="123"/>
    </row>
    <row r="201" customFormat="false" ht="13.5" hidden="false" customHeight="false" outlineLevel="0" collapsed="false">
      <c r="A201" s="148"/>
      <c r="B201" s="494"/>
      <c r="C201" s="494"/>
      <c r="D201" s="148"/>
      <c r="E201" s="492"/>
      <c r="F201" s="201"/>
      <c r="AB201" s="123"/>
    </row>
    <row r="202" customFormat="false" ht="13.5" hidden="false" customHeight="false" outlineLevel="0" collapsed="false">
      <c r="A202" s="148"/>
      <c r="B202" s="494"/>
      <c r="C202" s="494"/>
      <c r="D202" s="148"/>
      <c r="E202" s="492"/>
      <c r="F202" s="201"/>
      <c r="AB202" s="123"/>
    </row>
    <row r="203" customFormat="false" ht="13.5" hidden="false" customHeight="false" outlineLevel="0" collapsed="false">
      <c r="A203" s="148"/>
      <c r="B203" s="494"/>
      <c r="C203" s="494"/>
      <c r="D203" s="148"/>
      <c r="E203" s="492"/>
      <c r="F203" s="201"/>
      <c r="AB203" s="123"/>
    </row>
    <row r="204" customFormat="false" ht="13.5" hidden="false" customHeight="false" outlineLevel="0" collapsed="false">
      <c r="A204" s="148"/>
      <c r="B204" s="494"/>
      <c r="C204" s="494"/>
      <c r="D204" s="148"/>
      <c r="E204" s="492"/>
      <c r="F204" s="201"/>
      <c r="AB204" s="123"/>
    </row>
    <row r="205" customFormat="false" ht="13.5" hidden="false" customHeight="false" outlineLevel="0" collapsed="false">
      <c r="A205" s="148"/>
      <c r="B205" s="494"/>
      <c r="C205" s="494"/>
      <c r="D205" s="148"/>
      <c r="E205" s="492"/>
      <c r="F205" s="201"/>
      <c r="AB205" s="123"/>
    </row>
    <row r="206" customFormat="false" ht="13.5" hidden="false" customHeight="false" outlineLevel="0" collapsed="false">
      <c r="A206" s="148"/>
      <c r="B206" s="494"/>
      <c r="C206" s="494"/>
      <c r="D206" s="148"/>
      <c r="E206" s="492"/>
      <c r="F206" s="201"/>
      <c r="AB206" s="123"/>
    </row>
    <row r="207" customFormat="false" ht="13.5" hidden="false" customHeight="false" outlineLevel="0" collapsed="false">
      <c r="A207" s="148"/>
      <c r="B207" s="494"/>
      <c r="C207" s="494"/>
      <c r="D207" s="148"/>
      <c r="E207" s="492"/>
      <c r="F207" s="201"/>
      <c r="AB207" s="123"/>
    </row>
    <row r="208" customFormat="false" ht="13.5" hidden="false" customHeight="false" outlineLevel="0" collapsed="false">
      <c r="A208" s="148"/>
      <c r="B208" s="494"/>
      <c r="C208" s="494"/>
      <c r="D208" s="148"/>
      <c r="E208" s="492"/>
      <c r="F208" s="201"/>
      <c r="AB208" s="123"/>
    </row>
    <row r="209" customFormat="false" ht="13.5" hidden="false" customHeight="false" outlineLevel="0" collapsed="false">
      <c r="A209" s="148"/>
      <c r="B209" s="494"/>
      <c r="C209" s="494"/>
      <c r="D209" s="148"/>
      <c r="E209" s="492"/>
      <c r="F209" s="201"/>
      <c r="AB209" s="123"/>
    </row>
    <row r="210" customFormat="false" ht="13.5" hidden="false" customHeight="false" outlineLevel="0" collapsed="false">
      <c r="A210" s="148"/>
      <c r="B210" s="494"/>
      <c r="C210" s="494"/>
      <c r="D210" s="148"/>
      <c r="E210" s="492"/>
      <c r="F210" s="201"/>
      <c r="AB210" s="123"/>
    </row>
    <row r="211" customFormat="false" ht="13.5" hidden="false" customHeight="false" outlineLevel="0" collapsed="false">
      <c r="A211" s="148"/>
      <c r="B211" s="494"/>
      <c r="C211" s="494"/>
      <c r="D211" s="148"/>
      <c r="E211" s="492"/>
      <c r="F211" s="201"/>
      <c r="AB211" s="123"/>
    </row>
    <row r="212" customFormat="false" ht="13.5" hidden="false" customHeight="false" outlineLevel="0" collapsed="false">
      <c r="A212" s="148"/>
      <c r="B212" s="494"/>
      <c r="C212" s="494"/>
      <c r="D212" s="148"/>
      <c r="E212" s="492"/>
      <c r="F212" s="201"/>
      <c r="AB212" s="123"/>
    </row>
    <row r="213" customFormat="false" ht="13.5" hidden="false" customHeight="false" outlineLevel="0" collapsed="false">
      <c r="A213" s="148"/>
      <c r="B213" s="494"/>
      <c r="C213" s="494"/>
      <c r="D213" s="148"/>
      <c r="E213" s="492"/>
      <c r="F213" s="201"/>
      <c r="AB213" s="123"/>
    </row>
    <row r="214" customFormat="false" ht="13.5" hidden="false" customHeight="false" outlineLevel="0" collapsed="false">
      <c r="A214" s="148"/>
      <c r="B214" s="494"/>
      <c r="C214" s="494"/>
      <c r="D214" s="148"/>
      <c r="E214" s="492"/>
      <c r="F214" s="201"/>
      <c r="AB214" s="123"/>
    </row>
    <row r="215" customFormat="false" ht="13.5" hidden="false" customHeight="false" outlineLevel="0" collapsed="false">
      <c r="A215" s="148"/>
      <c r="B215" s="494"/>
      <c r="C215" s="494"/>
      <c r="D215" s="148"/>
      <c r="E215" s="492"/>
      <c r="F215" s="201"/>
      <c r="AB215" s="123"/>
    </row>
    <row r="216" customFormat="false" ht="13.5" hidden="false" customHeight="false" outlineLevel="0" collapsed="false">
      <c r="A216" s="148"/>
      <c r="B216" s="494"/>
      <c r="C216" s="494"/>
      <c r="D216" s="148"/>
      <c r="E216" s="492"/>
      <c r="F216" s="201"/>
      <c r="AB216" s="123"/>
    </row>
    <row r="217" customFormat="false" ht="13.5" hidden="false" customHeight="false" outlineLevel="0" collapsed="false">
      <c r="A217" s="148"/>
      <c r="B217" s="494"/>
      <c r="C217" s="494"/>
      <c r="D217" s="148"/>
      <c r="E217" s="492"/>
      <c r="F217" s="201"/>
      <c r="AB217" s="123"/>
    </row>
    <row r="218" customFormat="false" ht="13.5" hidden="false" customHeight="false" outlineLevel="0" collapsed="false">
      <c r="A218" s="148"/>
      <c r="B218" s="494"/>
      <c r="C218" s="494"/>
      <c r="D218" s="148"/>
      <c r="E218" s="492"/>
      <c r="F218" s="201"/>
      <c r="AB218" s="123"/>
    </row>
    <row r="219" customFormat="false" ht="13.5" hidden="false" customHeight="false" outlineLevel="0" collapsed="false">
      <c r="A219" s="148"/>
      <c r="B219" s="494"/>
      <c r="C219" s="494"/>
      <c r="D219" s="148"/>
      <c r="E219" s="492"/>
      <c r="F219" s="201"/>
      <c r="AB219" s="123"/>
    </row>
    <row r="220" customFormat="false" ht="13.5" hidden="false" customHeight="false" outlineLevel="0" collapsed="false">
      <c r="A220" s="148"/>
      <c r="B220" s="494"/>
      <c r="C220" s="494"/>
      <c r="D220" s="148"/>
      <c r="E220" s="492"/>
      <c r="F220" s="201"/>
      <c r="AB220" s="123"/>
    </row>
    <row r="221" customFormat="false" ht="13.5" hidden="false" customHeight="false" outlineLevel="0" collapsed="false">
      <c r="A221" s="148"/>
      <c r="B221" s="494"/>
      <c r="C221" s="494"/>
      <c r="D221" s="148"/>
      <c r="E221" s="492"/>
      <c r="F221" s="201"/>
      <c r="AB221" s="123"/>
    </row>
    <row r="222" customFormat="false" ht="13.5" hidden="false" customHeight="false" outlineLevel="0" collapsed="false">
      <c r="A222" s="148"/>
      <c r="B222" s="494"/>
      <c r="C222" s="494"/>
      <c r="D222" s="148"/>
      <c r="E222" s="492"/>
      <c r="F222" s="201"/>
      <c r="AB222" s="123"/>
    </row>
    <row r="223" customFormat="false" ht="13.5" hidden="false" customHeight="false" outlineLevel="0" collapsed="false">
      <c r="A223" s="148"/>
      <c r="B223" s="494"/>
      <c r="C223" s="494"/>
      <c r="D223" s="148"/>
      <c r="E223" s="492"/>
      <c r="F223" s="201"/>
      <c r="AB223" s="123"/>
    </row>
    <row r="224" customFormat="false" ht="13.5" hidden="false" customHeight="false" outlineLevel="0" collapsed="false">
      <c r="A224" s="148"/>
      <c r="B224" s="494"/>
      <c r="C224" s="494"/>
      <c r="D224" s="148"/>
      <c r="E224" s="492"/>
      <c r="F224" s="201"/>
      <c r="AB224" s="123"/>
    </row>
    <row r="225" customFormat="false" ht="13.5" hidden="false" customHeight="false" outlineLevel="0" collapsed="false">
      <c r="A225" s="148"/>
      <c r="B225" s="494"/>
      <c r="C225" s="494"/>
      <c r="D225" s="148"/>
      <c r="E225" s="492"/>
      <c r="F225" s="201"/>
      <c r="AB225" s="123"/>
    </row>
    <row r="226" customFormat="false" ht="13.5" hidden="false" customHeight="false" outlineLevel="0" collapsed="false">
      <c r="A226" s="148"/>
      <c r="B226" s="494"/>
      <c r="C226" s="494"/>
      <c r="D226" s="148"/>
      <c r="E226" s="492"/>
      <c r="F226" s="201"/>
      <c r="AB226" s="123"/>
    </row>
    <row r="227" customFormat="false" ht="13.5" hidden="false" customHeight="false" outlineLevel="0" collapsed="false">
      <c r="A227" s="148"/>
      <c r="B227" s="494"/>
      <c r="C227" s="494"/>
      <c r="D227" s="148"/>
      <c r="E227" s="492"/>
      <c r="F227" s="201"/>
      <c r="AB227" s="123"/>
    </row>
    <row r="228" customFormat="false" ht="13.5" hidden="false" customHeight="false" outlineLevel="0" collapsed="false">
      <c r="A228" s="148"/>
      <c r="B228" s="494"/>
      <c r="C228" s="494"/>
      <c r="D228" s="148"/>
      <c r="E228" s="492"/>
      <c r="F228" s="201"/>
      <c r="AB228" s="123"/>
    </row>
    <row r="229" customFormat="false" ht="13.5" hidden="false" customHeight="false" outlineLevel="0" collapsed="false">
      <c r="A229" s="148"/>
      <c r="B229" s="494"/>
      <c r="C229" s="494"/>
      <c r="D229" s="148"/>
      <c r="E229" s="492"/>
      <c r="F229" s="201"/>
      <c r="AB229" s="123"/>
    </row>
    <row r="230" customFormat="false" ht="13.5" hidden="false" customHeight="false" outlineLevel="0" collapsed="false">
      <c r="A230" s="148"/>
      <c r="B230" s="494"/>
      <c r="C230" s="494"/>
      <c r="D230" s="148"/>
      <c r="E230" s="492"/>
      <c r="F230" s="201"/>
      <c r="AB230" s="123"/>
    </row>
    <row r="231" customFormat="false" ht="13.5" hidden="false" customHeight="false" outlineLevel="0" collapsed="false">
      <c r="A231" s="148"/>
      <c r="B231" s="494"/>
      <c r="C231" s="494"/>
      <c r="D231" s="148"/>
      <c r="E231" s="492"/>
      <c r="F231" s="201"/>
      <c r="AB231" s="123"/>
    </row>
    <row r="232" customFormat="false" ht="13.5" hidden="false" customHeight="false" outlineLevel="0" collapsed="false">
      <c r="A232" s="148"/>
      <c r="B232" s="494"/>
      <c r="C232" s="494"/>
      <c r="D232" s="148"/>
      <c r="E232" s="492"/>
      <c r="F232" s="201"/>
      <c r="AB232" s="123"/>
    </row>
    <row r="233" customFormat="false" ht="13.5" hidden="false" customHeight="false" outlineLevel="0" collapsed="false">
      <c r="A233" s="148"/>
      <c r="B233" s="494"/>
      <c r="C233" s="494"/>
      <c r="D233" s="148"/>
      <c r="E233" s="492"/>
      <c r="F233" s="201"/>
      <c r="AB233" s="123"/>
    </row>
    <row r="234" customFormat="false" ht="13.5" hidden="false" customHeight="false" outlineLevel="0" collapsed="false">
      <c r="A234" s="148"/>
      <c r="B234" s="494"/>
      <c r="C234" s="494"/>
      <c r="D234" s="148"/>
      <c r="E234" s="492"/>
      <c r="F234" s="201"/>
      <c r="AB234" s="123"/>
    </row>
    <row r="235" customFormat="false" ht="13.5" hidden="false" customHeight="false" outlineLevel="0" collapsed="false">
      <c r="A235" s="148"/>
      <c r="B235" s="494"/>
      <c r="C235" s="494"/>
      <c r="D235" s="148"/>
      <c r="E235" s="492"/>
      <c r="F235" s="201"/>
      <c r="AB235" s="123"/>
    </row>
    <row r="236" customFormat="false" ht="13.5" hidden="false" customHeight="false" outlineLevel="0" collapsed="false">
      <c r="A236" s="148"/>
      <c r="B236" s="494"/>
      <c r="C236" s="494"/>
      <c r="D236" s="148"/>
      <c r="E236" s="492"/>
      <c r="F236" s="201"/>
      <c r="AB236" s="123"/>
    </row>
    <row r="237" customFormat="false" ht="13.5" hidden="false" customHeight="false" outlineLevel="0" collapsed="false">
      <c r="A237" s="148"/>
      <c r="B237" s="494"/>
      <c r="C237" s="494"/>
      <c r="D237" s="148"/>
      <c r="E237" s="492"/>
      <c r="F237" s="201"/>
      <c r="AB237" s="123"/>
    </row>
    <row r="238" customFormat="false" ht="13.5" hidden="false" customHeight="false" outlineLevel="0" collapsed="false">
      <c r="A238" s="148"/>
      <c r="B238" s="494"/>
      <c r="C238" s="494"/>
      <c r="D238" s="148"/>
      <c r="E238" s="492"/>
      <c r="F238" s="201"/>
      <c r="AB238" s="123"/>
    </row>
    <row r="239" customFormat="false" ht="13.5" hidden="false" customHeight="false" outlineLevel="0" collapsed="false">
      <c r="A239" s="148"/>
      <c r="B239" s="494"/>
      <c r="C239" s="494"/>
      <c r="D239" s="148"/>
      <c r="E239" s="492"/>
      <c r="F239" s="201"/>
      <c r="AB239" s="123"/>
    </row>
    <row r="240" customFormat="false" ht="13.5" hidden="false" customHeight="false" outlineLevel="0" collapsed="false">
      <c r="A240" s="148"/>
      <c r="B240" s="494"/>
      <c r="C240" s="494"/>
      <c r="D240" s="148"/>
      <c r="E240" s="492"/>
      <c r="F240" s="201"/>
      <c r="AB240" s="123"/>
    </row>
    <row r="241" customFormat="false" ht="13.5" hidden="false" customHeight="false" outlineLevel="0" collapsed="false">
      <c r="A241" s="148"/>
      <c r="B241" s="494"/>
      <c r="C241" s="494"/>
      <c r="D241" s="148"/>
      <c r="E241" s="492"/>
      <c r="F241" s="201"/>
      <c r="AB241" s="123"/>
    </row>
    <row r="242" customFormat="false" ht="13.5" hidden="false" customHeight="false" outlineLevel="0" collapsed="false">
      <c r="A242" s="148"/>
      <c r="B242" s="494"/>
      <c r="C242" s="494"/>
      <c r="D242" s="148"/>
      <c r="E242" s="492"/>
      <c r="F242" s="201"/>
      <c r="AB242" s="123"/>
    </row>
    <row r="243" customFormat="false" ht="13.5" hidden="false" customHeight="false" outlineLevel="0" collapsed="false">
      <c r="A243" s="148"/>
      <c r="B243" s="494"/>
      <c r="C243" s="494"/>
      <c r="D243" s="148"/>
      <c r="E243" s="492"/>
      <c r="F243" s="201"/>
      <c r="AB243" s="123"/>
    </row>
    <row r="244" customFormat="false" ht="13.5" hidden="false" customHeight="false" outlineLevel="0" collapsed="false">
      <c r="A244" s="148"/>
      <c r="B244" s="494"/>
      <c r="C244" s="494"/>
      <c r="D244" s="148"/>
      <c r="E244" s="492"/>
      <c r="F244" s="201"/>
      <c r="AB244" s="123"/>
    </row>
    <row r="245" customFormat="false" ht="13.5" hidden="false" customHeight="false" outlineLevel="0" collapsed="false">
      <c r="A245" s="148"/>
      <c r="B245" s="494"/>
      <c r="C245" s="494"/>
      <c r="D245" s="148"/>
      <c r="E245" s="492"/>
      <c r="F245" s="201"/>
      <c r="AB245" s="123"/>
    </row>
    <row r="246" customFormat="false" ht="13.5" hidden="false" customHeight="false" outlineLevel="0" collapsed="false">
      <c r="A246" s="148"/>
      <c r="B246" s="494"/>
      <c r="C246" s="494"/>
      <c r="D246" s="148"/>
      <c r="E246" s="492"/>
      <c r="F246" s="201"/>
      <c r="AB246" s="123"/>
    </row>
    <row r="247" customFormat="false" ht="13.5" hidden="false" customHeight="false" outlineLevel="0" collapsed="false">
      <c r="A247" s="148"/>
      <c r="B247" s="494"/>
      <c r="C247" s="494"/>
      <c r="D247" s="148"/>
      <c r="E247" s="492"/>
      <c r="F247" s="201"/>
      <c r="AB247" s="123"/>
    </row>
    <row r="248" customFormat="false" ht="13.5" hidden="false" customHeight="false" outlineLevel="0" collapsed="false">
      <c r="A248" s="148"/>
      <c r="B248" s="494"/>
      <c r="C248" s="494"/>
      <c r="D248" s="148"/>
      <c r="E248" s="492"/>
      <c r="F248" s="201"/>
    </row>
    <row r="249" customFormat="false" ht="13.5" hidden="false" customHeight="false" outlineLevel="0" collapsed="false">
      <c r="A249" s="148"/>
      <c r="B249" s="494"/>
      <c r="C249" s="494"/>
      <c r="D249" s="148"/>
      <c r="E249" s="492"/>
      <c r="F249" s="201"/>
    </row>
    <row r="250" customFormat="false" ht="13.5" hidden="false" customHeight="false" outlineLevel="0" collapsed="false">
      <c r="A250" s="148"/>
      <c r="B250" s="494"/>
      <c r="C250" s="494"/>
      <c r="D250" s="148"/>
      <c r="E250" s="492"/>
      <c r="F250" s="201"/>
    </row>
    <row r="251" customFormat="false" ht="13.5" hidden="false" customHeight="false" outlineLevel="0" collapsed="false">
      <c r="A251" s="148"/>
      <c r="B251" s="494"/>
      <c r="C251" s="494"/>
      <c r="D251" s="148"/>
      <c r="E251" s="492"/>
      <c r="F251" s="201"/>
    </row>
    <row r="252" customFormat="false" ht="13.5" hidden="false" customHeight="false" outlineLevel="0" collapsed="false">
      <c r="A252" s="148"/>
      <c r="B252" s="494"/>
      <c r="C252" s="494"/>
      <c r="D252" s="148"/>
      <c r="E252" s="492"/>
      <c r="F252" s="201"/>
    </row>
    <row r="253" customFormat="false" ht="13.5" hidden="false" customHeight="false" outlineLevel="0" collapsed="false">
      <c r="A253" s="148"/>
      <c r="B253" s="494"/>
      <c r="C253" s="494"/>
      <c r="D253" s="148"/>
      <c r="E253" s="492"/>
      <c r="F253" s="201"/>
    </row>
    <row r="254" customFormat="false" ht="13.5" hidden="false" customHeight="false" outlineLevel="0" collapsed="false">
      <c r="A254" s="148"/>
      <c r="B254" s="494"/>
      <c r="C254" s="494"/>
      <c r="D254" s="148"/>
      <c r="E254" s="492"/>
      <c r="F254" s="201"/>
    </row>
    <row r="255" customFormat="false" ht="13.5" hidden="false" customHeight="false" outlineLevel="0" collapsed="false">
      <c r="A255" s="148"/>
      <c r="B255" s="494"/>
      <c r="C255" s="494"/>
      <c r="D255" s="148"/>
      <c r="E255" s="492"/>
      <c r="F255" s="201"/>
    </row>
    <row r="256" customFormat="false" ht="13.5" hidden="false" customHeight="false" outlineLevel="0" collapsed="false">
      <c r="A256" s="148"/>
      <c r="B256" s="494"/>
      <c r="C256" s="494"/>
      <c r="D256" s="148"/>
      <c r="E256" s="492"/>
      <c r="F256" s="201"/>
    </row>
    <row r="257" customFormat="false" ht="13.5" hidden="false" customHeight="false" outlineLevel="0" collapsed="false">
      <c r="A257" s="148"/>
      <c r="B257" s="494"/>
      <c r="C257" s="494"/>
      <c r="D257" s="148"/>
      <c r="E257" s="492"/>
      <c r="F257" s="201"/>
    </row>
    <row r="258" customFormat="false" ht="13.5" hidden="false" customHeight="false" outlineLevel="0" collapsed="false">
      <c r="A258" s="148"/>
      <c r="B258" s="494"/>
      <c r="C258" s="494"/>
      <c r="D258" s="148"/>
      <c r="E258" s="492"/>
      <c r="F258" s="201"/>
    </row>
    <row r="259" customFormat="false" ht="13.5" hidden="false" customHeight="false" outlineLevel="0" collapsed="false">
      <c r="A259" s="148"/>
      <c r="B259" s="494"/>
      <c r="C259" s="494"/>
      <c r="D259" s="148"/>
      <c r="E259" s="492"/>
      <c r="F259" s="201"/>
    </row>
    <row r="260" customFormat="false" ht="13.5" hidden="false" customHeight="false" outlineLevel="0" collapsed="false">
      <c r="A260" s="148"/>
      <c r="B260" s="494"/>
      <c r="C260" s="494"/>
      <c r="D260" s="148"/>
      <c r="E260" s="492"/>
      <c r="F260" s="201"/>
    </row>
    <row r="261" customFormat="false" ht="13.5" hidden="false" customHeight="false" outlineLevel="0" collapsed="false">
      <c r="A261" s="148"/>
      <c r="B261" s="494"/>
      <c r="C261" s="494"/>
      <c r="D261" s="148"/>
      <c r="E261" s="492"/>
      <c r="F261" s="201"/>
    </row>
    <row r="262" customFormat="false" ht="13.5" hidden="false" customHeight="false" outlineLevel="0" collapsed="false">
      <c r="A262" s="148"/>
      <c r="B262" s="494"/>
      <c r="C262" s="494"/>
      <c r="D262" s="148"/>
      <c r="E262" s="492"/>
      <c r="F262" s="201"/>
    </row>
    <row r="263" customFormat="false" ht="13.5" hidden="false" customHeight="false" outlineLevel="0" collapsed="false">
      <c r="A263" s="148"/>
      <c r="B263" s="494"/>
      <c r="C263" s="494"/>
      <c r="D263" s="148"/>
      <c r="E263" s="492"/>
      <c r="F263" s="201"/>
    </row>
    <row r="264" customFormat="false" ht="13.5" hidden="false" customHeight="false" outlineLevel="0" collapsed="false">
      <c r="A264" s="148"/>
      <c r="B264" s="494"/>
      <c r="C264" s="494"/>
      <c r="D264" s="148"/>
      <c r="E264" s="492"/>
      <c r="F264" s="201"/>
    </row>
    <row r="265" customFormat="false" ht="13.5" hidden="false" customHeight="false" outlineLevel="0" collapsed="false">
      <c r="A265" s="148"/>
      <c r="B265" s="494"/>
      <c r="C265" s="494"/>
      <c r="D265" s="148"/>
      <c r="E265" s="492"/>
      <c r="F265" s="201"/>
    </row>
    <row r="266" customFormat="false" ht="13.5" hidden="false" customHeight="false" outlineLevel="0" collapsed="false">
      <c r="A266" s="148"/>
      <c r="B266" s="494"/>
      <c r="C266" s="494"/>
      <c r="D266" s="148"/>
      <c r="E266" s="492"/>
      <c r="F266" s="201"/>
    </row>
    <row r="267" customFormat="false" ht="13.5" hidden="false" customHeight="false" outlineLevel="0" collapsed="false">
      <c r="A267" s="148"/>
      <c r="B267" s="494"/>
      <c r="C267" s="494"/>
      <c r="D267" s="148"/>
      <c r="E267" s="492"/>
      <c r="F267" s="201"/>
    </row>
    <row r="268" customFormat="false" ht="13.5" hidden="false" customHeight="false" outlineLevel="0" collapsed="false">
      <c r="A268" s="148"/>
      <c r="B268" s="494"/>
      <c r="C268" s="494"/>
      <c r="D268" s="148"/>
      <c r="E268" s="492"/>
      <c r="F268" s="201"/>
    </row>
    <row r="269" customFormat="false" ht="13.5" hidden="false" customHeight="false" outlineLevel="0" collapsed="false">
      <c r="A269" s="148"/>
      <c r="B269" s="494"/>
      <c r="C269" s="494"/>
      <c r="D269" s="148"/>
      <c r="E269" s="492"/>
      <c r="F269" s="201"/>
    </row>
    <row r="270" customFormat="false" ht="13.5" hidden="false" customHeight="false" outlineLevel="0" collapsed="false">
      <c r="A270" s="148"/>
      <c r="B270" s="494"/>
      <c r="C270" s="494"/>
      <c r="D270" s="148"/>
      <c r="E270" s="492"/>
      <c r="F270" s="201"/>
    </row>
    <row r="271" customFormat="false" ht="13.5" hidden="false" customHeight="false" outlineLevel="0" collapsed="false">
      <c r="A271" s="148"/>
      <c r="B271" s="494"/>
      <c r="C271" s="494"/>
      <c r="D271" s="148"/>
      <c r="E271" s="492"/>
      <c r="F271" s="201"/>
    </row>
    <row r="272" customFormat="false" ht="13.5" hidden="false" customHeight="false" outlineLevel="0" collapsed="false">
      <c r="A272" s="148"/>
      <c r="B272" s="494"/>
      <c r="C272" s="494"/>
      <c r="D272" s="148"/>
      <c r="E272" s="492"/>
      <c r="F272" s="201"/>
    </row>
    <row r="273" customFormat="false" ht="13.5" hidden="false" customHeight="false" outlineLevel="0" collapsed="false">
      <c r="A273" s="148"/>
      <c r="B273" s="494"/>
      <c r="C273" s="494"/>
      <c r="D273" s="148"/>
      <c r="E273" s="492"/>
      <c r="F273" s="201"/>
    </row>
    <row r="274" customFormat="false" ht="13.5" hidden="false" customHeight="false" outlineLevel="0" collapsed="false">
      <c r="A274" s="148"/>
      <c r="B274" s="494"/>
      <c r="C274" s="494"/>
      <c r="D274" s="148"/>
      <c r="E274" s="492"/>
      <c r="F274" s="201"/>
    </row>
    <row r="275" customFormat="false" ht="13.5" hidden="false" customHeight="false" outlineLevel="0" collapsed="false">
      <c r="A275" s="148"/>
      <c r="B275" s="494"/>
      <c r="C275" s="494"/>
      <c r="D275" s="148"/>
      <c r="E275" s="492"/>
      <c r="F275" s="201"/>
    </row>
    <row r="276" customFormat="false" ht="13.5" hidden="false" customHeight="false" outlineLevel="0" collapsed="false">
      <c r="A276" s="148"/>
      <c r="B276" s="494"/>
      <c r="C276" s="494"/>
      <c r="D276" s="148"/>
      <c r="E276" s="492"/>
      <c r="F276" s="201"/>
    </row>
    <row r="277" customFormat="false" ht="13.5" hidden="false" customHeight="false" outlineLevel="0" collapsed="false">
      <c r="A277" s="148"/>
      <c r="B277" s="494"/>
      <c r="C277" s="494"/>
      <c r="D277" s="148"/>
      <c r="E277" s="492"/>
      <c r="F277" s="201"/>
    </row>
    <row r="278" customFormat="false" ht="13.5" hidden="false" customHeight="false" outlineLevel="0" collapsed="false">
      <c r="A278" s="148"/>
      <c r="B278" s="494"/>
      <c r="C278" s="494"/>
      <c r="D278" s="148"/>
      <c r="E278" s="492"/>
      <c r="F278" s="201"/>
    </row>
    <row r="279" customFormat="false" ht="13.5" hidden="false" customHeight="false" outlineLevel="0" collapsed="false">
      <c r="A279" s="148"/>
      <c r="B279" s="494"/>
      <c r="C279" s="494"/>
      <c r="D279" s="148"/>
      <c r="E279" s="492"/>
      <c r="F279" s="201"/>
    </row>
    <row r="280" customFormat="false" ht="13.5" hidden="false" customHeight="false" outlineLevel="0" collapsed="false">
      <c r="A280" s="148"/>
      <c r="B280" s="494"/>
      <c r="C280" s="494"/>
      <c r="D280" s="148"/>
      <c r="E280" s="492"/>
      <c r="F280" s="201"/>
    </row>
    <row r="281" customFormat="false" ht="13.5" hidden="false" customHeight="false" outlineLevel="0" collapsed="false">
      <c r="A281" s="148"/>
      <c r="B281" s="494"/>
      <c r="C281" s="494"/>
      <c r="D281" s="148"/>
      <c r="E281" s="492"/>
      <c r="F281" s="201"/>
    </row>
    <row r="282" customFormat="false" ht="13.5" hidden="false" customHeight="false" outlineLevel="0" collapsed="false">
      <c r="A282" s="148"/>
      <c r="B282" s="494"/>
      <c r="C282" s="494"/>
      <c r="D282" s="148"/>
      <c r="E282" s="492"/>
      <c r="F282" s="201"/>
    </row>
    <row r="283" customFormat="false" ht="13.5" hidden="false" customHeight="false" outlineLevel="0" collapsed="false">
      <c r="A283" s="148"/>
      <c r="B283" s="494"/>
      <c r="C283" s="494"/>
      <c r="D283" s="148"/>
      <c r="E283" s="492"/>
      <c r="F283" s="201"/>
    </row>
    <row r="284" customFormat="false" ht="13.5" hidden="false" customHeight="false" outlineLevel="0" collapsed="false">
      <c r="A284" s="148"/>
      <c r="B284" s="494"/>
      <c r="C284" s="494"/>
      <c r="D284" s="148"/>
      <c r="E284" s="492"/>
      <c r="F284" s="201"/>
    </row>
    <row r="285" customFormat="false" ht="13.5" hidden="false" customHeight="false" outlineLevel="0" collapsed="false">
      <c r="A285" s="148"/>
      <c r="B285" s="494"/>
      <c r="C285" s="494"/>
      <c r="D285" s="148"/>
      <c r="E285" s="492"/>
      <c r="F285" s="201"/>
    </row>
    <row r="286" customFormat="false" ht="13.5" hidden="false" customHeight="false" outlineLevel="0" collapsed="false">
      <c r="A286" s="148"/>
      <c r="B286" s="494"/>
      <c r="C286" s="494"/>
      <c r="D286" s="148"/>
      <c r="E286" s="492"/>
      <c r="F286" s="201"/>
    </row>
    <row r="287" customFormat="false" ht="13.5" hidden="false" customHeight="false" outlineLevel="0" collapsed="false">
      <c r="A287" s="148"/>
      <c r="B287" s="494"/>
      <c r="C287" s="494"/>
      <c r="D287" s="148"/>
      <c r="E287" s="492"/>
      <c r="F287" s="201"/>
    </row>
    <row r="288" customFormat="false" ht="13.5" hidden="false" customHeight="false" outlineLevel="0" collapsed="false">
      <c r="A288" s="148"/>
      <c r="B288" s="494"/>
      <c r="C288" s="494"/>
      <c r="D288" s="148"/>
      <c r="E288" s="492"/>
      <c r="F288" s="201"/>
    </row>
    <row r="289" customFormat="false" ht="13.5" hidden="false" customHeight="false" outlineLevel="0" collapsed="false">
      <c r="A289" s="148"/>
      <c r="B289" s="494"/>
      <c r="C289" s="494"/>
      <c r="D289" s="148"/>
      <c r="E289" s="492"/>
      <c r="F289" s="201"/>
    </row>
    <row r="290" customFormat="false" ht="13.5" hidden="false" customHeight="false" outlineLevel="0" collapsed="false">
      <c r="A290" s="148"/>
      <c r="B290" s="494"/>
      <c r="C290" s="494"/>
      <c r="D290" s="148"/>
      <c r="E290" s="492"/>
      <c r="F290" s="201"/>
    </row>
    <row r="291" customFormat="false" ht="13.5" hidden="false" customHeight="false" outlineLevel="0" collapsed="false">
      <c r="A291" s="148"/>
      <c r="B291" s="494"/>
      <c r="C291" s="494"/>
      <c r="D291" s="148"/>
      <c r="E291" s="492"/>
      <c r="F291" s="201"/>
    </row>
    <row r="292" customFormat="false" ht="13.5" hidden="false" customHeight="false" outlineLevel="0" collapsed="false">
      <c r="A292" s="148"/>
      <c r="B292" s="494"/>
      <c r="C292" s="494"/>
      <c r="D292" s="148"/>
      <c r="E292" s="492"/>
      <c r="F292" s="201"/>
    </row>
    <row r="293" customFormat="false" ht="13.5" hidden="false" customHeight="false" outlineLevel="0" collapsed="false">
      <c r="A293" s="148"/>
      <c r="B293" s="494"/>
      <c r="C293" s="494"/>
      <c r="D293" s="148"/>
      <c r="E293" s="492"/>
      <c r="F293" s="201"/>
    </row>
    <row r="294" customFormat="false" ht="13.5" hidden="false" customHeight="false" outlineLevel="0" collapsed="false">
      <c r="A294" s="148"/>
      <c r="B294" s="494"/>
      <c r="C294" s="494"/>
      <c r="D294" s="148"/>
      <c r="E294" s="492"/>
      <c r="F294" s="201"/>
    </row>
    <row r="295" customFormat="false" ht="13.5" hidden="false" customHeight="false" outlineLevel="0" collapsed="false">
      <c r="A295" s="148"/>
      <c r="B295" s="494"/>
      <c r="C295" s="494"/>
      <c r="D295" s="148"/>
      <c r="E295" s="492"/>
      <c r="F295" s="201"/>
    </row>
    <row r="296" customFormat="false" ht="13.5" hidden="false" customHeight="false" outlineLevel="0" collapsed="false">
      <c r="A296" s="148"/>
      <c r="B296" s="494"/>
      <c r="C296" s="494"/>
      <c r="D296" s="148"/>
      <c r="E296" s="492"/>
      <c r="F296" s="201"/>
    </row>
    <row r="297" customFormat="false" ht="13.5" hidden="false" customHeight="false" outlineLevel="0" collapsed="false">
      <c r="A297" s="148"/>
      <c r="B297" s="494"/>
      <c r="C297" s="494"/>
      <c r="D297" s="148"/>
      <c r="E297" s="492"/>
      <c r="F297" s="201"/>
    </row>
    <row r="298" customFormat="false" ht="13.5" hidden="false" customHeight="false" outlineLevel="0" collapsed="false">
      <c r="A298" s="148"/>
      <c r="B298" s="494"/>
      <c r="C298" s="494"/>
      <c r="D298" s="148"/>
      <c r="E298" s="492"/>
      <c r="F298" s="201"/>
    </row>
    <row r="299" customFormat="false" ht="13.5" hidden="false" customHeight="false" outlineLevel="0" collapsed="false">
      <c r="A299" s="148"/>
      <c r="B299" s="494"/>
      <c r="C299" s="494"/>
      <c r="D299" s="148"/>
      <c r="E299" s="492"/>
      <c r="F299" s="201"/>
    </row>
    <row r="300" customFormat="false" ht="13.5" hidden="false" customHeight="false" outlineLevel="0" collapsed="false">
      <c r="A300" s="148"/>
      <c r="B300" s="494"/>
      <c r="C300" s="494"/>
      <c r="D300" s="148"/>
      <c r="E300" s="492"/>
      <c r="F300" s="201"/>
    </row>
    <row r="301" customFormat="false" ht="13.5" hidden="false" customHeight="false" outlineLevel="0" collapsed="false">
      <c r="A301" s="148"/>
      <c r="B301" s="494"/>
      <c r="C301" s="494"/>
      <c r="D301" s="148"/>
      <c r="E301" s="492"/>
      <c r="F301" s="201"/>
    </row>
    <row r="302" customFormat="false" ht="13.5" hidden="false" customHeight="false" outlineLevel="0" collapsed="false">
      <c r="A302" s="148"/>
      <c r="B302" s="494"/>
      <c r="C302" s="494"/>
      <c r="D302" s="148"/>
      <c r="E302" s="492"/>
      <c r="F302" s="201"/>
    </row>
    <row r="303" customFormat="false" ht="13.5" hidden="false" customHeight="false" outlineLevel="0" collapsed="false">
      <c r="A303" s="148"/>
      <c r="B303" s="494"/>
      <c r="C303" s="494"/>
      <c r="D303" s="148"/>
      <c r="E303" s="492"/>
      <c r="F303" s="201"/>
    </row>
    <row r="304" customFormat="false" ht="13.5" hidden="false" customHeight="false" outlineLevel="0" collapsed="false">
      <c r="A304" s="148"/>
      <c r="B304" s="494"/>
      <c r="C304" s="494"/>
      <c r="D304" s="148"/>
      <c r="E304" s="492"/>
      <c r="F304" s="201"/>
    </row>
    <row r="305" customFormat="false" ht="13.5" hidden="false" customHeight="false" outlineLevel="0" collapsed="false">
      <c r="A305" s="148"/>
      <c r="B305" s="494"/>
      <c r="C305" s="494"/>
      <c r="D305" s="148"/>
      <c r="E305" s="492"/>
      <c r="F305" s="201"/>
    </row>
    <row r="306" customFormat="false" ht="13.5" hidden="false" customHeight="false" outlineLevel="0" collapsed="false">
      <c r="A306" s="148"/>
      <c r="B306" s="494"/>
      <c r="C306" s="494"/>
      <c r="D306" s="148"/>
      <c r="E306" s="492"/>
      <c r="F306" s="201"/>
    </row>
    <row r="307" customFormat="false" ht="13.5" hidden="false" customHeight="false" outlineLevel="0" collapsed="false">
      <c r="A307" s="148"/>
      <c r="B307" s="494"/>
      <c r="C307" s="494"/>
      <c r="D307" s="148"/>
      <c r="E307" s="492"/>
      <c r="F307" s="201"/>
    </row>
    <row r="308" customFormat="false" ht="13.5" hidden="false" customHeight="false" outlineLevel="0" collapsed="false">
      <c r="A308" s="148"/>
      <c r="B308" s="494"/>
      <c r="C308" s="494"/>
      <c r="D308" s="148"/>
      <c r="E308" s="492"/>
      <c r="F308" s="201"/>
    </row>
    <row r="309" customFormat="false" ht="13.5" hidden="false" customHeight="false" outlineLevel="0" collapsed="false">
      <c r="A309" s="148"/>
      <c r="B309" s="494"/>
      <c r="C309" s="494"/>
      <c r="D309" s="148"/>
      <c r="E309" s="492"/>
      <c r="F309" s="201"/>
    </row>
    <row r="310" customFormat="false" ht="13.5" hidden="false" customHeight="false" outlineLevel="0" collapsed="false">
      <c r="A310" s="148"/>
      <c r="B310" s="494"/>
      <c r="C310" s="494"/>
      <c r="D310" s="148"/>
      <c r="E310" s="492"/>
      <c r="F310" s="201"/>
    </row>
    <row r="311" customFormat="false" ht="13.5" hidden="false" customHeight="false" outlineLevel="0" collapsed="false">
      <c r="A311" s="148"/>
      <c r="B311" s="494"/>
      <c r="C311" s="494"/>
      <c r="D311" s="148"/>
      <c r="E311" s="492"/>
      <c r="F311" s="201"/>
    </row>
    <row r="312" customFormat="false" ht="13.5" hidden="false" customHeight="false" outlineLevel="0" collapsed="false">
      <c r="A312" s="148"/>
      <c r="B312" s="494"/>
      <c r="C312" s="494"/>
      <c r="D312" s="148"/>
      <c r="E312" s="492"/>
      <c r="F312" s="201"/>
    </row>
    <row r="313" customFormat="false" ht="13.5" hidden="false" customHeight="false" outlineLevel="0" collapsed="false">
      <c r="A313" s="148"/>
      <c r="B313" s="494"/>
      <c r="C313" s="494"/>
      <c r="D313" s="148"/>
      <c r="E313" s="492"/>
      <c r="F313" s="201"/>
    </row>
    <row r="314" customFormat="false" ht="13.5" hidden="false" customHeight="false" outlineLevel="0" collapsed="false">
      <c r="A314" s="148"/>
      <c r="B314" s="494"/>
      <c r="C314" s="494"/>
      <c r="D314" s="148"/>
      <c r="E314" s="492"/>
      <c r="F314" s="201"/>
    </row>
    <row r="315" customFormat="false" ht="13.5" hidden="false" customHeight="false" outlineLevel="0" collapsed="false">
      <c r="A315" s="148"/>
      <c r="B315" s="494"/>
      <c r="C315" s="494"/>
      <c r="D315" s="148"/>
      <c r="E315" s="492"/>
      <c r="F315" s="201"/>
    </row>
    <row r="316" customFormat="false" ht="13.5" hidden="false" customHeight="false" outlineLevel="0" collapsed="false">
      <c r="A316" s="148"/>
      <c r="B316" s="494"/>
      <c r="C316" s="494"/>
      <c r="D316" s="148"/>
      <c r="E316" s="492"/>
      <c r="F316" s="201"/>
    </row>
    <row r="317" customFormat="false" ht="13.5" hidden="false" customHeight="false" outlineLevel="0" collapsed="false">
      <c r="A317" s="148"/>
      <c r="B317" s="494"/>
      <c r="C317" s="494"/>
      <c r="D317" s="148"/>
      <c r="E317" s="492"/>
      <c r="F317" s="201"/>
    </row>
    <row r="318" customFormat="false" ht="13.5" hidden="false" customHeight="false" outlineLevel="0" collapsed="false">
      <c r="A318" s="148"/>
      <c r="B318" s="494"/>
      <c r="C318" s="494"/>
      <c r="D318" s="148"/>
      <c r="E318" s="492"/>
      <c r="F318" s="201"/>
    </row>
    <row r="319" customFormat="false" ht="13.5" hidden="false" customHeight="false" outlineLevel="0" collapsed="false">
      <c r="A319" s="148"/>
      <c r="B319" s="494"/>
      <c r="C319" s="494"/>
      <c r="D319" s="148"/>
      <c r="E319" s="492"/>
      <c r="F319" s="201"/>
    </row>
    <row r="320" customFormat="false" ht="13.5" hidden="false" customHeight="false" outlineLevel="0" collapsed="false">
      <c r="A320" s="148"/>
      <c r="B320" s="494"/>
      <c r="C320" s="494"/>
      <c r="D320" s="148"/>
      <c r="E320" s="492"/>
      <c r="F320" s="201"/>
    </row>
    <row r="321" customFormat="false" ht="13.5" hidden="false" customHeight="false" outlineLevel="0" collapsed="false">
      <c r="A321" s="148"/>
      <c r="B321" s="494"/>
      <c r="C321" s="494"/>
      <c r="D321" s="148"/>
      <c r="E321" s="492"/>
      <c r="F321" s="201"/>
    </row>
    <row r="322" customFormat="false" ht="13.5" hidden="false" customHeight="false" outlineLevel="0" collapsed="false">
      <c r="A322" s="148"/>
      <c r="B322" s="494"/>
      <c r="C322" s="494"/>
      <c r="D322" s="148"/>
      <c r="E322" s="492"/>
      <c r="F322" s="201"/>
    </row>
    <row r="323" customFormat="false" ht="13.5" hidden="false" customHeight="false" outlineLevel="0" collapsed="false">
      <c r="A323" s="148"/>
      <c r="B323" s="494"/>
      <c r="C323" s="494"/>
      <c r="D323" s="148"/>
      <c r="E323" s="492"/>
      <c r="F323" s="201"/>
    </row>
    <row r="324" customFormat="false" ht="13.5" hidden="false" customHeight="false" outlineLevel="0" collapsed="false">
      <c r="A324" s="148"/>
      <c r="B324" s="494"/>
      <c r="C324" s="494"/>
      <c r="D324" s="148"/>
      <c r="E324" s="492"/>
      <c r="F324" s="201"/>
    </row>
    <row r="325" customFormat="false" ht="13.5" hidden="false" customHeight="false" outlineLevel="0" collapsed="false">
      <c r="A325" s="148"/>
      <c r="B325" s="494"/>
      <c r="C325" s="494"/>
      <c r="D325" s="148"/>
      <c r="E325" s="492"/>
      <c r="F325" s="201"/>
    </row>
    <row r="326" customFormat="false" ht="13.5" hidden="false" customHeight="false" outlineLevel="0" collapsed="false">
      <c r="A326" s="148"/>
      <c r="B326" s="494"/>
      <c r="C326" s="494"/>
      <c r="D326" s="148"/>
      <c r="E326" s="492"/>
      <c r="F326" s="201"/>
    </row>
    <row r="327" customFormat="false" ht="13.5" hidden="false" customHeight="false" outlineLevel="0" collapsed="false">
      <c r="A327" s="148"/>
      <c r="B327" s="494"/>
      <c r="C327" s="494"/>
      <c r="D327" s="148"/>
      <c r="E327" s="492"/>
      <c r="F327" s="201"/>
    </row>
    <row r="328" customFormat="false" ht="13.5" hidden="false" customHeight="false" outlineLevel="0" collapsed="false">
      <c r="A328" s="148"/>
      <c r="B328" s="494"/>
      <c r="C328" s="494"/>
      <c r="D328" s="148"/>
      <c r="E328" s="492"/>
      <c r="F328" s="201"/>
    </row>
    <row r="329" customFormat="false" ht="13.5" hidden="false" customHeight="false" outlineLevel="0" collapsed="false">
      <c r="A329" s="148"/>
      <c r="B329" s="494"/>
      <c r="C329" s="494"/>
      <c r="D329" s="148"/>
      <c r="E329" s="492"/>
      <c r="F329" s="201"/>
    </row>
    <row r="330" customFormat="false" ht="13.5" hidden="false" customHeight="false" outlineLevel="0" collapsed="false">
      <c r="A330" s="148"/>
      <c r="B330" s="494"/>
      <c r="C330" s="494"/>
      <c r="D330" s="148"/>
      <c r="E330" s="492"/>
      <c r="F330" s="201"/>
    </row>
    <row r="331" customFormat="false" ht="13.5" hidden="false" customHeight="false" outlineLevel="0" collapsed="false">
      <c r="A331" s="148"/>
      <c r="B331" s="494"/>
      <c r="C331" s="494"/>
      <c r="D331" s="148"/>
      <c r="E331" s="492"/>
      <c r="F331" s="201"/>
    </row>
    <row r="332" customFormat="false" ht="13.5" hidden="false" customHeight="false" outlineLevel="0" collapsed="false">
      <c r="A332" s="148"/>
      <c r="B332" s="494"/>
      <c r="C332" s="494"/>
      <c r="D332" s="148"/>
      <c r="E332" s="492"/>
      <c r="F332" s="201"/>
    </row>
    <row r="333" customFormat="false" ht="13.5" hidden="false" customHeight="false" outlineLevel="0" collapsed="false">
      <c r="A333" s="148"/>
      <c r="B333" s="494"/>
      <c r="C333" s="494"/>
      <c r="D333" s="148"/>
      <c r="E333" s="492"/>
      <c r="F333" s="201"/>
    </row>
    <row r="334" customFormat="false" ht="13.5" hidden="false" customHeight="false" outlineLevel="0" collapsed="false">
      <c r="A334" s="148"/>
      <c r="B334" s="494"/>
      <c r="C334" s="494"/>
      <c r="D334" s="148"/>
      <c r="E334" s="492"/>
      <c r="F334" s="201"/>
    </row>
    <row r="335" customFormat="false" ht="13.5" hidden="false" customHeight="false" outlineLevel="0" collapsed="false">
      <c r="A335" s="148"/>
      <c r="B335" s="494"/>
      <c r="C335" s="494"/>
      <c r="D335" s="148"/>
      <c r="E335" s="492"/>
      <c r="F335" s="201"/>
    </row>
    <row r="336" customFormat="false" ht="13.5" hidden="false" customHeight="false" outlineLevel="0" collapsed="false">
      <c r="A336" s="148"/>
      <c r="B336" s="494"/>
      <c r="C336" s="494"/>
      <c r="D336" s="148"/>
      <c r="E336" s="492"/>
      <c r="F336" s="201"/>
    </row>
    <row r="337" customFormat="false" ht="13.5" hidden="false" customHeight="false" outlineLevel="0" collapsed="false">
      <c r="A337" s="148"/>
      <c r="B337" s="494"/>
      <c r="C337" s="494"/>
      <c r="D337" s="148"/>
      <c r="E337" s="492"/>
      <c r="F337" s="201"/>
    </row>
    <row r="338" customFormat="false" ht="13.5" hidden="false" customHeight="false" outlineLevel="0" collapsed="false">
      <c r="A338" s="148"/>
      <c r="B338" s="494"/>
      <c r="C338" s="494"/>
      <c r="D338" s="148"/>
      <c r="E338" s="492"/>
      <c r="F338" s="201"/>
    </row>
    <row r="339" customFormat="false" ht="13.5" hidden="false" customHeight="false" outlineLevel="0" collapsed="false">
      <c r="A339" s="148"/>
      <c r="B339" s="494"/>
      <c r="C339" s="494"/>
      <c r="D339" s="148"/>
      <c r="E339" s="492"/>
      <c r="F339" s="201"/>
    </row>
    <row r="340" customFormat="false" ht="13.5" hidden="false" customHeight="false" outlineLevel="0" collapsed="false">
      <c r="A340" s="148"/>
      <c r="B340" s="494"/>
      <c r="C340" s="494"/>
      <c r="D340" s="148"/>
      <c r="E340" s="492"/>
      <c r="F340" s="201"/>
    </row>
    <row r="341" customFormat="false" ht="13.5" hidden="false" customHeight="false" outlineLevel="0" collapsed="false">
      <c r="A341" s="148"/>
      <c r="B341" s="494"/>
      <c r="C341" s="494"/>
      <c r="D341" s="148"/>
      <c r="E341" s="492"/>
      <c r="F341" s="201"/>
    </row>
    <row r="342" customFormat="false" ht="13.5" hidden="false" customHeight="false" outlineLevel="0" collapsed="false">
      <c r="A342" s="148"/>
      <c r="B342" s="494"/>
      <c r="C342" s="494"/>
      <c r="D342" s="148"/>
      <c r="E342" s="492"/>
      <c r="F342" s="201"/>
    </row>
    <row r="343" customFormat="false" ht="13.5" hidden="false" customHeight="false" outlineLevel="0" collapsed="false">
      <c r="A343" s="148"/>
      <c r="B343" s="494"/>
      <c r="C343" s="494"/>
      <c r="D343" s="148"/>
      <c r="E343" s="492"/>
      <c r="F343" s="201"/>
    </row>
    <row r="344" customFormat="false" ht="13.5" hidden="false" customHeight="false" outlineLevel="0" collapsed="false">
      <c r="A344" s="148"/>
      <c r="B344" s="494"/>
      <c r="C344" s="494"/>
      <c r="D344" s="148"/>
      <c r="E344" s="492"/>
      <c r="F344" s="201"/>
    </row>
    <row r="345" customFormat="false" ht="13.5" hidden="false" customHeight="false" outlineLevel="0" collapsed="false">
      <c r="A345" s="148"/>
      <c r="B345" s="494"/>
      <c r="C345" s="494"/>
      <c r="D345" s="148"/>
      <c r="E345" s="492"/>
      <c r="F345" s="201"/>
    </row>
    <row r="346" customFormat="false" ht="13.5" hidden="false" customHeight="false" outlineLevel="0" collapsed="false">
      <c r="A346" s="148"/>
      <c r="B346" s="494"/>
      <c r="C346" s="494"/>
      <c r="D346" s="148"/>
      <c r="E346" s="492"/>
      <c r="F346" s="201"/>
    </row>
    <row r="347" customFormat="false" ht="13.5" hidden="false" customHeight="false" outlineLevel="0" collapsed="false">
      <c r="A347" s="148"/>
      <c r="B347" s="494"/>
      <c r="C347" s="494"/>
      <c r="D347" s="148"/>
      <c r="E347" s="492"/>
      <c r="F347" s="201"/>
    </row>
    <row r="348" customFormat="false" ht="13.5" hidden="false" customHeight="false" outlineLevel="0" collapsed="false">
      <c r="A348" s="148"/>
      <c r="B348" s="494"/>
      <c r="C348" s="494"/>
      <c r="D348" s="148"/>
      <c r="E348" s="492"/>
      <c r="F348" s="201"/>
    </row>
    <row r="349" customFormat="false" ht="13.5" hidden="false" customHeight="false" outlineLevel="0" collapsed="false">
      <c r="A349" s="148"/>
      <c r="B349" s="494"/>
      <c r="C349" s="494"/>
      <c r="D349" s="148"/>
      <c r="E349" s="492"/>
      <c r="F349" s="201"/>
    </row>
    <row r="350" customFormat="false" ht="13.5" hidden="false" customHeight="false" outlineLevel="0" collapsed="false">
      <c r="A350" s="148"/>
      <c r="B350" s="494"/>
      <c r="C350" s="494"/>
      <c r="D350" s="148"/>
      <c r="E350" s="492"/>
      <c r="F350" s="201"/>
    </row>
    <row r="351" customFormat="false" ht="13.5" hidden="false" customHeight="false" outlineLevel="0" collapsed="false">
      <c r="A351" s="148"/>
      <c r="B351" s="494"/>
      <c r="C351" s="494"/>
      <c r="D351" s="148"/>
      <c r="E351" s="492"/>
      <c r="F351" s="201"/>
    </row>
    <row r="352" customFormat="false" ht="13.5" hidden="false" customHeight="false" outlineLevel="0" collapsed="false">
      <c r="A352" s="148"/>
      <c r="B352" s="494"/>
      <c r="C352" s="494"/>
      <c r="D352" s="148"/>
      <c r="E352" s="492"/>
      <c r="F352" s="201"/>
    </row>
    <row r="353" customFormat="false" ht="13.5" hidden="false" customHeight="false" outlineLevel="0" collapsed="false">
      <c r="A353" s="148"/>
      <c r="B353" s="494"/>
      <c r="C353" s="494"/>
      <c r="D353" s="148"/>
      <c r="E353" s="492"/>
      <c r="F353" s="201"/>
    </row>
    <row r="354" customFormat="false" ht="13.5" hidden="false" customHeight="false" outlineLevel="0" collapsed="false">
      <c r="A354" s="148"/>
      <c r="B354" s="494"/>
      <c r="C354" s="494"/>
      <c r="D354" s="148"/>
      <c r="E354" s="492"/>
      <c r="F354" s="201"/>
    </row>
    <row r="355" customFormat="false" ht="13.5" hidden="false" customHeight="false" outlineLevel="0" collapsed="false">
      <c r="A355" s="148"/>
      <c r="B355" s="494"/>
      <c r="C355" s="494"/>
      <c r="D355" s="148"/>
      <c r="E355" s="492"/>
      <c r="F355" s="201"/>
    </row>
    <row r="356" customFormat="false" ht="13.5" hidden="false" customHeight="false" outlineLevel="0" collapsed="false">
      <c r="A356" s="148"/>
      <c r="B356" s="494"/>
      <c r="C356" s="494"/>
      <c r="D356" s="148"/>
      <c r="E356" s="492"/>
      <c r="F356" s="201"/>
    </row>
    <row r="357" customFormat="false" ht="13.5" hidden="false" customHeight="false" outlineLevel="0" collapsed="false">
      <c r="A357" s="148"/>
      <c r="B357" s="494"/>
      <c r="C357" s="494"/>
      <c r="D357" s="148"/>
      <c r="E357" s="492"/>
      <c r="F357" s="201"/>
    </row>
    <row r="358" customFormat="false" ht="13.5" hidden="false" customHeight="false" outlineLevel="0" collapsed="false">
      <c r="A358" s="148"/>
      <c r="B358" s="494"/>
      <c r="C358" s="494"/>
      <c r="D358" s="148"/>
      <c r="E358" s="492"/>
      <c r="F358" s="201"/>
    </row>
    <row r="359" customFormat="false" ht="13.5" hidden="false" customHeight="false" outlineLevel="0" collapsed="false">
      <c r="A359" s="148"/>
      <c r="B359" s="494"/>
      <c r="C359" s="494"/>
      <c r="D359" s="148"/>
      <c r="E359" s="492"/>
      <c r="F359" s="201"/>
    </row>
    <row r="360" customFormat="false" ht="13.5" hidden="false" customHeight="false" outlineLevel="0" collapsed="false">
      <c r="A360" s="148"/>
      <c r="B360" s="494"/>
      <c r="C360" s="494"/>
      <c r="D360" s="148"/>
      <c r="E360" s="492"/>
      <c r="F360" s="201"/>
    </row>
    <row r="361" customFormat="false" ht="13.5" hidden="false" customHeight="false" outlineLevel="0" collapsed="false">
      <c r="A361" s="148"/>
      <c r="B361" s="494"/>
      <c r="C361" s="494"/>
      <c r="D361" s="148"/>
      <c r="E361" s="492"/>
      <c r="F361" s="201"/>
    </row>
    <row r="362" customFormat="false" ht="13.5" hidden="false" customHeight="false" outlineLevel="0" collapsed="false">
      <c r="A362" s="148"/>
      <c r="B362" s="494"/>
      <c r="C362" s="494"/>
      <c r="D362" s="148"/>
      <c r="E362" s="492"/>
      <c r="F362" s="201"/>
    </row>
    <row r="363" customFormat="false" ht="13.5" hidden="false" customHeight="false" outlineLevel="0" collapsed="false">
      <c r="A363" s="148"/>
      <c r="B363" s="494"/>
      <c r="C363" s="494"/>
      <c r="D363" s="148"/>
      <c r="E363" s="492"/>
      <c r="F363" s="201"/>
    </row>
    <row r="364" customFormat="false" ht="13.5" hidden="false" customHeight="false" outlineLevel="0" collapsed="false">
      <c r="A364" s="148"/>
      <c r="B364" s="494"/>
      <c r="C364" s="494"/>
      <c r="D364" s="148"/>
      <c r="E364" s="492"/>
      <c r="F364" s="201"/>
    </row>
    <row r="365" customFormat="false" ht="13.5" hidden="false" customHeight="false" outlineLevel="0" collapsed="false">
      <c r="A365" s="148"/>
      <c r="B365" s="494"/>
      <c r="C365" s="494"/>
      <c r="D365" s="148"/>
      <c r="E365" s="492"/>
      <c r="F365" s="201"/>
    </row>
    <row r="366" customFormat="false" ht="13.5" hidden="false" customHeight="false" outlineLevel="0" collapsed="false">
      <c r="A366" s="148"/>
      <c r="B366" s="494"/>
      <c r="C366" s="494"/>
      <c r="D366" s="148"/>
      <c r="E366" s="492"/>
      <c r="F366" s="201"/>
    </row>
    <row r="367" customFormat="false" ht="13.5" hidden="false" customHeight="false" outlineLevel="0" collapsed="false">
      <c r="A367" s="148"/>
      <c r="B367" s="494"/>
      <c r="C367" s="494"/>
      <c r="D367" s="148"/>
      <c r="E367" s="492"/>
      <c r="F367" s="201"/>
    </row>
    <row r="368" customFormat="false" ht="13.5" hidden="false" customHeight="false" outlineLevel="0" collapsed="false">
      <c r="A368" s="148"/>
      <c r="B368" s="494"/>
      <c r="C368" s="494"/>
      <c r="D368" s="148"/>
      <c r="E368" s="492"/>
      <c r="F368" s="201"/>
    </row>
    <row r="369" customFormat="false" ht="13.5" hidden="false" customHeight="false" outlineLevel="0" collapsed="false">
      <c r="B369" s="494"/>
      <c r="C369" s="494"/>
      <c r="D369" s="201"/>
      <c r="E369" s="495"/>
      <c r="F369" s="201"/>
    </row>
    <row r="370" customFormat="false" ht="13.5" hidden="false" customHeight="false" outlineLevel="0" collapsed="false">
      <c r="B370" s="494"/>
      <c r="C370" s="494"/>
      <c r="D370" s="201"/>
      <c r="E370" s="495"/>
      <c r="F370" s="201"/>
    </row>
    <row r="371" customFormat="false" ht="13.5" hidden="false" customHeight="false" outlineLevel="0" collapsed="false">
      <c r="B371" s="494"/>
      <c r="C371" s="494"/>
      <c r="D371" s="201"/>
      <c r="E371" s="495"/>
      <c r="F371" s="201"/>
    </row>
    <row r="372" customFormat="false" ht="13.5" hidden="false" customHeight="false" outlineLevel="0" collapsed="false">
      <c r="B372" s="494"/>
      <c r="C372" s="494"/>
      <c r="D372" s="201"/>
      <c r="E372" s="495"/>
      <c r="F372" s="201"/>
    </row>
    <row r="373" customFormat="false" ht="13.5" hidden="false" customHeight="false" outlineLevel="0" collapsed="false">
      <c r="B373" s="494"/>
      <c r="C373" s="494"/>
      <c r="D373" s="201"/>
      <c r="E373" s="495"/>
      <c r="F373" s="201"/>
    </row>
    <row r="374" customFormat="false" ht="13.5" hidden="false" customHeight="false" outlineLevel="0" collapsed="false">
      <c r="B374" s="494"/>
      <c r="C374" s="494"/>
      <c r="D374" s="201"/>
      <c r="E374" s="495"/>
      <c r="F374" s="201"/>
    </row>
    <row r="375" customFormat="false" ht="13.5" hidden="false" customHeight="false" outlineLevel="0" collapsed="false">
      <c r="B375" s="494"/>
      <c r="C375" s="494"/>
      <c r="D375" s="201"/>
      <c r="E375" s="495"/>
      <c r="F375" s="201"/>
    </row>
    <row r="376" customFormat="false" ht="13.5" hidden="false" customHeight="false" outlineLevel="0" collapsed="false">
      <c r="B376" s="494"/>
      <c r="C376" s="494"/>
      <c r="D376" s="201"/>
      <c r="E376" s="495"/>
      <c r="F376" s="201"/>
    </row>
    <row r="377" customFormat="false" ht="13.5" hidden="false" customHeight="false" outlineLevel="0" collapsed="false">
      <c r="B377" s="494"/>
      <c r="C377" s="494"/>
      <c r="D377" s="201"/>
      <c r="E377" s="495"/>
      <c r="F377" s="201"/>
    </row>
    <row r="378" customFormat="false" ht="13.5" hidden="false" customHeight="false" outlineLevel="0" collapsed="false">
      <c r="B378" s="494"/>
      <c r="C378" s="494"/>
      <c r="D378" s="201"/>
      <c r="E378" s="495"/>
      <c r="F378" s="201"/>
    </row>
    <row r="379" customFormat="false" ht="13.5" hidden="false" customHeight="false" outlineLevel="0" collapsed="false">
      <c r="B379" s="494"/>
      <c r="C379" s="494"/>
      <c r="D379" s="201"/>
      <c r="E379" s="495"/>
      <c r="F379" s="201"/>
    </row>
    <row r="380" customFormat="false" ht="13.5" hidden="false" customHeight="false" outlineLevel="0" collapsed="false">
      <c r="B380" s="494"/>
      <c r="C380" s="494"/>
      <c r="D380" s="201"/>
      <c r="E380" s="495"/>
      <c r="F380" s="201"/>
    </row>
    <row r="381" customFormat="false" ht="13.5" hidden="false" customHeight="false" outlineLevel="0" collapsed="false">
      <c r="B381" s="494"/>
      <c r="C381" s="494"/>
      <c r="D381" s="201"/>
      <c r="E381" s="495"/>
      <c r="F381" s="201"/>
    </row>
    <row r="382" customFormat="false" ht="13.5" hidden="false" customHeight="false" outlineLevel="0" collapsed="false">
      <c r="B382" s="494"/>
      <c r="C382" s="494"/>
      <c r="D382" s="201"/>
      <c r="E382" s="495"/>
      <c r="F382" s="201"/>
    </row>
    <row r="383" customFormat="false" ht="13.5" hidden="false" customHeight="false" outlineLevel="0" collapsed="false">
      <c r="B383" s="494"/>
      <c r="C383" s="494"/>
      <c r="D383" s="201"/>
      <c r="E383" s="495"/>
      <c r="F383" s="201"/>
    </row>
    <row r="384" customFormat="false" ht="13.5" hidden="false" customHeight="false" outlineLevel="0" collapsed="false">
      <c r="B384" s="494"/>
      <c r="C384" s="494"/>
      <c r="D384" s="201"/>
      <c r="E384" s="495"/>
      <c r="F384" s="201"/>
    </row>
    <row r="385" customFormat="false" ht="13.5" hidden="false" customHeight="false" outlineLevel="0" collapsed="false">
      <c r="B385" s="494"/>
      <c r="C385" s="494"/>
      <c r="D385" s="201"/>
      <c r="E385" s="495"/>
      <c r="F385" s="201"/>
    </row>
    <row r="386" customFormat="false" ht="13.5" hidden="false" customHeight="false" outlineLevel="0" collapsed="false">
      <c r="B386" s="494"/>
      <c r="C386" s="494"/>
      <c r="D386" s="201"/>
      <c r="E386" s="495"/>
      <c r="F386" s="201"/>
    </row>
    <row r="387" customFormat="false" ht="13.5" hidden="false" customHeight="false" outlineLevel="0" collapsed="false">
      <c r="B387" s="494"/>
      <c r="C387" s="494"/>
      <c r="D387" s="201"/>
      <c r="E387" s="495"/>
      <c r="F387" s="201"/>
    </row>
    <row r="388" customFormat="false" ht="13.5" hidden="false" customHeight="false" outlineLevel="0" collapsed="false">
      <c r="B388" s="494"/>
      <c r="C388" s="494"/>
      <c r="D388" s="201"/>
      <c r="E388" s="495"/>
      <c r="F388" s="201"/>
    </row>
    <row r="389" customFormat="false" ht="13.5" hidden="false" customHeight="false" outlineLevel="0" collapsed="false">
      <c r="B389" s="494"/>
      <c r="C389" s="494"/>
      <c r="D389" s="201"/>
      <c r="E389" s="495"/>
      <c r="F389" s="201"/>
    </row>
    <row r="390" customFormat="false" ht="13.5" hidden="false" customHeight="false" outlineLevel="0" collapsed="false">
      <c r="B390" s="494"/>
      <c r="C390" s="494"/>
      <c r="D390" s="201"/>
      <c r="E390" s="495"/>
      <c r="F390" s="201"/>
    </row>
    <row r="391" customFormat="false" ht="13.5" hidden="false" customHeight="false" outlineLevel="0" collapsed="false">
      <c r="B391" s="494"/>
      <c r="C391" s="494"/>
      <c r="D391" s="201"/>
      <c r="E391" s="495"/>
      <c r="F391" s="201"/>
    </row>
    <row r="392" customFormat="false" ht="13.5" hidden="false" customHeight="false" outlineLevel="0" collapsed="false">
      <c r="B392" s="494"/>
      <c r="C392" s="494"/>
      <c r="D392" s="201"/>
      <c r="E392" s="495"/>
      <c r="F392" s="201"/>
    </row>
    <row r="393" customFormat="false" ht="13.5" hidden="false" customHeight="false" outlineLevel="0" collapsed="false">
      <c r="B393" s="494"/>
      <c r="C393" s="494"/>
      <c r="D393" s="201"/>
      <c r="E393" s="495"/>
      <c r="F393" s="201"/>
    </row>
    <row r="394" customFormat="false" ht="13.5" hidden="false" customHeight="false" outlineLevel="0" collapsed="false">
      <c r="B394" s="494"/>
      <c r="C394" s="494"/>
      <c r="D394" s="201"/>
      <c r="E394" s="495"/>
      <c r="F394" s="201"/>
    </row>
    <row r="395" customFormat="false" ht="13.5" hidden="false" customHeight="false" outlineLevel="0" collapsed="false">
      <c r="B395" s="494"/>
      <c r="C395" s="494"/>
      <c r="D395" s="201"/>
      <c r="E395" s="495"/>
      <c r="F395" s="201"/>
    </row>
    <row r="396" customFormat="false" ht="13.5" hidden="false" customHeight="false" outlineLevel="0" collapsed="false">
      <c r="B396" s="494"/>
      <c r="C396" s="494"/>
      <c r="D396" s="201"/>
      <c r="E396" s="495"/>
      <c r="F396" s="201"/>
    </row>
    <row r="397" customFormat="false" ht="13.5" hidden="false" customHeight="false" outlineLevel="0" collapsed="false">
      <c r="B397" s="494"/>
      <c r="C397" s="494"/>
      <c r="D397" s="201"/>
      <c r="E397" s="495"/>
      <c r="F397" s="201"/>
    </row>
    <row r="398" customFormat="false" ht="13.5" hidden="false" customHeight="false" outlineLevel="0" collapsed="false">
      <c r="B398" s="494"/>
      <c r="C398" s="494"/>
      <c r="D398" s="201"/>
      <c r="E398" s="495"/>
      <c r="F398" s="201"/>
    </row>
    <row r="399" customFormat="false" ht="13.5" hidden="false" customHeight="false" outlineLevel="0" collapsed="false">
      <c r="B399" s="494"/>
      <c r="C399" s="494"/>
      <c r="D399" s="201"/>
      <c r="E399" s="495"/>
      <c r="F399" s="201"/>
    </row>
    <row r="400" customFormat="false" ht="13.5" hidden="false" customHeight="false" outlineLevel="0" collapsed="false">
      <c r="B400" s="494"/>
      <c r="C400" s="494"/>
      <c r="D400" s="201"/>
      <c r="E400" s="495"/>
      <c r="F400" s="201"/>
    </row>
    <row r="401" customFormat="false" ht="13.5" hidden="false" customHeight="false" outlineLevel="0" collapsed="false">
      <c r="B401" s="494"/>
      <c r="C401" s="494"/>
      <c r="D401" s="201"/>
      <c r="E401" s="495"/>
      <c r="F401" s="201"/>
    </row>
    <row r="402" customFormat="false" ht="13.5" hidden="false" customHeight="false" outlineLevel="0" collapsed="false">
      <c r="B402" s="494"/>
      <c r="C402" s="494"/>
      <c r="D402" s="201"/>
      <c r="E402" s="495"/>
      <c r="F402" s="201"/>
    </row>
    <row r="403" customFormat="false" ht="13.5" hidden="false" customHeight="false" outlineLevel="0" collapsed="false">
      <c r="B403" s="494"/>
      <c r="C403" s="494"/>
      <c r="D403" s="201"/>
      <c r="E403" s="495"/>
      <c r="F403" s="201"/>
    </row>
    <row r="404" customFormat="false" ht="13.5" hidden="false" customHeight="false" outlineLevel="0" collapsed="false">
      <c r="B404" s="494"/>
      <c r="C404" s="494"/>
      <c r="D404" s="201"/>
      <c r="E404" s="495"/>
      <c r="F404" s="201"/>
    </row>
    <row r="405" customFormat="false" ht="13.5" hidden="false" customHeight="false" outlineLevel="0" collapsed="false">
      <c r="B405" s="494"/>
      <c r="C405" s="494"/>
      <c r="D405" s="201"/>
      <c r="E405" s="495"/>
      <c r="F405" s="201"/>
    </row>
    <row r="406" customFormat="false" ht="13.5" hidden="false" customHeight="false" outlineLevel="0" collapsed="false">
      <c r="B406" s="494"/>
      <c r="C406" s="494"/>
      <c r="D406" s="201"/>
      <c r="E406" s="495"/>
      <c r="F406" s="201"/>
    </row>
    <row r="407" customFormat="false" ht="13.5" hidden="false" customHeight="false" outlineLevel="0" collapsed="false">
      <c r="B407" s="494"/>
      <c r="C407" s="494"/>
      <c r="D407" s="201"/>
      <c r="E407" s="495"/>
      <c r="F407" s="201"/>
    </row>
    <row r="408" customFormat="false" ht="13.5" hidden="false" customHeight="false" outlineLevel="0" collapsed="false">
      <c r="B408" s="494"/>
      <c r="C408" s="494"/>
      <c r="D408" s="201"/>
      <c r="E408" s="495"/>
      <c r="F408" s="201"/>
    </row>
    <row r="409" customFormat="false" ht="13.5" hidden="false" customHeight="false" outlineLevel="0" collapsed="false">
      <c r="B409" s="494"/>
      <c r="C409" s="494"/>
      <c r="D409" s="201"/>
      <c r="E409" s="495"/>
      <c r="F409" s="201"/>
    </row>
    <row r="410" customFormat="false" ht="13.5" hidden="false" customHeight="false" outlineLevel="0" collapsed="false">
      <c r="B410" s="494"/>
      <c r="C410" s="494"/>
      <c r="D410" s="201"/>
      <c r="E410" s="495"/>
      <c r="F410" s="201"/>
    </row>
    <row r="411" customFormat="false" ht="13.5" hidden="false" customHeight="false" outlineLevel="0" collapsed="false">
      <c r="B411" s="494"/>
      <c r="C411" s="494"/>
      <c r="D411" s="201"/>
      <c r="E411" s="495"/>
      <c r="F411" s="201"/>
    </row>
    <row r="412" customFormat="false" ht="13.5" hidden="false" customHeight="false" outlineLevel="0" collapsed="false">
      <c r="B412" s="494"/>
      <c r="C412" s="494"/>
      <c r="D412" s="201"/>
      <c r="E412" s="495"/>
      <c r="F412" s="201"/>
    </row>
    <row r="413" customFormat="false" ht="13.5" hidden="false" customHeight="false" outlineLevel="0" collapsed="false">
      <c r="B413" s="494"/>
      <c r="C413" s="494"/>
      <c r="D413" s="201"/>
      <c r="E413" s="495"/>
      <c r="F413" s="201"/>
    </row>
    <row r="414" customFormat="false" ht="13.5" hidden="false" customHeight="false" outlineLevel="0" collapsed="false">
      <c r="B414" s="494"/>
      <c r="C414" s="494"/>
      <c r="D414" s="201"/>
      <c r="E414" s="495"/>
      <c r="F414" s="201"/>
    </row>
    <row r="415" customFormat="false" ht="13.5" hidden="false" customHeight="false" outlineLevel="0" collapsed="false">
      <c r="B415" s="494"/>
      <c r="C415" s="494"/>
      <c r="D415" s="201"/>
      <c r="E415" s="495"/>
      <c r="F415" s="201"/>
    </row>
    <row r="416" customFormat="false" ht="13.5" hidden="false" customHeight="false" outlineLevel="0" collapsed="false">
      <c r="B416" s="494"/>
      <c r="C416" s="494"/>
      <c r="D416" s="201"/>
      <c r="E416" s="495"/>
      <c r="F416" s="201"/>
    </row>
    <row r="417" customFormat="false" ht="13.5" hidden="false" customHeight="false" outlineLevel="0" collapsed="false">
      <c r="B417" s="494"/>
      <c r="C417" s="494"/>
      <c r="D417" s="201"/>
      <c r="E417" s="495"/>
      <c r="F417" s="201"/>
    </row>
    <row r="418" customFormat="false" ht="13.5" hidden="false" customHeight="false" outlineLevel="0" collapsed="false">
      <c r="B418" s="494"/>
      <c r="C418" s="494"/>
      <c r="D418" s="201"/>
      <c r="E418" s="495"/>
      <c r="F418" s="201"/>
    </row>
    <row r="419" customFormat="false" ht="13.5" hidden="false" customHeight="false" outlineLevel="0" collapsed="false">
      <c r="B419" s="494"/>
      <c r="C419" s="494"/>
      <c r="D419" s="201"/>
      <c r="E419" s="495"/>
      <c r="F419" s="201"/>
    </row>
    <row r="420" customFormat="false" ht="13.5" hidden="false" customHeight="false" outlineLevel="0" collapsed="false">
      <c r="B420" s="494"/>
      <c r="C420" s="494"/>
      <c r="D420" s="201"/>
      <c r="E420" s="495"/>
      <c r="F420" s="201"/>
    </row>
    <row r="421" customFormat="false" ht="13.5" hidden="false" customHeight="false" outlineLevel="0" collapsed="false">
      <c r="B421" s="494"/>
      <c r="C421" s="494"/>
      <c r="D421" s="201"/>
      <c r="E421" s="495"/>
      <c r="F421" s="201"/>
    </row>
    <row r="422" customFormat="false" ht="13.5" hidden="false" customHeight="false" outlineLevel="0" collapsed="false">
      <c r="B422" s="494"/>
      <c r="C422" s="494"/>
      <c r="D422" s="201"/>
      <c r="E422" s="495"/>
      <c r="F422" s="201"/>
    </row>
    <row r="423" customFormat="false" ht="13.5" hidden="false" customHeight="false" outlineLevel="0" collapsed="false">
      <c r="B423" s="494"/>
      <c r="C423" s="494"/>
      <c r="D423" s="201"/>
      <c r="E423" s="495"/>
      <c r="F423" s="201"/>
    </row>
    <row r="424" customFormat="false" ht="13.5" hidden="false" customHeight="false" outlineLevel="0" collapsed="false">
      <c r="B424" s="494"/>
      <c r="C424" s="494"/>
      <c r="D424" s="201"/>
      <c r="E424" s="495"/>
      <c r="F424" s="201"/>
    </row>
    <row r="425" customFormat="false" ht="13.5" hidden="false" customHeight="false" outlineLevel="0" collapsed="false">
      <c r="B425" s="494"/>
      <c r="C425" s="494"/>
      <c r="D425" s="201"/>
      <c r="E425" s="495"/>
      <c r="F425" s="201"/>
    </row>
    <row r="426" customFormat="false" ht="13.5" hidden="false" customHeight="false" outlineLevel="0" collapsed="false">
      <c r="B426" s="494"/>
      <c r="C426" s="494"/>
      <c r="D426" s="201"/>
      <c r="E426" s="495"/>
      <c r="F426" s="201"/>
    </row>
    <row r="427" customFormat="false" ht="13.5" hidden="false" customHeight="false" outlineLevel="0" collapsed="false">
      <c r="B427" s="494"/>
      <c r="C427" s="494"/>
      <c r="D427" s="201"/>
      <c r="E427" s="495"/>
      <c r="F427" s="201"/>
    </row>
    <row r="428" customFormat="false" ht="13.5" hidden="false" customHeight="false" outlineLevel="0" collapsed="false">
      <c r="B428" s="494"/>
      <c r="C428" s="494"/>
      <c r="D428" s="201"/>
      <c r="E428" s="495"/>
      <c r="F428" s="201"/>
    </row>
    <row r="429" customFormat="false" ht="13.5" hidden="false" customHeight="false" outlineLevel="0" collapsed="false">
      <c r="B429" s="494"/>
      <c r="C429" s="494"/>
      <c r="D429" s="201"/>
      <c r="E429" s="495"/>
      <c r="F429" s="201"/>
    </row>
    <row r="430" customFormat="false" ht="13.5" hidden="false" customHeight="false" outlineLevel="0" collapsed="false">
      <c r="B430" s="494"/>
      <c r="C430" s="494"/>
      <c r="D430" s="201"/>
      <c r="E430" s="495"/>
      <c r="F430" s="201"/>
    </row>
    <row r="431" customFormat="false" ht="13.5" hidden="false" customHeight="false" outlineLevel="0" collapsed="false">
      <c r="B431" s="494"/>
      <c r="C431" s="494"/>
      <c r="D431" s="201"/>
      <c r="E431" s="495"/>
      <c r="F431" s="201"/>
    </row>
    <row r="432" customFormat="false" ht="13.5" hidden="false" customHeight="false" outlineLevel="0" collapsed="false">
      <c r="B432" s="494"/>
      <c r="C432" s="494"/>
      <c r="D432" s="201"/>
      <c r="E432" s="495"/>
      <c r="F432" s="201"/>
    </row>
    <row r="433" customFormat="false" ht="13.5" hidden="false" customHeight="false" outlineLevel="0" collapsed="false">
      <c r="B433" s="494"/>
      <c r="C433" s="494"/>
      <c r="D433" s="201"/>
      <c r="E433" s="495"/>
      <c r="F433" s="201"/>
    </row>
    <row r="434" customFormat="false" ht="13.5" hidden="false" customHeight="false" outlineLevel="0" collapsed="false">
      <c r="B434" s="494"/>
      <c r="C434" s="494"/>
      <c r="D434" s="201"/>
      <c r="E434" s="495"/>
      <c r="F434" s="201"/>
    </row>
    <row r="435" customFormat="false" ht="13.5" hidden="false" customHeight="false" outlineLevel="0" collapsed="false">
      <c r="B435" s="494"/>
      <c r="C435" s="494"/>
      <c r="D435" s="201"/>
      <c r="E435" s="495"/>
      <c r="F435" s="201"/>
    </row>
    <row r="436" customFormat="false" ht="13.5" hidden="false" customHeight="false" outlineLevel="0" collapsed="false">
      <c r="B436" s="494"/>
      <c r="C436" s="494"/>
      <c r="D436" s="201"/>
      <c r="E436" s="495"/>
      <c r="F436" s="201"/>
    </row>
    <row r="437" customFormat="false" ht="13.5" hidden="false" customHeight="false" outlineLevel="0" collapsed="false">
      <c r="B437" s="494"/>
      <c r="C437" s="494"/>
      <c r="D437" s="201"/>
      <c r="E437" s="495"/>
      <c r="F437" s="201"/>
    </row>
    <row r="438" customFormat="false" ht="13.5" hidden="false" customHeight="false" outlineLevel="0" collapsed="false">
      <c r="B438" s="494"/>
      <c r="C438" s="494"/>
      <c r="D438" s="201"/>
      <c r="E438" s="495"/>
      <c r="F438" s="201"/>
    </row>
    <row r="439" customFormat="false" ht="13.5" hidden="false" customHeight="false" outlineLevel="0" collapsed="false">
      <c r="B439" s="494"/>
      <c r="C439" s="494"/>
      <c r="D439" s="201"/>
      <c r="E439" s="495"/>
      <c r="F439" s="201"/>
    </row>
    <row r="440" customFormat="false" ht="13.5" hidden="false" customHeight="false" outlineLevel="0" collapsed="false">
      <c r="B440" s="494"/>
      <c r="C440" s="494"/>
      <c r="D440" s="201"/>
      <c r="E440" s="495"/>
      <c r="F440" s="201"/>
    </row>
    <row r="441" customFormat="false" ht="13.5" hidden="false" customHeight="false" outlineLevel="0" collapsed="false">
      <c r="B441" s="494"/>
      <c r="C441" s="494"/>
      <c r="D441" s="201"/>
      <c r="E441" s="495"/>
      <c r="F441" s="201"/>
    </row>
    <row r="442" customFormat="false" ht="13.5" hidden="false" customHeight="false" outlineLevel="0" collapsed="false">
      <c r="B442" s="494"/>
      <c r="C442" s="494"/>
      <c r="D442" s="201"/>
      <c r="E442" s="495"/>
      <c r="F442" s="201"/>
    </row>
    <row r="443" customFormat="false" ht="13.5" hidden="false" customHeight="false" outlineLevel="0" collapsed="false">
      <c r="B443" s="494"/>
      <c r="C443" s="494"/>
      <c r="D443" s="201"/>
      <c r="E443" s="495"/>
      <c r="F443" s="201"/>
    </row>
    <row r="444" customFormat="false" ht="13.5" hidden="false" customHeight="false" outlineLevel="0" collapsed="false">
      <c r="B444" s="494"/>
      <c r="C444" s="494"/>
      <c r="D444" s="201"/>
      <c r="E444" s="495"/>
      <c r="F444" s="201"/>
    </row>
    <row r="445" customFormat="false" ht="13.5" hidden="false" customHeight="false" outlineLevel="0" collapsed="false">
      <c r="B445" s="494"/>
      <c r="C445" s="494"/>
      <c r="D445" s="201"/>
      <c r="E445" s="495"/>
      <c r="F445" s="201"/>
    </row>
    <row r="446" customFormat="false" ht="13.5" hidden="false" customHeight="false" outlineLevel="0" collapsed="false">
      <c r="B446" s="494"/>
      <c r="C446" s="494"/>
      <c r="D446" s="201"/>
      <c r="E446" s="495"/>
      <c r="F446" s="201"/>
    </row>
    <row r="447" customFormat="false" ht="13.5" hidden="false" customHeight="false" outlineLevel="0" collapsed="false">
      <c r="B447" s="494"/>
      <c r="C447" s="494"/>
      <c r="D447" s="201"/>
      <c r="E447" s="495"/>
      <c r="F447" s="201"/>
    </row>
    <row r="448" customFormat="false" ht="13.5" hidden="false" customHeight="false" outlineLevel="0" collapsed="false">
      <c r="B448" s="494"/>
      <c r="C448" s="494"/>
      <c r="D448" s="201"/>
      <c r="E448" s="495"/>
      <c r="F448" s="201"/>
    </row>
    <row r="449" customFormat="false" ht="13.5" hidden="false" customHeight="false" outlineLevel="0" collapsed="false">
      <c r="B449" s="494"/>
      <c r="C449" s="494"/>
      <c r="D449" s="201"/>
      <c r="E449" s="495"/>
      <c r="F449" s="201"/>
    </row>
    <row r="450" customFormat="false" ht="13.5" hidden="false" customHeight="false" outlineLevel="0" collapsed="false">
      <c r="B450" s="494"/>
      <c r="C450" s="494"/>
      <c r="D450" s="201"/>
      <c r="E450" s="495"/>
      <c r="F450" s="201"/>
    </row>
    <row r="451" customFormat="false" ht="13.5" hidden="false" customHeight="false" outlineLevel="0" collapsed="false">
      <c r="B451" s="494"/>
      <c r="C451" s="494"/>
      <c r="D451" s="201"/>
      <c r="E451" s="495"/>
      <c r="F451" s="201"/>
    </row>
    <row r="452" customFormat="false" ht="13.5" hidden="false" customHeight="false" outlineLevel="0" collapsed="false">
      <c r="B452" s="494"/>
      <c r="C452" s="494"/>
      <c r="D452" s="201"/>
      <c r="E452" s="495"/>
      <c r="F452" s="201"/>
    </row>
    <row r="453" customFormat="false" ht="13.5" hidden="false" customHeight="false" outlineLevel="0" collapsed="false">
      <c r="B453" s="494"/>
      <c r="C453" s="494"/>
      <c r="D453" s="201"/>
      <c r="E453" s="495"/>
      <c r="F453" s="201"/>
    </row>
    <row r="454" customFormat="false" ht="13.5" hidden="false" customHeight="false" outlineLevel="0" collapsed="false">
      <c r="B454" s="494"/>
      <c r="C454" s="494"/>
      <c r="D454" s="201"/>
      <c r="E454" s="495"/>
      <c r="F454" s="201"/>
    </row>
    <row r="455" customFormat="false" ht="13.5" hidden="false" customHeight="false" outlineLevel="0" collapsed="false">
      <c r="B455" s="494"/>
      <c r="C455" s="494"/>
      <c r="D455" s="201"/>
      <c r="E455" s="495"/>
      <c r="F455" s="201"/>
    </row>
    <row r="456" customFormat="false" ht="13.5" hidden="false" customHeight="false" outlineLevel="0" collapsed="false">
      <c r="B456" s="494"/>
      <c r="C456" s="494"/>
      <c r="D456" s="201"/>
      <c r="E456" s="495"/>
      <c r="F456" s="201"/>
    </row>
    <row r="457" customFormat="false" ht="13.5" hidden="false" customHeight="false" outlineLevel="0" collapsed="false">
      <c r="B457" s="494"/>
      <c r="C457" s="494"/>
      <c r="D457" s="201"/>
      <c r="E457" s="495"/>
      <c r="F457" s="201"/>
    </row>
    <row r="458" customFormat="false" ht="13.5" hidden="false" customHeight="false" outlineLevel="0" collapsed="false">
      <c r="B458" s="494"/>
      <c r="C458" s="494"/>
      <c r="D458" s="201"/>
      <c r="E458" s="495"/>
      <c r="F458" s="201"/>
    </row>
    <row r="459" customFormat="false" ht="13.5" hidden="false" customHeight="false" outlineLevel="0" collapsed="false">
      <c r="B459" s="494"/>
      <c r="C459" s="494"/>
      <c r="D459" s="201"/>
      <c r="E459" s="495"/>
      <c r="F459" s="201"/>
    </row>
    <row r="460" customFormat="false" ht="13.5" hidden="false" customHeight="false" outlineLevel="0" collapsed="false">
      <c r="B460" s="494"/>
      <c r="C460" s="494"/>
      <c r="D460" s="201"/>
      <c r="E460" s="495"/>
      <c r="F460" s="201"/>
    </row>
    <row r="461" customFormat="false" ht="13.5" hidden="false" customHeight="false" outlineLevel="0" collapsed="false">
      <c r="B461" s="494"/>
      <c r="C461" s="494"/>
      <c r="D461" s="201"/>
      <c r="E461" s="495"/>
      <c r="F461" s="201"/>
    </row>
    <row r="462" customFormat="false" ht="13.5" hidden="false" customHeight="false" outlineLevel="0" collapsed="false">
      <c r="B462" s="494"/>
      <c r="C462" s="494"/>
      <c r="D462" s="201"/>
      <c r="E462" s="495"/>
      <c r="F462" s="201"/>
    </row>
    <row r="463" customFormat="false" ht="13.5" hidden="false" customHeight="false" outlineLevel="0" collapsed="false">
      <c r="B463" s="494"/>
      <c r="C463" s="494"/>
      <c r="D463" s="201"/>
      <c r="E463" s="495"/>
      <c r="F463" s="201"/>
    </row>
    <row r="464" customFormat="false" ht="13.5" hidden="false" customHeight="false" outlineLevel="0" collapsed="false">
      <c r="B464" s="494"/>
      <c r="C464" s="494"/>
      <c r="D464" s="201"/>
      <c r="E464" s="495"/>
      <c r="F464" s="201"/>
    </row>
    <row r="465" customFormat="false" ht="13.5" hidden="false" customHeight="false" outlineLevel="0" collapsed="false">
      <c r="B465" s="494"/>
      <c r="C465" s="494"/>
      <c r="D465" s="201"/>
      <c r="E465" s="495"/>
      <c r="F465" s="201"/>
    </row>
    <row r="466" customFormat="false" ht="13.5" hidden="false" customHeight="false" outlineLevel="0" collapsed="false">
      <c r="B466" s="494"/>
      <c r="C466" s="494"/>
      <c r="D466" s="201"/>
      <c r="E466" s="495"/>
      <c r="F466" s="201"/>
    </row>
    <row r="467" customFormat="false" ht="13.5" hidden="false" customHeight="false" outlineLevel="0" collapsed="false">
      <c r="B467" s="494"/>
      <c r="C467" s="494"/>
      <c r="D467" s="201"/>
      <c r="E467" s="495"/>
      <c r="F467" s="201"/>
    </row>
    <row r="468" customFormat="false" ht="13.5" hidden="false" customHeight="false" outlineLevel="0" collapsed="false">
      <c r="B468" s="494"/>
      <c r="C468" s="494"/>
      <c r="D468" s="201"/>
      <c r="E468" s="495"/>
      <c r="F468" s="201"/>
    </row>
    <row r="469" customFormat="false" ht="13.5" hidden="false" customHeight="false" outlineLevel="0" collapsed="false">
      <c r="B469" s="494"/>
      <c r="C469" s="494"/>
      <c r="D469" s="201"/>
      <c r="E469" s="495"/>
      <c r="F469" s="201"/>
    </row>
    <row r="470" customFormat="false" ht="13.5" hidden="false" customHeight="false" outlineLevel="0" collapsed="false">
      <c r="B470" s="494"/>
      <c r="C470" s="494"/>
      <c r="D470" s="201"/>
      <c r="E470" s="495"/>
      <c r="F470" s="201"/>
    </row>
    <row r="471" customFormat="false" ht="13.5" hidden="false" customHeight="false" outlineLevel="0" collapsed="false">
      <c r="B471" s="494"/>
      <c r="C471" s="494"/>
      <c r="D471" s="201"/>
      <c r="E471" s="495"/>
      <c r="F471" s="201"/>
    </row>
    <row r="472" customFormat="false" ht="13.5" hidden="false" customHeight="false" outlineLevel="0" collapsed="false">
      <c r="B472" s="494"/>
      <c r="C472" s="494"/>
      <c r="D472" s="201"/>
      <c r="E472" s="495"/>
      <c r="F472" s="201"/>
    </row>
    <row r="473" customFormat="false" ht="13.5" hidden="false" customHeight="false" outlineLevel="0" collapsed="false">
      <c r="B473" s="494"/>
      <c r="C473" s="494"/>
      <c r="D473" s="201"/>
      <c r="E473" s="495"/>
      <c r="F473" s="201"/>
    </row>
    <row r="474" customFormat="false" ht="13.5" hidden="false" customHeight="false" outlineLevel="0" collapsed="false">
      <c r="B474" s="494"/>
      <c r="C474" s="494"/>
      <c r="D474" s="201"/>
      <c r="E474" s="495"/>
      <c r="F474" s="201"/>
    </row>
    <row r="475" customFormat="false" ht="13.5" hidden="false" customHeight="false" outlineLevel="0" collapsed="false">
      <c r="B475" s="494"/>
      <c r="C475" s="494"/>
      <c r="D475" s="201"/>
      <c r="E475" s="495"/>
      <c r="F475" s="201"/>
    </row>
    <row r="476" customFormat="false" ht="13.5" hidden="false" customHeight="false" outlineLevel="0" collapsed="false">
      <c r="B476" s="494"/>
      <c r="C476" s="494"/>
      <c r="D476" s="201"/>
      <c r="E476" s="495"/>
      <c r="F476" s="201"/>
    </row>
    <row r="477" customFormat="false" ht="13.5" hidden="false" customHeight="false" outlineLevel="0" collapsed="false">
      <c r="B477" s="494"/>
      <c r="C477" s="494"/>
      <c r="D477" s="201"/>
      <c r="E477" s="495"/>
      <c r="F477" s="201"/>
    </row>
    <row r="478" customFormat="false" ht="13.5" hidden="false" customHeight="false" outlineLevel="0" collapsed="false">
      <c r="B478" s="494"/>
      <c r="C478" s="494"/>
      <c r="D478" s="201"/>
      <c r="E478" s="495"/>
      <c r="F478" s="201"/>
    </row>
    <row r="479" customFormat="false" ht="13.5" hidden="false" customHeight="false" outlineLevel="0" collapsed="false">
      <c r="B479" s="494"/>
      <c r="C479" s="494"/>
      <c r="D479" s="201"/>
      <c r="E479" s="495"/>
      <c r="F479" s="201"/>
    </row>
    <row r="480" customFormat="false" ht="13.5" hidden="false" customHeight="false" outlineLevel="0" collapsed="false">
      <c r="B480" s="494"/>
      <c r="C480" s="494"/>
      <c r="D480" s="201"/>
      <c r="E480" s="495"/>
      <c r="F480" s="201"/>
    </row>
    <row r="481" customFormat="false" ht="13.5" hidden="false" customHeight="false" outlineLevel="0" collapsed="false">
      <c r="B481" s="494"/>
      <c r="C481" s="494"/>
      <c r="D481" s="201"/>
      <c r="E481" s="495"/>
      <c r="F481" s="201"/>
    </row>
    <row r="482" customFormat="false" ht="13.5" hidden="false" customHeight="false" outlineLevel="0" collapsed="false">
      <c r="B482" s="494"/>
      <c r="C482" s="494"/>
      <c r="D482" s="201"/>
      <c r="E482" s="495"/>
      <c r="F482" s="201"/>
    </row>
    <row r="483" customFormat="false" ht="13.5" hidden="false" customHeight="false" outlineLevel="0" collapsed="false">
      <c r="B483" s="494"/>
      <c r="C483" s="494"/>
      <c r="D483" s="201"/>
      <c r="E483" s="495"/>
      <c r="F483" s="201"/>
    </row>
    <row r="484" customFormat="false" ht="13.5" hidden="false" customHeight="false" outlineLevel="0" collapsed="false">
      <c r="B484" s="494"/>
      <c r="C484" s="494"/>
      <c r="D484" s="201"/>
      <c r="E484" s="495"/>
      <c r="F484" s="201"/>
    </row>
    <row r="485" customFormat="false" ht="13.5" hidden="false" customHeight="false" outlineLevel="0" collapsed="false">
      <c r="B485" s="494"/>
      <c r="C485" s="494"/>
      <c r="D485" s="201"/>
      <c r="E485" s="495"/>
      <c r="F485" s="201"/>
    </row>
    <row r="486" customFormat="false" ht="13.5" hidden="false" customHeight="false" outlineLevel="0" collapsed="false">
      <c r="B486" s="494"/>
      <c r="C486" s="494"/>
      <c r="D486" s="201"/>
      <c r="E486" s="495"/>
      <c r="F486" s="201"/>
    </row>
    <row r="487" customFormat="false" ht="13.5" hidden="false" customHeight="false" outlineLevel="0" collapsed="false">
      <c r="B487" s="494"/>
      <c r="C487" s="494"/>
      <c r="D487" s="201"/>
      <c r="E487" s="495"/>
      <c r="F487" s="201"/>
    </row>
    <row r="488" customFormat="false" ht="13.5" hidden="false" customHeight="false" outlineLevel="0" collapsed="false">
      <c r="B488" s="494"/>
      <c r="C488" s="494"/>
      <c r="D488" s="201"/>
      <c r="E488" s="495"/>
      <c r="F488" s="201"/>
    </row>
    <row r="489" customFormat="false" ht="13.5" hidden="false" customHeight="false" outlineLevel="0" collapsed="false">
      <c r="B489" s="494"/>
      <c r="C489" s="494"/>
      <c r="D489" s="201"/>
      <c r="E489" s="495"/>
      <c r="F489" s="201"/>
    </row>
    <row r="490" customFormat="false" ht="13.5" hidden="false" customHeight="false" outlineLevel="0" collapsed="false">
      <c r="B490" s="494"/>
      <c r="C490" s="494"/>
      <c r="D490" s="201"/>
      <c r="E490" s="495"/>
      <c r="F490" s="201"/>
    </row>
    <row r="491" customFormat="false" ht="13.5" hidden="false" customHeight="false" outlineLevel="0" collapsed="false">
      <c r="B491" s="494"/>
      <c r="C491" s="494"/>
      <c r="D491" s="201"/>
      <c r="E491" s="495"/>
      <c r="F491" s="201"/>
    </row>
    <row r="492" customFormat="false" ht="13.5" hidden="false" customHeight="false" outlineLevel="0" collapsed="false">
      <c r="B492" s="494"/>
      <c r="C492" s="494"/>
      <c r="D492" s="201"/>
      <c r="E492" s="495"/>
      <c r="F492" s="201"/>
    </row>
    <row r="493" customFormat="false" ht="13.5" hidden="false" customHeight="false" outlineLevel="0" collapsed="false">
      <c r="B493" s="494"/>
      <c r="C493" s="494"/>
      <c r="D493" s="201"/>
      <c r="E493" s="495"/>
      <c r="F493" s="201"/>
    </row>
    <row r="494" customFormat="false" ht="13.5" hidden="false" customHeight="false" outlineLevel="0" collapsed="false">
      <c r="B494" s="494"/>
      <c r="C494" s="494"/>
      <c r="D494" s="201"/>
      <c r="E494" s="495"/>
      <c r="F494" s="201"/>
    </row>
    <row r="495" customFormat="false" ht="13.5" hidden="false" customHeight="false" outlineLevel="0" collapsed="false">
      <c r="B495" s="494"/>
      <c r="C495" s="494"/>
      <c r="D495" s="201"/>
      <c r="E495" s="495"/>
      <c r="F495" s="201"/>
    </row>
    <row r="496" customFormat="false" ht="13.5" hidden="false" customHeight="false" outlineLevel="0" collapsed="false">
      <c r="B496" s="494"/>
      <c r="C496" s="494"/>
      <c r="D496" s="201"/>
      <c r="E496" s="495"/>
      <c r="F496" s="201"/>
    </row>
    <row r="497" customFormat="false" ht="13.5" hidden="false" customHeight="false" outlineLevel="0" collapsed="false">
      <c r="B497" s="494"/>
      <c r="C497" s="494"/>
      <c r="D497" s="201"/>
      <c r="E497" s="495"/>
      <c r="F497" s="201"/>
    </row>
    <row r="498" customFormat="false" ht="13.5" hidden="false" customHeight="false" outlineLevel="0" collapsed="false">
      <c r="B498" s="494"/>
      <c r="C498" s="494"/>
      <c r="D498" s="201"/>
      <c r="E498" s="495"/>
      <c r="F498" s="201"/>
    </row>
    <row r="499" customFormat="false" ht="13.5" hidden="false" customHeight="false" outlineLevel="0" collapsed="false">
      <c r="B499" s="494"/>
      <c r="C499" s="494"/>
      <c r="D499" s="201"/>
      <c r="E499" s="495"/>
      <c r="F499" s="201"/>
    </row>
    <row r="500" customFormat="false" ht="13.5" hidden="false" customHeight="false" outlineLevel="0" collapsed="false">
      <c r="B500" s="494"/>
      <c r="C500" s="494"/>
      <c r="D500" s="201"/>
      <c r="E500" s="495"/>
      <c r="F500" s="201"/>
    </row>
    <row r="501" customFormat="false" ht="13.5" hidden="false" customHeight="false" outlineLevel="0" collapsed="false">
      <c r="B501" s="494"/>
      <c r="C501" s="494"/>
      <c r="D501" s="201"/>
      <c r="E501" s="495"/>
      <c r="F501" s="201"/>
    </row>
    <row r="502" customFormat="false" ht="13.5" hidden="false" customHeight="false" outlineLevel="0" collapsed="false">
      <c r="B502" s="494"/>
      <c r="C502" s="494"/>
      <c r="D502" s="201"/>
      <c r="E502" s="495"/>
      <c r="F502" s="201"/>
    </row>
    <row r="503" customFormat="false" ht="13.5" hidden="false" customHeight="false" outlineLevel="0" collapsed="false">
      <c r="B503" s="494"/>
      <c r="C503" s="494"/>
      <c r="D503" s="201"/>
      <c r="E503" s="495"/>
      <c r="F503" s="201"/>
    </row>
    <row r="504" customFormat="false" ht="13.5" hidden="false" customHeight="false" outlineLevel="0" collapsed="false">
      <c r="B504" s="494"/>
      <c r="C504" s="494"/>
      <c r="D504" s="201"/>
      <c r="E504" s="495"/>
      <c r="F504" s="201"/>
    </row>
    <row r="505" customFormat="false" ht="13.5" hidden="false" customHeight="false" outlineLevel="0" collapsed="false">
      <c r="B505" s="494"/>
      <c r="C505" s="494"/>
      <c r="D505" s="201"/>
      <c r="E505" s="495"/>
      <c r="F505" s="201"/>
    </row>
    <row r="506" customFormat="false" ht="13.5" hidden="false" customHeight="false" outlineLevel="0" collapsed="false">
      <c r="B506" s="494"/>
      <c r="C506" s="494"/>
      <c r="D506" s="201"/>
      <c r="E506" s="495"/>
      <c r="F506" s="201"/>
    </row>
    <row r="507" customFormat="false" ht="13.5" hidden="false" customHeight="false" outlineLevel="0" collapsed="false">
      <c r="B507" s="494"/>
      <c r="C507" s="494"/>
      <c r="D507" s="201"/>
      <c r="E507" s="495"/>
      <c r="F507" s="201"/>
    </row>
    <row r="508" customFormat="false" ht="13.5" hidden="false" customHeight="false" outlineLevel="0" collapsed="false">
      <c r="B508" s="494"/>
      <c r="C508" s="494"/>
      <c r="D508" s="201"/>
      <c r="E508" s="495"/>
      <c r="F508" s="201"/>
    </row>
    <row r="509" customFormat="false" ht="13.5" hidden="false" customHeight="false" outlineLevel="0" collapsed="false">
      <c r="B509" s="494"/>
      <c r="C509" s="494"/>
      <c r="D509" s="201"/>
      <c r="E509" s="495"/>
      <c r="F509" s="201"/>
    </row>
    <row r="510" customFormat="false" ht="13.5" hidden="false" customHeight="false" outlineLevel="0" collapsed="false">
      <c r="B510" s="494"/>
      <c r="C510" s="494"/>
      <c r="D510" s="201"/>
      <c r="E510" s="495"/>
      <c r="F510" s="201"/>
    </row>
    <row r="511" customFormat="false" ht="13.5" hidden="false" customHeight="false" outlineLevel="0" collapsed="false">
      <c r="B511" s="494"/>
      <c r="C511" s="494"/>
      <c r="D511" s="201"/>
      <c r="E511" s="495"/>
      <c r="F511" s="201"/>
    </row>
    <row r="512" customFormat="false" ht="13.5" hidden="false" customHeight="false" outlineLevel="0" collapsed="false">
      <c r="B512" s="494"/>
      <c r="C512" s="494"/>
      <c r="D512" s="201"/>
      <c r="E512" s="495"/>
      <c r="F512" s="201"/>
    </row>
    <row r="513" customFormat="false" ht="13.5" hidden="false" customHeight="false" outlineLevel="0" collapsed="false">
      <c r="B513" s="494"/>
      <c r="C513" s="494"/>
      <c r="D513" s="201"/>
      <c r="E513" s="495"/>
      <c r="F513" s="201"/>
    </row>
    <row r="514" customFormat="false" ht="13.5" hidden="false" customHeight="false" outlineLevel="0" collapsed="false">
      <c r="B514" s="494"/>
      <c r="C514" s="494"/>
      <c r="D514" s="201"/>
      <c r="E514" s="495"/>
      <c r="F514" s="201"/>
    </row>
    <row r="515" customFormat="false" ht="13.5" hidden="false" customHeight="false" outlineLevel="0" collapsed="false">
      <c r="B515" s="494"/>
      <c r="C515" s="494"/>
      <c r="D515" s="201"/>
      <c r="E515" s="495"/>
      <c r="F515" s="201"/>
    </row>
    <row r="516" customFormat="false" ht="13.5" hidden="false" customHeight="false" outlineLevel="0" collapsed="false">
      <c r="B516" s="494"/>
      <c r="C516" s="494"/>
      <c r="D516" s="201"/>
      <c r="E516" s="495"/>
      <c r="F516" s="201"/>
    </row>
    <row r="517" customFormat="false" ht="13.5" hidden="false" customHeight="false" outlineLevel="0" collapsed="false">
      <c r="B517" s="494"/>
      <c r="C517" s="494"/>
      <c r="D517" s="201"/>
      <c r="E517" s="495"/>
      <c r="F517" s="201"/>
    </row>
    <row r="518" customFormat="false" ht="13.5" hidden="false" customHeight="false" outlineLevel="0" collapsed="false">
      <c r="B518" s="494"/>
      <c r="C518" s="494"/>
      <c r="D518" s="201"/>
      <c r="E518" s="495"/>
      <c r="F518" s="201"/>
    </row>
    <row r="519" customFormat="false" ht="13.5" hidden="false" customHeight="false" outlineLevel="0" collapsed="false">
      <c r="B519" s="494"/>
      <c r="C519" s="494"/>
      <c r="D519" s="201"/>
      <c r="E519" s="495"/>
      <c r="F519" s="201"/>
    </row>
    <row r="520" customFormat="false" ht="13.5" hidden="false" customHeight="false" outlineLevel="0" collapsed="false">
      <c r="B520" s="494"/>
      <c r="C520" s="494"/>
      <c r="D520" s="201"/>
      <c r="E520" s="495"/>
      <c r="F520" s="201"/>
    </row>
    <row r="521" customFormat="false" ht="13.5" hidden="false" customHeight="false" outlineLevel="0" collapsed="false">
      <c r="B521" s="494"/>
      <c r="C521" s="494"/>
      <c r="D521" s="201"/>
      <c r="E521" s="495"/>
      <c r="F521" s="201"/>
    </row>
    <row r="522" customFormat="false" ht="13.5" hidden="false" customHeight="false" outlineLevel="0" collapsed="false">
      <c r="B522" s="494"/>
      <c r="C522" s="494"/>
      <c r="D522" s="201"/>
      <c r="E522" s="495"/>
      <c r="F522" s="201"/>
    </row>
    <row r="523" customFormat="false" ht="13.5" hidden="false" customHeight="false" outlineLevel="0" collapsed="false">
      <c r="B523" s="494"/>
      <c r="C523" s="494"/>
      <c r="D523" s="201"/>
      <c r="E523" s="495"/>
      <c r="F523" s="201"/>
    </row>
    <row r="524" customFormat="false" ht="13.5" hidden="false" customHeight="false" outlineLevel="0" collapsed="false">
      <c r="B524" s="494"/>
      <c r="C524" s="494"/>
      <c r="D524" s="201"/>
      <c r="E524" s="495"/>
      <c r="F524" s="201"/>
    </row>
    <row r="525" customFormat="false" ht="13.5" hidden="false" customHeight="false" outlineLevel="0" collapsed="false">
      <c r="B525" s="494"/>
      <c r="C525" s="494"/>
      <c r="D525" s="201"/>
      <c r="E525" s="495"/>
      <c r="F525" s="201"/>
    </row>
    <row r="526" customFormat="false" ht="13.5" hidden="false" customHeight="false" outlineLevel="0" collapsed="false">
      <c r="B526" s="494"/>
      <c r="C526" s="494"/>
      <c r="D526" s="201"/>
      <c r="E526" s="495"/>
      <c r="F526" s="201"/>
    </row>
    <row r="527" customFormat="false" ht="13.5" hidden="false" customHeight="false" outlineLevel="0" collapsed="false">
      <c r="B527" s="494"/>
      <c r="C527" s="494"/>
      <c r="D527" s="201"/>
      <c r="E527" s="495"/>
      <c r="F527" s="201"/>
    </row>
    <row r="528" customFormat="false" ht="13.5" hidden="false" customHeight="false" outlineLevel="0" collapsed="false">
      <c r="B528" s="494"/>
      <c r="C528" s="494"/>
      <c r="D528" s="201"/>
      <c r="E528" s="495"/>
      <c r="F528" s="201"/>
    </row>
    <row r="529" customFormat="false" ht="13.5" hidden="false" customHeight="false" outlineLevel="0" collapsed="false">
      <c r="B529" s="494"/>
      <c r="C529" s="494"/>
      <c r="D529" s="201"/>
      <c r="E529" s="495"/>
      <c r="F529" s="201"/>
    </row>
    <row r="530" customFormat="false" ht="13.5" hidden="false" customHeight="false" outlineLevel="0" collapsed="false">
      <c r="B530" s="494"/>
      <c r="C530" s="494"/>
      <c r="D530" s="201"/>
      <c r="E530" s="495"/>
      <c r="F530" s="201"/>
    </row>
    <row r="531" customFormat="false" ht="13.5" hidden="false" customHeight="false" outlineLevel="0" collapsed="false">
      <c r="B531" s="494"/>
      <c r="C531" s="494"/>
      <c r="D531" s="201"/>
      <c r="E531" s="495"/>
      <c r="F531" s="201"/>
    </row>
    <row r="532" customFormat="false" ht="13.5" hidden="false" customHeight="false" outlineLevel="0" collapsed="false">
      <c r="B532" s="494"/>
      <c r="C532" s="494"/>
      <c r="D532" s="201"/>
      <c r="E532" s="495"/>
      <c r="F532" s="201"/>
    </row>
    <row r="533" customFormat="false" ht="13.5" hidden="false" customHeight="false" outlineLevel="0" collapsed="false">
      <c r="B533" s="494"/>
      <c r="C533" s="494"/>
      <c r="D533" s="201"/>
      <c r="E533" s="495"/>
      <c r="F533" s="201"/>
    </row>
    <row r="534" customFormat="false" ht="13.5" hidden="false" customHeight="false" outlineLevel="0" collapsed="false">
      <c r="B534" s="494"/>
      <c r="C534" s="494"/>
      <c r="D534" s="201"/>
      <c r="E534" s="495"/>
      <c r="F534" s="201"/>
    </row>
    <row r="535" customFormat="false" ht="13.5" hidden="false" customHeight="false" outlineLevel="0" collapsed="false">
      <c r="B535" s="494"/>
      <c r="C535" s="494"/>
      <c r="D535" s="201"/>
      <c r="E535" s="495"/>
      <c r="F535" s="201"/>
    </row>
    <row r="536" customFormat="false" ht="13.5" hidden="false" customHeight="false" outlineLevel="0" collapsed="false">
      <c r="B536" s="494"/>
      <c r="C536" s="494"/>
      <c r="D536" s="201"/>
      <c r="E536" s="495"/>
      <c r="F536" s="201"/>
    </row>
    <row r="537" customFormat="false" ht="13.5" hidden="false" customHeight="false" outlineLevel="0" collapsed="false">
      <c r="B537" s="494"/>
      <c r="C537" s="494"/>
      <c r="D537" s="201"/>
      <c r="E537" s="495"/>
      <c r="F537" s="201"/>
    </row>
    <row r="538" customFormat="false" ht="13.5" hidden="false" customHeight="false" outlineLevel="0" collapsed="false">
      <c r="B538" s="494"/>
      <c r="C538" s="494"/>
      <c r="D538" s="201"/>
      <c r="E538" s="495"/>
      <c r="F538" s="201"/>
    </row>
    <row r="539" customFormat="false" ht="13.5" hidden="false" customHeight="false" outlineLevel="0" collapsed="false">
      <c r="B539" s="494"/>
      <c r="C539" s="494"/>
      <c r="D539" s="201"/>
      <c r="E539" s="495"/>
      <c r="F539" s="201"/>
    </row>
    <row r="540" customFormat="false" ht="13.5" hidden="false" customHeight="false" outlineLevel="0" collapsed="false">
      <c r="B540" s="494"/>
      <c r="C540" s="494"/>
      <c r="D540" s="201"/>
      <c r="E540" s="495"/>
      <c r="F540" s="201"/>
    </row>
    <row r="541" customFormat="false" ht="13.5" hidden="false" customHeight="false" outlineLevel="0" collapsed="false">
      <c r="B541" s="494"/>
      <c r="C541" s="494"/>
      <c r="D541" s="201"/>
      <c r="E541" s="495"/>
      <c r="F541" s="201"/>
    </row>
    <row r="542" customFormat="false" ht="13.5" hidden="false" customHeight="false" outlineLevel="0" collapsed="false">
      <c r="B542" s="494"/>
      <c r="C542" s="494"/>
      <c r="D542" s="201"/>
      <c r="E542" s="495"/>
      <c r="F542" s="201"/>
    </row>
    <row r="543" customFormat="false" ht="13.5" hidden="false" customHeight="false" outlineLevel="0" collapsed="false">
      <c r="B543" s="494"/>
      <c r="C543" s="494"/>
      <c r="D543" s="201"/>
      <c r="E543" s="495"/>
      <c r="F543" s="201"/>
    </row>
    <row r="544" customFormat="false" ht="13.5" hidden="false" customHeight="false" outlineLevel="0" collapsed="false">
      <c r="B544" s="494"/>
      <c r="C544" s="494"/>
      <c r="D544" s="201"/>
      <c r="E544" s="495"/>
      <c r="F544" s="201"/>
    </row>
    <row r="545" customFormat="false" ht="13.5" hidden="false" customHeight="false" outlineLevel="0" collapsed="false">
      <c r="B545" s="494"/>
      <c r="C545" s="494"/>
      <c r="D545" s="201"/>
      <c r="E545" s="495"/>
      <c r="F545" s="201"/>
    </row>
    <row r="546" customFormat="false" ht="13.5" hidden="false" customHeight="false" outlineLevel="0" collapsed="false">
      <c r="B546" s="494"/>
      <c r="C546" s="494"/>
      <c r="D546" s="201"/>
      <c r="E546" s="495"/>
      <c r="F546" s="201"/>
    </row>
    <row r="547" customFormat="false" ht="13.5" hidden="false" customHeight="false" outlineLevel="0" collapsed="false">
      <c r="B547" s="494"/>
      <c r="C547" s="494"/>
      <c r="D547" s="201"/>
      <c r="E547" s="495"/>
      <c r="F547" s="201"/>
    </row>
    <row r="548" customFormat="false" ht="13.5" hidden="false" customHeight="false" outlineLevel="0" collapsed="false">
      <c r="B548" s="494"/>
      <c r="C548" s="494"/>
      <c r="D548" s="201"/>
      <c r="E548" s="495"/>
      <c r="F548" s="201"/>
    </row>
    <row r="549" customFormat="false" ht="13.5" hidden="false" customHeight="false" outlineLevel="0" collapsed="false">
      <c r="B549" s="494"/>
      <c r="C549" s="494"/>
      <c r="D549" s="201"/>
      <c r="E549" s="495"/>
      <c r="F549" s="201"/>
    </row>
    <row r="550" customFormat="false" ht="13.5" hidden="false" customHeight="false" outlineLevel="0" collapsed="false">
      <c r="B550" s="494"/>
      <c r="C550" s="494"/>
      <c r="D550" s="201"/>
      <c r="E550" s="495"/>
      <c r="F550" s="201"/>
    </row>
    <row r="551" customFormat="false" ht="13.5" hidden="false" customHeight="false" outlineLevel="0" collapsed="false">
      <c r="B551" s="494"/>
      <c r="C551" s="494"/>
      <c r="D551" s="201"/>
      <c r="E551" s="495"/>
      <c r="F551" s="201"/>
    </row>
    <row r="552" customFormat="false" ht="13.5" hidden="false" customHeight="false" outlineLevel="0" collapsed="false">
      <c r="B552" s="494"/>
      <c r="C552" s="494"/>
      <c r="D552" s="201"/>
      <c r="E552" s="495"/>
      <c r="F552" s="201"/>
    </row>
    <row r="553" customFormat="false" ht="13.5" hidden="false" customHeight="false" outlineLevel="0" collapsed="false">
      <c r="B553" s="494"/>
      <c r="C553" s="494"/>
      <c r="D553" s="201"/>
      <c r="E553" s="495"/>
      <c r="F553" s="201"/>
    </row>
    <row r="554" customFormat="false" ht="13.5" hidden="false" customHeight="false" outlineLevel="0" collapsed="false">
      <c r="B554" s="494"/>
      <c r="C554" s="494"/>
      <c r="D554" s="201"/>
      <c r="E554" s="495"/>
      <c r="F554" s="201"/>
    </row>
    <row r="555" customFormat="false" ht="13.5" hidden="false" customHeight="false" outlineLevel="0" collapsed="false">
      <c r="B555" s="494"/>
      <c r="C555" s="494"/>
      <c r="D555" s="201"/>
      <c r="E555" s="495"/>
      <c r="F555" s="201"/>
    </row>
    <row r="556" customFormat="false" ht="13.5" hidden="false" customHeight="false" outlineLevel="0" collapsed="false">
      <c r="B556" s="494"/>
      <c r="C556" s="494"/>
      <c r="D556" s="201"/>
      <c r="E556" s="495"/>
      <c r="F556" s="201"/>
    </row>
    <row r="557" customFormat="false" ht="13.5" hidden="false" customHeight="false" outlineLevel="0" collapsed="false">
      <c r="B557" s="494"/>
      <c r="C557" s="494"/>
      <c r="D557" s="201"/>
      <c r="E557" s="495"/>
      <c r="F557" s="201"/>
    </row>
    <row r="558" customFormat="false" ht="13.5" hidden="false" customHeight="false" outlineLevel="0" collapsed="false">
      <c r="B558" s="494"/>
      <c r="C558" s="494"/>
      <c r="D558" s="201"/>
      <c r="E558" s="495"/>
      <c r="F558" s="201"/>
    </row>
    <row r="559" customFormat="false" ht="13.5" hidden="false" customHeight="false" outlineLevel="0" collapsed="false">
      <c r="B559" s="494"/>
      <c r="C559" s="494"/>
      <c r="D559" s="201"/>
      <c r="E559" s="495"/>
      <c r="F559" s="201"/>
    </row>
    <row r="560" customFormat="false" ht="13.5" hidden="false" customHeight="false" outlineLevel="0" collapsed="false">
      <c r="B560" s="494"/>
      <c r="C560" s="494"/>
      <c r="D560" s="201"/>
      <c r="E560" s="495"/>
      <c r="F560" s="201"/>
    </row>
    <row r="561" customFormat="false" ht="13.5" hidden="false" customHeight="false" outlineLevel="0" collapsed="false">
      <c r="B561" s="494"/>
      <c r="C561" s="494"/>
      <c r="D561" s="201"/>
      <c r="E561" s="495"/>
      <c r="F561" s="201"/>
    </row>
    <row r="562" customFormat="false" ht="13.5" hidden="false" customHeight="false" outlineLevel="0" collapsed="false">
      <c r="B562" s="494"/>
      <c r="C562" s="494"/>
      <c r="D562" s="201"/>
      <c r="E562" s="495"/>
      <c r="F562" s="201"/>
    </row>
    <row r="563" customFormat="false" ht="13.5" hidden="false" customHeight="false" outlineLevel="0" collapsed="false">
      <c r="B563" s="494"/>
      <c r="C563" s="494"/>
      <c r="D563" s="201"/>
      <c r="E563" s="495"/>
      <c r="F563" s="201"/>
    </row>
    <row r="564" customFormat="false" ht="13.5" hidden="false" customHeight="false" outlineLevel="0" collapsed="false">
      <c r="B564" s="494"/>
      <c r="C564" s="494"/>
      <c r="D564" s="201"/>
      <c r="E564" s="495"/>
      <c r="F564" s="201"/>
    </row>
    <row r="565" customFormat="false" ht="13.5" hidden="false" customHeight="false" outlineLevel="0" collapsed="false">
      <c r="B565" s="494"/>
      <c r="C565" s="494"/>
      <c r="D565" s="201"/>
      <c r="E565" s="495"/>
      <c r="F565" s="201"/>
    </row>
    <row r="566" customFormat="false" ht="13.5" hidden="false" customHeight="false" outlineLevel="0" collapsed="false">
      <c r="B566" s="494"/>
      <c r="C566" s="494"/>
      <c r="D566" s="201"/>
      <c r="E566" s="495"/>
      <c r="F566" s="201"/>
    </row>
    <row r="567" customFormat="false" ht="13.5" hidden="false" customHeight="false" outlineLevel="0" collapsed="false">
      <c r="B567" s="494"/>
      <c r="C567" s="494"/>
      <c r="D567" s="201"/>
      <c r="E567" s="495"/>
      <c r="F567" s="201"/>
    </row>
    <row r="568" customFormat="false" ht="13.5" hidden="false" customHeight="false" outlineLevel="0" collapsed="false">
      <c r="B568" s="494"/>
      <c r="C568" s="494"/>
      <c r="D568" s="201"/>
      <c r="E568" s="495"/>
      <c r="F568" s="201"/>
    </row>
    <row r="569" customFormat="false" ht="13.5" hidden="false" customHeight="false" outlineLevel="0" collapsed="false">
      <c r="B569" s="494"/>
      <c r="C569" s="494"/>
      <c r="D569" s="201"/>
      <c r="E569" s="495"/>
      <c r="F569" s="201"/>
    </row>
    <row r="570" customFormat="false" ht="13.5" hidden="false" customHeight="false" outlineLevel="0" collapsed="false">
      <c r="B570" s="494"/>
      <c r="C570" s="494"/>
      <c r="D570" s="201"/>
      <c r="E570" s="495"/>
      <c r="F570" s="201"/>
    </row>
    <row r="571" customFormat="false" ht="13.5" hidden="false" customHeight="false" outlineLevel="0" collapsed="false">
      <c r="B571" s="494"/>
      <c r="C571" s="494"/>
      <c r="D571" s="201"/>
      <c r="E571" s="495"/>
      <c r="F571" s="201"/>
    </row>
    <row r="572" customFormat="false" ht="13.5" hidden="false" customHeight="false" outlineLevel="0" collapsed="false">
      <c r="B572" s="494"/>
      <c r="C572" s="494"/>
      <c r="D572" s="201"/>
      <c r="E572" s="495"/>
      <c r="F572" s="201"/>
    </row>
    <row r="573" customFormat="false" ht="13.5" hidden="false" customHeight="false" outlineLevel="0" collapsed="false">
      <c r="B573" s="494"/>
      <c r="C573" s="494"/>
      <c r="D573" s="201"/>
      <c r="E573" s="495"/>
      <c r="F573" s="201"/>
    </row>
    <row r="574" customFormat="false" ht="13.5" hidden="false" customHeight="false" outlineLevel="0" collapsed="false">
      <c r="B574" s="494"/>
      <c r="C574" s="494"/>
      <c r="D574" s="201"/>
      <c r="E574" s="495"/>
      <c r="F574" s="201"/>
    </row>
    <row r="575" customFormat="false" ht="13.5" hidden="false" customHeight="false" outlineLevel="0" collapsed="false">
      <c r="B575" s="494"/>
      <c r="C575" s="494"/>
      <c r="D575" s="201"/>
      <c r="E575" s="495"/>
      <c r="F575" s="201"/>
    </row>
    <row r="576" customFormat="false" ht="13.5" hidden="false" customHeight="false" outlineLevel="0" collapsed="false">
      <c r="B576" s="494"/>
      <c r="C576" s="494"/>
      <c r="D576" s="201"/>
      <c r="E576" s="495"/>
      <c r="F576" s="201"/>
    </row>
    <row r="577" customFormat="false" ht="13.5" hidden="false" customHeight="false" outlineLevel="0" collapsed="false">
      <c r="B577" s="494"/>
      <c r="C577" s="494"/>
      <c r="D577" s="201"/>
      <c r="E577" s="495"/>
      <c r="F577" s="201"/>
    </row>
    <row r="578" customFormat="false" ht="13.5" hidden="false" customHeight="false" outlineLevel="0" collapsed="false">
      <c r="B578" s="494"/>
      <c r="C578" s="494"/>
      <c r="D578" s="201"/>
      <c r="E578" s="495"/>
      <c r="F578" s="201"/>
    </row>
    <row r="579" customFormat="false" ht="13.5" hidden="false" customHeight="false" outlineLevel="0" collapsed="false">
      <c r="B579" s="494"/>
      <c r="C579" s="494"/>
      <c r="D579" s="201"/>
      <c r="E579" s="495"/>
      <c r="F579" s="201"/>
    </row>
    <row r="580" customFormat="false" ht="13.5" hidden="false" customHeight="false" outlineLevel="0" collapsed="false">
      <c r="B580" s="494"/>
      <c r="C580" s="494"/>
      <c r="D580" s="201"/>
      <c r="E580" s="495"/>
      <c r="F580" s="201"/>
    </row>
    <row r="581" customFormat="false" ht="13.5" hidden="false" customHeight="false" outlineLevel="0" collapsed="false">
      <c r="B581" s="494"/>
      <c r="C581" s="494"/>
      <c r="D581" s="201"/>
      <c r="E581" s="495"/>
      <c r="F581" s="201"/>
    </row>
    <row r="582" customFormat="false" ht="13.5" hidden="false" customHeight="false" outlineLevel="0" collapsed="false">
      <c r="B582" s="494"/>
      <c r="C582" s="494"/>
      <c r="D582" s="201"/>
      <c r="E582" s="495"/>
      <c r="F582" s="201"/>
    </row>
    <row r="583" customFormat="false" ht="13.5" hidden="false" customHeight="false" outlineLevel="0" collapsed="false">
      <c r="B583" s="494"/>
      <c r="C583" s="494"/>
      <c r="D583" s="201"/>
      <c r="E583" s="495"/>
      <c r="F583" s="201"/>
    </row>
    <row r="584" customFormat="false" ht="13.5" hidden="false" customHeight="false" outlineLevel="0" collapsed="false">
      <c r="B584" s="494"/>
      <c r="C584" s="494"/>
      <c r="D584" s="201"/>
      <c r="E584" s="495"/>
      <c r="F584" s="201"/>
    </row>
  </sheetData>
  <mergeCells count="60">
    <mergeCell ref="A3:A4"/>
    <mergeCell ref="B3:E4"/>
    <mergeCell ref="F3:P3"/>
    <mergeCell ref="Q3:AA3"/>
    <mergeCell ref="AB3:AL3"/>
    <mergeCell ref="A5:A7"/>
    <mergeCell ref="B5:C7"/>
    <mergeCell ref="B8:C10"/>
    <mergeCell ref="B11:C13"/>
    <mergeCell ref="B14:B16"/>
    <mergeCell ref="C14:C16"/>
    <mergeCell ref="B17:B19"/>
    <mergeCell ref="C17:C19"/>
    <mergeCell ref="B20:B22"/>
    <mergeCell ref="C20:C22"/>
    <mergeCell ref="B23:B25"/>
    <mergeCell ref="C23:C25"/>
    <mergeCell ref="B26:B28"/>
    <mergeCell ref="C26:C28"/>
    <mergeCell ref="B29:B31"/>
    <mergeCell ref="C29:C31"/>
    <mergeCell ref="B32:B34"/>
    <mergeCell ref="C32:C34"/>
    <mergeCell ref="B35:B37"/>
    <mergeCell ref="C35:C37"/>
    <mergeCell ref="B38:B40"/>
    <mergeCell ref="C38:C40"/>
    <mergeCell ref="B41:B43"/>
    <mergeCell ref="C41:C43"/>
    <mergeCell ref="B44:B46"/>
    <mergeCell ref="C44:C46"/>
    <mergeCell ref="B47:C49"/>
    <mergeCell ref="B50:C52"/>
    <mergeCell ref="B53:C55"/>
    <mergeCell ref="B56:B58"/>
    <mergeCell ref="C56:C58"/>
    <mergeCell ref="B59:B61"/>
    <mergeCell ref="C59:C61"/>
    <mergeCell ref="B62:B64"/>
    <mergeCell ref="C62:C64"/>
    <mergeCell ref="B65:B67"/>
    <mergeCell ref="C65:C67"/>
    <mergeCell ref="B68:C70"/>
    <mergeCell ref="B71:B73"/>
    <mergeCell ref="C71:C73"/>
    <mergeCell ref="B74:B76"/>
    <mergeCell ref="C74:C76"/>
    <mergeCell ref="B77:B79"/>
    <mergeCell ref="C77:C79"/>
    <mergeCell ref="B80:C82"/>
    <mergeCell ref="B83:C85"/>
    <mergeCell ref="B86:C88"/>
    <mergeCell ref="B89:C91"/>
    <mergeCell ref="B92:C94"/>
    <mergeCell ref="B95:C97"/>
    <mergeCell ref="B98:C100"/>
    <mergeCell ref="B101:C103"/>
    <mergeCell ref="B104:B106"/>
    <mergeCell ref="C104:C106"/>
    <mergeCell ref="B107:C109"/>
  </mergeCells>
  <printOptions headings="false" gridLines="false" gridLinesSet="true" horizontalCentered="false" verticalCentered="false"/>
  <pageMargins left="0.670138888888889" right="0.640277777777778" top="1" bottom="0.6701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5" man="true" max="16383" min="0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K586"/>
  <sheetViews>
    <sheetView showFormulas="false" showGridLines="true" showRowColHeaders="true" showZeros="true" rightToLeft="false" tabSelected="false" showOutlineSymbols="true" defaultGridColor="true" view="normal" topLeftCell="A52" colorId="64" zoomScale="85" zoomScaleNormal="85" zoomScalePageLayoutView="100" workbookViewId="0">
      <selection pane="topLeft" activeCell="O33" activeCellId="0" sqref="O33"/>
    </sheetView>
  </sheetViews>
  <sheetFormatPr defaultColWidth="8.50390625" defaultRowHeight="13.5" customHeight="false" zeroHeight="false" outlineLevelRow="0" outlineLevelCol="0"/>
  <cols>
    <col collapsed="false" customWidth="true" hidden="false" outlineLevel="0" max="1" min="1" style="201" width="8.13"/>
    <col collapsed="false" customWidth="true" hidden="false" outlineLevel="0" max="2" min="2" style="331" width="5.76"/>
    <col collapsed="false" customWidth="true" hidden="false" outlineLevel="0" max="3" min="3" style="331" width="13.26"/>
    <col collapsed="false" customWidth="true" hidden="false" outlineLevel="0" max="4" min="4" style="331" width="1"/>
    <col collapsed="false" customWidth="true" hidden="false" outlineLevel="0" max="5" min="5" style="416" width="4.76"/>
    <col collapsed="false" customWidth="true" hidden="false" outlineLevel="0" max="6" min="6" style="331" width="6.37"/>
    <col collapsed="false" customWidth="true" hidden="false" outlineLevel="0" max="11" min="7" style="331" width="4.37"/>
    <col collapsed="false" customWidth="true" hidden="false" outlineLevel="0" max="13" min="12" style="331" width="4.63"/>
    <col collapsed="false" customWidth="true" hidden="false" outlineLevel="0" max="16" min="14" style="331" width="6"/>
    <col collapsed="false" customWidth="true" hidden="false" outlineLevel="0" max="32" min="17" style="331" width="5.26"/>
    <col collapsed="false" customWidth="true" hidden="false" outlineLevel="0" max="33" min="33" style="331" width="4.5"/>
    <col collapsed="false" customWidth="true" hidden="false" outlineLevel="0" max="34" min="34" style="0" width="4.37"/>
    <col collapsed="false" customWidth="true" hidden="false" outlineLevel="0" max="55" min="55" style="0" width="11.13"/>
    <col collapsed="false" customWidth="true" hidden="false" outlineLevel="0" max="75" min="56" style="0" width="10.37"/>
    <col collapsed="false" customWidth="true" hidden="false" outlineLevel="0" max="76" min="76" style="0" width="13.13"/>
    <col collapsed="false" customWidth="true" hidden="false" outlineLevel="0" max="94" min="77" style="0" width="10.37"/>
    <col collapsed="false" customWidth="true" hidden="false" outlineLevel="0" max="95" min="95" style="0" width="13.13"/>
    <col collapsed="false" customWidth="true" hidden="false" outlineLevel="0" max="116" min="96" style="0" width="10.37"/>
    <col collapsed="false" customWidth="true" hidden="false" outlineLevel="0" max="117" min="117" style="0" width="13.13"/>
    <col collapsed="false" customWidth="true" hidden="false" outlineLevel="0" max="138" min="118" style="0" width="10.37"/>
    <col collapsed="false" customWidth="true" hidden="false" outlineLevel="0" max="139" min="139" style="0" width="13.13"/>
  </cols>
  <sheetData>
    <row r="1" customFormat="false" ht="13.8" hidden="false" customHeight="false" outlineLevel="0" collapsed="false">
      <c r="A1" s="147" t="s">
        <v>480</v>
      </c>
      <c r="B1" s="100"/>
      <c r="C1" s="100"/>
      <c r="D1" s="100"/>
      <c r="E1" s="417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2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</row>
    <row r="2" customFormat="false" ht="12" hidden="false" customHeight="true" outlineLevel="0" collapsed="false">
      <c r="A2" s="147"/>
      <c r="B2" s="100"/>
      <c r="C2" s="100"/>
      <c r="D2" s="100"/>
      <c r="E2" s="417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2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</row>
    <row r="3" customFormat="false" ht="14.25" hidden="false" customHeight="true" outlineLevel="0" collapsed="false">
      <c r="A3" s="148" t="s">
        <v>481</v>
      </c>
      <c r="B3" s="100"/>
      <c r="C3" s="100"/>
      <c r="D3" s="100"/>
      <c r="E3" s="417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2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207" t="str">
        <f aca="false">'3　月・性別，区別死亡数'!$O$2</f>
        <v>平成30年</v>
      </c>
    </row>
    <row r="4" customFormat="false" ht="15.75" hidden="false" customHeight="true" outlineLevel="0" collapsed="false">
      <c r="A4" s="418" t="s">
        <v>393</v>
      </c>
      <c r="B4" s="256" t="s">
        <v>471</v>
      </c>
      <c r="C4" s="256"/>
      <c r="D4" s="256"/>
      <c r="E4" s="256"/>
      <c r="F4" s="257" t="s">
        <v>482</v>
      </c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496"/>
      <c r="AG4" s="496"/>
    </row>
    <row r="5" customFormat="false" ht="15.75" hidden="false" customHeight="true" outlineLevel="0" collapsed="false">
      <c r="A5" s="418"/>
      <c r="B5" s="256"/>
      <c r="C5" s="256"/>
      <c r="D5" s="256"/>
      <c r="E5" s="256"/>
      <c r="F5" s="497" t="s">
        <v>7</v>
      </c>
      <c r="G5" s="162" t="s">
        <v>330</v>
      </c>
      <c r="H5" s="159" t="n">
        <v>1</v>
      </c>
      <c r="I5" s="159" t="n">
        <v>2</v>
      </c>
      <c r="J5" s="159" t="n">
        <v>3</v>
      </c>
      <c r="K5" s="314" t="n">
        <v>4</v>
      </c>
      <c r="L5" s="162" t="s">
        <v>331</v>
      </c>
      <c r="M5" s="159" t="s">
        <v>332</v>
      </c>
      <c r="N5" s="159" t="s">
        <v>221</v>
      </c>
      <c r="O5" s="159" t="s">
        <v>223</v>
      </c>
      <c r="P5" s="314" t="s">
        <v>225</v>
      </c>
      <c r="Q5" s="162" t="s">
        <v>227</v>
      </c>
      <c r="R5" s="159" t="s">
        <v>230</v>
      </c>
      <c r="S5" s="159" t="s">
        <v>232</v>
      </c>
      <c r="T5" s="159" t="s">
        <v>234</v>
      </c>
      <c r="U5" s="159" t="s">
        <v>236</v>
      </c>
      <c r="V5" s="159" t="s">
        <v>238</v>
      </c>
      <c r="W5" s="159" t="s">
        <v>241</v>
      </c>
      <c r="X5" s="159" t="s">
        <v>243</v>
      </c>
      <c r="Y5" s="159" t="s">
        <v>245</v>
      </c>
      <c r="Z5" s="159" t="s">
        <v>247</v>
      </c>
      <c r="AA5" s="159" t="s">
        <v>249</v>
      </c>
      <c r="AB5" s="159" t="s">
        <v>251</v>
      </c>
      <c r="AC5" s="159" t="s">
        <v>253</v>
      </c>
      <c r="AD5" s="159" t="s">
        <v>333</v>
      </c>
      <c r="AE5" s="159" t="s">
        <v>334</v>
      </c>
      <c r="AF5" s="159" t="s">
        <v>342</v>
      </c>
      <c r="AG5" s="314" t="s">
        <v>336</v>
      </c>
    </row>
    <row r="6" customFormat="false" ht="4.5" hidden="false" customHeight="true" outlineLevel="0" collapsed="false">
      <c r="A6" s="498"/>
      <c r="B6" s="345"/>
      <c r="C6" s="109"/>
      <c r="D6" s="109"/>
      <c r="E6" s="499"/>
      <c r="F6" s="500"/>
      <c r="G6" s="501"/>
      <c r="H6" s="502"/>
      <c r="I6" s="502"/>
      <c r="J6" s="502"/>
      <c r="K6" s="500"/>
      <c r="L6" s="261"/>
      <c r="M6" s="503"/>
      <c r="N6" s="503"/>
      <c r="O6" s="503"/>
      <c r="P6" s="345"/>
      <c r="Q6" s="261"/>
      <c r="R6" s="503"/>
      <c r="S6" s="503"/>
      <c r="T6" s="503"/>
      <c r="U6" s="503"/>
      <c r="V6" s="503"/>
      <c r="W6" s="503"/>
      <c r="X6" s="503"/>
      <c r="Y6" s="503"/>
      <c r="Z6" s="503"/>
      <c r="AA6" s="503"/>
      <c r="AB6" s="503"/>
      <c r="AC6" s="503"/>
      <c r="AD6" s="503"/>
      <c r="AE6" s="503"/>
      <c r="AF6" s="503"/>
      <c r="AG6" s="500"/>
      <c r="AH6" s="1"/>
    </row>
    <row r="7" s="451" customFormat="true" ht="12" hidden="false" customHeight="true" outlineLevel="0" collapsed="false">
      <c r="A7" s="397"/>
      <c r="B7" s="452" t="s">
        <v>418</v>
      </c>
      <c r="C7" s="452"/>
      <c r="D7" s="338"/>
      <c r="E7" s="436" t="s">
        <v>7</v>
      </c>
      <c r="F7" s="504" t="n">
        <f aca="false">SUM('12-10:12-75'!F7)</f>
        <v>19343</v>
      </c>
      <c r="G7" s="505" t="n">
        <f aca="false">SUM('12-10:12-75'!G7)</f>
        <v>34</v>
      </c>
      <c r="H7" s="506" t="n">
        <f aca="false">SUM('12-10:12-75'!H7)</f>
        <v>5</v>
      </c>
      <c r="I7" s="506" t="n">
        <f aca="false">SUM('12-10:12-75'!I7)</f>
        <v>3</v>
      </c>
      <c r="J7" s="506" t="n">
        <f aca="false">SUM('12-10:12-75'!J7)</f>
        <v>2</v>
      </c>
      <c r="K7" s="504" t="n">
        <f aca="false">SUM('12-10:12-75'!K7)</f>
        <v>0</v>
      </c>
      <c r="L7" s="505" t="n">
        <f aca="false">SUM('12-10:12-75'!L7)</f>
        <v>44</v>
      </c>
      <c r="M7" s="506" t="n">
        <f aca="false">SUM('12-10:12-75'!M7)</f>
        <v>4</v>
      </c>
      <c r="N7" s="506" t="n">
        <f aca="false">SUM('12-10:12-75'!N7)</f>
        <v>7</v>
      </c>
      <c r="O7" s="506" t="n">
        <f aca="false">SUM('12-10:12-75'!O7)</f>
        <v>19</v>
      </c>
      <c r="P7" s="504" t="n">
        <f aca="false">SUM('12-10:12-75'!P7)</f>
        <v>40</v>
      </c>
      <c r="Q7" s="505" t="n">
        <f aca="false">SUM('12-10:12-75'!Q7)</f>
        <v>34</v>
      </c>
      <c r="R7" s="506" t="n">
        <f aca="false">SUM('12-10:12-75'!R7)</f>
        <v>59</v>
      </c>
      <c r="S7" s="506" t="n">
        <f aca="false">SUM('12-10:12-75'!S7)</f>
        <v>92</v>
      </c>
      <c r="T7" s="506" t="n">
        <f aca="false">SUM('12-10:12-75'!T7)</f>
        <v>155</v>
      </c>
      <c r="U7" s="506" t="n">
        <f aca="false">SUM('12-10:12-75'!U7)</f>
        <v>214</v>
      </c>
      <c r="V7" s="506" t="n">
        <f aca="false">SUM('12-10:12-75'!V7)</f>
        <v>321</v>
      </c>
      <c r="W7" s="506" t="n">
        <f aca="false">SUM('12-10:12-75'!W7)</f>
        <v>476</v>
      </c>
      <c r="X7" s="506" t="n">
        <f aca="false">SUM('12-10:12-75'!X7)</f>
        <v>708</v>
      </c>
      <c r="Y7" s="506" t="n">
        <f aca="false">SUM('12-10:12-75'!Y7)</f>
        <v>1373</v>
      </c>
      <c r="Z7" s="506" t="n">
        <f aca="false">SUM('12-10:12-75'!Z7)</f>
        <v>1757</v>
      </c>
      <c r="AA7" s="506" t="n">
        <f aca="false">SUM('12-10:12-75'!AA7)</f>
        <v>2274</v>
      </c>
      <c r="AB7" s="506" t="n">
        <f aca="false">SUM('12-10:12-75'!AB7)</f>
        <v>3058</v>
      </c>
      <c r="AC7" s="506" t="n">
        <f aca="false">SUM('12-10:12-75'!AC7)</f>
        <v>3763</v>
      </c>
      <c r="AD7" s="506" t="n">
        <f aca="false">SUM('12-10:12-75'!AD7)</f>
        <v>3116</v>
      </c>
      <c r="AE7" s="506" t="n">
        <f aca="false">SUM('12-10:12-75'!AE7)</f>
        <v>1445</v>
      </c>
      <c r="AF7" s="506" t="n">
        <f aca="false">SUM('12-10:12-75'!AF7)</f>
        <v>384</v>
      </c>
      <c r="AG7" s="504" t="n">
        <f aca="false">SUM('12-10:12-75'!AG7)</f>
        <v>0</v>
      </c>
    </row>
    <row r="8" s="451" customFormat="true" ht="12" hidden="false" customHeight="true" outlineLevel="0" collapsed="false">
      <c r="A8" s="397"/>
      <c r="B8" s="452"/>
      <c r="C8" s="452"/>
      <c r="D8" s="435"/>
      <c r="E8" s="436" t="s">
        <v>475</v>
      </c>
      <c r="F8" s="504" t="n">
        <f aca="false">SUM('12-10:12-75'!F8)</f>
        <v>9925</v>
      </c>
      <c r="G8" s="505" t="n">
        <f aca="false">SUM('12-10:12-75'!G8)</f>
        <v>16</v>
      </c>
      <c r="H8" s="506" t="n">
        <f aca="false">SUM('12-10:12-75'!H8)</f>
        <v>1</v>
      </c>
      <c r="I8" s="506" t="n">
        <f aca="false">SUM('12-10:12-75'!I8)</f>
        <v>2</v>
      </c>
      <c r="J8" s="506" t="n">
        <f aca="false">SUM('12-10:12-75'!J8)</f>
        <v>0</v>
      </c>
      <c r="K8" s="504" t="n">
        <f aca="false">SUM('12-10:12-75'!K8)</f>
        <v>0</v>
      </c>
      <c r="L8" s="505" t="n">
        <f aca="false">SUM('12-10:12-75'!L8)</f>
        <v>19</v>
      </c>
      <c r="M8" s="506" t="n">
        <f aca="false">SUM('12-10:12-75'!M8)</f>
        <v>3</v>
      </c>
      <c r="N8" s="506" t="n">
        <f aca="false">SUM('12-10:12-75'!N8)</f>
        <v>6</v>
      </c>
      <c r="O8" s="506" t="n">
        <f aca="false">SUM('12-10:12-75'!O8)</f>
        <v>15</v>
      </c>
      <c r="P8" s="504" t="n">
        <f aca="false">SUM('12-10:12-75'!P8)</f>
        <v>27</v>
      </c>
      <c r="Q8" s="505" t="n">
        <f aca="false">SUM('12-10:12-75'!Q8)</f>
        <v>24</v>
      </c>
      <c r="R8" s="506" t="n">
        <f aca="false">SUM('12-10:12-75'!R8)</f>
        <v>40</v>
      </c>
      <c r="S8" s="506" t="n">
        <f aca="false">SUM('12-10:12-75'!S8)</f>
        <v>56</v>
      </c>
      <c r="T8" s="506" t="n">
        <f aca="false">SUM('12-10:12-75'!T8)</f>
        <v>89</v>
      </c>
      <c r="U8" s="506" t="n">
        <f aca="false">SUM('12-10:12-75'!U8)</f>
        <v>123</v>
      </c>
      <c r="V8" s="506" t="n">
        <f aca="false">SUM('12-10:12-75'!V8)</f>
        <v>194</v>
      </c>
      <c r="W8" s="506" t="n">
        <f aca="false">SUM('12-10:12-75'!W8)</f>
        <v>288</v>
      </c>
      <c r="X8" s="506" t="n">
        <f aca="false">SUM('12-10:12-75'!X8)</f>
        <v>456</v>
      </c>
      <c r="Y8" s="506" t="n">
        <f aca="false">SUM('12-10:12-75'!Y8)</f>
        <v>892</v>
      </c>
      <c r="Z8" s="506" t="n">
        <f aca="false">SUM('12-10:12-75'!Z8)</f>
        <v>1174</v>
      </c>
      <c r="AA8" s="506" t="n">
        <f aca="false">SUM('12-10:12-75'!AA8)</f>
        <v>1403</v>
      </c>
      <c r="AB8" s="506" t="n">
        <f aca="false">SUM('12-10:12-75'!AB8)</f>
        <v>1738</v>
      </c>
      <c r="AC8" s="506" t="n">
        <f aca="false">SUM('12-10:12-75'!AC8)</f>
        <v>1833</v>
      </c>
      <c r="AD8" s="506" t="n">
        <f aca="false">SUM('12-10:12-75'!AD8)</f>
        <v>1159</v>
      </c>
      <c r="AE8" s="506" t="n">
        <f aca="false">SUM('12-10:12-75'!AE8)</f>
        <v>317</v>
      </c>
      <c r="AF8" s="506" t="n">
        <f aca="false">SUM('12-10:12-75'!AF8)</f>
        <v>69</v>
      </c>
      <c r="AG8" s="504" t="n">
        <f aca="false">SUM('12-10:12-75'!AG8)</f>
        <v>0</v>
      </c>
    </row>
    <row r="9" s="451" customFormat="true" ht="17.25" hidden="false" customHeight="true" outlineLevel="0" collapsed="false">
      <c r="A9" s="397"/>
      <c r="B9" s="452"/>
      <c r="C9" s="452"/>
      <c r="D9" s="435"/>
      <c r="E9" s="436" t="s">
        <v>476</v>
      </c>
      <c r="F9" s="504" t="n">
        <f aca="false">SUM('12-10:12-75'!F9)</f>
        <v>9418</v>
      </c>
      <c r="G9" s="505" t="n">
        <f aca="false">SUM('12-10:12-75'!G9)</f>
        <v>18</v>
      </c>
      <c r="H9" s="506" t="n">
        <f aca="false">SUM('12-10:12-75'!H9)</f>
        <v>4</v>
      </c>
      <c r="I9" s="506" t="n">
        <f aca="false">SUM('12-10:12-75'!I9)</f>
        <v>1</v>
      </c>
      <c r="J9" s="506" t="n">
        <f aca="false">SUM('12-10:12-75'!J9)</f>
        <v>2</v>
      </c>
      <c r="K9" s="504" t="n">
        <f aca="false">SUM('12-10:12-75'!K9)</f>
        <v>0</v>
      </c>
      <c r="L9" s="505" t="n">
        <f aca="false">SUM('12-10:12-75'!L9)</f>
        <v>25</v>
      </c>
      <c r="M9" s="506" t="n">
        <f aca="false">SUM('12-10:12-75'!M9)</f>
        <v>1</v>
      </c>
      <c r="N9" s="506" t="n">
        <f aca="false">SUM('12-10:12-75'!N9)</f>
        <v>1</v>
      </c>
      <c r="O9" s="506" t="n">
        <f aca="false">SUM('12-10:12-75'!O9)</f>
        <v>4</v>
      </c>
      <c r="P9" s="504" t="n">
        <f aca="false">SUM('12-10:12-75'!P9)</f>
        <v>13</v>
      </c>
      <c r="Q9" s="505" t="n">
        <f aca="false">SUM('12-10:12-75'!Q9)</f>
        <v>10</v>
      </c>
      <c r="R9" s="506" t="n">
        <f aca="false">SUM('12-10:12-75'!R9)</f>
        <v>19</v>
      </c>
      <c r="S9" s="506" t="n">
        <f aca="false">SUM('12-10:12-75'!S9)</f>
        <v>36</v>
      </c>
      <c r="T9" s="506" t="n">
        <f aca="false">SUM('12-10:12-75'!T9)</f>
        <v>66</v>
      </c>
      <c r="U9" s="506" t="n">
        <f aca="false">SUM('12-10:12-75'!U9)</f>
        <v>91</v>
      </c>
      <c r="V9" s="506" t="n">
        <f aca="false">SUM('12-10:12-75'!V9)</f>
        <v>127</v>
      </c>
      <c r="W9" s="506" t="n">
        <f aca="false">SUM('12-10:12-75'!W9)</f>
        <v>188</v>
      </c>
      <c r="X9" s="506" t="n">
        <f aca="false">SUM('12-10:12-75'!X9)</f>
        <v>252</v>
      </c>
      <c r="Y9" s="506" t="n">
        <f aca="false">SUM('12-10:12-75'!Y9)</f>
        <v>481</v>
      </c>
      <c r="Z9" s="506" t="n">
        <f aca="false">SUM('12-10:12-75'!Z9)</f>
        <v>583</v>
      </c>
      <c r="AA9" s="506" t="n">
        <f aca="false">SUM('12-10:12-75'!AA9)</f>
        <v>871</v>
      </c>
      <c r="AB9" s="506" t="n">
        <f aca="false">SUM('12-10:12-75'!AB9)</f>
        <v>1320</v>
      </c>
      <c r="AC9" s="506" t="n">
        <f aca="false">SUM('12-10:12-75'!AC9)</f>
        <v>1930</v>
      </c>
      <c r="AD9" s="506" t="n">
        <f aca="false">SUM('12-10:12-75'!AD9)</f>
        <v>1957</v>
      </c>
      <c r="AE9" s="506" t="n">
        <f aca="false">SUM('12-10:12-75'!AE9)</f>
        <v>1128</v>
      </c>
      <c r="AF9" s="506" t="n">
        <f aca="false">SUM('12-10:12-75'!AF9)</f>
        <v>315</v>
      </c>
      <c r="AG9" s="504" t="n">
        <f aca="false">SUM('12-10:12-75'!AG9)</f>
        <v>0</v>
      </c>
    </row>
    <row r="10" s="444" customFormat="true" ht="12" hidden="false" customHeight="true" outlineLevel="0" collapsed="false">
      <c r="A10" s="397" t="s">
        <v>419</v>
      </c>
      <c r="B10" s="507" t="s">
        <v>420</v>
      </c>
      <c r="C10" s="507"/>
      <c r="D10" s="338"/>
      <c r="E10" s="436" t="s">
        <v>7</v>
      </c>
      <c r="F10" s="504" t="n">
        <f aca="false">SUM('12-10:12-75'!F10)</f>
        <v>24</v>
      </c>
      <c r="G10" s="508" t="n">
        <f aca="false">SUM('12-10:12-75'!G10)</f>
        <v>0</v>
      </c>
      <c r="H10" s="509" t="n">
        <f aca="false">SUM('12-10:12-75'!H10)</f>
        <v>0</v>
      </c>
      <c r="I10" s="509" t="n">
        <f aca="false">SUM('12-10:12-75'!I10)</f>
        <v>0</v>
      </c>
      <c r="J10" s="509" t="n">
        <f aca="false">SUM('12-10:12-75'!J10)</f>
        <v>0</v>
      </c>
      <c r="K10" s="510" t="n">
        <f aca="false">SUM('12-10:12-75'!K10)</f>
        <v>0</v>
      </c>
      <c r="L10" s="508" t="n">
        <f aca="false">SUM('12-10:12-75'!L10)</f>
        <v>0</v>
      </c>
      <c r="M10" s="509" t="n">
        <f aca="false">SUM('12-10:12-75'!M10)</f>
        <v>0</v>
      </c>
      <c r="N10" s="509" t="n">
        <f aca="false">SUM('12-10:12-75'!N10)</f>
        <v>0</v>
      </c>
      <c r="O10" s="509" t="n">
        <f aca="false">SUM('12-10:12-75'!O10)</f>
        <v>0</v>
      </c>
      <c r="P10" s="510" t="n">
        <f aca="false">SUM('12-10:12-75'!P10)</f>
        <v>0</v>
      </c>
      <c r="Q10" s="508" t="n">
        <f aca="false">SUM('12-10:12-75'!Q10)</f>
        <v>0</v>
      </c>
      <c r="R10" s="509" t="n">
        <f aca="false">SUM('12-10:12-75'!R10)</f>
        <v>0</v>
      </c>
      <c r="S10" s="509" t="n">
        <f aca="false">SUM('12-10:12-75'!S10)</f>
        <v>0</v>
      </c>
      <c r="T10" s="509" t="n">
        <f aca="false">SUM('12-10:12-75'!T10)</f>
        <v>0</v>
      </c>
      <c r="U10" s="509" t="n">
        <f aca="false">SUM('12-10:12-75'!U10)</f>
        <v>0</v>
      </c>
      <c r="V10" s="509" t="n">
        <f aca="false">SUM('12-10:12-75'!V10)</f>
        <v>0</v>
      </c>
      <c r="W10" s="509" t="n">
        <f aca="false">SUM('12-10:12-75'!W10)</f>
        <v>0</v>
      </c>
      <c r="X10" s="509" t="n">
        <f aca="false">SUM('12-10:12-75'!X10)</f>
        <v>0</v>
      </c>
      <c r="Y10" s="509" t="n">
        <f aca="false">SUM('12-10:12-75'!Y10)</f>
        <v>0</v>
      </c>
      <c r="Z10" s="509" t="n">
        <f aca="false">SUM('12-10:12-75'!Z10)</f>
        <v>1</v>
      </c>
      <c r="AA10" s="509" t="n">
        <f aca="false">SUM('12-10:12-75'!AA10)</f>
        <v>3</v>
      </c>
      <c r="AB10" s="509" t="n">
        <f aca="false">SUM('12-10:12-75'!AB10)</f>
        <v>4</v>
      </c>
      <c r="AC10" s="509" t="n">
        <f aca="false">SUM('12-10:12-75'!AC10)</f>
        <v>6</v>
      </c>
      <c r="AD10" s="509" t="n">
        <f aca="false">SUM('12-10:12-75'!AD10)</f>
        <v>9</v>
      </c>
      <c r="AE10" s="509" t="n">
        <f aca="false">SUM('12-10:12-75'!AE10)</f>
        <v>1</v>
      </c>
      <c r="AF10" s="509" t="n">
        <f aca="false">SUM('12-10:12-75'!AF10)</f>
        <v>0</v>
      </c>
      <c r="AG10" s="510" t="n">
        <f aca="false">SUM('12-10:12-75'!AG10)</f>
        <v>0</v>
      </c>
    </row>
    <row r="11" s="451" customFormat="true" ht="12" hidden="false" customHeight="true" outlineLevel="0" collapsed="false">
      <c r="A11" s="397"/>
      <c r="B11" s="507"/>
      <c r="C11" s="507"/>
      <c r="D11" s="435"/>
      <c r="E11" s="436" t="s">
        <v>475</v>
      </c>
      <c r="F11" s="504" t="n">
        <f aca="false">SUM('12-10:12-75'!F11)</f>
        <v>10</v>
      </c>
      <c r="G11" s="508" t="n">
        <f aca="false">SUM('12-10:12-75'!G11)</f>
        <v>0</v>
      </c>
      <c r="H11" s="509" t="n">
        <f aca="false">SUM('12-10:12-75'!H11)</f>
        <v>0</v>
      </c>
      <c r="I11" s="509" t="n">
        <f aca="false">SUM('12-10:12-75'!I11)</f>
        <v>0</v>
      </c>
      <c r="J11" s="509" t="n">
        <f aca="false">SUM('12-10:12-75'!J11)</f>
        <v>0</v>
      </c>
      <c r="K11" s="510" t="n">
        <f aca="false">SUM('12-10:12-75'!K11)</f>
        <v>0</v>
      </c>
      <c r="L11" s="508" t="n">
        <f aca="false">SUM('12-10:12-75'!L11)</f>
        <v>0</v>
      </c>
      <c r="M11" s="509" t="n">
        <f aca="false">SUM('12-10:12-75'!M11)</f>
        <v>0</v>
      </c>
      <c r="N11" s="509" t="n">
        <f aca="false">SUM('12-10:12-75'!N11)</f>
        <v>0</v>
      </c>
      <c r="O11" s="509" t="n">
        <f aca="false">SUM('12-10:12-75'!O11)</f>
        <v>0</v>
      </c>
      <c r="P11" s="510" t="n">
        <f aca="false">SUM('12-10:12-75'!P11)</f>
        <v>0</v>
      </c>
      <c r="Q11" s="508" t="n">
        <f aca="false">SUM('12-10:12-75'!Q11)</f>
        <v>0</v>
      </c>
      <c r="R11" s="509" t="n">
        <f aca="false">SUM('12-10:12-75'!R11)</f>
        <v>0</v>
      </c>
      <c r="S11" s="509" t="n">
        <f aca="false">SUM('12-10:12-75'!S11)</f>
        <v>0</v>
      </c>
      <c r="T11" s="509" t="n">
        <f aca="false">SUM('12-10:12-75'!T11)</f>
        <v>0</v>
      </c>
      <c r="U11" s="509" t="n">
        <f aca="false">SUM('12-10:12-75'!U11)</f>
        <v>0</v>
      </c>
      <c r="V11" s="509" t="n">
        <f aca="false">SUM('12-10:12-75'!V11)</f>
        <v>0</v>
      </c>
      <c r="W11" s="509" t="n">
        <f aca="false">SUM('12-10:12-75'!W11)</f>
        <v>0</v>
      </c>
      <c r="X11" s="509" t="n">
        <f aca="false">SUM('12-10:12-75'!X11)</f>
        <v>0</v>
      </c>
      <c r="Y11" s="509" t="n">
        <f aca="false">SUM('12-10:12-75'!Y11)</f>
        <v>0</v>
      </c>
      <c r="Z11" s="509" t="n">
        <f aca="false">SUM('12-10:12-75'!Z11)</f>
        <v>1</v>
      </c>
      <c r="AA11" s="509" t="n">
        <f aca="false">SUM('12-10:12-75'!AA11)</f>
        <v>1</v>
      </c>
      <c r="AB11" s="509" t="n">
        <f aca="false">SUM('12-10:12-75'!AB11)</f>
        <v>4</v>
      </c>
      <c r="AC11" s="509" t="n">
        <f aca="false">SUM('12-10:12-75'!AC11)</f>
        <v>1</v>
      </c>
      <c r="AD11" s="509" t="n">
        <f aca="false">SUM('12-10:12-75'!AD11)</f>
        <v>2</v>
      </c>
      <c r="AE11" s="509" t="n">
        <f aca="false">SUM('12-10:12-75'!AE11)</f>
        <v>1</v>
      </c>
      <c r="AF11" s="509" t="n">
        <f aca="false">SUM('12-10:12-75'!AF11)</f>
        <v>0</v>
      </c>
      <c r="AG11" s="510" t="n">
        <f aca="false">SUM('12-10:12-75'!AG11)</f>
        <v>0</v>
      </c>
    </row>
    <row r="12" s="451" customFormat="true" ht="17.25" hidden="false" customHeight="true" outlineLevel="0" collapsed="false">
      <c r="A12" s="397"/>
      <c r="B12" s="507"/>
      <c r="C12" s="507"/>
      <c r="D12" s="435"/>
      <c r="E12" s="436" t="s">
        <v>476</v>
      </c>
      <c r="F12" s="504" t="n">
        <f aca="false">SUM('12-10:12-75'!F12)</f>
        <v>14</v>
      </c>
      <c r="G12" s="508" t="n">
        <f aca="false">SUM('12-10:12-75'!G12)</f>
        <v>0</v>
      </c>
      <c r="H12" s="509" t="n">
        <f aca="false">SUM('12-10:12-75'!H12)</f>
        <v>0</v>
      </c>
      <c r="I12" s="509" t="n">
        <f aca="false">SUM('12-10:12-75'!I12)</f>
        <v>0</v>
      </c>
      <c r="J12" s="509" t="n">
        <f aca="false">SUM('12-10:12-75'!J12)</f>
        <v>0</v>
      </c>
      <c r="K12" s="510" t="n">
        <f aca="false">SUM('12-10:12-75'!K12)</f>
        <v>0</v>
      </c>
      <c r="L12" s="508" t="n">
        <f aca="false">SUM('12-10:12-75'!L12)</f>
        <v>0</v>
      </c>
      <c r="M12" s="509" t="n">
        <f aca="false">SUM('12-10:12-75'!M12)</f>
        <v>0</v>
      </c>
      <c r="N12" s="509" t="n">
        <f aca="false">SUM('12-10:12-75'!N12)</f>
        <v>0</v>
      </c>
      <c r="O12" s="509" t="n">
        <f aca="false">SUM('12-10:12-75'!O12)</f>
        <v>0</v>
      </c>
      <c r="P12" s="510" t="n">
        <f aca="false">SUM('12-10:12-75'!P12)</f>
        <v>0</v>
      </c>
      <c r="Q12" s="508" t="n">
        <f aca="false">SUM('12-10:12-75'!Q12)</f>
        <v>0</v>
      </c>
      <c r="R12" s="509" t="n">
        <f aca="false">SUM('12-10:12-75'!R12)</f>
        <v>0</v>
      </c>
      <c r="S12" s="509" t="n">
        <f aca="false">SUM('12-10:12-75'!S12)</f>
        <v>0</v>
      </c>
      <c r="T12" s="509" t="n">
        <f aca="false">SUM('12-10:12-75'!T12)</f>
        <v>0</v>
      </c>
      <c r="U12" s="509" t="n">
        <f aca="false">SUM('12-10:12-75'!U12)</f>
        <v>0</v>
      </c>
      <c r="V12" s="509" t="n">
        <f aca="false">SUM('12-10:12-75'!V12)</f>
        <v>0</v>
      </c>
      <c r="W12" s="509" t="n">
        <f aca="false">SUM('12-10:12-75'!W12)</f>
        <v>0</v>
      </c>
      <c r="X12" s="509" t="n">
        <f aca="false">SUM('12-10:12-75'!X12)</f>
        <v>0</v>
      </c>
      <c r="Y12" s="509" t="n">
        <f aca="false">SUM('12-10:12-75'!Y12)</f>
        <v>0</v>
      </c>
      <c r="Z12" s="509" t="n">
        <f aca="false">SUM('12-10:12-75'!Z12)</f>
        <v>0</v>
      </c>
      <c r="AA12" s="509" t="n">
        <f aca="false">SUM('12-10:12-75'!AA12)</f>
        <v>2</v>
      </c>
      <c r="AB12" s="509" t="n">
        <f aca="false">SUM('12-10:12-75'!AB12)</f>
        <v>0</v>
      </c>
      <c r="AC12" s="509" t="n">
        <f aca="false">SUM('12-10:12-75'!AC12)</f>
        <v>5</v>
      </c>
      <c r="AD12" s="509" t="n">
        <f aca="false">SUM('12-10:12-75'!AD12)</f>
        <v>7</v>
      </c>
      <c r="AE12" s="509" t="n">
        <f aca="false">SUM('12-10:12-75'!AE12)</f>
        <v>0</v>
      </c>
      <c r="AF12" s="509" t="n">
        <f aca="false">SUM('12-10:12-75'!AF12)</f>
        <v>0</v>
      </c>
      <c r="AG12" s="510" t="n">
        <f aca="false">SUM('12-10:12-75'!AG12)</f>
        <v>0</v>
      </c>
    </row>
    <row r="13" s="444" customFormat="true" ht="12" hidden="false" customHeight="true" outlineLevel="0" collapsed="false">
      <c r="A13" s="397" t="s">
        <v>421</v>
      </c>
      <c r="B13" s="507" t="s">
        <v>149</v>
      </c>
      <c r="C13" s="507"/>
      <c r="D13" s="338"/>
      <c r="E13" s="436" t="s">
        <v>7</v>
      </c>
      <c r="F13" s="504" t="n">
        <f aca="false">SUM('12-10:12-75'!F13)</f>
        <v>6115</v>
      </c>
      <c r="G13" s="508" t="n">
        <f aca="false">SUM('12-10:12-75'!G13)</f>
        <v>0</v>
      </c>
      <c r="H13" s="509" t="n">
        <f aca="false">SUM('12-10:12-75'!H13)</f>
        <v>0</v>
      </c>
      <c r="I13" s="509" t="n">
        <f aca="false">SUM('12-10:12-75'!I13)</f>
        <v>0</v>
      </c>
      <c r="J13" s="509" t="n">
        <f aca="false">SUM('12-10:12-75'!J13)</f>
        <v>1</v>
      </c>
      <c r="K13" s="510" t="n">
        <f aca="false">SUM('12-10:12-75'!K13)</f>
        <v>0</v>
      </c>
      <c r="L13" s="508" t="n">
        <f aca="false">SUM('12-10:12-75'!L13)</f>
        <v>1</v>
      </c>
      <c r="M13" s="509" t="n">
        <f aca="false">SUM('12-10:12-75'!M13)</f>
        <v>2</v>
      </c>
      <c r="N13" s="509" t="n">
        <f aca="false">SUM('12-10:12-75'!N13)</f>
        <v>1</v>
      </c>
      <c r="O13" s="509" t="n">
        <f aca="false">SUM('12-10:12-75'!O13)</f>
        <v>3</v>
      </c>
      <c r="P13" s="510" t="n">
        <f aca="false">SUM('12-10:12-75'!P13)</f>
        <v>2</v>
      </c>
      <c r="Q13" s="508" t="n">
        <f aca="false">SUM('12-10:12-75'!Q13)</f>
        <v>4</v>
      </c>
      <c r="R13" s="509" t="n">
        <f aca="false">SUM('12-10:12-75'!R13)</f>
        <v>10</v>
      </c>
      <c r="S13" s="509" t="n">
        <f aca="false">SUM('12-10:12-75'!S13)</f>
        <v>17</v>
      </c>
      <c r="T13" s="509" t="n">
        <f aca="false">SUM('12-10:12-75'!T13)</f>
        <v>45</v>
      </c>
      <c r="U13" s="509" t="n">
        <f aca="false">SUM('12-10:12-75'!U13)</f>
        <v>82</v>
      </c>
      <c r="V13" s="509" t="n">
        <f aca="false">SUM('12-10:12-75'!V13)</f>
        <v>147</v>
      </c>
      <c r="W13" s="509" t="n">
        <f aca="false">SUM('12-10:12-75'!W13)</f>
        <v>245</v>
      </c>
      <c r="X13" s="509" t="n">
        <f aca="false">SUM('12-10:12-75'!X13)</f>
        <v>349</v>
      </c>
      <c r="Y13" s="509" t="n">
        <f aca="false">SUM('12-10:12-75'!Y13)</f>
        <v>724</v>
      </c>
      <c r="Z13" s="509" t="n">
        <f aca="false">SUM('12-10:12-75'!Z13)</f>
        <v>855</v>
      </c>
      <c r="AA13" s="509" t="n">
        <f aca="false">SUM('12-10:12-75'!AA13)</f>
        <v>958</v>
      </c>
      <c r="AB13" s="509" t="n">
        <f aca="false">SUM('12-10:12-75'!AB13)</f>
        <v>999</v>
      </c>
      <c r="AC13" s="509" t="n">
        <f aca="false">SUM('12-10:12-75'!AC13)</f>
        <v>963</v>
      </c>
      <c r="AD13" s="509" t="n">
        <f aca="false">SUM('12-10:12-75'!AD13)</f>
        <v>526</v>
      </c>
      <c r="AE13" s="509" t="n">
        <f aca="false">SUM('12-10:12-75'!AE13)</f>
        <v>163</v>
      </c>
      <c r="AF13" s="509" t="n">
        <f aca="false">SUM('12-10:12-75'!AF13)</f>
        <v>19</v>
      </c>
      <c r="AG13" s="510" t="n">
        <f aca="false">SUM('12-10:12-75'!AG13)</f>
        <v>0</v>
      </c>
    </row>
    <row r="14" s="451" customFormat="true" ht="12" hidden="false" customHeight="true" outlineLevel="0" collapsed="false">
      <c r="A14" s="397"/>
      <c r="B14" s="507"/>
      <c r="C14" s="507"/>
      <c r="D14" s="435"/>
      <c r="E14" s="436" t="s">
        <v>475</v>
      </c>
      <c r="F14" s="504" t="n">
        <f aca="false">SUM('12-10:12-75'!F14)</f>
        <v>3430</v>
      </c>
      <c r="G14" s="508" t="n">
        <f aca="false">SUM('12-10:12-75'!G14)</f>
        <v>0</v>
      </c>
      <c r="H14" s="509" t="n">
        <f aca="false">SUM('12-10:12-75'!H14)</f>
        <v>0</v>
      </c>
      <c r="I14" s="509" t="n">
        <f aca="false">SUM('12-10:12-75'!I14)</f>
        <v>0</v>
      </c>
      <c r="J14" s="509" t="n">
        <f aca="false">SUM('12-10:12-75'!J14)</f>
        <v>0</v>
      </c>
      <c r="K14" s="510" t="n">
        <f aca="false">SUM('12-10:12-75'!K14)</f>
        <v>0</v>
      </c>
      <c r="L14" s="508" t="n">
        <f aca="false">SUM('12-10:12-75'!L14)</f>
        <v>0</v>
      </c>
      <c r="M14" s="509" t="n">
        <f aca="false">SUM('12-10:12-75'!M14)</f>
        <v>2</v>
      </c>
      <c r="N14" s="509" t="n">
        <f aca="false">SUM('12-10:12-75'!N14)</f>
        <v>1</v>
      </c>
      <c r="O14" s="509" t="n">
        <f aca="false">SUM('12-10:12-75'!O14)</f>
        <v>2</v>
      </c>
      <c r="P14" s="510" t="n">
        <f aca="false">SUM('12-10:12-75'!P14)</f>
        <v>1</v>
      </c>
      <c r="Q14" s="508" t="n">
        <f aca="false">SUM('12-10:12-75'!Q14)</f>
        <v>3</v>
      </c>
      <c r="R14" s="509" t="n">
        <f aca="false">SUM('12-10:12-75'!R14)</f>
        <v>6</v>
      </c>
      <c r="S14" s="509" t="n">
        <f aca="false">SUM('12-10:12-75'!S14)</f>
        <v>6</v>
      </c>
      <c r="T14" s="509" t="n">
        <f aca="false">SUM('12-10:12-75'!T14)</f>
        <v>16</v>
      </c>
      <c r="U14" s="509" t="n">
        <f aca="false">SUM('12-10:12-75'!U14)</f>
        <v>29</v>
      </c>
      <c r="V14" s="509" t="n">
        <f aca="false">SUM('12-10:12-75'!V14)</f>
        <v>62</v>
      </c>
      <c r="W14" s="509" t="n">
        <f aca="false">SUM('12-10:12-75'!W14)</f>
        <v>129</v>
      </c>
      <c r="X14" s="509" t="n">
        <f aca="false">SUM('12-10:12-75'!X14)</f>
        <v>199</v>
      </c>
      <c r="Y14" s="509" t="n">
        <f aca="false">SUM('12-10:12-75'!Y14)</f>
        <v>455</v>
      </c>
      <c r="Z14" s="509" t="n">
        <f aca="false">SUM('12-10:12-75'!Z14)</f>
        <v>553</v>
      </c>
      <c r="AA14" s="509" t="n">
        <f aca="false">SUM('12-10:12-75'!AA14)</f>
        <v>577</v>
      </c>
      <c r="AB14" s="509" t="n">
        <f aca="false">SUM('12-10:12-75'!AB14)</f>
        <v>585</v>
      </c>
      <c r="AC14" s="509" t="n">
        <f aca="false">SUM('12-10:12-75'!AC14)</f>
        <v>512</v>
      </c>
      <c r="AD14" s="509" t="n">
        <f aca="false">SUM('12-10:12-75'!AD14)</f>
        <v>236</v>
      </c>
      <c r="AE14" s="509" t="n">
        <f aca="false">SUM('12-10:12-75'!AE14)</f>
        <v>48</v>
      </c>
      <c r="AF14" s="509" t="n">
        <f aca="false">SUM('12-10:12-75'!AF14)</f>
        <v>8</v>
      </c>
      <c r="AG14" s="510" t="n">
        <f aca="false">SUM('12-10:12-75'!AG14)</f>
        <v>0</v>
      </c>
    </row>
    <row r="15" s="451" customFormat="true" ht="17.25" hidden="false" customHeight="true" outlineLevel="0" collapsed="false">
      <c r="A15" s="397"/>
      <c r="B15" s="507"/>
      <c r="C15" s="507"/>
      <c r="D15" s="435"/>
      <c r="E15" s="436" t="s">
        <v>476</v>
      </c>
      <c r="F15" s="504" t="n">
        <f aca="false">SUM('12-10:12-75'!F15)</f>
        <v>2685</v>
      </c>
      <c r="G15" s="508" t="n">
        <f aca="false">SUM('12-10:12-75'!G15)</f>
        <v>0</v>
      </c>
      <c r="H15" s="509" t="n">
        <f aca="false">SUM('12-10:12-75'!H15)</f>
        <v>0</v>
      </c>
      <c r="I15" s="509" t="n">
        <f aca="false">SUM('12-10:12-75'!I15)</f>
        <v>0</v>
      </c>
      <c r="J15" s="509" t="n">
        <f aca="false">SUM('12-10:12-75'!J15)</f>
        <v>1</v>
      </c>
      <c r="K15" s="510" t="n">
        <f aca="false">SUM('12-10:12-75'!K15)</f>
        <v>0</v>
      </c>
      <c r="L15" s="508" t="n">
        <f aca="false">SUM('12-10:12-75'!L15)</f>
        <v>1</v>
      </c>
      <c r="M15" s="509" t="n">
        <f aca="false">SUM('12-10:12-75'!M15)</f>
        <v>0</v>
      </c>
      <c r="N15" s="509" t="n">
        <f aca="false">SUM('12-10:12-75'!N15)</f>
        <v>0</v>
      </c>
      <c r="O15" s="509" t="n">
        <f aca="false">SUM('12-10:12-75'!O15)</f>
        <v>1</v>
      </c>
      <c r="P15" s="510" t="n">
        <f aca="false">SUM('12-10:12-75'!P15)</f>
        <v>1</v>
      </c>
      <c r="Q15" s="508" t="n">
        <f aca="false">SUM('12-10:12-75'!Q15)</f>
        <v>1</v>
      </c>
      <c r="R15" s="509" t="n">
        <f aca="false">SUM('12-10:12-75'!R15)</f>
        <v>4</v>
      </c>
      <c r="S15" s="509" t="n">
        <f aca="false">SUM('12-10:12-75'!S15)</f>
        <v>11</v>
      </c>
      <c r="T15" s="509" t="n">
        <f aca="false">SUM('12-10:12-75'!T15)</f>
        <v>29</v>
      </c>
      <c r="U15" s="509" t="n">
        <f aca="false">SUM('12-10:12-75'!U15)</f>
        <v>53</v>
      </c>
      <c r="V15" s="509" t="n">
        <f aca="false">SUM('12-10:12-75'!V15)</f>
        <v>85</v>
      </c>
      <c r="W15" s="509" t="n">
        <f aca="false">SUM('12-10:12-75'!W15)</f>
        <v>116</v>
      </c>
      <c r="X15" s="509" t="n">
        <f aca="false">SUM('12-10:12-75'!X15)</f>
        <v>150</v>
      </c>
      <c r="Y15" s="509" t="n">
        <f aca="false">SUM('12-10:12-75'!Y15)</f>
        <v>269</v>
      </c>
      <c r="Z15" s="509" t="n">
        <f aca="false">SUM('12-10:12-75'!Z15)</f>
        <v>302</v>
      </c>
      <c r="AA15" s="509" t="n">
        <f aca="false">SUM('12-10:12-75'!AA15)</f>
        <v>381</v>
      </c>
      <c r="AB15" s="509" t="n">
        <f aca="false">SUM('12-10:12-75'!AB15)</f>
        <v>414</v>
      </c>
      <c r="AC15" s="509" t="n">
        <f aca="false">SUM('12-10:12-75'!AC15)</f>
        <v>451</v>
      </c>
      <c r="AD15" s="509" t="n">
        <f aca="false">SUM('12-10:12-75'!AD15)</f>
        <v>290</v>
      </c>
      <c r="AE15" s="509" t="n">
        <f aca="false">SUM('12-10:12-75'!AE15)</f>
        <v>115</v>
      </c>
      <c r="AF15" s="509" t="n">
        <f aca="false">SUM('12-10:12-75'!AF15)</f>
        <v>11</v>
      </c>
      <c r="AG15" s="510" t="n">
        <f aca="false">SUM('12-10:12-75'!AG15)</f>
        <v>0</v>
      </c>
    </row>
    <row r="16" s="444" customFormat="true" ht="12" hidden="false" customHeight="true" outlineLevel="0" collapsed="false">
      <c r="A16" s="397" t="s">
        <v>422</v>
      </c>
      <c r="B16" s="465" t="s">
        <v>477</v>
      </c>
      <c r="C16" s="466" t="s">
        <v>423</v>
      </c>
      <c r="D16" s="467"/>
      <c r="E16" s="436" t="s">
        <v>7</v>
      </c>
      <c r="F16" s="504" t="n">
        <f aca="false">SUM('12-10:12-75'!F16)</f>
        <v>201</v>
      </c>
      <c r="G16" s="508" t="n">
        <f aca="false">SUM('12-10:12-75'!G16)</f>
        <v>0</v>
      </c>
      <c r="H16" s="509" t="n">
        <f aca="false">SUM('12-10:12-75'!H16)</f>
        <v>0</v>
      </c>
      <c r="I16" s="509" t="n">
        <f aca="false">SUM('12-10:12-75'!I16)</f>
        <v>0</v>
      </c>
      <c r="J16" s="509" t="n">
        <f aca="false">SUM('12-10:12-75'!J16)</f>
        <v>0</v>
      </c>
      <c r="K16" s="510" t="n">
        <f aca="false">SUM('12-10:12-75'!K16)</f>
        <v>0</v>
      </c>
      <c r="L16" s="508" t="n">
        <f aca="false">SUM('12-10:12-75'!L16)</f>
        <v>0</v>
      </c>
      <c r="M16" s="509" t="n">
        <f aca="false">SUM('12-10:12-75'!M16)</f>
        <v>0</v>
      </c>
      <c r="N16" s="509" t="n">
        <f aca="false">SUM('12-10:12-75'!N16)</f>
        <v>0</v>
      </c>
      <c r="O16" s="509" t="n">
        <f aca="false">SUM('12-10:12-75'!O16)</f>
        <v>0</v>
      </c>
      <c r="P16" s="510" t="n">
        <f aca="false">SUM('12-10:12-75'!P16)</f>
        <v>0</v>
      </c>
      <c r="Q16" s="508" t="n">
        <f aca="false">SUM('12-10:12-75'!Q16)</f>
        <v>0</v>
      </c>
      <c r="R16" s="509" t="n">
        <f aca="false">SUM('12-10:12-75'!R16)</f>
        <v>0</v>
      </c>
      <c r="S16" s="509" t="n">
        <f aca="false">SUM('12-10:12-75'!S16)</f>
        <v>0</v>
      </c>
      <c r="T16" s="509" t="n">
        <f aca="false">SUM('12-10:12-75'!T16)</f>
        <v>0</v>
      </c>
      <c r="U16" s="509" t="n">
        <f aca="false">SUM('12-10:12-75'!U16)</f>
        <v>3</v>
      </c>
      <c r="V16" s="509" t="n">
        <f aca="false">SUM('12-10:12-75'!V16)</f>
        <v>4</v>
      </c>
      <c r="W16" s="509" t="n">
        <f aca="false">SUM('12-10:12-75'!W16)</f>
        <v>10</v>
      </c>
      <c r="X16" s="509" t="n">
        <f aca="false">SUM('12-10:12-75'!X16)</f>
        <v>17</v>
      </c>
      <c r="Y16" s="509" t="n">
        <f aca="false">SUM('12-10:12-75'!Y16)</f>
        <v>38</v>
      </c>
      <c r="Z16" s="509" t="n">
        <f aca="false">SUM('12-10:12-75'!Z16)</f>
        <v>36</v>
      </c>
      <c r="AA16" s="509" t="n">
        <f aca="false">SUM('12-10:12-75'!AA16)</f>
        <v>40</v>
      </c>
      <c r="AB16" s="509" t="n">
        <f aca="false">SUM('12-10:12-75'!AB16)</f>
        <v>29</v>
      </c>
      <c r="AC16" s="509" t="n">
        <f aca="false">SUM('12-10:12-75'!AC16)</f>
        <v>14</v>
      </c>
      <c r="AD16" s="509" t="n">
        <f aca="false">SUM('12-10:12-75'!AD16)</f>
        <v>9</v>
      </c>
      <c r="AE16" s="509" t="n">
        <f aca="false">SUM('12-10:12-75'!AE16)</f>
        <v>1</v>
      </c>
      <c r="AF16" s="509" t="n">
        <f aca="false">SUM('12-10:12-75'!AF16)</f>
        <v>0</v>
      </c>
      <c r="AG16" s="510" t="n">
        <f aca="false">SUM('12-10:12-75'!AG16)</f>
        <v>0</v>
      </c>
    </row>
    <row r="17" s="451" customFormat="true" ht="12" hidden="false" customHeight="true" outlineLevel="0" collapsed="false">
      <c r="A17" s="397"/>
      <c r="B17" s="465"/>
      <c r="C17" s="466"/>
      <c r="D17" s="435"/>
      <c r="E17" s="436" t="s">
        <v>475</v>
      </c>
      <c r="F17" s="504" t="n">
        <f aca="false">SUM('12-10:12-75'!F17)</f>
        <v>156</v>
      </c>
      <c r="G17" s="508" t="n">
        <f aca="false">SUM('12-10:12-75'!G17)</f>
        <v>0</v>
      </c>
      <c r="H17" s="509" t="n">
        <f aca="false">SUM('12-10:12-75'!H17)</f>
        <v>0</v>
      </c>
      <c r="I17" s="509" t="n">
        <f aca="false">SUM('12-10:12-75'!I17)</f>
        <v>0</v>
      </c>
      <c r="J17" s="509" t="n">
        <f aca="false">SUM('12-10:12-75'!J17)</f>
        <v>0</v>
      </c>
      <c r="K17" s="510" t="n">
        <f aca="false">SUM('12-10:12-75'!K17)</f>
        <v>0</v>
      </c>
      <c r="L17" s="508" t="n">
        <f aca="false">SUM('12-10:12-75'!L17)</f>
        <v>0</v>
      </c>
      <c r="M17" s="509" t="n">
        <f aca="false">SUM('12-10:12-75'!M17)</f>
        <v>0</v>
      </c>
      <c r="N17" s="509" t="n">
        <f aca="false">SUM('12-10:12-75'!N17)</f>
        <v>0</v>
      </c>
      <c r="O17" s="509" t="n">
        <f aca="false">SUM('12-10:12-75'!O17)</f>
        <v>0</v>
      </c>
      <c r="P17" s="510" t="n">
        <f aca="false">SUM('12-10:12-75'!P17)</f>
        <v>0</v>
      </c>
      <c r="Q17" s="508" t="n">
        <f aca="false">SUM('12-10:12-75'!Q17)</f>
        <v>0</v>
      </c>
      <c r="R17" s="509" t="n">
        <f aca="false">SUM('12-10:12-75'!R17)</f>
        <v>0</v>
      </c>
      <c r="S17" s="509" t="n">
        <f aca="false">SUM('12-10:12-75'!S17)</f>
        <v>0</v>
      </c>
      <c r="T17" s="509" t="n">
        <f aca="false">SUM('12-10:12-75'!T17)</f>
        <v>0</v>
      </c>
      <c r="U17" s="509" t="n">
        <f aca="false">SUM('12-10:12-75'!U17)</f>
        <v>1</v>
      </c>
      <c r="V17" s="509" t="n">
        <f aca="false">SUM('12-10:12-75'!V17)</f>
        <v>2</v>
      </c>
      <c r="W17" s="509" t="n">
        <f aca="false">SUM('12-10:12-75'!W17)</f>
        <v>8</v>
      </c>
      <c r="X17" s="509" t="n">
        <f aca="false">SUM('12-10:12-75'!X17)</f>
        <v>12</v>
      </c>
      <c r="Y17" s="509" t="n">
        <f aca="false">SUM('12-10:12-75'!Y17)</f>
        <v>31</v>
      </c>
      <c r="Z17" s="509" t="n">
        <f aca="false">SUM('12-10:12-75'!Z17)</f>
        <v>30</v>
      </c>
      <c r="AA17" s="509" t="n">
        <f aca="false">SUM('12-10:12-75'!AA17)</f>
        <v>33</v>
      </c>
      <c r="AB17" s="509" t="n">
        <f aca="false">SUM('12-10:12-75'!AB17)</f>
        <v>22</v>
      </c>
      <c r="AC17" s="509" t="n">
        <f aca="false">SUM('12-10:12-75'!AC17)</f>
        <v>12</v>
      </c>
      <c r="AD17" s="509" t="n">
        <f aca="false">SUM('12-10:12-75'!AD17)</f>
        <v>5</v>
      </c>
      <c r="AE17" s="509" t="n">
        <f aca="false">SUM('12-10:12-75'!AE17)</f>
        <v>0</v>
      </c>
      <c r="AF17" s="509" t="n">
        <f aca="false">SUM('12-10:12-75'!AF17)</f>
        <v>0</v>
      </c>
      <c r="AG17" s="510" t="n">
        <f aca="false">SUM('12-10:12-75'!AG17)</f>
        <v>0</v>
      </c>
    </row>
    <row r="18" s="451" customFormat="true" ht="17.25" hidden="false" customHeight="true" outlineLevel="0" collapsed="false">
      <c r="A18" s="397"/>
      <c r="B18" s="465"/>
      <c r="C18" s="466"/>
      <c r="D18" s="435"/>
      <c r="E18" s="436" t="s">
        <v>476</v>
      </c>
      <c r="F18" s="504" t="n">
        <f aca="false">SUM('12-10:12-75'!F18)</f>
        <v>45</v>
      </c>
      <c r="G18" s="508" t="n">
        <f aca="false">SUM('12-10:12-75'!G18)</f>
        <v>0</v>
      </c>
      <c r="H18" s="509" t="n">
        <f aca="false">SUM('12-10:12-75'!H18)</f>
        <v>0</v>
      </c>
      <c r="I18" s="509" t="n">
        <f aca="false">SUM('12-10:12-75'!I18)</f>
        <v>0</v>
      </c>
      <c r="J18" s="509" t="n">
        <f aca="false">SUM('12-10:12-75'!J18)</f>
        <v>0</v>
      </c>
      <c r="K18" s="510" t="n">
        <f aca="false">SUM('12-10:12-75'!K18)</f>
        <v>0</v>
      </c>
      <c r="L18" s="508" t="n">
        <f aca="false">SUM('12-10:12-75'!L18)</f>
        <v>0</v>
      </c>
      <c r="M18" s="509" t="n">
        <f aca="false">SUM('12-10:12-75'!M18)</f>
        <v>0</v>
      </c>
      <c r="N18" s="509" t="n">
        <f aca="false">SUM('12-10:12-75'!N18)</f>
        <v>0</v>
      </c>
      <c r="O18" s="509" t="n">
        <f aca="false">SUM('12-10:12-75'!O18)</f>
        <v>0</v>
      </c>
      <c r="P18" s="510" t="n">
        <f aca="false">SUM('12-10:12-75'!P18)</f>
        <v>0</v>
      </c>
      <c r="Q18" s="508" t="n">
        <f aca="false">SUM('12-10:12-75'!Q18)</f>
        <v>0</v>
      </c>
      <c r="R18" s="509" t="n">
        <f aca="false">SUM('12-10:12-75'!R18)</f>
        <v>0</v>
      </c>
      <c r="S18" s="509" t="n">
        <f aca="false">SUM('12-10:12-75'!S18)</f>
        <v>0</v>
      </c>
      <c r="T18" s="509" t="n">
        <f aca="false">SUM('12-10:12-75'!T18)</f>
        <v>0</v>
      </c>
      <c r="U18" s="509" t="n">
        <f aca="false">SUM('12-10:12-75'!U18)</f>
        <v>2</v>
      </c>
      <c r="V18" s="509" t="n">
        <f aca="false">SUM('12-10:12-75'!V18)</f>
        <v>2</v>
      </c>
      <c r="W18" s="509" t="n">
        <f aca="false">SUM('12-10:12-75'!W18)</f>
        <v>2</v>
      </c>
      <c r="X18" s="509" t="n">
        <f aca="false">SUM('12-10:12-75'!X18)</f>
        <v>5</v>
      </c>
      <c r="Y18" s="509" t="n">
        <f aca="false">SUM('12-10:12-75'!Y18)</f>
        <v>7</v>
      </c>
      <c r="Z18" s="509" t="n">
        <f aca="false">SUM('12-10:12-75'!Z18)</f>
        <v>6</v>
      </c>
      <c r="AA18" s="509" t="n">
        <f aca="false">SUM('12-10:12-75'!AA18)</f>
        <v>7</v>
      </c>
      <c r="AB18" s="509" t="n">
        <f aca="false">SUM('12-10:12-75'!AB18)</f>
        <v>7</v>
      </c>
      <c r="AC18" s="509" t="n">
        <f aca="false">SUM('12-10:12-75'!AC18)</f>
        <v>2</v>
      </c>
      <c r="AD18" s="509" t="n">
        <f aca="false">SUM('12-10:12-75'!AD18)</f>
        <v>4</v>
      </c>
      <c r="AE18" s="509" t="n">
        <f aca="false">SUM('12-10:12-75'!AE18)</f>
        <v>1</v>
      </c>
      <c r="AF18" s="509" t="n">
        <f aca="false">SUM('12-10:12-75'!AF18)</f>
        <v>0</v>
      </c>
      <c r="AG18" s="510" t="n">
        <f aca="false">SUM('12-10:12-75'!AG18)</f>
        <v>0</v>
      </c>
    </row>
    <row r="19" s="444" customFormat="true" ht="12" hidden="false" customHeight="true" outlineLevel="0" collapsed="false">
      <c r="A19" s="397" t="s">
        <v>424</v>
      </c>
      <c r="B19" s="465"/>
      <c r="C19" s="468" t="s">
        <v>425</v>
      </c>
      <c r="D19" s="338"/>
      <c r="E19" s="436" t="s">
        <v>7</v>
      </c>
      <c r="F19" s="504" t="n">
        <f aca="false">SUM('12-10:12-75'!F19)</f>
        <v>602</v>
      </c>
      <c r="G19" s="508" t="n">
        <f aca="false">SUM('12-10:12-75'!G19)</f>
        <v>0</v>
      </c>
      <c r="H19" s="509" t="n">
        <f aca="false">SUM('12-10:12-75'!H19)</f>
        <v>0</v>
      </c>
      <c r="I19" s="509" t="n">
        <f aca="false">SUM('12-10:12-75'!I19)</f>
        <v>0</v>
      </c>
      <c r="J19" s="509" t="n">
        <f aca="false">SUM('12-10:12-75'!J19)</f>
        <v>0</v>
      </c>
      <c r="K19" s="510" t="n">
        <f aca="false">SUM('12-10:12-75'!K19)</f>
        <v>0</v>
      </c>
      <c r="L19" s="508" t="n">
        <f aca="false">SUM('12-10:12-75'!L19)</f>
        <v>0</v>
      </c>
      <c r="M19" s="509" t="n">
        <f aca="false">SUM('12-10:12-75'!M19)</f>
        <v>0</v>
      </c>
      <c r="N19" s="509" t="n">
        <f aca="false">SUM('12-10:12-75'!N19)</f>
        <v>0</v>
      </c>
      <c r="O19" s="509" t="n">
        <f aca="false">SUM('12-10:12-75'!O19)</f>
        <v>0</v>
      </c>
      <c r="P19" s="510" t="n">
        <f aca="false">SUM('12-10:12-75'!P19)</f>
        <v>0</v>
      </c>
      <c r="Q19" s="508" t="n">
        <f aca="false">SUM('12-10:12-75'!Q19)</f>
        <v>1</v>
      </c>
      <c r="R19" s="509" t="n">
        <f aca="false">SUM('12-10:12-75'!R19)</f>
        <v>0</v>
      </c>
      <c r="S19" s="509" t="n">
        <f aca="false">SUM('12-10:12-75'!S19)</f>
        <v>3</v>
      </c>
      <c r="T19" s="509" t="n">
        <f aca="false">SUM('12-10:12-75'!T19)</f>
        <v>5</v>
      </c>
      <c r="U19" s="509" t="n">
        <f aca="false">SUM('12-10:12-75'!U19)</f>
        <v>6</v>
      </c>
      <c r="V19" s="509" t="n">
        <f aca="false">SUM('12-10:12-75'!V19)</f>
        <v>8</v>
      </c>
      <c r="W19" s="509" t="n">
        <f aca="false">SUM('12-10:12-75'!W19)</f>
        <v>15</v>
      </c>
      <c r="X19" s="509" t="n">
        <f aca="false">SUM('12-10:12-75'!X19)</f>
        <v>27</v>
      </c>
      <c r="Y19" s="509" t="n">
        <f aca="false">SUM('12-10:12-75'!Y19)</f>
        <v>68</v>
      </c>
      <c r="Z19" s="509" t="n">
        <f aca="false">SUM('12-10:12-75'!Z19)</f>
        <v>90</v>
      </c>
      <c r="AA19" s="509" t="n">
        <f aca="false">SUM('12-10:12-75'!AA19)</f>
        <v>88</v>
      </c>
      <c r="AB19" s="509" t="n">
        <f aca="false">SUM('12-10:12-75'!AB19)</f>
        <v>101</v>
      </c>
      <c r="AC19" s="509" t="n">
        <f aca="false">SUM('12-10:12-75'!AC19)</f>
        <v>104</v>
      </c>
      <c r="AD19" s="509" t="n">
        <f aca="false">SUM('12-10:12-75'!AD19)</f>
        <v>67</v>
      </c>
      <c r="AE19" s="509" t="n">
        <f aca="false">SUM('12-10:12-75'!AE19)</f>
        <v>18</v>
      </c>
      <c r="AF19" s="509" t="n">
        <f aca="false">SUM('12-10:12-75'!AF19)</f>
        <v>1</v>
      </c>
      <c r="AG19" s="510" t="n">
        <f aca="false">SUM('12-10:12-75'!AG19)</f>
        <v>0</v>
      </c>
    </row>
    <row r="20" s="451" customFormat="true" ht="12" hidden="false" customHeight="true" outlineLevel="0" collapsed="false">
      <c r="A20" s="397"/>
      <c r="B20" s="465"/>
      <c r="C20" s="468"/>
      <c r="D20" s="435"/>
      <c r="E20" s="436" t="s">
        <v>475</v>
      </c>
      <c r="F20" s="504" t="n">
        <f aca="false">SUM('12-10:12-75'!F20)</f>
        <v>369</v>
      </c>
      <c r="G20" s="508" t="n">
        <f aca="false">SUM('12-10:12-75'!G20)</f>
        <v>0</v>
      </c>
      <c r="H20" s="509" t="n">
        <f aca="false">SUM('12-10:12-75'!H20)</f>
        <v>0</v>
      </c>
      <c r="I20" s="509" t="n">
        <f aca="false">SUM('12-10:12-75'!I20)</f>
        <v>0</v>
      </c>
      <c r="J20" s="509" t="n">
        <f aca="false">SUM('12-10:12-75'!J20)</f>
        <v>0</v>
      </c>
      <c r="K20" s="510" t="n">
        <f aca="false">SUM('12-10:12-75'!K20)</f>
        <v>0</v>
      </c>
      <c r="L20" s="508" t="n">
        <f aca="false">SUM('12-10:12-75'!L20)</f>
        <v>0</v>
      </c>
      <c r="M20" s="509" t="n">
        <f aca="false">SUM('12-10:12-75'!M20)</f>
        <v>0</v>
      </c>
      <c r="N20" s="509" t="n">
        <f aca="false">SUM('12-10:12-75'!N20)</f>
        <v>0</v>
      </c>
      <c r="O20" s="509" t="n">
        <f aca="false">SUM('12-10:12-75'!O20)</f>
        <v>0</v>
      </c>
      <c r="P20" s="510" t="n">
        <f aca="false">SUM('12-10:12-75'!P20)</f>
        <v>0</v>
      </c>
      <c r="Q20" s="508" t="n">
        <f aca="false">SUM('12-10:12-75'!Q20)</f>
        <v>0</v>
      </c>
      <c r="R20" s="509" t="n">
        <f aca="false">SUM('12-10:12-75'!R20)</f>
        <v>0</v>
      </c>
      <c r="S20" s="509" t="n">
        <f aca="false">SUM('12-10:12-75'!S20)</f>
        <v>1</v>
      </c>
      <c r="T20" s="509" t="n">
        <f aca="false">SUM('12-10:12-75'!T20)</f>
        <v>2</v>
      </c>
      <c r="U20" s="509" t="n">
        <f aca="false">SUM('12-10:12-75'!U20)</f>
        <v>1</v>
      </c>
      <c r="V20" s="509" t="n">
        <f aca="false">SUM('12-10:12-75'!V20)</f>
        <v>4</v>
      </c>
      <c r="W20" s="509" t="n">
        <f aca="false">SUM('12-10:12-75'!W20)</f>
        <v>11</v>
      </c>
      <c r="X20" s="509" t="n">
        <f aca="false">SUM('12-10:12-75'!X20)</f>
        <v>15</v>
      </c>
      <c r="Y20" s="509" t="n">
        <f aca="false">SUM('12-10:12-75'!Y20)</f>
        <v>53</v>
      </c>
      <c r="Z20" s="509" t="n">
        <f aca="false">SUM('12-10:12-75'!Z20)</f>
        <v>67</v>
      </c>
      <c r="AA20" s="509" t="n">
        <f aca="false">SUM('12-10:12-75'!AA20)</f>
        <v>57</v>
      </c>
      <c r="AB20" s="509" t="n">
        <f aca="false">SUM('12-10:12-75'!AB20)</f>
        <v>74</v>
      </c>
      <c r="AC20" s="509" t="n">
        <f aca="false">SUM('12-10:12-75'!AC20)</f>
        <v>55</v>
      </c>
      <c r="AD20" s="509" t="n">
        <f aca="false">SUM('12-10:12-75'!AD20)</f>
        <v>24</v>
      </c>
      <c r="AE20" s="509" t="n">
        <f aca="false">SUM('12-10:12-75'!AE20)</f>
        <v>5</v>
      </c>
      <c r="AF20" s="509" t="n">
        <f aca="false">SUM('12-10:12-75'!AF20)</f>
        <v>0</v>
      </c>
      <c r="AG20" s="510" t="n">
        <f aca="false">SUM('12-10:12-75'!AG20)</f>
        <v>0</v>
      </c>
    </row>
    <row r="21" s="451" customFormat="true" ht="17.25" hidden="false" customHeight="true" outlineLevel="0" collapsed="false">
      <c r="A21" s="397"/>
      <c r="B21" s="465"/>
      <c r="C21" s="468"/>
      <c r="D21" s="435"/>
      <c r="E21" s="436" t="s">
        <v>476</v>
      </c>
      <c r="F21" s="504" t="n">
        <f aca="false">SUM('12-10:12-75'!F21)</f>
        <v>233</v>
      </c>
      <c r="G21" s="508" t="n">
        <f aca="false">SUM('12-10:12-75'!G21)</f>
        <v>0</v>
      </c>
      <c r="H21" s="509" t="n">
        <f aca="false">SUM('12-10:12-75'!H21)</f>
        <v>0</v>
      </c>
      <c r="I21" s="509" t="n">
        <f aca="false">SUM('12-10:12-75'!I21)</f>
        <v>0</v>
      </c>
      <c r="J21" s="509" t="n">
        <f aca="false">SUM('12-10:12-75'!J21)</f>
        <v>0</v>
      </c>
      <c r="K21" s="510" t="n">
        <f aca="false">SUM('12-10:12-75'!K21)</f>
        <v>0</v>
      </c>
      <c r="L21" s="508" t="n">
        <f aca="false">SUM('12-10:12-75'!L21)</f>
        <v>0</v>
      </c>
      <c r="M21" s="509" t="n">
        <f aca="false">SUM('12-10:12-75'!M21)</f>
        <v>0</v>
      </c>
      <c r="N21" s="509" t="n">
        <f aca="false">SUM('12-10:12-75'!N21)</f>
        <v>0</v>
      </c>
      <c r="O21" s="509" t="n">
        <f aca="false">SUM('12-10:12-75'!O21)</f>
        <v>0</v>
      </c>
      <c r="P21" s="510" t="n">
        <f aca="false">SUM('12-10:12-75'!P21)</f>
        <v>0</v>
      </c>
      <c r="Q21" s="508" t="n">
        <f aca="false">SUM('12-10:12-75'!Q21)</f>
        <v>1</v>
      </c>
      <c r="R21" s="509" t="n">
        <f aca="false">SUM('12-10:12-75'!R21)</f>
        <v>0</v>
      </c>
      <c r="S21" s="509" t="n">
        <f aca="false">SUM('12-10:12-75'!S21)</f>
        <v>2</v>
      </c>
      <c r="T21" s="509" t="n">
        <f aca="false">SUM('12-10:12-75'!T21)</f>
        <v>3</v>
      </c>
      <c r="U21" s="509" t="n">
        <f aca="false">SUM('12-10:12-75'!U21)</f>
        <v>5</v>
      </c>
      <c r="V21" s="509" t="n">
        <f aca="false">SUM('12-10:12-75'!V21)</f>
        <v>4</v>
      </c>
      <c r="W21" s="509" t="n">
        <f aca="false">SUM('12-10:12-75'!W21)</f>
        <v>4</v>
      </c>
      <c r="X21" s="509" t="n">
        <f aca="false">SUM('12-10:12-75'!X21)</f>
        <v>12</v>
      </c>
      <c r="Y21" s="509" t="n">
        <f aca="false">SUM('12-10:12-75'!Y21)</f>
        <v>15</v>
      </c>
      <c r="Z21" s="509" t="n">
        <f aca="false">SUM('12-10:12-75'!Z21)</f>
        <v>23</v>
      </c>
      <c r="AA21" s="509" t="n">
        <f aca="false">SUM('12-10:12-75'!AA21)</f>
        <v>31</v>
      </c>
      <c r="AB21" s="509" t="n">
        <f aca="false">SUM('12-10:12-75'!AB21)</f>
        <v>27</v>
      </c>
      <c r="AC21" s="509" t="n">
        <f aca="false">SUM('12-10:12-75'!AC21)</f>
        <v>49</v>
      </c>
      <c r="AD21" s="509" t="n">
        <f aca="false">SUM('12-10:12-75'!AD21)</f>
        <v>43</v>
      </c>
      <c r="AE21" s="509" t="n">
        <f aca="false">SUM('12-10:12-75'!AE21)</f>
        <v>13</v>
      </c>
      <c r="AF21" s="509" t="n">
        <f aca="false">SUM('12-10:12-75'!AF21)</f>
        <v>1</v>
      </c>
      <c r="AG21" s="510" t="n">
        <f aca="false">SUM('12-10:12-75'!AG21)</f>
        <v>0</v>
      </c>
    </row>
    <row r="22" s="451" customFormat="true" ht="12" hidden="false" customHeight="true" outlineLevel="0" collapsed="false">
      <c r="A22" s="397" t="s">
        <v>426</v>
      </c>
      <c r="B22" s="465"/>
      <c r="C22" s="466" t="s">
        <v>427</v>
      </c>
      <c r="D22" s="467"/>
      <c r="E22" s="436" t="s">
        <v>7</v>
      </c>
      <c r="F22" s="504" t="n">
        <f aca="false">SUM('12-10:12-75'!F22)</f>
        <v>587</v>
      </c>
      <c r="G22" s="508" t="n">
        <f aca="false">SUM('12-10:12-75'!G22)</f>
        <v>0</v>
      </c>
      <c r="H22" s="509" t="n">
        <f aca="false">SUM('12-10:12-75'!H22)</f>
        <v>0</v>
      </c>
      <c r="I22" s="509" t="n">
        <f aca="false">SUM('12-10:12-75'!I22)</f>
        <v>0</v>
      </c>
      <c r="J22" s="509" t="n">
        <f aca="false">SUM('12-10:12-75'!J22)</f>
        <v>0</v>
      </c>
      <c r="K22" s="510" t="n">
        <f aca="false">SUM('12-10:12-75'!K22)</f>
        <v>0</v>
      </c>
      <c r="L22" s="508" t="n">
        <f aca="false">SUM('12-10:12-75'!L22)</f>
        <v>0</v>
      </c>
      <c r="M22" s="509" t="n">
        <f aca="false">SUM('12-10:12-75'!M22)</f>
        <v>0</v>
      </c>
      <c r="N22" s="509" t="n">
        <f aca="false">SUM('12-10:12-75'!N22)</f>
        <v>0</v>
      </c>
      <c r="O22" s="509" t="n">
        <f aca="false">SUM('12-10:12-75'!O22)</f>
        <v>0</v>
      </c>
      <c r="P22" s="510" t="n">
        <f aca="false">SUM('12-10:12-75'!P22)</f>
        <v>0</v>
      </c>
      <c r="Q22" s="508" t="n">
        <f aca="false">SUM('12-10:12-75'!Q22)</f>
        <v>0</v>
      </c>
      <c r="R22" s="509" t="n">
        <f aca="false">SUM('12-10:12-75'!R22)</f>
        <v>2</v>
      </c>
      <c r="S22" s="509" t="n">
        <f aca="false">SUM('12-10:12-75'!S22)</f>
        <v>0</v>
      </c>
      <c r="T22" s="509" t="n">
        <f aca="false">SUM('12-10:12-75'!T22)</f>
        <v>4</v>
      </c>
      <c r="U22" s="509" t="n">
        <f aca="false">SUM('12-10:12-75'!U22)</f>
        <v>10</v>
      </c>
      <c r="V22" s="509" t="n">
        <f aca="false">SUM('12-10:12-75'!V22)</f>
        <v>12</v>
      </c>
      <c r="W22" s="509" t="n">
        <f aca="false">SUM('12-10:12-75'!W22)</f>
        <v>21</v>
      </c>
      <c r="X22" s="509" t="n">
        <f aca="false">SUM('12-10:12-75'!X22)</f>
        <v>29</v>
      </c>
      <c r="Y22" s="509" t="n">
        <f aca="false">SUM('12-10:12-75'!Y22)</f>
        <v>61</v>
      </c>
      <c r="Z22" s="509" t="n">
        <f aca="false">SUM('12-10:12-75'!Z22)</f>
        <v>67</v>
      </c>
      <c r="AA22" s="509" t="n">
        <f aca="false">SUM('12-10:12-75'!AA22)</f>
        <v>85</v>
      </c>
      <c r="AB22" s="509" t="n">
        <f aca="false">SUM('12-10:12-75'!AB22)</f>
        <v>99</v>
      </c>
      <c r="AC22" s="509" t="n">
        <f aca="false">SUM('12-10:12-75'!AC22)</f>
        <v>98</v>
      </c>
      <c r="AD22" s="509" t="n">
        <f aca="false">SUM('12-10:12-75'!AD22)</f>
        <v>73</v>
      </c>
      <c r="AE22" s="509" t="n">
        <f aca="false">SUM('12-10:12-75'!AE22)</f>
        <v>23</v>
      </c>
      <c r="AF22" s="509" t="n">
        <f aca="false">SUM('12-10:12-75'!AF22)</f>
        <v>3</v>
      </c>
      <c r="AG22" s="510" t="n">
        <f aca="false">SUM('12-10:12-75'!AG22)</f>
        <v>0</v>
      </c>
      <c r="AH22" s="444"/>
    </row>
    <row r="23" s="451" customFormat="true" ht="12" hidden="false" customHeight="true" outlineLevel="0" collapsed="false">
      <c r="A23" s="397"/>
      <c r="B23" s="465"/>
      <c r="C23" s="466"/>
      <c r="D23" s="435"/>
      <c r="E23" s="436" t="s">
        <v>475</v>
      </c>
      <c r="F23" s="504" t="n">
        <f aca="false">SUM('12-10:12-75'!F23)</f>
        <v>295</v>
      </c>
      <c r="G23" s="508" t="n">
        <f aca="false">SUM('12-10:12-75'!G23)</f>
        <v>0</v>
      </c>
      <c r="H23" s="509" t="n">
        <f aca="false">SUM('12-10:12-75'!H23)</f>
        <v>0</v>
      </c>
      <c r="I23" s="509" t="n">
        <f aca="false">SUM('12-10:12-75'!I23)</f>
        <v>0</v>
      </c>
      <c r="J23" s="509" t="n">
        <f aca="false">SUM('12-10:12-75'!J23)</f>
        <v>0</v>
      </c>
      <c r="K23" s="510" t="n">
        <f aca="false">SUM('12-10:12-75'!K23)</f>
        <v>0</v>
      </c>
      <c r="L23" s="508" t="n">
        <f aca="false">SUM('12-10:12-75'!L23)</f>
        <v>0</v>
      </c>
      <c r="M23" s="509" t="n">
        <f aca="false">SUM('12-10:12-75'!M23)</f>
        <v>0</v>
      </c>
      <c r="N23" s="509" t="n">
        <f aca="false">SUM('12-10:12-75'!N23)</f>
        <v>0</v>
      </c>
      <c r="O23" s="509" t="n">
        <f aca="false">SUM('12-10:12-75'!O23)</f>
        <v>0</v>
      </c>
      <c r="P23" s="510" t="n">
        <f aca="false">SUM('12-10:12-75'!P23)</f>
        <v>0</v>
      </c>
      <c r="Q23" s="508" t="n">
        <f aca="false">SUM('12-10:12-75'!Q23)</f>
        <v>0</v>
      </c>
      <c r="R23" s="509" t="n">
        <f aca="false">SUM('12-10:12-75'!R23)</f>
        <v>1</v>
      </c>
      <c r="S23" s="509" t="n">
        <f aca="false">SUM('12-10:12-75'!S23)</f>
        <v>0</v>
      </c>
      <c r="T23" s="509" t="n">
        <f aca="false">SUM('12-10:12-75'!T23)</f>
        <v>2</v>
      </c>
      <c r="U23" s="509" t="n">
        <f aca="false">SUM('12-10:12-75'!U23)</f>
        <v>6</v>
      </c>
      <c r="V23" s="509" t="n">
        <f aca="false">SUM('12-10:12-75'!V23)</f>
        <v>7</v>
      </c>
      <c r="W23" s="509" t="n">
        <f aca="false">SUM('12-10:12-75'!W23)</f>
        <v>10</v>
      </c>
      <c r="X23" s="509" t="n">
        <f aca="false">SUM('12-10:12-75'!X23)</f>
        <v>16</v>
      </c>
      <c r="Y23" s="509" t="n">
        <f aca="false">SUM('12-10:12-75'!Y23)</f>
        <v>40</v>
      </c>
      <c r="Z23" s="509" t="n">
        <f aca="false">SUM('12-10:12-75'!Z23)</f>
        <v>45</v>
      </c>
      <c r="AA23" s="509" t="n">
        <f aca="false">SUM('12-10:12-75'!AA23)</f>
        <v>48</v>
      </c>
      <c r="AB23" s="509" t="n">
        <f aca="false">SUM('12-10:12-75'!AB23)</f>
        <v>46</v>
      </c>
      <c r="AC23" s="509" t="n">
        <f aca="false">SUM('12-10:12-75'!AC23)</f>
        <v>46</v>
      </c>
      <c r="AD23" s="509" t="n">
        <f aca="false">SUM('12-10:12-75'!AD23)</f>
        <v>22</v>
      </c>
      <c r="AE23" s="509" t="n">
        <f aca="false">SUM('12-10:12-75'!AE23)</f>
        <v>6</v>
      </c>
      <c r="AF23" s="509" t="n">
        <f aca="false">SUM('12-10:12-75'!AF23)</f>
        <v>0</v>
      </c>
      <c r="AG23" s="510" t="n">
        <f aca="false">SUM('12-10:12-75'!AG23)</f>
        <v>0</v>
      </c>
    </row>
    <row r="24" s="451" customFormat="true" ht="17.25" hidden="false" customHeight="true" outlineLevel="0" collapsed="false">
      <c r="A24" s="397"/>
      <c r="B24" s="465"/>
      <c r="C24" s="466"/>
      <c r="D24" s="435"/>
      <c r="E24" s="436" t="s">
        <v>476</v>
      </c>
      <c r="F24" s="504" t="n">
        <f aca="false">SUM('12-10:12-75'!F24)</f>
        <v>292</v>
      </c>
      <c r="G24" s="508" t="n">
        <f aca="false">SUM('12-10:12-75'!G24)</f>
        <v>0</v>
      </c>
      <c r="H24" s="509" t="n">
        <f aca="false">SUM('12-10:12-75'!H24)</f>
        <v>0</v>
      </c>
      <c r="I24" s="509" t="n">
        <f aca="false">SUM('12-10:12-75'!I24)</f>
        <v>0</v>
      </c>
      <c r="J24" s="509" t="n">
        <f aca="false">SUM('12-10:12-75'!J24)</f>
        <v>0</v>
      </c>
      <c r="K24" s="510" t="n">
        <f aca="false">SUM('12-10:12-75'!K24)</f>
        <v>0</v>
      </c>
      <c r="L24" s="508" t="n">
        <f aca="false">SUM('12-10:12-75'!L24)</f>
        <v>0</v>
      </c>
      <c r="M24" s="509" t="n">
        <f aca="false">SUM('12-10:12-75'!M24)</f>
        <v>0</v>
      </c>
      <c r="N24" s="509" t="n">
        <f aca="false">SUM('12-10:12-75'!N24)</f>
        <v>0</v>
      </c>
      <c r="O24" s="509" t="n">
        <f aca="false">SUM('12-10:12-75'!O24)</f>
        <v>0</v>
      </c>
      <c r="P24" s="510" t="n">
        <f aca="false">SUM('12-10:12-75'!P24)</f>
        <v>0</v>
      </c>
      <c r="Q24" s="508" t="n">
        <f aca="false">SUM('12-10:12-75'!Q24)</f>
        <v>0</v>
      </c>
      <c r="R24" s="509" t="n">
        <f aca="false">SUM('12-10:12-75'!R24)</f>
        <v>1</v>
      </c>
      <c r="S24" s="509" t="n">
        <f aca="false">SUM('12-10:12-75'!S24)</f>
        <v>0</v>
      </c>
      <c r="T24" s="509" t="n">
        <f aca="false">SUM('12-10:12-75'!T24)</f>
        <v>2</v>
      </c>
      <c r="U24" s="509" t="n">
        <f aca="false">SUM('12-10:12-75'!U24)</f>
        <v>4</v>
      </c>
      <c r="V24" s="509" t="n">
        <f aca="false">SUM('12-10:12-75'!V24)</f>
        <v>5</v>
      </c>
      <c r="W24" s="509" t="n">
        <f aca="false">SUM('12-10:12-75'!W24)</f>
        <v>11</v>
      </c>
      <c r="X24" s="509" t="n">
        <f aca="false">SUM('12-10:12-75'!X24)</f>
        <v>13</v>
      </c>
      <c r="Y24" s="509" t="n">
        <f aca="false">SUM('12-10:12-75'!Y24)</f>
        <v>21</v>
      </c>
      <c r="Z24" s="509" t="n">
        <f aca="false">SUM('12-10:12-75'!Z24)</f>
        <v>22</v>
      </c>
      <c r="AA24" s="509" t="n">
        <f aca="false">SUM('12-10:12-75'!AA24)</f>
        <v>37</v>
      </c>
      <c r="AB24" s="509" t="n">
        <f aca="false">SUM('12-10:12-75'!AB24)</f>
        <v>53</v>
      </c>
      <c r="AC24" s="509" t="n">
        <f aca="false">SUM('12-10:12-75'!AC24)</f>
        <v>52</v>
      </c>
      <c r="AD24" s="509" t="n">
        <f aca="false">SUM('12-10:12-75'!AD24)</f>
        <v>51</v>
      </c>
      <c r="AE24" s="509" t="n">
        <f aca="false">SUM('12-10:12-75'!AE24)</f>
        <v>17</v>
      </c>
      <c r="AF24" s="509" t="n">
        <f aca="false">SUM('12-10:12-75'!AF24)</f>
        <v>3</v>
      </c>
      <c r="AG24" s="510" t="n">
        <f aca="false">SUM('12-10:12-75'!AG24)</f>
        <v>0</v>
      </c>
    </row>
    <row r="25" s="451" customFormat="true" ht="12" hidden="false" customHeight="true" outlineLevel="0" collapsed="false">
      <c r="A25" s="397" t="s">
        <v>428</v>
      </c>
      <c r="B25" s="465"/>
      <c r="C25" s="466" t="s">
        <v>429</v>
      </c>
      <c r="D25" s="467"/>
      <c r="E25" s="436" t="s">
        <v>7</v>
      </c>
      <c r="F25" s="504" t="n">
        <f aca="false">SUM('12-10:12-75'!F25)</f>
        <v>244</v>
      </c>
      <c r="G25" s="508" t="n">
        <f aca="false">SUM('12-10:12-75'!G25)</f>
        <v>0</v>
      </c>
      <c r="H25" s="509" t="n">
        <f aca="false">SUM('12-10:12-75'!H25)</f>
        <v>0</v>
      </c>
      <c r="I25" s="509" t="n">
        <f aca="false">SUM('12-10:12-75'!I25)</f>
        <v>0</v>
      </c>
      <c r="J25" s="509" t="n">
        <f aca="false">SUM('12-10:12-75'!J25)</f>
        <v>0</v>
      </c>
      <c r="K25" s="510" t="n">
        <f aca="false">SUM('12-10:12-75'!K25)</f>
        <v>0</v>
      </c>
      <c r="L25" s="508" t="n">
        <f aca="false">SUM('12-10:12-75'!L25)</f>
        <v>0</v>
      </c>
      <c r="M25" s="509" t="n">
        <f aca="false">SUM('12-10:12-75'!M25)</f>
        <v>0</v>
      </c>
      <c r="N25" s="509" t="n">
        <f aca="false">SUM('12-10:12-75'!N25)</f>
        <v>0</v>
      </c>
      <c r="O25" s="509" t="n">
        <f aca="false">SUM('12-10:12-75'!O25)</f>
        <v>0</v>
      </c>
      <c r="P25" s="510" t="n">
        <f aca="false">SUM('12-10:12-75'!P25)</f>
        <v>0</v>
      </c>
      <c r="Q25" s="508" t="n">
        <f aca="false">SUM('12-10:12-75'!Q25)</f>
        <v>0</v>
      </c>
      <c r="R25" s="509" t="n">
        <f aca="false">SUM('12-10:12-75'!R25)</f>
        <v>1</v>
      </c>
      <c r="S25" s="509" t="n">
        <f aca="false">SUM('12-10:12-75'!S25)</f>
        <v>0</v>
      </c>
      <c r="T25" s="509" t="n">
        <f aca="false">SUM('12-10:12-75'!T25)</f>
        <v>6</v>
      </c>
      <c r="U25" s="509" t="n">
        <f aca="false">SUM('12-10:12-75'!U25)</f>
        <v>4</v>
      </c>
      <c r="V25" s="509" t="n">
        <f aca="false">SUM('12-10:12-75'!V25)</f>
        <v>11</v>
      </c>
      <c r="W25" s="509" t="n">
        <f aca="false">SUM('12-10:12-75'!W25)</f>
        <v>8</v>
      </c>
      <c r="X25" s="509" t="n">
        <f aca="false">SUM('12-10:12-75'!X25)</f>
        <v>23</v>
      </c>
      <c r="Y25" s="509" t="n">
        <f aca="false">SUM('12-10:12-75'!Y25)</f>
        <v>44</v>
      </c>
      <c r="Z25" s="509" t="n">
        <f aca="false">SUM('12-10:12-75'!Z25)</f>
        <v>34</v>
      </c>
      <c r="AA25" s="509" t="n">
        <f aca="false">SUM('12-10:12-75'!AA25)</f>
        <v>33</v>
      </c>
      <c r="AB25" s="509" t="n">
        <f aca="false">SUM('12-10:12-75'!AB25)</f>
        <v>33</v>
      </c>
      <c r="AC25" s="509" t="n">
        <f aca="false">SUM('12-10:12-75'!AC25)</f>
        <v>28</v>
      </c>
      <c r="AD25" s="509" t="n">
        <f aca="false">SUM('12-10:12-75'!AD25)</f>
        <v>16</v>
      </c>
      <c r="AE25" s="509" t="n">
        <f aca="false">SUM('12-10:12-75'!AE25)</f>
        <v>1</v>
      </c>
      <c r="AF25" s="509" t="n">
        <f aca="false">SUM('12-10:12-75'!AF25)</f>
        <v>2</v>
      </c>
      <c r="AG25" s="510" t="n">
        <f aca="false">SUM('12-10:12-75'!AG25)</f>
        <v>0</v>
      </c>
      <c r="AH25" s="444"/>
    </row>
    <row r="26" s="451" customFormat="true" ht="12" hidden="false" customHeight="true" outlineLevel="0" collapsed="false">
      <c r="A26" s="397"/>
      <c r="B26" s="465"/>
      <c r="C26" s="466"/>
      <c r="D26" s="435"/>
      <c r="E26" s="436" t="s">
        <v>475</v>
      </c>
      <c r="F26" s="504" t="n">
        <f aca="false">SUM('12-10:12-75'!F26)</f>
        <v>143</v>
      </c>
      <c r="G26" s="508" t="n">
        <f aca="false">SUM('12-10:12-75'!G26)</f>
        <v>0</v>
      </c>
      <c r="H26" s="509" t="n">
        <f aca="false">SUM('12-10:12-75'!H26)</f>
        <v>0</v>
      </c>
      <c r="I26" s="509" t="n">
        <f aca="false">SUM('12-10:12-75'!I26)</f>
        <v>0</v>
      </c>
      <c r="J26" s="509" t="n">
        <f aca="false">SUM('12-10:12-75'!J26)</f>
        <v>0</v>
      </c>
      <c r="K26" s="510" t="n">
        <f aca="false">SUM('12-10:12-75'!K26)</f>
        <v>0</v>
      </c>
      <c r="L26" s="508" t="n">
        <f aca="false">SUM('12-10:12-75'!L26)</f>
        <v>0</v>
      </c>
      <c r="M26" s="509" t="n">
        <f aca="false">SUM('12-10:12-75'!M26)</f>
        <v>0</v>
      </c>
      <c r="N26" s="509" t="n">
        <f aca="false">SUM('12-10:12-75'!N26)</f>
        <v>0</v>
      </c>
      <c r="O26" s="509" t="n">
        <f aca="false">SUM('12-10:12-75'!O26)</f>
        <v>0</v>
      </c>
      <c r="P26" s="510" t="n">
        <f aca="false">SUM('12-10:12-75'!P26)</f>
        <v>0</v>
      </c>
      <c r="Q26" s="508" t="n">
        <f aca="false">SUM('12-10:12-75'!Q26)</f>
        <v>0</v>
      </c>
      <c r="R26" s="509" t="n">
        <f aca="false">SUM('12-10:12-75'!R26)</f>
        <v>1</v>
      </c>
      <c r="S26" s="509" t="n">
        <f aca="false">SUM('12-10:12-75'!S26)</f>
        <v>0</v>
      </c>
      <c r="T26" s="509" t="n">
        <f aca="false">SUM('12-10:12-75'!T26)</f>
        <v>3</v>
      </c>
      <c r="U26" s="509" t="n">
        <f aca="false">SUM('12-10:12-75'!U26)</f>
        <v>2</v>
      </c>
      <c r="V26" s="509" t="n">
        <f aca="false">SUM('12-10:12-75'!V26)</f>
        <v>7</v>
      </c>
      <c r="W26" s="509" t="n">
        <f aca="false">SUM('12-10:12-75'!W26)</f>
        <v>5</v>
      </c>
      <c r="X26" s="509" t="n">
        <f aca="false">SUM('12-10:12-75'!X26)</f>
        <v>19</v>
      </c>
      <c r="Y26" s="509" t="n">
        <f aca="false">SUM('12-10:12-75'!Y26)</f>
        <v>28</v>
      </c>
      <c r="Z26" s="509" t="n">
        <f aca="false">SUM('12-10:12-75'!Z26)</f>
        <v>24</v>
      </c>
      <c r="AA26" s="509" t="n">
        <f aca="false">SUM('12-10:12-75'!AA26)</f>
        <v>22</v>
      </c>
      <c r="AB26" s="509" t="n">
        <f aca="false">SUM('12-10:12-75'!AB26)</f>
        <v>14</v>
      </c>
      <c r="AC26" s="509" t="n">
        <f aca="false">SUM('12-10:12-75'!AC26)</f>
        <v>14</v>
      </c>
      <c r="AD26" s="509" t="n">
        <f aca="false">SUM('12-10:12-75'!AD26)</f>
        <v>3</v>
      </c>
      <c r="AE26" s="509" t="n">
        <f aca="false">SUM('12-10:12-75'!AE26)</f>
        <v>0</v>
      </c>
      <c r="AF26" s="509" t="n">
        <f aca="false">SUM('12-10:12-75'!AF26)</f>
        <v>1</v>
      </c>
      <c r="AG26" s="510" t="n">
        <f aca="false">SUM('12-10:12-75'!AG26)</f>
        <v>0</v>
      </c>
    </row>
    <row r="27" s="451" customFormat="true" ht="17.25" hidden="false" customHeight="true" outlineLevel="0" collapsed="false">
      <c r="A27" s="397"/>
      <c r="B27" s="465"/>
      <c r="C27" s="466"/>
      <c r="D27" s="435"/>
      <c r="E27" s="436" t="s">
        <v>476</v>
      </c>
      <c r="F27" s="504" t="n">
        <f aca="false">SUM('12-10:12-75'!F27)</f>
        <v>101</v>
      </c>
      <c r="G27" s="508" t="n">
        <f aca="false">SUM('12-10:12-75'!G27)</f>
        <v>0</v>
      </c>
      <c r="H27" s="509" t="n">
        <f aca="false">SUM('12-10:12-75'!H27)</f>
        <v>0</v>
      </c>
      <c r="I27" s="509" t="n">
        <f aca="false">SUM('12-10:12-75'!I27)</f>
        <v>0</v>
      </c>
      <c r="J27" s="509" t="n">
        <f aca="false">SUM('12-10:12-75'!J27)</f>
        <v>0</v>
      </c>
      <c r="K27" s="510" t="n">
        <f aca="false">SUM('12-10:12-75'!K27)</f>
        <v>0</v>
      </c>
      <c r="L27" s="508" t="n">
        <f aca="false">SUM('12-10:12-75'!L27)</f>
        <v>0</v>
      </c>
      <c r="M27" s="509" t="n">
        <f aca="false">SUM('12-10:12-75'!M27)</f>
        <v>0</v>
      </c>
      <c r="N27" s="509" t="n">
        <f aca="false">SUM('12-10:12-75'!N27)</f>
        <v>0</v>
      </c>
      <c r="O27" s="509" t="n">
        <f aca="false">SUM('12-10:12-75'!O27)</f>
        <v>0</v>
      </c>
      <c r="P27" s="510" t="n">
        <f aca="false">SUM('12-10:12-75'!P27)</f>
        <v>0</v>
      </c>
      <c r="Q27" s="508" t="n">
        <f aca="false">SUM('12-10:12-75'!Q27)</f>
        <v>0</v>
      </c>
      <c r="R27" s="509" t="n">
        <f aca="false">SUM('12-10:12-75'!R27)</f>
        <v>0</v>
      </c>
      <c r="S27" s="509" t="n">
        <f aca="false">SUM('12-10:12-75'!S27)</f>
        <v>0</v>
      </c>
      <c r="T27" s="509" t="n">
        <f aca="false">SUM('12-10:12-75'!T27)</f>
        <v>3</v>
      </c>
      <c r="U27" s="509" t="n">
        <f aca="false">SUM('12-10:12-75'!U27)</f>
        <v>2</v>
      </c>
      <c r="V27" s="509" t="n">
        <f aca="false">SUM('12-10:12-75'!V27)</f>
        <v>4</v>
      </c>
      <c r="W27" s="509" t="n">
        <f aca="false">SUM('12-10:12-75'!W27)</f>
        <v>3</v>
      </c>
      <c r="X27" s="509" t="n">
        <f aca="false">SUM('12-10:12-75'!X27)</f>
        <v>4</v>
      </c>
      <c r="Y27" s="509" t="n">
        <f aca="false">SUM('12-10:12-75'!Y27)</f>
        <v>16</v>
      </c>
      <c r="Z27" s="509" t="n">
        <f aca="false">SUM('12-10:12-75'!Z27)</f>
        <v>10</v>
      </c>
      <c r="AA27" s="509" t="n">
        <f aca="false">SUM('12-10:12-75'!AA27)</f>
        <v>11</v>
      </c>
      <c r="AB27" s="509" t="n">
        <f aca="false">SUM('12-10:12-75'!AB27)</f>
        <v>19</v>
      </c>
      <c r="AC27" s="509" t="n">
        <f aca="false">SUM('12-10:12-75'!AC27)</f>
        <v>14</v>
      </c>
      <c r="AD27" s="509" t="n">
        <f aca="false">SUM('12-10:12-75'!AD27)</f>
        <v>13</v>
      </c>
      <c r="AE27" s="509" t="n">
        <f aca="false">SUM('12-10:12-75'!AE27)</f>
        <v>1</v>
      </c>
      <c r="AF27" s="509" t="n">
        <f aca="false">SUM('12-10:12-75'!AF27)</f>
        <v>1</v>
      </c>
      <c r="AG27" s="510" t="n">
        <f aca="false">SUM('12-10:12-75'!AG27)</f>
        <v>0</v>
      </c>
    </row>
    <row r="28" s="451" customFormat="true" ht="12" hidden="false" customHeight="true" outlineLevel="0" collapsed="false">
      <c r="A28" s="397" t="s">
        <v>430</v>
      </c>
      <c r="B28" s="465"/>
      <c r="C28" s="466" t="s">
        <v>431</v>
      </c>
      <c r="D28" s="467"/>
      <c r="E28" s="436" t="s">
        <v>7</v>
      </c>
      <c r="F28" s="504" t="n">
        <f aca="false">SUM('12-10:12-75'!F28)</f>
        <v>403</v>
      </c>
      <c r="G28" s="508" t="n">
        <f aca="false">SUM('12-10:12-75'!G28)</f>
        <v>0</v>
      </c>
      <c r="H28" s="509" t="n">
        <f aca="false">SUM('12-10:12-75'!H28)</f>
        <v>0</v>
      </c>
      <c r="I28" s="509" t="n">
        <f aca="false">SUM('12-10:12-75'!I28)</f>
        <v>0</v>
      </c>
      <c r="J28" s="509" t="n">
        <f aca="false">SUM('12-10:12-75'!J28)</f>
        <v>0</v>
      </c>
      <c r="K28" s="510" t="n">
        <f aca="false">SUM('12-10:12-75'!K28)</f>
        <v>0</v>
      </c>
      <c r="L28" s="508" t="n">
        <f aca="false">SUM('12-10:12-75'!L28)</f>
        <v>0</v>
      </c>
      <c r="M28" s="509" t="n">
        <f aca="false">SUM('12-10:12-75'!M28)</f>
        <v>0</v>
      </c>
      <c r="N28" s="509" t="n">
        <f aca="false">SUM('12-10:12-75'!N28)</f>
        <v>0</v>
      </c>
      <c r="O28" s="509" t="n">
        <f aca="false">SUM('12-10:12-75'!O28)</f>
        <v>0</v>
      </c>
      <c r="P28" s="510" t="n">
        <f aca="false">SUM('12-10:12-75'!P28)</f>
        <v>0</v>
      </c>
      <c r="Q28" s="508" t="n">
        <f aca="false">SUM('12-10:12-75'!Q28)</f>
        <v>0</v>
      </c>
      <c r="R28" s="509" t="n">
        <f aca="false">SUM('12-10:12-75'!R28)</f>
        <v>1</v>
      </c>
      <c r="S28" s="509" t="n">
        <f aca="false">SUM('12-10:12-75'!S28)</f>
        <v>2</v>
      </c>
      <c r="T28" s="509" t="n">
        <f aca="false">SUM('12-10:12-75'!T28)</f>
        <v>3</v>
      </c>
      <c r="U28" s="509" t="n">
        <f aca="false">SUM('12-10:12-75'!U28)</f>
        <v>2</v>
      </c>
      <c r="V28" s="509" t="n">
        <f aca="false">SUM('12-10:12-75'!V28)</f>
        <v>7</v>
      </c>
      <c r="W28" s="509" t="n">
        <f aca="false">SUM('12-10:12-75'!W28)</f>
        <v>10</v>
      </c>
      <c r="X28" s="509" t="n">
        <f aca="false">SUM('12-10:12-75'!X28)</f>
        <v>18</v>
      </c>
      <c r="Y28" s="509" t="n">
        <f aca="false">SUM('12-10:12-75'!Y28)</f>
        <v>52</v>
      </c>
      <c r="Z28" s="509" t="n">
        <f aca="false">SUM('12-10:12-75'!Z28)</f>
        <v>54</v>
      </c>
      <c r="AA28" s="509" t="n">
        <f aca="false">SUM('12-10:12-75'!AA28)</f>
        <v>63</v>
      </c>
      <c r="AB28" s="509" t="n">
        <f aca="false">SUM('12-10:12-75'!AB28)</f>
        <v>88</v>
      </c>
      <c r="AC28" s="509" t="n">
        <f aca="false">SUM('12-10:12-75'!AC28)</f>
        <v>61</v>
      </c>
      <c r="AD28" s="509" t="n">
        <f aca="false">SUM('12-10:12-75'!AD28)</f>
        <v>28</v>
      </c>
      <c r="AE28" s="509" t="n">
        <f aca="false">SUM('12-10:12-75'!AE28)</f>
        <v>12</v>
      </c>
      <c r="AF28" s="509" t="n">
        <f aca="false">SUM('12-10:12-75'!AF28)</f>
        <v>2</v>
      </c>
      <c r="AG28" s="510" t="n">
        <f aca="false">SUM('12-10:12-75'!AG28)</f>
        <v>0</v>
      </c>
      <c r="AH28" s="444"/>
    </row>
    <row r="29" s="451" customFormat="true" ht="12" hidden="false" customHeight="true" outlineLevel="0" collapsed="false">
      <c r="A29" s="397"/>
      <c r="B29" s="465"/>
      <c r="C29" s="466"/>
      <c r="D29" s="435"/>
      <c r="E29" s="436" t="s">
        <v>475</v>
      </c>
      <c r="F29" s="504" t="n">
        <f aca="false">SUM('12-10:12-75'!F29)</f>
        <v>266</v>
      </c>
      <c r="G29" s="508" t="n">
        <f aca="false">SUM('12-10:12-75'!G29)</f>
        <v>0</v>
      </c>
      <c r="H29" s="509" t="n">
        <f aca="false">SUM('12-10:12-75'!H29)</f>
        <v>0</v>
      </c>
      <c r="I29" s="509" t="n">
        <f aca="false">SUM('12-10:12-75'!I29)</f>
        <v>0</v>
      </c>
      <c r="J29" s="509" t="n">
        <f aca="false">SUM('12-10:12-75'!J29)</f>
        <v>0</v>
      </c>
      <c r="K29" s="510" t="n">
        <f aca="false">SUM('12-10:12-75'!K29)</f>
        <v>0</v>
      </c>
      <c r="L29" s="508" t="n">
        <f aca="false">SUM('12-10:12-75'!L29)</f>
        <v>0</v>
      </c>
      <c r="M29" s="509" t="n">
        <f aca="false">SUM('12-10:12-75'!M29)</f>
        <v>0</v>
      </c>
      <c r="N29" s="509" t="n">
        <f aca="false">SUM('12-10:12-75'!N29)</f>
        <v>0</v>
      </c>
      <c r="O29" s="509" t="n">
        <f aca="false">SUM('12-10:12-75'!O29)</f>
        <v>0</v>
      </c>
      <c r="P29" s="510" t="n">
        <f aca="false">SUM('12-10:12-75'!P29)</f>
        <v>0</v>
      </c>
      <c r="Q29" s="508" t="n">
        <f aca="false">SUM('12-10:12-75'!Q29)</f>
        <v>0</v>
      </c>
      <c r="R29" s="509" t="n">
        <f aca="false">SUM('12-10:12-75'!R29)</f>
        <v>1</v>
      </c>
      <c r="S29" s="509" t="n">
        <f aca="false">SUM('12-10:12-75'!S29)</f>
        <v>1</v>
      </c>
      <c r="T29" s="509" t="n">
        <f aca="false">SUM('12-10:12-75'!T29)</f>
        <v>2</v>
      </c>
      <c r="U29" s="509" t="n">
        <f aca="false">SUM('12-10:12-75'!U29)</f>
        <v>1</v>
      </c>
      <c r="V29" s="509" t="n">
        <f aca="false">SUM('12-10:12-75'!V29)</f>
        <v>6</v>
      </c>
      <c r="W29" s="509" t="n">
        <f aca="false">SUM('12-10:12-75'!W29)</f>
        <v>8</v>
      </c>
      <c r="X29" s="509" t="n">
        <f aca="false">SUM('12-10:12-75'!X29)</f>
        <v>14</v>
      </c>
      <c r="Y29" s="509" t="n">
        <f aca="false">SUM('12-10:12-75'!Y29)</f>
        <v>42</v>
      </c>
      <c r="Z29" s="509" t="n">
        <f aca="false">SUM('12-10:12-75'!Z29)</f>
        <v>39</v>
      </c>
      <c r="AA29" s="509" t="n">
        <f aca="false">SUM('12-10:12-75'!AA29)</f>
        <v>39</v>
      </c>
      <c r="AB29" s="509" t="n">
        <f aca="false">SUM('12-10:12-75'!AB29)</f>
        <v>56</v>
      </c>
      <c r="AC29" s="509" t="n">
        <f aca="false">SUM('12-10:12-75'!AC29)</f>
        <v>35</v>
      </c>
      <c r="AD29" s="509" t="n">
        <f aca="false">SUM('12-10:12-75'!AD29)</f>
        <v>17</v>
      </c>
      <c r="AE29" s="509" t="n">
        <f aca="false">SUM('12-10:12-75'!AE29)</f>
        <v>3</v>
      </c>
      <c r="AF29" s="509" t="n">
        <f aca="false">SUM('12-10:12-75'!AF29)</f>
        <v>2</v>
      </c>
      <c r="AG29" s="510" t="n">
        <f aca="false">SUM('12-10:12-75'!AG29)</f>
        <v>0</v>
      </c>
    </row>
    <row r="30" s="451" customFormat="true" ht="17.25" hidden="false" customHeight="true" outlineLevel="0" collapsed="false">
      <c r="A30" s="397"/>
      <c r="B30" s="465"/>
      <c r="C30" s="466"/>
      <c r="D30" s="435"/>
      <c r="E30" s="436" t="s">
        <v>476</v>
      </c>
      <c r="F30" s="504" t="n">
        <f aca="false">SUM('12-10:12-75'!F30)</f>
        <v>137</v>
      </c>
      <c r="G30" s="508" t="n">
        <f aca="false">SUM('12-10:12-75'!G30)</f>
        <v>0</v>
      </c>
      <c r="H30" s="509" t="n">
        <f aca="false">SUM('12-10:12-75'!H30)</f>
        <v>0</v>
      </c>
      <c r="I30" s="509" t="n">
        <f aca="false">SUM('12-10:12-75'!I30)</f>
        <v>0</v>
      </c>
      <c r="J30" s="509" t="n">
        <f aca="false">SUM('12-10:12-75'!J30)</f>
        <v>0</v>
      </c>
      <c r="K30" s="510" t="n">
        <f aca="false">SUM('12-10:12-75'!K30)</f>
        <v>0</v>
      </c>
      <c r="L30" s="508" t="n">
        <f aca="false">SUM('12-10:12-75'!L30)</f>
        <v>0</v>
      </c>
      <c r="M30" s="509" t="n">
        <f aca="false">SUM('12-10:12-75'!M30)</f>
        <v>0</v>
      </c>
      <c r="N30" s="509" t="n">
        <f aca="false">SUM('12-10:12-75'!N30)</f>
        <v>0</v>
      </c>
      <c r="O30" s="509" t="n">
        <f aca="false">SUM('12-10:12-75'!O30)</f>
        <v>0</v>
      </c>
      <c r="P30" s="510" t="n">
        <f aca="false">SUM('12-10:12-75'!P30)</f>
        <v>0</v>
      </c>
      <c r="Q30" s="508" t="n">
        <f aca="false">SUM('12-10:12-75'!Q30)</f>
        <v>0</v>
      </c>
      <c r="R30" s="509" t="n">
        <f aca="false">SUM('12-10:12-75'!R30)</f>
        <v>0</v>
      </c>
      <c r="S30" s="509" t="n">
        <f aca="false">SUM('12-10:12-75'!S30)</f>
        <v>1</v>
      </c>
      <c r="T30" s="509" t="n">
        <f aca="false">SUM('12-10:12-75'!T30)</f>
        <v>1</v>
      </c>
      <c r="U30" s="509" t="n">
        <f aca="false">SUM('12-10:12-75'!U30)</f>
        <v>1</v>
      </c>
      <c r="V30" s="509" t="n">
        <f aca="false">SUM('12-10:12-75'!V30)</f>
        <v>1</v>
      </c>
      <c r="W30" s="509" t="n">
        <f aca="false">SUM('12-10:12-75'!W30)</f>
        <v>2</v>
      </c>
      <c r="X30" s="509" t="n">
        <f aca="false">SUM('12-10:12-75'!X30)</f>
        <v>4</v>
      </c>
      <c r="Y30" s="509" t="n">
        <f aca="false">SUM('12-10:12-75'!Y30)</f>
        <v>10</v>
      </c>
      <c r="Z30" s="509" t="n">
        <f aca="false">SUM('12-10:12-75'!Z30)</f>
        <v>15</v>
      </c>
      <c r="AA30" s="509" t="n">
        <f aca="false">SUM('12-10:12-75'!AA30)</f>
        <v>24</v>
      </c>
      <c r="AB30" s="509" t="n">
        <f aca="false">SUM('12-10:12-75'!AB30)</f>
        <v>32</v>
      </c>
      <c r="AC30" s="509" t="n">
        <f aca="false">SUM('12-10:12-75'!AC30)</f>
        <v>26</v>
      </c>
      <c r="AD30" s="509" t="n">
        <f aca="false">SUM('12-10:12-75'!AD30)</f>
        <v>11</v>
      </c>
      <c r="AE30" s="509" t="n">
        <f aca="false">SUM('12-10:12-75'!AE30)</f>
        <v>9</v>
      </c>
      <c r="AF30" s="509" t="n">
        <f aca="false">SUM('12-10:12-75'!AF30)</f>
        <v>0</v>
      </c>
      <c r="AG30" s="510" t="n">
        <f aca="false">SUM('12-10:12-75'!AG30)</f>
        <v>0</v>
      </c>
    </row>
    <row r="31" s="451" customFormat="true" ht="12" hidden="false" customHeight="true" outlineLevel="0" collapsed="false">
      <c r="A31" s="397" t="s">
        <v>432</v>
      </c>
      <c r="B31" s="465"/>
      <c r="C31" s="466" t="s">
        <v>433</v>
      </c>
      <c r="D31" s="467"/>
      <c r="E31" s="436" t="s">
        <v>7</v>
      </c>
      <c r="F31" s="504" t="n">
        <f aca="false">SUM('12-10:12-75'!F31)</f>
        <v>263</v>
      </c>
      <c r="G31" s="508" t="n">
        <f aca="false">SUM('12-10:12-75'!G31)</f>
        <v>0</v>
      </c>
      <c r="H31" s="509" t="n">
        <f aca="false">SUM('12-10:12-75'!H31)</f>
        <v>0</v>
      </c>
      <c r="I31" s="509" t="n">
        <f aca="false">SUM('12-10:12-75'!I31)</f>
        <v>0</v>
      </c>
      <c r="J31" s="509" t="n">
        <f aca="false">SUM('12-10:12-75'!J31)</f>
        <v>0</v>
      </c>
      <c r="K31" s="510" t="n">
        <f aca="false">SUM('12-10:12-75'!K31)</f>
        <v>0</v>
      </c>
      <c r="L31" s="508" t="n">
        <f aca="false">SUM('12-10:12-75'!L31)</f>
        <v>0</v>
      </c>
      <c r="M31" s="509" t="n">
        <f aca="false">SUM('12-10:12-75'!M31)</f>
        <v>0</v>
      </c>
      <c r="N31" s="509" t="n">
        <f aca="false">SUM('12-10:12-75'!N31)</f>
        <v>0</v>
      </c>
      <c r="O31" s="509" t="n">
        <f aca="false">SUM('12-10:12-75'!O31)</f>
        <v>0</v>
      </c>
      <c r="P31" s="510" t="n">
        <f aca="false">SUM('12-10:12-75'!P31)</f>
        <v>0</v>
      </c>
      <c r="Q31" s="508" t="n">
        <f aca="false">SUM('12-10:12-75'!Q31)</f>
        <v>0</v>
      </c>
      <c r="R31" s="509" t="n">
        <f aca="false">SUM('12-10:12-75'!R31)</f>
        <v>0</v>
      </c>
      <c r="S31" s="509" t="n">
        <f aca="false">SUM('12-10:12-75'!S31)</f>
        <v>1</v>
      </c>
      <c r="T31" s="509" t="n">
        <f aca="false">SUM('12-10:12-75'!T31)</f>
        <v>2</v>
      </c>
      <c r="U31" s="509" t="n">
        <f aca="false">SUM('12-10:12-75'!U31)</f>
        <v>0</v>
      </c>
      <c r="V31" s="509" t="n">
        <f aca="false">SUM('12-10:12-75'!V31)</f>
        <v>0</v>
      </c>
      <c r="W31" s="509" t="n">
        <f aca="false">SUM('12-10:12-75'!W31)</f>
        <v>5</v>
      </c>
      <c r="X31" s="509" t="n">
        <f aca="false">SUM('12-10:12-75'!X31)</f>
        <v>11</v>
      </c>
      <c r="Y31" s="509" t="n">
        <f aca="false">SUM('12-10:12-75'!Y31)</f>
        <v>25</v>
      </c>
      <c r="Z31" s="509" t="n">
        <f aca="false">SUM('12-10:12-75'!Z31)</f>
        <v>27</v>
      </c>
      <c r="AA31" s="509" t="n">
        <f aca="false">SUM('12-10:12-75'!AA31)</f>
        <v>38</v>
      </c>
      <c r="AB31" s="509" t="n">
        <f aca="false">SUM('12-10:12-75'!AB31)</f>
        <v>57</v>
      </c>
      <c r="AC31" s="509" t="n">
        <f aca="false">SUM('12-10:12-75'!AC31)</f>
        <v>48</v>
      </c>
      <c r="AD31" s="509" t="n">
        <f aca="false">SUM('12-10:12-75'!AD31)</f>
        <v>30</v>
      </c>
      <c r="AE31" s="509" t="n">
        <f aca="false">SUM('12-10:12-75'!AE31)</f>
        <v>17</v>
      </c>
      <c r="AF31" s="509" t="n">
        <f aca="false">SUM('12-10:12-75'!AF31)</f>
        <v>2</v>
      </c>
      <c r="AG31" s="510" t="n">
        <f aca="false">SUM('12-10:12-75'!AG31)</f>
        <v>0</v>
      </c>
      <c r="AH31" s="444"/>
    </row>
    <row r="32" s="451" customFormat="true" ht="12" hidden="false" customHeight="true" outlineLevel="0" collapsed="false">
      <c r="A32" s="397"/>
      <c r="B32" s="465"/>
      <c r="C32" s="466"/>
      <c r="D32" s="435"/>
      <c r="E32" s="436" t="s">
        <v>475</v>
      </c>
      <c r="F32" s="504" t="n">
        <f aca="false">SUM('12-10:12-75'!F32)</f>
        <v>127</v>
      </c>
      <c r="G32" s="508" t="n">
        <f aca="false">SUM('12-10:12-75'!G32)</f>
        <v>0</v>
      </c>
      <c r="H32" s="509" t="n">
        <f aca="false">SUM('12-10:12-75'!H32)</f>
        <v>0</v>
      </c>
      <c r="I32" s="509" t="n">
        <f aca="false">SUM('12-10:12-75'!I32)</f>
        <v>0</v>
      </c>
      <c r="J32" s="509" t="n">
        <f aca="false">SUM('12-10:12-75'!J32)</f>
        <v>0</v>
      </c>
      <c r="K32" s="510" t="n">
        <f aca="false">SUM('12-10:12-75'!K32)</f>
        <v>0</v>
      </c>
      <c r="L32" s="508" t="n">
        <f aca="false">SUM('12-10:12-75'!L32)</f>
        <v>0</v>
      </c>
      <c r="M32" s="509" t="n">
        <f aca="false">SUM('12-10:12-75'!M32)</f>
        <v>0</v>
      </c>
      <c r="N32" s="509" t="n">
        <f aca="false">SUM('12-10:12-75'!N32)</f>
        <v>0</v>
      </c>
      <c r="O32" s="509" t="n">
        <f aca="false">SUM('12-10:12-75'!O32)</f>
        <v>0</v>
      </c>
      <c r="P32" s="510" t="n">
        <f aca="false">SUM('12-10:12-75'!P32)</f>
        <v>0</v>
      </c>
      <c r="Q32" s="508" t="n">
        <f aca="false">SUM('12-10:12-75'!Q32)</f>
        <v>0</v>
      </c>
      <c r="R32" s="509" t="n">
        <f aca="false">SUM('12-10:12-75'!R32)</f>
        <v>0</v>
      </c>
      <c r="S32" s="509" t="n">
        <f aca="false">SUM('12-10:12-75'!S32)</f>
        <v>1</v>
      </c>
      <c r="T32" s="509" t="n">
        <f aca="false">SUM('12-10:12-75'!T32)</f>
        <v>0</v>
      </c>
      <c r="U32" s="509" t="n">
        <f aca="false">SUM('12-10:12-75'!U32)</f>
        <v>0</v>
      </c>
      <c r="V32" s="509" t="n">
        <f aca="false">SUM('12-10:12-75'!V32)</f>
        <v>0</v>
      </c>
      <c r="W32" s="509" t="n">
        <f aca="false">SUM('12-10:12-75'!W32)</f>
        <v>4</v>
      </c>
      <c r="X32" s="509" t="n">
        <f aca="false">SUM('12-10:12-75'!X32)</f>
        <v>7</v>
      </c>
      <c r="Y32" s="509" t="n">
        <f aca="false">SUM('12-10:12-75'!Y32)</f>
        <v>12</v>
      </c>
      <c r="Z32" s="509" t="n">
        <f aca="false">SUM('12-10:12-75'!Z32)</f>
        <v>15</v>
      </c>
      <c r="AA32" s="509" t="n">
        <f aca="false">SUM('12-10:12-75'!AA32)</f>
        <v>19</v>
      </c>
      <c r="AB32" s="509" t="n">
        <f aca="false">SUM('12-10:12-75'!AB32)</f>
        <v>32</v>
      </c>
      <c r="AC32" s="509" t="n">
        <f aca="false">SUM('12-10:12-75'!AC32)</f>
        <v>22</v>
      </c>
      <c r="AD32" s="509" t="n">
        <f aca="false">SUM('12-10:12-75'!AD32)</f>
        <v>11</v>
      </c>
      <c r="AE32" s="509" t="n">
        <f aca="false">SUM('12-10:12-75'!AE32)</f>
        <v>2</v>
      </c>
      <c r="AF32" s="509" t="n">
        <f aca="false">SUM('12-10:12-75'!AF32)</f>
        <v>2</v>
      </c>
      <c r="AG32" s="510" t="n">
        <f aca="false">SUM('12-10:12-75'!AG32)</f>
        <v>0</v>
      </c>
    </row>
    <row r="33" s="451" customFormat="true" ht="17.25" hidden="false" customHeight="true" outlineLevel="0" collapsed="false">
      <c r="A33" s="397"/>
      <c r="B33" s="465"/>
      <c r="C33" s="466"/>
      <c r="D33" s="435"/>
      <c r="E33" s="436" t="s">
        <v>476</v>
      </c>
      <c r="F33" s="504" t="n">
        <f aca="false">SUM('12-10:12-75'!F33)</f>
        <v>136</v>
      </c>
      <c r="G33" s="508" t="n">
        <f aca="false">SUM('12-10:12-75'!G33)</f>
        <v>0</v>
      </c>
      <c r="H33" s="509" t="n">
        <f aca="false">SUM('12-10:12-75'!H33)</f>
        <v>0</v>
      </c>
      <c r="I33" s="509" t="n">
        <f aca="false">SUM('12-10:12-75'!I33)</f>
        <v>0</v>
      </c>
      <c r="J33" s="509" t="n">
        <f aca="false">SUM('12-10:12-75'!J33)</f>
        <v>0</v>
      </c>
      <c r="K33" s="510" t="n">
        <f aca="false">SUM('12-10:12-75'!K33)</f>
        <v>0</v>
      </c>
      <c r="L33" s="508" t="n">
        <f aca="false">SUM('12-10:12-75'!L33)</f>
        <v>0</v>
      </c>
      <c r="M33" s="509" t="n">
        <f aca="false">SUM('12-10:12-75'!M33)</f>
        <v>0</v>
      </c>
      <c r="N33" s="509" t="n">
        <f aca="false">SUM('12-10:12-75'!N33)</f>
        <v>0</v>
      </c>
      <c r="O33" s="509" t="n">
        <f aca="false">SUM('12-10:12-75'!O33)</f>
        <v>0</v>
      </c>
      <c r="P33" s="510" t="n">
        <f aca="false">SUM('12-10:12-75'!P33)</f>
        <v>0</v>
      </c>
      <c r="Q33" s="508" t="n">
        <f aca="false">SUM('12-10:12-75'!Q33)</f>
        <v>0</v>
      </c>
      <c r="R33" s="509" t="n">
        <f aca="false">SUM('12-10:12-75'!R33)</f>
        <v>0</v>
      </c>
      <c r="S33" s="509" t="n">
        <f aca="false">SUM('12-10:12-75'!S33)</f>
        <v>0</v>
      </c>
      <c r="T33" s="509" t="n">
        <f aca="false">SUM('12-10:12-75'!T33)</f>
        <v>2</v>
      </c>
      <c r="U33" s="509" t="n">
        <f aca="false">SUM('12-10:12-75'!U33)</f>
        <v>0</v>
      </c>
      <c r="V33" s="509" t="n">
        <f aca="false">SUM('12-10:12-75'!V33)</f>
        <v>0</v>
      </c>
      <c r="W33" s="509" t="n">
        <f aca="false">SUM('12-10:12-75'!W33)</f>
        <v>1</v>
      </c>
      <c r="X33" s="509" t="n">
        <f aca="false">SUM('12-10:12-75'!X33)</f>
        <v>4</v>
      </c>
      <c r="Y33" s="509" t="n">
        <f aca="false">SUM('12-10:12-75'!Y33)</f>
        <v>13</v>
      </c>
      <c r="Z33" s="509" t="n">
        <f aca="false">SUM('12-10:12-75'!Z33)</f>
        <v>12</v>
      </c>
      <c r="AA33" s="509" t="n">
        <f aca="false">SUM('12-10:12-75'!AA33)</f>
        <v>19</v>
      </c>
      <c r="AB33" s="509" t="n">
        <f aca="false">SUM('12-10:12-75'!AB33)</f>
        <v>25</v>
      </c>
      <c r="AC33" s="509" t="n">
        <f aca="false">SUM('12-10:12-75'!AC33)</f>
        <v>26</v>
      </c>
      <c r="AD33" s="509" t="n">
        <f aca="false">SUM('12-10:12-75'!AD33)</f>
        <v>19</v>
      </c>
      <c r="AE33" s="509" t="n">
        <f aca="false">SUM('12-10:12-75'!AE33)</f>
        <v>15</v>
      </c>
      <c r="AF33" s="509" t="n">
        <f aca="false">SUM('12-10:12-75'!AF33)</f>
        <v>0</v>
      </c>
      <c r="AG33" s="510" t="n">
        <f aca="false">SUM('12-10:12-75'!AG33)</f>
        <v>0</v>
      </c>
    </row>
    <row r="34" s="451" customFormat="true" ht="12" hidden="false" customHeight="true" outlineLevel="0" collapsed="false">
      <c r="A34" s="397" t="s">
        <v>434</v>
      </c>
      <c r="B34" s="465"/>
      <c r="C34" s="468" t="s">
        <v>435</v>
      </c>
      <c r="D34" s="338"/>
      <c r="E34" s="436" t="s">
        <v>7</v>
      </c>
      <c r="F34" s="504" t="n">
        <f aca="false">SUM('12-10:12-75'!F34)</f>
        <v>634</v>
      </c>
      <c r="G34" s="508" t="n">
        <f aca="false">SUM('12-10:12-75'!G34)</f>
        <v>0</v>
      </c>
      <c r="H34" s="509" t="n">
        <f aca="false">SUM('12-10:12-75'!H34)</f>
        <v>0</v>
      </c>
      <c r="I34" s="509" t="n">
        <f aca="false">SUM('12-10:12-75'!I34)</f>
        <v>0</v>
      </c>
      <c r="J34" s="509" t="n">
        <f aca="false">SUM('12-10:12-75'!J34)</f>
        <v>0</v>
      </c>
      <c r="K34" s="510" t="n">
        <f aca="false">SUM('12-10:12-75'!K34)</f>
        <v>0</v>
      </c>
      <c r="L34" s="508" t="n">
        <f aca="false">SUM('12-10:12-75'!L34)</f>
        <v>0</v>
      </c>
      <c r="M34" s="509" t="n">
        <f aca="false">SUM('12-10:12-75'!M34)</f>
        <v>0</v>
      </c>
      <c r="N34" s="509" t="n">
        <f aca="false">SUM('12-10:12-75'!N34)</f>
        <v>0</v>
      </c>
      <c r="O34" s="509" t="n">
        <f aca="false">SUM('12-10:12-75'!O34)</f>
        <v>0</v>
      </c>
      <c r="P34" s="510" t="n">
        <f aca="false">SUM('12-10:12-75'!P34)</f>
        <v>0</v>
      </c>
      <c r="Q34" s="508" t="n">
        <f aca="false">SUM('12-10:12-75'!Q34)</f>
        <v>0</v>
      </c>
      <c r="R34" s="509" t="n">
        <f aca="false">SUM('12-10:12-75'!R34)</f>
        <v>0</v>
      </c>
      <c r="S34" s="509" t="n">
        <f aca="false">SUM('12-10:12-75'!S34)</f>
        <v>0</v>
      </c>
      <c r="T34" s="509" t="n">
        <f aca="false">SUM('12-10:12-75'!T34)</f>
        <v>0</v>
      </c>
      <c r="U34" s="509" t="n">
        <f aca="false">SUM('12-10:12-75'!U34)</f>
        <v>8</v>
      </c>
      <c r="V34" s="509" t="n">
        <f aca="false">SUM('12-10:12-75'!V34)</f>
        <v>15</v>
      </c>
      <c r="W34" s="509" t="n">
        <f aca="false">SUM('12-10:12-75'!W34)</f>
        <v>26</v>
      </c>
      <c r="X34" s="509" t="n">
        <f aca="false">SUM('12-10:12-75'!X34)</f>
        <v>29</v>
      </c>
      <c r="Y34" s="509" t="n">
        <f aca="false">SUM('12-10:12-75'!Y34)</f>
        <v>81</v>
      </c>
      <c r="Z34" s="509" t="n">
        <f aca="false">SUM('12-10:12-75'!Z34)</f>
        <v>100</v>
      </c>
      <c r="AA34" s="509" t="n">
        <f aca="false">SUM('12-10:12-75'!AA34)</f>
        <v>117</v>
      </c>
      <c r="AB34" s="509" t="n">
        <f aca="false">SUM('12-10:12-75'!AB34)</f>
        <v>94</v>
      </c>
      <c r="AC34" s="509" t="n">
        <f aca="false">SUM('12-10:12-75'!AC34)</f>
        <v>96</v>
      </c>
      <c r="AD34" s="509" t="n">
        <f aca="false">SUM('12-10:12-75'!AD34)</f>
        <v>49</v>
      </c>
      <c r="AE34" s="509" t="n">
        <f aca="false">SUM('12-10:12-75'!AE34)</f>
        <v>19</v>
      </c>
      <c r="AF34" s="509" t="n">
        <f aca="false">SUM('12-10:12-75'!AF34)</f>
        <v>0</v>
      </c>
      <c r="AG34" s="510" t="n">
        <f aca="false">SUM('12-10:12-75'!AG34)</f>
        <v>0</v>
      </c>
      <c r="AH34" s="444"/>
    </row>
    <row r="35" s="451" customFormat="true" ht="12" hidden="false" customHeight="true" outlineLevel="0" collapsed="false">
      <c r="A35" s="397"/>
      <c r="B35" s="465"/>
      <c r="C35" s="468"/>
      <c r="D35" s="435"/>
      <c r="E35" s="436" t="s">
        <v>475</v>
      </c>
      <c r="F35" s="504" t="n">
        <f aca="false">SUM('12-10:12-75'!F35)</f>
        <v>320</v>
      </c>
      <c r="G35" s="508" t="n">
        <f aca="false">SUM('12-10:12-75'!G35)</f>
        <v>0</v>
      </c>
      <c r="H35" s="509" t="n">
        <f aca="false">SUM('12-10:12-75'!H35)</f>
        <v>0</v>
      </c>
      <c r="I35" s="509" t="n">
        <f aca="false">SUM('12-10:12-75'!I35)</f>
        <v>0</v>
      </c>
      <c r="J35" s="509" t="n">
        <f aca="false">SUM('12-10:12-75'!J35)</f>
        <v>0</v>
      </c>
      <c r="K35" s="510" t="n">
        <f aca="false">SUM('12-10:12-75'!K35)</f>
        <v>0</v>
      </c>
      <c r="L35" s="508" t="n">
        <f aca="false">SUM('12-10:12-75'!L35)</f>
        <v>0</v>
      </c>
      <c r="M35" s="509" t="n">
        <f aca="false">SUM('12-10:12-75'!M35)</f>
        <v>0</v>
      </c>
      <c r="N35" s="509" t="n">
        <f aca="false">SUM('12-10:12-75'!N35)</f>
        <v>0</v>
      </c>
      <c r="O35" s="509" t="n">
        <f aca="false">SUM('12-10:12-75'!O35)</f>
        <v>0</v>
      </c>
      <c r="P35" s="510" t="n">
        <f aca="false">SUM('12-10:12-75'!P35)</f>
        <v>0</v>
      </c>
      <c r="Q35" s="508" t="n">
        <f aca="false">SUM('12-10:12-75'!Q35)</f>
        <v>0</v>
      </c>
      <c r="R35" s="509" t="n">
        <f aca="false">SUM('12-10:12-75'!R35)</f>
        <v>0</v>
      </c>
      <c r="S35" s="509" t="n">
        <f aca="false">SUM('12-10:12-75'!S35)</f>
        <v>0</v>
      </c>
      <c r="T35" s="509" t="n">
        <f aca="false">SUM('12-10:12-75'!T35)</f>
        <v>0</v>
      </c>
      <c r="U35" s="509" t="n">
        <f aca="false">SUM('12-10:12-75'!U35)</f>
        <v>3</v>
      </c>
      <c r="V35" s="509" t="n">
        <f aca="false">SUM('12-10:12-75'!V35)</f>
        <v>11</v>
      </c>
      <c r="W35" s="509" t="n">
        <f aca="false">SUM('12-10:12-75'!W35)</f>
        <v>19</v>
      </c>
      <c r="X35" s="509" t="n">
        <f aca="false">SUM('12-10:12-75'!X35)</f>
        <v>15</v>
      </c>
      <c r="Y35" s="509" t="n">
        <f aca="false">SUM('12-10:12-75'!Y35)</f>
        <v>54</v>
      </c>
      <c r="Z35" s="509" t="n">
        <f aca="false">SUM('12-10:12-75'!Z35)</f>
        <v>48</v>
      </c>
      <c r="AA35" s="509" t="n">
        <f aca="false">SUM('12-10:12-75'!AA35)</f>
        <v>58</v>
      </c>
      <c r="AB35" s="509" t="n">
        <f aca="false">SUM('12-10:12-75'!AB35)</f>
        <v>49</v>
      </c>
      <c r="AC35" s="509" t="n">
        <f aca="false">SUM('12-10:12-75'!AC35)</f>
        <v>42</v>
      </c>
      <c r="AD35" s="509" t="n">
        <f aca="false">SUM('12-10:12-75'!AD35)</f>
        <v>16</v>
      </c>
      <c r="AE35" s="509" t="n">
        <f aca="false">SUM('12-10:12-75'!AE35)</f>
        <v>5</v>
      </c>
      <c r="AF35" s="509" t="n">
        <f aca="false">SUM('12-10:12-75'!AF35)</f>
        <v>0</v>
      </c>
      <c r="AG35" s="510" t="n">
        <f aca="false">SUM('12-10:12-75'!AG35)</f>
        <v>0</v>
      </c>
    </row>
    <row r="36" s="451" customFormat="true" ht="17.25" hidden="false" customHeight="true" outlineLevel="0" collapsed="false">
      <c r="A36" s="397"/>
      <c r="B36" s="465"/>
      <c r="C36" s="468"/>
      <c r="D36" s="435"/>
      <c r="E36" s="436" t="s">
        <v>476</v>
      </c>
      <c r="F36" s="504" t="n">
        <f aca="false">SUM('12-10:12-75'!F36)</f>
        <v>314</v>
      </c>
      <c r="G36" s="508" t="n">
        <f aca="false">SUM('12-10:12-75'!G36)</f>
        <v>0</v>
      </c>
      <c r="H36" s="509" t="n">
        <f aca="false">SUM('12-10:12-75'!H36)</f>
        <v>0</v>
      </c>
      <c r="I36" s="509" t="n">
        <f aca="false">SUM('12-10:12-75'!I36)</f>
        <v>0</v>
      </c>
      <c r="J36" s="509" t="n">
        <f aca="false">SUM('12-10:12-75'!J36)</f>
        <v>0</v>
      </c>
      <c r="K36" s="510" t="n">
        <f aca="false">SUM('12-10:12-75'!K36)</f>
        <v>0</v>
      </c>
      <c r="L36" s="508" t="n">
        <f aca="false">SUM('12-10:12-75'!L36)</f>
        <v>0</v>
      </c>
      <c r="M36" s="509" t="n">
        <f aca="false">SUM('12-10:12-75'!M36)</f>
        <v>0</v>
      </c>
      <c r="N36" s="509" t="n">
        <f aca="false">SUM('12-10:12-75'!N36)</f>
        <v>0</v>
      </c>
      <c r="O36" s="509" t="n">
        <f aca="false">SUM('12-10:12-75'!O36)</f>
        <v>0</v>
      </c>
      <c r="P36" s="510" t="n">
        <f aca="false">SUM('12-10:12-75'!P36)</f>
        <v>0</v>
      </c>
      <c r="Q36" s="508" t="n">
        <f aca="false">SUM('12-10:12-75'!Q36)</f>
        <v>0</v>
      </c>
      <c r="R36" s="509" t="n">
        <f aca="false">SUM('12-10:12-75'!R36)</f>
        <v>0</v>
      </c>
      <c r="S36" s="509" t="n">
        <f aca="false">SUM('12-10:12-75'!S36)</f>
        <v>0</v>
      </c>
      <c r="T36" s="509" t="n">
        <f aca="false">SUM('12-10:12-75'!T36)</f>
        <v>0</v>
      </c>
      <c r="U36" s="509" t="n">
        <f aca="false">SUM('12-10:12-75'!U36)</f>
        <v>5</v>
      </c>
      <c r="V36" s="509" t="n">
        <f aca="false">SUM('12-10:12-75'!V36)</f>
        <v>4</v>
      </c>
      <c r="W36" s="509" t="n">
        <f aca="false">SUM('12-10:12-75'!W36)</f>
        <v>7</v>
      </c>
      <c r="X36" s="509" t="n">
        <f aca="false">SUM('12-10:12-75'!X36)</f>
        <v>14</v>
      </c>
      <c r="Y36" s="509" t="n">
        <f aca="false">SUM('12-10:12-75'!Y36)</f>
        <v>27</v>
      </c>
      <c r="Z36" s="509" t="n">
        <f aca="false">SUM('12-10:12-75'!Z36)</f>
        <v>52</v>
      </c>
      <c r="AA36" s="509" t="n">
        <f aca="false">SUM('12-10:12-75'!AA36)</f>
        <v>59</v>
      </c>
      <c r="AB36" s="509" t="n">
        <f aca="false">SUM('12-10:12-75'!AB36)</f>
        <v>45</v>
      </c>
      <c r="AC36" s="509" t="n">
        <f aca="false">SUM('12-10:12-75'!AC36)</f>
        <v>54</v>
      </c>
      <c r="AD36" s="509" t="n">
        <f aca="false">SUM('12-10:12-75'!AD36)</f>
        <v>33</v>
      </c>
      <c r="AE36" s="509" t="n">
        <f aca="false">SUM('12-10:12-75'!AE36)</f>
        <v>14</v>
      </c>
      <c r="AF36" s="509" t="n">
        <f aca="false">SUM('12-10:12-75'!AF36)</f>
        <v>0</v>
      </c>
      <c r="AG36" s="510" t="n">
        <f aca="false">SUM('12-10:12-75'!AG36)</f>
        <v>0</v>
      </c>
    </row>
    <row r="37" s="451" customFormat="true" ht="12" hidden="false" customHeight="true" outlineLevel="0" collapsed="false">
      <c r="A37" s="397" t="s">
        <v>436</v>
      </c>
      <c r="B37" s="465"/>
      <c r="C37" s="466" t="s">
        <v>437</v>
      </c>
      <c r="D37" s="467"/>
      <c r="E37" s="436" t="s">
        <v>7</v>
      </c>
      <c r="F37" s="504" t="n">
        <f aca="false">SUM('12-10:12-75'!F37)</f>
        <v>1317</v>
      </c>
      <c r="G37" s="508" t="n">
        <f aca="false">SUM('12-10:12-75'!G37)</f>
        <v>0</v>
      </c>
      <c r="H37" s="509" t="n">
        <f aca="false">SUM('12-10:12-75'!H37)</f>
        <v>0</v>
      </c>
      <c r="I37" s="509" t="n">
        <f aca="false">SUM('12-10:12-75'!I37)</f>
        <v>0</v>
      </c>
      <c r="J37" s="509" t="n">
        <f aca="false">SUM('12-10:12-75'!J37)</f>
        <v>0</v>
      </c>
      <c r="K37" s="510" t="n">
        <f aca="false">SUM('12-10:12-75'!K37)</f>
        <v>0</v>
      </c>
      <c r="L37" s="508" t="n">
        <f aca="false">SUM('12-10:12-75'!L37)</f>
        <v>0</v>
      </c>
      <c r="M37" s="509" t="n">
        <f aca="false">SUM('12-10:12-75'!M37)</f>
        <v>0</v>
      </c>
      <c r="N37" s="509" t="n">
        <f aca="false">SUM('12-10:12-75'!N37)</f>
        <v>0</v>
      </c>
      <c r="O37" s="509" t="n">
        <f aca="false">SUM('12-10:12-75'!O37)</f>
        <v>0</v>
      </c>
      <c r="P37" s="510" t="n">
        <f aca="false">SUM('12-10:12-75'!P37)</f>
        <v>0</v>
      </c>
      <c r="Q37" s="508" t="n">
        <f aca="false">SUM('12-10:12-75'!Q37)</f>
        <v>0</v>
      </c>
      <c r="R37" s="509" t="n">
        <f aca="false">SUM('12-10:12-75'!R37)</f>
        <v>0</v>
      </c>
      <c r="S37" s="509" t="n">
        <f aca="false">SUM('12-10:12-75'!S37)</f>
        <v>2</v>
      </c>
      <c r="T37" s="509" t="n">
        <f aca="false">SUM('12-10:12-75'!T37)</f>
        <v>2</v>
      </c>
      <c r="U37" s="509" t="n">
        <f aca="false">SUM('12-10:12-75'!U37)</f>
        <v>9</v>
      </c>
      <c r="V37" s="509" t="n">
        <f aca="false">SUM('12-10:12-75'!V37)</f>
        <v>15</v>
      </c>
      <c r="W37" s="509" t="n">
        <f aca="false">SUM('12-10:12-75'!W37)</f>
        <v>50</v>
      </c>
      <c r="X37" s="509" t="n">
        <f aca="false">SUM('12-10:12-75'!X37)</f>
        <v>79</v>
      </c>
      <c r="Y37" s="509" t="n">
        <f aca="false">SUM('12-10:12-75'!Y37)</f>
        <v>168</v>
      </c>
      <c r="Z37" s="509" t="n">
        <f aca="false">SUM('12-10:12-75'!Z37)</f>
        <v>212</v>
      </c>
      <c r="AA37" s="509" t="n">
        <f aca="false">SUM('12-10:12-75'!AA37)</f>
        <v>238</v>
      </c>
      <c r="AB37" s="509" t="n">
        <f aca="false">SUM('12-10:12-75'!AB37)</f>
        <v>201</v>
      </c>
      <c r="AC37" s="509" t="n">
        <f aca="false">SUM('12-10:12-75'!AC37)</f>
        <v>216</v>
      </c>
      <c r="AD37" s="509" t="n">
        <f aca="false">SUM('12-10:12-75'!AD37)</f>
        <v>106</v>
      </c>
      <c r="AE37" s="509" t="n">
        <f aca="false">SUM('12-10:12-75'!AE37)</f>
        <v>19</v>
      </c>
      <c r="AF37" s="509" t="n">
        <f aca="false">SUM('12-10:12-75'!AF37)</f>
        <v>0</v>
      </c>
      <c r="AG37" s="510" t="n">
        <f aca="false">SUM('12-10:12-75'!AG37)</f>
        <v>0</v>
      </c>
      <c r="AH37" s="444"/>
    </row>
    <row r="38" s="451" customFormat="true" ht="12" hidden="false" customHeight="true" outlineLevel="0" collapsed="false">
      <c r="A38" s="397"/>
      <c r="B38" s="465"/>
      <c r="C38" s="466"/>
      <c r="D38" s="435"/>
      <c r="E38" s="436" t="s">
        <v>475</v>
      </c>
      <c r="F38" s="504" t="n">
        <f aca="false">SUM('12-10:12-75'!F38)</f>
        <v>876</v>
      </c>
      <c r="G38" s="508" t="n">
        <f aca="false">SUM('12-10:12-75'!G38)</f>
        <v>0</v>
      </c>
      <c r="H38" s="509" t="n">
        <f aca="false">SUM('12-10:12-75'!H38)</f>
        <v>0</v>
      </c>
      <c r="I38" s="509" t="n">
        <f aca="false">SUM('12-10:12-75'!I38)</f>
        <v>0</v>
      </c>
      <c r="J38" s="509" t="n">
        <f aca="false">SUM('12-10:12-75'!J38)</f>
        <v>0</v>
      </c>
      <c r="K38" s="510" t="n">
        <f aca="false">SUM('12-10:12-75'!K38)</f>
        <v>0</v>
      </c>
      <c r="L38" s="508" t="n">
        <f aca="false">SUM('12-10:12-75'!L38)</f>
        <v>0</v>
      </c>
      <c r="M38" s="509" t="n">
        <f aca="false">SUM('12-10:12-75'!M38)</f>
        <v>0</v>
      </c>
      <c r="N38" s="509" t="n">
        <f aca="false">SUM('12-10:12-75'!N38)</f>
        <v>0</v>
      </c>
      <c r="O38" s="509" t="n">
        <f aca="false">SUM('12-10:12-75'!O38)</f>
        <v>0</v>
      </c>
      <c r="P38" s="510" t="n">
        <f aca="false">SUM('12-10:12-75'!P38)</f>
        <v>0</v>
      </c>
      <c r="Q38" s="508" t="n">
        <f aca="false">SUM('12-10:12-75'!Q38)</f>
        <v>0</v>
      </c>
      <c r="R38" s="509" t="n">
        <f aca="false">SUM('12-10:12-75'!R38)</f>
        <v>0</v>
      </c>
      <c r="S38" s="509" t="n">
        <f aca="false">SUM('12-10:12-75'!S38)</f>
        <v>0</v>
      </c>
      <c r="T38" s="509" t="n">
        <f aca="false">SUM('12-10:12-75'!T38)</f>
        <v>2</v>
      </c>
      <c r="U38" s="509" t="n">
        <f aca="false">SUM('12-10:12-75'!U38)</f>
        <v>8</v>
      </c>
      <c r="V38" s="509" t="n">
        <f aca="false">SUM('12-10:12-75'!V38)</f>
        <v>9</v>
      </c>
      <c r="W38" s="509" t="n">
        <f aca="false">SUM('12-10:12-75'!W38)</f>
        <v>29</v>
      </c>
      <c r="X38" s="509" t="n">
        <f aca="false">SUM('12-10:12-75'!X38)</f>
        <v>56</v>
      </c>
      <c r="Y38" s="509" t="n">
        <f aca="false">SUM('12-10:12-75'!Y38)</f>
        <v>115</v>
      </c>
      <c r="Z38" s="509" t="n">
        <f aca="false">SUM('12-10:12-75'!Z38)</f>
        <v>149</v>
      </c>
      <c r="AA38" s="509" t="n">
        <f aca="false">SUM('12-10:12-75'!AA38)</f>
        <v>159</v>
      </c>
      <c r="AB38" s="509" t="n">
        <f aca="false">SUM('12-10:12-75'!AB38)</f>
        <v>133</v>
      </c>
      <c r="AC38" s="509" t="n">
        <f aca="false">SUM('12-10:12-75'!AC38)</f>
        <v>139</v>
      </c>
      <c r="AD38" s="509" t="n">
        <f aca="false">SUM('12-10:12-75'!AD38)</f>
        <v>68</v>
      </c>
      <c r="AE38" s="509" t="n">
        <f aca="false">SUM('12-10:12-75'!AE38)</f>
        <v>9</v>
      </c>
      <c r="AF38" s="509" t="n">
        <f aca="false">SUM('12-10:12-75'!AF38)</f>
        <v>0</v>
      </c>
      <c r="AG38" s="510" t="n">
        <f aca="false">SUM('12-10:12-75'!AG38)</f>
        <v>0</v>
      </c>
    </row>
    <row r="39" s="451" customFormat="true" ht="17.25" hidden="false" customHeight="true" outlineLevel="0" collapsed="false">
      <c r="A39" s="397"/>
      <c r="B39" s="465"/>
      <c r="C39" s="466"/>
      <c r="D39" s="435"/>
      <c r="E39" s="436" t="s">
        <v>476</v>
      </c>
      <c r="F39" s="504" t="n">
        <f aca="false">SUM('12-10:12-75'!F39)</f>
        <v>441</v>
      </c>
      <c r="G39" s="508" t="n">
        <f aca="false">SUM('12-10:12-75'!G39)</f>
        <v>0</v>
      </c>
      <c r="H39" s="509" t="n">
        <f aca="false">SUM('12-10:12-75'!H39)</f>
        <v>0</v>
      </c>
      <c r="I39" s="509" t="n">
        <f aca="false">SUM('12-10:12-75'!I39)</f>
        <v>0</v>
      </c>
      <c r="J39" s="509" t="n">
        <f aca="false">SUM('12-10:12-75'!J39)</f>
        <v>0</v>
      </c>
      <c r="K39" s="510" t="n">
        <f aca="false">SUM('12-10:12-75'!K39)</f>
        <v>0</v>
      </c>
      <c r="L39" s="508" t="n">
        <f aca="false">SUM('12-10:12-75'!L39)</f>
        <v>0</v>
      </c>
      <c r="M39" s="509" t="n">
        <f aca="false">SUM('12-10:12-75'!M39)</f>
        <v>0</v>
      </c>
      <c r="N39" s="509" t="n">
        <f aca="false">SUM('12-10:12-75'!N39)</f>
        <v>0</v>
      </c>
      <c r="O39" s="509" t="n">
        <f aca="false">SUM('12-10:12-75'!O39)</f>
        <v>0</v>
      </c>
      <c r="P39" s="510" t="n">
        <f aca="false">SUM('12-10:12-75'!P39)</f>
        <v>0</v>
      </c>
      <c r="Q39" s="508" t="n">
        <f aca="false">SUM('12-10:12-75'!Q39)</f>
        <v>0</v>
      </c>
      <c r="R39" s="509" t="n">
        <f aca="false">SUM('12-10:12-75'!R39)</f>
        <v>0</v>
      </c>
      <c r="S39" s="509" t="n">
        <f aca="false">SUM('12-10:12-75'!S39)</f>
        <v>2</v>
      </c>
      <c r="T39" s="509" t="n">
        <f aca="false">SUM('12-10:12-75'!T39)</f>
        <v>0</v>
      </c>
      <c r="U39" s="509" t="n">
        <f aca="false">SUM('12-10:12-75'!U39)</f>
        <v>1</v>
      </c>
      <c r="V39" s="509" t="n">
        <f aca="false">SUM('12-10:12-75'!V39)</f>
        <v>6</v>
      </c>
      <c r="W39" s="509" t="n">
        <f aca="false">SUM('12-10:12-75'!W39)</f>
        <v>21</v>
      </c>
      <c r="X39" s="509" t="n">
        <f aca="false">SUM('12-10:12-75'!X39)</f>
        <v>23</v>
      </c>
      <c r="Y39" s="509" t="n">
        <f aca="false">SUM('12-10:12-75'!Y39)</f>
        <v>53</v>
      </c>
      <c r="Z39" s="509" t="n">
        <f aca="false">SUM('12-10:12-75'!Z39)</f>
        <v>63</v>
      </c>
      <c r="AA39" s="509" t="n">
        <f aca="false">SUM('12-10:12-75'!AA39)</f>
        <v>79</v>
      </c>
      <c r="AB39" s="509" t="n">
        <f aca="false">SUM('12-10:12-75'!AB39)</f>
        <v>68</v>
      </c>
      <c r="AC39" s="509" t="n">
        <f aca="false">SUM('12-10:12-75'!AC39)</f>
        <v>77</v>
      </c>
      <c r="AD39" s="509" t="n">
        <f aca="false">SUM('12-10:12-75'!AD39)</f>
        <v>38</v>
      </c>
      <c r="AE39" s="509" t="n">
        <f aca="false">SUM('12-10:12-75'!AE39)</f>
        <v>10</v>
      </c>
      <c r="AF39" s="509" t="n">
        <f aca="false">SUM('12-10:12-75'!AF39)</f>
        <v>0</v>
      </c>
      <c r="AG39" s="510" t="n">
        <f aca="false">SUM('12-10:12-75'!AG39)</f>
        <v>0</v>
      </c>
    </row>
    <row r="40" s="451" customFormat="true" ht="12" hidden="false" customHeight="true" outlineLevel="0" collapsed="false">
      <c r="A40" s="397" t="s">
        <v>438</v>
      </c>
      <c r="B40" s="465"/>
      <c r="C40" s="469" t="s">
        <v>439</v>
      </c>
      <c r="D40" s="467"/>
      <c r="E40" s="436" t="s">
        <v>7</v>
      </c>
      <c r="F40" s="504" t="n">
        <f aca="false">SUM('12-10:12-75'!F40)</f>
        <v>273</v>
      </c>
      <c r="G40" s="508" t="n">
        <f aca="false">SUM('12-10:12-75'!G40)</f>
        <v>0</v>
      </c>
      <c r="H40" s="509" t="n">
        <f aca="false">SUM('12-10:12-75'!H40)</f>
        <v>0</v>
      </c>
      <c r="I40" s="509" t="n">
        <f aca="false">SUM('12-10:12-75'!I40)</f>
        <v>0</v>
      </c>
      <c r="J40" s="509" t="n">
        <f aca="false">SUM('12-10:12-75'!J40)</f>
        <v>0</v>
      </c>
      <c r="K40" s="510" t="n">
        <f aca="false">SUM('12-10:12-75'!K40)</f>
        <v>0</v>
      </c>
      <c r="L40" s="508" t="n">
        <f aca="false">SUM('12-10:12-75'!L40)</f>
        <v>0</v>
      </c>
      <c r="M40" s="509" t="n">
        <f aca="false">SUM('12-10:12-75'!M40)</f>
        <v>0</v>
      </c>
      <c r="N40" s="509" t="n">
        <f aca="false">SUM('12-10:12-75'!N40)</f>
        <v>0</v>
      </c>
      <c r="O40" s="509" t="n">
        <f aca="false">SUM('12-10:12-75'!O40)</f>
        <v>0</v>
      </c>
      <c r="P40" s="510" t="n">
        <f aca="false">SUM('12-10:12-75'!P40)</f>
        <v>0</v>
      </c>
      <c r="Q40" s="508" t="n">
        <f aca="false">SUM('12-10:12-75'!Q40)</f>
        <v>0</v>
      </c>
      <c r="R40" s="509" t="n">
        <f aca="false">SUM('12-10:12-75'!R40)</f>
        <v>3</v>
      </c>
      <c r="S40" s="509" t="n">
        <f aca="false">SUM('12-10:12-75'!S40)</f>
        <v>2</v>
      </c>
      <c r="T40" s="509" t="n">
        <f aca="false">SUM('12-10:12-75'!T40)</f>
        <v>6</v>
      </c>
      <c r="U40" s="509" t="n">
        <f aca="false">SUM('12-10:12-75'!U40)</f>
        <v>14</v>
      </c>
      <c r="V40" s="509" t="n">
        <f aca="false">SUM('12-10:12-75'!V40)</f>
        <v>25</v>
      </c>
      <c r="W40" s="509" t="n">
        <f aca="false">SUM('12-10:12-75'!W40)</f>
        <v>33</v>
      </c>
      <c r="X40" s="509" t="n">
        <f aca="false">SUM('12-10:12-75'!X40)</f>
        <v>32</v>
      </c>
      <c r="Y40" s="509" t="n">
        <f aca="false">SUM('12-10:12-75'!Y40)</f>
        <v>41</v>
      </c>
      <c r="Z40" s="509" t="n">
        <f aca="false">SUM('12-10:12-75'!Z40)</f>
        <v>27</v>
      </c>
      <c r="AA40" s="509" t="n">
        <f aca="false">SUM('12-10:12-75'!AA40)</f>
        <v>18</v>
      </c>
      <c r="AB40" s="509" t="n">
        <f aca="false">SUM('12-10:12-75'!AB40)</f>
        <v>30</v>
      </c>
      <c r="AC40" s="509" t="n">
        <f aca="false">SUM('12-10:12-75'!AC40)</f>
        <v>25</v>
      </c>
      <c r="AD40" s="509" t="n">
        <f aca="false">SUM('12-10:12-75'!AD40)</f>
        <v>14</v>
      </c>
      <c r="AE40" s="509" t="n">
        <f aca="false">SUM('12-10:12-75'!AE40)</f>
        <v>3</v>
      </c>
      <c r="AF40" s="509" t="n">
        <f aca="false">SUM('12-10:12-75'!AF40)</f>
        <v>0</v>
      </c>
      <c r="AG40" s="510" t="n">
        <f aca="false">SUM('12-10:12-75'!AG40)</f>
        <v>0</v>
      </c>
      <c r="AH40" s="444"/>
    </row>
    <row r="41" s="451" customFormat="true" ht="12" hidden="false" customHeight="true" outlineLevel="0" collapsed="false">
      <c r="A41" s="397"/>
      <c r="B41" s="465"/>
      <c r="C41" s="469"/>
      <c r="D41" s="435"/>
      <c r="E41" s="436" t="s">
        <v>475</v>
      </c>
      <c r="F41" s="504" t="n">
        <f aca="false">SUM('12-10:12-75'!F41)</f>
        <v>1</v>
      </c>
      <c r="G41" s="508" t="n">
        <f aca="false">SUM('12-10:12-75'!G41)</f>
        <v>0</v>
      </c>
      <c r="H41" s="509" t="n">
        <f aca="false">SUM('12-10:12-75'!H41)</f>
        <v>0</v>
      </c>
      <c r="I41" s="509" t="n">
        <f aca="false">SUM('12-10:12-75'!I41)</f>
        <v>0</v>
      </c>
      <c r="J41" s="509" t="n">
        <f aca="false">SUM('12-10:12-75'!J41)</f>
        <v>0</v>
      </c>
      <c r="K41" s="510" t="n">
        <f aca="false">SUM('12-10:12-75'!K41)</f>
        <v>0</v>
      </c>
      <c r="L41" s="508" t="n">
        <f aca="false">SUM('12-10:12-75'!L41)</f>
        <v>0</v>
      </c>
      <c r="M41" s="509" t="n">
        <f aca="false">SUM('12-10:12-75'!M41)</f>
        <v>0</v>
      </c>
      <c r="N41" s="509" t="n">
        <f aca="false">SUM('12-10:12-75'!N41)</f>
        <v>0</v>
      </c>
      <c r="O41" s="509" t="n">
        <f aca="false">SUM('12-10:12-75'!O41)</f>
        <v>0</v>
      </c>
      <c r="P41" s="510" t="n">
        <f aca="false">SUM('12-10:12-75'!P41)</f>
        <v>0</v>
      </c>
      <c r="Q41" s="508" t="n">
        <f aca="false">SUM('12-10:12-75'!Q41)</f>
        <v>0</v>
      </c>
      <c r="R41" s="509" t="n">
        <f aca="false">SUM('12-10:12-75'!R41)</f>
        <v>0</v>
      </c>
      <c r="S41" s="509" t="n">
        <f aca="false">SUM('12-10:12-75'!S41)</f>
        <v>0</v>
      </c>
      <c r="T41" s="509" t="n">
        <f aca="false">SUM('12-10:12-75'!T41)</f>
        <v>0</v>
      </c>
      <c r="U41" s="509" t="n">
        <f aca="false">SUM('12-10:12-75'!U41)</f>
        <v>0</v>
      </c>
      <c r="V41" s="509" t="n">
        <f aca="false">SUM('12-10:12-75'!V41)</f>
        <v>0</v>
      </c>
      <c r="W41" s="509" t="n">
        <f aca="false">SUM('12-10:12-75'!W41)</f>
        <v>0</v>
      </c>
      <c r="X41" s="509" t="n">
        <f aca="false">SUM('12-10:12-75'!X41)</f>
        <v>0</v>
      </c>
      <c r="Y41" s="509" t="n">
        <f aca="false">SUM('12-10:12-75'!Y41)</f>
        <v>0</v>
      </c>
      <c r="Z41" s="509" t="n">
        <f aca="false">SUM('12-10:12-75'!Z41)</f>
        <v>1</v>
      </c>
      <c r="AA41" s="509" t="n">
        <f aca="false">SUM('12-10:12-75'!AA41)</f>
        <v>0</v>
      </c>
      <c r="AB41" s="509" t="n">
        <f aca="false">SUM('12-10:12-75'!AB41)</f>
        <v>0</v>
      </c>
      <c r="AC41" s="509" t="n">
        <f aca="false">SUM('12-10:12-75'!AC41)</f>
        <v>0</v>
      </c>
      <c r="AD41" s="509" t="n">
        <f aca="false">SUM('12-10:12-75'!AD41)</f>
        <v>0</v>
      </c>
      <c r="AE41" s="509" t="n">
        <f aca="false">SUM('12-10:12-75'!AE41)</f>
        <v>0</v>
      </c>
      <c r="AF41" s="509" t="n">
        <f aca="false">SUM('12-10:12-75'!AF41)</f>
        <v>0</v>
      </c>
      <c r="AG41" s="510" t="n">
        <f aca="false">SUM('12-10:12-75'!AG41)</f>
        <v>0</v>
      </c>
    </row>
    <row r="42" s="451" customFormat="true" ht="17.25" hidden="false" customHeight="true" outlineLevel="0" collapsed="false">
      <c r="A42" s="397"/>
      <c r="B42" s="465"/>
      <c r="C42" s="469"/>
      <c r="D42" s="435"/>
      <c r="E42" s="436" t="s">
        <v>476</v>
      </c>
      <c r="F42" s="504" t="n">
        <f aca="false">SUM('12-10:12-75'!F42)</f>
        <v>272</v>
      </c>
      <c r="G42" s="508" t="n">
        <f aca="false">SUM('12-10:12-75'!G42)</f>
        <v>0</v>
      </c>
      <c r="H42" s="509" t="n">
        <f aca="false">SUM('12-10:12-75'!H42)</f>
        <v>0</v>
      </c>
      <c r="I42" s="509" t="n">
        <f aca="false">SUM('12-10:12-75'!I42)</f>
        <v>0</v>
      </c>
      <c r="J42" s="509" t="n">
        <f aca="false">SUM('12-10:12-75'!J42)</f>
        <v>0</v>
      </c>
      <c r="K42" s="510" t="n">
        <f aca="false">SUM('12-10:12-75'!K42)</f>
        <v>0</v>
      </c>
      <c r="L42" s="508" t="n">
        <f aca="false">SUM('12-10:12-75'!L42)</f>
        <v>0</v>
      </c>
      <c r="M42" s="509" t="n">
        <f aca="false">SUM('12-10:12-75'!M42)</f>
        <v>0</v>
      </c>
      <c r="N42" s="509" t="n">
        <f aca="false">SUM('12-10:12-75'!N42)</f>
        <v>0</v>
      </c>
      <c r="O42" s="509" t="n">
        <f aca="false">SUM('12-10:12-75'!O42)</f>
        <v>0</v>
      </c>
      <c r="P42" s="510" t="n">
        <f aca="false">SUM('12-10:12-75'!P42)</f>
        <v>0</v>
      </c>
      <c r="Q42" s="508" t="n">
        <f aca="false">SUM('12-10:12-75'!Q42)</f>
        <v>0</v>
      </c>
      <c r="R42" s="509" t="n">
        <f aca="false">SUM('12-10:12-75'!R42)</f>
        <v>3</v>
      </c>
      <c r="S42" s="509" t="n">
        <f aca="false">SUM('12-10:12-75'!S42)</f>
        <v>2</v>
      </c>
      <c r="T42" s="509" t="n">
        <f aca="false">SUM('12-10:12-75'!T42)</f>
        <v>6</v>
      </c>
      <c r="U42" s="509" t="n">
        <f aca="false">SUM('12-10:12-75'!U42)</f>
        <v>14</v>
      </c>
      <c r="V42" s="509" t="n">
        <f aca="false">SUM('12-10:12-75'!V42)</f>
        <v>25</v>
      </c>
      <c r="W42" s="509" t="n">
        <f aca="false">SUM('12-10:12-75'!W42)</f>
        <v>33</v>
      </c>
      <c r="X42" s="509" t="n">
        <f aca="false">SUM('12-10:12-75'!X42)</f>
        <v>32</v>
      </c>
      <c r="Y42" s="509" t="n">
        <f aca="false">SUM('12-10:12-75'!Y42)</f>
        <v>41</v>
      </c>
      <c r="Z42" s="509" t="n">
        <f aca="false">SUM('12-10:12-75'!Z42)</f>
        <v>26</v>
      </c>
      <c r="AA42" s="509" t="n">
        <f aca="false">SUM('12-10:12-75'!AA42)</f>
        <v>18</v>
      </c>
      <c r="AB42" s="509" t="n">
        <f aca="false">SUM('12-10:12-75'!AB42)</f>
        <v>30</v>
      </c>
      <c r="AC42" s="509" t="n">
        <f aca="false">SUM('12-10:12-75'!AC42)</f>
        <v>25</v>
      </c>
      <c r="AD42" s="509" t="n">
        <f aca="false">SUM('12-10:12-75'!AD42)</f>
        <v>14</v>
      </c>
      <c r="AE42" s="509" t="n">
        <f aca="false">SUM('12-10:12-75'!AE42)</f>
        <v>3</v>
      </c>
      <c r="AF42" s="509" t="n">
        <f aca="false">SUM('12-10:12-75'!AF42)</f>
        <v>0</v>
      </c>
      <c r="AG42" s="510" t="n">
        <f aca="false">SUM('12-10:12-75'!AG42)</f>
        <v>0</v>
      </c>
    </row>
    <row r="43" s="451" customFormat="true" ht="12" hidden="false" customHeight="true" outlineLevel="0" collapsed="false">
      <c r="A43" s="397" t="s">
        <v>440</v>
      </c>
      <c r="B43" s="465"/>
      <c r="C43" s="469" t="s">
        <v>441</v>
      </c>
      <c r="D43" s="467"/>
      <c r="E43" s="436" t="s">
        <v>7</v>
      </c>
      <c r="F43" s="504" t="n">
        <f aca="false">SUM('12-10:12-75'!F43)</f>
        <v>107</v>
      </c>
      <c r="G43" s="508" t="n">
        <f aca="false">SUM('12-10:12-75'!G43)</f>
        <v>0</v>
      </c>
      <c r="H43" s="509" t="n">
        <f aca="false">SUM('12-10:12-75'!H43)</f>
        <v>0</v>
      </c>
      <c r="I43" s="509" t="n">
        <f aca="false">SUM('12-10:12-75'!I43)</f>
        <v>0</v>
      </c>
      <c r="J43" s="509" t="n">
        <f aca="false">SUM('12-10:12-75'!J43)</f>
        <v>0</v>
      </c>
      <c r="K43" s="510" t="n">
        <f aca="false">SUM('12-10:12-75'!K43)</f>
        <v>0</v>
      </c>
      <c r="L43" s="508" t="n">
        <f aca="false">SUM('12-10:12-75'!L43)</f>
        <v>0</v>
      </c>
      <c r="M43" s="509" t="n">
        <f aca="false">SUM('12-10:12-75'!M43)</f>
        <v>0</v>
      </c>
      <c r="N43" s="509" t="n">
        <f aca="false">SUM('12-10:12-75'!N43)</f>
        <v>0</v>
      </c>
      <c r="O43" s="509" t="n">
        <f aca="false">SUM('12-10:12-75'!O43)</f>
        <v>0</v>
      </c>
      <c r="P43" s="510" t="n">
        <f aca="false">SUM('12-10:12-75'!P43)</f>
        <v>0</v>
      </c>
      <c r="Q43" s="508" t="n">
        <f aca="false">SUM('12-10:12-75'!Q43)</f>
        <v>0</v>
      </c>
      <c r="R43" s="509" t="n">
        <f aca="false">SUM('12-10:12-75'!R43)</f>
        <v>0</v>
      </c>
      <c r="S43" s="509" t="n">
        <f aca="false">SUM('12-10:12-75'!S43)</f>
        <v>2</v>
      </c>
      <c r="T43" s="509" t="n">
        <f aca="false">SUM('12-10:12-75'!T43)</f>
        <v>3</v>
      </c>
      <c r="U43" s="509" t="n">
        <f aca="false">SUM('12-10:12-75'!U43)</f>
        <v>6</v>
      </c>
      <c r="V43" s="509" t="n">
        <f aca="false">SUM('12-10:12-75'!V43)</f>
        <v>10</v>
      </c>
      <c r="W43" s="509" t="n">
        <f aca="false">SUM('12-10:12-75'!W43)</f>
        <v>6</v>
      </c>
      <c r="X43" s="509" t="n">
        <f aca="false">SUM('12-10:12-75'!X43)</f>
        <v>11</v>
      </c>
      <c r="Y43" s="509" t="n">
        <f aca="false">SUM('12-10:12-75'!Y43)</f>
        <v>9</v>
      </c>
      <c r="Z43" s="509" t="n">
        <f aca="false">SUM('12-10:12-75'!Z43)</f>
        <v>16</v>
      </c>
      <c r="AA43" s="509" t="n">
        <f aca="false">SUM('12-10:12-75'!AA43)</f>
        <v>11</v>
      </c>
      <c r="AB43" s="509" t="n">
        <f aca="false">SUM('12-10:12-75'!AB43)</f>
        <v>11</v>
      </c>
      <c r="AC43" s="509" t="n">
        <f aca="false">SUM('12-10:12-75'!AC43)</f>
        <v>10</v>
      </c>
      <c r="AD43" s="509" t="n">
        <f aca="false">SUM('12-10:12-75'!AD43)</f>
        <v>8</v>
      </c>
      <c r="AE43" s="509" t="n">
        <f aca="false">SUM('12-10:12-75'!AE43)</f>
        <v>3</v>
      </c>
      <c r="AF43" s="509" t="n">
        <f aca="false">SUM('12-10:12-75'!AF43)</f>
        <v>1</v>
      </c>
      <c r="AG43" s="510" t="n">
        <f aca="false">SUM('12-10:12-75'!AG43)</f>
        <v>0</v>
      </c>
      <c r="AH43" s="444"/>
    </row>
    <row r="44" s="444" customFormat="true" ht="12" hidden="false" customHeight="true" outlineLevel="0" collapsed="false">
      <c r="A44" s="397"/>
      <c r="B44" s="465"/>
      <c r="C44" s="469"/>
      <c r="D44" s="435"/>
      <c r="E44" s="436" t="s">
        <v>475</v>
      </c>
      <c r="F44" s="511" t="s">
        <v>105</v>
      </c>
      <c r="G44" s="512" t="s">
        <v>105</v>
      </c>
      <c r="H44" s="513" t="s">
        <v>105</v>
      </c>
      <c r="I44" s="513" t="s">
        <v>105</v>
      </c>
      <c r="J44" s="513" t="s">
        <v>105</v>
      </c>
      <c r="K44" s="514" t="s">
        <v>105</v>
      </c>
      <c r="L44" s="512" t="s">
        <v>105</v>
      </c>
      <c r="M44" s="513" t="s">
        <v>105</v>
      </c>
      <c r="N44" s="513" t="s">
        <v>105</v>
      </c>
      <c r="O44" s="513" t="s">
        <v>105</v>
      </c>
      <c r="P44" s="514" t="s">
        <v>105</v>
      </c>
      <c r="Q44" s="512" t="s">
        <v>105</v>
      </c>
      <c r="R44" s="513" t="s">
        <v>105</v>
      </c>
      <c r="S44" s="513" t="s">
        <v>105</v>
      </c>
      <c r="T44" s="513" t="s">
        <v>105</v>
      </c>
      <c r="U44" s="513" t="s">
        <v>105</v>
      </c>
      <c r="V44" s="513" t="s">
        <v>105</v>
      </c>
      <c r="W44" s="513" t="s">
        <v>105</v>
      </c>
      <c r="X44" s="513" t="s">
        <v>105</v>
      </c>
      <c r="Y44" s="513" t="s">
        <v>105</v>
      </c>
      <c r="Z44" s="513" t="s">
        <v>105</v>
      </c>
      <c r="AA44" s="513" t="s">
        <v>105</v>
      </c>
      <c r="AB44" s="513" t="s">
        <v>105</v>
      </c>
      <c r="AC44" s="513" t="s">
        <v>105</v>
      </c>
      <c r="AD44" s="513" t="s">
        <v>105</v>
      </c>
      <c r="AE44" s="513" t="s">
        <v>105</v>
      </c>
      <c r="AF44" s="513" t="s">
        <v>105</v>
      </c>
      <c r="AG44" s="514" t="s">
        <v>105</v>
      </c>
    </row>
    <row r="45" s="451" customFormat="true" ht="17.25" hidden="false" customHeight="true" outlineLevel="0" collapsed="false">
      <c r="A45" s="397"/>
      <c r="B45" s="465"/>
      <c r="C45" s="469"/>
      <c r="D45" s="435"/>
      <c r="E45" s="436" t="s">
        <v>476</v>
      </c>
      <c r="F45" s="504" t="n">
        <f aca="false">SUM('12-10:12-75'!F45)</f>
        <v>107</v>
      </c>
      <c r="G45" s="508" t="n">
        <f aca="false">SUM('12-10:12-75'!G45)</f>
        <v>0</v>
      </c>
      <c r="H45" s="509" t="n">
        <f aca="false">SUM('12-10:12-75'!H45)</f>
        <v>0</v>
      </c>
      <c r="I45" s="509" t="n">
        <f aca="false">SUM('12-10:12-75'!I45)</f>
        <v>0</v>
      </c>
      <c r="J45" s="509" t="n">
        <f aca="false">SUM('12-10:12-75'!J45)</f>
        <v>0</v>
      </c>
      <c r="K45" s="510" t="n">
        <f aca="false">SUM('12-10:12-75'!K45)</f>
        <v>0</v>
      </c>
      <c r="L45" s="508" t="n">
        <f aca="false">SUM('12-10:12-75'!L45)</f>
        <v>0</v>
      </c>
      <c r="M45" s="509" t="n">
        <f aca="false">SUM('12-10:12-75'!M45)</f>
        <v>0</v>
      </c>
      <c r="N45" s="509" t="n">
        <f aca="false">SUM('12-10:12-75'!N45)</f>
        <v>0</v>
      </c>
      <c r="O45" s="509" t="n">
        <f aca="false">SUM('12-10:12-75'!O45)</f>
        <v>0</v>
      </c>
      <c r="P45" s="510" t="n">
        <f aca="false">SUM('12-10:12-75'!P45)</f>
        <v>0</v>
      </c>
      <c r="Q45" s="508" t="n">
        <f aca="false">SUM('12-10:12-75'!Q45)</f>
        <v>0</v>
      </c>
      <c r="R45" s="509" t="n">
        <f aca="false">SUM('12-10:12-75'!R45)</f>
        <v>0</v>
      </c>
      <c r="S45" s="509" t="n">
        <f aca="false">SUM('12-10:12-75'!S45)</f>
        <v>2</v>
      </c>
      <c r="T45" s="509" t="n">
        <f aca="false">SUM('12-10:12-75'!T45)</f>
        <v>3</v>
      </c>
      <c r="U45" s="509" t="n">
        <f aca="false">SUM('12-10:12-75'!U45)</f>
        <v>6</v>
      </c>
      <c r="V45" s="509" t="n">
        <f aca="false">SUM('12-10:12-75'!V45)</f>
        <v>10</v>
      </c>
      <c r="W45" s="509" t="n">
        <f aca="false">SUM('12-10:12-75'!W45)</f>
        <v>6</v>
      </c>
      <c r="X45" s="509" t="n">
        <f aca="false">SUM('12-10:12-75'!X45)</f>
        <v>11</v>
      </c>
      <c r="Y45" s="509" t="n">
        <f aca="false">SUM('12-10:12-75'!Y45)</f>
        <v>9</v>
      </c>
      <c r="Z45" s="509" t="n">
        <f aca="false">SUM('12-10:12-75'!Z45)</f>
        <v>16</v>
      </c>
      <c r="AA45" s="509" t="n">
        <f aca="false">SUM('12-10:12-75'!AA45)</f>
        <v>11</v>
      </c>
      <c r="AB45" s="509" t="n">
        <f aca="false">SUM('12-10:12-75'!AB45)</f>
        <v>11</v>
      </c>
      <c r="AC45" s="509" t="n">
        <f aca="false">SUM('12-10:12-75'!AC45)</f>
        <v>10</v>
      </c>
      <c r="AD45" s="509" t="n">
        <f aca="false">SUM('12-10:12-75'!AD45)</f>
        <v>8</v>
      </c>
      <c r="AE45" s="509" t="n">
        <f aca="false">SUM('12-10:12-75'!AE45)</f>
        <v>3</v>
      </c>
      <c r="AF45" s="509" t="n">
        <f aca="false">SUM('12-10:12-75'!AF45)</f>
        <v>1</v>
      </c>
      <c r="AG45" s="510" t="n">
        <f aca="false">SUM('12-10:12-75'!AG45)</f>
        <v>0</v>
      </c>
    </row>
    <row r="46" s="451" customFormat="true" ht="12" hidden="false" customHeight="true" outlineLevel="0" collapsed="false">
      <c r="A46" s="397" t="s">
        <v>442</v>
      </c>
      <c r="B46" s="465"/>
      <c r="C46" s="470" t="s">
        <v>369</v>
      </c>
      <c r="D46" s="338"/>
      <c r="E46" s="436" t="s">
        <v>7</v>
      </c>
      <c r="F46" s="504" t="n">
        <f aca="false">SUM('12-10:12-75'!F46)</f>
        <v>136</v>
      </c>
      <c r="G46" s="508" t="n">
        <f aca="false">SUM('12-10:12-75'!G46)</f>
        <v>0</v>
      </c>
      <c r="H46" s="509" t="n">
        <f aca="false">SUM('12-10:12-75'!H46)</f>
        <v>0</v>
      </c>
      <c r="I46" s="509" t="n">
        <f aca="false">SUM('12-10:12-75'!I46)</f>
        <v>0</v>
      </c>
      <c r="J46" s="509" t="n">
        <f aca="false">SUM('12-10:12-75'!J46)</f>
        <v>0</v>
      </c>
      <c r="K46" s="510" t="n">
        <f aca="false">SUM('12-10:12-75'!K46)</f>
        <v>0</v>
      </c>
      <c r="L46" s="508" t="n">
        <f aca="false">SUM('12-10:12-75'!L46)</f>
        <v>0</v>
      </c>
      <c r="M46" s="509" t="n">
        <f aca="false">SUM('12-10:12-75'!M46)</f>
        <v>0</v>
      </c>
      <c r="N46" s="509" t="n">
        <f aca="false">SUM('12-10:12-75'!N46)</f>
        <v>1</v>
      </c>
      <c r="O46" s="509" t="n">
        <f aca="false">SUM('12-10:12-75'!O46)</f>
        <v>0</v>
      </c>
      <c r="P46" s="510" t="n">
        <f aca="false">SUM('12-10:12-75'!P46)</f>
        <v>0</v>
      </c>
      <c r="Q46" s="508" t="n">
        <f aca="false">SUM('12-10:12-75'!Q46)</f>
        <v>0</v>
      </c>
      <c r="R46" s="509" t="n">
        <f aca="false">SUM('12-10:12-75'!R46)</f>
        <v>1</v>
      </c>
      <c r="S46" s="509" t="n">
        <f aca="false">SUM('12-10:12-75'!S46)</f>
        <v>0</v>
      </c>
      <c r="T46" s="509" t="n">
        <f aca="false">SUM('12-10:12-75'!T46)</f>
        <v>4</v>
      </c>
      <c r="U46" s="509" t="n">
        <f aca="false">SUM('12-10:12-75'!U46)</f>
        <v>2</v>
      </c>
      <c r="V46" s="509" t="n">
        <f aca="false">SUM('12-10:12-75'!V46)</f>
        <v>4</v>
      </c>
      <c r="W46" s="509" t="n">
        <f aca="false">SUM('12-10:12-75'!W46)</f>
        <v>9</v>
      </c>
      <c r="X46" s="509" t="n">
        <f aca="false">SUM('12-10:12-75'!X46)</f>
        <v>7</v>
      </c>
      <c r="Y46" s="509" t="n">
        <f aca="false">SUM('12-10:12-75'!Y46)</f>
        <v>16</v>
      </c>
      <c r="Z46" s="509" t="n">
        <f aca="false">SUM('12-10:12-75'!Z46)</f>
        <v>15</v>
      </c>
      <c r="AA46" s="509" t="n">
        <f aca="false">SUM('12-10:12-75'!AA46)</f>
        <v>25</v>
      </c>
      <c r="AB46" s="509" t="n">
        <f aca="false">SUM('12-10:12-75'!AB46)</f>
        <v>26</v>
      </c>
      <c r="AC46" s="509" t="n">
        <f aca="false">SUM('12-10:12-75'!AC46)</f>
        <v>16</v>
      </c>
      <c r="AD46" s="509" t="n">
        <f aca="false">SUM('12-10:12-75'!AD46)</f>
        <v>8</v>
      </c>
      <c r="AE46" s="509" t="n">
        <f aca="false">SUM('12-10:12-75'!AE46)</f>
        <v>2</v>
      </c>
      <c r="AF46" s="509" t="n">
        <f aca="false">SUM('12-10:12-75'!AF46)</f>
        <v>0</v>
      </c>
      <c r="AG46" s="510" t="n">
        <f aca="false">SUM('12-10:12-75'!AG46)</f>
        <v>0</v>
      </c>
      <c r="AH46" s="444"/>
    </row>
    <row r="47" s="451" customFormat="true" ht="12" hidden="false" customHeight="true" outlineLevel="0" collapsed="false">
      <c r="A47" s="397"/>
      <c r="B47" s="465"/>
      <c r="C47" s="470"/>
      <c r="D47" s="435"/>
      <c r="E47" s="436" t="s">
        <v>475</v>
      </c>
      <c r="F47" s="504" t="n">
        <f aca="false">SUM('12-10:12-75'!F47)</f>
        <v>81</v>
      </c>
      <c r="G47" s="508" t="n">
        <f aca="false">SUM('12-10:12-75'!G47)</f>
        <v>0</v>
      </c>
      <c r="H47" s="509" t="n">
        <f aca="false">SUM('12-10:12-75'!H47)</f>
        <v>0</v>
      </c>
      <c r="I47" s="509" t="n">
        <f aca="false">SUM('12-10:12-75'!I47)</f>
        <v>0</v>
      </c>
      <c r="J47" s="509" t="n">
        <f aca="false">SUM('12-10:12-75'!J47)</f>
        <v>0</v>
      </c>
      <c r="K47" s="510" t="n">
        <f aca="false">SUM('12-10:12-75'!K47)</f>
        <v>0</v>
      </c>
      <c r="L47" s="508" t="n">
        <f aca="false">SUM('12-10:12-75'!L47)</f>
        <v>0</v>
      </c>
      <c r="M47" s="509" t="n">
        <f aca="false">SUM('12-10:12-75'!M47)</f>
        <v>0</v>
      </c>
      <c r="N47" s="509" t="n">
        <f aca="false">SUM('12-10:12-75'!N47)</f>
        <v>1</v>
      </c>
      <c r="O47" s="509" t="n">
        <f aca="false">SUM('12-10:12-75'!O47)</f>
        <v>0</v>
      </c>
      <c r="P47" s="510" t="n">
        <f aca="false">SUM('12-10:12-75'!P47)</f>
        <v>0</v>
      </c>
      <c r="Q47" s="508" t="n">
        <f aca="false">SUM('12-10:12-75'!Q47)</f>
        <v>0</v>
      </c>
      <c r="R47" s="509" t="n">
        <f aca="false">SUM('12-10:12-75'!R47)</f>
        <v>1</v>
      </c>
      <c r="S47" s="509" t="n">
        <f aca="false">SUM('12-10:12-75'!S47)</f>
        <v>0</v>
      </c>
      <c r="T47" s="509" t="n">
        <f aca="false">SUM('12-10:12-75'!T47)</f>
        <v>1</v>
      </c>
      <c r="U47" s="509" t="n">
        <f aca="false">SUM('12-10:12-75'!U47)</f>
        <v>1</v>
      </c>
      <c r="V47" s="509" t="n">
        <f aca="false">SUM('12-10:12-75'!V47)</f>
        <v>2</v>
      </c>
      <c r="W47" s="509" t="n">
        <f aca="false">SUM('12-10:12-75'!W47)</f>
        <v>6</v>
      </c>
      <c r="X47" s="509" t="n">
        <f aca="false">SUM('12-10:12-75'!X47)</f>
        <v>3</v>
      </c>
      <c r="Y47" s="509" t="n">
        <f aca="false">SUM('12-10:12-75'!Y47)</f>
        <v>12</v>
      </c>
      <c r="Z47" s="509" t="n">
        <f aca="false">SUM('12-10:12-75'!Z47)</f>
        <v>11</v>
      </c>
      <c r="AA47" s="509" t="n">
        <f aca="false">SUM('12-10:12-75'!AA47)</f>
        <v>15</v>
      </c>
      <c r="AB47" s="509" t="n">
        <f aca="false">SUM('12-10:12-75'!AB47)</f>
        <v>14</v>
      </c>
      <c r="AC47" s="509" t="n">
        <f aca="false">SUM('12-10:12-75'!AC47)</f>
        <v>12</v>
      </c>
      <c r="AD47" s="509" t="n">
        <f aca="false">SUM('12-10:12-75'!AD47)</f>
        <v>2</v>
      </c>
      <c r="AE47" s="509" t="n">
        <f aca="false">SUM('12-10:12-75'!AE47)</f>
        <v>0</v>
      </c>
      <c r="AF47" s="509" t="n">
        <f aca="false">SUM('12-10:12-75'!AF47)</f>
        <v>0</v>
      </c>
      <c r="AG47" s="510" t="n">
        <f aca="false">SUM('12-10:12-75'!AG47)</f>
        <v>0</v>
      </c>
    </row>
    <row r="48" s="451" customFormat="true" ht="17.25" hidden="false" customHeight="true" outlineLevel="0" collapsed="false">
      <c r="A48" s="397"/>
      <c r="B48" s="465"/>
      <c r="C48" s="470"/>
      <c r="D48" s="435"/>
      <c r="E48" s="436" t="s">
        <v>476</v>
      </c>
      <c r="F48" s="504" t="n">
        <f aca="false">SUM('12-10:12-75'!F48)</f>
        <v>55</v>
      </c>
      <c r="G48" s="508" t="n">
        <f aca="false">SUM('12-10:12-75'!G48)</f>
        <v>0</v>
      </c>
      <c r="H48" s="509" t="n">
        <f aca="false">SUM('12-10:12-75'!H48)</f>
        <v>0</v>
      </c>
      <c r="I48" s="509" t="n">
        <f aca="false">SUM('12-10:12-75'!I48)</f>
        <v>0</v>
      </c>
      <c r="J48" s="509" t="n">
        <f aca="false">SUM('12-10:12-75'!J48)</f>
        <v>0</v>
      </c>
      <c r="K48" s="510" t="n">
        <f aca="false">SUM('12-10:12-75'!K48)</f>
        <v>0</v>
      </c>
      <c r="L48" s="508" t="n">
        <f aca="false">SUM('12-10:12-75'!L48)</f>
        <v>0</v>
      </c>
      <c r="M48" s="509" t="n">
        <f aca="false">SUM('12-10:12-75'!M48)</f>
        <v>0</v>
      </c>
      <c r="N48" s="509" t="n">
        <f aca="false">SUM('12-10:12-75'!N48)</f>
        <v>0</v>
      </c>
      <c r="O48" s="509" t="n">
        <f aca="false">SUM('12-10:12-75'!O48)</f>
        <v>0</v>
      </c>
      <c r="P48" s="510" t="n">
        <f aca="false">SUM('12-10:12-75'!P48)</f>
        <v>0</v>
      </c>
      <c r="Q48" s="508" t="n">
        <f aca="false">SUM('12-10:12-75'!Q48)</f>
        <v>0</v>
      </c>
      <c r="R48" s="509" t="n">
        <f aca="false">SUM('12-10:12-75'!R48)</f>
        <v>0</v>
      </c>
      <c r="S48" s="509" t="n">
        <f aca="false">SUM('12-10:12-75'!S48)</f>
        <v>0</v>
      </c>
      <c r="T48" s="509" t="n">
        <f aca="false">SUM('12-10:12-75'!T48)</f>
        <v>3</v>
      </c>
      <c r="U48" s="509" t="n">
        <f aca="false">SUM('12-10:12-75'!U48)</f>
        <v>1</v>
      </c>
      <c r="V48" s="509" t="n">
        <f aca="false">SUM('12-10:12-75'!V48)</f>
        <v>2</v>
      </c>
      <c r="W48" s="509" t="n">
        <f aca="false">SUM('12-10:12-75'!W48)</f>
        <v>3</v>
      </c>
      <c r="X48" s="509" t="n">
        <f aca="false">SUM('12-10:12-75'!X48)</f>
        <v>4</v>
      </c>
      <c r="Y48" s="509" t="n">
        <f aca="false">SUM('12-10:12-75'!Y48)</f>
        <v>4</v>
      </c>
      <c r="Z48" s="509" t="n">
        <f aca="false">SUM('12-10:12-75'!Z48)</f>
        <v>4</v>
      </c>
      <c r="AA48" s="509" t="n">
        <f aca="false">SUM('12-10:12-75'!AA48)</f>
        <v>10</v>
      </c>
      <c r="AB48" s="509" t="n">
        <f aca="false">SUM('12-10:12-75'!AB48)</f>
        <v>12</v>
      </c>
      <c r="AC48" s="509" t="n">
        <f aca="false">SUM('12-10:12-75'!AC48)</f>
        <v>4</v>
      </c>
      <c r="AD48" s="509" t="n">
        <f aca="false">SUM('12-10:12-75'!AD48)</f>
        <v>6</v>
      </c>
      <c r="AE48" s="509" t="n">
        <f aca="false">SUM('12-10:12-75'!AE48)</f>
        <v>2</v>
      </c>
      <c r="AF48" s="509" t="n">
        <f aca="false">SUM('12-10:12-75'!AF48)</f>
        <v>0</v>
      </c>
      <c r="AG48" s="510" t="n">
        <f aca="false">SUM('12-10:12-75'!AG48)</f>
        <v>0</v>
      </c>
    </row>
    <row r="49" s="451" customFormat="true" ht="12" hidden="false" customHeight="true" outlineLevel="0" collapsed="false">
      <c r="A49" s="397" t="s">
        <v>443</v>
      </c>
      <c r="B49" s="507" t="s">
        <v>187</v>
      </c>
      <c r="C49" s="507"/>
      <c r="D49" s="338"/>
      <c r="E49" s="436" t="s">
        <v>7</v>
      </c>
      <c r="F49" s="504" t="n">
        <f aca="false">SUM('12-10:12-75'!F49)</f>
        <v>241</v>
      </c>
      <c r="G49" s="508" t="n">
        <f aca="false">SUM('12-10:12-75'!G49)</f>
        <v>0</v>
      </c>
      <c r="H49" s="509" t="n">
        <f aca="false">SUM('12-10:12-75'!H49)</f>
        <v>0</v>
      </c>
      <c r="I49" s="509" t="n">
        <f aca="false">SUM('12-10:12-75'!I49)</f>
        <v>0</v>
      </c>
      <c r="J49" s="509" t="n">
        <f aca="false">SUM('12-10:12-75'!J49)</f>
        <v>0</v>
      </c>
      <c r="K49" s="510" t="n">
        <f aca="false">SUM('12-10:12-75'!K49)</f>
        <v>0</v>
      </c>
      <c r="L49" s="508" t="n">
        <f aca="false">SUM('12-10:12-75'!L49)</f>
        <v>0</v>
      </c>
      <c r="M49" s="509" t="n">
        <f aca="false">SUM('12-10:12-75'!M49)</f>
        <v>0</v>
      </c>
      <c r="N49" s="509" t="n">
        <f aca="false">SUM('12-10:12-75'!N49)</f>
        <v>1</v>
      </c>
      <c r="O49" s="509" t="n">
        <f aca="false">SUM('12-10:12-75'!O49)</f>
        <v>0</v>
      </c>
      <c r="P49" s="510" t="n">
        <f aca="false">SUM('12-10:12-75'!P49)</f>
        <v>0</v>
      </c>
      <c r="Q49" s="508" t="n">
        <f aca="false">SUM('12-10:12-75'!Q49)</f>
        <v>0</v>
      </c>
      <c r="R49" s="509" t="n">
        <f aca="false">SUM('12-10:12-75'!R49)</f>
        <v>0</v>
      </c>
      <c r="S49" s="509" t="n">
        <f aca="false">SUM('12-10:12-75'!S49)</f>
        <v>2</v>
      </c>
      <c r="T49" s="509" t="n">
        <f aca="false">SUM('12-10:12-75'!T49)</f>
        <v>1</v>
      </c>
      <c r="U49" s="509" t="n">
        <f aca="false">SUM('12-10:12-75'!U49)</f>
        <v>0</v>
      </c>
      <c r="V49" s="509" t="n">
        <f aca="false">SUM('12-10:12-75'!V49)</f>
        <v>2</v>
      </c>
      <c r="W49" s="509" t="n">
        <f aca="false">SUM('12-10:12-75'!W49)</f>
        <v>5</v>
      </c>
      <c r="X49" s="509" t="n">
        <f aca="false">SUM('12-10:12-75'!X49)</f>
        <v>13</v>
      </c>
      <c r="Y49" s="509" t="n">
        <f aca="false">SUM('12-10:12-75'!Y49)</f>
        <v>27</v>
      </c>
      <c r="Z49" s="509" t="n">
        <f aca="false">SUM('12-10:12-75'!Z49)</f>
        <v>24</v>
      </c>
      <c r="AA49" s="509" t="n">
        <f aca="false">SUM('12-10:12-75'!AA49)</f>
        <v>26</v>
      </c>
      <c r="AB49" s="509" t="n">
        <f aca="false">SUM('12-10:12-75'!AB49)</f>
        <v>46</v>
      </c>
      <c r="AC49" s="509" t="n">
        <f aca="false">SUM('12-10:12-75'!AC49)</f>
        <v>56</v>
      </c>
      <c r="AD49" s="509" t="n">
        <f aca="false">SUM('12-10:12-75'!AD49)</f>
        <v>28</v>
      </c>
      <c r="AE49" s="509" t="n">
        <f aca="false">SUM('12-10:12-75'!AE49)</f>
        <v>8</v>
      </c>
      <c r="AF49" s="509" t="n">
        <f aca="false">SUM('12-10:12-75'!AF49)</f>
        <v>2</v>
      </c>
      <c r="AG49" s="510" t="n">
        <f aca="false">SUM('12-10:12-75'!AG49)</f>
        <v>0</v>
      </c>
      <c r="AH49" s="444"/>
    </row>
    <row r="50" s="451" customFormat="true" ht="12" hidden="false" customHeight="true" outlineLevel="0" collapsed="false">
      <c r="A50" s="397"/>
      <c r="B50" s="507"/>
      <c r="C50" s="507"/>
      <c r="D50" s="435"/>
      <c r="E50" s="436" t="s">
        <v>475</v>
      </c>
      <c r="F50" s="504" t="n">
        <f aca="false">SUM('12-10:12-75'!F50)</f>
        <v>119</v>
      </c>
      <c r="G50" s="508" t="n">
        <f aca="false">SUM('12-10:12-75'!G50)</f>
        <v>0</v>
      </c>
      <c r="H50" s="509" t="n">
        <f aca="false">SUM('12-10:12-75'!H50)</f>
        <v>0</v>
      </c>
      <c r="I50" s="509" t="n">
        <f aca="false">SUM('12-10:12-75'!I50)</f>
        <v>0</v>
      </c>
      <c r="J50" s="509" t="n">
        <f aca="false">SUM('12-10:12-75'!J50)</f>
        <v>0</v>
      </c>
      <c r="K50" s="510" t="n">
        <f aca="false">SUM('12-10:12-75'!K50)</f>
        <v>0</v>
      </c>
      <c r="L50" s="508" t="n">
        <f aca="false">SUM('12-10:12-75'!L50)</f>
        <v>0</v>
      </c>
      <c r="M50" s="509" t="n">
        <f aca="false">SUM('12-10:12-75'!M50)</f>
        <v>0</v>
      </c>
      <c r="N50" s="509" t="n">
        <f aca="false">SUM('12-10:12-75'!N50)</f>
        <v>1</v>
      </c>
      <c r="O50" s="509" t="n">
        <f aca="false">SUM('12-10:12-75'!O50)</f>
        <v>0</v>
      </c>
      <c r="P50" s="510" t="n">
        <f aca="false">SUM('12-10:12-75'!P50)</f>
        <v>0</v>
      </c>
      <c r="Q50" s="508" t="n">
        <f aca="false">SUM('12-10:12-75'!Q50)</f>
        <v>0</v>
      </c>
      <c r="R50" s="509" t="n">
        <f aca="false">SUM('12-10:12-75'!R50)</f>
        <v>0</v>
      </c>
      <c r="S50" s="509" t="n">
        <f aca="false">SUM('12-10:12-75'!S50)</f>
        <v>2</v>
      </c>
      <c r="T50" s="509" t="n">
        <f aca="false">SUM('12-10:12-75'!T50)</f>
        <v>1</v>
      </c>
      <c r="U50" s="509" t="n">
        <f aca="false">SUM('12-10:12-75'!U50)</f>
        <v>0</v>
      </c>
      <c r="V50" s="509" t="n">
        <f aca="false">SUM('12-10:12-75'!V50)</f>
        <v>2</v>
      </c>
      <c r="W50" s="509" t="n">
        <f aca="false">SUM('12-10:12-75'!W50)</f>
        <v>2</v>
      </c>
      <c r="X50" s="509" t="n">
        <f aca="false">SUM('12-10:12-75'!X50)</f>
        <v>12</v>
      </c>
      <c r="Y50" s="509" t="n">
        <f aca="false">SUM('12-10:12-75'!Y50)</f>
        <v>15</v>
      </c>
      <c r="Z50" s="509" t="n">
        <f aca="false">SUM('12-10:12-75'!Z50)</f>
        <v>14</v>
      </c>
      <c r="AA50" s="509" t="n">
        <f aca="false">SUM('12-10:12-75'!AA50)</f>
        <v>16</v>
      </c>
      <c r="AB50" s="509" t="n">
        <f aca="false">SUM('12-10:12-75'!AB50)</f>
        <v>21</v>
      </c>
      <c r="AC50" s="509" t="n">
        <f aca="false">SUM('12-10:12-75'!AC50)</f>
        <v>19</v>
      </c>
      <c r="AD50" s="509" t="n">
        <f aca="false">SUM('12-10:12-75'!AD50)</f>
        <v>12</v>
      </c>
      <c r="AE50" s="509" t="n">
        <f aca="false">SUM('12-10:12-75'!AE50)</f>
        <v>1</v>
      </c>
      <c r="AF50" s="509" t="n">
        <f aca="false">SUM('12-10:12-75'!AF50)</f>
        <v>1</v>
      </c>
      <c r="AG50" s="510" t="n">
        <f aca="false">SUM('12-10:12-75'!AG50)</f>
        <v>0</v>
      </c>
    </row>
    <row r="51" s="451" customFormat="true" ht="17.25" hidden="false" customHeight="true" outlineLevel="0" collapsed="false">
      <c r="A51" s="397"/>
      <c r="B51" s="507"/>
      <c r="C51" s="507"/>
      <c r="D51" s="435"/>
      <c r="E51" s="436" t="s">
        <v>476</v>
      </c>
      <c r="F51" s="504" t="n">
        <f aca="false">SUM('12-10:12-75'!F51)</f>
        <v>122</v>
      </c>
      <c r="G51" s="508" t="n">
        <f aca="false">SUM('12-10:12-75'!G51)</f>
        <v>0</v>
      </c>
      <c r="H51" s="509" t="n">
        <f aca="false">SUM('12-10:12-75'!H51)</f>
        <v>0</v>
      </c>
      <c r="I51" s="509" t="n">
        <f aca="false">SUM('12-10:12-75'!I51)</f>
        <v>0</v>
      </c>
      <c r="J51" s="509" t="n">
        <f aca="false">SUM('12-10:12-75'!J51)</f>
        <v>0</v>
      </c>
      <c r="K51" s="510" t="n">
        <f aca="false">SUM('12-10:12-75'!K51)</f>
        <v>0</v>
      </c>
      <c r="L51" s="508" t="n">
        <f aca="false">SUM('12-10:12-75'!L51)</f>
        <v>0</v>
      </c>
      <c r="M51" s="509" t="n">
        <f aca="false">SUM('12-10:12-75'!M51)</f>
        <v>0</v>
      </c>
      <c r="N51" s="509" t="n">
        <f aca="false">SUM('12-10:12-75'!N51)</f>
        <v>0</v>
      </c>
      <c r="O51" s="509" t="n">
        <f aca="false">SUM('12-10:12-75'!O51)</f>
        <v>0</v>
      </c>
      <c r="P51" s="510" t="n">
        <f aca="false">SUM('12-10:12-75'!P51)</f>
        <v>0</v>
      </c>
      <c r="Q51" s="508" t="n">
        <f aca="false">SUM('12-10:12-75'!Q51)</f>
        <v>0</v>
      </c>
      <c r="R51" s="509" t="n">
        <f aca="false">SUM('12-10:12-75'!R51)</f>
        <v>0</v>
      </c>
      <c r="S51" s="509" t="n">
        <f aca="false">SUM('12-10:12-75'!S51)</f>
        <v>0</v>
      </c>
      <c r="T51" s="509" t="n">
        <f aca="false">SUM('12-10:12-75'!T51)</f>
        <v>0</v>
      </c>
      <c r="U51" s="509" t="n">
        <f aca="false">SUM('12-10:12-75'!U51)</f>
        <v>0</v>
      </c>
      <c r="V51" s="509" t="n">
        <f aca="false">SUM('12-10:12-75'!V51)</f>
        <v>0</v>
      </c>
      <c r="W51" s="509" t="n">
        <f aca="false">SUM('12-10:12-75'!W51)</f>
        <v>3</v>
      </c>
      <c r="X51" s="509" t="n">
        <f aca="false">SUM('12-10:12-75'!X51)</f>
        <v>1</v>
      </c>
      <c r="Y51" s="509" t="n">
        <f aca="false">SUM('12-10:12-75'!Y51)</f>
        <v>12</v>
      </c>
      <c r="Z51" s="509" t="n">
        <f aca="false">SUM('12-10:12-75'!Z51)</f>
        <v>10</v>
      </c>
      <c r="AA51" s="509" t="n">
        <f aca="false">SUM('12-10:12-75'!AA51)</f>
        <v>10</v>
      </c>
      <c r="AB51" s="509" t="n">
        <f aca="false">SUM('12-10:12-75'!AB51)</f>
        <v>25</v>
      </c>
      <c r="AC51" s="509" t="n">
        <f aca="false">SUM('12-10:12-75'!AC51)</f>
        <v>37</v>
      </c>
      <c r="AD51" s="509" t="n">
        <f aca="false">SUM('12-10:12-75'!AD51)</f>
        <v>16</v>
      </c>
      <c r="AE51" s="509" t="n">
        <f aca="false">SUM('12-10:12-75'!AE51)</f>
        <v>7</v>
      </c>
      <c r="AF51" s="509" t="n">
        <f aca="false">SUM('12-10:12-75'!AF51)</f>
        <v>1</v>
      </c>
      <c r="AG51" s="510" t="n">
        <f aca="false">SUM('12-10:12-75'!AG51)</f>
        <v>0</v>
      </c>
    </row>
    <row r="52" s="451" customFormat="true" ht="12" hidden="false" customHeight="true" outlineLevel="0" collapsed="false">
      <c r="A52" s="397" t="s">
        <v>444</v>
      </c>
      <c r="B52" s="507" t="s">
        <v>371</v>
      </c>
      <c r="C52" s="507"/>
      <c r="D52" s="338"/>
      <c r="E52" s="436" t="s">
        <v>7</v>
      </c>
      <c r="F52" s="504" t="n">
        <f aca="false">SUM('12-10:12-75'!F52)</f>
        <v>94</v>
      </c>
      <c r="G52" s="508" t="n">
        <f aca="false">SUM('12-10:12-75'!G52)</f>
        <v>0</v>
      </c>
      <c r="H52" s="509" t="n">
        <f aca="false">SUM('12-10:12-75'!H52)</f>
        <v>0</v>
      </c>
      <c r="I52" s="509" t="n">
        <f aca="false">SUM('12-10:12-75'!I52)</f>
        <v>0</v>
      </c>
      <c r="J52" s="509" t="n">
        <f aca="false">SUM('12-10:12-75'!J52)</f>
        <v>0</v>
      </c>
      <c r="K52" s="510" t="n">
        <f aca="false">SUM('12-10:12-75'!K52)</f>
        <v>0</v>
      </c>
      <c r="L52" s="508" t="n">
        <f aca="false">SUM('12-10:12-75'!L52)</f>
        <v>0</v>
      </c>
      <c r="M52" s="509" t="n">
        <f aca="false">SUM('12-10:12-75'!M52)</f>
        <v>0</v>
      </c>
      <c r="N52" s="509" t="n">
        <f aca="false">SUM('12-10:12-75'!N52)</f>
        <v>0</v>
      </c>
      <c r="O52" s="509" t="n">
        <f aca="false">SUM('12-10:12-75'!O52)</f>
        <v>0</v>
      </c>
      <c r="P52" s="510" t="n">
        <f aca="false">SUM('12-10:12-75'!P52)</f>
        <v>0</v>
      </c>
      <c r="Q52" s="508" t="n">
        <f aca="false">SUM('12-10:12-75'!Q52)</f>
        <v>0</v>
      </c>
      <c r="R52" s="509" t="n">
        <f aca="false">SUM('12-10:12-75'!R52)</f>
        <v>0</v>
      </c>
      <c r="S52" s="509" t="n">
        <f aca="false">SUM('12-10:12-75'!S52)</f>
        <v>0</v>
      </c>
      <c r="T52" s="509" t="n">
        <f aca="false">SUM('12-10:12-75'!T52)</f>
        <v>0</v>
      </c>
      <c r="U52" s="509" t="n">
        <f aca="false">SUM('12-10:12-75'!U52)</f>
        <v>0</v>
      </c>
      <c r="V52" s="509" t="n">
        <f aca="false">SUM('12-10:12-75'!V52)</f>
        <v>0</v>
      </c>
      <c r="W52" s="509" t="n">
        <f aca="false">SUM('12-10:12-75'!W52)</f>
        <v>1</v>
      </c>
      <c r="X52" s="509" t="n">
        <f aca="false">SUM('12-10:12-75'!X52)</f>
        <v>3</v>
      </c>
      <c r="Y52" s="509" t="n">
        <f aca="false">SUM('12-10:12-75'!Y52)</f>
        <v>5</v>
      </c>
      <c r="Z52" s="509" t="n">
        <f aca="false">SUM('12-10:12-75'!Z52)</f>
        <v>6</v>
      </c>
      <c r="AA52" s="509" t="n">
        <f aca="false">SUM('12-10:12-75'!AA52)</f>
        <v>4</v>
      </c>
      <c r="AB52" s="509" t="n">
        <f aca="false">SUM('12-10:12-75'!AB52)</f>
        <v>21</v>
      </c>
      <c r="AC52" s="509" t="n">
        <f aca="false">SUM('12-10:12-75'!AC52)</f>
        <v>22</v>
      </c>
      <c r="AD52" s="509" t="n">
        <f aca="false">SUM('12-10:12-75'!AD52)</f>
        <v>17</v>
      </c>
      <c r="AE52" s="509" t="n">
        <f aca="false">SUM('12-10:12-75'!AE52)</f>
        <v>13</v>
      </c>
      <c r="AF52" s="509" t="n">
        <f aca="false">SUM('12-10:12-75'!AF52)</f>
        <v>2</v>
      </c>
      <c r="AG52" s="510" t="n">
        <f aca="false">SUM('12-10:12-75'!AG52)</f>
        <v>0</v>
      </c>
      <c r="AH52" s="444"/>
    </row>
    <row r="53" s="451" customFormat="true" ht="12" hidden="false" customHeight="true" outlineLevel="0" collapsed="false">
      <c r="A53" s="397"/>
      <c r="B53" s="507"/>
      <c r="C53" s="507"/>
      <c r="D53" s="435"/>
      <c r="E53" s="436" t="s">
        <v>475</v>
      </c>
      <c r="F53" s="504" t="n">
        <f aca="false">SUM('12-10:12-75'!F53)</f>
        <v>36</v>
      </c>
      <c r="G53" s="508" t="n">
        <f aca="false">SUM('12-10:12-75'!G53)</f>
        <v>0</v>
      </c>
      <c r="H53" s="509" t="n">
        <f aca="false">SUM('12-10:12-75'!H53)</f>
        <v>0</v>
      </c>
      <c r="I53" s="509" t="n">
        <f aca="false">SUM('12-10:12-75'!I53)</f>
        <v>0</v>
      </c>
      <c r="J53" s="509" t="n">
        <f aca="false">SUM('12-10:12-75'!J53)</f>
        <v>0</v>
      </c>
      <c r="K53" s="510" t="n">
        <f aca="false">SUM('12-10:12-75'!K53)</f>
        <v>0</v>
      </c>
      <c r="L53" s="508" t="n">
        <f aca="false">SUM('12-10:12-75'!L53)</f>
        <v>0</v>
      </c>
      <c r="M53" s="509" t="n">
        <f aca="false">SUM('12-10:12-75'!M53)</f>
        <v>0</v>
      </c>
      <c r="N53" s="509" t="n">
        <f aca="false">SUM('12-10:12-75'!N53)</f>
        <v>0</v>
      </c>
      <c r="O53" s="509" t="n">
        <f aca="false">SUM('12-10:12-75'!O53)</f>
        <v>0</v>
      </c>
      <c r="P53" s="510" t="n">
        <f aca="false">SUM('12-10:12-75'!P53)</f>
        <v>0</v>
      </c>
      <c r="Q53" s="508" t="n">
        <f aca="false">SUM('12-10:12-75'!Q53)</f>
        <v>0</v>
      </c>
      <c r="R53" s="509" t="n">
        <f aca="false">SUM('12-10:12-75'!R53)</f>
        <v>0</v>
      </c>
      <c r="S53" s="509" t="n">
        <f aca="false">SUM('12-10:12-75'!S53)</f>
        <v>0</v>
      </c>
      <c r="T53" s="509" t="n">
        <f aca="false">SUM('12-10:12-75'!T53)</f>
        <v>0</v>
      </c>
      <c r="U53" s="509" t="n">
        <f aca="false">SUM('12-10:12-75'!U53)</f>
        <v>0</v>
      </c>
      <c r="V53" s="509" t="n">
        <f aca="false">SUM('12-10:12-75'!V53)</f>
        <v>0</v>
      </c>
      <c r="W53" s="509" t="n">
        <f aca="false">SUM('12-10:12-75'!W53)</f>
        <v>1</v>
      </c>
      <c r="X53" s="509" t="n">
        <f aca="false">SUM('12-10:12-75'!X53)</f>
        <v>2</v>
      </c>
      <c r="Y53" s="509" t="n">
        <f aca="false">SUM('12-10:12-75'!Y53)</f>
        <v>4</v>
      </c>
      <c r="Z53" s="509" t="n">
        <f aca="false">SUM('12-10:12-75'!Z53)</f>
        <v>2</v>
      </c>
      <c r="AA53" s="509" t="n">
        <f aca="false">SUM('12-10:12-75'!AA53)</f>
        <v>2</v>
      </c>
      <c r="AB53" s="509" t="n">
        <f aca="false">SUM('12-10:12-75'!AB53)</f>
        <v>12</v>
      </c>
      <c r="AC53" s="509" t="n">
        <f aca="false">SUM('12-10:12-75'!AC53)</f>
        <v>5</v>
      </c>
      <c r="AD53" s="509" t="n">
        <f aca="false">SUM('12-10:12-75'!AD53)</f>
        <v>4</v>
      </c>
      <c r="AE53" s="509" t="n">
        <f aca="false">SUM('12-10:12-75'!AE53)</f>
        <v>3</v>
      </c>
      <c r="AF53" s="509" t="n">
        <f aca="false">SUM('12-10:12-75'!AF53)</f>
        <v>1</v>
      </c>
      <c r="AG53" s="510" t="n">
        <f aca="false">SUM('12-10:12-75'!AG53)</f>
        <v>0</v>
      </c>
    </row>
    <row r="54" s="451" customFormat="true" ht="17.25" hidden="false" customHeight="true" outlineLevel="0" collapsed="false">
      <c r="A54" s="397"/>
      <c r="B54" s="507"/>
      <c r="C54" s="507"/>
      <c r="D54" s="435"/>
      <c r="E54" s="436" t="s">
        <v>476</v>
      </c>
      <c r="F54" s="504" t="n">
        <f aca="false">SUM('12-10:12-75'!F54)</f>
        <v>58</v>
      </c>
      <c r="G54" s="508" t="n">
        <f aca="false">SUM('12-10:12-75'!G54)</f>
        <v>0</v>
      </c>
      <c r="H54" s="509" t="n">
        <f aca="false">SUM('12-10:12-75'!H54)</f>
        <v>0</v>
      </c>
      <c r="I54" s="509" t="n">
        <f aca="false">SUM('12-10:12-75'!I54)</f>
        <v>0</v>
      </c>
      <c r="J54" s="509" t="n">
        <f aca="false">SUM('12-10:12-75'!J54)</f>
        <v>0</v>
      </c>
      <c r="K54" s="510" t="n">
        <f aca="false">SUM('12-10:12-75'!K54)</f>
        <v>0</v>
      </c>
      <c r="L54" s="508" t="n">
        <f aca="false">SUM('12-10:12-75'!L54)</f>
        <v>0</v>
      </c>
      <c r="M54" s="509" t="n">
        <f aca="false">SUM('12-10:12-75'!M54)</f>
        <v>0</v>
      </c>
      <c r="N54" s="509" t="n">
        <f aca="false">SUM('12-10:12-75'!N54)</f>
        <v>0</v>
      </c>
      <c r="O54" s="509" t="n">
        <f aca="false">SUM('12-10:12-75'!O54)</f>
        <v>0</v>
      </c>
      <c r="P54" s="510" t="n">
        <f aca="false">SUM('12-10:12-75'!P54)</f>
        <v>0</v>
      </c>
      <c r="Q54" s="508" t="n">
        <f aca="false">SUM('12-10:12-75'!Q54)</f>
        <v>0</v>
      </c>
      <c r="R54" s="509" t="n">
        <f aca="false">SUM('12-10:12-75'!R54)</f>
        <v>0</v>
      </c>
      <c r="S54" s="509" t="n">
        <f aca="false">SUM('12-10:12-75'!S54)</f>
        <v>0</v>
      </c>
      <c r="T54" s="509" t="n">
        <f aca="false">SUM('12-10:12-75'!T54)</f>
        <v>0</v>
      </c>
      <c r="U54" s="509" t="n">
        <f aca="false">SUM('12-10:12-75'!U54)</f>
        <v>0</v>
      </c>
      <c r="V54" s="509" t="n">
        <f aca="false">SUM('12-10:12-75'!V54)</f>
        <v>0</v>
      </c>
      <c r="W54" s="509" t="n">
        <f aca="false">SUM('12-10:12-75'!W54)</f>
        <v>0</v>
      </c>
      <c r="X54" s="509" t="n">
        <f aca="false">SUM('12-10:12-75'!X54)</f>
        <v>1</v>
      </c>
      <c r="Y54" s="509" t="n">
        <f aca="false">SUM('12-10:12-75'!Y54)</f>
        <v>1</v>
      </c>
      <c r="Z54" s="509" t="n">
        <f aca="false">SUM('12-10:12-75'!Z54)</f>
        <v>4</v>
      </c>
      <c r="AA54" s="509" t="n">
        <f aca="false">SUM('12-10:12-75'!AA54)</f>
        <v>2</v>
      </c>
      <c r="AB54" s="509" t="n">
        <f aca="false">SUM('12-10:12-75'!AB54)</f>
        <v>9</v>
      </c>
      <c r="AC54" s="509" t="n">
        <f aca="false">SUM('12-10:12-75'!AC54)</f>
        <v>17</v>
      </c>
      <c r="AD54" s="509" t="n">
        <f aca="false">SUM('12-10:12-75'!AD54)</f>
        <v>13</v>
      </c>
      <c r="AE54" s="509" t="n">
        <f aca="false">SUM('12-10:12-75'!AE54)</f>
        <v>10</v>
      </c>
      <c r="AF54" s="509" t="n">
        <f aca="false">SUM('12-10:12-75'!AF54)</f>
        <v>1</v>
      </c>
      <c r="AG54" s="510" t="n">
        <f aca="false">SUM('12-10:12-75'!AG54)</f>
        <v>0</v>
      </c>
    </row>
    <row r="55" s="451" customFormat="true" ht="12" hidden="false" customHeight="true" outlineLevel="0" collapsed="false">
      <c r="A55" s="397" t="s">
        <v>445</v>
      </c>
      <c r="B55" s="515" t="s">
        <v>478</v>
      </c>
      <c r="C55" s="515"/>
      <c r="D55" s="338"/>
      <c r="E55" s="436" t="s">
        <v>7</v>
      </c>
      <c r="F55" s="504" t="n">
        <f aca="false">SUM('12-10:12-75'!F55)</f>
        <v>2540</v>
      </c>
      <c r="G55" s="508" t="n">
        <f aca="false">SUM('12-10:12-75'!G55)</f>
        <v>2</v>
      </c>
      <c r="H55" s="509" t="n">
        <f aca="false">SUM('12-10:12-75'!H55)</f>
        <v>1</v>
      </c>
      <c r="I55" s="509" t="n">
        <f aca="false">SUM('12-10:12-75'!I55)</f>
        <v>1</v>
      </c>
      <c r="J55" s="509" t="n">
        <f aca="false">SUM('12-10:12-75'!J55)</f>
        <v>0</v>
      </c>
      <c r="K55" s="510" t="n">
        <f aca="false">SUM('12-10:12-75'!K55)</f>
        <v>0</v>
      </c>
      <c r="L55" s="508" t="n">
        <f aca="false">SUM('12-10:12-75'!L55)</f>
        <v>4</v>
      </c>
      <c r="M55" s="509" t="n">
        <f aca="false">SUM('12-10:12-75'!M55)</f>
        <v>1</v>
      </c>
      <c r="N55" s="509" t="n">
        <f aca="false">SUM('12-10:12-75'!N55)</f>
        <v>1</v>
      </c>
      <c r="O55" s="509" t="n">
        <f aca="false">SUM('12-10:12-75'!O55)</f>
        <v>0</v>
      </c>
      <c r="P55" s="510" t="n">
        <f aca="false">SUM('12-10:12-75'!P55)</f>
        <v>0</v>
      </c>
      <c r="Q55" s="508" t="n">
        <f aca="false">SUM('12-10:12-75'!Q55)</f>
        <v>3</v>
      </c>
      <c r="R55" s="509" t="n">
        <f aca="false">SUM('12-10:12-75'!R55)</f>
        <v>5</v>
      </c>
      <c r="S55" s="509" t="n">
        <f aca="false">SUM('12-10:12-75'!S55)</f>
        <v>8</v>
      </c>
      <c r="T55" s="509" t="n">
        <f aca="false">SUM('12-10:12-75'!T55)</f>
        <v>14</v>
      </c>
      <c r="U55" s="509" t="n">
        <f aca="false">SUM('12-10:12-75'!U55)</f>
        <v>18</v>
      </c>
      <c r="V55" s="509" t="n">
        <f aca="false">SUM('12-10:12-75'!V55)</f>
        <v>27</v>
      </c>
      <c r="W55" s="509" t="n">
        <f aca="false">SUM('12-10:12-75'!W55)</f>
        <v>40</v>
      </c>
      <c r="X55" s="509" t="n">
        <f aca="false">SUM('12-10:12-75'!X55)</f>
        <v>60</v>
      </c>
      <c r="Y55" s="509" t="n">
        <f aca="false">SUM('12-10:12-75'!Y55)</f>
        <v>110</v>
      </c>
      <c r="Z55" s="509" t="n">
        <f aca="false">SUM('12-10:12-75'!Z55)</f>
        <v>179</v>
      </c>
      <c r="AA55" s="509" t="n">
        <f aca="false">SUM('12-10:12-75'!AA55)</f>
        <v>237</v>
      </c>
      <c r="AB55" s="509" t="n">
        <f aca="false">SUM('12-10:12-75'!AB55)</f>
        <v>365</v>
      </c>
      <c r="AC55" s="509" t="n">
        <f aca="false">SUM('12-10:12-75'!AC55)</f>
        <v>511</v>
      </c>
      <c r="AD55" s="509" t="n">
        <f aca="false">SUM('12-10:12-75'!AD55)</f>
        <v>576</v>
      </c>
      <c r="AE55" s="509" t="n">
        <f aca="false">SUM('12-10:12-75'!AE55)</f>
        <v>293</v>
      </c>
      <c r="AF55" s="509" t="n">
        <f aca="false">SUM('12-10:12-75'!AF55)</f>
        <v>88</v>
      </c>
      <c r="AG55" s="510" t="n">
        <f aca="false">SUM('12-10:12-75'!AG55)</f>
        <v>0</v>
      </c>
      <c r="AH55" s="444"/>
    </row>
    <row r="56" s="451" customFormat="true" ht="12" hidden="false" customHeight="true" outlineLevel="0" collapsed="false">
      <c r="A56" s="397"/>
      <c r="B56" s="515"/>
      <c r="C56" s="515"/>
      <c r="D56" s="435"/>
      <c r="E56" s="436" t="s">
        <v>475</v>
      </c>
      <c r="F56" s="504" t="n">
        <f aca="false">SUM('12-10:12-75'!F56)</f>
        <v>1161</v>
      </c>
      <c r="G56" s="508" t="n">
        <f aca="false">SUM('12-10:12-75'!G56)</f>
        <v>0</v>
      </c>
      <c r="H56" s="509" t="n">
        <f aca="false">SUM('12-10:12-75'!H56)</f>
        <v>0</v>
      </c>
      <c r="I56" s="509" t="n">
        <f aca="false">SUM('12-10:12-75'!I56)</f>
        <v>0</v>
      </c>
      <c r="J56" s="509" t="n">
        <f aca="false">SUM('12-10:12-75'!J56)</f>
        <v>0</v>
      </c>
      <c r="K56" s="510" t="n">
        <f aca="false">SUM('12-10:12-75'!K56)</f>
        <v>0</v>
      </c>
      <c r="L56" s="508" t="n">
        <f aca="false">SUM('12-10:12-75'!L56)</f>
        <v>0</v>
      </c>
      <c r="M56" s="509" t="n">
        <f aca="false">SUM('12-10:12-75'!M56)</f>
        <v>0</v>
      </c>
      <c r="N56" s="509" t="n">
        <f aca="false">SUM('12-10:12-75'!N56)</f>
        <v>0</v>
      </c>
      <c r="O56" s="509" t="n">
        <f aca="false">SUM('12-10:12-75'!O56)</f>
        <v>0</v>
      </c>
      <c r="P56" s="510" t="n">
        <f aca="false">SUM('12-10:12-75'!P56)</f>
        <v>0</v>
      </c>
      <c r="Q56" s="508" t="n">
        <f aca="false">SUM('12-10:12-75'!Q56)</f>
        <v>3</v>
      </c>
      <c r="R56" s="509" t="n">
        <f aca="false">SUM('12-10:12-75'!R56)</f>
        <v>4</v>
      </c>
      <c r="S56" s="509" t="n">
        <f aca="false">SUM('12-10:12-75'!S56)</f>
        <v>5</v>
      </c>
      <c r="T56" s="509" t="n">
        <f aca="false">SUM('12-10:12-75'!T56)</f>
        <v>13</v>
      </c>
      <c r="U56" s="509" t="n">
        <f aca="false">SUM('12-10:12-75'!U56)</f>
        <v>15</v>
      </c>
      <c r="V56" s="509" t="n">
        <f aca="false">SUM('12-10:12-75'!V56)</f>
        <v>24</v>
      </c>
      <c r="W56" s="509" t="n">
        <f aca="false">SUM('12-10:12-75'!W56)</f>
        <v>37</v>
      </c>
      <c r="X56" s="509" t="n">
        <f aca="false">SUM('12-10:12-75'!X56)</f>
        <v>42</v>
      </c>
      <c r="Y56" s="509" t="n">
        <f aca="false">SUM('12-10:12-75'!Y56)</f>
        <v>75</v>
      </c>
      <c r="Z56" s="509" t="n">
        <f aca="false">SUM('12-10:12-75'!Z56)</f>
        <v>123</v>
      </c>
      <c r="AA56" s="509" t="n">
        <f aca="false">SUM('12-10:12-75'!AA56)</f>
        <v>155</v>
      </c>
      <c r="AB56" s="509" t="n">
        <f aca="false">SUM('12-10:12-75'!AB56)</f>
        <v>198</v>
      </c>
      <c r="AC56" s="509" t="n">
        <f aca="false">SUM('12-10:12-75'!AC56)</f>
        <v>226</v>
      </c>
      <c r="AD56" s="509" t="n">
        <f aca="false">SUM('12-10:12-75'!AD56)</f>
        <v>174</v>
      </c>
      <c r="AE56" s="509" t="n">
        <f aca="false">SUM('12-10:12-75'!AE56)</f>
        <v>50</v>
      </c>
      <c r="AF56" s="509" t="n">
        <f aca="false">SUM('12-10:12-75'!AF56)</f>
        <v>17</v>
      </c>
      <c r="AG56" s="510" t="n">
        <f aca="false">SUM('12-10:12-75'!AG56)</f>
        <v>0</v>
      </c>
    </row>
    <row r="57" s="451" customFormat="true" ht="17.25" hidden="false" customHeight="true" outlineLevel="0" collapsed="false">
      <c r="A57" s="406"/>
      <c r="B57" s="515"/>
      <c r="C57" s="515"/>
      <c r="D57" s="472"/>
      <c r="E57" s="473" t="s">
        <v>476</v>
      </c>
      <c r="F57" s="516" t="n">
        <f aca="false">SUM('12-10:12-75'!F57)</f>
        <v>1379</v>
      </c>
      <c r="G57" s="517" t="n">
        <f aca="false">SUM('12-10:12-75'!G57)</f>
        <v>2</v>
      </c>
      <c r="H57" s="518" t="n">
        <f aca="false">SUM('12-10:12-75'!H57)</f>
        <v>1</v>
      </c>
      <c r="I57" s="518" t="n">
        <f aca="false">SUM('12-10:12-75'!I57)</f>
        <v>1</v>
      </c>
      <c r="J57" s="518" t="n">
        <f aca="false">SUM('12-10:12-75'!J57)</f>
        <v>0</v>
      </c>
      <c r="K57" s="519" t="n">
        <f aca="false">SUM('12-10:12-75'!K57)</f>
        <v>0</v>
      </c>
      <c r="L57" s="517" t="n">
        <f aca="false">SUM('12-10:12-75'!L57)</f>
        <v>4</v>
      </c>
      <c r="M57" s="518" t="n">
        <f aca="false">SUM('12-10:12-75'!M57)</f>
        <v>1</v>
      </c>
      <c r="N57" s="518" t="n">
        <f aca="false">SUM('12-10:12-75'!N57)</f>
        <v>1</v>
      </c>
      <c r="O57" s="518" t="n">
        <f aca="false">SUM('12-10:12-75'!O57)</f>
        <v>0</v>
      </c>
      <c r="P57" s="519" t="n">
        <f aca="false">SUM('12-10:12-75'!P57)</f>
        <v>0</v>
      </c>
      <c r="Q57" s="517" t="n">
        <f aca="false">SUM('12-10:12-75'!Q57)</f>
        <v>0</v>
      </c>
      <c r="R57" s="518" t="n">
        <f aca="false">SUM('12-10:12-75'!R57)</f>
        <v>1</v>
      </c>
      <c r="S57" s="518" t="n">
        <f aca="false">SUM('12-10:12-75'!S57)</f>
        <v>3</v>
      </c>
      <c r="T57" s="518" t="n">
        <f aca="false">SUM('12-10:12-75'!T57)</f>
        <v>1</v>
      </c>
      <c r="U57" s="518" t="n">
        <f aca="false">SUM('12-10:12-75'!U57)</f>
        <v>3</v>
      </c>
      <c r="V57" s="518" t="n">
        <f aca="false">SUM('12-10:12-75'!V57)</f>
        <v>3</v>
      </c>
      <c r="W57" s="518" t="n">
        <f aca="false">SUM('12-10:12-75'!W57)</f>
        <v>3</v>
      </c>
      <c r="X57" s="518" t="n">
        <f aca="false">SUM('12-10:12-75'!X57)</f>
        <v>18</v>
      </c>
      <c r="Y57" s="518" t="n">
        <f aca="false">SUM('12-10:12-75'!Y57)</f>
        <v>35</v>
      </c>
      <c r="Z57" s="518" t="n">
        <f aca="false">SUM('12-10:12-75'!Z57)</f>
        <v>56</v>
      </c>
      <c r="AA57" s="518" t="n">
        <f aca="false">SUM('12-10:12-75'!AA57)</f>
        <v>82</v>
      </c>
      <c r="AB57" s="518" t="n">
        <f aca="false">SUM('12-10:12-75'!AB57)</f>
        <v>167</v>
      </c>
      <c r="AC57" s="518" t="n">
        <f aca="false">SUM('12-10:12-75'!AC57)</f>
        <v>285</v>
      </c>
      <c r="AD57" s="518" t="n">
        <f aca="false">SUM('12-10:12-75'!AD57)</f>
        <v>402</v>
      </c>
      <c r="AE57" s="518" t="n">
        <f aca="false">SUM('12-10:12-75'!AE57)</f>
        <v>243</v>
      </c>
      <c r="AF57" s="518" t="n">
        <f aca="false">SUM('12-10:12-75'!AF57)</f>
        <v>71</v>
      </c>
      <c r="AG57" s="519" t="n">
        <f aca="false">SUM('12-10:12-75'!AG57)</f>
        <v>0</v>
      </c>
    </row>
    <row r="58" s="529" customFormat="true" ht="18.75" hidden="false" customHeight="true" outlineLevel="0" collapsed="false">
      <c r="A58" s="520" t="s">
        <v>447</v>
      </c>
      <c r="B58" s="521" t="s">
        <v>477</v>
      </c>
      <c r="C58" s="522" t="s">
        <v>374</v>
      </c>
      <c r="D58" s="523"/>
      <c r="E58" s="524" t="s">
        <v>7</v>
      </c>
      <c r="F58" s="525" t="n">
        <f aca="false">SUM('12-10:12-75'!F58)</f>
        <v>291</v>
      </c>
      <c r="G58" s="526" t="n">
        <f aca="false">SUM('12-10:12-75'!G58)</f>
        <v>0</v>
      </c>
      <c r="H58" s="527" t="n">
        <f aca="false">SUM('12-10:12-75'!H58)</f>
        <v>0</v>
      </c>
      <c r="I58" s="527" t="n">
        <f aca="false">SUM('12-10:12-75'!I58)</f>
        <v>0</v>
      </c>
      <c r="J58" s="527" t="n">
        <f aca="false">SUM('12-10:12-75'!J58)</f>
        <v>0</v>
      </c>
      <c r="K58" s="528" t="n">
        <f aca="false">SUM('12-10:12-75'!K58)</f>
        <v>0</v>
      </c>
      <c r="L58" s="526" t="n">
        <f aca="false">SUM('12-10:12-75'!L58)</f>
        <v>0</v>
      </c>
      <c r="M58" s="527" t="n">
        <f aca="false">SUM('12-10:12-75'!M58)</f>
        <v>0</v>
      </c>
      <c r="N58" s="527" t="n">
        <f aca="false">SUM('12-10:12-75'!N58)</f>
        <v>0</v>
      </c>
      <c r="O58" s="527" t="n">
        <f aca="false">SUM('12-10:12-75'!O58)</f>
        <v>0</v>
      </c>
      <c r="P58" s="528" t="n">
        <f aca="false">SUM('12-10:12-75'!P58)</f>
        <v>0</v>
      </c>
      <c r="Q58" s="526" t="n">
        <f aca="false">SUM('12-10:12-75'!Q58)</f>
        <v>0</v>
      </c>
      <c r="R58" s="527" t="n">
        <f aca="false">SUM('12-10:12-75'!R58)</f>
        <v>1</v>
      </c>
      <c r="S58" s="527" t="n">
        <f aca="false">SUM('12-10:12-75'!S58)</f>
        <v>2</v>
      </c>
      <c r="T58" s="527" t="n">
        <f aca="false">SUM('12-10:12-75'!T58)</f>
        <v>3</v>
      </c>
      <c r="U58" s="527" t="n">
        <f aca="false">SUM('12-10:12-75'!U58)</f>
        <v>4</v>
      </c>
      <c r="V58" s="527" t="n">
        <f aca="false">SUM('12-10:12-75'!V58)</f>
        <v>9</v>
      </c>
      <c r="W58" s="527" t="n">
        <f aca="false">SUM('12-10:12-75'!W58)</f>
        <v>8</v>
      </c>
      <c r="X58" s="527" t="n">
        <f aca="false">SUM('12-10:12-75'!X58)</f>
        <v>7</v>
      </c>
      <c r="Y58" s="527" t="n">
        <f aca="false">SUM('12-10:12-75'!Y58)</f>
        <v>17</v>
      </c>
      <c r="Z58" s="527" t="n">
        <f aca="false">SUM('12-10:12-75'!Z58)</f>
        <v>32</v>
      </c>
      <c r="AA58" s="527" t="n">
        <f aca="false">SUM('12-10:12-75'!AA58)</f>
        <v>39</v>
      </c>
      <c r="AB58" s="527" t="n">
        <f aca="false">SUM('12-10:12-75'!AB58)</f>
        <v>55</v>
      </c>
      <c r="AC58" s="527" t="n">
        <f aca="false">SUM('12-10:12-75'!AC58)</f>
        <v>55</v>
      </c>
      <c r="AD58" s="527" t="n">
        <f aca="false">SUM('12-10:12-75'!AD58)</f>
        <v>40</v>
      </c>
      <c r="AE58" s="527" t="n">
        <f aca="false">SUM('12-10:12-75'!AE58)</f>
        <v>16</v>
      </c>
      <c r="AF58" s="527" t="n">
        <f aca="false">SUM('12-10:12-75'!AF58)</f>
        <v>3</v>
      </c>
      <c r="AG58" s="528" t="n">
        <f aca="false">SUM('12-10:12-75'!AG58)</f>
        <v>0</v>
      </c>
      <c r="AH58" s="435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  <c r="CX58" s="58"/>
      <c r="CY58" s="58"/>
      <c r="CZ58" s="58"/>
      <c r="DA58" s="58"/>
      <c r="DB58" s="58"/>
      <c r="DC58" s="58"/>
      <c r="DD58" s="58"/>
      <c r="DE58" s="58"/>
      <c r="DF58" s="58"/>
      <c r="DG58" s="58"/>
      <c r="DH58" s="58"/>
      <c r="DI58" s="58"/>
      <c r="DJ58" s="58"/>
      <c r="DK58" s="58"/>
    </row>
    <row r="59" s="451" customFormat="true" ht="12" hidden="false" customHeight="true" outlineLevel="0" collapsed="false">
      <c r="A59" s="397"/>
      <c r="B59" s="530"/>
      <c r="C59" s="487"/>
      <c r="D59" s="435"/>
      <c r="E59" s="436" t="s">
        <v>475</v>
      </c>
      <c r="F59" s="504" t="n">
        <f aca="false">SUM('12-10:12-75'!F59)</f>
        <v>178</v>
      </c>
      <c r="G59" s="508" t="n">
        <f aca="false">SUM('12-10:12-75'!G59)</f>
        <v>0</v>
      </c>
      <c r="H59" s="509" t="n">
        <f aca="false">SUM('12-10:12-75'!H59)</f>
        <v>0</v>
      </c>
      <c r="I59" s="509" t="n">
        <f aca="false">SUM('12-10:12-75'!I59)</f>
        <v>0</v>
      </c>
      <c r="J59" s="509" t="n">
        <f aca="false">SUM('12-10:12-75'!J59)</f>
        <v>0</v>
      </c>
      <c r="K59" s="510" t="n">
        <f aca="false">SUM('12-10:12-75'!K59)</f>
        <v>0</v>
      </c>
      <c r="L59" s="508" t="n">
        <f aca="false">SUM('12-10:12-75'!L59)</f>
        <v>0</v>
      </c>
      <c r="M59" s="509" t="n">
        <f aca="false">SUM('12-10:12-75'!M59)</f>
        <v>0</v>
      </c>
      <c r="N59" s="509" t="n">
        <f aca="false">SUM('12-10:12-75'!N59)</f>
        <v>0</v>
      </c>
      <c r="O59" s="509" t="n">
        <f aca="false">SUM('12-10:12-75'!O59)</f>
        <v>0</v>
      </c>
      <c r="P59" s="510" t="n">
        <f aca="false">SUM('12-10:12-75'!P59)</f>
        <v>0</v>
      </c>
      <c r="Q59" s="508" t="n">
        <f aca="false">SUM('12-10:12-75'!Q59)</f>
        <v>0</v>
      </c>
      <c r="R59" s="509" t="n">
        <f aca="false">SUM('12-10:12-75'!R59)</f>
        <v>1</v>
      </c>
      <c r="S59" s="509" t="n">
        <f aca="false">SUM('12-10:12-75'!S59)</f>
        <v>2</v>
      </c>
      <c r="T59" s="509" t="n">
        <f aca="false">SUM('12-10:12-75'!T59)</f>
        <v>3</v>
      </c>
      <c r="U59" s="509" t="n">
        <f aca="false">SUM('12-10:12-75'!U59)</f>
        <v>4</v>
      </c>
      <c r="V59" s="509" t="n">
        <f aca="false">SUM('12-10:12-75'!V59)</f>
        <v>9</v>
      </c>
      <c r="W59" s="509" t="n">
        <f aca="false">SUM('12-10:12-75'!W59)</f>
        <v>8</v>
      </c>
      <c r="X59" s="509" t="n">
        <f aca="false">SUM('12-10:12-75'!X59)</f>
        <v>5</v>
      </c>
      <c r="Y59" s="509" t="n">
        <f aca="false">SUM('12-10:12-75'!Y59)</f>
        <v>13</v>
      </c>
      <c r="Z59" s="509" t="n">
        <f aca="false">SUM('12-10:12-75'!Z59)</f>
        <v>26</v>
      </c>
      <c r="AA59" s="509" t="n">
        <f aca="false">SUM('12-10:12-75'!AA59)</f>
        <v>30</v>
      </c>
      <c r="AB59" s="509" t="n">
        <f aca="false">SUM('12-10:12-75'!AB59)</f>
        <v>32</v>
      </c>
      <c r="AC59" s="509" t="n">
        <f aca="false">SUM('12-10:12-75'!AC59)</f>
        <v>25</v>
      </c>
      <c r="AD59" s="509" t="n">
        <f aca="false">SUM('12-10:12-75'!AD59)</f>
        <v>17</v>
      </c>
      <c r="AE59" s="509" t="n">
        <f aca="false">SUM('12-10:12-75'!AE59)</f>
        <v>3</v>
      </c>
      <c r="AF59" s="509" t="n">
        <f aca="false">SUM('12-10:12-75'!AF59)</f>
        <v>0</v>
      </c>
      <c r="AG59" s="510" t="n">
        <f aca="false">SUM('12-10:12-75'!AG59)</f>
        <v>0</v>
      </c>
    </row>
    <row r="60" s="451" customFormat="true" ht="17.25" hidden="false" customHeight="true" outlineLevel="0" collapsed="false">
      <c r="A60" s="397"/>
      <c r="B60" s="530"/>
      <c r="C60" s="487"/>
      <c r="D60" s="435"/>
      <c r="E60" s="436" t="s">
        <v>476</v>
      </c>
      <c r="F60" s="504" t="n">
        <f aca="false">SUM('12-10:12-75'!F60)</f>
        <v>113</v>
      </c>
      <c r="G60" s="508" t="n">
        <f aca="false">SUM('12-10:12-75'!G60)</f>
        <v>0</v>
      </c>
      <c r="H60" s="509" t="n">
        <f aca="false">SUM('12-10:12-75'!H60)</f>
        <v>0</v>
      </c>
      <c r="I60" s="509" t="n">
        <f aca="false">SUM('12-10:12-75'!I60)</f>
        <v>0</v>
      </c>
      <c r="J60" s="509" t="n">
        <f aca="false">SUM('12-10:12-75'!J60)</f>
        <v>0</v>
      </c>
      <c r="K60" s="510" t="n">
        <f aca="false">SUM('12-10:12-75'!K60)</f>
        <v>0</v>
      </c>
      <c r="L60" s="508" t="n">
        <f aca="false">SUM('12-10:12-75'!L60)</f>
        <v>0</v>
      </c>
      <c r="M60" s="509" t="n">
        <f aca="false">SUM('12-10:12-75'!M60)</f>
        <v>0</v>
      </c>
      <c r="N60" s="509" t="n">
        <f aca="false">SUM('12-10:12-75'!N60)</f>
        <v>0</v>
      </c>
      <c r="O60" s="509" t="n">
        <f aca="false">SUM('12-10:12-75'!O60)</f>
        <v>0</v>
      </c>
      <c r="P60" s="510" t="n">
        <f aca="false">SUM('12-10:12-75'!P60)</f>
        <v>0</v>
      </c>
      <c r="Q60" s="508" t="n">
        <f aca="false">SUM('12-10:12-75'!Q60)</f>
        <v>0</v>
      </c>
      <c r="R60" s="509" t="n">
        <f aca="false">SUM('12-10:12-75'!R60)</f>
        <v>0</v>
      </c>
      <c r="S60" s="509" t="n">
        <f aca="false">SUM('12-10:12-75'!S60)</f>
        <v>0</v>
      </c>
      <c r="T60" s="509" t="n">
        <f aca="false">SUM('12-10:12-75'!T60)</f>
        <v>0</v>
      </c>
      <c r="U60" s="509" t="n">
        <f aca="false">SUM('12-10:12-75'!U60)</f>
        <v>0</v>
      </c>
      <c r="V60" s="509" t="n">
        <f aca="false">SUM('12-10:12-75'!V60)</f>
        <v>0</v>
      </c>
      <c r="W60" s="509" t="n">
        <f aca="false">SUM('12-10:12-75'!W60)</f>
        <v>0</v>
      </c>
      <c r="X60" s="509" t="n">
        <f aca="false">SUM('12-10:12-75'!X60)</f>
        <v>2</v>
      </c>
      <c r="Y60" s="509" t="n">
        <f aca="false">SUM('12-10:12-75'!Y60)</f>
        <v>4</v>
      </c>
      <c r="Z60" s="509" t="n">
        <f aca="false">SUM('12-10:12-75'!Z60)</f>
        <v>6</v>
      </c>
      <c r="AA60" s="509" t="n">
        <f aca="false">SUM('12-10:12-75'!AA60)</f>
        <v>9</v>
      </c>
      <c r="AB60" s="509" t="n">
        <f aca="false">SUM('12-10:12-75'!AB60)</f>
        <v>23</v>
      </c>
      <c r="AC60" s="509" t="n">
        <f aca="false">SUM('12-10:12-75'!AC60)</f>
        <v>30</v>
      </c>
      <c r="AD60" s="509" t="n">
        <f aca="false">SUM('12-10:12-75'!AD60)</f>
        <v>23</v>
      </c>
      <c r="AE60" s="509" t="n">
        <f aca="false">SUM('12-10:12-75'!AE60)</f>
        <v>13</v>
      </c>
      <c r="AF60" s="509" t="n">
        <f aca="false">SUM('12-10:12-75'!AF60)</f>
        <v>3</v>
      </c>
      <c r="AG60" s="510" t="n">
        <f aca="false">SUM('12-10:12-75'!AG60)</f>
        <v>0</v>
      </c>
    </row>
    <row r="61" s="451" customFormat="true" ht="12" hidden="false" customHeight="true" outlineLevel="0" collapsed="false">
      <c r="A61" s="397" t="s">
        <v>448</v>
      </c>
      <c r="B61" s="465"/>
      <c r="C61" s="469" t="s">
        <v>449</v>
      </c>
      <c r="D61" s="467"/>
      <c r="E61" s="436" t="s">
        <v>7</v>
      </c>
      <c r="F61" s="504" t="n">
        <f aca="false">SUM('12-10:12-75'!F61)</f>
        <v>438</v>
      </c>
      <c r="G61" s="508" t="n">
        <f aca="false">SUM('12-10:12-75'!G61)</f>
        <v>0</v>
      </c>
      <c r="H61" s="509" t="n">
        <f aca="false">SUM('12-10:12-75'!H61)</f>
        <v>0</v>
      </c>
      <c r="I61" s="509" t="n">
        <f aca="false">SUM('12-10:12-75'!I61)</f>
        <v>0</v>
      </c>
      <c r="J61" s="509" t="n">
        <f aca="false">SUM('12-10:12-75'!J61)</f>
        <v>0</v>
      </c>
      <c r="K61" s="510" t="n">
        <f aca="false">SUM('12-10:12-75'!K61)</f>
        <v>0</v>
      </c>
      <c r="L61" s="508" t="n">
        <f aca="false">SUM('12-10:12-75'!L61)</f>
        <v>0</v>
      </c>
      <c r="M61" s="509" t="n">
        <f aca="false">SUM('12-10:12-75'!M61)</f>
        <v>0</v>
      </c>
      <c r="N61" s="509" t="n">
        <f aca="false">SUM('12-10:12-75'!N61)</f>
        <v>0</v>
      </c>
      <c r="O61" s="509" t="n">
        <f aca="false">SUM('12-10:12-75'!O61)</f>
        <v>0</v>
      </c>
      <c r="P61" s="510" t="n">
        <f aca="false">SUM('12-10:12-75'!P61)</f>
        <v>0</v>
      </c>
      <c r="Q61" s="508" t="n">
        <f aca="false">SUM('12-10:12-75'!Q61)</f>
        <v>0</v>
      </c>
      <c r="R61" s="509" t="n">
        <f aca="false">SUM('12-10:12-75'!R61)</f>
        <v>1</v>
      </c>
      <c r="S61" s="509" t="n">
        <f aca="false">SUM('12-10:12-75'!S61)</f>
        <v>1</v>
      </c>
      <c r="T61" s="509" t="n">
        <f aca="false">SUM('12-10:12-75'!T61)</f>
        <v>3</v>
      </c>
      <c r="U61" s="509" t="n">
        <f aca="false">SUM('12-10:12-75'!U61)</f>
        <v>8</v>
      </c>
      <c r="V61" s="509" t="n">
        <f aca="false">SUM('12-10:12-75'!V61)</f>
        <v>10</v>
      </c>
      <c r="W61" s="509" t="n">
        <f aca="false">SUM('12-10:12-75'!W61)</f>
        <v>16</v>
      </c>
      <c r="X61" s="509" t="n">
        <f aca="false">SUM('12-10:12-75'!X61)</f>
        <v>17</v>
      </c>
      <c r="Y61" s="509" t="n">
        <f aca="false">SUM('12-10:12-75'!Y61)</f>
        <v>37</v>
      </c>
      <c r="Z61" s="509" t="n">
        <f aca="false">SUM('12-10:12-75'!Z61)</f>
        <v>52</v>
      </c>
      <c r="AA61" s="509" t="n">
        <f aca="false">SUM('12-10:12-75'!AA61)</f>
        <v>56</v>
      </c>
      <c r="AB61" s="509" t="n">
        <f aca="false">SUM('12-10:12-75'!AB61)</f>
        <v>67</v>
      </c>
      <c r="AC61" s="509" t="n">
        <f aca="false">SUM('12-10:12-75'!AC61)</f>
        <v>64</v>
      </c>
      <c r="AD61" s="509" t="n">
        <f aca="false">SUM('12-10:12-75'!AD61)</f>
        <v>75</v>
      </c>
      <c r="AE61" s="509" t="n">
        <f aca="false">SUM('12-10:12-75'!AE61)</f>
        <v>29</v>
      </c>
      <c r="AF61" s="509" t="n">
        <f aca="false">SUM('12-10:12-75'!AF61)</f>
        <v>2</v>
      </c>
      <c r="AG61" s="510" t="n">
        <f aca="false">SUM('12-10:12-75'!AG61)</f>
        <v>0</v>
      </c>
      <c r="AH61" s="444"/>
    </row>
    <row r="62" s="451" customFormat="true" ht="12" hidden="false" customHeight="true" outlineLevel="0" collapsed="false">
      <c r="A62" s="397"/>
      <c r="B62" s="465"/>
      <c r="C62" s="469"/>
      <c r="D62" s="435"/>
      <c r="E62" s="436" t="s">
        <v>475</v>
      </c>
      <c r="F62" s="504" t="n">
        <f aca="false">SUM('12-10:12-75'!F62)</f>
        <v>273</v>
      </c>
      <c r="G62" s="508" t="n">
        <f aca="false">SUM('12-10:12-75'!G62)</f>
        <v>0</v>
      </c>
      <c r="H62" s="509" t="n">
        <f aca="false">SUM('12-10:12-75'!H62)</f>
        <v>0</v>
      </c>
      <c r="I62" s="509" t="n">
        <f aca="false">SUM('12-10:12-75'!I62)</f>
        <v>0</v>
      </c>
      <c r="J62" s="509" t="n">
        <f aca="false">SUM('12-10:12-75'!J62)</f>
        <v>0</v>
      </c>
      <c r="K62" s="510" t="n">
        <f aca="false">SUM('12-10:12-75'!K62)</f>
        <v>0</v>
      </c>
      <c r="L62" s="508" t="n">
        <f aca="false">SUM('12-10:12-75'!L62)</f>
        <v>0</v>
      </c>
      <c r="M62" s="509" t="n">
        <f aca="false">SUM('12-10:12-75'!M62)</f>
        <v>0</v>
      </c>
      <c r="N62" s="509" t="n">
        <f aca="false">SUM('12-10:12-75'!N62)</f>
        <v>0</v>
      </c>
      <c r="O62" s="509" t="n">
        <f aca="false">SUM('12-10:12-75'!O62)</f>
        <v>0</v>
      </c>
      <c r="P62" s="510" t="n">
        <f aca="false">SUM('12-10:12-75'!P62)</f>
        <v>0</v>
      </c>
      <c r="Q62" s="508" t="n">
        <f aca="false">SUM('12-10:12-75'!Q62)</f>
        <v>0</v>
      </c>
      <c r="R62" s="509" t="n">
        <f aca="false">SUM('12-10:12-75'!R62)</f>
        <v>1</v>
      </c>
      <c r="S62" s="509" t="n">
        <f aca="false">SUM('12-10:12-75'!S62)</f>
        <v>1</v>
      </c>
      <c r="T62" s="509" t="n">
        <f aca="false">SUM('12-10:12-75'!T62)</f>
        <v>3</v>
      </c>
      <c r="U62" s="509" t="n">
        <f aca="false">SUM('12-10:12-75'!U62)</f>
        <v>6</v>
      </c>
      <c r="V62" s="509" t="n">
        <f aca="false">SUM('12-10:12-75'!V62)</f>
        <v>9</v>
      </c>
      <c r="W62" s="509" t="n">
        <f aca="false">SUM('12-10:12-75'!W62)</f>
        <v>16</v>
      </c>
      <c r="X62" s="509" t="n">
        <f aca="false">SUM('12-10:12-75'!X62)</f>
        <v>11</v>
      </c>
      <c r="Y62" s="509" t="n">
        <f aca="false">SUM('12-10:12-75'!Y62)</f>
        <v>25</v>
      </c>
      <c r="Z62" s="509" t="n">
        <f aca="false">SUM('12-10:12-75'!Z62)</f>
        <v>39</v>
      </c>
      <c r="AA62" s="509" t="n">
        <f aca="false">SUM('12-10:12-75'!AA62)</f>
        <v>43</v>
      </c>
      <c r="AB62" s="509" t="n">
        <f aca="false">SUM('12-10:12-75'!AB62)</f>
        <v>45</v>
      </c>
      <c r="AC62" s="509" t="n">
        <f aca="false">SUM('12-10:12-75'!AC62)</f>
        <v>37</v>
      </c>
      <c r="AD62" s="509" t="n">
        <f aca="false">SUM('12-10:12-75'!AD62)</f>
        <v>30</v>
      </c>
      <c r="AE62" s="509" t="n">
        <f aca="false">SUM('12-10:12-75'!AE62)</f>
        <v>6</v>
      </c>
      <c r="AF62" s="509" t="n">
        <f aca="false">SUM('12-10:12-75'!AF62)</f>
        <v>1</v>
      </c>
      <c r="AG62" s="510" t="n">
        <f aca="false">SUM('12-10:12-75'!AG62)</f>
        <v>0</v>
      </c>
    </row>
    <row r="63" s="451" customFormat="true" ht="17.25" hidden="false" customHeight="true" outlineLevel="0" collapsed="false">
      <c r="A63" s="397"/>
      <c r="B63" s="465"/>
      <c r="C63" s="469"/>
      <c r="D63" s="435"/>
      <c r="E63" s="436" t="s">
        <v>476</v>
      </c>
      <c r="F63" s="504" t="n">
        <f aca="false">SUM('12-10:12-75'!F63)</f>
        <v>165</v>
      </c>
      <c r="G63" s="508" t="n">
        <f aca="false">SUM('12-10:12-75'!G63)</f>
        <v>0</v>
      </c>
      <c r="H63" s="509" t="n">
        <f aca="false">SUM('12-10:12-75'!H63)</f>
        <v>0</v>
      </c>
      <c r="I63" s="509" t="n">
        <f aca="false">SUM('12-10:12-75'!I63)</f>
        <v>0</v>
      </c>
      <c r="J63" s="509" t="n">
        <f aca="false">SUM('12-10:12-75'!J63)</f>
        <v>0</v>
      </c>
      <c r="K63" s="510" t="n">
        <f aca="false">SUM('12-10:12-75'!K63)</f>
        <v>0</v>
      </c>
      <c r="L63" s="508" t="n">
        <f aca="false">SUM('12-10:12-75'!L63)</f>
        <v>0</v>
      </c>
      <c r="M63" s="509" t="n">
        <f aca="false">SUM('12-10:12-75'!M63)</f>
        <v>0</v>
      </c>
      <c r="N63" s="509" t="n">
        <f aca="false">SUM('12-10:12-75'!N63)</f>
        <v>0</v>
      </c>
      <c r="O63" s="509" t="n">
        <f aca="false">SUM('12-10:12-75'!O63)</f>
        <v>0</v>
      </c>
      <c r="P63" s="510" t="n">
        <f aca="false">SUM('12-10:12-75'!P63)</f>
        <v>0</v>
      </c>
      <c r="Q63" s="508" t="n">
        <f aca="false">SUM('12-10:12-75'!Q63)</f>
        <v>0</v>
      </c>
      <c r="R63" s="509" t="n">
        <f aca="false">SUM('12-10:12-75'!R63)</f>
        <v>0</v>
      </c>
      <c r="S63" s="509" t="n">
        <f aca="false">SUM('12-10:12-75'!S63)</f>
        <v>0</v>
      </c>
      <c r="T63" s="509" t="n">
        <f aca="false">SUM('12-10:12-75'!T63)</f>
        <v>0</v>
      </c>
      <c r="U63" s="509" t="n">
        <f aca="false">SUM('12-10:12-75'!U63)</f>
        <v>2</v>
      </c>
      <c r="V63" s="509" t="n">
        <f aca="false">SUM('12-10:12-75'!V63)</f>
        <v>1</v>
      </c>
      <c r="W63" s="509" t="n">
        <f aca="false">SUM('12-10:12-75'!W63)</f>
        <v>0</v>
      </c>
      <c r="X63" s="509" t="n">
        <f aca="false">SUM('12-10:12-75'!X63)</f>
        <v>6</v>
      </c>
      <c r="Y63" s="509" t="n">
        <f aca="false">SUM('12-10:12-75'!Y63)</f>
        <v>12</v>
      </c>
      <c r="Z63" s="509" t="n">
        <f aca="false">SUM('12-10:12-75'!Z63)</f>
        <v>13</v>
      </c>
      <c r="AA63" s="509" t="n">
        <f aca="false">SUM('12-10:12-75'!AA63)</f>
        <v>13</v>
      </c>
      <c r="AB63" s="509" t="n">
        <f aca="false">SUM('12-10:12-75'!AB63)</f>
        <v>22</v>
      </c>
      <c r="AC63" s="509" t="n">
        <f aca="false">SUM('12-10:12-75'!AC63)</f>
        <v>27</v>
      </c>
      <c r="AD63" s="509" t="n">
        <f aca="false">SUM('12-10:12-75'!AD63)</f>
        <v>45</v>
      </c>
      <c r="AE63" s="509" t="n">
        <f aca="false">SUM('12-10:12-75'!AE63)</f>
        <v>23</v>
      </c>
      <c r="AF63" s="509" t="n">
        <f aca="false">SUM('12-10:12-75'!AF63)</f>
        <v>1</v>
      </c>
      <c r="AG63" s="510" t="n">
        <f aca="false">SUM('12-10:12-75'!AG63)</f>
        <v>0</v>
      </c>
    </row>
    <row r="64" s="451" customFormat="true" ht="12" hidden="false" customHeight="true" outlineLevel="0" collapsed="false">
      <c r="A64" s="397" t="s">
        <v>450</v>
      </c>
      <c r="B64" s="465"/>
      <c r="C64" s="469" t="s">
        <v>451</v>
      </c>
      <c r="D64" s="467"/>
      <c r="E64" s="436" t="s">
        <v>7</v>
      </c>
      <c r="F64" s="504" t="n">
        <f aca="false">SUM('12-10:12-75'!F64)</f>
        <v>286</v>
      </c>
      <c r="G64" s="508" t="n">
        <f aca="false">SUM('12-10:12-75'!G64)</f>
        <v>0</v>
      </c>
      <c r="H64" s="509" t="n">
        <f aca="false">SUM('12-10:12-75'!H64)</f>
        <v>0</v>
      </c>
      <c r="I64" s="509" t="n">
        <f aca="false">SUM('12-10:12-75'!I64)</f>
        <v>0</v>
      </c>
      <c r="J64" s="509" t="n">
        <f aca="false">SUM('12-10:12-75'!J64)</f>
        <v>0</v>
      </c>
      <c r="K64" s="510" t="n">
        <f aca="false">SUM('12-10:12-75'!K64)</f>
        <v>0</v>
      </c>
      <c r="L64" s="508" t="n">
        <f aca="false">SUM('12-10:12-75'!L64)</f>
        <v>0</v>
      </c>
      <c r="M64" s="509" t="n">
        <f aca="false">SUM('12-10:12-75'!M64)</f>
        <v>0</v>
      </c>
      <c r="N64" s="509" t="n">
        <f aca="false">SUM('12-10:12-75'!N64)</f>
        <v>0</v>
      </c>
      <c r="O64" s="509" t="n">
        <f aca="false">SUM('12-10:12-75'!O64)</f>
        <v>0</v>
      </c>
      <c r="P64" s="510" t="n">
        <f aca="false">SUM('12-10:12-75'!P64)</f>
        <v>0</v>
      </c>
      <c r="Q64" s="508" t="n">
        <f aca="false">SUM('12-10:12-75'!Q64)</f>
        <v>1</v>
      </c>
      <c r="R64" s="509" t="n">
        <f aca="false">SUM('12-10:12-75'!R64)</f>
        <v>1</v>
      </c>
      <c r="S64" s="509" t="n">
        <f aca="false">SUM('12-10:12-75'!S64)</f>
        <v>2</v>
      </c>
      <c r="T64" s="509" t="n">
        <f aca="false">SUM('12-10:12-75'!T64)</f>
        <v>4</v>
      </c>
      <c r="U64" s="509" t="n">
        <f aca="false">SUM('12-10:12-75'!U64)</f>
        <v>0</v>
      </c>
      <c r="V64" s="509" t="n">
        <f aca="false">SUM('12-10:12-75'!V64)</f>
        <v>1</v>
      </c>
      <c r="W64" s="509" t="n">
        <f aca="false">SUM('12-10:12-75'!W64)</f>
        <v>6</v>
      </c>
      <c r="X64" s="509" t="n">
        <f aca="false">SUM('12-10:12-75'!X64)</f>
        <v>6</v>
      </c>
      <c r="Y64" s="509" t="n">
        <f aca="false">SUM('12-10:12-75'!Y64)</f>
        <v>8</v>
      </c>
      <c r="Z64" s="509" t="n">
        <f aca="false">SUM('12-10:12-75'!Z64)</f>
        <v>17</v>
      </c>
      <c r="AA64" s="509" t="n">
        <f aca="false">SUM('12-10:12-75'!AA64)</f>
        <v>24</v>
      </c>
      <c r="AB64" s="509" t="n">
        <f aca="false">SUM('12-10:12-75'!AB64)</f>
        <v>41</v>
      </c>
      <c r="AC64" s="509" t="n">
        <f aca="false">SUM('12-10:12-75'!AC64)</f>
        <v>64</v>
      </c>
      <c r="AD64" s="509" t="n">
        <f aca="false">SUM('12-10:12-75'!AD64)</f>
        <v>64</v>
      </c>
      <c r="AE64" s="509" t="n">
        <f aca="false">SUM('12-10:12-75'!AE64)</f>
        <v>33</v>
      </c>
      <c r="AF64" s="509" t="n">
        <f aca="false">SUM('12-10:12-75'!AF64)</f>
        <v>14</v>
      </c>
      <c r="AG64" s="510" t="n">
        <f aca="false">SUM('12-10:12-75'!AG64)</f>
        <v>0</v>
      </c>
      <c r="AH64" s="444"/>
    </row>
    <row r="65" s="451" customFormat="true" ht="12" hidden="false" customHeight="true" outlineLevel="0" collapsed="false">
      <c r="A65" s="397"/>
      <c r="B65" s="465"/>
      <c r="C65" s="469"/>
      <c r="D65" s="435"/>
      <c r="E65" s="436" t="s">
        <v>475</v>
      </c>
      <c r="F65" s="504" t="n">
        <f aca="false">SUM('12-10:12-75'!F65)</f>
        <v>130</v>
      </c>
      <c r="G65" s="508" t="n">
        <f aca="false">SUM('12-10:12-75'!G65)</f>
        <v>0</v>
      </c>
      <c r="H65" s="509" t="n">
        <f aca="false">SUM('12-10:12-75'!H65)</f>
        <v>0</v>
      </c>
      <c r="I65" s="509" t="n">
        <f aca="false">SUM('12-10:12-75'!I65)</f>
        <v>0</v>
      </c>
      <c r="J65" s="509" t="n">
        <f aca="false">SUM('12-10:12-75'!J65)</f>
        <v>0</v>
      </c>
      <c r="K65" s="510" t="n">
        <f aca="false">SUM('12-10:12-75'!K65)</f>
        <v>0</v>
      </c>
      <c r="L65" s="508" t="n">
        <f aca="false">SUM('12-10:12-75'!L65)</f>
        <v>0</v>
      </c>
      <c r="M65" s="509" t="n">
        <f aca="false">SUM('12-10:12-75'!M65)</f>
        <v>0</v>
      </c>
      <c r="N65" s="509" t="n">
        <f aca="false">SUM('12-10:12-75'!N65)</f>
        <v>0</v>
      </c>
      <c r="O65" s="509" t="n">
        <f aca="false">SUM('12-10:12-75'!O65)</f>
        <v>0</v>
      </c>
      <c r="P65" s="510" t="n">
        <f aca="false">SUM('12-10:12-75'!P65)</f>
        <v>0</v>
      </c>
      <c r="Q65" s="508" t="n">
        <f aca="false">SUM('12-10:12-75'!Q65)</f>
        <v>1</v>
      </c>
      <c r="R65" s="509" t="n">
        <f aca="false">SUM('12-10:12-75'!R65)</f>
        <v>0</v>
      </c>
      <c r="S65" s="509" t="n">
        <f aca="false">SUM('12-10:12-75'!S65)</f>
        <v>0</v>
      </c>
      <c r="T65" s="509" t="n">
        <f aca="false">SUM('12-10:12-75'!T65)</f>
        <v>3</v>
      </c>
      <c r="U65" s="509" t="n">
        <f aca="false">SUM('12-10:12-75'!U65)</f>
        <v>0</v>
      </c>
      <c r="V65" s="509" t="n">
        <f aca="false">SUM('12-10:12-75'!V65)</f>
        <v>1</v>
      </c>
      <c r="W65" s="509" t="n">
        <f aca="false">SUM('12-10:12-75'!W65)</f>
        <v>6</v>
      </c>
      <c r="X65" s="509" t="n">
        <f aca="false">SUM('12-10:12-75'!X65)</f>
        <v>6</v>
      </c>
      <c r="Y65" s="509" t="n">
        <f aca="false">SUM('12-10:12-75'!Y65)</f>
        <v>5</v>
      </c>
      <c r="Z65" s="509" t="n">
        <f aca="false">SUM('12-10:12-75'!Z65)</f>
        <v>13</v>
      </c>
      <c r="AA65" s="509" t="n">
        <f aca="false">SUM('12-10:12-75'!AA65)</f>
        <v>16</v>
      </c>
      <c r="AB65" s="509" t="n">
        <f aca="false">SUM('12-10:12-75'!AB65)</f>
        <v>22</v>
      </c>
      <c r="AC65" s="509" t="n">
        <f aca="false">SUM('12-10:12-75'!AC65)</f>
        <v>29</v>
      </c>
      <c r="AD65" s="509" t="n">
        <f aca="false">SUM('12-10:12-75'!AD65)</f>
        <v>20</v>
      </c>
      <c r="AE65" s="509" t="n">
        <f aca="false">SUM('12-10:12-75'!AE65)</f>
        <v>5</v>
      </c>
      <c r="AF65" s="509" t="n">
        <f aca="false">SUM('12-10:12-75'!AF65)</f>
        <v>3</v>
      </c>
      <c r="AG65" s="510" t="n">
        <f aca="false">SUM('12-10:12-75'!AG65)</f>
        <v>0</v>
      </c>
    </row>
    <row r="66" s="451" customFormat="true" ht="17.25" hidden="false" customHeight="true" outlineLevel="0" collapsed="false">
      <c r="A66" s="397"/>
      <c r="B66" s="465"/>
      <c r="C66" s="469"/>
      <c r="D66" s="435"/>
      <c r="E66" s="436" t="s">
        <v>476</v>
      </c>
      <c r="F66" s="504" t="n">
        <f aca="false">SUM('12-10:12-75'!F66)</f>
        <v>156</v>
      </c>
      <c r="G66" s="508" t="n">
        <f aca="false">SUM('12-10:12-75'!G66)</f>
        <v>0</v>
      </c>
      <c r="H66" s="509" t="n">
        <f aca="false">SUM('12-10:12-75'!H66)</f>
        <v>0</v>
      </c>
      <c r="I66" s="509" t="n">
        <f aca="false">SUM('12-10:12-75'!I66)</f>
        <v>0</v>
      </c>
      <c r="J66" s="509" t="n">
        <f aca="false">SUM('12-10:12-75'!J66)</f>
        <v>0</v>
      </c>
      <c r="K66" s="510" t="n">
        <f aca="false">SUM('12-10:12-75'!K66)</f>
        <v>0</v>
      </c>
      <c r="L66" s="508" t="n">
        <f aca="false">SUM('12-10:12-75'!L66)</f>
        <v>0</v>
      </c>
      <c r="M66" s="509" t="n">
        <f aca="false">SUM('12-10:12-75'!M66)</f>
        <v>0</v>
      </c>
      <c r="N66" s="509" t="n">
        <f aca="false">SUM('12-10:12-75'!N66)</f>
        <v>0</v>
      </c>
      <c r="O66" s="509" t="n">
        <f aca="false">SUM('12-10:12-75'!O66)</f>
        <v>0</v>
      </c>
      <c r="P66" s="510" t="n">
        <f aca="false">SUM('12-10:12-75'!P66)</f>
        <v>0</v>
      </c>
      <c r="Q66" s="508" t="n">
        <f aca="false">SUM('12-10:12-75'!Q66)</f>
        <v>0</v>
      </c>
      <c r="R66" s="509" t="n">
        <f aca="false">SUM('12-10:12-75'!R66)</f>
        <v>1</v>
      </c>
      <c r="S66" s="509" t="n">
        <f aca="false">SUM('12-10:12-75'!S66)</f>
        <v>2</v>
      </c>
      <c r="T66" s="509" t="n">
        <f aca="false">SUM('12-10:12-75'!T66)</f>
        <v>1</v>
      </c>
      <c r="U66" s="509" t="n">
        <f aca="false">SUM('12-10:12-75'!U66)</f>
        <v>0</v>
      </c>
      <c r="V66" s="509" t="n">
        <f aca="false">SUM('12-10:12-75'!V66)</f>
        <v>0</v>
      </c>
      <c r="W66" s="509" t="n">
        <f aca="false">SUM('12-10:12-75'!W66)</f>
        <v>0</v>
      </c>
      <c r="X66" s="509" t="n">
        <f aca="false">SUM('12-10:12-75'!X66)</f>
        <v>0</v>
      </c>
      <c r="Y66" s="509" t="n">
        <f aca="false">SUM('12-10:12-75'!Y66)</f>
        <v>3</v>
      </c>
      <c r="Z66" s="509" t="n">
        <f aca="false">SUM('12-10:12-75'!Z66)</f>
        <v>4</v>
      </c>
      <c r="AA66" s="509" t="n">
        <f aca="false">SUM('12-10:12-75'!AA66)</f>
        <v>8</v>
      </c>
      <c r="AB66" s="509" t="n">
        <f aca="false">SUM('12-10:12-75'!AB66)</f>
        <v>19</v>
      </c>
      <c r="AC66" s="509" t="n">
        <f aca="false">SUM('12-10:12-75'!AC66)</f>
        <v>35</v>
      </c>
      <c r="AD66" s="509" t="n">
        <f aca="false">SUM('12-10:12-75'!AD66)</f>
        <v>44</v>
      </c>
      <c r="AE66" s="509" t="n">
        <f aca="false">SUM('12-10:12-75'!AE66)</f>
        <v>28</v>
      </c>
      <c r="AF66" s="509" t="n">
        <f aca="false">SUM('12-10:12-75'!AF66)</f>
        <v>11</v>
      </c>
      <c r="AG66" s="510" t="n">
        <f aca="false">SUM('12-10:12-75'!AG66)</f>
        <v>0</v>
      </c>
    </row>
    <row r="67" s="451" customFormat="true" ht="12" hidden="false" customHeight="true" outlineLevel="0" collapsed="false">
      <c r="A67" s="397" t="s">
        <v>452</v>
      </c>
      <c r="B67" s="465"/>
      <c r="C67" s="470" t="s">
        <v>376</v>
      </c>
      <c r="D67" s="338"/>
      <c r="E67" s="436" t="s">
        <v>7</v>
      </c>
      <c r="F67" s="504" t="n">
        <f aca="false">SUM('12-10:12-75'!F67)</f>
        <v>1223</v>
      </c>
      <c r="G67" s="508" t="n">
        <f aca="false">SUM('12-10:12-75'!G67)</f>
        <v>1</v>
      </c>
      <c r="H67" s="509" t="n">
        <f aca="false">SUM('12-10:12-75'!H67)</f>
        <v>0</v>
      </c>
      <c r="I67" s="509" t="n">
        <f aca="false">SUM('12-10:12-75'!I67)</f>
        <v>1</v>
      </c>
      <c r="J67" s="509" t="n">
        <f aca="false">SUM('12-10:12-75'!J67)</f>
        <v>0</v>
      </c>
      <c r="K67" s="510" t="n">
        <f aca="false">SUM('12-10:12-75'!K67)</f>
        <v>0</v>
      </c>
      <c r="L67" s="508" t="n">
        <f aca="false">SUM('12-10:12-75'!L67)</f>
        <v>2</v>
      </c>
      <c r="M67" s="509" t="n">
        <f aca="false">SUM('12-10:12-75'!M67)</f>
        <v>1</v>
      </c>
      <c r="N67" s="509" t="n">
        <f aca="false">SUM('12-10:12-75'!N67)</f>
        <v>0</v>
      </c>
      <c r="O67" s="509" t="n">
        <f aca="false">SUM('12-10:12-75'!O67)</f>
        <v>0</v>
      </c>
      <c r="P67" s="510" t="n">
        <f aca="false">SUM('12-10:12-75'!P67)</f>
        <v>0</v>
      </c>
      <c r="Q67" s="508" t="n">
        <f aca="false">SUM('12-10:12-75'!Q67)</f>
        <v>1</v>
      </c>
      <c r="R67" s="509" t="n">
        <f aca="false">SUM('12-10:12-75'!R67)</f>
        <v>1</v>
      </c>
      <c r="S67" s="509" t="n">
        <f aca="false">SUM('12-10:12-75'!S67)</f>
        <v>2</v>
      </c>
      <c r="T67" s="509" t="n">
        <f aca="false">SUM('12-10:12-75'!T67)</f>
        <v>3</v>
      </c>
      <c r="U67" s="509" t="n">
        <f aca="false">SUM('12-10:12-75'!U67)</f>
        <v>2</v>
      </c>
      <c r="V67" s="509" t="n">
        <f aca="false">SUM('12-10:12-75'!V67)</f>
        <v>6</v>
      </c>
      <c r="W67" s="509" t="n">
        <f aca="false">SUM('12-10:12-75'!W67)</f>
        <v>6</v>
      </c>
      <c r="X67" s="509" t="n">
        <f aca="false">SUM('12-10:12-75'!X67)</f>
        <v>22</v>
      </c>
      <c r="Y67" s="509" t="n">
        <f aca="false">SUM('12-10:12-75'!Y67)</f>
        <v>34</v>
      </c>
      <c r="Z67" s="509" t="n">
        <f aca="false">SUM('12-10:12-75'!Z67)</f>
        <v>54</v>
      </c>
      <c r="AA67" s="509" t="n">
        <f aca="false">SUM('12-10:12-75'!AA67)</f>
        <v>87</v>
      </c>
      <c r="AB67" s="509" t="n">
        <f aca="false">SUM('12-10:12-75'!AB67)</f>
        <v>157</v>
      </c>
      <c r="AC67" s="509" t="n">
        <f aca="false">SUM('12-10:12-75'!AC67)</f>
        <v>273</v>
      </c>
      <c r="AD67" s="509" t="n">
        <f aca="false">SUM('12-10:12-75'!AD67)</f>
        <v>319</v>
      </c>
      <c r="AE67" s="509" t="n">
        <f aca="false">SUM('12-10:12-75'!AE67)</f>
        <v>187</v>
      </c>
      <c r="AF67" s="509" t="n">
        <f aca="false">SUM('12-10:12-75'!AF67)</f>
        <v>66</v>
      </c>
      <c r="AG67" s="510" t="n">
        <f aca="false">SUM('12-10:12-75'!AG67)</f>
        <v>0</v>
      </c>
      <c r="AH67" s="444"/>
    </row>
    <row r="68" s="451" customFormat="true" ht="12" hidden="false" customHeight="true" outlineLevel="0" collapsed="false">
      <c r="A68" s="397"/>
      <c r="B68" s="465"/>
      <c r="C68" s="470"/>
      <c r="D68" s="435"/>
      <c r="E68" s="436" t="s">
        <v>475</v>
      </c>
      <c r="F68" s="504" t="n">
        <f aca="false">SUM('12-10:12-75'!F68)</f>
        <v>463</v>
      </c>
      <c r="G68" s="508" t="n">
        <f aca="false">SUM('12-10:12-75'!G68)</f>
        <v>0</v>
      </c>
      <c r="H68" s="509" t="n">
        <f aca="false">SUM('12-10:12-75'!H68)</f>
        <v>0</v>
      </c>
      <c r="I68" s="509" t="n">
        <f aca="false">SUM('12-10:12-75'!I68)</f>
        <v>0</v>
      </c>
      <c r="J68" s="509" t="n">
        <f aca="false">SUM('12-10:12-75'!J68)</f>
        <v>0</v>
      </c>
      <c r="K68" s="510" t="n">
        <f aca="false">SUM('12-10:12-75'!K68)</f>
        <v>0</v>
      </c>
      <c r="L68" s="508" t="n">
        <f aca="false">SUM('12-10:12-75'!L68)</f>
        <v>0</v>
      </c>
      <c r="M68" s="509" t="n">
        <f aca="false">SUM('12-10:12-75'!M68)</f>
        <v>0</v>
      </c>
      <c r="N68" s="509" t="n">
        <f aca="false">SUM('12-10:12-75'!N68)</f>
        <v>0</v>
      </c>
      <c r="O68" s="509" t="n">
        <f aca="false">SUM('12-10:12-75'!O68)</f>
        <v>0</v>
      </c>
      <c r="P68" s="510" t="n">
        <f aca="false">SUM('12-10:12-75'!P68)</f>
        <v>0</v>
      </c>
      <c r="Q68" s="508" t="n">
        <f aca="false">SUM('12-10:12-75'!Q68)</f>
        <v>1</v>
      </c>
      <c r="R68" s="509" t="n">
        <f aca="false">SUM('12-10:12-75'!R68)</f>
        <v>1</v>
      </c>
      <c r="S68" s="509" t="n">
        <f aca="false">SUM('12-10:12-75'!S68)</f>
        <v>2</v>
      </c>
      <c r="T68" s="509" t="n">
        <f aca="false">SUM('12-10:12-75'!T68)</f>
        <v>3</v>
      </c>
      <c r="U68" s="509" t="n">
        <f aca="false">SUM('12-10:12-75'!U68)</f>
        <v>2</v>
      </c>
      <c r="V68" s="509" t="n">
        <f aca="false">SUM('12-10:12-75'!V68)</f>
        <v>4</v>
      </c>
      <c r="W68" s="509" t="n">
        <f aca="false">SUM('12-10:12-75'!W68)</f>
        <v>5</v>
      </c>
      <c r="X68" s="509" t="n">
        <f aca="false">SUM('12-10:12-75'!X68)</f>
        <v>15</v>
      </c>
      <c r="Y68" s="509" t="n">
        <f aca="false">SUM('12-10:12-75'!Y68)</f>
        <v>21</v>
      </c>
      <c r="Z68" s="509" t="n">
        <f aca="false">SUM('12-10:12-75'!Z68)</f>
        <v>35</v>
      </c>
      <c r="AA68" s="509" t="n">
        <f aca="false">SUM('12-10:12-75'!AA68)</f>
        <v>49</v>
      </c>
      <c r="AB68" s="509" t="n">
        <f aca="false">SUM('12-10:12-75'!AB68)</f>
        <v>76</v>
      </c>
      <c r="AC68" s="509" t="n">
        <f aca="false">SUM('12-10:12-75'!AC68)</f>
        <v>114</v>
      </c>
      <c r="AD68" s="509" t="n">
        <f aca="false">SUM('12-10:12-75'!AD68)</f>
        <v>93</v>
      </c>
      <c r="AE68" s="509" t="n">
        <f aca="false">SUM('12-10:12-75'!AE68)</f>
        <v>29</v>
      </c>
      <c r="AF68" s="509" t="n">
        <f aca="false">SUM('12-10:12-75'!AF68)</f>
        <v>13</v>
      </c>
      <c r="AG68" s="510" t="n">
        <f aca="false">SUM('12-10:12-75'!AG68)</f>
        <v>0</v>
      </c>
    </row>
    <row r="69" s="451" customFormat="true" ht="17.25" hidden="false" customHeight="true" outlineLevel="0" collapsed="false">
      <c r="A69" s="397"/>
      <c r="B69" s="465"/>
      <c r="C69" s="470"/>
      <c r="D69" s="435"/>
      <c r="E69" s="436" t="s">
        <v>476</v>
      </c>
      <c r="F69" s="504" t="n">
        <f aca="false">SUM('12-10:12-75'!F69)</f>
        <v>760</v>
      </c>
      <c r="G69" s="508" t="n">
        <f aca="false">SUM('12-10:12-75'!G69)</f>
        <v>1</v>
      </c>
      <c r="H69" s="509" t="n">
        <f aca="false">SUM('12-10:12-75'!H69)</f>
        <v>0</v>
      </c>
      <c r="I69" s="509" t="n">
        <f aca="false">SUM('12-10:12-75'!I69)</f>
        <v>1</v>
      </c>
      <c r="J69" s="509" t="n">
        <f aca="false">SUM('12-10:12-75'!J69)</f>
        <v>0</v>
      </c>
      <c r="K69" s="510" t="n">
        <f aca="false">SUM('12-10:12-75'!K69)</f>
        <v>0</v>
      </c>
      <c r="L69" s="508" t="n">
        <f aca="false">SUM('12-10:12-75'!L69)</f>
        <v>2</v>
      </c>
      <c r="M69" s="509" t="n">
        <f aca="false">SUM('12-10:12-75'!M69)</f>
        <v>1</v>
      </c>
      <c r="N69" s="509" t="n">
        <f aca="false">SUM('12-10:12-75'!N69)</f>
        <v>0</v>
      </c>
      <c r="O69" s="509" t="n">
        <f aca="false">SUM('12-10:12-75'!O69)</f>
        <v>0</v>
      </c>
      <c r="P69" s="510" t="n">
        <f aca="false">SUM('12-10:12-75'!P69)</f>
        <v>0</v>
      </c>
      <c r="Q69" s="508" t="n">
        <f aca="false">SUM('12-10:12-75'!Q69)</f>
        <v>0</v>
      </c>
      <c r="R69" s="509" t="n">
        <f aca="false">SUM('12-10:12-75'!R69)</f>
        <v>0</v>
      </c>
      <c r="S69" s="509" t="n">
        <f aca="false">SUM('12-10:12-75'!S69)</f>
        <v>0</v>
      </c>
      <c r="T69" s="509" t="n">
        <f aca="false">SUM('12-10:12-75'!T69)</f>
        <v>0</v>
      </c>
      <c r="U69" s="509" t="n">
        <f aca="false">SUM('12-10:12-75'!U69)</f>
        <v>0</v>
      </c>
      <c r="V69" s="509" t="n">
        <f aca="false">SUM('12-10:12-75'!V69)</f>
        <v>2</v>
      </c>
      <c r="W69" s="509" t="n">
        <f aca="false">SUM('12-10:12-75'!W69)</f>
        <v>1</v>
      </c>
      <c r="X69" s="509" t="n">
        <f aca="false">SUM('12-10:12-75'!X69)</f>
        <v>7</v>
      </c>
      <c r="Y69" s="509" t="n">
        <f aca="false">SUM('12-10:12-75'!Y69)</f>
        <v>13</v>
      </c>
      <c r="Z69" s="509" t="n">
        <f aca="false">SUM('12-10:12-75'!Z69)</f>
        <v>19</v>
      </c>
      <c r="AA69" s="509" t="n">
        <f aca="false">SUM('12-10:12-75'!AA69)</f>
        <v>38</v>
      </c>
      <c r="AB69" s="509" t="n">
        <f aca="false">SUM('12-10:12-75'!AB69)</f>
        <v>81</v>
      </c>
      <c r="AC69" s="509" t="n">
        <f aca="false">SUM('12-10:12-75'!AC69)</f>
        <v>159</v>
      </c>
      <c r="AD69" s="509" t="n">
        <f aca="false">SUM('12-10:12-75'!AD69)</f>
        <v>226</v>
      </c>
      <c r="AE69" s="509" t="n">
        <f aca="false">SUM('12-10:12-75'!AE69)</f>
        <v>158</v>
      </c>
      <c r="AF69" s="509" t="n">
        <f aca="false">SUM('12-10:12-75'!AF69)</f>
        <v>53</v>
      </c>
      <c r="AG69" s="510" t="n">
        <f aca="false">SUM('12-10:12-75'!AG69)</f>
        <v>0</v>
      </c>
    </row>
    <row r="70" s="451" customFormat="true" ht="12" hidden="false" customHeight="true" outlineLevel="0" collapsed="false">
      <c r="A70" s="397" t="s">
        <v>453</v>
      </c>
      <c r="B70" s="507" t="s">
        <v>151</v>
      </c>
      <c r="C70" s="507"/>
      <c r="D70" s="338"/>
      <c r="E70" s="436" t="s">
        <v>7</v>
      </c>
      <c r="F70" s="504" t="n">
        <f aca="false">SUM('12-10:12-75'!F70)</f>
        <v>1418</v>
      </c>
      <c r="G70" s="508" t="n">
        <f aca="false">SUM('12-10:12-75'!G70)</f>
        <v>0</v>
      </c>
      <c r="H70" s="509" t="n">
        <f aca="false">SUM('12-10:12-75'!H70)</f>
        <v>0</v>
      </c>
      <c r="I70" s="509" t="n">
        <f aca="false">SUM('12-10:12-75'!I70)</f>
        <v>0</v>
      </c>
      <c r="J70" s="509" t="n">
        <f aca="false">SUM('12-10:12-75'!J70)</f>
        <v>0</v>
      </c>
      <c r="K70" s="510" t="n">
        <f aca="false">SUM('12-10:12-75'!K70)</f>
        <v>0</v>
      </c>
      <c r="L70" s="508" t="n">
        <f aca="false">SUM('12-10:12-75'!L70)</f>
        <v>0</v>
      </c>
      <c r="M70" s="509" t="n">
        <f aca="false">SUM('12-10:12-75'!M70)</f>
        <v>0</v>
      </c>
      <c r="N70" s="509" t="n">
        <f aca="false">SUM('12-10:12-75'!N70)</f>
        <v>1</v>
      </c>
      <c r="O70" s="509" t="n">
        <f aca="false">SUM('12-10:12-75'!O70)</f>
        <v>0</v>
      </c>
      <c r="P70" s="510" t="n">
        <f aca="false">SUM('12-10:12-75'!P70)</f>
        <v>0</v>
      </c>
      <c r="Q70" s="508" t="n">
        <f aca="false">SUM('12-10:12-75'!Q70)</f>
        <v>0</v>
      </c>
      <c r="R70" s="509" t="n">
        <f aca="false">SUM('12-10:12-75'!R70)</f>
        <v>1</v>
      </c>
      <c r="S70" s="509" t="n">
        <f aca="false">SUM('12-10:12-75'!S70)</f>
        <v>5</v>
      </c>
      <c r="T70" s="509" t="n">
        <f aca="false">SUM('12-10:12-75'!T70)</f>
        <v>20</v>
      </c>
      <c r="U70" s="509" t="n">
        <f aca="false">SUM('12-10:12-75'!U70)</f>
        <v>19</v>
      </c>
      <c r="V70" s="509" t="n">
        <f aca="false">SUM('12-10:12-75'!V70)</f>
        <v>15</v>
      </c>
      <c r="W70" s="509" t="n">
        <f aca="false">SUM('12-10:12-75'!W70)</f>
        <v>29</v>
      </c>
      <c r="X70" s="509" t="n">
        <f aca="false">SUM('12-10:12-75'!X70)</f>
        <v>48</v>
      </c>
      <c r="Y70" s="509" t="n">
        <f aca="false">SUM('12-10:12-75'!Y70)</f>
        <v>78</v>
      </c>
      <c r="Z70" s="509" t="n">
        <f aca="false">SUM('12-10:12-75'!Z70)</f>
        <v>105</v>
      </c>
      <c r="AA70" s="509" t="n">
        <f aca="false">SUM('12-10:12-75'!AA70)</f>
        <v>158</v>
      </c>
      <c r="AB70" s="509" t="n">
        <f aca="false">SUM('12-10:12-75'!AB70)</f>
        <v>237</v>
      </c>
      <c r="AC70" s="509" t="n">
        <f aca="false">SUM('12-10:12-75'!AC70)</f>
        <v>318</v>
      </c>
      <c r="AD70" s="509" t="n">
        <f aca="false">SUM('12-10:12-75'!AD70)</f>
        <v>246</v>
      </c>
      <c r="AE70" s="509" t="n">
        <f aca="false">SUM('12-10:12-75'!AE70)</f>
        <v>116</v>
      </c>
      <c r="AF70" s="509" t="n">
        <f aca="false">SUM('12-10:12-75'!AF70)</f>
        <v>22</v>
      </c>
      <c r="AG70" s="510" t="n">
        <f aca="false">SUM('12-10:12-75'!AG70)</f>
        <v>0</v>
      </c>
    </row>
    <row r="71" s="451" customFormat="true" ht="12" hidden="false" customHeight="true" outlineLevel="0" collapsed="false">
      <c r="A71" s="397"/>
      <c r="B71" s="507"/>
      <c r="C71" s="507"/>
      <c r="D71" s="435"/>
      <c r="E71" s="436" t="s">
        <v>475</v>
      </c>
      <c r="F71" s="504" t="n">
        <f aca="false">SUM('12-10:12-75'!F71)</f>
        <v>724</v>
      </c>
      <c r="G71" s="508" t="n">
        <f aca="false">SUM('12-10:12-75'!G71)</f>
        <v>0</v>
      </c>
      <c r="H71" s="509" t="n">
        <f aca="false">SUM('12-10:12-75'!H71)</f>
        <v>0</v>
      </c>
      <c r="I71" s="509" t="n">
        <f aca="false">SUM('12-10:12-75'!I71)</f>
        <v>0</v>
      </c>
      <c r="J71" s="509" t="n">
        <f aca="false">SUM('12-10:12-75'!J71)</f>
        <v>0</v>
      </c>
      <c r="K71" s="510" t="n">
        <f aca="false">SUM('12-10:12-75'!K71)</f>
        <v>0</v>
      </c>
      <c r="L71" s="508" t="n">
        <f aca="false">SUM('12-10:12-75'!L71)</f>
        <v>0</v>
      </c>
      <c r="M71" s="509" t="n">
        <f aca="false">SUM('12-10:12-75'!M71)</f>
        <v>0</v>
      </c>
      <c r="N71" s="509" t="n">
        <f aca="false">SUM('12-10:12-75'!N71)</f>
        <v>1</v>
      </c>
      <c r="O71" s="509" t="n">
        <f aca="false">SUM('12-10:12-75'!O71)</f>
        <v>0</v>
      </c>
      <c r="P71" s="510" t="n">
        <f aca="false">SUM('12-10:12-75'!P71)</f>
        <v>0</v>
      </c>
      <c r="Q71" s="508" t="n">
        <f aca="false">SUM('12-10:12-75'!Q71)</f>
        <v>0</v>
      </c>
      <c r="R71" s="509" t="n">
        <f aca="false">SUM('12-10:12-75'!R71)</f>
        <v>1</v>
      </c>
      <c r="S71" s="509" t="n">
        <f aca="false">SUM('12-10:12-75'!S71)</f>
        <v>4</v>
      </c>
      <c r="T71" s="509" t="n">
        <f aca="false">SUM('12-10:12-75'!T71)</f>
        <v>13</v>
      </c>
      <c r="U71" s="509" t="n">
        <f aca="false">SUM('12-10:12-75'!U71)</f>
        <v>16</v>
      </c>
      <c r="V71" s="509" t="n">
        <f aca="false">SUM('12-10:12-75'!V71)</f>
        <v>10</v>
      </c>
      <c r="W71" s="509" t="n">
        <f aca="false">SUM('12-10:12-75'!W71)</f>
        <v>17</v>
      </c>
      <c r="X71" s="509" t="n">
        <f aca="false">SUM('12-10:12-75'!X71)</f>
        <v>28</v>
      </c>
      <c r="Y71" s="509" t="n">
        <f aca="false">SUM('12-10:12-75'!Y71)</f>
        <v>53</v>
      </c>
      <c r="Z71" s="509" t="n">
        <f aca="false">SUM('12-10:12-75'!Z71)</f>
        <v>70</v>
      </c>
      <c r="AA71" s="509" t="n">
        <f aca="false">SUM('12-10:12-75'!AA71)</f>
        <v>107</v>
      </c>
      <c r="AB71" s="509" t="n">
        <f aca="false">SUM('12-10:12-75'!AB71)</f>
        <v>139</v>
      </c>
      <c r="AC71" s="509" t="n">
        <f aca="false">SUM('12-10:12-75'!AC71)</f>
        <v>148</v>
      </c>
      <c r="AD71" s="509" t="n">
        <f aca="false">SUM('12-10:12-75'!AD71)</f>
        <v>88</v>
      </c>
      <c r="AE71" s="509" t="n">
        <f aca="false">SUM('12-10:12-75'!AE71)</f>
        <v>28</v>
      </c>
      <c r="AF71" s="509" t="n">
        <f aca="false">SUM('12-10:12-75'!AF71)</f>
        <v>1</v>
      </c>
      <c r="AG71" s="510" t="n">
        <f aca="false">SUM('12-10:12-75'!AG71)</f>
        <v>0</v>
      </c>
      <c r="AH71" s="531"/>
    </row>
    <row r="72" s="451" customFormat="true" ht="17.25" hidden="false" customHeight="true" outlineLevel="0" collapsed="false">
      <c r="A72" s="397"/>
      <c r="B72" s="507"/>
      <c r="C72" s="507"/>
      <c r="D72" s="435"/>
      <c r="E72" s="436" t="s">
        <v>476</v>
      </c>
      <c r="F72" s="504" t="n">
        <f aca="false">SUM('12-10:12-75'!F72)</f>
        <v>694</v>
      </c>
      <c r="G72" s="508" t="n">
        <f aca="false">SUM('12-10:12-75'!G72)</f>
        <v>0</v>
      </c>
      <c r="H72" s="509" t="n">
        <f aca="false">SUM('12-10:12-75'!H72)</f>
        <v>0</v>
      </c>
      <c r="I72" s="509" t="n">
        <f aca="false">SUM('12-10:12-75'!I72)</f>
        <v>0</v>
      </c>
      <c r="J72" s="509" t="n">
        <f aca="false">SUM('12-10:12-75'!J72)</f>
        <v>0</v>
      </c>
      <c r="K72" s="510" t="n">
        <f aca="false">SUM('12-10:12-75'!K72)</f>
        <v>0</v>
      </c>
      <c r="L72" s="508" t="n">
        <f aca="false">SUM('12-10:12-75'!L72)</f>
        <v>0</v>
      </c>
      <c r="M72" s="509" t="n">
        <f aca="false">SUM('12-10:12-75'!M72)</f>
        <v>0</v>
      </c>
      <c r="N72" s="509" t="n">
        <f aca="false">SUM('12-10:12-75'!N72)</f>
        <v>0</v>
      </c>
      <c r="O72" s="509" t="n">
        <f aca="false">SUM('12-10:12-75'!O72)</f>
        <v>0</v>
      </c>
      <c r="P72" s="510" t="n">
        <f aca="false">SUM('12-10:12-75'!P72)</f>
        <v>0</v>
      </c>
      <c r="Q72" s="508" t="n">
        <f aca="false">SUM('12-10:12-75'!Q72)</f>
        <v>0</v>
      </c>
      <c r="R72" s="509" t="n">
        <f aca="false">SUM('12-10:12-75'!R72)</f>
        <v>0</v>
      </c>
      <c r="S72" s="509" t="n">
        <f aca="false">SUM('12-10:12-75'!S72)</f>
        <v>1</v>
      </c>
      <c r="T72" s="509" t="n">
        <f aca="false">SUM('12-10:12-75'!T72)</f>
        <v>7</v>
      </c>
      <c r="U72" s="509" t="n">
        <f aca="false">SUM('12-10:12-75'!U72)</f>
        <v>3</v>
      </c>
      <c r="V72" s="509" t="n">
        <f aca="false">SUM('12-10:12-75'!V72)</f>
        <v>5</v>
      </c>
      <c r="W72" s="509" t="n">
        <f aca="false">SUM('12-10:12-75'!W72)</f>
        <v>12</v>
      </c>
      <c r="X72" s="509" t="n">
        <f aca="false">SUM('12-10:12-75'!X72)</f>
        <v>20</v>
      </c>
      <c r="Y72" s="509" t="n">
        <f aca="false">SUM('12-10:12-75'!Y72)</f>
        <v>25</v>
      </c>
      <c r="Z72" s="509" t="n">
        <f aca="false">SUM('12-10:12-75'!Z72)</f>
        <v>35</v>
      </c>
      <c r="AA72" s="509" t="n">
        <f aca="false">SUM('12-10:12-75'!AA72)</f>
        <v>51</v>
      </c>
      <c r="AB72" s="509" t="n">
        <f aca="false">SUM('12-10:12-75'!AB72)</f>
        <v>98</v>
      </c>
      <c r="AC72" s="509" t="n">
        <f aca="false">SUM('12-10:12-75'!AC72)</f>
        <v>170</v>
      </c>
      <c r="AD72" s="509" t="n">
        <f aca="false">SUM('12-10:12-75'!AD72)</f>
        <v>158</v>
      </c>
      <c r="AE72" s="509" t="n">
        <f aca="false">SUM('12-10:12-75'!AE72)</f>
        <v>88</v>
      </c>
      <c r="AF72" s="509" t="n">
        <f aca="false">SUM('12-10:12-75'!AF72)</f>
        <v>21</v>
      </c>
      <c r="AG72" s="510" t="n">
        <f aca="false">SUM('12-10:12-75'!AG72)</f>
        <v>0</v>
      </c>
      <c r="AH72" s="531"/>
    </row>
    <row r="73" s="451" customFormat="true" ht="12" hidden="false" customHeight="true" outlineLevel="0" collapsed="false">
      <c r="A73" s="397" t="s">
        <v>454</v>
      </c>
      <c r="B73" s="465" t="s">
        <v>477</v>
      </c>
      <c r="C73" s="470" t="s">
        <v>455</v>
      </c>
      <c r="D73" s="338"/>
      <c r="E73" s="436" t="s">
        <v>7</v>
      </c>
      <c r="F73" s="504" t="n">
        <f aca="false">SUM('12-10:12-75'!F73)</f>
        <v>165</v>
      </c>
      <c r="G73" s="508" t="n">
        <f aca="false">SUM('12-10:12-75'!G73)</f>
        <v>0</v>
      </c>
      <c r="H73" s="509" t="n">
        <f aca="false">SUM('12-10:12-75'!H73)</f>
        <v>0</v>
      </c>
      <c r="I73" s="509" t="n">
        <f aca="false">SUM('12-10:12-75'!I73)</f>
        <v>0</v>
      </c>
      <c r="J73" s="509" t="n">
        <f aca="false">SUM('12-10:12-75'!J73)</f>
        <v>0</v>
      </c>
      <c r="K73" s="510" t="n">
        <f aca="false">SUM('12-10:12-75'!K73)</f>
        <v>0</v>
      </c>
      <c r="L73" s="508" t="n">
        <f aca="false">SUM('12-10:12-75'!L73)</f>
        <v>0</v>
      </c>
      <c r="M73" s="509" t="n">
        <f aca="false">SUM('12-10:12-75'!M73)</f>
        <v>0</v>
      </c>
      <c r="N73" s="509" t="n">
        <f aca="false">SUM('12-10:12-75'!N73)</f>
        <v>0</v>
      </c>
      <c r="O73" s="509" t="n">
        <f aca="false">SUM('12-10:12-75'!O73)</f>
        <v>0</v>
      </c>
      <c r="P73" s="510" t="n">
        <f aca="false">SUM('12-10:12-75'!P73)</f>
        <v>0</v>
      </c>
      <c r="Q73" s="508" t="n">
        <f aca="false">SUM('12-10:12-75'!Q73)</f>
        <v>0</v>
      </c>
      <c r="R73" s="509" t="n">
        <f aca="false">SUM('12-10:12-75'!R73)</f>
        <v>0</v>
      </c>
      <c r="S73" s="509" t="n">
        <f aca="false">SUM('12-10:12-75'!S73)</f>
        <v>2</v>
      </c>
      <c r="T73" s="509" t="n">
        <f aca="false">SUM('12-10:12-75'!T73)</f>
        <v>10</v>
      </c>
      <c r="U73" s="509" t="n">
        <f aca="false">SUM('12-10:12-75'!U73)</f>
        <v>8</v>
      </c>
      <c r="V73" s="509" t="n">
        <f aca="false">SUM('12-10:12-75'!V73)</f>
        <v>7</v>
      </c>
      <c r="W73" s="509" t="n">
        <f aca="false">SUM('12-10:12-75'!W73)</f>
        <v>9</v>
      </c>
      <c r="X73" s="509" t="n">
        <f aca="false">SUM('12-10:12-75'!X73)</f>
        <v>16</v>
      </c>
      <c r="Y73" s="509" t="n">
        <f aca="false">SUM('12-10:12-75'!Y73)</f>
        <v>18</v>
      </c>
      <c r="Z73" s="509" t="n">
        <f aca="false">SUM('12-10:12-75'!Z73)</f>
        <v>18</v>
      </c>
      <c r="AA73" s="509" t="n">
        <f aca="false">SUM('12-10:12-75'!AA73)</f>
        <v>17</v>
      </c>
      <c r="AB73" s="509" t="n">
        <f aca="false">SUM('12-10:12-75'!AB73)</f>
        <v>19</v>
      </c>
      <c r="AC73" s="509" t="n">
        <f aca="false">SUM('12-10:12-75'!AC73)</f>
        <v>29</v>
      </c>
      <c r="AD73" s="509" t="n">
        <f aca="false">SUM('12-10:12-75'!AD73)</f>
        <v>12</v>
      </c>
      <c r="AE73" s="509" t="n">
        <f aca="false">SUM('12-10:12-75'!AE73)</f>
        <v>0</v>
      </c>
      <c r="AF73" s="509" t="n">
        <f aca="false">SUM('12-10:12-75'!AF73)</f>
        <v>0</v>
      </c>
      <c r="AG73" s="510" t="n">
        <f aca="false">SUM('12-10:12-75'!AG73)</f>
        <v>0</v>
      </c>
    </row>
    <row r="74" s="451" customFormat="true" ht="12" hidden="false" customHeight="true" outlineLevel="0" collapsed="false">
      <c r="A74" s="397"/>
      <c r="B74" s="465"/>
      <c r="C74" s="470"/>
      <c r="D74" s="435"/>
      <c r="E74" s="436" t="s">
        <v>475</v>
      </c>
      <c r="F74" s="504" t="n">
        <f aca="false">SUM('12-10:12-75'!F74)</f>
        <v>69</v>
      </c>
      <c r="G74" s="508" t="n">
        <f aca="false">SUM('12-10:12-75'!G74)</f>
        <v>0</v>
      </c>
      <c r="H74" s="509" t="n">
        <f aca="false">SUM('12-10:12-75'!H74)</f>
        <v>0</v>
      </c>
      <c r="I74" s="509" t="n">
        <f aca="false">SUM('12-10:12-75'!I74)</f>
        <v>0</v>
      </c>
      <c r="J74" s="509" t="n">
        <f aca="false">SUM('12-10:12-75'!J74)</f>
        <v>0</v>
      </c>
      <c r="K74" s="510" t="n">
        <f aca="false">SUM('12-10:12-75'!K74)</f>
        <v>0</v>
      </c>
      <c r="L74" s="508" t="n">
        <f aca="false">SUM('12-10:12-75'!L74)</f>
        <v>0</v>
      </c>
      <c r="M74" s="509" t="n">
        <f aca="false">SUM('12-10:12-75'!M74)</f>
        <v>0</v>
      </c>
      <c r="N74" s="509" t="n">
        <f aca="false">SUM('12-10:12-75'!N74)</f>
        <v>0</v>
      </c>
      <c r="O74" s="509" t="n">
        <f aca="false">SUM('12-10:12-75'!O74)</f>
        <v>0</v>
      </c>
      <c r="P74" s="510" t="n">
        <f aca="false">SUM('12-10:12-75'!P74)</f>
        <v>0</v>
      </c>
      <c r="Q74" s="508" t="n">
        <f aca="false">SUM('12-10:12-75'!Q74)</f>
        <v>0</v>
      </c>
      <c r="R74" s="509" t="n">
        <f aca="false">SUM('12-10:12-75'!R74)</f>
        <v>0</v>
      </c>
      <c r="S74" s="509" t="n">
        <f aca="false">SUM('12-10:12-75'!S74)</f>
        <v>2</v>
      </c>
      <c r="T74" s="509" t="n">
        <f aca="false">SUM('12-10:12-75'!T74)</f>
        <v>6</v>
      </c>
      <c r="U74" s="509" t="n">
        <f aca="false">SUM('12-10:12-75'!U74)</f>
        <v>7</v>
      </c>
      <c r="V74" s="509" t="n">
        <f aca="false">SUM('12-10:12-75'!V74)</f>
        <v>4</v>
      </c>
      <c r="W74" s="509" t="n">
        <f aca="false">SUM('12-10:12-75'!W74)</f>
        <v>3</v>
      </c>
      <c r="X74" s="509" t="n">
        <f aca="false">SUM('12-10:12-75'!X74)</f>
        <v>7</v>
      </c>
      <c r="Y74" s="509" t="n">
        <f aca="false">SUM('12-10:12-75'!Y74)</f>
        <v>10</v>
      </c>
      <c r="Z74" s="509" t="n">
        <f aca="false">SUM('12-10:12-75'!Z74)</f>
        <v>8</v>
      </c>
      <c r="AA74" s="509" t="n">
        <f aca="false">SUM('12-10:12-75'!AA74)</f>
        <v>7</v>
      </c>
      <c r="AB74" s="509" t="n">
        <f aca="false">SUM('12-10:12-75'!AB74)</f>
        <v>7</v>
      </c>
      <c r="AC74" s="509" t="n">
        <f aca="false">SUM('12-10:12-75'!AC74)</f>
        <v>7</v>
      </c>
      <c r="AD74" s="509" t="n">
        <f aca="false">SUM('12-10:12-75'!AD74)</f>
        <v>1</v>
      </c>
      <c r="AE74" s="509" t="n">
        <f aca="false">SUM('12-10:12-75'!AE74)</f>
        <v>0</v>
      </c>
      <c r="AF74" s="509" t="n">
        <f aca="false">SUM('12-10:12-75'!AF74)</f>
        <v>0</v>
      </c>
      <c r="AG74" s="510" t="n">
        <f aca="false">SUM('12-10:12-75'!AG74)</f>
        <v>0</v>
      </c>
    </row>
    <row r="75" s="451" customFormat="true" ht="17.25" hidden="false" customHeight="true" outlineLevel="0" collapsed="false">
      <c r="A75" s="397"/>
      <c r="B75" s="465"/>
      <c r="C75" s="470"/>
      <c r="D75" s="435"/>
      <c r="E75" s="436" t="s">
        <v>476</v>
      </c>
      <c r="F75" s="504" t="n">
        <f aca="false">SUM('12-10:12-75'!F75)</f>
        <v>96</v>
      </c>
      <c r="G75" s="508" t="n">
        <f aca="false">SUM('12-10:12-75'!G75)</f>
        <v>0</v>
      </c>
      <c r="H75" s="509" t="n">
        <f aca="false">SUM('12-10:12-75'!H75)</f>
        <v>0</v>
      </c>
      <c r="I75" s="509" t="n">
        <f aca="false">SUM('12-10:12-75'!I75)</f>
        <v>0</v>
      </c>
      <c r="J75" s="509" t="n">
        <f aca="false">SUM('12-10:12-75'!J75)</f>
        <v>0</v>
      </c>
      <c r="K75" s="510" t="n">
        <f aca="false">SUM('12-10:12-75'!K75)</f>
        <v>0</v>
      </c>
      <c r="L75" s="508" t="n">
        <f aca="false">SUM('12-10:12-75'!L75)</f>
        <v>0</v>
      </c>
      <c r="M75" s="509" t="n">
        <f aca="false">SUM('12-10:12-75'!M75)</f>
        <v>0</v>
      </c>
      <c r="N75" s="509" t="n">
        <f aca="false">SUM('12-10:12-75'!N75)</f>
        <v>0</v>
      </c>
      <c r="O75" s="509" t="n">
        <f aca="false">SUM('12-10:12-75'!O75)</f>
        <v>0</v>
      </c>
      <c r="P75" s="510" t="n">
        <f aca="false">SUM('12-10:12-75'!P75)</f>
        <v>0</v>
      </c>
      <c r="Q75" s="508" t="n">
        <f aca="false">SUM('12-10:12-75'!Q75)</f>
        <v>0</v>
      </c>
      <c r="R75" s="509" t="n">
        <f aca="false">SUM('12-10:12-75'!R75)</f>
        <v>0</v>
      </c>
      <c r="S75" s="509" t="n">
        <f aca="false">SUM('12-10:12-75'!S75)</f>
        <v>0</v>
      </c>
      <c r="T75" s="509" t="n">
        <f aca="false">SUM('12-10:12-75'!T75)</f>
        <v>4</v>
      </c>
      <c r="U75" s="509" t="n">
        <f aca="false">SUM('12-10:12-75'!U75)</f>
        <v>1</v>
      </c>
      <c r="V75" s="509" t="n">
        <f aca="false">SUM('12-10:12-75'!V75)</f>
        <v>3</v>
      </c>
      <c r="W75" s="509" t="n">
        <f aca="false">SUM('12-10:12-75'!W75)</f>
        <v>6</v>
      </c>
      <c r="X75" s="509" t="n">
        <f aca="false">SUM('12-10:12-75'!X75)</f>
        <v>9</v>
      </c>
      <c r="Y75" s="509" t="n">
        <f aca="false">SUM('12-10:12-75'!Y75)</f>
        <v>8</v>
      </c>
      <c r="Z75" s="509" t="n">
        <f aca="false">SUM('12-10:12-75'!Z75)</f>
        <v>10</v>
      </c>
      <c r="AA75" s="509" t="n">
        <f aca="false">SUM('12-10:12-75'!AA75)</f>
        <v>10</v>
      </c>
      <c r="AB75" s="509" t="n">
        <f aca="false">SUM('12-10:12-75'!AB75)</f>
        <v>12</v>
      </c>
      <c r="AC75" s="509" t="n">
        <f aca="false">SUM('12-10:12-75'!AC75)</f>
        <v>22</v>
      </c>
      <c r="AD75" s="509" t="n">
        <f aca="false">SUM('12-10:12-75'!AD75)</f>
        <v>11</v>
      </c>
      <c r="AE75" s="509" t="n">
        <f aca="false">SUM('12-10:12-75'!AE75)</f>
        <v>0</v>
      </c>
      <c r="AF75" s="509" t="n">
        <f aca="false">SUM('12-10:12-75'!AF75)</f>
        <v>0</v>
      </c>
      <c r="AG75" s="510" t="n">
        <f aca="false">SUM('12-10:12-75'!AG75)</f>
        <v>0</v>
      </c>
    </row>
    <row r="76" s="451" customFormat="true" ht="12" hidden="false" customHeight="true" outlineLevel="0" collapsed="false">
      <c r="A76" s="397" t="s">
        <v>456</v>
      </c>
      <c r="B76" s="465"/>
      <c r="C76" s="470" t="s">
        <v>457</v>
      </c>
      <c r="D76" s="338"/>
      <c r="E76" s="436" t="s">
        <v>7</v>
      </c>
      <c r="F76" s="504" t="n">
        <f aca="false">SUM('12-10:12-75'!F76)</f>
        <v>440</v>
      </c>
      <c r="G76" s="508" t="n">
        <f aca="false">SUM('12-10:12-75'!G76)</f>
        <v>0</v>
      </c>
      <c r="H76" s="509" t="n">
        <f aca="false">SUM('12-10:12-75'!H76)</f>
        <v>0</v>
      </c>
      <c r="I76" s="509" t="n">
        <f aca="false">SUM('12-10:12-75'!I76)</f>
        <v>0</v>
      </c>
      <c r="J76" s="509" t="n">
        <f aca="false">SUM('12-10:12-75'!J76)</f>
        <v>0</v>
      </c>
      <c r="K76" s="510" t="n">
        <f aca="false">SUM('12-10:12-75'!K76)</f>
        <v>0</v>
      </c>
      <c r="L76" s="508" t="n">
        <f aca="false">SUM('12-10:12-75'!L76)</f>
        <v>0</v>
      </c>
      <c r="M76" s="509" t="n">
        <f aca="false">SUM('12-10:12-75'!M76)</f>
        <v>0</v>
      </c>
      <c r="N76" s="509" t="n">
        <f aca="false">SUM('12-10:12-75'!N76)</f>
        <v>0</v>
      </c>
      <c r="O76" s="509" t="n">
        <f aca="false">SUM('12-10:12-75'!O76)</f>
        <v>0</v>
      </c>
      <c r="P76" s="510" t="n">
        <f aca="false">SUM('12-10:12-75'!P76)</f>
        <v>0</v>
      </c>
      <c r="Q76" s="508" t="n">
        <f aca="false">SUM('12-10:12-75'!Q76)</f>
        <v>0</v>
      </c>
      <c r="R76" s="509" t="n">
        <f aca="false">SUM('12-10:12-75'!R76)</f>
        <v>1</v>
      </c>
      <c r="S76" s="509" t="n">
        <f aca="false">SUM('12-10:12-75'!S76)</f>
        <v>3</v>
      </c>
      <c r="T76" s="509" t="n">
        <f aca="false">SUM('12-10:12-75'!T76)</f>
        <v>10</v>
      </c>
      <c r="U76" s="509" t="n">
        <f aca="false">SUM('12-10:12-75'!U76)</f>
        <v>11</v>
      </c>
      <c r="V76" s="509" t="n">
        <f aca="false">SUM('12-10:12-75'!V76)</f>
        <v>8</v>
      </c>
      <c r="W76" s="509" t="n">
        <f aca="false">SUM('12-10:12-75'!W76)</f>
        <v>15</v>
      </c>
      <c r="X76" s="509" t="n">
        <f aca="false">SUM('12-10:12-75'!X76)</f>
        <v>22</v>
      </c>
      <c r="Y76" s="509" t="n">
        <f aca="false">SUM('12-10:12-75'!Y76)</f>
        <v>35</v>
      </c>
      <c r="Z76" s="509" t="n">
        <f aca="false">SUM('12-10:12-75'!Z76)</f>
        <v>38</v>
      </c>
      <c r="AA76" s="509" t="n">
        <f aca="false">SUM('12-10:12-75'!AA76)</f>
        <v>56</v>
      </c>
      <c r="AB76" s="509" t="n">
        <f aca="false">SUM('12-10:12-75'!AB76)</f>
        <v>80</v>
      </c>
      <c r="AC76" s="509" t="n">
        <f aca="false">SUM('12-10:12-75'!AC76)</f>
        <v>86</v>
      </c>
      <c r="AD76" s="509" t="n">
        <f aca="false">SUM('12-10:12-75'!AD76)</f>
        <v>55</v>
      </c>
      <c r="AE76" s="509" t="n">
        <f aca="false">SUM('12-10:12-75'!AE76)</f>
        <v>18</v>
      </c>
      <c r="AF76" s="509" t="n">
        <f aca="false">SUM('12-10:12-75'!AF76)</f>
        <v>2</v>
      </c>
      <c r="AG76" s="510" t="n">
        <f aca="false">SUM('12-10:12-75'!AG76)</f>
        <v>0</v>
      </c>
    </row>
    <row r="77" s="451" customFormat="true" ht="12" hidden="false" customHeight="true" outlineLevel="0" collapsed="false">
      <c r="A77" s="397"/>
      <c r="B77" s="465"/>
      <c r="C77" s="470"/>
      <c r="D77" s="435"/>
      <c r="E77" s="436" t="s">
        <v>475</v>
      </c>
      <c r="F77" s="504" t="n">
        <f aca="false">SUM('12-10:12-75'!F77)</f>
        <v>248</v>
      </c>
      <c r="G77" s="508" t="n">
        <f aca="false">SUM('12-10:12-75'!G77)</f>
        <v>0</v>
      </c>
      <c r="H77" s="509" t="n">
        <f aca="false">SUM('12-10:12-75'!H77)</f>
        <v>0</v>
      </c>
      <c r="I77" s="509" t="n">
        <f aca="false">SUM('12-10:12-75'!I77)</f>
        <v>0</v>
      </c>
      <c r="J77" s="509" t="n">
        <f aca="false">SUM('12-10:12-75'!J77)</f>
        <v>0</v>
      </c>
      <c r="K77" s="510" t="n">
        <f aca="false">SUM('12-10:12-75'!K77)</f>
        <v>0</v>
      </c>
      <c r="L77" s="508" t="n">
        <f aca="false">SUM('12-10:12-75'!L77)</f>
        <v>0</v>
      </c>
      <c r="M77" s="509" t="n">
        <f aca="false">SUM('12-10:12-75'!M77)</f>
        <v>0</v>
      </c>
      <c r="N77" s="509" t="n">
        <f aca="false">SUM('12-10:12-75'!N77)</f>
        <v>0</v>
      </c>
      <c r="O77" s="509" t="n">
        <f aca="false">SUM('12-10:12-75'!O77)</f>
        <v>0</v>
      </c>
      <c r="P77" s="510" t="n">
        <f aca="false">SUM('12-10:12-75'!P77)</f>
        <v>0</v>
      </c>
      <c r="Q77" s="508" t="n">
        <f aca="false">SUM('12-10:12-75'!Q77)</f>
        <v>0</v>
      </c>
      <c r="R77" s="509" t="n">
        <f aca="false">SUM('12-10:12-75'!R77)</f>
        <v>1</v>
      </c>
      <c r="S77" s="509" t="n">
        <f aca="false">SUM('12-10:12-75'!S77)</f>
        <v>2</v>
      </c>
      <c r="T77" s="509" t="n">
        <f aca="false">SUM('12-10:12-75'!T77)</f>
        <v>7</v>
      </c>
      <c r="U77" s="509" t="n">
        <f aca="false">SUM('12-10:12-75'!U77)</f>
        <v>9</v>
      </c>
      <c r="V77" s="509" t="n">
        <f aca="false">SUM('12-10:12-75'!V77)</f>
        <v>6</v>
      </c>
      <c r="W77" s="509" t="n">
        <f aca="false">SUM('12-10:12-75'!W77)</f>
        <v>11</v>
      </c>
      <c r="X77" s="509" t="n">
        <f aca="false">SUM('12-10:12-75'!X77)</f>
        <v>14</v>
      </c>
      <c r="Y77" s="509" t="n">
        <f aca="false">SUM('12-10:12-75'!Y77)</f>
        <v>22</v>
      </c>
      <c r="Z77" s="509" t="n">
        <f aca="false">SUM('12-10:12-75'!Z77)</f>
        <v>24</v>
      </c>
      <c r="AA77" s="509" t="n">
        <f aca="false">SUM('12-10:12-75'!AA77)</f>
        <v>43</v>
      </c>
      <c r="AB77" s="509" t="n">
        <f aca="false">SUM('12-10:12-75'!AB77)</f>
        <v>49</v>
      </c>
      <c r="AC77" s="509" t="n">
        <f aca="false">SUM('12-10:12-75'!AC77)</f>
        <v>38</v>
      </c>
      <c r="AD77" s="509" t="n">
        <f aca="false">SUM('12-10:12-75'!AD77)</f>
        <v>18</v>
      </c>
      <c r="AE77" s="509" t="n">
        <f aca="false">SUM('12-10:12-75'!AE77)</f>
        <v>4</v>
      </c>
      <c r="AF77" s="509" t="n">
        <f aca="false">SUM('12-10:12-75'!AF77)</f>
        <v>0</v>
      </c>
      <c r="AG77" s="510" t="n">
        <f aca="false">SUM('12-10:12-75'!AG77)</f>
        <v>0</v>
      </c>
    </row>
    <row r="78" s="451" customFormat="true" ht="17.25" hidden="false" customHeight="true" outlineLevel="0" collapsed="false">
      <c r="A78" s="397"/>
      <c r="B78" s="465"/>
      <c r="C78" s="470"/>
      <c r="D78" s="435"/>
      <c r="E78" s="436" t="s">
        <v>476</v>
      </c>
      <c r="F78" s="504" t="n">
        <f aca="false">SUM('12-10:12-75'!F78)</f>
        <v>192</v>
      </c>
      <c r="G78" s="508" t="n">
        <f aca="false">SUM('12-10:12-75'!G78)</f>
        <v>0</v>
      </c>
      <c r="H78" s="509" t="n">
        <f aca="false">SUM('12-10:12-75'!H78)</f>
        <v>0</v>
      </c>
      <c r="I78" s="509" t="n">
        <f aca="false">SUM('12-10:12-75'!I78)</f>
        <v>0</v>
      </c>
      <c r="J78" s="509" t="n">
        <f aca="false">SUM('12-10:12-75'!J78)</f>
        <v>0</v>
      </c>
      <c r="K78" s="510" t="n">
        <f aca="false">SUM('12-10:12-75'!K78)</f>
        <v>0</v>
      </c>
      <c r="L78" s="508" t="n">
        <f aca="false">SUM('12-10:12-75'!L78)</f>
        <v>0</v>
      </c>
      <c r="M78" s="509" t="n">
        <f aca="false">SUM('12-10:12-75'!M78)</f>
        <v>0</v>
      </c>
      <c r="N78" s="509" t="n">
        <f aca="false">SUM('12-10:12-75'!N78)</f>
        <v>0</v>
      </c>
      <c r="O78" s="509" t="n">
        <f aca="false">SUM('12-10:12-75'!O78)</f>
        <v>0</v>
      </c>
      <c r="P78" s="510" t="n">
        <f aca="false">SUM('12-10:12-75'!P78)</f>
        <v>0</v>
      </c>
      <c r="Q78" s="508" t="n">
        <f aca="false">SUM('12-10:12-75'!Q78)</f>
        <v>0</v>
      </c>
      <c r="R78" s="509" t="n">
        <f aca="false">SUM('12-10:12-75'!R78)</f>
        <v>0</v>
      </c>
      <c r="S78" s="509" t="n">
        <f aca="false">SUM('12-10:12-75'!S78)</f>
        <v>1</v>
      </c>
      <c r="T78" s="509" t="n">
        <f aca="false">SUM('12-10:12-75'!T78)</f>
        <v>3</v>
      </c>
      <c r="U78" s="509" t="n">
        <f aca="false">SUM('12-10:12-75'!U78)</f>
        <v>2</v>
      </c>
      <c r="V78" s="509" t="n">
        <f aca="false">SUM('12-10:12-75'!V78)</f>
        <v>2</v>
      </c>
      <c r="W78" s="509" t="n">
        <f aca="false">SUM('12-10:12-75'!W78)</f>
        <v>4</v>
      </c>
      <c r="X78" s="509" t="n">
        <f aca="false">SUM('12-10:12-75'!X78)</f>
        <v>8</v>
      </c>
      <c r="Y78" s="509" t="n">
        <f aca="false">SUM('12-10:12-75'!Y78)</f>
        <v>13</v>
      </c>
      <c r="Z78" s="509" t="n">
        <f aca="false">SUM('12-10:12-75'!Z78)</f>
        <v>14</v>
      </c>
      <c r="AA78" s="509" t="n">
        <f aca="false">SUM('12-10:12-75'!AA78)</f>
        <v>13</v>
      </c>
      <c r="AB78" s="509" t="n">
        <f aca="false">SUM('12-10:12-75'!AB78)</f>
        <v>31</v>
      </c>
      <c r="AC78" s="509" t="n">
        <f aca="false">SUM('12-10:12-75'!AC78)</f>
        <v>48</v>
      </c>
      <c r="AD78" s="509" t="n">
        <f aca="false">SUM('12-10:12-75'!AD78)</f>
        <v>37</v>
      </c>
      <c r="AE78" s="509" t="n">
        <f aca="false">SUM('12-10:12-75'!AE78)</f>
        <v>14</v>
      </c>
      <c r="AF78" s="509" t="n">
        <f aca="false">SUM('12-10:12-75'!AF78)</f>
        <v>2</v>
      </c>
      <c r="AG78" s="510" t="n">
        <f aca="false">SUM('12-10:12-75'!AG78)</f>
        <v>0</v>
      </c>
    </row>
    <row r="79" s="451" customFormat="true" ht="12" hidden="false" customHeight="true" outlineLevel="0" collapsed="false">
      <c r="A79" s="397" t="s">
        <v>458</v>
      </c>
      <c r="B79" s="465"/>
      <c r="C79" s="470" t="s">
        <v>378</v>
      </c>
      <c r="D79" s="338"/>
      <c r="E79" s="436" t="s">
        <v>7</v>
      </c>
      <c r="F79" s="504" t="n">
        <f aca="false">SUM('12-10:12-75'!F79)</f>
        <v>795</v>
      </c>
      <c r="G79" s="508" t="n">
        <f aca="false">SUM('12-10:12-75'!G79)</f>
        <v>0</v>
      </c>
      <c r="H79" s="509" t="n">
        <f aca="false">SUM('12-10:12-75'!H79)</f>
        <v>0</v>
      </c>
      <c r="I79" s="509" t="n">
        <f aca="false">SUM('12-10:12-75'!I79)</f>
        <v>0</v>
      </c>
      <c r="J79" s="509" t="n">
        <f aca="false">SUM('12-10:12-75'!J79)</f>
        <v>0</v>
      </c>
      <c r="K79" s="510" t="n">
        <f aca="false">SUM('12-10:12-75'!K79)</f>
        <v>0</v>
      </c>
      <c r="L79" s="508" t="n">
        <f aca="false">SUM('12-10:12-75'!L79)</f>
        <v>0</v>
      </c>
      <c r="M79" s="509" t="n">
        <f aca="false">SUM('12-10:12-75'!M79)</f>
        <v>0</v>
      </c>
      <c r="N79" s="509" t="n">
        <f aca="false">SUM('12-10:12-75'!N79)</f>
        <v>0</v>
      </c>
      <c r="O79" s="509" t="n">
        <f aca="false">SUM('12-10:12-75'!O79)</f>
        <v>0</v>
      </c>
      <c r="P79" s="510" t="n">
        <f aca="false">SUM('12-10:12-75'!P79)</f>
        <v>0</v>
      </c>
      <c r="Q79" s="508" t="n">
        <f aca="false">SUM('12-10:12-75'!Q79)</f>
        <v>0</v>
      </c>
      <c r="R79" s="509" t="n">
        <f aca="false">SUM('12-10:12-75'!R79)</f>
        <v>0</v>
      </c>
      <c r="S79" s="509" t="n">
        <f aca="false">SUM('12-10:12-75'!S79)</f>
        <v>0</v>
      </c>
      <c r="T79" s="509" t="n">
        <f aca="false">SUM('12-10:12-75'!T79)</f>
        <v>0</v>
      </c>
      <c r="U79" s="509" t="n">
        <f aca="false">SUM('12-10:12-75'!U79)</f>
        <v>0</v>
      </c>
      <c r="V79" s="509" t="n">
        <f aca="false">SUM('12-10:12-75'!V79)</f>
        <v>0</v>
      </c>
      <c r="W79" s="509" t="n">
        <f aca="false">SUM('12-10:12-75'!W79)</f>
        <v>5</v>
      </c>
      <c r="X79" s="509" t="n">
        <f aca="false">SUM('12-10:12-75'!X79)</f>
        <v>9</v>
      </c>
      <c r="Y79" s="509" t="n">
        <f aca="false">SUM('12-10:12-75'!Y79)</f>
        <v>25</v>
      </c>
      <c r="Z79" s="509" t="n">
        <f aca="false">SUM('12-10:12-75'!Z79)</f>
        <v>47</v>
      </c>
      <c r="AA79" s="509" t="n">
        <f aca="false">SUM('12-10:12-75'!AA79)</f>
        <v>83</v>
      </c>
      <c r="AB79" s="509" t="n">
        <f aca="false">SUM('12-10:12-75'!AB79)</f>
        <v>136</v>
      </c>
      <c r="AC79" s="509" t="n">
        <f aca="false">SUM('12-10:12-75'!AC79)</f>
        <v>199</v>
      </c>
      <c r="AD79" s="509" t="n">
        <f aca="false">SUM('12-10:12-75'!AD79)</f>
        <v>174</v>
      </c>
      <c r="AE79" s="509" t="n">
        <f aca="false">SUM('12-10:12-75'!AE79)</f>
        <v>97</v>
      </c>
      <c r="AF79" s="509" t="n">
        <f aca="false">SUM('12-10:12-75'!AF79)</f>
        <v>20</v>
      </c>
      <c r="AG79" s="510" t="n">
        <f aca="false">SUM('12-10:12-75'!AG79)</f>
        <v>0</v>
      </c>
    </row>
    <row r="80" s="451" customFormat="true" ht="12" hidden="false" customHeight="true" outlineLevel="0" collapsed="false">
      <c r="A80" s="397"/>
      <c r="B80" s="465"/>
      <c r="C80" s="470"/>
      <c r="D80" s="435"/>
      <c r="E80" s="436" t="s">
        <v>475</v>
      </c>
      <c r="F80" s="504" t="n">
        <f aca="false">SUM('12-10:12-75'!F80)</f>
        <v>404</v>
      </c>
      <c r="G80" s="508" t="n">
        <f aca="false">SUM('12-10:12-75'!G80)</f>
        <v>0</v>
      </c>
      <c r="H80" s="509" t="n">
        <f aca="false">SUM('12-10:12-75'!H80)</f>
        <v>0</v>
      </c>
      <c r="I80" s="509" t="n">
        <f aca="false">SUM('12-10:12-75'!I80)</f>
        <v>0</v>
      </c>
      <c r="J80" s="509" t="n">
        <f aca="false">SUM('12-10:12-75'!J80)</f>
        <v>0</v>
      </c>
      <c r="K80" s="510" t="n">
        <f aca="false">SUM('12-10:12-75'!K80)</f>
        <v>0</v>
      </c>
      <c r="L80" s="508" t="n">
        <f aca="false">SUM('12-10:12-75'!L80)</f>
        <v>0</v>
      </c>
      <c r="M80" s="509" t="n">
        <f aca="false">SUM('12-10:12-75'!M80)</f>
        <v>0</v>
      </c>
      <c r="N80" s="509" t="n">
        <f aca="false">SUM('12-10:12-75'!N80)</f>
        <v>0</v>
      </c>
      <c r="O80" s="509" t="n">
        <f aca="false">SUM('12-10:12-75'!O80)</f>
        <v>0</v>
      </c>
      <c r="P80" s="510" t="n">
        <f aca="false">SUM('12-10:12-75'!P80)</f>
        <v>0</v>
      </c>
      <c r="Q80" s="508" t="n">
        <f aca="false">SUM('12-10:12-75'!Q80)</f>
        <v>0</v>
      </c>
      <c r="R80" s="509" t="n">
        <f aca="false">SUM('12-10:12-75'!R80)</f>
        <v>0</v>
      </c>
      <c r="S80" s="509" t="n">
        <f aca="false">SUM('12-10:12-75'!S80)</f>
        <v>0</v>
      </c>
      <c r="T80" s="509" t="n">
        <f aca="false">SUM('12-10:12-75'!T80)</f>
        <v>0</v>
      </c>
      <c r="U80" s="509" t="n">
        <f aca="false">SUM('12-10:12-75'!U80)</f>
        <v>0</v>
      </c>
      <c r="V80" s="509" t="n">
        <f aca="false">SUM('12-10:12-75'!V80)</f>
        <v>0</v>
      </c>
      <c r="W80" s="509" t="n">
        <f aca="false">SUM('12-10:12-75'!W80)</f>
        <v>3</v>
      </c>
      <c r="X80" s="509" t="n">
        <f aca="false">SUM('12-10:12-75'!X80)</f>
        <v>7</v>
      </c>
      <c r="Y80" s="509" t="n">
        <f aca="false">SUM('12-10:12-75'!Y80)</f>
        <v>21</v>
      </c>
      <c r="Z80" s="509" t="n">
        <f aca="false">SUM('12-10:12-75'!Z80)</f>
        <v>38</v>
      </c>
      <c r="AA80" s="509" t="n">
        <f aca="false">SUM('12-10:12-75'!AA80)</f>
        <v>57</v>
      </c>
      <c r="AB80" s="509" t="n">
        <f aca="false">SUM('12-10:12-75'!AB80)</f>
        <v>81</v>
      </c>
      <c r="AC80" s="509" t="n">
        <f aca="false">SUM('12-10:12-75'!AC80)</f>
        <v>103</v>
      </c>
      <c r="AD80" s="509" t="n">
        <f aca="false">SUM('12-10:12-75'!AD80)</f>
        <v>69</v>
      </c>
      <c r="AE80" s="509" t="n">
        <f aca="false">SUM('12-10:12-75'!AE80)</f>
        <v>24</v>
      </c>
      <c r="AF80" s="509" t="n">
        <f aca="false">SUM('12-10:12-75'!AF80)</f>
        <v>1</v>
      </c>
      <c r="AG80" s="510" t="n">
        <f aca="false">SUM('12-10:12-75'!AG80)</f>
        <v>0</v>
      </c>
    </row>
    <row r="81" s="451" customFormat="true" ht="17.25" hidden="false" customHeight="true" outlineLevel="0" collapsed="false">
      <c r="A81" s="397"/>
      <c r="B81" s="465"/>
      <c r="C81" s="470"/>
      <c r="D81" s="435"/>
      <c r="E81" s="436" t="s">
        <v>476</v>
      </c>
      <c r="F81" s="504" t="n">
        <f aca="false">SUM('12-10:12-75'!F81)</f>
        <v>391</v>
      </c>
      <c r="G81" s="508" t="n">
        <f aca="false">SUM('12-10:12-75'!G81)</f>
        <v>0</v>
      </c>
      <c r="H81" s="509" t="n">
        <f aca="false">SUM('12-10:12-75'!H81)</f>
        <v>0</v>
      </c>
      <c r="I81" s="509" t="n">
        <f aca="false">SUM('12-10:12-75'!I81)</f>
        <v>0</v>
      </c>
      <c r="J81" s="509" t="n">
        <f aca="false">SUM('12-10:12-75'!J81)</f>
        <v>0</v>
      </c>
      <c r="K81" s="510" t="n">
        <f aca="false">SUM('12-10:12-75'!K81)</f>
        <v>0</v>
      </c>
      <c r="L81" s="508" t="n">
        <f aca="false">SUM('12-10:12-75'!L81)</f>
        <v>0</v>
      </c>
      <c r="M81" s="509" t="n">
        <f aca="false">SUM('12-10:12-75'!M81)</f>
        <v>0</v>
      </c>
      <c r="N81" s="509" t="n">
        <f aca="false">SUM('12-10:12-75'!N81)</f>
        <v>0</v>
      </c>
      <c r="O81" s="509" t="n">
        <f aca="false">SUM('12-10:12-75'!O81)</f>
        <v>0</v>
      </c>
      <c r="P81" s="510" t="n">
        <f aca="false">SUM('12-10:12-75'!P81)</f>
        <v>0</v>
      </c>
      <c r="Q81" s="508" t="n">
        <f aca="false">SUM('12-10:12-75'!Q81)</f>
        <v>0</v>
      </c>
      <c r="R81" s="509" t="n">
        <f aca="false">SUM('12-10:12-75'!R81)</f>
        <v>0</v>
      </c>
      <c r="S81" s="509" t="n">
        <f aca="false">SUM('12-10:12-75'!S81)</f>
        <v>0</v>
      </c>
      <c r="T81" s="509" t="n">
        <f aca="false">SUM('12-10:12-75'!T81)</f>
        <v>0</v>
      </c>
      <c r="U81" s="509" t="n">
        <f aca="false">SUM('12-10:12-75'!U81)</f>
        <v>0</v>
      </c>
      <c r="V81" s="509" t="n">
        <f aca="false">SUM('12-10:12-75'!V81)</f>
        <v>0</v>
      </c>
      <c r="W81" s="509" t="n">
        <f aca="false">SUM('12-10:12-75'!W81)</f>
        <v>2</v>
      </c>
      <c r="X81" s="509" t="n">
        <f aca="false">SUM('12-10:12-75'!X81)</f>
        <v>2</v>
      </c>
      <c r="Y81" s="509" t="n">
        <f aca="false">SUM('12-10:12-75'!Y81)</f>
        <v>4</v>
      </c>
      <c r="Z81" s="509" t="n">
        <f aca="false">SUM('12-10:12-75'!Z81)</f>
        <v>9</v>
      </c>
      <c r="AA81" s="509" t="n">
        <f aca="false">SUM('12-10:12-75'!AA81)</f>
        <v>26</v>
      </c>
      <c r="AB81" s="509" t="n">
        <f aca="false">SUM('12-10:12-75'!AB81)</f>
        <v>55</v>
      </c>
      <c r="AC81" s="509" t="n">
        <f aca="false">SUM('12-10:12-75'!AC81)</f>
        <v>96</v>
      </c>
      <c r="AD81" s="509" t="n">
        <f aca="false">SUM('12-10:12-75'!AD81)</f>
        <v>105</v>
      </c>
      <c r="AE81" s="509" t="n">
        <f aca="false">SUM('12-10:12-75'!AE81)</f>
        <v>73</v>
      </c>
      <c r="AF81" s="509" t="n">
        <f aca="false">SUM('12-10:12-75'!AF81)</f>
        <v>19</v>
      </c>
      <c r="AG81" s="510" t="n">
        <f aca="false">SUM('12-10:12-75'!AG81)</f>
        <v>0</v>
      </c>
    </row>
    <row r="82" s="451" customFormat="true" ht="12" hidden="false" customHeight="true" outlineLevel="0" collapsed="false">
      <c r="A82" s="397" t="s">
        <v>459</v>
      </c>
      <c r="B82" s="507" t="s">
        <v>186</v>
      </c>
      <c r="C82" s="507"/>
      <c r="D82" s="338"/>
      <c r="E82" s="436" t="s">
        <v>7</v>
      </c>
      <c r="F82" s="504" t="n">
        <f aca="false">SUM('12-10:12-75'!F82)</f>
        <v>266</v>
      </c>
      <c r="G82" s="508" t="n">
        <f aca="false">SUM('12-10:12-75'!G82)</f>
        <v>0</v>
      </c>
      <c r="H82" s="509" t="n">
        <f aca="false">SUM('12-10:12-75'!H82)</f>
        <v>0</v>
      </c>
      <c r="I82" s="509" t="n">
        <f aca="false">SUM('12-10:12-75'!I82)</f>
        <v>0</v>
      </c>
      <c r="J82" s="509" t="n">
        <f aca="false">SUM('12-10:12-75'!J82)</f>
        <v>0</v>
      </c>
      <c r="K82" s="510" t="n">
        <f aca="false">SUM('12-10:12-75'!K82)</f>
        <v>0</v>
      </c>
      <c r="L82" s="508" t="n">
        <f aca="false">SUM('12-10:12-75'!L82)</f>
        <v>0</v>
      </c>
      <c r="M82" s="509" t="n">
        <f aca="false">SUM('12-10:12-75'!M82)</f>
        <v>0</v>
      </c>
      <c r="N82" s="509" t="n">
        <f aca="false">SUM('12-10:12-75'!N82)</f>
        <v>0</v>
      </c>
      <c r="O82" s="509" t="n">
        <f aca="false">SUM('12-10:12-75'!O82)</f>
        <v>0</v>
      </c>
      <c r="P82" s="510" t="n">
        <f aca="false">SUM('12-10:12-75'!P82)</f>
        <v>0</v>
      </c>
      <c r="Q82" s="508" t="n">
        <f aca="false">SUM('12-10:12-75'!Q82)</f>
        <v>0</v>
      </c>
      <c r="R82" s="509" t="n">
        <f aca="false">SUM('12-10:12-75'!R82)</f>
        <v>0</v>
      </c>
      <c r="S82" s="509" t="n">
        <f aca="false">SUM('12-10:12-75'!S82)</f>
        <v>0</v>
      </c>
      <c r="T82" s="509" t="n">
        <f aca="false">SUM('12-10:12-75'!T82)</f>
        <v>0</v>
      </c>
      <c r="U82" s="509" t="n">
        <f aca="false">SUM('12-10:12-75'!U82)</f>
        <v>3</v>
      </c>
      <c r="V82" s="509" t="n">
        <f aca="false">SUM('12-10:12-75'!V82)</f>
        <v>1</v>
      </c>
      <c r="W82" s="509" t="n">
        <f aca="false">SUM('12-10:12-75'!W82)</f>
        <v>6</v>
      </c>
      <c r="X82" s="509" t="n">
        <f aca="false">SUM('12-10:12-75'!X82)</f>
        <v>10</v>
      </c>
      <c r="Y82" s="509" t="n">
        <f aca="false">SUM('12-10:12-75'!Y82)</f>
        <v>29</v>
      </c>
      <c r="Z82" s="509" t="n">
        <f aca="false">SUM('12-10:12-75'!Z82)</f>
        <v>24</v>
      </c>
      <c r="AA82" s="509" t="n">
        <f aca="false">SUM('12-10:12-75'!AA82)</f>
        <v>36</v>
      </c>
      <c r="AB82" s="509" t="n">
        <f aca="false">SUM('12-10:12-75'!AB82)</f>
        <v>58</v>
      </c>
      <c r="AC82" s="509" t="n">
        <f aca="false">SUM('12-10:12-75'!AC82)</f>
        <v>52</v>
      </c>
      <c r="AD82" s="509" t="n">
        <f aca="false">SUM('12-10:12-75'!AD82)</f>
        <v>34</v>
      </c>
      <c r="AE82" s="509" t="n">
        <f aca="false">SUM('12-10:12-75'!AE82)</f>
        <v>12</v>
      </c>
      <c r="AF82" s="509" t="n">
        <f aca="false">SUM('12-10:12-75'!AF82)</f>
        <v>1</v>
      </c>
      <c r="AG82" s="510" t="n">
        <f aca="false">SUM('12-10:12-75'!AG82)</f>
        <v>0</v>
      </c>
    </row>
    <row r="83" s="451" customFormat="true" ht="12" hidden="false" customHeight="true" outlineLevel="0" collapsed="false">
      <c r="A83" s="397"/>
      <c r="B83" s="507"/>
      <c r="C83" s="507"/>
      <c r="D83" s="435"/>
      <c r="E83" s="436" t="s">
        <v>475</v>
      </c>
      <c r="F83" s="504" t="n">
        <f aca="false">SUM('12-10:12-75'!F83)</f>
        <v>151</v>
      </c>
      <c r="G83" s="508" t="n">
        <f aca="false">SUM('12-10:12-75'!G83)</f>
        <v>0</v>
      </c>
      <c r="H83" s="509" t="n">
        <f aca="false">SUM('12-10:12-75'!H83)</f>
        <v>0</v>
      </c>
      <c r="I83" s="509" t="n">
        <f aca="false">SUM('12-10:12-75'!I83)</f>
        <v>0</v>
      </c>
      <c r="J83" s="509" t="n">
        <f aca="false">SUM('12-10:12-75'!J83)</f>
        <v>0</v>
      </c>
      <c r="K83" s="510" t="n">
        <f aca="false">SUM('12-10:12-75'!K83)</f>
        <v>0</v>
      </c>
      <c r="L83" s="508" t="n">
        <f aca="false">SUM('12-10:12-75'!L83)</f>
        <v>0</v>
      </c>
      <c r="M83" s="509" t="n">
        <f aca="false">SUM('12-10:12-75'!M83)</f>
        <v>0</v>
      </c>
      <c r="N83" s="509" t="n">
        <f aca="false">SUM('12-10:12-75'!N83)</f>
        <v>0</v>
      </c>
      <c r="O83" s="509" t="n">
        <f aca="false">SUM('12-10:12-75'!O83)</f>
        <v>0</v>
      </c>
      <c r="P83" s="510" t="n">
        <f aca="false">SUM('12-10:12-75'!P83)</f>
        <v>0</v>
      </c>
      <c r="Q83" s="508" t="n">
        <f aca="false">SUM('12-10:12-75'!Q83)</f>
        <v>0</v>
      </c>
      <c r="R83" s="509" t="n">
        <f aca="false">SUM('12-10:12-75'!R83)</f>
        <v>0</v>
      </c>
      <c r="S83" s="509" t="n">
        <f aca="false">SUM('12-10:12-75'!S83)</f>
        <v>0</v>
      </c>
      <c r="T83" s="509" t="n">
        <f aca="false">SUM('12-10:12-75'!T83)</f>
        <v>0</v>
      </c>
      <c r="U83" s="509" t="n">
        <f aca="false">SUM('12-10:12-75'!U83)</f>
        <v>3</v>
      </c>
      <c r="V83" s="509" t="n">
        <f aca="false">SUM('12-10:12-75'!V83)</f>
        <v>1</v>
      </c>
      <c r="W83" s="509" t="n">
        <f aca="false">SUM('12-10:12-75'!W83)</f>
        <v>4</v>
      </c>
      <c r="X83" s="509" t="n">
        <f aca="false">SUM('12-10:12-75'!X83)</f>
        <v>9</v>
      </c>
      <c r="Y83" s="509" t="n">
        <f aca="false">SUM('12-10:12-75'!Y83)</f>
        <v>21</v>
      </c>
      <c r="Z83" s="509" t="n">
        <f aca="false">SUM('12-10:12-75'!Z83)</f>
        <v>19</v>
      </c>
      <c r="AA83" s="509" t="n">
        <f aca="false">SUM('12-10:12-75'!AA83)</f>
        <v>23</v>
      </c>
      <c r="AB83" s="509" t="n">
        <f aca="false">SUM('12-10:12-75'!AB83)</f>
        <v>31</v>
      </c>
      <c r="AC83" s="509" t="n">
        <f aca="false">SUM('12-10:12-75'!AC83)</f>
        <v>28</v>
      </c>
      <c r="AD83" s="509" t="n">
        <f aca="false">SUM('12-10:12-75'!AD83)</f>
        <v>9</v>
      </c>
      <c r="AE83" s="509" t="n">
        <f aca="false">SUM('12-10:12-75'!AE83)</f>
        <v>3</v>
      </c>
      <c r="AF83" s="509" t="n">
        <f aca="false">SUM('12-10:12-75'!AF83)</f>
        <v>0</v>
      </c>
      <c r="AG83" s="510" t="n">
        <f aca="false">SUM('12-10:12-75'!AG83)</f>
        <v>0</v>
      </c>
    </row>
    <row r="84" s="451" customFormat="true" ht="17.25" hidden="false" customHeight="true" outlineLevel="0" collapsed="false">
      <c r="A84" s="397"/>
      <c r="B84" s="507"/>
      <c r="C84" s="507"/>
      <c r="D84" s="435"/>
      <c r="E84" s="436" t="s">
        <v>476</v>
      </c>
      <c r="F84" s="504" t="n">
        <f aca="false">SUM('12-10:12-75'!F84)</f>
        <v>115</v>
      </c>
      <c r="G84" s="508" t="n">
        <f aca="false">SUM('12-10:12-75'!G84)</f>
        <v>0</v>
      </c>
      <c r="H84" s="509" t="n">
        <f aca="false">SUM('12-10:12-75'!H84)</f>
        <v>0</v>
      </c>
      <c r="I84" s="509" t="n">
        <f aca="false">SUM('12-10:12-75'!I84)</f>
        <v>0</v>
      </c>
      <c r="J84" s="509" t="n">
        <f aca="false">SUM('12-10:12-75'!J84)</f>
        <v>0</v>
      </c>
      <c r="K84" s="510" t="n">
        <f aca="false">SUM('12-10:12-75'!K84)</f>
        <v>0</v>
      </c>
      <c r="L84" s="508" t="n">
        <f aca="false">SUM('12-10:12-75'!L84)</f>
        <v>0</v>
      </c>
      <c r="M84" s="509" t="n">
        <f aca="false">SUM('12-10:12-75'!M84)</f>
        <v>0</v>
      </c>
      <c r="N84" s="509" t="n">
        <f aca="false">SUM('12-10:12-75'!N84)</f>
        <v>0</v>
      </c>
      <c r="O84" s="509" t="n">
        <f aca="false">SUM('12-10:12-75'!O84)</f>
        <v>0</v>
      </c>
      <c r="P84" s="510" t="n">
        <f aca="false">SUM('12-10:12-75'!P84)</f>
        <v>0</v>
      </c>
      <c r="Q84" s="508" t="n">
        <f aca="false">SUM('12-10:12-75'!Q84)</f>
        <v>0</v>
      </c>
      <c r="R84" s="509" t="n">
        <f aca="false">SUM('12-10:12-75'!R84)</f>
        <v>0</v>
      </c>
      <c r="S84" s="509" t="n">
        <f aca="false">SUM('12-10:12-75'!S84)</f>
        <v>0</v>
      </c>
      <c r="T84" s="509" t="n">
        <f aca="false">SUM('12-10:12-75'!T84)</f>
        <v>0</v>
      </c>
      <c r="U84" s="509" t="n">
        <f aca="false">SUM('12-10:12-75'!U84)</f>
        <v>0</v>
      </c>
      <c r="V84" s="509" t="n">
        <f aca="false">SUM('12-10:12-75'!V84)</f>
        <v>0</v>
      </c>
      <c r="W84" s="509" t="n">
        <f aca="false">SUM('12-10:12-75'!W84)</f>
        <v>2</v>
      </c>
      <c r="X84" s="509" t="n">
        <f aca="false">SUM('12-10:12-75'!X84)</f>
        <v>1</v>
      </c>
      <c r="Y84" s="509" t="n">
        <f aca="false">SUM('12-10:12-75'!Y84)</f>
        <v>8</v>
      </c>
      <c r="Z84" s="509" t="n">
        <f aca="false">SUM('12-10:12-75'!Z84)</f>
        <v>5</v>
      </c>
      <c r="AA84" s="509" t="n">
        <f aca="false">SUM('12-10:12-75'!AA84)</f>
        <v>13</v>
      </c>
      <c r="AB84" s="509" t="n">
        <f aca="false">SUM('12-10:12-75'!AB84)</f>
        <v>27</v>
      </c>
      <c r="AC84" s="509" t="n">
        <f aca="false">SUM('12-10:12-75'!AC84)</f>
        <v>24</v>
      </c>
      <c r="AD84" s="509" t="n">
        <f aca="false">SUM('12-10:12-75'!AD84)</f>
        <v>25</v>
      </c>
      <c r="AE84" s="509" t="n">
        <f aca="false">SUM('12-10:12-75'!AE84)</f>
        <v>9</v>
      </c>
      <c r="AF84" s="509" t="n">
        <f aca="false">SUM('12-10:12-75'!AF84)</f>
        <v>1</v>
      </c>
      <c r="AG84" s="510" t="n">
        <f aca="false">SUM('12-10:12-75'!AG84)</f>
        <v>0</v>
      </c>
    </row>
    <row r="85" s="451" customFormat="true" ht="12" hidden="false" customHeight="true" outlineLevel="0" collapsed="false">
      <c r="A85" s="397" t="s">
        <v>460</v>
      </c>
      <c r="B85" s="507" t="s">
        <v>381</v>
      </c>
      <c r="C85" s="507"/>
      <c r="D85" s="338"/>
      <c r="E85" s="436" t="s">
        <v>7</v>
      </c>
      <c r="F85" s="504" t="n">
        <f aca="false">SUM('12-10:12-75'!F85)</f>
        <v>1348</v>
      </c>
      <c r="G85" s="508" t="n">
        <f aca="false">SUM('12-10:12-75'!G85)</f>
        <v>1</v>
      </c>
      <c r="H85" s="509" t="n">
        <f aca="false">SUM('12-10:12-75'!H85)</f>
        <v>0</v>
      </c>
      <c r="I85" s="509" t="n">
        <f aca="false">SUM('12-10:12-75'!I85)</f>
        <v>0</v>
      </c>
      <c r="J85" s="509" t="n">
        <f aca="false">SUM('12-10:12-75'!J85)</f>
        <v>0</v>
      </c>
      <c r="K85" s="510" t="n">
        <f aca="false">SUM('12-10:12-75'!K85)</f>
        <v>0</v>
      </c>
      <c r="L85" s="508" t="n">
        <f aca="false">SUM('12-10:12-75'!L85)</f>
        <v>1</v>
      </c>
      <c r="M85" s="509" t="n">
        <f aca="false">SUM('12-10:12-75'!M85)</f>
        <v>0</v>
      </c>
      <c r="N85" s="509" t="n">
        <f aca="false">SUM('12-10:12-75'!N85)</f>
        <v>0</v>
      </c>
      <c r="O85" s="509" t="n">
        <f aca="false">SUM('12-10:12-75'!O85)</f>
        <v>0</v>
      </c>
      <c r="P85" s="510" t="n">
        <f aca="false">SUM('12-10:12-75'!P85)</f>
        <v>0</v>
      </c>
      <c r="Q85" s="508" t="n">
        <f aca="false">SUM('12-10:12-75'!Q85)</f>
        <v>0</v>
      </c>
      <c r="R85" s="509" t="n">
        <f aca="false">SUM('12-10:12-75'!R85)</f>
        <v>0</v>
      </c>
      <c r="S85" s="509" t="n">
        <f aca="false">SUM('12-10:12-75'!S85)</f>
        <v>0</v>
      </c>
      <c r="T85" s="509" t="n">
        <f aca="false">SUM('12-10:12-75'!T85)</f>
        <v>2</v>
      </c>
      <c r="U85" s="509" t="n">
        <f aca="false">SUM('12-10:12-75'!U85)</f>
        <v>2</v>
      </c>
      <c r="V85" s="509" t="n">
        <f aca="false">SUM('12-10:12-75'!V85)</f>
        <v>4</v>
      </c>
      <c r="W85" s="509" t="n">
        <f aca="false">SUM('12-10:12-75'!W85)</f>
        <v>8</v>
      </c>
      <c r="X85" s="509" t="n">
        <f aca="false">SUM('12-10:12-75'!X85)</f>
        <v>21</v>
      </c>
      <c r="Y85" s="509" t="n">
        <f aca="false">SUM('12-10:12-75'!Y85)</f>
        <v>38</v>
      </c>
      <c r="Z85" s="509" t="n">
        <f aca="false">SUM('12-10:12-75'!Z85)</f>
        <v>64</v>
      </c>
      <c r="AA85" s="509" t="n">
        <f aca="false">SUM('12-10:12-75'!AA85)</f>
        <v>119</v>
      </c>
      <c r="AB85" s="509" t="n">
        <f aca="false">SUM('12-10:12-75'!AB85)</f>
        <v>209</v>
      </c>
      <c r="AC85" s="509" t="n">
        <f aca="false">SUM('12-10:12-75'!AC85)</f>
        <v>359</v>
      </c>
      <c r="AD85" s="509" t="n">
        <f aca="false">SUM('12-10:12-75'!AD85)</f>
        <v>347</v>
      </c>
      <c r="AE85" s="509" t="n">
        <f aca="false">SUM('12-10:12-75'!AE85)</f>
        <v>140</v>
      </c>
      <c r="AF85" s="509" t="n">
        <f aca="false">SUM('12-10:12-75'!AF85)</f>
        <v>34</v>
      </c>
      <c r="AG85" s="510" t="n">
        <f aca="false">SUM('12-10:12-75'!AG85)</f>
        <v>0</v>
      </c>
      <c r="AH85" s="531"/>
    </row>
    <row r="86" s="451" customFormat="true" ht="12" hidden="false" customHeight="true" outlineLevel="0" collapsed="false">
      <c r="A86" s="397"/>
      <c r="B86" s="507"/>
      <c r="C86" s="507"/>
      <c r="D86" s="435"/>
      <c r="E86" s="436" t="s">
        <v>475</v>
      </c>
      <c r="F86" s="504" t="n">
        <f aca="false">SUM('12-10:12-75'!F86)</f>
        <v>760</v>
      </c>
      <c r="G86" s="508" t="n">
        <f aca="false">SUM('12-10:12-75'!G86)</f>
        <v>0</v>
      </c>
      <c r="H86" s="509" t="n">
        <f aca="false">SUM('12-10:12-75'!H86)</f>
        <v>0</v>
      </c>
      <c r="I86" s="509" t="n">
        <f aca="false">SUM('12-10:12-75'!I86)</f>
        <v>0</v>
      </c>
      <c r="J86" s="509" t="n">
        <f aca="false">SUM('12-10:12-75'!J86)</f>
        <v>0</v>
      </c>
      <c r="K86" s="510" t="n">
        <f aca="false">SUM('12-10:12-75'!K86)</f>
        <v>0</v>
      </c>
      <c r="L86" s="508" t="n">
        <f aca="false">SUM('12-10:12-75'!L86)</f>
        <v>0</v>
      </c>
      <c r="M86" s="509" t="n">
        <f aca="false">SUM('12-10:12-75'!M86)</f>
        <v>0</v>
      </c>
      <c r="N86" s="509" t="n">
        <f aca="false">SUM('12-10:12-75'!N86)</f>
        <v>0</v>
      </c>
      <c r="O86" s="509" t="n">
        <f aca="false">SUM('12-10:12-75'!O86)</f>
        <v>0</v>
      </c>
      <c r="P86" s="510" t="n">
        <f aca="false">SUM('12-10:12-75'!P86)</f>
        <v>0</v>
      </c>
      <c r="Q86" s="508" t="n">
        <f aca="false">SUM('12-10:12-75'!Q86)</f>
        <v>0</v>
      </c>
      <c r="R86" s="509" t="n">
        <f aca="false">SUM('12-10:12-75'!R86)</f>
        <v>0</v>
      </c>
      <c r="S86" s="509" t="n">
        <f aca="false">SUM('12-10:12-75'!S86)</f>
        <v>0</v>
      </c>
      <c r="T86" s="509" t="n">
        <f aca="false">SUM('12-10:12-75'!T86)</f>
        <v>2</v>
      </c>
      <c r="U86" s="509" t="n">
        <f aca="false">SUM('12-10:12-75'!U86)</f>
        <v>2</v>
      </c>
      <c r="V86" s="509" t="n">
        <f aca="false">SUM('12-10:12-75'!V86)</f>
        <v>3</v>
      </c>
      <c r="W86" s="509" t="n">
        <f aca="false">SUM('12-10:12-75'!W86)</f>
        <v>6</v>
      </c>
      <c r="X86" s="509" t="n">
        <f aca="false">SUM('12-10:12-75'!X86)</f>
        <v>18</v>
      </c>
      <c r="Y86" s="509" t="n">
        <f aca="false">SUM('12-10:12-75'!Y86)</f>
        <v>30</v>
      </c>
      <c r="Z86" s="509" t="n">
        <f aca="false">SUM('12-10:12-75'!Z86)</f>
        <v>47</v>
      </c>
      <c r="AA86" s="509" t="n">
        <f aca="false">SUM('12-10:12-75'!AA86)</f>
        <v>78</v>
      </c>
      <c r="AB86" s="509" t="n">
        <f aca="false">SUM('12-10:12-75'!AB86)</f>
        <v>145</v>
      </c>
      <c r="AC86" s="509" t="n">
        <f aca="false">SUM('12-10:12-75'!AC86)</f>
        <v>215</v>
      </c>
      <c r="AD86" s="509" t="n">
        <f aca="false">SUM('12-10:12-75'!AD86)</f>
        <v>164</v>
      </c>
      <c r="AE86" s="509" t="n">
        <f aca="false">SUM('12-10:12-75'!AE86)</f>
        <v>39</v>
      </c>
      <c r="AF86" s="509" t="n">
        <f aca="false">SUM('12-10:12-75'!AF86)</f>
        <v>11</v>
      </c>
      <c r="AG86" s="510" t="n">
        <f aca="false">SUM('12-10:12-75'!AG86)</f>
        <v>0</v>
      </c>
      <c r="AH86" s="531"/>
    </row>
    <row r="87" s="451" customFormat="true" ht="17.25" hidden="false" customHeight="true" outlineLevel="0" collapsed="false">
      <c r="A87" s="397"/>
      <c r="B87" s="507"/>
      <c r="C87" s="507"/>
      <c r="D87" s="435"/>
      <c r="E87" s="436" t="s">
        <v>476</v>
      </c>
      <c r="F87" s="504" t="n">
        <f aca="false">SUM('12-10:12-75'!F87)</f>
        <v>588</v>
      </c>
      <c r="G87" s="508" t="n">
        <f aca="false">SUM('12-10:12-75'!G87)</f>
        <v>1</v>
      </c>
      <c r="H87" s="509" t="n">
        <f aca="false">SUM('12-10:12-75'!H87)</f>
        <v>0</v>
      </c>
      <c r="I87" s="509" t="n">
        <f aca="false">SUM('12-10:12-75'!I87)</f>
        <v>0</v>
      </c>
      <c r="J87" s="509" t="n">
        <f aca="false">SUM('12-10:12-75'!J87)</f>
        <v>0</v>
      </c>
      <c r="K87" s="510" t="n">
        <f aca="false">SUM('12-10:12-75'!K87)</f>
        <v>0</v>
      </c>
      <c r="L87" s="508" t="n">
        <f aca="false">SUM('12-10:12-75'!L87)</f>
        <v>1</v>
      </c>
      <c r="M87" s="509" t="n">
        <f aca="false">SUM('12-10:12-75'!M87)</f>
        <v>0</v>
      </c>
      <c r="N87" s="509" t="n">
        <f aca="false">SUM('12-10:12-75'!N87)</f>
        <v>0</v>
      </c>
      <c r="O87" s="509" t="n">
        <f aca="false">SUM('12-10:12-75'!O87)</f>
        <v>0</v>
      </c>
      <c r="P87" s="510" t="n">
        <f aca="false">SUM('12-10:12-75'!P87)</f>
        <v>0</v>
      </c>
      <c r="Q87" s="508" t="n">
        <f aca="false">SUM('12-10:12-75'!Q87)</f>
        <v>0</v>
      </c>
      <c r="R87" s="509" t="n">
        <f aca="false">SUM('12-10:12-75'!R87)</f>
        <v>0</v>
      </c>
      <c r="S87" s="509" t="n">
        <f aca="false">SUM('12-10:12-75'!S87)</f>
        <v>0</v>
      </c>
      <c r="T87" s="509" t="n">
        <f aca="false">SUM('12-10:12-75'!T87)</f>
        <v>0</v>
      </c>
      <c r="U87" s="509" t="n">
        <f aca="false">SUM('12-10:12-75'!U87)</f>
        <v>0</v>
      </c>
      <c r="V87" s="509" t="n">
        <f aca="false">SUM('12-10:12-75'!V87)</f>
        <v>1</v>
      </c>
      <c r="W87" s="509" t="n">
        <f aca="false">SUM('12-10:12-75'!W87)</f>
        <v>2</v>
      </c>
      <c r="X87" s="509" t="n">
        <f aca="false">SUM('12-10:12-75'!X87)</f>
        <v>3</v>
      </c>
      <c r="Y87" s="509" t="n">
        <f aca="false">SUM('12-10:12-75'!Y87)</f>
        <v>8</v>
      </c>
      <c r="Z87" s="509" t="n">
        <f aca="false">SUM('12-10:12-75'!Z87)</f>
        <v>17</v>
      </c>
      <c r="AA87" s="509" t="n">
        <f aca="false">SUM('12-10:12-75'!AA87)</f>
        <v>41</v>
      </c>
      <c r="AB87" s="509" t="n">
        <f aca="false">SUM('12-10:12-75'!AB87)</f>
        <v>64</v>
      </c>
      <c r="AC87" s="509" t="n">
        <f aca="false">SUM('12-10:12-75'!AC87)</f>
        <v>144</v>
      </c>
      <c r="AD87" s="509" t="n">
        <f aca="false">SUM('12-10:12-75'!AD87)</f>
        <v>183</v>
      </c>
      <c r="AE87" s="509" t="n">
        <f aca="false">SUM('12-10:12-75'!AE87)</f>
        <v>101</v>
      </c>
      <c r="AF87" s="509" t="n">
        <f aca="false">SUM('12-10:12-75'!AF87)</f>
        <v>23</v>
      </c>
      <c r="AG87" s="510" t="n">
        <f aca="false">SUM('12-10:12-75'!AG87)</f>
        <v>0</v>
      </c>
      <c r="AH87" s="531"/>
    </row>
    <row r="88" s="451" customFormat="true" ht="12" hidden="false" customHeight="true" outlineLevel="0" collapsed="false">
      <c r="A88" s="397" t="s">
        <v>461</v>
      </c>
      <c r="B88" s="507" t="s">
        <v>189</v>
      </c>
      <c r="C88" s="507"/>
      <c r="D88" s="338"/>
      <c r="E88" s="436" t="s">
        <v>7</v>
      </c>
      <c r="F88" s="504" t="n">
        <f aca="false">SUM('12-10:12-75'!F88)</f>
        <v>223</v>
      </c>
      <c r="G88" s="508" t="n">
        <f aca="false">SUM('12-10:12-75'!G88)</f>
        <v>0</v>
      </c>
      <c r="H88" s="509" t="n">
        <f aca="false">SUM('12-10:12-75'!H88)</f>
        <v>0</v>
      </c>
      <c r="I88" s="509" t="n">
        <f aca="false">SUM('12-10:12-75'!I88)</f>
        <v>0</v>
      </c>
      <c r="J88" s="509" t="n">
        <f aca="false">SUM('12-10:12-75'!J88)</f>
        <v>0</v>
      </c>
      <c r="K88" s="510" t="n">
        <f aca="false">SUM('12-10:12-75'!K88)</f>
        <v>0</v>
      </c>
      <c r="L88" s="508" t="n">
        <f aca="false">SUM('12-10:12-75'!L88)</f>
        <v>0</v>
      </c>
      <c r="M88" s="509" t="n">
        <f aca="false">SUM('12-10:12-75'!M88)</f>
        <v>0</v>
      </c>
      <c r="N88" s="509" t="n">
        <f aca="false">SUM('12-10:12-75'!N88)</f>
        <v>0</v>
      </c>
      <c r="O88" s="509" t="n">
        <f aca="false">SUM('12-10:12-75'!O88)</f>
        <v>0</v>
      </c>
      <c r="P88" s="510" t="n">
        <f aca="false">SUM('12-10:12-75'!P88)</f>
        <v>0</v>
      </c>
      <c r="Q88" s="508" t="n">
        <f aca="false">SUM('12-10:12-75'!Q88)</f>
        <v>0</v>
      </c>
      <c r="R88" s="509" t="n">
        <f aca="false">SUM('12-10:12-75'!R88)</f>
        <v>0</v>
      </c>
      <c r="S88" s="509" t="n">
        <f aca="false">SUM('12-10:12-75'!S88)</f>
        <v>0</v>
      </c>
      <c r="T88" s="509" t="n">
        <f aca="false">SUM('12-10:12-75'!T88)</f>
        <v>0</v>
      </c>
      <c r="U88" s="509" t="n">
        <f aca="false">SUM('12-10:12-75'!U88)</f>
        <v>0</v>
      </c>
      <c r="V88" s="509" t="n">
        <f aca="false">SUM('12-10:12-75'!V88)</f>
        <v>0</v>
      </c>
      <c r="W88" s="509" t="n">
        <f aca="false">SUM('12-10:12-75'!W88)</f>
        <v>1</v>
      </c>
      <c r="X88" s="509" t="n">
        <f aca="false">SUM('12-10:12-75'!X88)</f>
        <v>1</v>
      </c>
      <c r="Y88" s="509" t="n">
        <f aca="false">SUM('12-10:12-75'!Y88)</f>
        <v>7</v>
      </c>
      <c r="Z88" s="509" t="n">
        <f aca="false">SUM('12-10:12-75'!Z88)</f>
        <v>19</v>
      </c>
      <c r="AA88" s="509" t="n">
        <f aca="false">SUM('12-10:12-75'!AA88)</f>
        <v>36</v>
      </c>
      <c r="AB88" s="509" t="n">
        <f aca="false">SUM('12-10:12-75'!AB88)</f>
        <v>50</v>
      </c>
      <c r="AC88" s="509" t="n">
        <f aca="false">SUM('12-10:12-75'!AC88)</f>
        <v>60</v>
      </c>
      <c r="AD88" s="509" t="n">
        <f aca="false">SUM('12-10:12-75'!AD88)</f>
        <v>39</v>
      </c>
      <c r="AE88" s="509" t="n">
        <f aca="false">SUM('12-10:12-75'!AE88)</f>
        <v>10</v>
      </c>
      <c r="AF88" s="509" t="n">
        <f aca="false">SUM('12-10:12-75'!AF88)</f>
        <v>0</v>
      </c>
      <c r="AG88" s="510" t="n">
        <f aca="false">SUM('12-10:12-75'!AG88)</f>
        <v>0</v>
      </c>
      <c r="AH88" s="531"/>
    </row>
    <row r="89" s="451" customFormat="true" ht="12" hidden="false" customHeight="true" outlineLevel="0" collapsed="false">
      <c r="A89" s="397"/>
      <c r="B89" s="507"/>
      <c r="C89" s="507"/>
      <c r="D89" s="435"/>
      <c r="E89" s="436" t="s">
        <v>475</v>
      </c>
      <c r="F89" s="504" t="n">
        <f aca="false">SUM('12-10:12-75'!F89)</f>
        <v>186</v>
      </c>
      <c r="G89" s="508" t="n">
        <f aca="false">SUM('12-10:12-75'!G89)</f>
        <v>0</v>
      </c>
      <c r="H89" s="509" t="n">
        <f aca="false">SUM('12-10:12-75'!H89)</f>
        <v>0</v>
      </c>
      <c r="I89" s="509" t="n">
        <f aca="false">SUM('12-10:12-75'!I89)</f>
        <v>0</v>
      </c>
      <c r="J89" s="509" t="n">
        <f aca="false">SUM('12-10:12-75'!J89)</f>
        <v>0</v>
      </c>
      <c r="K89" s="510" t="n">
        <f aca="false">SUM('12-10:12-75'!K89)</f>
        <v>0</v>
      </c>
      <c r="L89" s="508" t="n">
        <f aca="false">SUM('12-10:12-75'!L89)</f>
        <v>0</v>
      </c>
      <c r="M89" s="509" t="n">
        <f aca="false">SUM('12-10:12-75'!M89)</f>
        <v>0</v>
      </c>
      <c r="N89" s="509" t="n">
        <f aca="false">SUM('12-10:12-75'!N89)</f>
        <v>0</v>
      </c>
      <c r="O89" s="509" t="n">
        <f aca="false">SUM('12-10:12-75'!O89)</f>
        <v>0</v>
      </c>
      <c r="P89" s="510" t="n">
        <f aca="false">SUM('12-10:12-75'!P89)</f>
        <v>0</v>
      </c>
      <c r="Q89" s="508" t="n">
        <f aca="false">SUM('12-10:12-75'!Q89)</f>
        <v>0</v>
      </c>
      <c r="R89" s="509" t="n">
        <f aca="false">SUM('12-10:12-75'!R89)</f>
        <v>0</v>
      </c>
      <c r="S89" s="509" t="n">
        <f aca="false">SUM('12-10:12-75'!S89)</f>
        <v>0</v>
      </c>
      <c r="T89" s="509" t="n">
        <f aca="false">SUM('12-10:12-75'!T89)</f>
        <v>0</v>
      </c>
      <c r="U89" s="509" t="n">
        <f aca="false">SUM('12-10:12-75'!U89)</f>
        <v>0</v>
      </c>
      <c r="V89" s="509" t="n">
        <f aca="false">SUM('12-10:12-75'!V89)</f>
        <v>0</v>
      </c>
      <c r="W89" s="509" t="n">
        <f aca="false">SUM('12-10:12-75'!W89)</f>
        <v>0</v>
      </c>
      <c r="X89" s="509" t="n">
        <f aca="false">SUM('12-10:12-75'!X89)</f>
        <v>1</v>
      </c>
      <c r="Y89" s="509" t="n">
        <f aca="false">SUM('12-10:12-75'!Y89)</f>
        <v>6</v>
      </c>
      <c r="Z89" s="509" t="n">
        <f aca="false">SUM('12-10:12-75'!Z89)</f>
        <v>17</v>
      </c>
      <c r="AA89" s="509" t="n">
        <f aca="false">SUM('12-10:12-75'!AA89)</f>
        <v>29</v>
      </c>
      <c r="AB89" s="509" t="n">
        <f aca="false">SUM('12-10:12-75'!AB89)</f>
        <v>42</v>
      </c>
      <c r="AC89" s="509" t="n">
        <f aca="false">SUM('12-10:12-75'!AC89)</f>
        <v>53</v>
      </c>
      <c r="AD89" s="509" t="n">
        <f aca="false">SUM('12-10:12-75'!AD89)</f>
        <v>32</v>
      </c>
      <c r="AE89" s="509" t="n">
        <f aca="false">SUM('12-10:12-75'!AE89)</f>
        <v>6</v>
      </c>
      <c r="AF89" s="509" t="n">
        <f aca="false">SUM('12-10:12-75'!AF89)</f>
        <v>0</v>
      </c>
      <c r="AG89" s="510" t="n">
        <f aca="false">SUM('12-10:12-75'!AG89)</f>
        <v>0</v>
      </c>
      <c r="AH89" s="531"/>
    </row>
    <row r="90" s="451" customFormat="true" ht="17.25" hidden="false" customHeight="true" outlineLevel="0" collapsed="false">
      <c r="A90" s="397"/>
      <c r="B90" s="507"/>
      <c r="C90" s="507"/>
      <c r="D90" s="435"/>
      <c r="E90" s="436" t="s">
        <v>476</v>
      </c>
      <c r="F90" s="504" t="n">
        <f aca="false">SUM('12-10:12-75'!F90)</f>
        <v>37</v>
      </c>
      <c r="G90" s="508" t="n">
        <f aca="false">SUM('12-10:12-75'!G90)</f>
        <v>0</v>
      </c>
      <c r="H90" s="509" t="n">
        <f aca="false">SUM('12-10:12-75'!H90)</f>
        <v>0</v>
      </c>
      <c r="I90" s="509" t="n">
        <f aca="false">SUM('12-10:12-75'!I90)</f>
        <v>0</v>
      </c>
      <c r="J90" s="509" t="n">
        <f aca="false">SUM('12-10:12-75'!J90)</f>
        <v>0</v>
      </c>
      <c r="K90" s="510" t="n">
        <f aca="false">SUM('12-10:12-75'!K90)</f>
        <v>0</v>
      </c>
      <c r="L90" s="508" t="n">
        <f aca="false">SUM('12-10:12-75'!L90)</f>
        <v>0</v>
      </c>
      <c r="M90" s="509" t="n">
        <f aca="false">SUM('12-10:12-75'!M90)</f>
        <v>0</v>
      </c>
      <c r="N90" s="509" t="n">
        <f aca="false">SUM('12-10:12-75'!N90)</f>
        <v>0</v>
      </c>
      <c r="O90" s="509" t="n">
        <f aca="false">SUM('12-10:12-75'!O90)</f>
        <v>0</v>
      </c>
      <c r="P90" s="510" t="n">
        <f aca="false">SUM('12-10:12-75'!P90)</f>
        <v>0</v>
      </c>
      <c r="Q90" s="508" t="n">
        <f aca="false">SUM('12-10:12-75'!Q90)</f>
        <v>0</v>
      </c>
      <c r="R90" s="509" t="n">
        <f aca="false">SUM('12-10:12-75'!R90)</f>
        <v>0</v>
      </c>
      <c r="S90" s="509" t="n">
        <f aca="false">SUM('12-10:12-75'!S90)</f>
        <v>0</v>
      </c>
      <c r="T90" s="509" t="n">
        <f aca="false">SUM('12-10:12-75'!T90)</f>
        <v>0</v>
      </c>
      <c r="U90" s="509" t="n">
        <f aca="false">SUM('12-10:12-75'!U90)</f>
        <v>0</v>
      </c>
      <c r="V90" s="509" t="n">
        <f aca="false">SUM('12-10:12-75'!V90)</f>
        <v>0</v>
      </c>
      <c r="W90" s="509" t="n">
        <f aca="false">SUM('12-10:12-75'!W90)</f>
        <v>1</v>
      </c>
      <c r="X90" s="509" t="n">
        <f aca="false">SUM('12-10:12-75'!X90)</f>
        <v>0</v>
      </c>
      <c r="Y90" s="509" t="n">
        <f aca="false">SUM('12-10:12-75'!Y90)</f>
        <v>1</v>
      </c>
      <c r="Z90" s="509" t="n">
        <f aca="false">SUM('12-10:12-75'!Z90)</f>
        <v>2</v>
      </c>
      <c r="AA90" s="509" t="n">
        <f aca="false">SUM('12-10:12-75'!AA90)</f>
        <v>7</v>
      </c>
      <c r="AB90" s="509" t="n">
        <f aca="false">SUM('12-10:12-75'!AB90)</f>
        <v>8</v>
      </c>
      <c r="AC90" s="509" t="n">
        <f aca="false">SUM('12-10:12-75'!AC90)</f>
        <v>7</v>
      </c>
      <c r="AD90" s="509" t="n">
        <f aca="false">SUM('12-10:12-75'!AD90)</f>
        <v>7</v>
      </c>
      <c r="AE90" s="509" t="n">
        <f aca="false">SUM('12-10:12-75'!AE90)</f>
        <v>4</v>
      </c>
      <c r="AF90" s="509" t="n">
        <f aca="false">SUM('12-10:12-75'!AF90)</f>
        <v>0</v>
      </c>
      <c r="AG90" s="510" t="n">
        <f aca="false">SUM('12-10:12-75'!AG90)</f>
        <v>0</v>
      </c>
      <c r="AH90" s="531"/>
    </row>
    <row r="91" s="451" customFormat="true" ht="12" hidden="false" customHeight="true" outlineLevel="0" collapsed="false">
      <c r="A91" s="397" t="s">
        <v>462</v>
      </c>
      <c r="B91" s="507" t="s">
        <v>382</v>
      </c>
      <c r="C91" s="507"/>
      <c r="D91" s="338"/>
      <c r="E91" s="436" t="s">
        <v>7</v>
      </c>
      <c r="F91" s="504" t="n">
        <f aca="false">SUM('12-10:12-75'!F91)</f>
        <v>26</v>
      </c>
      <c r="G91" s="508" t="n">
        <f aca="false">SUM('12-10:12-75'!G91)</f>
        <v>0</v>
      </c>
      <c r="H91" s="509" t="n">
        <f aca="false">SUM('12-10:12-75'!H91)</f>
        <v>0</v>
      </c>
      <c r="I91" s="509" t="n">
        <f aca="false">SUM('12-10:12-75'!I91)</f>
        <v>0</v>
      </c>
      <c r="J91" s="509" t="n">
        <f aca="false">SUM('12-10:12-75'!J91)</f>
        <v>0</v>
      </c>
      <c r="K91" s="510" t="n">
        <f aca="false">SUM('12-10:12-75'!K91)</f>
        <v>0</v>
      </c>
      <c r="L91" s="508" t="n">
        <f aca="false">SUM('12-10:12-75'!L91)</f>
        <v>0</v>
      </c>
      <c r="M91" s="509" t="n">
        <f aca="false">SUM('12-10:12-75'!M91)</f>
        <v>0</v>
      </c>
      <c r="N91" s="509" t="n">
        <f aca="false">SUM('12-10:12-75'!N91)</f>
        <v>0</v>
      </c>
      <c r="O91" s="509" t="n">
        <f aca="false">SUM('12-10:12-75'!O91)</f>
        <v>0</v>
      </c>
      <c r="P91" s="510" t="n">
        <f aca="false">SUM('12-10:12-75'!P91)</f>
        <v>0</v>
      </c>
      <c r="Q91" s="508" t="n">
        <f aca="false">SUM('12-10:12-75'!Q91)</f>
        <v>0</v>
      </c>
      <c r="R91" s="509" t="n">
        <f aca="false">SUM('12-10:12-75'!R91)</f>
        <v>0</v>
      </c>
      <c r="S91" s="509" t="n">
        <f aca="false">SUM('12-10:12-75'!S91)</f>
        <v>0</v>
      </c>
      <c r="T91" s="509" t="n">
        <f aca="false">SUM('12-10:12-75'!T91)</f>
        <v>1</v>
      </c>
      <c r="U91" s="509" t="n">
        <f aca="false">SUM('12-10:12-75'!U91)</f>
        <v>0</v>
      </c>
      <c r="V91" s="509" t="n">
        <f aca="false">SUM('12-10:12-75'!V91)</f>
        <v>1</v>
      </c>
      <c r="W91" s="509" t="n">
        <f aca="false">SUM('12-10:12-75'!W91)</f>
        <v>1</v>
      </c>
      <c r="X91" s="509" t="n">
        <f aca="false">SUM('12-10:12-75'!X91)</f>
        <v>0</v>
      </c>
      <c r="Y91" s="509" t="n">
        <f aca="false">SUM('12-10:12-75'!Y91)</f>
        <v>0</v>
      </c>
      <c r="Z91" s="509" t="n">
        <f aca="false">SUM('12-10:12-75'!Z91)</f>
        <v>0</v>
      </c>
      <c r="AA91" s="509" t="n">
        <f aca="false">SUM('12-10:12-75'!AA91)</f>
        <v>1</v>
      </c>
      <c r="AB91" s="509" t="n">
        <f aca="false">SUM('12-10:12-75'!AB91)</f>
        <v>3</v>
      </c>
      <c r="AC91" s="509" t="n">
        <f aca="false">SUM('12-10:12-75'!AC91)</f>
        <v>6</v>
      </c>
      <c r="AD91" s="509" t="n">
        <f aca="false">SUM('12-10:12-75'!AD91)</f>
        <v>9</v>
      </c>
      <c r="AE91" s="509" t="n">
        <f aca="false">SUM('12-10:12-75'!AE91)</f>
        <v>4</v>
      </c>
      <c r="AF91" s="509" t="n">
        <f aca="false">SUM('12-10:12-75'!AF91)</f>
        <v>0</v>
      </c>
      <c r="AG91" s="510" t="n">
        <f aca="false">SUM('12-10:12-75'!AG91)</f>
        <v>0</v>
      </c>
    </row>
    <row r="92" s="451" customFormat="true" ht="12" hidden="false" customHeight="true" outlineLevel="0" collapsed="false">
      <c r="A92" s="397"/>
      <c r="B92" s="507"/>
      <c r="C92" s="507"/>
      <c r="D92" s="435"/>
      <c r="E92" s="436" t="s">
        <v>475</v>
      </c>
      <c r="F92" s="504" t="n">
        <f aca="false">SUM('12-10:12-75'!F92)</f>
        <v>5</v>
      </c>
      <c r="G92" s="508" t="n">
        <f aca="false">SUM('12-10:12-75'!G92)</f>
        <v>0</v>
      </c>
      <c r="H92" s="509" t="n">
        <f aca="false">SUM('12-10:12-75'!H92)</f>
        <v>0</v>
      </c>
      <c r="I92" s="509" t="n">
        <f aca="false">SUM('12-10:12-75'!I92)</f>
        <v>0</v>
      </c>
      <c r="J92" s="509" t="n">
        <f aca="false">SUM('12-10:12-75'!J92)</f>
        <v>0</v>
      </c>
      <c r="K92" s="510" t="n">
        <f aca="false">SUM('12-10:12-75'!K92)</f>
        <v>0</v>
      </c>
      <c r="L92" s="508" t="n">
        <f aca="false">SUM('12-10:12-75'!L92)</f>
        <v>0</v>
      </c>
      <c r="M92" s="509" t="n">
        <f aca="false">SUM('12-10:12-75'!M92)</f>
        <v>0</v>
      </c>
      <c r="N92" s="509" t="n">
        <f aca="false">SUM('12-10:12-75'!N92)</f>
        <v>0</v>
      </c>
      <c r="O92" s="509" t="n">
        <f aca="false">SUM('12-10:12-75'!O92)</f>
        <v>0</v>
      </c>
      <c r="P92" s="510" t="n">
        <f aca="false">SUM('12-10:12-75'!P92)</f>
        <v>0</v>
      </c>
      <c r="Q92" s="508" t="n">
        <f aca="false">SUM('12-10:12-75'!Q92)</f>
        <v>0</v>
      </c>
      <c r="R92" s="509" t="n">
        <f aca="false">SUM('12-10:12-75'!R92)</f>
        <v>0</v>
      </c>
      <c r="S92" s="509" t="n">
        <f aca="false">SUM('12-10:12-75'!S92)</f>
        <v>0</v>
      </c>
      <c r="T92" s="509" t="n">
        <f aca="false">SUM('12-10:12-75'!T92)</f>
        <v>0</v>
      </c>
      <c r="U92" s="509" t="n">
        <f aca="false">SUM('12-10:12-75'!U92)</f>
        <v>0</v>
      </c>
      <c r="V92" s="509" t="n">
        <f aca="false">SUM('12-10:12-75'!V92)</f>
        <v>0</v>
      </c>
      <c r="W92" s="509" t="n">
        <f aca="false">SUM('12-10:12-75'!W92)</f>
        <v>0</v>
      </c>
      <c r="X92" s="509" t="n">
        <f aca="false">SUM('12-10:12-75'!X92)</f>
        <v>0</v>
      </c>
      <c r="Y92" s="509" t="n">
        <f aca="false">SUM('12-10:12-75'!Y92)</f>
        <v>0</v>
      </c>
      <c r="Z92" s="509" t="n">
        <f aca="false">SUM('12-10:12-75'!Z92)</f>
        <v>0</v>
      </c>
      <c r="AA92" s="509" t="n">
        <f aca="false">SUM('12-10:12-75'!AA92)</f>
        <v>0</v>
      </c>
      <c r="AB92" s="509" t="n">
        <f aca="false">SUM('12-10:12-75'!AB92)</f>
        <v>2</v>
      </c>
      <c r="AC92" s="509" t="n">
        <f aca="false">SUM('12-10:12-75'!AC92)</f>
        <v>2</v>
      </c>
      <c r="AD92" s="509" t="n">
        <f aca="false">SUM('12-10:12-75'!AD92)</f>
        <v>1</v>
      </c>
      <c r="AE92" s="509" t="n">
        <f aca="false">SUM('12-10:12-75'!AE92)</f>
        <v>0</v>
      </c>
      <c r="AF92" s="509" t="n">
        <f aca="false">SUM('12-10:12-75'!AF92)</f>
        <v>0</v>
      </c>
      <c r="AG92" s="510" t="n">
        <f aca="false">SUM('12-10:12-75'!AG92)</f>
        <v>0</v>
      </c>
    </row>
    <row r="93" s="451" customFormat="true" ht="17.25" hidden="false" customHeight="true" outlineLevel="0" collapsed="false">
      <c r="A93" s="397"/>
      <c r="B93" s="507"/>
      <c r="C93" s="507"/>
      <c r="D93" s="435"/>
      <c r="E93" s="436" t="s">
        <v>476</v>
      </c>
      <c r="F93" s="504" t="n">
        <f aca="false">SUM('12-10:12-75'!F93)</f>
        <v>21</v>
      </c>
      <c r="G93" s="508" t="n">
        <f aca="false">SUM('12-10:12-75'!G93)</f>
        <v>0</v>
      </c>
      <c r="H93" s="509" t="n">
        <f aca="false">SUM('12-10:12-75'!H93)</f>
        <v>0</v>
      </c>
      <c r="I93" s="509" t="n">
        <f aca="false">SUM('12-10:12-75'!I93)</f>
        <v>0</v>
      </c>
      <c r="J93" s="509" t="n">
        <f aca="false">SUM('12-10:12-75'!J93)</f>
        <v>0</v>
      </c>
      <c r="K93" s="510" t="n">
        <f aca="false">SUM('12-10:12-75'!K93)</f>
        <v>0</v>
      </c>
      <c r="L93" s="508" t="n">
        <f aca="false">SUM('12-10:12-75'!L93)</f>
        <v>0</v>
      </c>
      <c r="M93" s="509" t="n">
        <f aca="false">SUM('12-10:12-75'!M93)</f>
        <v>0</v>
      </c>
      <c r="N93" s="509" t="n">
        <f aca="false">SUM('12-10:12-75'!N93)</f>
        <v>0</v>
      </c>
      <c r="O93" s="509" t="n">
        <f aca="false">SUM('12-10:12-75'!O93)</f>
        <v>0</v>
      </c>
      <c r="P93" s="510" t="n">
        <f aca="false">SUM('12-10:12-75'!P93)</f>
        <v>0</v>
      </c>
      <c r="Q93" s="508" t="n">
        <f aca="false">SUM('12-10:12-75'!Q93)</f>
        <v>0</v>
      </c>
      <c r="R93" s="509" t="n">
        <f aca="false">SUM('12-10:12-75'!R93)</f>
        <v>0</v>
      </c>
      <c r="S93" s="509" t="n">
        <f aca="false">SUM('12-10:12-75'!S93)</f>
        <v>0</v>
      </c>
      <c r="T93" s="509" t="n">
        <f aca="false">SUM('12-10:12-75'!T93)</f>
        <v>1</v>
      </c>
      <c r="U93" s="509" t="n">
        <f aca="false">SUM('12-10:12-75'!U93)</f>
        <v>0</v>
      </c>
      <c r="V93" s="509" t="n">
        <f aca="false">SUM('12-10:12-75'!V93)</f>
        <v>1</v>
      </c>
      <c r="W93" s="509" t="n">
        <f aca="false">SUM('12-10:12-75'!W93)</f>
        <v>1</v>
      </c>
      <c r="X93" s="509" t="n">
        <f aca="false">SUM('12-10:12-75'!X93)</f>
        <v>0</v>
      </c>
      <c r="Y93" s="509" t="n">
        <f aca="false">SUM('12-10:12-75'!Y93)</f>
        <v>0</v>
      </c>
      <c r="Z93" s="509" t="n">
        <f aca="false">SUM('12-10:12-75'!Z93)</f>
        <v>0</v>
      </c>
      <c r="AA93" s="509" t="n">
        <f aca="false">SUM('12-10:12-75'!AA93)</f>
        <v>1</v>
      </c>
      <c r="AB93" s="509" t="n">
        <f aca="false">SUM('12-10:12-75'!AB93)</f>
        <v>1</v>
      </c>
      <c r="AC93" s="509" t="n">
        <f aca="false">SUM('12-10:12-75'!AC93)</f>
        <v>4</v>
      </c>
      <c r="AD93" s="509" t="n">
        <f aca="false">SUM('12-10:12-75'!AD93)</f>
        <v>8</v>
      </c>
      <c r="AE93" s="509" t="n">
        <f aca="false">SUM('12-10:12-75'!AE93)</f>
        <v>4</v>
      </c>
      <c r="AF93" s="509" t="n">
        <f aca="false">SUM('12-10:12-75'!AF93)</f>
        <v>0</v>
      </c>
      <c r="AG93" s="510" t="n">
        <f aca="false">SUM('12-10:12-75'!AG93)</f>
        <v>0</v>
      </c>
    </row>
    <row r="94" s="451" customFormat="true" ht="12" hidden="false" customHeight="true" outlineLevel="0" collapsed="false">
      <c r="A94" s="397" t="s">
        <v>463</v>
      </c>
      <c r="B94" s="507" t="s">
        <v>185</v>
      </c>
      <c r="C94" s="507"/>
      <c r="D94" s="338"/>
      <c r="E94" s="436" t="s">
        <v>7</v>
      </c>
      <c r="F94" s="504" t="n">
        <f aca="false">SUM('12-10:12-75'!F94)</f>
        <v>245</v>
      </c>
      <c r="G94" s="508" t="n">
        <f aca="false">SUM('12-10:12-75'!G94)</f>
        <v>1</v>
      </c>
      <c r="H94" s="509" t="n">
        <f aca="false">SUM('12-10:12-75'!H94)</f>
        <v>1</v>
      </c>
      <c r="I94" s="509" t="n">
        <f aca="false">SUM('12-10:12-75'!I94)</f>
        <v>0</v>
      </c>
      <c r="J94" s="509" t="n">
        <f aca="false">SUM('12-10:12-75'!J94)</f>
        <v>0</v>
      </c>
      <c r="K94" s="510" t="n">
        <f aca="false">SUM('12-10:12-75'!K94)</f>
        <v>0</v>
      </c>
      <c r="L94" s="508" t="n">
        <f aca="false">SUM('12-10:12-75'!L94)</f>
        <v>2</v>
      </c>
      <c r="M94" s="509" t="n">
        <f aca="false">SUM('12-10:12-75'!M94)</f>
        <v>0</v>
      </c>
      <c r="N94" s="509" t="n">
        <f aca="false">SUM('12-10:12-75'!N94)</f>
        <v>0</v>
      </c>
      <c r="O94" s="509" t="n">
        <f aca="false">SUM('12-10:12-75'!O94)</f>
        <v>0</v>
      </c>
      <c r="P94" s="510" t="n">
        <f aca="false">SUM('12-10:12-75'!P94)</f>
        <v>0</v>
      </c>
      <c r="Q94" s="508" t="n">
        <f aca="false">SUM('12-10:12-75'!Q94)</f>
        <v>0</v>
      </c>
      <c r="R94" s="509" t="n">
        <f aca="false">SUM('12-10:12-75'!R94)</f>
        <v>1</v>
      </c>
      <c r="S94" s="509" t="n">
        <f aca="false">SUM('12-10:12-75'!S94)</f>
        <v>7</v>
      </c>
      <c r="T94" s="509" t="n">
        <f aca="false">SUM('12-10:12-75'!T94)</f>
        <v>7</v>
      </c>
      <c r="U94" s="509" t="n">
        <f aca="false">SUM('12-10:12-75'!U94)</f>
        <v>7</v>
      </c>
      <c r="V94" s="509" t="n">
        <f aca="false">SUM('12-10:12-75'!V94)</f>
        <v>21</v>
      </c>
      <c r="W94" s="509" t="n">
        <f aca="false">SUM('12-10:12-75'!W94)</f>
        <v>16</v>
      </c>
      <c r="X94" s="509" t="n">
        <f aca="false">SUM('12-10:12-75'!X94)</f>
        <v>25</v>
      </c>
      <c r="Y94" s="509" t="n">
        <f aca="false">SUM('12-10:12-75'!Y94)</f>
        <v>31</v>
      </c>
      <c r="Z94" s="509" t="n">
        <f aca="false">SUM('12-10:12-75'!Z94)</f>
        <v>36</v>
      </c>
      <c r="AA94" s="509" t="n">
        <f aca="false">SUM('12-10:12-75'!AA94)</f>
        <v>29</v>
      </c>
      <c r="AB94" s="509" t="n">
        <f aca="false">SUM('12-10:12-75'!AB94)</f>
        <v>30</v>
      </c>
      <c r="AC94" s="509" t="n">
        <f aca="false">SUM('12-10:12-75'!AC94)</f>
        <v>19</v>
      </c>
      <c r="AD94" s="509" t="n">
        <f aca="false">SUM('12-10:12-75'!AD94)</f>
        <v>9</v>
      </c>
      <c r="AE94" s="509" t="n">
        <f aca="false">SUM('12-10:12-75'!AE94)</f>
        <v>5</v>
      </c>
      <c r="AF94" s="509" t="n">
        <f aca="false">SUM('12-10:12-75'!AF94)</f>
        <v>0</v>
      </c>
      <c r="AG94" s="510" t="n">
        <f aca="false">SUM('12-10:12-75'!AG94)</f>
        <v>0</v>
      </c>
    </row>
    <row r="95" s="451" customFormat="true" ht="12" hidden="false" customHeight="true" outlineLevel="0" collapsed="false">
      <c r="A95" s="397"/>
      <c r="B95" s="507"/>
      <c r="C95" s="507"/>
      <c r="D95" s="435"/>
      <c r="E95" s="436" t="s">
        <v>475</v>
      </c>
      <c r="F95" s="504" t="n">
        <f aca="false">SUM('12-10:12-75'!F95)</f>
        <v>157</v>
      </c>
      <c r="G95" s="508" t="n">
        <f aca="false">SUM('12-10:12-75'!G95)</f>
        <v>0</v>
      </c>
      <c r="H95" s="509" t="n">
        <f aca="false">SUM('12-10:12-75'!H95)</f>
        <v>0</v>
      </c>
      <c r="I95" s="509" t="n">
        <f aca="false">SUM('12-10:12-75'!I95)</f>
        <v>0</v>
      </c>
      <c r="J95" s="509" t="n">
        <f aca="false">SUM('12-10:12-75'!J95)</f>
        <v>0</v>
      </c>
      <c r="K95" s="510" t="n">
        <f aca="false">SUM('12-10:12-75'!K95)</f>
        <v>0</v>
      </c>
      <c r="L95" s="508" t="n">
        <f aca="false">SUM('12-10:12-75'!L95)</f>
        <v>0</v>
      </c>
      <c r="M95" s="509" t="n">
        <f aca="false">SUM('12-10:12-75'!M95)</f>
        <v>0</v>
      </c>
      <c r="N95" s="509" t="n">
        <f aca="false">SUM('12-10:12-75'!N95)</f>
        <v>0</v>
      </c>
      <c r="O95" s="509" t="n">
        <f aca="false">SUM('12-10:12-75'!O95)</f>
        <v>0</v>
      </c>
      <c r="P95" s="510" t="n">
        <f aca="false">SUM('12-10:12-75'!P95)</f>
        <v>0</v>
      </c>
      <c r="Q95" s="508" t="n">
        <f aca="false">SUM('12-10:12-75'!Q95)</f>
        <v>0</v>
      </c>
      <c r="R95" s="509" t="n">
        <f aca="false">SUM('12-10:12-75'!R95)</f>
        <v>1</v>
      </c>
      <c r="S95" s="509" t="n">
        <f aca="false">SUM('12-10:12-75'!S95)</f>
        <v>4</v>
      </c>
      <c r="T95" s="509" t="n">
        <f aca="false">SUM('12-10:12-75'!T95)</f>
        <v>5</v>
      </c>
      <c r="U95" s="509" t="n">
        <f aca="false">SUM('12-10:12-75'!U95)</f>
        <v>5</v>
      </c>
      <c r="V95" s="509" t="n">
        <f aca="false">SUM('12-10:12-75'!V95)</f>
        <v>17</v>
      </c>
      <c r="W95" s="509" t="n">
        <f aca="false">SUM('12-10:12-75'!W95)</f>
        <v>11</v>
      </c>
      <c r="X95" s="509" t="n">
        <f aca="false">SUM('12-10:12-75'!X95)</f>
        <v>21</v>
      </c>
      <c r="Y95" s="509" t="n">
        <f aca="false">SUM('12-10:12-75'!Y95)</f>
        <v>19</v>
      </c>
      <c r="Z95" s="509" t="n">
        <f aca="false">SUM('12-10:12-75'!Z95)</f>
        <v>28</v>
      </c>
      <c r="AA95" s="509" t="n">
        <f aca="false">SUM('12-10:12-75'!AA95)</f>
        <v>19</v>
      </c>
      <c r="AB95" s="509" t="n">
        <f aca="false">SUM('12-10:12-75'!AB95)</f>
        <v>18</v>
      </c>
      <c r="AC95" s="509" t="n">
        <f aca="false">SUM('12-10:12-75'!AC95)</f>
        <v>4</v>
      </c>
      <c r="AD95" s="509" t="n">
        <f aca="false">SUM('12-10:12-75'!AD95)</f>
        <v>5</v>
      </c>
      <c r="AE95" s="509" t="n">
        <f aca="false">SUM('12-10:12-75'!AE95)</f>
        <v>0</v>
      </c>
      <c r="AF95" s="509" t="n">
        <f aca="false">SUM('12-10:12-75'!AF95)</f>
        <v>0</v>
      </c>
      <c r="AG95" s="510" t="n">
        <f aca="false">SUM('12-10:12-75'!AG95)</f>
        <v>0</v>
      </c>
    </row>
    <row r="96" s="451" customFormat="true" ht="17.25" hidden="false" customHeight="true" outlineLevel="0" collapsed="false">
      <c r="A96" s="397"/>
      <c r="B96" s="507"/>
      <c r="C96" s="507"/>
      <c r="D96" s="435"/>
      <c r="E96" s="436" t="s">
        <v>476</v>
      </c>
      <c r="F96" s="504" t="n">
        <f aca="false">SUM('12-10:12-75'!F96)</f>
        <v>88</v>
      </c>
      <c r="G96" s="508" t="n">
        <f aca="false">SUM('12-10:12-75'!G96)</f>
        <v>1</v>
      </c>
      <c r="H96" s="509" t="n">
        <f aca="false">SUM('12-10:12-75'!H96)</f>
        <v>1</v>
      </c>
      <c r="I96" s="509" t="n">
        <f aca="false">SUM('12-10:12-75'!I96)</f>
        <v>0</v>
      </c>
      <c r="J96" s="509" t="n">
        <f aca="false">SUM('12-10:12-75'!J96)</f>
        <v>0</v>
      </c>
      <c r="K96" s="510" t="n">
        <f aca="false">SUM('12-10:12-75'!K96)</f>
        <v>0</v>
      </c>
      <c r="L96" s="508" t="n">
        <f aca="false">SUM('12-10:12-75'!L96)</f>
        <v>2</v>
      </c>
      <c r="M96" s="509" t="n">
        <f aca="false">SUM('12-10:12-75'!M96)</f>
        <v>0</v>
      </c>
      <c r="N96" s="509" t="n">
        <f aca="false">SUM('12-10:12-75'!N96)</f>
        <v>0</v>
      </c>
      <c r="O96" s="509" t="n">
        <f aca="false">SUM('12-10:12-75'!O96)</f>
        <v>0</v>
      </c>
      <c r="P96" s="510" t="n">
        <f aca="false">SUM('12-10:12-75'!P96)</f>
        <v>0</v>
      </c>
      <c r="Q96" s="508" t="n">
        <f aca="false">SUM('12-10:12-75'!Q96)</f>
        <v>0</v>
      </c>
      <c r="R96" s="509" t="n">
        <f aca="false">SUM('12-10:12-75'!R96)</f>
        <v>0</v>
      </c>
      <c r="S96" s="509" t="n">
        <f aca="false">SUM('12-10:12-75'!S96)</f>
        <v>3</v>
      </c>
      <c r="T96" s="509" t="n">
        <f aca="false">SUM('12-10:12-75'!T96)</f>
        <v>2</v>
      </c>
      <c r="U96" s="509" t="n">
        <f aca="false">SUM('12-10:12-75'!U96)</f>
        <v>2</v>
      </c>
      <c r="V96" s="509" t="n">
        <f aca="false">SUM('12-10:12-75'!V96)</f>
        <v>4</v>
      </c>
      <c r="W96" s="509" t="n">
        <f aca="false">SUM('12-10:12-75'!W96)</f>
        <v>5</v>
      </c>
      <c r="X96" s="509" t="n">
        <f aca="false">SUM('12-10:12-75'!X96)</f>
        <v>4</v>
      </c>
      <c r="Y96" s="509" t="n">
        <f aca="false">SUM('12-10:12-75'!Y96)</f>
        <v>12</v>
      </c>
      <c r="Z96" s="509" t="n">
        <f aca="false">SUM('12-10:12-75'!Z96)</f>
        <v>8</v>
      </c>
      <c r="AA96" s="509" t="n">
        <f aca="false">SUM('12-10:12-75'!AA96)</f>
        <v>10</v>
      </c>
      <c r="AB96" s="509" t="n">
        <f aca="false">SUM('12-10:12-75'!AB96)</f>
        <v>12</v>
      </c>
      <c r="AC96" s="509" t="n">
        <f aca="false">SUM('12-10:12-75'!AC96)</f>
        <v>15</v>
      </c>
      <c r="AD96" s="509" t="n">
        <f aca="false">SUM('12-10:12-75'!AD96)</f>
        <v>4</v>
      </c>
      <c r="AE96" s="509" t="n">
        <f aca="false">SUM('12-10:12-75'!AE96)</f>
        <v>5</v>
      </c>
      <c r="AF96" s="509" t="n">
        <f aca="false">SUM('12-10:12-75'!AF96)</f>
        <v>0</v>
      </c>
      <c r="AG96" s="510" t="n">
        <f aca="false">SUM('12-10:12-75'!AG96)</f>
        <v>0</v>
      </c>
    </row>
    <row r="97" s="451" customFormat="true" ht="12" hidden="false" customHeight="true" outlineLevel="0" collapsed="false">
      <c r="A97" s="397" t="s">
        <v>464</v>
      </c>
      <c r="B97" s="507" t="s">
        <v>174</v>
      </c>
      <c r="C97" s="507"/>
      <c r="D97" s="338"/>
      <c r="E97" s="436" t="s">
        <v>7</v>
      </c>
      <c r="F97" s="504" t="n">
        <f aca="false">SUM('12-10:12-75'!F97)</f>
        <v>412</v>
      </c>
      <c r="G97" s="508" t="n">
        <f aca="false">SUM('12-10:12-75'!G97)</f>
        <v>0</v>
      </c>
      <c r="H97" s="509" t="n">
        <f aca="false">SUM('12-10:12-75'!H97)</f>
        <v>0</v>
      </c>
      <c r="I97" s="509" t="n">
        <f aca="false">SUM('12-10:12-75'!I97)</f>
        <v>0</v>
      </c>
      <c r="J97" s="509" t="n">
        <f aca="false">SUM('12-10:12-75'!J97)</f>
        <v>0</v>
      </c>
      <c r="K97" s="510" t="n">
        <f aca="false">SUM('12-10:12-75'!K97)</f>
        <v>0</v>
      </c>
      <c r="L97" s="508" t="n">
        <f aca="false">SUM('12-10:12-75'!L97)</f>
        <v>0</v>
      </c>
      <c r="M97" s="509" t="n">
        <f aca="false">SUM('12-10:12-75'!M97)</f>
        <v>0</v>
      </c>
      <c r="N97" s="509" t="n">
        <f aca="false">SUM('12-10:12-75'!N97)</f>
        <v>0</v>
      </c>
      <c r="O97" s="509" t="n">
        <f aca="false">SUM('12-10:12-75'!O97)</f>
        <v>0</v>
      </c>
      <c r="P97" s="510" t="n">
        <f aca="false">SUM('12-10:12-75'!P97)</f>
        <v>0</v>
      </c>
      <c r="Q97" s="508" t="n">
        <f aca="false">SUM('12-10:12-75'!Q97)</f>
        <v>0</v>
      </c>
      <c r="R97" s="509" t="n">
        <f aca="false">SUM('12-10:12-75'!R97)</f>
        <v>1</v>
      </c>
      <c r="S97" s="509" t="n">
        <f aca="false">SUM('12-10:12-75'!S97)</f>
        <v>0</v>
      </c>
      <c r="T97" s="509" t="n">
        <f aca="false">SUM('12-10:12-75'!T97)</f>
        <v>0</v>
      </c>
      <c r="U97" s="509" t="n">
        <f aca="false">SUM('12-10:12-75'!U97)</f>
        <v>0</v>
      </c>
      <c r="V97" s="509" t="n">
        <f aca="false">SUM('12-10:12-75'!V97)</f>
        <v>1</v>
      </c>
      <c r="W97" s="509" t="n">
        <f aca="false">SUM('12-10:12-75'!W97)</f>
        <v>4</v>
      </c>
      <c r="X97" s="509" t="n">
        <f aca="false">SUM('12-10:12-75'!X97)</f>
        <v>8</v>
      </c>
      <c r="Y97" s="509" t="n">
        <f aca="false">SUM('12-10:12-75'!Y97)</f>
        <v>15</v>
      </c>
      <c r="Z97" s="509" t="n">
        <f aca="false">SUM('12-10:12-75'!Z97)</f>
        <v>32</v>
      </c>
      <c r="AA97" s="509" t="n">
        <f aca="false">SUM('12-10:12-75'!AA97)</f>
        <v>45</v>
      </c>
      <c r="AB97" s="509" t="n">
        <f aca="false">SUM('12-10:12-75'!AB97)</f>
        <v>70</v>
      </c>
      <c r="AC97" s="509" t="n">
        <f aca="false">SUM('12-10:12-75'!AC97)</f>
        <v>107</v>
      </c>
      <c r="AD97" s="509" t="n">
        <f aca="false">SUM('12-10:12-75'!AD97)</f>
        <v>89</v>
      </c>
      <c r="AE97" s="509" t="n">
        <f aca="false">SUM('12-10:12-75'!AE97)</f>
        <v>34</v>
      </c>
      <c r="AF97" s="509" t="n">
        <f aca="false">SUM('12-10:12-75'!AF97)</f>
        <v>6</v>
      </c>
      <c r="AG97" s="510" t="n">
        <f aca="false">SUM('12-10:12-75'!AG97)</f>
        <v>0</v>
      </c>
    </row>
    <row r="98" s="451" customFormat="true" ht="12" hidden="false" customHeight="true" outlineLevel="0" collapsed="false">
      <c r="A98" s="397"/>
      <c r="B98" s="507"/>
      <c r="C98" s="507"/>
      <c r="D98" s="483"/>
      <c r="E98" s="436" t="s">
        <v>475</v>
      </c>
      <c r="F98" s="504" t="n">
        <f aca="false">SUM('12-10:12-75'!F98)</f>
        <v>203</v>
      </c>
      <c r="G98" s="508" t="n">
        <f aca="false">SUM('12-10:12-75'!G98)</f>
        <v>0</v>
      </c>
      <c r="H98" s="509" t="n">
        <f aca="false">SUM('12-10:12-75'!H98)</f>
        <v>0</v>
      </c>
      <c r="I98" s="509" t="n">
        <f aca="false">SUM('12-10:12-75'!I98)</f>
        <v>0</v>
      </c>
      <c r="J98" s="509" t="n">
        <f aca="false">SUM('12-10:12-75'!J98)</f>
        <v>0</v>
      </c>
      <c r="K98" s="510" t="n">
        <f aca="false">SUM('12-10:12-75'!K98)</f>
        <v>0</v>
      </c>
      <c r="L98" s="508" t="n">
        <f aca="false">SUM('12-10:12-75'!L98)</f>
        <v>0</v>
      </c>
      <c r="M98" s="509" t="n">
        <f aca="false">SUM('12-10:12-75'!M98)</f>
        <v>0</v>
      </c>
      <c r="N98" s="509" t="n">
        <f aca="false">SUM('12-10:12-75'!N98)</f>
        <v>0</v>
      </c>
      <c r="O98" s="509" t="n">
        <f aca="false">SUM('12-10:12-75'!O98)</f>
        <v>0</v>
      </c>
      <c r="P98" s="510" t="n">
        <f aca="false">SUM('12-10:12-75'!P98)</f>
        <v>0</v>
      </c>
      <c r="Q98" s="508" t="n">
        <f aca="false">SUM('12-10:12-75'!Q98)</f>
        <v>0</v>
      </c>
      <c r="R98" s="509" t="n">
        <f aca="false">SUM('12-10:12-75'!R98)</f>
        <v>0</v>
      </c>
      <c r="S98" s="509" t="n">
        <f aca="false">SUM('12-10:12-75'!S98)</f>
        <v>0</v>
      </c>
      <c r="T98" s="509" t="n">
        <f aca="false">SUM('12-10:12-75'!T98)</f>
        <v>0</v>
      </c>
      <c r="U98" s="509" t="n">
        <f aca="false">SUM('12-10:12-75'!U98)</f>
        <v>0</v>
      </c>
      <c r="V98" s="509" t="n">
        <f aca="false">SUM('12-10:12-75'!V98)</f>
        <v>1</v>
      </c>
      <c r="W98" s="509" t="n">
        <f aca="false">SUM('12-10:12-75'!W98)</f>
        <v>3</v>
      </c>
      <c r="X98" s="509" t="n">
        <f aca="false">SUM('12-10:12-75'!X98)</f>
        <v>5</v>
      </c>
      <c r="Y98" s="509" t="n">
        <f aca="false">SUM('12-10:12-75'!Y98)</f>
        <v>8</v>
      </c>
      <c r="Z98" s="509" t="n">
        <f aca="false">SUM('12-10:12-75'!Z98)</f>
        <v>24</v>
      </c>
      <c r="AA98" s="509" t="n">
        <f aca="false">SUM('12-10:12-75'!AA98)</f>
        <v>30</v>
      </c>
      <c r="AB98" s="509" t="n">
        <f aca="false">SUM('12-10:12-75'!AB98)</f>
        <v>39</v>
      </c>
      <c r="AC98" s="509" t="n">
        <f aca="false">SUM('12-10:12-75'!AC98)</f>
        <v>42</v>
      </c>
      <c r="AD98" s="509" t="n">
        <f aca="false">SUM('12-10:12-75'!AD98)</f>
        <v>43</v>
      </c>
      <c r="AE98" s="509" t="n">
        <f aca="false">SUM('12-10:12-75'!AE98)</f>
        <v>7</v>
      </c>
      <c r="AF98" s="509" t="n">
        <f aca="false">SUM('12-10:12-75'!AF98)</f>
        <v>1</v>
      </c>
      <c r="AG98" s="510" t="n">
        <f aca="false">SUM('12-10:12-75'!AG98)</f>
        <v>0</v>
      </c>
    </row>
    <row r="99" s="451" customFormat="true" ht="17.25" hidden="false" customHeight="true" outlineLevel="0" collapsed="false">
      <c r="A99" s="397"/>
      <c r="B99" s="507"/>
      <c r="C99" s="507"/>
      <c r="D99" s="483"/>
      <c r="E99" s="436" t="s">
        <v>476</v>
      </c>
      <c r="F99" s="504" t="n">
        <f aca="false">SUM('12-10:12-75'!F99)</f>
        <v>209</v>
      </c>
      <c r="G99" s="508" t="n">
        <f aca="false">SUM('12-10:12-75'!G99)</f>
        <v>0</v>
      </c>
      <c r="H99" s="509" t="n">
        <f aca="false">SUM('12-10:12-75'!H99)</f>
        <v>0</v>
      </c>
      <c r="I99" s="509" t="n">
        <f aca="false">SUM('12-10:12-75'!I99)</f>
        <v>0</v>
      </c>
      <c r="J99" s="509" t="n">
        <f aca="false">SUM('12-10:12-75'!J99)</f>
        <v>0</v>
      </c>
      <c r="K99" s="510" t="n">
        <f aca="false">SUM('12-10:12-75'!K99)</f>
        <v>0</v>
      </c>
      <c r="L99" s="508" t="n">
        <f aca="false">SUM('12-10:12-75'!L99)</f>
        <v>0</v>
      </c>
      <c r="M99" s="509" t="n">
        <f aca="false">SUM('12-10:12-75'!M99)</f>
        <v>0</v>
      </c>
      <c r="N99" s="509" t="n">
        <f aca="false">SUM('12-10:12-75'!N99)</f>
        <v>0</v>
      </c>
      <c r="O99" s="509" t="n">
        <f aca="false">SUM('12-10:12-75'!O99)</f>
        <v>0</v>
      </c>
      <c r="P99" s="510" t="n">
        <f aca="false">SUM('12-10:12-75'!P99)</f>
        <v>0</v>
      </c>
      <c r="Q99" s="508" t="n">
        <f aca="false">SUM('12-10:12-75'!Q99)</f>
        <v>0</v>
      </c>
      <c r="R99" s="509" t="n">
        <f aca="false">SUM('12-10:12-75'!R99)</f>
        <v>1</v>
      </c>
      <c r="S99" s="509" t="n">
        <f aca="false">SUM('12-10:12-75'!S99)</f>
        <v>0</v>
      </c>
      <c r="T99" s="509" t="n">
        <f aca="false">SUM('12-10:12-75'!T99)</f>
        <v>0</v>
      </c>
      <c r="U99" s="509" t="n">
        <f aca="false">SUM('12-10:12-75'!U99)</f>
        <v>0</v>
      </c>
      <c r="V99" s="509" t="n">
        <f aca="false">SUM('12-10:12-75'!V99)</f>
        <v>0</v>
      </c>
      <c r="W99" s="509" t="n">
        <f aca="false">SUM('12-10:12-75'!W99)</f>
        <v>1</v>
      </c>
      <c r="X99" s="509" t="n">
        <f aca="false">SUM('12-10:12-75'!X99)</f>
        <v>3</v>
      </c>
      <c r="Y99" s="509" t="n">
        <f aca="false">SUM('12-10:12-75'!Y99)</f>
        <v>7</v>
      </c>
      <c r="Z99" s="509" t="n">
        <f aca="false">SUM('12-10:12-75'!Z99)</f>
        <v>8</v>
      </c>
      <c r="AA99" s="509" t="n">
        <f aca="false">SUM('12-10:12-75'!AA99)</f>
        <v>15</v>
      </c>
      <c r="AB99" s="509" t="n">
        <f aca="false">SUM('12-10:12-75'!AB99)</f>
        <v>31</v>
      </c>
      <c r="AC99" s="509" t="n">
        <f aca="false">SUM('12-10:12-75'!AC99)</f>
        <v>65</v>
      </c>
      <c r="AD99" s="509" t="n">
        <f aca="false">SUM('12-10:12-75'!AD99)</f>
        <v>46</v>
      </c>
      <c r="AE99" s="509" t="n">
        <f aca="false">SUM('12-10:12-75'!AE99)</f>
        <v>27</v>
      </c>
      <c r="AF99" s="509" t="n">
        <f aca="false">SUM('12-10:12-75'!AF99)</f>
        <v>5</v>
      </c>
      <c r="AG99" s="510" t="n">
        <f aca="false">SUM('12-10:12-75'!AG99)</f>
        <v>0</v>
      </c>
    </row>
    <row r="100" s="451" customFormat="true" ht="12" hidden="false" customHeight="true" outlineLevel="0" collapsed="false">
      <c r="A100" s="397" t="s">
        <v>465</v>
      </c>
      <c r="B100" s="507" t="s">
        <v>200</v>
      </c>
      <c r="C100" s="507"/>
      <c r="D100" s="338"/>
      <c r="E100" s="436" t="s">
        <v>7</v>
      </c>
      <c r="F100" s="504" t="n">
        <f aca="false">SUM('12-10:12-75'!F100)</f>
        <v>1019</v>
      </c>
      <c r="G100" s="508" t="n">
        <f aca="false">SUM('12-10:12-75'!G100)</f>
        <v>0</v>
      </c>
      <c r="H100" s="509" t="n">
        <f aca="false">SUM('12-10:12-75'!H100)</f>
        <v>0</v>
      </c>
      <c r="I100" s="509" t="n">
        <f aca="false">SUM('12-10:12-75'!I100)</f>
        <v>0</v>
      </c>
      <c r="J100" s="509" t="n">
        <f aca="false">SUM('12-10:12-75'!J100)</f>
        <v>0</v>
      </c>
      <c r="K100" s="510" t="n">
        <f aca="false">SUM('12-10:12-75'!K100)</f>
        <v>0</v>
      </c>
      <c r="L100" s="508" t="n">
        <f aca="false">SUM('12-10:12-75'!L100)</f>
        <v>0</v>
      </c>
      <c r="M100" s="509" t="n">
        <f aca="false">SUM('12-10:12-75'!M100)</f>
        <v>0</v>
      </c>
      <c r="N100" s="509" t="n">
        <f aca="false">SUM('12-10:12-75'!N100)</f>
        <v>0</v>
      </c>
      <c r="O100" s="509" t="n">
        <f aca="false">SUM('12-10:12-75'!O100)</f>
        <v>0</v>
      </c>
      <c r="P100" s="510" t="n">
        <f aca="false">SUM('12-10:12-75'!P100)</f>
        <v>0</v>
      </c>
      <c r="Q100" s="508" t="n">
        <f aca="false">SUM('12-10:12-75'!Q100)</f>
        <v>0</v>
      </c>
      <c r="R100" s="509" t="n">
        <f aca="false">SUM('12-10:12-75'!R100)</f>
        <v>0</v>
      </c>
      <c r="S100" s="509" t="n">
        <f aca="false">SUM('12-10:12-75'!S100)</f>
        <v>0</v>
      </c>
      <c r="T100" s="509" t="n">
        <f aca="false">SUM('12-10:12-75'!T100)</f>
        <v>0</v>
      </c>
      <c r="U100" s="509" t="n">
        <f aca="false">SUM('12-10:12-75'!U100)</f>
        <v>0</v>
      </c>
      <c r="V100" s="509" t="n">
        <f aca="false">SUM('12-10:12-75'!V100)</f>
        <v>0</v>
      </c>
      <c r="W100" s="509" t="n">
        <f aca="false">SUM('12-10:12-75'!W100)</f>
        <v>0</v>
      </c>
      <c r="X100" s="509" t="n">
        <f aca="false">SUM('12-10:12-75'!X100)</f>
        <v>0</v>
      </c>
      <c r="Y100" s="509" t="n">
        <f aca="false">SUM('12-10:12-75'!Y100)</f>
        <v>0</v>
      </c>
      <c r="Z100" s="509" t="n">
        <f aca="false">SUM('12-10:12-75'!Z100)</f>
        <v>6</v>
      </c>
      <c r="AA100" s="509" t="n">
        <f aca="false">SUM('12-10:12-75'!AA100)</f>
        <v>17</v>
      </c>
      <c r="AB100" s="509" t="n">
        <f aca="false">SUM('12-10:12-75'!AB100)</f>
        <v>75</v>
      </c>
      <c r="AC100" s="509" t="n">
        <f aca="false">SUM('12-10:12-75'!AC100)</f>
        <v>203</v>
      </c>
      <c r="AD100" s="509" t="n">
        <f aca="false">SUM('12-10:12-75'!AD100)</f>
        <v>331</v>
      </c>
      <c r="AE100" s="509" t="n">
        <f aca="false">SUM('12-10:12-75'!AE100)</f>
        <v>262</v>
      </c>
      <c r="AF100" s="509" t="n">
        <f aca="false">SUM('12-10:12-75'!AF100)</f>
        <v>125</v>
      </c>
      <c r="AG100" s="510" t="n">
        <f aca="false">SUM('12-10:12-75'!AG100)</f>
        <v>0</v>
      </c>
      <c r="AH100" s="531"/>
    </row>
    <row r="101" s="451" customFormat="true" ht="12" hidden="false" customHeight="true" outlineLevel="0" collapsed="false">
      <c r="A101" s="397"/>
      <c r="B101" s="507"/>
      <c r="C101" s="507"/>
      <c r="D101" s="483"/>
      <c r="E101" s="436" t="s">
        <v>475</v>
      </c>
      <c r="F101" s="504" t="n">
        <f aca="false">SUM('12-10:12-75'!F101)</f>
        <v>269</v>
      </c>
      <c r="G101" s="508" t="n">
        <f aca="false">SUM('12-10:12-75'!G101)</f>
        <v>0</v>
      </c>
      <c r="H101" s="509" t="n">
        <f aca="false">SUM('12-10:12-75'!H101)</f>
        <v>0</v>
      </c>
      <c r="I101" s="509" t="n">
        <f aca="false">SUM('12-10:12-75'!I101)</f>
        <v>0</v>
      </c>
      <c r="J101" s="509" t="n">
        <f aca="false">SUM('12-10:12-75'!J101)</f>
        <v>0</v>
      </c>
      <c r="K101" s="510" t="n">
        <f aca="false">SUM('12-10:12-75'!K101)</f>
        <v>0</v>
      </c>
      <c r="L101" s="508" t="n">
        <f aca="false">SUM('12-10:12-75'!L101)</f>
        <v>0</v>
      </c>
      <c r="M101" s="509" t="n">
        <f aca="false">SUM('12-10:12-75'!M101)</f>
        <v>0</v>
      </c>
      <c r="N101" s="509" t="n">
        <f aca="false">SUM('12-10:12-75'!N101)</f>
        <v>0</v>
      </c>
      <c r="O101" s="509" t="n">
        <f aca="false">SUM('12-10:12-75'!O101)</f>
        <v>0</v>
      </c>
      <c r="P101" s="510" t="n">
        <f aca="false">SUM('12-10:12-75'!P101)</f>
        <v>0</v>
      </c>
      <c r="Q101" s="508" t="n">
        <f aca="false">SUM('12-10:12-75'!Q101)</f>
        <v>0</v>
      </c>
      <c r="R101" s="509" t="n">
        <f aca="false">SUM('12-10:12-75'!R101)</f>
        <v>0</v>
      </c>
      <c r="S101" s="509" t="n">
        <f aca="false">SUM('12-10:12-75'!S101)</f>
        <v>0</v>
      </c>
      <c r="T101" s="509" t="n">
        <f aca="false">SUM('12-10:12-75'!T101)</f>
        <v>0</v>
      </c>
      <c r="U101" s="509" t="n">
        <f aca="false">SUM('12-10:12-75'!U101)</f>
        <v>0</v>
      </c>
      <c r="V101" s="509" t="n">
        <f aca="false">SUM('12-10:12-75'!V101)</f>
        <v>0</v>
      </c>
      <c r="W101" s="509" t="n">
        <f aca="false">SUM('12-10:12-75'!W101)</f>
        <v>0</v>
      </c>
      <c r="X101" s="509" t="n">
        <f aca="false">SUM('12-10:12-75'!X101)</f>
        <v>0</v>
      </c>
      <c r="Y101" s="509" t="n">
        <f aca="false">SUM('12-10:12-75'!Y101)</f>
        <v>0</v>
      </c>
      <c r="Z101" s="509" t="n">
        <f aca="false">SUM('12-10:12-75'!Z101)</f>
        <v>4</v>
      </c>
      <c r="AA101" s="509" t="n">
        <f aca="false">SUM('12-10:12-75'!AA101)</f>
        <v>9</v>
      </c>
      <c r="AB101" s="509" t="n">
        <f aca="false">SUM('12-10:12-75'!AB101)</f>
        <v>26</v>
      </c>
      <c r="AC101" s="509" t="n">
        <f aca="false">SUM('12-10:12-75'!AC101)</f>
        <v>79</v>
      </c>
      <c r="AD101" s="509" t="n">
        <f aca="false">SUM('12-10:12-75'!AD101)</f>
        <v>94</v>
      </c>
      <c r="AE101" s="509" t="n">
        <f aca="false">SUM('12-10:12-75'!AE101)</f>
        <v>42</v>
      </c>
      <c r="AF101" s="509" t="n">
        <f aca="false">SUM('12-10:12-75'!AF101)</f>
        <v>15</v>
      </c>
      <c r="AG101" s="510" t="n">
        <f aca="false">SUM('12-10:12-75'!AG101)</f>
        <v>0</v>
      </c>
      <c r="AH101" s="531"/>
    </row>
    <row r="102" s="451" customFormat="true" ht="17.25" hidden="false" customHeight="true" outlineLevel="0" collapsed="false">
      <c r="A102" s="397"/>
      <c r="B102" s="507"/>
      <c r="C102" s="507"/>
      <c r="D102" s="483"/>
      <c r="E102" s="436" t="s">
        <v>476</v>
      </c>
      <c r="F102" s="504" t="n">
        <f aca="false">SUM('12-10:12-75'!F102)</f>
        <v>750</v>
      </c>
      <c r="G102" s="508" t="n">
        <f aca="false">SUM('12-10:12-75'!G102)</f>
        <v>0</v>
      </c>
      <c r="H102" s="509" t="n">
        <f aca="false">SUM('12-10:12-75'!H102)</f>
        <v>0</v>
      </c>
      <c r="I102" s="509" t="n">
        <f aca="false">SUM('12-10:12-75'!I102)</f>
        <v>0</v>
      </c>
      <c r="J102" s="509" t="n">
        <f aca="false">SUM('12-10:12-75'!J102)</f>
        <v>0</v>
      </c>
      <c r="K102" s="510" t="n">
        <f aca="false">SUM('12-10:12-75'!K102)</f>
        <v>0</v>
      </c>
      <c r="L102" s="508" t="n">
        <f aca="false">SUM('12-10:12-75'!L102)</f>
        <v>0</v>
      </c>
      <c r="M102" s="509" t="n">
        <f aca="false">SUM('12-10:12-75'!M102)</f>
        <v>0</v>
      </c>
      <c r="N102" s="509" t="n">
        <f aca="false">SUM('12-10:12-75'!N102)</f>
        <v>0</v>
      </c>
      <c r="O102" s="509" t="n">
        <f aca="false">SUM('12-10:12-75'!O102)</f>
        <v>0</v>
      </c>
      <c r="P102" s="510" t="n">
        <f aca="false">SUM('12-10:12-75'!P102)</f>
        <v>0</v>
      </c>
      <c r="Q102" s="508" t="n">
        <f aca="false">SUM('12-10:12-75'!Q102)</f>
        <v>0</v>
      </c>
      <c r="R102" s="509" t="n">
        <f aca="false">SUM('12-10:12-75'!R102)</f>
        <v>0</v>
      </c>
      <c r="S102" s="509" t="n">
        <f aca="false">SUM('12-10:12-75'!S102)</f>
        <v>0</v>
      </c>
      <c r="T102" s="509" t="n">
        <f aca="false">SUM('12-10:12-75'!T102)</f>
        <v>0</v>
      </c>
      <c r="U102" s="509" t="n">
        <f aca="false">SUM('12-10:12-75'!U102)</f>
        <v>0</v>
      </c>
      <c r="V102" s="509" t="n">
        <f aca="false">SUM('12-10:12-75'!V102)</f>
        <v>0</v>
      </c>
      <c r="W102" s="509" t="n">
        <f aca="false">SUM('12-10:12-75'!W102)</f>
        <v>0</v>
      </c>
      <c r="X102" s="509" t="n">
        <f aca="false">SUM('12-10:12-75'!X102)</f>
        <v>0</v>
      </c>
      <c r="Y102" s="509" t="n">
        <f aca="false">SUM('12-10:12-75'!Y102)</f>
        <v>0</v>
      </c>
      <c r="Z102" s="509" t="n">
        <f aca="false">SUM('12-10:12-75'!Z102)</f>
        <v>2</v>
      </c>
      <c r="AA102" s="509" t="n">
        <f aca="false">SUM('12-10:12-75'!AA102)</f>
        <v>8</v>
      </c>
      <c r="AB102" s="509" t="n">
        <f aca="false">SUM('12-10:12-75'!AB102)</f>
        <v>49</v>
      </c>
      <c r="AC102" s="509" t="n">
        <f aca="false">SUM('12-10:12-75'!AC102)</f>
        <v>124</v>
      </c>
      <c r="AD102" s="509" t="n">
        <f aca="false">SUM('12-10:12-75'!AD102)</f>
        <v>237</v>
      </c>
      <c r="AE102" s="509" t="n">
        <f aca="false">SUM('12-10:12-75'!AE102)</f>
        <v>220</v>
      </c>
      <c r="AF102" s="509" t="n">
        <f aca="false">SUM('12-10:12-75'!AF102)</f>
        <v>110</v>
      </c>
      <c r="AG102" s="510" t="n">
        <f aca="false">SUM('12-10:12-75'!AG102)</f>
        <v>0</v>
      </c>
      <c r="AH102" s="531"/>
    </row>
    <row r="103" s="451" customFormat="true" ht="12" hidden="false" customHeight="true" outlineLevel="0" collapsed="false">
      <c r="A103" s="397" t="s">
        <v>466</v>
      </c>
      <c r="B103" s="507" t="s">
        <v>173</v>
      </c>
      <c r="C103" s="507"/>
      <c r="D103" s="338"/>
      <c r="E103" s="436" t="s">
        <v>7</v>
      </c>
      <c r="F103" s="504" t="n">
        <f aca="false">SUM('12-10:12-75'!F103)</f>
        <v>483</v>
      </c>
      <c r="G103" s="508" t="n">
        <f aca="false">SUM('12-10:12-75'!G103)</f>
        <v>0</v>
      </c>
      <c r="H103" s="509" t="n">
        <f aca="false">SUM('12-10:12-75'!H103)</f>
        <v>0</v>
      </c>
      <c r="I103" s="509" t="n">
        <f aca="false">SUM('12-10:12-75'!I103)</f>
        <v>0</v>
      </c>
      <c r="J103" s="509" t="n">
        <f aca="false">SUM('12-10:12-75'!J103)</f>
        <v>0</v>
      </c>
      <c r="K103" s="510" t="n">
        <f aca="false">SUM('12-10:12-75'!K103)</f>
        <v>0</v>
      </c>
      <c r="L103" s="508" t="n">
        <f aca="false">SUM('12-10:12-75'!L103)</f>
        <v>0</v>
      </c>
      <c r="M103" s="509" t="n">
        <f aca="false">SUM('12-10:12-75'!M103)</f>
        <v>0</v>
      </c>
      <c r="N103" s="509" t="n">
        <f aca="false">SUM('12-10:12-75'!N103)</f>
        <v>0</v>
      </c>
      <c r="O103" s="509" t="n">
        <f aca="false">SUM('12-10:12-75'!O103)</f>
        <v>4</v>
      </c>
      <c r="P103" s="510" t="n">
        <f aca="false">SUM('12-10:12-75'!P103)</f>
        <v>4</v>
      </c>
      <c r="Q103" s="508" t="n">
        <f aca="false">SUM('12-10:12-75'!Q103)</f>
        <v>4</v>
      </c>
      <c r="R103" s="509" t="n">
        <f aca="false">SUM('12-10:12-75'!R103)</f>
        <v>8</v>
      </c>
      <c r="S103" s="509" t="n">
        <f aca="false">SUM('12-10:12-75'!S103)</f>
        <v>8</v>
      </c>
      <c r="T103" s="509" t="n">
        <f aca="false">SUM('12-10:12-75'!T103)</f>
        <v>7</v>
      </c>
      <c r="U103" s="509" t="n">
        <f aca="false">SUM('12-10:12-75'!U103)</f>
        <v>11</v>
      </c>
      <c r="V103" s="509" t="n">
        <f aca="false">SUM('12-10:12-75'!V103)</f>
        <v>15</v>
      </c>
      <c r="W103" s="509" t="n">
        <f aca="false">SUM('12-10:12-75'!W103)</f>
        <v>15</v>
      </c>
      <c r="X103" s="509" t="n">
        <f aca="false">SUM('12-10:12-75'!X103)</f>
        <v>24</v>
      </c>
      <c r="Y103" s="509" t="n">
        <f aca="false">SUM('12-10:12-75'!Y103)</f>
        <v>38</v>
      </c>
      <c r="Z103" s="509" t="n">
        <f aca="false">SUM('12-10:12-75'!Z103)</f>
        <v>41</v>
      </c>
      <c r="AA103" s="509" t="n">
        <f aca="false">SUM('12-10:12-75'!AA103)</f>
        <v>44</v>
      </c>
      <c r="AB103" s="509" t="n">
        <f aca="false">SUM('12-10:12-75'!AB103)</f>
        <v>80</v>
      </c>
      <c r="AC103" s="509" t="n">
        <f aca="false">SUM('12-10:12-75'!AC103)</f>
        <v>69</v>
      </c>
      <c r="AD103" s="509" t="n">
        <f aca="false">SUM('12-10:12-75'!AD103)</f>
        <v>74</v>
      </c>
      <c r="AE103" s="509" t="n">
        <f aca="false">SUM('12-10:12-75'!AE103)</f>
        <v>32</v>
      </c>
      <c r="AF103" s="509" t="n">
        <f aca="false">SUM('12-10:12-75'!AF103)</f>
        <v>5</v>
      </c>
      <c r="AG103" s="510" t="n">
        <f aca="false">SUM('12-10:12-75'!AG103)</f>
        <v>0</v>
      </c>
      <c r="AH103" s="531"/>
    </row>
    <row r="104" s="451" customFormat="true" ht="12" hidden="false" customHeight="true" outlineLevel="0" collapsed="false">
      <c r="A104" s="397"/>
      <c r="B104" s="507"/>
      <c r="C104" s="507"/>
      <c r="D104" s="483"/>
      <c r="E104" s="436" t="s">
        <v>475</v>
      </c>
      <c r="F104" s="504" t="n">
        <f aca="false">SUM('12-10:12-75'!F104)</f>
        <v>258</v>
      </c>
      <c r="G104" s="508" t="n">
        <f aca="false">SUM('12-10:12-75'!G104)</f>
        <v>0</v>
      </c>
      <c r="H104" s="509" t="n">
        <f aca="false">SUM('12-10:12-75'!H104)</f>
        <v>0</v>
      </c>
      <c r="I104" s="509" t="n">
        <f aca="false">SUM('12-10:12-75'!I104)</f>
        <v>0</v>
      </c>
      <c r="J104" s="509" t="n">
        <f aca="false">SUM('12-10:12-75'!J104)</f>
        <v>0</v>
      </c>
      <c r="K104" s="510" t="n">
        <f aca="false">SUM('12-10:12-75'!K104)</f>
        <v>0</v>
      </c>
      <c r="L104" s="508" t="n">
        <f aca="false">SUM('12-10:12-75'!L104)</f>
        <v>0</v>
      </c>
      <c r="M104" s="509" t="n">
        <f aca="false">SUM('12-10:12-75'!M104)</f>
        <v>0</v>
      </c>
      <c r="N104" s="509" t="n">
        <f aca="false">SUM('12-10:12-75'!N104)</f>
        <v>0</v>
      </c>
      <c r="O104" s="509" t="n">
        <f aca="false">SUM('12-10:12-75'!O104)</f>
        <v>4</v>
      </c>
      <c r="P104" s="510" t="n">
        <f aca="false">SUM('12-10:12-75'!P104)</f>
        <v>2</v>
      </c>
      <c r="Q104" s="508" t="n">
        <f aca="false">SUM('12-10:12-75'!Q104)</f>
        <v>3</v>
      </c>
      <c r="R104" s="509" t="n">
        <f aca="false">SUM('12-10:12-75'!R104)</f>
        <v>5</v>
      </c>
      <c r="S104" s="509" t="n">
        <f aca="false">SUM('12-10:12-75'!S104)</f>
        <v>6</v>
      </c>
      <c r="T104" s="509" t="n">
        <f aca="false">SUM('12-10:12-75'!T104)</f>
        <v>1</v>
      </c>
      <c r="U104" s="509" t="n">
        <f aca="false">SUM('12-10:12-75'!U104)</f>
        <v>7</v>
      </c>
      <c r="V104" s="509" t="n">
        <f aca="false">SUM('12-10:12-75'!V104)</f>
        <v>9</v>
      </c>
      <c r="W104" s="509" t="n">
        <f aca="false">SUM('12-10:12-75'!W104)</f>
        <v>11</v>
      </c>
      <c r="X104" s="509" t="n">
        <f aca="false">SUM('12-10:12-75'!X104)</f>
        <v>19</v>
      </c>
      <c r="Y104" s="509" t="n">
        <f aca="false">SUM('12-10:12-75'!Y104)</f>
        <v>21</v>
      </c>
      <c r="Z104" s="509" t="n">
        <f aca="false">SUM('12-10:12-75'!Z104)</f>
        <v>28</v>
      </c>
      <c r="AA104" s="509" t="n">
        <f aca="false">SUM('12-10:12-75'!AA104)</f>
        <v>24</v>
      </c>
      <c r="AB104" s="509" t="n">
        <f aca="false">SUM('12-10:12-75'!AB104)</f>
        <v>38</v>
      </c>
      <c r="AC104" s="509" t="n">
        <f aca="false">SUM('12-10:12-75'!AC104)</f>
        <v>39</v>
      </c>
      <c r="AD104" s="509" t="n">
        <f aca="false">SUM('12-10:12-75'!AD104)</f>
        <v>32</v>
      </c>
      <c r="AE104" s="509" t="n">
        <f aca="false">SUM('12-10:12-75'!AE104)</f>
        <v>8</v>
      </c>
      <c r="AF104" s="509" t="n">
        <f aca="false">SUM('12-10:12-75'!AF104)</f>
        <v>1</v>
      </c>
      <c r="AG104" s="510" t="n">
        <f aca="false">SUM('12-10:12-75'!AG104)</f>
        <v>0</v>
      </c>
      <c r="AH104" s="531"/>
    </row>
    <row r="105" s="451" customFormat="true" ht="17.25" hidden="false" customHeight="true" outlineLevel="0" collapsed="false">
      <c r="A105" s="397"/>
      <c r="B105" s="507"/>
      <c r="C105" s="507"/>
      <c r="D105" s="483"/>
      <c r="E105" s="436" t="s">
        <v>476</v>
      </c>
      <c r="F105" s="504" t="n">
        <f aca="false">SUM('12-10:12-75'!F105)</f>
        <v>225</v>
      </c>
      <c r="G105" s="508" t="n">
        <f aca="false">SUM('12-10:12-75'!G105)</f>
        <v>0</v>
      </c>
      <c r="H105" s="509" t="n">
        <f aca="false">SUM('12-10:12-75'!H105)</f>
        <v>0</v>
      </c>
      <c r="I105" s="509" t="n">
        <f aca="false">SUM('12-10:12-75'!I105)</f>
        <v>0</v>
      </c>
      <c r="J105" s="509" t="n">
        <f aca="false">SUM('12-10:12-75'!J105)</f>
        <v>0</v>
      </c>
      <c r="K105" s="510" t="n">
        <f aca="false">SUM('12-10:12-75'!K105)</f>
        <v>0</v>
      </c>
      <c r="L105" s="508" t="n">
        <f aca="false">SUM('12-10:12-75'!L105)</f>
        <v>0</v>
      </c>
      <c r="M105" s="509" t="n">
        <f aca="false">SUM('12-10:12-75'!M105)</f>
        <v>0</v>
      </c>
      <c r="N105" s="509" t="n">
        <f aca="false">SUM('12-10:12-75'!N105)</f>
        <v>0</v>
      </c>
      <c r="O105" s="509" t="n">
        <f aca="false">SUM('12-10:12-75'!O105)</f>
        <v>0</v>
      </c>
      <c r="P105" s="510" t="n">
        <f aca="false">SUM('12-10:12-75'!P105)</f>
        <v>2</v>
      </c>
      <c r="Q105" s="508" t="n">
        <f aca="false">SUM('12-10:12-75'!Q105)</f>
        <v>1</v>
      </c>
      <c r="R105" s="509" t="n">
        <f aca="false">SUM('12-10:12-75'!R105)</f>
        <v>3</v>
      </c>
      <c r="S105" s="509" t="n">
        <f aca="false">SUM('12-10:12-75'!S105)</f>
        <v>2</v>
      </c>
      <c r="T105" s="509" t="n">
        <f aca="false">SUM('12-10:12-75'!T105)</f>
        <v>6</v>
      </c>
      <c r="U105" s="509" t="n">
        <f aca="false">SUM('12-10:12-75'!U105)</f>
        <v>4</v>
      </c>
      <c r="V105" s="509" t="n">
        <f aca="false">SUM('12-10:12-75'!V105)</f>
        <v>6</v>
      </c>
      <c r="W105" s="509" t="n">
        <f aca="false">SUM('12-10:12-75'!W105)</f>
        <v>4</v>
      </c>
      <c r="X105" s="509" t="n">
        <f aca="false">SUM('12-10:12-75'!X105)</f>
        <v>5</v>
      </c>
      <c r="Y105" s="509" t="n">
        <f aca="false">SUM('12-10:12-75'!Y105)</f>
        <v>17</v>
      </c>
      <c r="Z105" s="509" t="n">
        <f aca="false">SUM('12-10:12-75'!Z105)</f>
        <v>13</v>
      </c>
      <c r="AA105" s="509" t="n">
        <f aca="false">SUM('12-10:12-75'!AA105)</f>
        <v>20</v>
      </c>
      <c r="AB105" s="509" t="n">
        <f aca="false">SUM('12-10:12-75'!AB105)</f>
        <v>42</v>
      </c>
      <c r="AC105" s="509" t="n">
        <f aca="false">SUM('12-10:12-75'!AC105)</f>
        <v>30</v>
      </c>
      <c r="AD105" s="509" t="n">
        <f aca="false">SUM('12-10:12-75'!AD105)</f>
        <v>42</v>
      </c>
      <c r="AE105" s="509" t="n">
        <f aca="false">SUM('12-10:12-75'!AE105)</f>
        <v>24</v>
      </c>
      <c r="AF105" s="509" t="n">
        <f aca="false">SUM('12-10:12-75'!AF105)</f>
        <v>4</v>
      </c>
      <c r="AG105" s="510" t="n">
        <f aca="false">SUM('12-10:12-75'!AG105)</f>
        <v>0</v>
      </c>
      <c r="AH105" s="531"/>
    </row>
    <row r="106" s="451" customFormat="true" ht="12" hidden="false" customHeight="true" outlineLevel="0" collapsed="false">
      <c r="A106" s="397" t="s">
        <v>467</v>
      </c>
      <c r="B106" s="465" t="s">
        <v>477</v>
      </c>
      <c r="C106" s="470" t="s">
        <v>468</v>
      </c>
      <c r="D106" s="338"/>
      <c r="E106" s="436" t="s">
        <v>7</v>
      </c>
      <c r="F106" s="504" t="n">
        <f aca="false">SUM('12-10:12-75'!F106)</f>
        <v>40</v>
      </c>
      <c r="G106" s="508" t="n">
        <f aca="false">SUM('12-10:12-75'!G106)</f>
        <v>0</v>
      </c>
      <c r="H106" s="509" t="n">
        <f aca="false">SUM('12-10:12-75'!H106)</f>
        <v>0</v>
      </c>
      <c r="I106" s="509" t="n">
        <f aca="false">SUM('12-10:12-75'!I106)</f>
        <v>0</v>
      </c>
      <c r="J106" s="509" t="n">
        <f aca="false">SUM('12-10:12-75'!J106)</f>
        <v>0</v>
      </c>
      <c r="K106" s="510" t="n">
        <f aca="false">SUM('12-10:12-75'!K106)</f>
        <v>0</v>
      </c>
      <c r="L106" s="508" t="n">
        <f aca="false">SUM('12-10:12-75'!L106)</f>
        <v>0</v>
      </c>
      <c r="M106" s="509" t="n">
        <f aca="false">SUM('12-10:12-75'!M106)</f>
        <v>0</v>
      </c>
      <c r="N106" s="509" t="n">
        <f aca="false">SUM('12-10:12-75'!N106)</f>
        <v>0</v>
      </c>
      <c r="O106" s="509" t="n">
        <f aca="false">SUM('12-10:12-75'!O106)</f>
        <v>2</v>
      </c>
      <c r="P106" s="510" t="n">
        <f aca="false">SUM('12-10:12-75'!P106)</f>
        <v>3</v>
      </c>
      <c r="Q106" s="508" t="n">
        <f aca="false">SUM('12-10:12-75'!Q106)</f>
        <v>1</v>
      </c>
      <c r="R106" s="509" t="n">
        <f aca="false">SUM('12-10:12-75'!R106)</f>
        <v>2</v>
      </c>
      <c r="S106" s="509" t="n">
        <f aca="false">SUM('12-10:12-75'!S106)</f>
        <v>0</v>
      </c>
      <c r="T106" s="509" t="n">
        <f aca="false">SUM('12-10:12-75'!T106)</f>
        <v>2</v>
      </c>
      <c r="U106" s="509" t="n">
        <f aca="false">SUM('12-10:12-75'!U106)</f>
        <v>3</v>
      </c>
      <c r="V106" s="509" t="n">
        <f aca="false">SUM('12-10:12-75'!V106)</f>
        <v>2</v>
      </c>
      <c r="W106" s="509" t="n">
        <f aca="false">SUM('12-10:12-75'!W106)</f>
        <v>2</v>
      </c>
      <c r="X106" s="509" t="n">
        <f aca="false">SUM('12-10:12-75'!X106)</f>
        <v>2</v>
      </c>
      <c r="Y106" s="509" t="n">
        <f aca="false">SUM('12-10:12-75'!Y106)</f>
        <v>10</v>
      </c>
      <c r="Z106" s="509" t="n">
        <f aca="false">SUM('12-10:12-75'!Z106)</f>
        <v>1</v>
      </c>
      <c r="AA106" s="509" t="n">
        <f aca="false">SUM('12-10:12-75'!AA106)</f>
        <v>2</v>
      </c>
      <c r="AB106" s="509" t="n">
        <f aca="false">SUM('12-10:12-75'!AB106)</f>
        <v>3</v>
      </c>
      <c r="AC106" s="509" t="n">
        <f aca="false">SUM('12-10:12-75'!AC106)</f>
        <v>3</v>
      </c>
      <c r="AD106" s="509" t="n">
        <f aca="false">SUM('12-10:12-75'!AD106)</f>
        <v>2</v>
      </c>
      <c r="AE106" s="509" t="n">
        <f aca="false">SUM('12-10:12-75'!AE106)</f>
        <v>0</v>
      </c>
      <c r="AF106" s="509" t="n">
        <f aca="false">SUM('12-10:12-75'!AF106)</f>
        <v>0</v>
      </c>
      <c r="AG106" s="510" t="n">
        <f aca="false">SUM('12-10:12-75'!AG106)</f>
        <v>0</v>
      </c>
    </row>
    <row r="107" s="451" customFormat="true" ht="12" hidden="false" customHeight="true" outlineLevel="0" collapsed="false">
      <c r="A107" s="397"/>
      <c r="B107" s="465"/>
      <c r="C107" s="470"/>
      <c r="D107" s="435"/>
      <c r="E107" s="436" t="s">
        <v>475</v>
      </c>
      <c r="F107" s="504" t="n">
        <f aca="false">SUM('12-10:12-75'!F107)</f>
        <v>20</v>
      </c>
      <c r="G107" s="508" t="n">
        <f aca="false">SUM('12-10:12-75'!G107)</f>
        <v>0</v>
      </c>
      <c r="H107" s="509" t="n">
        <f aca="false">SUM('12-10:12-75'!H107)</f>
        <v>0</v>
      </c>
      <c r="I107" s="509" t="n">
        <f aca="false">SUM('12-10:12-75'!I107)</f>
        <v>0</v>
      </c>
      <c r="J107" s="509" t="n">
        <f aca="false">SUM('12-10:12-75'!J107)</f>
        <v>0</v>
      </c>
      <c r="K107" s="510" t="n">
        <f aca="false">SUM('12-10:12-75'!K107)</f>
        <v>0</v>
      </c>
      <c r="L107" s="508" t="n">
        <f aca="false">SUM('12-10:12-75'!L107)</f>
        <v>0</v>
      </c>
      <c r="M107" s="509" t="n">
        <f aca="false">SUM('12-10:12-75'!M107)</f>
        <v>0</v>
      </c>
      <c r="N107" s="509" t="n">
        <f aca="false">SUM('12-10:12-75'!N107)</f>
        <v>0</v>
      </c>
      <c r="O107" s="509" t="n">
        <f aca="false">SUM('12-10:12-75'!O107)</f>
        <v>2</v>
      </c>
      <c r="P107" s="510" t="n">
        <f aca="false">SUM('12-10:12-75'!P107)</f>
        <v>1</v>
      </c>
      <c r="Q107" s="508" t="n">
        <f aca="false">SUM('12-10:12-75'!Q107)</f>
        <v>1</v>
      </c>
      <c r="R107" s="509" t="n">
        <f aca="false">SUM('12-10:12-75'!R107)</f>
        <v>2</v>
      </c>
      <c r="S107" s="509" t="n">
        <f aca="false">SUM('12-10:12-75'!S107)</f>
        <v>0</v>
      </c>
      <c r="T107" s="509" t="n">
        <f aca="false">SUM('12-10:12-75'!T107)</f>
        <v>1</v>
      </c>
      <c r="U107" s="509" t="n">
        <f aca="false">SUM('12-10:12-75'!U107)</f>
        <v>2</v>
      </c>
      <c r="V107" s="509" t="n">
        <f aca="false">SUM('12-10:12-75'!V107)</f>
        <v>1</v>
      </c>
      <c r="W107" s="509" t="n">
        <f aca="false">SUM('12-10:12-75'!W107)</f>
        <v>2</v>
      </c>
      <c r="X107" s="509" t="n">
        <f aca="false">SUM('12-10:12-75'!X107)</f>
        <v>2</v>
      </c>
      <c r="Y107" s="509" t="n">
        <f aca="false">SUM('12-10:12-75'!Y107)</f>
        <v>3</v>
      </c>
      <c r="Z107" s="509" t="n">
        <f aca="false">SUM('12-10:12-75'!Z107)</f>
        <v>1</v>
      </c>
      <c r="AA107" s="509" t="n">
        <f aca="false">SUM('12-10:12-75'!AA107)</f>
        <v>0</v>
      </c>
      <c r="AB107" s="509" t="n">
        <f aca="false">SUM('12-10:12-75'!AB107)</f>
        <v>1</v>
      </c>
      <c r="AC107" s="509" t="n">
        <f aca="false">SUM('12-10:12-75'!AC107)</f>
        <v>1</v>
      </c>
      <c r="AD107" s="509" t="n">
        <f aca="false">SUM('12-10:12-75'!AD107)</f>
        <v>0</v>
      </c>
      <c r="AE107" s="509" t="n">
        <f aca="false">SUM('12-10:12-75'!AE107)</f>
        <v>0</v>
      </c>
      <c r="AF107" s="509" t="n">
        <f aca="false">SUM('12-10:12-75'!AF107)</f>
        <v>0</v>
      </c>
      <c r="AG107" s="510" t="n">
        <f aca="false">SUM('12-10:12-75'!AG107)</f>
        <v>0</v>
      </c>
    </row>
    <row r="108" s="451" customFormat="true" ht="17.25" hidden="false" customHeight="true" outlineLevel="0" collapsed="false">
      <c r="A108" s="397"/>
      <c r="B108" s="465"/>
      <c r="C108" s="470"/>
      <c r="D108" s="435"/>
      <c r="E108" s="436" t="s">
        <v>476</v>
      </c>
      <c r="F108" s="504" t="n">
        <f aca="false">SUM('12-10:12-75'!F108)</f>
        <v>20</v>
      </c>
      <c r="G108" s="508" t="n">
        <f aca="false">SUM('12-10:12-75'!G108)</f>
        <v>0</v>
      </c>
      <c r="H108" s="509" t="n">
        <f aca="false">SUM('12-10:12-75'!H108)</f>
        <v>0</v>
      </c>
      <c r="I108" s="509" t="n">
        <f aca="false">SUM('12-10:12-75'!I108)</f>
        <v>0</v>
      </c>
      <c r="J108" s="509" t="n">
        <f aca="false">SUM('12-10:12-75'!J108)</f>
        <v>0</v>
      </c>
      <c r="K108" s="510" t="n">
        <f aca="false">SUM('12-10:12-75'!K108)</f>
        <v>0</v>
      </c>
      <c r="L108" s="508" t="n">
        <f aca="false">SUM('12-10:12-75'!L108)</f>
        <v>0</v>
      </c>
      <c r="M108" s="509" t="n">
        <f aca="false">SUM('12-10:12-75'!M108)</f>
        <v>0</v>
      </c>
      <c r="N108" s="509" t="n">
        <f aca="false">SUM('12-10:12-75'!N108)</f>
        <v>0</v>
      </c>
      <c r="O108" s="509" t="n">
        <f aca="false">SUM('12-10:12-75'!O108)</f>
        <v>0</v>
      </c>
      <c r="P108" s="510" t="n">
        <f aca="false">SUM('12-10:12-75'!P108)</f>
        <v>2</v>
      </c>
      <c r="Q108" s="508" t="n">
        <f aca="false">SUM('12-10:12-75'!Q108)</f>
        <v>0</v>
      </c>
      <c r="R108" s="509" t="n">
        <f aca="false">SUM('12-10:12-75'!R108)</f>
        <v>0</v>
      </c>
      <c r="S108" s="509" t="n">
        <f aca="false">SUM('12-10:12-75'!S108)</f>
        <v>0</v>
      </c>
      <c r="T108" s="509" t="n">
        <f aca="false">SUM('12-10:12-75'!T108)</f>
        <v>1</v>
      </c>
      <c r="U108" s="509" t="n">
        <f aca="false">SUM('12-10:12-75'!U108)</f>
        <v>1</v>
      </c>
      <c r="V108" s="509" t="n">
        <f aca="false">SUM('12-10:12-75'!V108)</f>
        <v>1</v>
      </c>
      <c r="W108" s="509" t="n">
        <f aca="false">SUM('12-10:12-75'!W108)</f>
        <v>0</v>
      </c>
      <c r="X108" s="509" t="n">
        <f aca="false">SUM('12-10:12-75'!X108)</f>
        <v>0</v>
      </c>
      <c r="Y108" s="509" t="n">
        <f aca="false">SUM('12-10:12-75'!Y108)</f>
        <v>7</v>
      </c>
      <c r="Z108" s="509" t="n">
        <f aca="false">SUM('12-10:12-75'!Z108)</f>
        <v>0</v>
      </c>
      <c r="AA108" s="509" t="n">
        <f aca="false">SUM('12-10:12-75'!AA108)</f>
        <v>2</v>
      </c>
      <c r="AB108" s="509" t="n">
        <f aca="false">SUM('12-10:12-75'!AB108)</f>
        <v>2</v>
      </c>
      <c r="AC108" s="509" t="n">
        <f aca="false">SUM('12-10:12-75'!AC108)</f>
        <v>2</v>
      </c>
      <c r="AD108" s="509" t="n">
        <f aca="false">SUM('12-10:12-75'!AD108)</f>
        <v>2</v>
      </c>
      <c r="AE108" s="509" t="n">
        <f aca="false">SUM('12-10:12-75'!AE108)</f>
        <v>0</v>
      </c>
      <c r="AF108" s="509" t="n">
        <f aca="false">SUM('12-10:12-75'!AF108)</f>
        <v>0</v>
      </c>
      <c r="AG108" s="510" t="n">
        <f aca="false">SUM('12-10:12-75'!AG108)</f>
        <v>0</v>
      </c>
    </row>
    <row r="109" s="451" customFormat="true" ht="12" hidden="false" customHeight="true" outlineLevel="0" collapsed="false">
      <c r="A109" s="397" t="s">
        <v>469</v>
      </c>
      <c r="B109" s="515" t="s">
        <v>154</v>
      </c>
      <c r="C109" s="515"/>
      <c r="D109" s="338"/>
      <c r="E109" s="436" t="s">
        <v>7</v>
      </c>
      <c r="F109" s="504" t="n">
        <f aca="false">SUM('12-10:12-75'!F109)</f>
        <v>299</v>
      </c>
      <c r="G109" s="508" t="n">
        <f aca="false">SUM('12-10:12-75'!G109)</f>
        <v>0</v>
      </c>
      <c r="H109" s="509" t="n">
        <f aca="false">SUM('12-10:12-75'!H109)</f>
        <v>0</v>
      </c>
      <c r="I109" s="509" t="n">
        <f aca="false">SUM('12-10:12-75'!I109)</f>
        <v>0</v>
      </c>
      <c r="J109" s="509" t="n">
        <f aca="false">SUM('12-10:12-75'!J109)</f>
        <v>0</v>
      </c>
      <c r="K109" s="510" t="n">
        <f aca="false">SUM('12-10:12-75'!K109)</f>
        <v>0</v>
      </c>
      <c r="L109" s="508" t="n">
        <f aca="false">SUM('12-10:12-75'!L109)</f>
        <v>0</v>
      </c>
      <c r="M109" s="509" t="n">
        <f aca="false">SUM('12-10:12-75'!M109)</f>
        <v>0</v>
      </c>
      <c r="N109" s="509" t="n">
        <f aca="false">SUM('12-10:12-75'!N109)</f>
        <v>1</v>
      </c>
      <c r="O109" s="509" t="n">
        <f aca="false">SUM('12-10:12-75'!O109)</f>
        <v>6</v>
      </c>
      <c r="P109" s="510" t="n">
        <f aca="false">SUM('12-10:12-75'!P109)</f>
        <v>25</v>
      </c>
      <c r="Q109" s="508" t="n">
        <f aca="false">SUM('12-10:12-75'!Q109)</f>
        <v>15</v>
      </c>
      <c r="R109" s="509" t="n">
        <f aca="false">SUM('12-10:12-75'!R109)</f>
        <v>25</v>
      </c>
      <c r="S109" s="509" t="n">
        <f aca="false">SUM('12-10:12-75'!S109)</f>
        <v>20</v>
      </c>
      <c r="T109" s="509" t="n">
        <f aca="false">SUM('12-10:12-75'!T109)</f>
        <v>33</v>
      </c>
      <c r="U109" s="509" t="n">
        <f aca="false">SUM('12-10:12-75'!U109)</f>
        <v>30</v>
      </c>
      <c r="V109" s="509" t="n">
        <f aca="false">SUM('12-10:12-75'!V109)</f>
        <v>28</v>
      </c>
      <c r="W109" s="509" t="n">
        <f aca="false">SUM('12-10:12-75'!W109)</f>
        <v>31</v>
      </c>
      <c r="X109" s="509" t="n">
        <f aca="false">SUM('12-10:12-75'!X109)</f>
        <v>17</v>
      </c>
      <c r="Y109" s="509" t="n">
        <f aca="false">SUM('12-10:12-75'!Y109)</f>
        <v>21</v>
      </c>
      <c r="Z109" s="509" t="n">
        <f aca="false">SUM('12-10:12-75'!Z109)</f>
        <v>11</v>
      </c>
      <c r="AA109" s="509" t="n">
        <f aca="false">SUM('12-10:12-75'!AA109)</f>
        <v>14</v>
      </c>
      <c r="AB109" s="509" t="n">
        <f aca="false">SUM('12-10:12-75'!AB109)</f>
        <v>7</v>
      </c>
      <c r="AC109" s="509" t="n">
        <f aca="false">SUM('12-10:12-75'!AC109)</f>
        <v>10</v>
      </c>
      <c r="AD109" s="509" t="n">
        <f aca="false">SUM('12-10:12-75'!AD109)</f>
        <v>2</v>
      </c>
      <c r="AE109" s="509" t="n">
        <f aca="false">SUM('12-10:12-75'!AE109)</f>
        <v>2</v>
      </c>
      <c r="AF109" s="509" t="n">
        <f aca="false">SUM('12-10:12-75'!AF109)</f>
        <v>1</v>
      </c>
      <c r="AG109" s="510" t="n">
        <f aca="false">SUM('12-10:12-75'!AG109)</f>
        <v>0</v>
      </c>
    </row>
    <row r="110" s="451" customFormat="true" ht="12" hidden="false" customHeight="true" outlineLevel="0" collapsed="false">
      <c r="A110" s="397"/>
      <c r="B110" s="515"/>
      <c r="C110" s="515"/>
      <c r="D110" s="483"/>
      <c r="E110" s="436" t="s">
        <v>475</v>
      </c>
      <c r="F110" s="504" t="n">
        <f aca="false">SUM('12-10:12-75'!F110)</f>
        <v>202</v>
      </c>
      <c r="G110" s="508" t="n">
        <f aca="false">SUM('12-10:12-75'!G110)</f>
        <v>0</v>
      </c>
      <c r="H110" s="509" t="n">
        <f aca="false">SUM('12-10:12-75'!H110)</f>
        <v>0</v>
      </c>
      <c r="I110" s="509" t="n">
        <f aca="false">SUM('12-10:12-75'!I110)</f>
        <v>0</v>
      </c>
      <c r="J110" s="509" t="n">
        <f aca="false">SUM('12-10:12-75'!J110)</f>
        <v>0</v>
      </c>
      <c r="K110" s="510" t="n">
        <f aca="false">SUM('12-10:12-75'!K110)</f>
        <v>0</v>
      </c>
      <c r="L110" s="508" t="n">
        <f aca="false">SUM('12-10:12-75'!L110)</f>
        <v>0</v>
      </c>
      <c r="M110" s="509" t="n">
        <f aca="false">SUM('12-10:12-75'!M110)</f>
        <v>0</v>
      </c>
      <c r="N110" s="509" t="n">
        <f aca="false">SUM('12-10:12-75'!N110)</f>
        <v>1</v>
      </c>
      <c r="O110" s="509" t="n">
        <f aca="false">SUM('12-10:12-75'!O110)</f>
        <v>4</v>
      </c>
      <c r="P110" s="510" t="n">
        <f aca="false">SUM('12-10:12-75'!P110)</f>
        <v>21</v>
      </c>
      <c r="Q110" s="508" t="n">
        <f aca="false">SUM('12-10:12-75'!Q110)</f>
        <v>9</v>
      </c>
      <c r="R110" s="509" t="n">
        <f aca="false">SUM('12-10:12-75'!R110)</f>
        <v>19</v>
      </c>
      <c r="S110" s="509" t="n">
        <f aca="false">SUM('12-10:12-75'!S110)</f>
        <v>13</v>
      </c>
      <c r="T110" s="509" t="n">
        <f aca="false">SUM('12-10:12-75'!T110)</f>
        <v>23</v>
      </c>
      <c r="U110" s="509" t="n">
        <f aca="false">SUM('12-10:12-75'!U110)</f>
        <v>22</v>
      </c>
      <c r="V110" s="509" t="n">
        <f aca="false">SUM('12-10:12-75'!V110)</f>
        <v>21</v>
      </c>
      <c r="W110" s="509" t="n">
        <f aca="false">SUM('12-10:12-75'!W110)</f>
        <v>20</v>
      </c>
      <c r="X110" s="509" t="n">
        <f aca="false">SUM('12-10:12-75'!X110)</f>
        <v>12</v>
      </c>
      <c r="Y110" s="509" t="n">
        <f aca="false">SUM('12-10:12-75'!Y110)</f>
        <v>14</v>
      </c>
      <c r="Z110" s="509" t="n">
        <f aca="false">SUM('12-10:12-75'!Z110)</f>
        <v>6</v>
      </c>
      <c r="AA110" s="509" t="n">
        <f aca="false">SUM('12-10:12-75'!AA110)</f>
        <v>8</v>
      </c>
      <c r="AB110" s="509" t="n">
        <f aca="false">SUM('12-10:12-75'!AB110)</f>
        <v>5</v>
      </c>
      <c r="AC110" s="509" t="n">
        <f aca="false">SUM('12-10:12-75'!AC110)</f>
        <v>3</v>
      </c>
      <c r="AD110" s="509" t="n">
        <f aca="false">SUM('12-10:12-75'!AD110)</f>
        <v>1</v>
      </c>
      <c r="AE110" s="509" t="n">
        <f aca="false">SUM('12-10:12-75'!AE110)</f>
        <v>0</v>
      </c>
      <c r="AF110" s="509" t="n">
        <f aca="false">SUM('12-10:12-75'!AF110)</f>
        <v>0</v>
      </c>
      <c r="AG110" s="510" t="n">
        <f aca="false">SUM('12-10:12-75'!AG110)</f>
        <v>0</v>
      </c>
    </row>
    <row r="111" s="451" customFormat="true" ht="17.25" hidden="false" customHeight="true" outlineLevel="0" collapsed="false">
      <c r="A111" s="406"/>
      <c r="B111" s="515"/>
      <c r="C111" s="515"/>
      <c r="D111" s="485"/>
      <c r="E111" s="473" t="s">
        <v>476</v>
      </c>
      <c r="F111" s="516" t="n">
        <f aca="false">SUM('12-10:12-75'!F111)</f>
        <v>97</v>
      </c>
      <c r="G111" s="517" t="n">
        <f aca="false">SUM('12-10:12-75'!G111)</f>
        <v>0</v>
      </c>
      <c r="H111" s="518" t="n">
        <f aca="false">SUM('12-10:12-75'!H111)</f>
        <v>0</v>
      </c>
      <c r="I111" s="518" t="n">
        <f aca="false">SUM('12-10:12-75'!I111)</f>
        <v>0</v>
      </c>
      <c r="J111" s="518" t="n">
        <f aca="false">SUM('12-10:12-75'!J111)</f>
        <v>0</v>
      </c>
      <c r="K111" s="519" t="n">
        <f aca="false">SUM('12-10:12-75'!K111)</f>
        <v>0</v>
      </c>
      <c r="L111" s="517" t="n">
        <f aca="false">SUM('12-10:12-75'!L111)</f>
        <v>0</v>
      </c>
      <c r="M111" s="518" t="n">
        <f aca="false">SUM('12-10:12-75'!M111)</f>
        <v>0</v>
      </c>
      <c r="N111" s="518" t="n">
        <f aca="false">SUM('12-10:12-75'!N111)</f>
        <v>0</v>
      </c>
      <c r="O111" s="518" t="n">
        <f aca="false">SUM('12-10:12-75'!O111)</f>
        <v>2</v>
      </c>
      <c r="P111" s="519" t="n">
        <f aca="false">SUM('12-10:12-75'!P111)</f>
        <v>4</v>
      </c>
      <c r="Q111" s="517" t="n">
        <f aca="false">SUM('12-10:12-75'!Q111)</f>
        <v>6</v>
      </c>
      <c r="R111" s="518" t="n">
        <f aca="false">SUM('12-10:12-75'!R111)</f>
        <v>6</v>
      </c>
      <c r="S111" s="518" t="n">
        <f aca="false">SUM('12-10:12-75'!S111)</f>
        <v>7</v>
      </c>
      <c r="T111" s="518" t="n">
        <f aca="false">SUM('12-10:12-75'!T111)</f>
        <v>10</v>
      </c>
      <c r="U111" s="518" t="n">
        <f aca="false">SUM('12-10:12-75'!U111)</f>
        <v>8</v>
      </c>
      <c r="V111" s="518" t="n">
        <f aca="false">SUM('12-10:12-75'!V111)</f>
        <v>7</v>
      </c>
      <c r="W111" s="518" t="n">
        <f aca="false">SUM('12-10:12-75'!W111)</f>
        <v>11</v>
      </c>
      <c r="X111" s="518" t="n">
        <f aca="false">SUM('12-10:12-75'!X111)</f>
        <v>5</v>
      </c>
      <c r="Y111" s="518" t="n">
        <f aca="false">SUM('12-10:12-75'!Y111)</f>
        <v>7</v>
      </c>
      <c r="Z111" s="518" t="n">
        <f aca="false">SUM('12-10:12-75'!Z111)</f>
        <v>5</v>
      </c>
      <c r="AA111" s="518" t="n">
        <f aca="false">SUM('12-10:12-75'!AA111)</f>
        <v>6</v>
      </c>
      <c r="AB111" s="518" t="n">
        <f aca="false">SUM('12-10:12-75'!AB111)</f>
        <v>2</v>
      </c>
      <c r="AC111" s="518" t="n">
        <f aca="false">SUM('12-10:12-75'!AC111)</f>
        <v>7</v>
      </c>
      <c r="AD111" s="518" t="n">
        <f aca="false">SUM('12-10:12-75'!AD111)</f>
        <v>1</v>
      </c>
      <c r="AE111" s="518" t="n">
        <f aca="false">SUM('12-10:12-75'!AE111)</f>
        <v>2</v>
      </c>
      <c r="AF111" s="518" t="n">
        <f aca="false">SUM('12-10:12-75'!AF111)</f>
        <v>1</v>
      </c>
      <c r="AG111" s="519" t="n">
        <f aca="false">SUM('12-10:12-75'!AG111)</f>
        <v>0</v>
      </c>
    </row>
    <row r="112" s="451" customFormat="true" ht="15.75" hidden="false" customHeight="true" outlineLevel="0" collapsed="false">
      <c r="A112" s="532"/>
      <c r="B112" s="533"/>
      <c r="C112" s="533"/>
      <c r="D112" s="483"/>
      <c r="E112" s="488"/>
      <c r="F112" s="534"/>
      <c r="G112" s="535"/>
      <c r="H112" s="535"/>
      <c r="I112" s="535"/>
      <c r="J112" s="535"/>
      <c r="K112" s="535"/>
      <c r="L112" s="535"/>
      <c r="M112" s="535"/>
      <c r="N112" s="535"/>
      <c r="O112" s="535"/>
      <c r="P112" s="535"/>
      <c r="Q112" s="535"/>
      <c r="R112" s="535"/>
      <c r="S112" s="535"/>
      <c r="T112" s="535"/>
      <c r="U112" s="535"/>
      <c r="V112" s="535"/>
      <c r="W112" s="535"/>
      <c r="X112" s="535"/>
      <c r="Y112" s="535"/>
      <c r="Z112" s="535"/>
      <c r="AA112" s="535"/>
      <c r="AB112" s="535"/>
      <c r="AC112" s="535"/>
      <c r="AD112" s="535"/>
      <c r="AE112" s="535"/>
      <c r="AF112" s="535"/>
      <c r="AG112" s="535"/>
    </row>
    <row r="113" s="108" customFormat="true" ht="13.5" hidden="false" customHeight="false" outlineLevel="0" collapsed="false">
      <c r="A113" s="148"/>
      <c r="B113" s="536"/>
      <c r="C113" s="536"/>
      <c r="D113" s="148"/>
      <c r="E113" s="492"/>
      <c r="F113" s="537"/>
      <c r="G113" s="537"/>
      <c r="H113" s="537"/>
      <c r="I113" s="537"/>
      <c r="J113" s="537"/>
      <c r="K113" s="537"/>
      <c r="L113" s="537"/>
      <c r="M113" s="537"/>
      <c r="N113" s="537"/>
      <c r="O113" s="537"/>
      <c r="P113" s="537"/>
      <c r="Q113" s="537"/>
      <c r="R113" s="537"/>
      <c r="S113" s="537"/>
      <c r="T113" s="537"/>
      <c r="U113" s="537"/>
      <c r="V113" s="537"/>
      <c r="W113" s="537"/>
      <c r="X113" s="537"/>
      <c r="Y113" s="537"/>
      <c r="Z113" s="537"/>
      <c r="AA113" s="537"/>
      <c r="AB113" s="537"/>
      <c r="AC113" s="537"/>
      <c r="AD113" s="537"/>
      <c r="AE113" s="537"/>
      <c r="AF113" s="537"/>
      <c r="AG113" s="537"/>
    </row>
    <row r="114" s="108" customFormat="true" ht="13.5" hidden="false" customHeight="false" outlineLevel="0" collapsed="false">
      <c r="A114" s="148"/>
      <c r="B114" s="536"/>
      <c r="C114" s="536"/>
      <c r="D114" s="148"/>
      <c r="E114" s="492"/>
      <c r="F114" s="537"/>
      <c r="G114" s="537"/>
      <c r="H114" s="537"/>
      <c r="I114" s="537"/>
      <c r="J114" s="537"/>
      <c r="K114" s="537"/>
      <c r="L114" s="537"/>
      <c r="M114" s="537"/>
      <c r="N114" s="537"/>
      <c r="O114" s="537"/>
      <c r="P114" s="537"/>
      <c r="Q114" s="537"/>
      <c r="R114" s="537"/>
      <c r="S114" s="537"/>
      <c r="T114" s="537"/>
      <c r="U114" s="537"/>
      <c r="V114" s="537"/>
      <c r="W114" s="537"/>
      <c r="X114" s="537"/>
      <c r="Y114" s="537"/>
      <c r="Z114" s="537"/>
      <c r="AA114" s="537"/>
      <c r="AB114" s="537"/>
      <c r="AC114" s="537"/>
      <c r="AD114" s="537"/>
      <c r="AE114" s="537"/>
      <c r="AF114" s="537"/>
      <c r="AG114" s="537"/>
    </row>
    <row r="115" s="108" customFormat="true" ht="13.5" hidden="false" customHeight="false" outlineLevel="0" collapsed="false">
      <c r="A115" s="148"/>
      <c r="B115" s="536"/>
      <c r="C115" s="536"/>
      <c r="D115" s="148"/>
      <c r="E115" s="492"/>
      <c r="F115" s="537"/>
      <c r="G115" s="537"/>
      <c r="H115" s="537"/>
      <c r="I115" s="537"/>
      <c r="J115" s="537"/>
      <c r="K115" s="537"/>
      <c r="L115" s="537"/>
      <c r="M115" s="537"/>
      <c r="N115" s="537"/>
      <c r="O115" s="537"/>
      <c r="P115" s="537"/>
      <c r="Q115" s="537"/>
      <c r="R115" s="537"/>
      <c r="S115" s="537"/>
      <c r="T115" s="537"/>
      <c r="U115" s="537"/>
      <c r="V115" s="537"/>
      <c r="W115" s="537"/>
      <c r="X115" s="537"/>
      <c r="Y115" s="537"/>
      <c r="Z115" s="537"/>
      <c r="AA115" s="537"/>
      <c r="AB115" s="537"/>
      <c r="AC115" s="537"/>
      <c r="AD115" s="537"/>
      <c r="AE115" s="537"/>
      <c r="AF115" s="537"/>
      <c r="AG115" s="537"/>
    </row>
    <row r="116" s="108" customFormat="true" ht="13.5" hidden="false" customHeight="false" outlineLevel="0" collapsed="false">
      <c r="A116" s="148"/>
      <c r="B116" s="148"/>
      <c r="C116" s="148"/>
      <c r="D116" s="148"/>
      <c r="E116" s="492"/>
      <c r="F116" s="537"/>
      <c r="G116" s="537"/>
      <c r="H116" s="537"/>
      <c r="I116" s="537"/>
      <c r="J116" s="537"/>
      <c r="K116" s="537"/>
      <c r="L116" s="537"/>
      <c r="M116" s="537"/>
      <c r="N116" s="537"/>
      <c r="O116" s="537"/>
      <c r="P116" s="537"/>
      <c r="Q116" s="537"/>
      <c r="R116" s="537"/>
      <c r="S116" s="537"/>
      <c r="T116" s="537"/>
      <c r="U116" s="537"/>
      <c r="V116" s="537"/>
      <c r="W116" s="537"/>
      <c r="X116" s="537"/>
      <c r="Y116" s="537"/>
      <c r="Z116" s="537"/>
      <c r="AA116" s="537"/>
      <c r="AB116" s="537"/>
      <c r="AC116" s="537"/>
      <c r="AD116" s="537"/>
      <c r="AE116" s="537"/>
      <c r="AF116" s="537"/>
      <c r="AG116" s="537"/>
    </row>
    <row r="117" s="108" customFormat="true" ht="13.5" hidden="false" customHeight="false" outlineLevel="0" collapsed="false">
      <c r="A117" s="148"/>
      <c r="B117" s="148"/>
      <c r="C117" s="148"/>
      <c r="D117" s="148"/>
      <c r="E117" s="492"/>
      <c r="F117" s="537"/>
      <c r="G117" s="537"/>
      <c r="H117" s="537"/>
      <c r="I117" s="537"/>
      <c r="J117" s="537"/>
      <c r="K117" s="537"/>
      <c r="L117" s="537"/>
      <c r="M117" s="537"/>
      <c r="N117" s="537"/>
      <c r="O117" s="537"/>
      <c r="P117" s="537"/>
      <c r="Q117" s="537"/>
      <c r="R117" s="537"/>
      <c r="S117" s="537"/>
      <c r="T117" s="537"/>
      <c r="U117" s="537"/>
      <c r="V117" s="537"/>
      <c r="W117" s="537"/>
      <c r="X117" s="537"/>
      <c r="Y117" s="537"/>
      <c r="Z117" s="537"/>
      <c r="AA117" s="537"/>
      <c r="AB117" s="537"/>
      <c r="AC117" s="537"/>
      <c r="AD117" s="537"/>
      <c r="AE117" s="537"/>
      <c r="AF117" s="537"/>
      <c r="AG117" s="537"/>
    </row>
    <row r="118" s="108" customFormat="true" ht="13.5" hidden="false" customHeight="false" outlineLevel="0" collapsed="false">
      <c r="A118" s="148"/>
      <c r="B118" s="148"/>
      <c r="C118" s="148"/>
      <c r="D118" s="148"/>
      <c r="E118" s="492"/>
      <c r="F118" s="537"/>
      <c r="G118" s="537"/>
      <c r="H118" s="537"/>
      <c r="I118" s="537"/>
      <c r="J118" s="537"/>
      <c r="K118" s="537"/>
      <c r="L118" s="537"/>
      <c r="M118" s="537"/>
      <c r="N118" s="537"/>
      <c r="O118" s="537"/>
      <c r="P118" s="537"/>
      <c r="Q118" s="537"/>
      <c r="R118" s="537"/>
      <c r="S118" s="537"/>
      <c r="T118" s="537"/>
      <c r="U118" s="537"/>
      <c r="V118" s="537"/>
      <c r="W118" s="537"/>
      <c r="X118" s="537"/>
      <c r="Y118" s="537"/>
      <c r="Z118" s="537"/>
      <c r="AA118" s="537"/>
      <c r="AB118" s="537"/>
      <c r="AC118" s="537"/>
      <c r="AD118" s="537"/>
      <c r="AE118" s="537"/>
      <c r="AF118" s="537"/>
      <c r="AG118" s="537"/>
    </row>
    <row r="119" s="108" customFormat="true" ht="13.5" hidden="false" customHeight="false" outlineLevel="0" collapsed="false">
      <c r="A119" s="148"/>
      <c r="B119" s="148"/>
      <c r="C119" s="148"/>
      <c r="D119" s="148"/>
      <c r="E119" s="492"/>
      <c r="F119" s="537"/>
      <c r="G119" s="537"/>
      <c r="H119" s="537"/>
      <c r="I119" s="537"/>
      <c r="J119" s="537"/>
      <c r="K119" s="537"/>
      <c r="L119" s="537"/>
      <c r="M119" s="537"/>
      <c r="N119" s="537"/>
      <c r="O119" s="537"/>
      <c r="P119" s="537"/>
      <c r="Q119" s="537"/>
      <c r="R119" s="537"/>
      <c r="S119" s="537"/>
      <c r="T119" s="537"/>
      <c r="U119" s="537"/>
      <c r="V119" s="537"/>
      <c r="W119" s="537"/>
      <c r="X119" s="537"/>
      <c r="Y119" s="537"/>
      <c r="Z119" s="537"/>
      <c r="AA119" s="537"/>
      <c r="AB119" s="537"/>
      <c r="AC119" s="537"/>
      <c r="AD119" s="537"/>
      <c r="AE119" s="537"/>
      <c r="AF119" s="537"/>
      <c r="AG119" s="537"/>
    </row>
    <row r="120" s="108" customFormat="true" ht="13.5" hidden="false" customHeight="false" outlineLevel="0" collapsed="false">
      <c r="A120" s="148"/>
      <c r="B120" s="148"/>
      <c r="C120" s="148"/>
      <c r="D120" s="148"/>
      <c r="E120" s="492"/>
      <c r="F120" s="537"/>
      <c r="G120" s="537"/>
      <c r="H120" s="537"/>
      <c r="I120" s="537"/>
      <c r="J120" s="537"/>
      <c r="K120" s="537"/>
      <c r="L120" s="537"/>
      <c r="M120" s="537"/>
      <c r="N120" s="537"/>
      <c r="O120" s="537"/>
      <c r="P120" s="537"/>
      <c r="Q120" s="537"/>
      <c r="R120" s="537"/>
      <c r="S120" s="537"/>
      <c r="T120" s="537"/>
      <c r="U120" s="537"/>
      <c r="V120" s="537"/>
      <c r="W120" s="537"/>
      <c r="X120" s="537"/>
      <c r="Y120" s="537"/>
      <c r="Z120" s="537"/>
      <c r="AA120" s="537"/>
      <c r="AB120" s="537"/>
      <c r="AC120" s="537"/>
      <c r="AD120" s="537"/>
      <c r="AE120" s="537"/>
      <c r="AF120" s="537"/>
      <c r="AG120" s="537"/>
    </row>
    <row r="121" s="108" customFormat="true" ht="13.5" hidden="false" customHeight="false" outlineLevel="0" collapsed="false">
      <c r="A121" s="148"/>
      <c r="B121" s="148"/>
      <c r="C121" s="148"/>
      <c r="D121" s="148"/>
      <c r="E121" s="492"/>
      <c r="F121" s="537"/>
      <c r="G121" s="537"/>
      <c r="H121" s="537"/>
      <c r="I121" s="537"/>
      <c r="J121" s="537"/>
      <c r="K121" s="537"/>
      <c r="L121" s="537"/>
      <c r="M121" s="537"/>
      <c r="N121" s="537"/>
      <c r="O121" s="537"/>
      <c r="P121" s="537"/>
      <c r="Q121" s="537"/>
      <c r="R121" s="537"/>
      <c r="S121" s="537"/>
      <c r="T121" s="537"/>
      <c r="U121" s="537"/>
      <c r="V121" s="537"/>
      <c r="W121" s="537"/>
      <c r="X121" s="537"/>
      <c r="Y121" s="537"/>
      <c r="Z121" s="537"/>
      <c r="AA121" s="537"/>
      <c r="AB121" s="537"/>
      <c r="AC121" s="537"/>
      <c r="AD121" s="537"/>
      <c r="AE121" s="537"/>
      <c r="AF121" s="537"/>
      <c r="AG121" s="537"/>
    </row>
    <row r="122" s="108" customFormat="true" ht="13.5" hidden="false" customHeight="false" outlineLevel="0" collapsed="false">
      <c r="A122" s="148"/>
      <c r="B122" s="148"/>
      <c r="C122" s="148"/>
      <c r="D122" s="148"/>
      <c r="E122" s="492"/>
      <c r="F122" s="537"/>
      <c r="G122" s="537"/>
      <c r="H122" s="537"/>
      <c r="I122" s="537"/>
      <c r="J122" s="537"/>
      <c r="K122" s="537"/>
      <c r="L122" s="537"/>
      <c r="M122" s="537"/>
      <c r="N122" s="537"/>
      <c r="O122" s="537"/>
      <c r="P122" s="537"/>
      <c r="Q122" s="537"/>
      <c r="R122" s="537"/>
      <c r="S122" s="537"/>
      <c r="T122" s="537"/>
      <c r="U122" s="537"/>
      <c r="V122" s="537"/>
      <c r="W122" s="537"/>
      <c r="X122" s="537"/>
      <c r="Y122" s="537"/>
      <c r="Z122" s="537"/>
      <c r="AA122" s="537"/>
      <c r="AB122" s="537"/>
      <c r="AC122" s="537"/>
      <c r="AD122" s="537"/>
      <c r="AE122" s="537"/>
      <c r="AF122" s="537"/>
      <c r="AG122" s="537"/>
    </row>
    <row r="123" s="108" customFormat="true" ht="13.5" hidden="false" customHeight="false" outlineLevel="0" collapsed="false">
      <c r="A123" s="148"/>
      <c r="B123" s="148"/>
      <c r="C123" s="148"/>
      <c r="D123" s="148"/>
      <c r="E123" s="492"/>
      <c r="F123" s="537"/>
      <c r="G123" s="537"/>
      <c r="H123" s="537"/>
      <c r="I123" s="537"/>
      <c r="J123" s="537"/>
      <c r="K123" s="537"/>
      <c r="L123" s="537"/>
      <c r="M123" s="537"/>
      <c r="N123" s="537"/>
      <c r="O123" s="537"/>
      <c r="P123" s="537"/>
      <c r="Q123" s="537"/>
      <c r="R123" s="537"/>
      <c r="S123" s="537"/>
      <c r="T123" s="537"/>
      <c r="U123" s="537"/>
      <c r="V123" s="537"/>
      <c r="W123" s="537"/>
      <c r="X123" s="537"/>
      <c r="Y123" s="537"/>
      <c r="Z123" s="537"/>
      <c r="AA123" s="537"/>
      <c r="AB123" s="537"/>
      <c r="AC123" s="537"/>
      <c r="AD123" s="537"/>
      <c r="AE123" s="537"/>
      <c r="AF123" s="537"/>
      <c r="AG123" s="537"/>
    </row>
    <row r="124" s="108" customFormat="true" ht="13.5" hidden="false" customHeight="false" outlineLevel="0" collapsed="false">
      <c r="A124" s="148"/>
      <c r="B124" s="148"/>
      <c r="C124" s="148"/>
      <c r="D124" s="148"/>
      <c r="E124" s="492"/>
      <c r="F124" s="537"/>
      <c r="G124" s="537"/>
      <c r="H124" s="537"/>
      <c r="I124" s="537"/>
      <c r="J124" s="537"/>
      <c r="K124" s="537"/>
      <c r="L124" s="537"/>
      <c r="M124" s="537"/>
      <c r="N124" s="537"/>
      <c r="O124" s="537"/>
      <c r="P124" s="537"/>
      <c r="Q124" s="537"/>
      <c r="R124" s="537"/>
      <c r="S124" s="537"/>
      <c r="T124" s="537"/>
      <c r="U124" s="537"/>
      <c r="V124" s="537"/>
      <c r="W124" s="537"/>
      <c r="X124" s="537"/>
      <c r="Y124" s="537"/>
      <c r="Z124" s="537"/>
      <c r="AA124" s="537"/>
      <c r="AB124" s="537"/>
      <c r="AC124" s="537"/>
      <c r="AD124" s="537"/>
      <c r="AE124" s="537"/>
      <c r="AF124" s="537"/>
      <c r="AG124" s="537"/>
    </row>
    <row r="125" s="108" customFormat="true" ht="13.5" hidden="false" customHeight="false" outlineLevel="0" collapsed="false">
      <c r="A125" s="148"/>
      <c r="B125" s="148"/>
      <c r="C125" s="148"/>
      <c r="D125" s="148"/>
      <c r="E125" s="492"/>
      <c r="F125" s="537"/>
      <c r="G125" s="537"/>
      <c r="H125" s="537"/>
      <c r="I125" s="537"/>
      <c r="J125" s="537"/>
      <c r="K125" s="537"/>
      <c r="L125" s="537"/>
      <c r="M125" s="537"/>
      <c r="N125" s="537"/>
      <c r="O125" s="537"/>
      <c r="P125" s="537"/>
      <c r="Q125" s="537"/>
      <c r="R125" s="537"/>
      <c r="S125" s="537"/>
      <c r="T125" s="537"/>
      <c r="U125" s="537"/>
      <c r="V125" s="537"/>
      <c r="W125" s="537"/>
      <c r="X125" s="537"/>
      <c r="Y125" s="537"/>
      <c r="Z125" s="537"/>
      <c r="AA125" s="537"/>
      <c r="AB125" s="537"/>
      <c r="AC125" s="537"/>
      <c r="AD125" s="537"/>
      <c r="AE125" s="537"/>
      <c r="AF125" s="537"/>
      <c r="AG125" s="537"/>
    </row>
    <row r="126" s="108" customFormat="true" ht="13.5" hidden="false" customHeight="false" outlineLevel="0" collapsed="false">
      <c r="A126" s="148"/>
      <c r="B126" s="148"/>
      <c r="C126" s="148"/>
      <c r="D126" s="148"/>
      <c r="E126" s="492"/>
      <c r="F126" s="537"/>
      <c r="G126" s="537"/>
      <c r="H126" s="537"/>
      <c r="I126" s="537"/>
      <c r="J126" s="537"/>
      <c r="K126" s="537"/>
      <c r="L126" s="537"/>
      <c r="M126" s="537"/>
      <c r="N126" s="537"/>
      <c r="O126" s="537"/>
      <c r="P126" s="537"/>
      <c r="Q126" s="537"/>
      <c r="R126" s="537"/>
      <c r="S126" s="537"/>
      <c r="T126" s="537"/>
      <c r="U126" s="537"/>
      <c r="V126" s="537"/>
      <c r="W126" s="537"/>
      <c r="X126" s="537"/>
      <c r="Y126" s="537"/>
      <c r="Z126" s="537"/>
      <c r="AA126" s="537"/>
      <c r="AB126" s="537"/>
      <c r="AC126" s="537"/>
      <c r="AD126" s="537"/>
      <c r="AE126" s="537"/>
      <c r="AF126" s="537"/>
      <c r="AG126" s="537"/>
    </row>
    <row r="127" s="108" customFormat="true" ht="13.5" hidden="false" customHeight="false" outlineLevel="0" collapsed="false">
      <c r="A127" s="148"/>
      <c r="B127" s="148"/>
      <c r="C127" s="148"/>
      <c r="D127" s="148"/>
      <c r="E127" s="492"/>
      <c r="F127" s="537"/>
      <c r="G127" s="537"/>
      <c r="H127" s="537"/>
      <c r="I127" s="537"/>
      <c r="J127" s="537"/>
      <c r="K127" s="537"/>
      <c r="L127" s="537"/>
      <c r="M127" s="537"/>
      <c r="N127" s="537"/>
      <c r="O127" s="537"/>
      <c r="P127" s="537"/>
      <c r="Q127" s="537"/>
      <c r="R127" s="537"/>
      <c r="S127" s="537"/>
      <c r="T127" s="537"/>
      <c r="U127" s="537"/>
      <c r="V127" s="537"/>
      <c r="W127" s="537"/>
      <c r="X127" s="537"/>
      <c r="Y127" s="537"/>
      <c r="Z127" s="537"/>
      <c r="AA127" s="537"/>
      <c r="AB127" s="537"/>
      <c r="AC127" s="537"/>
      <c r="AD127" s="537"/>
      <c r="AE127" s="537"/>
      <c r="AF127" s="537"/>
      <c r="AG127" s="537"/>
    </row>
    <row r="128" s="108" customFormat="true" ht="13.5" hidden="false" customHeight="false" outlineLevel="0" collapsed="false">
      <c r="A128" s="148"/>
      <c r="B128" s="148"/>
      <c r="C128" s="148"/>
      <c r="D128" s="148"/>
      <c r="E128" s="492"/>
      <c r="F128" s="537"/>
      <c r="G128" s="537"/>
      <c r="H128" s="537"/>
      <c r="I128" s="537"/>
      <c r="J128" s="537"/>
      <c r="K128" s="537"/>
      <c r="L128" s="537"/>
      <c r="M128" s="537"/>
      <c r="N128" s="537"/>
      <c r="O128" s="537"/>
      <c r="P128" s="537"/>
      <c r="Q128" s="537"/>
      <c r="R128" s="537"/>
      <c r="S128" s="537"/>
      <c r="T128" s="537"/>
      <c r="U128" s="537"/>
      <c r="V128" s="537"/>
      <c r="W128" s="537"/>
      <c r="X128" s="537"/>
      <c r="Y128" s="537"/>
      <c r="Z128" s="537"/>
      <c r="AA128" s="537"/>
      <c r="AB128" s="537"/>
      <c r="AC128" s="537"/>
      <c r="AD128" s="537"/>
      <c r="AE128" s="537"/>
      <c r="AF128" s="537"/>
      <c r="AG128" s="537"/>
    </row>
    <row r="129" s="108" customFormat="true" ht="13.5" hidden="false" customHeight="false" outlineLevel="0" collapsed="false">
      <c r="A129" s="148"/>
      <c r="B129" s="148"/>
      <c r="C129" s="148"/>
      <c r="D129" s="148"/>
      <c r="E129" s="492"/>
      <c r="F129" s="537"/>
      <c r="G129" s="537"/>
      <c r="H129" s="537"/>
      <c r="I129" s="537"/>
      <c r="J129" s="537"/>
      <c r="K129" s="537"/>
      <c r="L129" s="537"/>
      <c r="M129" s="537"/>
      <c r="N129" s="537"/>
      <c r="O129" s="537"/>
      <c r="P129" s="537"/>
      <c r="Q129" s="537"/>
      <c r="R129" s="537"/>
      <c r="S129" s="537"/>
      <c r="T129" s="537"/>
      <c r="U129" s="537"/>
      <c r="V129" s="537"/>
      <c r="W129" s="537"/>
      <c r="X129" s="537"/>
      <c r="Y129" s="537"/>
      <c r="Z129" s="537"/>
      <c r="AA129" s="537"/>
      <c r="AB129" s="537"/>
      <c r="AC129" s="537"/>
      <c r="AD129" s="537"/>
      <c r="AE129" s="537"/>
      <c r="AF129" s="537"/>
      <c r="AG129" s="537"/>
    </row>
    <row r="130" s="108" customFormat="true" ht="13.5" hidden="false" customHeight="false" outlineLevel="0" collapsed="false">
      <c r="A130" s="148"/>
      <c r="B130" s="148"/>
      <c r="C130" s="148"/>
      <c r="D130" s="148"/>
      <c r="E130" s="492"/>
      <c r="F130" s="537"/>
      <c r="G130" s="537"/>
      <c r="H130" s="537"/>
      <c r="I130" s="537"/>
      <c r="J130" s="537"/>
      <c r="K130" s="537"/>
      <c r="L130" s="537"/>
      <c r="M130" s="537"/>
      <c r="N130" s="537"/>
      <c r="O130" s="537"/>
      <c r="P130" s="537"/>
      <c r="Q130" s="537"/>
      <c r="R130" s="537"/>
      <c r="S130" s="537"/>
      <c r="T130" s="537"/>
      <c r="U130" s="537"/>
      <c r="V130" s="537"/>
      <c r="W130" s="537"/>
      <c r="X130" s="537"/>
      <c r="Y130" s="537"/>
      <c r="Z130" s="537"/>
      <c r="AA130" s="537"/>
      <c r="AB130" s="537"/>
      <c r="AC130" s="537"/>
      <c r="AD130" s="537"/>
      <c r="AE130" s="537"/>
      <c r="AF130" s="537"/>
      <c r="AG130" s="537"/>
    </row>
    <row r="131" s="108" customFormat="true" ht="13.5" hidden="false" customHeight="false" outlineLevel="0" collapsed="false">
      <c r="A131" s="148"/>
      <c r="B131" s="148"/>
      <c r="C131" s="148"/>
      <c r="D131" s="148"/>
      <c r="E131" s="492"/>
      <c r="F131" s="537"/>
      <c r="G131" s="537"/>
      <c r="H131" s="537"/>
      <c r="I131" s="537"/>
      <c r="J131" s="537"/>
      <c r="K131" s="537"/>
      <c r="L131" s="537"/>
      <c r="M131" s="537"/>
      <c r="N131" s="537"/>
      <c r="O131" s="537"/>
      <c r="P131" s="537"/>
      <c r="Q131" s="537"/>
      <c r="R131" s="537"/>
      <c r="S131" s="537"/>
      <c r="T131" s="537"/>
      <c r="U131" s="537"/>
      <c r="V131" s="537"/>
      <c r="W131" s="537"/>
      <c r="X131" s="537"/>
      <c r="Y131" s="537"/>
      <c r="Z131" s="537"/>
      <c r="AA131" s="537"/>
      <c r="AB131" s="537"/>
      <c r="AC131" s="537"/>
      <c r="AD131" s="537"/>
      <c r="AE131" s="537"/>
      <c r="AF131" s="537"/>
      <c r="AG131" s="537"/>
    </row>
    <row r="132" s="108" customFormat="true" ht="13.5" hidden="false" customHeight="false" outlineLevel="0" collapsed="false">
      <c r="A132" s="148"/>
      <c r="B132" s="148"/>
      <c r="C132" s="148"/>
      <c r="D132" s="148"/>
      <c r="E132" s="492"/>
      <c r="F132" s="537"/>
      <c r="G132" s="537"/>
      <c r="H132" s="537"/>
      <c r="I132" s="537"/>
      <c r="J132" s="537"/>
      <c r="K132" s="537"/>
      <c r="L132" s="537"/>
      <c r="M132" s="537"/>
      <c r="N132" s="537"/>
      <c r="O132" s="537"/>
      <c r="P132" s="537"/>
      <c r="Q132" s="537"/>
      <c r="R132" s="537"/>
      <c r="S132" s="537"/>
      <c r="T132" s="537"/>
      <c r="U132" s="537"/>
      <c r="V132" s="537"/>
      <c r="W132" s="537"/>
      <c r="X132" s="537"/>
      <c r="Y132" s="537"/>
      <c r="Z132" s="537"/>
      <c r="AA132" s="537"/>
      <c r="AB132" s="537"/>
      <c r="AC132" s="537"/>
      <c r="AD132" s="537"/>
      <c r="AE132" s="537"/>
      <c r="AF132" s="537"/>
      <c r="AG132" s="537"/>
    </row>
    <row r="133" s="108" customFormat="true" ht="13.5" hidden="false" customHeight="false" outlineLevel="0" collapsed="false">
      <c r="A133" s="148"/>
      <c r="B133" s="148"/>
      <c r="C133" s="148"/>
      <c r="D133" s="148"/>
      <c r="E133" s="492"/>
      <c r="F133" s="537"/>
      <c r="G133" s="537"/>
      <c r="H133" s="537"/>
      <c r="I133" s="537"/>
      <c r="J133" s="537"/>
      <c r="K133" s="537"/>
      <c r="L133" s="537"/>
      <c r="M133" s="537"/>
      <c r="N133" s="537"/>
      <c r="O133" s="537"/>
      <c r="P133" s="537"/>
      <c r="Q133" s="537"/>
      <c r="R133" s="537"/>
      <c r="S133" s="537"/>
      <c r="T133" s="537"/>
      <c r="U133" s="537"/>
      <c r="V133" s="537"/>
      <c r="W133" s="537"/>
      <c r="X133" s="537"/>
      <c r="Y133" s="537"/>
      <c r="Z133" s="537"/>
      <c r="AA133" s="537"/>
      <c r="AB133" s="537"/>
      <c r="AC133" s="537"/>
      <c r="AD133" s="537"/>
      <c r="AE133" s="537"/>
      <c r="AF133" s="537"/>
      <c r="AG133" s="537"/>
    </row>
    <row r="134" s="108" customFormat="true" ht="13.5" hidden="false" customHeight="false" outlineLevel="0" collapsed="false">
      <c r="A134" s="148"/>
      <c r="B134" s="148"/>
      <c r="C134" s="148"/>
      <c r="D134" s="148"/>
      <c r="E134" s="492"/>
      <c r="F134" s="537"/>
      <c r="G134" s="537"/>
      <c r="H134" s="537"/>
      <c r="I134" s="537"/>
      <c r="J134" s="537"/>
      <c r="K134" s="537"/>
      <c r="L134" s="537"/>
      <c r="M134" s="537"/>
      <c r="N134" s="537"/>
      <c r="O134" s="537"/>
      <c r="P134" s="537"/>
      <c r="Q134" s="537"/>
      <c r="R134" s="537"/>
      <c r="S134" s="537"/>
      <c r="T134" s="537"/>
      <c r="U134" s="537"/>
      <c r="V134" s="537"/>
      <c r="W134" s="537"/>
      <c r="X134" s="537"/>
      <c r="Y134" s="537"/>
      <c r="Z134" s="537"/>
      <c r="AA134" s="537"/>
      <c r="AB134" s="537"/>
      <c r="AC134" s="537"/>
      <c r="AD134" s="537"/>
      <c r="AE134" s="537"/>
      <c r="AF134" s="537"/>
      <c r="AG134" s="537"/>
    </row>
    <row r="135" s="108" customFormat="true" ht="13.5" hidden="false" customHeight="false" outlineLevel="0" collapsed="false">
      <c r="A135" s="148"/>
      <c r="B135" s="148"/>
      <c r="C135" s="148"/>
      <c r="D135" s="148"/>
      <c r="E135" s="492"/>
      <c r="F135" s="537"/>
      <c r="G135" s="537"/>
      <c r="H135" s="537"/>
      <c r="I135" s="537"/>
      <c r="J135" s="537"/>
      <c r="K135" s="537"/>
      <c r="L135" s="537"/>
      <c r="M135" s="537"/>
      <c r="N135" s="537"/>
      <c r="O135" s="537"/>
      <c r="P135" s="537"/>
      <c r="Q135" s="537"/>
      <c r="R135" s="537"/>
      <c r="S135" s="537"/>
      <c r="T135" s="537"/>
      <c r="U135" s="537"/>
      <c r="V135" s="537"/>
      <c r="W135" s="537"/>
      <c r="X135" s="537"/>
      <c r="Y135" s="537"/>
      <c r="Z135" s="537"/>
      <c r="AA135" s="537"/>
      <c r="AB135" s="537"/>
      <c r="AC135" s="537"/>
      <c r="AD135" s="537"/>
      <c r="AE135" s="537"/>
      <c r="AF135" s="537"/>
      <c r="AG135" s="537"/>
    </row>
    <row r="136" s="108" customFormat="true" ht="13.5" hidden="false" customHeight="false" outlineLevel="0" collapsed="false">
      <c r="A136" s="148"/>
      <c r="B136" s="148"/>
      <c r="C136" s="148"/>
      <c r="D136" s="148"/>
      <c r="E136" s="492"/>
      <c r="F136" s="537"/>
      <c r="G136" s="537"/>
      <c r="H136" s="537"/>
      <c r="I136" s="537"/>
      <c r="J136" s="537"/>
      <c r="K136" s="537"/>
      <c r="L136" s="537"/>
      <c r="M136" s="537"/>
      <c r="N136" s="537"/>
      <c r="O136" s="537"/>
      <c r="P136" s="537"/>
      <c r="Q136" s="537"/>
      <c r="R136" s="537"/>
      <c r="S136" s="537"/>
      <c r="T136" s="537"/>
      <c r="U136" s="537"/>
      <c r="V136" s="537"/>
      <c r="W136" s="537"/>
      <c r="X136" s="537"/>
      <c r="Y136" s="537"/>
      <c r="Z136" s="537"/>
      <c r="AA136" s="537"/>
      <c r="AB136" s="537"/>
      <c r="AC136" s="537"/>
      <c r="AD136" s="537"/>
      <c r="AE136" s="537"/>
      <c r="AF136" s="537"/>
      <c r="AG136" s="537"/>
    </row>
    <row r="137" s="108" customFormat="true" ht="13.5" hidden="false" customHeight="false" outlineLevel="0" collapsed="false">
      <c r="A137" s="148"/>
      <c r="B137" s="148"/>
      <c r="C137" s="148"/>
      <c r="D137" s="148"/>
      <c r="E137" s="492"/>
      <c r="F137" s="537"/>
      <c r="G137" s="537"/>
      <c r="H137" s="537"/>
      <c r="I137" s="537"/>
      <c r="J137" s="537"/>
      <c r="K137" s="537"/>
      <c r="L137" s="537"/>
      <c r="M137" s="537"/>
      <c r="N137" s="537"/>
      <c r="O137" s="537"/>
      <c r="P137" s="537"/>
      <c r="Q137" s="537"/>
      <c r="R137" s="537"/>
      <c r="S137" s="537"/>
      <c r="T137" s="537"/>
      <c r="U137" s="537"/>
      <c r="V137" s="537"/>
      <c r="W137" s="537"/>
      <c r="X137" s="537"/>
      <c r="Y137" s="537"/>
      <c r="Z137" s="537"/>
      <c r="AA137" s="537"/>
      <c r="AB137" s="537"/>
      <c r="AC137" s="537"/>
      <c r="AD137" s="537"/>
      <c r="AE137" s="537"/>
      <c r="AF137" s="537"/>
      <c r="AG137" s="537"/>
    </row>
    <row r="138" s="108" customFormat="true" ht="13.5" hidden="false" customHeight="false" outlineLevel="0" collapsed="false">
      <c r="A138" s="148"/>
      <c r="B138" s="148"/>
      <c r="C138" s="148"/>
      <c r="D138" s="148"/>
      <c r="E138" s="492"/>
      <c r="F138" s="537"/>
      <c r="G138" s="537"/>
      <c r="H138" s="537"/>
      <c r="I138" s="537"/>
      <c r="J138" s="537"/>
      <c r="K138" s="537"/>
      <c r="L138" s="537"/>
      <c r="M138" s="537"/>
      <c r="N138" s="537"/>
      <c r="O138" s="537"/>
      <c r="P138" s="537"/>
      <c r="Q138" s="537"/>
      <c r="R138" s="537"/>
      <c r="S138" s="537"/>
      <c r="T138" s="537"/>
      <c r="U138" s="537"/>
      <c r="V138" s="537"/>
      <c r="W138" s="537"/>
      <c r="X138" s="537"/>
      <c r="Y138" s="537"/>
      <c r="Z138" s="537"/>
      <c r="AA138" s="537"/>
      <c r="AB138" s="537"/>
      <c r="AC138" s="537"/>
      <c r="AD138" s="537"/>
      <c r="AE138" s="537"/>
      <c r="AF138" s="537"/>
      <c r="AG138" s="537"/>
    </row>
    <row r="139" s="108" customFormat="true" ht="13.5" hidden="false" customHeight="false" outlineLevel="0" collapsed="false">
      <c r="A139" s="148"/>
      <c r="B139" s="148"/>
      <c r="C139" s="148"/>
      <c r="D139" s="148"/>
      <c r="E139" s="492"/>
      <c r="F139" s="537"/>
      <c r="G139" s="537"/>
      <c r="H139" s="537"/>
      <c r="I139" s="537"/>
      <c r="J139" s="537"/>
      <c r="K139" s="537"/>
      <c r="L139" s="537"/>
      <c r="M139" s="537"/>
      <c r="N139" s="537"/>
      <c r="O139" s="537"/>
      <c r="P139" s="537"/>
      <c r="Q139" s="537"/>
      <c r="R139" s="537"/>
      <c r="S139" s="537"/>
      <c r="T139" s="537"/>
      <c r="U139" s="537"/>
      <c r="V139" s="537"/>
      <c r="W139" s="537"/>
      <c r="X139" s="537"/>
      <c r="Y139" s="537"/>
      <c r="Z139" s="537"/>
      <c r="AA139" s="537"/>
      <c r="AB139" s="537"/>
      <c r="AC139" s="537"/>
      <c r="AD139" s="537"/>
      <c r="AE139" s="537"/>
      <c r="AF139" s="537"/>
      <c r="AG139" s="537"/>
    </row>
    <row r="140" s="108" customFormat="true" ht="13.5" hidden="false" customHeight="false" outlineLevel="0" collapsed="false">
      <c r="A140" s="148"/>
      <c r="B140" s="148"/>
      <c r="C140" s="148"/>
      <c r="D140" s="148"/>
      <c r="E140" s="492"/>
      <c r="F140" s="537"/>
      <c r="G140" s="537"/>
      <c r="H140" s="537"/>
      <c r="I140" s="537"/>
      <c r="J140" s="537"/>
      <c r="K140" s="537"/>
      <c r="L140" s="537"/>
      <c r="M140" s="537"/>
      <c r="N140" s="537"/>
      <c r="O140" s="537"/>
      <c r="P140" s="537"/>
      <c r="Q140" s="537"/>
      <c r="R140" s="537"/>
      <c r="S140" s="537"/>
      <c r="T140" s="537"/>
      <c r="U140" s="537"/>
      <c r="V140" s="537"/>
      <c r="W140" s="537"/>
      <c r="X140" s="537"/>
      <c r="Y140" s="537"/>
      <c r="Z140" s="537"/>
      <c r="AA140" s="537"/>
      <c r="AB140" s="537"/>
      <c r="AC140" s="537"/>
      <c r="AD140" s="537"/>
      <c r="AE140" s="537"/>
      <c r="AF140" s="537"/>
      <c r="AG140" s="537"/>
    </row>
    <row r="141" s="108" customFormat="true" ht="13.5" hidden="false" customHeight="false" outlineLevel="0" collapsed="false">
      <c r="A141" s="148"/>
      <c r="B141" s="148"/>
      <c r="C141" s="148"/>
      <c r="D141" s="148"/>
      <c r="E141" s="492"/>
      <c r="F141" s="537"/>
      <c r="G141" s="537"/>
      <c r="H141" s="537"/>
      <c r="I141" s="537"/>
      <c r="J141" s="537"/>
      <c r="K141" s="537"/>
      <c r="L141" s="537"/>
      <c r="M141" s="537"/>
      <c r="N141" s="537"/>
      <c r="O141" s="537"/>
      <c r="P141" s="537"/>
      <c r="Q141" s="537"/>
      <c r="R141" s="537"/>
      <c r="S141" s="537"/>
      <c r="T141" s="537"/>
      <c r="U141" s="537"/>
      <c r="V141" s="537"/>
      <c r="W141" s="537"/>
      <c r="X141" s="537"/>
      <c r="Y141" s="537"/>
      <c r="Z141" s="537"/>
      <c r="AA141" s="537"/>
      <c r="AB141" s="537"/>
      <c r="AC141" s="537"/>
      <c r="AD141" s="537"/>
      <c r="AE141" s="537"/>
      <c r="AF141" s="537"/>
      <c r="AG141" s="537"/>
    </row>
    <row r="142" s="108" customFormat="true" ht="13.5" hidden="false" customHeight="false" outlineLevel="0" collapsed="false">
      <c r="A142" s="148"/>
      <c r="B142" s="148"/>
      <c r="C142" s="148"/>
      <c r="D142" s="148"/>
      <c r="E142" s="492"/>
      <c r="F142" s="537"/>
      <c r="G142" s="537"/>
      <c r="H142" s="537"/>
      <c r="I142" s="537"/>
      <c r="J142" s="537"/>
      <c r="K142" s="537"/>
      <c r="L142" s="537"/>
      <c r="M142" s="537"/>
      <c r="N142" s="537"/>
      <c r="O142" s="537"/>
      <c r="P142" s="537"/>
      <c r="Q142" s="537"/>
      <c r="R142" s="537"/>
      <c r="S142" s="537"/>
      <c r="T142" s="537"/>
      <c r="U142" s="537"/>
      <c r="V142" s="537"/>
      <c r="W142" s="537"/>
      <c r="X142" s="537"/>
      <c r="Y142" s="537"/>
      <c r="Z142" s="537"/>
      <c r="AA142" s="537"/>
      <c r="AB142" s="537"/>
      <c r="AC142" s="537"/>
      <c r="AD142" s="537"/>
      <c r="AE142" s="537"/>
      <c r="AF142" s="537"/>
      <c r="AG142" s="537"/>
    </row>
    <row r="143" s="108" customFormat="true" ht="13.5" hidden="false" customHeight="false" outlineLevel="0" collapsed="false">
      <c r="A143" s="148"/>
      <c r="B143" s="148"/>
      <c r="C143" s="148"/>
      <c r="D143" s="148"/>
      <c r="E143" s="492"/>
      <c r="F143" s="537"/>
      <c r="G143" s="537"/>
      <c r="H143" s="537"/>
      <c r="I143" s="537"/>
      <c r="J143" s="537"/>
      <c r="K143" s="537"/>
      <c r="L143" s="537"/>
      <c r="M143" s="537"/>
      <c r="N143" s="537"/>
      <c r="O143" s="537"/>
      <c r="P143" s="537"/>
      <c r="Q143" s="537"/>
      <c r="R143" s="537"/>
      <c r="S143" s="537"/>
      <c r="T143" s="537"/>
      <c r="U143" s="537"/>
      <c r="V143" s="537"/>
      <c r="W143" s="537"/>
      <c r="X143" s="537"/>
      <c r="Y143" s="537"/>
      <c r="Z143" s="537"/>
      <c r="AA143" s="537"/>
      <c r="AB143" s="537"/>
      <c r="AC143" s="537"/>
      <c r="AD143" s="537"/>
      <c r="AE143" s="537"/>
      <c r="AF143" s="537"/>
      <c r="AG143" s="537"/>
    </row>
    <row r="144" s="108" customFormat="true" ht="13.5" hidden="false" customHeight="false" outlineLevel="0" collapsed="false">
      <c r="A144" s="148"/>
      <c r="B144" s="148"/>
      <c r="C144" s="148"/>
      <c r="D144" s="148"/>
      <c r="E144" s="492"/>
      <c r="F144" s="537"/>
      <c r="G144" s="537"/>
      <c r="H144" s="537"/>
      <c r="I144" s="537"/>
      <c r="J144" s="537"/>
      <c r="K144" s="537"/>
      <c r="L144" s="537"/>
      <c r="M144" s="537"/>
      <c r="N144" s="537"/>
      <c r="O144" s="537"/>
      <c r="P144" s="537"/>
      <c r="Q144" s="537"/>
      <c r="R144" s="537"/>
      <c r="S144" s="537"/>
      <c r="T144" s="537"/>
      <c r="U144" s="537"/>
      <c r="V144" s="537"/>
      <c r="W144" s="537"/>
      <c r="X144" s="537"/>
      <c r="Y144" s="537"/>
      <c r="Z144" s="537"/>
      <c r="AA144" s="537"/>
      <c r="AB144" s="537"/>
      <c r="AC144" s="537"/>
      <c r="AD144" s="537"/>
      <c r="AE144" s="537"/>
      <c r="AF144" s="537"/>
      <c r="AG144" s="537"/>
    </row>
    <row r="145" s="108" customFormat="true" ht="13.5" hidden="false" customHeight="false" outlineLevel="0" collapsed="false">
      <c r="A145" s="148"/>
      <c r="B145" s="148"/>
      <c r="C145" s="148"/>
      <c r="D145" s="148"/>
      <c r="E145" s="492"/>
      <c r="F145" s="537"/>
      <c r="G145" s="537"/>
      <c r="H145" s="537"/>
      <c r="I145" s="537"/>
      <c r="J145" s="537"/>
      <c r="K145" s="537"/>
      <c r="L145" s="537"/>
      <c r="M145" s="537"/>
      <c r="N145" s="537"/>
      <c r="O145" s="537"/>
      <c r="P145" s="537"/>
      <c r="Q145" s="537"/>
      <c r="R145" s="537"/>
      <c r="S145" s="537"/>
      <c r="T145" s="537"/>
      <c r="U145" s="537"/>
      <c r="V145" s="537"/>
      <c r="W145" s="537"/>
      <c r="X145" s="537"/>
      <c r="Y145" s="537"/>
      <c r="Z145" s="537"/>
      <c r="AA145" s="537"/>
      <c r="AB145" s="537"/>
      <c r="AC145" s="537"/>
      <c r="AD145" s="537"/>
      <c r="AE145" s="537"/>
      <c r="AF145" s="537"/>
      <c r="AG145" s="537"/>
    </row>
    <row r="146" s="108" customFormat="true" ht="13.5" hidden="false" customHeight="false" outlineLevel="0" collapsed="false">
      <c r="A146" s="148"/>
      <c r="B146" s="148"/>
      <c r="C146" s="148"/>
      <c r="D146" s="148"/>
      <c r="E146" s="492"/>
      <c r="F146" s="537"/>
      <c r="G146" s="537"/>
      <c r="H146" s="537"/>
      <c r="I146" s="537"/>
      <c r="J146" s="537"/>
      <c r="K146" s="537"/>
      <c r="L146" s="537"/>
      <c r="M146" s="537"/>
      <c r="N146" s="537"/>
      <c r="O146" s="537"/>
      <c r="P146" s="537"/>
      <c r="Q146" s="537"/>
      <c r="R146" s="537"/>
      <c r="S146" s="537"/>
      <c r="T146" s="537"/>
      <c r="U146" s="537"/>
      <c r="V146" s="537"/>
      <c r="W146" s="537"/>
      <c r="X146" s="537"/>
      <c r="Y146" s="537"/>
      <c r="Z146" s="537"/>
      <c r="AA146" s="537"/>
      <c r="AB146" s="537"/>
      <c r="AC146" s="537"/>
      <c r="AD146" s="537"/>
      <c r="AE146" s="537"/>
      <c r="AF146" s="537"/>
      <c r="AG146" s="537"/>
    </row>
    <row r="147" s="108" customFormat="true" ht="13.5" hidden="false" customHeight="false" outlineLevel="0" collapsed="false">
      <c r="A147" s="148"/>
      <c r="B147" s="148"/>
      <c r="C147" s="148"/>
      <c r="D147" s="148"/>
      <c r="E147" s="492"/>
      <c r="F147" s="537"/>
      <c r="G147" s="537"/>
      <c r="H147" s="537"/>
      <c r="I147" s="537"/>
      <c r="J147" s="537"/>
      <c r="K147" s="537"/>
      <c r="L147" s="537"/>
      <c r="M147" s="537"/>
      <c r="N147" s="537"/>
      <c r="O147" s="537"/>
      <c r="P147" s="537"/>
      <c r="Q147" s="537"/>
      <c r="R147" s="537"/>
      <c r="S147" s="537"/>
      <c r="T147" s="537"/>
      <c r="U147" s="537"/>
      <c r="V147" s="537"/>
      <c r="W147" s="537"/>
      <c r="X147" s="537"/>
      <c r="Y147" s="537"/>
      <c r="Z147" s="537"/>
      <c r="AA147" s="537"/>
      <c r="AB147" s="537"/>
      <c r="AC147" s="537"/>
      <c r="AD147" s="537"/>
      <c r="AE147" s="537"/>
      <c r="AF147" s="537"/>
      <c r="AG147" s="537"/>
    </row>
    <row r="148" s="108" customFormat="true" ht="13.5" hidden="false" customHeight="false" outlineLevel="0" collapsed="false">
      <c r="A148" s="148"/>
      <c r="B148" s="148"/>
      <c r="C148" s="148"/>
      <c r="D148" s="148"/>
      <c r="E148" s="492"/>
      <c r="F148" s="537"/>
      <c r="G148" s="537"/>
      <c r="H148" s="537"/>
      <c r="I148" s="537"/>
      <c r="J148" s="537"/>
      <c r="K148" s="537"/>
      <c r="L148" s="537"/>
      <c r="M148" s="537"/>
      <c r="N148" s="537"/>
      <c r="O148" s="537"/>
      <c r="P148" s="537"/>
      <c r="Q148" s="537"/>
      <c r="R148" s="537"/>
      <c r="S148" s="537"/>
      <c r="T148" s="537"/>
      <c r="U148" s="537"/>
      <c r="V148" s="537"/>
      <c r="W148" s="537"/>
      <c r="X148" s="537"/>
      <c r="Y148" s="537"/>
      <c r="Z148" s="537"/>
      <c r="AA148" s="537"/>
      <c r="AB148" s="537"/>
      <c r="AC148" s="537"/>
      <c r="AD148" s="537"/>
      <c r="AE148" s="537"/>
      <c r="AF148" s="537"/>
      <c r="AG148" s="537"/>
    </row>
    <row r="149" s="108" customFormat="true" ht="13.5" hidden="false" customHeight="false" outlineLevel="0" collapsed="false">
      <c r="A149" s="148"/>
      <c r="B149" s="148"/>
      <c r="C149" s="148"/>
      <c r="D149" s="148"/>
      <c r="E149" s="492"/>
      <c r="F149" s="537"/>
      <c r="G149" s="537"/>
      <c r="H149" s="537"/>
      <c r="I149" s="537"/>
      <c r="J149" s="537"/>
      <c r="K149" s="537"/>
      <c r="L149" s="537"/>
      <c r="M149" s="537"/>
      <c r="N149" s="537"/>
      <c r="O149" s="537"/>
      <c r="P149" s="537"/>
      <c r="Q149" s="537"/>
      <c r="R149" s="537"/>
      <c r="S149" s="537"/>
      <c r="T149" s="537"/>
      <c r="U149" s="537"/>
      <c r="V149" s="537"/>
      <c r="W149" s="537"/>
      <c r="X149" s="537"/>
      <c r="Y149" s="537"/>
      <c r="Z149" s="537"/>
      <c r="AA149" s="537"/>
      <c r="AB149" s="537"/>
      <c r="AC149" s="537"/>
      <c r="AD149" s="537"/>
      <c r="AE149" s="537"/>
      <c r="AF149" s="537"/>
      <c r="AG149" s="537"/>
    </row>
    <row r="150" s="108" customFormat="true" ht="13.5" hidden="false" customHeight="false" outlineLevel="0" collapsed="false">
      <c r="A150" s="148"/>
      <c r="B150" s="148"/>
      <c r="C150" s="148"/>
      <c r="D150" s="148"/>
      <c r="E150" s="492"/>
      <c r="F150" s="537"/>
      <c r="G150" s="537"/>
      <c r="H150" s="537"/>
      <c r="I150" s="537"/>
      <c r="J150" s="537"/>
      <c r="K150" s="537"/>
      <c r="L150" s="537"/>
      <c r="M150" s="537"/>
      <c r="N150" s="537"/>
      <c r="O150" s="537"/>
      <c r="P150" s="537"/>
      <c r="Q150" s="537"/>
      <c r="R150" s="537"/>
      <c r="S150" s="537"/>
      <c r="T150" s="537"/>
      <c r="U150" s="537"/>
      <c r="V150" s="537"/>
      <c r="W150" s="537"/>
      <c r="X150" s="537"/>
      <c r="Y150" s="537"/>
      <c r="Z150" s="537"/>
      <c r="AA150" s="537"/>
      <c r="AB150" s="537"/>
      <c r="AC150" s="537"/>
      <c r="AD150" s="537"/>
      <c r="AE150" s="537"/>
      <c r="AF150" s="537"/>
      <c r="AG150" s="537"/>
    </row>
    <row r="151" s="108" customFormat="true" ht="13.5" hidden="false" customHeight="false" outlineLevel="0" collapsed="false">
      <c r="A151" s="148"/>
      <c r="B151" s="148"/>
      <c r="C151" s="148"/>
      <c r="D151" s="148"/>
      <c r="E151" s="492"/>
      <c r="F151" s="537"/>
      <c r="G151" s="537"/>
      <c r="H151" s="537"/>
      <c r="I151" s="537"/>
      <c r="J151" s="537"/>
      <c r="K151" s="537"/>
      <c r="L151" s="537"/>
      <c r="M151" s="537"/>
      <c r="N151" s="537"/>
      <c r="O151" s="537"/>
      <c r="P151" s="537"/>
      <c r="Q151" s="537"/>
      <c r="R151" s="537"/>
      <c r="S151" s="537"/>
      <c r="T151" s="537"/>
      <c r="U151" s="537"/>
      <c r="V151" s="537"/>
      <c r="W151" s="537"/>
      <c r="X151" s="537"/>
      <c r="Y151" s="537"/>
      <c r="Z151" s="537"/>
      <c r="AA151" s="537"/>
      <c r="AB151" s="537"/>
      <c r="AC151" s="537"/>
      <c r="AD151" s="537"/>
      <c r="AE151" s="537"/>
      <c r="AF151" s="537"/>
      <c r="AG151" s="537"/>
    </row>
    <row r="152" s="108" customFormat="true" ht="13.5" hidden="false" customHeight="false" outlineLevel="0" collapsed="false">
      <c r="A152" s="148"/>
      <c r="B152" s="148"/>
      <c r="C152" s="148"/>
      <c r="D152" s="148"/>
      <c r="E152" s="492"/>
      <c r="F152" s="537"/>
      <c r="G152" s="537"/>
      <c r="H152" s="537"/>
      <c r="I152" s="537"/>
      <c r="J152" s="537"/>
      <c r="K152" s="537"/>
      <c r="L152" s="537"/>
      <c r="M152" s="537"/>
      <c r="N152" s="537"/>
      <c r="O152" s="537"/>
      <c r="P152" s="537"/>
      <c r="Q152" s="537"/>
      <c r="R152" s="537"/>
      <c r="S152" s="537"/>
      <c r="T152" s="537"/>
      <c r="U152" s="537"/>
      <c r="V152" s="537"/>
      <c r="W152" s="537"/>
      <c r="X152" s="537"/>
      <c r="Y152" s="537"/>
      <c r="Z152" s="537"/>
      <c r="AA152" s="537"/>
      <c r="AB152" s="537"/>
      <c r="AC152" s="537"/>
      <c r="AD152" s="537"/>
      <c r="AE152" s="537"/>
      <c r="AF152" s="537"/>
      <c r="AG152" s="537"/>
    </row>
    <row r="153" s="108" customFormat="true" ht="13.5" hidden="false" customHeight="false" outlineLevel="0" collapsed="false">
      <c r="A153" s="148"/>
      <c r="B153" s="148"/>
      <c r="C153" s="148"/>
      <c r="D153" s="148"/>
      <c r="E153" s="492"/>
      <c r="F153" s="537"/>
      <c r="G153" s="537"/>
      <c r="H153" s="537"/>
      <c r="I153" s="537"/>
      <c r="J153" s="537"/>
      <c r="K153" s="537"/>
      <c r="L153" s="537"/>
      <c r="M153" s="537"/>
      <c r="N153" s="537"/>
      <c r="O153" s="537"/>
      <c r="P153" s="537"/>
      <c r="Q153" s="537"/>
      <c r="R153" s="537"/>
      <c r="S153" s="537"/>
      <c r="T153" s="537"/>
      <c r="U153" s="537"/>
      <c r="V153" s="537"/>
      <c r="W153" s="537"/>
      <c r="X153" s="537"/>
      <c r="Y153" s="537"/>
      <c r="Z153" s="537"/>
      <c r="AA153" s="537"/>
      <c r="AB153" s="537"/>
      <c r="AC153" s="537"/>
      <c r="AD153" s="537"/>
      <c r="AE153" s="537"/>
      <c r="AF153" s="537"/>
      <c r="AG153" s="537"/>
    </row>
    <row r="154" s="108" customFormat="true" ht="13.5" hidden="false" customHeight="false" outlineLevel="0" collapsed="false">
      <c r="A154" s="148"/>
      <c r="B154" s="148"/>
      <c r="C154" s="148"/>
      <c r="D154" s="148"/>
      <c r="E154" s="492"/>
      <c r="F154" s="537"/>
      <c r="G154" s="537"/>
      <c r="H154" s="537"/>
      <c r="I154" s="537"/>
      <c r="J154" s="537"/>
      <c r="K154" s="537"/>
      <c r="L154" s="537"/>
      <c r="M154" s="537"/>
      <c r="N154" s="537"/>
      <c r="O154" s="537"/>
      <c r="P154" s="537"/>
      <c r="Q154" s="537"/>
      <c r="R154" s="537"/>
      <c r="S154" s="537"/>
      <c r="T154" s="537"/>
      <c r="U154" s="537"/>
      <c r="V154" s="537"/>
      <c r="W154" s="537"/>
      <c r="X154" s="537"/>
      <c r="Y154" s="537"/>
      <c r="Z154" s="537"/>
      <c r="AA154" s="537"/>
      <c r="AB154" s="537"/>
      <c r="AC154" s="537"/>
      <c r="AD154" s="537"/>
      <c r="AE154" s="537"/>
      <c r="AF154" s="537"/>
      <c r="AG154" s="537"/>
    </row>
    <row r="155" s="108" customFormat="true" ht="13.5" hidden="false" customHeight="false" outlineLevel="0" collapsed="false">
      <c r="A155" s="148"/>
      <c r="B155" s="148"/>
      <c r="C155" s="148"/>
      <c r="D155" s="148"/>
      <c r="E155" s="492"/>
      <c r="F155" s="537"/>
      <c r="G155" s="537"/>
      <c r="H155" s="537"/>
      <c r="I155" s="537"/>
      <c r="J155" s="537"/>
      <c r="K155" s="537"/>
      <c r="L155" s="537"/>
      <c r="M155" s="537"/>
      <c r="N155" s="537"/>
      <c r="O155" s="537"/>
      <c r="P155" s="537"/>
      <c r="Q155" s="537"/>
      <c r="R155" s="537"/>
      <c r="S155" s="537"/>
      <c r="T155" s="537"/>
      <c r="U155" s="537"/>
      <c r="V155" s="537"/>
      <c r="W155" s="537"/>
      <c r="X155" s="537"/>
      <c r="Y155" s="537"/>
      <c r="Z155" s="537"/>
      <c r="AA155" s="537"/>
      <c r="AB155" s="537"/>
      <c r="AC155" s="537"/>
      <c r="AD155" s="537"/>
      <c r="AE155" s="537"/>
      <c r="AF155" s="537"/>
      <c r="AG155" s="537"/>
    </row>
    <row r="156" s="108" customFormat="true" ht="13.5" hidden="false" customHeight="false" outlineLevel="0" collapsed="false">
      <c r="A156" s="148"/>
      <c r="B156" s="148"/>
      <c r="C156" s="148"/>
      <c r="D156" s="148"/>
      <c r="E156" s="492"/>
      <c r="F156" s="537"/>
      <c r="G156" s="537"/>
      <c r="H156" s="537"/>
      <c r="I156" s="537"/>
      <c r="J156" s="537"/>
      <c r="K156" s="537"/>
      <c r="L156" s="537"/>
      <c r="M156" s="537"/>
      <c r="N156" s="537"/>
      <c r="O156" s="537"/>
      <c r="P156" s="537"/>
      <c r="Q156" s="537"/>
      <c r="R156" s="537"/>
      <c r="S156" s="537"/>
      <c r="T156" s="537"/>
      <c r="U156" s="537"/>
      <c r="V156" s="537"/>
      <c r="W156" s="537"/>
      <c r="X156" s="537"/>
      <c r="Y156" s="537"/>
      <c r="Z156" s="537"/>
      <c r="AA156" s="537"/>
      <c r="AB156" s="537"/>
      <c r="AC156" s="537"/>
      <c r="AD156" s="537"/>
      <c r="AE156" s="537"/>
      <c r="AF156" s="537"/>
      <c r="AG156" s="537"/>
    </row>
    <row r="157" s="108" customFormat="true" ht="13.5" hidden="false" customHeight="false" outlineLevel="0" collapsed="false">
      <c r="A157" s="148"/>
      <c r="B157" s="148"/>
      <c r="C157" s="148"/>
      <c r="D157" s="148"/>
      <c r="E157" s="492"/>
      <c r="F157" s="537"/>
      <c r="G157" s="537"/>
      <c r="H157" s="537"/>
      <c r="I157" s="537"/>
      <c r="J157" s="537"/>
      <c r="K157" s="537"/>
      <c r="L157" s="537"/>
      <c r="M157" s="537"/>
      <c r="N157" s="537"/>
      <c r="O157" s="537"/>
      <c r="P157" s="537"/>
      <c r="Q157" s="537"/>
      <c r="R157" s="537"/>
      <c r="S157" s="537"/>
      <c r="T157" s="537"/>
      <c r="U157" s="537"/>
      <c r="V157" s="537"/>
      <c r="W157" s="537"/>
      <c r="X157" s="537"/>
      <c r="Y157" s="537"/>
      <c r="Z157" s="537"/>
      <c r="AA157" s="537"/>
      <c r="AB157" s="537"/>
      <c r="AC157" s="537"/>
      <c r="AD157" s="537"/>
      <c r="AE157" s="537"/>
      <c r="AF157" s="537"/>
      <c r="AG157" s="537"/>
    </row>
    <row r="158" s="108" customFormat="true" ht="13.5" hidden="false" customHeight="false" outlineLevel="0" collapsed="false">
      <c r="A158" s="148"/>
      <c r="B158" s="148"/>
      <c r="C158" s="148"/>
      <c r="D158" s="148"/>
      <c r="E158" s="492"/>
      <c r="F158" s="537"/>
      <c r="G158" s="537"/>
      <c r="H158" s="537"/>
      <c r="I158" s="537"/>
      <c r="J158" s="537"/>
      <c r="K158" s="537"/>
      <c r="L158" s="537"/>
      <c r="M158" s="537"/>
      <c r="N158" s="537"/>
      <c r="O158" s="537"/>
      <c r="P158" s="537"/>
      <c r="Q158" s="537"/>
      <c r="R158" s="537"/>
      <c r="S158" s="537"/>
      <c r="T158" s="537"/>
      <c r="U158" s="537"/>
      <c r="V158" s="537"/>
      <c r="W158" s="537"/>
      <c r="X158" s="537"/>
      <c r="Y158" s="537"/>
      <c r="Z158" s="537"/>
      <c r="AA158" s="537"/>
      <c r="AB158" s="537"/>
      <c r="AC158" s="537"/>
      <c r="AD158" s="537"/>
      <c r="AE158" s="537"/>
      <c r="AF158" s="537"/>
      <c r="AG158" s="537"/>
    </row>
    <row r="159" s="108" customFormat="true" ht="13.5" hidden="false" customHeight="false" outlineLevel="0" collapsed="false">
      <c r="A159" s="148"/>
      <c r="B159" s="148"/>
      <c r="C159" s="148"/>
      <c r="D159" s="148"/>
      <c r="E159" s="492"/>
      <c r="F159" s="537"/>
      <c r="G159" s="537"/>
      <c r="H159" s="537"/>
      <c r="I159" s="537"/>
      <c r="J159" s="537"/>
      <c r="K159" s="537"/>
      <c r="L159" s="537"/>
      <c r="M159" s="537"/>
      <c r="N159" s="537"/>
      <c r="O159" s="537"/>
      <c r="P159" s="537"/>
      <c r="Q159" s="537"/>
      <c r="R159" s="537"/>
      <c r="S159" s="537"/>
      <c r="T159" s="537"/>
      <c r="U159" s="537"/>
      <c r="V159" s="537"/>
      <c r="W159" s="537"/>
      <c r="X159" s="537"/>
      <c r="Y159" s="537"/>
      <c r="Z159" s="537"/>
      <c r="AA159" s="537"/>
      <c r="AB159" s="537"/>
      <c r="AC159" s="537"/>
      <c r="AD159" s="537"/>
      <c r="AE159" s="537"/>
      <c r="AF159" s="537"/>
      <c r="AG159" s="537"/>
    </row>
    <row r="160" s="108" customFormat="true" ht="13.5" hidden="false" customHeight="false" outlineLevel="0" collapsed="false">
      <c r="A160" s="148"/>
      <c r="B160" s="148"/>
      <c r="C160" s="148"/>
      <c r="D160" s="148"/>
      <c r="E160" s="492"/>
      <c r="F160" s="537"/>
      <c r="G160" s="537"/>
      <c r="H160" s="537"/>
      <c r="I160" s="537"/>
      <c r="J160" s="537"/>
      <c r="K160" s="537"/>
      <c r="L160" s="537"/>
      <c r="M160" s="537"/>
      <c r="N160" s="537"/>
      <c r="O160" s="537"/>
      <c r="P160" s="537"/>
      <c r="Q160" s="537"/>
      <c r="R160" s="537"/>
      <c r="S160" s="537"/>
      <c r="T160" s="537"/>
      <c r="U160" s="537"/>
      <c r="V160" s="537"/>
      <c r="W160" s="537"/>
      <c r="X160" s="537"/>
      <c r="Y160" s="537"/>
      <c r="Z160" s="537"/>
      <c r="AA160" s="537"/>
      <c r="AB160" s="537"/>
      <c r="AC160" s="537"/>
      <c r="AD160" s="537"/>
      <c r="AE160" s="537"/>
      <c r="AF160" s="537"/>
      <c r="AG160" s="537"/>
    </row>
    <row r="161" s="108" customFormat="true" ht="13.5" hidden="false" customHeight="false" outlineLevel="0" collapsed="false">
      <c r="A161" s="148"/>
      <c r="B161" s="148"/>
      <c r="C161" s="148"/>
      <c r="D161" s="148"/>
      <c r="E161" s="492"/>
      <c r="F161" s="537"/>
      <c r="G161" s="537"/>
      <c r="H161" s="537"/>
      <c r="I161" s="537"/>
      <c r="J161" s="537"/>
      <c r="K161" s="537"/>
      <c r="L161" s="537"/>
      <c r="M161" s="537"/>
      <c r="N161" s="537"/>
      <c r="O161" s="537"/>
      <c r="P161" s="537"/>
      <c r="Q161" s="537"/>
      <c r="R161" s="537"/>
      <c r="S161" s="537"/>
      <c r="T161" s="537"/>
      <c r="U161" s="537"/>
      <c r="V161" s="537"/>
      <c r="W161" s="537"/>
      <c r="X161" s="537"/>
      <c r="Y161" s="537"/>
      <c r="Z161" s="537"/>
      <c r="AA161" s="537"/>
      <c r="AB161" s="537"/>
      <c r="AC161" s="537"/>
      <c r="AD161" s="537"/>
      <c r="AE161" s="537"/>
      <c r="AF161" s="537"/>
      <c r="AG161" s="537"/>
    </row>
    <row r="162" s="108" customFormat="true" ht="13.5" hidden="false" customHeight="false" outlineLevel="0" collapsed="false">
      <c r="A162" s="148"/>
      <c r="B162" s="148"/>
      <c r="C162" s="148"/>
      <c r="D162" s="148"/>
      <c r="E162" s="492"/>
      <c r="F162" s="537"/>
      <c r="G162" s="537"/>
      <c r="H162" s="537"/>
      <c r="I162" s="537"/>
      <c r="J162" s="537"/>
      <c r="K162" s="537"/>
      <c r="L162" s="537"/>
      <c r="M162" s="537"/>
      <c r="N162" s="537"/>
      <c r="O162" s="537"/>
      <c r="P162" s="537"/>
      <c r="Q162" s="537"/>
      <c r="R162" s="537"/>
      <c r="S162" s="537"/>
      <c r="T162" s="537"/>
      <c r="U162" s="537"/>
      <c r="V162" s="537"/>
      <c r="W162" s="537"/>
      <c r="X162" s="537"/>
      <c r="Y162" s="537"/>
      <c r="Z162" s="537"/>
      <c r="AA162" s="537"/>
      <c r="AB162" s="537"/>
      <c r="AC162" s="537"/>
      <c r="AD162" s="537"/>
      <c r="AE162" s="537"/>
      <c r="AF162" s="537"/>
      <c r="AG162" s="537"/>
    </row>
    <row r="163" s="108" customFormat="true" ht="13.5" hidden="false" customHeight="false" outlineLevel="0" collapsed="false">
      <c r="A163" s="148"/>
      <c r="B163" s="148"/>
      <c r="C163" s="148"/>
      <c r="D163" s="148"/>
      <c r="E163" s="492"/>
      <c r="F163" s="201"/>
      <c r="G163" s="201"/>
      <c r="H163" s="201"/>
      <c r="I163" s="201"/>
      <c r="J163" s="201"/>
      <c r="K163" s="201"/>
      <c r="L163" s="201"/>
      <c r="M163" s="201"/>
      <c r="N163" s="201"/>
      <c r="O163" s="201"/>
      <c r="P163" s="201"/>
      <c r="Q163" s="201"/>
      <c r="R163" s="201"/>
      <c r="S163" s="201"/>
      <c r="T163" s="201"/>
      <c r="U163" s="201"/>
      <c r="V163" s="201"/>
      <c r="W163" s="201"/>
      <c r="X163" s="201"/>
      <c r="Y163" s="201"/>
      <c r="Z163" s="201"/>
      <c r="AA163" s="201"/>
      <c r="AB163" s="201"/>
      <c r="AC163" s="201"/>
      <c r="AD163" s="201"/>
      <c r="AE163" s="201"/>
      <c r="AF163" s="201"/>
      <c r="AG163" s="201"/>
    </row>
    <row r="164" s="108" customFormat="true" ht="13.5" hidden="false" customHeight="false" outlineLevel="0" collapsed="false">
      <c r="A164" s="148"/>
      <c r="B164" s="148"/>
      <c r="C164" s="148"/>
      <c r="D164" s="148"/>
      <c r="E164" s="492"/>
      <c r="F164" s="201"/>
      <c r="G164" s="201"/>
      <c r="H164" s="201"/>
      <c r="I164" s="201"/>
      <c r="J164" s="201"/>
      <c r="K164" s="201"/>
      <c r="L164" s="201"/>
      <c r="M164" s="201"/>
      <c r="N164" s="201"/>
      <c r="O164" s="201"/>
      <c r="P164" s="201"/>
      <c r="Q164" s="201"/>
      <c r="R164" s="201"/>
      <c r="S164" s="201"/>
      <c r="T164" s="201"/>
      <c r="U164" s="201"/>
      <c r="V164" s="201"/>
      <c r="W164" s="201"/>
      <c r="X164" s="201"/>
      <c r="Y164" s="201"/>
      <c r="Z164" s="201"/>
      <c r="AA164" s="201"/>
      <c r="AB164" s="201"/>
      <c r="AC164" s="201"/>
      <c r="AD164" s="201"/>
      <c r="AE164" s="201"/>
      <c r="AF164" s="201"/>
      <c r="AG164" s="201"/>
    </row>
    <row r="165" s="108" customFormat="true" ht="13.5" hidden="false" customHeight="false" outlineLevel="0" collapsed="false">
      <c r="A165" s="148"/>
      <c r="B165" s="148"/>
      <c r="C165" s="148"/>
      <c r="D165" s="148"/>
      <c r="E165" s="492"/>
      <c r="F165" s="201"/>
      <c r="G165" s="201"/>
      <c r="H165" s="201"/>
      <c r="I165" s="201"/>
      <c r="J165" s="201"/>
      <c r="K165" s="201"/>
      <c r="L165" s="201"/>
      <c r="M165" s="201"/>
      <c r="N165" s="201"/>
      <c r="O165" s="201"/>
      <c r="P165" s="201"/>
      <c r="Q165" s="201"/>
      <c r="R165" s="201"/>
      <c r="S165" s="201"/>
      <c r="T165" s="201"/>
      <c r="U165" s="201"/>
      <c r="V165" s="201"/>
      <c r="W165" s="201"/>
      <c r="X165" s="201"/>
      <c r="Y165" s="201"/>
      <c r="Z165" s="201"/>
      <c r="AA165" s="201"/>
      <c r="AB165" s="201"/>
      <c r="AC165" s="201"/>
      <c r="AD165" s="201"/>
      <c r="AE165" s="201"/>
      <c r="AF165" s="201"/>
      <c r="AG165" s="201"/>
    </row>
    <row r="166" s="108" customFormat="true" ht="13.5" hidden="false" customHeight="false" outlineLevel="0" collapsed="false">
      <c r="A166" s="148"/>
      <c r="B166" s="148"/>
      <c r="C166" s="148"/>
      <c r="D166" s="148"/>
      <c r="E166" s="492"/>
      <c r="F166" s="201"/>
      <c r="G166" s="201"/>
      <c r="H166" s="201"/>
      <c r="I166" s="201"/>
      <c r="J166" s="201"/>
      <c r="K166" s="201"/>
      <c r="L166" s="201"/>
      <c r="M166" s="201"/>
      <c r="N166" s="201"/>
      <c r="O166" s="201"/>
      <c r="P166" s="201"/>
      <c r="Q166" s="201"/>
      <c r="R166" s="201"/>
      <c r="S166" s="201"/>
      <c r="T166" s="201"/>
      <c r="U166" s="201"/>
      <c r="V166" s="201"/>
      <c r="W166" s="201"/>
      <c r="X166" s="201"/>
      <c r="Y166" s="201"/>
      <c r="Z166" s="201"/>
      <c r="AA166" s="201"/>
      <c r="AB166" s="201"/>
      <c r="AC166" s="201"/>
      <c r="AD166" s="201"/>
      <c r="AE166" s="201"/>
      <c r="AF166" s="201"/>
      <c r="AG166" s="201"/>
    </row>
    <row r="167" s="108" customFormat="true" ht="13.5" hidden="false" customHeight="false" outlineLevel="0" collapsed="false">
      <c r="A167" s="148"/>
      <c r="B167" s="148"/>
      <c r="C167" s="148"/>
      <c r="D167" s="148"/>
      <c r="E167" s="492"/>
      <c r="F167" s="201"/>
      <c r="G167" s="201"/>
      <c r="H167" s="201"/>
      <c r="I167" s="201"/>
      <c r="J167" s="201"/>
      <c r="K167" s="201"/>
      <c r="L167" s="201"/>
      <c r="M167" s="201"/>
      <c r="N167" s="201"/>
      <c r="O167" s="201"/>
      <c r="P167" s="201"/>
      <c r="Q167" s="201"/>
      <c r="R167" s="201"/>
      <c r="S167" s="201"/>
      <c r="T167" s="201"/>
      <c r="U167" s="201"/>
      <c r="V167" s="201"/>
      <c r="W167" s="201"/>
      <c r="X167" s="201"/>
      <c r="Y167" s="201"/>
      <c r="Z167" s="201"/>
      <c r="AA167" s="201"/>
      <c r="AB167" s="201"/>
      <c r="AC167" s="201"/>
      <c r="AD167" s="201"/>
      <c r="AE167" s="201"/>
      <c r="AF167" s="201"/>
      <c r="AG167" s="201"/>
    </row>
    <row r="168" s="108" customFormat="true" ht="13.5" hidden="false" customHeight="false" outlineLevel="0" collapsed="false">
      <c r="A168" s="148"/>
      <c r="B168" s="148"/>
      <c r="C168" s="148"/>
      <c r="D168" s="148"/>
      <c r="E168" s="492"/>
      <c r="F168" s="201"/>
      <c r="G168" s="201"/>
      <c r="H168" s="201"/>
      <c r="I168" s="201"/>
      <c r="J168" s="201"/>
      <c r="K168" s="201"/>
      <c r="L168" s="201"/>
      <c r="M168" s="201"/>
      <c r="N168" s="201"/>
      <c r="O168" s="201"/>
      <c r="P168" s="201"/>
      <c r="Q168" s="201"/>
      <c r="R168" s="201"/>
      <c r="S168" s="201"/>
      <c r="T168" s="201"/>
      <c r="U168" s="201"/>
      <c r="V168" s="201"/>
      <c r="W168" s="201"/>
      <c r="X168" s="201"/>
      <c r="Y168" s="201"/>
      <c r="Z168" s="201"/>
      <c r="AA168" s="201"/>
      <c r="AB168" s="201"/>
      <c r="AC168" s="201"/>
      <c r="AD168" s="201"/>
      <c r="AE168" s="201"/>
      <c r="AF168" s="201"/>
      <c r="AG168" s="201"/>
    </row>
    <row r="169" s="108" customFormat="true" ht="13.5" hidden="false" customHeight="false" outlineLevel="0" collapsed="false">
      <c r="A169" s="148"/>
      <c r="B169" s="148"/>
      <c r="C169" s="148"/>
      <c r="D169" s="148"/>
      <c r="E169" s="492"/>
      <c r="F169" s="201"/>
      <c r="G169" s="201"/>
      <c r="H169" s="201"/>
      <c r="I169" s="201"/>
      <c r="J169" s="201"/>
      <c r="K169" s="201"/>
      <c r="L169" s="201"/>
      <c r="M169" s="201"/>
      <c r="N169" s="201"/>
      <c r="O169" s="201"/>
      <c r="P169" s="201"/>
      <c r="Q169" s="201"/>
      <c r="R169" s="201"/>
      <c r="S169" s="201"/>
      <c r="T169" s="201"/>
      <c r="U169" s="201"/>
      <c r="V169" s="201"/>
      <c r="W169" s="201"/>
      <c r="X169" s="201"/>
      <c r="Y169" s="201"/>
      <c r="Z169" s="201"/>
      <c r="AA169" s="201"/>
      <c r="AB169" s="201"/>
      <c r="AC169" s="201"/>
      <c r="AD169" s="201"/>
      <c r="AE169" s="201"/>
      <c r="AF169" s="201"/>
      <c r="AG169" s="201"/>
    </row>
    <row r="170" s="108" customFormat="true" ht="13.5" hidden="false" customHeight="false" outlineLevel="0" collapsed="false">
      <c r="A170" s="148"/>
      <c r="B170" s="148"/>
      <c r="C170" s="148"/>
      <c r="D170" s="148"/>
      <c r="E170" s="492"/>
      <c r="F170" s="201"/>
      <c r="G170" s="201"/>
      <c r="H170" s="201"/>
      <c r="I170" s="201"/>
      <c r="J170" s="201"/>
      <c r="K170" s="201"/>
      <c r="L170" s="201"/>
      <c r="M170" s="201"/>
      <c r="N170" s="201"/>
      <c r="O170" s="201"/>
      <c r="P170" s="201"/>
      <c r="Q170" s="201"/>
      <c r="R170" s="201"/>
      <c r="S170" s="201"/>
      <c r="T170" s="201"/>
      <c r="U170" s="201"/>
      <c r="V170" s="201"/>
      <c r="W170" s="201"/>
      <c r="X170" s="201"/>
      <c r="Y170" s="201"/>
      <c r="Z170" s="201"/>
      <c r="AA170" s="201"/>
      <c r="AB170" s="201"/>
      <c r="AC170" s="201"/>
      <c r="AD170" s="201"/>
      <c r="AE170" s="201"/>
      <c r="AF170" s="201"/>
      <c r="AG170" s="201"/>
    </row>
    <row r="171" s="108" customFormat="true" ht="13.5" hidden="false" customHeight="false" outlineLevel="0" collapsed="false">
      <c r="A171" s="148"/>
      <c r="B171" s="148"/>
      <c r="C171" s="148"/>
      <c r="D171" s="148"/>
      <c r="E171" s="492"/>
      <c r="F171" s="201"/>
      <c r="G171" s="201"/>
      <c r="H171" s="201"/>
      <c r="I171" s="201"/>
      <c r="J171" s="201"/>
      <c r="K171" s="201"/>
      <c r="L171" s="201"/>
      <c r="M171" s="201"/>
      <c r="N171" s="201"/>
      <c r="O171" s="201"/>
      <c r="P171" s="201"/>
      <c r="Q171" s="201"/>
      <c r="R171" s="201"/>
      <c r="S171" s="201"/>
      <c r="T171" s="201"/>
      <c r="U171" s="201"/>
      <c r="V171" s="201"/>
      <c r="W171" s="201"/>
      <c r="X171" s="201"/>
      <c r="Y171" s="201"/>
      <c r="Z171" s="201"/>
      <c r="AA171" s="201"/>
      <c r="AB171" s="201"/>
      <c r="AC171" s="201"/>
      <c r="AD171" s="201"/>
      <c r="AE171" s="201"/>
      <c r="AF171" s="201"/>
      <c r="AG171" s="201"/>
    </row>
    <row r="172" s="108" customFormat="true" ht="13.5" hidden="false" customHeight="false" outlineLevel="0" collapsed="false">
      <c r="A172" s="148"/>
      <c r="B172" s="148"/>
      <c r="C172" s="148"/>
      <c r="D172" s="148"/>
      <c r="E172" s="492"/>
      <c r="F172" s="201"/>
      <c r="G172" s="201"/>
      <c r="H172" s="201"/>
      <c r="I172" s="201"/>
      <c r="J172" s="201"/>
      <c r="K172" s="201"/>
      <c r="L172" s="201"/>
      <c r="M172" s="201"/>
      <c r="N172" s="201"/>
      <c r="O172" s="201"/>
      <c r="P172" s="201"/>
      <c r="Q172" s="201"/>
      <c r="R172" s="201"/>
      <c r="S172" s="201"/>
      <c r="T172" s="201"/>
      <c r="U172" s="201"/>
      <c r="V172" s="201"/>
      <c r="W172" s="201"/>
      <c r="X172" s="201"/>
      <c r="Y172" s="201"/>
      <c r="Z172" s="201"/>
      <c r="AA172" s="201"/>
      <c r="AB172" s="201"/>
      <c r="AC172" s="201"/>
      <c r="AD172" s="201"/>
      <c r="AE172" s="201"/>
      <c r="AF172" s="201"/>
      <c r="AG172" s="201"/>
    </row>
    <row r="173" s="108" customFormat="true" ht="13.5" hidden="false" customHeight="false" outlineLevel="0" collapsed="false">
      <c r="A173" s="148"/>
      <c r="B173" s="148"/>
      <c r="C173" s="148"/>
      <c r="D173" s="148"/>
      <c r="E173" s="492"/>
      <c r="F173" s="201"/>
      <c r="G173" s="201"/>
      <c r="H173" s="201"/>
      <c r="I173" s="201"/>
      <c r="J173" s="201"/>
      <c r="K173" s="201"/>
      <c r="L173" s="201"/>
      <c r="M173" s="201"/>
      <c r="N173" s="201"/>
      <c r="O173" s="201"/>
      <c r="P173" s="201"/>
      <c r="Q173" s="201"/>
      <c r="R173" s="201"/>
      <c r="S173" s="201"/>
      <c r="T173" s="201"/>
      <c r="U173" s="201"/>
      <c r="V173" s="201"/>
      <c r="W173" s="201"/>
      <c r="X173" s="201"/>
      <c r="Y173" s="201"/>
      <c r="Z173" s="201"/>
      <c r="AA173" s="201"/>
      <c r="AB173" s="201"/>
      <c r="AC173" s="201"/>
      <c r="AD173" s="201"/>
      <c r="AE173" s="201"/>
      <c r="AF173" s="201"/>
      <c r="AG173" s="201"/>
    </row>
    <row r="174" s="108" customFormat="true" ht="13.5" hidden="false" customHeight="false" outlineLevel="0" collapsed="false">
      <c r="A174" s="148"/>
      <c r="B174" s="148"/>
      <c r="C174" s="148"/>
      <c r="D174" s="148"/>
      <c r="E174" s="492"/>
      <c r="F174" s="201"/>
      <c r="G174" s="201"/>
      <c r="H174" s="201"/>
      <c r="I174" s="201"/>
      <c r="J174" s="201"/>
      <c r="K174" s="201"/>
      <c r="L174" s="201"/>
      <c r="M174" s="201"/>
      <c r="N174" s="201"/>
      <c r="O174" s="201"/>
      <c r="P174" s="201"/>
      <c r="Q174" s="201"/>
      <c r="R174" s="201"/>
      <c r="S174" s="201"/>
      <c r="T174" s="201"/>
      <c r="U174" s="201"/>
      <c r="V174" s="201"/>
      <c r="W174" s="201"/>
      <c r="X174" s="201"/>
      <c r="Y174" s="201"/>
      <c r="Z174" s="201"/>
      <c r="AA174" s="201"/>
      <c r="AB174" s="201"/>
      <c r="AC174" s="201"/>
      <c r="AD174" s="201"/>
      <c r="AE174" s="201"/>
      <c r="AF174" s="201"/>
      <c r="AG174" s="201"/>
    </row>
    <row r="175" s="108" customFormat="true" ht="13.5" hidden="false" customHeight="false" outlineLevel="0" collapsed="false">
      <c r="A175" s="148"/>
      <c r="B175" s="148"/>
      <c r="C175" s="148"/>
      <c r="D175" s="148"/>
      <c r="E175" s="492"/>
      <c r="F175" s="201"/>
      <c r="G175" s="201"/>
      <c r="H175" s="201"/>
      <c r="I175" s="201"/>
      <c r="J175" s="201"/>
      <c r="K175" s="201"/>
      <c r="L175" s="201"/>
      <c r="M175" s="201"/>
      <c r="N175" s="201"/>
      <c r="O175" s="201"/>
      <c r="P175" s="201"/>
      <c r="Q175" s="201"/>
      <c r="R175" s="201"/>
      <c r="S175" s="201"/>
      <c r="T175" s="201"/>
      <c r="U175" s="201"/>
      <c r="V175" s="201"/>
      <c r="W175" s="201"/>
      <c r="X175" s="201"/>
      <c r="Y175" s="201"/>
      <c r="Z175" s="201"/>
      <c r="AA175" s="201"/>
      <c r="AB175" s="201"/>
      <c r="AC175" s="201"/>
      <c r="AD175" s="201"/>
      <c r="AE175" s="201"/>
      <c r="AF175" s="201"/>
      <c r="AG175" s="201"/>
    </row>
    <row r="176" s="108" customFormat="true" ht="13.5" hidden="false" customHeight="false" outlineLevel="0" collapsed="false">
      <c r="A176" s="148"/>
      <c r="B176" s="148"/>
      <c r="C176" s="148"/>
      <c r="D176" s="148"/>
      <c r="E176" s="492"/>
      <c r="F176" s="201"/>
      <c r="G176" s="201"/>
      <c r="H176" s="201"/>
      <c r="I176" s="201"/>
      <c r="J176" s="201"/>
      <c r="K176" s="201"/>
      <c r="L176" s="201"/>
      <c r="M176" s="201"/>
      <c r="N176" s="201"/>
      <c r="O176" s="201"/>
      <c r="P176" s="201"/>
      <c r="Q176" s="201"/>
      <c r="R176" s="201"/>
      <c r="S176" s="201"/>
      <c r="T176" s="201"/>
      <c r="U176" s="201"/>
      <c r="V176" s="201"/>
      <c r="W176" s="201"/>
      <c r="X176" s="201"/>
      <c r="Y176" s="201"/>
      <c r="Z176" s="201"/>
      <c r="AA176" s="201"/>
      <c r="AB176" s="201"/>
      <c r="AC176" s="201"/>
      <c r="AD176" s="201"/>
      <c r="AE176" s="201"/>
      <c r="AF176" s="201"/>
      <c r="AG176" s="201"/>
    </row>
    <row r="177" s="108" customFormat="true" ht="13.5" hidden="false" customHeight="false" outlineLevel="0" collapsed="false">
      <c r="A177" s="148"/>
      <c r="B177" s="148"/>
      <c r="C177" s="148"/>
      <c r="D177" s="148"/>
      <c r="E177" s="492"/>
      <c r="F177" s="201"/>
      <c r="G177" s="201"/>
      <c r="H177" s="201"/>
      <c r="I177" s="201"/>
      <c r="J177" s="201"/>
      <c r="K177" s="201"/>
      <c r="L177" s="201"/>
      <c r="M177" s="201"/>
      <c r="N177" s="201"/>
      <c r="O177" s="201"/>
      <c r="P177" s="201"/>
      <c r="Q177" s="201"/>
      <c r="R177" s="201"/>
      <c r="S177" s="201"/>
      <c r="T177" s="201"/>
      <c r="U177" s="201"/>
      <c r="V177" s="201"/>
      <c r="W177" s="201"/>
      <c r="X177" s="201"/>
      <c r="Y177" s="201"/>
      <c r="Z177" s="201"/>
      <c r="AA177" s="201"/>
      <c r="AB177" s="201"/>
      <c r="AC177" s="201"/>
      <c r="AD177" s="201"/>
      <c r="AE177" s="201"/>
      <c r="AF177" s="201"/>
      <c r="AG177" s="201"/>
    </row>
    <row r="178" s="108" customFormat="true" ht="13.5" hidden="false" customHeight="false" outlineLevel="0" collapsed="false">
      <c r="A178" s="148"/>
      <c r="B178" s="148"/>
      <c r="C178" s="148"/>
      <c r="D178" s="148"/>
      <c r="E178" s="492"/>
      <c r="F178" s="201"/>
      <c r="G178" s="201"/>
      <c r="H178" s="201"/>
      <c r="I178" s="201"/>
      <c r="J178" s="201"/>
      <c r="K178" s="201"/>
      <c r="L178" s="201"/>
      <c r="M178" s="201"/>
      <c r="N178" s="201"/>
      <c r="O178" s="201"/>
      <c r="P178" s="201"/>
      <c r="Q178" s="201"/>
      <c r="R178" s="201"/>
      <c r="S178" s="201"/>
      <c r="T178" s="201"/>
      <c r="U178" s="201"/>
      <c r="V178" s="201"/>
      <c r="W178" s="201"/>
      <c r="X178" s="201"/>
      <c r="Y178" s="201"/>
      <c r="Z178" s="201"/>
      <c r="AA178" s="201"/>
      <c r="AB178" s="201"/>
      <c r="AC178" s="201"/>
      <c r="AD178" s="201"/>
      <c r="AE178" s="201"/>
      <c r="AF178" s="201"/>
      <c r="AG178" s="201"/>
    </row>
    <row r="179" s="108" customFormat="true" ht="13.5" hidden="false" customHeight="false" outlineLevel="0" collapsed="false">
      <c r="A179" s="148"/>
      <c r="B179" s="148"/>
      <c r="C179" s="148"/>
      <c r="D179" s="148"/>
      <c r="E179" s="492"/>
      <c r="F179" s="201"/>
      <c r="G179" s="201"/>
      <c r="H179" s="201"/>
      <c r="I179" s="201"/>
      <c r="J179" s="201"/>
      <c r="K179" s="201"/>
      <c r="L179" s="201"/>
      <c r="M179" s="201"/>
      <c r="N179" s="201"/>
      <c r="O179" s="201"/>
      <c r="P179" s="201"/>
      <c r="Q179" s="201"/>
      <c r="R179" s="201"/>
      <c r="S179" s="201"/>
      <c r="T179" s="201"/>
      <c r="U179" s="201"/>
      <c r="V179" s="201"/>
      <c r="W179" s="201"/>
      <c r="X179" s="201"/>
      <c r="Y179" s="201"/>
      <c r="Z179" s="201"/>
      <c r="AA179" s="201"/>
      <c r="AB179" s="201"/>
      <c r="AC179" s="201"/>
      <c r="AD179" s="201"/>
      <c r="AE179" s="201"/>
      <c r="AF179" s="201"/>
      <c r="AG179" s="201"/>
    </row>
    <row r="180" s="108" customFormat="true" ht="13.5" hidden="false" customHeight="false" outlineLevel="0" collapsed="false">
      <c r="A180" s="148"/>
      <c r="B180" s="148"/>
      <c r="C180" s="148"/>
      <c r="D180" s="148"/>
      <c r="E180" s="492"/>
      <c r="F180" s="201"/>
      <c r="G180" s="201"/>
      <c r="H180" s="201"/>
      <c r="I180" s="201"/>
      <c r="J180" s="201"/>
      <c r="K180" s="201"/>
      <c r="L180" s="201"/>
      <c r="M180" s="201"/>
      <c r="N180" s="201"/>
      <c r="O180" s="201"/>
      <c r="P180" s="201"/>
      <c r="Q180" s="201"/>
      <c r="R180" s="201"/>
      <c r="S180" s="201"/>
      <c r="T180" s="201"/>
      <c r="U180" s="201"/>
      <c r="V180" s="201"/>
      <c r="W180" s="201"/>
      <c r="X180" s="201"/>
      <c r="Y180" s="201"/>
      <c r="Z180" s="201"/>
      <c r="AA180" s="201"/>
      <c r="AB180" s="201"/>
      <c r="AC180" s="201"/>
      <c r="AD180" s="201"/>
      <c r="AE180" s="201"/>
      <c r="AF180" s="201"/>
      <c r="AG180" s="201"/>
    </row>
    <row r="181" s="108" customFormat="true" ht="13.5" hidden="false" customHeight="false" outlineLevel="0" collapsed="false">
      <c r="A181" s="148"/>
      <c r="B181" s="148"/>
      <c r="C181" s="148"/>
      <c r="D181" s="148"/>
      <c r="E181" s="492"/>
      <c r="F181" s="201"/>
      <c r="G181" s="201"/>
      <c r="H181" s="201"/>
      <c r="I181" s="201"/>
      <c r="J181" s="201"/>
      <c r="K181" s="201"/>
      <c r="L181" s="201"/>
      <c r="M181" s="201"/>
      <c r="N181" s="201"/>
      <c r="O181" s="201"/>
      <c r="P181" s="201"/>
      <c r="Q181" s="201"/>
      <c r="R181" s="201"/>
      <c r="S181" s="201"/>
      <c r="T181" s="201"/>
      <c r="U181" s="201"/>
      <c r="V181" s="201"/>
      <c r="W181" s="201"/>
      <c r="X181" s="201"/>
      <c r="Y181" s="201"/>
      <c r="Z181" s="201"/>
      <c r="AA181" s="201"/>
      <c r="AB181" s="201"/>
      <c r="AC181" s="201"/>
      <c r="AD181" s="201"/>
      <c r="AE181" s="201"/>
      <c r="AF181" s="201"/>
      <c r="AG181" s="201"/>
    </row>
    <row r="182" s="108" customFormat="true" ht="13.5" hidden="false" customHeight="false" outlineLevel="0" collapsed="false">
      <c r="A182" s="148"/>
      <c r="B182" s="148"/>
      <c r="C182" s="148"/>
      <c r="D182" s="148"/>
      <c r="E182" s="492"/>
      <c r="F182" s="201"/>
      <c r="G182" s="201"/>
      <c r="H182" s="201"/>
      <c r="I182" s="201"/>
      <c r="J182" s="201"/>
      <c r="K182" s="201"/>
      <c r="L182" s="201"/>
      <c r="M182" s="201"/>
      <c r="N182" s="201"/>
      <c r="O182" s="201"/>
      <c r="P182" s="201"/>
      <c r="Q182" s="201"/>
      <c r="R182" s="201"/>
      <c r="S182" s="201"/>
      <c r="T182" s="201"/>
      <c r="U182" s="201"/>
      <c r="V182" s="201"/>
      <c r="W182" s="201"/>
      <c r="X182" s="201"/>
      <c r="Y182" s="201"/>
      <c r="Z182" s="201"/>
      <c r="AA182" s="201"/>
      <c r="AB182" s="201"/>
      <c r="AC182" s="201"/>
      <c r="AD182" s="201"/>
      <c r="AE182" s="201"/>
      <c r="AF182" s="201"/>
      <c r="AG182" s="201"/>
    </row>
    <row r="183" s="108" customFormat="true" ht="13.5" hidden="false" customHeight="false" outlineLevel="0" collapsed="false">
      <c r="A183" s="148"/>
      <c r="B183" s="148"/>
      <c r="C183" s="148"/>
      <c r="D183" s="148"/>
      <c r="E183" s="492"/>
      <c r="F183" s="201"/>
      <c r="G183" s="201"/>
      <c r="H183" s="201"/>
      <c r="I183" s="201"/>
      <c r="J183" s="201"/>
      <c r="K183" s="201"/>
      <c r="L183" s="201"/>
      <c r="M183" s="201"/>
      <c r="N183" s="201"/>
      <c r="O183" s="201"/>
      <c r="P183" s="201"/>
      <c r="Q183" s="201"/>
      <c r="R183" s="201"/>
      <c r="S183" s="201"/>
      <c r="T183" s="201"/>
      <c r="U183" s="201"/>
      <c r="V183" s="201"/>
      <c r="W183" s="201"/>
      <c r="X183" s="201"/>
      <c r="Y183" s="201"/>
      <c r="Z183" s="201"/>
      <c r="AA183" s="201"/>
      <c r="AB183" s="201"/>
      <c r="AC183" s="201"/>
      <c r="AD183" s="201"/>
      <c r="AE183" s="201"/>
      <c r="AF183" s="201"/>
      <c r="AG183" s="201"/>
    </row>
    <row r="184" s="108" customFormat="true" ht="13.5" hidden="false" customHeight="false" outlineLevel="0" collapsed="false">
      <c r="A184" s="148"/>
      <c r="B184" s="148"/>
      <c r="C184" s="148"/>
      <c r="D184" s="148"/>
      <c r="E184" s="492"/>
      <c r="F184" s="201"/>
      <c r="G184" s="201"/>
      <c r="H184" s="201"/>
      <c r="I184" s="201"/>
      <c r="J184" s="201"/>
      <c r="K184" s="201"/>
      <c r="L184" s="201"/>
      <c r="M184" s="201"/>
      <c r="N184" s="201"/>
      <c r="O184" s="201"/>
      <c r="P184" s="201"/>
      <c r="Q184" s="201"/>
      <c r="R184" s="201"/>
      <c r="S184" s="201"/>
      <c r="T184" s="201"/>
      <c r="U184" s="201"/>
      <c r="V184" s="201"/>
      <c r="W184" s="201"/>
      <c r="X184" s="201"/>
      <c r="Y184" s="201"/>
      <c r="Z184" s="201"/>
      <c r="AA184" s="201"/>
      <c r="AB184" s="201"/>
      <c r="AC184" s="201"/>
      <c r="AD184" s="201"/>
      <c r="AE184" s="201"/>
      <c r="AF184" s="201"/>
      <c r="AG184" s="201"/>
    </row>
    <row r="185" s="108" customFormat="true" ht="13.5" hidden="false" customHeight="false" outlineLevel="0" collapsed="false">
      <c r="A185" s="148"/>
      <c r="B185" s="148"/>
      <c r="C185" s="148"/>
      <c r="D185" s="148"/>
      <c r="E185" s="492"/>
      <c r="F185" s="201"/>
      <c r="G185" s="201"/>
      <c r="H185" s="201"/>
      <c r="I185" s="201"/>
      <c r="J185" s="201"/>
      <c r="K185" s="201"/>
      <c r="L185" s="201"/>
      <c r="M185" s="201"/>
      <c r="N185" s="201"/>
      <c r="O185" s="201"/>
      <c r="P185" s="201"/>
      <c r="Q185" s="201"/>
      <c r="R185" s="201"/>
      <c r="S185" s="201"/>
      <c r="T185" s="201"/>
      <c r="U185" s="201"/>
      <c r="V185" s="201"/>
      <c r="W185" s="201"/>
      <c r="X185" s="201"/>
      <c r="Y185" s="201"/>
      <c r="Z185" s="201"/>
      <c r="AA185" s="201"/>
      <c r="AB185" s="201"/>
      <c r="AC185" s="201"/>
      <c r="AD185" s="201"/>
      <c r="AE185" s="201"/>
      <c r="AF185" s="201"/>
      <c r="AG185" s="201"/>
    </row>
    <row r="186" s="108" customFormat="true" ht="13.5" hidden="false" customHeight="false" outlineLevel="0" collapsed="false">
      <c r="A186" s="148"/>
      <c r="B186" s="148"/>
      <c r="C186" s="148"/>
      <c r="D186" s="148"/>
      <c r="E186" s="492"/>
      <c r="F186" s="201"/>
      <c r="G186" s="201"/>
      <c r="H186" s="201"/>
      <c r="I186" s="201"/>
      <c r="J186" s="201"/>
      <c r="K186" s="201"/>
      <c r="L186" s="201"/>
      <c r="M186" s="201"/>
      <c r="N186" s="201"/>
      <c r="O186" s="201"/>
      <c r="P186" s="201"/>
      <c r="Q186" s="201"/>
      <c r="R186" s="201"/>
      <c r="S186" s="201"/>
      <c r="T186" s="201"/>
      <c r="U186" s="201"/>
      <c r="V186" s="201"/>
      <c r="W186" s="201"/>
      <c r="X186" s="201"/>
      <c r="Y186" s="201"/>
      <c r="Z186" s="201"/>
      <c r="AA186" s="201"/>
      <c r="AB186" s="201"/>
      <c r="AC186" s="201"/>
      <c r="AD186" s="201"/>
      <c r="AE186" s="201"/>
      <c r="AF186" s="201"/>
      <c r="AG186" s="201"/>
    </row>
    <row r="187" s="108" customFormat="true" ht="13.5" hidden="false" customHeight="false" outlineLevel="0" collapsed="false">
      <c r="A187" s="148"/>
      <c r="B187" s="148"/>
      <c r="C187" s="148"/>
      <c r="D187" s="148"/>
      <c r="E187" s="492"/>
      <c r="F187" s="201"/>
      <c r="G187" s="201"/>
      <c r="H187" s="201"/>
      <c r="I187" s="201"/>
      <c r="J187" s="201"/>
      <c r="K187" s="201"/>
      <c r="L187" s="201"/>
      <c r="M187" s="201"/>
      <c r="N187" s="201"/>
      <c r="O187" s="201"/>
      <c r="P187" s="201"/>
      <c r="Q187" s="201"/>
      <c r="R187" s="201"/>
      <c r="S187" s="201"/>
      <c r="T187" s="201"/>
      <c r="U187" s="201"/>
      <c r="V187" s="201"/>
      <c r="W187" s="201"/>
      <c r="X187" s="201"/>
      <c r="Y187" s="201"/>
      <c r="Z187" s="201"/>
      <c r="AA187" s="201"/>
      <c r="AB187" s="201"/>
      <c r="AC187" s="201"/>
      <c r="AD187" s="201"/>
      <c r="AE187" s="201"/>
      <c r="AF187" s="201"/>
      <c r="AG187" s="201"/>
    </row>
    <row r="188" s="108" customFormat="true" ht="13.5" hidden="false" customHeight="false" outlineLevel="0" collapsed="false">
      <c r="A188" s="148"/>
      <c r="B188" s="148"/>
      <c r="C188" s="148"/>
      <c r="D188" s="148"/>
      <c r="E188" s="492"/>
      <c r="F188" s="201"/>
      <c r="G188" s="201"/>
      <c r="H188" s="201"/>
      <c r="I188" s="201"/>
      <c r="J188" s="201"/>
      <c r="K188" s="201"/>
      <c r="L188" s="201"/>
      <c r="M188" s="201"/>
      <c r="N188" s="201"/>
      <c r="O188" s="201"/>
      <c r="P188" s="201"/>
      <c r="Q188" s="201"/>
      <c r="R188" s="201"/>
      <c r="S188" s="201"/>
      <c r="T188" s="201"/>
      <c r="U188" s="201"/>
      <c r="V188" s="201"/>
      <c r="W188" s="201"/>
      <c r="X188" s="201"/>
      <c r="Y188" s="201"/>
      <c r="Z188" s="201"/>
      <c r="AA188" s="201"/>
      <c r="AB188" s="201"/>
      <c r="AC188" s="201"/>
      <c r="AD188" s="201"/>
      <c r="AE188" s="201"/>
      <c r="AF188" s="201"/>
      <c r="AG188" s="201"/>
    </row>
    <row r="189" s="108" customFormat="true" ht="13.5" hidden="false" customHeight="false" outlineLevel="0" collapsed="false">
      <c r="A189" s="148"/>
      <c r="B189" s="148"/>
      <c r="C189" s="148"/>
      <c r="D189" s="148"/>
      <c r="E189" s="492"/>
      <c r="F189" s="201"/>
      <c r="G189" s="201"/>
      <c r="H189" s="201"/>
      <c r="I189" s="201"/>
      <c r="J189" s="201"/>
      <c r="K189" s="201"/>
      <c r="L189" s="201"/>
      <c r="M189" s="201"/>
      <c r="N189" s="201"/>
      <c r="O189" s="201"/>
      <c r="P189" s="201"/>
      <c r="Q189" s="201"/>
      <c r="R189" s="201"/>
      <c r="S189" s="201"/>
      <c r="T189" s="201"/>
      <c r="U189" s="201"/>
      <c r="V189" s="201"/>
      <c r="W189" s="201"/>
      <c r="X189" s="201"/>
      <c r="Y189" s="201"/>
      <c r="Z189" s="201"/>
      <c r="AA189" s="201"/>
      <c r="AB189" s="201"/>
      <c r="AC189" s="201"/>
      <c r="AD189" s="201"/>
      <c r="AE189" s="201"/>
      <c r="AF189" s="201"/>
      <c r="AG189" s="201"/>
    </row>
    <row r="190" s="108" customFormat="true" ht="13.5" hidden="false" customHeight="false" outlineLevel="0" collapsed="false">
      <c r="A190" s="148"/>
      <c r="B190" s="148"/>
      <c r="C190" s="148"/>
      <c r="D190" s="148"/>
      <c r="E190" s="492"/>
      <c r="F190" s="201"/>
      <c r="G190" s="201"/>
      <c r="H190" s="201"/>
      <c r="I190" s="201"/>
      <c r="J190" s="201"/>
      <c r="K190" s="201"/>
      <c r="L190" s="201"/>
      <c r="M190" s="201"/>
      <c r="N190" s="201"/>
      <c r="O190" s="201"/>
      <c r="P190" s="201"/>
      <c r="Q190" s="201"/>
      <c r="R190" s="201"/>
      <c r="S190" s="201"/>
      <c r="T190" s="201"/>
      <c r="U190" s="201"/>
      <c r="V190" s="201"/>
      <c r="W190" s="201"/>
      <c r="X190" s="201"/>
      <c r="Y190" s="201"/>
      <c r="Z190" s="201"/>
      <c r="AA190" s="201"/>
      <c r="AB190" s="201"/>
      <c r="AC190" s="201"/>
      <c r="AD190" s="201"/>
      <c r="AE190" s="201"/>
      <c r="AF190" s="201"/>
      <c r="AG190" s="201"/>
    </row>
    <row r="191" s="108" customFormat="true" ht="13.5" hidden="false" customHeight="false" outlineLevel="0" collapsed="false">
      <c r="A191" s="148"/>
      <c r="B191" s="148"/>
      <c r="C191" s="148"/>
      <c r="D191" s="148"/>
      <c r="E191" s="492"/>
      <c r="F191" s="201"/>
      <c r="G191" s="201"/>
      <c r="H191" s="201"/>
      <c r="I191" s="201"/>
      <c r="J191" s="201"/>
      <c r="K191" s="201"/>
      <c r="L191" s="201"/>
      <c r="M191" s="201"/>
      <c r="N191" s="201"/>
      <c r="O191" s="201"/>
      <c r="P191" s="201"/>
      <c r="Q191" s="201"/>
      <c r="R191" s="201"/>
      <c r="S191" s="201"/>
      <c r="T191" s="201"/>
      <c r="U191" s="201"/>
      <c r="V191" s="201"/>
      <c r="W191" s="201"/>
      <c r="X191" s="201"/>
      <c r="Y191" s="201"/>
      <c r="Z191" s="201"/>
      <c r="AA191" s="201"/>
      <c r="AB191" s="201"/>
      <c r="AC191" s="201"/>
      <c r="AD191" s="201"/>
      <c r="AE191" s="201"/>
      <c r="AF191" s="201"/>
      <c r="AG191" s="201"/>
    </row>
    <row r="192" s="108" customFormat="true" ht="13.5" hidden="false" customHeight="false" outlineLevel="0" collapsed="false">
      <c r="A192" s="148"/>
      <c r="B192" s="148"/>
      <c r="C192" s="148"/>
      <c r="D192" s="148"/>
      <c r="E192" s="492"/>
      <c r="F192" s="201"/>
      <c r="G192" s="201"/>
      <c r="H192" s="201"/>
      <c r="I192" s="201"/>
      <c r="J192" s="201"/>
      <c r="K192" s="201"/>
      <c r="L192" s="201"/>
      <c r="M192" s="201"/>
      <c r="N192" s="201"/>
      <c r="O192" s="201"/>
      <c r="P192" s="201"/>
      <c r="Q192" s="201"/>
      <c r="R192" s="201"/>
      <c r="S192" s="201"/>
      <c r="T192" s="201"/>
      <c r="U192" s="201"/>
      <c r="V192" s="201"/>
      <c r="W192" s="201"/>
      <c r="X192" s="201"/>
      <c r="Y192" s="201"/>
      <c r="Z192" s="201"/>
      <c r="AA192" s="201"/>
      <c r="AB192" s="201"/>
      <c r="AC192" s="201"/>
      <c r="AD192" s="201"/>
      <c r="AE192" s="201"/>
      <c r="AF192" s="201"/>
      <c r="AG192" s="201"/>
    </row>
    <row r="193" s="108" customFormat="true" ht="13.5" hidden="false" customHeight="false" outlineLevel="0" collapsed="false">
      <c r="A193" s="148"/>
      <c r="B193" s="148"/>
      <c r="C193" s="148"/>
      <c r="D193" s="148"/>
      <c r="E193" s="492"/>
      <c r="F193" s="201"/>
      <c r="G193" s="201"/>
      <c r="H193" s="201"/>
      <c r="I193" s="201"/>
      <c r="J193" s="201"/>
      <c r="K193" s="201"/>
      <c r="L193" s="201"/>
      <c r="M193" s="201"/>
      <c r="N193" s="201"/>
      <c r="O193" s="201"/>
      <c r="P193" s="201"/>
      <c r="Q193" s="201"/>
      <c r="R193" s="201"/>
      <c r="S193" s="201"/>
      <c r="T193" s="201"/>
      <c r="U193" s="201"/>
      <c r="V193" s="201"/>
      <c r="W193" s="201"/>
      <c r="X193" s="201"/>
      <c r="Y193" s="201"/>
      <c r="Z193" s="201"/>
      <c r="AA193" s="201"/>
      <c r="AB193" s="201"/>
      <c r="AC193" s="201"/>
      <c r="AD193" s="201"/>
      <c r="AE193" s="201"/>
      <c r="AF193" s="201"/>
      <c r="AG193" s="201"/>
    </row>
    <row r="194" s="108" customFormat="true" ht="13.5" hidden="false" customHeight="false" outlineLevel="0" collapsed="false">
      <c r="A194" s="148"/>
      <c r="B194" s="148"/>
      <c r="C194" s="148"/>
      <c r="D194" s="148"/>
      <c r="E194" s="492"/>
      <c r="F194" s="201"/>
      <c r="G194" s="201"/>
      <c r="H194" s="201"/>
      <c r="I194" s="201"/>
      <c r="J194" s="201"/>
      <c r="K194" s="201"/>
      <c r="L194" s="201"/>
      <c r="M194" s="201"/>
      <c r="N194" s="201"/>
      <c r="O194" s="201"/>
      <c r="P194" s="201"/>
      <c r="Q194" s="201"/>
      <c r="R194" s="201"/>
      <c r="S194" s="201"/>
      <c r="T194" s="201"/>
      <c r="U194" s="201"/>
      <c r="V194" s="201"/>
      <c r="W194" s="201"/>
      <c r="X194" s="201"/>
      <c r="Y194" s="201"/>
      <c r="Z194" s="201"/>
      <c r="AA194" s="201"/>
      <c r="AB194" s="201"/>
      <c r="AC194" s="201"/>
      <c r="AD194" s="201"/>
      <c r="AE194" s="201"/>
      <c r="AF194" s="201"/>
      <c r="AG194" s="201"/>
    </row>
    <row r="195" s="108" customFormat="true" ht="13.5" hidden="false" customHeight="false" outlineLevel="0" collapsed="false">
      <c r="A195" s="148"/>
      <c r="B195" s="148"/>
      <c r="C195" s="148"/>
      <c r="D195" s="148"/>
      <c r="E195" s="492"/>
      <c r="F195" s="201"/>
      <c r="G195" s="201"/>
      <c r="H195" s="201"/>
      <c r="I195" s="201"/>
      <c r="J195" s="201"/>
      <c r="K195" s="201"/>
      <c r="L195" s="201"/>
      <c r="M195" s="201"/>
      <c r="N195" s="201"/>
      <c r="O195" s="201"/>
      <c r="P195" s="201"/>
      <c r="Q195" s="201"/>
      <c r="R195" s="201"/>
      <c r="S195" s="201"/>
      <c r="T195" s="201"/>
      <c r="U195" s="201"/>
      <c r="V195" s="201"/>
      <c r="W195" s="201"/>
      <c r="X195" s="201"/>
      <c r="Y195" s="201"/>
      <c r="Z195" s="201"/>
      <c r="AA195" s="201"/>
      <c r="AB195" s="201"/>
      <c r="AC195" s="201"/>
      <c r="AD195" s="201"/>
      <c r="AE195" s="201"/>
      <c r="AF195" s="201"/>
      <c r="AG195" s="201"/>
    </row>
    <row r="196" s="108" customFormat="true" ht="13.5" hidden="false" customHeight="false" outlineLevel="0" collapsed="false">
      <c r="A196" s="148"/>
      <c r="B196" s="148"/>
      <c r="C196" s="148"/>
      <c r="D196" s="148"/>
      <c r="E196" s="492"/>
      <c r="F196" s="201"/>
      <c r="G196" s="201"/>
      <c r="H196" s="201"/>
      <c r="I196" s="201"/>
      <c r="J196" s="201"/>
      <c r="K196" s="201"/>
      <c r="L196" s="201"/>
      <c r="M196" s="201"/>
      <c r="N196" s="201"/>
      <c r="O196" s="201"/>
      <c r="P196" s="201"/>
      <c r="Q196" s="201"/>
      <c r="R196" s="201"/>
      <c r="S196" s="201"/>
      <c r="T196" s="201"/>
      <c r="U196" s="201"/>
      <c r="V196" s="201"/>
      <c r="W196" s="201"/>
      <c r="X196" s="201"/>
      <c r="Y196" s="201"/>
      <c r="Z196" s="201"/>
      <c r="AA196" s="201"/>
      <c r="AB196" s="201"/>
      <c r="AC196" s="201"/>
      <c r="AD196" s="201"/>
      <c r="AE196" s="201"/>
      <c r="AF196" s="201"/>
      <c r="AG196" s="201"/>
    </row>
    <row r="197" s="108" customFormat="true" ht="13.5" hidden="false" customHeight="false" outlineLevel="0" collapsed="false">
      <c r="A197" s="148"/>
      <c r="B197" s="148"/>
      <c r="C197" s="148"/>
      <c r="D197" s="148"/>
      <c r="E197" s="492"/>
      <c r="F197" s="201"/>
      <c r="G197" s="201"/>
      <c r="H197" s="201"/>
      <c r="I197" s="201"/>
      <c r="J197" s="201"/>
      <c r="K197" s="201"/>
      <c r="L197" s="201"/>
      <c r="M197" s="201"/>
      <c r="N197" s="201"/>
      <c r="O197" s="201"/>
      <c r="P197" s="201"/>
      <c r="Q197" s="201"/>
      <c r="R197" s="201"/>
      <c r="S197" s="201"/>
      <c r="T197" s="201"/>
      <c r="U197" s="201"/>
      <c r="V197" s="201"/>
      <c r="W197" s="201"/>
      <c r="X197" s="201"/>
      <c r="Y197" s="201"/>
      <c r="Z197" s="201"/>
      <c r="AA197" s="201"/>
      <c r="AB197" s="201"/>
      <c r="AC197" s="201"/>
      <c r="AD197" s="201"/>
      <c r="AE197" s="201"/>
      <c r="AF197" s="201"/>
      <c r="AG197" s="201"/>
    </row>
    <row r="198" s="108" customFormat="true" ht="13.5" hidden="false" customHeight="false" outlineLevel="0" collapsed="false">
      <c r="A198" s="148"/>
      <c r="B198" s="148"/>
      <c r="C198" s="148"/>
      <c r="D198" s="148"/>
      <c r="E198" s="492"/>
      <c r="F198" s="201"/>
      <c r="G198" s="201"/>
      <c r="H198" s="201"/>
      <c r="I198" s="201"/>
      <c r="J198" s="201"/>
      <c r="K198" s="201"/>
      <c r="L198" s="201"/>
      <c r="M198" s="201"/>
      <c r="N198" s="201"/>
      <c r="O198" s="201"/>
      <c r="P198" s="201"/>
      <c r="Q198" s="201"/>
      <c r="R198" s="201"/>
      <c r="S198" s="201"/>
      <c r="T198" s="201"/>
      <c r="U198" s="201"/>
      <c r="V198" s="201"/>
      <c r="W198" s="201"/>
      <c r="X198" s="201"/>
      <c r="Y198" s="201"/>
      <c r="Z198" s="201"/>
      <c r="AA198" s="201"/>
      <c r="AB198" s="201"/>
      <c r="AC198" s="201"/>
      <c r="AD198" s="201"/>
      <c r="AE198" s="201"/>
      <c r="AF198" s="201"/>
      <c r="AG198" s="201"/>
    </row>
    <row r="199" s="108" customFormat="true" ht="13.5" hidden="false" customHeight="false" outlineLevel="0" collapsed="false">
      <c r="A199" s="148"/>
      <c r="B199" s="148"/>
      <c r="C199" s="148"/>
      <c r="D199" s="148"/>
      <c r="E199" s="492"/>
      <c r="F199" s="201"/>
      <c r="G199" s="201"/>
      <c r="H199" s="201"/>
      <c r="I199" s="201"/>
      <c r="J199" s="201"/>
      <c r="K199" s="201"/>
      <c r="L199" s="201"/>
      <c r="M199" s="201"/>
      <c r="N199" s="201"/>
      <c r="O199" s="201"/>
      <c r="P199" s="201"/>
      <c r="Q199" s="201"/>
      <c r="R199" s="201"/>
      <c r="S199" s="201"/>
      <c r="T199" s="201"/>
      <c r="U199" s="201"/>
      <c r="V199" s="201"/>
      <c r="W199" s="201"/>
      <c r="X199" s="201"/>
      <c r="Y199" s="201"/>
      <c r="Z199" s="201"/>
      <c r="AA199" s="201"/>
      <c r="AB199" s="201"/>
      <c r="AC199" s="201"/>
      <c r="AD199" s="201"/>
      <c r="AE199" s="201"/>
      <c r="AF199" s="201"/>
      <c r="AG199" s="201"/>
    </row>
    <row r="200" s="108" customFormat="true" ht="13.5" hidden="false" customHeight="false" outlineLevel="0" collapsed="false">
      <c r="A200" s="148"/>
      <c r="B200" s="148"/>
      <c r="C200" s="148"/>
      <c r="D200" s="148"/>
      <c r="E200" s="492"/>
      <c r="F200" s="201"/>
      <c r="G200" s="201"/>
      <c r="H200" s="201"/>
      <c r="I200" s="201"/>
      <c r="J200" s="201"/>
      <c r="K200" s="201"/>
      <c r="L200" s="201"/>
      <c r="M200" s="201"/>
      <c r="N200" s="201"/>
      <c r="O200" s="201"/>
      <c r="P200" s="201"/>
      <c r="Q200" s="201"/>
      <c r="R200" s="201"/>
      <c r="S200" s="201"/>
      <c r="T200" s="201"/>
      <c r="U200" s="201"/>
      <c r="V200" s="201"/>
      <c r="W200" s="201"/>
      <c r="X200" s="201"/>
      <c r="Y200" s="201"/>
      <c r="Z200" s="201"/>
      <c r="AA200" s="201"/>
      <c r="AB200" s="201"/>
      <c r="AC200" s="201"/>
      <c r="AD200" s="201"/>
      <c r="AE200" s="201"/>
      <c r="AF200" s="201"/>
      <c r="AG200" s="201"/>
    </row>
    <row r="201" s="108" customFormat="true" ht="13.5" hidden="false" customHeight="false" outlineLevel="0" collapsed="false">
      <c r="A201" s="148"/>
      <c r="B201" s="148"/>
      <c r="C201" s="148"/>
      <c r="D201" s="148"/>
      <c r="E201" s="492"/>
      <c r="F201" s="201"/>
      <c r="G201" s="201"/>
      <c r="H201" s="201"/>
      <c r="I201" s="201"/>
      <c r="J201" s="201"/>
      <c r="K201" s="201"/>
      <c r="L201" s="201"/>
      <c r="M201" s="201"/>
      <c r="N201" s="201"/>
      <c r="O201" s="201"/>
      <c r="P201" s="201"/>
      <c r="Q201" s="201"/>
      <c r="R201" s="201"/>
      <c r="S201" s="201"/>
      <c r="T201" s="201"/>
      <c r="U201" s="201"/>
      <c r="V201" s="201"/>
      <c r="W201" s="201"/>
      <c r="X201" s="201"/>
      <c r="Y201" s="201"/>
      <c r="Z201" s="201"/>
      <c r="AA201" s="201"/>
      <c r="AB201" s="201"/>
      <c r="AC201" s="201"/>
      <c r="AD201" s="201"/>
      <c r="AE201" s="201"/>
      <c r="AF201" s="201"/>
      <c r="AG201" s="201"/>
    </row>
    <row r="202" s="108" customFormat="true" ht="13.5" hidden="false" customHeight="false" outlineLevel="0" collapsed="false">
      <c r="A202" s="148"/>
      <c r="B202" s="148"/>
      <c r="C202" s="148"/>
      <c r="D202" s="148"/>
      <c r="E202" s="492"/>
      <c r="F202" s="201"/>
      <c r="G202" s="201"/>
      <c r="H202" s="201"/>
      <c r="I202" s="201"/>
      <c r="J202" s="201"/>
      <c r="K202" s="201"/>
      <c r="L202" s="201"/>
      <c r="M202" s="201"/>
      <c r="N202" s="201"/>
      <c r="O202" s="201"/>
      <c r="P202" s="201"/>
      <c r="Q202" s="201"/>
      <c r="R202" s="201"/>
      <c r="S202" s="201"/>
      <c r="T202" s="201"/>
      <c r="U202" s="201"/>
      <c r="V202" s="201"/>
      <c r="W202" s="201"/>
      <c r="X202" s="201"/>
      <c r="Y202" s="201"/>
      <c r="Z202" s="201"/>
      <c r="AA202" s="201"/>
      <c r="AB202" s="201"/>
      <c r="AC202" s="201"/>
      <c r="AD202" s="201"/>
      <c r="AE202" s="201"/>
      <c r="AF202" s="201"/>
      <c r="AG202" s="201"/>
    </row>
    <row r="203" s="108" customFormat="true" ht="13.5" hidden="false" customHeight="false" outlineLevel="0" collapsed="false">
      <c r="A203" s="148"/>
      <c r="B203" s="148"/>
      <c r="C203" s="148"/>
      <c r="D203" s="148"/>
      <c r="E203" s="492"/>
      <c r="F203" s="201"/>
      <c r="G203" s="201"/>
      <c r="H203" s="201"/>
      <c r="I203" s="201"/>
      <c r="J203" s="201"/>
      <c r="K203" s="201"/>
      <c r="L203" s="201"/>
      <c r="M203" s="201"/>
      <c r="N203" s="201"/>
      <c r="O203" s="201"/>
      <c r="P203" s="201"/>
      <c r="Q203" s="201"/>
      <c r="R203" s="201"/>
      <c r="S203" s="201"/>
      <c r="T203" s="201"/>
      <c r="U203" s="201"/>
      <c r="V203" s="201"/>
      <c r="W203" s="201"/>
      <c r="X203" s="201"/>
      <c r="Y203" s="201"/>
      <c r="Z203" s="201"/>
      <c r="AA203" s="201"/>
      <c r="AB203" s="201"/>
      <c r="AC203" s="201"/>
      <c r="AD203" s="201"/>
      <c r="AE203" s="201"/>
      <c r="AF203" s="201"/>
      <c r="AG203" s="201"/>
    </row>
    <row r="204" s="108" customFormat="true" ht="13.5" hidden="false" customHeight="false" outlineLevel="0" collapsed="false">
      <c r="A204" s="148"/>
      <c r="B204" s="148"/>
      <c r="C204" s="148"/>
      <c r="D204" s="148"/>
      <c r="E204" s="492"/>
      <c r="F204" s="201"/>
      <c r="G204" s="201"/>
      <c r="H204" s="201"/>
      <c r="I204" s="201"/>
      <c r="J204" s="201"/>
      <c r="K204" s="201"/>
      <c r="L204" s="201"/>
      <c r="M204" s="201"/>
      <c r="N204" s="201"/>
      <c r="O204" s="201"/>
      <c r="P204" s="201"/>
      <c r="Q204" s="201"/>
      <c r="R204" s="201"/>
      <c r="S204" s="201"/>
      <c r="T204" s="201"/>
      <c r="U204" s="201"/>
      <c r="V204" s="201"/>
      <c r="W204" s="201"/>
      <c r="X204" s="201"/>
      <c r="Y204" s="201"/>
      <c r="Z204" s="201"/>
      <c r="AA204" s="201"/>
      <c r="AB204" s="201"/>
      <c r="AC204" s="201"/>
      <c r="AD204" s="201"/>
      <c r="AE204" s="201"/>
      <c r="AF204" s="201"/>
      <c r="AG204" s="201"/>
    </row>
    <row r="205" s="108" customFormat="true" ht="13.5" hidden="false" customHeight="false" outlineLevel="0" collapsed="false">
      <c r="A205" s="148"/>
      <c r="B205" s="148"/>
      <c r="C205" s="148"/>
      <c r="D205" s="148"/>
      <c r="E205" s="492"/>
      <c r="F205" s="201"/>
      <c r="G205" s="201"/>
      <c r="H205" s="201"/>
      <c r="I205" s="201"/>
      <c r="J205" s="201"/>
      <c r="K205" s="201"/>
      <c r="L205" s="201"/>
      <c r="M205" s="201"/>
      <c r="N205" s="201"/>
      <c r="O205" s="201"/>
      <c r="P205" s="201"/>
      <c r="Q205" s="201"/>
      <c r="R205" s="201"/>
      <c r="S205" s="201"/>
      <c r="T205" s="201"/>
      <c r="U205" s="201"/>
      <c r="V205" s="201"/>
      <c r="W205" s="201"/>
      <c r="X205" s="201"/>
      <c r="Y205" s="201"/>
      <c r="Z205" s="201"/>
      <c r="AA205" s="201"/>
      <c r="AB205" s="201"/>
      <c r="AC205" s="201"/>
      <c r="AD205" s="201"/>
      <c r="AE205" s="201"/>
      <c r="AF205" s="201"/>
      <c r="AG205" s="201"/>
    </row>
    <row r="206" s="108" customFormat="true" ht="13.5" hidden="false" customHeight="false" outlineLevel="0" collapsed="false">
      <c r="A206" s="148"/>
      <c r="B206" s="148"/>
      <c r="C206" s="148"/>
      <c r="D206" s="148"/>
      <c r="E206" s="492"/>
      <c r="F206" s="201"/>
      <c r="G206" s="201"/>
      <c r="H206" s="201"/>
      <c r="I206" s="201"/>
      <c r="J206" s="201"/>
      <c r="K206" s="201"/>
      <c r="L206" s="201"/>
      <c r="M206" s="201"/>
      <c r="N206" s="201"/>
      <c r="O206" s="201"/>
      <c r="P206" s="201"/>
      <c r="Q206" s="201"/>
      <c r="R206" s="201"/>
      <c r="S206" s="201"/>
      <c r="T206" s="201"/>
      <c r="U206" s="201"/>
      <c r="V206" s="201"/>
      <c r="W206" s="201"/>
      <c r="X206" s="201"/>
      <c r="Y206" s="201"/>
      <c r="Z206" s="201"/>
      <c r="AA206" s="201"/>
      <c r="AB206" s="201"/>
      <c r="AC206" s="201"/>
      <c r="AD206" s="201"/>
      <c r="AE206" s="201"/>
      <c r="AF206" s="201"/>
      <c r="AG206" s="201"/>
    </row>
    <row r="207" s="108" customFormat="true" ht="13.5" hidden="false" customHeight="false" outlineLevel="0" collapsed="false">
      <c r="A207" s="148"/>
      <c r="B207" s="148"/>
      <c r="C207" s="148"/>
      <c r="D207" s="148"/>
      <c r="E207" s="492"/>
      <c r="F207" s="201"/>
      <c r="G207" s="201"/>
      <c r="H207" s="201"/>
      <c r="I207" s="201"/>
      <c r="J207" s="201"/>
      <c r="K207" s="201"/>
      <c r="L207" s="201"/>
      <c r="M207" s="201"/>
      <c r="N207" s="201"/>
      <c r="O207" s="201"/>
      <c r="P207" s="201"/>
      <c r="Q207" s="201"/>
      <c r="R207" s="201"/>
      <c r="S207" s="201"/>
      <c r="T207" s="201"/>
      <c r="U207" s="201"/>
      <c r="V207" s="201"/>
      <c r="W207" s="201"/>
      <c r="X207" s="201"/>
      <c r="Y207" s="201"/>
      <c r="Z207" s="201"/>
      <c r="AA207" s="201"/>
      <c r="AB207" s="201"/>
      <c r="AC207" s="201"/>
      <c r="AD207" s="201"/>
      <c r="AE207" s="201"/>
      <c r="AF207" s="201"/>
      <c r="AG207" s="201"/>
    </row>
    <row r="208" s="108" customFormat="true" ht="13.5" hidden="false" customHeight="false" outlineLevel="0" collapsed="false">
      <c r="A208" s="148"/>
      <c r="B208" s="148"/>
      <c r="C208" s="148"/>
      <c r="D208" s="148"/>
      <c r="E208" s="492"/>
      <c r="F208" s="201"/>
      <c r="G208" s="201"/>
      <c r="H208" s="201"/>
      <c r="I208" s="201"/>
      <c r="J208" s="201"/>
      <c r="K208" s="201"/>
      <c r="L208" s="201"/>
      <c r="M208" s="201"/>
      <c r="N208" s="201"/>
      <c r="O208" s="201"/>
      <c r="P208" s="201"/>
      <c r="Q208" s="201"/>
      <c r="R208" s="201"/>
      <c r="S208" s="201"/>
      <c r="T208" s="201"/>
      <c r="U208" s="201"/>
      <c r="V208" s="201"/>
      <c r="W208" s="201"/>
      <c r="X208" s="201"/>
      <c r="Y208" s="201"/>
      <c r="Z208" s="201"/>
      <c r="AA208" s="201"/>
      <c r="AB208" s="201"/>
      <c r="AC208" s="201"/>
      <c r="AD208" s="201"/>
      <c r="AE208" s="201"/>
      <c r="AF208" s="201"/>
      <c r="AG208" s="201"/>
    </row>
    <row r="209" s="108" customFormat="true" ht="13.5" hidden="false" customHeight="false" outlineLevel="0" collapsed="false">
      <c r="A209" s="148"/>
      <c r="B209" s="148"/>
      <c r="C209" s="148"/>
      <c r="D209" s="148"/>
      <c r="E209" s="492"/>
      <c r="F209" s="201"/>
      <c r="G209" s="201"/>
      <c r="H209" s="201"/>
      <c r="I209" s="201"/>
      <c r="J209" s="201"/>
      <c r="K209" s="201"/>
      <c r="L209" s="201"/>
      <c r="M209" s="201"/>
      <c r="N209" s="201"/>
      <c r="O209" s="201"/>
      <c r="P209" s="201"/>
      <c r="Q209" s="201"/>
      <c r="R209" s="201"/>
      <c r="S209" s="201"/>
      <c r="T209" s="201"/>
      <c r="U209" s="201"/>
      <c r="V209" s="201"/>
      <c r="W209" s="201"/>
      <c r="X209" s="201"/>
      <c r="Y209" s="201"/>
      <c r="Z209" s="201"/>
      <c r="AA209" s="201"/>
      <c r="AB209" s="201"/>
      <c r="AC209" s="201"/>
      <c r="AD209" s="201"/>
      <c r="AE209" s="201"/>
      <c r="AF209" s="201"/>
      <c r="AG209" s="201"/>
    </row>
    <row r="210" s="108" customFormat="true" ht="13.5" hidden="false" customHeight="false" outlineLevel="0" collapsed="false">
      <c r="A210" s="148"/>
      <c r="B210" s="148"/>
      <c r="C210" s="148"/>
      <c r="D210" s="148"/>
      <c r="E210" s="492"/>
      <c r="F210" s="201"/>
      <c r="G210" s="201"/>
      <c r="H210" s="201"/>
      <c r="I210" s="201"/>
      <c r="J210" s="201"/>
      <c r="K210" s="201"/>
      <c r="L210" s="201"/>
      <c r="M210" s="201"/>
      <c r="N210" s="201"/>
      <c r="O210" s="201"/>
      <c r="P210" s="201"/>
      <c r="Q210" s="201"/>
      <c r="R210" s="201"/>
      <c r="S210" s="201"/>
      <c r="T210" s="201"/>
      <c r="U210" s="201"/>
      <c r="V210" s="201"/>
      <c r="W210" s="201"/>
      <c r="X210" s="201"/>
      <c r="Y210" s="201"/>
      <c r="Z210" s="201"/>
      <c r="AA210" s="201"/>
      <c r="AB210" s="201"/>
      <c r="AC210" s="201"/>
      <c r="AD210" s="201"/>
      <c r="AE210" s="201"/>
      <c r="AF210" s="201"/>
      <c r="AG210" s="201"/>
    </row>
    <row r="211" s="108" customFormat="true" ht="13.5" hidden="false" customHeight="false" outlineLevel="0" collapsed="false">
      <c r="A211" s="148"/>
      <c r="B211" s="148"/>
      <c r="C211" s="148"/>
      <c r="D211" s="148"/>
      <c r="E211" s="492"/>
      <c r="F211" s="201"/>
      <c r="G211" s="201"/>
      <c r="H211" s="201"/>
      <c r="I211" s="201"/>
      <c r="J211" s="201"/>
      <c r="K211" s="201"/>
      <c r="L211" s="201"/>
      <c r="M211" s="201"/>
      <c r="N211" s="201"/>
      <c r="O211" s="201"/>
      <c r="P211" s="201"/>
      <c r="Q211" s="201"/>
      <c r="R211" s="201"/>
      <c r="S211" s="201"/>
      <c r="T211" s="201"/>
      <c r="U211" s="201"/>
      <c r="V211" s="201"/>
      <c r="W211" s="201"/>
      <c r="X211" s="201"/>
      <c r="Y211" s="201"/>
      <c r="Z211" s="201"/>
      <c r="AA211" s="201"/>
      <c r="AB211" s="201"/>
      <c r="AC211" s="201"/>
      <c r="AD211" s="201"/>
      <c r="AE211" s="201"/>
      <c r="AF211" s="201"/>
      <c r="AG211" s="201"/>
    </row>
    <row r="212" s="108" customFormat="true" ht="13.5" hidden="false" customHeight="false" outlineLevel="0" collapsed="false">
      <c r="A212" s="148"/>
      <c r="B212" s="148"/>
      <c r="C212" s="148"/>
      <c r="D212" s="148"/>
      <c r="E212" s="492"/>
      <c r="F212" s="201"/>
      <c r="G212" s="201"/>
      <c r="H212" s="201"/>
      <c r="I212" s="201"/>
      <c r="J212" s="201"/>
      <c r="K212" s="201"/>
      <c r="L212" s="201"/>
      <c r="M212" s="201"/>
      <c r="N212" s="201"/>
      <c r="O212" s="201"/>
      <c r="P212" s="201"/>
      <c r="Q212" s="201"/>
      <c r="R212" s="201"/>
      <c r="S212" s="201"/>
      <c r="T212" s="201"/>
      <c r="U212" s="201"/>
      <c r="V212" s="201"/>
      <c r="W212" s="201"/>
      <c r="X212" s="201"/>
      <c r="Y212" s="201"/>
      <c r="Z212" s="201"/>
      <c r="AA212" s="201"/>
      <c r="AB212" s="201"/>
      <c r="AC212" s="201"/>
      <c r="AD212" s="201"/>
      <c r="AE212" s="201"/>
      <c r="AF212" s="201"/>
      <c r="AG212" s="201"/>
    </row>
    <row r="213" s="108" customFormat="true" ht="13.5" hidden="false" customHeight="false" outlineLevel="0" collapsed="false">
      <c r="A213" s="148"/>
      <c r="B213" s="148"/>
      <c r="C213" s="148"/>
      <c r="D213" s="148"/>
      <c r="E213" s="492"/>
      <c r="F213" s="201"/>
      <c r="G213" s="201"/>
      <c r="H213" s="201"/>
      <c r="I213" s="201"/>
      <c r="J213" s="201"/>
      <c r="K213" s="201"/>
      <c r="L213" s="201"/>
      <c r="M213" s="201"/>
      <c r="N213" s="201"/>
      <c r="O213" s="201"/>
      <c r="P213" s="201"/>
      <c r="Q213" s="201"/>
      <c r="R213" s="201"/>
      <c r="S213" s="201"/>
      <c r="T213" s="201"/>
      <c r="U213" s="201"/>
      <c r="V213" s="201"/>
      <c r="W213" s="201"/>
      <c r="X213" s="201"/>
      <c r="Y213" s="201"/>
      <c r="Z213" s="201"/>
      <c r="AA213" s="201"/>
      <c r="AB213" s="201"/>
      <c r="AC213" s="201"/>
      <c r="AD213" s="201"/>
      <c r="AE213" s="201"/>
      <c r="AF213" s="201"/>
      <c r="AG213" s="201"/>
    </row>
    <row r="214" s="108" customFormat="true" ht="13.5" hidden="false" customHeight="false" outlineLevel="0" collapsed="false">
      <c r="A214" s="148"/>
      <c r="B214" s="148"/>
      <c r="C214" s="148"/>
      <c r="D214" s="148"/>
      <c r="E214" s="492"/>
      <c r="F214" s="201"/>
      <c r="G214" s="201"/>
      <c r="H214" s="201"/>
      <c r="I214" s="201"/>
      <c r="J214" s="201"/>
      <c r="K214" s="201"/>
      <c r="L214" s="201"/>
      <c r="M214" s="201"/>
      <c r="N214" s="201"/>
      <c r="O214" s="201"/>
      <c r="P214" s="201"/>
      <c r="Q214" s="201"/>
      <c r="R214" s="201"/>
      <c r="S214" s="201"/>
      <c r="T214" s="201"/>
      <c r="U214" s="201"/>
      <c r="V214" s="201"/>
      <c r="W214" s="201"/>
      <c r="X214" s="201"/>
      <c r="Y214" s="201"/>
      <c r="Z214" s="201"/>
      <c r="AA214" s="201"/>
      <c r="AB214" s="201"/>
      <c r="AC214" s="201"/>
      <c r="AD214" s="201"/>
      <c r="AE214" s="201"/>
      <c r="AF214" s="201"/>
      <c r="AG214" s="201"/>
    </row>
    <row r="215" s="108" customFormat="true" ht="13.5" hidden="false" customHeight="false" outlineLevel="0" collapsed="false">
      <c r="A215" s="148"/>
      <c r="B215" s="148"/>
      <c r="C215" s="148"/>
      <c r="D215" s="148"/>
      <c r="E215" s="492"/>
      <c r="F215" s="201"/>
      <c r="G215" s="201"/>
      <c r="H215" s="201"/>
      <c r="I215" s="201"/>
      <c r="J215" s="201"/>
      <c r="K215" s="201"/>
      <c r="L215" s="201"/>
      <c r="M215" s="201"/>
      <c r="N215" s="201"/>
      <c r="O215" s="201"/>
      <c r="P215" s="201"/>
      <c r="Q215" s="201"/>
      <c r="R215" s="201"/>
      <c r="S215" s="201"/>
      <c r="T215" s="201"/>
      <c r="U215" s="201"/>
      <c r="V215" s="201"/>
      <c r="W215" s="201"/>
      <c r="X215" s="201"/>
      <c r="Y215" s="201"/>
      <c r="Z215" s="201"/>
      <c r="AA215" s="201"/>
      <c r="AB215" s="201"/>
      <c r="AC215" s="201"/>
      <c r="AD215" s="201"/>
      <c r="AE215" s="201"/>
      <c r="AF215" s="201"/>
      <c r="AG215" s="201"/>
    </row>
    <row r="216" s="108" customFormat="true" ht="13.5" hidden="false" customHeight="false" outlineLevel="0" collapsed="false">
      <c r="A216" s="148"/>
      <c r="B216" s="148"/>
      <c r="C216" s="148"/>
      <c r="D216" s="148"/>
      <c r="E216" s="492"/>
      <c r="F216" s="201"/>
      <c r="G216" s="201"/>
      <c r="H216" s="201"/>
      <c r="I216" s="201"/>
      <c r="J216" s="201"/>
      <c r="K216" s="201"/>
      <c r="L216" s="201"/>
      <c r="M216" s="201"/>
      <c r="N216" s="201"/>
      <c r="O216" s="201"/>
      <c r="P216" s="201"/>
      <c r="Q216" s="201"/>
      <c r="R216" s="201"/>
      <c r="S216" s="201"/>
      <c r="T216" s="201"/>
      <c r="U216" s="201"/>
      <c r="V216" s="201"/>
      <c r="W216" s="201"/>
      <c r="X216" s="201"/>
      <c r="Y216" s="201"/>
      <c r="Z216" s="201"/>
      <c r="AA216" s="201"/>
      <c r="AB216" s="201"/>
      <c r="AC216" s="201"/>
      <c r="AD216" s="201"/>
      <c r="AE216" s="201"/>
      <c r="AF216" s="201"/>
      <c r="AG216" s="201"/>
    </row>
    <row r="217" s="108" customFormat="true" ht="13.5" hidden="false" customHeight="false" outlineLevel="0" collapsed="false">
      <c r="A217" s="148"/>
      <c r="B217" s="148"/>
      <c r="C217" s="148"/>
      <c r="D217" s="148"/>
      <c r="E217" s="492"/>
      <c r="F217" s="201"/>
      <c r="G217" s="201"/>
      <c r="H217" s="201"/>
      <c r="I217" s="201"/>
      <c r="J217" s="201"/>
      <c r="K217" s="201"/>
      <c r="L217" s="201"/>
      <c r="M217" s="201"/>
      <c r="N217" s="201"/>
      <c r="O217" s="201"/>
      <c r="P217" s="201"/>
      <c r="Q217" s="201"/>
      <c r="R217" s="201"/>
      <c r="S217" s="201"/>
      <c r="T217" s="201"/>
      <c r="U217" s="201"/>
      <c r="V217" s="201"/>
      <c r="W217" s="201"/>
      <c r="X217" s="201"/>
      <c r="Y217" s="201"/>
      <c r="Z217" s="201"/>
      <c r="AA217" s="201"/>
      <c r="AB217" s="201"/>
      <c r="AC217" s="201"/>
      <c r="AD217" s="201"/>
      <c r="AE217" s="201"/>
      <c r="AF217" s="201"/>
      <c r="AG217" s="201"/>
    </row>
    <row r="218" s="108" customFormat="true" ht="13.5" hidden="false" customHeight="false" outlineLevel="0" collapsed="false">
      <c r="A218" s="148"/>
      <c r="B218" s="148"/>
      <c r="C218" s="148"/>
      <c r="D218" s="148"/>
      <c r="E218" s="492"/>
      <c r="F218" s="201"/>
      <c r="G218" s="201"/>
      <c r="H218" s="201"/>
      <c r="I218" s="201"/>
      <c r="J218" s="201"/>
      <c r="K218" s="201"/>
      <c r="L218" s="201"/>
      <c r="M218" s="201"/>
      <c r="N218" s="201"/>
      <c r="O218" s="201"/>
      <c r="P218" s="201"/>
      <c r="Q218" s="201"/>
      <c r="R218" s="201"/>
      <c r="S218" s="201"/>
      <c r="T218" s="201"/>
      <c r="U218" s="201"/>
      <c r="V218" s="201"/>
      <c r="W218" s="201"/>
      <c r="X218" s="201"/>
      <c r="Y218" s="201"/>
      <c r="Z218" s="201"/>
      <c r="AA218" s="201"/>
      <c r="AB218" s="201"/>
      <c r="AC218" s="201"/>
      <c r="AD218" s="201"/>
      <c r="AE218" s="201"/>
      <c r="AF218" s="201"/>
      <c r="AG218" s="201"/>
    </row>
    <row r="219" s="108" customFormat="true" ht="13.5" hidden="false" customHeight="false" outlineLevel="0" collapsed="false">
      <c r="A219" s="148"/>
      <c r="B219" s="148"/>
      <c r="C219" s="148"/>
      <c r="D219" s="148"/>
      <c r="E219" s="492"/>
      <c r="F219" s="201"/>
      <c r="G219" s="201"/>
      <c r="H219" s="201"/>
      <c r="I219" s="201"/>
      <c r="J219" s="201"/>
      <c r="K219" s="201"/>
      <c r="L219" s="201"/>
      <c r="M219" s="201"/>
      <c r="N219" s="201"/>
      <c r="O219" s="201"/>
      <c r="P219" s="201"/>
      <c r="Q219" s="201"/>
      <c r="R219" s="201"/>
      <c r="S219" s="201"/>
      <c r="T219" s="201"/>
      <c r="U219" s="201"/>
      <c r="V219" s="201"/>
      <c r="W219" s="201"/>
      <c r="X219" s="201"/>
      <c r="Y219" s="201"/>
      <c r="Z219" s="201"/>
      <c r="AA219" s="201"/>
      <c r="AB219" s="201"/>
      <c r="AC219" s="201"/>
      <c r="AD219" s="201"/>
      <c r="AE219" s="201"/>
      <c r="AF219" s="201"/>
      <c r="AG219" s="201"/>
    </row>
    <row r="220" s="108" customFormat="true" ht="13.5" hidden="false" customHeight="false" outlineLevel="0" collapsed="false">
      <c r="A220" s="148"/>
      <c r="B220" s="148"/>
      <c r="C220" s="148"/>
      <c r="D220" s="148"/>
      <c r="E220" s="492"/>
      <c r="F220" s="201"/>
      <c r="G220" s="201"/>
      <c r="H220" s="201"/>
      <c r="I220" s="201"/>
      <c r="J220" s="201"/>
      <c r="K220" s="201"/>
      <c r="L220" s="201"/>
      <c r="M220" s="201"/>
      <c r="N220" s="201"/>
      <c r="O220" s="201"/>
      <c r="P220" s="201"/>
      <c r="Q220" s="201"/>
      <c r="R220" s="201"/>
      <c r="S220" s="201"/>
      <c r="T220" s="201"/>
      <c r="U220" s="201"/>
      <c r="V220" s="201"/>
      <c r="W220" s="201"/>
      <c r="X220" s="201"/>
      <c r="Y220" s="201"/>
      <c r="Z220" s="201"/>
      <c r="AA220" s="201"/>
      <c r="AB220" s="201"/>
      <c r="AC220" s="201"/>
      <c r="AD220" s="201"/>
      <c r="AE220" s="201"/>
      <c r="AF220" s="201"/>
      <c r="AG220" s="201"/>
    </row>
    <row r="221" s="108" customFormat="true" ht="13.5" hidden="false" customHeight="false" outlineLevel="0" collapsed="false">
      <c r="A221" s="148"/>
      <c r="B221" s="148"/>
      <c r="C221" s="148"/>
      <c r="D221" s="148"/>
      <c r="E221" s="492"/>
      <c r="F221" s="201"/>
      <c r="G221" s="201"/>
      <c r="H221" s="201"/>
      <c r="I221" s="201"/>
      <c r="J221" s="201"/>
      <c r="K221" s="201"/>
      <c r="L221" s="201"/>
      <c r="M221" s="201"/>
      <c r="N221" s="201"/>
      <c r="O221" s="201"/>
      <c r="P221" s="201"/>
      <c r="Q221" s="201"/>
      <c r="R221" s="201"/>
      <c r="S221" s="201"/>
      <c r="T221" s="201"/>
      <c r="U221" s="201"/>
      <c r="V221" s="201"/>
      <c r="W221" s="201"/>
      <c r="X221" s="201"/>
      <c r="Y221" s="201"/>
      <c r="Z221" s="201"/>
      <c r="AA221" s="201"/>
      <c r="AB221" s="201"/>
      <c r="AC221" s="201"/>
      <c r="AD221" s="201"/>
      <c r="AE221" s="201"/>
      <c r="AF221" s="201"/>
      <c r="AG221" s="201"/>
    </row>
    <row r="222" s="108" customFormat="true" ht="13.5" hidden="false" customHeight="false" outlineLevel="0" collapsed="false">
      <c r="A222" s="148"/>
      <c r="B222" s="148"/>
      <c r="C222" s="148"/>
      <c r="D222" s="148"/>
      <c r="E222" s="492"/>
      <c r="F222" s="201"/>
      <c r="G222" s="201"/>
      <c r="H222" s="201"/>
      <c r="I222" s="201"/>
      <c r="J222" s="201"/>
      <c r="K222" s="201"/>
      <c r="L222" s="201"/>
      <c r="M222" s="201"/>
      <c r="N222" s="201"/>
      <c r="O222" s="201"/>
      <c r="P222" s="201"/>
      <c r="Q222" s="201"/>
      <c r="R222" s="201"/>
      <c r="S222" s="201"/>
      <c r="T222" s="201"/>
      <c r="U222" s="201"/>
      <c r="V222" s="201"/>
      <c r="W222" s="201"/>
      <c r="X222" s="201"/>
      <c r="Y222" s="201"/>
      <c r="Z222" s="201"/>
      <c r="AA222" s="201"/>
      <c r="AB222" s="201"/>
      <c r="AC222" s="201"/>
      <c r="AD222" s="201"/>
      <c r="AE222" s="201"/>
      <c r="AF222" s="201"/>
      <c r="AG222" s="201"/>
    </row>
    <row r="223" s="108" customFormat="true" ht="13.5" hidden="false" customHeight="false" outlineLevel="0" collapsed="false">
      <c r="A223" s="148"/>
      <c r="B223" s="148"/>
      <c r="C223" s="148"/>
      <c r="D223" s="148"/>
      <c r="E223" s="492"/>
      <c r="F223" s="201"/>
      <c r="G223" s="201"/>
      <c r="H223" s="201"/>
      <c r="I223" s="201"/>
      <c r="J223" s="201"/>
      <c r="K223" s="201"/>
      <c r="L223" s="201"/>
      <c r="M223" s="201"/>
      <c r="N223" s="201"/>
      <c r="O223" s="201"/>
      <c r="P223" s="201"/>
      <c r="Q223" s="201"/>
      <c r="R223" s="201"/>
      <c r="S223" s="201"/>
      <c r="T223" s="201"/>
      <c r="U223" s="201"/>
      <c r="V223" s="201"/>
      <c r="W223" s="201"/>
      <c r="X223" s="201"/>
      <c r="Y223" s="201"/>
      <c r="Z223" s="201"/>
      <c r="AA223" s="201"/>
      <c r="AB223" s="201"/>
      <c r="AC223" s="201"/>
      <c r="AD223" s="201"/>
      <c r="AE223" s="201"/>
      <c r="AF223" s="201"/>
      <c r="AG223" s="201"/>
    </row>
    <row r="224" s="108" customFormat="true" ht="13.5" hidden="false" customHeight="false" outlineLevel="0" collapsed="false">
      <c r="A224" s="148"/>
      <c r="B224" s="148"/>
      <c r="C224" s="148"/>
      <c r="D224" s="148"/>
      <c r="E224" s="492"/>
      <c r="F224" s="201"/>
      <c r="G224" s="201"/>
      <c r="H224" s="201"/>
      <c r="I224" s="201"/>
      <c r="J224" s="201"/>
      <c r="K224" s="201"/>
      <c r="L224" s="201"/>
      <c r="M224" s="201"/>
      <c r="N224" s="201"/>
      <c r="O224" s="201"/>
      <c r="P224" s="201"/>
      <c r="Q224" s="201"/>
      <c r="R224" s="201"/>
      <c r="S224" s="201"/>
      <c r="T224" s="201"/>
      <c r="U224" s="201"/>
      <c r="V224" s="201"/>
      <c r="W224" s="201"/>
      <c r="X224" s="201"/>
      <c r="Y224" s="201"/>
      <c r="Z224" s="201"/>
      <c r="AA224" s="201"/>
      <c r="AB224" s="201"/>
      <c r="AC224" s="201"/>
      <c r="AD224" s="201"/>
      <c r="AE224" s="201"/>
      <c r="AF224" s="201"/>
      <c r="AG224" s="201"/>
    </row>
    <row r="225" s="108" customFormat="true" ht="13.5" hidden="false" customHeight="false" outlineLevel="0" collapsed="false">
      <c r="A225" s="148"/>
      <c r="B225" s="148"/>
      <c r="C225" s="148"/>
      <c r="D225" s="148"/>
      <c r="E225" s="492"/>
      <c r="F225" s="201"/>
      <c r="G225" s="201"/>
      <c r="H225" s="201"/>
      <c r="I225" s="201"/>
      <c r="J225" s="201"/>
      <c r="K225" s="201"/>
      <c r="L225" s="201"/>
      <c r="M225" s="201"/>
      <c r="N225" s="201"/>
      <c r="O225" s="201"/>
      <c r="P225" s="201"/>
      <c r="Q225" s="201"/>
      <c r="R225" s="201"/>
      <c r="S225" s="201"/>
      <c r="T225" s="201"/>
      <c r="U225" s="201"/>
      <c r="V225" s="201"/>
      <c r="W225" s="201"/>
      <c r="X225" s="201"/>
      <c r="Y225" s="201"/>
      <c r="Z225" s="201"/>
      <c r="AA225" s="201"/>
      <c r="AB225" s="201"/>
      <c r="AC225" s="201"/>
      <c r="AD225" s="201"/>
      <c r="AE225" s="201"/>
      <c r="AF225" s="201"/>
      <c r="AG225" s="201"/>
    </row>
    <row r="226" s="108" customFormat="true" ht="13.5" hidden="false" customHeight="false" outlineLevel="0" collapsed="false">
      <c r="A226" s="148"/>
      <c r="B226" s="148"/>
      <c r="C226" s="148"/>
      <c r="D226" s="148"/>
      <c r="E226" s="492"/>
      <c r="F226" s="201"/>
      <c r="G226" s="201"/>
      <c r="H226" s="201"/>
      <c r="I226" s="201"/>
      <c r="J226" s="201"/>
      <c r="K226" s="201"/>
      <c r="L226" s="201"/>
      <c r="M226" s="201"/>
      <c r="N226" s="201"/>
      <c r="O226" s="201"/>
      <c r="P226" s="201"/>
      <c r="Q226" s="201"/>
      <c r="R226" s="201"/>
      <c r="S226" s="201"/>
      <c r="T226" s="201"/>
      <c r="U226" s="201"/>
      <c r="V226" s="201"/>
      <c r="W226" s="201"/>
      <c r="X226" s="201"/>
      <c r="Y226" s="201"/>
      <c r="Z226" s="201"/>
      <c r="AA226" s="201"/>
      <c r="AB226" s="201"/>
      <c r="AC226" s="201"/>
      <c r="AD226" s="201"/>
      <c r="AE226" s="201"/>
      <c r="AF226" s="201"/>
      <c r="AG226" s="201"/>
    </row>
    <row r="227" s="108" customFormat="true" ht="13.5" hidden="false" customHeight="false" outlineLevel="0" collapsed="false">
      <c r="A227" s="148"/>
      <c r="B227" s="148"/>
      <c r="C227" s="148"/>
      <c r="D227" s="148"/>
      <c r="E227" s="492"/>
      <c r="F227" s="201"/>
      <c r="G227" s="201"/>
      <c r="H227" s="201"/>
      <c r="I227" s="201"/>
      <c r="J227" s="201"/>
      <c r="K227" s="201"/>
      <c r="L227" s="201"/>
      <c r="M227" s="201"/>
      <c r="N227" s="201"/>
      <c r="O227" s="201"/>
      <c r="P227" s="201"/>
      <c r="Q227" s="201"/>
      <c r="R227" s="201"/>
      <c r="S227" s="201"/>
      <c r="T227" s="201"/>
      <c r="U227" s="201"/>
      <c r="V227" s="201"/>
      <c r="W227" s="201"/>
      <c r="X227" s="201"/>
      <c r="Y227" s="201"/>
      <c r="Z227" s="201"/>
      <c r="AA227" s="201"/>
      <c r="AB227" s="201"/>
      <c r="AC227" s="201"/>
      <c r="AD227" s="201"/>
      <c r="AE227" s="201"/>
      <c r="AF227" s="201"/>
      <c r="AG227" s="201"/>
    </row>
    <row r="228" s="108" customFormat="true" ht="13.5" hidden="false" customHeight="false" outlineLevel="0" collapsed="false">
      <c r="A228" s="148"/>
      <c r="B228" s="148"/>
      <c r="C228" s="148"/>
      <c r="D228" s="148"/>
      <c r="E228" s="492"/>
      <c r="F228" s="201"/>
      <c r="G228" s="201"/>
      <c r="H228" s="201"/>
      <c r="I228" s="201"/>
      <c r="J228" s="201"/>
      <c r="K228" s="201"/>
      <c r="L228" s="201"/>
      <c r="M228" s="201"/>
      <c r="N228" s="201"/>
      <c r="O228" s="201"/>
      <c r="P228" s="201"/>
      <c r="Q228" s="201"/>
      <c r="R228" s="201"/>
      <c r="S228" s="201"/>
      <c r="T228" s="201"/>
      <c r="U228" s="201"/>
      <c r="V228" s="201"/>
      <c r="W228" s="201"/>
      <c r="X228" s="201"/>
      <c r="Y228" s="201"/>
      <c r="Z228" s="201"/>
      <c r="AA228" s="201"/>
      <c r="AB228" s="201"/>
      <c r="AC228" s="201"/>
      <c r="AD228" s="201"/>
      <c r="AE228" s="201"/>
      <c r="AF228" s="201"/>
      <c r="AG228" s="201"/>
    </row>
    <row r="229" s="108" customFormat="true" ht="13.5" hidden="false" customHeight="false" outlineLevel="0" collapsed="false">
      <c r="A229" s="148"/>
      <c r="B229" s="148"/>
      <c r="C229" s="148"/>
      <c r="D229" s="148"/>
      <c r="E229" s="492"/>
      <c r="F229" s="201"/>
      <c r="G229" s="201"/>
      <c r="H229" s="201"/>
      <c r="I229" s="201"/>
      <c r="J229" s="201"/>
      <c r="K229" s="201"/>
      <c r="L229" s="201"/>
      <c r="M229" s="201"/>
      <c r="N229" s="201"/>
      <c r="O229" s="201"/>
      <c r="P229" s="201"/>
      <c r="Q229" s="201"/>
      <c r="R229" s="201"/>
      <c r="S229" s="201"/>
      <c r="T229" s="201"/>
      <c r="U229" s="201"/>
      <c r="V229" s="201"/>
      <c r="W229" s="201"/>
      <c r="X229" s="201"/>
      <c r="Y229" s="201"/>
      <c r="Z229" s="201"/>
      <c r="AA229" s="201"/>
      <c r="AB229" s="201"/>
      <c r="AC229" s="201"/>
      <c r="AD229" s="201"/>
      <c r="AE229" s="201"/>
      <c r="AF229" s="201"/>
      <c r="AG229" s="201"/>
    </row>
    <row r="230" s="108" customFormat="true" ht="13.5" hidden="false" customHeight="false" outlineLevel="0" collapsed="false">
      <c r="A230" s="148"/>
      <c r="B230" s="148"/>
      <c r="C230" s="148"/>
      <c r="D230" s="148"/>
      <c r="E230" s="492"/>
      <c r="F230" s="201"/>
      <c r="G230" s="201"/>
      <c r="H230" s="201"/>
      <c r="I230" s="201"/>
      <c r="J230" s="201"/>
      <c r="K230" s="201"/>
      <c r="L230" s="201"/>
      <c r="M230" s="201"/>
      <c r="N230" s="201"/>
      <c r="O230" s="201"/>
      <c r="P230" s="201"/>
      <c r="Q230" s="201"/>
      <c r="R230" s="201"/>
      <c r="S230" s="201"/>
      <c r="T230" s="201"/>
      <c r="U230" s="201"/>
      <c r="V230" s="201"/>
      <c r="W230" s="201"/>
      <c r="X230" s="201"/>
      <c r="Y230" s="201"/>
      <c r="Z230" s="201"/>
      <c r="AA230" s="201"/>
      <c r="AB230" s="201"/>
      <c r="AC230" s="201"/>
      <c r="AD230" s="201"/>
      <c r="AE230" s="201"/>
      <c r="AF230" s="201"/>
      <c r="AG230" s="201"/>
    </row>
    <row r="231" s="108" customFormat="true" ht="13.5" hidden="false" customHeight="false" outlineLevel="0" collapsed="false">
      <c r="A231" s="148"/>
      <c r="B231" s="148"/>
      <c r="C231" s="148"/>
      <c r="D231" s="148"/>
      <c r="E231" s="492"/>
      <c r="F231" s="201"/>
      <c r="G231" s="201"/>
      <c r="H231" s="201"/>
      <c r="I231" s="201"/>
      <c r="J231" s="201"/>
      <c r="K231" s="201"/>
      <c r="L231" s="201"/>
      <c r="M231" s="201"/>
      <c r="N231" s="201"/>
      <c r="O231" s="201"/>
      <c r="P231" s="201"/>
      <c r="Q231" s="201"/>
      <c r="R231" s="201"/>
      <c r="S231" s="201"/>
      <c r="T231" s="201"/>
      <c r="U231" s="201"/>
      <c r="V231" s="201"/>
      <c r="W231" s="201"/>
      <c r="X231" s="201"/>
      <c r="Y231" s="201"/>
      <c r="Z231" s="201"/>
      <c r="AA231" s="201"/>
      <c r="AB231" s="201"/>
      <c r="AC231" s="201"/>
      <c r="AD231" s="201"/>
      <c r="AE231" s="201"/>
      <c r="AF231" s="201"/>
      <c r="AG231" s="201"/>
    </row>
    <row r="232" s="108" customFormat="true" ht="13.5" hidden="false" customHeight="false" outlineLevel="0" collapsed="false">
      <c r="A232" s="148"/>
      <c r="B232" s="148"/>
      <c r="C232" s="148"/>
      <c r="D232" s="148"/>
      <c r="E232" s="492"/>
      <c r="F232" s="201"/>
      <c r="G232" s="201"/>
      <c r="H232" s="201"/>
      <c r="I232" s="201"/>
      <c r="J232" s="201"/>
      <c r="K232" s="201"/>
      <c r="L232" s="201"/>
      <c r="M232" s="201"/>
      <c r="N232" s="201"/>
      <c r="O232" s="201"/>
      <c r="P232" s="201"/>
      <c r="Q232" s="201"/>
      <c r="R232" s="201"/>
      <c r="S232" s="201"/>
      <c r="T232" s="201"/>
      <c r="U232" s="201"/>
      <c r="V232" s="201"/>
      <c r="W232" s="201"/>
      <c r="X232" s="201"/>
      <c r="Y232" s="201"/>
      <c r="Z232" s="201"/>
      <c r="AA232" s="201"/>
      <c r="AB232" s="201"/>
      <c r="AC232" s="201"/>
      <c r="AD232" s="201"/>
      <c r="AE232" s="201"/>
      <c r="AF232" s="201"/>
      <c r="AG232" s="201"/>
    </row>
    <row r="233" s="108" customFormat="true" ht="13.5" hidden="false" customHeight="false" outlineLevel="0" collapsed="false">
      <c r="A233" s="148"/>
      <c r="B233" s="148"/>
      <c r="C233" s="148"/>
      <c r="D233" s="148"/>
      <c r="E233" s="492"/>
      <c r="F233" s="201"/>
      <c r="G233" s="201"/>
      <c r="H233" s="201"/>
      <c r="I233" s="201"/>
      <c r="J233" s="201"/>
      <c r="K233" s="201"/>
      <c r="L233" s="201"/>
      <c r="M233" s="201"/>
      <c r="N233" s="201"/>
      <c r="O233" s="201"/>
      <c r="P233" s="201"/>
      <c r="Q233" s="201"/>
      <c r="R233" s="201"/>
      <c r="S233" s="201"/>
      <c r="T233" s="201"/>
      <c r="U233" s="201"/>
      <c r="V233" s="201"/>
      <c r="W233" s="201"/>
      <c r="X233" s="201"/>
      <c r="Y233" s="201"/>
      <c r="Z233" s="201"/>
      <c r="AA233" s="201"/>
      <c r="AB233" s="201"/>
      <c r="AC233" s="201"/>
      <c r="AD233" s="201"/>
      <c r="AE233" s="201"/>
      <c r="AF233" s="201"/>
      <c r="AG233" s="201"/>
    </row>
    <row r="234" s="108" customFormat="true" ht="13.5" hidden="false" customHeight="false" outlineLevel="0" collapsed="false">
      <c r="A234" s="148"/>
      <c r="B234" s="148"/>
      <c r="C234" s="148"/>
      <c r="D234" s="148"/>
      <c r="E234" s="492"/>
      <c r="F234" s="201"/>
      <c r="G234" s="201"/>
      <c r="H234" s="201"/>
      <c r="I234" s="201"/>
      <c r="J234" s="201"/>
      <c r="K234" s="201"/>
      <c r="L234" s="201"/>
      <c r="M234" s="201"/>
      <c r="N234" s="201"/>
      <c r="O234" s="201"/>
      <c r="P234" s="201"/>
      <c r="Q234" s="201"/>
      <c r="R234" s="201"/>
      <c r="S234" s="201"/>
      <c r="T234" s="201"/>
      <c r="U234" s="201"/>
      <c r="V234" s="201"/>
      <c r="W234" s="201"/>
      <c r="X234" s="201"/>
      <c r="Y234" s="201"/>
      <c r="Z234" s="201"/>
      <c r="AA234" s="201"/>
      <c r="AB234" s="201"/>
      <c r="AC234" s="201"/>
      <c r="AD234" s="201"/>
      <c r="AE234" s="201"/>
      <c r="AF234" s="201"/>
      <c r="AG234" s="201"/>
    </row>
    <row r="235" s="108" customFormat="true" ht="13.5" hidden="false" customHeight="false" outlineLevel="0" collapsed="false">
      <c r="A235" s="148"/>
      <c r="B235" s="148"/>
      <c r="C235" s="148"/>
      <c r="D235" s="148"/>
      <c r="E235" s="492"/>
      <c r="F235" s="201"/>
      <c r="G235" s="201"/>
      <c r="H235" s="201"/>
      <c r="I235" s="201"/>
      <c r="J235" s="201"/>
      <c r="K235" s="201"/>
      <c r="L235" s="201"/>
      <c r="M235" s="201"/>
      <c r="N235" s="201"/>
      <c r="O235" s="201"/>
      <c r="P235" s="201"/>
      <c r="Q235" s="201"/>
      <c r="R235" s="201"/>
      <c r="S235" s="201"/>
      <c r="T235" s="201"/>
      <c r="U235" s="201"/>
      <c r="V235" s="201"/>
      <c r="W235" s="201"/>
      <c r="X235" s="201"/>
      <c r="Y235" s="201"/>
      <c r="Z235" s="201"/>
      <c r="AA235" s="201"/>
      <c r="AB235" s="201"/>
      <c r="AC235" s="201"/>
      <c r="AD235" s="201"/>
      <c r="AE235" s="201"/>
      <c r="AF235" s="201"/>
      <c r="AG235" s="201"/>
    </row>
    <row r="236" s="108" customFormat="true" ht="13.5" hidden="false" customHeight="false" outlineLevel="0" collapsed="false">
      <c r="A236" s="148"/>
      <c r="B236" s="148"/>
      <c r="C236" s="148"/>
      <c r="D236" s="148"/>
      <c r="E236" s="492"/>
      <c r="F236" s="201"/>
      <c r="G236" s="201"/>
      <c r="H236" s="201"/>
      <c r="I236" s="201"/>
      <c r="J236" s="201"/>
      <c r="K236" s="201"/>
      <c r="L236" s="201"/>
      <c r="M236" s="201"/>
      <c r="N236" s="201"/>
      <c r="O236" s="201"/>
      <c r="P236" s="201"/>
      <c r="Q236" s="201"/>
      <c r="R236" s="201"/>
      <c r="S236" s="201"/>
      <c r="T236" s="201"/>
      <c r="U236" s="201"/>
      <c r="V236" s="201"/>
      <c r="W236" s="201"/>
      <c r="X236" s="201"/>
      <c r="Y236" s="201"/>
      <c r="Z236" s="201"/>
      <c r="AA236" s="201"/>
      <c r="AB236" s="201"/>
      <c r="AC236" s="201"/>
      <c r="AD236" s="201"/>
      <c r="AE236" s="201"/>
      <c r="AF236" s="201"/>
      <c r="AG236" s="201"/>
    </row>
    <row r="237" s="108" customFormat="true" ht="13.5" hidden="false" customHeight="false" outlineLevel="0" collapsed="false">
      <c r="A237" s="148"/>
      <c r="B237" s="148"/>
      <c r="C237" s="148"/>
      <c r="D237" s="148"/>
      <c r="E237" s="492"/>
      <c r="F237" s="201"/>
      <c r="G237" s="201"/>
      <c r="H237" s="201"/>
      <c r="I237" s="201"/>
      <c r="J237" s="201"/>
      <c r="K237" s="201"/>
      <c r="L237" s="201"/>
      <c r="M237" s="201"/>
      <c r="N237" s="201"/>
      <c r="O237" s="201"/>
      <c r="P237" s="201"/>
      <c r="Q237" s="201"/>
      <c r="R237" s="201"/>
      <c r="S237" s="201"/>
      <c r="T237" s="201"/>
      <c r="U237" s="201"/>
      <c r="V237" s="201"/>
      <c r="W237" s="201"/>
      <c r="X237" s="201"/>
      <c r="Y237" s="201"/>
      <c r="Z237" s="201"/>
      <c r="AA237" s="201"/>
      <c r="AB237" s="201"/>
      <c r="AC237" s="201"/>
      <c r="AD237" s="201"/>
      <c r="AE237" s="201"/>
      <c r="AF237" s="201"/>
      <c r="AG237" s="201"/>
    </row>
    <row r="238" s="108" customFormat="true" ht="13.5" hidden="false" customHeight="false" outlineLevel="0" collapsed="false">
      <c r="A238" s="148"/>
      <c r="B238" s="148"/>
      <c r="C238" s="148"/>
      <c r="D238" s="148"/>
      <c r="E238" s="492"/>
      <c r="F238" s="201"/>
      <c r="G238" s="201"/>
      <c r="H238" s="201"/>
      <c r="I238" s="201"/>
      <c r="J238" s="201"/>
      <c r="K238" s="201"/>
      <c r="L238" s="201"/>
      <c r="M238" s="201"/>
      <c r="N238" s="201"/>
      <c r="O238" s="201"/>
      <c r="P238" s="201"/>
      <c r="Q238" s="201"/>
      <c r="R238" s="201"/>
      <c r="S238" s="201"/>
      <c r="T238" s="201"/>
      <c r="U238" s="201"/>
      <c r="V238" s="201"/>
      <c r="W238" s="201"/>
      <c r="X238" s="201"/>
      <c r="Y238" s="201"/>
      <c r="Z238" s="201"/>
      <c r="AA238" s="201"/>
      <c r="AB238" s="201"/>
      <c r="AC238" s="201"/>
      <c r="AD238" s="201"/>
      <c r="AE238" s="201"/>
      <c r="AF238" s="201"/>
      <c r="AG238" s="201"/>
    </row>
    <row r="239" s="108" customFormat="true" ht="13.5" hidden="false" customHeight="false" outlineLevel="0" collapsed="false">
      <c r="A239" s="148"/>
      <c r="B239" s="148"/>
      <c r="C239" s="148"/>
      <c r="D239" s="148"/>
      <c r="E239" s="492"/>
      <c r="F239" s="201"/>
      <c r="G239" s="201"/>
      <c r="H239" s="201"/>
      <c r="I239" s="201"/>
      <c r="J239" s="201"/>
      <c r="K239" s="201"/>
      <c r="L239" s="201"/>
      <c r="M239" s="201"/>
      <c r="N239" s="201"/>
      <c r="O239" s="201"/>
      <c r="P239" s="201"/>
      <c r="Q239" s="201"/>
      <c r="R239" s="201"/>
      <c r="S239" s="201"/>
      <c r="T239" s="201"/>
      <c r="U239" s="201"/>
      <c r="V239" s="201"/>
      <c r="W239" s="201"/>
      <c r="X239" s="201"/>
      <c r="Y239" s="201"/>
      <c r="Z239" s="201"/>
      <c r="AA239" s="201"/>
      <c r="AB239" s="201"/>
      <c r="AC239" s="201"/>
      <c r="AD239" s="201"/>
      <c r="AE239" s="201"/>
      <c r="AF239" s="201"/>
      <c r="AG239" s="201"/>
    </row>
    <row r="240" s="108" customFormat="true" ht="13.5" hidden="false" customHeight="false" outlineLevel="0" collapsed="false">
      <c r="A240" s="148"/>
      <c r="B240" s="148"/>
      <c r="C240" s="148"/>
      <c r="D240" s="148"/>
      <c r="E240" s="492"/>
      <c r="F240" s="201"/>
      <c r="G240" s="201"/>
      <c r="H240" s="201"/>
      <c r="I240" s="201"/>
      <c r="J240" s="201"/>
      <c r="K240" s="201"/>
      <c r="L240" s="201"/>
      <c r="M240" s="201"/>
      <c r="N240" s="201"/>
      <c r="O240" s="201"/>
      <c r="P240" s="201"/>
      <c r="Q240" s="201"/>
      <c r="R240" s="201"/>
      <c r="S240" s="201"/>
      <c r="T240" s="201"/>
      <c r="U240" s="201"/>
      <c r="V240" s="201"/>
      <c r="W240" s="201"/>
      <c r="X240" s="201"/>
      <c r="Y240" s="201"/>
      <c r="Z240" s="201"/>
      <c r="AA240" s="201"/>
      <c r="AB240" s="201"/>
      <c r="AC240" s="201"/>
      <c r="AD240" s="201"/>
      <c r="AE240" s="201"/>
      <c r="AF240" s="201"/>
      <c r="AG240" s="201"/>
    </row>
    <row r="241" s="108" customFormat="true" ht="13.5" hidden="false" customHeight="false" outlineLevel="0" collapsed="false">
      <c r="A241" s="148"/>
      <c r="B241" s="148"/>
      <c r="C241" s="148"/>
      <c r="D241" s="148"/>
      <c r="E241" s="492"/>
      <c r="F241" s="201"/>
      <c r="G241" s="201"/>
      <c r="H241" s="201"/>
      <c r="I241" s="201"/>
      <c r="J241" s="201"/>
      <c r="K241" s="201"/>
      <c r="L241" s="201"/>
      <c r="M241" s="201"/>
      <c r="N241" s="201"/>
      <c r="O241" s="201"/>
      <c r="P241" s="201"/>
      <c r="Q241" s="201"/>
      <c r="R241" s="201"/>
      <c r="S241" s="201"/>
      <c r="T241" s="201"/>
      <c r="U241" s="201"/>
      <c r="V241" s="201"/>
      <c r="W241" s="201"/>
      <c r="X241" s="201"/>
      <c r="Y241" s="201"/>
      <c r="Z241" s="201"/>
      <c r="AA241" s="201"/>
      <c r="AB241" s="201"/>
      <c r="AC241" s="201"/>
      <c r="AD241" s="201"/>
      <c r="AE241" s="201"/>
      <c r="AF241" s="201"/>
      <c r="AG241" s="201"/>
    </row>
    <row r="242" s="108" customFormat="true" ht="13.5" hidden="false" customHeight="false" outlineLevel="0" collapsed="false">
      <c r="A242" s="148"/>
      <c r="B242" s="148"/>
      <c r="C242" s="148"/>
      <c r="D242" s="148"/>
      <c r="E242" s="492"/>
      <c r="F242" s="201"/>
      <c r="G242" s="201"/>
      <c r="H242" s="201"/>
      <c r="I242" s="201"/>
      <c r="J242" s="201"/>
      <c r="K242" s="201"/>
      <c r="L242" s="201"/>
      <c r="M242" s="201"/>
      <c r="N242" s="201"/>
      <c r="O242" s="201"/>
      <c r="P242" s="201"/>
      <c r="Q242" s="201"/>
      <c r="R242" s="201"/>
      <c r="S242" s="201"/>
      <c r="T242" s="201"/>
      <c r="U242" s="201"/>
      <c r="V242" s="201"/>
      <c r="W242" s="201"/>
      <c r="X242" s="201"/>
      <c r="Y242" s="201"/>
      <c r="Z242" s="201"/>
      <c r="AA242" s="201"/>
      <c r="AB242" s="201"/>
      <c r="AC242" s="201"/>
      <c r="AD242" s="201"/>
      <c r="AE242" s="201"/>
      <c r="AF242" s="201"/>
      <c r="AG242" s="201"/>
    </row>
    <row r="243" s="108" customFormat="true" ht="13.5" hidden="false" customHeight="false" outlineLevel="0" collapsed="false">
      <c r="A243" s="148"/>
      <c r="B243" s="148"/>
      <c r="C243" s="148"/>
      <c r="D243" s="148"/>
      <c r="E243" s="492"/>
      <c r="F243" s="201"/>
      <c r="G243" s="201"/>
      <c r="H243" s="201"/>
      <c r="I243" s="201"/>
      <c r="J243" s="201"/>
      <c r="K243" s="201"/>
      <c r="L243" s="201"/>
      <c r="M243" s="201"/>
      <c r="N243" s="201"/>
      <c r="O243" s="201"/>
      <c r="P243" s="201"/>
      <c r="Q243" s="201"/>
      <c r="R243" s="201"/>
      <c r="S243" s="201"/>
      <c r="T243" s="201"/>
      <c r="U243" s="201"/>
      <c r="V243" s="201"/>
      <c r="W243" s="201"/>
      <c r="X243" s="201"/>
      <c r="Y243" s="201"/>
      <c r="Z243" s="201"/>
      <c r="AA243" s="201"/>
      <c r="AB243" s="201"/>
      <c r="AC243" s="201"/>
      <c r="AD243" s="201"/>
      <c r="AE243" s="201"/>
      <c r="AF243" s="201"/>
      <c r="AG243" s="201"/>
    </row>
    <row r="244" s="108" customFormat="true" ht="13.5" hidden="false" customHeight="false" outlineLevel="0" collapsed="false">
      <c r="A244" s="148"/>
      <c r="B244" s="148"/>
      <c r="C244" s="148"/>
      <c r="D244" s="148"/>
      <c r="E244" s="492"/>
      <c r="F244" s="201"/>
      <c r="G244" s="201"/>
      <c r="H244" s="201"/>
      <c r="I244" s="201"/>
      <c r="J244" s="201"/>
      <c r="K244" s="201"/>
      <c r="L244" s="201"/>
      <c r="M244" s="201"/>
      <c r="N244" s="201"/>
      <c r="O244" s="201"/>
      <c r="P244" s="201"/>
      <c r="Q244" s="201"/>
      <c r="R244" s="201"/>
      <c r="S244" s="201"/>
      <c r="T244" s="201"/>
      <c r="U244" s="201"/>
      <c r="V244" s="201"/>
      <c r="W244" s="201"/>
      <c r="X244" s="201"/>
      <c r="Y244" s="201"/>
      <c r="Z244" s="201"/>
      <c r="AA244" s="201"/>
      <c r="AB244" s="201"/>
      <c r="AC244" s="201"/>
      <c r="AD244" s="201"/>
      <c r="AE244" s="201"/>
      <c r="AF244" s="201"/>
      <c r="AG244" s="201"/>
    </row>
    <row r="245" s="108" customFormat="true" ht="13.5" hidden="false" customHeight="false" outlineLevel="0" collapsed="false">
      <c r="A245" s="148"/>
      <c r="B245" s="148"/>
      <c r="C245" s="148"/>
      <c r="D245" s="148"/>
      <c r="E245" s="492"/>
      <c r="F245" s="201"/>
      <c r="G245" s="201"/>
      <c r="H245" s="201"/>
      <c r="I245" s="201"/>
      <c r="J245" s="201"/>
      <c r="K245" s="201"/>
      <c r="L245" s="201"/>
      <c r="M245" s="201"/>
      <c r="N245" s="201"/>
      <c r="O245" s="201"/>
      <c r="P245" s="201"/>
      <c r="Q245" s="201"/>
      <c r="R245" s="201"/>
      <c r="S245" s="201"/>
      <c r="T245" s="201"/>
      <c r="U245" s="201"/>
      <c r="V245" s="201"/>
      <c r="W245" s="201"/>
      <c r="X245" s="201"/>
      <c r="Y245" s="201"/>
      <c r="Z245" s="201"/>
      <c r="AA245" s="201"/>
      <c r="AB245" s="201"/>
      <c r="AC245" s="201"/>
      <c r="AD245" s="201"/>
      <c r="AE245" s="201"/>
      <c r="AF245" s="201"/>
      <c r="AG245" s="201"/>
    </row>
    <row r="246" s="108" customFormat="true" ht="13.5" hidden="false" customHeight="false" outlineLevel="0" collapsed="false">
      <c r="A246" s="148"/>
      <c r="B246" s="148"/>
      <c r="C246" s="148"/>
      <c r="D246" s="148"/>
      <c r="E246" s="492"/>
      <c r="F246" s="201"/>
      <c r="G246" s="201"/>
      <c r="H246" s="201"/>
      <c r="I246" s="201"/>
      <c r="J246" s="201"/>
      <c r="K246" s="201"/>
      <c r="L246" s="201"/>
      <c r="M246" s="201"/>
      <c r="N246" s="201"/>
      <c r="O246" s="201"/>
      <c r="P246" s="201"/>
      <c r="Q246" s="201"/>
      <c r="R246" s="201"/>
      <c r="S246" s="201"/>
      <c r="T246" s="201"/>
      <c r="U246" s="201"/>
      <c r="V246" s="201"/>
      <c r="W246" s="201"/>
      <c r="X246" s="201"/>
      <c r="Y246" s="201"/>
      <c r="Z246" s="201"/>
      <c r="AA246" s="201"/>
      <c r="AB246" s="201"/>
      <c r="AC246" s="201"/>
      <c r="AD246" s="201"/>
      <c r="AE246" s="201"/>
      <c r="AF246" s="201"/>
      <c r="AG246" s="201"/>
    </row>
    <row r="247" s="108" customFormat="true" ht="13.5" hidden="false" customHeight="false" outlineLevel="0" collapsed="false">
      <c r="A247" s="148"/>
      <c r="B247" s="148"/>
      <c r="C247" s="148"/>
      <c r="D247" s="148"/>
      <c r="E247" s="492"/>
      <c r="F247" s="201"/>
      <c r="G247" s="201"/>
      <c r="H247" s="201"/>
      <c r="I247" s="201"/>
      <c r="J247" s="201"/>
      <c r="K247" s="201"/>
      <c r="L247" s="201"/>
      <c r="M247" s="201"/>
      <c r="N247" s="201"/>
      <c r="O247" s="201"/>
      <c r="P247" s="201"/>
      <c r="Q247" s="201"/>
      <c r="R247" s="201"/>
      <c r="S247" s="201"/>
      <c r="T247" s="201"/>
      <c r="U247" s="201"/>
      <c r="V247" s="201"/>
      <c r="W247" s="201"/>
      <c r="X247" s="201"/>
      <c r="Y247" s="201"/>
      <c r="Z247" s="201"/>
      <c r="AA247" s="201"/>
      <c r="AB247" s="201"/>
      <c r="AC247" s="201"/>
      <c r="AD247" s="201"/>
      <c r="AE247" s="201"/>
      <c r="AF247" s="201"/>
      <c r="AG247" s="201"/>
    </row>
    <row r="248" s="108" customFormat="true" ht="13.5" hidden="false" customHeight="false" outlineLevel="0" collapsed="false">
      <c r="A248" s="148"/>
      <c r="B248" s="148"/>
      <c r="C248" s="148"/>
      <c r="D248" s="148"/>
      <c r="E248" s="492"/>
      <c r="F248" s="201"/>
      <c r="G248" s="201"/>
      <c r="H248" s="201"/>
      <c r="I248" s="201"/>
      <c r="J248" s="201"/>
      <c r="K248" s="201"/>
      <c r="L248" s="201"/>
      <c r="M248" s="201"/>
      <c r="N248" s="201"/>
      <c r="O248" s="201"/>
      <c r="P248" s="201"/>
      <c r="Q248" s="201"/>
      <c r="R248" s="201"/>
      <c r="S248" s="201"/>
      <c r="T248" s="201"/>
      <c r="U248" s="201"/>
      <c r="V248" s="201"/>
      <c r="W248" s="201"/>
      <c r="X248" s="201"/>
      <c r="Y248" s="201"/>
      <c r="Z248" s="201"/>
      <c r="AA248" s="201"/>
      <c r="AB248" s="201"/>
      <c r="AC248" s="201"/>
      <c r="AD248" s="201"/>
      <c r="AE248" s="201"/>
      <c r="AF248" s="201"/>
      <c r="AG248" s="201"/>
    </row>
    <row r="249" s="108" customFormat="true" ht="13.5" hidden="false" customHeight="false" outlineLevel="0" collapsed="false">
      <c r="A249" s="148"/>
      <c r="B249" s="148"/>
      <c r="C249" s="148"/>
      <c r="D249" s="148"/>
      <c r="E249" s="492"/>
      <c r="F249" s="201"/>
      <c r="G249" s="201"/>
      <c r="H249" s="201"/>
      <c r="I249" s="201"/>
      <c r="J249" s="201"/>
      <c r="K249" s="201"/>
      <c r="L249" s="201"/>
      <c r="M249" s="201"/>
      <c r="N249" s="201"/>
      <c r="O249" s="201"/>
      <c r="P249" s="201"/>
      <c r="Q249" s="201"/>
      <c r="R249" s="201"/>
      <c r="S249" s="201"/>
      <c r="T249" s="201"/>
      <c r="U249" s="201"/>
      <c r="V249" s="201"/>
      <c r="W249" s="201"/>
      <c r="X249" s="201"/>
      <c r="Y249" s="201"/>
      <c r="Z249" s="201"/>
      <c r="AA249" s="201"/>
      <c r="AB249" s="201"/>
      <c r="AC249" s="201"/>
      <c r="AD249" s="201"/>
      <c r="AE249" s="201"/>
      <c r="AF249" s="201"/>
      <c r="AG249" s="201"/>
    </row>
    <row r="250" s="108" customFormat="true" ht="13.5" hidden="false" customHeight="false" outlineLevel="0" collapsed="false">
      <c r="A250" s="148"/>
      <c r="B250" s="148"/>
      <c r="C250" s="148"/>
      <c r="D250" s="148"/>
      <c r="E250" s="492"/>
      <c r="F250" s="201"/>
      <c r="G250" s="201"/>
      <c r="H250" s="201"/>
      <c r="I250" s="201"/>
      <c r="J250" s="201"/>
      <c r="K250" s="201"/>
      <c r="L250" s="201"/>
      <c r="M250" s="201"/>
      <c r="N250" s="201"/>
      <c r="O250" s="201"/>
      <c r="P250" s="201"/>
      <c r="Q250" s="201"/>
      <c r="R250" s="201"/>
      <c r="S250" s="201"/>
      <c r="T250" s="201"/>
      <c r="U250" s="201"/>
      <c r="V250" s="201"/>
      <c r="W250" s="201"/>
      <c r="X250" s="201"/>
      <c r="Y250" s="201"/>
      <c r="Z250" s="201"/>
      <c r="AA250" s="201"/>
      <c r="AB250" s="201"/>
      <c r="AC250" s="201"/>
      <c r="AD250" s="201"/>
      <c r="AE250" s="201"/>
      <c r="AF250" s="201"/>
      <c r="AG250" s="201"/>
    </row>
    <row r="251" s="108" customFormat="true" ht="13.5" hidden="false" customHeight="false" outlineLevel="0" collapsed="false">
      <c r="A251" s="148"/>
      <c r="B251" s="148"/>
      <c r="C251" s="148"/>
      <c r="D251" s="148"/>
      <c r="E251" s="492"/>
      <c r="F251" s="201"/>
      <c r="G251" s="201"/>
      <c r="H251" s="201"/>
      <c r="I251" s="201"/>
      <c r="J251" s="201"/>
      <c r="K251" s="201"/>
      <c r="L251" s="201"/>
      <c r="M251" s="201"/>
      <c r="N251" s="201"/>
      <c r="O251" s="201"/>
      <c r="P251" s="201"/>
      <c r="Q251" s="201"/>
      <c r="R251" s="201"/>
      <c r="S251" s="201"/>
      <c r="T251" s="201"/>
      <c r="U251" s="201"/>
      <c r="V251" s="201"/>
      <c r="W251" s="201"/>
      <c r="X251" s="201"/>
      <c r="Y251" s="201"/>
      <c r="Z251" s="201"/>
      <c r="AA251" s="201"/>
      <c r="AB251" s="201"/>
      <c r="AC251" s="201"/>
      <c r="AD251" s="201"/>
      <c r="AE251" s="201"/>
      <c r="AF251" s="201"/>
      <c r="AG251" s="201"/>
    </row>
    <row r="252" s="108" customFormat="true" ht="13.5" hidden="false" customHeight="false" outlineLevel="0" collapsed="false">
      <c r="A252" s="148"/>
      <c r="B252" s="148"/>
      <c r="C252" s="148"/>
      <c r="D252" s="148"/>
      <c r="E252" s="492"/>
      <c r="F252" s="201"/>
      <c r="G252" s="201"/>
      <c r="H252" s="201"/>
      <c r="I252" s="201"/>
      <c r="J252" s="201"/>
      <c r="K252" s="201"/>
      <c r="L252" s="201"/>
      <c r="M252" s="201"/>
      <c r="N252" s="201"/>
      <c r="O252" s="201"/>
      <c r="P252" s="201"/>
      <c r="Q252" s="201"/>
      <c r="R252" s="201"/>
      <c r="S252" s="201"/>
      <c r="T252" s="201"/>
      <c r="U252" s="201"/>
      <c r="V252" s="201"/>
      <c r="W252" s="201"/>
      <c r="X252" s="201"/>
      <c r="Y252" s="201"/>
      <c r="Z252" s="201"/>
      <c r="AA252" s="201"/>
      <c r="AB252" s="201"/>
      <c r="AC252" s="201"/>
      <c r="AD252" s="201"/>
      <c r="AE252" s="201"/>
      <c r="AF252" s="201"/>
      <c r="AG252" s="201"/>
    </row>
    <row r="253" s="108" customFormat="true" ht="13.5" hidden="false" customHeight="false" outlineLevel="0" collapsed="false">
      <c r="A253" s="148"/>
      <c r="B253" s="148"/>
      <c r="C253" s="148"/>
      <c r="D253" s="148"/>
      <c r="E253" s="492"/>
      <c r="F253" s="201"/>
      <c r="G253" s="201"/>
      <c r="H253" s="201"/>
      <c r="I253" s="201"/>
      <c r="J253" s="201"/>
      <c r="K253" s="201"/>
      <c r="L253" s="201"/>
      <c r="M253" s="201"/>
      <c r="N253" s="201"/>
      <c r="O253" s="201"/>
      <c r="P253" s="201"/>
      <c r="Q253" s="201"/>
      <c r="R253" s="201"/>
      <c r="S253" s="201"/>
      <c r="T253" s="201"/>
      <c r="U253" s="201"/>
      <c r="V253" s="201"/>
      <c r="W253" s="201"/>
      <c r="X253" s="201"/>
      <c r="Y253" s="201"/>
      <c r="Z253" s="201"/>
      <c r="AA253" s="201"/>
      <c r="AB253" s="201"/>
      <c r="AC253" s="201"/>
      <c r="AD253" s="201"/>
      <c r="AE253" s="201"/>
      <c r="AF253" s="201"/>
      <c r="AG253" s="201"/>
    </row>
    <row r="254" s="108" customFormat="true" ht="13.5" hidden="false" customHeight="false" outlineLevel="0" collapsed="false">
      <c r="A254" s="148"/>
      <c r="B254" s="148"/>
      <c r="C254" s="148"/>
      <c r="D254" s="148"/>
      <c r="E254" s="492"/>
      <c r="F254" s="201"/>
      <c r="G254" s="201"/>
      <c r="H254" s="201"/>
      <c r="I254" s="201"/>
      <c r="J254" s="201"/>
      <c r="K254" s="201"/>
      <c r="L254" s="201"/>
      <c r="M254" s="201"/>
      <c r="N254" s="201"/>
      <c r="O254" s="201"/>
      <c r="P254" s="201"/>
      <c r="Q254" s="201"/>
      <c r="R254" s="201"/>
      <c r="S254" s="201"/>
      <c r="T254" s="201"/>
      <c r="U254" s="201"/>
      <c r="V254" s="201"/>
      <c r="W254" s="201"/>
      <c r="X254" s="201"/>
      <c r="Y254" s="201"/>
      <c r="Z254" s="201"/>
      <c r="AA254" s="201"/>
      <c r="AB254" s="201"/>
      <c r="AC254" s="201"/>
      <c r="AD254" s="201"/>
      <c r="AE254" s="201"/>
      <c r="AF254" s="201"/>
      <c r="AG254" s="201"/>
    </row>
    <row r="255" s="108" customFormat="true" ht="13.5" hidden="false" customHeight="false" outlineLevel="0" collapsed="false">
      <c r="A255" s="148"/>
      <c r="B255" s="148"/>
      <c r="C255" s="148"/>
      <c r="D255" s="148"/>
      <c r="E255" s="492"/>
      <c r="F255" s="201"/>
      <c r="G255" s="201"/>
      <c r="H255" s="201"/>
      <c r="I255" s="201"/>
      <c r="J255" s="201"/>
      <c r="K255" s="201"/>
      <c r="L255" s="201"/>
      <c r="M255" s="201"/>
      <c r="N255" s="201"/>
      <c r="O255" s="201"/>
      <c r="P255" s="201"/>
      <c r="Q255" s="201"/>
      <c r="R255" s="201"/>
      <c r="S255" s="201"/>
      <c r="T255" s="201"/>
      <c r="U255" s="201"/>
      <c r="V255" s="201"/>
      <c r="W255" s="201"/>
      <c r="X255" s="201"/>
      <c r="Y255" s="201"/>
      <c r="Z255" s="201"/>
      <c r="AA255" s="201"/>
      <c r="AB255" s="201"/>
      <c r="AC255" s="201"/>
      <c r="AD255" s="201"/>
      <c r="AE255" s="201"/>
      <c r="AF255" s="201"/>
      <c r="AG255" s="201"/>
    </row>
    <row r="256" s="108" customFormat="true" ht="13.5" hidden="false" customHeight="false" outlineLevel="0" collapsed="false">
      <c r="A256" s="148"/>
      <c r="B256" s="148"/>
      <c r="C256" s="148"/>
      <c r="D256" s="148"/>
      <c r="E256" s="492"/>
      <c r="F256" s="201"/>
      <c r="G256" s="201"/>
      <c r="H256" s="201"/>
      <c r="I256" s="201"/>
      <c r="J256" s="201"/>
      <c r="K256" s="201"/>
      <c r="L256" s="201"/>
      <c r="M256" s="201"/>
      <c r="N256" s="201"/>
      <c r="O256" s="201"/>
      <c r="P256" s="201"/>
      <c r="Q256" s="201"/>
      <c r="R256" s="201"/>
      <c r="S256" s="201"/>
      <c r="T256" s="201"/>
      <c r="U256" s="201"/>
      <c r="V256" s="201"/>
      <c r="W256" s="201"/>
      <c r="X256" s="201"/>
      <c r="Y256" s="201"/>
      <c r="Z256" s="201"/>
      <c r="AA256" s="201"/>
      <c r="AB256" s="201"/>
      <c r="AC256" s="201"/>
      <c r="AD256" s="201"/>
      <c r="AE256" s="201"/>
      <c r="AF256" s="201"/>
      <c r="AG256" s="201"/>
    </row>
    <row r="257" s="108" customFormat="true" ht="13.5" hidden="false" customHeight="false" outlineLevel="0" collapsed="false">
      <c r="A257" s="148"/>
      <c r="B257" s="148"/>
      <c r="C257" s="148"/>
      <c r="D257" s="148"/>
      <c r="E257" s="492"/>
      <c r="F257" s="201"/>
      <c r="G257" s="201"/>
      <c r="H257" s="201"/>
      <c r="I257" s="201"/>
      <c r="J257" s="201"/>
      <c r="K257" s="201"/>
      <c r="L257" s="201"/>
      <c r="M257" s="201"/>
      <c r="N257" s="201"/>
      <c r="O257" s="201"/>
      <c r="P257" s="201"/>
      <c r="Q257" s="201"/>
      <c r="R257" s="201"/>
      <c r="S257" s="201"/>
      <c r="T257" s="201"/>
      <c r="U257" s="201"/>
      <c r="V257" s="201"/>
      <c r="W257" s="201"/>
      <c r="X257" s="201"/>
      <c r="Y257" s="201"/>
      <c r="Z257" s="201"/>
      <c r="AA257" s="201"/>
      <c r="AB257" s="201"/>
      <c r="AC257" s="201"/>
      <c r="AD257" s="201"/>
      <c r="AE257" s="201"/>
      <c r="AF257" s="201"/>
      <c r="AG257" s="201"/>
    </row>
    <row r="258" s="108" customFormat="true" ht="13.5" hidden="false" customHeight="false" outlineLevel="0" collapsed="false">
      <c r="A258" s="148"/>
      <c r="B258" s="148"/>
      <c r="C258" s="148"/>
      <c r="D258" s="148"/>
      <c r="E258" s="492"/>
      <c r="F258" s="201"/>
      <c r="G258" s="201"/>
      <c r="H258" s="201"/>
      <c r="I258" s="201"/>
      <c r="J258" s="201"/>
      <c r="K258" s="201"/>
      <c r="L258" s="201"/>
      <c r="M258" s="201"/>
      <c r="N258" s="201"/>
      <c r="O258" s="201"/>
      <c r="P258" s="201"/>
      <c r="Q258" s="201"/>
      <c r="R258" s="201"/>
      <c r="S258" s="201"/>
      <c r="T258" s="201"/>
      <c r="U258" s="201"/>
      <c r="V258" s="201"/>
      <c r="W258" s="201"/>
      <c r="X258" s="201"/>
      <c r="Y258" s="201"/>
      <c r="Z258" s="201"/>
      <c r="AA258" s="201"/>
      <c r="AB258" s="201"/>
      <c r="AC258" s="201"/>
      <c r="AD258" s="201"/>
      <c r="AE258" s="201"/>
      <c r="AF258" s="201"/>
      <c r="AG258" s="201"/>
    </row>
    <row r="259" s="108" customFormat="true" ht="13.5" hidden="false" customHeight="false" outlineLevel="0" collapsed="false">
      <c r="A259" s="148"/>
      <c r="B259" s="148"/>
      <c r="C259" s="148"/>
      <c r="D259" s="148"/>
      <c r="E259" s="492"/>
      <c r="F259" s="201"/>
      <c r="G259" s="201"/>
      <c r="H259" s="201"/>
      <c r="I259" s="201"/>
      <c r="J259" s="201"/>
      <c r="K259" s="201"/>
      <c r="L259" s="201"/>
      <c r="M259" s="201"/>
      <c r="N259" s="201"/>
      <c r="O259" s="201"/>
      <c r="P259" s="201"/>
      <c r="Q259" s="201"/>
      <c r="R259" s="201"/>
      <c r="S259" s="201"/>
      <c r="T259" s="201"/>
      <c r="U259" s="201"/>
      <c r="V259" s="201"/>
      <c r="W259" s="201"/>
      <c r="X259" s="201"/>
      <c r="Y259" s="201"/>
      <c r="Z259" s="201"/>
      <c r="AA259" s="201"/>
      <c r="AB259" s="201"/>
      <c r="AC259" s="201"/>
      <c r="AD259" s="201"/>
      <c r="AE259" s="201"/>
      <c r="AF259" s="201"/>
      <c r="AG259" s="201"/>
    </row>
    <row r="260" s="108" customFormat="true" ht="13.5" hidden="false" customHeight="false" outlineLevel="0" collapsed="false">
      <c r="A260" s="148"/>
      <c r="B260" s="148"/>
      <c r="C260" s="148"/>
      <c r="D260" s="148"/>
      <c r="E260" s="492"/>
      <c r="F260" s="201"/>
      <c r="G260" s="201"/>
      <c r="H260" s="201"/>
      <c r="I260" s="201"/>
      <c r="J260" s="201"/>
      <c r="K260" s="201"/>
      <c r="L260" s="201"/>
      <c r="M260" s="201"/>
      <c r="N260" s="201"/>
      <c r="O260" s="201"/>
      <c r="P260" s="201"/>
      <c r="Q260" s="201"/>
      <c r="R260" s="201"/>
      <c r="S260" s="201"/>
      <c r="T260" s="201"/>
      <c r="U260" s="201"/>
      <c r="V260" s="201"/>
      <c r="W260" s="201"/>
      <c r="X260" s="201"/>
      <c r="Y260" s="201"/>
      <c r="Z260" s="201"/>
      <c r="AA260" s="201"/>
      <c r="AB260" s="201"/>
      <c r="AC260" s="201"/>
      <c r="AD260" s="201"/>
      <c r="AE260" s="201"/>
      <c r="AF260" s="201"/>
      <c r="AG260" s="201"/>
    </row>
    <row r="261" s="108" customFormat="true" ht="13.5" hidden="false" customHeight="false" outlineLevel="0" collapsed="false">
      <c r="A261" s="148"/>
      <c r="B261" s="148"/>
      <c r="C261" s="148"/>
      <c r="D261" s="148"/>
      <c r="E261" s="492"/>
      <c r="F261" s="201"/>
      <c r="G261" s="201"/>
      <c r="H261" s="201"/>
      <c r="I261" s="201"/>
      <c r="J261" s="201"/>
      <c r="K261" s="201"/>
      <c r="L261" s="201"/>
      <c r="M261" s="201"/>
      <c r="N261" s="201"/>
      <c r="O261" s="201"/>
      <c r="P261" s="201"/>
      <c r="Q261" s="201"/>
      <c r="R261" s="201"/>
      <c r="S261" s="201"/>
      <c r="T261" s="201"/>
      <c r="U261" s="201"/>
      <c r="V261" s="201"/>
      <c r="W261" s="201"/>
      <c r="X261" s="201"/>
      <c r="Y261" s="201"/>
      <c r="Z261" s="201"/>
      <c r="AA261" s="201"/>
      <c r="AB261" s="201"/>
      <c r="AC261" s="201"/>
      <c r="AD261" s="201"/>
      <c r="AE261" s="201"/>
      <c r="AF261" s="201"/>
      <c r="AG261" s="201"/>
    </row>
    <row r="262" s="108" customFormat="true" ht="13.5" hidden="false" customHeight="false" outlineLevel="0" collapsed="false">
      <c r="A262" s="148"/>
      <c r="B262" s="148"/>
      <c r="C262" s="148"/>
      <c r="D262" s="148"/>
      <c r="E262" s="492"/>
      <c r="F262" s="201"/>
      <c r="G262" s="201"/>
      <c r="H262" s="201"/>
      <c r="I262" s="201"/>
      <c r="J262" s="201"/>
      <c r="K262" s="201"/>
      <c r="L262" s="201"/>
      <c r="M262" s="201"/>
      <c r="N262" s="201"/>
      <c r="O262" s="201"/>
      <c r="P262" s="201"/>
      <c r="Q262" s="201"/>
      <c r="R262" s="201"/>
      <c r="S262" s="201"/>
      <c r="T262" s="201"/>
      <c r="U262" s="201"/>
      <c r="V262" s="201"/>
      <c r="W262" s="201"/>
      <c r="X262" s="201"/>
      <c r="Y262" s="201"/>
      <c r="Z262" s="201"/>
      <c r="AA262" s="201"/>
      <c r="AB262" s="201"/>
      <c r="AC262" s="201"/>
      <c r="AD262" s="201"/>
      <c r="AE262" s="201"/>
      <c r="AF262" s="201"/>
      <c r="AG262" s="201"/>
    </row>
    <row r="263" s="108" customFormat="true" ht="13.5" hidden="false" customHeight="false" outlineLevel="0" collapsed="false">
      <c r="A263" s="148"/>
      <c r="B263" s="148"/>
      <c r="C263" s="148"/>
      <c r="D263" s="148"/>
      <c r="E263" s="492"/>
      <c r="F263" s="201"/>
      <c r="G263" s="201"/>
      <c r="H263" s="201"/>
      <c r="I263" s="201"/>
      <c r="J263" s="201"/>
      <c r="K263" s="201"/>
      <c r="L263" s="201"/>
      <c r="M263" s="201"/>
      <c r="N263" s="201"/>
      <c r="O263" s="201"/>
      <c r="P263" s="201"/>
      <c r="Q263" s="201"/>
      <c r="R263" s="201"/>
      <c r="S263" s="201"/>
      <c r="T263" s="201"/>
      <c r="U263" s="201"/>
      <c r="V263" s="201"/>
      <c r="W263" s="201"/>
      <c r="X263" s="201"/>
      <c r="Y263" s="201"/>
      <c r="Z263" s="201"/>
      <c r="AA263" s="201"/>
      <c r="AB263" s="201"/>
      <c r="AC263" s="201"/>
      <c r="AD263" s="201"/>
      <c r="AE263" s="201"/>
      <c r="AF263" s="201"/>
      <c r="AG263" s="201"/>
    </row>
    <row r="264" s="108" customFormat="true" ht="13.5" hidden="false" customHeight="false" outlineLevel="0" collapsed="false">
      <c r="A264" s="148"/>
      <c r="B264" s="148"/>
      <c r="C264" s="148"/>
      <c r="D264" s="148"/>
      <c r="E264" s="492"/>
      <c r="F264" s="201"/>
      <c r="G264" s="201"/>
      <c r="H264" s="201"/>
      <c r="I264" s="201"/>
      <c r="J264" s="201"/>
      <c r="K264" s="201"/>
      <c r="L264" s="201"/>
      <c r="M264" s="201"/>
      <c r="N264" s="201"/>
      <c r="O264" s="201"/>
      <c r="P264" s="201"/>
      <c r="Q264" s="201"/>
      <c r="R264" s="201"/>
      <c r="S264" s="201"/>
      <c r="T264" s="201"/>
      <c r="U264" s="201"/>
      <c r="V264" s="201"/>
      <c r="W264" s="201"/>
      <c r="X264" s="201"/>
      <c r="Y264" s="201"/>
      <c r="Z264" s="201"/>
      <c r="AA264" s="201"/>
      <c r="AB264" s="201"/>
      <c r="AC264" s="201"/>
      <c r="AD264" s="201"/>
      <c r="AE264" s="201"/>
      <c r="AF264" s="201"/>
      <c r="AG264" s="201"/>
    </row>
    <row r="265" s="108" customFormat="true" ht="13.5" hidden="false" customHeight="false" outlineLevel="0" collapsed="false">
      <c r="A265" s="148"/>
      <c r="B265" s="148"/>
      <c r="C265" s="148"/>
      <c r="D265" s="148"/>
      <c r="E265" s="492"/>
      <c r="F265" s="201"/>
      <c r="G265" s="201"/>
      <c r="H265" s="201"/>
      <c r="I265" s="201"/>
      <c r="J265" s="201"/>
      <c r="K265" s="201"/>
      <c r="L265" s="201"/>
      <c r="M265" s="201"/>
      <c r="N265" s="201"/>
      <c r="O265" s="201"/>
      <c r="P265" s="201"/>
      <c r="Q265" s="201"/>
      <c r="R265" s="201"/>
      <c r="S265" s="201"/>
      <c r="T265" s="201"/>
      <c r="U265" s="201"/>
      <c r="V265" s="201"/>
      <c r="W265" s="201"/>
      <c r="X265" s="201"/>
      <c r="Y265" s="201"/>
      <c r="Z265" s="201"/>
      <c r="AA265" s="201"/>
      <c r="AB265" s="201"/>
      <c r="AC265" s="201"/>
      <c r="AD265" s="201"/>
      <c r="AE265" s="201"/>
      <c r="AF265" s="201"/>
      <c r="AG265" s="201"/>
    </row>
    <row r="266" s="108" customFormat="true" ht="13.5" hidden="false" customHeight="false" outlineLevel="0" collapsed="false">
      <c r="A266" s="148"/>
      <c r="B266" s="148"/>
      <c r="C266" s="148"/>
      <c r="D266" s="148"/>
      <c r="E266" s="492"/>
      <c r="F266" s="201"/>
      <c r="G266" s="201"/>
      <c r="H266" s="201"/>
      <c r="I266" s="201"/>
      <c r="J266" s="201"/>
      <c r="K266" s="201"/>
      <c r="L266" s="201"/>
      <c r="M266" s="201"/>
      <c r="N266" s="201"/>
      <c r="O266" s="201"/>
      <c r="P266" s="201"/>
      <c r="Q266" s="201"/>
      <c r="R266" s="201"/>
      <c r="S266" s="201"/>
      <c r="T266" s="201"/>
      <c r="U266" s="201"/>
      <c r="V266" s="201"/>
      <c r="W266" s="201"/>
      <c r="X266" s="201"/>
      <c r="Y266" s="201"/>
      <c r="Z266" s="201"/>
      <c r="AA266" s="201"/>
      <c r="AB266" s="201"/>
      <c r="AC266" s="201"/>
      <c r="AD266" s="201"/>
      <c r="AE266" s="201"/>
      <c r="AF266" s="201"/>
      <c r="AG266" s="201"/>
    </row>
    <row r="267" s="108" customFormat="true" ht="13.5" hidden="false" customHeight="false" outlineLevel="0" collapsed="false">
      <c r="A267" s="148"/>
      <c r="B267" s="148"/>
      <c r="C267" s="148"/>
      <c r="D267" s="148"/>
      <c r="E267" s="492"/>
      <c r="F267" s="201"/>
      <c r="G267" s="201"/>
      <c r="H267" s="201"/>
      <c r="I267" s="201"/>
      <c r="J267" s="201"/>
      <c r="K267" s="201"/>
      <c r="L267" s="201"/>
      <c r="M267" s="201"/>
      <c r="N267" s="201"/>
      <c r="O267" s="201"/>
      <c r="P267" s="201"/>
      <c r="Q267" s="201"/>
      <c r="R267" s="201"/>
      <c r="S267" s="201"/>
      <c r="T267" s="201"/>
      <c r="U267" s="201"/>
      <c r="V267" s="201"/>
      <c r="W267" s="201"/>
      <c r="X267" s="201"/>
      <c r="Y267" s="201"/>
      <c r="Z267" s="201"/>
      <c r="AA267" s="201"/>
      <c r="AB267" s="201"/>
      <c r="AC267" s="201"/>
      <c r="AD267" s="201"/>
      <c r="AE267" s="201"/>
      <c r="AF267" s="201"/>
      <c r="AG267" s="201"/>
    </row>
    <row r="268" s="108" customFormat="true" ht="13.5" hidden="false" customHeight="false" outlineLevel="0" collapsed="false">
      <c r="A268" s="148"/>
      <c r="B268" s="148"/>
      <c r="C268" s="148"/>
      <c r="D268" s="148"/>
      <c r="E268" s="492"/>
      <c r="F268" s="201"/>
      <c r="G268" s="201"/>
      <c r="H268" s="201"/>
      <c r="I268" s="201"/>
      <c r="J268" s="201"/>
      <c r="K268" s="201"/>
      <c r="L268" s="201"/>
      <c r="M268" s="201"/>
      <c r="N268" s="201"/>
      <c r="O268" s="201"/>
      <c r="P268" s="201"/>
      <c r="Q268" s="201"/>
      <c r="R268" s="201"/>
      <c r="S268" s="201"/>
      <c r="T268" s="201"/>
      <c r="U268" s="201"/>
      <c r="V268" s="201"/>
      <c r="W268" s="201"/>
      <c r="X268" s="201"/>
      <c r="Y268" s="201"/>
      <c r="Z268" s="201"/>
      <c r="AA268" s="201"/>
      <c r="AB268" s="201"/>
      <c r="AC268" s="201"/>
      <c r="AD268" s="201"/>
      <c r="AE268" s="201"/>
      <c r="AF268" s="201"/>
      <c r="AG268" s="201"/>
    </row>
    <row r="269" s="108" customFormat="true" ht="13.5" hidden="false" customHeight="false" outlineLevel="0" collapsed="false">
      <c r="A269" s="148"/>
      <c r="B269" s="148"/>
      <c r="C269" s="148"/>
      <c r="D269" s="148"/>
      <c r="E269" s="492"/>
      <c r="F269" s="201"/>
      <c r="G269" s="201"/>
      <c r="H269" s="201"/>
      <c r="I269" s="201"/>
      <c r="J269" s="201"/>
      <c r="K269" s="201"/>
      <c r="L269" s="201"/>
      <c r="M269" s="201"/>
      <c r="N269" s="201"/>
      <c r="O269" s="201"/>
      <c r="P269" s="201"/>
      <c r="Q269" s="201"/>
      <c r="R269" s="201"/>
      <c r="S269" s="201"/>
      <c r="T269" s="201"/>
      <c r="U269" s="201"/>
      <c r="V269" s="201"/>
      <c r="W269" s="201"/>
      <c r="X269" s="201"/>
      <c r="Y269" s="201"/>
      <c r="Z269" s="201"/>
      <c r="AA269" s="201"/>
      <c r="AB269" s="201"/>
      <c r="AC269" s="201"/>
      <c r="AD269" s="201"/>
      <c r="AE269" s="201"/>
      <c r="AF269" s="201"/>
      <c r="AG269" s="201"/>
    </row>
    <row r="270" s="108" customFormat="true" ht="13.5" hidden="false" customHeight="false" outlineLevel="0" collapsed="false">
      <c r="A270" s="148"/>
      <c r="B270" s="148"/>
      <c r="C270" s="148"/>
      <c r="D270" s="148"/>
      <c r="E270" s="492"/>
      <c r="F270" s="201"/>
      <c r="G270" s="201"/>
      <c r="H270" s="201"/>
      <c r="I270" s="201"/>
      <c r="J270" s="201"/>
      <c r="K270" s="201"/>
      <c r="L270" s="201"/>
      <c r="M270" s="201"/>
      <c r="N270" s="201"/>
      <c r="O270" s="201"/>
      <c r="P270" s="201"/>
      <c r="Q270" s="201"/>
      <c r="R270" s="201"/>
      <c r="S270" s="201"/>
      <c r="T270" s="201"/>
      <c r="U270" s="201"/>
      <c r="V270" s="201"/>
      <c r="W270" s="201"/>
      <c r="X270" s="201"/>
      <c r="Y270" s="201"/>
      <c r="Z270" s="201"/>
      <c r="AA270" s="201"/>
      <c r="AB270" s="201"/>
      <c r="AC270" s="201"/>
      <c r="AD270" s="201"/>
      <c r="AE270" s="201"/>
      <c r="AF270" s="201"/>
      <c r="AG270" s="201"/>
    </row>
    <row r="271" s="108" customFormat="true" ht="13.5" hidden="false" customHeight="false" outlineLevel="0" collapsed="false">
      <c r="A271" s="148"/>
      <c r="B271" s="148"/>
      <c r="C271" s="148"/>
      <c r="D271" s="148"/>
      <c r="E271" s="492"/>
      <c r="F271" s="201"/>
      <c r="G271" s="201"/>
      <c r="H271" s="201"/>
      <c r="I271" s="201"/>
      <c r="J271" s="201"/>
      <c r="K271" s="201"/>
      <c r="L271" s="201"/>
      <c r="M271" s="201"/>
      <c r="N271" s="201"/>
      <c r="O271" s="201"/>
      <c r="P271" s="201"/>
      <c r="Q271" s="201"/>
      <c r="R271" s="201"/>
      <c r="S271" s="201"/>
      <c r="T271" s="201"/>
      <c r="U271" s="201"/>
      <c r="V271" s="201"/>
      <c r="W271" s="201"/>
      <c r="X271" s="201"/>
      <c r="Y271" s="201"/>
      <c r="Z271" s="201"/>
      <c r="AA271" s="201"/>
      <c r="AB271" s="201"/>
      <c r="AC271" s="201"/>
      <c r="AD271" s="201"/>
      <c r="AE271" s="201"/>
      <c r="AF271" s="201"/>
      <c r="AG271" s="201"/>
    </row>
    <row r="272" s="108" customFormat="true" ht="13.5" hidden="false" customHeight="false" outlineLevel="0" collapsed="false">
      <c r="A272" s="148"/>
      <c r="B272" s="148"/>
      <c r="C272" s="148"/>
      <c r="D272" s="148"/>
      <c r="E272" s="492"/>
      <c r="F272" s="201"/>
      <c r="G272" s="201"/>
      <c r="H272" s="201"/>
      <c r="I272" s="201"/>
      <c r="J272" s="201"/>
      <c r="K272" s="201"/>
      <c r="L272" s="201"/>
      <c r="M272" s="201"/>
      <c r="N272" s="201"/>
      <c r="O272" s="201"/>
      <c r="P272" s="201"/>
      <c r="Q272" s="201"/>
      <c r="R272" s="201"/>
      <c r="S272" s="201"/>
      <c r="T272" s="201"/>
      <c r="U272" s="201"/>
      <c r="V272" s="201"/>
      <c r="W272" s="201"/>
      <c r="X272" s="201"/>
      <c r="Y272" s="201"/>
      <c r="Z272" s="201"/>
      <c r="AA272" s="201"/>
      <c r="AB272" s="201"/>
      <c r="AC272" s="201"/>
      <c r="AD272" s="201"/>
      <c r="AE272" s="201"/>
      <c r="AF272" s="201"/>
      <c r="AG272" s="201"/>
    </row>
    <row r="273" s="108" customFormat="true" ht="13.5" hidden="false" customHeight="false" outlineLevel="0" collapsed="false">
      <c r="A273" s="148"/>
      <c r="B273" s="148"/>
      <c r="C273" s="148"/>
      <c r="D273" s="148"/>
      <c r="E273" s="492"/>
      <c r="F273" s="201"/>
      <c r="G273" s="201"/>
      <c r="H273" s="201"/>
      <c r="I273" s="201"/>
      <c r="J273" s="201"/>
      <c r="K273" s="201"/>
      <c r="L273" s="201"/>
      <c r="M273" s="201"/>
      <c r="N273" s="201"/>
      <c r="O273" s="201"/>
      <c r="P273" s="201"/>
      <c r="Q273" s="201"/>
      <c r="R273" s="201"/>
      <c r="S273" s="201"/>
      <c r="T273" s="201"/>
      <c r="U273" s="201"/>
      <c r="V273" s="201"/>
      <c r="W273" s="201"/>
      <c r="X273" s="201"/>
      <c r="Y273" s="201"/>
      <c r="Z273" s="201"/>
      <c r="AA273" s="201"/>
      <c r="AB273" s="201"/>
      <c r="AC273" s="201"/>
      <c r="AD273" s="201"/>
      <c r="AE273" s="201"/>
      <c r="AF273" s="201"/>
      <c r="AG273" s="201"/>
    </row>
    <row r="274" s="108" customFormat="true" ht="13.5" hidden="false" customHeight="false" outlineLevel="0" collapsed="false">
      <c r="A274" s="148"/>
      <c r="B274" s="148"/>
      <c r="C274" s="148"/>
      <c r="D274" s="148"/>
      <c r="E274" s="492"/>
      <c r="F274" s="201"/>
      <c r="G274" s="201"/>
      <c r="H274" s="201"/>
      <c r="I274" s="201"/>
      <c r="J274" s="201"/>
      <c r="K274" s="201"/>
      <c r="L274" s="201"/>
      <c r="M274" s="201"/>
      <c r="N274" s="201"/>
      <c r="O274" s="201"/>
      <c r="P274" s="201"/>
      <c r="Q274" s="201"/>
      <c r="R274" s="201"/>
      <c r="S274" s="201"/>
      <c r="T274" s="201"/>
      <c r="U274" s="201"/>
      <c r="V274" s="201"/>
      <c r="W274" s="201"/>
      <c r="X274" s="201"/>
      <c r="Y274" s="201"/>
      <c r="Z274" s="201"/>
      <c r="AA274" s="201"/>
      <c r="AB274" s="201"/>
      <c r="AC274" s="201"/>
      <c r="AD274" s="201"/>
      <c r="AE274" s="201"/>
      <c r="AF274" s="201"/>
      <c r="AG274" s="201"/>
    </row>
    <row r="275" s="108" customFormat="true" ht="13.5" hidden="false" customHeight="false" outlineLevel="0" collapsed="false">
      <c r="A275" s="148"/>
      <c r="B275" s="148"/>
      <c r="C275" s="148"/>
      <c r="D275" s="148"/>
      <c r="E275" s="492"/>
      <c r="F275" s="201"/>
      <c r="G275" s="201"/>
      <c r="H275" s="201"/>
      <c r="I275" s="201"/>
      <c r="J275" s="201"/>
      <c r="K275" s="201"/>
      <c r="L275" s="201"/>
      <c r="M275" s="201"/>
      <c r="N275" s="201"/>
      <c r="O275" s="201"/>
      <c r="P275" s="201"/>
      <c r="Q275" s="201"/>
      <c r="R275" s="201"/>
      <c r="S275" s="201"/>
      <c r="T275" s="201"/>
      <c r="U275" s="201"/>
      <c r="V275" s="201"/>
      <c r="W275" s="201"/>
      <c r="X275" s="201"/>
      <c r="Y275" s="201"/>
      <c r="Z275" s="201"/>
      <c r="AA275" s="201"/>
      <c r="AB275" s="201"/>
      <c r="AC275" s="201"/>
      <c r="AD275" s="201"/>
      <c r="AE275" s="201"/>
      <c r="AF275" s="201"/>
      <c r="AG275" s="201"/>
    </row>
    <row r="276" s="108" customFormat="true" ht="13.5" hidden="false" customHeight="false" outlineLevel="0" collapsed="false">
      <c r="A276" s="148"/>
      <c r="B276" s="148"/>
      <c r="C276" s="148"/>
      <c r="D276" s="148"/>
      <c r="E276" s="492"/>
      <c r="F276" s="201"/>
      <c r="G276" s="201"/>
      <c r="H276" s="201"/>
      <c r="I276" s="201"/>
      <c r="J276" s="201"/>
      <c r="K276" s="201"/>
      <c r="L276" s="201"/>
      <c r="M276" s="201"/>
      <c r="N276" s="201"/>
      <c r="O276" s="201"/>
      <c r="P276" s="201"/>
      <c r="Q276" s="201"/>
      <c r="R276" s="201"/>
      <c r="S276" s="201"/>
      <c r="T276" s="201"/>
      <c r="U276" s="201"/>
      <c r="V276" s="201"/>
      <c r="W276" s="201"/>
      <c r="X276" s="201"/>
      <c r="Y276" s="201"/>
      <c r="Z276" s="201"/>
      <c r="AA276" s="201"/>
      <c r="AB276" s="201"/>
      <c r="AC276" s="201"/>
      <c r="AD276" s="201"/>
      <c r="AE276" s="201"/>
      <c r="AF276" s="201"/>
      <c r="AG276" s="201"/>
    </row>
    <row r="277" s="108" customFormat="true" ht="13.5" hidden="false" customHeight="false" outlineLevel="0" collapsed="false">
      <c r="A277" s="148"/>
      <c r="B277" s="148"/>
      <c r="C277" s="148"/>
      <c r="D277" s="148"/>
      <c r="E277" s="492"/>
      <c r="F277" s="201"/>
      <c r="G277" s="201"/>
      <c r="H277" s="201"/>
      <c r="I277" s="201"/>
      <c r="J277" s="201"/>
      <c r="K277" s="201"/>
      <c r="L277" s="201"/>
      <c r="M277" s="201"/>
      <c r="N277" s="201"/>
      <c r="O277" s="201"/>
      <c r="P277" s="201"/>
      <c r="Q277" s="201"/>
      <c r="R277" s="201"/>
      <c r="S277" s="201"/>
      <c r="T277" s="201"/>
      <c r="U277" s="201"/>
      <c r="V277" s="201"/>
      <c r="W277" s="201"/>
      <c r="X277" s="201"/>
      <c r="Y277" s="201"/>
      <c r="Z277" s="201"/>
      <c r="AA277" s="201"/>
      <c r="AB277" s="201"/>
      <c r="AC277" s="201"/>
      <c r="AD277" s="201"/>
      <c r="AE277" s="201"/>
      <c r="AF277" s="201"/>
      <c r="AG277" s="201"/>
    </row>
    <row r="278" s="108" customFormat="true" ht="13.5" hidden="false" customHeight="false" outlineLevel="0" collapsed="false">
      <c r="A278" s="148"/>
      <c r="B278" s="148"/>
      <c r="C278" s="148"/>
      <c r="D278" s="148"/>
      <c r="E278" s="492"/>
      <c r="F278" s="201"/>
      <c r="G278" s="201"/>
      <c r="H278" s="201"/>
      <c r="I278" s="201"/>
      <c r="J278" s="201"/>
      <c r="K278" s="201"/>
      <c r="L278" s="201"/>
      <c r="M278" s="201"/>
      <c r="N278" s="201"/>
      <c r="O278" s="201"/>
      <c r="P278" s="201"/>
      <c r="Q278" s="201"/>
      <c r="R278" s="201"/>
      <c r="S278" s="201"/>
      <c r="T278" s="201"/>
      <c r="U278" s="201"/>
      <c r="V278" s="201"/>
      <c r="W278" s="201"/>
      <c r="X278" s="201"/>
      <c r="Y278" s="201"/>
      <c r="Z278" s="201"/>
      <c r="AA278" s="201"/>
      <c r="AB278" s="201"/>
      <c r="AC278" s="201"/>
      <c r="AD278" s="201"/>
      <c r="AE278" s="201"/>
      <c r="AF278" s="201"/>
      <c r="AG278" s="201"/>
    </row>
    <row r="279" s="108" customFormat="true" ht="13.5" hidden="false" customHeight="false" outlineLevel="0" collapsed="false">
      <c r="A279" s="148"/>
      <c r="B279" s="148"/>
      <c r="C279" s="148"/>
      <c r="D279" s="148"/>
      <c r="E279" s="492"/>
      <c r="F279" s="201"/>
      <c r="G279" s="201"/>
      <c r="H279" s="201"/>
      <c r="I279" s="201"/>
      <c r="J279" s="201"/>
      <c r="K279" s="201"/>
      <c r="L279" s="201"/>
      <c r="M279" s="201"/>
      <c r="N279" s="201"/>
      <c r="O279" s="201"/>
      <c r="P279" s="201"/>
      <c r="Q279" s="201"/>
      <c r="R279" s="201"/>
      <c r="S279" s="201"/>
      <c r="T279" s="201"/>
      <c r="U279" s="201"/>
      <c r="V279" s="201"/>
      <c r="W279" s="201"/>
      <c r="X279" s="201"/>
      <c r="Y279" s="201"/>
      <c r="Z279" s="201"/>
      <c r="AA279" s="201"/>
      <c r="AB279" s="201"/>
      <c r="AC279" s="201"/>
      <c r="AD279" s="201"/>
      <c r="AE279" s="201"/>
      <c r="AF279" s="201"/>
      <c r="AG279" s="201"/>
    </row>
    <row r="280" s="108" customFormat="true" ht="13.5" hidden="false" customHeight="false" outlineLevel="0" collapsed="false">
      <c r="A280" s="148"/>
      <c r="B280" s="148"/>
      <c r="C280" s="148"/>
      <c r="D280" s="148"/>
      <c r="E280" s="492"/>
      <c r="F280" s="201"/>
      <c r="G280" s="201"/>
      <c r="H280" s="201"/>
      <c r="I280" s="201"/>
      <c r="J280" s="201"/>
      <c r="K280" s="201"/>
      <c r="L280" s="201"/>
      <c r="M280" s="201"/>
      <c r="N280" s="201"/>
      <c r="O280" s="201"/>
      <c r="P280" s="201"/>
      <c r="Q280" s="201"/>
      <c r="R280" s="201"/>
      <c r="S280" s="201"/>
      <c r="T280" s="201"/>
      <c r="U280" s="201"/>
      <c r="V280" s="201"/>
      <c r="W280" s="201"/>
      <c r="X280" s="201"/>
      <c r="Y280" s="201"/>
      <c r="Z280" s="201"/>
      <c r="AA280" s="201"/>
      <c r="AB280" s="201"/>
      <c r="AC280" s="201"/>
      <c r="AD280" s="201"/>
      <c r="AE280" s="201"/>
      <c r="AF280" s="201"/>
      <c r="AG280" s="201"/>
    </row>
    <row r="281" s="108" customFormat="true" ht="13.5" hidden="false" customHeight="false" outlineLevel="0" collapsed="false">
      <c r="A281" s="148"/>
      <c r="B281" s="148"/>
      <c r="C281" s="148"/>
      <c r="D281" s="148"/>
      <c r="E281" s="492"/>
      <c r="F281" s="201"/>
      <c r="G281" s="201"/>
      <c r="H281" s="201"/>
      <c r="I281" s="201"/>
      <c r="J281" s="201"/>
      <c r="K281" s="201"/>
      <c r="L281" s="201"/>
      <c r="M281" s="201"/>
      <c r="N281" s="201"/>
      <c r="O281" s="201"/>
      <c r="P281" s="201"/>
      <c r="Q281" s="201"/>
      <c r="R281" s="201"/>
      <c r="S281" s="201"/>
      <c r="T281" s="201"/>
      <c r="U281" s="201"/>
      <c r="V281" s="201"/>
      <c r="W281" s="201"/>
      <c r="X281" s="201"/>
      <c r="Y281" s="201"/>
      <c r="Z281" s="201"/>
      <c r="AA281" s="201"/>
      <c r="AB281" s="201"/>
      <c r="AC281" s="201"/>
      <c r="AD281" s="201"/>
      <c r="AE281" s="201"/>
      <c r="AF281" s="201"/>
      <c r="AG281" s="201"/>
    </row>
    <row r="282" s="108" customFormat="true" ht="13.5" hidden="false" customHeight="false" outlineLevel="0" collapsed="false">
      <c r="A282" s="148"/>
      <c r="B282" s="148"/>
      <c r="C282" s="148"/>
      <c r="D282" s="148"/>
      <c r="E282" s="492"/>
      <c r="F282" s="201"/>
      <c r="G282" s="201"/>
      <c r="H282" s="201"/>
      <c r="I282" s="201"/>
      <c r="J282" s="201"/>
      <c r="K282" s="201"/>
      <c r="L282" s="201"/>
      <c r="M282" s="201"/>
      <c r="N282" s="201"/>
      <c r="O282" s="201"/>
      <c r="P282" s="201"/>
      <c r="Q282" s="201"/>
      <c r="R282" s="201"/>
      <c r="S282" s="201"/>
      <c r="T282" s="201"/>
      <c r="U282" s="201"/>
      <c r="V282" s="201"/>
      <c r="W282" s="201"/>
      <c r="X282" s="201"/>
      <c r="Y282" s="201"/>
      <c r="Z282" s="201"/>
      <c r="AA282" s="201"/>
      <c r="AB282" s="201"/>
      <c r="AC282" s="201"/>
      <c r="AD282" s="201"/>
      <c r="AE282" s="201"/>
      <c r="AF282" s="201"/>
      <c r="AG282" s="201"/>
    </row>
    <row r="283" s="108" customFormat="true" ht="13.5" hidden="false" customHeight="false" outlineLevel="0" collapsed="false">
      <c r="A283" s="148"/>
      <c r="B283" s="148"/>
      <c r="C283" s="148"/>
      <c r="D283" s="148"/>
      <c r="E283" s="492"/>
      <c r="F283" s="201"/>
      <c r="G283" s="201"/>
      <c r="H283" s="201"/>
      <c r="I283" s="201"/>
      <c r="J283" s="201"/>
      <c r="K283" s="201"/>
      <c r="L283" s="201"/>
      <c r="M283" s="201"/>
      <c r="N283" s="201"/>
      <c r="O283" s="201"/>
      <c r="P283" s="201"/>
      <c r="Q283" s="201"/>
      <c r="R283" s="201"/>
      <c r="S283" s="201"/>
      <c r="T283" s="201"/>
      <c r="U283" s="201"/>
      <c r="V283" s="201"/>
      <c r="W283" s="201"/>
      <c r="X283" s="201"/>
      <c r="Y283" s="201"/>
      <c r="Z283" s="201"/>
      <c r="AA283" s="201"/>
      <c r="AB283" s="201"/>
      <c r="AC283" s="201"/>
      <c r="AD283" s="201"/>
      <c r="AE283" s="201"/>
      <c r="AF283" s="201"/>
      <c r="AG283" s="201"/>
    </row>
    <row r="284" s="108" customFormat="true" ht="13.5" hidden="false" customHeight="false" outlineLevel="0" collapsed="false">
      <c r="A284" s="148"/>
      <c r="B284" s="148"/>
      <c r="C284" s="148"/>
      <c r="D284" s="148"/>
      <c r="E284" s="492"/>
      <c r="F284" s="201"/>
      <c r="G284" s="201"/>
      <c r="H284" s="201"/>
      <c r="I284" s="201"/>
      <c r="J284" s="201"/>
      <c r="K284" s="201"/>
      <c r="L284" s="201"/>
      <c r="M284" s="201"/>
      <c r="N284" s="201"/>
      <c r="O284" s="201"/>
      <c r="P284" s="201"/>
      <c r="Q284" s="201"/>
      <c r="R284" s="201"/>
      <c r="S284" s="201"/>
      <c r="T284" s="201"/>
      <c r="U284" s="201"/>
      <c r="V284" s="201"/>
      <c r="W284" s="201"/>
      <c r="X284" s="201"/>
      <c r="Y284" s="201"/>
      <c r="Z284" s="201"/>
      <c r="AA284" s="201"/>
      <c r="AB284" s="201"/>
      <c r="AC284" s="201"/>
      <c r="AD284" s="201"/>
      <c r="AE284" s="201"/>
      <c r="AF284" s="201"/>
      <c r="AG284" s="201"/>
    </row>
    <row r="285" s="108" customFormat="true" ht="13.5" hidden="false" customHeight="false" outlineLevel="0" collapsed="false">
      <c r="A285" s="148"/>
      <c r="B285" s="148"/>
      <c r="C285" s="148"/>
      <c r="D285" s="148"/>
      <c r="E285" s="492"/>
      <c r="F285" s="201"/>
      <c r="G285" s="201"/>
      <c r="H285" s="201"/>
      <c r="I285" s="201"/>
      <c r="J285" s="201"/>
      <c r="K285" s="201"/>
      <c r="L285" s="201"/>
      <c r="M285" s="201"/>
      <c r="N285" s="201"/>
      <c r="O285" s="201"/>
      <c r="P285" s="201"/>
      <c r="Q285" s="201"/>
      <c r="R285" s="201"/>
      <c r="S285" s="201"/>
      <c r="T285" s="201"/>
      <c r="U285" s="201"/>
      <c r="V285" s="201"/>
      <c r="W285" s="201"/>
      <c r="X285" s="201"/>
      <c r="Y285" s="201"/>
      <c r="Z285" s="201"/>
      <c r="AA285" s="201"/>
      <c r="AB285" s="201"/>
      <c r="AC285" s="201"/>
      <c r="AD285" s="201"/>
      <c r="AE285" s="201"/>
      <c r="AF285" s="201"/>
      <c r="AG285" s="201"/>
    </row>
    <row r="286" s="108" customFormat="true" ht="13.5" hidden="false" customHeight="false" outlineLevel="0" collapsed="false">
      <c r="A286" s="148"/>
      <c r="B286" s="148"/>
      <c r="C286" s="148"/>
      <c r="D286" s="148"/>
      <c r="E286" s="492"/>
      <c r="F286" s="201"/>
      <c r="G286" s="201"/>
      <c r="H286" s="201"/>
      <c r="I286" s="201"/>
      <c r="J286" s="201"/>
      <c r="K286" s="201"/>
      <c r="L286" s="201"/>
      <c r="M286" s="201"/>
      <c r="N286" s="201"/>
      <c r="O286" s="201"/>
      <c r="P286" s="201"/>
      <c r="Q286" s="201"/>
      <c r="R286" s="201"/>
      <c r="S286" s="201"/>
      <c r="T286" s="201"/>
      <c r="U286" s="201"/>
      <c r="V286" s="201"/>
      <c r="W286" s="201"/>
      <c r="X286" s="201"/>
      <c r="Y286" s="201"/>
      <c r="Z286" s="201"/>
      <c r="AA286" s="201"/>
      <c r="AB286" s="201"/>
      <c r="AC286" s="201"/>
      <c r="AD286" s="201"/>
      <c r="AE286" s="201"/>
      <c r="AF286" s="201"/>
      <c r="AG286" s="201"/>
    </row>
    <row r="287" s="108" customFormat="true" ht="13.5" hidden="false" customHeight="false" outlineLevel="0" collapsed="false">
      <c r="A287" s="148"/>
      <c r="B287" s="148"/>
      <c r="C287" s="148"/>
      <c r="D287" s="148"/>
      <c r="E287" s="492"/>
      <c r="F287" s="201"/>
      <c r="G287" s="201"/>
      <c r="H287" s="201"/>
      <c r="I287" s="201"/>
      <c r="J287" s="201"/>
      <c r="K287" s="201"/>
      <c r="L287" s="201"/>
      <c r="M287" s="201"/>
      <c r="N287" s="201"/>
      <c r="O287" s="201"/>
      <c r="P287" s="201"/>
      <c r="Q287" s="201"/>
      <c r="R287" s="201"/>
      <c r="S287" s="201"/>
      <c r="T287" s="201"/>
      <c r="U287" s="201"/>
      <c r="V287" s="201"/>
      <c r="W287" s="201"/>
      <c r="X287" s="201"/>
      <c r="Y287" s="201"/>
      <c r="Z287" s="201"/>
      <c r="AA287" s="201"/>
      <c r="AB287" s="201"/>
      <c r="AC287" s="201"/>
      <c r="AD287" s="201"/>
      <c r="AE287" s="201"/>
      <c r="AF287" s="201"/>
      <c r="AG287" s="201"/>
    </row>
    <row r="288" s="108" customFormat="true" ht="13.5" hidden="false" customHeight="false" outlineLevel="0" collapsed="false">
      <c r="A288" s="148"/>
      <c r="B288" s="148"/>
      <c r="C288" s="148"/>
      <c r="D288" s="148"/>
      <c r="E288" s="492"/>
      <c r="F288" s="201"/>
      <c r="G288" s="201"/>
      <c r="H288" s="201"/>
      <c r="I288" s="201"/>
      <c r="J288" s="201"/>
      <c r="K288" s="201"/>
      <c r="L288" s="201"/>
      <c r="M288" s="201"/>
      <c r="N288" s="201"/>
      <c r="O288" s="201"/>
      <c r="P288" s="201"/>
      <c r="Q288" s="201"/>
      <c r="R288" s="201"/>
      <c r="S288" s="201"/>
      <c r="T288" s="201"/>
      <c r="U288" s="201"/>
      <c r="V288" s="201"/>
      <c r="W288" s="201"/>
      <c r="X288" s="201"/>
      <c r="Y288" s="201"/>
      <c r="Z288" s="201"/>
      <c r="AA288" s="201"/>
      <c r="AB288" s="201"/>
      <c r="AC288" s="201"/>
      <c r="AD288" s="201"/>
      <c r="AE288" s="201"/>
      <c r="AF288" s="201"/>
      <c r="AG288" s="201"/>
    </row>
    <row r="289" s="108" customFormat="true" ht="13.5" hidden="false" customHeight="false" outlineLevel="0" collapsed="false">
      <c r="A289" s="148"/>
      <c r="B289" s="148"/>
      <c r="C289" s="148"/>
      <c r="D289" s="148"/>
      <c r="E289" s="492"/>
      <c r="F289" s="201"/>
      <c r="G289" s="201"/>
      <c r="H289" s="201"/>
      <c r="I289" s="201"/>
      <c r="J289" s="201"/>
      <c r="K289" s="201"/>
      <c r="L289" s="201"/>
      <c r="M289" s="201"/>
      <c r="N289" s="201"/>
      <c r="O289" s="201"/>
      <c r="P289" s="201"/>
      <c r="Q289" s="201"/>
      <c r="R289" s="201"/>
      <c r="S289" s="201"/>
      <c r="T289" s="201"/>
      <c r="U289" s="201"/>
      <c r="V289" s="201"/>
      <c r="W289" s="201"/>
      <c r="X289" s="201"/>
      <c r="Y289" s="201"/>
      <c r="Z289" s="201"/>
      <c r="AA289" s="201"/>
      <c r="AB289" s="201"/>
      <c r="AC289" s="201"/>
      <c r="AD289" s="201"/>
      <c r="AE289" s="201"/>
      <c r="AF289" s="201"/>
      <c r="AG289" s="201"/>
    </row>
    <row r="290" s="108" customFormat="true" ht="13.5" hidden="false" customHeight="false" outlineLevel="0" collapsed="false">
      <c r="A290" s="148"/>
      <c r="B290" s="148"/>
      <c r="C290" s="148"/>
      <c r="D290" s="148"/>
      <c r="E290" s="492"/>
      <c r="F290" s="201"/>
      <c r="G290" s="201"/>
      <c r="H290" s="201"/>
      <c r="I290" s="201"/>
      <c r="J290" s="201"/>
      <c r="K290" s="201"/>
      <c r="L290" s="201"/>
      <c r="M290" s="201"/>
      <c r="N290" s="201"/>
      <c r="O290" s="201"/>
      <c r="P290" s="201"/>
      <c r="Q290" s="201"/>
      <c r="R290" s="201"/>
      <c r="S290" s="201"/>
      <c r="T290" s="201"/>
      <c r="U290" s="201"/>
      <c r="V290" s="201"/>
      <c r="W290" s="201"/>
      <c r="X290" s="201"/>
      <c r="Y290" s="201"/>
      <c r="Z290" s="201"/>
      <c r="AA290" s="201"/>
      <c r="AB290" s="201"/>
      <c r="AC290" s="201"/>
      <c r="AD290" s="201"/>
      <c r="AE290" s="201"/>
      <c r="AF290" s="201"/>
      <c r="AG290" s="201"/>
    </row>
    <row r="291" s="108" customFormat="true" ht="13.5" hidden="false" customHeight="false" outlineLevel="0" collapsed="false">
      <c r="A291" s="148"/>
      <c r="B291" s="148"/>
      <c r="C291" s="148"/>
      <c r="D291" s="148"/>
      <c r="E291" s="492"/>
      <c r="F291" s="201"/>
      <c r="G291" s="201"/>
      <c r="H291" s="201"/>
      <c r="I291" s="201"/>
      <c r="J291" s="201"/>
      <c r="K291" s="201"/>
      <c r="L291" s="201"/>
      <c r="M291" s="201"/>
      <c r="N291" s="201"/>
      <c r="O291" s="201"/>
      <c r="P291" s="201"/>
      <c r="Q291" s="201"/>
      <c r="R291" s="201"/>
      <c r="S291" s="201"/>
      <c r="T291" s="201"/>
      <c r="U291" s="201"/>
      <c r="V291" s="201"/>
      <c r="W291" s="201"/>
      <c r="X291" s="201"/>
      <c r="Y291" s="201"/>
      <c r="Z291" s="201"/>
      <c r="AA291" s="201"/>
      <c r="AB291" s="201"/>
      <c r="AC291" s="201"/>
      <c r="AD291" s="201"/>
      <c r="AE291" s="201"/>
      <c r="AF291" s="201"/>
      <c r="AG291" s="201"/>
    </row>
    <row r="292" s="108" customFormat="true" ht="13.5" hidden="false" customHeight="false" outlineLevel="0" collapsed="false">
      <c r="A292" s="148"/>
      <c r="B292" s="148"/>
      <c r="C292" s="148"/>
      <c r="D292" s="148"/>
      <c r="E292" s="492"/>
      <c r="F292" s="201"/>
      <c r="G292" s="201"/>
      <c r="H292" s="201"/>
      <c r="I292" s="201"/>
      <c r="J292" s="201"/>
      <c r="K292" s="201"/>
      <c r="L292" s="201"/>
      <c r="M292" s="201"/>
      <c r="N292" s="201"/>
      <c r="O292" s="201"/>
      <c r="P292" s="201"/>
      <c r="Q292" s="201"/>
      <c r="R292" s="201"/>
      <c r="S292" s="201"/>
      <c r="T292" s="201"/>
      <c r="U292" s="201"/>
      <c r="V292" s="201"/>
      <c r="W292" s="201"/>
      <c r="X292" s="201"/>
      <c r="Y292" s="201"/>
      <c r="Z292" s="201"/>
      <c r="AA292" s="201"/>
      <c r="AB292" s="201"/>
      <c r="AC292" s="201"/>
      <c r="AD292" s="201"/>
      <c r="AE292" s="201"/>
      <c r="AF292" s="201"/>
      <c r="AG292" s="201"/>
    </row>
    <row r="293" s="108" customFormat="true" ht="13.5" hidden="false" customHeight="false" outlineLevel="0" collapsed="false">
      <c r="A293" s="148"/>
      <c r="B293" s="148"/>
      <c r="C293" s="148"/>
      <c r="D293" s="148"/>
      <c r="E293" s="492"/>
      <c r="F293" s="201"/>
      <c r="G293" s="201"/>
      <c r="H293" s="201"/>
      <c r="I293" s="201"/>
      <c r="J293" s="201"/>
      <c r="K293" s="201"/>
      <c r="L293" s="201"/>
      <c r="M293" s="201"/>
      <c r="N293" s="201"/>
      <c r="O293" s="201"/>
      <c r="P293" s="201"/>
      <c r="Q293" s="201"/>
      <c r="R293" s="201"/>
      <c r="S293" s="201"/>
      <c r="T293" s="201"/>
      <c r="U293" s="201"/>
      <c r="V293" s="201"/>
      <c r="W293" s="201"/>
      <c r="X293" s="201"/>
      <c r="Y293" s="201"/>
      <c r="Z293" s="201"/>
      <c r="AA293" s="201"/>
      <c r="AB293" s="201"/>
      <c r="AC293" s="201"/>
      <c r="AD293" s="201"/>
      <c r="AE293" s="201"/>
      <c r="AF293" s="201"/>
      <c r="AG293" s="201"/>
    </row>
    <row r="294" s="108" customFormat="true" ht="13.5" hidden="false" customHeight="false" outlineLevel="0" collapsed="false">
      <c r="A294" s="148"/>
      <c r="B294" s="148"/>
      <c r="C294" s="148"/>
      <c r="D294" s="148"/>
      <c r="E294" s="492"/>
      <c r="F294" s="201"/>
      <c r="G294" s="201"/>
      <c r="H294" s="201"/>
      <c r="I294" s="201"/>
      <c r="J294" s="201"/>
      <c r="K294" s="201"/>
      <c r="L294" s="201"/>
      <c r="M294" s="201"/>
      <c r="N294" s="201"/>
      <c r="O294" s="201"/>
      <c r="P294" s="201"/>
      <c r="Q294" s="201"/>
      <c r="R294" s="201"/>
      <c r="S294" s="201"/>
      <c r="T294" s="201"/>
      <c r="U294" s="201"/>
      <c r="V294" s="201"/>
      <c r="W294" s="201"/>
      <c r="X294" s="201"/>
      <c r="Y294" s="201"/>
      <c r="Z294" s="201"/>
      <c r="AA294" s="201"/>
      <c r="AB294" s="201"/>
      <c r="AC294" s="201"/>
      <c r="AD294" s="201"/>
      <c r="AE294" s="201"/>
      <c r="AF294" s="201"/>
      <c r="AG294" s="201"/>
    </row>
    <row r="295" s="108" customFormat="true" ht="13.5" hidden="false" customHeight="false" outlineLevel="0" collapsed="false">
      <c r="A295" s="148"/>
      <c r="B295" s="148"/>
      <c r="C295" s="148"/>
      <c r="D295" s="148"/>
      <c r="E295" s="492"/>
      <c r="F295" s="201"/>
      <c r="G295" s="201"/>
      <c r="H295" s="201"/>
      <c r="I295" s="201"/>
      <c r="J295" s="201"/>
      <c r="K295" s="201"/>
      <c r="L295" s="201"/>
      <c r="M295" s="201"/>
      <c r="N295" s="201"/>
      <c r="O295" s="201"/>
      <c r="P295" s="201"/>
      <c r="Q295" s="201"/>
      <c r="R295" s="201"/>
      <c r="S295" s="201"/>
      <c r="T295" s="201"/>
      <c r="U295" s="201"/>
      <c r="V295" s="201"/>
      <c r="W295" s="201"/>
      <c r="X295" s="201"/>
      <c r="Y295" s="201"/>
      <c r="Z295" s="201"/>
      <c r="AA295" s="201"/>
      <c r="AB295" s="201"/>
      <c r="AC295" s="201"/>
      <c r="AD295" s="201"/>
      <c r="AE295" s="201"/>
      <c r="AF295" s="201"/>
      <c r="AG295" s="201"/>
    </row>
    <row r="296" s="108" customFormat="true" ht="13.5" hidden="false" customHeight="false" outlineLevel="0" collapsed="false">
      <c r="A296" s="148"/>
      <c r="B296" s="148"/>
      <c r="C296" s="148"/>
      <c r="D296" s="148"/>
      <c r="E296" s="492"/>
      <c r="F296" s="201"/>
      <c r="G296" s="201"/>
      <c r="H296" s="201"/>
      <c r="I296" s="201"/>
      <c r="J296" s="201"/>
      <c r="K296" s="201"/>
      <c r="L296" s="201"/>
      <c r="M296" s="201"/>
      <c r="N296" s="201"/>
      <c r="O296" s="201"/>
      <c r="P296" s="201"/>
      <c r="Q296" s="201"/>
      <c r="R296" s="201"/>
      <c r="S296" s="201"/>
      <c r="T296" s="201"/>
      <c r="U296" s="201"/>
      <c r="V296" s="201"/>
      <c r="W296" s="201"/>
      <c r="X296" s="201"/>
      <c r="Y296" s="201"/>
      <c r="Z296" s="201"/>
      <c r="AA296" s="201"/>
      <c r="AB296" s="201"/>
      <c r="AC296" s="201"/>
      <c r="AD296" s="201"/>
      <c r="AE296" s="201"/>
      <c r="AF296" s="201"/>
      <c r="AG296" s="201"/>
    </row>
    <row r="297" s="108" customFormat="true" ht="13.5" hidden="false" customHeight="false" outlineLevel="0" collapsed="false">
      <c r="A297" s="148"/>
      <c r="B297" s="148"/>
      <c r="C297" s="148"/>
      <c r="D297" s="148"/>
      <c r="E297" s="492"/>
      <c r="F297" s="201"/>
      <c r="G297" s="201"/>
      <c r="H297" s="201"/>
      <c r="I297" s="201"/>
      <c r="J297" s="201"/>
      <c r="K297" s="201"/>
      <c r="L297" s="201"/>
      <c r="M297" s="201"/>
      <c r="N297" s="201"/>
      <c r="O297" s="201"/>
      <c r="P297" s="201"/>
      <c r="Q297" s="201"/>
      <c r="R297" s="201"/>
      <c r="S297" s="201"/>
      <c r="T297" s="201"/>
      <c r="U297" s="201"/>
      <c r="V297" s="201"/>
      <c r="W297" s="201"/>
      <c r="X297" s="201"/>
      <c r="Y297" s="201"/>
      <c r="Z297" s="201"/>
      <c r="AA297" s="201"/>
      <c r="AB297" s="201"/>
      <c r="AC297" s="201"/>
      <c r="AD297" s="201"/>
      <c r="AE297" s="201"/>
      <c r="AF297" s="201"/>
      <c r="AG297" s="201"/>
    </row>
    <row r="298" s="108" customFormat="true" ht="13.5" hidden="false" customHeight="false" outlineLevel="0" collapsed="false">
      <c r="A298" s="148"/>
      <c r="B298" s="148"/>
      <c r="C298" s="148"/>
      <c r="D298" s="148"/>
      <c r="E298" s="492"/>
      <c r="F298" s="201"/>
      <c r="G298" s="201"/>
      <c r="H298" s="201"/>
      <c r="I298" s="201"/>
      <c r="J298" s="201"/>
      <c r="K298" s="201"/>
      <c r="L298" s="201"/>
      <c r="M298" s="201"/>
      <c r="N298" s="201"/>
      <c r="O298" s="201"/>
      <c r="P298" s="201"/>
      <c r="Q298" s="201"/>
      <c r="R298" s="201"/>
      <c r="S298" s="201"/>
      <c r="T298" s="201"/>
      <c r="U298" s="201"/>
      <c r="V298" s="201"/>
      <c r="W298" s="201"/>
      <c r="X298" s="201"/>
      <c r="Y298" s="201"/>
      <c r="Z298" s="201"/>
      <c r="AA298" s="201"/>
      <c r="AB298" s="201"/>
      <c r="AC298" s="201"/>
      <c r="AD298" s="201"/>
      <c r="AE298" s="201"/>
      <c r="AF298" s="201"/>
      <c r="AG298" s="201"/>
    </row>
    <row r="299" s="108" customFormat="true" ht="13.5" hidden="false" customHeight="false" outlineLevel="0" collapsed="false">
      <c r="A299" s="148"/>
      <c r="B299" s="148"/>
      <c r="C299" s="148"/>
      <c r="D299" s="148"/>
      <c r="E299" s="492"/>
      <c r="F299" s="201"/>
      <c r="G299" s="201"/>
      <c r="H299" s="201"/>
      <c r="I299" s="201"/>
      <c r="J299" s="201"/>
      <c r="K299" s="201"/>
      <c r="L299" s="201"/>
      <c r="M299" s="201"/>
      <c r="N299" s="201"/>
      <c r="O299" s="201"/>
      <c r="P299" s="201"/>
      <c r="Q299" s="201"/>
      <c r="R299" s="201"/>
      <c r="S299" s="201"/>
      <c r="T299" s="201"/>
      <c r="U299" s="201"/>
      <c r="V299" s="201"/>
      <c r="W299" s="201"/>
      <c r="X299" s="201"/>
      <c r="Y299" s="201"/>
      <c r="Z299" s="201"/>
      <c r="AA299" s="201"/>
      <c r="AB299" s="201"/>
      <c r="AC299" s="201"/>
      <c r="AD299" s="201"/>
      <c r="AE299" s="201"/>
      <c r="AF299" s="201"/>
      <c r="AG299" s="201"/>
    </row>
    <row r="300" s="108" customFormat="true" ht="13.5" hidden="false" customHeight="false" outlineLevel="0" collapsed="false">
      <c r="A300" s="148"/>
      <c r="B300" s="148"/>
      <c r="C300" s="148"/>
      <c r="D300" s="148"/>
      <c r="E300" s="492"/>
      <c r="F300" s="201"/>
      <c r="G300" s="201"/>
      <c r="H300" s="201"/>
      <c r="I300" s="201"/>
      <c r="J300" s="201"/>
      <c r="K300" s="201"/>
      <c r="L300" s="201"/>
      <c r="M300" s="201"/>
      <c r="N300" s="201"/>
      <c r="O300" s="201"/>
      <c r="P300" s="201"/>
      <c r="Q300" s="201"/>
      <c r="R300" s="201"/>
      <c r="S300" s="201"/>
      <c r="T300" s="201"/>
      <c r="U300" s="201"/>
      <c r="V300" s="201"/>
      <c r="W300" s="201"/>
      <c r="X300" s="201"/>
      <c r="Y300" s="201"/>
      <c r="Z300" s="201"/>
      <c r="AA300" s="201"/>
      <c r="AB300" s="201"/>
      <c r="AC300" s="201"/>
      <c r="AD300" s="201"/>
      <c r="AE300" s="201"/>
      <c r="AF300" s="201"/>
      <c r="AG300" s="201"/>
    </row>
    <row r="301" s="108" customFormat="true" ht="13.5" hidden="false" customHeight="false" outlineLevel="0" collapsed="false">
      <c r="A301" s="148"/>
      <c r="B301" s="148"/>
      <c r="C301" s="148"/>
      <c r="D301" s="148"/>
      <c r="E301" s="492"/>
      <c r="F301" s="201"/>
      <c r="G301" s="201"/>
      <c r="H301" s="201"/>
      <c r="I301" s="201"/>
      <c r="J301" s="201"/>
      <c r="K301" s="201"/>
      <c r="L301" s="201"/>
      <c r="M301" s="201"/>
      <c r="N301" s="201"/>
      <c r="O301" s="201"/>
      <c r="P301" s="201"/>
      <c r="Q301" s="201"/>
      <c r="R301" s="201"/>
      <c r="S301" s="201"/>
      <c r="T301" s="201"/>
      <c r="U301" s="201"/>
      <c r="V301" s="201"/>
      <c r="W301" s="201"/>
      <c r="X301" s="201"/>
      <c r="Y301" s="201"/>
      <c r="Z301" s="201"/>
      <c r="AA301" s="201"/>
      <c r="AB301" s="201"/>
      <c r="AC301" s="201"/>
      <c r="AD301" s="201"/>
      <c r="AE301" s="201"/>
      <c r="AF301" s="201"/>
      <c r="AG301" s="201"/>
    </row>
    <row r="302" s="108" customFormat="true" ht="13.5" hidden="false" customHeight="false" outlineLevel="0" collapsed="false">
      <c r="A302" s="148"/>
      <c r="B302" s="148"/>
      <c r="C302" s="148"/>
      <c r="D302" s="148"/>
      <c r="E302" s="492"/>
      <c r="F302" s="201"/>
      <c r="G302" s="201"/>
      <c r="H302" s="201"/>
      <c r="I302" s="201"/>
      <c r="J302" s="201"/>
      <c r="K302" s="201"/>
      <c r="L302" s="201"/>
      <c r="M302" s="201"/>
      <c r="N302" s="201"/>
      <c r="O302" s="201"/>
      <c r="P302" s="201"/>
      <c r="Q302" s="201"/>
      <c r="R302" s="201"/>
      <c r="S302" s="201"/>
      <c r="T302" s="201"/>
      <c r="U302" s="201"/>
      <c r="V302" s="201"/>
      <c r="W302" s="201"/>
      <c r="X302" s="201"/>
      <c r="Y302" s="201"/>
      <c r="Z302" s="201"/>
      <c r="AA302" s="201"/>
      <c r="AB302" s="201"/>
      <c r="AC302" s="201"/>
      <c r="AD302" s="201"/>
      <c r="AE302" s="201"/>
      <c r="AF302" s="201"/>
      <c r="AG302" s="201"/>
    </row>
    <row r="303" s="108" customFormat="true" ht="13.5" hidden="false" customHeight="false" outlineLevel="0" collapsed="false">
      <c r="A303" s="148"/>
      <c r="B303" s="148"/>
      <c r="C303" s="148"/>
      <c r="D303" s="148"/>
      <c r="E303" s="492"/>
      <c r="F303" s="201"/>
      <c r="G303" s="201"/>
      <c r="H303" s="201"/>
      <c r="I303" s="201"/>
      <c r="J303" s="201"/>
      <c r="K303" s="201"/>
      <c r="L303" s="201"/>
      <c r="M303" s="201"/>
      <c r="N303" s="201"/>
      <c r="O303" s="201"/>
      <c r="P303" s="201"/>
      <c r="Q303" s="201"/>
      <c r="R303" s="201"/>
      <c r="S303" s="201"/>
      <c r="T303" s="201"/>
      <c r="U303" s="201"/>
      <c r="V303" s="201"/>
      <c r="W303" s="201"/>
      <c r="X303" s="201"/>
      <c r="Y303" s="201"/>
      <c r="Z303" s="201"/>
      <c r="AA303" s="201"/>
      <c r="AB303" s="201"/>
      <c r="AC303" s="201"/>
      <c r="AD303" s="201"/>
      <c r="AE303" s="201"/>
      <c r="AF303" s="201"/>
      <c r="AG303" s="201"/>
    </row>
    <row r="304" s="108" customFormat="true" ht="13.5" hidden="false" customHeight="false" outlineLevel="0" collapsed="false">
      <c r="A304" s="148"/>
      <c r="B304" s="148"/>
      <c r="C304" s="148"/>
      <c r="D304" s="148"/>
      <c r="E304" s="492"/>
      <c r="F304" s="201"/>
      <c r="G304" s="201"/>
      <c r="H304" s="201"/>
      <c r="I304" s="201"/>
      <c r="J304" s="201"/>
      <c r="K304" s="201"/>
      <c r="L304" s="201"/>
      <c r="M304" s="201"/>
      <c r="N304" s="201"/>
      <c r="O304" s="201"/>
      <c r="P304" s="201"/>
      <c r="Q304" s="201"/>
      <c r="R304" s="201"/>
      <c r="S304" s="201"/>
      <c r="T304" s="201"/>
      <c r="U304" s="201"/>
      <c r="V304" s="201"/>
      <c r="W304" s="201"/>
      <c r="X304" s="201"/>
      <c r="Y304" s="201"/>
      <c r="Z304" s="201"/>
      <c r="AA304" s="201"/>
      <c r="AB304" s="201"/>
      <c r="AC304" s="201"/>
      <c r="AD304" s="201"/>
      <c r="AE304" s="201"/>
      <c r="AF304" s="201"/>
      <c r="AG304" s="201"/>
    </row>
    <row r="305" s="108" customFormat="true" ht="13.5" hidden="false" customHeight="false" outlineLevel="0" collapsed="false">
      <c r="A305" s="148"/>
      <c r="B305" s="148"/>
      <c r="C305" s="148"/>
      <c r="D305" s="148"/>
      <c r="E305" s="492"/>
      <c r="F305" s="201"/>
      <c r="G305" s="201"/>
      <c r="H305" s="201"/>
      <c r="I305" s="201"/>
      <c r="J305" s="201"/>
      <c r="K305" s="201"/>
      <c r="L305" s="201"/>
      <c r="M305" s="201"/>
      <c r="N305" s="201"/>
      <c r="O305" s="201"/>
      <c r="P305" s="201"/>
      <c r="Q305" s="201"/>
      <c r="R305" s="201"/>
      <c r="S305" s="201"/>
      <c r="T305" s="201"/>
      <c r="U305" s="201"/>
      <c r="V305" s="201"/>
      <c r="W305" s="201"/>
      <c r="X305" s="201"/>
      <c r="Y305" s="201"/>
      <c r="Z305" s="201"/>
      <c r="AA305" s="201"/>
      <c r="AB305" s="201"/>
      <c r="AC305" s="201"/>
      <c r="AD305" s="201"/>
      <c r="AE305" s="201"/>
      <c r="AF305" s="201"/>
      <c r="AG305" s="201"/>
    </row>
    <row r="306" s="108" customFormat="true" ht="13.5" hidden="false" customHeight="false" outlineLevel="0" collapsed="false">
      <c r="A306" s="148"/>
      <c r="B306" s="148"/>
      <c r="C306" s="148"/>
      <c r="D306" s="148"/>
      <c r="E306" s="492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1"/>
      <c r="AG306" s="201"/>
    </row>
    <row r="307" s="108" customFormat="true" ht="13.5" hidden="false" customHeight="false" outlineLevel="0" collapsed="false">
      <c r="A307" s="148"/>
      <c r="B307" s="148"/>
      <c r="C307" s="148"/>
      <c r="D307" s="148"/>
      <c r="E307" s="492"/>
      <c r="F307" s="201"/>
      <c r="G307" s="201"/>
      <c r="H307" s="201"/>
      <c r="I307" s="201"/>
      <c r="J307" s="201"/>
      <c r="K307" s="201"/>
      <c r="L307" s="201"/>
      <c r="M307" s="201"/>
      <c r="N307" s="201"/>
      <c r="O307" s="201"/>
      <c r="P307" s="201"/>
      <c r="Q307" s="201"/>
      <c r="R307" s="201"/>
      <c r="S307" s="201"/>
      <c r="T307" s="201"/>
      <c r="U307" s="201"/>
      <c r="V307" s="201"/>
      <c r="W307" s="201"/>
      <c r="X307" s="201"/>
      <c r="Y307" s="201"/>
      <c r="Z307" s="201"/>
      <c r="AA307" s="201"/>
      <c r="AB307" s="201"/>
      <c r="AC307" s="201"/>
      <c r="AD307" s="201"/>
      <c r="AE307" s="201"/>
      <c r="AF307" s="201"/>
      <c r="AG307" s="201"/>
    </row>
    <row r="308" s="108" customFormat="true" ht="13.5" hidden="false" customHeight="false" outlineLevel="0" collapsed="false">
      <c r="A308" s="148"/>
      <c r="B308" s="148"/>
      <c r="C308" s="148"/>
      <c r="D308" s="148"/>
      <c r="E308" s="492"/>
      <c r="F308" s="201"/>
      <c r="G308" s="201"/>
      <c r="H308" s="201"/>
      <c r="I308" s="201"/>
      <c r="J308" s="201"/>
      <c r="K308" s="201"/>
      <c r="L308" s="201"/>
      <c r="M308" s="201"/>
      <c r="N308" s="201"/>
      <c r="O308" s="201"/>
      <c r="P308" s="201"/>
      <c r="Q308" s="201"/>
      <c r="R308" s="201"/>
      <c r="S308" s="201"/>
      <c r="T308" s="201"/>
      <c r="U308" s="201"/>
      <c r="V308" s="201"/>
      <c r="W308" s="201"/>
      <c r="X308" s="201"/>
      <c r="Y308" s="201"/>
      <c r="Z308" s="201"/>
      <c r="AA308" s="201"/>
      <c r="AB308" s="201"/>
      <c r="AC308" s="201"/>
      <c r="AD308" s="201"/>
      <c r="AE308" s="201"/>
      <c r="AF308" s="201"/>
      <c r="AG308" s="201"/>
    </row>
    <row r="309" s="108" customFormat="true" ht="13.5" hidden="false" customHeight="false" outlineLevel="0" collapsed="false">
      <c r="A309" s="148"/>
      <c r="B309" s="148"/>
      <c r="C309" s="148"/>
      <c r="D309" s="148"/>
      <c r="E309" s="492"/>
      <c r="F309" s="201"/>
      <c r="G309" s="201"/>
      <c r="H309" s="201"/>
      <c r="I309" s="201"/>
      <c r="J309" s="201"/>
      <c r="K309" s="201"/>
      <c r="L309" s="201"/>
      <c r="M309" s="201"/>
      <c r="N309" s="201"/>
      <c r="O309" s="201"/>
      <c r="P309" s="201"/>
      <c r="Q309" s="201"/>
      <c r="R309" s="201"/>
      <c r="S309" s="201"/>
      <c r="T309" s="201"/>
      <c r="U309" s="201"/>
      <c r="V309" s="201"/>
      <c r="W309" s="201"/>
      <c r="X309" s="201"/>
      <c r="Y309" s="201"/>
      <c r="Z309" s="201"/>
      <c r="AA309" s="201"/>
      <c r="AB309" s="201"/>
      <c r="AC309" s="201"/>
      <c r="AD309" s="201"/>
      <c r="AE309" s="201"/>
      <c r="AF309" s="201"/>
      <c r="AG309" s="201"/>
    </row>
    <row r="310" s="108" customFormat="true" ht="13.5" hidden="false" customHeight="false" outlineLevel="0" collapsed="false">
      <c r="A310" s="148"/>
      <c r="B310" s="148"/>
      <c r="C310" s="148"/>
      <c r="D310" s="148"/>
      <c r="E310" s="492"/>
      <c r="F310" s="201"/>
      <c r="G310" s="201"/>
      <c r="H310" s="201"/>
      <c r="I310" s="201"/>
      <c r="J310" s="201"/>
      <c r="K310" s="201"/>
      <c r="L310" s="201"/>
      <c r="M310" s="201"/>
      <c r="N310" s="201"/>
      <c r="O310" s="201"/>
      <c r="P310" s="201"/>
      <c r="Q310" s="201"/>
      <c r="R310" s="201"/>
      <c r="S310" s="201"/>
      <c r="T310" s="201"/>
      <c r="U310" s="201"/>
      <c r="V310" s="201"/>
      <c r="W310" s="201"/>
      <c r="X310" s="201"/>
      <c r="Y310" s="201"/>
      <c r="Z310" s="201"/>
      <c r="AA310" s="201"/>
      <c r="AB310" s="201"/>
      <c r="AC310" s="201"/>
      <c r="AD310" s="201"/>
      <c r="AE310" s="201"/>
      <c r="AF310" s="201"/>
      <c r="AG310" s="201"/>
    </row>
    <row r="311" s="108" customFormat="true" ht="13.5" hidden="false" customHeight="false" outlineLevel="0" collapsed="false">
      <c r="A311" s="148"/>
      <c r="B311" s="148"/>
      <c r="C311" s="148"/>
      <c r="D311" s="148"/>
      <c r="E311" s="492"/>
      <c r="F311" s="201"/>
      <c r="G311" s="201"/>
      <c r="H311" s="201"/>
      <c r="I311" s="201"/>
      <c r="J311" s="201"/>
      <c r="K311" s="201"/>
      <c r="L311" s="201"/>
      <c r="M311" s="201"/>
      <c r="N311" s="201"/>
      <c r="O311" s="201"/>
      <c r="P311" s="201"/>
      <c r="Q311" s="201"/>
      <c r="R311" s="201"/>
      <c r="S311" s="201"/>
      <c r="T311" s="201"/>
      <c r="U311" s="201"/>
      <c r="V311" s="201"/>
      <c r="W311" s="201"/>
      <c r="X311" s="201"/>
      <c r="Y311" s="201"/>
      <c r="Z311" s="201"/>
      <c r="AA311" s="201"/>
      <c r="AB311" s="201"/>
      <c r="AC311" s="201"/>
      <c r="AD311" s="201"/>
      <c r="AE311" s="201"/>
      <c r="AF311" s="201"/>
      <c r="AG311" s="201"/>
    </row>
    <row r="312" s="108" customFormat="true" ht="13.5" hidden="false" customHeight="false" outlineLevel="0" collapsed="false">
      <c r="A312" s="148"/>
      <c r="B312" s="148"/>
      <c r="C312" s="148"/>
      <c r="D312" s="148"/>
      <c r="E312" s="492"/>
      <c r="F312" s="201"/>
      <c r="G312" s="201"/>
      <c r="H312" s="201"/>
      <c r="I312" s="201"/>
      <c r="J312" s="201"/>
      <c r="K312" s="201"/>
      <c r="L312" s="201"/>
      <c r="M312" s="201"/>
      <c r="N312" s="201"/>
      <c r="O312" s="201"/>
      <c r="P312" s="201"/>
      <c r="Q312" s="201"/>
      <c r="R312" s="201"/>
      <c r="S312" s="201"/>
      <c r="T312" s="201"/>
      <c r="U312" s="201"/>
      <c r="V312" s="201"/>
      <c r="W312" s="201"/>
      <c r="X312" s="201"/>
      <c r="Y312" s="201"/>
      <c r="Z312" s="201"/>
      <c r="AA312" s="201"/>
      <c r="AB312" s="201"/>
      <c r="AC312" s="201"/>
      <c r="AD312" s="201"/>
      <c r="AE312" s="201"/>
      <c r="AF312" s="201"/>
      <c r="AG312" s="201"/>
    </row>
    <row r="313" s="108" customFormat="true" ht="13.5" hidden="false" customHeight="false" outlineLevel="0" collapsed="false">
      <c r="A313" s="148"/>
      <c r="B313" s="148"/>
      <c r="C313" s="148"/>
      <c r="D313" s="148"/>
      <c r="E313" s="492"/>
      <c r="F313" s="201"/>
      <c r="G313" s="201"/>
      <c r="H313" s="201"/>
      <c r="I313" s="201"/>
      <c r="J313" s="201"/>
      <c r="K313" s="201"/>
      <c r="L313" s="201"/>
      <c r="M313" s="201"/>
      <c r="N313" s="201"/>
      <c r="O313" s="201"/>
      <c r="P313" s="201"/>
      <c r="Q313" s="201"/>
      <c r="R313" s="201"/>
      <c r="S313" s="201"/>
      <c r="T313" s="201"/>
      <c r="U313" s="201"/>
      <c r="V313" s="201"/>
      <c r="W313" s="201"/>
      <c r="X313" s="201"/>
      <c r="Y313" s="201"/>
      <c r="Z313" s="201"/>
      <c r="AA313" s="201"/>
      <c r="AB313" s="201"/>
      <c r="AC313" s="201"/>
      <c r="AD313" s="201"/>
      <c r="AE313" s="201"/>
      <c r="AF313" s="201"/>
      <c r="AG313" s="201"/>
    </row>
    <row r="314" s="108" customFormat="true" ht="13.5" hidden="false" customHeight="false" outlineLevel="0" collapsed="false">
      <c r="A314" s="148"/>
      <c r="B314" s="148"/>
      <c r="C314" s="148"/>
      <c r="D314" s="148"/>
      <c r="E314" s="492"/>
      <c r="F314" s="201"/>
      <c r="G314" s="201"/>
      <c r="H314" s="201"/>
      <c r="I314" s="201"/>
      <c r="J314" s="201"/>
      <c r="K314" s="201"/>
      <c r="L314" s="201"/>
      <c r="M314" s="201"/>
      <c r="N314" s="201"/>
      <c r="O314" s="201"/>
      <c r="P314" s="201"/>
      <c r="Q314" s="201"/>
      <c r="R314" s="201"/>
      <c r="S314" s="201"/>
      <c r="T314" s="201"/>
      <c r="U314" s="201"/>
      <c r="V314" s="201"/>
      <c r="W314" s="201"/>
      <c r="X314" s="201"/>
      <c r="Y314" s="201"/>
      <c r="Z314" s="201"/>
      <c r="AA314" s="201"/>
      <c r="AB314" s="201"/>
      <c r="AC314" s="201"/>
      <c r="AD314" s="201"/>
      <c r="AE314" s="201"/>
      <c r="AF314" s="201"/>
      <c r="AG314" s="201"/>
    </row>
    <row r="315" s="108" customFormat="true" ht="13.5" hidden="false" customHeight="false" outlineLevel="0" collapsed="false">
      <c r="A315" s="148"/>
      <c r="B315" s="148"/>
      <c r="C315" s="148"/>
      <c r="D315" s="148"/>
      <c r="E315" s="492"/>
      <c r="F315" s="201"/>
      <c r="G315" s="201"/>
      <c r="H315" s="201"/>
      <c r="I315" s="201"/>
      <c r="J315" s="201"/>
      <c r="K315" s="201"/>
      <c r="L315" s="201"/>
      <c r="M315" s="201"/>
      <c r="N315" s="201"/>
      <c r="O315" s="201"/>
      <c r="P315" s="201"/>
      <c r="Q315" s="201"/>
      <c r="R315" s="201"/>
      <c r="S315" s="201"/>
      <c r="T315" s="201"/>
      <c r="U315" s="201"/>
      <c r="V315" s="201"/>
      <c r="W315" s="201"/>
      <c r="X315" s="201"/>
      <c r="Y315" s="201"/>
      <c r="Z315" s="201"/>
      <c r="AA315" s="201"/>
      <c r="AB315" s="201"/>
      <c r="AC315" s="201"/>
      <c r="AD315" s="201"/>
      <c r="AE315" s="201"/>
      <c r="AF315" s="201"/>
      <c r="AG315" s="201"/>
    </row>
    <row r="316" s="108" customFormat="true" ht="13.5" hidden="false" customHeight="false" outlineLevel="0" collapsed="false">
      <c r="A316" s="148"/>
      <c r="B316" s="148"/>
      <c r="C316" s="148"/>
      <c r="D316" s="148"/>
      <c r="E316" s="492"/>
      <c r="F316" s="201"/>
      <c r="G316" s="201"/>
      <c r="H316" s="201"/>
      <c r="I316" s="201"/>
      <c r="J316" s="201"/>
      <c r="K316" s="201"/>
      <c r="L316" s="201"/>
      <c r="M316" s="201"/>
      <c r="N316" s="201"/>
      <c r="O316" s="201"/>
      <c r="P316" s="201"/>
      <c r="Q316" s="201"/>
      <c r="R316" s="201"/>
      <c r="S316" s="201"/>
      <c r="T316" s="201"/>
      <c r="U316" s="201"/>
      <c r="V316" s="201"/>
      <c r="W316" s="201"/>
      <c r="X316" s="201"/>
      <c r="Y316" s="201"/>
      <c r="Z316" s="201"/>
      <c r="AA316" s="201"/>
      <c r="AB316" s="201"/>
      <c r="AC316" s="201"/>
      <c r="AD316" s="201"/>
      <c r="AE316" s="201"/>
      <c r="AF316" s="201"/>
      <c r="AG316" s="201"/>
    </row>
    <row r="317" s="108" customFormat="true" ht="13.5" hidden="false" customHeight="false" outlineLevel="0" collapsed="false">
      <c r="A317" s="148"/>
      <c r="B317" s="148"/>
      <c r="C317" s="148"/>
      <c r="D317" s="148"/>
      <c r="E317" s="492"/>
      <c r="F317" s="201"/>
      <c r="G317" s="201"/>
      <c r="H317" s="201"/>
      <c r="I317" s="201"/>
      <c r="J317" s="201"/>
      <c r="K317" s="201"/>
      <c r="L317" s="201"/>
      <c r="M317" s="201"/>
      <c r="N317" s="201"/>
      <c r="O317" s="201"/>
      <c r="P317" s="201"/>
      <c r="Q317" s="201"/>
      <c r="R317" s="201"/>
      <c r="S317" s="201"/>
      <c r="T317" s="201"/>
      <c r="U317" s="201"/>
      <c r="V317" s="201"/>
      <c r="W317" s="201"/>
      <c r="X317" s="201"/>
      <c r="Y317" s="201"/>
      <c r="Z317" s="201"/>
      <c r="AA317" s="201"/>
      <c r="AB317" s="201"/>
      <c r="AC317" s="201"/>
      <c r="AD317" s="201"/>
      <c r="AE317" s="201"/>
      <c r="AF317" s="201"/>
      <c r="AG317" s="201"/>
    </row>
    <row r="318" s="108" customFormat="true" ht="13.5" hidden="false" customHeight="false" outlineLevel="0" collapsed="false">
      <c r="A318" s="148"/>
      <c r="B318" s="148"/>
      <c r="C318" s="148"/>
      <c r="D318" s="148"/>
      <c r="E318" s="492"/>
      <c r="F318" s="201"/>
      <c r="G318" s="201"/>
      <c r="H318" s="201"/>
      <c r="I318" s="201"/>
      <c r="J318" s="201"/>
      <c r="K318" s="201"/>
      <c r="L318" s="201"/>
      <c r="M318" s="201"/>
      <c r="N318" s="201"/>
      <c r="O318" s="201"/>
      <c r="P318" s="201"/>
      <c r="Q318" s="201"/>
      <c r="R318" s="201"/>
      <c r="S318" s="201"/>
      <c r="T318" s="201"/>
      <c r="U318" s="201"/>
      <c r="V318" s="201"/>
      <c r="W318" s="201"/>
      <c r="X318" s="201"/>
      <c r="Y318" s="201"/>
      <c r="Z318" s="201"/>
      <c r="AA318" s="201"/>
      <c r="AB318" s="201"/>
      <c r="AC318" s="201"/>
      <c r="AD318" s="201"/>
      <c r="AE318" s="201"/>
      <c r="AF318" s="201"/>
      <c r="AG318" s="201"/>
    </row>
    <row r="319" s="108" customFormat="true" ht="13.5" hidden="false" customHeight="false" outlineLevel="0" collapsed="false">
      <c r="A319" s="148"/>
      <c r="B319" s="148"/>
      <c r="C319" s="148"/>
      <c r="D319" s="148"/>
      <c r="E319" s="492"/>
      <c r="F319" s="201"/>
      <c r="G319" s="201"/>
      <c r="H319" s="201"/>
      <c r="I319" s="201"/>
      <c r="J319" s="201"/>
      <c r="K319" s="201"/>
      <c r="L319" s="201"/>
      <c r="M319" s="201"/>
      <c r="N319" s="201"/>
      <c r="O319" s="201"/>
      <c r="P319" s="201"/>
      <c r="Q319" s="201"/>
      <c r="R319" s="201"/>
      <c r="S319" s="201"/>
      <c r="T319" s="201"/>
      <c r="U319" s="201"/>
      <c r="V319" s="201"/>
      <c r="W319" s="201"/>
      <c r="X319" s="201"/>
      <c r="Y319" s="201"/>
      <c r="Z319" s="201"/>
      <c r="AA319" s="201"/>
      <c r="AB319" s="201"/>
      <c r="AC319" s="201"/>
      <c r="AD319" s="201"/>
      <c r="AE319" s="201"/>
      <c r="AF319" s="201"/>
      <c r="AG319" s="201"/>
    </row>
    <row r="320" s="108" customFormat="true" ht="13.5" hidden="false" customHeight="false" outlineLevel="0" collapsed="false">
      <c r="A320" s="148"/>
      <c r="B320" s="148"/>
      <c r="C320" s="148"/>
      <c r="D320" s="148"/>
      <c r="E320" s="492"/>
      <c r="F320" s="201"/>
      <c r="G320" s="201"/>
      <c r="H320" s="201"/>
      <c r="I320" s="201"/>
      <c r="J320" s="201"/>
      <c r="K320" s="201"/>
      <c r="L320" s="201"/>
      <c r="M320" s="201"/>
      <c r="N320" s="201"/>
      <c r="O320" s="201"/>
      <c r="P320" s="201"/>
      <c r="Q320" s="201"/>
      <c r="R320" s="201"/>
      <c r="S320" s="201"/>
      <c r="T320" s="201"/>
      <c r="U320" s="201"/>
      <c r="V320" s="201"/>
      <c r="W320" s="201"/>
      <c r="X320" s="201"/>
      <c r="Y320" s="201"/>
      <c r="Z320" s="201"/>
      <c r="AA320" s="201"/>
      <c r="AB320" s="201"/>
      <c r="AC320" s="201"/>
      <c r="AD320" s="201"/>
      <c r="AE320" s="201"/>
      <c r="AF320" s="201"/>
      <c r="AG320" s="201"/>
    </row>
    <row r="321" s="108" customFormat="true" ht="13.5" hidden="false" customHeight="false" outlineLevel="0" collapsed="false">
      <c r="A321" s="148"/>
      <c r="B321" s="148"/>
      <c r="C321" s="148"/>
      <c r="D321" s="148"/>
      <c r="E321" s="492"/>
      <c r="F321" s="201"/>
      <c r="G321" s="201"/>
      <c r="H321" s="201"/>
      <c r="I321" s="201"/>
      <c r="J321" s="201"/>
      <c r="K321" s="201"/>
      <c r="L321" s="201"/>
      <c r="M321" s="201"/>
      <c r="N321" s="201"/>
      <c r="O321" s="201"/>
      <c r="P321" s="201"/>
      <c r="Q321" s="201"/>
      <c r="R321" s="201"/>
      <c r="S321" s="201"/>
      <c r="T321" s="201"/>
      <c r="U321" s="201"/>
      <c r="V321" s="201"/>
      <c r="W321" s="201"/>
      <c r="X321" s="201"/>
      <c r="Y321" s="201"/>
      <c r="Z321" s="201"/>
      <c r="AA321" s="201"/>
      <c r="AB321" s="201"/>
      <c r="AC321" s="201"/>
      <c r="AD321" s="201"/>
      <c r="AE321" s="201"/>
      <c r="AF321" s="201"/>
      <c r="AG321" s="201"/>
    </row>
    <row r="322" s="108" customFormat="true" ht="13.5" hidden="false" customHeight="false" outlineLevel="0" collapsed="false">
      <c r="A322" s="148"/>
      <c r="B322" s="148"/>
      <c r="C322" s="148"/>
      <c r="D322" s="148"/>
      <c r="E322" s="492"/>
      <c r="F322" s="201"/>
      <c r="G322" s="201"/>
      <c r="H322" s="201"/>
      <c r="I322" s="201"/>
      <c r="J322" s="201"/>
      <c r="K322" s="201"/>
      <c r="L322" s="201"/>
      <c r="M322" s="201"/>
      <c r="N322" s="201"/>
      <c r="O322" s="201"/>
      <c r="P322" s="201"/>
      <c r="Q322" s="201"/>
      <c r="R322" s="201"/>
      <c r="S322" s="201"/>
      <c r="T322" s="201"/>
      <c r="U322" s="201"/>
      <c r="V322" s="201"/>
      <c r="W322" s="201"/>
      <c r="X322" s="201"/>
      <c r="Y322" s="201"/>
      <c r="Z322" s="201"/>
      <c r="AA322" s="201"/>
      <c r="AB322" s="201"/>
      <c r="AC322" s="201"/>
      <c r="AD322" s="201"/>
      <c r="AE322" s="201"/>
      <c r="AF322" s="201"/>
      <c r="AG322" s="201"/>
    </row>
    <row r="323" s="108" customFormat="true" ht="13.5" hidden="false" customHeight="false" outlineLevel="0" collapsed="false">
      <c r="A323" s="148"/>
      <c r="B323" s="148"/>
      <c r="C323" s="148"/>
      <c r="D323" s="148"/>
      <c r="E323" s="492"/>
      <c r="F323" s="201"/>
      <c r="G323" s="201"/>
      <c r="H323" s="201"/>
      <c r="I323" s="201"/>
      <c r="J323" s="201"/>
      <c r="K323" s="201"/>
      <c r="L323" s="201"/>
      <c r="M323" s="201"/>
      <c r="N323" s="201"/>
      <c r="O323" s="201"/>
      <c r="P323" s="201"/>
      <c r="Q323" s="201"/>
      <c r="R323" s="201"/>
      <c r="S323" s="201"/>
      <c r="T323" s="201"/>
      <c r="U323" s="201"/>
      <c r="V323" s="201"/>
      <c r="W323" s="201"/>
      <c r="X323" s="201"/>
      <c r="Y323" s="201"/>
      <c r="Z323" s="201"/>
      <c r="AA323" s="201"/>
      <c r="AB323" s="201"/>
      <c r="AC323" s="201"/>
      <c r="AD323" s="201"/>
      <c r="AE323" s="201"/>
      <c r="AF323" s="201"/>
      <c r="AG323" s="201"/>
    </row>
    <row r="324" s="108" customFormat="true" ht="13.5" hidden="false" customHeight="false" outlineLevel="0" collapsed="false">
      <c r="A324" s="148"/>
      <c r="B324" s="148"/>
      <c r="C324" s="148"/>
      <c r="D324" s="148"/>
      <c r="E324" s="492"/>
      <c r="F324" s="201"/>
      <c r="G324" s="201"/>
      <c r="H324" s="201"/>
      <c r="I324" s="201"/>
      <c r="J324" s="201"/>
      <c r="K324" s="201"/>
      <c r="L324" s="201"/>
      <c r="M324" s="201"/>
      <c r="N324" s="201"/>
      <c r="O324" s="201"/>
      <c r="P324" s="201"/>
      <c r="Q324" s="201"/>
      <c r="R324" s="201"/>
      <c r="S324" s="201"/>
      <c r="T324" s="201"/>
      <c r="U324" s="201"/>
      <c r="V324" s="201"/>
      <c r="W324" s="201"/>
      <c r="X324" s="201"/>
      <c r="Y324" s="201"/>
      <c r="Z324" s="201"/>
      <c r="AA324" s="201"/>
      <c r="AB324" s="201"/>
      <c r="AC324" s="201"/>
      <c r="AD324" s="201"/>
      <c r="AE324" s="201"/>
      <c r="AF324" s="201"/>
      <c r="AG324" s="201"/>
    </row>
    <row r="325" s="108" customFormat="true" ht="13.5" hidden="false" customHeight="false" outlineLevel="0" collapsed="false">
      <c r="A325" s="148"/>
      <c r="B325" s="148"/>
      <c r="C325" s="148"/>
      <c r="D325" s="148"/>
      <c r="E325" s="492"/>
      <c r="F325" s="201"/>
      <c r="G325" s="201"/>
      <c r="H325" s="201"/>
      <c r="I325" s="201"/>
      <c r="J325" s="201"/>
      <c r="K325" s="201"/>
      <c r="L325" s="201"/>
      <c r="M325" s="201"/>
      <c r="N325" s="201"/>
      <c r="O325" s="201"/>
      <c r="P325" s="201"/>
      <c r="Q325" s="201"/>
      <c r="R325" s="201"/>
      <c r="S325" s="201"/>
      <c r="T325" s="201"/>
      <c r="U325" s="201"/>
      <c r="V325" s="201"/>
      <c r="W325" s="201"/>
      <c r="X325" s="201"/>
      <c r="Y325" s="201"/>
      <c r="Z325" s="201"/>
      <c r="AA325" s="201"/>
      <c r="AB325" s="201"/>
      <c r="AC325" s="201"/>
      <c r="AD325" s="201"/>
      <c r="AE325" s="201"/>
      <c r="AF325" s="201"/>
      <c r="AG325" s="201"/>
    </row>
    <row r="326" s="108" customFormat="true" ht="13.5" hidden="false" customHeight="false" outlineLevel="0" collapsed="false">
      <c r="A326" s="148"/>
      <c r="B326" s="148"/>
      <c r="C326" s="148"/>
      <c r="D326" s="148"/>
      <c r="E326" s="492"/>
      <c r="F326" s="201"/>
      <c r="G326" s="201"/>
      <c r="H326" s="201"/>
      <c r="I326" s="201"/>
      <c r="J326" s="201"/>
      <c r="K326" s="201"/>
      <c r="L326" s="201"/>
      <c r="M326" s="201"/>
      <c r="N326" s="201"/>
      <c r="O326" s="201"/>
      <c r="P326" s="201"/>
      <c r="Q326" s="201"/>
      <c r="R326" s="201"/>
      <c r="S326" s="201"/>
      <c r="T326" s="201"/>
      <c r="U326" s="201"/>
      <c r="V326" s="201"/>
      <c r="W326" s="201"/>
      <c r="X326" s="201"/>
      <c r="Y326" s="201"/>
      <c r="Z326" s="201"/>
      <c r="AA326" s="201"/>
      <c r="AB326" s="201"/>
      <c r="AC326" s="201"/>
      <c r="AD326" s="201"/>
      <c r="AE326" s="201"/>
      <c r="AF326" s="201"/>
      <c r="AG326" s="201"/>
    </row>
    <row r="327" s="108" customFormat="true" ht="13.5" hidden="false" customHeight="false" outlineLevel="0" collapsed="false">
      <c r="A327" s="148"/>
      <c r="B327" s="148"/>
      <c r="C327" s="148"/>
      <c r="D327" s="148"/>
      <c r="E327" s="492"/>
      <c r="F327" s="201"/>
      <c r="G327" s="201"/>
      <c r="H327" s="201"/>
      <c r="I327" s="201"/>
      <c r="J327" s="201"/>
      <c r="K327" s="201"/>
      <c r="L327" s="201"/>
      <c r="M327" s="201"/>
      <c r="N327" s="201"/>
      <c r="O327" s="201"/>
      <c r="P327" s="201"/>
      <c r="Q327" s="201"/>
      <c r="R327" s="201"/>
      <c r="S327" s="201"/>
      <c r="T327" s="201"/>
      <c r="U327" s="201"/>
      <c r="V327" s="201"/>
      <c r="W327" s="201"/>
      <c r="X327" s="201"/>
      <c r="Y327" s="201"/>
      <c r="Z327" s="201"/>
      <c r="AA327" s="201"/>
      <c r="AB327" s="201"/>
      <c r="AC327" s="201"/>
      <c r="AD327" s="201"/>
      <c r="AE327" s="201"/>
      <c r="AF327" s="201"/>
      <c r="AG327" s="201"/>
    </row>
    <row r="328" s="108" customFormat="true" ht="13.5" hidden="false" customHeight="false" outlineLevel="0" collapsed="false">
      <c r="A328" s="148"/>
      <c r="B328" s="148"/>
      <c r="C328" s="148"/>
      <c r="D328" s="148"/>
      <c r="E328" s="492"/>
      <c r="F328" s="201"/>
      <c r="G328" s="201"/>
      <c r="H328" s="201"/>
      <c r="I328" s="201"/>
      <c r="J328" s="201"/>
      <c r="K328" s="201"/>
      <c r="L328" s="201"/>
      <c r="M328" s="201"/>
      <c r="N328" s="201"/>
      <c r="O328" s="201"/>
      <c r="P328" s="201"/>
      <c r="Q328" s="201"/>
      <c r="R328" s="201"/>
      <c r="S328" s="201"/>
      <c r="T328" s="201"/>
      <c r="U328" s="201"/>
      <c r="V328" s="201"/>
      <c r="W328" s="201"/>
      <c r="X328" s="201"/>
      <c r="Y328" s="201"/>
      <c r="Z328" s="201"/>
      <c r="AA328" s="201"/>
      <c r="AB328" s="201"/>
      <c r="AC328" s="201"/>
      <c r="AD328" s="201"/>
      <c r="AE328" s="201"/>
      <c r="AF328" s="201"/>
      <c r="AG328" s="201"/>
    </row>
    <row r="329" s="108" customFormat="true" ht="13.5" hidden="false" customHeight="false" outlineLevel="0" collapsed="false">
      <c r="A329" s="148"/>
      <c r="B329" s="148"/>
      <c r="C329" s="148"/>
      <c r="D329" s="148"/>
      <c r="E329" s="492"/>
      <c r="F329" s="201"/>
      <c r="G329" s="201"/>
      <c r="H329" s="201"/>
      <c r="I329" s="201"/>
      <c r="J329" s="201"/>
      <c r="K329" s="201"/>
      <c r="L329" s="201"/>
      <c r="M329" s="201"/>
      <c r="N329" s="201"/>
      <c r="O329" s="201"/>
      <c r="P329" s="201"/>
      <c r="Q329" s="201"/>
      <c r="R329" s="201"/>
      <c r="S329" s="201"/>
      <c r="T329" s="201"/>
      <c r="U329" s="201"/>
      <c r="V329" s="201"/>
      <c r="W329" s="201"/>
      <c r="X329" s="201"/>
      <c r="Y329" s="201"/>
      <c r="Z329" s="201"/>
      <c r="AA329" s="201"/>
      <c r="AB329" s="201"/>
      <c r="AC329" s="201"/>
      <c r="AD329" s="201"/>
      <c r="AE329" s="201"/>
      <c r="AF329" s="201"/>
      <c r="AG329" s="201"/>
    </row>
    <row r="330" s="108" customFormat="true" ht="13.5" hidden="false" customHeight="false" outlineLevel="0" collapsed="false">
      <c r="A330" s="148"/>
      <c r="B330" s="148"/>
      <c r="C330" s="148"/>
      <c r="D330" s="148"/>
      <c r="E330" s="492"/>
      <c r="F330" s="201"/>
      <c r="G330" s="201"/>
      <c r="H330" s="201"/>
      <c r="I330" s="201"/>
      <c r="J330" s="201"/>
      <c r="K330" s="201"/>
      <c r="L330" s="201"/>
      <c r="M330" s="201"/>
      <c r="N330" s="201"/>
      <c r="O330" s="201"/>
      <c r="P330" s="201"/>
      <c r="Q330" s="201"/>
      <c r="R330" s="201"/>
      <c r="S330" s="201"/>
      <c r="T330" s="201"/>
      <c r="U330" s="201"/>
      <c r="V330" s="201"/>
      <c r="W330" s="201"/>
      <c r="X330" s="201"/>
      <c r="Y330" s="201"/>
      <c r="Z330" s="201"/>
      <c r="AA330" s="201"/>
      <c r="AB330" s="201"/>
      <c r="AC330" s="201"/>
      <c r="AD330" s="201"/>
      <c r="AE330" s="201"/>
      <c r="AF330" s="201"/>
      <c r="AG330" s="201"/>
    </row>
    <row r="331" s="108" customFormat="true" ht="13.5" hidden="false" customHeight="false" outlineLevel="0" collapsed="false">
      <c r="A331" s="148"/>
      <c r="B331" s="148"/>
      <c r="C331" s="148"/>
      <c r="D331" s="148"/>
      <c r="E331" s="492"/>
      <c r="F331" s="201"/>
      <c r="G331" s="201"/>
      <c r="H331" s="201"/>
      <c r="I331" s="201"/>
      <c r="J331" s="201"/>
      <c r="K331" s="201"/>
      <c r="L331" s="201"/>
      <c r="M331" s="201"/>
      <c r="N331" s="201"/>
      <c r="O331" s="201"/>
      <c r="P331" s="201"/>
      <c r="Q331" s="201"/>
      <c r="R331" s="201"/>
      <c r="S331" s="201"/>
      <c r="T331" s="201"/>
      <c r="U331" s="201"/>
      <c r="V331" s="201"/>
      <c r="W331" s="201"/>
      <c r="X331" s="201"/>
      <c r="Y331" s="201"/>
      <c r="Z331" s="201"/>
      <c r="AA331" s="201"/>
      <c r="AB331" s="201"/>
      <c r="AC331" s="201"/>
      <c r="AD331" s="201"/>
      <c r="AE331" s="201"/>
      <c r="AF331" s="201"/>
      <c r="AG331" s="201"/>
    </row>
    <row r="332" s="108" customFormat="true" ht="13.5" hidden="false" customHeight="false" outlineLevel="0" collapsed="false">
      <c r="A332" s="148"/>
      <c r="B332" s="148"/>
      <c r="C332" s="148"/>
      <c r="D332" s="148"/>
      <c r="E332" s="492"/>
      <c r="F332" s="201"/>
      <c r="G332" s="201"/>
      <c r="H332" s="201"/>
      <c r="I332" s="201"/>
      <c r="J332" s="201"/>
      <c r="K332" s="201"/>
      <c r="L332" s="201"/>
      <c r="M332" s="201"/>
      <c r="N332" s="201"/>
      <c r="O332" s="201"/>
      <c r="P332" s="201"/>
      <c r="Q332" s="201"/>
      <c r="R332" s="201"/>
      <c r="S332" s="201"/>
      <c r="T332" s="201"/>
      <c r="U332" s="201"/>
      <c r="V332" s="201"/>
      <c r="W332" s="201"/>
      <c r="X332" s="201"/>
      <c r="Y332" s="201"/>
      <c r="Z332" s="201"/>
      <c r="AA332" s="201"/>
      <c r="AB332" s="201"/>
      <c r="AC332" s="201"/>
      <c r="AD332" s="201"/>
      <c r="AE332" s="201"/>
      <c r="AF332" s="201"/>
      <c r="AG332" s="201"/>
    </row>
    <row r="333" s="108" customFormat="true" ht="13.5" hidden="false" customHeight="false" outlineLevel="0" collapsed="false">
      <c r="A333" s="148"/>
      <c r="B333" s="148"/>
      <c r="C333" s="148"/>
      <c r="D333" s="148"/>
      <c r="E333" s="492"/>
      <c r="F333" s="201"/>
      <c r="G333" s="201"/>
      <c r="H333" s="201"/>
      <c r="I333" s="201"/>
      <c r="J333" s="201"/>
      <c r="K333" s="201"/>
      <c r="L333" s="201"/>
      <c r="M333" s="201"/>
      <c r="N333" s="201"/>
      <c r="O333" s="201"/>
      <c r="P333" s="201"/>
      <c r="Q333" s="201"/>
      <c r="R333" s="201"/>
      <c r="S333" s="201"/>
      <c r="T333" s="201"/>
      <c r="U333" s="201"/>
      <c r="V333" s="201"/>
      <c r="W333" s="201"/>
      <c r="X333" s="201"/>
      <c r="Y333" s="201"/>
      <c r="Z333" s="201"/>
      <c r="AA333" s="201"/>
      <c r="AB333" s="201"/>
      <c r="AC333" s="201"/>
      <c r="AD333" s="201"/>
      <c r="AE333" s="201"/>
      <c r="AF333" s="201"/>
      <c r="AG333" s="201"/>
    </row>
    <row r="334" s="108" customFormat="true" ht="13.5" hidden="false" customHeight="false" outlineLevel="0" collapsed="false">
      <c r="A334" s="148"/>
      <c r="B334" s="148"/>
      <c r="C334" s="148"/>
      <c r="D334" s="148"/>
      <c r="E334" s="492"/>
      <c r="F334" s="201"/>
      <c r="G334" s="201"/>
      <c r="H334" s="201"/>
      <c r="I334" s="201"/>
      <c r="J334" s="201"/>
      <c r="K334" s="201"/>
      <c r="L334" s="201"/>
      <c r="M334" s="201"/>
      <c r="N334" s="201"/>
      <c r="O334" s="201"/>
      <c r="P334" s="201"/>
      <c r="Q334" s="201"/>
      <c r="R334" s="201"/>
      <c r="S334" s="201"/>
      <c r="T334" s="201"/>
      <c r="U334" s="201"/>
      <c r="V334" s="201"/>
      <c r="W334" s="201"/>
      <c r="X334" s="201"/>
      <c r="Y334" s="201"/>
      <c r="Z334" s="201"/>
      <c r="AA334" s="201"/>
      <c r="AB334" s="201"/>
      <c r="AC334" s="201"/>
      <c r="AD334" s="201"/>
      <c r="AE334" s="201"/>
      <c r="AF334" s="201"/>
      <c r="AG334" s="201"/>
    </row>
    <row r="335" s="108" customFormat="true" ht="13.5" hidden="false" customHeight="false" outlineLevel="0" collapsed="false">
      <c r="A335" s="148"/>
      <c r="B335" s="148"/>
      <c r="C335" s="148"/>
      <c r="D335" s="148"/>
      <c r="E335" s="492"/>
      <c r="F335" s="201"/>
      <c r="G335" s="201"/>
      <c r="H335" s="201"/>
      <c r="I335" s="201"/>
      <c r="J335" s="201"/>
      <c r="K335" s="201"/>
      <c r="L335" s="201"/>
      <c r="M335" s="201"/>
      <c r="N335" s="201"/>
      <c r="O335" s="201"/>
      <c r="P335" s="201"/>
      <c r="Q335" s="201"/>
      <c r="R335" s="201"/>
      <c r="S335" s="201"/>
      <c r="T335" s="201"/>
      <c r="U335" s="201"/>
      <c r="V335" s="201"/>
      <c r="W335" s="201"/>
      <c r="X335" s="201"/>
      <c r="Y335" s="201"/>
      <c r="Z335" s="201"/>
      <c r="AA335" s="201"/>
      <c r="AB335" s="201"/>
      <c r="AC335" s="201"/>
      <c r="AD335" s="201"/>
      <c r="AE335" s="201"/>
      <c r="AF335" s="201"/>
      <c r="AG335" s="201"/>
    </row>
    <row r="336" s="108" customFormat="true" ht="13.5" hidden="false" customHeight="false" outlineLevel="0" collapsed="false">
      <c r="A336" s="148"/>
      <c r="B336" s="148"/>
      <c r="C336" s="148"/>
      <c r="D336" s="148"/>
      <c r="E336" s="492"/>
      <c r="F336" s="201"/>
      <c r="G336" s="201"/>
      <c r="H336" s="201"/>
      <c r="I336" s="201"/>
      <c r="J336" s="201"/>
      <c r="K336" s="201"/>
      <c r="L336" s="201"/>
      <c r="M336" s="201"/>
      <c r="N336" s="201"/>
      <c r="O336" s="201"/>
      <c r="P336" s="201"/>
      <c r="Q336" s="201"/>
      <c r="R336" s="201"/>
      <c r="S336" s="201"/>
      <c r="T336" s="201"/>
      <c r="U336" s="201"/>
      <c r="V336" s="201"/>
      <c r="W336" s="201"/>
      <c r="X336" s="201"/>
      <c r="Y336" s="201"/>
      <c r="Z336" s="201"/>
      <c r="AA336" s="201"/>
      <c r="AB336" s="201"/>
      <c r="AC336" s="201"/>
      <c r="AD336" s="201"/>
      <c r="AE336" s="201"/>
      <c r="AF336" s="201"/>
      <c r="AG336" s="201"/>
    </row>
    <row r="337" s="108" customFormat="true" ht="13.5" hidden="false" customHeight="false" outlineLevel="0" collapsed="false">
      <c r="A337" s="148"/>
      <c r="B337" s="148"/>
      <c r="C337" s="148"/>
      <c r="D337" s="148"/>
      <c r="E337" s="492"/>
      <c r="F337" s="201"/>
      <c r="G337" s="201"/>
      <c r="H337" s="201"/>
      <c r="I337" s="201"/>
      <c r="J337" s="201"/>
      <c r="K337" s="201"/>
      <c r="L337" s="201"/>
      <c r="M337" s="201"/>
      <c r="N337" s="201"/>
      <c r="O337" s="201"/>
      <c r="P337" s="201"/>
      <c r="Q337" s="201"/>
      <c r="R337" s="201"/>
      <c r="S337" s="201"/>
      <c r="T337" s="201"/>
      <c r="U337" s="201"/>
      <c r="V337" s="201"/>
      <c r="W337" s="201"/>
      <c r="X337" s="201"/>
      <c r="Y337" s="201"/>
      <c r="Z337" s="201"/>
      <c r="AA337" s="201"/>
      <c r="AB337" s="201"/>
      <c r="AC337" s="201"/>
      <c r="AD337" s="201"/>
      <c r="AE337" s="201"/>
      <c r="AF337" s="201"/>
      <c r="AG337" s="201"/>
    </row>
    <row r="338" s="108" customFormat="true" ht="13.5" hidden="false" customHeight="false" outlineLevel="0" collapsed="false">
      <c r="A338" s="148"/>
      <c r="B338" s="148"/>
      <c r="C338" s="148"/>
      <c r="D338" s="148"/>
      <c r="E338" s="492"/>
      <c r="F338" s="201"/>
      <c r="G338" s="201"/>
      <c r="H338" s="201"/>
      <c r="I338" s="201"/>
      <c r="J338" s="201"/>
      <c r="K338" s="201"/>
      <c r="L338" s="201"/>
      <c r="M338" s="201"/>
      <c r="N338" s="201"/>
      <c r="O338" s="201"/>
      <c r="P338" s="201"/>
      <c r="Q338" s="201"/>
      <c r="R338" s="201"/>
      <c r="S338" s="201"/>
      <c r="T338" s="201"/>
      <c r="U338" s="201"/>
      <c r="V338" s="201"/>
      <c r="W338" s="201"/>
      <c r="X338" s="201"/>
      <c r="Y338" s="201"/>
      <c r="Z338" s="201"/>
      <c r="AA338" s="201"/>
      <c r="AB338" s="201"/>
      <c r="AC338" s="201"/>
      <c r="AD338" s="201"/>
      <c r="AE338" s="201"/>
      <c r="AF338" s="201"/>
      <c r="AG338" s="201"/>
    </row>
    <row r="339" s="108" customFormat="true" ht="13.5" hidden="false" customHeight="false" outlineLevel="0" collapsed="false">
      <c r="A339" s="148"/>
      <c r="B339" s="148"/>
      <c r="C339" s="148"/>
      <c r="D339" s="148"/>
      <c r="E339" s="492"/>
      <c r="F339" s="201"/>
      <c r="G339" s="201"/>
      <c r="H339" s="201"/>
      <c r="I339" s="201"/>
      <c r="J339" s="201"/>
      <c r="K339" s="201"/>
      <c r="L339" s="201"/>
      <c r="M339" s="201"/>
      <c r="N339" s="201"/>
      <c r="O339" s="201"/>
      <c r="P339" s="201"/>
      <c r="Q339" s="201"/>
      <c r="R339" s="201"/>
      <c r="S339" s="201"/>
      <c r="T339" s="201"/>
      <c r="U339" s="201"/>
      <c r="V339" s="201"/>
      <c r="W339" s="201"/>
      <c r="X339" s="201"/>
      <c r="Y339" s="201"/>
      <c r="Z339" s="201"/>
      <c r="AA339" s="201"/>
      <c r="AB339" s="201"/>
      <c r="AC339" s="201"/>
      <c r="AD339" s="201"/>
      <c r="AE339" s="201"/>
      <c r="AF339" s="201"/>
      <c r="AG339" s="201"/>
    </row>
    <row r="340" s="108" customFormat="true" ht="13.5" hidden="false" customHeight="false" outlineLevel="0" collapsed="false">
      <c r="A340" s="148"/>
      <c r="B340" s="148"/>
      <c r="C340" s="148"/>
      <c r="D340" s="148"/>
      <c r="E340" s="492"/>
      <c r="F340" s="201"/>
      <c r="G340" s="201"/>
      <c r="H340" s="201"/>
      <c r="I340" s="201"/>
      <c r="J340" s="201"/>
      <c r="K340" s="201"/>
      <c r="L340" s="201"/>
      <c r="M340" s="201"/>
      <c r="N340" s="201"/>
      <c r="O340" s="201"/>
      <c r="P340" s="201"/>
      <c r="Q340" s="201"/>
      <c r="R340" s="201"/>
      <c r="S340" s="201"/>
      <c r="T340" s="201"/>
      <c r="U340" s="201"/>
      <c r="V340" s="201"/>
      <c r="W340" s="201"/>
      <c r="X340" s="201"/>
      <c r="Y340" s="201"/>
      <c r="Z340" s="201"/>
      <c r="AA340" s="201"/>
      <c r="AB340" s="201"/>
      <c r="AC340" s="201"/>
      <c r="AD340" s="201"/>
      <c r="AE340" s="201"/>
      <c r="AF340" s="201"/>
      <c r="AG340" s="201"/>
    </row>
    <row r="341" s="108" customFormat="true" ht="13.5" hidden="false" customHeight="false" outlineLevel="0" collapsed="false">
      <c r="A341" s="148"/>
      <c r="B341" s="148"/>
      <c r="C341" s="148"/>
      <c r="D341" s="148"/>
      <c r="E341" s="492"/>
      <c r="F341" s="201"/>
      <c r="G341" s="201"/>
      <c r="H341" s="201"/>
      <c r="I341" s="201"/>
      <c r="J341" s="201"/>
      <c r="K341" s="201"/>
      <c r="L341" s="201"/>
      <c r="M341" s="201"/>
      <c r="N341" s="201"/>
      <c r="O341" s="201"/>
      <c r="P341" s="201"/>
      <c r="Q341" s="201"/>
      <c r="R341" s="201"/>
      <c r="S341" s="201"/>
      <c r="T341" s="201"/>
      <c r="U341" s="201"/>
      <c r="V341" s="201"/>
      <c r="W341" s="201"/>
      <c r="X341" s="201"/>
      <c r="Y341" s="201"/>
      <c r="Z341" s="201"/>
      <c r="AA341" s="201"/>
      <c r="AB341" s="201"/>
      <c r="AC341" s="201"/>
      <c r="AD341" s="201"/>
      <c r="AE341" s="201"/>
      <c r="AF341" s="201"/>
      <c r="AG341" s="201"/>
    </row>
    <row r="342" s="108" customFormat="true" ht="13.5" hidden="false" customHeight="false" outlineLevel="0" collapsed="false">
      <c r="A342" s="148"/>
      <c r="B342" s="148"/>
      <c r="C342" s="148"/>
      <c r="D342" s="148"/>
      <c r="E342" s="492"/>
      <c r="F342" s="201"/>
      <c r="G342" s="201"/>
      <c r="H342" s="201"/>
      <c r="I342" s="201"/>
      <c r="J342" s="201"/>
      <c r="K342" s="201"/>
      <c r="L342" s="201"/>
      <c r="M342" s="201"/>
      <c r="N342" s="201"/>
      <c r="O342" s="201"/>
      <c r="P342" s="201"/>
      <c r="Q342" s="201"/>
      <c r="R342" s="201"/>
      <c r="S342" s="201"/>
      <c r="T342" s="201"/>
      <c r="U342" s="201"/>
      <c r="V342" s="201"/>
      <c r="W342" s="201"/>
      <c r="X342" s="201"/>
      <c r="Y342" s="201"/>
      <c r="Z342" s="201"/>
      <c r="AA342" s="201"/>
      <c r="AB342" s="201"/>
      <c r="AC342" s="201"/>
      <c r="AD342" s="201"/>
      <c r="AE342" s="201"/>
      <c r="AF342" s="201"/>
      <c r="AG342" s="201"/>
    </row>
    <row r="343" s="108" customFormat="true" ht="13.5" hidden="false" customHeight="false" outlineLevel="0" collapsed="false">
      <c r="A343" s="148"/>
      <c r="B343" s="148"/>
      <c r="C343" s="148"/>
      <c r="D343" s="148"/>
      <c r="E343" s="492"/>
      <c r="F343" s="201"/>
      <c r="G343" s="201"/>
      <c r="H343" s="201"/>
      <c r="I343" s="201"/>
      <c r="J343" s="201"/>
      <c r="K343" s="201"/>
      <c r="L343" s="201"/>
      <c r="M343" s="201"/>
      <c r="N343" s="201"/>
      <c r="O343" s="201"/>
      <c r="P343" s="201"/>
      <c r="Q343" s="201"/>
      <c r="R343" s="201"/>
      <c r="S343" s="201"/>
      <c r="T343" s="201"/>
      <c r="U343" s="201"/>
      <c r="V343" s="201"/>
      <c r="W343" s="201"/>
      <c r="X343" s="201"/>
      <c r="Y343" s="201"/>
      <c r="Z343" s="201"/>
      <c r="AA343" s="201"/>
      <c r="AB343" s="201"/>
      <c r="AC343" s="201"/>
      <c r="AD343" s="201"/>
      <c r="AE343" s="201"/>
      <c r="AF343" s="201"/>
      <c r="AG343" s="201"/>
    </row>
    <row r="344" s="108" customFormat="true" ht="13.5" hidden="false" customHeight="false" outlineLevel="0" collapsed="false">
      <c r="A344" s="148"/>
      <c r="B344" s="148"/>
      <c r="C344" s="148"/>
      <c r="D344" s="148"/>
      <c r="E344" s="492"/>
      <c r="F344" s="201"/>
      <c r="G344" s="201"/>
      <c r="H344" s="201"/>
      <c r="I344" s="201"/>
      <c r="J344" s="201"/>
      <c r="K344" s="201"/>
      <c r="L344" s="201"/>
      <c r="M344" s="201"/>
      <c r="N344" s="201"/>
      <c r="O344" s="201"/>
      <c r="P344" s="201"/>
      <c r="Q344" s="201"/>
      <c r="R344" s="201"/>
      <c r="S344" s="201"/>
      <c r="T344" s="201"/>
      <c r="U344" s="201"/>
      <c r="V344" s="201"/>
      <c r="W344" s="201"/>
      <c r="X344" s="201"/>
      <c r="Y344" s="201"/>
      <c r="Z344" s="201"/>
      <c r="AA344" s="201"/>
      <c r="AB344" s="201"/>
      <c r="AC344" s="201"/>
      <c r="AD344" s="201"/>
      <c r="AE344" s="201"/>
      <c r="AF344" s="201"/>
      <c r="AG344" s="201"/>
    </row>
    <row r="345" s="108" customFormat="true" ht="13.5" hidden="false" customHeight="false" outlineLevel="0" collapsed="false">
      <c r="A345" s="148"/>
      <c r="B345" s="148"/>
      <c r="C345" s="148"/>
      <c r="D345" s="148"/>
      <c r="E345" s="492"/>
      <c r="F345" s="201"/>
      <c r="G345" s="201"/>
      <c r="H345" s="201"/>
      <c r="I345" s="201"/>
      <c r="J345" s="201"/>
      <c r="K345" s="201"/>
      <c r="L345" s="201"/>
      <c r="M345" s="201"/>
      <c r="N345" s="201"/>
      <c r="O345" s="201"/>
      <c r="P345" s="201"/>
      <c r="Q345" s="201"/>
      <c r="R345" s="201"/>
      <c r="S345" s="201"/>
      <c r="T345" s="201"/>
      <c r="U345" s="201"/>
      <c r="V345" s="201"/>
      <c r="W345" s="201"/>
      <c r="X345" s="201"/>
      <c r="Y345" s="201"/>
      <c r="Z345" s="201"/>
      <c r="AA345" s="201"/>
      <c r="AB345" s="201"/>
      <c r="AC345" s="201"/>
      <c r="AD345" s="201"/>
      <c r="AE345" s="201"/>
      <c r="AF345" s="201"/>
      <c r="AG345" s="201"/>
    </row>
    <row r="346" s="108" customFormat="true" ht="13.5" hidden="false" customHeight="false" outlineLevel="0" collapsed="false">
      <c r="A346" s="148"/>
      <c r="B346" s="148"/>
      <c r="C346" s="148"/>
      <c r="D346" s="148"/>
      <c r="E346" s="492"/>
      <c r="F346" s="201"/>
      <c r="G346" s="201"/>
      <c r="H346" s="201"/>
      <c r="I346" s="201"/>
      <c r="J346" s="201"/>
      <c r="K346" s="201"/>
      <c r="L346" s="201"/>
      <c r="M346" s="201"/>
      <c r="N346" s="201"/>
      <c r="O346" s="201"/>
      <c r="P346" s="201"/>
      <c r="Q346" s="201"/>
      <c r="R346" s="201"/>
      <c r="S346" s="201"/>
      <c r="T346" s="201"/>
      <c r="U346" s="201"/>
      <c r="V346" s="201"/>
      <c r="W346" s="201"/>
      <c r="X346" s="201"/>
      <c r="Y346" s="201"/>
      <c r="Z346" s="201"/>
      <c r="AA346" s="201"/>
      <c r="AB346" s="201"/>
      <c r="AC346" s="201"/>
      <c r="AD346" s="201"/>
      <c r="AE346" s="201"/>
      <c r="AF346" s="201"/>
      <c r="AG346" s="201"/>
    </row>
    <row r="347" s="108" customFormat="true" ht="13.5" hidden="false" customHeight="false" outlineLevel="0" collapsed="false">
      <c r="A347" s="148"/>
      <c r="B347" s="148"/>
      <c r="C347" s="148"/>
      <c r="D347" s="148"/>
      <c r="E347" s="492"/>
      <c r="F347" s="201"/>
      <c r="G347" s="201"/>
      <c r="H347" s="201"/>
      <c r="I347" s="201"/>
      <c r="J347" s="201"/>
      <c r="K347" s="201"/>
      <c r="L347" s="201"/>
      <c r="M347" s="201"/>
      <c r="N347" s="201"/>
      <c r="O347" s="201"/>
      <c r="P347" s="201"/>
      <c r="Q347" s="201"/>
      <c r="R347" s="201"/>
      <c r="S347" s="201"/>
      <c r="T347" s="201"/>
      <c r="U347" s="201"/>
      <c r="V347" s="201"/>
      <c r="W347" s="201"/>
      <c r="X347" s="201"/>
      <c r="Y347" s="201"/>
      <c r="Z347" s="201"/>
      <c r="AA347" s="201"/>
      <c r="AB347" s="201"/>
      <c r="AC347" s="201"/>
      <c r="AD347" s="201"/>
      <c r="AE347" s="201"/>
      <c r="AF347" s="201"/>
      <c r="AG347" s="201"/>
    </row>
    <row r="348" s="108" customFormat="true" ht="13.5" hidden="false" customHeight="false" outlineLevel="0" collapsed="false">
      <c r="A348" s="148"/>
      <c r="B348" s="148"/>
      <c r="C348" s="148"/>
      <c r="D348" s="148"/>
      <c r="E348" s="492"/>
      <c r="F348" s="201"/>
      <c r="G348" s="201"/>
      <c r="H348" s="201"/>
      <c r="I348" s="201"/>
      <c r="J348" s="201"/>
      <c r="K348" s="201"/>
      <c r="L348" s="201"/>
      <c r="M348" s="201"/>
      <c r="N348" s="201"/>
      <c r="O348" s="201"/>
      <c r="P348" s="201"/>
      <c r="Q348" s="201"/>
      <c r="R348" s="201"/>
      <c r="S348" s="201"/>
      <c r="T348" s="201"/>
      <c r="U348" s="201"/>
      <c r="V348" s="201"/>
      <c r="W348" s="201"/>
      <c r="X348" s="201"/>
      <c r="Y348" s="201"/>
      <c r="Z348" s="201"/>
      <c r="AA348" s="201"/>
      <c r="AB348" s="201"/>
      <c r="AC348" s="201"/>
      <c r="AD348" s="201"/>
      <c r="AE348" s="201"/>
      <c r="AF348" s="201"/>
      <c r="AG348" s="201"/>
    </row>
    <row r="349" s="108" customFormat="true" ht="13.5" hidden="false" customHeight="false" outlineLevel="0" collapsed="false">
      <c r="A349" s="148"/>
      <c r="B349" s="148"/>
      <c r="C349" s="148"/>
      <c r="D349" s="148"/>
      <c r="E349" s="492"/>
      <c r="F349" s="201"/>
      <c r="G349" s="201"/>
      <c r="H349" s="201"/>
      <c r="I349" s="201"/>
      <c r="J349" s="201"/>
      <c r="K349" s="201"/>
      <c r="L349" s="201"/>
      <c r="M349" s="201"/>
      <c r="N349" s="201"/>
      <c r="O349" s="201"/>
      <c r="P349" s="201"/>
      <c r="Q349" s="201"/>
      <c r="R349" s="201"/>
      <c r="S349" s="201"/>
      <c r="T349" s="201"/>
      <c r="U349" s="201"/>
      <c r="V349" s="201"/>
      <c r="W349" s="201"/>
      <c r="X349" s="201"/>
      <c r="Y349" s="201"/>
      <c r="Z349" s="201"/>
      <c r="AA349" s="201"/>
      <c r="AB349" s="201"/>
      <c r="AC349" s="201"/>
      <c r="AD349" s="201"/>
      <c r="AE349" s="201"/>
      <c r="AF349" s="201"/>
      <c r="AG349" s="201"/>
    </row>
    <row r="350" s="108" customFormat="true" ht="13.5" hidden="false" customHeight="false" outlineLevel="0" collapsed="false">
      <c r="A350" s="148"/>
      <c r="B350" s="148"/>
      <c r="C350" s="148"/>
      <c r="D350" s="148"/>
      <c r="E350" s="492"/>
      <c r="F350" s="201"/>
      <c r="G350" s="201"/>
      <c r="H350" s="201"/>
      <c r="I350" s="201"/>
      <c r="J350" s="201"/>
      <c r="K350" s="201"/>
      <c r="L350" s="201"/>
      <c r="M350" s="201"/>
      <c r="N350" s="201"/>
      <c r="O350" s="201"/>
      <c r="P350" s="201"/>
      <c r="Q350" s="201"/>
      <c r="R350" s="201"/>
      <c r="S350" s="201"/>
      <c r="T350" s="201"/>
      <c r="U350" s="201"/>
      <c r="V350" s="201"/>
      <c r="W350" s="201"/>
      <c r="X350" s="201"/>
      <c r="Y350" s="201"/>
      <c r="Z350" s="201"/>
      <c r="AA350" s="201"/>
      <c r="AB350" s="201"/>
      <c r="AC350" s="201"/>
      <c r="AD350" s="201"/>
      <c r="AE350" s="201"/>
      <c r="AF350" s="201"/>
      <c r="AG350" s="201"/>
    </row>
    <row r="351" s="108" customFormat="true" ht="13.5" hidden="false" customHeight="false" outlineLevel="0" collapsed="false">
      <c r="A351" s="148"/>
      <c r="B351" s="148"/>
      <c r="C351" s="148"/>
      <c r="D351" s="148"/>
      <c r="E351" s="492"/>
      <c r="F351" s="201"/>
      <c r="G351" s="201"/>
      <c r="H351" s="201"/>
      <c r="I351" s="201"/>
      <c r="J351" s="201"/>
      <c r="K351" s="201"/>
      <c r="L351" s="201"/>
      <c r="M351" s="201"/>
      <c r="N351" s="201"/>
      <c r="O351" s="201"/>
      <c r="P351" s="201"/>
      <c r="Q351" s="201"/>
      <c r="R351" s="201"/>
      <c r="S351" s="201"/>
      <c r="T351" s="201"/>
      <c r="U351" s="201"/>
      <c r="V351" s="201"/>
      <c r="W351" s="201"/>
      <c r="X351" s="201"/>
      <c r="Y351" s="201"/>
      <c r="Z351" s="201"/>
      <c r="AA351" s="201"/>
      <c r="AB351" s="201"/>
      <c r="AC351" s="201"/>
      <c r="AD351" s="201"/>
      <c r="AE351" s="201"/>
      <c r="AF351" s="201"/>
      <c r="AG351" s="201"/>
    </row>
    <row r="352" s="108" customFormat="true" ht="13.5" hidden="false" customHeight="false" outlineLevel="0" collapsed="false">
      <c r="A352" s="148"/>
      <c r="B352" s="148"/>
      <c r="C352" s="148"/>
      <c r="D352" s="148"/>
      <c r="E352" s="492"/>
      <c r="F352" s="201"/>
      <c r="G352" s="201"/>
      <c r="H352" s="201"/>
      <c r="I352" s="201"/>
      <c r="J352" s="201"/>
      <c r="K352" s="201"/>
      <c r="L352" s="201"/>
      <c r="M352" s="201"/>
      <c r="N352" s="201"/>
      <c r="O352" s="201"/>
      <c r="P352" s="201"/>
      <c r="Q352" s="201"/>
      <c r="R352" s="201"/>
      <c r="S352" s="201"/>
      <c r="T352" s="201"/>
      <c r="U352" s="201"/>
      <c r="V352" s="201"/>
      <c r="W352" s="201"/>
      <c r="X352" s="201"/>
      <c r="Y352" s="201"/>
      <c r="Z352" s="201"/>
      <c r="AA352" s="201"/>
      <c r="AB352" s="201"/>
      <c r="AC352" s="201"/>
      <c r="AD352" s="201"/>
      <c r="AE352" s="201"/>
      <c r="AF352" s="201"/>
      <c r="AG352" s="201"/>
    </row>
    <row r="353" s="108" customFormat="true" ht="13.5" hidden="false" customHeight="false" outlineLevel="0" collapsed="false">
      <c r="A353" s="148"/>
      <c r="B353" s="148"/>
      <c r="C353" s="148"/>
      <c r="D353" s="148"/>
      <c r="E353" s="492"/>
      <c r="F353" s="201"/>
      <c r="G353" s="201"/>
      <c r="H353" s="201"/>
      <c r="I353" s="201"/>
      <c r="J353" s="201"/>
      <c r="K353" s="201"/>
      <c r="L353" s="201"/>
      <c r="M353" s="201"/>
      <c r="N353" s="201"/>
      <c r="O353" s="201"/>
      <c r="P353" s="201"/>
      <c r="Q353" s="201"/>
      <c r="R353" s="201"/>
      <c r="S353" s="201"/>
      <c r="T353" s="201"/>
      <c r="U353" s="201"/>
      <c r="V353" s="201"/>
      <c r="W353" s="201"/>
      <c r="X353" s="201"/>
      <c r="Y353" s="201"/>
      <c r="Z353" s="201"/>
      <c r="AA353" s="201"/>
      <c r="AB353" s="201"/>
      <c r="AC353" s="201"/>
      <c r="AD353" s="201"/>
      <c r="AE353" s="201"/>
      <c r="AF353" s="201"/>
      <c r="AG353" s="201"/>
    </row>
    <row r="354" s="108" customFormat="true" ht="13.5" hidden="false" customHeight="false" outlineLevel="0" collapsed="false">
      <c r="A354" s="148"/>
      <c r="B354" s="148"/>
      <c r="C354" s="148"/>
      <c r="D354" s="148"/>
      <c r="E354" s="492"/>
      <c r="F354" s="201"/>
      <c r="G354" s="201"/>
      <c r="H354" s="201"/>
      <c r="I354" s="201"/>
      <c r="J354" s="201"/>
      <c r="K354" s="201"/>
      <c r="L354" s="201"/>
      <c r="M354" s="201"/>
      <c r="N354" s="201"/>
      <c r="O354" s="201"/>
      <c r="P354" s="201"/>
      <c r="Q354" s="201"/>
      <c r="R354" s="201"/>
      <c r="S354" s="201"/>
      <c r="T354" s="201"/>
      <c r="U354" s="201"/>
      <c r="V354" s="201"/>
      <c r="W354" s="201"/>
      <c r="X354" s="201"/>
      <c r="Y354" s="201"/>
      <c r="Z354" s="201"/>
      <c r="AA354" s="201"/>
      <c r="AB354" s="201"/>
      <c r="AC354" s="201"/>
      <c r="AD354" s="201"/>
      <c r="AE354" s="201"/>
      <c r="AF354" s="201"/>
      <c r="AG354" s="201"/>
    </row>
    <row r="355" s="108" customFormat="true" ht="13.5" hidden="false" customHeight="false" outlineLevel="0" collapsed="false">
      <c r="A355" s="148"/>
      <c r="B355" s="148"/>
      <c r="C355" s="148"/>
      <c r="D355" s="148"/>
      <c r="E355" s="492"/>
      <c r="F355" s="201"/>
      <c r="G355" s="201"/>
      <c r="H355" s="201"/>
      <c r="I355" s="201"/>
      <c r="J355" s="201"/>
      <c r="K355" s="201"/>
      <c r="L355" s="201"/>
      <c r="M355" s="201"/>
      <c r="N355" s="201"/>
      <c r="O355" s="201"/>
      <c r="P355" s="201"/>
      <c r="Q355" s="201"/>
      <c r="R355" s="201"/>
      <c r="S355" s="201"/>
      <c r="T355" s="201"/>
      <c r="U355" s="201"/>
      <c r="V355" s="201"/>
      <c r="W355" s="201"/>
      <c r="X355" s="201"/>
      <c r="Y355" s="201"/>
      <c r="Z355" s="201"/>
      <c r="AA355" s="201"/>
      <c r="AB355" s="201"/>
      <c r="AC355" s="201"/>
      <c r="AD355" s="201"/>
      <c r="AE355" s="201"/>
      <c r="AF355" s="201"/>
      <c r="AG355" s="201"/>
    </row>
    <row r="356" s="108" customFormat="true" ht="13.5" hidden="false" customHeight="false" outlineLevel="0" collapsed="false">
      <c r="A356" s="148"/>
      <c r="B356" s="148"/>
      <c r="C356" s="148"/>
      <c r="D356" s="148"/>
      <c r="E356" s="492"/>
      <c r="F356" s="201"/>
      <c r="G356" s="201"/>
      <c r="H356" s="201"/>
      <c r="I356" s="201"/>
      <c r="J356" s="201"/>
      <c r="K356" s="201"/>
      <c r="L356" s="201"/>
      <c r="M356" s="201"/>
      <c r="N356" s="201"/>
      <c r="O356" s="201"/>
      <c r="P356" s="201"/>
      <c r="Q356" s="201"/>
      <c r="R356" s="201"/>
      <c r="S356" s="201"/>
      <c r="T356" s="201"/>
      <c r="U356" s="201"/>
      <c r="V356" s="201"/>
      <c r="W356" s="201"/>
      <c r="X356" s="201"/>
      <c r="Y356" s="201"/>
      <c r="Z356" s="201"/>
      <c r="AA356" s="201"/>
      <c r="AB356" s="201"/>
      <c r="AC356" s="201"/>
      <c r="AD356" s="201"/>
      <c r="AE356" s="201"/>
      <c r="AF356" s="201"/>
      <c r="AG356" s="201"/>
    </row>
    <row r="357" s="108" customFormat="true" ht="13.5" hidden="false" customHeight="false" outlineLevel="0" collapsed="false">
      <c r="A357" s="148"/>
      <c r="B357" s="148"/>
      <c r="C357" s="148"/>
      <c r="D357" s="148"/>
      <c r="E357" s="492"/>
      <c r="F357" s="201"/>
      <c r="G357" s="201"/>
      <c r="H357" s="201"/>
      <c r="I357" s="201"/>
      <c r="J357" s="201"/>
      <c r="K357" s="201"/>
      <c r="L357" s="201"/>
      <c r="M357" s="201"/>
      <c r="N357" s="201"/>
      <c r="O357" s="201"/>
      <c r="P357" s="201"/>
      <c r="Q357" s="201"/>
      <c r="R357" s="201"/>
      <c r="S357" s="201"/>
      <c r="T357" s="201"/>
      <c r="U357" s="201"/>
      <c r="V357" s="201"/>
      <c r="W357" s="201"/>
      <c r="X357" s="201"/>
      <c r="Y357" s="201"/>
      <c r="Z357" s="201"/>
      <c r="AA357" s="201"/>
      <c r="AB357" s="201"/>
      <c r="AC357" s="201"/>
      <c r="AD357" s="201"/>
      <c r="AE357" s="201"/>
      <c r="AF357" s="201"/>
      <c r="AG357" s="201"/>
    </row>
    <row r="358" s="108" customFormat="true" ht="13.5" hidden="false" customHeight="false" outlineLevel="0" collapsed="false">
      <c r="A358" s="148"/>
      <c r="B358" s="148"/>
      <c r="C358" s="148"/>
      <c r="D358" s="148"/>
      <c r="E358" s="492"/>
      <c r="F358" s="201"/>
      <c r="G358" s="201"/>
      <c r="H358" s="201"/>
      <c r="I358" s="201"/>
      <c r="J358" s="201"/>
      <c r="K358" s="201"/>
      <c r="L358" s="201"/>
      <c r="M358" s="201"/>
      <c r="N358" s="201"/>
      <c r="O358" s="201"/>
      <c r="P358" s="201"/>
      <c r="Q358" s="201"/>
      <c r="R358" s="201"/>
      <c r="S358" s="201"/>
      <c r="T358" s="201"/>
      <c r="U358" s="201"/>
      <c r="V358" s="201"/>
      <c r="W358" s="201"/>
      <c r="X358" s="201"/>
      <c r="Y358" s="201"/>
      <c r="Z358" s="201"/>
      <c r="AA358" s="201"/>
      <c r="AB358" s="201"/>
      <c r="AC358" s="201"/>
      <c r="AD358" s="201"/>
      <c r="AE358" s="201"/>
      <c r="AF358" s="201"/>
      <c r="AG358" s="201"/>
    </row>
    <row r="359" s="108" customFormat="true" ht="13.5" hidden="false" customHeight="false" outlineLevel="0" collapsed="false">
      <c r="A359" s="148"/>
      <c r="B359" s="148"/>
      <c r="C359" s="148"/>
      <c r="D359" s="148"/>
      <c r="E359" s="492"/>
      <c r="F359" s="201"/>
      <c r="G359" s="201"/>
      <c r="H359" s="201"/>
      <c r="I359" s="201"/>
      <c r="J359" s="201"/>
      <c r="K359" s="201"/>
      <c r="L359" s="201"/>
      <c r="M359" s="201"/>
      <c r="N359" s="201"/>
      <c r="O359" s="201"/>
      <c r="P359" s="201"/>
      <c r="Q359" s="201"/>
      <c r="R359" s="201"/>
      <c r="S359" s="201"/>
      <c r="T359" s="201"/>
      <c r="U359" s="201"/>
      <c r="V359" s="201"/>
      <c r="W359" s="201"/>
      <c r="X359" s="201"/>
      <c r="Y359" s="201"/>
      <c r="Z359" s="201"/>
      <c r="AA359" s="201"/>
      <c r="AB359" s="201"/>
      <c r="AC359" s="201"/>
      <c r="AD359" s="201"/>
      <c r="AE359" s="201"/>
      <c r="AF359" s="201"/>
      <c r="AG359" s="201"/>
    </row>
    <row r="360" s="108" customFormat="true" ht="13.5" hidden="false" customHeight="false" outlineLevel="0" collapsed="false">
      <c r="A360" s="148"/>
      <c r="B360" s="148"/>
      <c r="C360" s="148"/>
      <c r="D360" s="148"/>
      <c r="E360" s="492"/>
      <c r="F360" s="201"/>
      <c r="G360" s="201"/>
      <c r="H360" s="201"/>
      <c r="I360" s="201"/>
      <c r="J360" s="201"/>
      <c r="K360" s="201"/>
      <c r="L360" s="201"/>
      <c r="M360" s="201"/>
      <c r="N360" s="201"/>
      <c r="O360" s="201"/>
      <c r="P360" s="201"/>
      <c r="Q360" s="201"/>
      <c r="R360" s="201"/>
      <c r="S360" s="201"/>
      <c r="T360" s="201"/>
      <c r="U360" s="201"/>
      <c r="V360" s="201"/>
      <c r="W360" s="201"/>
      <c r="X360" s="201"/>
      <c r="Y360" s="201"/>
      <c r="Z360" s="201"/>
      <c r="AA360" s="201"/>
      <c r="AB360" s="201"/>
      <c r="AC360" s="201"/>
      <c r="AD360" s="201"/>
      <c r="AE360" s="201"/>
      <c r="AF360" s="201"/>
      <c r="AG360" s="201"/>
    </row>
    <row r="361" s="108" customFormat="true" ht="13.5" hidden="false" customHeight="false" outlineLevel="0" collapsed="false">
      <c r="A361" s="148"/>
      <c r="B361" s="148"/>
      <c r="C361" s="148"/>
      <c r="D361" s="148"/>
      <c r="E361" s="492"/>
      <c r="F361" s="201"/>
      <c r="G361" s="201"/>
      <c r="H361" s="201"/>
      <c r="I361" s="201"/>
      <c r="J361" s="201"/>
      <c r="K361" s="201"/>
      <c r="L361" s="201"/>
      <c r="M361" s="201"/>
      <c r="N361" s="201"/>
      <c r="O361" s="201"/>
      <c r="P361" s="201"/>
      <c r="Q361" s="201"/>
      <c r="R361" s="201"/>
      <c r="S361" s="201"/>
      <c r="T361" s="201"/>
      <c r="U361" s="201"/>
      <c r="V361" s="201"/>
      <c r="W361" s="201"/>
      <c r="X361" s="201"/>
      <c r="Y361" s="201"/>
      <c r="Z361" s="201"/>
      <c r="AA361" s="201"/>
      <c r="AB361" s="201"/>
      <c r="AC361" s="201"/>
      <c r="AD361" s="201"/>
      <c r="AE361" s="201"/>
      <c r="AF361" s="201"/>
      <c r="AG361" s="201"/>
    </row>
    <row r="362" s="108" customFormat="true" ht="13.5" hidden="false" customHeight="false" outlineLevel="0" collapsed="false">
      <c r="A362" s="148"/>
      <c r="B362" s="148"/>
      <c r="C362" s="148"/>
      <c r="D362" s="148"/>
      <c r="E362" s="492"/>
      <c r="F362" s="201"/>
      <c r="G362" s="201"/>
      <c r="H362" s="201"/>
      <c r="I362" s="201"/>
      <c r="J362" s="201"/>
      <c r="K362" s="201"/>
      <c r="L362" s="201"/>
      <c r="M362" s="201"/>
      <c r="N362" s="201"/>
      <c r="O362" s="201"/>
      <c r="P362" s="201"/>
      <c r="Q362" s="201"/>
      <c r="R362" s="201"/>
      <c r="S362" s="201"/>
      <c r="T362" s="201"/>
      <c r="U362" s="201"/>
      <c r="V362" s="201"/>
      <c r="W362" s="201"/>
      <c r="X362" s="201"/>
      <c r="Y362" s="201"/>
      <c r="Z362" s="201"/>
      <c r="AA362" s="201"/>
      <c r="AB362" s="201"/>
      <c r="AC362" s="201"/>
      <c r="AD362" s="201"/>
      <c r="AE362" s="201"/>
      <c r="AF362" s="201"/>
      <c r="AG362" s="201"/>
    </row>
    <row r="363" s="108" customFormat="true" ht="13.5" hidden="false" customHeight="false" outlineLevel="0" collapsed="false">
      <c r="A363" s="148"/>
      <c r="B363" s="148"/>
      <c r="C363" s="148"/>
      <c r="D363" s="148"/>
      <c r="E363" s="492"/>
      <c r="F363" s="201"/>
      <c r="G363" s="201"/>
      <c r="H363" s="201"/>
      <c r="I363" s="201"/>
      <c r="J363" s="201"/>
      <c r="K363" s="201"/>
      <c r="L363" s="201"/>
      <c r="M363" s="201"/>
      <c r="N363" s="201"/>
      <c r="O363" s="201"/>
      <c r="P363" s="201"/>
      <c r="Q363" s="201"/>
      <c r="R363" s="201"/>
      <c r="S363" s="201"/>
      <c r="T363" s="201"/>
      <c r="U363" s="201"/>
      <c r="V363" s="201"/>
      <c r="W363" s="201"/>
      <c r="X363" s="201"/>
      <c r="Y363" s="201"/>
      <c r="Z363" s="201"/>
      <c r="AA363" s="201"/>
      <c r="AB363" s="201"/>
      <c r="AC363" s="201"/>
      <c r="AD363" s="201"/>
      <c r="AE363" s="201"/>
      <c r="AF363" s="201"/>
      <c r="AG363" s="201"/>
    </row>
    <row r="364" s="108" customFormat="true" ht="13.5" hidden="false" customHeight="false" outlineLevel="0" collapsed="false">
      <c r="A364" s="148"/>
      <c r="B364" s="148"/>
      <c r="C364" s="148"/>
      <c r="D364" s="148"/>
      <c r="E364" s="492"/>
      <c r="F364" s="201"/>
      <c r="G364" s="201"/>
      <c r="H364" s="201"/>
      <c r="I364" s="201"/>
      <c r="J364" s="201"/>
      <c r="K364" s="201"/>
      <c r="L364" s="201"/>
      <c r="M364" s="201"/>
      <c r="N364" s="201"/>
      <c r="O364" s="201"/>
      <c r="P364" s="201"/>
      <c r="Q364" s="201"/>
      <c r="R364" s="201"/>
      <c r="S364" s="201"/>
      <c r="T364" s="201"/>
      <c r="U364" s="201"/>
      <c r="V364" s="201"/>
      <c r="W364" s="201"/>
      <c r="X364" s="201"/>
      <c r="Y364" s="201"/>
      <c r="Z364" s="201"/>
      <c r="AA364" s="201"/>
      <c r="AB364" s="201"/>
      <c r="AC364" s="201"/>
      <c r="AD364" s="201"/>
      <c r="AE364" s="201"/>
      <c r="AF364" s="201"/>
      <c r="AG364" s="201"/>
    </row>
    <row r="365" s="108" customFormat="true" ht="13.5" hidden="false" customHeight="false" outlineLevel="0" collapsed="false">
      <c r="A365" s="148"/>
      <c r="B365" s="148"/>
      <c r="C365" s="148"/>
      <c r="D365" s="148"/>
      <c r="E365" s="492"/>
      <c r="F365" s="201"/>
      <c r="G365" s="201"/>
      <c r="H365" s="201"/>
      <c r="I365" s="201"/>
      <c r="J365" s="201"/>
      <c r="K365" s="201"/>
      <c r="L365" s="201"/>
      <c r="M365" s="201"/>
      <c r="N365" s="201"/>
      <c r="O365" s="201"/>
      <c r="P365" s="201"/>
      <c r="Q365" s="201"/>
      <c r="R365" s="201"/>
      <c r="S365" s="201"/>
      <c r="T365" s="201"/>
      <c r="U365" s="201"/>
      <c r="V365" s="201"/>
      <c r="W365" s="201"/>
      <c r="X365" s="201"/>
      <c r="Y365" s="201"/>
      <c r="Z365" s="201"/>
      <c r="AA365" s="201"/>
      <c r="AB365" s="201"/>
      <c r="AC365" s="201"/>
      <c r="AD365" s="201"/>
      <c r="AE365" s="201"/>
      <c r="AF365" s="201"/>
      <c r="AG365" s="201"/>
    </row>
    <row r="366" s="108" customFormat="true" ht="13.5" hidden="false" customHeight="false" outlineLevel="0" collapsed="false">
      <c r="A366" s="148"/>
      <c r="B366" s="148"/>
      <c r="C366" s="148"/>
      <c r="D366" s="148"/>
      <c r="E366" s="492"/>
      <c r="F366" s="201"/>
      <c r="G366" s="201"/>
      <c r="H366" s="201"/>
      <c r="I366" s="201"/>
      <c r="J366" s="201"/>
      <c r="K366" s="201"/>
      <c r="L366" s="201"/>
      <c r="M366" s="201"/>
      <c r="N366" s="201"/>
      <c r="O366" s="201"/>
      <c r="P366" s="201"/>
      <c r="Q366" s="201"/>
      <c r="R366" s="201"/>
      <c r="S366" s="201"/>
      <c r="T366" s="201"/>
      <c r="U366" s="201"/>
      <c r="V366" s="201"/>
      <c r="W366" s="201"/>
      <c r="X366" s="201"/>
      <c r="Y366" s="201"/>
      <c r="Z366" s="201"/>
      <c r="AA366" s="201"/>
      <c r="AB366" s="201"/>
      <c r="AC366" s="201"/>
      <c r="AD366" s="201"/>
      <c r="AE366" s="201"/>
      <c r="AF366" s="201"/>
      <c r="AG366" s="201"/>
    </row>
    <row r="367" s="108" customFormat="true" ht="13.5" hidden="false" customHeight="false" outlineLevel="0" collapsed="false">
      <c r="A367" s="148"/>
      <c r="B367" s="148"/>
      <c r="C367" s="148"/>
      <c r="D367" s="148"/>
      <c r="E367" s="492"/>
      <c r="F367" s="201"/>
      <c r="G367" s="201"/>
      <c r="H367" s="201"/>
      <c r="I367" s="201"/>
      <c r="J367" s="201"/>
      <c r="K367" s="201"/>
      <c r="L367" s="201"/>
      <c r="M367" s="201"/>
      <c r="N367" s="201"/>
      <c r="O367" s="201"/>
      <c r="P367" s="201"/>
      <c r="Q367" s="201"/>
      <c r="R367" s="201"/>
      <c r="S367" s="201"/>
      <c r="T367" s="201"/>
      <c r="U367" s="201"/>
      <c r="V367" s="201"/>
      <c r="W367" s="201"/>
      <c r="X367" s="201"/>
      <c r="Y367" s="201"/>
      <c r="Z367" s="201"/>
      <c r="AA367" s="201"/>
      <c r="AB367" s="201"/>
      <c r="AC367" s="201"/>
      <c r="AD367" s="201"/>
      <c r="AE367" s="201"/>
      <c r="AF367" s="201"/>
      <c r="AG367" s="201"/>
    </row>
    <row r="368" s="108" customFormat="true" ht="13.5" hidden="false" customHeight="false" outlineLevel="0" collapsed="false">
      <c r="A368" s="148"/>
      <c r="B368" s="148"/>
      <c r="C368" s="148"/>
      <c r="D368" s="148"/>
      <c r="E368" s="492"/>
      <c r="F368" s="201"/>
      <c r="G368" s="201"/>
      <c r="H368" s="201"/>
      <c r="I368" s="201"/>
      <c r="J368" s="201"/>
      <c r="K368" s="201"/>
      <c r="L368" s="201"/>
      <c r="M368" s="201"/>
      <c r="N368" s="201"/>
      <c r="O368" s="201"/>
      <c r="P368" s="201"/>
      <c r="Q368" s="201"/>
      <c r="R368" s="201"/>
      <c r="S368" s="201"/>
      <c r="T368" s="201"/>
      <c r="U368" s="201"/>
      <c r="V368" s="201"/>
      <c r="W368" s="201"/>
      <c r="X368" s="201"/>
      <c r="Y368" s="201"/>
      <c r="Z368" s="201"/>
      <c r="AA368" s="201"/>
      <c r="AB368" s="201"/>
      <c r="AC368" s="201"/>
      <c r="AD368" s="201"/>
      <c r="AE368" s="201"/>
      <c r="AF368" s="201"/>
      <c r="AG368" s="201"/>
    </row>
    <row r="369" s="108" customFormat="true" ht="13.5" hidden="false" customHeight="false" outlineLevel="0" collapsed="false">
      <c r="A369" s="148"/>
      <c r="B369" s="148"/>
      <c r="C369" s="148"/>
      <c r="D369" s="148"/>
      <c r="E369" s="492"/>
      <c r="F369" s="201"/>
      <c r="G369" s="201"/>
      <c r="H369" s="201"/>
      <c r="I369" s="201"/>
      <c r="J369" s="201"/>
      <c r="K369" s="201"/>
      <c r="L369" s="201"/>
      <c r="M369" s="201"/>
      <c r="N369" s="201"/>
      <c r="O369" s="201"/>
      <c r="P369" s="201"/>
      <c r="Q369" s="201"/>
      <c r="R369" s="201"/>
      <c r="S369" s="201"/>
      <c r="T369" s="201"/>
      <c r="U369" s="201"/>
      <c r="V369" s="201"/>
      <c r="W369" s="201"/>
      <c r="X369" s="201"/>
      <c r="Y369" s="201"/>
      <c r="Z369" s="201"/>
      <c r="AA369" s="201"/>
      <c r="AB369" s="201"/>
      <c r="AC369" s="201"/>
      <c r="AD369" s="201"/>
      <c r="AE369" s="201"/>
      <c r="AF369" s="201"/>
      <c r="AG369" s="201"/>
    </row>
    <row r="370" s="108" customFormat="true" ht="13.5" hidden="false" customHeight="false" outlineLevel="0" collapsed="false">
      <c r="A370" s="148"/>
      <c r="B370" s="148"/>
      <c r="C370" s="148"/>
      <c r="D370" s="148"/>
      <c r="E370" s="492"/>
      <c r="F370" s="201"/>
      <c r="G370" s="201"/>
      <c r="H370" s="201"/>
      <c r="I370" s="201"/>
      <c r="J370" s="201"/>
      <c r="K370" s="201"/>
      <c r="L370" s="201"/>
      <c r="M370" s="201"/>
      <c r="N370" s="201"/>
      <c r="O370" s="201"/>
      <c r="P370" s="201"/>
      <c r="Q370" s="201"/>
      <c r="R370" s="201"/>
      <c r="S370" s="201"/>
      <c r="T370" s="201"/>
      <c r="U370" s="201"/>
      <c r="V370" s="201"/>
      <c r="W370" s="201"/>
      <c r="X370" s="201"/>
      <c r="Y370" s="201"/>
      <c r="Z370" s="201"/>
      <c r="AA370" s="201"/>
      <c r="AB370" s="201"/>
      <c r="AC370" s="201"/>
      <c r="AD370" s="201"/>
      <c r="AE370" s="201"/>
      <c r="AF370" s="201"/>
      <c r="AG370" s="201"/>
    </row>
    <row r="371" s="108" customFormat="true" ht="13.5" hidden="false" customHeight="false" outlineLevel="0" collapsed="false">
      <c r="A371" s="201"/>
      <c r="B371" s="201"/>
      <c r="C371" s="201"/>
      <c r="D371" s="201"/>
      <c r="E371" s="495"/>
      <c r="F371" s="201"/>
      <c r="G371" s="201"/>
      <c r="H371" s="201"/>
      <c r="I371" s="201"/>
      <c r="J371" s="201"/>
      <c r="K371" s="201"/>
      <c r="L371" s="201"/>
      <c r="M371" s="201"/>
      <c r="N371" s="201"/>
      <c r="O371" s="201"/>
      <c r="P371" s="201"/>
      <c r="Q371" s="201"/>
      <c r="R371" s="201"/>
      <c r="S371" s="201"/>
      <c r="T371" s="201"/>
      <c r="U371" s="201"/>
      <c r="V371" s="201"/>
      <c r="W371" s="201"/>
      <c r="X371" s="201"/>
      <c r="Y371" s="201"/>
      <c r="Z371" s="201"/>
      <c r="AA371" s="201"/>
      <c r="AB371" s="201"/>
      <c r="AC371" s="201"/>
      <c r="AD371" s="201"/>
      <c r="AE371" s="201"/>
      <c r="AF371" s="201"/>
      <c r="AG371" s="201"/>
    </row>
    <row r="372" s="108" customFormat="true" ht="13.5" hidden="false" customHeight="false" outlineLevel="0" collapsed="false">
      <c r="A372" s="201"/>
      <c r="B372" s="201"/>
      <c r="C372" s="201"/>
      <c r="D372" s="201"/>
      <c r="E372" s="495"/>
      <c r="F372" s="201"/>
      <c r="G372" s="201"/>
      <c r="H372" s="201"/>
      <c r="I372" s="201"/>
      <c r="J372" s="201"/>
      <c r="K372" s="201"/>
      <c r="L372" s="201"/>
      <c r="M372" s="201"/>
      <c r="N372" s="201"/>
      <c r="O372" s="201"/>
      <c r="P372" s="201"/>
      <c r="Q372" s="201"/>
      <c r="R372" s="201"/>
      <c r="S372" s="201"/>
      <c r="T372" s="201"/>
      <c r="U372" s="201"/>
      <c r="V372" s="201"/>
      <c r="W372" s="201"/>
      <c r="X372" s="201"/>
      <c r="Y372" s="201"/>
      <c r="Z372" s="201"/>
      <c r="AA372" s="201"/>
      <c r="AB372" s="201"/>
      <c r="AC372" s="201"/>
      <c r="AD372" s="201"/>
      <c r="AE372" s="201"/>
      <c r="AF372" s="201"/>
      <c r="AG372" s="201"/>
    </row>
    <row r="373" s="108" customFormat="true" ht="13.5" hidden="false" customHeight="false" outlineLevel="0" collapsed="false">
      <c r="A373" s="201"/>
      <c r="B373" s="201"/>
      <c r="C373" s="201"/>
      <c r="D373" s="201"/>
      <c r="E373" s="495"/>
      <c r="F373" s="201"/>
      <c r="G373" s="201"/>
      <c r="H373" s="201"/>
      <c r="I373" s="201"/>
      <c r="J373" s="201"/>
      <c r="K373" s="201"/>
      <c r="L373" s="201"/>
      <c r="M373" s="201"/>
      <c r="N373" s="201"/>
      <c r="O373" s="201"/>
      <c r="P373" s="201"/>
      <c r="Q373" s="201"/>
      <c r="R373" s="201"/>
      <c r="S373" s="201"/>
      <c r="T373" s="201"/>
      <c r="U373" s="201"/>
      <c r="V373" s="201"/>
      <c r="W373" s="201"/>
      <c r="X373" s="201"/>
      <c r="Y373" s="201"/>
      <c r="Z373" s="201"/>
      <c r="AA373" s="201"/>
      <c r="AB373" s="201"/>
      <c r="AC373" s="201"/>
      <c r="AD373" s="201"/>
      <c r="AE373" s="201"/>
      <c r="AF373" s="201"/>
      <c r="AG373" s="201"/>
    </row>
    <row r="374" s="108" customFormat="true" ht="13.5" hidden="false" customHeight="false" outlineLevel="0" collapsed="false">
      <c r="A374" s="201"/>
      <c r="B374" s="201"/>
      <c r="C374" s="201"/>
      <c r="D374" s="201"/>
      <c r="E374" s="495"/>
      <c r="F374" s="201"/>
      <c r="G374" s="201"/>
      <c r="H374" s="201"/>
      <c r="I374" s="201"/>
      <c r="J374" s="201"/>
      <c r="K374" s="201"/>
      <c r="L374" s="201"/>
      <c r="M374" s="201"/>
      <c r="N374" s="201"/>
      <c r="O374" s="201"/>
      <c r="P374" s="201"/>
      <c r="Q374" s="201"/>
      <c r="R374" s="201"/>
      <c r="S374" s="201"/>
      <c r="T374" s="201"/>
      <c r="U374" s="201"/>
      <c r="V374" s="201"/>
      <c r="W374" s="201"/>
      <c r="X374" s="201"/>
      <c r="Y374" s="201"/>
      <c r="Z374" s="201"/>
      <c r="AA374" s="201"/>
      <c r="AB374" s="201"/>
      <c r="AC374" s="201"/>
      <c r="AD374" s="201"/>
      <c r="AE374" s="201"/>
      <c r="AF374" s="201"/>
      <c r="AG374" s="201"/>
    </row>
    <row r="375" s="108" customFormat="true" ht="13.5" hidden="false" customHeight="false" outlineLevel="0" collapsed="false">
      <c r="A375" s="201"/>
      <c r="B375" s="201"/>
      <c r="C375" s="201"/>
      <c r="D375" s="201"/>
      <c r="E375" s="495"/>
      <c r="F375" s="201"/>
      <c r="G375" s="201"/>
      <c r="H375" s="201"/>
      <c r="I375" s="201"/>
      <c r="J375" s="201"/>
      <c r="K375" s="201"/>
      <c r="L375" s="201"/>
      <c r="M375" s="201"/>
      <c r="N375" s="201"/>
      <c r="O375" s="201"/>
      <c r="P375" s="201"/>
      <c r="Q375" s="201"/>
      <c r="R375" s="201"/>
      <c r="S375" s="201"/>
      <c r="T375" s="201"/>
      <c r="U375" s="201"/>
      <c r="V375" s="201"/>
      <c r="W375" s="201"/>
      <c r="X375" s="201"/>
      <c r="Y375" s="201"/>
      <c r="Z375" s="201"/>
      <c r="AA375" s="201"/>
      <c r="AB375" s="201"/>
      <c r="AC375" s="201"/>
      <c r="AD375" s="201"/>
      <c r="AE375" s="201"/>
      <c r="AF375" s="201"/>
      <c r="AG375" s="201"/>
    </row>
    <row r="376" s="108" customFormat="true" ht="13.5" hidden="false" customHeight="false" outlineLevel="0" collapsed="false">
      <c r="A376" s="201"/>
      <c r="B376" s="201"/>
      <c r="C376" s="201"/>
      <c r="D376" s="201"/>
      <c r="E376" s="495"/>
      <c r="F376" s="201"/>
      <c r="G376" s="201"/>
      <c r="H376" s="201"/>
      <c r="I376" s="201"/>
      <c r="J376" s="201"/>
      <c r="K376" s="201"/>
      <c r="L376" s="201"/>
      <c r="M376" s="201"/>
      <c r="N376" s="201"/>
      <c r="O376" s="201"/>
      <c r="P376" s="201"/>
      <c r="Q376" s="201"/>
      <c r="R376" s="201"/>
      <c r="S376" s="201"/>
      <c r="T376" s="201"/>
      <c r="U376" s="201"/>
      <c r="V376" s="201"/>
      <c r="W376" s="201"/>
      <c r="X376" s="201"/>
      <c r="Y376" s="201"/>
      <c r="Z376" s="201"/>
      <c r="AA376" s="201"/>
      <c r="AB376" s="201"/>
      <c r="AC376" s="201"/>
      <c r="AD376" s="201"/>
      <c r="AE376" s="201"/>
      <c r="AF376" s="201"/>
      <c r="AG376" s="201"/>
    </row>
    <row r="377" s="108" customFormat="true" ht="13.5" hidden="false" customHeight="false" outlineLevel="0" collapsed="false">
      <c r="A377" s="201"/>
      <c r="B377" s="201"/>
      <c r="C377" s="201"/>
      <c r="D377" s="201"/>
      <c r="E377" s="495"/>
      <c r="F377" s="201"/>
      <c r="G377" s="201"/>
      <c r="H377" s="201"/>
      <c r="I377" s="201"/>
      <c r="J377" s="201"/>
      <c r="K377" s="201"/>
      <c r="L377" s="201"/>
      <c r="M377" s="201"/>
      <c r="N377" s="201"/>
      <c r="O377" s="201"/>
      <c r="P377" s="201"/>
      <c r="Q377" s="201"/>
      <c r="R377" s="201"/>
      <c r="S377" s="201"/>
      <c r="T377" s="201"/>
      <c r="U377" s="201"/>
      <c r="V377" s="201"/>
      <c r="W377" s="201"/>
      <c r="X377" s="201"/>
      <c r="Y377" s="201"/>
      <c r="Z377" s="201"/>
      <c r="AA377" s="201"/>
      <c r="AB377" s="201"/>
      <c r="AC377" s="201"/>
      <c r="AD377" s="201"/>
      <c r="AE377" s="201"/>
      <c r="AF377" s="201"/>
      <c r="AG377" s="201"/>
    </row>
    <row r="378" s="108" customFormat="true" ht="13.5" hidden="false" customHeight="false" outlineLevel="0" collapsed="false">
      <c r="A378" s="201"/>
      <c r="B378" s="201"/>
      <c r="C378" s="201"/>
      <c r="D378" s="201"/>
      <c r="E378" s="495"/>
      <c r="F378" s="201"/>
      <c r="G378" s="201"/>
      <c r="H378" s="201"/>
      <c r="I378" s="201"/>
      <c r="J378" s="201"/>
      <c r="K378" s="201"/>
      <c r="L378" s="201"/>
      <c r="M378" s="201"/>
      <c r="N378" s="201"/>
      <c r="O378" s="201"/>
      <c r="P378" s="201"/>
      <c r="Q378" s="201"/>
      <c r="R378" s="201"/>
      <c r="S378" s="201"/>
      <c r="T378" s="201"/>
      <c r="U378" s="201"/>
      <c r="V378" s="201"/>
      <c r="W378" s="201"/>
      <c r="X378" s="201"/>
      <c r="Y378" s="201"/>
      <c r="Z378" s="201"/>
      <c r="AA378" s="201"/>
      <c r="AB378" s="201"/>
      <c r="AC378" s="201"/>
      <c r="AD378" s="201"/>
      <c r="AE378" s="201"/>
      <c r="AF378" s="201"/>
      <c r="AG378" s="201"/>
    </row>
    <row r="379" s="108" customFormat="true" ht="13.5" hidden="false" customHeight="false" outlineLevel="0" collapsed="false">
      <c r="A379" s="201"/>
      <c r="B379" s="201"/>
      <c r="C379" s="201"/>
      <c r="D379" s="201"/>
      <c r="E379" s="495"/>
      <c r="F379" s="201"/>
      <c r="G379" s="201"/>
      <c r="H379" s="201"/>
      <c r="I379" s="201"/>
      <c r="J379" s="201"/>
      <c r="K379" s="201"/>
      <c r="L379" s="201"/>
      <c r="M379" s="201"/>
      <c r="N379" s="201"/>
      <c r="O379" s="201"/>
      <c r="P379" s="201"/>
      <c r="Q379" s="201"/>
      <c r="R379" s="201"/>
      <c r="S379" s="201"/>
      <c r="T379" s="201"/>
      <c r="U379" s="201"/>
      <c r="V379" s="201"/>
      <c r="W379" s="201"/>
      <c r="X379" s="201"/>
      <c r="Y379" s="201"/>
      <c r="Z379" s="201"/>
      <c r="AA379" s="201"/>
      <c r="AB379" s="201"/>
      <c r="AC379" s="201"/>
      <c r="AD379" s="201"/>
      <c r="AE379" s="201"/>
      <c r="AF379" s="201"/>
      <c r="AG379" s="201"/>
    </row>
    <row r="380" s="108" customFormat="true" ht="13.5" hidden="false" customHeight="false" outlineLevel="0" collapsed="false">
      <c r="A380" s="201"/>
      <c r="B380" s="201"/>
      <c r="C380" s="201"/>
      <c r="D380" s="201"/>
      <c r="E380" s="495"/>
      <c r="F380" s="201"/>
      <c r="G380" s="201"/>
      <c r="H380" s="201"/>
      <c r="I380" s="201"/>
      <c r="J380" s="201"/>
      <c r="K380" s="201"/>
      <c r="L380" s="201"/>
      <c r="M380" s="201"/>
      <c r="N380" s="201"/>
      <c r="O380" s="201"/>
      <c r="P380" s="201"/>
      <c r="Q380" s="201"/>
      <c r="R380" s="201"/>
      <c r="S380" s="201"/>
      <c r="T380" s="201"/>
      <c r="U380" s="201"/>
      <c r="V380" s="201"/>
      <c r="W380" s="201"/>
      <c r="X380" s="201"/>
      <c r="Y380" s="201"/>
      <c r="Z380" s="201"/>
      <c r="AA380" s="201"/>
      <c r="AB380" s="201"/>
      <c r="AC380" s="201"/>
      <c r="AD380" s="201"/>
      <c r="AE380" s="201"/>
      <c r="AF380" s="201"/>
      <c r="AG380" s="201"/>
    </row>
    <row r="381" s="108" customFormat="true" ht="13.5" hidden="false" customHeight="false" outlineLevel="0" collapsed="false">
      <c r="A381" s="201"/>
      <c r="B381" s="201"/>
      <c r="C381" s="201"/>
      <c r="D381" s="201"/>
      <c r="E381" s="495"/>
      <c r="F381" s="201"/>
      <c r="G381" s="201"/>
      <c r="H381" s="201"/>
      <c r="I381" s="201"/>
      <c r="J381" s="201"/>
      <c r="K381" s="201"/>
      <c r="L381" s="201"/>
      <c r="M381" s="201"/>
      <c r="N381" s="201"/>
      <c r="O381" s="201"/>
      <c r="P381" s="201"/>
      <c r="Q381" s="201"/>
      <c r="R381" s="201"/>
      <c r="S381" s="201"/>
      <c r="T381" s="201"/>
      <c r="U381" s="201"/>
      <c r="V381" s="201"/>
      <c r="W381" s="201"/>
      <c r="X381" s="201"/>
      <c r="Y381" s="201"/>
      <c r="Z381" s="201"/>
      <c r="AA381" s="201"/>
      <c r="AB381" s="201"/>
      <c r="AC381" s="201"/>
      <c r="AD381" s="201"/>
      <c r="AE381" s="201"/>
      <c r="AF381" s="201"/>
      <c r="AG381" s="201"/>
    </row>
    <row r="382" s="108" customFormat="true" ht="13.5" hidden="false" customHeight="false" outlineLevel="0" collapsed="false">
      <c r="A382" s="201"/>
      <c r="B382" s="201"/>
      <c r="C382" s="201"/>
      <c r="D382" s="201"/>
      <c r="E382" s="495"/>
      <c r="F382" s="201"/>
      <c r="G382" s="201"/>
      <c r="H382" s="201"/>
      <c r="I382" s="201"/>
      <c r="J382" s="201"/>
      <c r="K382" s="201"/>
      <c r="L382" s="201"/>
      <c r="M382" s="201"/>
      <c r="N382" s="201"/>
      <c r="O382" s="201"/>
      <c r="P382" s="201"/>
      <c r="Q382" s="201"/>
      <c r="R382" s="201"/>
      <c r="S382" s="201"/>
      <c r="T382" s="201"/>
      <c r="U382" s="201"/>
      <c r="V382" s="201"/>
      <c r="W382" s="201"/>
      <c r="X382" s="201"/>
      <c r="Y382" s="201"/>
      <c r="Z382" s="201"/>
      <c r="AA382" s="201"/>
      <c r="AB382" s="201"/>
      <c r="AC382" s="201"/>
      <c r="AD382" s="201"/>
      <c r="AE382" s="201"/>
      <c r="AF382" s="201"/>
      <c r="AG382" s="201"/>
    </row>
    <row r="383" s="108" customFormat="true" ht="13.5" hidden="false" customHeight="false" outlineLevel="0" collapsed="false">
      <c r="A383" s="201"/>
      <c r="B383" s="201"/>
      <c r="C383" s="201"/>
      <c r="D383" s="201"/>
      <c r="E383" s="495"/>
      <c r="F383" s="201"/>
      <c r="G383" s="201"/>
      <c r="H383" s="201"/>
      <c r="I383" s="201"/>
      <c r="J383" s="201"/>
      <c r="K383" s="201"/>
      <c r="L383" s="201"/>
      <c r="M383" s="201"/>
      <c r="N383" s="201"/>
      <c r="O383" s="201"/>
      <c r="P383" s="201"/>
      <c r="Q383" s="201"/>
      <c r="R383" s="201"/>
      <c r="S383" s="201"/>
      <c r="T383" s="201"/>
      <c r="U383" s="201"/>
      <c r="V383" s="201"/>
      <c r="W383" s="201"/>
      <c r="X383" s="201"/>
      <c r="Y383" s="201"/>
      <c r="Z383" s="201"/>
      <c r="AA383" s="201"/>
      <c r="AB383" s="201"/>
      <c r="AC383" s="201"/>
      <c r="AD383" s="201"/>
      <c r="AE383" s="201"/>
      <c r="AF383" s="201"/>
      <c r="AG383" s="201"/>
    </row>
    <row r="384" s="108" customFormat="true" ht="13.5" hidden="false" customHeight="false" outlineLevel="0" collapsed="false">
      <c r="A384" s="201"/>
      <c r="B384" s="201"/>
      <c r="C384" s="201"/>
      <c r="D384" s="201"/>
      <c r="E384" s="495"/>
      <c r="F384" s="201"/>
      <c r="G384" s="201"/>
      <c r="H384" s="201"/>
      <c r="I384" s="201"/>
      <c r="J384" s="201"/>
      <c r="K384" s="201"/>
      <c r="L384" s="201"/>
      <c r="M384" s="201"/>
      <c r="N384" s="201"/>
      <c r="O384" s="201"/>
      <c r="P384" s="201"/>
      <c r="Q384" s="201"/>
      <c r="R384" s="201"/>
      <c r="S384" s="201"/>
      <c r="T384" s="201"/>
      <c r="U384" s="201"/>
      <c r="V384" s="201"/>
      <c r="W384" s="201"/>
      <c r="X384" s="201"/>
      <c r="Y384" s="201"/>
      <c r="Z384" s="201"/>
      <c r="AA384" s="201"/>
      <c r="AB384" s="201"/>
      <c r="AC384" s="201"/>
      <c r="AD384" s="201"/>
      <c r="AE384" s="201"/>
      <c r="AF384" s="201"/>
      <c r="AG384" s="201"/>
    </row>
    <row r="385" s="108" customFormat="true" ht="13.5" hidden="false" customHeight="false" outlineLevel="0" collapsed="false">
      <c r="A385" s="201"/>
      <c r="B385" s="201"/>
      <c r="C385" s="201"/>
      <c r="D385" s="201"/>
      <c r="E385" s="495"/>
      <c r="F385" s="201"/>
      <c r="G385" s="201"/>
      <c r="H385" s="201"/>
      <c r="I385" s="201"/>
      <c r="J385" s="201"/>
      <c r="K385" s="201"/>
      <c r="L385" s="201"/>
      <c r="M385" s="201"/>
      <c r="N385" s="201"/>
      <c r="O385" s="201"/>
      <c r="P385" s="201"/>
      <c r="Q385" s="201"/>
      <c r="R385" s="201"/>
      <c r="S385" s="201"/>
      <c r="T385" s="201"/>
      <c r="U385" s="201"/>
      <c r="V385" s="201"/>
      <c r="W385" s="201"/>
      <c r="X385" s="201"/>
      <c r="Y385" s="201"/>
      <c r="Z385" s="201"/>
      <c r="AA385" s="201"/>
      <c r="AB385" s="201"/>
      <c r="AC385" s="201"/>
      <c r="AD385" s="201"/>
      <c r="AE385" s="201"/>
      <c r="AF385" s="201"/>
      <c r="AG385" s="201"/>
    </row>
    <row r="386" s="108" customFormat="true" ht="13.5" hidden="false" customHeight="false" outlineLevel="0" collapsed="false">
      <c r="A386" s="201"/>
      <c r="B386" s="201"/>
      <c r="C386" s="201"/>
      <c r="D386" s="201"/>
      <c r="E386" s="495"/>
      <c r="F386" s="201"/>
      <c r="G386" s="201"/>
      <c r="H386" s="201"/>
      <c r="I386" s="201"/>
      <c r="J386" s="201"/>
      <c r="K386" s="201"/>
      <c r="L386" s="201"/>
      <c r="M386" s="201"/>
      <c r="N386" s="201"/>
      <c r="O386" s="201"/>
      <c r="P386" s="201"/>
      <c r="Q386" s="201"/>
      <c r="R386" s="201"/>
      <c r="S386" s="201"/>
      <c r="T386" s="201"/>
      <c r="U386" s="201"/>
      <c r="V386" s="201"/>
      <c r="W386" s="201"/>
      <c r="X386" s="201"/>
      <c r="Y386" s="201"/>
      <c r="Z386" s="201"/>
      <c r="AA386" s="201"/>
      <c r="AB386" s="201"/>
      <c r="AC386" s="201"/>
      <c r="AD386" s="201"/>
      <c r="AE386" s="201"/>
      <c r="AF386" s="201"/>
      <c r="AG386" s="201"/>
    </row>
    <row r="387" s="108" customFormat="true" ht="13.5" hidden="false" customHeight="false" outlineLevel="0" collapsed="false">
      <c r="A387" s="201"/>
      <c r="B387" s="201"/>
      <c r="C387" s="201"/>
      <c r="D387" s="201"/>
      <c r="E387" s="495"/>
      <c r="F387" s="201"/>
      <c r="G387" s="201"/>
      <c r="H387" s="201"/>
      <c r="I387" s="201"/>
      <c r="J387" s="201"/>
      <c r="K387" s="201"/>
      <c r="L387" s="201"/>
      <c r="M387" s="201"/>
      <c r="N387" s="201"/>
      <c r="O387" s="201"/>
      <c r="P387" s="201"/>
      <c r="Q387" s="201"/>
      <c r="R387" s="201"/>
      <c r="S387" s="201"/>
      <c r="T387" s="201"/>
      <c r="U387" s="201"/>
      <c r="V387" s="201"/>
      <c r="W387" s="201"/>
      <c r="X387" s="201"/>
      <c r="Y387" s="201"/>
      <c r="Z387" s="201"/>
      <c r="AA387" s="201"/>
      <c r="AB387" s="201"/>
      <c r="AC387" s="201"/>
      <c r="AD387" s="201"/>
      <c r="AE387" s="201"/>
      <c r="AF387" s="201"/>
      <c r="AG387" s="201"/>
    </row>
    <row r="388" s="108" customFormat="true" ht="13.5" hidden="false" customHeight="false" outlineLevel="0" collapsed="false">
      <c r="A388" s="201"/>
      <c r="B388" s="201"/>
      <c r="C388" s="201"/>
      <c r="D388" s="201"/>
      <c r="E388" s="495"/>
      <c r="F388" s="201"/>
      <c r="G388" s="201"/>
      <c r="H388" s="201"/>
      <c r="I388" s="201"/>
      <c r="J388" s="201"/>
      <c r="K388" s="201"/>
      <c r="L388" s="201"/>
      <c r="M388" s="201"/>
      <c r="N388" s="201"/>
      <c r="O388" s="201"/>
      <c r="P388" s="201"/>
      <c r="Q388" s="201"/>
      <c r="R388" s="201"/>
      <c r="S388" s="201"/>
      <c r="T388" s="201"/>
      <c r="U388" s="201"/>
      <c r="V388" s="201"/>
      <c r="W388" s="201"/>
      <c r="X388" s="201"/>
      <c r="Y388" s="201"/>
      <c r="Z388" s="201"/>
      <c r="AA388" s="201"/>
      <c r="AB388" s="201"/>
      <c r="AC388" s="201"/>
      <c r="AD388" s="201"/>
      <c r="AE388" s="201"/>
      <c r="AF388" s="201"/>
      <c r="AG388" s="201"/>
    </row>
    <row r="389" s="108" customFormat="true" ht="13.5" hidden="false" customHeight="false" outlineLevel="0" collapsed="false">
      <c r="A389" s="201"/>
      <c r="B389" s="201"/>
      <c r="C389" s="201"/>
      <c r="D389" s="201"/>
      <c r="E389" s="495"/>
      <c r="F389" s="201"/>
      <c r="G389" s="201"/>
      <c r="H389" s="201"/>
      <c r="I389" s="201"/>
      <c r="J389" s="201"/>
      <c r="K389" s="201"/>
      <c r="L389" s="201"/>
      <c r="M389" s="201"/>
      <c r="N389" s="201"/>
      <c r="O389" s="201"/>
      <c r="P389" s="201"/>
      <c r="Q389" s="201"/>
      <c r="R389" s="201"/>
      <c r="S389" s="201"/>
      <c r="T389" s="201"/>
      <c r="U389" s="201"/>
      <c r="V389" s="201"/>
      <c r="W389" s="201"/>
      <c r="X389" s="201"/>
      <c r="Y389" s="201"/>
      <c r="Z389" s="201"/>
      <c r="AA389" s="201"/>
      <c r="AB389" s="201"/>
      <c r="AC389" s="201"/>
      <c r="AD389" s="201"/>
      <c r="AE389" s="201"/>
      <c r="AF389" s="201"/>
      <c r="AG389" s="201"/>
    </row>
    <row r="390" s="108" customFormat="true" ht="13.5" hidden="false" customHeight="false" outlineLevel="0" collapsed="false">
      <c r="A390" s="201"/>
      <c r="B390" s="201"/>
      <c r="C390" s="201"/>
      <c r="D390" s="201"/>
      <c r="E390" s="495"/>
      <c r="F390" s="201"/>
      <c r="G390" s="201"/>
      <c r="H390" s="201"/>
      <c r="I390" s="201"/>
      <c r="J390" s="201"/>
      <c r="K390" s="201"/>
      <c r="L390" s="201"/>
      <c r="M390" s="201"/>
      <c r="N390" s="201"/>
      <c r="O390" s="201"/>
      <c r="P390" s="201"/>
      <c r="Q390" s="201"/>
      <c r="R390" s="201"/>
      <c r="S390" s="201"/>
      <c r="T390" s="201"/>
      <c r="U390" s="201"/>
      <c r="V390" s="201"/>
      <c r="W390" s="201"/>
      <c r="X390" s="201"/>
      <c r="Y390" s="201"/>
      <c r="Z390" s="201"/>
      <c r="AA390" s="201"/>
      <c r="AB390" s="201"/>
      <c r="AC390" s="201"/>
      <c r="AD390" s="201"/>
      <c r="AE390" s="201"/>
      <c r="AF390" s="201"/>
      <c r="AG390" s="201"/>
    </row>
    <row r="391" s="108" customFormat="true" ht="13.5" hidden="false" customHeight="false" outlineLevel="0" collapsed="false">
      <c r="A391" s="201"/>
      <c r="B391" s="201"/>
      <c r="C391" s="201"/>
      <c r="D391" s="201"/>
      <c r="E391" s="495"/>
      <c r="F391" s="201"/>
      <c r="G391" s="201"/>
      <c r="H391" s="201"/>
      <c r="I391" s="201"/>
      <c r="J391" s="201"/>
      <c r="K391" s="201"/>
      <c r="L391" s="201"/>
      <c r="M391" s="201"/>
      <c r="N391" s="201"/>
      <c r="O391" s="201"/>
      <c r="P391" s="201"/>
      <c r="Q391" s="201"/>
      <c r="R391" s="201"/>
      <c r="S391" s="201"/>
      <c r="T391" s="201"/>
      <c r="U391" s="201"/>
      <c r="V391" s="201"/>
      <c r="W391" s="201"/>
      <c r="X391" s="201"/>
      <c r="Y391" s="201"/>
      <c r="Z391" s="201"/>
      <c r="AA391" s="201"/>
      <c r="AB391" s="201"/>
      <c r="AC391" s="201"/>
      <c r="AD391" s="201"/>
      <c r="AE391" s="201"/>
      <c r="AF391" s="201"/>
      <c r="AG391" s="201"/>
    </row>
    <row r="392" s="108" customFormat="true" ht="13.5" hidden="false" customHeight="false" outlineLevel="0" collapsed="false">
      <c r="A392" s="201"/>
      <c r="B392" s="201"/>
      <c r="C392" s="201"/>
      <c r="D392" s="201"/>
      <c r="E392" s="495"/>
      <c r="F392" s="201"/>
      <c r="G392" s="201"/>
      <c r="H392" s="201"/>
      <c r="I392" s="201"/>
      <c r="J392" s="201"/>
      <c r="K392" s="201"/>
      <c r="L392" s="201"/>
      <c r="M392" s="201"/>
      <c r="N392" s="201"/>
      <c r="O392" s="201"/>
      <c r="P392" s="201"/>
      <c r="Q392" s="201"/>
      <c r="R392" s="201"/>
      <c r="S392" s="201"/>
      <c r="T392" s="201"/>
      <c r="U392" s="201"/>
      <c r="V392" s="201"/>
      <c r="W392" s="201"/>
      <c r="X392" s="201"/>
      <c r="Y392" s="201"/>
      <c r="Z392" s="201"/>
      <c r="AA392" s="201"/>
      <c r="AB392" s="201"/>
      <c r="AC392" s="201"/>
      <c r="AD392" s="201"/>
      <c r="AE392" s="201"/>
      <c r="AF392" s="201"/>
      <c r="AG392" s="201"/>
    </row>
    <row r="393" s="108" customFormat="true" ht="13.5" hidden="false" customHeight="false" outlineLevel="0" collapsed="false">
      <c r="A393" s="201"/>
      <c r="B393" s="201"/>
      <c r="C393" s="201"/>
      <c r="D393" s="201"/>
      <c r="E393" s="495"/>
      <c r="F393" s="201"/>
      <c r="G393" s="201"/>
      <c r="H393" s="201"/>
      <c r="I393" s="201"/>
      <c r="J393" s="201"/>
      <c r="K393" s="201"/>
      <c r="L393" s="201"/>
      <c r="M393" s="201"/>
      <c r="N393" s="201"/>
      <c r="O393" s="201"/>
      <c r="P393" s="201"/>
      <c r="Q393" s="201"/>
      <c r="R393" s="201"/>
      <c r="S393" s="201"/>
      <c r="T393" s="201"/>
      <c r="U393" s="201"/>
      <c r="V393" s="201"/>
      <c r="W393" s="201"/>
      <c r="X393" s="201"/>
      <c r="Y393" s="201"/>
      <c r="Z393" s="201"/>
      <c r="AA393" s="201"/>
      <c r="AB393" s="201"/>
      <c r="AC393" s="201"/>
      <c r="AD393" s="201"/>
      <c r="AE393" s="201"/>
      <c r="AF393" s="201"/>
      <c r="AG393" s="201"/>
    </row>
    <row r="394" s="108" customFormat="true" ht="13.5" hidden="false" customHeight="false" outlineLevel="0" collapsed="false">
      <c r="A394" s="201"/>
      <c r="B394" s="201"/>
      <c r="C394" s="201"/>
      <c r="D394" s="201"/>
      <c r="E394" s="495"/>
      <c r="F394" s="201"/>
      <c r="G394" s="201"/>
      <c r="H394" s="201"/>
      <c r="I394" s="201"/>
      <c r="J394" s="201"/>
      <c r="K394" s="201"/>
      <c r="L394" s="201"/>
      <c r="M394" s="201"/>
      <c r="N394" s="201"/>
      <c r="O394" s="201"/>
      <c r="P394" s="201"/>
      <c r="Q394" s="201"/>
      <c r="R394" s="201"/>
      <c r="S394" s="201"/>
      <c r="T394" s="201"/>
      <c r="U394" s="201"/>
      <c r="V394" s="201"/>
      <c r="W394" s="201"/>
      <c r="X394" s="201"/>
      <c r="Y394" s="201"/>
      <c r="Z394" s="201"/>
      <c r="AA394" s="201"/>
      <c r="AB394" s="201"/>
      <c r="AC394" s="201"/>
      <c r="AD394" s="201"/>
      <c r="AE394" s="201"/>
      <c r="AF394" s="201"/>
      <c r="AG394" s="201"/>
    </row>
    <row r="395" s="108" customFormat="true" ht="13.5" hidden="false" customHeight="false" outlineLevel="0" collapsed="false">
      <c r="A395" s="201"/>
      <c r="B395" s="201"/>
      <c r="C395" s="201"/>
      <c r="D395" s="201"/>
      <c r="E395" s="495"/>
      <c r="F395" s="201"/>
      <c r="G395" s="201"/>
      <c r="H395" s="201"/>
      <c r="I395" s="201"/>
      <c r="J395" s="201"/>
      <c r="K395" s="201"/>
      <c r="L395" s="201"/>
      <c r="M395" s="201"/>
      <c r="N395" s="201"/>
      <c r="O395" s="201"/>
      <c r="P395" s="201"/>
      <c r="Q395" s="201"/>
      <c r="R395" s="201"/>
      <c r="S395" s="201"/>
      <c r="T395" s="201"/>
      <c r="U395" s="201"/>
      <c r="V395" s="201"/>
      <c r="W395" s="201"/>
      <c r="X395" s="201"/>
      <c r="Y395" s="201"/>
      <c r="Z395" s="201"/>
      <c r="AA395" s="201"/>
      <c r="AB395" s="201"/>
      <c r="AC395" s="201"/>
      <c r="AD395" s="201"/>
      <c r="AE395" s="201"/>
      <c r="AF395" s="201"/>
      <c r="AG395" s="201"/>
    </row>
    <row r="396" s="108" customFormat="true" ht="13.5" hidden="false" customHeight="false" outlineLevel="0" collapsed="false">
      <c r="A396" s="201"/>
      <c r="B396" s="201"/>
      <c r="C396" s="201"/>
      <c r="D396" s="201"/>
      <c r="E396" s="495"/>
      <c r="F396" s="201"/>
      <c r="G396" s="201"/>
      <c r="H396" s="201"/>
      <c r="I396" s="201"/>
      <c r="J396" s="201"/>
      <c r="K396" s="201"/>
      <c r="L396" s="201"/>
      <c r="M396" s="201"/>
      <c r="N396" s="201"/>
      <c r="O396" s="201"/>
      <c r="P396" s="201"/>
      <c r="Q396" s="201"/>
      <c r="R396" s="201"/>
      <c r="S396" s="201"/>
      <c r="T396" s="201"/>
      <c r="U396" s="201"/>
      <c r="V396" s="201"/>
      <c r="W396" s="201"/>
      <c r="X396" s="201"/>
      <c r="Y396" s="201"/>
      <c r="Z396" s="201"/>
      <c r="AA396" s="201"/>
      <c r="AB396" s="201"/>
      <c r="AC396" s="201"/>
      <c r="AD396" s="201"/>
      <c r="AE396" s="201"/>
      <c r="AF396" s="201"/>
      <c r="AG396" s="201"/>
    </row>
    <row r="397" s="108" customFormat="true" ht="13.5" hidden="false" customHeight="false" outlineLevel="0" collapsed="false">
      <c r="A397" s="201"/>
      <c r="B397" s="201"/>
      <c r="C397" s="201"/>
      <c r="D397" s="201"/>
      <c r="E397" s="495"/>
      <c r="F397" s="201"/>
      <c r="G397" s="201"/>
      <c r="H397" s="201"/>
      <c r="I397" s="201"/>
      <c r="J397" s="201"/>
      <c r="K397" s="201"/>
      <c r="L397" s="201"/>
      <c r="M397" s="201"/>
      <c r="N397" s="201"/>
      <c r="O397" s="201"/>
      <c r="P397" s="201"/>
      <c r="Q397" s="201"/>
      <c r="R397" s="201"/>
      <c r="S397" s="201"/>
      <c r="T397" s="201"/>
      <c r="U397" s="201"/>
      <c r="V397" s="201"/>
      <c r="W397" s="201"/>
      <c r="X397" s="201"/>
      <c r="Y397" s="201"/>
      <c r="Z397" s="201"/>
      <c r="AA397" s="201"/>
      <c r="AB397" s="201"/>
      <c r="AC397" s="201"/>
      <c r="AD397" s="201"/>
      <c r="AE397" s="201"/>
      <c r="AF397" s="201"/>
      <c r="AG397" s="201"/>
    </row>
    <row r="398" s="108" customFormat="true" ht="13.5" hidden="false" customHeight="false" outlineLevel="0" collapsed="false">
      <c r="A398" s="201"/>
      <c r="B398" s="201"/>
      <c r="C398" s="201"/>
      <c r="D398" s="201"/>
      <c r="E398" s="495"/>
      <c r="F398" s="201"/>
      <c r="G398" s="201"/>
      <c r="H398" s="201"/>
      <c r="I398" s="201"/>
      <c r="J398" s="201"/>
      <c r="K398" s="201"/>
      <c r="L398" s="201"/>
      <c r="M398" s="201"/>
      <c r="N398" s="201"/>
      <c r="O398" s="201"/>
      <c r="P398" s="201"/>
      <c r="Q398" s="201"/>
      <c r="R398" s="201"/>
      <c r="S398" s="201"/>
      <c r="T398" s="201"/>
      <c r="U398" s="201"/>
      <c r="V398" s="201"/>
      <c r="W398" s="201"/>
      <c r="X398" s="201"/>
      <c r="Y398" s="201"/>
      <c r="Z398" s="201"/>
      <c r="AA398" s="201"/>
      <c r="AB398" s="201"/>
      <c r="AC398" s="201"/>
      <c r="AD398" s="201"/>
      <c r="AE398" s="201"/>
      <c r="AF398" s="201"/>
      <c r="AG398" s="201"/>
    </row>
    <row r="399" s="108" customFormat="true" ht="13.5" hidden="false" customHeight="false" outlineLevel="0" collapsed="false">
      <c r="A399" s="201"/>
      <c r="B399" s="201"/>
      <c r="C399" s="201"/>
      <c r="D399" s="201"/>
      <c r="E399" s="495"/>
      <c r="F399" s="201"/>
      <c r="G399" s="201"/>
      <c r="H399" s="201"/>
      <c r="I399" s="201"/>
      <c r="J399" s="201"/>
      <c r="K399" s="201"/>
      <c r="L399" s="201"/>
      <c r="M399" s="201"/>
      <c r="N399" s="201"/>
      <c r="O399" s="201"/>
      <c r="P399" s="201"/>
      <c r="Q399" s="201"/>
      <c r="R399" s="201"/>
      <c r="S399" s="201"/>
      <c r="T399" s="201"/>
      <c r="U399" s="201"/>
      <c r="V399" s="201"/>
      <c r="W399" s="201"/>
      <c r="X399" s="201"/>
      <c r="Y399" s="201"/>
      <c r="Z399" s="201"/>
      <c r="AA399" s="201"/>
      <c r="AB399" s="201"/>
      <c r="AC399" s="201"/>
      <c r="AD399" s="201"/>
      <c r="AE399" s="201"/>
      <c r="AF399" s="201"/>
      <c r="AG399" s="201"/>
    </row>
    <row r="400" s="108" customFormat="true" ht="13.5" hidden="false" customHeight="false" outlineLevel="0" collapsed="false">
      <c r="A400" s="201"/>
      <c r="B400" s="201"/>
      <c r="C400" s="201"/>
      <c r="D400" s="201"/>
      <c r="E400" s="495"/>
      <c r="F400" s="201"/>
      <c r="G400" s="201"/>
      <c r="H400" s="201"/>
      <c r="I400" s="201"/>
      <c r="J400" s="201"/>
      <c r="K400" s="201"/>
      <c r="L400" s="201"/>
      <c r="M400" s="201"/>
      <c r="N400" s="201"/>
      <c r="O400" s="201"/>
      <c r="P400" s="201"/>
      <c r="Q400" s="201"/>
      <c r="R400" s="201"/>
      <c r="S400" s="201"/>
      <c r="T400" s="201"/>
      <c r="U400" s="201"/>
      <c r="V400" s="201"/>
      <c r="W400" s="201"/>
      <c r="X400" s="201"/>
      <c r="Y400" s="201"/>
      <c r="Z400" s="201"/>
      <c r="AA400" s="201"/>
      <c r="AB400" s="201"/>
      <c r="AC400" s="201"/>
      <c r="AD400" s="201"/>
      <c r="AE400" s="201"/>
      <c r="AF400" s="201"/>
      <c r="AG400" s="201"/>
    </row>
    <row r="401" s="108" customFormat="true" ht="13.5" hidden="false" customHeight="false" outlineLevel="0" collapsed="false">
      <c r="A401" s="201"/>
      <c r="B401" s="201"/>
      <c r="C401" s="201"/>
      <c r="D401" s="201"/>
      <c r="E401" s="495"/>
      <c r="F401" s="201"/>
      <c r="G401" s="201"/>
      <c r="H401" s="201"/>
      <c r="I401" s="201"/>
      <c r="J401" s="201"/>
      <c r="K401" s="201"/>
      <c r="L401" s="201"/>
      <c r="M401" s="201"/>
      <c r="N401" s="201"/>
      <c r="O401" s="201"/>
      <c r="P401" s="201"/>
      <c r="Q401" s="201"/>
      <c r="R401" s="201"/>
      <c r="S401" s="201"/>
      <c r="T401" s="201"/>
      <c r="U401" s="201"/>
      <c r="V401" s="201"/>
      <c r="W401" s="201"/>
      <c r="X401" s="201"/>
      <c r="Y401" s="201"/>
      <c r="Z401" s="201"/>
      <c r="AA401" s="201"/>
      <c r="AB401" s="201"/>
      <c r="AC401" s="201"/>
      <c r="AD401" s="201"/>
      <c r="AE401" s="201"/>
      <c r="AF401" s="201"/>
      <c r="AG401" s="201"/>
    </row>
    <row r="402" s="108" customFormat="true" ht="13.5" hidden="false" customHeight="false" outlineLevel="0" collapsed="false">
      <c r="A402" s="201"/>
      <c r="B402" s="201"/>
      <c r="C402" s="201"/>
      <c r="D402" s="201"/>
      <c r="E402" s="495"/>
      <c r="F402" s="201"/>
      <c r="G402" s="201"/>
      <c r="H402" s="201"/>
      <c r="I402" s="201"/>
      <c r="J402" s="201"/>
      <c r="K402" s="201"/>
      <c r="L402" s="201"/>
      <c r="M402" s="201"/>
      <c r="N402" s="201"/>
      <c r="O402" s="201"/>
      <c r="P402" s="201"/>
      <c r="Q402" s="201"/>
      <c r="R402" s="201"/>
      <c r="S402" s="201"/>
      <c r="T402" s="201"/>
      <c r="U402" s="201"/>
      <c r="V402" s="201"/>
      <c r="W402" s="201"/>
      <c r="X402" s="201"/>
      <c r="Y402" s="201"/>
      <c r="Z402" s="201"/>
      <c r="AA402" s="201"/>
      <c r="AB402" s="201"/>
      <c r="AC402" s="201"/>
      <c r="AD402" s="201"/>
      <c r="AE402" s="201"/>
      <c r="AF402" s="201"/>
      <c r="AG402" s="201"/>
    </row>
    <row r="403" s="108" customFormat="true" ht="13.5" hidden="false" customHeight="false" outlineLevel="0" collapsed="false">
      <c r="A403" s="201"/>
      <c r="B403" s="201"/>
      <c r="C403" s="201"/>
      <c r="D403" s="201"/>
      <c r="E403" s="495"/>
      <c r="F403" s="201"/>
      <c r="G403" s="201"/>
      <c r="H403" s="201"/>
      <c r="I403" s="201"/>
      <c r="J403" s="201"/>
      <c r="K403" s="201"/>
      <c r="L403" s="201"/>
      <c r="M403" s="201"/>
      <c r="N403" s="201"/>
      <c r="O403" s="201"/>
      <c r="P403" s="201"/>
      <c r="Q403" s="201"/>
      <c r="R403" s="201"/>
      <c r="S403" s="201"/>
      <c r="T403" s="201"/>
      <c r="U403" s="201"/>
      <c r="V403" s="201"/>
      <c r="W403" s="201"/>
      <c r="X403" s="201"/>
      <c r="Y403" s="201"/>
      <c r="Z403" s="201"/>
      <c r="AA403" s="201"/>
      <c r="AB403" s="201"/>
      <c r="AC403" s="201"/>
      <c r="AD403" s="201"/>
      <c r="AE403" s="201"/>
      <c r="AF403" s="201"/>
      <c r="AG403" s="201"/>
    </row>
    <row r="404" s="108" customFormat="true" ht="13.5" hidden="false" customHeight="false" outlineLevel="0" collapsed="false">
      <c r="A404" s="201"/>
      <c r="B404" s="201"/>
      <c r="C404" s="201"/>
      <c r="D404" s="201"/>
      <c r="E404" s="495"/>
      <c r="F404" s="201"/>
      <c r="G404" s="201"/>
      <c r="H404" s="201"/>
      <c r="I404" s="201"/>
      <c r="J404" s="201"/>
      <c r="K404" s="201"/>
      <c r="L404" s="201"/>
      <c r="M404" s="201"/>
      <c r="N404" s="201"/>
      <c r="O404" s="201"/>
      <c r="P404" s="201"/>
      <c r="Q404" s="201"/>
      <c r="R404" s="201"/>
      <c r="S404" s="201"/>
      <c r="T404" s="201"/>
      <c r="U404" s="201"/>
      <c r="V404" s="201"/>
      <c r="W404" s="201"/>
      <c r="X404" s="201"/>
      <c r="Y404" s="201"/>
      <c r="Z404" s="201"/>
      <c r="AA404" s="201"/>
      <c r="AB404" s="201"/>
      <c r="AC404" s="201"/>
      <c r="AD404" s="201"/>
      <c r="AE404" s="201"/>
      <c r="AF404" s="201"/>
      <c r="AG404" s="201"/>
    </row>
    <row r="405" s="108" customFormat="true" ht="13.5" hidden="false" customHeight="false" outlineLevel="0" collapsed="false">
      <c r="A405" s="201"/>
      <c r="B405" s="201"/>
      <c r="C405" s="201"/>
      <c r="D405" s="201"/>
      <c r="E405" s="495"/>
      <c r="F405" s="201"/>
      <c r="G405" s="201"/>
      <c r="H405" s="201"/>
      <c r="I405" s="201"/>
      <c r="J405" s="201"/>
      <c r="K405" s="201"/>
      <c r="L405" s="201"/>
      <c r="M405" s="201"/>
      <c r="N405" s="201"/>
      <c r="O405" s="201"/>
      <c r="P405" s="201"/>
      <c r="Q405" s="201"/>
      <c r="R405" s="201"/>
      <c r="S405" s="201"/>
      <c r="T405" s="201"/>
      <c r="U405" s="201"/>
      <c r="V405" s="201"/>
      <c r="W405" s="201"/>
      <c r="X405" s="201"/>
      <c r="Y405" s="201"/>
      <c r="Z405" s="201"/>
      <c r="AA405" s="201"/>
      <c r="AB405" s="201"/>
      <c r="AC405" s="201"/>
      <c r="AD405" s="201"/>
      <c r="AE405" s="201"/>
      <c r="AF405" s="201"/>
      <c r="AG405" s="201"/>
    </row>
    <row r="406" s="108" customFormat="true" ht="13.5" hidden="false" customHeight="false" outlineLevel="0" collapsed="false">
      <c r="A406" s="201"/>
      <c r="B406" s="201"/>
      <c r="C406" s="201"/>
      <c r="D406" s="201"/>
      <c r="E406" s="495"/>
      <c r="F406" s="201"/>
      <c r="G406" s="201"/>
      <c r="H406" s="201"/>
      <c r="I406" s="201"/>
      <c r="J406" s="201"/>
      <c r="K406" s="201"/>
      <c r="L406" s="201"/>
      <c r="M406" s="201"/>
      <c r="N406" s="201"/>
      <c r="O406" s="201"/>
      <c r="P406" s="201"/>
      <c r="Q406" s="201"/>
      <c r="R406" s="201"/>
      <c r="S406" s="201"/>
      <c r="T406" s="201"/>
      <c r="U406" s="201"/>
      <c r="V406" s="201"/>
      <c r="W406" s="201"/>
      <c r="X406" s="201"/>
      <c r="Y406" s="201"/>
      <c r="Z406" s="201"/>
      <c r="AA406" s="201"/>
      <c r="AB406" s="201"/>
      <c r="AC406" s="201"/>
      <c r="AD406" s="201"/>
      <c r="AE406" s="201"/>
      <c r="AF406" s="201"/>
      <c r="AG406" s="201"/>
    </row>
    <row r="407" s="108" customFormat="true" ht="13.5" hidden="false" customHeight="false" outlineLevel="0" collapsed="false">
      <c r="A407" s="201"/>
      <c r="B407" s="201"/>
      <c r="C407" s="201"/>
      <c r="D407" s="201"/>
      <c r="E407" s="495"/>
      <c r="F407" s="201"/>
      <c r="G407" s="201"/>
      <c r="H407" s="201"/>
      <c r="I407" s="201"/>
      <c r="J407" s="201"/>
      <c r="K407" s="201"/>
      <c r="L407" s="201"/>
      <c r="M407" s="201"/>
      <c r="N407" s="201"/>
      <c r="O407" s="201"/>
      <c r="P407" s="201"/>
      <c r="Q407" s="201"/>
      <c r="R407" s="201"/>
      <c r="S407" s="201"/>
      <c r="T407" s="201"/>
      <c r="U407" s="201"/>
      <c r="V407" s="201"/>
      <c r="W407" s="201"/>
      <c r="X407" s="201"/>
      <c r="Y407" s="201"/>
      <c r="Z407" s="201"/>
      <c r="AA407" s="201"/>
      <c r="AB407" s="201"/>
      <c r="AC407" s="201"/>
      <c r="AD407" s="201"/>
      <c r="AE407" s="201"/>
      <c r="AF407" s="201"/>
      <c r="AG407" s="201"/>
    </row>
    <row r="408" s="108" customFormat="true" ht="13.5" hidden="false" customHeight="false" outlineLevel="0" collapsed="false">
      <c r="A408" s="201"/>
      <c r="B408" s="201"/>
      <c r="C408" s="201"/>
      <c r="D408" s="201"/>
      <c r="E408" s="495"/>
      <c r="F408" s="201"/>
      <c r="G408" s="201"/>
      <c r="H408" s="201"/>
      <c r="I408" s="201"/>
      <c r="J408" s="201"/>
      <c r="K408" s="201"/>
      <c r="L408" s="201"/>
      <c r="M408" s="201"/>
      <c r="N408" s="201"/>
      <c r="O408" s="201"/>
      <c r="P408" s="201"/>
      <c r="Q408" s="201"/>
      <c r="R408" s="201"/>
      <c r="S408" s="201"/>
      <c r="T408" s="201"/>
      <c r="U408" s="201"/>
      <c r="V408" s="201"/>
      <c r="W408" s="201"/>
      <c r="X408" s="201"/>
      <c r="Y408" s="201"/>
      <c r="Z408" s="201"/>
      <c r="AA408" s="201"/>
      <c r="AB408" s="201"/>
      <c r="AC408" s="201"/>
      <c r="AD408" s="201"/>
      <c r="AE408" s="201"/>
      <c r="AF408" s="201"/>
      <c r="AG408" s="201"/>
    </row>
    <row r="409" s="108" customFormat="true" ht="13.5" hidden="false" customHeight="false" outlineLevel="0" collapsed="false">
      <c r="A409" s="201"/>
      <c r="B409" s="201"/>
      <c r="C409" s="201"/>
      <c r="D409" s="201"/>
      <c r="E409" s="495"/>
      <c r="F409" s="201"/>
      <c r="G409" s="201"/>
      <c r="H409" s="201"/>
      <c r="I409" s="201"/>
      <c r="J409" s="201"/>
      <c r="K409" s="201"/>
      <c r="L409" s="201"/>
      <c r="M409" s="201"/>
      <c r="N409" s="201"/>
      <c r="O409" s="201"/>
      <c r="P409" s="201"/>
      <c r="Q409" s="201"/>
      <c r="R409" s="201"/>
      <c r="S409" s="201"/>
      <c r="T409" s="201"/>
      <c r="U409" s="201"/>
      <c r="V409" s="201"/>
      <c r="W409" s="201"/>
      <c r="X409" s="201"/>
      <c r="Y409" s="201"/>
      <c r="Z409" s="201"/>
      <c r="AA409" s="201"/>
      <c r="AB409" s="201"/>
      <c r="AC409" s="201"/>
      <c r="AD409" s="201"/>
      <c r="AE409" s="201"/>
      <c r="AF409" s="201"/>
      <c r="AG409" s="201"/>
    </row>
    <row r="410" s="108" customFormat="true" ht="13.5" hidden="false" customHeight="false" outlineLevel="0" collapsed="false">
      <c r="A410" s="201"/>
      <c r="B410" s="201"/>
      <c r="C410" s="201"/>
      <c r="D410" s="201"/>
      <c r="E410" s="495"/>
      <c r="F410" s="201"/>
      <c r="G410" s="201"/>
      <c r="H410" s="201"/>
      <c r="I410" s="201"/>
      <c r="J410" s="201"/>
      <c r="K410" s="201"/>
      <c r="L410" s="201"/>
      <c r="M410" s="201"/>
      <c r="N410" s="201"/>
      <c r="O410" s="201"/>
      <c r="P410" s="201"/>
      <c r="Q410" s="201"/>
      <c r="R410" s="201"/>
      <c r="S410" s="201"/>
      <c r="T410" s="201"/>
      <c r="U410" s="201"/>
      <c r="V410" s="201"/>
      <c r="W410" s="201"/>
      <c r="X410" s="201"/>
      <c r="Y410" s="201"/>
      <c r="Z410" s="201"/>
      <c r="AA410" s="201"/>
      <c r="AB410" s="201"/>
      <c r="AC410" s="201"/>
      <c r="AD410" s="201"/>
      <c r="AE410" s="201"/>
      <c r="AF410" s="201"/>
      <c r="AG410" s="201"/>
    </row>
    <row r="411" s="108" customFormat="true" ht="13.5" hidden="false" customHeight="false" outlineLevel="0" collapsed="false">
      <c r="A411" s="201"/>
      <c r="B411" s="201"/>
      <c r="C411" s="201"/>
      <c r="D411" s="201"/>
      <c r="E411" s="495"/>
      <c r="F411" s="201"/>
      <c r="G411" s="201"/>
      <c r="H411" s="201"/>
      <c r="I411" s="201"/>
      <c r="J411" s="201"/>
      <c r="K411" s="201"/>
      <c r="L411" s="201"/>
      <c r="M411" s="201"/>
      <c r="N411" s="201"/>
      <c r="O411" s="201"/>
      <c r="P411" s="201"/>
      <c r="Q411" s="201"/>
      <c r="R411" s="201"/>
      <c r="S411" s="201"/>
      <c r="T411" s="201"/>
      <c r="U411" s="201"/>
      <c r="V411" s="201"/>
      <c r="W411" s="201"/>
      <c r="X411" s="201"/>
      <c r="Y411" s="201"/>
      <c r="Z411" s="201"/>
      <c r="AA411" s="201"/>
      <c r="AB411" s="201"/>
      <c r="AC411" s="201"/>
      <c r="AD411" s="201"/>
      <c r="AE411" s="201"/>
      <c r="AF411" s="201"/>
      <c r="AG411" s="201"/>
    </row>
    <row r="412" s="108" customFormat="true" ht="13.5" hidden="false" customHeight="false" outlineLevel="0" collapsed="false">
      <c r="A412" s="201"/>
      <c r="B412" s="201"/>
      <c r="C412" s="201"/>
      <c r="D412" s="201"/>
      <c r="E412" s="495"/>
      <c r="F412" s="201"/>
      <c r="G412" s="201"/>
      <c r="H412" s="201"/>
      <c r="I412" s="201"/>
      <c r="J412" s="201"/>
      <c r="K412" s="201"/>
      <c r="L412" s="201"/>
      <c r="M412" s="201"/>
      <c r="N412" s="201"/>
      <c r="O412" s="201"/>
      <c r="P412" s="201"/>
      <c r="Q412" s="201"/>
      <c r="R412" s="201"/>
      <c r="S412" s="201"/>
      <c r="T412" s="201"/>
      <c r="U412" s="201"/>
      <c r="V412" s="201"/>
      <c r="W412" s="201"/>
      <c r="X412" s="201"/>
      <c r="Y412" s="201"/>
      <c r="Z412" s="201"/>
      <c r="AA412" s="201"/>
      <c r="AB412" s="201"/>
      <c r="AC412" s="201"/>
      <c r="AD412" s="201"/>
      <c r="AE412" s="201"/>
      <c r="AF412" s="201"/>
      <c r="AG412" s="201"/>
    </row>
    <row r="413" s="108" customFormat="true" ht="13.5" hidden="false" customHeight="false" outlineLevel="0" collapsed="false">
      <c r="A413" s="201"/>
      <c r="B413" s="201"/>
      <c r="C413" s="201"/>
      <c r="D413" s="201"/>
      <c r="E413" s="495"/>
      <c r="F413" s="201"/>
      <c r="G413" s="201"/>
      <c r="H413" s="201"/>
      <c r="I413" s="201"/>
      <c r="J413" s="201"/>
      <c r="K413" s="201"/>
      <c r="L413" s="201"/>
      <c r="M413" s="201"/>
      <c r="N413" s="201"/>
      <c r="O413" s="201"/>
      <c r="P413" s="201"/>
      <c r="Q413" s="201"/>
      <c r="R413" s="201"/>
      <c r="S413" s="201"/>
      <c r="T413" s="201"/>
      <c r="U413" s="201"/>
      <c r="V413" s="201"/>
      <c r="W413" s="201"/>
      <c r="X413" s="201"/>
      <c r="Y413" s="201"/>
      <c r="Z413" s="201"/>
      <c r="AA413" s="201"/>
      <c r="AB413" s="201"/>
      <c r="AC413" s="201"/>
      <c r="AD413" s="201"/>
      <c r="AE413" s="201"/>
      <c r="AF413" s="201"/>
      <c r="AG413" s="201"/>
    </row>
    <row r="414" s="108" customFormat="true" ht="13.5" hidden="false" customHeight="false" outlineLevel="0" collapsed="false">
      <c r="A414" s="201"/>
      <c r="B414" s="201"/>
      <c r="C414" s="201"/>
      <c r="D414" s="201"/>
      <c r="E414" s="495"/>
      <c r="F414" s="201"/>
      <c r="G414" s="201"/>
      <c r="H414" s="201"/>
      <c r="I414" s="201"/>
      <c r="J414" s="201"/>
      <c r="K414" s="201"/>
      <c r="L414" s="201"/>
      <c r="M414" s="201"/>
      <c r="N414" s="201"/>
      <c r="O414" s="201"/>
      <c r="P414" s="201"/>
      <c r="Q414" s="201"/>
      <c r="R414" s="201"/>
      <c r="S414" s="201"/>
      <c r="T414" s="201"/>
      <c r="U414" s="201"/>
      <c r="V414" s="201"/>
      <c r="W414" s="201"/>
      <c r="X414" s="201"/>
      <c r="Y414" s="201"/>
      <c r="Z414" s="201"/>
      <c r="AA414" s="201"/>
      <c r="AB414" s="201"/>
      <c r="AC414" s="201"/>
      <c r="AD414" s="201"/>
      <c r="AE414" s="201"/>
      <c r="AF414" s="201"/>
      <c r="AG414" s="201"/>
    </row>
    <row r="415" s="108" customFormat="true" ht="13.5" hidden="false" customHeight="false" outlineLevel="0" collapsed="false">
      <c r="A415" s="201"/>
      <c r="B415" s="201"/>
      <c r="C415" s="201"/>
      <c r="D415" s="201"/>
      <c r="E415" s="495"/>
      <c r="F415" s="201"/>
      <c r="G415" s="201"/>
      <c r="H415" s="201"/>
      <c r="I415" s="201"/>
      <c r="J415" s="201"/>
      <c r="K415" s="201"/>
      <c r="L415" s="201"/>
      <c r="M415" s="201"/>
      <c r="N415" s="201"/>
      <c r="O415" s="201"/>
      <c r="P415" s="201"/>
      <c r="Q415" s="201"/>
      <c r="R415" s="201"/>
      <c r="S415" s="201"/>
      <c r="T415" s="201"/>
      <c r="U415" s="201"/>
      <c r="V415" s="201"/>
      <c r="W415" s="201"/>
      <c r="X415" s="201"/>
      <c r="Y415" s="201"/>
      <c r="Z415" s="201"/>
      <c r="AA415" s="201"/>
      <c r="AB415" s="201"/>
      <c r="AC415" s="201"/>
      <c r="AD415" s="201"/>
      <c r="AE415" s="201"/>
      <c r="AF415" s="201"/>
      <c r="AG415" s="201"/>
    </row>
    <row r="416" s="108" customFormat="true" ht="13.5" hidden="false" customHeight="false" outlineLevel="0" collapsed="false">
      <c r="A416" s="201"/>
      <c r="B416" s="201"/>
      <c r="C416" s="201"/>
      <c r="D416" s="201"/>
      <c r="E416" s="495"/>
      <c r="F416" s="201"/>
      <c r="G416" s="201"/>
      <c r="H416" s="201"/>
      <c r="I416" s="201"/>
      <c r="J416" s="201"/>
      <c r="K416" s="201"/>
      <c r="L416" s="201"/>
      <c r="M416" s="201"/>
      <c r="N416" s="201"/>
      <c r="O416" s="201"/>
      <c r="P416" s="201"/>
      <c r="Q416" s="201"/>
      <c r="R416" s="201"/>
      <c r="S416" s="201"/>
      <c r="T416" s="201"/>
      <c r="U416" s="201"/>
      <c r="V416" s="201"/>
      <c r="W416" s="201"/>
      <c r="X416" s="201"/>
      <c r="Y416" s="201"/>
      <c r="Z416" s="201"/>
      <c r="AA416" s="201"/>
      <c r="AB416" s="201"/>
      <c r="AC416" s="201"/>
      <c r="AD416" s="201"/>
      <c r="AE416" s="201"/>
      <c r="AF416" s="201"/>
      <c r="AG416" s="201"/>
    </row>
    <row r="417" s="108" customFormat="true" ht="13.5" hidden="false" customHeight="false" outlineLevel="0" collapsed="false">
      <c r="A417" s="201"/>
      <c r="B417" s="201"/>
      <c r="C417" s="201"/>
      <c r="D417" s="201"/>
      <c r="E417" s="495"/>
      <c r="F417" s="201"/>
      <c r="G417" s="201"/>
      <c r="H417" s="201"/>
      <c r="I417" s="201"/>
      <c r="J417" s="201"/>
      <c r="K417" s="201"/>
      <c r="L417" s="201"/>
      <c r="M417" s="201"/>
      <c r="N417" s="201"/>
      <c r="O417" s="201"/>
      <c r="P417" s="201"/>
      <c r="Q417" s="201"/>
      <c r="R417" s="201"/>
      <c r="S417" s="201"/>
      <c r="T417" s="201"/>
      <c r="U417" s="201"/>
      <c r="V417" s="201"/>
      <c r="W417" s="201"/>
      <c r="X417" s="201"/>
      <c r="Y417" s="201"/>
      <c r="Z417" s="201"/>
      <c r="AA417" s="201"/>
      <c r="AB417" s="201"/>
      <c r="AC417" s="201"/>
      <c r="AD417" s="201"/>
      <c r="AE417" s="201"/>
      <c r="AF417" s="201"/>
      <c r="AG417" s="201"/>
    </row>
    <row r="418" s="108" customFormat="true" ht="13.5" hidden="false" customHeight="false" outlineLevel="0" collapsed="false">
      <c r="A418" s="201"/>
      <c r="B418" s="201"/>
      <c r="C418" s="201"/>
      <c r="D418" s="201"/>
      <c r="E418" s="495"/>
      <c r="F418" s="201"/>
      <c r="G418" s="201"/>
      <c r="H418" s="201"/>
      <c r="I418" s="201"/>
      <c r="J418" s="201"/>
      <c r="K418" s="201"/>
      <c r="L418" s="201"/>
      <c r="M418" s="201"/>
      <c r="N418" s="201"/>
      <c r="O418" s="201"/>
      <c r="P418" s="201"/>
      <c r="Q418" s="201"/>
      <c r="R418" s="201"/>
      <c r="S418" s="201"/>
      <c r="T418" s="201"/>
      <c r="U418" s="201"/>
      <c r="V418" s="201"/>
      <c r="W418" s="201"/>
      <c r="X418" s="201"/>
      <c r="Y418" s="201"/>
      <c r="Z418" s="201"/>
      <c r="AA418" s="201"/>
      <c r="AB418" s="201"/>
      <c r="AC418" s="201"/>
      <c r="AD418" s="201"/>
      <c r="AE418" s="201"/>
      <c r="AF418" s="201"/>
      <c r="AG418" s="201"/>
    </row>
    <row r="419" s="108" customFormat="true" ht="13.5" hidden="false" customHeight="false" outlineLevel="0" collapsed="false">
      <c r="A419" s="201"/>
      <c r="B419" s="201"/>
      <c r="C419" s="201"/>
      <c r="D419" s="201"/>
      <c r="E419" s="495"/>
      <c r="F419" s="201"/>
      <c r="G419" s="201"/>
      <c r="H419" s="201"/>
      <c r="I419" s="201"/>
      <c r="J419" s="201"/>
      <c r="K419" s="201"/>
      <c r="L419" s="201"/>
      <c r="M419" s="201"/>
      <c r="N419" s="201"/>
      <c r="O419" s="201"/>
      <c r="P419" s="201"/>
      <c r="Q419" s="201"/>
      <c r="R419" s="201"/>
      <c r="S419" s="201"/>
      <c r="T419" s="201"/>
      <c r="U419" s="201"/>
      <c r="V419" s="201"/>
      <c r="W419" s="201"/>
      <c r="X419" s="201"/>
      <c r="Y419" s="201"/>
      <c r="Z419" s="201"/>
      <c r="AA419" s="201"/>
      <c r="AB419" s="201"/>
      <c r="AC419" s="201"/>
      <c r="AD419" s="201"/>
      <c r="AE419" s="201"/>
      <c r="AF419" s="201"/>
      <c r="AG419" s="201"/>
    </row>
    <row r="420" s="108" customFormat="true" ht="13.5" hidden="false" customHeight="false" outlineLevel="0" collapsed="false">
      <c r="A420" s="201"/>
      <c r="B420" s="201"/>
      <c r="C420" s="201"/>
      <c r="D420" s="201"/>
      <c r="E420" s="495"/>
      <c r="F420" s="201"/>
      <c r="G420" s="201"/>
      <c r="H420" s="201"/>
      <c r="I420" s="201"/>
      <c r="J420" s="201"/>
      <c r="K420" s="201"/>
      <c r="L420" s="201"/>
      <c r="M420" s="201"/>
      <c r="N420" s="201"/>
      <c r="O420" s="201"/>
      <c r="P420" s="201"/>
      <c r="Q420" s="201"/>
      <c r="R420" s="201"/>
      <c r="S420" s="201"/>
      <c r="T420" s="201"/>
      <c r="U420" s="201"/>
      <c r="V420" s="201"/>
      <c r="W420" s="201"/>
      <c r="X420" s="201"/>
      <c r="Y420" s="201"/>
      <c r="Z420" s="201"/>
      <c r="AA420" s="201"/>
      <c r="AB420" s="201"/>
      <c r="AC420" s="201"/>
      <c r="AD420" s="201"/>
      <c r="AE420" s="201"/>
      <c r="AF420" s="201"/>
      <c r="AG420" s="201"/>
    </row>
    <row r="421" s="108" customFormat="true" ht="13.5" hidden="false" customHeight="false" outlineLevel="0" collapsed="false">
      <c r="A421" s="201"/>
      <c r="B421" s="201"/>
      <c r="C421" s="201"/>
      <c r="D421" s="201"/>
      <c r="E421" s="495"/>
      <c r="F421" s="201"/>
      <c r="G421" s="201"/>
      <c r="H421" s="201"/>
      <c r="I421" s="201"/>
      <c r="J421" s="201"/>
      <c r="K421" s="201"/>
      <c r="L421" s="201"/>
      <c r="M421" s="201"/>
      <c r="N421" s="201"/>
      <c r="O421" s="201"/>
      <c r="P421" s="201"/>
      <c r="Q421" s="201"/>
      <c r="R421" s="201"/>
      <c r="S421" s="201"/>
      <c r="T421" s="201"/>
      <c r="U421" s="201"/>
      <c r="V421" s="201"/>
      <c r="W421" s="201"/>
      <c r="X421" s="201"/>
      <c r="Y421" s="201"/>
      <c r="Z421" s="201"/>
      <c r="AA421" s="201"/>
      <c r="AB421" s="201"/>
      <c r="AC421" s="201"/>
      <c r="AD421" s="201"/>
      <c r="AE421" s="201"/>
      <c r="AF421" s="201"/>
      <c r="AG421" s="201"/>
    </row>
    <row r="422" s="108" customFormat="true" ht="13.5" hidden="false" customHeight="false" outlineLevel="0" collapsed="false">
      <c r="A422" s="201"/>
      <c r="B422" s="201"/>
      <c r="C422" s="201"/>
      <c r="D422" s="201"/>
      <c r="E422" s="495"/>
      <c r="F422" s="201"/>
      <c r="G422" s="201"/>
      <c r="H422" s="201"/>
      <c r="I422" s="201"/>
      <c r="J422" s="201"/>
      <c r="K422" s="201"/>
      <c r="L422" s="201"/>
      <c r="M422" s="201"/>
      <c r="N422" s="201"/>
      <c r="O422" s="201"/>
      <c r="P422" s="201"/>
      <c r="Q422" s="201"/>
      <c r="R422" s="201"/>
      <c r="S422" s="201"/>
      <c r="T422" s="201"/>
      <c r="U422" s="201"/>
      <c r="V422" s="201"/>
      <c r="W422" s="201"/>
      <c r="X422" s="201"/>
      <c r="Y422" s="201"/>
      <c r="Z422" s="201"/>
      <c r="AA422" s="201"/>
      <c r="AB422" s="201"/>
      <c r="AC422" s="201"/>
      <c r="AD422" s="201"/>
      <c r="AE422" s="201"/>
      <c r="AF422" s="201"/>
      <c r="AG422" s="201"/>
    </row>
    <row r="423" s="108" customFormat="true" ht="13.5" hidden="false" customHeight="false" outlineLevel="0" collapsed="false">
      <c r="A423" s="201"/>
      <c r="B423" s="201"/>
      <c r="C423" s="201"/>
      <c r="D423" s="201"/>
      <c r="E423" s="495"/>
      <c r="F423" s="201"/>
      <c r="G423" s="201"/>
      <c r="H423" s="201"/>
      <c r="I423" s="201"/>
      <c r="J423" s="201"/>
      <c r="K423" s="201"/>
      <c r="L423" s="201"/>
      <c r="M423" s="201"/>
      <c r="N423" s="201"/>
      <c r="O423" s="201"/>
      <c r="P423" s="201"/>
      <c r="Q423" s="201"/>
      <c r="R423" s="201"/>
      <c r="S423" s="201"/>
      <c r="T423" s="201"/>
      <c r="U423" s="201"/>
      <c r="V423" s="201"/>
      <c r="W423" s="201"/>
      <c r="X423" s="201"/>
      <c r="Y423" s="201"/>
      <c r="Z423" s="201"/>
      <c r="AA423" s="201"/>
      <c r="AB423" s="201"/>
      <c r="AC423" s="201"/>
      <c r="AD423" s="201"/>
      <c r="AE423" s="201"/>
      <c r="AF423" s="201"/>
      <c r="AG423" s="201"/>
    </row>
    <row r="424" s="108" customFormat="true" ht="13.5" hidden="false" customHeight="false" outlineLevel="0" collapsed="false">
      <c r="A424" s="201"/>
      <c r="B424" s="201"/>
      <c r="C424" s="201"/>
      <c r="D424" s="201"/>
      <c r="E424" s="495"/>
      <c r="F424" s="201"/>
      <c r="G424" s="201"/>
      <c r="H424" s="201"/>
      <c r="I424" s="201"/>
      <c r="J424" s="201"/>
      <c r="K424" s="201"/>
      <c r="L424" s="201"/>
      <c r="M424" s="201"/>
      <c r="N424" s="201"/>
      <c r="O424" s="201"/>
      <c r="P424" s="201"/>
      <c r="Q424" s="201"/>
      <c r="R424" s="201"/>
      <c r="S424" s="201"/>
      <c r="T424" s="201"/>
      <c r="U424" s="201"/>
      <c r="V424" s="201"/>
      <c r="W424" s="201"/>
      <c r="X424" s="201"/>
      <c r="Y424" s="201"/>
      <c r="Z424" s="201"/>
      <c r="AA424" s="201"/>
      <c r="AB424" s="201"/>
      <c r="AC424" s="201"/>
      <c r="AD424" s="201"/>
      <c r="AE424" s="201"/>
      <c r="AF424" s="201"/>
      <c r="AG424" s="201"/>
    </row>
    <row r="425" s="108" customFormat="true" ht="13.5" hidden="false" customHeight="false" outlineLevel="0" collapsed="false">
      <c r="A425" s="201"/>
      <c r="B425" s="201"/>
      <c r="C425" s="201"/>
      <c r="D425" s="201"/>
      <c r="E425" s="495"/>
      <c r="F425" s="201"/>
      <c r="G425" s="201"/>
      <c r="H425" s="201"/>
      <c r="I425" s="201"/>
      <c r="J425" s="201"/>
      <c r="K425" s="201"/>
      <c r="L425" s="201"/>
      <c r="M425" s="201"/>
      <c r="N425" s="201"/>
      <c r="O425" s="201"/>
      <c r="P425" s="201"/>
      <c r="Q425" s="201"/>
      <c r="R425" s="201"/>
      <c r="S425" s="201"/>
      <c r="T425" s="201"/>
      <c r="U425" s="201"/>
      <c r="V425" s="201"/>
      <c r="W425" s="201"/>
      <c r="X425" s="201"/>
      <c r="Y425" s="201"/>
      <c r="Z425" s="201"/>
      <c r="AA425" s="201"/>
      <c r="AB425" s="201"/>
      <c r="AC425" s="201"/>
      <c r="AD425" s="201"/>
      <c r="AE425" s="201"/>
      <c r="AF425" s="201"/>
      <c r="AG425" s="201"/>
    </row>
    <row r="426" s="108" customFormat="true" ht="13.5" hidden="false" customHeight="false" outlineLevel="0" collapsed="false">
      <c r="A426" s="201"/>
      <c r="B426" s="201"/>
      <c r="C426" s="201"/>
      <c r="D426" s="201"/>
      <c r="E426" s="495"/>
      <c r="F426" s="201"/>
      <c r="G426" s="201"/>
      <c r="H426" s="201"/>
      <c r="I426" s="201"/>
      <c r="J426" s="201"/>
      <c r="K426" s="201"/>
      <c r="L426" s="201"/>
      <c r="M426" s="201"/>
      <c r="N426" s="201"/>
      <c r="O426" s="201"/>
      <c r="P426" s="201"/>
      <c r="Q426" s="201"/>
      <c r="R426" s="201"/>
      <c r="S426" s="201"/>
      <c r="T426" s="201"/>
      <c r="U426" s="201"/>
      <c r="V426" s="201"/>
      <c r="W426" s="201"/>
      <c r="X426" s="201"/>
      <c r="Y426" s="201"/>
      <c r="Z426" s="201"/>
      <c r="AA426" s="201"/>
      <c r="AB426" s="201"/>
      <c r="AC426" s="201"/>
      <c r="AD426" s="201"/>
      <c r="AE426" s="201"/>
      <c r="AF426" s="201"/>
      <c r="AG426" s="201"/>
    </row>
    <row r="427" s="108" customFormat="true" ht="13.5" hidden="false" customHeight="false" outlineLevel="0" collapsed="false">
      <c r="A427" s="201"/>
      <c r="B427" s="201"/>
      <c r="C427" s="201"/>
      <c r="D427" s="201"/>
      <c r="E427" s="495"/>
      <c r="F427" s="201"/>
      <c r="G427" s="201"/>
      <c r="H427" s="201"/>
      <c r="I427" s="201"/>
      <c r="J427" s="201"/>
      <c r="K427" s="201"/>
      <c r="L427" s="201"/>
      <c r="M427" s="201"/>
      <c r="N427" s="201"/>
      <c r="O427" s="201"/>
      <c r="P427" s="201"/>
      <c r="Q427" s="201"/>
      <c r="R427" s="201"/>
      <c r="S427" s="201"/>
      <c r="T427" s="201"/>
      <c r="U427" s="201"/>
      <c r="V427" s="201"/>
      <c r="W427" s="201"/>
      <c r="X427" s="201"/>
      <c r="Y427" s="201"/>
      <c r="Z427" s="201"/>
      <c r="AA427" s="201"/>
      <c r="AB427" s="201"/>
      <c r="AC427" s="201"/>
      <c r="AD427" s="201"/>
      <c r="AE427" s="201"/>
      <c r="AF427" s="201"/>
      <c r="AG427" s="201"/>
    </row>
    <row r="428" s="108" customFormat="true" ht="13.5" hidden="false" customHeight="false" outlineLevel="0" collapsed="false">
      <c r="A428" s="201"/>
      <c r="B428" s="201"/>
      <c r="C428" s="201"/>
      <c r="D428" s="201"/>
      <c r="E428" s="495"/>
      <c r="F428" s="201"/>
      <c r="G428" s="201"/>
      <c r="H428" s="201"/>
      <c r="I428" s="201"/>
      <c r="J428" s="201"/>
      <c r="K428" s="201"/>
      <c r="L428" s="201"/>
      <c r="M428" s="201"/>
      <c r="N428" s="201"/>
      <c r="O428" s="201"/>
      <c r="P428" s="201"/>
      <c r="Q428" s="201"/>
      <c r="R428" s="201"/>
      <c r="S428" s="201"/>
      <c r="T428" s="201"/>
      <c r="U428" s="201"/>
      <c r="V428" s="201"/>
      <c r="W428" s="201"/>
      <c r="X428" s="201"/>
      <c r="Y428" s="201"/>
      <c r="Z428" s="201"/>
      <c r="AA428" s="201"/>
      <c r="AB428" s="201"/>
      <c r="AC428" s="201"/>
      <c r="AD428" s="201"/>
      <c r="AE428" s="201"/>
      <c r="AF428" s="201"/>
      <c r="AG428" s="201"/>
    </row>
    <row r="429" s="108" customFormat="true" ht="13.5" hidden="false" customHeight="false" outlineLevel="0" collapsed="false">
      <c r="A429" s="201"/>
      <c r="B429" s="201"/>
      <c r="C429" s="201"/>
      <c r="D429" s="201"/>
      <c r="E429" s="495"/>
      <c r="F429" s="201"/>
      <c r="G429" s="201"/>
      <c r="H429" s="201"/>
      <c r="I429" s="201"/>
      <c r="J429" s="201"/>
      <c r="K429" s="201"/>
      <c r="L429" s="201"/>
      <c r="M429" s="201"/>
      <c r="N429" s="201"/>
      <c r="O429" s="201"/>
      <c r="P429" s="201"/>
      <c r="Q429" s="201"/>
      <c r="R429" s="201"/>
      <c r="S429" s="201"/>
      <c r="T429" s="201"/>
      <c r="U429" s="201"/>
      <c r="V429" s="201"/>
      <c r="W429" s="201"/>
      <c r="X429" s="201"/>
      <c r="Y429" s="201"/>
      <c r="Z429" s="201"/>
      <c r="AA429" s="201"/>
      <c r="AB429" s="201"/>
      <c r="AC429" s="201"/>
      <c r="AD429" s="201"/>
      <c r="AE429" s="201"/>
      <c r="AF429" s="201"/>
      <c r="AG429" s="201"/>
    </row>
    <row r="430" s="108" customFormat="true" ht="13.5" hidden="false" customHeight="false" outlineLevel="0" collapsed="false">
      <c r="A430" s="201"/>
      <c r="B430" s="201"/>
      <c r="C430" s="201"/>
      <c r="D430" s="201"/>
      <c r="E430" s="495"/>
      <c r="F430" s="201"/>
      <c r="G430" s="201"/>
      <c r="H430" s="201"/>
      <c r="I430" s="201"/>
      <c r="J430" s="201"/>
      <c r="K430" s="201"/>
      <c r="L430" s="201"/>
      <c r="M430" s="201"/>
      <c r="N430" s="201"/>
      <c r="O430" s="201"/>
      <c r="P430" s="201"/>
      <c r="Q430" s="201"/>
      <c r="R430" s="201"/>
      <c r="S430" s="201"/>
      <c r="T430" s="201"/>
      <c r="U430" s="201"/>
      <c r="V430" s="201"/>
      <c r="W430" s="201"/>
      <c r="X430" s="201"/>
      <c r="Y430" s="201"/>
      <c r="Z430" s="201"/>
      <c r="AA430" s="201"/>
      <c r="AB430" s="201"/>
      <c r="AC430" s="201"/>
      <c r="AD430" s="201"/>
      <c r="AE430" s="201"/>
      <c r="AF430" s="201"/>
      <c r="AG430" s="201"/>
    </row>
    <row r="431" s="108" customFormat="true" ht="13.5" hidden="false" customHeight="false" outlineLevel="0" collapsed="false">
      <c r="A431" s="201"/>
      <c r="B431" s="201"/>
      <c r="C431" s="201"/>
      <c r="D431" s="201"/>
      <c r="E431" s="495"/>
      <c r="F431" s="201"/>
      <c r="G431" s="201"/>
      <c r="H431" s="201"/>
      <c r="I431" s="201"/>
      <c r="J431" s="201"/>
      <c r="K431" s="201"/>
      <c r="L431" s="201"/>
      <c r="M431" s="201"/>
      <c r="N431" s="201"/>
      <c r="O431" s="201"/>
      <c r="P431" s="201"/>
      <c r="Q431" s="201"/>
      <c r="R431" s="201"/>
      <c r="S431" s="201"/>
      <c r="T431" s="201"/>
      <c r="U431" s="201"/>
      <c r="V431" s="201"/>
      <c r="W431" s="201"/>
      <c r="X431" s="201"/>
      <c r="Y431" s="201"/>
      <c r="Z431" s="201"/>
      <c r="AA431" s="201"/>
      <c r="AB431" s="201"/>
      <c r="AC431" s="201"/>
      <c r="AD431" s="201"/>
      <c r="AE431" s="201"/>
      <c r="AF431" s="201"/>
      <c r="AG431" s="201"/>
    </row>
    <row r="432" s="108" customFormat="true" ht="13.5" hidden="false" customHeight="false" outlineLevel="0" collapsed="false">
      <c r="A432" s="201"/>
      <c r="B432" s="201"/>
      <c r="C432" s="201"/>
      <c r="D432" s="201"/>
      <c r="E432" s="495"/>
      <c r="F432" s="201"/>
      <c r="G432" s="201"/>
      <c r="H432" s="201"/>
      <c r="I432" s="201"/>
      <c r="J432" s="201"/>
      <c r="K432" s="201"/>
      <c r="L432" s="201"/>
      <c r="M432" s="201"/>
      <c r="N432" s="201"/>
      <c r="O432" s="201"/>
      <c r="P432" s="201"/>
      <c r="Q432" s="201"/>
      <c r="R432" s="201"/>
      <c r="S432" s="201"/>
      <c r="T432" s="201"/>
      <c r="U432" s="201"/>
      <c r="V432" s="201"/>
      <c r="W432" s="201"/>
      <c r="X432" s="201"/>
      <c r="Y432" s="201"/>
      <c r="Z432" s="201"/>
      <c r="AA432" s="201"/>
      <c r="AB432" s="201"/>
      <c r="AC432" s="201"/>
      <c r="AD432" s="201"/>
      <c r="AE432" s="201"/>
      <c r="AF432" s="201"/>
      <c r="AG432" s="201"/>
    </row>
    <row r="433" s="108" customFormat="true" ht="13.5" hidden="false" customHeight="false" outlineLevel="0" collapsed="false">
      <c r="A433" s="201"/>
      <c r="B433" s="201"/>
      <c r="C433" s="201"/>
      <c r="D433" s="201"/>
      <c r="E433" s="495"/>
      <c r="F433" s="201"/>
      <c r="G433" s="201"/>
      <c r="H433" s="201"/>
      <c r="I433" s="201"/>
      <c r="J433" s="201"/>
      <c r="K433" s="201"/>
      <c r="L433" s="201"/>
      <c r="M433" s="201"/>
      <c r="N433" s="201"/>
      <c r="O433" s="201"/>
      <c r="P433" s="201"/>
      <c r="Q433" s="201"/>
      <c r="R433" s="201"/>
      <c r="S433" s="201"/>
      <c r="T433" s="201"/>
      <c r="U433" s="201"/>
      <c r="V433" s="201"/>
      <c r="W433" s="201"/>
      <c r="X433" s="201"/>
      <c r="Y433" s="201"/>
      <c r="Z433" s="201"/>
      <c r="AA433" s="201"/>
      <c r="AB433" s="201"/>
      <c r="AC433" s="201"/>
      <c r="AD433" s="201"/>
      <c r="AE433" s="201"/>
      <c r="AF433" s="201"/>
      <c r="AG433" s="201"/>
    </row>
    <row r="434" s="108" customFormat="true" ht="13.5" hidden="false" customHeight="false" outlineLevel="0" collapsed="false">
      <c r="A434" s="201"/>
      <c r="B434" s="201"/>
      <c r="C434" s="201"/>
      <c r="D434" s="201"/>
      <c r="E434" s="495"/>
      <c r="F434" s="201"/>
      <c r="G434" s="201"/>
      <c r="H434" s="201"/>
      <c r="I434" s="201"/>
      <c r="J434" s="201"/>
      <c r="K434" s="201"/>
      <c r="L434" s="201"/>
      <c r="M434" s="201"/>
      <c r="N434" s="201"/>
      <c r="O434" s="201"/>
      <c r="P434" s="201"/>
      <c r="Q434" s="201"/>
      <c r="R434" s="201"/>
      <c r="S434" s="201"/>
      <c r="T434" s="201"/>
      <c r="U434" s="201"/>
      <c r="V434" s="201"/>
      <c r="W434" s="201"/>
      <c r="X434" s="201"/>
      <c r="Y434" s="201"/>
      <c r="Z434" s="201"/>
      <c r="AA434" s="201"/>
      <c r="AB434" s="201"/>
      <c r="AC434" s="201"/>
      <c r="AD434" s="201"/>
      <c r="AE434" s="201"/>
      <c r="AF434" s="201"/>
      <c r="AG434" s="201"/>
    </row>
    <row r="435" s="108" customFormat="true" ht="13.5" hidden="false" customHeight="false" outlineLevel="0" collapsed="false">
      <c r="A435" s="201"/>
      <c r="B435" s="201"/>
      <c r="C435" s="201"/>
      <c r="D435" s="201"/>
      <c r="E435" s="495"/>
      <c r="F435" s="201"/>
      <c r="G435" s="201"/>
      <c r="H435" s="201"/>
      <c r="I435" s="201"/>
      <c r="J435" s="201"/>
      <c r="K435" s="201"/>
      <c r="L435" s="201"/>
      <c r="M435" s="201"/>
      <c r="N435" s="201"/>
      <c r="O435" s="201"/>
      <c r="P435" s="201"/>
      <c r="Q435" s="201"/>
      <c r="R435" s="201"/>
      <c r="S435" s="201"/>
      <c r="T435" s="201"/>
      <c r="U435" s="201"/>
      <c r="V435" s="201"/>
      <c r="W435" s="201"/>
      <c r="X435" s="201"/>
      <c r="Y435" s="201"/>
      <c r="Z435" s="201"/>
      <c r="AA435" s="201"/>
      <c r="AB435" s="201"/>
      <c r="AC435" s="201"/>
      <c r="AD435" s="201"/>
      <c r="AE435" s="201"/>
      <c r="AF435" s="201"/>
      <c r="AG435" s="201"/>
    </row>
    <row r="436" s="108" customFormat="true" ht="13.5" hidden="false" customHeight="false" outlineLevel="0" collapsed="false">
      <c r="A436" s="201"/>
      <c r="B436" s="201"/>
      <c r="C436" s="201"/>
      <c r="D436" s="201"/>
      <c r="E436" s="495"/>
      <c r="F436" s="201"/>
      <c r="G436" s="201"/>
      <c r="H436" s="201"/>
      <c r="I436" s="201"/>
      <c r="J436" s="201"/>
      <c r="K436" s="201"/>
      <c r="L436" s="201"/>
      <c r="M436" s="201"/>
      <c r="N436" s="201"/>
      <c r="O436" s="201"/>
      <c r="P436" s="201"/>
      <c r="Q436" s="201"/>
      <c r="R436" s="201"/>
      <c r="S436" s="201"/>
      <c r="T436" s="201"/>
      <c r="U436" s="201"/>
      <c r="V436" s="201"/>
      <c r="W436" s="201"/>
      <c r="X436" s="201"/>
      <c r="Y436" s="201"/>
      <c r="Z436" s="201"/>
      <c r="AA436" s="201"/>
      <c r="AB436" s="201"/>
      <c r="AC436" s="201"/>
      <c r="AD436" s="201"/>
      <c r="AE436" s="201"/>
      <c r="AF436" s="201"/>
      <c r="AG436" s="201"/>
    </row>
    <row r="437" s="108" customFormat="true" ht="13.5" hidden="false" customHeight="false" outlineLevel="0" collapsed="false">
      <c r="A437" s="201"/>
      <c r="B437" s="201"/>
      <c r="C437" s="201"/>
      <c r="D437" s="201"/>
      <c r="E437" s="495"/>
      <c r="F437" s="201"/>
      <c r="G437" s="201"/>
      <c r="H437" s="201"/>
      <c r="I437" s="201"/>
      <c r="J437" s="201"/>
      <c r="K437" s="201"/>
      <c r="L437" s="201"/>
      <c r="M437" s="201"/>
      <c r="N437" s="201"/>
      <c r="O437" s="201"/>
      <c r="P437" s="201"/>
      <c r="Q437" s="201"/>
      <c r="R437" s="201"/>
      <c r="S437" s="201"/>
      <c r="T437" s="201"/>
      <c r="U437" s="201"/>
      <c r="V437" s="201"/>
      <c r="W437" s="201"/>
      <c r="X437" s="201"/>
      <c r="Y437" s="201"/>
      <c r="Z437" s="201"/>
      <c r="AA437" s="201"/>
      <c r="AB437" s="201"/>
      <c r="AC437" s="201"/>
      <c r="AD437" s="201"/>
      <c r="AE437" s="201"/>
      <c r="AF437" s="201"/>
      <c r="AG437" s="201"/>
    </row>
    <row r="438" s="108" customFormat="true" ht="13.5" hidden="false" customHeight="false" outlineLevel="0" collapsed="false">
      <c r="A438" s="201"/>
      <c r="B438" s="201"/>
      <c r="C438" s="201"/>
      <c r="D438" s="201"/>
      <c r="E438" s="495"/>
      <c r="F438" s="201"/>
      <c r="G438" s="201"/>
      <c r="H438" s="201"/>
      <c r="I438" s="201"/>
      <c r="J438" s="201"/>
      <c r="K438" s="201"/>
      <c r="L438" s="201"/>
      <c r="M438" s="201"/>
      <c r="N438" s="201"/>
      <c r="O438" s="201"/>
      <c r="P438" s="201"/>
      <c r="Q438" s="201"/>
      <c r="R438" s="201"/>
      <c r="S438" s="201"/>
      <c r="T438" s="201"/>
      <c r="U438" s="201"/>
      <c r="V438" s="201"/>
      <c r="W438" s="201"/>
      <c r="X438" s="201"/>
      <c r="Y438" s="201"/>
      <c r="Z438" s="201"/>
      <c r="AA438" s="201"/>
      <c r="AB438" s="201"/>
      <c r="AC438" s="201"/>
      <c r="AD438" s="201"/>
      <c r="AE438" s="201"/>
      <c r="AF438" s="201"/>
      <c r="AG438" s="201"/>
    </row>
    <row r="439" s="108" customFormat="true" ht="13.5" hidden="false" customHeight="false" outlineLevel="0" collapsed="false">
      <c r="A439" s="201"/>
      <c r="B439" s="201"/>
      <c r="C439" s="201"/>
      <c r="D439" s="201"/>
      <c r="E439" s="495"/>
      <c r="F439" s="201"/>
      <c r="G439" s="201"/>
      <c r="H439" s="201"/>
      <c r="I439" s="201"/>
      <c r="J439" s="201"/>
      <c r="K439" s="201"/>
      <c r="L439" s="201"/>
      <c r="M439" s="201"/>
      <c r="N439" s="201"/>
      <c r="O439" s="201"/>
      <c r="P439" s="201"/>
      <c r="Q439" s="201"/>
      <c r="R439" s="201"/>
      <c r="S439" s="201"/>
      <c r="T439" s="201"/>
      <c r="U439" s="201"/>
      <c r="V439" s="201"/>
      <c r="W439" s="201"/>
      <c r="X439" s="201"/>
      <c r="Y439" s="201"/>
      <c r="Z439" s="201"/>
      <c r="AA439" s="201"/>
      <c r="AB439" s="201"/>
      <c r="AC439" s="201"/>
      <c r="AD439" s="201"/>
      <c r="AE439" s="201"/>
      <c r="AF439" s="201"/>
      <c r="AG439" s="201"/>
    </row>
    <row r="440" s="108" customFormat="true" ht="13.5" hidden="false" customHeight="false" outlineLevel="0" collapsed="false">
      <c r="A440" s="201"/>
      <c r="B440" s="201"/>
      <c r="C440" s="201"/>
      <c r="D440" s="201"/>
      <c r="E440" s="495"/>
      <c r="F440" s="201"/>
      <c r="G440" s="201"/>
      <c r="H440" s="201"/>
      <c r="I440" s="201"/>
      <c r="J440" s="201"/>
      <c r="K440" s="201"/>
      <c r="L440" s="201"/>
      <c r="M440" s="201"/>
      <c r="N440" s="201"/>
      <c r="O440" s="201"/>
      <c r="P440" s="201"/>
      <c r="Q440" s="201"/>
      <c r="R440" s="201"/>
      <c r="S440" s="201"/>
      <c r="T440" s="201"/>
      <c r="U440" s="201"/>
      <c r="V440" s="201"/>
      <c r="W440" s="201"/>
      <c r="X440" s="201"/>
      <c r="Y440" s="201"/>
      <c r="Z440" s="201"/>
      <c r="AA440" s="201"/>
      <c r="AB440" s="201"/>
      <c r="AC440" s="201"/>
      <c r="AD440" s="201"/>
      <c r="AE440" s="201"/>
      <c r="AF440" s="201"/>
      <c r="AG440" s="201"/>
    </row>
    <row r="441" s="108" customFormat="true" ht="13.5" hidden="false" customHeight="false" outlineLevel="0" collapsed="false">
      <c r="A441" s="201"/>
      <c r="B441" s="201"/>
      <c r="C441" s="201"/>
      <c r="D441" s="201"/>
      <c r="E441" s="495"/>
      <c r="F441" s="201"/>
      <c r="G441" s="201"/>
      <c r="H441" s="201"/>
      <c r="I441" s="201"/>
      <c r="J441" s="201"/>
      <c r="K441" s="201"/>
      <c r="L441" s="201"/>
      <c r="M441" s="201"/>
      <c r="N441" s="201"/>
      <c r="O441" s="201"/>
      <c r="P441" s="201"/>
      <c r="Q441" s="201"/>
      <c r="R441" s="201"/>
      <c r="S441" s="201"/>
      <c r="T441" s="201"/>
      <c r="U441" s="201"/>
      <c r="V441" s="201"/>
      <c r="W441" s="201"/>
      <c r="X441" s="201"/>
      <c r="Y441" s="201"/>
      <c r="Z441" s="201"/>
      <c r="AA441" s="201"/>
      <c r="AB441" s="201"/>
      <c r="AC441" s="201"/>
      <c r="AD441" s="201"/>
      <c r="AE441" s="201"/>
      <c r="AF441" s="201"/>
      <c r="AG441" s="201"/>
    </row>
    <row r="442" s="108" customFormat="true" ht="13.5" hidden="false" customHeight="false" outlineLevel="0" collapsed="false">
      <c r="A442" s="201"/>
      <c r="B442" s="201"/>
      <c r="C442" s="201"/>
      <c r="D442" s="201"/>
      <c r="E442" s="495"/>
      <c r="F442" s="201"/>
      <c r="G442" s="201"/>
      <c r="H442" s="201"/>
      <c r="I442" s="201"/>
      <c r="J442" s="201"/>
      <c r="K442" s="201"/>
      <c r="L442" s="201"/>
      <c r="M442" s="201"/>
      <c r="N442" s="201"/>
      <c r="O442" s="201"/>
      <c r="P442" s="201"/>
      <c r="Q442" s="201"/>
      <c r="R442" s="201"/>
      <c r="S442" s="201"/>
      <c r="T442" s="201"/>
      <c r="U442" s="201"/>
      <c r="V442" s="201"/>
      <c r="W442" s="201"/>
      <c r="X442" s="201"/>
      <c r="Y442" s="201"/>
      <c r="Z442" s="201"/>
      <c r="AA442" s="201"/>
      <c r="AB442" s="201"/>
      <c r="AC442" s="201"/>
      <c r="AD442" s="201"/>
      <c r="AE442" s="201"/>
      <c r="AF442" s="201"/>
      <c r="AG442" s="201"/>
    </row>
    <row r="443" s="108" customFormat="true" ht="13.5" hidden="false" customHeight="false" outlineLevel="0" collapsed="false">
      <c r="A443" s="201"/>
      <c r="B443" s="201"/>
      <c r="C443" s="201"/>
      <c r="D443" s="201"/>
      <c r="E443" s="495"/>
      <c r="F443" s="201"/>
      <c r="G443" s="201"/>
      <c r="H443" s="201"/>
      <c r="I443" s="201"/>
      <c r="J443" s="201"/>
      <c r="K443" s="201"/>
      <c r="L443" s="201"/>
      <c r="M443" s="201"/>
      <c r="N443" s="201"/>
      <c r="O443" s="201"/>
      <c r="P443" s="201"/>
      <c r="Q443" s="201"/>
      <c r="R443" s="201"/>
      <c r="S443" s="201"/>
      <c r="T443" s="201"/>
      <c r="U443" s="201"/>
      <c r="V443" s="201"/>
      <c r="W443" s="201"/>
      <c r="X443" s="201"/>
      <c r="Y443" s="201"/>
      <c r="Z443" s="201"/>
      <c r="AA443" s="201"/>
      <c r="AB443" s="201"/>
      <c r="AC443" s="201"/>
      <c r="AD443" s="201"/>
      <c r="AE443" s="201"/>
      <c r="AF443" s="201"/>
      <c r="AG443" s="201"/>
    </row>
    <row r="444" s="108" customFormat="true" ht="13.5" hidden="false" customHeight="false" outlineLevel="0" collapsed="false">
      <c r="A444" s="201"/>
      <c r="B444" s="201"/>
      <c r="C444" s="201"/>
      <c r="D444" s="201"/>
      <c r="E444" s="495"/>
      <c r="F444" s="201"/>
      <c r="G444" s="201"/>
      <c r="H444" s="201"/>
      <c r="I444" s="201"/>
      <c r="J444" s="201"/>
      <c r="K444" s="201"/>
      <c r="L444" s="201"/>
      <c r="M444" s="201"/>
      <c r="N444" s="201"/>
      <c r="O444" s="201"/>
      <c r="P444" s="201"/>
      <c r="Q444" s="201"/>
      <c r="R444" s="201"/>
      <c r="S444" s="201"/>
      <c r="T444" s="201"/>
      <c r="U444" s="201"/>
      <c r="V444" s="201"/>
      <c r="W444" s="201"/>
      <c r="X444" s="201"/>
      <c r="Y444" s="201"/>
      <c r="Z444" s="201"/>
      <c r="AA444" s="201"/>
      <c r="AB444" s="201"/>
      <c r="AC444" s="201"/>
      <c r="AD444" s="201"/>
      <c r="AE444" s="201"/>
      <c r="AF444" s="201"/>
      <c r="AG444" s="201"/>
    </row>
    <row r="445" s="108" customFormat="true" ht="13.5" hidden="false" customHeight="false" outlineLevel="0" collapsed="false">
      <c r="A445" s="201"/>
      <c r="B445" s="201"/>
      <c r="C445" s="201"/>
      <c r="D445" s="201"/>
      <c r="E445" s="495"/>
      <c r="F445" s="201"/>
      <c r="G445" s="201"/>
      <c r="H445" s="201"/>
      <c r="I445" s="201"/>
      <c r="J445" s="201"/>
      <c r="K445" s="201"/>
      <c r="L445" s="201"/>
      <c r="M445" s="201"/>
      <c r="N445" s="201"/>
      <c r="O445" s="201"/>
      <c r="P445" s="201"/>
      <c r="Q445" s="201"/>
      <c r="R445" s="201"/>
      <c r="S445" s="201"/>
      <c r="T445" s="201"/>
      <c r="U445" s="201"/>
      <c r="V445" s="201"/>
      <c r="W445" s="201"/>
      <c r="X445" s="201"/>
      <c r="Y445" s="201"/>
      <c r="Z445" s="201"/>
      <c r="AA445" s="201"/>
      <c r="AB445" s="201"/>
      <c r="AC445" s="201"/>
      <c r="AD445" s="201"/>
      <c r="AE445" s="201"/>
      <c r="AF445" s="201"/>
      <c r="AG445" s="201"/>
    </row>
    <row r="446" s="108" customFormat="true" ht="13.5" hidden="false" customHeight="false" outlineLevel="0" collapsed="false">
      <c r="A446" s="201"/>
      <c r="B446" s="201"/>
      <c r="C446" s="201"/>
      <c r="D446" s="201"/>
      <c r="E446" s="495"/>
      <c r="F446" s="201"/>
      <c r="G446" s="201"/>
      <c r="H446" s="201"/>
      <c r="I446" s="201"/>
      <c r="J446" s="201"/>
      <c r="K446" s="201"/>
      <c r="L446" s="201"/>
      <c r="M446" s="201"/>
      <c r="N446" s="201"/>
      <c r="O446" s="201"/>
      <c r="P446" s="201"/>
      <c r="Q446" s="201"/>
      <c r="R446" s="201"/>
      <c r="S446" s="201"/>
      <c r="T446" s="201"/>
      <c r="U446" s="201"/>
      <c r="V446" s="201"/>
      <c r="W446" s="201"/>
      <c r="X446" s="201"/>
      <c r="Y446" s="201"/>
      <c r="Z446" s="201"/>
      <c r="AA446" s="201"/>
      <c r="AB446" s="201"/>
      <c r="AC446" s="201"/>
      <c r="AD446" s="201"/>
      <c r="AE446" s="201"/>
      <c r="AF446" s="201"/>
      <c r="AG446" s="201"/>
    </row>
    <row r="447" s="108" customFormat="true" ht="13.5" hidden="false" customHeight="false" outlineLevel="0" collapsed="false">
      <c r="A447" s="201"/>
      <c r="B447" s="201"/>
      <c r="C447" s="201"/>
      <c r="D447" s="201"/>
      <c r="E447" s="495"/>
      <c r="F447" s="201"/>
      <c r="G447" s="201"/>
      <c r="H447" s="201"/>
      <c r="I447" s="201"/>
      <c r="J447" s="201"/>
      <c r="K447" s="201"/>
      <c r="L447" s="201"/>
      <c r="M447" s="201"/>
      <c r="N447" s="201"/>
      <c r="O447" s="201"/>
      <c r="P447" s="201"/>
      <c r="Q447" s="201"/>
      <c r="R447" s="201"/>
      <c r="S447" s="201"/>
      <c r="T447" s="201"/>
      <c r="U447" s="201"/>
      <c r="V447" s="201"/>
      <c r="W447" s="201"/>
      <c r="X447" s="201"/>
      <c r="Y447" s="201"/>
      <c r="Z447" s="201"/>
      <c r="AA447" s="201"/>
      <c r="AB447" s="201"/>
      <c r="AC447" s="201"/>
      <c r="AD447" s="201"/>
      <c r="AE447" s="201"/>
      <c r="AF447" s="201"/>
      <c r="AG447" s="201"/>
    </row>
    <row r="448" s="108" customFormat="true" ht="13.5" hidden="false" customHeight="false" outlineLevel="0" collapsed="false">
      <c r="A448" s="201"/>
      <c r="B448" s="201"/>
      <c r="C448" s="201"/>
      <c r="D448" s="201"/>
      <c r="E448" s="495"/>
      <c r="F448" s="201"/>
      <c r="G448" s="201"/>
      <c r="H448" s="201"/>
      <c r="I448" s="201"/>
      <c r="J448" s="201"/>
      <c r="K448" s="201"/>
      <c r="L448" s="201"/>
      <c r="M448" s="201"/>
      <c r="N448" s="201"/>
      <c r="O448" s="201"/>
      <c r="P448" s="201"/>
      <c r="Q448" s="201"/>
      <c r="R448" s="201"/>
      <c r="S448" s="201"/>
      <c r="T448" s="201"/>
      <c r="U448" s="201"/>
      <c r="V448" s="201"/>
      <c r="W448" s="201"/>
      <c r="X448" s="201"/>
      <c r="Y448" s="201"/>
      <c r="Z448" s="201"/>
      <c r="AA448" s="201"/>
      <c r="AB448" s="201"/>
      <c r="AC448" s="201"/>
      <c r="AD448" s="201"/>
      <c r="AE448" s="201"/>
      <c r="AF448" s="201"/>
      <c r="AG448" s="201"/>
    </row>
    <row r="449" s="108" customFormat="true" ht="13.5" hidden="false" customHeight="false" outlineLevel="0" collapsed="false">
      <c r="A449" s="201"/>
      <c r="B449" s="201"/>
      <c r="C449" s="201"/>
      <c r="D449" s="201"/>
      <c r="E449" s="495"/>
      <c r="F449" s="201"/>
      <c r="G449" s="201"/>
      <c r="H449" s="201"/>
      <c r="I449" s="201"/>
      <c r="J449" s="201"/>
      <c r="K449" s="201"/>
      <c r="L449" s="201"/>
      <c r="M449" s="201"/>
      <c r="N449" s="201"/>
      <c r="O449" s="201"/>
      <c r="P449" s="201"/>
      <c r="Q449" s="201"/>
      <c r="R449" s="201"/>
      <c r="S449" s="201"/>
      <c r="T449" s="201"/>
      <c r="U449" s="201"/>
      <c r="V449" s="201"/>
      <c r="W449" s="201"/>
      <c r="X449" s="201"/>
      <c r="Y449" s="201"/>
      <c r="Z449" s="201"/>
      <c r="AA449" s="201"/>
      <c r="AB449" s="201"/>
      <c r="AC449" s="201"/>
      <c r="AD449" s="201"/>
      <c r="AE449" s="201"/>
      <c r="AF449" s="201"/>
      <c r="AG449" s="201"/>
    </row>
    <row r="450" s="108" customFormat="true" ht="13.5" hidden="false" customHeight="false" outlineLevel="0" collapsed="false">
      <c r="A450" s="201"/>
      <c r="B450" s="201"/>
      <c r="C450" s="201"/>
      <c r="D450" s="201"/>
      <c r="E450" s="495"/>
      <c r="F450" s="201"/>
      <c r="G450" s="201"/>
      <c r="H450" s="201"/>
      <c r="I450" s="201"/>
      <c r="J450" s="201"/>
      <c r="K450" s="201"/>
      <c r="L450" s="201"/>
      <c r="M450" s="201"/>
      <c r="N450" s="201"/>
      <c r="O450" s="201"/>
      <c r="P450" s="201"/>
      <c r="Q450" s="201"/>
      <c r="R450" s="201"/>
      <c r="S450" s="201"/>
      <c r="T450" s="201"/>
      <c r="U450" s="201"/>
      <c r="V450" s="201"/>
      <c r="W450" s="201"/>
      <c r="X450" s="201"/>
      <c r="Y450" s="201"/>
      <c r="Z450" s="201"/>
      <c r="AA450" s="201"/>
      <c r="AB450" s="201"/>
      <c r="AC450" s="201"/>
      <c r="AD450" s="201"/>
      <c r="AE450" s="201"/>
      <c r="AF450" s="201"/>
      <c r="AG450" s="201"/>
    </row>
    <row r="451" s="108" customFormat="true" ht="13.5" hidden="false" customHeight="false" outlineLevel="0" collapsed="false">
      <c r="A451" s="201"/>
      <c r="B451" s="201"/>
      <c r="C451" s="201"/>
      <c r="D451" s="201"/>
      <c r="E451" s="495"/>
      <c r="F451" s="201"/>
      <c r="G451" s="201"/>
      <c r="H451" s="201"/>
      <c r="I451" s="201"/>
      <c r="J451" s="201"/>
      <c r="K451" s="201"/>
      <c r="L451" s="201"/>
      <c r="M451" s="201"/>
      <c r="N451" s="201"/>
      <c r="O451" s="201"/>
      <c r="P451" s="201"/>
      <c r="Q451" s="201"/>
      <c r="R451" s="201"/>
      <c r="S451" s="201"/>
      <c r="T451" s="201"/>
      <c r="U451" s="201"/>
      <c r="V451" s="201"/>
      <c r="W451" s="201"/>
      <c r="X451" s="201"/>
      <c r="Y451" s="201"/>
      <c r="Z451" s="201"/>
      <c r="AA451" s="201"/>
      <c r="AB451" s="201"/>
      <c r="AC451" s="201"/>
      <c r="AD451" s="201"/>
      <c r="AE451" s="201"/>
      <c r="AF451" s="201"/>
      <c r="AG451" s="201"/>
    </row>
    <row r="452" s="108" customFormat="true" ht="13.5" hidden="false" customHeight="false" outlineLevel="0" collapsed="false">
      <c r="A452" s="201"/>
      <c r="B452" s="201"/>
      <c r="C452" s="201"/>
      <c r="D452" s="201"/>
      <c r="E452" s="495"/>
      <c r="F452" s="201"/>
      <c r="G452" s="201"/>
      <c r="H452" s="201"/>
      <c r="I452" s="201"/>
      <c r="J452" s="201"/>
      <c r="K452" s="201"/>
      <c r="L452" s="201"/>
      <c r="M452" s="201"/>
      <c r="N452" s="201"/>
      <c r="O452" s="201"/>
      <c r="P452" s="201"/>
      <c r="Q452" s="201"/>
      <c r="R452" s="201"/>
      <c r="S452" s="201"/>
      <c r="T452" s="201"/>
      <c r="U452" s="201"/>
      <c r="V452" s="201"/>
      <c r="W452" s="201"/>
      <c r="X452" s="201"/>
      <c r="Y452" s="201"/>
      <c r="Z452" s="201"/>
      <c r="AA452" s="201"/>
      <c r="AB452" s="201"/>
      <c r="AC452" s="201"/>
      <c r="AD452" s="201"/>
      <c r="AE452" s="201"/>
      <c r="AF452" s="201"/>
      <c r="AG452" s="201"/>
    </row>
    <row r="453" s="108" customFormat="true" ht="13.5" hidden="false" customHeight="false" outlineLevel="0" collapsed="false">
      <c r="A453" s="201"/>
      <c r="B453" s="201"/>
      <c r="C453" s="201"/>
      <c r="D453" s="201"/>
      <c r="E453" s="495"/>
      <c r="F453" s="201"/>
      <c r="G453" s="201"/>
      <c r="H453" s="201"/>
      <c r="I453" s="201"/>
      <c r="J453" s="201"/>
      <c r="K453" s="201"/>
      <c r="L453" s="201"/>
      <c r="M453" s="201"/>
      <c r="N453" s="201"/>
      <c r="O453" s="201"/>
      <c r="P453" s="201"/>
      <c r="Q453" s="201"/>
      <c r="R453" s="201"/>
      <c r="S453" s="201"/>
      <c r="T453" s="201"/>
      <c r="U453" s="201"/>
      <c r="V453" s="201"/>
      <c r="W453" s="201"/>
      <c r="X453" s="201"/>
      <c r="Y453" s="201"/>
      <c r="Z453" s="201"/>
      <c r="AA453" s="201"/>
      <c r="AB453" s="201"/>
      <c r="AC453" s="201"/>
      <c r="AD453" s="201"/>
      <c r="AE453" s="201"/>
      <c r="AF453" s="201"/>
      <c r="AG453" s="201"/>
    </row>
    <row r="454" s="108" customFormat="true" ht="13.5" hidden="false" customHeight="false" outlineLevel="0" collapsed="false">
      <c r="A454" s="201"/>
      <c r="B454" s="201"/>
      <c r="C454" s="201"/>
      <c r="D454" s="201"/>
      <c r="E454" s="495"/>
      <c r="F454" s="201"/>
      <c r="G454" s="201"/>
      <c r="H454" s="201"/>
      <c r="I454" s="201"/>
      <c r="J454" s="201"/>
      <c r="K454" s="201"/>
      <c r="L454" s="201"/>
      <c r="M454" s="201"/>
      <c r="N454" s="201"/>
      <c r="O454" s="201"/>
      <c r="P454" s="201"/>
      <c r="Q454" s="201"/>
      <c r="R454" s="201"/>
      <c r="S454" s="201"/>
      <c r="T454" s="201"/>
      <c r="U454" s="201"/>
      <c r="V454" s="201"/>
      <c r="W454" s="201"/>
      <c r="X454" s="201"/>
      <c r="Y454" s="201"/>
      <c r="Z454" s="201"/>
      <c r="AA454" s="201"/>
      <c r="AB454" s="201"/>
      <c r="AC454" s="201"/>
      <c r="AD454" s="201"/>
      <c r="AE454" s="201"/>
      <c r="AF454" s="201"/>
      <c r="AG454" s="201"/>
    </row>
    <row r="455" s="108" customFormat="true" ht="13.5" hidden="false" customHeight="false" outlineLevel="0" collapsed="false">
      <c r="A455" s="201"/>
      <c r="B455" s="201"/>
      <c r="C455" s="201"/>
      <c r="D455" s="201"/>
      <c r="E455" s="495"/>
      <c r="F455" s="201"/>
      <c r="G455" s="201"/>
      <c r="H455" s="201"/>
      <c r="I455" s="201"/>
      <c r="J455" s="201"/>
      <c r="K455" s="201"/>
      <c r="L455" s="201"/>
      <c r="M455" s="201"/>
      <c r="N455" s="201"/>
      <c r="O455" s="201"/>
      <c r="P455" s="201"/>
      <c r="Q455" s="201"/>
      <c r="R455" s="201"/>
      <c r="S455" s="201"/>
      <c r="T455" s="201"/>
      <c r="U455" s="201"/>
      <c r="V455" s="201"/>
      <c r="W455" s="201"/>
      <c r="X455" s="201"/>
      <c r="Y455" s="201"/>
      <c r="Z455" s="201"/>
      <c r="AA455" s="201"/>
      <c r="AB455" s="201"/>
      <c r="AC455" s="201"/>
      <c r="AD455" s="201"/>
      <c r="AE455" s="201"/>
      <c r="AF455" s="201"/>
      <c r="AG455" s="201"/>
    </row>
    <row r="456" s="108" customFormat="true" ht="13.5" hidden="false" customHeight="false" outlineLevel="0" collapsed="false">
      <c r="A456" s="201"/>
      <c r="B456" s="201"/>
      <c r="C456" s="201"/>
      <c r="D456" s="201"/>
      <c r="E456" s="495"/>
      <c r="F456" s="201"/>
      <c r="G456" s="201"/>
      <c r="H456" s="201"/>
      <c r="I456" s="201"/>
      <c r="J456" s="201"/>
      <c r="K456" s="201"/>
      <c r="L456" s="201"/>
      <c r="M456" s="201"/>
      <c r="N456" s="201"/>
      <c r="O456" s="201"/>
      <c r="P456" s="201"/>
      <c r="Q456" s="201"/>
      <c r="R456" s="201"/>
      <c r="S456" s="201"/>
      <c r="T456" s="201"/>
      <c r="U456" s="201"/>
      <c r="V456" s="201"/>
      <c r="W456" s="201"/>
      <c r="X456" s="201"/>
      <c r="Y456" s="201"/>
      <c r="Z456" s="201"/>
      <c r="AA456" s="201"/>
      <c r="AB456" s="201"/>
      <c r="AC456" s="201"/>
      <c r="AD456" s="201"/>
      <c r="AE456" s="201"/>
      <c r="AF456" s="201"/>
      <c r="AG456" s="201"/>
    </row>
    <row r="457" s="108" customFormat="true" ht="13.5" hidden="false" customHeight="false" outlineLevel="0" collapsed="false">
      <c r="A457" s="201"/>
      <c r="B457" s="201"/>
      <c r="C457" s="201"/>
      <c r="D457" s="201"/>
      <c r="E457" s="495"/>
      <c r="F457" s="201"/>
      <c r="G457" s="201"/>
      <c r="H457" s="201"/>
      <c r="I457" s="201"/>
      <c r="J457" s="201"/>
      <c r="K457" s="201"/>
      <c r="L457" s="201"/>
      <c r="M457" s="201"/>
      <c r="N457" s="201"/>
      <c r="O457" s="201"/>
      <c r="P457" s="201"/>
      <c r="Q457" s="201"/>
      <c r="R457" s="201"/>
      <c r="S457" s="201"/>
      <c r="T457" s="201"/>
      <c r="U457" s="201"/>
      <c r="V457" s="201"/>
      <c r="W457" s="201"/>
      <c r="X457" s="201"/>
      <c r="Y457" s="201"/>
      <c r="Z457" s="201"/>
      <c r="AA457" s="201"/>
      <c r="AB457" s="201"/>
      <c r="AC457" s="201"/>
      <c r="AD457" s="201"/>
      <c r="AE457" s="201"/>
      <c r="AF457" s="201"/>
      <c r="AG457" s="201"/>
    </row>
    <row r="458" s="108" customFormat="true" ht="13.5" hidden="false" customHeight="false" outlineLevel="0" collapsed="false">
      <c r="A458" s="201"/>
      <c r="B458" s="201"/>
      <c r="C458" s="201"/>
      <c r="D458" s="201"/>
      <c r="E458" s="495"/>
      <c r="F458" s="201"/>
      <c r="G458" s="201"/>
      <c r="H458" s="201"/>
      <c r="I458" s="201"/>
      <c r="J458" s="201"/>
      <c r="K458" s="201"/>
      <c r="L458" s="201"/>
      <c r="M458" s="201"/>
      <c r="N458" s="201"/>
      <c r="O458" s="201"/>
      <c r="P458" s="201"/>
      <c r="Q458" s="201"/>
      <c r="R458" s="201"/>
      <c r="S458" s="201"/>
      <c r="T458" s="201"/>
      <c r="U458" s="201"/>
      <c r="V458" s="201"/>
      <c r="W458" s="201"/>
      <c r="X458" s="201"/>
      <c r="Y458" s="201"/>
      <c r="Z458" s="201"/>
      <c r="AA458" s="201"/>
      <c r="AB458" s="201"/>
      <c r="AC458" s="201"/>
      <c r="AD458" s="201"/>
      <c r="AE458" s="201"/>
      <c r="AF458" s="201"/>
      <c r="AG458" s="201"/>
    </row>
    <row r="459" s="108" customFormat="true" ht="13.5" hidden="false" customHeight="false" outlineLevel="0" collapsed="false">
      <c r="A459" s="201"/>
      <c r="B459" s="201"/>
      <c r="C459" s="201"/>
      <c r="D459" s="201"/>
      <c r="E459" s="495"/>
      <c r="F459" s="201"/>
      <c r="G459" s="201"/>
      <c r="H459" s="201"/>
      <c r="I459" s="201"/>
      <c r="J459" s="201"/>
      <c r="K459" s="201"/>
      <c r="L459" s="201"/>
      <c r="M459" s="201"/>
      <c r="N459" s="201"/>
      <c r="O459" s="201"/>
      <c r="P459" s="201"/>
      <c r="Q459" s="201"/>
      <c r="R459" s="201"/>
      <c r="S459" s="201"/>
      <c r="T459" s="201"/>
      <c r="U459" s="201"/>
      <c r="V459" s="201"/>
      <c r="W459" s="201"/>
      <c r="X459" s="201"/>
      <c r="Y459" s="201"/>
      <c r="Z459" s="201"/>
      <c r="AA459" s="201"/>
      <c r="AB459" s="201"/>
      <c r="AC459" s="201"/>
      <c r="AD459" s="201"/>
      <c r="AE459" s="201"/>
      <c r="AF459" s="201"/>
      <c r="AG459" s="201"/>
    </row>
    <row r="460" s="108" customFormat="true" ht="13.5" hidden="false" customHeight="false" outlineLevel="0" collapsed="false">
      <c r="A460" s="201"/>
      <c r="B460" s="201"/>
      <c r="C460" s="201"/>
      <c r="D460" s="201"/>
      <c r="E460" s="495"/>
      <c r="F460" s="201"/>
      <c r="G460" s="201"/>
      <c r="H460" s="201"/>
      <c r="I460" s="201"/>
      <c r="J460" s="201"/>
      <c r="K460" s="201"/>
      <c r="L460" s="201"/>
      <c r="M460" s="201"/>
      <c r="N460" s="201"/>
      <c r="O460" s="201"/>
      <c r="P460" s="201"/>
      <c r="Q460" s="201"/>
      <c r="R460" s="201"/>
      <c r="S460" s="201"/>
      <c r="T460" s="201"/>
      <c r="U460" s="201"/>
      <c r="V460" s="201"/>
      <c r="W460" s="201"/>
      <c r="X460" s="201"/>
      <c r="Y460" s="201"/>
      <c r="Z460" s="201"/>
      <c r="AA460" s="201"/>
      <c r="AB460" s="201"/>
      <c r="AC460" s="201"/>
      <c r="AD460" s="201"/>
      <c r="AE460" s="201"/>
      <c r="AF460" s="201"/>
      <c r="AG460" s="201"/>
    </row>
    <row r="461" s="108" customFormat="true" ht="13.5" hidden="false" customHeight="false" outlineLevel="0" collapsed="false">
      <c r="A461" s="201"/>
      <c r="B461" s="201"/>
      <c r="C461" s="201"/>
      <c r="D461" s="201"/>
      <c r="E461" s="495"/>
      <c r="F461" s="201"/>
      <c r="G461" s="201"/>
      <c r="H461" s="201"/>
      <c r="I461" s="201"/>
      <c r="J461" s="201"/>
      <c r="K461" s="201"/>
      <c r="L461" s="201"/>
      <c r="M461" s="201"/>
      <c r="N461" s="201"/>
      <c r="O461" s="201"/>
      <c r="P461" s="201"/>
      <c r="Q461" s="201"/>
      <c r="R461" s="201"/>
      <c r="S461" s="201"/>
      <c r="T461" s="201"/>
      <c r="U461" s="201"/>
      <c r="V461" s="201"/>
      <c r="W461" s="201"/>
      <c r="X461" s="201"/>
      <c r="Y461" s="201"/>
      <c r="Z461" s="201"/>
      <c r="AA461" s="201"/>
      <c r="AB461" s="201"/>
      <c r="AC461" s="201"/>
      <c r="AD461" s="201"/>
      <c r="AE461" s="201"/>
      <c r="AF461" s="201"/>
      <c r="AG461" s="201"/>
    </row>
    <row r="462" s="108" customFormat="true" ht="13.5" hidden="false" customHeight="false" outlineLevel="0" collapsed="false">
      <c r="A462" s="201"/>
      <c r="B462" s="201"/>
      <c r="C462" s="201"/>
      <c r="D462" s="201"/>
      <c r="E462" s="495"/>
      <c r="F462" s="201"/>
      <c r="G462" s="201"/>
      <c r="H462" s="201"/>
      <c r="I462" s="201"/>
      <c r="J462" s="201"/>
      <c r="K462" s="201"/>
      <c r="L462" s="201"/>
      <c r="M462" s="201"/>
      <c r="N462" s="201"/>
      <c r="O462" s="201"/>
      <c r="P462" s="201"/>
      <c r="Q462" s="201"/>
      <c r="R462" s="201"/>
      <c r="S462" s="201"/>
      <c r="T462" s="201"/>
      <c r="U462" s="201"/>
      <c r="V462" s="201"/>
      <c r="W462" s="201"/>
      <c r="X462" s="201"/>
      <c r="Y462" s="201"/>
      <c r="Z462" s="201"/>
      <c r="AA462" s="201"/>
      <c r="AB462" s="201"/>
      <c r="AC462" s="201"/>
      <c r="AD462" s="201"/>
      <c r="AE462" s="201"/>
      <c r="AF462" s="201"/>
      <c r="AG462" s="201"/>
    </row>
    <row r="463" s="108" customFormat="true" ht="13.5" hidden="false" customHeight="false" outlineLevel="0" collapsed="false">
      <c r="A463" s="201"/>
      <c r="B463" s="201"/>
      <c r="C463" s="201"/>
      <c r="D463" s="201"/>
      <c r="E463" s="495"/>
      <c r="F463" s="201"/>
      <c r="G463" s="201"/>
      <c r="H463" s="201"/>
      <c r="I463" s="201"/>
      <c r="J463" s="201"/>
      <c r="K463" s="201"/>
      <c r="L463" s="201"/>
      <c r="M463" s="201"/>
      <c r="N463" s="201"/>
      <c r="O463" s="201"/>
      <c r="P463" s="201"/>
      <c r="Q463" s="201"/>
      <c r="R463" s="201"/>
      <c r="S463" s="201"/>
      <c r="T463" s="201"/>
      <c r="U463" s="201"/>
      <c r="V463" s="201"/>
      <c r="W463" s="201"/>
      <c r="X463" s="201"/>
      <c r="Y463" s="201"/>
      <c r="Z463" s="201"/>
      <c r="AA463" s="201"/>
      <c r="AB463" s="201"/>
      <c r="AC463" s="201"/>
      <c r="AD463" s="201"/>
      <c r="AE463" s="201"/>
      <c r="AF463" s="201"/>
      <c r="AG463" s="201"/>
    </row>
    <row r="464" s="108" customFormat="true" ht="13.5" hidden="false" customHeight="false" outlineLevel="0" collapsed="false">
      <c r="A464" s="201"/>
      <c r="B464" s="201"/>
      <c r="C464" s="201"/>
      <c r="D464" s="201"/>
      <c r="E464" s="495"/>
      <c r="F464" s="201"/>
      <c r="G464" s="201"/>
      <c r="H464" s="201"/>
      <c r="I464" s="201"/>
      <c r="J464" s="201"/>
      <c r="K464" s="201"/>
      <c r="L464" s="201"/>
      <c r="M464" s="201"/>
      <c r="N464" s="201"/>
      <c r="O464" s="201"/>
      <c r="P464" s="201"/>
      <c r="Q464" s="201"/>
      <c r="R464" s="201"/>
      <c r="S464" s="201"/>
      <c r="T464" s="201"/>
      <c r="U464" s="201"/>
      <c r="V464" s="201"/>
      <c r="W464" s="201"/>
      <c r="X464" s="201"/>
      <c r="Y464" s="201"/>
      <c r="Z464" s="201"/>
      <c r="AA464" s="201"/>
      <c r="AB464" s="201"/>
      <c r="AC464" s="201"/>
      <c r="AD464" s="201"/>
      <c r="AE464" s="201"/>
      <c r="AF464" s="201"/>
      <c r="AG464" s="201"/>
    </row>
    <row r="465" s="108" customFormat="true" ht="13.5" hidden="false" customHeight="false" outlineLevel="0" collapsed="false">
      <c r="A465" s="201"/>
      <c r="B465" s="201"/>
      <c r="C465" s="201"/>
      <c r="D465" s="201"/>
      <c r="E465" s="495"/>
      <c r="F465" s="201"/>
      <c r="G465" s="201"/>
      <c r="H465" s="201"/>
      <c r="I465" s="201"/>
      <c r="J465" s="201"/>
      <c r="K465" s="201"/>
      <c r="L465" s="201"/>
      <c r="M465" s="201"/>
      <c r="N465" s="201"/>
      <c r="O465" s="201"/>
      <c r="P465" s="201"/>
      <c r="Q465" s="201"/>
      <c r="R465" s="201"/>
      <c r="S465" s="201"/>
      <c r="T465" s="201"/>
      <c r="U465" s="201"/>
      <c r="V465" s="201"/>
      <c r="W465" s="201"/>
      <c r="X465" s="201"/>
      <c r="Y465" s="201"/>
      <c r="Z465" s="201"/>
      <c r="AA465" s="201"/>
      <c r="AB465" s="201"/>
      <c r="AC465" s="201"/>
      <c r="AD465" s="201"/>
      <c r="AE465" s="201"/>
      <c r="AF465" s="201"/>
      <c r="AG465" s="201"/>
    </row>
    <row r="466" s="108" customFormat="true" ht="13.5" hidden="false" customHeight="false" outlineLevel="0" collapsed="false">
      <c r="A466" s="201"/>
      <c r="B466" s="201"/>
      <c r="C466" s="201"/>
      <c r="D466" s="201"/>
      <c r="E466" s="495"/>
      <c r="F466" s="201"/>
      <c r="G466" s="201"/>
      <c r="H466" s="201"/>
      <c r="I466" s="201"/>
      <c r="J466" s="201"/>
      <c r="K466" s="201"/>
      <c r="L466" s="201"/>
      <c r="M466" s="201"/>
      <c r="N466" s="201"/>
      <c r="O466" s="201"/>
      <c r="P466" s="201"/>
      <c r="Q466" s="201"/>
      <c r="R466" s="201"/>
      <c r="S466" s="201"/>
      <c r="T466" s="201"/>
      <c r="U466" s="201"/>
      <c r="V466" s="201"/>
      <c r="W466" s="201"/>
      <c r="X466" s="201"/>
      <c r="Y466" s="201"/>
      <c r="Z466" s="201"/>
      <c r="AA466" s="201"/>
      <c r="AB466" s="201"/>
      <c r="AC466" s="201"/>
      <c r="AD466" s="201"/>
      <c r="AE466" s="201"/>
      <c r="AF466" s="201"/>
      <c r="AG466" s="201"/>
    </row>
    <row r="467" s="108" customFormat="true" ht="13.5" hidden="false" customHeight="false" outlineLevel="0" collapsed="false">
      <c r="A467" s="201"/>
      <c r="B467" s="201"/>
      <c r="C467" s="201"/>
      <c r="D467" s="201"/>
      <c r="E467" s="495"/>
      <c r="F467" s="201"/>
      <c r="G467" s="201"/>
      <c r="H467" s="201"/>
      <c r="I467" s="201"/>
      <c r="J467" s="201"/>
      <c r="K467" s="201"/>
      <c r="L467" s="201"/>
      <c r="M467" s="201"/>
      <c r="N467" s="201"/>
      <c r="O467" s="201"/>
      <c r="P467" s="201"/>
      <c r="Q467" s="201"/>
      <c r="R467" s="201"/>
      <c r="S467" s="201"/>
      <c r="T467" s="201"/>
      <c r="U467" s="201"/>
      <c r="V467" s="201"/>
      <c r="W467" s="201"/>
      <c r="X467" s="201"/>
      <c r="Y467" s="201"/>
      <c r="Z467" s="201"/>
      <c r="AA467" s="201"/>
      <c r="AB467" s="201"/>
      <c r="AC467" s="201"/>
      <c r="AD467" s="201"/>
      <c r="AE467" s="201"/>
      <c r="AF467" s="201"/>
      <c r="AG467" s="201"/>
    </row>
    <row r="468" s="108" customFormat="true" ht="13.5" hidden="false" customHeight="false" outlineLevel="0" collapsed="false">
      <c r="A468" s="201"/>
      <c r="B468" s="201"/>
      <c r="C468" s="201"/>
      <c r="D468" s="201"/>
      <c r="E468" s="495"/>
      <c r="F468" s="201"/>
      <c r="G468" s="201"/>
      <c r="H468" s="201"/>
      <c r="I468" s="201"/>
      <c r="J468" s="201"/>
      <c r="K468" s="201"/>
      <c r="L468" s="201"/>
      <c r="M468" s="201"/>
      <c r="N468" s="201"/>
      <c r="O468" s="201"/>
      <c r="P468" s="201"/>
      <c r="Q468" s="201"/>
      <c r="R468" s="201"/>
      <c r="S468" s="201"/>
      <c r="T468" s="201"/>
      <c r="U468" s="201"/>
      <c r="V468" s="201"/>
      <c r="W468" s="201"/>
      <c r="X468" s="201"/>
      <c r="Y468" s="201"/>
      <c r="Z468" s="201"/>
      <c r="AA468" s="201"/>
      <c r="AB468" s="201"/>
      <c r="AC468" s="201"/>
      <c r="AD468" s="201"/>
      <c r="AE468" s="201"/>
      <c r="AF468" s="201"/>
      <c r="AG468" s="201"/>
    </row>
    <row r="469" s="108" customFormat="true" ht="13.5" hidden="false" customHeight="false" outlineLevel="0" collapsed="false">
      <c r="A469" s="201"/>
      <c r="B469" s="201"/>
      <c r="C469" s="201"/>
      <c r="D469" s="201"/>
      <c r="E469" s="495"/>
      <c r="F469" s="201"/>
      <c r="G469" s="201"/>
      <c r="H469" s="201"/>
      <c r="I469" s="201"/>
      <c r="J469" s="201"/>
      <c r="K469" s="201"/>
      <c r="L469" s="201"/>
      <c r="M469" s="201"/>
      <c r="N469" s="201"/>
      <c r="O469" s="201"/>
      <c r="P469" s="201"/>
      <c r="Q469" s="201"/>
      <c r="R469" s="201"/>
      <c r="S469" s="201"/>
      <c r="T469" s="201"/>
      <c r="U469" s="201"/>
      <c r="V469" s="201"/>
      <c r="W469" s="201"/>
      <c r="X469" s="201"/>
      <c r="Y469" s="201"/>
      <c r="Z469" s="201"/>
      <c r="AA469" s="201"/>
      <c r="AB469" s="201"/>
      <c r="AC469" s="201"/>
      <c r="AD469" s="201"/>
      <c r="AE469" s="201"/>
      <c r="AF469" s="201"/>
      <c r="AG469" s="201"/>
    </row>
    <row r="470" s="108" customFormat="true" ht="13.5" hidden="false" customHeight="false" outlineLevel="0" collapsed="false">
      <c r="A470" s="201"/>
      <c r="B470" s="201"/>
      <c r="C470" s="201"/>
      <c r="D470" s="201"/>
      <c r="E470" s="495"/>
      <c r="F470" s="201"/>
      <c r="G470" s="201"/>
      <c r="H470" s="201"/>
      <c r="I470" s="201"/>
      <c r="J470" s="201"/>
      <c r="K470" s="201"/>
      <c r="L470" s="201"/>
      <c r="M470" s="201"/>
      <c r="N470" s="201"/>
      <c r="O470" s="201"/>
      <c r="P470" s="201"/>
      <c r="Q470" s="201"/>
      <c r="R470" s="201"/>
      <c r="S470" s="201"/>
      <c r="T470" s="201"/>
      <c r="U470" s="201"/>
      <c r="V470" s="201"/>
      <c r="W470" s="201"/>
      <c r="X470" s="201"/>
      <c r="Y470" s="201"/>
      <c r="Z470" s="201"/>
      <c r="AA470" s="201"/>
      <c r="AB470" s="201"/>
      <c r="AC470" s="201"/>
      <c r="AD470" s="201"/>
      <c r="AE470" s="201"/>
      <c r="AF470" s="201"/>
      <c r="AG470" s="201"/>
    </row>
    <row r="471" s="108" customFormat="true" ht="13.5" hidden="false" customHeight="false" outlineLevel="0" collapsed="false">
      <c r="A471" s="201"/>
      <c r="B471" s="201"/>
      <c r="C471" s="201"/>
      <c r="D471" s="201"/>
      <c r="E471" s="495"/>
      <c r="F471" s="201"/>
      <c r="G471" s="201"/>
      <c r="H471" s="201"/>
      <c r="I471" s="201"/>
      <c r="J471" s="201"/>
      <c r="K471" s="201"/>
      <c r="L471" s="201"/>
      <c r="M471" s="201"/>
      <c r="N471" s="201"/>
      <c r="O471" s="201"/>
      <c r="P471" s="201"/>
      <c r="Q471" s="201"/>
      <c r="R471" s="201"/>
      <c r="S471" s="201"/>
      <c r="T471" s="201"/>
      <c r="U471" s="201"/>
      <c r="V471" s="201"/>
      <c r="W471" s="201"/>
      <c r="X471" s="201"/>
      <c r="Y471" s="201"/>
      <c r="Z471" s="201"/>
      <c r="AA471" s="201"/>
      <c r="AB471" s="201"/>
      <c r="AC471" s="201"/>
      <c r="AD471" s="201"/>
      <c r="AE471" s="201"/>
      <c r="AF471" s="201"/>
      <c r="AG471" s="201"/>
    </row>
    <row r="472" s="108" customFormat="true" ht="13.5" hidden="false" customHeight="false" outlineLevel="0" collapsed="false">
      <c r="A472" s="201"/>
      <c r="B472" s="201"/>
      <c r="C472" s="201"/>
      <c r="D472" s="201"/>
      <c r="E472" s="495"/>
      <c r="F472" s="201"/>
      <c r="G472" s="201"/>
      <c r="H472" s="201"/>
      <c r="I472" s="201"/>
      <c r="J472" s="201"/>
      <c r="K472" s="201"/>
      <c r="L472" s="201"/>
      <c r="M472" s="201"/>
      <c r="N472" s="201"/>
      <c r="O472" s="201"/>
      <c r="P472" s="201"/>
      <c r="Q472" s="201"/>
      <c r="R472" s="201"/>
      <c r="S472" s="201"/>
      <c r="T472" s="201"/>
      <c r="U472" s="201"/>
      <c r="V472" s="201"/>
      <c r="W472" s="201"/>
      <c r="X472" s="201"/>
      <c r="Y472" s="201"/>
      <c r="Z472" s="201"/>
      <c r="AA472" s="201"/>
      <c r="AB472" s="201"/>
      <c r="AC472" s="201"/>
      <c r="AD472" s="201"/>
      <c r="AE472" s="201"/>
      <c r="AF472" s="201"/>
      <c r="AG472" s="201"/>
    </row>
    <row r="473" s="108" customFormat="true" ht="13.5" hidden="false" customHeight="false" outlineLevel="0" collapsed="false">
      <c r="A473" s="201"/>
      <c r="B473" s="201"/>
      <c r="C473" s="201"/>
      <c r="D473" s="201"/>
      <c r="E473" s="495"/>
      <c r="F473" s="201"/>
      <c r="G473" s="201"/>
      <c r="H473" s="201"/>
      <c r="I473" s="201"/>
      <c r="J473" s="201"/>
      <c r="K473" s="201"/>
      <c r="L473" s="201"/>
      <c r="M473" s="201"/>
      <c r="N473" s="201"/>
      <c r="O473" s="201"/>
      <c r="P473" s="201"/>
      <c r="Q473" s="201"/>
      <c r="R473" s="201"/>
      <c r="S473" s="201"/>
      <c r="T473" s="201"/>
      <c r="U473" s="201"/>
      <c r="V473" s="201"/>
      <c r="W473" s="201"/>
      <c r="X473" s="201"/>
      <c r="Y473" s="201"/>
      <c r="Z473" s="201"/>
      <c r="AA473" s="201"/>
      <c r="AB473" s="201"/>
      <c r="AC473" s="201"/>
      <c r="AD473" s="201"/>
      <c r="AE473" s="201"/>
      <c r="AF473" s="201"/>
      <c r="AG473" s="201"/>
    </row>
    <row r="474" s="108" customFormat="true" ht="13.5" hidden="false" customHeight="false" outlineLevel="0" collapsed="false">
      <c r="A474" s="201"/>
      <c r="B474" s="201"/>
      <c r="C474" s="201"/>
      <c r="D474" s="201"/>
      <c r="E474" s="495"/>
      <c r="F474" s="201"/>
      <c r="G474" s="201"/>
      <c r="H474" s="201"/>
      <c r="I474" s="201"/>
      <c r="J474" s="201"/>
      <c r="K474" s="201"/>
      <c r="L474" s="201"/>
      <c r="M474" s="201"/>
      <c r="N474" s="201"/>
      <c r="O474" s="201"/>
      <c r="P474" s="201"/>
      <c r="Q474" s="201"/>
      <c r="R474" s="201"/>
      <c r="S474" s="201"/>
      <c r="T474" s="201"/>
      <c r="U474" s="201"/>
      <c r="V474" s="201"/>
      <c r="W474" s="201"/>
      <c r="X474" s="201"/>
      <c r="Y474" s="201"/>
      <c r="Z474" s="201"/>
      <c r="AA474" s="201"/>
      <c r="AB474" s="201"/>
      <c r="AC474" s="201"/>
      <c r="AD474" s="201"/>
      <c r="AE474" s="201"/>
      <c r="AF474" s="201"/>
      <c r="AG474" s="201"/>
    </row>
    <row r="475" s="108" customFormat="true" ht="13.5" hidden="false" customHeight="false" outlineLevel="0" collapsed="false">
      <c r="A475" s="201"/>
      <c r="B475" s="201"/>
      <c r="C475" s="201"/>
      <c r="D475" s="201"/>
      <c r="E475" s="495"/>
      <c r="F475" s="201"/>
      <c r="G475" s="201"/>
      <c r="H475" s="201"/>
      <c r="I475" s="201"/>
      <c r="J475" s="201"/>
      <c r="K475" s="201"/>
      <c r="L475" s="201"/>
      <c r="M475" s="201"/>
      <c r="N475" s="201"/>
      <c r="O475" s="201"/>
      <c r="P475" s="201"/>
      <c r="Q475" s="201"/>
      <c r="R475" s="201"/>
      <c r="S475" s="201"/>
      <c r="T475" s="201"/>
      <c r="U475" s="201"/>
      <c r="V475" s="201"/>
      <c r="W475" s="201"/>
      <c r="X475" s="201"/>
      <c r="Y475" s="201"/>
      <c r="Z475" s="201"/>
      <c r="AA475" s="201"/>
      <c r="AB475" s="201"/>
      <c r="AC475" s="201"/>
      <c r="AD475" s="201"/>
      <c r="AE475" s="201"/>
      <c r="AF475" s="201"/>
      <c r="AG475" s="201"/>
    </row>
    <row r="476" s="108" customFormat="true" ht="13.5" hidden="false" customHeight="false" outlineLevel="0" collapsed="false">
      <c r="A476" s="201"/>
      <c r="B476" s="201"/>
      <c r="C476" s="201"/>
      <c r="D476" s="201"/>
      <c r="E476" s="495"/>
      <c r="F476" s="201"/>
      <c r="G476" s="201"/>
      <c r="H476" s="201"/>
      <c r="I476" s="201"/>
      <c r="J476" s="201"/>
      <c r="K476" s="201"/>
      <c r="L476" s="201"/>
      <c r="M476" s="201"/>
      <c r="N476" s="201"/>
      <c r="O476" s="201"/>
      <c r="P476" s="201"/>
      <c r="Q476" s="201"/>
      <c r="R476" s="201"/>
      <c r="S476" s="201"/>
      <c r="T476" s="201"/>
      <c r="U476" s="201"/>
      <c r="V476" s="201"/>
      <c r="W476" s="201"/>
      <c r="X476" s="201"/>
      <c r="Y476" s="201"/>
      <c r="Z476" s="201"/>
      <c r="AA476" s="201"/>
      <c r="AB476" s="201"/>
      <c r="AC476" s="201"/>
      <c r="AD476" s="201"/>
      <c r="AE476" s="201"/>
      <c r="AF476" s="201"/>
      <c r="AG476" s="201"/>
    </row>
    <row r="477" s="108" customFormat="true" ht="13.5" hidden="false" customHeight="false" outlineLevel="0" collapsed="false">
      <c r="A477" s="201"/>
      <c r="B477" s="201"/>
      <c r="C477" s="201"/>
      <c r="D477" s="201"/>
      <c r="E477" s="495"/>
      <c r="F477" s="201"/>
      <c r="G477" s="201"/>
      <c r="H477" s="201"/>
      <c r="I477" s="201"/>
      <c r="J477" s="201"/>
      <c r="K477" s="201"/>
      <c r="L477" s="201"/>
      <c r="M477" s="201"/>
      <c r="N477" s="201"/>
      <c r="O477" s="201"/>
      <c r="P477" s="201"/>
      <c r="Q477" s="201"/>
      <c r="R477" s="201"/>
      <c r="S477" s="201"/>
      <c r="T477" s="201"/>
      <c r="U477" s="201"/>
      <c r="V477" s="201"/>
      <c r="W477" s="201"/>
      <c r="X477" s="201"/>
      <c r="Y477" s="201"/>
      <c r="Z477" s="201"/>
      <c r="AA477" s="201"/>
      <c r="AB477" s="201"/>
      <c r="AC477" s="201"/>
      <c r="AD477" s="201"/>
      <c r="AE477" s="201"/>
      <c r="AF477" s="201"/>
      <c r="AG477" s="201"/>
    </row>
    <row r="478" s="108" customFormat="true" ht="13.5" hidden="false" customHeight="false" outlineLevel="0" collapsed="false">
      <c r="A478" s="201"/>
      <c r="B478" s="201"/>
      <c r="C478" s="201"/>
      <c r="D478" s="201"/>
      <c r="E478" s="495"/>
      <c r="F478" s="201"/>
      <c r="G478" s="201"/>
      <c r="H478" s="201"/>
      <c r="I478" s="201"/>
      <c r="J478" s="201"/>
      <c r="K478" s="201"/>
      <c r="L478" s="201"/>
      <c r="M478" s="201"/>
      <c r="N478" s="201"/>
      <c r="O478" s="201"/>
      <c r="P478" s="201"/>
      <c r="Q478" s="201"/>
      <c r="R478" s="201"/>
      <c r="S478" s="201"/>
      <c r="T478" s="201"/>
      <c r="U478" s="201"/>
      <c r="V478" s="201"/>
      <c r="W478" s="201"/>
      <c r="X478" s="201"/>
      <c r="Y478" s="201"/>
      <c r="Z478" s="201"/>
      <c r="AA478" s="201"/>
      <c r="AB478" s="201"/>
      <c r="AC478" s="201"/>
      <c r="AD478" s="201"/>
      <c r="AE478" s="201"/>
      <c r="AF478" s="201"/>
      <c r="AG478" s="201"/>
    </row>
    <row r="479" s="108" customFormat="true" ht="13.5" hidden="false" customHeight="false" outlineLevel="0" collapsed="false">
      <c r="A479" s="201"/>
      <c r="B479" s="201"/>
      <c r="C479" s="201"/>
      <c r="D479" s="201"/>
      <c r="E479" s="495"/>
      <c r="F479" s="201"/>
      <c r="G479" s="201"/>
      <c r="H479" s="201"/>
      <c r="I479" s="201"/>
      <c r="J479" s="201"/>
      <c r="K479" s="201"/>
      <c r="L479" s="201"/>
      <c r="M479" s="201"/>
      <c r="N479" s="201"/>
      <c r="O479" s="201"/>
      <c r="P479" s="201"/>
      <c r="Q479" s="201"/>
      <c r="R479" s="201"/>
      <c r="S479" s="201"/>
      <c r="T479" s="201"/>
      <c r="U479" s="201"/>
      <c r="V479" s="201"/>
      <c r="W479" s="201"/>
      <c r="X479" s="201"/>
      <c r="Y479" s="201"/>
      <c r="Z479" s="201"/>
      <c r="AA479" s="201"/>
      <c r="AB479" s="201"/>
      <c r="AC479" s="201"/>
      <c r="AD479" s="201"/>
      <c r="AE479" s="201"/>
      <c r="AF479" s="201"/>
      <c r="AG479" s="201"/>
    </row>
    <row r="480" s="108" customFormat="true" ht="13.5" hidden="false" customHeight="false" outlineLevel="0" collapsed="false">
      <c r="A480" s="201"/>
      <c r="B480" s="201"/>
      <c r="C480" s="201"/>
      <c r="D480" s="201"/>
      <c r="E480" s="495"/>
      <c r="F480" s="201"/>
      <c r="G480" s="201"/>
      <c r="H480" s="201"/>
      <c r="I480" s="201"/>
      <c r="J480" s="201"/>
      <c r="K480" s="201"/>
      <c r="L480" s="201"/>
      <c r="M480" s="201"/>
      <c r="N480" s="201"/>
      <c r="O480" s="201"/>
      <c r="P480" s="201"/>
      <c r="Q480" s="201"/>
      <c r="R480" s="201"/>
      <c r="S480" s="201"/>
      <c r="T480" s="201"/>
      <c r="U480" s="201"/>
      <c r="V480" s="201"/>
      <c r="W480" s="201"/>
      <c r="X480" s="201"/>
      <c r="Y480" s="201"/>
      <c r="Z480" s="201"/>
      <c r="AA480" s="201"/>
      <c r="AB480" s="201"/>
      <c r="AC480" s="201"/>
      <c r="AD480" s="201"/>
      <c r="AE480" s="201"/>
      <c r="AF480" s="201"/>
      <c r="AG480" s="201"/>
    </row>
    <row r="481" s="108" customFormat="true" ht="13.5" hidden="false" customHeight="false" outlineLevel="0" collapsed="false">
      <c r="A481" s="201"/>
      <c r="B481" s="201"/>
      <c r="C481" s="201"/>
      <c r="D481" s="201"/>
      <c r="E481" s="495"/>
      <c r="F481" s="201"/>
      <c r="G481" s="201"/>
      <c r="H481" s="201"/>
      <c r="I481" s="201"/>
      <c r="J481" s="201"/>
      <c r="K481" s="201"/>
      <c r="L481" s="201"/>
      <c r="M481" s="201"/>
      <c r="N481" s="201"/>
      <c r="O481" s="201"/>
      <c r="P481" s="201"/>
      <c r="Q481" s="201"/>
      <c r="R481" s="201"/>
      <c r="S481" s="201"/>
      <c r="T481" s="201"/>
      <c r="U481" s="201"/>
      <c r="V481" s="201"/>
      <c r="W481" s="201"/>
      <c r="X481" s="201"/>
      <c r="Y481" s="201"/>
      <c r="Z481" s="201"/>
      <c r="AA481" s="201"/>
      <c r="AB481" s="201"/>
      <c r="AC481" s="201"/>
      <c r="AD481" s="201"/>
      <c r="AE481" s="201"/>
      <c r="AF481" s="201"/>
      <c r="AG481" s="201"/>
    </row>
    <row r="482" s="108" customFormat="true" ht="13.5" hidden="false" customHeight="false" outlineLevel="0" collapsed="false">
      <c r="A482" s="201"/>
      <c r="B482" s="201"/>
      <c r="C482" s="201"/>
      <c r="D482" s="201"/>
      <c r="E482" s="495"/>
      <c r="F482" s="201"/>
      <c r="G482" s="201"/>
      <c r="H482" s="201"/>
      <c r="I482" s="201"/>
      <c r="J482" s="201"/>
      <c r="K482" s="201"/>
      <c r="L482" s="201"/>
      <c r="M482" s="201"/>
      <c r="N482" s="201"/>
      <c r="O482" s="201"/>
      <c r="P482" s="201"/>
      <c r="Q482" s="201"/>
      <c r="R482" s="201"/>
      <c r="S482" s="201"/>
      <c r="T482" s="201"/>
      <c r="U482" s="201"/>
      <c r="V482" s="201"/>
      <c r="W482" s="201"/>
      <c r="X482" s="201"/>
      <c r="Y482" s="201"/>
      <c r="Z482" s="201"/>
      <c r="AA482" s="201"/>
      <c r="AB482" s="201"/>
      <c r="AC482" s="201"/>
      <c r="AD482" s="201"/>
      <c r="AE482" s="201"/>
      <c r="AF482" s="201"/>
      <c r="AG482" s="201"/>
    </row>
    <row r="483" s="108" customFormat="true" ht="13.5" hidden="false" customHeight="false" outlineLevel="0" collapsed="false">
      <c r="A483" s="201"/>
      <c r="B483" s="201"/>
      <c r="C483" s="201"/>
      <c r="D483" s="201"/>
      <c r="E483" s="495"/>
      <c r="F483" s="201"/>
      <c r="G483" s="201"/>
      <c r="H483" s="201"/>
      <c r="I483" s="201"/>
      <c r="J483" s="201"/>
      <c r="K483" s="201"/>
      <c r="L483" s="201"/>
      <c r="M483" s="201"/>
      <c r="N483" s="201"/>
      <c r="O483" s="201"/>
      <c r="P483" s="201"/>
      <c r="Q483" s="201"/>
      <c r="R483" s="201"/>
      <c r="S483" s="201"/>
      <c r="T483" s="201"/>
      <c r="U483" s="201"/>
      <c r="V483" s="201"/>
      <c r="W483" s="201"/>
      <c r="X483" s="201"/>
      <c r="Y483" s="201"/>
      <c r="Z483" s="201"/>
      <c r="AA483" s="201"/>
      <c r="AB483" s="201"/>
      <c r="AC483" s="201"/>
      <c r="AD483" s="201"/>
      <c r="AE483" s="201"/>
      <c r="AF483" s="201"/>
      <c r="AG483" s="201"/>
    </row>
    <row r="484" s="108" customFormat="true" ht="13.5" hidden="false" customHeight="false" outlineLevel="0" collapsed="false">
      <c r="A484" s="201"/>
      <c r="B484" s="201"/>
      <c r="C484" s="201"/>
      <c r="D484" s="201"/>
      <c r="E484" s="495"/>
      <c r="F484" s="201"/>
      <c r="G484" s="201"/>
      <c r="H484" s="201"/>
      <c r="I484" s="201"/>
      <c r="J484" s="201"/>
      <c r="K484" s="201"/>
      <c r="L484" s="201"/>
      <c r="M484" s="201"/>
      <c r="N484" s="201"/>
      <c r="O484" s="201"/>
      <c r="P484" s="201"/>
      <c r="Q484" s="201"/>
      <c r="R484" s="201"/>
      <c r="S484" s="201"/>
      <c r="T484" s="201"/>
      <c r="U484" s="201"/>
      <c r="V484" s="201"/>
      <c r="W484" s="201"/>
      <c r="X484" s="201"/>
      <c r="Y484" s="201"/>
      <c r="Z484" s="201"/>
      <c r="AA484" s="201"/>
      <c r="AB484" s="201"/>
      <c r="AC484" s="201"/>
      <c r="AD484" s="201"/>
      <c r="AE484" s="201"/>
      <c r="AF484" s="201"/>
      <c r="AG484" s="201"/>
    </row>
    <row r="485" s="108" customFormat="true" ht="13.5" hidden="false" customHeight="false" outlineLevel="0" collapsed="false">
      <c r="A485" s="201"/>
      <c r="B485" s="201"/>
      <c r="C485" s="201"/>
      <c r="D485" s="201"/>
      <c r="E485" s="495"/>
      <c r="F485" s="201"/>
      <c r="G485" s="201"/>
      <c r="H485" s="201"/>
      <c r="I485" s="201"/>
      <c r="J485" s="201"/>
      <c r="K485" s="201"/>
      <c r="L485" s="201"/>
      <c r="M485" s="201"/>
      <c r="N485" s="201"/>
      <c r="O485" s="201"/>
      <c r="P485" s="201"/>
      <c r="Q485" s="201"/>
      <c r="R485" s="201"/>
      <c r="S485" s="201"/>
      <c r="T485" s="201"/>
      <c r="U485" s="201"/>
      <c r="V485" s="201"/>
      <c r="W485" s="201"/>
      <c r="X485" s="201"/>
      <c r="Y485" s="201"/>
      <c r="Z485" s="201"/>
      <c r="AA485" s="201"/>
      <c r="AB485" s="201"/>
      <c r="AC485" s="201"/>
      <c r="AD485" s="201"/>
      <c r="AE485" s="201"/>
      <c r="AF485" s="201"/>
      <c r="AG485" s="201"/>
    </row>
    <row r="486" s="108" customFormat="true" ht="13.5" hidden="false" customHeight="false" outlineLevel="0" collapsed="false">
      <c r="A486" s="201"/>
      <c r="B486" s="201"/>
      <c r="C486" s="201"/>
      <c r="D486" s="201"/>
      <c r="E486" s="495"/>
      <c r="F486" s="201"/>
      <c r="G486" s="201"/>
      <c r="H486" s="201"/>
      <c r="I486" s="201"/>
      <c r="J486" s="201"/>
      <c r="K486" s="201"/>
      <c r="L486" s="201"/>
      <c r="M486" s="201"/>
      <c r="N486" s="201"/>
      <c r="O486" s="201"/>
      <c r="P486" s="201"/>
      <c r="Q486" s="201"/>
      <c r="R486" s="201"/>
      <c r="S486" s="201"/>
      <c r="T486" s="201"/>
      <c r="U486" s="201"/>
      <c r="V486" s="201"/>
      <c r="W486" s="201"/>
      <c r="X486" s="201"/>
      <c r="Y486" s="201"/>
      <c r="Z486" s="201"/>
      <c r="AA486" s="201"/>
      <c r="AB486" s="201"/>
      <c r="AC486" s="201"/>
      <c r="AD486" s="201"/>
      <c r="AE486" s="201"/>
      <c r="AF486" s="201"/>
      <c r="AG486" s="201"/>
    </row>
    <row r="487" s="108" customFormat="true" ht="13.5" hidden="false" customHeight="false" outlineLevel="0" collapsed="false">
      <c r="A487" s="201"/>
      <c r="B487" s="201"/>
      <c r="C487" s="201"/>
      <c r="D487" s="201"/>
      <c r="E487" s="495"/>
      <c r="F487" s="201"/>
      <c r="G487" s="201"/>
      <c r="H487" s="201"/>
      <c r="I487" s="201"/>
      <c r="J487" s="201"/>
      <c r="K487" s="201"/>
      <c r="L487" s="201"/>
      <c r="M487" s="201"/>
      <c r="N487" s="201"/>
      <c r="O487" s="201"/>
      <c r="P487" s="201"/>
      <c r="Q487" s="201"/>
      <c r="R487" s="201"/>
      <c r="S487" s="201"/>
      <c r="T487" s="201"/>
      <c r="U487" s="201"/>
      <c r="V487" s="201"/>
      <c r="W487" s="201"/>
      <c r="X487" s="201"/>
      <c r="Y487" s="201"/>
      <c r="Z487" s="201"/>
      <c r="AA487" s="201"/>
      <c r="AB487" s="201"/>
      <c r="AC487" s="201"/>
      <c r="AD487" s="201"/>
      <c r="AE487" s="201"/>
      <c r="AF487" s="201"/>
      <c r="AG487" s="201"/>
    </row>
    <row r="488" s="108" customFormat="true" ht="13.5" hidden="false" customHeight="false" outlineLevel="0" collapsed="false">
      <c r="A488" s="201"/>
      <c r="B488" s="201"/>
      <c r="C488" s="201"/>
      <c r="D488" s="201"/>
      <c r="E488" s="495"/>
      <c r="F488" s="201"/>
      <c r="G488" s="201"/>
      <c r="H488" s="201"/>
      <c r="I488" s="201"/>
      <c r="J488" s="201"/>
      <c r="K488" s="201"/>
      <c r="L488" s="201"/>
      <c r="M488" s="201"/>
      <c r="N488" s="201"/>
      <c r="O488" s="201"/>
      <c r="P488" s="201"/>
      <c r="Q488" s="201"/>
      <c r="R488" s="201"/>
      <c r="S488" s="201"/>
      <c r="T488" s="201"/>
      <c r="U488" s="201"/>
      <c r="V488" s="201"/>
      <c r="W488" s="201"/>
      <c r="X488" s="201"/>
      <c r="Y488" s="201"/>
      <c r="Z488" s="201"/>
      <c r="AA488" s="201"/>
      <c r="AB488" s="201"/>
      <c r="AC488" s="201"/>
      <c r="AD488" s="201"/>
      <c r="AE488" s="201"/>
      <c r="AF488" s="201"/>
      <c r="AG488" s="201"/>
    </row>
    <row r="489" s="108" customFormat="true" ht="13.5" hidden="false" customHeight="false" outlineLevel="0" collapsed="false">
      <c r="A489" s="201"/>
      <c r="B489" s="201"/>
      <c r="C489" s="201"/>
      <c r="D489" s="201"/>
      <c r="E489" s="495"/>
      <c r="F489" s="201"/>
      <c r="G489" s="201"/>
      <c r="H489" s="201"/>
      <c r="I489" s="201"/>
      <c r="J489" s="201"/>
      <c r="K489" s="201"/>
      <c r="L489" s="201"/>
      <c r="M489" s="201"/>
      <c r="N489" s="201"/>
      <c r="O489" s="201"/>
      <c r="P489" s="201"/>
      <c r="Q489" s="201"/>
      <c r="R489" s="201"/>
      <c r="S489" s="201"/>
      <c r="T489" s="201"/>
      <c r="U489" s="201"/>
      <c r="V489" s="201"/>
      <c r="W489" s="201"/>
      <c r="X489" s="201"/>
      <c r="Y489" s="201"/>
      <c r="Z489" s="201"/>
      <c r="AA489" s="201"/>
      <c r="AB489" s="201"/>
      <c r="AC489" s="201"/>
      <c r="AD489" s="201"/>
      <c r="AE489" s="201"/>
      <c r="AF489" s="201"/>
      <c r="AG489" s="201"/>
    </row>
    <row r="490" s="108" customFormat="true" ht="13.5" hidden="false" customHeight="false" outlineLevel="0" collapsed="false">
      <c r="A490" s="201"/>
      <c r="B490" s="201"/>
      <c r="C490" s="201"/>
      <c r="D490" s="201"/>
      <c r="E490" s="495"/>
      <c r="F490" s="201"/>
      <c r="G490" s="201"/>
      <c r="H490" s="201"/>
      <c r="I490" s="201"/>
      <c r="J490" s="201"/>
      <c r="K490" s="201"/>
      <c r="L490" s="201"/>
      <c r="M490" s="201"/>
      <c r="N490" s="201"/>
      <c r="O490" s="201"/>
      <c r="P490" s="201"/>
      <c r="Q490" s="201"/>
      <c r="R490" s="201"/>
      <c r="S490" s="201"/>
      <c r="T490" s="201"/>
      <c r="U490" s="201"/>
      <c r="V490" s="201"/>
      <c r="W490" s="201"/>
      <c r="X490" s="201"/>
      <c r="Y490" s="201"/>
      <c r="Z490" s="201"/>
      <c r="AA490" s="201"/>
      <c r="AB490" s="201"/>
      <c r="AC490" s="201"/>
      <c r="AD490" s="201"/>
      <c r="AE490" s="201"/>
      <c r="AF490" s="201"/>
      <c r="AG490" s="201"/>
    </row>
    <row r="491" s="108" customFormat="true" ht="13.5" hidden="false" customHeight="false" outlineLevel="0" collapsed="false">
      <c r="A491" s="201"/>
      <c r="B491" s="201"/>
      <c r="C491" s="201"/>
      <c r="D491" s="201"/>
      <c r="E491" s="495"/>
      <c r="F491" s="201"/>
      <c r="G491" s="201"/>
      <c r="H491" s="201"/>
      <c r="I491" s="201"/>
      <c r="J491" s="201"/>
      <c r="K491" s="201"/>
      <c r="L491" s="201"/>
      <c r="M491" s="201"/>
      <c r="N491" s="201"/>
      <c r="O491" s="201"/>
      <c r="P491" s="201"/>
      <c r="Q491" s="201"/>
      <c r="R491" s="201"/>
      <c r="S491" s="201"/>
      <c r="T491" s="201"/>
      <c r="U491" s="201"/>
      <c r="V491" s="201"/>
      <c r="W491" s="201"/>
      <c r="X491" s="201"/>
      <c r="Y491" s="201"/>
      <c r="Z491" s="201"/>
      <c r="AA491" s="201"/>
      <c r="AB491" s="201"/>
      <c r="AC491" s="201"/>
      <c r="AD491" s="201"/>
      <c r="AE491" s="201"/>
      <c r="AF491" s="201"/>
      <c r="AG491" s="201"/>
    </row>
    <row r="492" s="108" customFormat="true" ht="13.5" hidden="false" customHeight="false" outlineLevel="0" collapsed="false">
      <c r="A492" s="201"/>
      <c r="B492" s="201"/>
      <c r="C492" s="201"/>
      <c r="D492" s="201"/>
      <c r="E492" s="495"/>
      <c r="F492" s="201"/>
      <c r="G492" s="201"/>
      <c r="H492" s="201"/>
      <c r="I492" s="201"/>
      <c r="J492" s="201"/>
      <c r="K492" s="201"/>
      <c r="L492" s="201"/>
      <c r="M492" s="201"/>
      <c r="N492" s="201"/>
      <c r="O492" s="201"/>
      <c r="P492" s="201"/>
      <c r="Q492" s="201"/>
      <c r="R492" s="201"/>
      <c r="S492" s="201"/>
      <c r="T492" s="201"/>
      <c r="U492" s="201"/>
      <c r="V492" s="201"/>
      <c r="W492" s="201"/>
      <c r="X492" s="201"/>
      <c r="Y492" s="201"/>
      <c r="Z492" s="201"/>
      <c r="AA492" s="201"/>
      <c r="AB492" s="201"/>
      <c r="AC492" s="201"/>
      <c r="AD492" s="201"/>
      <c r="AE492" s="201"/>
      <c r="AF492" s="201"/>
      <c r="AG492" s="201"/>
    </row>
    <row r="493" s="108" customFormat="true" ht="13.5" hidden="false" customHeight="false" outlineLevel="0" collapsed="false">
      <c r="A493" s="201"/>
      <c r="B493" s="201"/>
      <c r="C493" s="201"/>
      <c r="D493" s="201"/>
      <c r="E493" s="495"/>
      <c r="F493" s="201"/>
      <c r="G493" s="201"/>
      <c r="H493" s="201"/>
      <c r="I493" s="201"/>
      <c r="J493" s="201"/>
      <c r="K493" s="201"/>
      <c r="L493" s="201"/>
      <c r="M493" s="201"/>
      <c r="N493" s="201"/>
      <c r="O493" s="201"/>
      <c r="P493" s="201"/>
      <c r="Q493" s="201"/>
      <c r="R493" s="201"/>
      <c r="S493" s="201"/>
      <c r="T493" s="201"/>
      <c r="U493" s="201"/>
      <c r="V493" s="201"/>
      <c r="W493" s="201"/>
      <c r="X493" s="201"/>
      <c r="Y493" s="201"/>
      <c r="Z493" s="201"/>
      <c r="AA493" s="201"/>
      <c r="AB493" s="201"/>
      <c r="AC493" s="201"/>
      <c r="AD493" s="201"/>
      <c r="AE493" s="201"/>
      <c r="AF493" s="201"/>
      <c r="AG493" s="201"/>
    </row>
    <row r="494" s="108" customFormat="true" ht="13.5" hidden="false" customHeight="false" outlineLevel="0" collapsed="false">
      <c r="A494" s="201"/>
      <c r="B494" s="201"/>
      <c r="C494" s="201"/>
      <c r="D494" s="201"/>
      <c r="E494" s="495"/>
      <c r="F494" s="201"/>
      <c r="G494" s="201"/>
      <c r="H494" s="201"/>
      <c r="I494" s="201"/>
      <c r="J494" s="201"/>
      <c r="K494" s="201"/>
      <c r="L494" s="201"/>
      <c r="M494" s="201"/>
      <c r="N494" s="201"/>
      <c r="O494" s="201"/>
      <c r="P494" s="201"/>
      <c r="Q494" s="201"/>
      <c r="R494" s="201"/>
      <c r="S494" s="201"/>
      <c r="T494" s="201"/>
      <c r="U494" s="201"/>
      <c r="V494" s="201"/>
      <c r="W494" s="201"/>
      <c r="X494" s="201"/>
      <c r="Y494" s="201"/>
      <c r="Z494" s="201"/>
      <c r="AA494" s="201"/>
      <c r="AB494" s="201"/>
      <c r="AC494" s="201"/>
      <c r="AD494" s="201"/>
      <c r="AE494" s="201"/>
      <c r="AF494" s="201"/>
      <c r="AG494" s="201"/>
    </row>
    <row r="495" s="108" customFormat="true" ht="13.5" hidden="false" customHeight="false" outlineLevel="0" collapsed="false">
      <c r="A495" s="201"/>
      <c r="B495" s="201"/>
      <c r="C495" s="201"/>
      <c r="D495" s="201"/>
      <c r="E495" s="495"/>
      <c r="F495" s="201"/>
      <c r="G495" s="201"/>
      <c r="H495" s="201"/>
      <c r="I495" s="201"/>
      <c r="J495" s="201"/>
      <c r="K495" s="201"/>
      <c r="L495" s="201"/>
      <c r="M495" s="201"/>
      <c r="N495" s="201"/>
      <c r="O495" s="201"/>
      <c r="P495" s="201"/>
      <c r="Q495" s="201"/>
      <c r="R495" s="201"/>
      <c r="S495" s="201"/>
      <c r="T495" s="201"/>
      <c r="U495" s="201"/>
      <c r="V495" s="201"/>
      <c r="W495" s="201"/>
      <c r="X495" s="201"/>
      <c r="Y495" s="201"/>
      <c r="Z495" s="201"/>
      <c r="AA495" s="201"/>
      <c r="AB495" s="201"/>
      <c r="AC495" s="201"/>
      <c r="AD495" s="201"/>
      <c r="AE495" s="201"/>
      <c r="AF495" s="201"/>
      <c r="AG495" s="201"/>
    </row>
    <row r="496" s="108" customFormat="true" ht="13.5" hidden="false" customHeight="false" outlineLevel="0" collapsed="false">
      <c r="A496" s="201"/>
      <c r="B496" s="201"/>
      <c r="C496" s="201"/>
      <c r="D496" s="201"/>
      <c r="E496" s="495"/>
      <c r="F496" s="201"/>
      <c r="G496" s="201"/>
      <c r="H496" s="201"/>
      <c r="I496" s="201"/>
      <c r="J496" s="201"/>
      <c r="K496" s="201"/>
      <c r="L496" s="201"/>
      <c r="M496" s="201"/>
      <c r="N496" s="201"/>
      <c r="O496" s="201"/>
      <c r="P496" s="201"/>
      <c r="Q496" s="201"/>
      <c r="R496" s="201"/>
      <c r="S496" s="201"/>
      <c r="T496" s="201"/>
      <c r="U496" s="201"/>
      <c r="V496" s="201"/>
      <c r="W496" s="201"/>
      <c r="X496" s="201"/>
      <c r="Y496" s="201"/>
      <c r="Z496" s="201"/>
      <c r="AA496" s="201"/>
      <c r="AB496" s="201"/>
      <c r="AC496" s="201"/>
      <c r="AD496" s="201"/>
      <c r="AE496" s="201"/>
      <c r="AF496" s="201"/>
      <c r="AG496" s="201"/>
    </row>
    <row r="497" s="108" customFormat="true" ht="13.5" hidden="false" customHeight="false" outlineLevel="0" collapsed="false">
      <c r="A497" s="201"/>
      <c r="B497" s="201"/>
      <c r="C497" s="201"/>
      <c r="D497" s="201"/>
      <c r="E497" s="495"/>
      <c r="F497" s="201"/>
      <c r="G497" s="201"/>
      <c r="H497" s="201"/>
      <c r="I497" s="201"/>
      <c r="J497" s="201"/>
      <c r="K497" s="201"/>
      <c r="L497" s="201"/>
      <c r="M497" s="201"/>
      <c r="N497" s="201"/>
      <c r="O497" s="201"/>
      <c r="P497" s="201"/>
      <c r="Q497" s="201"/>
      <c r="R497" s="201"/>
      <c r="S497" s="201"/>
      <c r="T497" s="201"/>
      <c r="U497" s="201"/>
      <c r="V497" s="201"/>
      <c r="W497" s="201"/>
      <c r="X497" s="201"/>
      <c r="Y497" s="201"/>
      <c r="Z497" s="201"/>
      <c r="AA497" s="201"/>
      <c r="AB497" s="201"/>
      <c r="AC497" s="201"/>
      <c r="AD497" s="201"/>
      <c r="AE497" s="201"/>
      <c r="AF497" s="201"/>
      <c r="AG497" s="201"/>
    </row>
    <row r="498" s="108" customFormat="true" ht="13.5" hidden="false" customHeight="false" outlineLevel="0" collapsed="false">
      <c r="A498" s="201"/>
      <c r="B498" s="201"/>
      <c r="C498" s="201"/>
      <c r="D498" s="201"/>
      <c r="E498" s="495"/>
      <c r="F498" s="201"/>
      <c r="G498" s="201"/>
      <c r="H498" s="201"/>
      <c r="I498" s="201"/>
      <c r="J498" s="201"/>
      <c r="K498" s="201"/>
      <c r="L498" s="201"/>
      <c r="M498" s="201"/>
      <c r="N498" s="201"/>
      <c r="O498" s="201"/>
      <c r="P498" s="201"/>
      <c r="Q498" s="201"/>
      <c r="R498" s="201"/>
      <c r="S498" s="201"/>
      <c r="T498" s="201"/>
      <c r="U498" s="201"/>
      <c r="V498" s="201"/>
      <c r="W498" s="201"/>
      <c r="X498" s="201"/>
      <c r="Y498" s="201"/>
      <c r="Z498" s="201"/>
      <c r="AA498" s="201"/>
      <c r="AB498" s="201"/>
      <c r="AC498" s="201"/>
      <c r="AD498" s="201"/>
      <c r="AE498" s="201"/>
      <c r="AF498" s="201"/>
      <c r="AG498" s="201"/>
    </row>
    <row r="499" s="108" customFormat="true" ht="13.5" hidden="false" customHeight="false" outlineLevel="0" collapsed="false">
      <c r="A499" s="201"/>
      <c r="B499" s="201"/>
      <c r="C499" s="201"/>
      <c r="D499" s="201"/>
      <c r="E499" s="495"/>
      <c r="F499" s="201"/>
      <c r="G499" s="201"/>
      <c r="H499" s="201"/>
      <c r="I499" s="201"/>
      <c r="J499" s="201"/>
      <c r="K499" s="201"/>
      <c r="L499" s="201"/>
      <c r="M499" s="201"/>
      <c r="N499" s="201"/>
      <c r="O499" s="201"/>
      <c r="P499" s="201"/>
      <c r="Q499" s="201"/>
      <c r="R499" s="201"/>
      <c r="S499" s="201"/>
      <c r="T499" s="201"/>
      <c r="U499" s="201"/>
      <c r="V499" s="201"/>
      <c r="W499" s="201"/>
      <c r="X499" s="201"/>
      <c r="Y499" s="201"/>
      <c r="Z499" s="201"/>
      <c r="AA499" s="201"/>
      <c r="AB499" s="201"/>
      <c r="AC499" s="201"/>
      <c r="AD499" s="201"/>
      <c r="AE499" s="201"/>
      <c r="AF499" s="201"/>
      <c r="AG499" s="201"/>
    </row>
    <row r="500" s="108" customFormat="true" ht="13.5" hidden="false" customHeight="false" outlineLevel="0" collapsed="false">
      <c r="A500" s="201"/>
      <c r="B500" s="201"/>
      <c r="C500" s="201"/>
      <c r="D500" s="201"/>
      <c r="E500" s="495"/>
      <c r="F500" s="201"/>
      <c r="G500" s="201"/>
      <c r="H500" s="201"/>
      <c r="I500" s="201"/>
      <c r="J500" s="201"/>
      <c r="K500" s="201"/>
      <c r="L500" s="201"/>
      <c r="M500" s="201"/>
      <c r="N500" s="201"/>
      <c r="O500" s="201"/>
      <c r="P500" s="201"/>
      <c r="Q500" s="201"/>
      <c r="R500" s="201"/>
      <c r="S500" s="201"/>
      <c r="T500" s="201"/>
      <c r="U500" s="201"/>
      <c r="V500" s="201"/>
      <c r="W500" s="201"/>
      <c r="X500" s="201"/>
      <c r="Y500" s="201"/>
      <c r="Z500" s="201"/>
      <c r="AA500" s="201"/>
      <c r="AB500" s="201"/>
      <c r="AC500" s="201"/>
      <c r="AD500" s="201"/>
      <c r="AE500" s="201"/>
      <c r="AF500" s="201"/>
      <c r="AG500" s="201"/>
    </row>
    <row r="501" s="108" customFormat="true" ht="13.5" hidden="false" customHeight="false" outlineLevel="0" collapsed="false">
      <c r="A501" s="201"/>
      <c r="B501" s="201"/>
      <c r="C501" s="201"/>
      <c r="D501" s="201"/>
      <c r="E501" s="495"/>
      <c r="F501" s="201"/>
      <c r="G501" s="201"/>
      <c r="H501" s="201"/>
      <c r="I501" s="201"/>
      <c r="J501" s="201"/>
      <c r="K501" s="201"/>
      <c r="L501" s="201"/>
      <c r="M501" s="201"/>
      <c r="N501" s="201"/>
      <c r="O501" s="201"/>
      <c r="P501" s="201"/>
      <c r="Q501" s="201"/>
      <c r="R501" s="201"/>
      <c r="S501" s="201"/>
      <c r="T501" s="201"/>
      <c r="U501" s="201"/>
      <c r="V501" s="201"/>
      <c r="W501" s="201"/>
      <c r="X501" s="201"/>
      <c r="Y501" s="201"/>
      <c r="Z501" s="201"/>
      <c r="AA501" s="201"/>
      <c r="AB501" s="201"/>
      <c r="AC501" s="201"/>
      <c r="AD501" s="201"/>
      <c r="AE501" s="201"/>
      <c r="AF501" s="201"/>
      <c r="AG501" s="201"/>
    </row>
    <row r="502" s="108" customFormat="true" ht="13.5" hidden="false" customHeight="false" outlineLevel="0" collapsed="false">
      <c r="A502" s="201"/>
      <c r="B502" s="201"/>
      <c r="C502" s="201"/>
      <c r="D502" s="201"/>
      <c r="E502" s="495"/>
      <c r="F502" s="201"/>
      <c r="G502" s="201"/>
      <c r="H502" s="201"/>
      <c r="I502" s="201"/>
      <c r="J502" s="201"/>
      <c r="K502" s="201"/>
      <c r="L502" s="201"/>
      <c r="M502" s="201"/>
      <c r="N502" s="201"/>
      <c r="O502" s="201"/>
      <c r="P502" s="201"/>
      <c r="Q502" s="201"/>
      <c r="R502" s="201"/>
      <c r="S502" s="201"/>
      <c r="T502" s="201"/>
      <c r="U502" s="201"/>
      <c r="V502" s="201"/>
      <c r="W502" s="201"/>
      <c r="X502" s="201"/>
      <c r="Y502" s="201"/>
      <c r="Z502" s="201"/>
      <c r="AA502" s="201"/>
      <c r="AB502" s="201"/>
      <c r="AC502" s="201"/>
      <c r="AD502" s="201"/>
      <c r="AE502" s="201"/>
      <c r="AF502" s="201"/>
      <c r="AG502" s="201"/>
    </row>
    <row r="503" s="108" customFormat="true" ht="13.5" hidden="false" customHeight="false" outlineLevel="0" collapsed="false">
      <c r="A503" s="201"/>
      <c r="B503" s="201"/>
      <c r="C503" s="201"/>
      <c r="D503" s="201"/>
      <c r="E503" s="495"/>
      <c r="F503" s="201"/>
      <c r="G503" s="201"/>
      <c r="H503" s="201"/>
      <c r="I503" s="201"/>
      <c r="J503" s="201"/>
      <c r="K503" s="201"/>
      <c r="L503" s="201"/>
      <c r="M503" s="201"/>
      <c r="N503" s="201"/>
      <c r="O503" s="201"/>
      <c r="P503" s="201"/>
      <c r="Q503" s="201"/>
      <c r="R503" s="201"/>
      <c r="S503" s="201"/>
      <c r="T503" s="201"/>
      <c r="U503" s="201"/>
      <c r="V503" s="201"/>
      <c r="W503" s="201"/>
      <c r="X503" s="201"/>
      <c r="Y503" s="201"/>
      <c r="Z503" s="201"/>
      <c r="AA503" s="201"/>
      <c r="AB503" s="201"/>
      <c r="AC503" s="201"/>
      <c r="AD503" s="201"/>
      <c r="AE503" s="201"/>
      <c r="AF503" s="201"/>
      <c r="AG503" s="201"/>
    </row>
    <row r="504" s="108" customFormat="true" ht="13.5" hidden="false" customHeight="false" outlineLevel="0" collapsed="false">
      <c r="A504" s="201"/>
      <c r="B504" s="201"/>
      <c r="C504" s="201"/>
      <c r="D504" s="201"/>
      <c r="E504" s="495"/>
      <c r="F504" s="201"/>
      <c r="G504" s="201"/>
      <c r="H504" s="201"/>
      <c r="I504" s="201"/>
      <c r="J504" s="201"/>
      <c r="K504" s="201"/>
      <c r="L504" s="201"/>
      <c r="M504" s="201"/>
      <c r="N504" s="201"/>
      <c r="O504" s="201"/>
      <c r="P504" s="201"/>
      <c r="Q504" s="201"/>
      <c r="R504" s="201"/>
      <c r="S504" s="201"/>
      <c r="T504" s="201"/>
      <c r="U504" s="201"/>
      <c r="V504" s="201"/>
      <c r="W504" s="201"/>
      <c r="X504" s="201"/>
      <c r="Y504" s="201"/>
      <c r="Z504" s="201"/>
      <c r="AA504" s="201"/>
      <c r="AB504" s="201"/>
      <c r="AC504" s="201"/>
      <c r="AD504" s="201"/>
      <c r="AE504" s="201"/>
      <c r="AF504" s="201"/>
      <c r="AG504" s="201"/>
    </row>
    <row r="505" s="108" customFormat="true" ht="13.5" hidden="false" customHeight="false" outlineLevel="0" collapsed="false">
      <c r="A505" s="201"/>
      <c r="B505" s="201"/>
      <c r="C505" s="201"/>
      <c r="D505" s="201"/>
      <c r="E505" s="495"/>
      <c r="F505" s="201"/>
      <c r="G505" s="201"/>
      <c r="H505" s="201"/>
      <c r="I505" s="201"/>
      <c r="J505" s="201"/>
      <c r="K505" s="201"/>
      <c r="L505" s="201"/>
      <c r="M505" s="201"/>
      <c r="N505" s="201"/>
      <c r="O505" s="201"/>
      <c r="P505" s="201"/>
      <c r="Q505" s="201"/>
      <c r="R505" s="201"/>
      <c r="S505" s="201"/>
      <c r="T505" s="201"/>
      <c r="U505" s="201"/>
      <c r="V505" s="201"/>
      <c r="W505" s="201"/>
      <c r="X505" s="201"/>
      <c r="Y505" s="201"/>
      <c r="Z505" s="201"/>
      <c r="AA505" s="201"/>
      <c r="AB505" s="201"/>
      <c r="AC505" s="201"/>
      <c r="AD505" s="201"/>
      <c r="AE505" s="201"/>
      <c r="AF505" s="201"/>
      <c r="AG505" s="201"/>
    </row>
    <row r="506" s="108" customFormat="true" ht="13.5" hidden="false" customHeight="false" outlineLevel="0" collapsed="false">
      <c r="A506" s="201"/>
      <c r="B506" s="201"/>
      <c r="C506" s="201"/>
      <c r="D506" s="201"/>
      <c r="E506" s="495"/>
      <c r="F506" s="201"/>
      <c r="G506" s="201"/>
      <c r="H506" s="201"/>
      <c r="I506" s="201"/>
      <c r="J506" s="201"/>
      <c r="K506" s="201"/>
      <c r="L506" s="201"/>
      <c r="M506" s="201"/>
      <c r="N506" s="201"/>
      <c r="O506" s="201"/>
      <c r="P506" s="201"/>
      <c r="Q506" s="201"/>
      <c r="R506" s="201"/>
      <c r="S506" s="201"/>
      <c r="T506" s="201"/>
      <c r="U506" s="201"/>
      <c r="V506" s="201"/>
      <c r="W506" s="201"/>
      <c r="X506" s="201"/>
      <c r="Y506" s="201"/>
      <c r="Z506" s="201"/>
      <c r="AA506" s="201"/>
      <c r="AB506" s="201"/>
      <c r="AC506" s="201"/>
      <c r="AD506" s="201"/>
      <c r="AE506" s="201"/>
      <c r="AF506" s="201"/>
      <c r="AG506" s="201"/>
    </row>
    <row r="507" s="108" customFormat="true" ht="13.5" hidden="false" customHeight="false" outlineLevel="0" collapsed="false">
      <c r="A507" s="201"/>
      <c r="B507" s="201"/>
      <c r="C507" s="201"/>
      <c r="D507" s="201"/>
      <c r="E507" s="495"/>
      <c r="F507" s="201"/>
      <c r="G507" s="201"/>
      <c r="H507" s="201"/>
      <c r="I507" s="201"/>
      <c r="J507" s="201"/>
      <c r="K507" s="201"/>
      <c r="L507" s="201"/>
      <c r="M507" s="201"/>
      <c r="N507" s="201"/>
      <c r="O507" s="201"/>
      <c r="P507" s="201"/>
      <c r="Q507" s="201"/>
      <c r="R507" s="201"/>
      <c r="S507" s="201"/>
      <c r="T507" s="201"/>
      <c r="U507" s="201"/>
      <c r="V507" s="201"/>
      <c r="W507" s="201"/>
      <c r="X507" s="201"/>
      <c r="Y507" s="201"/>
      <c r="Z507" s="201"/>
      <c r="AA507" s="201"/>
      <c r="AB507" s="201"/>
      <c r="AC507" s="201"/>
      <c r="AD507" s="201"/>
      <c r="AE507" s="201"/>
      <c r="AF507" s="201"/>
      <c r="AG507" s="201"/>
    </row>
    <row r="508" s="108" customFormat="true" ht="13.5" hidden="false" customHeight="false" outlineLevel="0" collapsed="false">
      <c r="A508" s="201"/>
      <c r="B508" s="201"/>
      <c r="C508" s="201"/>
      <c r="D508" s="201"/>
      <c r="E508" s="495"/>
      <c r="F508" s="201"/>
      <c r="G508" s="201"/>
      <c r="H508" s="201"/>
      <c r="I508" s="201"/>
      <c r="J508" s="201"/>
      <c r="K508" s="201"/>
      <c r="L508" s="201"/>
      <c r="M508" s="201"/>
      <c r="N508" s="201"/>
      <c r="O508" s="201"/>
      <c r="P508" s="201"/>
      <c r="Q508" s="201"/>
      <c r="R508" s="201"/>
      <c r="S508" s="201"/>
      <c r="T508" s="201"/>
      <c r="U508" s="201"/>
      <c r="V508" s="201"/>
      <c r="W508" s="201"/>
      <c r="X508" s="201"/>
      <c r="Y508" s="201"/>
      <c r="Z508" s="201"/>
      <c r="AA508" s="201"/>
      <c r="AB508" s="201"/>
      <c r="AC508" s="201"/>
      <c r="AD508" s="201"/>
      <c r="AE508" s="201"/>
      <c r="AF508" s="201"/>
      <c r="AG508" s="201"/>
    </row>
    <row r="509" s="108" customFormat="true" ht="13.5" hidden="false" customHeight="false" outlineLevel="0" collapsed="false">
      <c r="A509" s="201"/>
      <c r="B509" s="201"/>
      <c r="C509" s="201"/>
      <c r="D509" s="201"/>
      <c r="E509" s="495"/>
      <c r="F509" s="201"/>
      <c r="G509" s="201"/>
      <c r="H509" s="201"/>
      <c r="I509" s="201"/>
      <c r="J509" s="201"/>
      <c r="K509" s="201"/>
      <c r="L509" s="201"/>
      <c r="M509" s="201"/>
      <c r="N509" s="201"/>
      <c r="O509" s="201"/>
      <c r="P509" s="201"/>
      <c r="Q509" s="201"/>
      <c r="R509" s="201"/>
      <c r="S509" s="201"/>
      <c r="T509" s="201"/>
      <c r="U509" s="201"/>
      <c r="V509" s="201"/>
      <c r="W509" s="201"/>
      <c r="X509" s="201"/>
      <c r="Y509" s="201"/>
      <c r="Z509" s="201"/>
      <c r="AA509" s="201"/>
      <c r="AB509" s="201"/>
      <c r="AC509" s="201"/>
      <c r="AD509" s="201"/>
      <c r="AE509" s="201"/>
      <c r="AF509" s="201"/>
      <c r="AG509" s="201"/>
    </row>
    <row r="510" s="108" customFormat="true" ht="13.5" hidden="false" customHeight="false" outlineLevel="0" collapsed="false">
      <c r="A510" s="201"/>
      <c r="B510" s="201"/>
      <c r="C510" s="201"/>
      <c r="D510" s="201"/>
      <c r="E510" s="495"/>
      <c r="F510" s="201"/>
      <c r="G510" s="201"/>
      <c r="H510" s="201"/>
      <c r="I510" s="201"/>
      <c r="J510" s="201"/>
      <c r="K510" s="201"/>
      <c r="L510" s="201"/>
      <c r="M510" s="201"/>
      <c r="N510" s="201"/>
      <c r="O510" s="201"/>
      <c r="P510" s="201"/>
      <c r="Q510" s="201"/>
      <c r="R510" s="201"/>
      <c r="S510" s="201"/>
      <c r="T510" s="201"/>
      <c r="U510" s="201"/>
      <c r="V510" s="201"/>
      <c r="W510" s="201"/>
      <c r="X510" s="201"/>
      <c r="Y510" s="201"/>
      <c r="Z510" s="201"/>
      <c r="AA510" s="201"/>
      <c r="AB510" s="201"/>
      <c r="AC510" s="201"/>
      <c r="AD510" s="201"/>
      <c r="AE510" s="201"/>
      <c r="AF510" s="201"/>
      <c r="AG510" s="201"/>
    </row>
    <row r="511" s="108" customFormat="true" ht="13.5" hidden="false" customHeight="false" outlineLevel="0" collapsed="false">
      <c r="A511" s="201"/>
      <c r="B511" s="201"/>
      <c r="C511" s="201"/>
      <c r="D511" s="201"/>
      <c r="E511" s="495"/>
      <c r="F511" s="201"/>
      <c r="G511" s="201"/>
      <c r="H511" s="201"/>
      <c r="I511" s="201"/>
      <c r="J511" s="201"/>
      <c r="K511" s="201"/>
      <c r="L511" s="201"/>
      <c r="M511" s="201"/>
      <c r="N511" s="201"/>
      <c r="O511" s="201"/>
      <c r="P511" s="201"/>
      <c r="Q511" s="201"/>
      <c r="R511" s="201"/>
      <c r="S511" s="201"/>
      <c r="T511" s="201"/>
      <c r="U511" s="201"/>
      <c r="V511" s="201"/>
      <c r="W511" s="201"/>
      <c r="X511" s="201"/>
      <c r="Y511" s="201"/>
      <c r="Z511" s="201"/>
      <c r="AA511" s="201"/>
      <c r="AB511" s="201"/>
      <c r="AC511" s="201"/>
      <c r="AD511" s="201"/>
      <c r="AE511" s="201"/>
      <c r="AF511" s="201"/>
      <c r="AG511" s="201"/>
    </row>
    <row r="512" s="108" customFormat="true" ht="13.5" hidden="false" customHeight="false" outlineLevel="0" collapsed="false">
      <c r="A512" s="201"/>
      <c r="B512" s="201"/>
      <c r="C512" s="201"/>
      <c r="D512" s="201"/>
      <c r="E512" s="495"/>
      <c r="F512" s="201"/>
      <c r="G512" s="201"/>
      <c r="H512" s="201"/>
      <c r="I512" s="201"/>
      <c r="J512" s="201"/>
      <c r="K512" s="201"/>
      <c r="L512" s="201"/>
      <c r="M512" s="201"/>
      <c r="N512" s="201"/>
      <c r="O512" s="201"/>
      <c r="P512" s="201"/>
      <c r="Q512" s="201"/>
      <c r="R512" s="201"/>
      <c r="S512" s="201"/>
      <c r="T512" s="201"/>
      <c r="U512" s="201"/>
      <c r="V512" s="201"/>
      <c r="W512" s="201"/>
      <c r="X512" s="201"/>
      <c r="Y512" s="201"/>
      <c r="Z512" s="201"/>
      <c r="AA512" s="201"/>
      <c r="AB512" s="201"/>
      <c r="AC512" s="201"/>
      <c r="AD512" s="201"/>
      <c r="AE512" s="201"/>
      <c r="AF512" s="201"/>
      <c r="AG512" s="201"/>
    </row>
    <row r="513" s="108" customFormat="true" ht="13.5" hidden="false" customHeight="false" outlineLevel="0" collapsed="false">
      <c r="A513" s="201"/>
      <c r="B513" s="201"/>
      <c r="C513" s="201"/>
      <c r="D513" s="201"/>
      <c r="E513" s="495"/>
      <c r="F513" s="201"/>
      <c r="G513" s="201"/>
      <c r="H513" s="201"/>
      <c r="I513" s="201"/>
      <c r="J513" s="201"/>
      <c r="K513" s="201"/>
      <c r="L513" s="201"/>
      <c r="M513" s="201"/>
      <c r="N513" s="201"/>
      <c r="O513" s="201"/>
      <c r="P513" s="201"/>
      <c r="Q513" s="201"/>
      <c r="R513" s="201"/>
      <c r="S513" s="201"/>
      <c r="T513" s="201"/>
      <c r="U513" s="201"/>
      <c r="V513" s="201"/>
      <c r="W513" s="201"/>
      <c r="X513" s="201"/>
      <c r="Y513" s="201"/>
      <c r="Z513" s="201"/>
      <c r="AA513" s="201"/>
      <c r="AB513" s="201"/>
      <c r="AC513" s="201"/>
      <c r="AD513" s="201"/>
      <c r="AE513" s="201"/>
      <c r="AF513" s="201"/>
      <c r="AG513" s="201"/>
    </row>
    <row r="514" s="108" customFormat="true" ht="13.5" hidden="false" customHeight="false" outlineLevel="0" collapsed="false">
      <c r="A514" s="201"/>
      <c r="B514" s="201"/>
      <c r="C514" s="201"/>
      <c r="D514" s="201"/>
      <c r="E514" s="495"/>
      <c r="F514" s="201"/>
      <c r="G514" s="201"/>
      <c r="H514" s="201"/>
      <c r="I514" s="201"/>
      <c r="J514" s="201"/>
      <c r="K514" s="201"/>
      <c r="L514" s="201"/>
      <c r="M514" s="201"/>
      <c r="N514" s="201"/>
      <c r="O514" s="201"/>
      <c r="P514" s="201"/>
      <c r="Q514" s="201"/>
      <c r="R514" s="201"/>
      <c r="S514" s="201"/>
      <c r="T514" s="201"/>
      <c r="U514" s="201"/>
      <c r="V514" s="201"/>
      <c r="W514" s="201"/>
      <c r="X514" s="201"/>
      <c r="Y514" s="201"/>
      <c r="Z514" s="201"/>
      <c r="AA514" s="201"/>
      <c r="AB514" s="201"/>
      <c r="AC514" s="201"/>
      <c r="AD514" s="201"/>
      <c r="AE514" s="201"/>
      <c r="AF514" s="201"/>
      <c r="AG514" s="201"/>
    </row>
    <row r="515" s="108" customFormat="true" ht="13.5" hidden="false" customHeight="false" outlineLevel="0" collapsed="false">
      <c r="A515" s="201"/>
      <c r="B515" s="201"/>
      <c r="C515" s="201"/>
      <c r="D515" s="201"/>
      <c r="E515" s="495"/>
      <c r="F515" s="201"/>
      <c r="G515" s="201"/>
      <c r="H515" s="201"/>
      <c r="I515" s="201"/>
      <c r="J515" s="201"/>
      <c r="K515" s="201"/>
      <c r="L515" s="201"/>
      <c r="M515" s="201"/>
      <c r="N515" s="201"/>
      <c r="O515" s="201"/>
      <c r="P515" s="201"/>
      <c r="Q515" s="201"/>
      <c r="R515" s="201"/>
      <c r="S515" s="201"/>
      <c r="T515" s="201"/>
      <c r="U515" s="201"/>
      <c r="V515" s="201"/>
      <c r="W515" s="201"/>
      <c r="X515" s="201"/>
      <c r="Y515" s="201"/>
      <c r="Z515" s="201"/>
      <c r="AA515" s="201"/>
      <c r="AB515" s="201"/>
      <c r="AC515" s="201"/>
      <c r="AD515" s="201"/>
      <c r="AE515" s="201"/>
      <c r="AF515" s="201"/>
      <c r="AG515" s="201"/>
    </row>
    <row r="516" s="108" customFormat="true" ht="13.5" hidden="false" customHeight="false" outlineLevel="0" collapsed="false">
      <c r="A516" s="201"/>
      <c r="B516" s="201"/>
      <c r="C516" s="201"/>
      <c r="D516" s="201"/>
      <c r="E516" s="495"/>
      <c r="F516" s="201"/>
      <c r="G516" s="201"/>
      <c r="H516" s="201"/>
      <c r="I516" s="201"/>
      <c r="J516" s="201"/>
      <c r="K516" s="201"/>
      <c r="L516" s="201"/>
      <c r="M516" s="201"/>
      <c r="N516" s="201"/>
      <c r="O516" s="201"/>
      <c r="P516" s="201"/>
      <c r="Q516" s="201"/>
      <c r="R516" s="201"/>
      <c r="S516" s="201"/>
      <c r="T516" s="201"/>
      <c r="U516" s="201"/>
      <c r="V516" s="201"/>
      <c r="W516" s="201"/>
      <c r="X516" s="201"/>
      <c r="Y516" s="201"/>
      <c r="Z516" s="201"/>
      <c r="AA516" s="201"/>
      <c r="AB516" s="201"/>
      <c r="AC516" s="201"/>
      <c r="AD516" s="201"/>
      <c r="AE516" s="201"/>
      <c r="AF516" s="201"/>
      <c r="AG516" s="201"/>
    </row>
    <row r="517" s="108" customFormat="true" ht="13.5" hidden="false" customHeight="false" outlineLevel="0" collapsed="false">
      <c r="A517" s="201"/>
      <c r="B517" s="201"/>
      <c r="C517" s="201"/>
      <c r="D517" s="201"/>
      <c r="E517" s="495"/>
      <c r="F517" s="201"/>
      <c r="G517" s="201"/>
      <c r="H517" s="201"/>
      <c r="I517" s="201"/>
      <c r="J517" s="201"/>
      <c r="K517" s="201"/>
      <c r="L517" s="201"/>
      <c r="M517" s="201"/>
      <c r="N517" s="201"/>
      <c r="O517" s="201"/>
      <c r="P517" s="201"/>
      <c r="Q517" s="201"/>
      <c r="R517" s="201"/>
      <c r="S517" s="201"/>
      <c r="T517" s="201"/>
      <c r="U517" s="201"/>
      <c r="V517" s="201"/>
      <c r="W517" s="201"/>
      <c r="X517" s="201"/>
      <c r="Y517" s="201"/>
      <c r="Z517" s="201"/>
      <c r="AA517" s="201"/>
      <c r="AB517" s="201"/>
      <c r="AC517" s="201"/>
      <c r="AD517" s="201"/>
      <c r="AE517" s="201"/>
      <c r="AF517" s="201"/>
      <c r="AG517" s="201"/>
    </row>
    <row r="518" s="108" customFormat="true" ht="13.5" hidden="false" customHeight="false" outlineLevel="0" collapsed="false">
      <c r="A518" s="201"/>
      <c r="B518" s="201"/>
      <c r="C518" s="201"/>
      <c r="D518" s="201"/>
      <c r="E518" s="495"/>
      <c r="F518" s="201"/>
      <c r="G518" s="201"/>
      <c r="H518" s="201"/>
      <c r="I518" s="201"/>
      <c r="J518" s="201"/>
      <c r="K518" s="201"/>
      <c r="L518" s="201"/>
      <c r="M518" s="201"/>
      <c r="N518" s="201"/>
      <c r="O518" s="201"/>
      <c r="P518" s="201"/>
      <c r="Q518" s="201"/>
      <c r="R518" s="201"/>
      <c r="S518" s="201"/>
      <c r="T518" s="201"/>
      <c r="U518" s="201"/>
      <c r="V518" s="201"/>
      <c r="W518" s="201"/>
      <c r="X518" s="201"/>
      <c r="Y518" s="201"/>
      <c r="Z518" s="201"/>
      <c r="AA518" s="201"/>
      <c r="AB518" s="201"/>
      <c r="AC518" s="201"/>
      <c r="AD518" s="201"/>
      <c r="AE518" s="201"/>
      <c r="AF518" s="201"/>
      <c r="AG518" s="201"/>
    </row>
    <row r="519" s="108" customFormat="true" ht="13.5" hidden="false" customHeight="false" outlineLevel="0" collapsed="false">
      <c r="A519" s="201"/>
      <c r="B519" s="201"/>
      <c r="C519" s="201"/>
      <c r="D519" s="201"/>
      <c r="E519" s="495"/>
      <c r="F519" s="201"/>
      <c r="G519" s="201"/>
      <c r="H519" s="201"/>
      <c r="I519" s="201"/>
      <c r="J519" s="201"/>
      <c r="K519" s="201"/>
      <c r="L519" s="201"/>
      <c r="M519" s="201"/>
      <c r="N519" s="201"/>
      <c r="O519" s="201"/>
      <c r="P519" s="201"/>
      <c r="Q519" s="201"/>
      <c r="R519" s="201"/>
      <c r="S519" s="201"/>
      <c r="T519" s="201"/>
      <c r="U519" s="201"/>
      <c r="V519" s="201"/>
      <c r="W519" s="201"/>
      <c r="X519" s="201"/>
      <c r="Y519" s="201"/>
      <c r="Z519" s="201"/>
      <c r="AA519" s="201"/>
      <c r="AB519" s="201"/>
      <c r="AC519" s="201"/>
      <c r="AD519" s="201"/>
      <c r="AE519" s="201"/>
      <c r="AF519" s="201"/>
      <c r="AG519" s="201"/>
    </row>
    <row r="520" s="108" customFormat="true" ht="13.5" hidden="false" customHeight="false" outlineLevel="0" collapsed="false">
      <c r="A520" s="201"/>
      <c r="B520" s="201"/>
      <c r="C520" s="201"/>
      <c r="D520" s="201"/>
      <c r="E520" s="495"/>
      <c r="F520" s="201"/>
      <c r="G520" s="201"/>
      <c r="H520" s="201"/>
      <c r="I520" s="201"/>
      <c r="J520" s="201"/>
      <c r="K520" s="201"/>
      <c r="L520" s="201"/>
      <c r="M520" s="201"/>
      <c r="N520" s="201"/>
      <c r="O520" s="201"/>
      <c r="P520" s="201"/>
      <c r="Q520" s="201"/>
      <c r="R520" s="201"/>
      <c r="S520" s="201"/>
      <c r="T520" s="201"/>
      <c r="U520" s="201"/>
      <c r="V520" s="201"/>
      <c r="W520" s="201"/>
      <c r="X520" s="201"/>
      <c r="Y520" s="201"/>
      <c r="Z520" s="201"/>
      <c r="AA520" s="201"/>
      <c r="AB520" s="201"/>
      <c r="AC520" s="201"/>
      <c r="AD520" s="201"/>
      <c r="AE520" s="201"/>
      <c r="AF520" s="201"/>
      <c r="AG520" s="201"/>
    </row>
    <row r="521" s="108" customFormat="true" ht="13.5" hidden="false" customHeight="false" outlineLevel="0" collapsed="false">
      <c r="A521" s="201"/>
      <c r="B521" s="201"/>
      <c r="C521" s="201"/>
      <c r="D521" s="201"/>
      <c r="E521" s="495"/>
      <c r="F521" s="201"/>
      <c r="G521" s="201"/>
      <c r="H521" s="201"/>
      <c r="I521" s="201"/>
      <c r="J521" s="201"/>
      <c r="K521" s="201"/>
      <c r="L521" s="201"/>
      <c r="M521" s="201"/>
      <c r="N521" s="201"/>
      <c r="O521" s="201"/>
      <c r="P521" s="201"/>
      <c r="Q521" s="201"/>
      <c r="R521" s="201"/>
      <c r="S521" s="201"/>
      <c r="T521" s="201"/>
      <c r="U521" s="201"/>
      <c r="V521" s="201"/>
      <c r="W521" s="201"/>
      <c r="X521" s="201"/>
      <c r="Y521" s="201"/>
      <c r="Z521" s="201"/>
      <c r="AA521" s="201"/>
      <c r="AB521" s="201"/>
      <c r="AC521" s="201"/>
      <c r="AD521" s="201"/>
      <c r="AE521" s="201"/>
      <c r="AF521" s="201"/>
      <c r="AG521" s="201"/>
    </row>
    <row r="522" s="108" customFormat="true" ht="13.5" hidden="false" customHeight="false" outlineLevel="0" collapsed="false">
      <c r="A522" s="201"/>
      <c r="B522" s="201"/>
      <c r="C522" s="201"/>
      <c r="D522" s="201"/>
      <c r="E522" s="495"/>
      <c r="F522" s="201"/>
      <c r="G522" s="201"/>
      <c r="H522" s="201"/>
      <c r="I522" s="201"/>
      <c r="J522" s="201"/>
      <c r="K522" s="201"/>
      <c r="L522" s="201"/>
      <c r="M522" s="201"/>
      <c r="N522" s="201"/>
      <c r="O522" s="201"/>
      <c r="P522" s="201"/>
      <c r="Q522" s="201"/>
      <c r="R522" s="201"/>
      <c r="S522" s="201"/>
      <c r="T522" s="201"/>
      <c r="U522" s="201"/>
      <c r="V522" s="201"/>
      <c r="W522" s="201"/>
      <c r="X522" s="201"/>
      <c r="Y522" s="201"/>
      <c r="Z522" s="201"/>
      <c r="AA522" s="201"/>
      <c r="AB522" s="201"/>
      <c r="AC522" s="201"/>
      <c r="AD522" s="201"/>
      <c r="AE522" s="201"/>
      <c r="AF522" s="201"/>
      <c r="AG522" s="201"/>
    </row>
    <row r="523" s="108" customFormat="true" ht="13.5" hidden="false" customHeight="false" outlineLevel="0" collapsed="false">
      <c r="A523" s="201"/>
      <c r="B523" s="201"/>
      <c r="C523" s="201"/>
      <c r="D523" s="201"/>
      <c r="E523" s="495"/>
      <c r="F523" s="201"/>
      <c r="G523" s="201"/>
      <c r="H523" s="201"/>
      <c r="I523" s="201"/>
      <c r="J523" s="201"/>
      <c r="K523" s="201"/>
      <c r="L523" s="201"/>
      <c r="M523" s="201"/>
      <c r="N523" s="201"/>
      <c r="O523" s="201"/>
      <c r="P523" s="201"/>
      <c r="Q523" s="201"/>
      <c r="R523" s="201"/>
      <c r="S523" s="201"/>
      <c r="T523" s="201"/>
      <c r="U523" s="201"/>
      <c r="V523" s="201"/>
      <c r="W523" s="201"/>
      <c r="X523" s="201"/>
      <c r="Y523" s="201"/>
      <c r="Z523" s="201"/>
      <c r="AA523" s="201"/>
      <c r="AB523" s="201"/>
      <c r="AC523" s="201"/>
      <c r="AD523" s="201"/>
      <c r="AE523" s="201"/>
      <c r="AF523" s="201"/>
      <c r="AG523" s="201"/>
    </row>
    <row r="524" s="108" customFormat="true" ht="13.5" hidden="false" customHeight="false" outlineLevel="0" collapsed="false">
      <c r="A524" s="201"/>
      <c r="B524" s="201"/>
      <c r="C524" s="201"/>
      <c r="D524" s="201"/>
      <c r="E524" s="495"/>
      <c r="F524" s="201"/>
      <c r="G524" s="201"/>
      <c r="H524" s="201"/>
      <c r="I524" s="201"/>
      <c r="J524" s="201"/>
      <c r="K524" s="201"/>
      <c r="L524" s="201"/>
      <c r="M524" s="201"/>
      <c r="N524" s="201"/>
      <c r="O524" s="201"/>
      <c r="P524" s="201"/>
      <c r="Q524" s="201"/>
      <c r="R524" s="201"/>
      <c r="S524" s="201"/>
      <c r="T524" s="201"/>
      <c r="U524" s="201"/>
      <c r="V524" s="201"/>
      <c r="W524" s="201"/>
      <c r="X524" s="201"/>
      <c r="Y524" s="201"/>
      <c r="Z524" s="201"/>
      <c r="AA524" s="201"/>
      <c r="AB524" s="201"/>
      <c r="AC524" s="201"/>
      <c r="AD524" s="201"/>
      <c r="AE524" s="201"/>
      <c r="AF524" s="201"/>
      <c r="AG524" s="201"/>
    </row>
    <row r="525" s="108" customFormat="true" ht="13.5" hidden="false" customHeight="false" outlineLevel="0" collapsed="false">
      <c r="A525" s="201"/>
      <c r="B525" s="201"/>
      <c r="C525" s="201"/>
      <c r="D525" s="201"/>
      <c r="E525" s="495"/>
      <c r="F525" s="201"/>
      <c r="G525" s="201"/>
      <c r="H525" s="201"/>
      <c r="I525" s="201"/>
      <c r="J525" s="201"/>
      <c r="K525" s="201"/>
      <c r="L525" s="201"/>
      <c r="M525" s="201"/>
      <c r="N525" s="201"/>
      <c r="O525" s="201"/>
      <c r="P525" s="201"/>
      <c r="Q525" s="201"/>
      <c r="R525" s="201"/>
      <c r="S525" s="201"/>
      <c r="T525" s="201"/>
      <c r="U525" s="201"/>
      <c r="V525" s="201"/>
      <c r="W525" s="201"/>
      <c r="X525" s="201"/>
      <c r="Y525" s="201"/>
      <c r="Z525" s="201"/>
      <c r="AA525" s="201"/>
      <c r="AB525" s="201"/>
      <c r="AC525" s="201"/>
      <c r="AD525" s="201"/>
      <c r="AE525" s="201"/>
      <c r="AF525" s="201"/>
      <c r="AG525" s="201"/>
    </row>
    <row r="526" s="108" customFormat="true" ht="13.5" hidden="false" customHeight="false" outlineLevel="0" collapsed="false">
      <c r="A526" s="201"/>
      <c r="B526" s="201"/>
      <c r="C526" s="201"/>
      <c r="D526" s="201"/>
      <c r="E526" s="495"/>
      <c r="F526" s="201"/>
      <c r="G526" s="201"/>
      <c r="H526" s="201"/>
      <c r="I526" s="201"/>
      <c r="J526" s="201"/>
      <c r="K526" s="201"/>
      <c r="L526" s="201"/>
      <c r="M526" s="201"/>
      <c r="N526" s="201"/>
      <c r="O526" s="201"/>
      <c r="P526" s="201"/>
      <c r="Q526" s="201"/>
      <c r="R526" s="201"/>
      <c r="S526" s="201"/>
      <c r="T526" s="201"/>
      <c r="U526" s="201"/>
      <c r="V526" s="201"/>
      <c r="W526" s="201"/>
      <c r="X526" s="201"/>
      <c r="Y526" s="201"/>
      <c r="Z526" s="201"/>
      <c r="AA526" s="201"/>
      <c r="AB526" s="201"/>
      <c r="AC526" s="201"/>
      <c r="AD526" s="201"/>
      <c r="AE526" s="201"/>
      <c r="AF526" s="201"/>
      <c r="AG526" s="201"/>
    </row>
    <row r="527" s="108" customFormat="true" ht="13.5" hidden="false" customHeight="false" outlineLevel="0" collapsed="false">
      <c r="A527" s="201"/>
      <c r="B527" s="201"/>
      <c r="C527" s="201"/>
      <c r="D527" s="201"/>
      <c r="E527" s="495"/>
      <c r="F527" s="201"/>
      <c r="G527" s="201"/>
      <c r="H527" s="201"/>
      <c r="I527" s="201"/>
      <c r="J527" s="201"/>
      <c r="K527" s="201"/>
      <c r="L527" s="201"/>
      <c r="M527" s="201"/>
      <c r="N527" s="201"/>
      <c r="O527" s="201"/>
      <c r="P527" s="201"/>
      <c r="Q527" s="201"/>
      <c r="R527" s="201"/>
      <c r="S527" s="201"/>
      <c r="T527" s="201"/>
      <c r="U527" s="201"/>
      <c r="V527" s="201"/>
      <c r="W527" s="201"/>
      <c r="X527" s="201"/>
      <c r="Y527" s="201"/>
      <c r="Z527" s="201"/>
      <c r="AA527" s="201"/>
      <c r="AB527" s="201"/>
      <c r="AC527" s="201"/>
      <c r="AD527" s="201"/>
      <c r="AE527" s="201"/>
      <c r="AF527" s="201"/>
      <c r="AG527" s="201"/>
    </row>
    <row r="528" s="108" customFormat="true" ht="13.5" hidden="false" customHeight="false" outlineLevel="0" collapsed="false">
      <c r="A528" s="201"/>
      <c r="B528" s="201"/>
      <c r="C528" s="201"/>
      <c r="D528" s="201"/>
      <c r="E528" s="495"/>
      <c r="F528" s="201"/>
      <c r="G528" s="201"/>
      <c r="H528" s="201"/>
      <c r="I528" s="201"/>
      <c r="J528" s="201"/>
      <c r="K528" s="201"/>
      <c r="L528" s="201"/>
      <c r="M528" s="201"/>
      <c r="N528" s="201"/>
      <c r="O528" s="201"/>
      <c r="P528" s="201"/>
      <c r="Q528" s="201"/>
      <c r="R528" s="201"/>
      <c r="S528" s="201"/>
      <c r="T528" s="201"/>
      <c r="U528" s="201"/>
      <c r="V528" s="201"/>
      <c r="W528" s="201"/>
      <c r="X528" s="201"/>
      <c r="Y528" s="201"/>
      <c r="Z528" s="201"/>
      <c r="AA528" s="201"/>
      <c r="AB528" s="201"/>
      <c r="AC528" s="201"/>
      <c r="AD528" s="201"/>
      <c r="AE528" s="201"/>
      <c r="AF528" s="201"/>
      <c r="AG528" s="201"/>
    </row>
    <row r="529" s="108" customFormat="true" ht="13.5" hidden="false" customHeight="false" outlineLevel="0" collapsed="false">
      <c r="A529" s="201"/>
      <c r="B529" s="201"/>
      <c r="C529" s="201"/>
      <c r="D529" s="201"/>
      <c r="E529" s="495"/>
      <c r="F529" s="201"/>
      <c r="G529" s="201"/>
      <c r="H529" s="201"/>
      <c r="I529" s="201"/>
      <c r="J529" s="201"/>
      <c r="K529" s="201"/>
      <c r="L529" s="201"/>
      <c r="M529" s="201"/>
      <c r="N529" s="201"/>
      <c r="O529" s="201"/>
      <c r="P529" s="201"/>
      <c r="Q529" s="201"/>
      <c r="R529" s="201"/>
      <c r="S529" s="201"/>
      <c r="T529" s="201"/>
      <c r="U529" s="201"/>
      <c r="V529" s="201"/>
      <c r="W529" s="201"/>
      <c r="X529" s="201"/>
      <c r="Y529" s="201"/>
      <c r="Z529" s="201"/>
      <c r="AA529" s="201"/>
      <c r="AB529" s="201"/>
      <c r="AC529" s="201"/>
      <c r="AD529" s="201"/>
      <c r="AE529" s="201"/>
      <c r="AF529" s="201"/>
      <c r="AG529" s="201"/>
    </row>
    <row r="530" s="108" customFormat="true" ht="13.5" hidden="false" customHeight="false" outlineLevel="0" collapsed="false">
      <c r="A530" s="201"/>
      <c r="B530" s="201"/>
      <c r="C530" s="201"/>
      <c r="D530" s="201"/>
      <c r="E530" s="495"/>
      <c r="F530" s="201"/>
      <c r="G530" s="201"/>
      <c r="H530" s="201"/>
      <c r="I530" s="201"/>
      <c r="J530" s="201"/>
      <c r="K530" s="201"/>
      <c r="L530" s="201"/>
      <c r="M530" s="201"/>
      <c r="N530" s="201"/>
      <c r="O530" s="201"/>
      <c r="P530" s="201"/>
      <c r="Q530" s="201"/>
      <c r="R530" s="201"/>
      <c r="S530" s="201"/>
      <c r="T530" s="201"/>
      <c r="U530" s="201"/>
      <c r="V530" s="201"/>
      <c r="W530" s="201"/>
      <c r="X530" s="201"/>
      <c r="Y530" s="201"/>
      <c r="Z530" s="201"/>
      <c r="AA530" s="201"/>
      <c r="AB530" s="201"/>
      <c r="AC530" s="201"/>
      <c r="AD530" s="201"/>
      <c r="AE530" s="201"/>
      <c r="AF530" s="201"/>
      <c r="AG530" s="201"/>
    </row>
    <row r="531" s="108" customFormat="true" ht="13.5" hidden="false" customHeight="false" outlineLevel="0" collapsed="false">
      <c r="A531" s="201"/>
      <c r="B531" s="201"/>
      <c r="C531" s="201"/>
      <c r="D531" s="201"/>
      <c r="E531" s="495"/>
      <c r="F531" s="201"/>
      <c r="G531" s="201"/>
      <c r="H531" s="201"/>
      <c r="I531" s="201"/>
      <c r="J531" s="201"/>
      <c r="K531" s="201"/>
      <c r="L531" s="201"/>
      <c r="M531" s="201"/>
      <c r="N531" s="201"/>
      <c r="O531" s="201"/>
      <c r="P531" s="201"/>
      <c r="Q531" s="201"/>
      <c r="R531" s="201"/>
      <c r="S531" s="201"/>
      <c r="T531" s="201"/>
      <c r="U531" s="201"/>
      <c r="V531" s="201"/>
      <c r="W531" s="201"/>
      <c r="X531" s="201"/>
      <c r="Y531" s="201"/>
      <c r="Z531" s="201"/>
      <c r="AA531" s="201"/>
      <c r="AB531" s="201"/>
      <c r="AC531" s="201"/>
      <c r="AD531" s="201"/>
      <c r="AE531" s="201"/>
      <c r="AF531" s="201"/>
      <c r="AG531" s="201"/>
    </row>
    <row r="532" s="108" customFormat="true" ht="13.5" hidden="false" customHeight="false" outlineLevel="0" collapsed="false">
      <c r="A532" s="201"/>
      <c r="B532" s="201"/>
      <c r="C532" s="201"/>
      <c r="D532" s="201"/>
      <c r="E532" s="495"/>
      <c r="F532" s="201"/>
      <c r="G532" s="201"/>
      <c r="H532" s="201"/>
      <c r="I532" s="201"/>
      <c r="J532" s="201"/>
      <c r="K532" s="201"/>
      <c r="L532" s="201"/>
      <c r="M532" s="201"/>
      <c r="N532" s="201"/>
      <c r="O532" s="201"/>
      <c r="P532" s="201"/>
      <c r="Q532" s="201"/>
      <c r="R532" s="201"/>
      <c r="S532" s="201"/>
      <c r="T532" s="201"/>
      <c r="U532" s="201"/>
      <c r="V532" s="201"/>
      <c r="W532" s="201"/>
      <c r="X532" s="201"/>
      <c r="Y532" s="201"/>
      <c r="Z532" s="201"/>
      <c r="AA532" s="201"/>
      <c r="AB532" s="201"/>
      <c r="AC532" s="201"/>
      <c r="AD532" s="201"/>
      <c r="AE532" s="201"/>
      <c r="AF532" s="201"/>
      <c r="AG532" s="201"/>
    </row>
    <row r="533" s="108" customFormat="true" ht="13.5" hidden="false" customHeight="false" outlineLevel="0" collapsed="false">
      <c r="A533" s="201"/>
      <c r="B533" s="201"/>
      <c r="C533" s="201"/>
      <c r="D533" s="201"/>
      <c r="E533" s="495"/>
      <c r="F533" s="201"/>
      <c r="G533" s="201"/>
      <c r="H533" s="201"/>
      <c r="I533" s="201"/>
      <c r="J533" s="201"/>
      <c r="K533" s="201"/>
      <c r="L533" s="201"/>
      <c r="M533" s="201"/>
      <c r="N533" s="201"/>
      <c r="O533" s="201"/>
      <c r="P533" s="201"/>
      <c r="Q533" s="201"/>
      <c r="R533" s="201"/>
      <c r="S533" s="201"/>
      <c r="T533" s="201"/>
      <c r="U533" s="201"/>
      <c r="V533" s="201"/>
      <c r="W533" s="201"/>
      <c r="X533" s="201"/>
      <c r="Y533" s="201"/>
      <c r="Z533" s="201"/>
      <c r="AA533" s="201"/>
      <c r="AB533" s="201"/>
      <c r="AC533" s="201"/>
      <c r="AD533" s="201"/>
      <c r="AE533" s="201"/>
      <c r="AF533" s="201"/>
      <c r="AG533" s="201"/>
    </row>
    <row r="534" s="108" customFormat="true" ht="13.5" hidden="false" customHeight="false" outlineLevel="0" collapsed="false">
      <c r="A534" s="201"/>
      <c r="B534" s="201"/>
      <c r="C534" s="201"/>
      <c r="D534" s="201"/>
      <c r="E534" s="495"/>
      <c r="F534" s="201"/>
      <c r="G534" s="201"/>
      <c r="H534" s="201"/>
      <c r="I534" s="201"/>
      <c r="J534" s="201"/>
      <c r="K534" s="201"/>
      <c r="L534" s="201"/>
      <c r="M534" s="201"/>
      <c r="N534" s="201"/>
      <c r="O534" s="201"/>
      <c r="P534" s="201"/>
      <c r="Q534" s="201"/>
      <c r="R534" s="201"/>
      <c r="S534" s="201"/>
      <c r="T534" s="201"/>
      <c r="U534" s="201"/>
      <c r="V534" s="201"/>
      <c r="W534" s="201"/>
      <c r="X534" s="201"/>
      <c r="Y534" s="201"/>
      <c r="Z534" s="201"/>
      <c r="AA534" s="201"/>
      <c r="AB534" s="201"/>
      <c r="AC534" s="201"/>
      <c r="AD534" s="201"/>
      <c r="AE534" s="201"/>
      <c r="AF534" s="201"/>
      <c r="AG534" s="201"/>
    </row>
    <row r="535" s="108" customFormat="true" ht="13.5" hidden="false" customHeight="false" outlineLevel="0" collapsed="false">
      <c r="A535" s="201"/>
      <c r="B535" s="201"/>
      <c r="C535" s="201"/>
      <c r="D535" s="201"/>
      <c r="E535" s="495"/>
      <c r="F535" s="201"/>
      <c r="G535" s="201"/>
      <c r="H535" s="201"/>
      <c r="I535" s="201"/>
      <c r="J535" s="201"/>
      <c r="K535" s="201"/>
      <c r="L535" s="201"/>
      <c r="M535" s="201"/>
      <c r="N535" s="201"/>
      <c r="O535" s="201"/>
      <c r="P535" s="201"/>
      <c r="Q535" s="201"/>
      <c r="R535" s="201"/>
      <c r="S535" s="201"/>
      <c r="T535" s="201"/>
      <c r="U535" s="201"/>
      <c r="V535" s="201"/>
      <c r="W535" s="201"/>
      <c r="X535" s="201"/>
      <c r="Y535" s="201"/>
      <c r="Z535" s="201"/>
      <c r="AA535" s="201"/>
      <c r="AB535" s="201"/>
      <c r="AC535" s="201"/>
      <c r="AD535" s="201"/>
      <c r="AE535" s="201"/>
      <c r="AF535" s="201"/>
      <c r="AG535" s="201"/>
    </row>
    <row r="536" s="108" customFormat="true" ht="13.5" hidden="false" customHeight="false" outlineLevel="0" collapsed="false">
      <c r="A536" s="201"/>
      <c r="B536" s="201"/>
      <c r="C536" s="201"/>
      <c r="D536" s="201"/>
      <c r="E536" s="495"/>
      <c r="F536" s="201"/>
      <c r="G536" s="201"/>
      <c r="H536" s="201"/>
      <c r="I536" s="201"/>
      <c r="J536" s="201"/>
      <c r="K536" s="201"/>
      <c r="L536" s="201"/>
      <c r="M536" s="201"/>
      <c r="N536" s="201"/>
      <c r="O536" s="201"/>
      <c r="P536" s="201"/>
      <c r="Q536" s="201"/>
      <c r="R536" s="201"/>
      <c r="S536" s="201"/>
      <c r="T536" s="201"/>
      <c r="U536" s="201"/>
      <c r="V536" s="201"/>
      <c r="W536" s="201"/>
      <c r="X536" s="201"/>
      <c r="Y536" s="201"/>
      <c r="Z536" s="201"/>
      <c r="AA536" s="201"/>
      <c r="AB536" s="201"/>
      <c r="AC536" s="201"/>
      <c r="AD536" s="201"/>
      <c r="AE536" s="201"/>
      <c r="AF536" s="201"/>
      <c r="AG536" s="201"/>
    </row>
    <row r="537" s="108" customFormat="true" ht="13.5" hidden="false" customHeight="false" outlineLevel="0" collapsed="false">
      <c r="A537" s="201"/>
      <c r="B537" s="201"/>
      <c r="C537" s="201"/>
      <c r="D537" s="201"/>
      <c r="E537" s="495"/>
      <c r="F537" s="201"/>
      <c r="G537" s="201"/>
      <c r="H537" s="201"/>
      <c r="I537" s="201"/>
      <c r="J537" s="201"/>
      <c r="K537" s="201"/>
      <c r="L537" s="201"/>
      <c r="M537" s="201"/>
      <c r="N537" s="201"/>
      <c r="O537" s="201"/>
      <c r="P537" s="201"/>
      <c r="Q537" s="201"/>
      <c r="R537" s="201"/>
      <c r="S537" s="201"/>
      <c r="T537" s="201"/>
      <c r="U537" s="201"/>
      <c r="V537" s="201"/>
      <c r="W537" s="201"/>
      <c r="X537" s="201"/>
      <c r="Y537" s="201"/>
      <c r="Z537" s="201"/>
      <c r="AA537" s="201"/>
      <c r="AB537" s="201"/>
      <c r="AC537" s="201"/>
      <c r="AD537" s="201"/>
      <c r="AE537" s="201"/>
      <c r="AF537" s="201"/>
      <c r="AG537" s="201"/>
    </row>
    <row r="538" s="108" customFormat="true" ht="13.5" hidden="false" customHeight="false" outlineLevel="0" collapsed="false">
      <c r="A538" s="201"/>
      <c r="B538" s="201"/>
      <c r="C538" s="201"/>
      <c r="D538" s="201"/>
      <c r="E538" s="495"/>
      <c r="F538" s="201"/>
      <c r="G538" s="201"/>
      <c r="H538" s="201"/>
      <c r="I538" s="201"/>
      <c r="J538" s="201"/>
      <c r="K538" s="201"/>
      <c r="L538" s="201"/>
      <c r="M538" s="201"/>
      <c r="N538" s="201"/>
      <c r="O538" s="201"/>
      <c r="P538" s="201"/>
      <c r="Q538" s="201"/>
      <c r="R538" s="201"/>
      <c r="S538" s="201"/>
      <c r="T538" s="201"/>
      <c r="U538" s="201"/>
      <c r="V538" s="201"/>
      <c r="W538" s="201"/>
      <c r="X538" s="201"/>
      <c r="Y538" s="201"/>
      <c r="Z538" s="201"/>
      <c r="AA538" s="201"/>
      <c r="AB538" s="201"/>
      <c r="AC538" s="201"/>
      <c r="AD538" s="201"/>
      <c r="AE538" s="201"/>
      <c r="AF538" s="201"/>
      <c r="AG538" s="201"/>
    </row>
    <row r="539" s="108" customFormat="true" ht="13.5" hidden="false" customHeight="false" outlineLevel="0" collapsed="false">
      <c r="A539" s="201"/>
      <c r="B539" s="201"/>
      <c r="C539" s="201"/>
      <c r="D539" s="201"/>
      <c r="E539" s="495"/>
      <c r="F539" s="201"/>
      <c r="G539" s="201"/>
      <c r="H539" s="201"/>
      <c r="I539" s="201"/>
      <c r="J539" s="201"/>
      <c r="K539" s="201"/>
      <c r="L539" s="201"/>
      <c r="M539" s="201"/>
      <c r="N539" s="201"/>
      <c r="O539" s="201"/>
      <c r="P539" s="201"/>
      <c r="Q539" s="201"/>
      <c r="R539" s="201"/>
      <c r="S539" s="201"/>
      <c r="T539" s="201"/>
      <c r="U539" s="201"/>
      <c r="V539" s="201"/>
      <c r="W539" s="201"/>
      <c r="X539" s="201"/>
      <c r="Y539" s="201"/>
      <c r="Z539" s="201"/>
      <c r="AA539" s="201"/>
      <c r="AB539" s="201"/>
      <c r="AC539" s="201"/>
      <c r="AD539" s="201"/>
      <c r="AE539" s="201"/>
      <c r="AF539" s="201"/>
      <c r="AG539" s="201"/>
    </row>
    <row r="540" s="108" customFormat="true" ht="13.5" hidden="false" customHeight="false" outlineLevel="0" collapsed="false">
      <c r="A540" s="201"/>
      <c r="B540" s="201"/>
      <c r="C540" s="201"/>
      <c r="D540" s="201"/>
      <c r="E540" s="495"/>
      <c r="F540" s="201"/>
      <c r="G540" s="201"/>
      <c r="H540" s="201"/>
      <c r="I540" s="201"/>
      <c r="J540" s="201"/>
      <c r="K540" s="201"/>
      <c r="L540" s="201"/>
      <c r="M540" s="201"/>
      <c r="N540" s="201"/>
      <c r="O540" s="201"/>
      <c r="P540" s="201"/>
      <c r="Q540" s="201"/>
      <c r="R540" s="201"/>
      <c r="S540" s="201"/>
      <c r="T540" s="201"/>
      <c r="U540" s="201"/>
      <c r="V540" s="201"/>
      <c r="W540" s="201"/>
      <c r="X540" s="201"/>
      <c r="Y540" s="201"/>
      <c r="Z540" s="201"/>
      <c r="AA540" s="201"/>
      <c r="AB540" s="201"/>
      <c r="AC540" s="201"/>
      <c r="AD540" s="201"/>
      <c r="AE540" s="201"/>
      <c r="AF540" s="201"/>
      <c r="AG540" s="201"/>
    </row>
    <row r="541" s="108" customFormat="true" ht="13.5" hidden="false" customHeight="false" outlineLevel="0" collapsed="false">
      <c r="A541" s="201"/>
      <c r="B541" s="201"/>
      <c r="C541" s="201"/>
      <c r="D541" s="201"/>
      <c r="E541" s="495"/>
      <c r="F541" s="201"/>
      <c r="G541" s="201"/>
      <c r="H541" s="201"/>
      <c r="I541" s="201"/>
      <c r="J541" s="201"/>
      <c r="K541" s="201"/>
      <c r="L541" s="201"/>
      <c r="M541" s="201"/>
      <c r="N541" s="201"/>
      <c r="O541" s="201"/>
      <c r="P541" s="201"/>
      <c r="Q541" s="201"/>
      <c r="R541" s="201"/>
      <c r="S541" s="201"/>
      <c r="T541" s="201"/>
      <c r="U541" s="201"/>
      <c r="V541" s="201"/>
      <c r="W541" s="201"/>
      <c r="X541" s="201"/>
      <c r="Y541" s="201"/>
      <c r="Z541" s="201"/>
      <c r="AA541" s="201"/>
      <c r="AB541" s="201"/>
      <c r="AC541" s="201"/>
      <c r="AD541" s="201"/>
      <c r="AE541" s="201"/>
      <c r="AF541" s="201"/>
      <c r="AG541" s="201"/>
    </row>
    <row r="542" s="108" customFormat="true" ht="13.5" hidden="false" customHeight="false" outlineLevel="0" collapsed="false">
      <c r="A542" s="201"/>
      <c r="B542" s="201"/>
      <c r="C542" s="201"/>
      <c r="D542" s="201"/>
      <c r="E542" s="495"/>
      <c r="F542" s="201"/>
      <c r="G542" s="201"/>
      <c r="H542" s="201"/>
      <c r="I542" s="201"/>
      <c r="J542" s="201"/>
      <c r="K542" s="201"/>
      <c r="L542" s="201"/>
      <c r="M542" s="201"/>
      <c r="N542" s="201"/>
      <c r="O542" s="201"/>
      <c r="P542" s="201"/>
      <c r="Q542" s="201"/>
      <c r="R542" s="201"/>
      <c r="S542" s="201"/>
      <c r="T542" s="201"/>
      <c r="U542" s="201"/>
      <c r="V542" s="201"/>
      <c r="W542" s="201"/>
      <c r="X542" s="201"/>
      <c r="Y542" s="201"/>
      <c r="Z542" s="201"/>
      <c r="AA542" s="201"/>
      <c r="AB542" s="201"/>
      <c r="AC542" s="201"/>
      <c r="AD542" s="201"/>
      <c r="AE542" s="201"/>
      <c r="AF542" s="201"/>
      <c r="AG542" s="201"/>
    </row>
    <row r="543" s="108" customFormat="true" ht="13.5" hidden="false" customHeight="false" outlineLevel="0" collapsed="false">
      <c r="A543" s="201"/>
      <c r="B543" s="201"/>
      <c r="C543" s="201"/>
      <c r="D543" s="201"/>
      <c r="E543" s="495"/>
      <c r="F543" s="201"/>
      <c r="G543" s="201"/>
      <c r="H543" s="201"/>
      <c r="I543" s="201"/>
      <c r="J543" s="201"/>
      <c r="K543" s="201"/>
      <c r="L543" s="201"/>
      <c r="M543" s="201"/>
      <c r="N543" s="201"/>
      <c r="O543" s="201"/>
      <c r="P543" s="201"/>
      <c r="Q543" s="201"/>
      <c r="R543" s="201"/>
      <c r="S543" s="201"/>
      <c r="T543" s="201"/>
      <c r="U543" s="201"/>
      <c r="V543" s="201"/>
      <c r="W543" s="201"/>
      <c r="X543" s="201"/>
      <c r="Y543" s="201"/>
      <c r="Z543" s="201"/>
      <c r="AA543" s="201"/>
      <c r="AB543" s="201"/>
      <c r="AC543" s="201"/>
      <c r="AD543" s="201"/>
      <c r="AE543" s="201"/>
      <c r="AF543" s="201"/>
      <c r="AG543" s="201"/>
    </row>
    <row r="544" s="108" customFormat="true" ht="13.5" hidden="false" customHeight="false" outlineLevel="0" collapsed="false">
      <c r="A544" s="201"/>
      <c r="B544" s="201"/>
      <c r="C544" s="201"/>
      <c r="D544" s="201"/>
      <c r="E544" s="495"/>
      <c r="F544" s="201"/>
      <c r="G544" s="201"/>
      <c r="H544" s="201"/>
      <c r="I544" s="201"/>
      <c r="J544" s="201"/>
      <c r="K544" s="201"/>
      <c r="L544" s="201"/>
      <c r="M544" s="201"/>
      <c r="N544" s="201"/>
      <c r="O544" s="201"/>
      <c r="P544" s="201"/>
      <c r="Q544" s="201"/>
      <c r="R544" s="201"/>
      <c r="S544" s="201"/>
      <c r="T544" s="201"/>
      <c r="U544" s="201"/>
      <c r="V544" s="201"/>
      <c r="W544" s="201"/>
      <c r="X544" s="201"/>
      <c r="Y544" s="201"/>
      <c r="Z544" s="201"/>
      <c r="AA544" s="201"/>
      <c r="AB544" s="201"/>
      <c r="AC544" s="201"/>
      <c r="AD544" s="201"/>
      <c r="AE544" s="201"/>
      <c r="AF544" s="201"/>
      <c r="AG544" s="201"/>
    </row>
    <row r="545" s="108" customFormat="true" ht="13.5" hidden="false" customHeight="false" outlineLevel="0" collapsed="false">
      <c r="A545" s="201"/>
      <c r="B545" s="201"/>
      <c r="C545" s="201"/>
      <c r="D545" s="201"/>
      <c r="E545" s="495"/>
      <c r="F545" s="201"/>
      <c r="G545" s="201"/>
      <c r="H545" s="201"/>
      <c r="I545" s="201"/>
      <c r="J545" s="201"/>
      <c r="K545" s="201"/>
      <c r="L545" s="201"/>
      <c r="M545" s="201"/>
      <c r="N545" s="201"/>
      <c r="O545" s="201"/>
      <c r="P545" s="201"/>
      <c r="Q545" s="201"/>
      <c r="R545" s="201"/>
      <c r="S545" s="201"/>
      <c r="T545" s="201"/>
      <c r="U545" s="201"/>
      <c r="V545" s="201"/>
      <c r="W545" s="201"/>
      <c r="X545" s="201"/>
      <c r="Y545" s="201"/>
      <c r="Z545" s="201"/>
      <c r="AA545" s="201"/>
      <c r="AB545" s="201"/>
      <c r="AC545" s="201"/>
      <c r="AD545" s="201"/>
      <c r="AE545" s="201"/>
      <c r="AF545" s="201"/>
      <c r="AG545" s="201"/>
    </row>
    <row r="546" s="108" customFormat="true" ht="13.5" hidden="false" customHeight="false" outlineLevel="0" collapsed="false">
      <c r="A546" s="201"/>
      <c r="B546" s="201"/>
      <c r="C546" s="201"/>
      <c r="D546" s="201"/>
      <c r="E546" s="495"/>
      <c r="F546" s="201"/>
      <c r="G546" s="201"/>
      <c r="H546" s="201"/>
      <c r="I546" s="201"/>
      <c r="J546" s="201"/>
      <c r="K546" s="201"/>
      <c r="L546" s="201"/>
      <c r="M546" s="201"/>
      <c r="N546" s="201"/>
      <c r="O546" s="201"/>
      <c r="P546" s="201"/>
      <c r="Q546" s="201"/>
      <c r="R546" s="201"/>
      <c r="S546" s="201"/>
      <c r="T546" s="201"/>
      <c r="U546" s="201"/>
      <c r="V546" s="201"/>
      <c r="W546" s="201"/>
      <c r="X546" s="201"/>
      <c r="Y546" s="201"/>
      <c r="Z546" s="201"/>
      <c r="AA546" s="201"/>
      <c r="AB546" s="201"/>
      <c r="AC546" s="201"/>
      <c r="AD546" s="201"/>
      <c r="AE546" s="201"/>
      <c r="AF546" s="201"/>
      <c r="AG546" s="201"/>
    </row>
    <row r="547" s="108" customFormat="true" ht="13.5" hidden="false" customHeight="false" outlineLevel="0" collapsed="false">
      <c r="A547" s="201"/>
      <c r="B547" s="201"/>
      <c r="C547" s="201"/>
      <c r="D547" s="201"/>
      <c r="E547" s="495"/>
      <c r="F547" s="201"/>
      <c r="G547" s="201"/>
      <c r="H547" s="201"/>
      <c r="I547" s="201"/>
      <c r="J547" s="201"/>
      <c r="K547" s="201"/>
      <c r="L547" s="201"/>
      <c r="M547" s="201"/>
      <c r="N547" s="201"/>
      <c r="O547" s="201"/>
      <c r="P547" s="201"/>
      <c r="Q547" s="201"/>
      <c r="R547" s="201"/>
      <c r="S547" s="201"/>
      <c r="T547" s="201"/>
      <c r="U547" s="201"/>
      <c r="V547" s="201"/>
      <c r="W547" s="201"/>
      <c r="X547" s="201"/>
      <c r="Y547" s="201"/>
      <c r="Z547" s="201"/>
      <c r="AA547" s="201"/>
      <c r="AB547" s="201"/>
      <c r="AC547" s="201"/>
      <c r="AD547" s="201"/>
      <c r="AE547" s="201"/>
      <c r="AF547" s="201"/>
      <c r="AG547" s="201"/>
    </row>
    <row r="548" s="108" customFormat="true" ht="13.5" hidden="false" customHeight="false" outlineLevel="0" collapsed="false">
      <c r="A548" s="201"/>
      <c r="B548" s="201"/>
      <c r="C548" s="201"/>
      <c r="D548" s="201"/>
      <c r="E548" s="495"/>
      <c r="F548" s="201"/>
      <c r="G548" s="201"/>
      <c r="H548" s="201"/>
      <c r="I548" s="201"/>
      <c r="J548" s="201"/>
      <c r="K548" s="201"/>
      <c r="L548" s="201"/>
      <c r="M548" s="201"/>
      <c r="N548" s="201"/>
      <c r="O548" s="201"/>
      <c r="P548" s="201"/>
      <c r="Q548" s="201"/>
      <c r="R548" s="201"/>
      <c r="S548" s="201"/>
      <c r="T548" s="201"/>
      <c r="U548" s="201"/>
      <c r="V548" s="201"/>
      <c r="W548" s="201"/>
      <c r="X548" s="201"/>
      <c r="Y548" s="201"/>
      <c r="Z548" s="201"/>
      <c r="AA548" s="201"/>
      <c r="AB548" s="201"/>
      <c r="AC548" s="201"/>
      <c r="AD548" s="201"/>
      <c r="AE548" s="201"/>
      <c r="AF548" s="201"/>
      <c r="AG548" s="201"/>
    </row>
    <row r="549" s="108" customFormat="true" ht="13.5" hidden="false" customHeight="false" outlineLevel="0" collapsed="false">
      <c r="A549" s="201"/>
      <c r="B549" s="201"/>
      <c r="C549" s="201"/>
      <c r="D549" s="201"/>
      <c r="E549" s="495"/>
      <c r="F549" s="201"/>
      <c r="G549" s="201"/>
      <c r="H549" s="201"/>
      <c r="I549" s="201"/>
      <c r="J549" s="201"/>
      <c r="K549" s="201"/>
      <c r="L549" s="201"/>
      <c r="M549" s="201"/>
      <c r="N549" s="201"/>
      <c r="O549" s="201"/>
      <c r="P549" s="201"/>
      <c r="Q549" s="201"/>
      <c r="R549" s="201"/>
      <c r="S549" s="201"/>
      <c r="T549" s="201"/>
      <c r="U549" s="201"/>
      <c r="V549" s="201"/>
      <c r="W549" s="201"/>
      <c r="X549" s="201"/>
      <c r="Y549" s="201"/>
      <c r="Z549" s="201"/>
      <c r="AA549" s="201"/>
      <c r="AB549" s="201"/>
      <c r="AC549" s="201"/>
      <c r="AD549" s="201"/>
      <c r="AE549" s="201"/>
      <c r="AF549" s="201"/>
      <c r="AG549" s="201"/>
    </row>
    <row r="550" s="108" customFormat="true" ht="13.5" hidden="false" customHeight="false" outlineLevel="0" collapsed="false">
      <c r="A550" s="201"/>
      <c r="B550" s="201"/>
      <c r="C550" s="201"/>
      <c r="D550" s="201"/>
      <c r="E550" s="495"/>
      <c r="F550" s="201"/>
      <c r="G550" s="201"/>
      <c r="H550" s="201"/>
      <c r="I550" s="201"/>
      <c r="J550" s="201"/>
      <c r="K550" s="201"/>
      <c r="L550" s="201"/>
      <c r="M550" s="201"/>
      <c r="N550" s="201"/>
      <c r="O550" s="201"/>
      <c r="P550" s="201"/>
      <c r="Q550" s="201"/>
      <c r="R550" s="201"/>
      <c r="S550" s="201"/>
      <c r="T550" s="201"/>
      <c r="U550" s="201"/>
      <c r="V550" s="201"/>
      <c r="W550" s="201"/>
      <c r="X550" s="201"/>
      <c r="Y550" s="201"/>
      <c r="Z550" s="201"/>
      <c r="AA550" s="201"/>
      <c r="AB550" s="201"/>
      <c r="AC550" s="201"/>
      <c r="AD550" s="201"/>
      <c r="AE550" s="201"/>
      <c r="AF550" s="201"/>
      <c r="AG550" s="201"/>
    </row>
    <row r="551" s="108" customFormat="true" ht="13.5" hidden="false" customHeight="false" outlineLevel="0" collapsed="false">
      <c r="A551" s="201"/>
      <c r="B551" s="201"/>
      <c r="C551" s="201"/>
      <c r="D551" s="201"/>
      <c r="E551" s="495"/>
      <c r="F551" s="201"/>
      <c r="G551" s="201"/>
      <c r="H551" s="201"/>
      <c r="I551" s="201"/>
      <c r="J551" s="201"/>
      <c r="K551" s="201"/>
      <c r="L551" s="201"/>
      <c r="M551" s="201"/>
      <c r="N551" s="201"/>
      <c r="O551" s="201"/>
      <c r="P551" s="201"/>
      <c r="Q551" s="201"/>
      <c r="R551" s="201"/>
      <c r="S551" s="201"/>
      <c r="T551" s="201"/>
      <c r="U551" s="201"/>
      <c r="V551" s="201"/>
      <c r="W551" s="201"/>
      <c r="X551" s="201"/>
      <c r="Y551" s="201"/>
      <c r="Z551" s="201"/>
      <c r="AA551" s="201"/>
      <c r="AB551" s="201"/>
      <c r="AC551" s="201"/>
      <c r="AD551" s="201"/>
      <c r="AE551" s="201"/>
      <c r="AF551" s="201"/>
      <c r="AG551" s="201"/>
    </row>
    <row r="552" s="108" customFormat="true" ht="13.5" hidden="false" customHeight="false" outlineLevel="0" collapsed="false">
      <c r="A552" s="201"/>
      <c r="B552" s="201"/>
      <c r="C552" s="201"/>
      <c r="D552" s="201"/>
      <c r="E552" s="495"/>
      <c r="F552" s="201"/>
      <c r="G552" s="201"/>
      <c r="H552" s="201"/>
      <c r="I552" s="201"/>
      <c r="J552" s="201"/>
      <c r="K552" s="201"/>
      <c r="L552" s="201"/>
      <c r="M552" s="201"/>
      <c r="N552" s="201"/>
      <c r="O552" s="201"/>
      <c r="P552" s="201"/>
      <c r="Q552" s="201"/>
      <c r="R552" s="201"/>
      <c r="S552" s="201"/>
      <c r="T552" s="201"/>
      <c r="U552" s="201"/>
      <c r="V552" s="201"/>
      <c r="W552" s="201"/>
      <c r="X552" s="201"/>
      <c r="Y552" s="201"/>
      <c r="Z552" s="201"/>
      <c r="AA552" s="201"/>
      <c r="AB552" s="201"/>
      <c r="AC552" s="201"/>
      <c r="AD552" s="201"/>
      <c r="AE552" s="201"/>
      <c r="AF552" s="201"/>
      <c r="AG552" s="201"/>
    </row>
    <row r="553" s="108" customFormat="true" ht="13.5" hidden="false" customHeight="false" outlineLevel="0" collapsed="false">
      <c r="A553" s="201"/>
      <c r="B553" s="201"/>
      <c r="C553" s="201"/>
      <c r="D553" s="201"/>
      <c r="E553" s="495"/>
      <c r="F553" s="201"/>
      <c r="G553" s="201"/>
      <c r="H553" s="201"/>
      <c r="I553" s="201"/>
      <c r="J553" s="201"/>
      <c r="K553" s="201"/>
      <c r="L553" s="201"/>
      <c r="M553" s="201"/>
      <c r="N553" s="201"/>
      <c r="O553" s="201"/>
      <c r="P553" s="201"/>
      <c r="Q553" s="201"/>
      <c r="R553" s="201"/>
      <c r="S553" s="201"/>
      <c r="T553" s="201"/>
      <c r="U553" s="201"/>
      <c r="V553" s="201"/>
      <c r="W553" s="201"/>
      <c r="X553" s="201"/>
      <c r="Y553" s="201"/>
      <c r="Z553" s="201"/>
      <c r="AA553" s="201"/>
      <c r="AB553" s="201"/>
      <c r="AC553" s="201"/>
      <c r="AD553" s="201"/>
      <c r="AE553" s="201"/>
      <c r="AF553" s="201"/>
      <c r="AG553" s="201"/>
    </row>
    <row r="554" s="108" customFormat="true" ht="13.5" hidden="false" customHeight="false" outlineLevel="0" collapsed="false">
      <c r="A554" s="201"/>
      <c r="B554" s="201"/>
      <c r="C554" s="201"/>
      <c r="D554" s="201"/>
      <c r="E554" s="495"/>
      <c r="F554" s="201"/>
      <c r="G554" s="201"/>
      <c r="H554" s="201"/>
      <c r="I554" s="201"/>
      <c r="J554" s="201"/>
      <c r="K554" s="201"/>
      <c r="L554" s="201"/>
      <c r="M554" s="201"/>
      <c r="N554" s="201"/>
      <c r="O554" s="201"/>
      <c r="P554" s="201"/>
      <c r="Q554" s="201"/>
      <c r="R554" s="201"/>
      <c r="S554" s="201"/>
      <c r="T554" s="201"/>
      <c r="U554" s="201"/>
      <c r="V554" s="201"/>
      <c r="W554" s="201"/>
      <c r="X554" s="201"/>
      <c r="Y554" s="201"/>
      <c r="Z554" s="201"/>
      <c r="AA554" s="201"/>
      <c r="AB554" s="201"/>
      <c r="AC554" s="201"/>
      <c r="AD554" s="201"/>
      <c r="AE554" s="201"/>
      <c r="AF554" s="201"/>
      <c r="AG554" s="201"/>
    </row>
    <row r="555" s="108" customFormat="true" ht="13.5" hidden="false" customHeight="false" outlineLevel="0" collapsed="false">
      <c r="A555" s="201"/>
      <c r="B555" s="201"/>
      <c r="C555" s="201"/>
      <c r="D555" s="201"/>
      <c r="E555" s="495"/>
      <c r="F555" s="201"/>
      <c r="G555" s="201"/>
      <c r="H555" s="201"/>
      <c r="I555" s="201"/>
      <c r="J555" s="201"/>
      <c r="K555" s="201"/>
      <c r="L555" s="201"/>
      <c r="M555" s="201"/>
      <c r="N555" s="201"/>
      <c r="O555" s="201"/>
      <c r="P555" s="201"/>
      <c r="Q555" s="201"/>
      <c r="R555" s="201"/>
      <c r="S555" s="201"/>
      <c r="T555" s="201"/>
      <c r="U555" s="201"/>
      <c r="V555" s="201"/>
      <c r="W555" s="201"/>
      <c r="X555" s="201"/>
      <c r="Y555" s="201"/>
      <c r="Z555" s="201"/>
      <c r="AA555" s="201"/>
      <c r="AB555" s="201"/>
      <c r="AC555" s="201"/>
      <c r="AD555" s="201"/>
      <c r="AE555" s="201"/>
      <c r="AF555" s="201"/>
      <c r="AG555" s="201"/>
    </row>
    <row r="556" s="108" customFormat="true" ht="13.5" hidden="false" customHeight="false" outlineLevel="0" collapsed="false">
      <c r="A556" s="201"/>
      <c r="B556" s="201"/>
      <c r="C556" s="201"/>
      <c r="D556" s="201"/>
      <c r="E556" s="495"/>
      <c r="F556" s="201"/>
      <c r="G556" s="201"/>
      <c r="H556" s="201"/>
      <c r="I556" s="201"/>
      <c r="J556" s="201"/>
      <c r="K556" s="201"/>
      <c r="L556" s="201"/>
      <c r="M556" s="201"/>
      <c r="N556" s="201"/>
      <c r="O556" s="201"/>
      <c r="P556" s="201"/>
      <c r="Q556" s="201"/>
      <c r="R556" s="201"/>
      <c r="S556" s="201"/>
      <c r="T556" s="201"/>
      <c r="U556" s="201"/>
      <c r="V556" s="201"/>
      <c r="W556" s="201"/>
      <c r="X556" s="201"/>
      <c r="Y556" s="201"/>
      <c r="Z556" s="201"/>
      <c r="AA556" s="201"/>
      <c r="AB556" s="201"/>
      <c r="AC556" s="201"/>
      <c r="AD556" s="201"/>
      <c r="AE556" s="201"/>
      <c r="AF556" s="201"/>
      <c r="AG556" s="201"/>
    </row>
    <row r="557" s="108" customFormat="true" ht="13.5" hidden="false" customHeight="false" outlineLevel="0" collapsed="false">
      <c r="A557" s="201"/>
      <c r="B557" s="201"/>
      <c r="C557" s="201"/>
      <c r="D557" s="201"/>
      <c r="E557" s="495"/>
      <c r="F557" s="201"/>
      <c r="G557" s="201"/>
      <c r="H557" s="201"/>
      <c r="I557" s="201"/>
      <c r="J557" s="201"/>
      <c r="K557" s="201"/>
      <c r="L557" s="201"/>
      <c r="M557" s="201"/>
      <c r="N557" s="201"/>
      <c r="O557" s="201"/>
      <c r="P557" s="201"/>
      <c r="Q557" s="201"/>
      <c r="R557" s="201"/>
      <c r="S557" s="201"/>
      <c r="T557" s="201"/>
      <c r="U557" s="201"/>
      <c r="V557" s="201"/>
      <c r="W557" s="201"/>
      <c r="X557" s="201"/>
      <c r="Y557" s="201"/>
      <c r="Z557" s="201"/>
      <c r="AA557" s="201"/>
      <c r="AB557" s="201"/>
      <c r="AC557" s="201"/>
      <c r="AD557" s="201"/>
      <c r="AE557" s="201"/>
      <c r="AF557" s="201"/>
      <c r="AG557" s="201"/>
    </row>
    <row r="558" s="108" customFormat="true" ht="13.5" hidden="false" customHeight="false" outlineLevel="0" collapsed="false">
      <c r="A558" s="201"/>
      <c r="B558" s="201"/>
      <c r="C558" s="201"/>
      <c r="D558" s="201"/>
      <c r="E558" s="495"/>
      <c r="F558" s="201"/>
      <c r="G558" s="201"/>
      <c r="H558" s="201"/>
      <c r="I558" s="201"/>
      <c r="J558" s="201"/>
      <c r="K558" s="201"/>
      <c r="L558" s="201"/>
      <c r="M558" s="201"/>
      <c r="N558" s="201"/>
      <c r="O558" s="201"/>
      <c r="P558" s="201"/>
      <c r="Q558" s="201"/>
      <c r="R558" s="201"/>
      <c r="S558" s="201"/>
      <c r="T558" s="201"/>
      <c r="U558" s="201"/>
      <c r="V558" s="201"/>
      <c r="W558" s="201"/>
      <c r="X558" s="201"/>
      <c r="Y558" s="201"/>
      <c r="Z558" s="201"/>
      <c r="AA558" s="201"/>
      <c r="AB558" s="201"/>
      <c r="AC558" s="201"/>
      <c r="AD558" s="201"/>
      <c r="AE558" s="201"/>
      <c r="AF558" s="201"/>
      <c r="AG558" s="201"/>
    </row>
    <row r="559" s="108" customFormat="true" ht="13.5" hidden="false" customHeight="false" outlineLevel="0" collapsed="false">
      <c r="A559" s="201"/>
      <c r="B559" s="201"/>
      <c r="C559" s="201"/>
      <c r="D559" s="201"/>
      <c r="E559" s="495"/>
      <c r="F559" s="201"/>
      <c r="G559" s="201"/>
      <c r="H559" s="201"/>
      <c r="I559" s="201"/>
      <c r="J559" s="201"/>
      <c r="K559" s="201"/>
      <c r="L559" s="201"/>
      <c r="M559" s="201"/>
      <c r="N559" s="201"/>
      <c r="O559" s="201"/>
      <c r="P559" s="201"/>
      <c r="Q559" s="201"/>
      <c r="R559" s="201"/>
      <c r="S559" s="201"/>
      <c r="T559" s="201"/>
      <c r="U559" s="201"/>
      <c r="V559" s="201"/>
      <c r="W559" s="201"/>
      <c r="X559" s="201"/>
      <c r="Y559" s="201"/>
      <c r="Z559" s="201"/>
      <c r="AA559" s="201"/>
      <c r="AB559" s="201"/>
      <c r="AC559" s="201"/>
      <c r="AD559" s="201"/>
      <c r="AE559" s="201"/>
      <c r="AF559" s="201"/>
      <c r="AG559" s="201"/>
    </row>
    <row r="560" s="108" customFormat="true" ht="13.5" hidden="false" customHeight="false" outlineLevel="0" collapsed="false">
      <c r="A560" s="201"/>
      <c r="B560" s="201"/>
      <c r="C560" s="201"/>
      <c r="D560" s="201"/>
      <c r="E560" s="495"/>
      <c r="F560" s="201"/>
      <c r="G560" s="201"/>
      <c r="H560" s="201"/>
      <c r="I560" s="201"/>
      <c r="J560" s="201"/>
      <c r="K560" s="201"/>
      <c r="L560" s="201"/>
      <c r="M560" s="201"/>
      <c r="N560" s="201"/>
      <c r="O560" s="201"/>
      <c r="P560" s="201"/>
      <c r="Q560" s="201"/>
      <c r="R560" s="201"/>
      <c r="S560" s="201"/>
      <c r="T560" s="201"/>
      <c r="U560" s="201"/>
      <c r="V560" s="201"/>
      <c r="W560" s="201"/>
      <c r="X560" s="201"/>
      <c r="Y560" s="201"/>
      <c r="Z560" s="201"/>
      <c r="AA560" s="201"/>
      <c r="AB560" s="201"/>
      <c r="AC560" s="201"/>
      <c r="AD560" s="201"/>
      <c r="AE560" s="201"/>
      <c r="AF560" s="201"/>
      <c r="AG560" s="201"/>
    </row>
    <row r="561" s="108" customFormat="true" ht="13.5" hidden="false" customHeight="false" outlineLevel="0" collapsed="false">
      <c r="A561" s="201"/>
      <c r="B561" s="201"/>
      <c r="C561" s="201"/>
      <c r="D561" s="201"/>
      <c r="E561" s="495"/>
      <c r="F561" s="201"/>
      <c r="G561" s="201"/>
      <c r="H561" s="201"/>
      <c r="I561" s="201"/>
      <c r="J561" s="201"/>
      <c r="K561" s="201"/>
      <c r="L561" s="201"/>
      <c r="M561" s="201"/>
      <c r="N561" s="201"/>
      <c r="O561" s="201"/>
      <c r="P561" s="201"/>
      <c r="Q561" s="201"/>
      <c r="R561" s="201"/>
      <c r="S561" s="201"/>
      <c r="T561" s="201"/>
      <c r="U561" s="201"/>
      <c r="V561" s="201"/>
      <c r="W561" s="201"/>
      <c r="X561" s="201"/>
      <c r="Y561" s="201"/>
      <c r="Z561" s="201"/>
      <c r="AA561" s="201"/>
      <c r="AB561" s="201"/>
      <c r="AC561" s="201"/>
      <c r="AD561" s="201"/>
      <c r="AE561" s="201"/>
      <c r="AF561" s="201"/>
      <c r="AG561" s="201"/>
    </row>
    <row r="562" s="108" customFormat="true" ht="13.5" hidden="false" customHeight="false" outlineLevel="0" collapsed="false">
      <c r="A562" s="201"/>
      <c r="B562" s="201"/>
      <c r="C562" s="201"/>
      <c r="D562" s="201"/>
      <c r="E562" s="495"/>
      <c r="F562" s="201"/>
      <c r="G562" s="201"/>
      <c r="H562" s="201"/>
      <c r="I562" s="201"/>
      <c r="J562" s="201"/>
      <c r="K562" s="201"/>
      <c r="L562" s="201"/>
      <c r="M562" s="201"/>
      <c r="N562" s="201"/>
      <c r="O562" s="201"/>
      <c r="P562" s="201"/>
      <c r="Q562" s="201"/>
      <c r="R562" s="201"/>
      <c r="S562" s="201"/>
      <c r="T562" s="201"/>
      <c r="U562" s="201"/>
      <c r="V562" s="201"/>
      <c r="W562" s="201"/>
      <c r="X562" s="201"/>
      <c r="Y562" s="201"/>
      <c r="Z562" s="201"/>
      <c r="AA562" s="201"/>
      <c r="AB562" s="201"/>
      <c r="AC562" s="201"/>
      <c r="AD562" s="201"/>
      <c r="AE562" s="201"/>
      <c r="AF562" s="201"/>
      <c r="AG562" s="201"/>
    </row>
    <row r="563" s="108" customFormat="true" ht="13.5" hidden="false" customHeight="false" outlineLevel="0" collapsed="false">
      <c r="A563" s="201"/>
      <c r="B563" s="201"/>
      <c r="C563" s="201"/>
      <c r="D563" s="201"/>
      <c r="E563" s="495"/>
      <c r="F563" s="201"/>
      <c r="G563" s="201"/>
      <c r="H563" s="201"/>
      <c r="I563" s="201"/>
      <c r="J563" s="201"/>
      <c r="K563" s="201"/>
      <c r="L563" s="201"/>
      <c r="M563" s="201"/>
      <c r="N563" s="201"/>
      <c r="O563" s="201"/>
      <c r="P563" s="201"/>
      <c r="Q563" s="201"/>
      <c r="R563" s="201"/>
      <c r="S563" s="201"/>
      <c r="T563" s="201"/>
      <c r="U563" s="201"/>
      <c r="V563" s="201"/>
      <c r="W563" s="201"/>
      <c r="X563" s="201"/>
      <c r="Y563" s="201"/>
      <c r="Z563" s="201"/>
      <c r="AA563" s="201"/>
      <c r="AB563" s="201"/>
      <c r="AC563" s="201"/>
      <c r="AD563" s="201"/>
      <c r="AE563" s="201"/>
      <c r="AF563" s="201"/>
      <c r="AG563" s="201"/>
    </row>
    <row r="564" s="108" customFormat="true" ht="13.5" hidden="false" customHeight="false" outlineLevel="0" collapsed="false">
      <c r="A564" s="201"/>
      <c r="B564" s="201"/>
      <c r="C564" s="201"/>
      <c r="D564" s="201"/>
      <c r="E564" s="495"/>
      <c r="F564" s="201"/>
      <c r="G564" s="201"/>
      <c r="H564" s="201"/>
      <c r="I564" s="201"/>
      <c r="J564" s="201"/>
      <c r="K564" s="201"/>
      <c r="L564" s="201"/>
      <c r="M564" s="201"/>
      <c r="N564" s="201"/>
      <c r="O564" s="201"/>
      <c r="P564" s="201"/>
      <c r="Q564" s="201"/>
      <c r="R564" s="201"/>
      <c r="S564" s="201"/>
      <c r="T564" s="201"/>
      <c r="U564" s="201"/>
      <c r="V564" s="201"/>
      <c r="W564" s="201"/>
      <c r="X564" s="201"/>
      <c r="Y564" s="201"/>
      <c r="Z564" s="201"/>
      <c r="AA564" s="201"/>
      <c r="AB564" s="201"/>
      <c r="AC564" s="201"/>
      <c r="AD564" s="201"/>
      <c r="AE564" s="201"/>
      <c r="AF564" s="201"/>
      <c r="AG564" s="201"/>
    </row>
    <row r="565" s="108" customFormat="true" ht="13.5" hidden="false" customHeight="false" outlineLevel="0" collapsed="false">
      <c r="A565" s="201"/>
      <c r="B565" s="201"/>
      <c r="C565" s="201"/>
      <c r="D565" s="201"/>
      <c r="E565" s="495"/>
      <c r="F565" s="201"/>
      <c r="G565" s="201"/>
      <c r="H565" s="201"/>
      <c r="I565" s="201"/>
      <c r="J565" s="201"/>
      <c r="K565" s="201"/>
      <c r="L565" s="201"/>
      <c r="M565" s="201"/>
      <c r="N565" s="201"/>
      <c r="O565" s="201"/>
      <c r="P565" s="201"/>
      <c r="Q565" s="201"/>
      <c r="R565" s="201"/>
      <c r="S565" s="201"/>
      <c r="T565" s="201"/>
      <c r="U565" s="201"/>
      <c r="V565" s="201"/>
      <c r="W565" s="201"/>
      <c r="X565" s="201"/>
      <c r="Y565" s="201"/>
      <c r="Z565" s="201"/>
      <c r="AA565" s="201"/>
      <c r="AB565" s="201"/>
      <c r="AC565" s="201"/>
      <c r="AD565" s="201"/>
      <c r="AE565" s="201"/>
      <c r="AF565" s="201"/>
      <c r="AG565" s="201"/>
    </row>
    <row r="566" s="108" customFormat="true" ht="13.5" hidden="false" customHeight="false" outlineLevel="0" collapsed="false">
      <c r="A566" s="201"/>
      <c r="B566" s="201"/>
      <c r="C566" s="201"/>
      <c r="D566" s="201"/>
      <c r="E566" s="495"/>
      <c r="F566" s="201"/>
      <c r="G566" s="201"/>
      <c r="H566" s="201"/>
      <c r="I566" s="201"/>
      <c r="J566" s="201"/>
      <c r="K566" s="201"/>
      <c r="L566" s="201"/>
      <c r="M566" s="201"/>
      <c r="N566" s="201"/>
      <c r="O566" s="201"/>
      <c r="P566" s="201"/>
      <c r="Q566" s="201"/>
      <c r="R566" s="201"/>
      <c r="S566" s="201"/>
      <c r="T566" s="201"/>
      <c r="U566" s="201"/>
      <c r="V566" s="201"/>
      <c r="W566" s="201"/>
      <c r="X566" s="201"/>
      <c r="Y566" s="201"/>
      <c r="Z566" s="201"/>
      <c r="AA566" s="201"/>
      <c r="AB566" s="201"/>
      <c r="AC566" s="201"/>
      <c r="AD566" s="201"/>
      <c r="AE566" s="201"/>
      <c r="AF566" s="201"/>
      <c r="AG566" s="201"/>
    </row>
    <row r="567" s="108" customFormat="true" ht="13.5" hidden="false" customHeight="false" outlineLevel="0" collapsed="false">
      <c r="A567" s="201"/>
      <c r="B567" s="201"/>
      <c r="C567" s="201"/>
      <c r="D567" s="201"/>
      <c r="E567" s="495"/>
      <c r="F567" s="201"/>
      <c r="G567" s="201"/>
      <c r="H567" s="201"/>
      <c r="I567" s="201"/>
      <c r="J567" s="201"/>
      <c r="K567" s="201"/>
      <c r="L567" s="201"/>
      <c r="M567" s="201"/>
      <c r="N567" s="201"/>
      <c r="O567" s="201"/>
      <c r="P567" s="201"/>
      <c r="Q567" s="201"/>
      <c r="R567" s="201"/>
      <c r="S567" s="201"/>
      <c r="T567" s="201"/>
      <c r="U567" s="201"/>
      <c r="V567" s="201"/>
      <c r="W567" s="201"/>
      <c r="X567" s="201"/>
      <c r="Y567" s="201"/>
      <c r="Z567" s="201"/>
      <c r="AA567" s="201"/>
      <c r="AB567" s="201"/>
      <c r="AC567" s="201"/>
      <c r="AD567" s="201"/>
      <c r="AE567" s="201"/>
      <c r="AF567" s="201"/>
      <c r="AG567" s="201"/>
    </row>
    <row r="568" s="108" customFormat="true" ht="13.5" hidden="false" customHeight="false" outlineLevel="0" collapsed="false">
      <c r="A568" s="201"/>
      <c r="B568" s="201"/>
      <c r="C568" s="201"/>
      <c r="D568" s="201"/>
      <c r="E568" s="495"/>
      <c r="F568" s="201"/>
      <c r="G568" s="201"/>
      <c r="H568" s="201"/>
      <c r="I568" s="201"/>
      <c r="J568" s="201"/>
      <c r="K568" s="201"/>
      <c r="L568" s="201"/>
      <c r="M568" s="201"/>
      <c r="N568" s="201"/>
      <c r="O568" s="201"/>
      <c r="P568" s="201"/>
      <c r="Q568" s="201"/>
      <c r="R568" s="201"/>
      <c r="S568" s="201"/>
      <c r="T568" s="201"/>
      <c r="U568" s="201"/>
      <c r="V568" s="201"/>
      <c r="W568" s="201"/>
      <c r="X568" s="201"/>
      <c r="Y568" s="201"/>
      <c r="Z568" s="201"/>
      <c r="AA568" s="201"/>
      <c r="AB568" s="201"/>
      <c r="AC568" s="201"/>
      <c r="AD568" s="201"/>
      <c r="AE568" s="201"/>
      <c r="AF568" s="201"/>
      <c r="AG568" s="201"/>
    </row>
    <row r="569" s="108" customFormat="true" ht="13.5" hidden="false" customHeight="false" outlineLevel="0" collapsed="false">
      <c r="A569" s="201"/>
      <c r="B569" s="201"/>
      <c r="C569" s="201"/>
      <c r="D569" s="201"/>
      <c r="E569" s="495"/>
      <c r="F569" s="201"/>
      <c r="G569" s="201"/>
      <c r="H569" s="201"/>
      <c r="I569" s="201"/>
      <c r="J569" s="201"/>
      <c r="K569" s="201"/>
      <c r="L569" s="201"/>
      <c r="M569" s="201"/>
      <c r="N569" s="201"/>
      <c r="O569" s="201"/>
      <c r="P569" s="201"/>
      <c r="Q569" s="201"/>
      <c r="R569" s="201"/>
      <c r="S569" s="201"/>
      <c r="T569" s="201"/>
      <c r="U569" s="201"/>
      <c r="V569" s="201"/>
      <c r="W569" s="201"/>
      <c r="X569" s="201"/>
      <c r="Y569" s="201"/>
      <c r="Z569" s="201"/>
      <c r="AA569" s="201"/>
      <c r="AB569" s="201"/>
      <c r="AC569" s="201"/>
      <c r="AD569" s="201"/>
      <c r="AE569" s="201"/>
      <c r="AF569" s="201"/>
      <c r="AG569" s="201"/>
    </row>
    <row r="570" s="108" customFormat="true" ht="13.5" hidden="false" customHeight="false" outlineLevel="0" collapsed="false">
      <c r="A570" s="201"/>
      <c r="B570" s="201"/>
      <c r="C570" s="201"/>
      <c r="D570" s="201"/>
      <c r="E570" s="495"/>
      <c r="F570" s="201"/>
      <c r="G570" s="201"/>
      <c r="H570" s="201"/>
      <c r="I570" s="201"/>
      <c r="J570" s="201"/>
      <c r="K570" s="201"/>
      <c r="L570" s="201"/>
      <c r="M570" s="201"/>
      <c r="N570" s="201"/>
      <c r="O570" s="201"/>
      <c r="P570" s="201"/>
      <c r="Q570" s="201"/>
      <c r="R570" s="201"/>
      <c r="S570" s="201"/>
      <c r="T570" s="201"/>
      <c r="U570" s="201"/>
      <c r="V570" s="201"/>
      <c r="W570" s="201"/>
      <c r="X570" s="201"/>
      <c r="Y570" s="201"/>
      <c r="Z570" s="201"/>
      <c r="AA570" s="201"/>
      <c r="AB570" s="201"/>
      <c r="AC570" s="201"/>
      <c r="AD570" s="201"/>
      <c r="AE570" s="201"/>
      <c r="AF570" s="201"/>
      <c r="AG570" s="201"/>
    </row>
    <row r="571" s="108" customFormat="true" ht="13.5" hidden="false" customHeight="false" outlineLevel="0" collapsed="false">
      <c r="A571" s="201"/>
      <c r="B571" s="201"/>
      <c r="C571" s="201"/>
      <c r="D571" s="201"/>
      <c r="E571" s="495"/>
      <c r="F571" s="201"/>
      <c r="G571" s="201"/>
      <c r="H571" s="201"/>
      <c r="I571" s="201"/>
      <c r="J571" s="201"/>
      <c r="K571" s="201"/>
      <c r="L571" s="201"/>
      <c r="M571" s="201"/>
      <c r="N571" s="201"/>
      <c r="O571" s="201"/>
      <c r="P571" s="201"/>
      <c r="Q571" s="201"/>
      <c r="R571" s="201"/>
      <c r="S571" s="201"/>
      <c r="T571" s="201"/>
      <c r="U571" s="201"/>
      <c r="V571" s="201"/>
      <c r="W571" s="201"/>
      <c r="X571" s="201"/>
      <c r="Y571" s="201"/>
      <c r="Z571" s="201"/>
      <c r="AA571" s="201"/>
      <c r="AB571" s="201"/>
      <c r="AC571" s="201"/>
      <c r="AD571" s="201"/>
      <c r="AE571" s="201"/>
      <c r="AF571" s="201"/>
      <c r="AG571" s="201"/>
    </row>
    <row r="572" s="108" customFormat="true" ht="13.5" hidden="false" customHeight="false" outlineLevel="0" collapsed="false">
      <c r="A572" s="201"/>
      <c r="B572" s="201"/>
      <c r="C572" s="201"/>
      <c r="D572" s="201"/>
      <c r="E572" s="495"/>
      <c r="F572" s="201"/>
      <c r="G572" s="201"/>
      <c r="H572" s="201"/>
      <c r="I572" s="201"/>
      <c r="J572" s="201"/>
      <c r="K572" s="201"/>
      <c r="L572" s="201"/>
      <c r="M572" s="201"/>
      <c r="N572" s="201"/>
      <c r="O572" s="201"/>
      <c r="P572" s="201"/>
      <c r="Q572" s="201"/>
      <c r="R572" s="201"/>
      <c r="S572" s="201"/>
      <c r="T572" s="201"/>
      <c r="U572" s="201"/>
      <c r="V572" s="201"/>
      <c r="W572" s="201"/>
      <c r="X572" s="201"/>
      <c r="Y572" s="201"/>
      <c r="Z572" s="201"/>
      <c r="AA572" s="201"/>
      <c r="AB572" s="201"/>
      <c r="AC572" s="201"/>
      <c r="AD572" s="201"/>
      <c r="AE572" s="201"/>
      <c r="AF572" s="201"/>
      <c r="AG572" s="201"/>
    </row>
    <row r="573" s="108" customFormat="true" ht="13.5" hidden="false" customHeight="false" outlineLevel="0" collapsed="false">
      <c r="A573" s="201"/>
      <c r="B573" s="201"/>
      <c r="C573" s="201"/>
      <c r="D573" s="201"/>
      <c r="E573" s="495"/>
      <c r="F573" s="201"/>
      <c r="G573" s="201"/>
      <c r="H573" s="201"/>
      <c r="I573" s="201"/>
      <c r="J573" s="201"/>
      <c r="K573" s="201"/>
      <c r="L573" s="201"/>
      <c r="M573" s="201"/>
      <c r="N573" s="201"/>
      <c r="O573" s="201"/>
      <c r="P573" s="201"/>
      <c r="Q573" s="201"/>
      <c r="R573" s="201"/>
      <c r="S573" s="201"/>
      <c r="T573" s="201"/>
      <c r="U573" s="201"/>
      <c r="V573" s="201"/>
      <c r="W573" s="201"/>
      <c r="X573" s="201"/>
      <c r="Y573" s="201"/>
      <c r="Z573" s="201"/>
      <c r="AA573" s="201"/>
      <c r="AB573" s="201"/>
      <c r="AC573" s="201"/>
      <c r="AD573" s="201"/>
      <c r="AE573" s="201"/>
      <c r="AF573" s="201"/>
      <c r="AG573" s="201"/>
    </row>
    <row r="574" s="108" customFormat="true" ht="13.5" hidden="false" customHeight="false" outlineLevel="0" collapsed="false">
      <c r="A574" s="201"/>
      <c r="B574" s="201"/>
      <c r="C574" s="201"/>
      <c r="D574" s="201"/>
      <c r="E574" s="495"/>
      <c r="F574" s="201"/>
      <c r="G574" s="201"/>
      <c r="H574" s="201"/>
      <c r="I574" s="201"/>
      <c r="J574" s="201"/>
      <c r="K574" s="201"/>
      <c r="L574" s="201"/>
      <c r="M574" s="201"/>
      <c r="N574" s="201"/>
      <c r="O574" s="201"/>
      <c r="P574" s="201"/>
      <c r="Q574" s="201"/>
      <c r="R574" s="201"/>
      <c r="S574" s="201"/>
      <c r="T574" s="201"/>
      <c r="U574" s="201"/>
      <c r="V574" s="201"/>
      <c r="W574" s="201"/>
      <c r="X574" s="201"/>
      <c r="Y574" s="201"/>
      <c r="Z574" s="201"/>
      <c r="AA574" s="201"/>
      <c r="AB574" s="201"/>
      <c r="AC574" s="201"/>
      <c r="AD574" s="201"/>
      <c r="AE574" s="201"/>
      <c r="AF574" s="201"/>
      <c r="AG574" s="201"/>
    </row>
    <row r="575" s="108" customFormat="true" ht="13.5" hidden="false" customHeight="false" outlineLevel="0" collapsed="false">
      <c r="A575" s="201"/>
      <c r="B575" s="201"/>
      <c r="C575" s="201"/>
      <c r="D575" s="201"/>
      <c r="E575" s="495"/>
      <c r="F575" s="201"/>
      <c r="G575" s="201"/>
      <c r="H575" s="201"/>
      <c r="I575" s="201"/>
      <c r="J575" s="201"/>
      <c r="K575" s="201"/>
      <c r="L575" s="201"/>
      <c r="M575" s="201"/>
      <c r="N575" s="201"/>
      <c r="O575" s="201"/>
      <c r="P575" s="201"/>
      <c r="Q575" s="201"/>
      <c r="R575" s="201"/>
      <c r="S575" s="201"/>
      <c r="T575" s="201"/>
      <c r="U575" s="201"/>
      <c r="V575" s="201"/>
      <c r="W575" s="201"/>
      <c r="X575" s="201"/>
      <c r="Y575" s="201"/>
      <c r="Z575" s="201"/>
      <c r="AA575" s="201"/>
      <c r="AB575" s="201"/>
      <c r="AC575" s="201"/>
      <c r="AD575" s="201"/>
      <c r="AE575" s="201"/>
      <c r="AF575" s="201"/>
      <c r="AG575" s="201"/>
    </row>
    <row r="576" s="108" customFormat="true" ht="13.5" hidden="false" customHeight="false" outlineLevel="0" collapsed="false">
      <c r="A576" s="201"/>
      <c r="B576" s="201"/>
      <c r="C576" s="201"/>
      <c r="D576" s="201"/>
      <c r="E576" s="495"/>
      <c r="F576" s="201"/>
      <c r="G576" s="201"/>
      <c r="H576" s="201"/>
      <c r="I576" s="201"/>
      <c r="J576" s="201"/>
      <c r="K576" s="201"/>
      <c r="L576" s="201"/>
      <c r="M576" s="201"/>
      <c r="N576" s="201"/>
      <c r="O576" s="201"/>
      <c r="P576" s="201"/>
      <c r="Q576" s="201"/>
      <c r="R576" s="201"/>
      <c r="S576" s="201"/>
      <c r="T576" s="201"/>
      <c r="U576" s="201"/>
      <c r="V576" s="201"/>
      <c r="W576" s="201"/>
      <c r="X576" s="201"/>
      <c r="Y576" s="201"/>
      <c r="Z576" s="201"/>
      <c r="AA576" s="201"/>
      <c r="AB576" s="201"/>
      <c r="AC576" s="201"/>
      <c r="AD576" s="201"/>
      <c r="AE576" s="201"/>
      <c r="AF576" s="201"/>
      <c r="AG576" s="201"/>
    </row>
    <row r="577" s="108" customFormat="true" ht="13.5" hidden="false" customHeight="false" outlineLevel="0" collapsed="false">
      <c r="A577" s="201"/>
      <c r="B577" s="201"/>
      <c r="C577" s="201"/>
      <c r="D577" s="201"/>
      <c r="E577" s="495"/>
      <c r="F577" s="201"/>
      <c r="G577" s="201"/>
      <c r="H577" s="201"/>
      <c r="I577" s="201"/>
      <c r="J577" s="201"/>
      <c r="K577" s="201"/>
      <c r="L577" s="201"/>
      <c r="M577" s="201"/>
      <c r="N577" s="201"/>
      <c r="O577" s="201"/>
      <c r="P577" s="201"/>
      <c r="Q577" s="201"/>
      <c r="R577" s="201"/>
      <c r="S577" s="201"/>
      <c r="T577" s="201"/>
      <c r="U577" s="201"/>
      <c r="V577" s="201"/>
      <c r="W577" s="201"/>
      <c r="X577" s="201"/>
      <c r="Y577" s="201"/>
      <c r="Z577" s="201"/>
      <c r="AA577" s="201"/>
      <c r="AB577" s="201"/>
      <c r="AC577" s="201"/>
      <c r="AD577" s="201"/>
      <c r="AE577" s="201"/>
      <c r="AF577" s="201"/>
      <c r="AG577" s="201"/>
    </row>
    <row r="578" s="108" customFormat="true" ht="13.5" hidden="false" customHeight="false" outlineLevel="0" collapsed="false">
      <c r="A578" s="201"/>
      <c r="B578" s="201"/>
      <c r="C578" s="201"/>
      <c r="D578" s="201"/>
      <c r="E578" s="495"/>
      <c r="F578" s="201"/>
      <c r="G578" s="201"/>
      <c r="H578" s="201"/>
      <c r="I578" s="201"/>
      <c r="J578" s="201"/>
      <c r="K578" s="201"/>
      <c r="L578" s="201"/>
      <c r="M578" s="201"/>
      <c r="N578" s="201"/>
      <c r="O578" s="201"/>
      <c r="P578" s="201"/>
      <c r="Q578" s="201"/>
      <c r="R578" s="201"/>
      <c r="S578" s="201"/>
      <c r="T578" s="201"/>
      <c r="U578" s="201"/>
      <c r="V578" s="201"/>
      <c r="W578" s="201"/>
      <c r="X578" s="201"/>
      <c r="Y578" s="201"/>
      <c r="Z578" s="201"/>
      <c r="AA578" s="201"/>
      <c r="AB578" s="201"/>
      <c r="AC578" s="201"/>
      <c r="AD578" s="201"/>
      <c r="AE578" s="201"/>
      <c r="AF578" s="201"/>
      <c r="AG578" s="201"/>
    </row>
    <row r="579" s="108" customFormat="true" ht="13.5" hidden="false" customHeight="false" outlineLevel="0" collapsed="false">
      <c r="A579" s="201"/>
      <c r="B579" s="201"/>
      <c r="C579" s="201"/>
      <c r="D579" s="201"/>
      <c r="E579" s="495"/>
      <c r="F579" s="201"/>
      <c r="G579" s="201"/>
      <c r="H579" s="201"/>
      <c r="I579" s="201"/>
      <c r="J579" s="201"/>
      <c r="K579" s="201"/>
      <c r="L579" s="201"/>
      <c r="M579" s="201"/>
      <c r="N579" s="201"/>
      <c r="O579" s="201"/>
      <c r="P579" s="201"/>
      <c r="Q579" s="201"/>
      <c r="R579" s="201"/>
      <c r="S579" s="201"/>
      <c r="T579" s="201"/>
      <c r="U579" s="201"/>
      <c r="V579" s="201"/>
      <c r="W579" s="201"/>
      <c r="X579" s="201"/>
      <c r="Y579" s="201"/>
      <c r="Z579" s="201"/>
      <c r="AA579" s="201"/>
      <c r="AB579" s="201"/>
      <c r="AC579" s="201"/>
      <c r="AD579" s="201"/>
      <c r="AE579" s="201"/>
      <c r="AF579" s="201"/>
      <c r="AG579" s="201"/>
    </row>
    <row r="580" s="108" customFormat="true" ht="13.5" hidden="false" customHeight="false" outlineLevel="0" collapsed="false">
      <c r="A580" s="201"/>
      <c r="B580" s="201"/>
      <c r="C580" s="201"/>
      <c r="D580" s="201"/>
      <c r="E580" s="495"/>
      <c r="F580" s="201"/>
      <c r="G580" s="201"/>
      <c r="H580" s="201"/>
      <c r="I580" s="201"/>
      <c r="J580" s="201"/>
      <c r="K580" s="201"/>
      <c r="L580" s="201"/>
      <c r="M580" s="201"/>
      <c r="N580" s="201"/>
      <c r="O580" s="201"/>
      <c r="P580" s="201"/>
      <c r="Q580" s="201"/>
      <c r="R580" s="201"/>
      <c r="S580" s="201"/>
      <c r="T580" s="201"/>
      <c r="U580" s="201"/>
      <c r="V580" s="201"/>
      <c r="W580" s="201"/>
      <c r="X580" s="201"/>
      <c r="Y580" s="201"/>
      <c r="Z580" s="201"/>
      <c r="AA580" s="201"/>
      <c r="AB580" s="201"/>
      <c r="AC580" s="201"/>
      <c r="AD580" s="201"/>
      <c r="AE580" s="201"/>
      <c r="AF580" s="201"/>
      <c r="AG580" s="201"/>
    </row>
    <row r="581" s="108" customFormat="true" ht="13.5" hidden="false" customHeight="false" outlineLevel="0" collapsed="false">
      <c r="A581" s="201"/>
      <c r="B581" s="201"/>
      <c r="C581" s="201"/>
      <c r="D581" s="201"/>
      <c r="E581" s="495"/>
      <c r="F581" s="201"/>
      <c r="G581" s="201"/>
      <c r="H581" s="201"/>
      <c r="I581" s="201"/>
      <c r="J581" s="201"/>
      <c r="K581" s="201"/>
      <c r="L581" s="201"/>
      <c r="M581" s="201"/>
      <c r="N581" s="201"/>
      <c r="O581" s="201"/>
      <c r="P581" s="201"/>
      <c r="Q581" s="201"/>
      <c r="R581" s="201"/>
      <c r="S581" s="201"/>
      <c r="T581" s="201"/>
      <c r="U581" s="201"/>
      <c r="V581" s="201"/>
      <c r="W581" s="201"/>
      <c r="X581" s="201"/>
      <c r="Y581" s="201"/>
      <c r="Z581" s="201"/>
      <c r="AA581" s="201"/>
      <c r="AB581" s="201"/>
      <c r="AC581" s="201"/>
      <c r="AD581" s="201"/>
      <c r="AE581" s="201"/>
      <c r="AF581" s="201"/>
      <c r="AG581" s="201"/>
    </row>
    <row r="582" s="108" customFormat="true" ht="13.5" hidden="false" customHeight="false" outlineLevel="0" collapsed="false">
      <c r="A582" s="201"/>
      <c r="B582" s="201"/>
      <c r="C582" s="201"/>
      <c r="D582" s="201"/>
      <c r="E582" s="495"/>
      <c r="F582" s="201"/>
      <c r="G582" s="201"/>
      <c r="H582" s="201"/>
      <c r="I582" s="201"/>
      <c r="J582" s="201"/>
      <c r="K582" s="201"/>
      <c r="L582" s="201"/>
      <c r="M582" s="201"/>
      <c r="N582" s="201"/>
      <c r="O582" s="201"/>
      <c r="P582" s="201"/>
      <c r="Q582" s="201"/>
      <c r="R582" s="201"/>
      <c r="S582" s="201"/>
      <c r="T582" s="201"/>
      <c r="U582" s="201"/>
      <c r="V582" s="201"/>
      <c r="W582" s="201"/>
      <c r="X582" s="201"/>
      <c r="Y582" s="201"/>
      <c r="Z582" s="201"/>
      <c r="AA582" s="201"/>
      <c r="AB582" s="201"/>
      <c r="AC582" s="201"/>
      <c r="AD582" s="201"/>
      <c r="AE582" s="201"/>
      <c r="AF582" s="201"/>
      <c r="AG582" s="201"/>
    </row>
    <row r="583" s="108" customFormat="true" ht="13.5" hidden="false" customHeight="false" outlineLevel="0" collapsed="false">
      <c r="A583" s="201"/>
      <c r="B583" s="201"/>
      <c r="C583" s="201"/>
      <c r="D583" s="201"/>
      <c r="E583" s="495"/>
      <c r="F583" s="201"/>
      <c r="G583" s="201"/>
      <c r="H583" s="201"/>
      <c r="I583" s="201"/>
      <c r="J583" s="201"/>
      <c r="K583" s="201"/>
      <c r="L583" s="201"/>
      <c r="M583" s="201"/>
      <c r="N583" s="201"/>
      <c r="O583" s="201"/>
      <c r="P583" s="201"/>
      <c r="Q583" s="201"/>
      <c r="R583" s="201"/>
      <c r="S583" s="201"/>
      <c r="T583" s="201"/>
      <c r="U583" s="201"/>
      <c r="V583" s="201"/>
      <c r="W583" s="201"/>
      <c r="X583" s="201"/>
      <c r="Y583" s="201"/>
      <c r="Z583" s="201"/>
      <c r="AA583" s="201"/>
      <c r="AB583" s="201"/>
      <c r="AC583" s="201"/>
      <c r="AD583" s="201"/>
      <c r="AE583" s="201"/>
      <c r="AF583" s="201"/>
      <c r="AG583" s="201"/>
    </row>
    <row r="584" s="108" customFormat="true" ht="13.5" hidden="false" customHeight="false" outlineLevel="0" collapsed="false">
      <c r="A584" s="201"/>
      <c r="B584" s="201"/>
      <c r="C584" s="201"/>
      <c r="D584" s="201"/>
      <c r="E584" s="495"/>
      <c r="F584" s="201"/>
      <c r="G584" s="201"/>
      <c r="H584" s="201"/>
      <c r="I584" s="201"/>
      <c r="J584" s="201"/>
      <c r="K584" s="201"/>
      <c r="L584" s="201"/>
      <c r="M584" s="201"/>
      <c r="N584" s="201"/>
      <c r="O584" s="201"/>
      <c r="P584" s="201"/>
      <c r="Q584" s="201"/>
      <c r="R584" s="201"/>
      <c r="S584" s="201"/>
      <c r="T584" s="201"/>
      <c r="U584" s="201"/>
      <c r="V584" s="201"/>
      <c r="W584" s="201"/>
      <c r="X584" s="201"/>
      <c r="Y584" s="201"/>
      <c r="Z584" s="201"/>
      <c r="AA584" s="201"/>
      <c r="AB584" s="201"/>
      <c r="AC584" s="201"/>
      <c r="AD584" s="201"/>
      <c r="AE584" s="201"/>
      <c r="AF584" s="201"/>
      <c r="AG584" s="201"/>
    </row>
    <row r="585" s="108" customFormat="true" ht="13.5" hidden="false" customHeight="false" outlineLevel="0" collapsed="false">
      <c r="A585" s="201"/>
      <c r="B585" s="201"/>
      <c r="C585" s="201"/>
      <c r="D585" s="201"/>
      <c r="E585" s="495"/>
      <c r="F585" s="201"/>
      <c r="G585" s="201"/>
      <c r="H585" s="201"/>
      <c r="I585" s="201"/>
      <c r="J585" s="201"/>
      <c r="K585" s="201"/>
      <c r="L585" s="201"/>
      <c r="M585" s="201"/>
      <c r="N585" s="201"/>
      <c r="O585" s="201"/>
      <c r="P585" s="201"/>
      <c r="Q585" s="201"/>
      <c r="R585" s="201"/>
      <c r="S585" s="201"/>
      <c r="T585" s="201"/>
      <c r="U585" s="201"/>
      <c r="V585" s="201"/>
      <c r="W585" s="201"/>
      <c r="X585" s="201"/>
      <c r="Y585" s="201"/>
      <c r="Z585" s="201"/>
      <c r="AA585" s="201"/>
      <c r="AB585" s="201"/>
      <c r="AC585" s="201"/>
      <c r="AD585" s="201"/>
      <c r="AE585" s="201"/>
      <c r="AF585" s="201"/>
      <c r="AG585" s="201"/>
    </row>
    <row r="586" s="108" customFormat="true" ht="13.5" hidden="false" customHeight="false" outlineLevel="0" collapsed="false">
      <c r="A586" s="201"/>
      <c r="B586" s="201"/>
      <c r="C586" s="201"/>
      <c r="D586" s="201"/>
      <c r="E586" s="495"/>
      <c r="F586" s="201"/>
      <c r="G586" s="201"/>
      <c r="H586" s="201"/>
      <c r="I586" s="201"/>
      <c r="J586" s="201"/>
      <c r="K586" s="201"/>
      <c r="L586" s="201"/>
      <c r="M586" s="201"/>
      <c r="N586" s="201"/>
      <c r="O586" s="201"/>
      <c r="P586" s="201"/>
      <c r="Q586" s="201"/>
      <c r="R586" s="201"/>
      <c r="S586" s="201"/>
      <c r="T586" s="201"/>
      <c r="U586" s="201"/>
      <c r="V586" s="201"/>
      <c r="W586" s="201"/>
      <c r="X586" s="201"/>
      <c r="Y586" s="201"/>
      <c r="Z586" s="201"/>
      <c r="AA586" s="201"/>
      <c r="AB586" s="201"/>
      <c r="AC586" s="201"/>
      <c r="AD586" s="201"/>
      <c r="AE586" s="201"/>
      <c r="AF586" s="201"/>
      <c r="AG586" s="201"/>
    </row>
  </sheetData>
  <sheetProtection sheet="true" objects="true" scenarios="true"/>
  <mergeCells count="56"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2:B24"/>
    <mergeCell ref="C22:C24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67:B69"/>
    <mergeCell ref="C67:C6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97:C99"/>
    <mergeCell ref="B100:C102"/>
    <mergeCell ref="B103:C105"/>
    <mergeCell ref="B106:B108"/>
    <mergeCell ref="C106:C108"/>
    <mergeCell ref="B109:C111"/>
  </mergeCells>
  <printOptions headings="false" gridLines="false" gridLinesSet="true" horizontalCentered="false" verticalCentered="false"/>
  <pageMargins left="0.7875" right="0.629861111111111" top="0.827083333333333" bottom="0.629861111111111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7" man="true" max="16383" min="0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1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108" width="8.13"/>
    <col collapsed="false" customWidth="true" hidden="false" outlineLevel="0" max="2" min="2" style="0" width="5.76"/>
    <col collapsed="false" customWidth="true" hidden="false" outlineLevel="0" max="3" min="3" style="0" width="13.26"/>
    <col collapsed="false" customWidth="true" hidden="false" outlineLevel="0" max="4" min="4" style="0" width="1"/>
    <col collapsed="false" customWidth="true" hidden="false" outlineLevel="0" max="5" min="5" style="538" width="4.76"/>
    <col collapsed="false" customWidth="true" hidden="false" outlineLevel="0" max="6" min="6" style="0" width="6.37"/>
    <col collapsed="false" customWidth="true" hidden="false" outlineLevel="0" max="11" min="7" style="0" width="4.37"/>
    <col collapsed="false" customWidth="true" hidden="false" outlineLevel="0" max="13" min="12" style="0" width="4.63"/>
    <col collapsed="false" customWidth="true" hidden="false" outlineLevel="0" max="16" min="14" style="0" width="6"/>
    <col collapsed="false" customWidth="true" hidden="false" outlineLevel="0" max="32" min="17" style="0" width="5.26"/>
    <col collapsed="false" customWidth="true" hidden="false" outlineLevel="0" max="33" min="33" style="0" width="4.5"/>
    <col collapsed="false" customWidth="true" hidden="false" outlineLevel="0" max="34" min="34" style="0" width="4.37"/>
  </cols>
  <sheetData>
    <row r="1" customFormat="false" ht="13.8" hidden="false" customHeight="false" outlineLevel="0" collapsed="false">
      <c r="A1" s="147" t="s">
        <v>483</v>
      </c>
      <c r="B1" s="100"/>
      <c r="C1" s="100"/>
      <c r="D1" s="100"/>
      <c r="E1" s="417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</row>
    <row r="2" customFormat="false" ht="12" hidden="false" customHeight="true" outlineLevel="0" collapsed="false">
      <c r="A2" s="147"/>
      <c r="B2" s="100"/>
      <c r="C2" s="100"/>
      <c r="D2" s="100"/>
      <c r="E2" s="417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</row>
    <row r="3" customFormat="false" ht="14.25" hidden="false" customHeight="true" outlineLevel="0" collapsed="false">
      <c r="A3" s="148" t="s">
        <v>484</v>
      </c>
      <c r="B3" s="100"/>
      <c r="C3" s="100"/>
      <c r="D3" s="100"/>
      <c r="E3" s="417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207" t="str">
        <f aca="false">'3　月・性別，区別死亡数'!$O$2</f>
        <v>平成30年</v>
      </c>
    </row>
    <row r="4" customFormat="false" ht="15.75" hidden="false" customHeight="true" outlineLevel="0" collapsed="false">
      <c r="A4" s="418" t="s">
        <v>393</v>
      </c>
      <c r="B4" s="256" t="s">
        <v>471</v>
      </c>
      <c r="C4" s="256"/>
      <c r="D4" s="256"/>
      <c r="E4" s="256"/>
      <c r="F4" s="257" t="s">
        <v>482</v>
      </c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496"/>
      <c r="AG4" s="496"/>
    </row>
    <row r="5" customFormat="false" ht="15.75" hidden="false" customHeight="true" outlineLevel="0" collapsed="false">
      <c r="A5" s="418"/>
      <c r="B5" s="256"/>
      <c r="C5" s="256"/>
      <c r="D5" s="256"/>
      <c r="E5" s="256"/>
      <c r="F5" s="497" t="s">
        <v>7</v>
      </c>
      <c r="G5" s="162" t="s">
        <v>330</v>
      </c>
      <c r="H5" s="159" t="n">
        <v>1</v>
      </c>
      <c r="I5" s="159" t="n">
        <v>2</v>
      </c>
      <c r="J5" s="159" t="n">
        <v>3</v>
      </c>
      <c r="K5" s="314" t="n">
        <v>4</v>
      </c>
      <c r="L5" s="162" t="s">
        <v>331</v>
      </c>
      <c r="M5" s="159" t="s">
        <v>332</v>
      </c>
      <c r="N5" s="159" t="s">
        <v>221</v>
      </c>
      <c r="O5" s="159" t="s">
        <v>223</v>
      </c>
      <c r="P5" s="314" t="s">
        <v>225</v>
      </c>
      <c r="Q5" s="162" t="s">
        <v>227</v>
      </c>
      <c r="R5" s="159" t="s">
        <v>230</v>
      </c>
      <c r="S5" s="159" t="s">
        <v>232</v>
      </c>
      <c r="T5" s="159" t="s">
        <v>234</v>
      </c>
      <c r="U5" s="159" t="s">
        <v>236</v>
      </c>
      <c r="V5" s="159" t="s">
        <v>238</v>
      </c>
      <c r="W5" s="159" t="s">
        <v>241</v>
      </c>
      <c r="X5" s="159" t="s">
        <v>243</v>
      </c>
      <c r="Y5" s="159" t="s">
        <v>245</v>
      </c>
      <c r="Z5" s="159" t="s">
        <v>247</v>
      </c>
      <c r="AA5" s="159" t="s">
        <v>249</v>
      </c>
      <c r="AB5" s="159" t="s">
        <v>251</v>
      </c>
      <c r="AC5" s="159" t="s">
        <v>253</v>
      </c>
      <c r="AD5" s="159" t="s">
        <v>333</v>
      </c>
      <c r="AE5" s="159" t="s">
        <v>334</v>
      </c>
      <c r="AF5" s="159" t="s">
        <v>342</v>
      </c>
      <c r="AG5" s="314" t="s">
        <v>336</v>
      </c>
    </row>
    <row r="6" customFormat="false" ht="4.5" hidden="false" customHeight="true" outlineLevel="0" collapsed="false">
      <c r="A6" s="539"/>
      <c r="B6" s="315"/>
      <c r="C6" s="540"/>
      <c r="D6" s="540"/>
      <c r="E6" s="541"/>
      <c r="F6" s="542"/>
      <c r="G6" s="543"/>
      <c r="H6" s="544"/>
      <c r="I6" s="544"/>
      <c r="J6" s="544"/>
      <c r="K6" s="542"/>
      <c r="L6" s="545"/>
      <c r="M6" s="546"/>
      <c r="N6" s="546"/>
      <c r="O6" s="546"/>
      <c r="P6" s="315"/>
      <c r="Q6" s="545"/>
      <c r="R6" s="546"/>
      <c r="S6" s="546"/>
      <c r="T6" s="546"/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6"/>
      <c r="AF6" s="546"/>
      <c r="AG6" s="542"/>
      <c r="AH6" s="1"/>
    </row>
    <row r="7" s="451" customFormat="true" ht="12" hidden="false" customHeight="true" outlineLevel="0" collapsed="false">
      <c r="A7" s="397"/>
      <c r="B7" s="452" t="s">
        <v>418</v>
      </c>
      <c r="C7" s="452"/>
      <c r="D7" s="338"/>
      <c r="E7" s="547" t="s">
        <v>7</v>
      </c>
      <c r="F7" s="548" t="n">
        <f aca="false">'9 性・年齢別，区別死亡数'!B7</f>
        <v>2174</v>
      </c>
      <c r="G7" s="549" t="n">
        <f aca="false">'9 性・年齢別，区別死亡数'!C7</f>
        <v>6</v>
      </c>
      <c r="H7" s="550" t="n">
        <f aca="false">'9 性・年齢別，区別死亡数'!D7</f>
        <v>0</v>
      </c>
      <c r="I7" s="550" t="n">
        <f aca="false">'9 性・年齢別，区別死亡数'!E7</f>
        <v>0</v>
      </c>
      <c r="J7" s="550" t="n">
        <f aca="false">'9 性・年齢別，区別死亡数'!F7</f>
        <v>0</v>
      </c>
      <c r="K7" s="551" t="n">
        <f aca="false">'9 性・年齢別，区別死亡数'!G7</f>
        <v>0</v>
      </c>
      <c r="L7" s="549" t="n">
        <f aca="false">'9 性・年齢別，区別死亡数'!H7</f>
        <v>6</v>
      </c>
      <c r="M7" s="550" t="n">
        <f aca="false">'9 性・年齢別，区別死亡数'!I7</f>
        <v>0</v>
      </c>
      <c r="N7" s="550" t="n">
        <f aca="false">'9 性・年齢別，区別死亡数'!J7</f>
        <v>0</v>
      </c>
      <c r="O7" s="550" t="n">
        <f aca="false">'9 性・年齢別，区別死亡数'!K7</f>
        <v>4</v>
      </c>
      <c r="P7" s="548" t="n">
        <f aca="false">'9 性・年齢別，区別死亡数'!L7</f>
        <v>6</v>
      </c>
      <c r="Q7" s="552" t="n">
        <f aca="false">'9 性・年齢別，区別死亡数'!M7</f>
        <v>7</v>
      </c>
      <c r="R7" s="553" t="n">
        <f aca="false">'9 性・年齢別，区別死亡数'!N7</f>
        <v>12</v>
      </c>
      <c r="S7" s="553" t="n">
        <f aca="false">'9 性・年齢別，区別死亡数'!O7</f>
        <v>16</v>
      </c>
      <c r="T7" s="553" t="n">
        <f aca="false">'9 性・年齢別，区別死亡数'!P7</f>
        <v>14</v>
      </c>
      <c r="U7" s="553" t="n">
        <f aca="false">'9 性・年齢別，区別死亡数'!Q7</f>
        <v>34</v>
      </c>
      <c r="V7" s="553" t="n">
        <f aca="false">'9 性・年齢別，区別死亡数'!R7</f>
        <v>31</v>
      </c>
      <c r="W7" s="553" t="n">
        <f aca="false">'9 性・年齢別，区別死亡数'!S7</f>
        <v>62</v>
      </c>
      <c r="X7" s="553" t="n">
        <f aca="false">'9 性・年齢別，区別死亡数'!T7</f>
        <v>76</v>
      </c>
      <c r="Y7" s="553" t="n">
        <f aca="false">'9 性・年齢別，区別死亡数'!U7</f>
        <v>137</v>
      </c>
      <c r="Z7" s="553" t="n">
        <f aca="false">'9 性・年齢別，区別死亡数'!V7</f>
        <v>174</v>
      </c>
      <c r="AA7" s="553" t="n">
        <f aca="false">'9 性・年齢別，区別死亡数'!W7</f>
        <v>222</v>
      </c>
      <c r="AB7" s="553" t="n">
        <f aca="false">'9 性・年齢別，区別死亡数'!X7</f>
        <v>367</v>
      </c>
      <c r="AC7" s="553" t="n">
        <f aca="false">'9 性・年齢別，区別死亡数'!Y7</f>
        <v>405</v>
      </c>
      <c r="AD7" s="553" t="n">
        <f aca="false">'9 性・年齢別，区別死亡数'!Z7</f>
        <v>377</v>
      </c>
      <c r="AE7" s="553" t="n">
        <f aca="false">'9 性・年齢別，区別死亡数'!AA7</f>
        <v>180</v>
      </c>
      <c r="AF7" s="553" t="n">
        <f aca="false">'9 性・年齢別，区別死亡数'!AB7</f>
        <v>44</v>
      </c>
      <c r="AG7" s="548" t="n">
        <f aca="false">'9 性・年齢別，区別死亡数'!AC7</f>
        <v>0</v>
      </c>
    </row>
    <row r="8" s="451" customFormat="true" ht="12" hidden="false" customHeight="true" outlineLevel="0" collapsed="false">
      <c r="A8" s="397"/>
      <c r="B8" s="452"/>
      <c r="C8" s="452"/>
      <c r="D8" s="529"/>
      <c r="E8" s="547" t="s">
        <v>475</v>
      </c>
      <c r="F8" s="548" t="n">
        <f aca="false">'9 性・年齢別，区別死亡数'!B19</f>
        <v>1056</v>
      </c>
      <c r="G8" s="549" t="n">
        <f aca="false">'9 性・年齢別，区別死亡数'!C19</f>
        <v>3</v>
      </c>
      <c r="H8" s="550" t="n">
        <f aca="false">'9 性・年齢別，区別死亡数'!D19</f>
        <v>0</v>
      </c>
      <c r="I8" s="550" t="n">
        <f aca="false">'9 性・年齢別，区別死亡数'!E19</f>
        <v>0</v>
      </c>
      <c r="J8" s="550" t="n">
        <f aca="false">'9 性・年齢別，区別死亡数'!F19</f>
        <v>0</v>
      </c>
      <c r="K8" s="551" t="n">
        <f aca="false">'9 性・年齢別，区別死亡数'!G19</f>
        <v>0</v>
      </c>
      <c r="L8" s="549" t="n">
        <f aca="false">'9 性・年齢別，区別死亡数'!H19</f>
        <v>3</v>
      </c>
      <c r="M8" s="550" t="n">
        <f aca="false">'9 性・年齢別，区別死亡数'!I19</f>
        <v>0</v>
      </c>
      <c r="N8" s="550" t="n">
        <f aca="false">'9 性・年齢別，区別死亡数'!J19</f>
        <v>0</v>
      </c>
      <c r="O8" s="550" t="n">
        <f aca="false">'9 性・年齢別，区別死亡数'!K19</f>
        <v>3</v>
      </c>
      <c r="P8" s="548" t="n">
        <f aca="false">'9 性・年齢別，区別死亡数'!L19</f>
        <v>4</v>
      </c>
      <c r="Q8" s="552" t="n">
        <f aca="false">'9 性・年齢別，区別死亡数'!M19</f>
        <v>5</v>
      </c>
      <c r="R8" s="553" t="n">
        <f aca="false">'9 性・年齢別，区別死亡数'!N19</f>
        <v>10</v>
      </c>
      <c r="S8" s="553" t="n">
        <f aca="false">'9 性・年齢別，区別死亡数'!O19</f>
        <v>12</v>
      </c>
      <c r="T8" s="553" t="n">
        <f aca="false">'9 性・年齢別，区別死亡数'!P19</f>
        <v>9</v>
      </c>
      <c r="U8" s="553" t="n">
        <f aca="false">'9 性・年齢別，区別死亡数'!Q19</f>
        <v>20</v>
      </c>
      <c r="V8" s="553" t="n">
        <f aca="false">'9 性・年齢別，区別死亡数'!R19</f>
        <v>16</v>
      </c>
      <c r="W8" s="553" t="n">
        <f aca="false">'9 性・年齢別，区別死亡数'!S19</f>
        <v>39</v>
      </c>
      <c r="X8" s="553" t="n">
        <f aca="false">'9 性・年齢別，区別死亡数'!T19</f>
        <v>52</v>
      </c>
      <c r="Y8" s="553" t="n">
        <f aca="false">'9 性・年齢別，区別死亡数'!U19</f>
        <v>73</v>
      </c>
      <c r="Z8" s="553" t="n">
        <f aca="false">'9 性・年齢別，区別死亡数'!V19</f>
        <v>117</v>
      </c>
      <c r="AA8" s="553" t="n">
        <f aca="false">'9 性・年齢別，区別死亡数'!W19</f>
        <v>127</v>
      </c>
      <c r="AB8" s="553" t="n">
        <f aca="false">'9 性・年齢別，区別死亡数'!X19</f>
        <v>194</v>
      </c>
      <c r="AC8" s="553" t="n">
        <f aca="false">'9 性・年齢別，区別死亡数'!Y19</f>
        <v>191</v>
      </c>
      <c r="AD8" s="553" t="n">
        <f aca="false">'9 性・年齢別，区別死亡数'!Z19</f>
        <v>133</v>
      </c>
      <c r="AE8" s="553" t="n">
        <f aca="false">'9 性・年齢別，区別死亡数'!AA19</f>
        <v>40</v>
      </c>
      <c r="AF8" s="553" t="n">
        <f aca="false">'9 性・年齢別，区別死亡数'!AB19</f>
        <v>8</v>
      </c>
      <c r="AG8" s="548" t="n">
        <f aca="false">'9 性・年齢別，区別死亡数'!AC19</f>
        <v>0</v>
      </c>
    </row>
    <row r="9" s="451" customFormat="true" ht="17.25" hidden="false" customHeight="true" outlineLevel="0" collapsed="false">
      <c r="A9" s="397"/>
      <c r="B9" s="452"/>
      <c r="C9" s="452"/>
      <c r="D9" s="529"/>
      <c r="E9" s="547" t="s">
        <v>476</v>
      </c>
      <c r="F9" s="548" t="n">
        <f aca="false">'9 性・年齢別，区別死亡数'!B31</f>
        <v>1118</v>
      </c>
      <c r="G9" s="549" t="n">
        <f aca="false">'9 性・年齢別，区別死亡数'!C31</f>
        <v>3</v>
      </c>
      <c r="H9" s="550" t="n">
        <f aca="false">'9 性・年齢別，区別死亡数'!D31</f>
        <v>0</v>
      </c>
      <c r="I9" s="550" t="n">
        <f aca="false">'9 性・年齢別，区別死亡数'!E31</f>
        <v>0</v>
      </c>
      <c r="J9" s="550" t="n">
        <f aca="false">'9 性・年齢別，区別死亡数'!F31</f>
        <v>0</v>
      </c>
      <c r="K9" s="551" t="n">
        <f aca="false">'9 性・年齢別，区別死亡数'!G31</f>
        <v>0</v>
      </c>
      <c r="L9" s="549" t="n">
        <f aca="false">'9 性・年齢別，区別死亡数'!H31</f>
        <v>3</v>
      </c>
      <c r="M9" s="550" t="n">
        <f aca="false">'9 性・年齢別，区別死亡数'!I31</f>
        <v>0</v>
      </c>
      <c r="N9" s="550" t="n">
        <f aca="false">'9 性・年齢別，区別死亡数'!J31</f>
        <v>0</v>
      </c>
      <c r="O9" s="550" t="n">
        <f aca="false">'9 性・年齢別，区別死亡数'!K31</f>
        <v>1</v>
      </c>
      <c r="P9" s="548" t="n">
        <f aca="false">'9 性・年齢別，区別死亡数'!L31</f>
        <v>2</v>
      </c>
      <c r="Q9" s="552" t="n">
        <f aca="false">'9 性・年齢別，区別死亡数'!M31</f>
        <v>2</v>
      </c>
      <c r="R9" s="553" t="n">
        <f aca="false">'9 性・年齢別，区別死亡数'!N31</f>
        <v>2</v>
      </c>
      <c r="S9" s="553" t="n">
        <f aca="false">'9 性・年齢別，区別死亡数'!O31</f>
        <v>4</v>
      </c>
      <c r="T9" s="553" t="n">
        <f aca="false">'9 性・年齢別，区別死亡数'!P31</f>
        <v>5</v>
      </c>
      <c r="U9" s="553" t="n">
        <f aca="false">'9 性・年齢別，区別死亡数'!Q31</f>
        <v>14</v>
      </c>
      <c r="V9" s="553" t="n">
        <f aca="false">'9 性・年齢別，区別死亡数'!R31</f>
        <v>15</v>
      </c>
      <c r="W9" s="553" t="n">
        <f aca="false">'9 性・年齢別，区別死亡数'!S31</f>
        <v>23</v>
      </c>
      <c r="X9" s="553" t="n">
        <f aca="false">'9 性・年齢別，区別死亡数'!T31</f>
        <v>24</v>
      </c>
      <c r="Y9" s="553" t="n">
        <f aca="false">'9 性・年齢別，区別死亡数'!U31</f>
        <v>64</v>
      </c>
      <c r="Z9" s="553" t="n">
        <f aca="false">'9 性・年齢別，区別死亡数'!V31</f>
        <v>57</v>
      </c>
      <c r="AA9" s="553" t="n">
        <f aca="false">'9 性・年齢別，区別死亡数'!W31</f>
        <v>95</v>
      </c>
      <c r="AB9" s="553" t="n">
        <f aca="false">'9 性・年齢別，区別死亡数'!X31</f>
        <v>173</v>
      </c>
      <c r="AC9" s="553" t="n">
        <f aca="false">'9 性・年齢別，区別死亡数'!Y31</f>
        <v>214</v>
      </c>
      <c r="AD9" s="553" t="n">
        <f aca="false">'9 性・年齢別，区別死亡数'!Z31</f>
        <v>244</v>
      </c>
      <c r="AE9" s="553" t="n">
        <f aca="false">'9 性・年齢別，区別死亡数'!AA31</f>
        <v>140</v>
      </c>
      <c r="AF9" s="553" t="n">
        <f aca="false">'9 性・年齢別，区別死亡数'!AB31</f>
        <v>36</v>
      </c>
      <c r="AG9" s="548" t="n">
        <f aca="false">'9 性・年齢別，区別死亡数'!AC31</f>
        <v>0</v>
      </c>
    </row>
    <row r="10" s="444" customFormat="true" ht="12" hidden="false" customHeight="true" outlineLevel="0" collapsed="false">
      <c r="A10" s="397" t="s">
        <v>419</v>
      </c>
      <c r="B10" s="507" t="s">
        <v>420</v>
      </c>
      <c r="C10" s="507"/>
      <c r="D10" s="338"/>
      <c r="E10" s="436" t="s">
        <v>7</v>
      </c>
      <c r="F10" s="504" t="n">
        <f aca="false">SUM(L10:AG10)</f>
        <v>4</v>
      </c>
      <c r="G10" s="508" t="n">
        <f aca="false">SUM(G11:G12)</f>
        <v>0</v>
      </c>
      <c r="H10" s="509" t="n">
        <f aca="false">SUM(H11:H12)</f>
        <v>0</v>
      </c>
      <c r="I10" s="509" t="n">
        <f aca="false">SUM(I11:I12)</f>
        <v>0</v>
      </c>
      <c r="J10" s="509" t="n">
        <f aca="false">SUM(J11:J12)</f>
        <v>0</v>
      </c>
      <c r="K10" s="510" t="n">
        <f aca="false">SUM(K11:K12)</f>
        <v>0</v>
      </c>
      <c r="L10" s="554" t="n">
        <f aca="false">SUM(G10:K10)</f>
        <v>0</v>
      </c>
      <c r="M10" s="509" t="n">
        <f aca="false">SUM(M11:M12)</f>
        <v>0</v>
      </c>
      <c r="N10" s="509" t="n">
        <f aca="false">SUM(N11:N12)</f>
        <v>0</v>
      </c>
      <c r="O10" s="509" t="n">
        <f aca="false">SUM(O11:O12)</f>
        <v>0</v>
      </c>
      <c r="P10" s="510" t="n">
        <f aca="false">SUM(P11:P12)</f>
        <v>0</v>
      </c>
      <c r="Q10" s="508" t="n">
        <f aca="false">SUM(Q11:Q12)</f>
        <v>0</v>
      </c>
      <c r="R10" s="509" t="n">
        <f aca="false">SUM(R11:R12)</f>
        <v>0</v>
      </c>
      <c r="S10" s="509" t="n">
        <f aca="false">SUM(S11:S12)</f>
        <v>0</v>
      </c>
      <c r="T10" s="509" t="n">
        <f aca="false">SUM(T11:T12)</f>
        <v>0</v>
      </c>
      <c r="U10" s="509" t="n">
        <f aca="false">SUM(U11:U12)</f>
        <v>0</v>
      </c>
      <c r="V10" s="509" t="n">
        <f aca="false">SUM(V11:V12)</f>
        <v>0</v>
      </c>
      <c r="W10" s="509" t="n">
        <f aca="false">SUM(W11:W12)</f>
        <v>0</v>
      </c>
      <c r="X10" s="509" t="n">
        <f aca="false">SUM(X11:X12)</f>
        <v>0</v>
      </c>
      <c r="Y10" s="509" t="n">
        <f aca="false">SUM(Y11:Y12)</f>
        <v>0</v>
      </c>
      <c r="Z10" s="509" t="n">
        <f aca="false">SUM(Z11:Z12)</f>
        <v>0</v>
      </c>
      <c r="AA10" s="509" t="n">
        <f aca="false">SUM(AA11:AA12)</f>
        <v>0</v>
      </c>
      <c r="AB10" s="509" t="n">
        <f aca="false">SUM(AB11:AB12)</f>
        <v>1</v>
      </c>
      <c r="AC10" s="509" t="n">
        <f aca="false">SUM(AC11:AC12)</f>
        <v>1</v>
      </c>
      <c r="AD10" s="509" t="n">
        <f aca="false">SUM(AD11:AD12)</f>
        <v>2</v>
      </c>
      <c r="AE10" s="509" t="n">
        <f aca="false">SUM(AE11:AE12)</f>
        <v>0</v>
      </c>
      <c r="AF10" s="509" t="n">
        <f aca="false">SUM(AF11:AF12)</f>
        <v>0</v>
      </c>
      <c r="AG10" s="510" t="n">
        <f aca="false">SUM(AG11:AG12)</f>
        <v>0</v>
      </c>
    </row>
    <row r="11" s="451" customFormat="true" ht="12" hidden="false" customHeight="true" outlineLevel="0" collapsed="false">
      <c r="A11" s="397"/>
      <c r="B11" s="507"/>
      <c r="C11" s="507"/>
      <c r="D11" s="529"/>
      <c r="E11" s="547" t="s">
        <v>475</v>
      </c>
      <c r="F11" s="555" t="n">
        <f aca="false">SUM(L11:AG11)</f>
        <v>3</v>
      </c>
      <c r="G11" s="556" t="n">
        <v>0</v>
      </c>
      <c r="H11" s="557" t="n">
        <v>0</v>
      </c>
      <c r="I11" s="557" t="n">
        <v>0</v>
      </c>
      <c r="J11" s="557" t="n">
        <v>0</v>
      </c>
      <c r="K11" s="558" t="n">
        <v>0</v>
      </c>
      <c r="L11" s="554" t="n">
        <f aca="false">SUM(G11:K11)</f>
        <v>0</v>
      </c>
      <c r="M11" s="557" t="n">
        <v>0</v>
      </c>
      <c r="N11" s="557" t="n">
        <v>0</v>
      </c>
      <c r="O11" s="557" t="n">
        <v>0</v>
      </c>
      <c r="P11" s="558" t="n">
        <v>0</v>
      </c>
      <c r="Q11" s="556" t="n">
        <v>0</v>
      </c>
      <c r="R11" s="557" t="n">
        <v>0</v>
      </c>
      <c r="S11" s="557" t="n">
        <v>0</v>
      </c>
      <c r="T11" s="557" t="n">
        <v>0</v>
      </c>
      <c r="U11" s="557" t="n">
        <v>0</v>
      </c>
      <c r="V11" s="557" t="n">
        <v>0</v>
      </c>
      <c r="W11" s="557" t="n">
        <v>0</v>
      </c>
      <c r="X11" s="557" t="n">
        <v>0</v>
      </c>
      <c r="Y11" s="557" t="n">
        <v>0</v>
      </c>
      <c r="Z11" s="557" t="n">
        <v>0</v>
      </c>
      <c r="AA11" s="557" t="n">
        <v>0</v>
      </c>
      <c r="AB11" s="557" t="n">
        <v>1</v>
      </c>
      <c r="AC11" s="557" t="n">
        <v>0</v>
      </c>
      <c r="AD11" s="557" t="n">
        <v>2</v>
      </c>
      <c r="AE11" s="557" t="n">
        <v>0</v>
      </c>
      <c r="AF11" s="557" t="n">
        <v>0</v>
      </c>
      <c r="AG11" s="558" t="n">
        <v>0</v>
      </c>
    </row>
    <row r="12" s="451" customFormat="true" ht="17.25" hidden="false" customHeight="true" outlineLevel="0" collapsed="false">
      <c r="A12" s="397"/>
      <c r="B12" s="507"/>
      <c r="C12" s="507"/>
      <c r="D12" s="529"/>
      <c r="E12" s="547" t="s">
        <v>476</v>
      </c>
      <c r="F12" s="555" t="n">
        <f aca="false">SUM(L12:AG12)</f>
        <v>1</v>
      </c>
      <c r="G12" s="556" t="n">
        <v>0</v>
      </c>
      <c r="H12" s="557" t="n">
        <v>0</v>
      </c>
      <c r="I12" s="557" t="n">
        <v>0</v>
      </c>
      <c r="J12" s="557" t="n">
        <v>0</v>
      </c>
      <c r="K12" s="558" t="n">
        <v>0</v>
      </c>
      <c r="L12" s="554" t="n">
        <f aca="false">SUM(G12:K12)</f>
        <v>0</v>
      </c>
      <c r="M12" s="557" t="n">
        <v>0</v>
      </c>
      <c r="N12" s="557" t="n">
        <v>0</v>
      </c>
      <c r="O12" s="557" t="n">
        <v>0</v>
      </c>
      <c r="P12" s="558" t="n">
        <v>0</v>
      </c>
      <c r="Q12" s="556" t="n">
        <v>0</v>
      </c>
      <c r="R12" s="557" t="n">
        <v>0</v>
      </c>
      <c r="S12" s="557" t="n">
        <v>0</v>
      </c>
      <c r="T12" s="557" t="n">
        <v>0</v>
      </c>
      <c r="U12" s="557" t="n">
        <v>0</v>
      </c>
      <c r="V12" s="557" t="n">
        <v>0</v>
      </c>
      <c r="W12" s="557" t="n">
        <v>0</v>
      </c>
      <c r="X12" s="557" t="n">
        <v>0</v>
      </c>
      <c r="Y12" s="557" t="n">
        <v>0</v>
      </c>
      <c r="Z12" s="557" t="n">
        <v>0</v>
      </c>
      <c r="AA12" s="557" t="n">
        <v>0</v>
      </c>
      <c r="AB12" s="557" t="n">
        <v>0</v>
      </c>
      <c r="AC12" s="557" t="n">
        <v>1</v>
      </c>
      <c r="AD12" s="557" t="n">
        <v>0</v>
      </c>
      <c r="AE12" s="557" t="n">
        <v>0</v>
      </c>
      <c r="AF12" s="557" t="n">
        <v>0</v>
      </c>
      <c r="AG12" s="558" t="n">
        <v>0</v>
      </c>
    </row>
    <row r="13" s="444" customFormat="true" ht="12" hidden="false" customHeight="true" outlineLevel="0" collapsed="false">
      <c r="A13" s="397" t="s">
        <v>421</v>
      </c>
      <c r="B13" s="507" t="s">
        <v>149</v>
      </c>
      <c r="C13" s="507"/>
      <c r="D13" s="338"/>
      <c r="E13" s="436" t="s">
        <v>7</v>
      </c>
      <c r="F13" s="504" t="n">
        <f aca="false">SUM(L13:AG13)</f>
        <v>675</v>
      </c>
      <c r="G13" s="508" t="n">
        <f aca="false">SUM(G14:G15)</f>
        <v>0</v>
      </c>
      <c r="H13" s="509" t="n">
        <f aca="false">SUM(H14:H15)</f>
        <v>0</v>
      </c>
      <c r="I13" s="509" t="n">
        <f aca="false">SUM(I14:I15)</f>
        <v>0</v>
      </c>
      <c r="J13" s="509" t="n">
        <f aca="false">SUM(J14:J15)</f>
        <v>0</v>
      </c>
      <c r="K13" s="510" t="n">
        <f aca="false">SUM(K14:K15)</f>
        <v>0</v>
      </c>
      <c r="L13" s="554" t="n">
        <f aca="false">SUM(L14:L15)</f>
        <v>0</v>
      </c>
      <c r="M13" s="509" t="n">
        <f aca="false">SUM(M14:M15)</f>
        <v>0</v>
      </c>
      <c r="N13" s="509" t="n">
        <f aca="false">SUM(N14:N15)</f>
        <v>0</v>
      </c>
      <c r="O13" s="509" t="n">
        <f aca="false">SUM(O14:O15)</f>
        <v>0</v>
      </c>
      <c r="P13" s="510" t="n">
        <f aca="false">SUM(P14:P15)</f>
        <v>0</v>
      </c>
      <c r="Q13" s="508" t="n">
        <f aca="false">SUM(Q14:Q15)</f>
        <v>2</v>
      </c>
      <c r="R13" s="509" t="n">
        <f aca="false">SUM(R14:R15)</f>
        <v>0</v>
      </c>
      <c r="S13" s="509" t="n">
        <f aca="false">SUM(S14:S15)</f>
        <v>5</v>
      </c>
      <c r="T13" s="509" t="n">
        <f aca="false">SUM(T14:T15)</f>
        <v>2</v>
      </c>
      <c r="U13" s="509" t="n">
        <f aca="false">SUM(U14:U15)</f>
        <v>14</v>
      </c>
      <c r="V13" s="509" t="n">
        <f aca="false">SUM(V14:V15)</f>
        <v>21</v>
      </c>
      <c r="W13" s="509" t="n">
        <f aca="false">SUM(W14:W15)</f>
        <v>30</v>
      </c>
      <c r="X13" s="509" t="n">
        <f aca="false">SUM(X14:X15)</f>
        <v>32</v>
      </c>
      <c r="Y13" s="509" t="n">
        <f aca="false">SUM(Y14:Y15)</f>
        <v>72</v>
      </c>
      <c r="Z13" s="509" t="n">
        <f aca="false">SUM(Z14:Z15)</f>
        <v>88</v>
      </c>
      <c r="AA13" s="509" t="n">
        <f aca="false">SUM(AA14:AA15)</f>
        <v>97</v>
      </c>
      <c r="AB13" s="509" t="n">
        <f aca="false">SUM(AB14:AB15)</f>
        <v>111</v>
      </c>
      <c r="AC13" s="509" t="n">
        <f aca="false">SUM(AC14:AC15)</f>
        <v>111</v>
      </c>
      <c r="AD13" s="509" t="n">
        <f aca="false">SUM(AD14:AD15)</f>
        <v>65</v>
      </c>
      <c r="AE13" s="509" t="n">
        <f aca="false">SUM(AE14:AE15)</f>
        <v>24</v>
      </c>
      <c r="AF13" s="509" t="n">
        <f aca="false">SUM(AF14:AF15)</f>
        <v>1</v>
      </c>
      <c r="AG13" s="510" t="n">
        <f aca="false">SUM(AG14:AG15)</f>
        <v>0</v>
      </c>
    </row>
    <row r="14" s="451" customFormat="true" ht="12" hidden="false" customHeight="true" outlineLevel="0" collapsed="false">
      <c r="A14" s="397"/>
      <c r="B14" s="507"/>
      <c r="C14" s="507"/>
      <c r="D14" s="529"/>
      <c r="E14" s="547" t="s">
        <v>475</v>
      </c>
      <c r="F14" s="555" t="n">
        <f aca="false">SUM(L14:AG14)</f>
        <v>344</v>
      </c>
      <c r="G14" s="556" t="n">
        <v>0</v>
      </c>
      <c r="H14" s="557" t="n">
        <v>0</v>
      </c>
      <c r="I14" s="557" t="n">
        <v>0</v>
      </c>
      <c r="J14" s="557" t="n">
        <v>0</v>
      </c>
      <c r="K14" s="558" t="n">
        <v>0</v>
      </c>
      <c r="L14" s="554" t="n">
        <f aca="false">SUM(G14:K14)</f>
        <v>0</v>
      </c>
      <c r="M14" s="557" t="n">
        <v>0</v>
      </c>
      <c r="N14" s="557" t="n">
        <v>0</v>
      </c>
      <c r="O14" s="557" t="n">
        <v>0</v>
      </c>
      <c r="P14" s="558" t="n">
        <v>0</v>
      </c>
      <c r="Q14" s="556" t="n">
        <v>2</v>
      </c>
      <c r="R14" s="557" t="n">
        <v>0</v>
      </c>
      <c r="S14" s="557" t="n">
        <v>4</v>
      </c>
      <c r="T14" s="557" t="n">
        <v>1</v>
      </c>
      <c r="U14" s="557" t="n">
        <v>5</v>
      </c>
      <c r="V14" s="557" t="n">
        <v>8</v>
      </c>
      <c r="W14" s="557" t="n">
        <v>14</v>
      </c>
      <c r="X14" s="557" t="n">
        <v>21</v>
      </c>
      <c r="Y14" s="557" t="n">
        <v>33</v>
      </c>
      <c r="Z14" s="557" t="n">
        <v>60</v>
      </c>
      <c r="AA14" s="557" t="n">
        <v>53</v>
      </c>
      <c r="AB14" s="557" t="n">
        <v>45</v>
      </c>
      <c r="AC14" s="557" t="n">
        <v>64</v>
      </c>
      <c r="AD14" s="557" t="n">
        <v>29</v>
      </c>
      <c r="AE14" s="557" t="n">
        <v>5</v>
      </c>
      <c r="AF14" s="557" t="n">
        <v>0</v>
      </c>
      <c r="AG14" s="558" t="n">
        <v>0</v>
      </c>
    </row>
    <row r="15" s="451" customFormat="true" ht="17.25" hidden="false" customHeight="true" outlineLevel="0" collapsed="false">
      <c r="A15" s="397"/>
      <c r="B15" s="507"/>
      <c r="C15" s="507"/>
      <c r="D15" s="529"/>
      <c r="E15" s="547" t="s">
        <v>476</v>
      </c>
      <c r="F15" s="555" t="n">
        <f aca="false">SUM(L15:AG15)</f>
        <v>331</v>
      </c>
      <c r="G15" s="556" t="n">
        <v>0</v>
      </c>
      <c r="H15" s="557" t="n">
        <v>0</v>
      </c>
      <c r="I15" s="557" t="n">
        <v>0</v>
      </c>
      <c r="J15" s="557" t="n">
        <v>0</v>
      </c>
      <c r="K15" s="558" t="n">
        <v>0</v>
      </c>
      <c r="L15" s="554" t="n">
        <f aca="false">SUM(G15:K15)</f>
        <v>0</v>
      </c>
      <c r="M15" s="557" t="n">
        <v>0</v>
      </c>
      <c r="N15" s="557" t="n">
        <v>0</v>
      </c>
      <c r="O15" s="557" t="n">
        <v>0</v>
      </c>
      <c r="P15" s="558" t="n">
        <v>0</v>
      </c>
      <c r="Q15" s="556" t="n">
        <v>0</v>
      </c>
      <c r="R15" s="557" t="n">
        <v>0</v>
      </c>
      <c r="S15" s="557" t="n">
        <v>1</v>
      </c>
      <c r="T15" s="557" t="n">
        <v>1</v>
      </c>
      <c r="U15" s="557" t="n">
        <v>9</v>
      </c>
      <c r="V15" s="557" t="n">
        <v>13</v>
      </c>
      <c r="W15" s="557" t="n">
        <v>16</v>
      </c>
      <c r="X15" s="557" t="n">
        <v>11</v>
      </c>
      <c r="Y15" s="557" t="n">
        <v>39</v>
      </c>
      <c r="Z15" s="557" t="n">
        <v>28</v>
      </c>
      <c r="AA15" s="557" t="n">
        <v>44</v>
      </c>
      <c r="AB15" s="557" t="n">
        <v>66</v>
      </c>
      <c r="AC15" s="557" t="n">
        <v>47</v>
      </c>
      <c r="AD15" s="557" t="n">
        <v>36</v>
      </c>
      <c r="AE15" s="557" t="n">
        <v>19</v>
      </c>
      <c r="AF15" s="557" t="n">
        <v>1</v>
      </c>
      <c r="AG15" s="558" t="n">
        <v>0</v>
      </c>
    </row>
    <row r="16" s="444" customFormat="true" ht="12" hidden="false" customHeight="true" outlineLevel="0" collapsed="false">
      <c r="A16" s="397" t="s">
        <v>422</v>
      </c>
      <c r="B16" s="465" t="s">
        <v>477</v>
      </c>
      <c r="C16" s="466" t="s">
        <v>423</v>
      </c>
      <c r="D16" s="467"/>
      <c r="E16" s="436" t="s">
        <v>7</v>
      </c>
      <c r="F16" s="504" t="n">
        <f aca="false">SUM(L16:AG16)</f>
        <v>21</v>
      </c>
      <c r="G16" s="508" t="n">
        <f aca="false">SUM(G17:G18)</f>
        <v>0</v>
      </c>
      <c r="H16" s="509" t="n">
        <f aca="false">SUM(H17:H18)</f>
        <v>0</v>
      </c>
      <c r="I16" s="509" t="n">
        <f aca="false">SUM(I17:I18)</f>
        <v>0</v>
      </c>
      <c r="J16" s="509" t="n">
        <f aca="false">SUM(J17:J18)</f>
        <v>0</v>
      </c>
      <c r="K16" s="510" t="n">
        <f aca="false">SUM(K17:K18)</f>
        <v>0</v>
      </c>
      <c r="L16" s="554" t="n">
        <f aca="false">SUM(L17:L18)</f>
        <v>0</v>
      </c>
      <c r="M16" s="509" t="n">
        <f aca="false">SUM(M17:M18)</f>
        <v>0</v>
      </c>
      <c r="N16" s="509" t="n">
        <f aca="false">SUM(N17:N18)</f>
        <v>0</v>
      </c>
      <c r="O16" s="509" t="n">
        <f aca="false">SUM(O17:O18)</f>
        <v>0</v>
      </c>
      <c r="P16" s="510" t="n">
        <f aca="false">SUM(P17:P18)</f>
        <v>0</v>
      </c>
      <c r="Q16" s="508" t="n">
        <f aca="false">SUM(Q17:Q18)</f>
        <v>0</v>
      </c>
      <c r="R16" s="509" t="n">
        <f aca="false">SUM(R17:R18)</f>
        <v>0</v>
      </c>
      <c r="S16" s="509" t="n">
        <f aca="false">SUM(S17:S18)</f>
        <v>0</v>
      </c>
      <c r="T16" s="509" t="n">
        <f aca="false">SUM(T17:T18)</f>
        <v>0</v>
      </c>
      <c r="U16" s="509" t="n">
        <f aca="false">SUM(U17:U18)</f>
        <v>1</v>
      </c>
      <c r="V16" s="509" t="n">
        <f aca="false">SUM(V17:V18)</f>
        <v>1</v>
      </c>
      <c r="W16" s="509" t="n">
        <f aca="false">SUM(W17:W18)</f>
        <v>2</v>
      </c>
      <c r="X16" s="509" t="n">
        <f aca="false">SUM(X17:X18)</f>
        <v>3</v>
      </c>
      <c r="Y16" s="509" t="n">
        <f aca="false">SUM(Y17:Y18)</f>
        <v>9</v>
      </c>
      <c r="Z16" s="509" t="n">
        <f aca="false">SUM(Z17:Z18)</f>
        <v>1</v>
      </c>
      <c r="AA16" s="509" t="n">
        <f aca="false">SUM(AA17:AA18)</f>
        <v>3</v>
      </c>
      <c r="AB16" s="509" t="n">
        <f aca="false">SUM(AB17:AB18)</f>
        <v>0</v>
      </c>
      <c r="AC16" s="509" t="n">
        <f aca="false">SUM(AC17:AC18)</f>
        <v>1</v>
      </c>
      <c r="AD16" s="509" t="n">
        <f aca="false">SUM(AD17:AD18)</f>
        <v>0</v>
      </c>
      <c r="AE16" s="509" t="n">
        <f aca="false">SUM(AE17:AE18)</f>
        <v>0</v>
      </c>
      <c r="AF16" s="509" t="n">
        <f aca="false">SUM(AF17:AF18)</f>
        <v>0</v>
      </c>
      <c r="AG16" s="510" t="n">
        <f aca="false">SUM(AG17:AG18)</f>
        <v>0</v>
      </c>
    </row>
    <row r="17" s="451" customFormat="true" ht="12" hidden="false" customHeight="true" outlineLevel="0" collapsed="false">
      <c r="A17" s="397"/>
      <c r="B17" s="465"/>
      <c r="C17" s="466"/>
      <c r="D17" s="529"/>
      <c r="E17" s="547" t="s">
        <v>475</v>
      </c>
      <c r="F17" s="555" t="n">
        <f aca="false">SUM(L17:AG17)</f>
        <v>14</v>
      </c>
      <c r="G17" s="556" t="n">
        <v>0</v>
      </c>
      <c r="H17" s="557" t="n">
        <v>0</v>
      </c>
      <c r="I17" s="557" t="n">
        <v>0</v>
      </c>
      <c r="J17" s="557" t="n">
        <v>0</v>
      </c>
      <c r="K17" s="558" t="n">
        <v>0</v>
      </c>
      <c r="L17" s="554" t="n">
        <f aca="false">SUM(G17:K17)</f>
        <v>0</v>
      </c>
      <c r="M17" s="557" t="n">
        <v>0</v>
      </c>
      <c r="N17" s="557" t="n">
        <v>0</v>
      </c>
      <c r="O17" s="557" t="n">
        <v>0</v>
      </c>
      <c r="P17" s="558" t="n">
        <v>0</v>
      </c>
      <c r="Q17" s="556" t="n">
        <v>0</v>
      </c>
      <c r="R17" s="557" t="n">
        <v>0</v>
      </c>
      <c r="S17" s="557" t="n">
        <v>0</v>
      </c>
      <c r="T17" s="557" t="n">
        <v>0</v>
      </c>
      <c r="U17" s="557" t="n">
        <v>0</v>
      </c>
      <c r="V17" s="557" t="n">
        <v>0</v>
      </c>
      <c r="W17" s="557" t="n">
        <v>1</v>
      </c>
      <c r="X17" s="557" t="n">
        <v>3</v>
      </c>
      <c r="Y17" s="557" t="n">
        <v>5</v>
      </c>
      <c r="Z17" s="557" t="n">
        <v>1</v>
      </c>
      <c r="AA17" s="557" t="n">
        <v>3</v>
      </c>
      <c r="AB17" s="557" t="n">
        <v>0</v>
      </c>
      <c r="AC17" s="557" t="n">
        <v>1</v>
      </c>
      <c r="AD17" s="557" t="n">
        <v>0</v>
      </c>
      <c r="AE17" s="557" t="n">
        <v>0</v>
      </c>
      <c r="AF17" s="557" t="n">
        <v>0</v>
      </c>
      <c r="AG17" s="558" t="n">
        <v>0</v>
      </c>
    </row>
    <row r="18" s="451" customFormat="true" ht="17.25" hidden="false" customHeight="true" outlineLevel="0" collapsed="false">
      <c r="A18" s="397"/>
      <c r="B18" s="465"/>
      <c r="C18" s="466"/>
      <c r="D18" s="529"/>
      <c r="E18" s="547" t="s">
        <v>476</v>
      </c>
      <c r="F18" s="555" t="n">
        <f aca="false">SUM(L18:AG18)</f>
        <v>7</v>
      </c>
      <c r="G18" s="556" t="n">
        <v>0</v>
      </c>
      <c r="H18" s="557" t="n">
        <v>0</v>
      </c>
      <c r="I18" s="557" t="n">
        <v>0</v>
      </c>
      <c r="J18" s="557" t="n">
        <v>0</v>
      </c>
      <c r="K18" s="558" t="n">
        <v>0</v>
      </c>
      <c r="L18" s="554" t="n">
        <f aca="false">SUM(G18:K18)</f>
        <v>0</v>
      </c>
      <c r="M18" s="557" t="n">
        <v>0</v>
      </c>
      <c r="N18" s="557" t="n">
        <v>0</v>
      </c>
      <c r="O18" s="557" t="n">
        <v>0</v>
      </c>
      <c r="P18" s="558" t="n">
        <v>0</v>
      </c>
      <c r="Q18" s="556" t="n">
        <v>0</v>
      </c>
      <c r="R18" s="557" t="n">
        <v>0</v>
      </c>
      <c r="S18" s="557" t="n">
        <v>0</v>
      </c>
      <c r="T18" s="557" t="n">
        <v>0</v>
      </c>
      <c r="U18" s="557" t="n">
        <v>1</v>
      </c>
      <c r="V18" s="557" t="n">
        <v>1</v>
      </c>
      <c r="W18" s="557" t="n">
        <v>1</v>
      </c>
      <c r="X18" s="557" t="n">
        <v>0</v>
      </c>
      <c r="Y18" s="557" t="n">
        <v>4</v>
      </c>
      <c r="Z18" s="557" t="n">
        <v>0</v>
      </c>
      <c r="AA18" s="557" t="n">
        <v>0</v>
      </c>
      <c r="AB18" s="557" t="n">
        <v>0</v>
      </c>
      <c r="AC18" s="557" t="n">
        <v>0</v>
      </c>
      <c r="AD18" s="557" t="n">
        <v>0</v>
      </c>
      <c r="AE18" s="557" t="n">
        <v>0</v>
      </c>
      <c r="AF18" s="557" t="n">
        <v>0</v>
      </c>
      <c r="AG18" s="558" t="n">
        <v>0</v>
      </c>
    </row>
    <row r="19" s="444" customFormat="true" ht="12" hidden="false" customHeight="true" outlineLevel="0" collapsed="false">
      <c r="A19" s="397" t="s">
        <v>424</v>
      </c>
      <c r="B19" s="465"/>
      <c r="C19" s="468" t="s">
        <v>425</v>
      </c>
      <c r="D19" s="338"/>
      <c r="E19" s="436" t="s">
        <v>7</v>
      </c>
      <c r="F19" s="504" t="n">
        <f aca="false">SUM(L19:AG19)</f>
        <v>64</v>
      </c>
      <c r="G19" s="508" t="n">
        <f aca="false">SUM(G20:G21)</f>
        <v>0</v>
      </c>
      <c r="H19" s="509" t="n">
        <f aca="false">SUM(H20:H21)</f>
        <v>0</v>
      </c>
      <c r="I19" s="509" t="n">
        <f aca="false">SUM(I20:I21)</f>
        <v>0</v>
      </c>
      <c r="J19" s="509" t="n">
        <f aca="false">SUM(J20:J21)</f>
        <v>0</v>
      </c>
      <c r="K19" s="510" t="n">
        <f aca="false">SUM(K20:K21)</f>
        <v>0</v>
      </c>
      <c r="L19" s="554" t="n">
        <f aca="false">SUM(L20:L21)</f>
        <v>0</v>
      </c>
      <c r="M19" s="509" t="n">
        <f aca="false">SUM(M20:M21)</f>
        <v>0</v>
      </c>
      <c r="N19" s="509" t="n">
        <f aca="false">SUM(N20:N21)</f>
        <v>0</v>
      </c>
      <c r="O19" s="509" t="n">
        <f aca="false">SUM(O20:O21)</f>
        <v>0</v>
      </c>
      <c r="P19" s="510" t="n">
        <f aca="false">SUM(P20:P21)</f>
        <v>0</v>
      </c>
      <c r="Q19" s="508" t="n">
        <f aca="false">SUM(Q20:Q21)</f>
        <v>0</v>
      </c>
      <c r="R19" s="509" t="n">
        <f aca="false">SUM(R20:R21)</f>
        <v>0</v>
      </c>
      <c r="S19" s="509" t="n">
        <f aca="false">SUM(S20:S21)</f>
        <v>1</v>
      </c>
      <c r="T19" s="509" t="n">
        <f aca="false">SUM(T20:T21)</f>
        <v>1</v>
      </c>
      <c r="U19" s="509" t="n">
        <f aca="false">SUM(U20:U21)</f>
        <v>1</v>
      </c>
      <c r="V19" s="509" t="n">
        <f aca="false">SUM(V20:V21)</f>
        <v>1</v>
      </c>
      <c r="W19" s="509" t="n">
        <f aca="false">SUM(W20:W21)</f>
        <v>3</v>
      </c>
      <c r="X19" s="509" t="n">
        <f aca="false">SUM(X20:X21)</f>
        <v>2</v>
      </c>
      <c r="Y19" s="509" t="n">
        <f aca="false">SUM(Y20:Y21)</f>
        <v>4</v>
      </c>
      <c r="Z19" s="509" t="n">
        <f aca="false">SUM(Z20:Z21)</f>
        <v>9</v>
      </c>
      <c r="AA19" s="509" t="n">
        <f aca="false">SUM(AA20:AA21)</f>
        <v>8</v>
      </c>
      <c r="AB19" s="509" t="n">
        <f aca="false">SUM(AB20:AB21)</f>
        <v>9</v>
      </c>
      <c r="AC19" s="509" t="n">
        <f aca="false">SUM(AC20:AC21)</f>
        <v>14</v>
      </c>
      <c r="AD19" s="509" t="n">
        <f aca="false">SUM(AD20:AD21)</f>
        <v>9</v>
      </c>
      <c r="AE19" s="509" t="n">
        <f aca="false">SUM(AE20:AE21)</f>
        <v>2</v>
      </c>
      <c r="AF19" s="509" t="n">
        <f aca="false">SUM(AF20:AF21)</f>
        <v>0</v>
      </c>
      <c r="AG19" s="510" t="n">
        <f aca="false">SUM(AG20:AG21)</f>
        <v>0</v>
      </c>
    </row>
    <row r="20" s="451" customFormat="true" ht="12" hidden="false" customHeight="true" outlineLevel="0" collapsed="false">
      <c r="A20" s="397"/>
      <c r="B20" s="465"/>
      <c r="C20" s="468"/>
      <c r="D20" s="529"/>
      <c r="E20" s="547" t="s">
        <v>475</v>
      </c>
      <c r="F20" s="555" t="n">
        <f aca="false">SUM(L20:AG20)</f>
        <v>37</v>
      </c>
      <c r="G20" s="556" t="n">
        <v>0</v>
      </c>
      <c r="H20" s="557" t="n">
        <v>0</v>
      </c>
      <c r="I20" s="557" t="n">
        <v>0</v>
      </c>
      <c r="J20" s="557" t="n">
        <v>0</v>
      </c>
      <c r="K20" s="558" t="n">
        <v>0</v>
      </c>
      <c r="L20" s="554" t="n">
        <f aca="false">SUM(G20:K20)</f>
        <v>0</v>
      </c>
      <c r="M20" s="557" t="n">
        <v>0</v>
      </c>
      <c r="N20" s="557" t="n">
        <v>0</v>
      </c>
      <c r="O20" s="557" t="n">
        <v>0</v>
      </c>
      <c r="P20" s="558" t="n">
        <v>0</v>
      </c>
      <c r="Q20" s="556" t="n">
        <v>0</v>
      </c>
      <c r="R20" s="557" t="n">
        <v>0</v>
      </c>
      <c r="S20" s="557" t="n">
        <v>1</v>
      </c>
      <c r="T20" s="557" t="n">
        <v>1</v>
      </c>
      <c r="U20" s="557" t="n">
        <v>0</v>
      </c>
      <c r="V20" s="557" t="n">
        <v>0</v>
      </c>
      <c r="W20" s="557" t="n">
        <v>2</v>
      </c>
      <c r="X20" s="557" t="n">
        <v>2</v>
      </c>
      <c r="Y20" s="557" t="n">
        <v>2</v>
      </c>
      <c r="Z20" s="557" t="n">
        <v>6</v>
      </c>
      <c r="AA20" s="557" t="n">
        <v>3</v>
      </c>
      <c r="AB20" s="557" t="n">
        <v>7</v>
      </c>
      <c r="AC20" s="557" t="n">
        <v>9</v>
      </c>
      <c r="AD20" s="557" t="n">
        <v>4</v>
      </c>
      <c r="AE20" s="557" t="n">
        <v>0</v>
      </c>
      <c r="AF20" s="557" t="n">
        <v>0</v>
      </c>
      <c r="AG20" s="558" t="n">
        <v>0</v>
      </c>
    </row>
    <row r="21" s="451" customFormat="true" ht="17.25" hidden="false" customHeight="true" outlineLevel="0" collapsed="false">
      <c r="A21" s="397"/>
      <c r="B21" s="465"/>
      <c r="C21" s="468"/>
      <c r="D21" s="529"/>
      <c r="E21" s="547" t="s">
        <v>476</v>
      </c>
      <c r="F21" s="555" t="n">
        <f aca="false">SUM(L21:AG21)</f>
        <v>27</v>
      </c>
      <c r="G21" s="556" t="n">
        <v>0</v>
      </c>
      <c r="H21" s="557" t="n">
        <v>0</v>
      </c>
      <c r="I21" s="557" t="n">
        <v>0</v>
      </c>
      <c r="J21" s="557" t="n">
        <v>0</v>
      </c>
      <c r="K21" s="558" t="n">
        <v>0</v>
      </c>
      <c r="L21" s="554" t="n">
        <f aca="false">SUM(G21:K21)</f>
        <v>0</v>
      </c>
      <c r="M21" s="557" t="n">
        <v>0</v>
      </c>
      <c r="N21" s="557" t="n">
        <v>0</v>
      </c>
      <c r="O21" s="557" t="n">
        <v>0</v>
      </c>
      <c r="P21" s="558" t="n">
        <v>0</v>
      </c>
      <c r="Q21" s="556" t="n">
        <v>0</v>
      </c>
      <c r="R21" s="557" t="n">
        <v>0</v>
      </c>
      <c r="S21" s="557" t="n">
        <v>0</v>
      </c>
      <c r="T21" s="557" t="n">
        <v>0</v>
      </c>
      <c r="U21" s="557" t="n">
        <v>1</v>
      </c>
      <c r="V21" s="557" t="n">
        <v>1</v>
      </c>
      <c r="W21" s="557" t="n">
        <v>1</v>
      </c>
      <c r="X21" s="557" t="n">
        <v>0</v>
      </c>
      <c r="Y21" s="557" t="n">
        <v>2</v>
      </c>
      <c r="Z21" s="557" t="n">
        <v>3</v>
      </c>
      <c r="AA21" s="557" t="n">
        <v>5</v>
      </c>
      <c r="AB21" s="557" t="n">
        <v>2</v>
      </c>
      <c r="AC21" s="557" t="n">
        <v>5</v>
      </c>
      <c r="AD21" s="557" t="n">
        <v>5</v>
      </c>
      <c r="AE21" s="557" t="n">
        <v>2</v>
      </c>
      <c r="AF21" s="557" t="n">
        <v>0</v>
      </c>
      <c r="AG21" s="558" t="n">
        <v>0</v>
      </c>
    </row>
    <row r="22" s="451" customFormat="true" ht="12" hidden="false" customHeight="true" outlineLevel="0" collapsed="false">
      <c r="A22" s="397" t="s">
        <v>426</v>
      </c>
      <c r="B22" s="465"/>
      <c r="C22" s="466" t="s">
        <v>427</v>
      </c>
      <c r="D22" s="467"/>
      <c r="E22" s="547" t="s">
        <v>7</v>
      </c>
      <c r="F22" s="504" t="n">
        <f aca="false">SUM(L22:AG22)</f>
        <v>61</v>
      </c>
      <c r="G22" s="508" t="n">
        <f aca="false">SUM(G23:G24)</f>
        <v>0</v>
      </c>
      <c r="H22" s="509" t="n">
        <f aca="false">SUM(H23:H24)</f>
        <v>0</v>
      </c>
      <c r="I22" s="509" t="n">
        <f aca="false">SUM(I23:I24)</f>
        <v>0</v>
      </c>
      <c r="J22" s="509" t="n">
        <f aca="false">SUM(J23:J24)</f>
        <v>0</v>
      </c>
      <c r="K22" s="510" t="n">
        <f aca="false">SUM(K23:K24)</f>
        <v>0</v>
      </c>
      <c r="L22" s="554" t="n">
        <f aca="false">SUM(L23:L24)</f>
        <v>0</v>
      </c>
      <c r="M22" s="509" t="n">
        <f aca="false">SUM(M23:M24)</f>
        <v>0</v>
      </c>
      <c r="N22" s="509" t="n">
        <f aca="false">SUM(N23:N24)</f>
        <v>0</v>
      </c>
      <c r="O22" s="509" t="n">
        <f aca="false">SUM(O23:O24)</f>
        <v>0</v>
      </c>
      <c r="P22" s="510" t="n">
        <f aca="false">SUM(P23:P24)</f>
        <v>0</v>
      </c>
      <c r="Q22" s="508" t="n">
        <f aca="false">SUM(Q23:Q24)</f>
        <v>0</v>
      </c>
      <c r="R22" s="509" t="n">
        <f aca="false">SUM(R23:R24)</f>
        <v>0</v>
      </c>
      <c r="S22" s="509" t="n">
        <f aca="false">SUM(S23:S24)</f>
        <v>0</v>
      </c>
      <c r="T22" s="509" t="n">
        <f aca="false">SUM(T23:T24)</f>
        <v>0</v>
      </c>
      <c r="U22" s="509" t="n">
        <f aca="false">SUM(U23:U24)</f>
        <v>0</v>
      </c>
      <c r="V22" s="509" t="n">
        <f aca="false">SUM(V23:V24)</f>
        <v>0</v>
      </c>
      <c r="W22" s="509" t="n">
        <f aca="false">SUM(W23:W24)</f>
        <v>3</v>
      </c>
      <c r="X22" s="509" t="n">
        <f aca="false">SUM(X23:X24)</f>
        <v>1</v>
      </c>
      <c r="Y22" s="509" t="n">
        <f aca="false">SUM(Y23:Y24)</f>
        <v>8</v>
      </c>
      <c r="Z22" s="509" t="n">
        <f aca="false">SUM(Z23:Z24)</f>
        <v>3</v>
      </c>
      <c r="AA22" s="509" t="n">
        <f aca="false">SUM(AA23:AA24)</f>
        <v>8</v>
      </c>
      <c r="AB22" s="509" t="n">
        <f aca="false">SUM(AB23:AB24)</f>
        <v>13</v>
      </c>
      <c r="AC22" s="509" t="n">
        <f aca="false">SUM(AC23:AC24)</f>
        <v>11</v>
      </c>
      <c r="AD22" s="509" t="n">
        <f aca="false">SUM(AD23:AD24)</f>
        <v>6</v>
      </c>
      <c r="AE22" s="509" t="n">
        <f aca="false">SUM(AE23:AE24)</f>
        <v>7</v>
      </c>
      <c r="AF22" s="509" t="n">
        <f aca="false">SUM(AF23:AF24)</f>
        <v>1</v>
      </c>
      <c r="AG22" s="510" t="n">
        <f aca="false">SUM(AG23:AG24)</f>
        <v>0</v>
      </c>
      <c r="AH22" s="444"/>
    </row>
    <row r="23" s="451" customFormat="true" ht="12" hidden="false" customHeight="true" outlineLevel="0" collapsed="false">
      <c r="A23" s="397"/>
      <c r="B23" s="465"/>
      <c r="C23" s="466"/>
      <c r="D23" s="529"/>
      <c r="E23" s="547" t="s">
        <v>475</v>
      </c>
      <c r="F23" s="555" t="n">
        <f aca="false">SUM(L23:AG23)</f>
        <v>22</v>
      </c>
      <c r="G23" s="556" t="n">
        <v>0</v>
      </c>
      <c r="H23" s="557" t="n">
        <v>0</v>
      </c>
      <c r="I23" s="557" t="n">
        <v>0</v>
      </c>
      <c r="J23" s="557" t="n">
        <v>0</v>
      </c>
      <c r="K23" s="558" t="n">
        <v>0</v>
      </c>
      <c r="L23" s="554" t="n">
        <f aca="false">SUM(G23:K23)</f>
        <v>0</v>
      </c>
      <c r="M23" s="557" t="n">
        <v>0</v>
      </c>
      <c r="N23" s="557" t="n">
        <v>0</v>
      </c>
      <c r="O23" s="557" t="n">
        <v>0</v>
      </c>
      <c r="P23" s="558" t="n">
        <v>0</v>
      </c>
      <c r="Q23" s="556" t="n">
        <v>0</v>
      </c>
      <c r="R23" s="557" t="n">
        <v>0</v>
      </c>
      <c r="S23" s="557" t="n">
        <v>0</v>
      </c>
      <c r="T23" s="557" t="n">
        <v>0</v>
      </c>
      <c r="U23" s="557" t="n">
        <v>0</v>
      </c>
      <c r="V23" s="557" t="n">
        <v>0</v>
      </c>
      <c r="W23" s="557" t="n">
        <v>2</v>
      </c>
      <c r="X23" s="557" t="n">
        <v>0</v>
      </c>
      <c r="Y23" s="557" t="n">
        <v>4</v>
      </c>
      <c r="Z23" s="557" t="n">
        <v>3</v>
      </c>
      <c r="AA23" s="557" t="n">
        <v>4</v>
      </c>
      <c r="AB23" s="557" t="n">
        <v>2</v>
      </c>
      <c r="AC23" s="557" t="n">
        <v>5</v>
      </c>
      <c r="AD23" s="557" t="n">
        <v>1</v>
      </c>
      <c r="AE23" s="557" t="n">
        <v>1</v>
      </c>
      <c r="AF23" s="557" t="n">
        <v>0</v>
      </c>
      <c r="AG23" s="558" t="n">
        <v>0</v>
      </c>
    </row>
    <row r="24" s="451" customFormat="true" ht="17.25" hidden="false" customHeight="true" outlineLevel="0" collapsed="false">
      <c r="A24" s="397"/>
      <c r="B24" s="465"/>
      <c r="C24" s="466"/>
      <c r="D24" s="529"/>
      <c r="E24" s="547" t="s">
        <v>476</v>
      </c>
      <c r="F24" s="555" t="n">
        <f aca="false">SUM(L24:AG24)</f>
        <v>39</v>
      </c>
      <c r="G24" s="556" t="n">
        <v>0</v>
      </c>
      <c r="H24" s="557" t="n">
        <v>0</v>
      </c>
      <c r="I24" s="557" t="n">
        <v>0</v>
      </c>
      <c r="J24" s="557" t="n">
        <v>0</v>
      </c>
      <c r="K24" s="558" t="n">
        <v>0</v>
      </c>
      <c r="L24" s="554" t="n">
        <f aca="false">SUM(G24:K24)</f>
        <v>0</v>
      </c>
      <c r="M24" s="557" t="n">
        <v>0</v>
      </c>
      <c r="N24" s="557" t="n">
        <v>0</v>
      </c>
      <c r="O24" s="557" t="n">
        <v>0</v>
      </c>
      <c r="P24" s="558" t="n">
        <v>0</v>
      </c>
      <c r="Q24" s="556" t="n">
        <v>0</v>
      </c>
      <c r="R24" s="557" t="n">
        <v>0</v>
      </c>
      <c r="S24" s="557" t="n">
        <v>0</v>
      </c>
      <c r="T24" s="557" t="n">
        <v>0</v>
      </c>
      <c r="U24" s="557" t="n">
        <v>0</v>
      </c>
      <c r="V24" s="557" t="n">
        <v>0</v>
      </c>
      <c r="W24" s="557" t="n">
        <v>1</v>
      </c>
      <c r="X24" s="557" t="n">
        <v>1</v>
      </c>
      <c r="Y24" s="557" t="n">
        <v>4</v>
      </c>
      <c r="Z24" s="557" t="n">
        <v>0</v>
      </c>
      <c r="AA24" s="557" t="n">
        <v>4</v>
      </c>
      <c r="AB24" s="557" t="n">
        <v>11</v>
      </c>
      <c r="AC24" s="557" t="n">
        <v>6</v>
      </c>
      <c r="AD24" s="557" t="n">
        <v>5</v>
      </c>
      <c r="AE24" s="557" t="n">
        <v>6</v>
      </c>
      <c r="AF24" s="557" t="n">
        <v>1</v>
      </c>
      <c r="AG24" s="558" t="n">
        <v>0</v>
      </c>
    </row>
    <row r="25" s="451" customFormat="true" ht="12" hidden="false" customHeight="true" outlineLevel="0" collapsed="false">
      <c r="A25" s="397" t="s">
        <v>428</v>
      </c>
      <c r="B25" s="465"/>
      <c r="C25" s="466" t="s">
        <v>429</v>
      </c>
      <c r="D25" s="467"/>
      <c r="E25" s="547" t="s">
        <v>7</v>
      </c>
      <c r="F25" s="504" t="n">
        <f aca="false">SUM(L25:AG25)</f>
        <v>19</v>
      </c>
      <c r="G25" s="508" t="n">
        <f aca="false">SUM(G26:G27)</f>
        <v>0</v>
      </c>
      <c r="H25" s="509" t="n">
        <f aca="false">SUM(H26:H27)</f>
        <v>0</v>
      </c>
      <c r="I25" s="509" t="n">
        <f aca="false">SUM(I26:I27)</f>
        <v>0</v>
      </c>
      <c r="J25" s="509" t="n">
        <f aca="false">SUM(J26:J27)</f>
        <v>0</v>
      </c>
      <c r="K25" s="510" t="n">
        <f aca="false">SUM(K26:K27)</f>
        <v>0</v>
      </c>
      <c r="L25" s="554" t="n">
        <f aca="false">SUM(L26:L27)</f>
        <v>0</v>
      </c>
      <c r="M25" s="509" t="n">
        <f aca="false">SUM(M26:M27)</f>
        <v>0</v>
      </c>
      <c r="N25" s="509" t="n">
        <f aca="false">SUM(N26:N27)</f>
        <v>0</v>
      </c>
      <c r="O25" s="509" t="n">
        <f aca="false">SUM(O26:O27)</f>
        <v>0</v>
      </c>
      <c r="P25" s="510" t="n">
        <f aca="false">SUM(P26:P27)</f>
        <v>0</v>
      </c>
      <c r="Q25" s="508" t="n">
        <f aca="false">SUM(Q26:Q27)</f>
        <v>0</v>
      </c>
      <c r="R25" s="509" t="n">
        <f aca="false">SUM(R26:R27)</f>
        <v>0</v>
      </c>
      <c r="S25" s="509" t="n">
        <f aca="false">SUM(S26:S27)</f>
        <v>0</v>
      </c>
      <c r="T25" s="509" t="n">
        <f aca="false">SUM(T26:T27)</f>
        <v>0</v>
      </c>
      <c r="U25" s="509" t="n">
        <f aca="false">SUM(U26:U27)</f>
        <v>1</v>
      </c>
      <c r="V25" s="509" t="n">
        <f aca="false">SUM(V26:V27)</f>
        <v>0</v>
      </c>
      <c r="W25" s="509" t="n">
        <f aca="false">SUM(W26:W27)</f>
        <v>0</v>
      </c>
      <c r="X25" s="509" t="n">
        <f aca="false">SUM(X26:X27)</f>
        <v>4</v>
      </c>
      <c r="Y25" s="509" t="n">
        <f aca="false">SUM(Y26:Y27)</f>
        <v>4</v>
      </c>
      <c r="Z25" s="509" t="n">
        <f aca="false">SUM(Z26:Z27)</f>
        <v>1</v>
      </c>
      <c r="AA25" s="509" t="n">
        <f aca="false">SUM(AA26:AA27)</f>
        <v>3</v>
      </c>
      <c r="AB25" s="509" t="n">
        <f aca="false">SUM(AB26:AB27)</f>
        <v>4</v>
      </c>
      <c r="AC25" s="509" t="n">
        <f aca="false">SUM(AC26:AC27)</f>
        <v>1</v>
      </c>
      <c r="AD25" s="509" t="n">
        <f aca="false">SUM(AD26:AD27)</f>
        <v>1</v>
      </c>
      <c r="AE25" s="509" t="n">
        <f aca="false">SUM(AE26:AE27)</f>
        <v>0</v>
      </c>
      <c r="AF25" s="509" t="n">
        <f aca="false">SUM(AF26:AF27)</f>
        <v>0</v>
      </c>
      <c r="AG25" s="510" t="n">
        <f aca="false">SUM(AG26:AG27)</f>
        <v>0</v>
      </c>
      <c r="AH25" s="444"/>
    </row>
    <row r="26" s="451" customFormat="true" ht="12" hidden="false" customHeight="true" outlineLevel="0" collapsed="false">
      <c r="A26" s="397"/>
      <c r="B26" s="465"/>
      <c r="C26" s="466"/>
      <c r="D26" s="529"/>
      <c r="E26" s="547" t="s">
        <v>475</v>
      </c>
      <c r="F26" s="555" t="n">
        <f aca="false">SUM(L26:AG26)</f>
        <v>11</v>
      </c>
      <c r="G26" s="556" t="n">
        <v>0</v>
      </c>
      <c r="H26" s="557" t="n">
        <v>0</v>
      </c>
      <c r="I26" s="557" t="n">
        <v>0</v>
      </c>
      <c r="J26" s="557" t="n">
        <v>0</v>
      </c>
      <c r="K26" s="558" t="n">
        <v>0</v>
      </c>
      <c r="L26" s="554" t="n">
        <f aca="false">SUM(G26:K26)</f>
        <v>0</v>
      </c>
      <c r="M26" s="557" t="n">
        <v>0</v>
      </c>
      <c r="N26" s="557" t="n">
        <v>0</v>
      </c>
      <c r="O26" s="557" t="n">
        <v>0</v>
      </c>
      <c r="P26" s="558" t="n">
        <v>0</v>
      </c>
      <c r="Q26" s="556" t="n">
        <v>0</v>
      </c>
      <c r="R26" s="557" t="n">
        <v>0</v>
      </c>
      <c r="S26" s="557" t="n">
        <v>0</v>
      </c>
      <c r="T26" s="557" t="n">
        <v>0</v>
      </c>
      <c r="U26" s="557" t="n">
        <v>1</v>
      </c>
      <c r="V26" s="557" t="n">
        <v>0</v>
      </c>
      <c r="W26" s="557" t="n">
        <v>0</v>
      </c>
      <c r="X26" s="557" t="n">
        <v>3</v>
      </c>
      <c r="Y26" s="557" t="n">
        <v>2</v>
      </c>
      <c r="Z26" s="557" t="n">
        <v>1</v>
      </c>
      <c r="AA26" s="557" t="n">
        <v>1</v>
      </c>
      <c r="AB26" s="557" t="n">
        <v>2</v>
      </c>
      <c r="AC26" s="557" t="n">
        <v>0</v>
      </c>
      <c r="AD26" s="557" t="n">
        <v>1</v>
      </c>
      <c r="AE26" s="557" t="n">
        <v>0</v>
      </c>
      <c r="AF26" s="557" t="n">
        <v>0</v>
      </c>
      <c r="AG26" s="558" t="n">
        <v>0</v>
      </c>
    </row>
    <row r="27" s="451" customFormat="true" ht="17.25" hidden="false" customHeight="true" outlineLevel="0" collapsed="false">
      <c r="A27" s="397"/>
      <c r="B27" s="465"/>
      <c r="C27" s="466"/>
      <c r="D27" s="529"/>
      <c r="E27" s="547" t="s">
        <v>476</v>
      </c>
      <c r="F27" s="555" t="n">
        <f aca="false">SUM(L27:AG27)</f>
        <v>8</v>
      </c>
      <c r="G27" s="556" t="n">
        <v>0</v>
      </c>
      <c r="H27" s="557" t="n">
        <v>0</v>
      </c>
      <c r="I27" s="557" t="n">
        <v>0</v>
      </c>
      <c r="J27" s="557" t="n">
        <v>0</v>
      </c>
      <c r="K27" s="558" t="n">
        <v>0</v>
      </c>
      <c r="L27" s="554" t="n">
        <f aca="false">SUM(G27:K27)</f>
        <v>0</v>
      </c>
      <c r="M27" s="557" t="n">
        <v>0</v>
      </c>
      <c r="N27" s="557" t="n">
        <v>0</v>
      </c>
      <c r="O27" s="557" t="n">
        <v>0</v>
      </c>
      <c r="P27" s="558" t="n">
        <v>0</v>
      </c>
      <c r="Q27" s="556" t="n">
        <v>0</v>
      </c>
      <c r="R27" s="557" t="n">
        <v>0</v>
      </c>
      <c r="S27" s="557" t="n">
        <v>0</v>
      </c>
      <c r="T27" s="557" t="n">
        <v>0</v>
      </c>
      <c r="U27" s="557" t="n">
        <v>0</v>
      </c>
      <c r="V27" s="557" t="n">
        <v>0</v>
      </c>
      <c r="W27" s="557" t="n">
        <v>0</v>
      </c>
      <c r="X27" s="557" t="n">
        <v>1</v>
      </c>
      <c r="Y27" s="557" t="n">
        <v>2</v>
      </c>
      <c r="Z27" s="557" t="n">
        <v>0</v>
      </c>
      <c r="AA27" s="557" t="n">
        <v>2</v>
      </c>
      <c r="AB27" s="557" t="n">
        <v>2</v>
      </c>
      <c r="AC27" s="557" t="n">
        <v>1</v>
      </c>
      <c r="AD27" s="557" t="n">
        <v>0</v>
      </c>
      <c r="AE27" s="557" t="n">
        <v>0</v>
      </c>
      <c r="AF27" s="557" t="n">
        <v>0</v>
      </c>
      <c r="AG27" s="558" t="n">
        <v>0</v>
      </c>
    </row>
    <row r="28" s="451" customFormat="true" ht="12" hidden="false" customHeight="true" outlineLevel="0" collapsed="false">
      <c r="A28" s="397" t="s">
        <v>430</v>
      </c>
      <c r="B28" s="465"/>
      <c r="C28" s="466" t="s">
        <v>431</v>
      </c>
      <c r="D28" s="467"/>
      <c r="E28" s="547" t="s">
        <v>7</v>
      </c>
      <c r="F28" s="504" t="n">
        <f aca="false">SUM(L28:AG28)</f>
        <v>40</v>
      </c>
      <c r="G28" s="508" t="n">
        <f aca="false">SUM(G29:G30)</f>
        <v>0</v>
      </c>
      <c r="H28" s="509" t="n">
        <f aca="false">SUM(H29:H30)</f>
        <v>0</v>
      </c>
      <c r="I28" s="509" t="n">
        <f aca="false">SUM(I29:I30)</f>
        <v>0</v>
      </c>
      <c r="J28" s="509" t="n">
        <f aca="false">SUM(J29:J30)</f>
        <v>0</v>
      </c>
      <c r="K28" s="510" t="n">
        <f aca="false">SUM(K29:K30)</f>
        <v>0</v>
      </c>
      <c r="L28" s="554" t="n">
        <f aca="false">SUM(L29:L30)</f>
        <v>0</v>
      </c>
      <c r="M28" s="509" t="n">
        <f aca="false">SUM(M29:M30)</f>
        <v>0</v>
      </c>
      <c r="N28" s="509" t="n">
        <f aca="false">SUM(N29:N30)</f>
        <v>0</v>
      </c>
      <c r="O28" s="509" t="n">
        <f aca="false">SUM(O29:O30)</f>
        <v>0</v>
      </c>
      <c r="P28" s="510" t="n">
        <f aca="false">SUM(P29:P30)</f>
        <v>0</v>
      </c>
      <c r="Q28" s="508" t="n">
        <f aca="false">SUM(Q29:Q30)</f>
        <v>0</v>
      </c>
      <c r="R28" s="509" t="n">
        <f aca="false">SUM(R29:R30)</f>
        <v>0</v>
      </c>
      <c r="S28" s="509" t="n">
        <f aca="false">SUM(S29:S30)</f>
        <v>1</v>
      </c>
      <c r="T28" s="509" t="n">
        <f aca="false">SUM(T29:T30)</f>
        <v>0</v>
      </c>
      <c r="U28" s="509" t="n">
        <f aca="false">SUM(U29:U30)</f>
        <v>1</v>
      </c>
      <c r="V28" s="509" t="n">
        <f aca="false">SUM(V29:V30)</f>
        <v>1</v>
      </c>
      <c r="W28" s="509" t="n">
        <f aca="false">SUM(W29:W30)</f>
        <v>2</v>
      </c>
      <c r="X28" s="509" t="n">
        <f aca="false">SUM(X29:X30)</f>
        <v>1</v>
      </c>
      <c r="Y28" s="509" t="n">
        <f aca="false">SUM(Y29:Y30)</f>
        <v>4</v>
      </c>
      <c r="Z28" s="509" t="n">
        <f aca="false">SUM(Z29:Z30)</f>
        <v>7</v>
      </c>
      <c r="AA28" s="509" t="n">
        <f aca="false">SUM(AA29:AA30)</f>
        <v>5</v>
      </c>
      <c r="AB28" s="509" t="n">
        <f aca="false">SUM(AB29:AB30)</f>
        <v>10</v>
      </c>
      <c r="AC28" s="509" t="n">
        <f aca="false">SUM(AC29:AC30)</f>
        <v>7</v>
      </c>
      <c r="AD28" s="509" t="n">
        <f aca="false">SUM(AD29:AD30)</f>
        <v>0</v>
      </c>
      <c r="AE28" s="509" t="n">
        <f aca="false">SUM(AE29:AE30)</f>
        <v>1</v>
      </c>
      <c r="AF28" s="509" t="n">
        <f aca="false">SUM(AF29:AF30)</f>
        <v>0</v>
      </c>
      <c r="AG28" s="510" t="n">
        <f aca="false">SUM(AG29:AG30)</f>
        <v>0</v>
      </c>
      <c r="AH28" s="444"/>
    </row>
    <row r="29" s="451" customFormat="true" ht="12" hidden="false" customHeight="true" outlineLevel="0" collapsed="false">
      <c r="A29" s="397"/>
      <c r="B29" s="465"/>
      <c r="C29" s="466"/>
      <c r="D29" s="529"/>
      <c r="E29" s="547" t="s">
        <v>475</v>
      </c>
      <c r="F29" s="555" t="n">
        <f aca="false">SUM(L29:AG29)</f>
        <v>21</v>
      </c>
      <c r="G29" s="556" t="n">
        <v>0</v>
      </c>
      <c r="H29" s="557" t="n">
        <v>0</v>
      </c>
      <c r="I29" s="557" t="n">
        <v>0</v>
      </c>
      <c r="J29" s="557" t="n">
        <v>0</v>
      </c>
      <c r="K29" s="558" t="n">
        <v>0</v>
      </c>
      <c r="L29" s="554" t="n">
        <f aca="false">SUM(G29:K29)</f>
        <v>0</v>
      </c>
      <c r="M29" s="557" t="n">
        <v>0</v>
      </c>
      <c r="N29" s="557" t="n">
        <v>0</v>
      </c>
      <c r="O29" s="557" t="n">
        <v>0</v>
      </c>
      <c r="P29" s="558" t="n">
        <v>0</v>
      </c>
      <c r="Q29" s="556" t="n">
        <v>0</v>
      </c>
      <c r="R29" s="557" t="n">
        <v>0</v>
      </c>
      <c r="S29" s="557" t="n">
        <v>1</v>
      </c>
      <c r="T29" s="557" t="n">
        <v>0</v>
      </c>
      <c r="U29" s="557" t="n">
        <v>0</v>
      </c>
      <c r="V29" s="557" t="n">
        <v>1</v>
      </c>
      <c r="W29" s="557" t="n">
        <v>1</v>
      </c>
      <c r="X29" s="557" t="n">
        <v>1</v>
      </c>
      <c r="Y29" s="557" t="n">
        <v>2</v>
      </c>
      <c r="Z29" s="557" t="n">
        <v>5</v>
      </c>
      <c r="AA29" s="557" t="n">
        <v>2</v>
      </c>
      <c r="AB29" s="557" t="n">
        <v>4</v>
      </c>
      <c r="AC29" s="557" t="n">
        <v>4</v>
      </c>
      <c r="AD29" s="557" t="n">
        <v>0</v>
      </c>
      <c r="AE29" s="557" t="n">
        <v>0</v>
      </c>
      <c r="AF29" s="557" t="n">
        <v>0</v>
      </c>
      <c r="AG29" s="558" t="n">
        <v>0</v>
      </c>
    </row>
    <row r="30" s="451" customFormat="true" ht="17.25" hidden="false" customHeight="true" outlineLevel="0" collapsed="false">
      <c r="A30" s="397"/>
      <c r="B30" s="465"/>
      <c r="C30" s="466"/>
      <c r="D30" s="529"/>
      <c r="E30" s="547" t="s">
        <v>476</v>
      </c>
      <c r="F30" s="555" t="n">
        <f aca="false">SUM(L30:AG30)</f>
        <v>19</v>
      </c>
      <c r="G30" s="556" t="n">
        <v>0</v>
      </c>
      <c r="H30" s="557" t="n">
        <v>0</v>
      </c>
      <c r="I30" s="557" t="n">
        <v>0</v>
      </c>
      <c r="J30" s="557" t="n">
        <v>0</v>
      </c>
      <c r="K30" s="558" t="n">
        <v>0</v>
      </c>
      <c r="L30" s="554" t="n">
        <f aca="false">SUM(G30:K30)</f>
        <v>0</v>
      </c>
      <c r="M30" s="557" t="n">
        <v>0</v>
      </c>
      <c r="N30" s="557" t="n">
        <v>0</v>
      </c>
      <c r="O30" s="557" t="n">
        <v>0</v>
      </c>
      <c r="P30" s="558" t="n">
        <v>0</v>
      </c>
      <c r="Q30" s="556" t="n">
        <v>0</v>
      </c>
      <c r="R30" s="557" t="n">
        <v>0</v>
      </c>
      <c r="S30" s="557" t="n">
        <v>0</v>
      </c>
      <c r="T30" s="557" t="n">
        <v>0</v>
      </c>
      <c r="U30" s="557" t="n">
        <v>1</v>
      </c>
      <c r="V30" s="557" t="n">
        <v>0</v>
      </c>
      <c r="W30" s="557" t="n">
        <v>1</v>
      </c>
      <c r="X30" s="557" t="n">
        <v>0</v>
      </c>
      <c r="Y30" s="557" t="n">
        <v>2</v>
      </c>
      <c r="Z30" s="557" t="n">
        <v>2</v>
      </c>
      <c r="AA30" s="557" t="n">
        <v>3</v>
      </c>
      <c r="AB30" s="557" t="n">
        <v>6</v>
      </c>
      <c r="AC30" s="557" t="n">
        <v>3</v>
      </c>
      <c r="AD30" s="557" t="n">
        <v>0</v>
      </c>
      <c r="AE30" s="557" t="n">
        <v>1</v>
      </c>
      <c r="AF30" s="557" t="n">
        <v>0</v>
      </c>
      <c r="AG30" s="558" t="n">
        <v>0</v>
      </c>
    </row>
    <row r="31" s="451" customFormat="true" ht="12" hidden="false" customHeight="true" outlineLevel="0" collapsed="false">
      <c r="A31" s="397" t="s">
        <v>432</v>
      </c>
      <c r="B31" s="465"/>
      <c r="C31" s="466" t="s">
        <v>433</v>
      </c>
      <c r="D31" s="467"/>
      <c r="E31" s="547" t="s">
        <v>7</v>
      </c>
      <c r="F31" s="504" t="n">
        <f aca="false">SUM(L31:AG31)</f>
        <v>28</v>
      </c>
      <c r="G31" s="508" t="n">
        <f aca="false">SUM(G32:G33)</f>
        <v>0</v>
      </c>
      <c r="H31" s="509" t="n">
        <f aca="false">SUM(H32:H33)</f>
        <v>0</v>
      </c>
      <c r="I31" s="509" t="n">
        <f aca="false">SUM(I32:I33)</f>
        <v>0</v>
      </c>
      <c r="J31" s="509" t="n">
        <f aca="false">SUM(J32:J33)</f>
        <v>0</v>
      </c>
      <c r="K31" s="510" t="n">
        <f aca="false">SUM(K32:K33)</f>
        <v>0</v>
      </c>
      <c r="L31" s="554" t="n">
        <f aca="false">SUM(L32:L33)</f>
        <v>0</v>
      </c>
      <c r="M31" s="509" t="n">
        <f aca="false">SUM(M32:M33)</f>
        <v>0</v>
      </c>
      <c r="N31" s="509" t="n">
        <f aca="false">SUM(N32:N33)</f>
        <v>0</v>
      </c>
      <c r="O31" s="509" t="n">
        <f aca="false">SUM(O32:O33)</f>
        <v>0</v>
      </c>
      <c r="P31" s="510" t="n">
        <f aca="false">SUM(P32:P33)</f>
        <v>0</v>
      </c>
      <c r="Q31" s="508" t="n">
        <f aca="false">SUM(Q32:Q33)</f>
        <v>0</v>
      </c>
      <c r="R31" s="509" t="n">
        <f aca="false">SUM(R32:R33)</f>
        <v>0</v>
      </c>
      <c r="S31" s="509" t="n">
        <f aca="false">SUM(S32:S33)</f>
        <v>0</v>
      </c>
      <c r="T31" s="509" t="n">
        <f aca="false">SUM(T32:T33)</f>
        <v>1</v>
      </c>
      <c r="U31" s="509" t="n">
        <f aca="false">SUM(U32:U33)</f>
        <v>0</v>
      </c>
      <c r="V31" s="509" t="n">
        <f aca="false">SUM(V32:V33)</f>
        <v>0</v>
      </c>
      <c r="W31" s="509" t="n">
        <f aca="false">SUM(W32:W33)</f>
        <v>0</v>
      </c>
      <c r="X31" s="509" t="n">
        <f aca="false">SUM(X32:X33)</f>
        <v>0</v>
      </c>
      <c r="Y31" s="509" t="n">
        <f aca="false">SUM(Y32:Y33)</f>
        <v>4</v>
      </c>
      <c r="Z31" s="509" t="n">
        <f aca="false">SUM(Z32:Z33)</f>
        <v>1</v>
      </c>
      <c r="AA31" s="509" t="n">
        <f aca="false">SUM(AA32:AA33)</f>
        <v>2</v>
      </c>
      <c r="AB31" s="509" t="n">
        <f aca="false">SUM(AB32:AB33)</f>
        <v>8</v>
      </c>
      <c r="AC31" s="509" t="n">
        <f aca="false">SUM(AC32:AC33)</f>
        <v>5</v>
      </c>
      <c r="AD31" s="509" t="n">
        <f aca="false">SUM(AD32:AD33)</f>
        <v>5</v>
      </c>
      <c r="AE31" s="509" t="n">
        <f aca="false">SUM(AE32:AE33)</f>
        <v>2</v>
      </c>
      <c r="AF31" s="509" t="n">
        <f aca="false">SUM(AF32:AF33)</f>
        <v>0</v>
      </c>
      <c r="AG31" s="510" t="n">
        <f aca="false">SUM(AG32:AG33)</f>
        <v>0</v>
      </c>
      <c r="AH31" s="444"/>
    </row>
    <row r="32" s="451" customFormat="true" ht="12" hidden="false" customHeight="true" outlineLevel="0" collapsed="false">
      <c r="A32" s="397"/>
      <c r="B32" s="465"/>
      <c r="C32" s="466"/>
      <c r="D32" s="529"/>
      <c r="E32" s="547" t="s">
        <v>475</v>
      </c>
      <c r="F32" s="555" t="n">
        <f aca="false">SUM(L32:AG32)</f>
        <v>15</v>
      </c>
      <c r="G32" s="556" t="n">
        <v>0</v>
      </c>
      <c r="H32" s="557" t="n">
        <v>0</v>
      </c>
      <c r="I32" s="557" t="n">
        <v>0</v>
      </c>
      <c r="J32" s="557" t="n">
        <v>0</v>
      </c>
      <c r="K32" s="558" t="n">
        <v>0</v>
      </c>
      <c r="L32" s="554" t="n">
        <f aca="false">SUM(G32:K32)</f>
        <v>0</v>
      </c>
      <c r="M32" s="557" t="n">
        <v>0</v>
      </c>
      <c r="N32" s="557" t="n">
        <v>0</v>
      </c>
      <c r="O32" s="557" t="n">
        <v>0</v>
      </c>
      <c r="P32" s="558" t="n">
        <v>0</v>
      </c>
      <c r="Q32" s="556" t="n">
        <v>0</v>
      </c>
      <c r="R32" s="557" t="n">
        <v>0</v>
      </c>
      <c r="S32" s="557" t="n">
        <v>0</v>
      </c>
      <c r="T32" s="557" t="n">
        <v>0</v>
      </c>
      <c r="U32" s="557" t="n">
        <v>0</v>
      </c>
      <c r="V32" s="557" t="n">
        <v>0</v>
      </c>
      <c r="W32" s="557" t="n">
        <v>0</v>
      </c>
      <c r="X32" s="557" t="n">
        <v>0</v>
      </c>
      <c r="Y32" s="557" t="n">
        <v>2</v>
      </c>
      <c r="Z32" s="557" t="n">
        <v>1</v>
      </c>
      <c r="AA32" s="557" t="n">
        <v>1</v>
      </c>
      <c r="AB32" s="557" t="n">
        <v>4</v>
      </c>
      <c r="AC32" s="557" t="n">
        <v>4</v>
      </c>
      <c r="AD32" s="557" t="n">
        <v>3</v>
      </c>
      <c r="AE32" s="557" t="n">
        <v>0</v>
      </c>
      <c r="AF32" s="557" t="n">
        <v>0</v>
      </c>
      <c r="AG32" s="558" t="n">
        <v>0</v>
      </c>
    </row>
    <row r="33" s="451" customFormat="true" ht="17.25" hidden="false" customHeight="true" outlineLevel="0" collapsed="false">
      <c r="A33" s="397"/>
      <c r="B33" s="465"/>
      <c r="C33" s="466"/>
      <c r="D33" s="529"/>
      <c r="E33" s="547" t="s">
        <v>476</v>
      </c>
      <c r="F33" s="555" t="n">
        <f aca="false">SUM(L33:AG33)</f>
        <v>13</v>
      </c>
      <c r="G33" s="556" t="n">
        <v>0</v>
      </c>
      <c r="H33" s="557" t="n">
        <v>0</v>
      </c>
      <c r="I33" s="557" t="n">
        <v>0</v>
      </c>
      <c r="J33" s="557" t="n">
        <v>0</v>
      </c>
      <c r="K33" s="558" t="n">
        <v>0</v>
      </c>
      <c r="L33" s="554" t="n">
        <f aca="false">SUM(G33:K33)</f>
        <v>0</v>
      </c>
      <c r="M33" s="557" t="n">
        <v>0</v>
      </c>
      <c r="N33" s="557" t="n">
        <v>0</v>
      </c>
      <c r="O33" s="557" t="n">
        <v>0</v>
      </c>
      <c r="P33" s="558" t="n">
        <v>0</v>
      </c>
      <c r="Q33" s="556" t="n">
        <v>0</v>
      </c>
      <c r="R33" s="557" t="n">
        <v>0</v>
      </c>
      <c r="S33" s="557" t="n">
        <v>0</v>
      </c>
      <c r="T33" s="557" t="n">
        <v>1</v>
      </c>
      <c r="U33" s="557" t="n">
        <v>0</v>
      </c>
      <c r="V33" s="557" t="n">
        <v>0</v>
      </c>
      <c r="W33" s="557" t="n">
        <v>0</v>
      </c>
      <c r="X33" s="557" t="n">
        <v>0</v>
      </c>
      <c r="Y33" s="557" t="n">
        <v>2</v>
      </c>
      <c r="Z33" s="557" t="n">
        <v>0</v>
      </c>
      <c r="AA33" s="557" t="n">
        <v>1</v>
      </c>
      <c r="AB33" s="557" t="n">
        <v>4</v>
      </c>
      <c r="AC33" s="557" t="n">
        <v>1</v>
      </c>
      <c r="AD33" s="557" t="n">
        <v>2</v>
      </c>
      <c r="AE33" s="557" t="n">
        <v>2</v>
      </c>
      <c r="AF33" s="557" t="n">
        <v>0</v>
      </c>
      <c r="AG33" s="558" t="n">
        <v>0</v>
      </c>
    </row>
    <row r="34" s="451" customFormat="true" ht="12" hidden="false" customHeight="true" outlineLevel="0" collapsed="false">
      <c r="A34" s="397" t="s">
        <v>434</v>
      </c>
      <c r="B34" s="465"/>
      <c r="C34" s="468" t="s">
        <v>435</v>
      </c>
      <c r="D34" s="338"/>
      <c r="E34" s="547" t="s">
        <v>7</v>
      </c>
      <c r="F34" s="504" t="n">
        <f aca="false">SUM(L34:AG34)</f>
        <v>82</v>
      </c>
      <c r="G34" s="508" t="n">
        <f aca="false">SUM(G35:G36)</f>
        <v>0</v>
      </c>
      <c r="H34" s="509" t="n">
        <f aca="false">SUM(H35:H36)</f>
        <v>0</v>
      </c>
      <c r="I34" s="509" t="n">
        <f aca="false">SUM(I35:I36)</f>
        <v>0</v>
      </c>
      <c r="J34" s="509" t="n">
        <f aca="false">SUM(J35:J36)</f>
        <v>0</v>
      </c>
      <c r="K34" s="510" t="n">
        <f aca="false">SUM(K35:K36)</f>
        <v>0</v>
      </c>
      <c r="L34" s="554" t="n">
        <f aca="false">SUM(L35:L36)</f>
        <v>0</v>
      </c>
      <c r="M34" s="509" t="n">
        <f aca="false">SUM(M35:M36)</f>
        <v>0</v>
      </c>
      <c r="N34" s="509" t="n">
        <f aca="false">SUM(N35:N36)</f>
        <v>0</v>
      </c>
      <c r="O34" s="509" t="n">
        <f aca="false">SUM(O35:O36)</f>
        <v>0</v>
      </c>
      <c r="P34" s="510" t="n">
        <f aca="false">SUM(P35:P36)</f>
        <v>0</v>
      </c>
      <c r="Q34" s="508" t="n">
        <f aca="false">SUM(Q35:Q36)</f>
        <v>0</v>
      </c>
      <c r="R34" s="509" t="n">
        <f aca="false">SUM(R35:R36)</f>
        <v>0</v>
      </c>
      <c r="S34" s="509" t="n">
        <f aca="false">SUM(S35:S36)</f>
        <v>0</v>
      </c>
      <c r="T34" s="509" t="n">
        <f aca="false">SUM(T35:T36)</f>
        <v>0</v>
      </c>
      <c r="U34" s="509" t="n">
        <f aca="false">SUM(U35:U36)</f>
        <v>2</v>
      </c>
      <c r="V34" s="509" t="n">
        <f aca="false">SUM(V35:V36)</f>
        <v>4</v>
      </c>
      <c r="W34" s="509" t="n">
        <f aca="false">SUM(W35:W36)</f>
        <v>3</v>
      </c>
      <c r="X34" s="509" t="n">
        <f aca="false">SUM(X35:X36)</f>
        <v>5</v>
      </c>
      <c r="Y34" s="509" t="n">
        <f aca="false">SUM(Y35:Y36)</f>
        <v>8</v>
      </c>
      <c r="Z34" s="509" t="n">
        <f aca="false">SUM(Z35:Z36)</f>
        <v>10</v>
      </c>
      <c r="AA34" s="509" t="n">
        <f aca="false">SUM(AA35:AA36)</f>
        <v>13</v>
      </c>
      <c r="AB34" s="509" t="n">
        <f aca="false">SUM(AB35:AB36)</f>
        <v>12</v>
      </c>
      <c r="AC34" s="509" t="n">
        <f aca="false">SUM(AC35:AC36)</f>
        <v>13</v>
      </c>
      <c r="AD34" s="509" t="n">
        <f aca="false">SUM(AD35:AD36)</f>
        <v>10</v>
      </c>
      <c r="AE34" s="509" t="n">
        <f aca="false">SUM(AE35:AE36)</f>
        <v>2</v>
      </c>
      <c r="AF34" s="509" t="n">
        <f aca="false">SUM(AF35:AF36)</f>
        <v>0</v>
      </c>
      <c r="AG34" s="510" t="n">
        <f aca="false">SUM(AG35:AG36)</f>
        <v>0</v>
      </c>
      <c r="AH34" s="444"/>
    </row>
    <row r="35" s="451" customFormat="true" ht="12" hidden="false" customHeight="true" outlineLevel="0" collapsed="false">
      <c r="A35" s="397"/>
      <c r="B35" s="465"/>
      <c r="C35" s="468"/>
      <c r="D35" s="529"/>
      <c r="E35" s="547" t="s">
        <v>475</v>
      </c>
      <c r="F35" s="555" t="n">
        <f aca="false">SUM(L35:AG35)</f>
        <v>39</v>
      </c>
      <c r="G35" s="556" t="n">
        <v>0</v>
      </c>
      <c r="H35" s="557" t="n">
        <v>0</v>
      </c>
      <c r="I35" s="557" t="n">
        <v>0</v>
      </c>
      <c r="J35" s="557" t="n">
        <v>0</v>
      </c>
      <c r="K35" s="558" t="n">
        <v>0</v>
      </c>
      <c r="L35" s="554" t="n">
        <f aca="false">SUM(G35:K35)</f>
        <v>0</v>
      </c>
      <c r="M35" s="557" t="n">
        <v>0</v>
      </c>
      <c r="N35" s="557" t="n">
        <v>0</v>
      </c>
      <c r="O35" s="557" t="n">
        <v>0</v>
      </c>
      <c r="P35" s="558" t="n">
        <v>0</v>
      </c>
      <c r="Q35" s="556" t="n">
        <v>0</v>
      </c>
      <c r="R35" s="557" t="n">
        <v>0</v>
      </c>
      <c r="S35" s="557" t="n">
        <v>0</v>
      </c>
      <c r="T35" s="557" t="n">
        <v>0</v>
      </c>
      <c r="U35" s="557" t="n">
        <v>1</v>
      </c>
      <c r="V35" s="557" t="n">
        <v>4</v>
      </c>
      <c r="W35" s="557" t="n">
        <v>2</v>
      </c>
      <c r="X35" s="557" t="n">
        <v>4</v>
      </c>
      <c r="Y35" s="557" t="n">
        <v>6</v>
      </c>
      <c r="Z35" s="557" t="n">
        <v>5</v>
      </c>
      <c r="AA35" s="557" t="n">
        <v>6</v>
      </c>
      <c r="AB35" s="557" t="n">
        <v>4</v>
      </c>
      <c r="AC35" s="557" t="n">
        <v>5</v>
      </c>
      <c r="AD35" s="557" t="n">
        <v>2</v>
      </c>
      <c r="AE35" s="557" t="n">
        <v>0</v>
      </c>
      <c r="AF35" s="557" t="n">
        <v>0</v>
      </c>
      <c r="AG35" s="558" t="n">
        <v>0</v>
      </c>
    </row>
    <row r="36" s="451" customFormat="true" ht="17.25" hidden="false" customHeight="true" outlineLevel="0" collapsed="false">
      <c r="A36" s="397"/>
      <c r="B36" s="465"/>
      <c r="C36" s="468"/>
      <c r="D36" s="529"/>
      <c r="E36" s="547" t="s">
        <v>476</v>
      </c>
      <c r="F36" s="555" t="n">
        <f aca="false">SUM(L36:AG36)</f>
        <v>43</v>
      </c>
      <c r="G36" s="556" t="n">
        <v>0</v>
      </c>
      <c r="H36" s="557" t="n">
        <v>0</v>
      </c>
      <c r="I36" s="557" t="n">
        <v>0</v>
      </c>
      <c r="J36" s="557" t="n">
        <v>0</v>
      </c>
      <c r="K36" s="558" t="n">
        <v>0</v>
      </c>
      <c r="L36" s="554" t="n">
        <f aca="false">SUM(G36:K36)</f>
        <v>0</v>
      </c>
      <c r="M36" s="557" t="n">
        <v>0</v>
      </c>
      <c r="N36" s="557" t="n">
        <v>0</v>
      </c>
      <c r="O36" s="557" t="n">
        <v>0</v>
      </c>
      <c r="P36" s="558" t="n">
        <v>0</v>
      </c>
      <c r="Q36" s="556" t="n">
        <v>0</v>
      </c>
      <c r="R36" s="557" t="n">
        <v>0</v>
      </c>
      <c r="S36" s="557" t="n">
        <v>0</v>
      </c>
      <c r="T36" s="557" t="n">
        <v>0</v>
      </c>
      <c r="U36" s="557" t="n">
        <v>1</v>
      </c>
      <c r="V36" s="557" t="n">
        <v>0</v>
      </c>
      <c r="W36" s="557" t="n">
        <v>1</v>
      </c>
      <c r="X36" s="557" t="n">
        <v>1</v>
      </c>
      <c r="Y36" s="557" t="n">
        <v>2</v>
      </c>
      <c r="Z36" s="557" t="n">
        <v>5</v>
      </c>
      <c r="AA36" s="557" t="n">
        <v>7</v>
      </c>
      <c r="AB36" s="557" t="n">
        <v>8</v>
      </c>
      <c r="AC36" s="557" t="n">
        <v>8</v>
      </c>
      <c r="AD36" s="557" t="n">
        <v>8</v>
      </c>
      <c r="AE36" s="557" t="n">
        <v>2</v>
      </c>
      <c r="AF36" s="557" t="n">
        <v>0</v>
      </c>
      <c r="AG36" s="558" t="n">
        <v>0</v>
      </c>
    </row>
    <row r="37" s="451" customFormat="true" ht="12" hidden="false" customHeight="true" outlineLevel="0" collapsed="false">
      <c r="A37" s="397" t="s">
        <v>436</v>
      </c>
      <c r="B37" s="465"/>
      <c r="C37" s="466" t="s">
        <v>437</v>
      </c>
      <c r="D37" s="467"/>
      <c r="E37" s="547" t="s">
        <v>7</v>
      </c>
      <c r="F37" s="504" t="n">
        <f aca="false">SUM(L37:AG37)</f>
        <v>139</v>
      </c>
      <c r="G37" s="508" t="n">
        <f aca="false">SUM(G38:G39)</f>
        <v>0</v>
      </c>
      <c r="H37" s="509" t="n">
        <f aca="false">SUM(H38:H39)</f>
        <v>0</v>
      </c>
      <c r="I37" s="509" t="n">
        <f aca="false">SUM(I38:I39)</f>
        <v>0</v>
      </c>
      <c r="J37" s="509" t="n">
        <f aca="false">SUM(J38:J39)</f>
        <v>0</v>
      </c>
      <c r="K37" s="510" t="n">
        <f aca="false">SUM(K38:K39)</f>
        <v>0</v>
      </c>
      <c r="L37" s="554" t="n">
        <f aca="false">SUM(L38:L39)</f>
        <v>0</v>
      </c>
      <c r="M37" s="509" t="n">
        <f aca="false">SUM(M38:M39)</f>
        <v>0</v>
      </c>
      <c r="N37" s="509" t="n">
        <f aca="false">SUM(N38:N39)</f>
        <v>0</v>
      </c>
      <c r="O37" s="509" t="n">
        <f aca="false">SUM(O38:O39)</f>
        <v>0</v>
      </c>
      <c r="P37" s="510" t="n">
        <f aca="false">SUM(P38:P39)</f>
        <v>0</v>
      </c>
      <c r="Q37" s="508" t="n">
        <f aca="false">SUM(Q38:Q39)</f>
        <v>0</v>
      </c>
      <c r="R37" s="509" t="n">
        <f aca="false">SUM(R38:R39)</f>
        <v>0</v>
      </c>
      <c r="S37" s="509" t="n">
        <f aca="false">SUM(S38:S39)</f>
        <v>0</v>
      </c>
      <c r="T37" s="509" t="n">
        <f aca="false">SUM(T38:T39)</f>
        <v>0</v>
      </c>
      <c r="U37" s="509" t="n">
        <f aca="false">SUM(U38:U39)</f>
        <v>2</v>
      </c>
      <c r="V37" s="509" t="n">
        <f aca="false">SUM(V38:V39)</f>
        <v>2</v>
      </c>
      <c r="W37" s="509" t="n">
        <f aca="false">SUM(W38:W39)</f>
        <v>2</v>
      </c>
      <c r="X37" s="509" t="n">
        <f aca="false">SUM(X38:X39)</f>
        <v>6</v>
      </c>
      <c r="Y37" s="509" t="n">
        <f aca="false">SUM(Y38:Y39)</f>
        <v>13</v>
      </c>
      <c r="Z37" s="509" t="n">
        <f aca="false">SUM(Z38:Z39)</f>
        <v>29</v>
      </c>
      <c r="AA37" s="509" t="n">
        <f aca="false">SUM(AA38:AA39)</f>
        <v>28</v>
      </c>
      <c r="AB37" s="509" t="n">
        <f aca="false">SUM(AB38:AB39)</f>
        <v>19</v>
      </c>
      <c r="AC37" s="509" t="n">
        <f aca="false">SUM(AC38:AC39)</f>
        <v>25</v>
      </c>
      <c r="AD37" s="509" t="n">
        <f aca="false">SUM(AD38:AD39)</f>
        <v>11</v>
      </c>
      <c r="AE37" s="509" t="n">
        <f aca="false">SUM(AE38:AE39)</f>
        <v>2</v>
      </c>
      <c r="AF37" s="509" t="n">
        <f aca="false">SUM(AF38:AF39)</f>
        <v>0</v>
      </c>
      <c r="AG37" s="510" t="n">
        <f aca="false">SUM(AG38:AG39)</f>
        <v>0</v>
      </c>
      <c r="AH37" s="444"/>
    </row>
    <row r="38" s="451" customFormat="true" ht="12" hidden="false" customHeight="true" outlineLevel="0" collapsed="false">
      <c r="A38" s="397"/>
      <c r="B38" s="465"/>
      <c r="C38" s="466"/>
      <c r="D38" s="529"/>
      <c r="E38" s="547" t="s">
        <v>475</v>
      </c>
      <c r="F38" s="555" t="n">
        <f aca="false">SUM(L38:AG38)</f>
        <v>84</v>
      </c>
      <c r="G38" s="556" t="n">
        <v>0</v>
      </c>
      <c r="H38" s="557" t="n">
        <v>0</v>
      </c>
      <c r="I38" s="557" t="n">
        <v>0</v>
      </c>
      <c r="J38" s="557" t="n">
        <v>0</v>
      </c>
      <c r="K38" s="558" t="n">
        <v>0</v>
      </c>
      <c r="L38" s="554" t="n">
        <f aca="false">SUM(G38:K38)</f>
        <v>0</v>
      </c>
      <c r="M38" s="557" t="n">
        <v>0</v>
      </c>
      <c r="N38" s="557" t="n">
        <v>0</v>
      </c>
      <c r="O38" s="557" t="n">
        <v>0</v>
      </c>
      <c r="P38" s="558" t="n">
        <v>0</v>
      </c>
      <c r="Q38" s="556" t="n">
        <v>0</v>
      </c>
      <c r="R38" s="557" t="n">
        <v>0</v>
      </c>
      <c r="S38" s="557" t="n">
        <v>0</v>
      </c>
      <c r="T38" s="557" t="n">
        <v>0</v>
      </c>
      <c r="U38" s="557" t="n">
        <v>2</v>
      </c>
      <c r="V38" s="557" t="n">
        <v>1</v>
      </c>
      <c r="W38" s="557" t="n">
        <v>1</v>
      </c>
      <c r="X38" s="557" t="n">
        <v>4</v>
      </c>
      <c r="Y38" s="557" t="n">
        <v>5</v>
      </c>
      <c r="Z38" s="557" t="n">
        <v>19</v>
      </c>
      <c r="AA38" s="557" t="n">
        <v>18</v>
      </c>
      <c r="AB38" s="557" t="n">
        <v>9</v>
      </c>
      <c r="AC38" s="557" t="n">
        <v>17</v>
      </c>
      <c r="AD38" s="557" t="n">
        <v>7</v>
      </c>
      <c r="AE38" s="557" t="n">
        <v>1</v>
      </c>
      <c r="AF38" s="557" t="n">
        <v>0</v>
      </c>
      <c r="AG38" s="558" t="n">
        <v>0</v>
      </c>
    </row>
    <row r="39" s="451" customFormat="true" ht="17.25" hidden="false" customHeight="true" outlineLevel="0" collapsed="false">
      <c r="A39" s="397"/>
      <c r="B39" s="465"/>
      <c r="C39" s="466"/>
      <c r="D39" s="529"/>
      <c r="E39" s="547" t="s">
        <v>476</v>
      </c>
      <c r="F39" s="555" t="n">
        <f aca="false">SUM(L39:AG39)</f>
        <v>55</v>
      </c>
      <c r="G39" s="556" t="n">
        <v>0</v>
      </c>
      <c r="H39" s="557" t="n">
        <v>0</v>
      </c>
      <c r="I39" s="557" t="n">
        <v>0</v>
      </c>
      <c r="J39" s="557" t="n">
        <v>0</v>
      </c>
      <c r="K39" s="558" t="n">
        <v>0</v>
      </c>
      <c r="L39" s="554" t="n">
        <f aca="false">SUM(G39:K39)</f>
        <v>0</v>
      </c>
      <c r="M39" s="557" t="n">
        <v>0</v>
      </c>
      <c r="N39" s="557" t="n">
        <v>0</v>
      </c>
      <c r="O39" s="557" t="n">
        <v>0</v>
      </c>
      <c r="P39" s="558" t="n">
        <v>0</v>
      </c>
      <c r="Q39" s="556" t="n">
        <v>0</v>
      </c>
      <c r="R39" s="557" t="n">
        <v>0</v>
      </c>
      <c r="S39" s="557" t="n">
        <v>0</v>
      </c>
      <c r="T39" s="557" t="n">
        <v>0</v>
      </c>
      <c r="U39" s="557" t="n">
        <v>0</v>
      </c>
      <c r="V39" s="557" t="n">
        <v>1</v>
      </c>
      <c r="W39" s="557" t="n">
        <v>1</v>
      </c>
      <c r="X39" s="557" t="n">
        <v>2</v>
      </c>
      <c r="Y39" s="557" t="n">
        <v>8</v>
      </c>
      <c r="Z39" s="557" t="n">
        <v>10</v>
      </c>
      <c r="AA39" s="557" t="n">
        <v>10</v>
      </c>
      <c r="AB39" s="557" t="n">
        <v>10</v>
      </c>
      <c r="AC39" s="557" t="n">
        <v>8</v>
      </c>
      <c r="AD39" s="557" t="n">
        <v>4</v>
      </c>
      <c r="AE39" s="557" t="n">
        <v>1</v>
      </c>
      <c r="AF39" s="557" t="n">
        <v>0</v>
      </c>
      <c r="AG39" s="558" t="n">
        <v>0</v>
      </c>
    </row>
    <row r="40" s="451" customFormat="true" ht="12" hidden="false" customHeight="true" outlineLevel="0" collapsed="false">
      <c r="A40" s="397" t="s">
        <v>438</v>
      </c>
      <c r="B40" s="465"/>
      <c r="C40" s="469" t="s">
        <v>439</v>
      </c>
      <c r="D40" s="467"/>
      <c r="E40" s="547" t="s">
        <v>7</v>
      </c>
      <c r="F40" s="504" t="n">
        <f aca="false">SUM(L40:AG40)</f>
        <v>40</v>
      </c>
      <c r="G40" s="508" t="n">
        <f aca="false">SUM(G41:G42)</f>
        <v>0</v>
      </c>
      <c r="H40" s="509" t="n">
        <f aca="false">SUM(H41:H42)</f>
        <v>0</v>
      </c>
      <c r="I40" s="509" t="n">
        <f aca="false">SUM(I41:I42)</f>
        <v>0</v>
      </c>
      <c r="J40" s="509" t="n">
        <f aca="false">SUM(J41:J42)</f>
        <v>0</v>
      </c>
      <c r="K40" s="510" t="n">
        <f aca="false">SUM(K41:K42)</f>
        <v>0</v>
      </c>
      <c r="L40" s="554" t="n">
        <f aca="false">SUM(L41:L42)</f>
        <v>0</v>
      </c>
      <c r="M40" s="509" t="n">
        <f aca="false">SUM(M41:M42)</f>
        <v>0</v>
      </c>
      <c r="N40" s="509" t="n">
        <f aca="false">SUM(N41:N42)</f>
        <v>0</v>
      </c>
      <c r="O40" s="509" t="n">
        <f aca="false">SUM(O41:O42)</f>
        <v>0</v>
      </c>
      <c r="P40" s="510" t="n">
        <f aca="false">SUM(P41:P42)</f>
        <v>0</v>
      </c>
      <c r="Q40" s="508" t="n">
        <f aca="false">SUM(Q41:Q42)</f>
        <v>0</v>
      </c>
      <c r="R40" s="509" t="n">
        <f aca="false">SUM(R41:R42)</f>
        <v>0</v>
      </c>
      <c r="S40" s="509" t="n">
        <f aca="false">SUM(S41:S42)</f>
        <v>1</v>
      </c>
      <c r="T40" s="509" t="n">
        <f aca="false">SUM(T41:T42)</f>
        <v>0</v>
      </c>
      <c r="U40" s="509" t="n">
        <f aca="false">SUM(U41:U42)</f>
        <v>2</v>
      </c>
      <c r="V40" s="509" t="n">
        <f aca="false">SUM(V41:V42)</f>
        <v>5</v>
      </c>
      <c r="W40" s="509" t="n">
        <f aca="false">SUM(W41:W42)</f>
        <v>4</v>
      </c>
      <c r="X40" s="509" t="n">
        <f aca="false">SUM(X41:X42)</f>
        <v>3</v>
      </c>
      <c r="Y40" s="509" t="n">
        <f aca="false">SUM(Y41:Y42)</f>
        <v>5</v>
      </c>
      <c r="Z40" s="509" t="n">
        <f aca="false">SUM(Z41:Z42)</f>
        <v>4</v>
      </c>
      <c r="AA40" s="509" t="n">
        <f aca="false">SUM(AA41:AA42)</f>
        <v>0</v>
      </c>
      <c r="AB40" s="509" t="n">
        <f aca="false">SUM(AB41:AB42)</f>
        <v>8</v>
      </c>
      <c r="AC40" s="509" t="n">
        <f aca="false">SUM(AC41:AC42)</f>
        <v>4</v>
      </c>
      <c r="AD40" s="509" t="n">
        <f aca="false">SUM(AD41:AD42)</f>
        <v>4</v>
      </c>
      <c r="AE40" s="509" t="n">
        <f aca="false">SUM(AE41:AE42)</f>
        <v>0</v>
      </c>
      <c r="AF40" s="509" t="n">
        <f aca="false">SUM(AF41:AF42)</f>
        <v>0</v>
      </c>
      <c r="AG40" s="510" t="n">
        <f aca="false">SUM(AG41:AG42)</f>
        <v>0</v>
      </c>
      <c r="AH40" s="444"/>
    </row>
    <row r="41" s="451" customFormat="true" ht="12" hidden="false" customHeight="true" outlineLevel="0" collapsed="false">
      <c r="A41" s="397"/>
      <c r="B41" s="465"/>
      <c r="C41" s="469"/>
      <c r="D41" s="529"/>
      <c r="E41" s="547" t="s">
        <v>475</v>
      </c>
      <c r="F41" s="555" t="n">
        <f aca="false">SUM(L41:AG41)</f>
        <v>0</v>
      </c>
      <c r="G41" s="556" t="n">
        <v>0</v>
      </c>
      <c r="H41" s="557" t="n">
        <v>0</v>
      </c>
      <c r="I41" s="557" t="n">
        <v>0</v>
      </c>
      <c r="J41" s="557" t="n">
        <v>0</v>
      </c>
      <c r="K41" s="558" t="n">
        <v>0</v>
      </c>
      <c r="L41" s="554" t="n">
        <f aca="false">SUM(G41:K41)</f>
        <v>0</v>
      </c>
      <c r="M41" s="557" t="n">
        <v>0</v>
      </c>
      <c r="N41" s="557" t="n">
        <v>0</v>
      </c>
      <c r="O41" s="557" t="n">
        <v>0</v>
      </c>
      <c r="P41" s="558" t="n">
        <v>0</v>
      </c>
      <c r="Q41" s="556" t="n">
        <v>0</v>
      </c>
      <c r="R41" s="557" t="n">
        <v>0</v>
      </c>
      <c r="S41" s="557" t="n">
        <v>0</v>
      </c>
      <c r="T41" s="557" t="n">
        <v>0</v>
      </c>
      <c r="U41" s="557" t="n">
        <v>0</v>
      </c>
      <c r="V41" s="557" t="n">
        <v>0</v>
      </c>
      <c r="W41" s="557" t="n">
        <v>0</v>
      </c>
      <c r="X41" s="557" t="n">
        <v>0</v>
      </c>
      <c r="Y41" s="557" t="n">
        <v>0</v>
      </c>
      <c r="Z41" s="557" t="n">
        <v>0</v>
      </c>
      <c r="AA41" s="557" t="n">
        <v>0</v>
      </c>
      <c r="AB41" s="557" t="n">
        <v>0</v>
      </c>
      <c r="AC41" s="557" t="n">
        <v>0</v>
      </c>
      <c r="AD41" s="557" t="n">
        <v>0</v>
      </c>
      <c r="AE41" s="557" t="n">
        <v>0</v>
      </c>
      <c r="AF41" s="557" t="n">
        <v>0</v>
      </c>
      <c r="AG41" s="558" t="n">
        <v>0</v>
      </c>
    </row>
    <row r="42" s="451" customFormat="true" ht="17.25" hidden="false" customHeight="true" outlineLevel="0" collapsed="false">
      <c r="A42" s="397"/>
      <c r="B42" s="465"/>
      <c r="C42" s="469"/>
      <c r="D42" s="529"/>
      <c r="E42" s="547" t="s">
        <v>476</v>
      </c>
      <c r="F42" s="555" t="n">
        <f aca="false">SUM(L42:AG42)</f>
        <v>40</v>
      </c>
      <c r="G42" s="556" t="n">
        <v>0</v>
      </c>
      <c r="H42" s="557" t="n">
        <v>0</v>
      </c>
      <c r="I42" s="557" t="n">
        <v>0</v>
      </c>
      <c r="J42" s="557" t="n">
        <v>0</v>
      </c>
      <c r="K42" s="558" t="n">
        <v>0</v>
      </c>
      <c r="L42" s="554" t="n">
        <f aca="false">SUM(G42:K42)</f>
        <v>0</v>
      </c>
      <c r="M42" s="557" t="n">
        <v>0</v>
      </c>
      <c r="N42" s="557" t="n">
        <v>0</v>
      </c>
      <c r="O42" s="557" t="n">
        <v>0</v>
      </c>
      <c r="P42" s="558" t="n">
        <v>0</v>
      </c>
      <c r="Q42" s="556" t="n">
        <v>0</v>
      </c>
      <c r="R42" s="557" t="n">
        <v>0</v>
      </c>
      <c r="S42" s="557" t="n">
        <v>1</v>
      </c>
      <c r="T42" s="557" t="n">
        <v>0</v>
      </c>
      <c r="U42" s="557" t="n">
        <v>2</v>
      </c>
      <c r="V42" s="557" t="n">
        <v>5</v>
      </c>
      <c r="W42" s="557" t="n">
        <v>4</v>
      </c>
      <c r="X42" s="557" t="n">
        <v>3</v>
      </c>
      <c r="Y42" s="557" t="n">
        <v>5</v>
      </c>
      <c r="Z42" s="557" t="n">
        <v>4</v>
      </c>
      <c r="AA42" s="557" t="n">
        <v>0</v>
      </c>
      <c r="AB42" s="557" t="n">
        <v>8</v>
      </c>
      <c r="AC42" s="557" t="n">
        <v>4</v>
      </c>
      <c r="AD42" s="557" t="n">
        <v>4</v>
      </c>
      <c r="AE42" s="557" t="n">
        <v>0</v>
      </c>
      <c r="AF42" s="557" t="n">
        <v>0</v>
      </c>
      <c r="AG42" s="558" t="n">
        <v>0</v>
      </c>
    </row>
    <row r="43" s="451" customFormat="true" ht="12" hidden="false" customHeight="true" outlineLevel="0" collapsed="false">
      <c r="A43" s="397" t="s">
        <v>440</v>
      </c>
      <c r="B43" s="465"/>
      <c r="C43" s="469" t="s">
        <v>441</v>
      </c>
      <c r="D43" s="467"/>
      <c r="E43" s="547" t="s">
        <v>7</v>
      </c>
      <c r="F43" s="504" t="n">
        <f aca="false">SUM(L43:AG43)</f>
        <v>15</v>
      </c>
      <c r="G43" s="508" t="n">
        <f aca="false">SUM(G44:G45)</f>
        <v>0</v>
      </c>
      <c r="H43" s="509" t="n">
        <f aca="false">SUM(H44:H45)</f>
        <v>0</v>
      </c>
      <c r="I43" s="509" t="n">
        <f aca="false">SUM(I44:I45)</f>
        <v>0</v>
      </c>
      <c r="J43" s="509" t="n">
        <f aca="false">SUM(J44:J45)</f>
        <v>0</v>
      </c>
      <c r="K43" s="510" t="n">
        <f aca="false">SUM(K44:K45)</f>
        <v>0</v>
      </c>
      <c r="L43" s="554" t="n">
        <f aca="false">SUM(L44:L45)</f>
        <v>0</v>
      </c>
      <c r="M43" s="509" t="n">
        <f aca="false">SUM(M44:M45)</f>
        <v>0</v>
      </c>
      <c r="N43" s="509" t="n">
        <f aca="false">SUM(N44:N45)</f>
        <v>0</v>
      </c>
      <c r="O43" s="509" t="n">
        <f aca="false">SUM(O44:O45)</f>
        <v>0</v>
      </c>
      <c r="P43" s="510" t="n">
        <f aca="false">SUM(P44:P45)</f>
        <v>0</v>
      </c>
      <c r="Q43" s="508" t="n">
        <f aca="false">SUM(Q44:Q45)</f>
        <v>0</v>
      </c>
      <c r="R43" s="509" t="n">
        <f aca="false">SUM(R44:R45)</f>
        <v>0</v>
      </c>
      <c r="S43" s="509" t="n">
        <f aca="false">SUM(S44:S45)</f>
        <v>0</v>
      </c>
      <c r="T43" s="509" t="n">
        <f aca="false">SUM(T44:T45)</f>
        <v>0</v>
      </c>
      <c r="U43" s="509" t="n">
        <f aca="false">SUM(U44:U45)</f>
        <v>1</v>
      </c>
      <c r="V43" s="509" t="n">
        <f aca="false">SUM(V44:V45)</f>
        <v>3</v>
      </c>
      <c r="W43" s="509" t="n">
        <f aca="false">SUM(W44:W45)</f>
        <v>0</v>
      </c>
      <c r="X43" s="509" t="n">
        <f aca="false">SUM(X44:X45)</f>
        <v>1</v>
      </c>
      <c r="Y43" s="509" t="n">
        <f aca="false">SUM(Y44:Y45)</f>
        <v>0</v>
      </c>
      <c r="Z43" s="509" t="n">
        <f aca="false">SUM(Z44:Z45)</f>
        <v>2</v>
      </c>
      <c r="AA43" s="509" t="n">
        <f aca="false">SUM(AA44:AA45)</f>
        <v>2</v>
      </c>
      <c r="AB43" s="509" t="n">
        <f aca="false">SUM(AB44:AB45)</f>
        <v>3</v>
      </c>
      <c r="AC43" s="509" t="n">
        <f aca="false">SUM(AC44:AC45)</f>
        <v>1</v>
      </c>
      <c r="AD43" s="509" t="n">
        <f aca="false">SUM(AD44:AD45)</f>
        <v>2</v>
      </c>
      <c r="AE43" s="509" t="n">
        <f aca="false">SUM(AE44:AE45)</f>
        <v>0</v>
      </c>
      <c r="AF43" s="509" t="n">
        <f aca="false">SUM(AF44:AF45)</f>
        <v>0</v>
      </c>
      <c r="AG43" s="510" t="n">
        <f aca="false">SUM(AG44:AG45)</f>
        <v>0</v>
      </c>
      <c r="AH43" s="444"/>
    </row>
    <row r="44" s="444" customFormat="true" ht="12" hidden="false" customHeight="true" outlineLevel="0" collapsed="false">
      <c r="A44" s="397"/>
      <c r="B44" s="465"/>
      <c r="C44" s="469"/>
      <c r="D44" s="529"/>
      <c r="E44" s="436" t="s">
        <v>475</v>
      </c>
      <c r="F44" s="559" t="s">
        <v>105</v>
      </c>
      <c r="G44" s="560" t="s">
        <v>105</v>
      </c>
      <c r="H44" s="561" t="s">
        <v>105</v>
      </c>
      <c r="I44" s="561" t="s">
        <v>105</v>
      </c>
      <c r="J44" s="561" t="s">
        <v>105</v>
      </c>
      <c r="K44" s="562" t="s">
        <v>105</v>
      </c>
      <c r="L44" s="563" t="s">
        <v>105</v>
      </c>
      <c r="M44" s="561" t="s">
        <v>105</v>
      </c>
      <c r="N44" s="561" t="s">
        <v>105</v>
      </c>
      <c r="O44" s="561" t="s">
        <v>105</v>
      </c>
      <c r="P44" s="562" t="s">
        <v>105</v>
      </c>
      <c r="Q44" s="560" t="s">
        <v>105</v>
      </c>
      <c r="R44" s="561" t="s">
        <v>105</v>
      </c>
      <c r="S44" s="561" t="s">
        <v>105</v>
      </c>
      <c r="T44" s="561" t="s">
        <v>105</v>
      </c>
      <c r="U44" s="561" t="s">
        <v>105</v>
      </c>
      <c r="V44" s="561" t="s">
        <v>105</v>
      </c>
      <c r="W44" s="561" t="s">
        <v>105</v>
      </c>
      <c r="X44" s="561" t="s">
        <v>105</v>
      </c>
      <c r="Y44" s="561" t="s">
        <v>105</v>
      </c>
      <c r="Z44" s="561" t="s">
        <v>105</v>
      </c>
      <c r="AA44" s="561" t="s">
        <v>105</v>
      </c>
      <c r="AB44" s="561" t="s">
        <v>105</v>
      </c>
      <c r="AC44" s="561" t="s">
        <v>105</v>
      </c>
      <c r="AD44" s="561" t="s">
        <v>105</v>
      </c>
      <c r="AE44" s="561" t="s">
        <v>105</v>
      </c>
      <c r="AF44" s="561" t="s">
        <v>105</v>
      </c>
      <c r="AG44" s="562" t="s">
        <v>105</v>
      </c>
    </row>
    <row r="45" s="451" customFormat="true" ht="17.25" hidden="false" customHeight="true" outlineLevel="0" collapsed="false">
      <c r="A45" s="397"/>
      <c r="B45" s="465"/>
      <c r="C45" s="469"/>
      <c r="D45" s="529"/>
      <c r="E45" s="547" t="s">
        <v>476</v>
      </c>
      <c r="F45" s="555" t="n">
        <f aca="false">SUM(L45:AG45)</f>
        <v>15</v>
      </c>
      <c r="G45" s="556" t="n">
        <v>0</v>
      </c>
      <c r="H45" s="557" t="n">
        <v>0</v>
      </c>
      <c r="I45" s="557" t="n">
        <v>0</v>
      </c>
      <c r="J45" s="557" t="n">
        <v>0</v>
      </c>
      <c r="K45" s="558" t="n">
        <v>0</v>
      </c>
      <c r="L45" s="554" t="n">
        <f aca="false">SUM(G45:K45)</f>
        <v>0</v>
      </c>
      <c r="M45" s="557" t="n">
        <v>0</v>
      </c>
      <c r="N45" s="557" t="n">
        <v>0</v>
      </c>
      <c r="O45" s="557" t="n">
        <v>0</v>
      </c>
      <c r="P45" s="558" t="n">
        <v>0</v>
      </c>
      <c r="Q45" s="556" t="n">
        <v>0</v>
      </c>
      <c r="R45" s="557" t="n">
        <v>0</v>
      </c>
      <c r="S45" s="557" t="n">
        <v>0</v>
      </c>
      <c r="T45" s="557" t="n">
        <v>0</v>
      </c>
      <c r="U45" s="557" t="n">
        <v>1</v>
      </c>
      <c r="V45" s="557" t="n">
        <v>3</v>
      </c>
      <c r="W45" s="557" t="n">
        <v>0</v>
      </c>
      <c r="X45" s="557" t="n">
        <v>1</v>
      </c>
      <c r="Y45" s="557" t="n">
        <v>0</v>
      </c>
      <c r="Z45" s="557" t="n">
        <v>2</v>
      </c>
      <c r="AA45" s="557" t="n">
        <v>2</v>
      </c>
      <c r="AB45" s="557" t="n">
        <v>3</v>
      </c>
      <c r="AC45" s="557" t="n">
        <v>1</v>
      </c>
      <c r="AD45" s="557" t="n">
        <v>2</v>
      </c>
      <c r="AE45" s="557" t="n">
        <v>0</v>
      </c>
      <c r="AF45" s="557" t="n">
        <v>0</v>
      </c>
      <c r="AG45" s="558" t="n">
        <v>0</v>
      </c>
    </row>
    <row r="46" s="451" customFormat="true" ht="12" hidden="false" customHeight="true" outlineLevel="0" collapsed="false">
      <c r="A46" s="397" t="s">
        <v>442</v>
      </c>
      <c r="B46" s="465"/>
      <c r="C46" s="470" t="s">
        <v>369</v>
      </c>
      <c r="D46" s="338"/>
      <c r="E46" s="547" t="s">
        <v>7</v>
      </c>
      <c r="F46" s="504" t="n">
        <f aca="false">SUM(L46:AG46)</f>
        <v>17</v>
      </c>
      <c r="G46" s="508" t="n">
        <f aca="false">SUM(G47:G48)</f>
        <v>0</v>
      </c>
      <c r="H46" s="509" t="n">
        <f aca="false">SUM(H47:H48)</f>
        <v>0</v>
      </c>
      <c r="I46" s="509" t="n">
        <f aca="false">SUM(I47:I48)</f>
        <v>0</v>
      </c>
      <c r="J46" s="509" t="n">
        <f aca="false">SUM(J47:J48)</f>
        <v>0</v>
      </c>
      <c r="K46" s="510" t="n">
        <f aca="false">SUM(K47:K48)</f>
        <v>0</v>
      </c>
      <c r="L46" s="554" t="n">
        <f aca="false">SUM(L47:L48)</f>
        <v>0</v>
      </c>
      <c r="M46" s="509" t="n">
        <f aca="false">SUM(M47:M48)</f>
        <v>0</v>
      </c>
      <c r="N46" s="509" t="n">
        <f aca="false">SUM(N47:N48)</f>
        <v>0</v>
      </c>
      <c r="O46" s="509" t="n">
        <f aca="false">SUM(O47:O48)</f>
        <v>0</v>
      </c>
      <c r="P46" s="510" t="n">
        <f aca="false">SUM(P47:P48)</f>
        <v>0</v>
      </c>
      <c r="Q46" s="508" t="n">
        <f aca="false">SUM(Q47:Q48)</f>
        <v>0</v>
      </c>
      <c r="R46" s="509" t="n">
        <f aca="false">SUM(R47:R48)</f>
        <v>0</v>
      </c>
      <c r="S46" s="509" t="n">
        <f aca="false">SUM(S47:S48)</f>
        <v>0</v>
      </c>
      <c r="T46" s="509" t="n">
        <f aca="false">SUM(T47:T48)</f>
        <v>0</v>
      </c>
      <c r="U46" s="509" t="n">
        <f aca="false">SUM(U47:U48)</f>
        <v>0</v>
      </c>
      <c r="V46" s="509" t="n">
        <f aca="false">SUM(V47:V48)</f>
        <v>2</v>
      </c>
      <c r="W46" s="509" t="n">
        <f aca="false">SUM(W47:W48)</f>
        <v>1</v>
      </c>
      <c r="X46" s="509" t="n">
        <f aca="false">SUM(X47:X48)</f>
        <v>0</v>
      </c>
      <c r="Y46" s="509" t="n">
        <f aca="false">SUM(Y47:Y48)</f>
        <v>1</v>
      </c>
      <c r="Z46" s="509" t="n">
        <f aca="false">SUM(Z47:Z48)</f>
        <v>2</v>
      </c>
      <c r="AA46" s="509" t="n">
        <f aca="false">SUM(AA47:AA48)</f>
        <v>2</v>
      </c>
      <c r="AB46" s="509" t="n">
        <f aca="false">SUM(AB47:AB48)</f>
        <v>4</v>
      </c>
      <c r="AC46" s="509" t="n">
        <f aca="false">SUM(AC47:AC48)</f>
        <v>4</v>
      </c>
      <c r="AD46" s="509" t="n">
        <f aca="false">SUM(AD47:AD48)</f>
        <v>1</v>
      </c>
      <c r="AE46" s="509" t="n">
        <f aca="false">SUM(AE47:AE48)</f>
        <v>0</v>
      </c>
      <c r="AF46" s="509" t="n">
        <f aca="false">SUM(AF47:AF48)</f>
        <v>0</v>
      </c>
      <c r="AG46" s="510" t="n">
        <f aca="false">SUM(AG47:AG48)</f>
        <v>0</v>
      </c>
      <c r="AH46" s="444"/>
    </row>
    <row r="47" s="451" customFormat="true" ht="12" hidden="false" customHeight="true" outlineLevel="0" collapsed="false">
      <c r="A47" s="397"/>
      <c r="B47" s="465"/>
      <c r="C47" s="470"/>
      <c r="D47" s="529"/>
      <c r="E47" s="547" t="s">
        <v>475</v>
      </c>
      <c r="F47" s="555" t="n">
        <f aca="false">SUM(L47:AG47)</f>
        <v>12</v>
      </c>
      <c r="G47" s="556" t="n">
        <v>0</v>
      </c>
      <c r="H47" s="557" t="n">
        <v>0</v>
      </c>
      <c r="I47" s="557" t="n">
        <v>0</v>
      </c>
      <c r="J47" s="557" t="n">
        <v>0</v>
      </c>
      <c r="K47" s="558" t="n">
        <v>0</v>
      </c>
      <c r="L47" s="554" t="n">
        <f aca="false">SUM(G47:K47)</f>
        <v>0</v>
      </c>
      <c r="M47" s="557" t="n">
        <v>0</v>
      </c>
      <c r="N47" s="557" t="n">
        <v>0</v>
      </c>
      <c r="O47" s="557" t="n">
        <v>0</v>
      </c>
      <c r="P47" s="558" t="n">
        <v>0</v>
      </c>
      <c r="Q47" s="556" t="n">
        <v>0</v>
      </c>
      <c r="R47" s="557" t="n">
        <v>0</v>
      </c>
      <c r="S47" s="557" t="n">
        <v>0</v>
      </c>
      <c r="T47" s="557" t="n">
        <v>0</v>
      </c>
      <c r="U47" s="557" t="n">
        <v>0</v>
      </c>
      <c r="V47" s="557" t="n">
        <v>1</v>
      </c>
      <c r="W47" s="557" t="n">
        <v>0</v>
      </c>
      <c r="X47" s="557" t="n">
        <v>0</v>
      </c>
      <c r="Y47" s="557" t="n">
        <v>0</v>
      </c>
      <c r="Z47" s="557" t="n">
        <v>2</v>
      </c>
      <c r="AA47" s="557" t="n">
        <v>1</v>
      </c>
      <c r="AB47" s="557" t="n">
        <v>4</v>
      </c>
      <c r="AC47" s="557" t="n">
        <v>4</v>
      </c>
      <c r="AD47" s="557" t="n">
        <v>0</v>
      </c>
      <c r="AE47" s="557" t="n">
        <v>0</v>
      </c>
      <c r="AF47" s="557" t="n">
        <v>0</v>
      </c>
      <c r="AG47" s="558" t="n">
        <v>0</v>
      </c>
    </row>
    <row r="48" s="451" customFormat="true" ht="17.25" hidden="false" customHeight="true" outlineLevel="0" collapsed="false">
      <c r="A48" s="397"/>
      <c r="B48" s="465"/>
      <c r="C48" s="470"/>
      <c r="D48" s="529"/>
      <c r="E48" s="547" t="s">
        <v>476</v>
      </c>
      <c r="F48" s="555" t="n">
        <f aca="false">SUM(L48:AG48)</f>
        <v>5</v>
      </c>
      <c r="G48" s="556" t="n">
        <v>0</v>
      </c>
      <c r="H48" s="557" t="n">
        <v>0</v>
      </c>
      <c r="I48" s="557" t="n">
        <v>0</v>
      </c>
      <c r="J48" s="557" t="n">
        <v>0</v>
      </c>
      <c r="K48" s="558" t="n">
        <v>0</v>
      </c>
      <c r="L48" s="554" t="n">
        <f aca="false">SUM(G48:K48)</f>
        <v>0</v>
      </c>
      <c r="M48" s="557" t="n">
        <v>0</v>
      </c>
      <c r="N48" s="557" t="n">
        <v>0</v>
      </c>
      <c r="O48" s="557" t="n">
        <v>0</v>
      </c>
      <c r="P48" s="558" t="n">
        <v>0</v>
      </c>
      <c r="Q48" s="556" t="n">
        <v>0</v>
      </c>
      <c r="R48" s="557" t="n">
        <v>0</v>
      </c>
      <c r="S48" s="557" t="n">
        <v>0</v>
      </c>
      <c r="T48" s="557" t="n">
        <v>0</v>
      </c>
      <c r="U48" s="557" t="n">
        <v>0</v>
      </c>
      <c r="V48" s="557" t="n">
        <v>1</v>
      </c>
      <c r="W48" s="557" t="n">
        <v>1</v>
      </c>
      <c r="X48" s="557" t="n">
        <v>0</v>
      </c>
      <c r="Y48" s="557" t="n">
        <v>1</v>
      </c>
      <c r="Z48" s="557" t="n">
        <v>0</v>
      </c>
      <c r="AA48" s="557" t="n">
        <v>1</v>
      </c>
      <c r="AB48" s="557" t="n">
        <v>0</v>
      </c>
      <c r="AC48" s="557" t="n">
        <v>0</v>
      </c>
      <c r="AD48" s="557" t="n">
        <v>1</v>
      </c>
      <c r="AE48" s="557" t="n">
        <v>0</v>
      </c>
      <c r="AF48" s="557" t="n">
        <v>0</v>
      </c>
      <c r="AG48" s="558" t="n">
        <v>0</v>
      </c>
    </row>
    <row r="49" s="451" customFormat="true" ht="12" hidden="false" customHeight="true" outlineLevel="0" collapsed="false">
      <c r="A49" s="397" t="s">
        <v>443</v>
      </c>
      <c r="B49" s="507" t="s">
        <v>187</v>
      </c>
      <c r="C49" s="507"/>
      <c r="D49" s="338"/>
      <c r="E49" s="547" t="s">
        <v>7</v>
      </c>
      <c r="F49" s="504" t="n">
        <f aca="false">SUM(L49:AG49)</f>
        <v>26</v>
      </c>
      <c r="G49" s="508" t="n">
        <f aca="false">SUM(G50:G51)</f>
        <v>0</v>
      </c>
      <c r="H49" s="509" t="n">
        <f aca="false">SUM(H50:H51)</f>
        <v>0</v>
      </c>
      <c r="I49" s="509" t="n">
        <f aca="false">SUM(I50:I51)</f>
        <v>0</v>
      </c>
      <c r="J49" s="509" t="n">
        <f aca="false">SUM(J50:J51)</f>
        <v>0</v>
      </c>
      <c r="K49" s="510" t="n">
        <f aca="false">SUM(K50:K51)</f>
        <v>0</v>
      </c>
      <c r="L49" s="554" t="n">
        <f aca="false">SUM(L50:L51)</f>
        <v>0</v>
      </c>
      <c r="M49" s="509" t="n">
        <f aca="false">SUM(M50:M51)</f>
        <v>0</v>
      </c>
      <c r="N49" s="509" t="n">
        <f aca="false">SUM(N50:N51)</f>
        <v>0</v>
      </c>
      <c r="O49" s="509" t="n">
        <f aca="false">SUM(O50:O51)</f>
        <v>0</v>
      </c>
      <c r="P49" s="510" t="n">
        <f aca="false">SUM(P50:P51)</f>
        <v>0</v>
      </c>
      <c r="Q49" s="508" t="n">
        <f aca="false">SUM(Q50:Q51)</f>
        <v>0</v>
      </c>
      <c r="R49" s="509" t="n">
        <f aca="false">SUM(R50:R51)</f>
        <v>0</v>
      </c>
      <c r="S49" s="509" t="n">
        <f aca="false">SUM(S50:S51)</f>
        <v>1</v>
      </c>
      <c r="T49" s="509" t="n">
        <f aca="false">SUM(T50:T51)</f>
        <v>0</v>
      </c>
      <c r="U49" s="509" t="n">
        <f aca="false">SUM(U50:U51)</f>
        <v>0</v>
      </c>
      <c r="V49" s="509" t="n">
        <f aca="false">SUM(V50:V51)</f>
        <v>1</v>
      </c>
      <c r="W49" s="509" t="n">
        <f aca="false">SUM(W50:W51)</f>
        <v>0</v>
      </c>
      <c r="X49" s="509" t="n">
        <f aca="false">SUM(X50:X51)</f>
        <v>4</v>
      </c>
      <c r="Y49" s="509" t="n">
        <f aca="false">SUM(Y50:Y51)</f>
        <v>4</v>
      </c>
      <c r="Z49" s="509" t="n">
        <f aca="false">SUM(Z50:Z51)</f>
        <v>2</v>
      </c>
      <c r="AA49" s="509" t="n">
        <f aca="false">SUM(AA50:AA51)</f>
        <v>1</v>
      </c>
      <c r="AB49" s="509" t="n">
        <f aca="false">SUM(AB50:AB51)</f>
        <v>5</v>
      </c>
      <c r="AC49" s="509" t="n">
        <f aca="false">SUM(AC50:AC51)</f>
        <v>6</v>
      </c>
      <c r="AD49" s="509" t="n">
        <f aca="false">SUM(AD50:AD51)</f>
        <v>1</v>
      </c>
      <c r="AE49" s="509" t="n">
        <f aca="false">SUM(AE50:AE51)</f>
        <v>1</v>
      </c>
      <c r="AF49" s="509" t="n">
        <f aca="false">SUM(AF50:AF51)</f>
        <v>0</v>
      </c>
      <c r="AG49" s="510" t="n">
        <f aca="false">SUM(AG50:AG51)</f>
        <v>0</v>
      </c>
      <c r="AH49" s="444"/>
    </row>
    <row r="50" s="451" customFormat="true" ht="12" hidden="false" customHeight="true" outlineLevel="0" collapsed="false">
      <c r="A50" s="397"/>
      <c r="B50" s="507"/>
      <c r="C50" s="507"/>
      <c r="D50" s="529"/>
      <c r="E50" s="547" t="s">
        <v>475</v>
      </c>
      <c r="F50" s="555" t="n">
        <f aca="false">SUM(L50:AG50)</f>
        <v>19</v>
      </c>
      <c r="G50" s="556" t="n">
        <v>0</v>
      </c>
      <c r="H50" s="557" t="n">
        <v>0</v>
      </c>
      <c r="I50" s="557" t="n">
        <v>0</v>
      </c>
      <c r="J50" s="557" t="n">
        <v>0</v>
      </c>
      <c r="K50" s="558" t="n">
        <v>0</v>
      </c>
      <c r="L50" s="554" t="n">
        <f aca="false">SUM(G50:K50)</f>
        <v>0</v>
      </c>
      <c r="M50" s="557" t="n">
        <v>0</v>
      </c>
      <c r="N50" s="557" t="n">
        <v>0</v>
      </c>
      <c r="O50" s="557" t="n">
        <v>0</v>
      </c>
      <c r="P50" s="558" t="n">
        <v>0</v>
      </c>
      <c r="Q50" s="556" t="n">
        <v>0</v>
      </c>
      <c r="R50" s="557" t="n">
        <v>0</v>
      </c>
      <c r="S50" s="557" t="n">
        <v>1</v>
      </c>
      <c r="T50" s="557" t="n">
        <v>0</v>
      </c>
      <c r="U50" s="557" t="n">
        <v>0</v>
      </c>
      <c r="V50" s="557" t="n">
        <v>1</v>
      </c>
      <c r="W50" s="557" t="n">
        <v>0</v>
      </c>
      <c r="X50" s="557" t="n">
        <v>4</v>
      </c>
      <c r="Y50" s="557" t="n">
        <v>4</v>
      </c>
      <c r="Z50" s="557" t="n">
        <v>1</v>
      </c>
      <c r="AA50" s="557" t="n">
        <v>1</v>
      </c>
      <c r="AB50" s="557" t="n">
        <v>3</v>
      </c>
      <c r="AC50" s="557" t="n">
        <v>3</v>
      </c>
      <c r="AD50" s="557" t="n">
        <v>1</v>
      </c>
      <c r="AE50" s="557" t="n">
        <v>0</v>
      </c>
      <c r="AF50" s="557" t="n">
        <v>0</v>
      </c>
      <c r="AG50" s="558" t="n">
        <v>0</v>
      </c>
    </row>
    <row r="51" s="451" customFormat="true" ht="17.25" hidden="false" customHeight="true" outlineLevel="0" collapsed="false">
      <c r="A51" s="397"/>
      <c r="B51" s="507"/>
      <c r="C51" s="507"/>
      <c r="D51" s="529"/>
      <c r="E51" s="547" t="s">
        <v>476</v>
      </c>
      <c r="F51" s="555" t="n">
        <f aca="false">SUM(L51:AG51)</f>
        <v>7</v>
      </c>
      <c r="G51" s="556" t="n">
        <v>0</v>
      </c>
      <c r="H51" s="557" t="n">
        <v>0</v>
      </c>
      <c r="I51" s="557" t="n">
        <v>0</v>
      </c>
      <c r="J51" s="557" t="n">
        <v>0</v>
      </c>
      <c r="K51" s="558" t="n">
        <v>0</v>
      </c>
      <c r="L51" s="554" t="n">
        <f aca="false">SUM(G51:K51)</f>
        <v>0</v>
      </c>
      <c r="M51" s="557" t="n">
        <v>0</v>
      </c>
      <c r="N51" s="557" t="n">
        <v>0</v>
      </c>
      <c r="O51" s="557" t="n">
        <v>0</v>
      </c>
      <c r="P51" s="558" t="n">
        <v>0</v>
      </c>
      <c r="Q51" s="556" t="n">
        <v>0</v>
      </c>
      <c r="R51" s="557" t="n">
        <v>0</v>
      </c>
      <c r="S51" s="557" t="n">
        <v>0</v>
      </c>
      <c r="T51" s="557" t="n">
        <v>0</v>
      </c>
      <c r="U51" s="557" t="n">
        <v>0</v>
      </c>
      <c r="V51" s="557" t="n">
        <v>0</v>
      </c>
      <c r="W51" s="557" t="n">
        <v>0</v>
      </c>
      <c r="X51" s="557" t="n">
        <v>0</v>
      </c>
      <c r="Y51" s="557" t="n">
        <v>0</v>
      </c>
      <c r="Z51" s="557" t="n">
        <v>1</v>
      </c>
      <c r="AA51" s="557" t="n">
        <v>0</v>
      </c>
      <c r="AB51" s="557" t="n">
        <v>2</v>
      </c>
      <c r="AC51" s="557" t="n">
        <v>3</v>
      </c>
      <c r="AD51" s="557" t="n">
        <v>0</v>
      </c>
      <c r="AE51" s="557" t="n">
        <v>1</v>
      </c>
      <c r="AF51" s="557" t="n">
        <v>0</v>
      </c>
      <c r="AG51" s="558" t="n">
        <v>0</v>
      </c>
    </row>
    <row r="52" s="451" customFormat="true" ht="12" hidden="false" customHeight="true" outlineLevel="0" collapsed="false">
      <c r="A52" s="397" t="s">
        <v>444</v>
      </c>
      <c r="B52" s="507" t="s">
        <v>371</v>
      </c>
      <c r="C52" s="507"/>
      <c r="D52" s="338"/>
      <c r="E52" s="547" t="s">
        <v>7</v>
      </c>
      <c r="F52" s="504" t="n">
        <f aca="false">SUM(L52:AG52)</f>
        <v>16</v>
      </c>
      <c r="G52" s="508" t="n">
        <f aca="false">SUM(G53:G54)</f>
        <v>0</v>
      </c>
      <c r="H52" s="509" t="n">
        <f aca="false">SUM(H53:H54)</f>
        <v>0</v>
      </c>
      <c r="I52" s="509" t="n">
        <f aca="false">SUM(I53:I54)</f>
        <v>0</v>
      </c>
      <c r="J52" s="509" t="n">
        <f aca="false">SUM(J53:J54)</f>
        <v>0</v>
      </c>
      <c r="K52" s="510" t="n">
        <f aca="false">SUM(K53:K54)</f>
        <v>0</v>
      </c>
      <c r="L52" s="554" t="n">
        <f aca="false">SUM(L53:L54)</f>
        <v>0</v>
      </c>
      <c r="M52" s="509" t="n">
        <f aca="false">SUM(M53:M54)</f>
        <v>0</v>
      </c>
      <c r="N52" s="509" t="n">
        <f aca="false">SUM(N53:N54)</f>
        <v>0</v>
      </c>
      <c r="O52" s="509" t="n">
        <f aca="false">SUM(O53:O54)</f>
        <v>0</v>
      </c>
      <c r="P52" s="510" t="n">
        <f aca="false">SUM(P53:P54)</f>
        <v>0</v>
      </c>
      <c r="Q52" s="508" t="n">
        <f aca="false">SUM(Q53:Q54)</f>
        <v>0</v>
      </c>
      <c r="R52" s="509" t="n">
        <f aca="false">SUM(R53:R54)</f>
        <v>0</v>
      </c>
      <c r="S52" s="509" t="n">
        <f aca="false">SUM(S53:S54)</f>
        <v>0</v>
      </c>
      <c r="T52" s="509" t="n">
        <f aca="false">SUM(T53:T54)</f>
        <v>0</v>
      </c>
      <c r="U52" s="509" t="n">
        <f aca="false">SUM(U53:U54)</f>
        <v>0</v>
      </c>
      <c r="V52" s="509" t="n">
        <f aca="false">SUM(V53:V54)</f>
        <v>0</v>
      </c>
      <c r="W52" s="509" t="n">
        <f aca="false">SUM(W53:W54)</f>
        <v>1</v>
      </c>
      <c r="X52" s="509" t="n">
        <f aca="false">SUM(X53:X54)</f>
        <v>1</v>
      </c>
      <c r="Y52" s="509" t="n">
        <f aca="false">SUM(Y53:Y54)</f>
        <v>1</v>
      </c>
      <c r="Z52" s="509" t="n">
        <f aca="false">SUM(Z53:Z54)</f>
        <v>1</v>
      </c>
      <c r="AA52" s="509" t="n">
        <f aca="false">SUM(AA53:AA54)</f>
        <v>0</v>
      </c>
      <c r="AB52" s="509" t="n">
        <f aca="false">SUM(AB53:AB54)</f>
        <v>5</v>
      </c>
      <c r="AC52" s="509" t="n">
        <f aca="false">SUM(AC53:AC54)</f>
        <v>3</v>
      </c>
      <c r="AD52" s="509" t="n">
        <f aca="false">SUM(AD53:AD54)</f>
        <v>2</v>
      </c>
      <c r="AE52" s="509" t="n">
        <f aca="false">SUM(AE53:AE54)</f>
        <v>2</v>
      </c>
      <c r="AF52" s="509" t="n">
        <f aca="false">SUM(AF53:AF54)</f>
        <v>0</v>
      </c>
      <c r="AG52" s="510" t="n">
        <f aca="false">SUM(AG53:AG54)</f>
        <v>0</v>
      </c>
      <c r="AH52" s="444"/>
    </row>
    <row r="53" s="451" customFormat="true" ht="12" hidden="false" customHeight="true" outlineLevel="0" collapsed="false">
      <c r="A53" s="397"/>
      <c r="B53" s="507"/>
      <c r="C53" s="507"/>
      <c r="D53" s="529"/>
      <c r="E53" s="547" t="s">
        <v>475</v>
      </c>
      <c r="F53" s="555" t="n">
        <f aca="false">SUM(L53:AG53)</f>
        <v>8</v>
      </c>
      <c r="G53" s="556" t="n">
        <v>0</v>
      </c>
      <c r="H53" s="557" t="n">
        <v>0</v>
      </c>
      <c r="I53" s="557" t="n">
        <v>0</v>
      </c>
      <c r="J53" s="557" t="n">
        <v>0</v>
      </c>
      <c r="K53" s="558" t="n">
        <v>0</v>
      </c>
      <c r="L53" s="554" t="n">
        <f aca="false">SUM(G53:K53)</f>
        <v>0</v>
      </c>
      <c r="M53" s="557" t="n">
        <v>0</v>
      </c>
      <c r="N53" s="557" t="n">
        <v>0</v>
      </c>
      <c r="O53" s="557" t="n">
        <v>0</v>
      </c>
      <c r="P53" s="558" t="n">
        <v>0</v>
      </c>
      <c r="Q53" s="556" t="n">
        <v>0</v>
      </c>
      <c r="R53" s="557" t="n">
        <v>0</v>
      </c>
      <c r="S53" s="557" t="n">
        <v>0</v>
      </c>
      <c r="T53" s="557" t="n">
        <v>0</v>
      </c>
      <c r="U53" s="557" t="n">
        <v>0</v>
      </c>
      <c r="V53" s="557" t="n">
        <v>0</v>
      </c>
      <c r="W53" s="557" t="n">
        <v>1</v>
      </c>
      <c r="X53" s="557" t="n">
        <v>1</v>
      </c>
      <c r="Y53" s="557" t="n">
        <v>1</v>
      </c>
      <c r="Z53" s="557" t="n">
        <v>0</v>
      </c>
      <c r="AA53" s="557" t="n">
        <v>0</v>
      </c>
      <c r="AB53" s="557" t="n">
        <v>3</v>
      </c>
      <c r="AC53" s="557" t="n">
        <v>1</v>
      </c>
      <c r="AD53" s="557" t="n">
        <v>0</v>
      </c>
      <c r="AE53" s="557" t="n">
        <v>1</v>
      </c>
      <c r="AF53" s="557" t="n">
        <v>0</v>
      </c>
      <c r="AG53" s="558" t="n">
        <v>0</v>
      </c>
    </row>
    <row r="54" s="451" customFormat="true" ht="17.25" hidden="false" customHeight="true" outlineLevel="0" collapsed="false">
      <c r="A54" s="397"/>
      <c r="B54" s="507"/>
      <c r="C54" s="507"/>
      <c r="D54" s="529"/>
      <c r="E54" s="547" t="s">
        <v>476</v>
      </c>
      <c r="F54" s="555" t="n">
        <f aca="false">SUM(L54:AG54)</f>
        <v>8</v>
      </c>
      <c r="G54" s="556" t="n">
        <v>0</v>
      </c>
      <c r="H54" s="557" t="n">
        <v>0</v>
      </c>
      <c r="I54" s="557" t="n">
        <v>0</v>
      </c>
      <c r="J54" s="557" t="n">
        <v>0</v>
      </c>
      <c r="K54" s="558" t="n">
        <v>0</v>
      </c>
      <c r="L54" s="554" t="n">
        <f aca="false">SUM(G54:K54)</f>
        <v>0</v>
      </c>
      <c r="M54" s="557" t="n">
        <v>0</v>
      </c>
      <c r="N54" s="557" t="n">
        <v>0</v>
      </c>
      <c r="O54" s="557" t="n">
        <v>0</v>
      </c>
      <c r="P54" s="558" t="n">
        <v>0</v>
      </c>
      <c r="Q54" s="556" t="n">
        <v>0</v>
      </c>
      <c r="R54" s="557" t="n">
        <v>0</v>
      </c>
      <c r="S54" s="557" t="n">
        <v>0</v>
      </c>
      <c r="T54" s="557" t="n">
        <v>0</v>
      </c>
      <c r="U54" s="557" t="n">
        <v>0</v>
      </c>
      <c r="V54" s="557" t="n">
        <v>0</v>
      </c>
      <c r="W54" s="557" t="n">
        <v>0</v>
      </c>
      <c r="X54" s="557" t="n">
        <v>0</v>
      </c>
      <c r="Y54" s="557" t="n">
        <v>0</v>
      </c>
      <c r="Z54" s="557" t="n">
        <v>1</v>
      </c>
      <c r="AA54" s="557" t="n">
        <v>0</v>
      </c>
      <c r="AB54" s="557" t="n">
        <v>2</v>
      </c>
      <c r="AC54" s="557" t="n">
        <v>2</v>
      </c>
      <c r="AD54" s="557" t="n">
        <v>2</v>
      </c>
      <c r="AE54" s="557" t="n">
        <v>1</v>
      </c>
      <c r="AF54" s="557" t="n">
        <v>0</v>
      </c>
      <c r="AG54" s="558" t="n">
        <v>0</v>
      </c>
    </row>
    <row r="55" s="451" customFormat="true" ht="12" hidden="false" customHeight="true" outlineLevel="0" collapsed="false">
      <c r="A55" s="397" t="s">
        <v>445</v>
      </c>
      <c r="B55" s="515" t="s">
        <v>446</v>
      </c>
      <c r="C55" s="515"/>
      <c r="D55" s="338"/>
      <c r="E55" s="547" t="s">
        <v>7</v>
      </c>
      <c r="F55" s="504" t="n">
        <f aca="false">SUM(L55:AG55)</f>
        <v>290</v>
      </c>
      <c r="G55" s="508" t="n">
        <f aca="false">SUM(G56:G57)</f>
        <v>0</v>
      </c>
      <c r="H55" s="509" t="n">
        <f aca="false">SUM(H56:H57)</f>
        <v>0</v>
      </c>
      <c r="I55" s="509" t="n">
        <f aca="false">SUM(I56:I57)</f>
        <v>0</v>
      </c>
      <c r="J55" s="509" t="n">
        <f aca="false">SUM(J56:J57)</f>
        <v>0</v>
      </c>
      <c r="K55" s="510" t="n">
        <f aca="false">SUM(K56:K57)</f>
        <v>0</v>
      </c>
      <c r="L55" s="554" t="n">
        <f aca="false">SUM(L56:L57)</f>
        <v>0</v>
      </c>
      <c r="M55" s="509" t="n">
        <f aca="false">SUM(M56:M57)</f>
        <v>0</v>
      </c>
      <c r="N55" s="509" t="n">
        <f aca="false">SUM(N56:N57)</f>
        <v>0</v>
      </c>
      <c r="O55" s="509" t="n">
        <f aca="false">SUM(O56:O57)</f>
        <v>0</v>
      </c>
      <c r="P55" s="510" t="n">
        <f aca="false">SUM(P56:P57)</f>
        <v>0</v>
      </c>
      <c r="Q55" s="508" t="n">
        <f aca="false">SUM(Q56:Q57)</f>
        <v>1</v>
      </c>
      <c r="R55" s="509" t="n">
        <f aca="false">SUM(R56:R57)</f>
        <v>3</v>
      </c>
      <c r="S55" s="509" t="n">
        <f aca="false">SUM(S56:S57)</f>
        <v>2</v>
      </c>
      <c r="T55" s="509" t="n">
        <f aca="false">SUM(T56:T57)</f>
        <v>2</v>
      </c>
      <c r="U55" s="509" t="n">
        <f aca="false">SUM(U56:U57)</f>
        <v>3</v>
      </c>
      <c r="V55" s="509" t="n">
        <f aca="false">SUM(V56:V57)</f>
        <v>1</v>
      </c>
      <c r="W55" s="509" t="n">
        <f aca="false">SUM(W56:W57)</f>
        <v>7</v>
      </c>
      <c r="X55" s="509" t="n">
        <f aca="false">SUM(X56:X57)</f>
        <v>8</v>
      </c>
      <c r="Y55" s="509" t="n">
        <f aca="false">SUM(Y56:Y57)</f>
        <v>12</v>
      </c>
      <c r="Z55" s="509" t="n">
        <f aca="false">SUM(Z56:Z57)</f>
        <v>21</v>
      </c>
      <c r="AA55" s="509" t="n">
        <f aca="false">SUM(AA56:AA57)</f>
        <v>19</v>
      </c>
      <c r="AB55" s="509" t="n">
        <f aca="false">SUM(AB56:AB57)</f>
        <v>49</v>
      </c>
      <c r="AC55" s="509" t="n">
        <f aca="false">SUM(AC56:AC57)</f>
        <v>54</v>
      </c>
      <c r="AD55" s="509" t="n">
        <f aca="false">SUM(AD56:AD57)</f>
        <v>61</v>
      </c>
      <c r="AE55" s="509" t="n">
        <f aca="false">SUM(AE56:AE57)</f>
        <v>37</v>
      </c>
      <c r="AF55" s="509" t="n">
        <f aca="false">SUM(AF56:AF57)</f>
        <v>10</v>
      </c>
      <c r="AG55" s="510" t="n">
        <f aca="false">SUM(AG56:AG57)</f>
        <v>0</v>
      </c>
      <c r="AH55" s="444"/>
    </row>
    <row r="56" s="451" customFormat="true" ht="12" hidden="false" customHeight="true" outlineLevel="0" collapsed="false">
      <c r="A56" s="397"/>
      <c r="B56" s="515"/>
      <c r="C56" s="515"/>
      <c r="D56" s="529"/>
      <c r="E56" s="547" t="s">
        <v>475</v>
      </c>
      <c r="F56" s="555" t="n">
        <f aca="false">SUM(L56:AG56)</f>
        <v>122</v>
      </c>
      <c r="G56" s="556" t="n">
        <v>0</v>
      </c>
      <c r="H56" s="557" t="n">
        <v>0</v>
      </c>
      <c r="I56" s="557" t="n">
        <v>0</v>
      </c>
      <c r="J56" s="557" t="n">
        <v>0</v>
      </c>
      <c r="K56" s="558" t="n">
        <v>0</v>
      </c>
      <c r="L56" s="554" t="n">
        <f aca="false">SUM(G56:K56)</f>
        <v>0</v>
      </c>
      <c r="M56" s="557" t="n">
        <v>0</v>
      </c>
      <c r="N56" s="557" t="n">
        <v>0</v>
      </c>
      <c r="O56" s="557" t="n">
        <v>0</v>
      </c>
      <c r="P56" s="558" t="n">
        <v>0</v>
      </c>
      <c r="Q56" s="556" t="n">
        <v>1</v>
      </c>
      <c r="R56" s="557" t="n">
        <v>3</v>
      </c>
      <c r="S56" s="557" t="n">
        <v>1</v>
      </c>
      <c r="T56" s="557" t="n">
        <v>2</v>
      </c>
      <c r="U56" s="557" t="n">
        <v>2</v>
      </c>
      <c r="V56" s="557" t="n">
        <v>1</v>
      </c>
      <c r="W56" s="557" t="n">
        <v>7</v>
      </c>
      <c r="X56" s="557" t="n">
        <v>7</v>
      </c>
      <c r="Y56" s="557" t="n">
        <v>7</v>
      </c>
      <c r="Z56" s="557" t="n">
        <v>14</v>
      </c>
      <c r="AA56" s="557" t="n">
        <v>11</v>
      </c>
      <c r="AB56" s="557" t="n">
        <v>27</v>
      </c>
      <c r="AC56" s="557" t="n">
        <v>21</v>
      </c>
      <c r="AD56" s="557" t="n">
        <v>11</v>
      </c>
      <c r="AE56" s="557" t="n">
        <v>3</v>
      </c>
      <c r="AF56" s="557" t="n">
        <v>4</v>
      </c>
      <c r="AG56" s="558" t="n">
        <v>0</v>
      </c>
    </row>
    <row r="57" s="451" customFormat="true" ht="17.25" hidden="false" customHeight="true" outlineLevel="0" collapsed="false">
      <c r="A57" s="406"/>
      <c r="B57" s="515"/>
      <c r="C57" s="515"/>
      <c r="D57" s="564"/>
      <c r="E57" s="565" t="s">
        <v>476</v>
      </c>
      <c r="F57" s="566" t="n">
        <f aca="false">SUM(L57:AG57)</f>
        <v>168</v>
      </c>
      <c r="G57" s="556" t="n">
        <v>0</v>
      </c>
      <c r="H57" s="557" t="n">
        <v>0</v>
      </c>
      <c r="I57" s="557" t="n">
        <v>0</v>
      </c>
      <c r="J57" s="557" t="n">
        <v>0</v>
      </c>
      <c r="K57" s="558" t="n">
        <v>0</v>
      </c>
      <c r="L57" s="567" t="n">
        <f aca="false">SUM(G57:K57)</f>
        <v>0</v>
      </c>
      <c r="M57" s="557" t="n">
        <v>0</v>
      </c>
      <c r="N57" s="557" t="n">
        <v>0</v>
      </c>
      <c r="O57" s="557" t="n">
        <v>0</v>
      </c>
      <c r="P57" s="558" t="n">
        <v>0</v>
      </c>
      <c r="Q57" s="556" t="n">
        <v>0</v>
      </c>
      <c r="R57" s="557" t="n">
        <v>0</v>
      </c>
      <c r="S57" s="557" t="n">
        <v>1</v>
      </c>
      <c r="T57" s="557" t="n">
        <v>0</v>
      </c>
      <c r="U57" s="557" t="n">
        <v>1</v>
      </c>
      <c r="V57" s="557" t="n">
        <v>0</v>
      </c>
      <c r="W57" s="557" t="n">
        <v>0</v>
      </c>
      <c r="X57" s="557" t="n">
        <v>1</v>
      </c>
      <c r="Y57" s="557" t="n">
        <v>5</v>
      </c>
      <c r="Z57" s="557" t="n">
        <v>7</v>
      </c>
      <c r="AA57" s="557" t="n">
        <v>8</v>
      </c>
      <c r="AB57" s="557" t="n">
        <v>22</v>
      </c>
      <c r="AC57" s="557" t="n">
        <v>33</v>
      </c>
      <c r="AD57" s="557" t="n">
        <v>50</v>
      </c>
      <c r="AE57" s="557" t="n">
        <v>34</v>
      </c>
      <c r="AF57" s="557" t="n">
        <v>6</v>
      </c>
      <c r="AG57" s="558" t="n">
        <v>0</v>
      </c>
    </row>
    <row r="58" s="529" customFormat="true" ht="18.75" hidden="false" customHeight="true" outlineLevel="0" collapsed="false">
      <c r="A58" s="520" t="s">
        <v>447</v>
      </c>
      <c r="B58" s="521" t="s">
        <v>477</v>
      </c>
      <c r="C58" s="522" t="s">
        <v>374</v>
      </c>
      <c r="D58" s="523"/>
      <c r="E58" s="568" t="s">
        <v>7</v>
      </c>
      <c r="F58" s="525" t="n">
        <f aca="false">SUM(L58:AG58)</f>
        <v>43</v>
      </c>
      <c r="G58" s="526" t="n">
        <f aca="false">SUM(G59:G60)</f>
        <v>0</v>
      </c>
      <c r="H58" s="527" t="n">
        <f aca="false">SUM(H59:H60)</f>
        <v>0</v>
      </c>
      <c r="I58" s="527" t="n">
        <f aca="false">SUM(I59:I60)</f>
        <v>0</v>
      </c>
      <c r="J58" s="527" t="n">
        <f aca="false">SUM(J59:J60)</f>
        <v>0</v>
      </c>
      <c r="K58" s="528" t="n">
        <f aca="false">SUM(K59:K60)</f>
        <v>0</v>
      </c>
      <c r="L58" s="526" t="n">
        <f aca="false">SUM(L59:L60)</f>
        <v>0</v>
      </c>
      <c r="M58" s="527" t="n">
        <f aca="false">SUM(M59:M60)</f>
        <v>0</v>
      </c>
      <c r="N58" s="527" t="n">
        <f aca="false">SUM(N59:N60)</f>
        <v>0</v>
      </c>
      <c r="O58" s="527" t="n">
        <f aca="false">SUM(O59:O60)</f>
        <v>0</v>
      </c>
      <c r="P58" s="528" t="n">
        <f aca="false">SUM(P59:P60)</f>
        <v>0</v>
      </c>
      <c r="Q58" s="526" t="n">
        <f aca="false">SUM(Q59:Q60)</f>
        <v>0</v>
      </c>
      <c r="R58" s="527" t="n">
        <f aca="false">SUM(R59:R60)</f>
        <v>1</v>
      </c>
      <c r="S58" s="527" t="n">
        <f aca="false">SUM(S59:S60)</f>
        <v>0</v>
      </c>
      <c r="T58" s="527" t="n">
        <f aca="false">SUM(T59:T60)</f>
        <v>0</v>
      </c>
      <c r="U58" s="527" t="n">
        <f aca="false">SUM(U59:U60)</f>
        <v>0</v>
      </c>
      <c r="V58" s="527" t="n">
        <f aca="false">SUM(V59:V60)</f>
        <v>1</v>
      </c>
      <c r="W58" s="527" t="n">
        <f aca="false">SUM(W59:W60)</f>
        <v>2</v>
      </c>
      <c r="X58" s="527" t="n">
        <f aca="false">SUM(X59:X60)</f>
        <v>1</v>
      </c>
      <c r="Y58" s="527" t="n">
        <f aca="false">SUM(Y59:Y60)</f>
        <v>3</v>
      </c>
      <c r="Z58" s="527" t="n">
        <f aca="false">SUM(Z59:Z60)</f>
        <v>5</v>
      </c>
      <c r="AA58" s="527" t="n">
        <f aca="false">SUM(AA59:AA60)</f>
        <v>3</v>
      </c>
      <c r="AB58" s="527" t="n">
        <f aca="false">SUM(AB59:AB60)</f>
        <v>13</v>
      </c>
      <c r="AC58" s="527" t="n">
        <f aca="false">SUM(AC59:AC60)</f>
        <v>4</v>
      </c>
      <c r="AD58" s="527" t="n">
        <f aca="false">SUM(AD59:AD60)</f>
        <v>5</v>
      </c>
      <c r="AE58" s="527" t="n">
        <f aca="false">SUM(AE59:AE60)</f>
        <v>4</v>
      </c>
      <c r="AF58" s="527" t="n">
        <f aca="false">SUM(AF59:AF60)</f>
        <v>1</v>
      </c>
      <c r="AG58" s="528" t="n">
        <f aca="false">SUM(AG59:AG60)</f>
        <v>0</v>
      </c>
      <c r="AH58" s="435"/>
    </row>
    <row r="59" s="451" customFormat="true" ht="12" hidden="false" customHeight="true" outlineLevel="0" collapsed="false">
      <c r="A59" s="397"/>
      <c r="B59" s="530"/>
      <c r="C59" s="487"/>
      <c r="D59" s="529"/>
      <c r="E59" s="547" t="s">
        <v>475</v>
      </c>
      <c r="F59" s="555" t="n">
        <f aca="false">SUM(L59:AG59)</f>
        <v>25</v>
      </c>
      <c r="G59" s="556" t="n">
        <v>0</v>
      </c>
      <c r="H59" s="557" t="n">
        <v>0</v>
      </c>
      <c r="I59" s="557" t="n">
        <v>0</v>
      </c>
      <c r="J59" s="557" t="n">
        <v>0</v>
      </c>
      <c r="K59" s="558" t="n">
        <v>0</v>
      </c>
      <c r="L59" s="554" t="n">
        <f aca="false">SUM(G59:K59)</f>
        <v>0</v>
      </c>
      <c r="M59" s="557" t="n">
        <v>0</v>
      </c>
      <c r="N59" s="557" t="n">
        <v>0</v>
      </c>
      <c r="O59" s="557" t="n">
        <v>0</v>
      </c>
      <c r="P59" s="558" t="n">
        <v>0</v>
      </c>
      <c r="Q59" s="556" t="n">
        <v>0</v>
      </c>
      <c r="R59" s="557" t="n">
        <v>1</v>
      </c>
      <c r="S59" s="557" t="n">
        <v>0</v>
      </c>
      <c r="T59" s="557" t="n">
        <v>0</v>
      </c>
      <c r="U59" s="557" t="n">
        <v>0</v>
      </c>
      <c r="V59" s="557" t="n">
        <v>1</v>
      </c>
      <c r="W59" s="557" t="n">
        <v>2</v>
      </c>
      <c r="X59" s="557" t="n">
        <v>1</v>
      </c>
      <c r="Y59" s="557" t="n">
        <v>3</v>
      </c>
      <c r="Z59" s="557" t="n">
        <v>5</v>
      </c>
      <c r="AA59" s="557" t="n">
        <v>3</v>
      </c>
      <c r="AB59" s="557" t="n">
        <v>7</v>
      </c>
      <c r="AC59" s="557" t="n">
        <v>0</v>
      </c>
      <c r="AD59" s="557" t="n">
        <v>2</v>
      </c>
      <c r="AE59" s="557" t="n">
        <v>0</v>
      </c>
      <c r="AF59" s="557" t="n">
        <v>0</v>
      </c>
      <c r="AG59" s="558" t="n">
        <v>0</v>
      </c>
    </row>
    <row r="60" s="451" customFormat="true" ht="17.25" hidden="false" customHeight="true" outlineLevel="0" collapsed="false">
      <c r="A60" s="397"/>
      <c r="B60" s="530"/>
      <c r="C60" s="487"/>
      <c r="D60" s="529"/>
      <c r="E60" s="547" t="s">
        <v>476</v>
      </c>
      <c r="F60" s="555" t="n">
        <f aca="false">SUM(L60:AG60)</f>
        <v>18</v>
      </c>
      <c r="G60" s="556" t="n">
        <v>0</v>
      </c>
      <c r="H60" s="557" t="n">
        <v>0</v>
      </c>
      <c r="I60" s="557" t="n">
        <v>0</v>
      </c>
      <c r="J60" s="557" t="n">
        <v>0</v>
      </c>
      <c r="K60" s="558" t="n">
        <v>0</v>
      </c>
      <c r="L60" s="554" t="n">
        <f aca="false">SUM(G60:K60)</f>
        <v>0</v>
      </c>
      <c r="M60" s="557" t="n">
        <v>0</v>
      </c>
      <c r="N60" s="557" t="n">
        <v>0</v>
      </c>
      <c r="O60" s="557" t="n">
        <v>0</v>
      </c>
      <c r="P60" s="558" t="n">
        <v>0</v>
      </c>
      <c r="Q60" s="556" t="n">
        <v>0</v>
      </c>
      <c r="R60" s="557" t="n">
        <v>0</v>
      </c>
      <c r="S60" s="557" t="n">
        <v>0</v>
      </c>
      <c r="T60" s="557" t="n">
        <v>0</v>
      </c>
      <c r="U60" s="557" t="n">
        <v>0</v>
      </c>
      <c r="V60" s="557" t="n">
        <v>0</v>
      </c>
      <c r="W60" s="557" t="n">
        <v>0</v>
      </c>
      <c r="X60" s="557" t="n">
        <v>0</v>
      </c>
      <c r="Y60" s="557" t="n">
        <v>0</v>
      </c>
      <c r="Z60" s="557" t="n">
        <v>0</v>
      </c>
      <c r="AA60" s="557" t="n">
        <v>0</v>
      </c>
      <c r="AB60" s="557" t="n">
        <v>6</v>
      </c>
      <c r="AC60" s="557" t="n">
        <v>4</v>
      </c>
      <c r="AD60" s="557" t="n">
        <v>3</v>
      </c>
      <c r="AE60" s="557" t="n">
        <v>4</v>
      </c>
      <c r="AF60" s="557" t="n">
        <v>1</v>
      </c>
      <c r="AG60" s="558" t="n">
        <v>0</v>
      </c>
    </row>
    <row r="61" s="451" customFormat="true" ht="12" hidden="false" customHeight="true" outlineLevel="0" collapsed="false">
      <c r="A61" s="397" t="s">
        <v>448</v>
      </c>
      <c r="B61" s="465"/>
      <c r="C61" s="469" t="s">
        <v>449</v>
      </c>
      <c r="D61" s="467"/>
      <c r="E61" s="547" t="s">
        <v>7</v>
      </c>
      <c r="F61" s="504" t="n">
        <f aca="false">SUM(L61:AG61)</f>
        <v>39</v>
      </c>
      <c r="G61" s="508" t="n">
        <f aca="false">SUM(G62:G63)</f>
        <v>0</v>
      </c>
      <c r="H61" s="509" t="n">
        <f aca="false">SUM(H62:H63)</f>
        <v>0</v>
      </c>
      <c r="I61" s="509" t="n">
        <f aca="false">SUM(I62:I63)</f>
        <v>0</v>
      </c>
      <c r="J61" s="509" t="n">
        <f aca="false">SUM(J62:J63)</f>
        <v>0</v>
      </c>
      <c r="K61" s="510" t="n">
        <f aca="false">SUM(K62:K63)</f>
        <v>0</v>
      </c>
      <c r="L61" s="554" t="n">
        <f aca="false">SUM(L62:L63)</f>
        <v>0</v>
      </c>
      <c r="M61" s="509" t="n">
        <f aca="false">SUM(M62:M63)</f>
        <v>0</v>
      </c>
      <c r="N61" s="509" t="n">
        <f aca="false">SUM(N62:N63)</f>
        <v>0</v>
      </c>
      <c r="O61" s="509" t="n">
        <f aca="false">SUM(O62:O63)</f>
        <v>0</v>
      </c>
      <c r="P61" s="510" t="n">
        <f aca="false">SUM(P62:P63)</f>
        <v>0</v>
      </c>
      <c r="Q61" s="508" t="n">
        <f aca="false">SUM(Q62:Q63)</f>
        <v>0</v>
      </c>
      <c r="R61" s="509" t="n">
        <f aca="false">SUM(R62:R63)</f>
        <v>1</v>
      </c>
      <c r="S61" s="509" t="n">
        <f aca="false">SUM(S62:S63)</f>
        <v>0</v>
      </c>
      <c r="T61" s="509" t="n">
        <f aca="false">SUM(T62:T63)</f>
        <v>1</v>
      </c>
      <c r="U61" s="509" t="n">
        <f aca="false">SUM(U62:U63)</f>
        <v>2</v>
      </c>
      <c r="V61" s="509" t="n">
        <f aca="false">SUM(V62:V63)</f>
        <v>0</v>
      </c>
      <c r="W61" s="509" t="n">
        <f aca="false">SUM(W62:W63)</f>
        <v>3</v>
      </c>
      <c r="X61" s="509" t="n">
        <f aca="false">SUM(X62:X63)</f>
        <v>4</v>
      </c>
      <c r="Y61" s="509" t="n">
        <f aca="false">SUM(Y62:Y63)</f>
        <v>4</v>
      </c>
      <c r="Z61" s="509" t="n">
        <f aca="false">SUM(Z62:Z63)</f>
        <v>3</v>
      </c>
      <c r="AA61" s="509" t="n">
        <f aca="false">SUM(AA62:AA63)</f>
        <v>2</v>
      </c>
      <c r="AB61" s="509" t="n">
        <f aca="false">SUM(AB62:AB63)</f>
        <v>6</v>
      </c>
      <c r="AC61" s="509" t="n">
        <f aca="false">SUM(AC62:AC63)</f>
        <v>5</v>
      </c>
      <c r="AD61" s="509" t="n">
        <f aca="false">SUM(AD62:AD63)</f>
        <v>3</v>
      </c>
      <c r="AE61" s="509" t="n">
        <f aca="false">SUM(AE62:AE63)</f>
        <v>4</v>
      </c>
      <c r="AF61" s="509" t="n">
        <f aca="false">SUM(AF62:AF63)</f>
        <v>1</v>
      </c>
      <c r="AG61" s="510" t="n">
        <f aca="false">SUM(AG62:AG63)</f>
        <v>0</v>
      </c>
      <c r="AH61" s="444"/>
    </row>
    <row r="62" s="451" customFormat="true" ht="12" hidden="false" customHeight="true" outlineLevel="0" collapsed="false">
      <c r="A62" s="397"/>
      <c r="B62" s="465"/>
      <c r="C62" s="469"/>
      <c r="D62" s="529"/>
      <c r="E62" s="547" t="s">
        <v>475</v>
      </c>
      <c r="F62" s="555" t="n">
        <f aca="false">SUM(L62:AG62)</f>
        <v>23</v>
      </c>
      <c r="G62" s="556" t="n">
        <v>0</v>
      </c>
      <c r="H62" s="557" t="n">
        <v>0</v>
      </c>
      <c r="I62" s="557" t="n">
        <v>0</v>
      </c>
      <c r="J62" s="557" t="n">
        <v>0</v>
      </c>
      <c r="K62" s="558" t="n">
        <v>0</v>
      </c>
      <c r="L62" s="554" t="n">
        <f aca="false">SUM(G62:K62)</f>
        <v>0</v>
      </c>
      <c r="M62" s="557" t="n">
        <v>0</v>
      </c>
      <c r="N62" s="557" t="n">
        <v>0</v>
      </c>
      <c r="O62" s="557" t="n">
        <v>0</v>
      </c>
      <c r="P62" s="558" t="n">
        <v>0</v>
      </c>
      <c r="Q62" s="556" t="n">
        <v>0</v>
      </c>
      <c r="R62" s="557" t="n">
        <v>1</v>
      </c>
      <c r="S62" s="557" t="n">
        <v>0</v>
      </c>
      <c r="T62" s="557" t="n">
        <v>1</v>
      </c>
      <c r="U62" s="557" t="n">
        <v>1</v>
      </c>
      <c r="V62" s="557" t="n">
        <v>0</v>
      </c>
      <c r="W62" s="557" t="n">
        <v>3</v>
      </c>
      <c r="X62" s="557" t="n">
        <v>3</v>
      </c>
      <c r="Y62" s="557" t="n">
        <v>1</v>
      </c>
      <c r="Z62" s="557" t="n">
        <v>2</v>
      </c>
      <c r="AA62" s="557" t="n">
        <v>1</v>
      </c>
      <c r="AB62" s="557" t="n">
        <v>5</v>
      </c>
      <c r="AC62" s="557" t="n">
        <v>3</v>
      </c>
      <c r="AD62" s="557" t="n">
        <v>1</v>
      </c>
      <c r="AE62" s="557" t="n">
        <v>0</v>
      </c>
      <c r="AF62" s="557" t="n">
        <v>1</v>
      </c>
      <c r="AG62" s="558" t="n">
        <v>0</v>
      </c>
    </row>
    <row r="63" s="451" customFormat="true" ht="17.25" hidden="false" customHeight="true" outlineLevel="0" collapsed="false">
      <c r="A63" s="397"/>
      <c r="B63" s="465"/>
      <c r="C63" s="469"/>
      <c r="D63" s="529"/>
      <c r="E63" s="547" t="s">
        <v>476</v>
      </c>
      <c r="F63" s="555" t="n">
        <f aca="false">SUM(L63:AG63)</f>
        <v>16</v>
      </c>
      <c r="G63" s="556" t="n">
        <v>0</v>
      </c>
      <c r="H63" s="557" t="n">
        <v>0</v>
      </c>
      <c r="I63" s="557" t="n">
        <v>0</v>
      </c>
      <c r="J63" s="557" t="n">
        <v>0</v>
      </c>
      <c r="K63" s="558" t="n">
        <v>0</v>
      </c>
      <c r="L63" s="554" t="n">
        <f aca="false">SUM(G63:K63)</f>
        <v>0</v>
      </c>
      <c r="M63" s="557" t="n">
        <v>0</v>
      </c>
      <c r="N63" s="557" t="n">
        <v>0</v>
      </c>
      <c r="O63" s="557" t="n">
        <v>0</v>
      </c>
      <c r="P63" s="558" t="n">
        <v>0</v>
      </c>
      <c r="Q63" s="556" t="n">
        <v>0</v>
      </c>
      <c r="R63" s="557" t="n">
        <v>0</v>
      </c>
      <c r="S63" s="557" t="n">
        <v>0</v>
      </c>
      <c r="T63" s="557" t="n">
        <v>0</v>
      </c>
      <c r="U63" s="557" t="n">
        <v>1</v>
      </c>
      <c r="V63" s="557" t="n">
        <v>0</v>
      </c>
      <c r="W63" s="557" t="n">
        <v>0</v>
      </c>
      <c r="X63" s="557" t="n">
        <v>1</v>
      </c>
      <c r="Y63" s="557" t="n">
        <v>3</v>
      </c>
      <c r="Z63" s="557" t="n">
        <v>1</v>
      </c>
      <c r="AA63" s="557" t="n">
        <v>1</v>
      </c>
      <c r="AB63" s="557" t="n">
        <v>1</v>
      </c>
      <c r="AC63" s="557" t="n">
        <v>2</v>
      </c>
      <c r="AD63" s="557" t="n">
        <v>2</v>
      </c>
      <c r="AE63" s="557" t="n">
        <v>4</v>
      </c>
      <c r="AF63" s="557" t="n">
        <v>0</v>
      </c>
      <c r="AG63" s="558" t="n">
        <v>0</v>
      </c>
    </row>
    <row r="64" s="451" customFormat="true" ht="12" hidden="false" customHeight="true" outlineLevel="0" collapsed="false">
      <c r="A64" s="397" t="s">
        <v>450</v>
      </c>
      <c r="B64" s="465"/>
      <c r="C64" s="469" t="s">
        <v>451</v>
      </c>
      <c r="D64" s="467"/>
      <c r="E64" s="547" t="s">
        <v>7</v>
      </c>
      <c r="F64" s="504" t="n">
        <f aca="false">SUM(L64:AG64)</f>
        <v>30</v>
      </c>
      <c r="G64" s="508" t="n">
        <f aca="false">SUM(G65:G66)</f>
        <v>0</v>
      </c>
      <c r="H64" s="509" t="n">
        <f aca="false">SUM(H65:H66)</f>
        <v>0</v>
      </c>
      <c r="I64" s="509" t="n">
        <f aca="false">SUM(I65:I66)</f>
        <v>0</v>
      </c>
      <c r="J64" s="509" t="n">
        <f aca="false">SUM(J65:J66)</f>
        <v>0</v>
      </c>
      <c r="K64" s="510" t="n">
        <f aca="false">SUM(K65:K66)</f>
        <v>0</v>
      </c>
      <c r="L64" s="554" t="n">
        <f aca="false">SUM(L65:L66)</f>
        <v>0</v>
      </c>
      <c r="M64" s="509" t="n">
        <f aca="false">SUM(M65:M66)</f>
        <v>0</v>
      </c>
      <c r="N64" s="509" t="n">
        <f aca="false">SUM(N65:N66)</f>
        <v>0</v>
      </c>
      <c r="O64" s="509" t="n">
        <f aca="false">SUM(O65:O66)</f>
        <v>0</v>
      </c>
      <c r="P64" s="510" t="n">
        <f aca="false">SUM(P65:P66)</f>
        <v>0</v>
      </c>
      <c r="Q64" s="508" t="n">
        <f aca="false">SUM(Q65:Q66)</f>
        <v>0</v>
      </c>
      <c r="R64" s="509" t="n">
        <f aca="false">SUM(R65:R66)</f>
        <v>0</v>
      </c>
      <c r="S64" s="509" t="n">
        <f aca="false">SUM(S65:S66)</f>
        <v>0</v>
      </c>
      <c r="T64" s="509" t="n">
        <f aca="false">SUM(T65:T66)</f>
        <v>1</v>
      </c>
      <c r="U64" s="509" t="n">
        <f aca="false">SUM(U65:U66)</f>
        <v>0</v>
      </c>
      <c r="V64" s="509" t="n">
        <f aca="false">SUM(V65:V66)</f>
        <v>0</v>
      </c>
      <c r="W64" s="509" t="n">
        <f aca="false">SUM(W65:W66)</f>
        <v>1</v>
      </c>
      <c r="X64" s="509" t="n">
        <f aca="false">SUM(X65:X66)</f>
        <v>2</v>
      </c>
      <c r="Y64" s="509" t="n">
        <f aca="false">SUM(Y65:Y66)</f>
        <v>0</v>
      </c>
      <c r="Z64" s="509" t="n">
        <f aca="false">SUM(Z65:Z66)</f>
        <v>3</v>
      </c>
      <c r="AA64" s="509" t="n">
        <f aca="false">SUM(AA65:AA66)</f>
        <v>0</v>
      </c>
      <c r="AB64" s="509" t="n">
        <f aca="false">SUM(AB65:AB66)</f>
        <v>2</v>
      </c>
      <c r="AC64" s="509" t="n">
        <f aca="false">SUM(AC65:AC66)</f>
        <v>11</v>
      </c>
      <c r="AD64" s="509" t="n">
        <f aca="false">SUM(AD65:AD66)</f>
        <v>7</v>
      </c>
      <c r="AE64" s="509" t="n">
        <f aca="false">SUM(AE65:AE66)</f>
        <v>3</v>
      </c>
      <c r="AF64" s="509" t="n">
        <f aca="false">SUM(AF65:AF66)</f>
        <v>0</v>
      </c>
      <c r="AG64" s="510" t="n">
        <f aca="false">SUM(AG65:AG66)</f>
        <v>0</v>
      </c>
      <c r="AH64" s="444"/>
    </row>
    <row r="65" s="451" customFormat="true" ht="12" hidden="false" customHeight="true" outlineLevel="0" collapsed="false">
      <c r="A65" s="397"/>
      <c r="B65" s="465"/>
      <c r="C65" s="469"/>
      <c r="D65" s="529"/>
      <c r="E65" s="547" t="s">
        <v>475</v>
      </c>
      <c r="F65" s="555" t="n">
        <f aca="false">SUM(L65:AG65)</f>
        <v>13</v>
      </c>
      <c r="G65" s="556" t="n">
        <v>0</v>
      </c>
      <c r="H65" s="557" t="n">
        <v>0</v>
      </c>
      <c r="I65" s="557" t="n">
        <v>0</v>
      </c>
      <c r="J65" s="557" t="n">
        <v>0</v>
      </c>
      <c r="K65" s="558" t="n">
        <v>0</v>
      </c>
      <c r="L65" s="554" t="n">
        <f aca="false">SUM(G65:K65)</f>
        <v>0</v>
      </c>
      <c r="M65" s="557" t="n">
        <v>0</v>
      </c>
      <c r="N65" s="557" t="n">
        <v>0</v>
      </c>
      <c r="O65" s="557" t="n">
        <v>0</v>
      </c>
      <c r="P65" s="558" t="n">
        <v>0</v>
      </c>
      <c r="Q65" s="556" t="n">
        <v>0</v>
      </c>
      <c r="R65" s="557" t="n">
        <v>0</v>
      </c>
      <c r="S65" s="557" t="n">
        <v>0</v>
      </c>
      <c r="T65" s="557" t="n">
        <v>1</v>
      </c>
      <c r="U65" s="557" t="n">
        <v>0</v>
      </c>
      <c r="V65" s="557" t="n">
        <v>0</v>
      </c>
      <c r="W65" s="557" t="n">
        <v>1</v>
      </c>
      <c r="X65" s="557" t="n">
        <v>2</v>
      </c>
      <c r="Y65" s="557" t="n">
        <v>0</v>
      </c>
      <c r="Z65" s="557" t="n">
        <v>2</v>
      </c>
      <c r="AA65" s="557" t="n">
        <v>0</v>
      </c>
      <c r="AB65" s="557" t="n">
        <v>2</v>
      </c>
      <c r="AC65" s="557" t="n">
        <v>4</v>
      </c>
      <c r="AD65" s="557" t="n">
        <v>1</v>
      </c>
      <c r="AE65" s="557" t="n">
        <v>0</v>
      </c>
      <c r="AF65" s="557" t="n">
        <v>0</v>
      </c>
      <c r="AG65" s="558" t="n">
        <v>0</v>
      </c>
    </row>
    <row r="66" s="451" customFormat="true" ht="17.25" hidden="false" customHeight="true" outlineLevel="0" collapsed="false">
      <c r="A66" s="397"/>
      <c r="B66" s="465"/>
      <c r="C66" s="469"/>
      <c r="D66" s="529"/>
      <c r="E66" s="547" t="s">
        <v>476</v>
      </c>
      <c r="F66" s="555" t="n">
        <f aca="false">SUM(L66:AG66)</f>
        <v>17</v>
      </c>
      <c r="G66" s="556" t="n">
        <v>0</v>
      </c>
      <c r="H66" s="557" t="n">
        <v>0</v>
      </c>
      <c r="I66" s="557" t="n">
        <v>0</v>
      </c>
      <c r="J66" s="557" t="n">
        <v>0</v>
      </c>
      <c r="K66" s="558" t="n">
        <v>0</v>
      </c>
      <c r="L66" s="554" t="n">
        <f aca="false">SUM(G66:K66)</f>
        <v>0</v>
      </c>
      <c r="M66" s="557" t="n">
        <v>0</v>
      </c>
      <c r="N66" s="557" t="n">
        <v>0</v>
      </c>
      <c r="O66" s="557" t="n">
        <v>0</v>
      </c>
      <c r="P66" s="558" t="n">
        <v>0</v>
      </c>
      <c r="Q66" s="556" t="n">
        <v>0</v>
      </c>
      <c r="R66" s="557" t="n">
        <v>0</v>
      </c>
      <c r="S66" s="557" t="n">
        <v>0</v>
      </c>
      <c r="T66" s="557" t="n">
        <v>0</v>
      </c>
      <c r="U66" s="557" t="n">
        <v>0</v>
      </c>
      <c r="V66" s="557" t="n">
        <v>0</v>
      </c>
      <c r="W66" s="557" t="n">
        <v>0</v>
      </c>
      <c r="X66" s="557" t="n">
        <v>0</v>
      </c>
      <c r="Y66" s="557" t="n">
        <v>0</v>
      </c>
      <c r="Z66" s="557" t="n">
        <v>1</v>
      </c>
      <c r="AA66" s="557" t="n">
        <v>0</v>
      </c>
      <c r="AB66" s="557" t="n">
        <v>0</v>
      </c>
      <c r="AC66" s="557" t="n">
        <v>7</v>
      </c>
      <c r="AD66" s="557" t="n">
        <v>6</v>
      </c>
      <c r="AE66" s="557" t="n">
        <v>3</v>
      </c>
      <c r="AF66" s="557" t="n">
        <v>0</v>
      </c>
      <c r="AG66" s="558" t="n">
        <v>0</v>
      </c>
    </row>
    <row r="67" s="451" customFormat="true" ht="12" hidden="false" customHeight="true" outlineLevel="0" collapsed="false">
      <c r="A67" s="397" t="s">
        <v>452</v>
      </c>
      <c r="B67" s="465"/>
      <c r="C67" s="470" t="s">
        <v>376</v>
      </c>
      <c r="D67" s="338"/>
      <c r="E67" s="547" t="s">
        <v>7</v>
      </c>
      <c r="F67" s="504" t="n">
        <f aca="false">SUM(L67:AG67)</f>
        <v>138</v>
      </c>
      <c r="G67" s="508" t="n">
        <f aca="false">SUM(G68:G69)</f>
        <v>0</v>
      </c>
      <c r="H67" s="509" t="n">
        <f aca="false">SUM(H68:H69)</f>
        <v>0</v>
      </c>
      <c r="I67" s="509" t="n">
        <f aca="false">SUM(I68:I69)</f>
        <v>0</v>
      </c>
      <c r="J67" s="509" t="n">
        <f aca="false">SUM(J68:J69)</f>
        <v>0</v>
      </c>
      <c r="K67" s="510" t="n">
        <f aca="false">SUM(K68:K69)</f>
        <v>0</v>
      </c>
      <c r="L67" s="554" t="n">
        <f aca="false">SUM(L68:L69)</f>
        <v>0</v>
      </c>
      <c r="M67" s="509" t="n">
        <f aca="false">SUM(M68:M69)</f>
        <v>0</v>
      </c>
      <c r="N67" s="509" t="n">
        <f aca="false">SUM(N68:N69)</f>
        <v>0</v>
      </c>
      <c r="O67" s="509" t="n">
        <f aca="false">SUM(O68:O69)</f>
        <v>0</v>
      </c>
      <c r="P67" s="510" t="n">
        <f aca="false">SUM(P68:P69)</f>
        <v>0</v>
      </c>
      <c r="Q67" s="508" t="n">
        <f aca="false">SUM(Q68:Q69)</f>
        <v>1</v>
      </c>
      <c r="R67" s="509" t="n">
        <f aca="false">SUM(R68:R69)</f>
        <v>1</v>
      </c>
      <c r="S67" s="509" t="n">
        <f aca="false">SUM(S68:S69)</f>
        <v>1</v>
      </c>
      <c r="T67" s="509" t="n">
        <f aca="false">SUM(T68:T69)</f>
        <v>0</v>
      </c>
      <c r="U67" s="509" t="n">
        <f aca="false">SUM(U68:U69)</f>
        <v>0</v>
      </c>
      <c r="V67" s="509" t="n">
        <f aca="false">SUM(V68:V69)</f>
        <v>0</v>
      </c>
      <c r="W67" s="509" t="n">
        <f aca="false">SUM(W68:W69)</f>
        <v>1</v>
      </c>
      <c r="X67" s="509" t="n">
        <f aca="false">SUM(X68:X69)</f>
        <v>1</v>
      </c>
      <c r="Y67" s="509" t="n">
        <f aca="false">SUM(Y68:Y69)</f>
        <v>4</v>
      </c>
      <c r="Z67" s="509" t="n">
        <f aca="false">SUM(Z68:Z69)</f>
        <v>9</v>
      </c>
      <c r="AA67" s="509" t="n">
        <f aca="false">SUM(AA68:AA69)</f>
        <v>9</v>
      </c>
      <c r="AB67" s="509" t="n">
        <f aca="false">SUM(AB68:AB69)</f>
        <v>22</v>
      </c>
      <c r="AC67" s="509" t="n">
        <f aca="false">SUM(AC68:AC69)</f>
        <v>29</v>
      </c>
      <c r="AD67" s="509" t="n">
        <f aca="false">SUM(AD68:AD69)</f>
        <v>34</v>
      </c>
      <c r="AE67" s="509" t="n">
        <f aca="false">SUM(AE68:AE69)</f>
        <v>19</v>
      </c>
      <c r="AF67" s="509" t="n">
        <f aca="false">SUM(AF68:AF69)</f>
        <v>7</v>
      </c>
      <c r="AG67" s="510" t="n">
        <f aca="false">SUM(AG68:AG69)</f>
        <v>0</v>
      </c>
      <c r="AH67" s="444"/>
    </row>
    <row r="68" s="451" customFormat="true" ht="12" hidden="false" customHeight="true" outlineLevel="0" collapsed="false">
      <c r="A68" s="397"/>
      <c r="B68" s="465"/>
      <c r="C68" s="470"/>
      <c r="D68" s="529"/>
      <c r="E68" s="547" t="s">
        <v>475</v>
      </c>
      <c r="F68" s="555" t="n">
        <f aca="false">SUM(L68:AG68)</f>
        <v>52</v>
      </c>
      <c r="G68" s="556" t="n">
        <v>0</v>
      </c>
      <c r="H68" s="557" t="n">
        <v>0</v>
      </c>
      <c r="I68" s="557" t="n">
        <v>0</v>
      </c>
      <c r="J68" s="557" t="n">
        <v>0</v>
      </c>
      <c r="K68" s="558" t="n">
        <v>0</v>
      </c>
      <c r="L68" s="554" t="n">
        <f aca="false">SUM(G68:K68)</f>
        <v>0</v>
      </c>
      <c r="M68" s="557" t="n">
        <v>0</v>
      </c>
      <c r="N68" s="557" t="n">
        <v>0</v>
      </c>
      <c r="O68" s="557" t="n">
        <v>0</v>
      </c>
      <c r="P68" s="558" t="n">
        <v>0</v>
      </c>
      <c r="Q68" s="556" t="n">
        <v>1</v>
      </c>
      <c r="R68" s="557" t="n">
        <v>1</v>
      </c>
      <c r="S68" s="557" t="n">
        <v>1</v>
      </c>
      <c r="T68" s="557" t="n">
        <v>0</v>
      </c>
      <c r="U68" s="557" t="n">
        <v>0</v>
      </c>
      <c r="V68" s="557" t="n">
        <v>0</v>
      </c>
      <c r="W68" s="557" t="n">
        <v>1</v>
      </c>
      <c r="X68" s="557" t="n">
        <v>1</v>
      </c>
      <c r="Y68" s="557" t="n">
        <v>2</v>
      </c>
      <c r="Z68" s="557" t="n">
        <v>5</v>
      </c>
      <c r="AA68" s="557" t="n">
        <v>5</v>
      </c>
      <c r="AB68" s="557" t="n">
        <v>10</v>
      </c>
      <c r="AC68" s="557" t="n">
        <v>13</v>
      </c>
      <c r="AD68" s="557" t="n">
        <v>7</v>
      </c>
      <c r="AE68" s="557" t="n">
        <v>2</v>
      </c>
      <c r="AF68" s="557" t="n">
        <v>3</v>
      </c>
      <c r="AG68" s="558" t="n">
        <v>0</v>
      </c>
    </row>
    <row r="69" s="451" customFormat="true" ht="17.25" hidden="false" customHeight="true" outlineLevel="0" collapsed="false">
      <c r="A69" s="397"/>
      <c r="B69" s="465"/>
      <c r="C69" s="470"/>
      <c r="D69" s="529"/>
      <c r="E69" s="547" t="s">
        <v>476</v>
      </c>
      <c r="F69" s="555" t="n">
        <f aca="false">SUM(L69:AG69)</f>
        <v>86</v>
      </c>
      <c r="G69" s="556" t="n">
        <v>0</v>
      </c>
      <c r="H69" s="557" t="n">
        <v>0</v>
      </c>
      <c r="I69" s="557" t="n">
        <v>0</v>
      </c>
      <c r="J69" s="557" t="n">
        <v>0</v>
      </c>
      <c r="K69" s="558" t="n">
        <v>0</v>
      </c>
      <c r="L69" s="554" t="n">
        <f aca="false">SUM(G69:K69)</f>
        <v>0</v>
      </c>
      <c r="M69" s="557" t="n">
        <v>0</v>
      </c>
      <c r="N69" s="557" t="n">
        <v>0</v>
      </c>
      <c r="O69" s="557" t="n">
        <v>0</v>
      </c>
      <c r="P69" s="558" t="n">
        <v>0</v>
      </c>
      <c r="Q69" s="556" t="n">
        <v>0</v>
      </c>
      <c r="R69" s="557" t="n">
        <v>0</v>
      </c>
      <c r="S69" s="557" t="n">
        <v>0</v>
      </c>
      <c r="T69" s="557" t="n">
        <v>0</v>
      </c>
      <c r="U69" s="557" t="n">
        <v>0</v>
      </c>
      <c r="V69" s="557" t="n">
        <v>0</v>
      </c>
      <c r="W69" s="557" t="n">
        <v>0</v>
      </c>
      <c r="X69" s="557" t="n">
        <v>0</v>
      </c>
      <c r="Y69" s="557" t="n">
        <v>2</v>
      </c>
      <c r="Z69" s="557" t="n">
        <v>4</v>
      </c>
      <c r="AA69" s="557" t="n">
        <v>4</v>
      </c>
      <c r="AB69" s="557" t="n">
        <v>12</v>
      </c>
      <c r="AC69" s="557" t="n">
        <v>16</v>
      </c>
      <c r="AD69" s="557" t="n">
        <v>27</v>
      </c>
      <c r="AE69" s="557" t="n">
        <v>17</v>
      </c>
      <c r="AF69" s="557" t="n">
        <v>4</v>
      </c>
      <c r="AG69" s="558" t="n">
        <v>0</v>
      </c>
    </row>
    <row r="70" s="451" customFormat="true" ht="12" hidden="false" customHeight="true" outlineLevel="0" collapsed="false">
      <c r="A70" s="397" t="s">
        <v>453</v>
      </c>
      <c r="B70" s="507" t="s">
        <v>151</v>
      </c>
      <c r="C70" s="507"/>
      <c r="D70" s="338"/>
      <c r="E70" s="547" t="s">
        <v>7</v>
      </c>
      <c r="F70" s="504" t="n">
        <f aca="false">SUM(L70:AG70)</f>
        <v>160</v>
      </c>
      <c r="G70" s="508" t="n">
        <f aca="false">SUM(G71:G72)</f>
        <v>0</v>
      </c>
      <c r="H70" s="509" t="n">
        <f aca="false">SUM(H71:H72)</f>
        <v>0</v>
      </c>
      <c r="I70" s="509" t="n">
        <f aca="false">SUM(I71:I72)</f>
        <v>0</v>
      </c>
      <c r="J70" s="509" t="n">
        <f aca="false">SUM(J71:J72)</f>
        <v>0</v>
      </c>
      <c r="K70" s="510" t="n">
        <f aca="false">SUM(K71:K72)</f>
        <v>0</v>
      </c>
      <c r="L70" s="554" t="n">
        <f aca="false">SUM(L71:L72)</f>
        <v>0</v>
      </c>
      <c r="M70" s="509" t="n">
        <f aca="false">SUM(M71:M72)</f>
        <v>0</v>
      </c>
      <c r="N70" s="509" t="n">
        <f aca="false">SUM(N71:N72)</f>
        <v>0</v>
      </c>
      <c r="O70" s="509" t="n">
        <f aca="false">SUM(O71:O72)</f>
        <v>0</v>
      </c>
      <c r="P70" s="510" t="n">
        <f aca="false">SUM(P71:P72)</f>
        <v>0</v>
      </c>
      <c r="Q70" s="508" t="n">
        <f aca="false">SUM(Q71:Q72)</f>
        <v>0</v>
      </c>
      <c r="R70" s="509" t="n">
        <f aca="false">SUM(R71:R72)</f>
        <v>0</v>
      </c>
      <c r="S70" s="509" t="n">
        <f aca="false">SUM(S71:S72)</f>
        <v>1</v>
      </c>
      <c r="T70" s="509" t="n">
        <f aca="false">SUM(T71:T72)</f>
        <v>1</v>
      </c>
      <c r="U70" s="509" t="n">
        <f aca="false">SUM(U71:U72)</f>
        <v>3</v>
      </c>
      <c r="V70" s="509" t="n">
        <f aca="false">SUM(V71:V72)</f>
        <v>0</v>
      </c>
      <c r="W70" s="509" t="n">
        <f aca="false">SUM(W71:W72)</f>
        <v>5</v>
      </c>
      <c r="X70" s="509" t="n">
        <f aca="false">SUM(X71:X72)</f>
        <v>5</v>
      </c>
      <c r="Y70" s="509" t="n">
        <f aca="false">SUM(Y71:Y72)</f>
        <v>8</v>
      </c>
      <c r="Z70" s="509" t="n">
        <f aca="false">SUM(Z71:Z72)</f>
        <v>10</v>
      </c>
      <c r="AA70" s="509" t="n">
        <f aca="false">SUM(AA71:AA72)</f>
        <v>13</v>
      </c>
      <c r="AB70" s="509" t="n">
        <f aca="false">SUM(AB71:AB72)</f>
        <v>40</v>
      </c>
      <c r="AC70" s="509" t="n">
        <f aca="false">SUM(AC71:AC72)</f>
        <v>29</v>
      </c>
      <c r="AD70" s="509" t="n">
        <f aca="false">SUM(AD71:AD72)</f>
        <v>35</v>
      </c>
      <c r="AE70" s="509" t="n">
        <f aca="false">SUM(AE71:AE72)</f>
        <v>10</v>
      </c>
      <c r="AF70" s="509" t="n">
        <f aca="false">SUM(AF71:AF72)</f>
        <v>0</v>
      </c>
      <c r="AG70" s="510" t="n">
        <f aca="false">SUM(AG71:AG72)</f>
        <v>0</v>
      </c>
    </row>
    <row r="71" s="451" customFormat="true" ht="12" hidden="false" customHeight="true" outlineLevel="0" collapsed="false">
      <c r="A71" s="397"/>
      <c r="B71" s="507"/>
      <c r="C71" s="507"/>
      <c r="D71" s="529"/>
      <c r="E71" s="547" t="s">
        <v>475</v>
      </c>
      <c r="F71" s="555" t="n">
        <f aca="false">SUM(L71:AG71)</f>
        <v>85</v>
      </c>
      <c r="G71" s="556" t="n">
        <v>0</v>
      </c>
      <c r="H71" s="557" t="n">
        <v>0</v>
      </c>
      <c r="I71" s="557" t="n">
        <v>0</v>
      </c>
      <c r="J71" s="557" t="n">
        <v>0</v>
      </c>
      <c r="K71" s="558" t="n">
        <v>0</v>
      </c>
      <c r="L71" s="554" t="n">
        <f aca="false">SUM(G71:K71)</f>
        <v>0</v>
      </c>
      <c r="M71" s="557" t="n">
        <v>0</v>
      </c>
      <c r="N71" s="557" t="n">
        <v>0</v>
      </c>
      <c r="O71" s="557" t="n">
        <v>0</v>
      </c>
      <c r="P71" s="558" t="n">
        <v>0</v>
      </c>
      <c r="Q71" s="556" t="n">
        <v>0</v>
      </c>
      <c r="R71" s="557" t="n">
        <v>0</v>
      </c>
      <c r="S71" s="557" t="n">
        <v>1</v>
      </c>
      <c r="T71" s="557" t="n">
        <v>1</v>
      </c>
      <c r="U71" s="557" t="n">
        <v>3</v>
      </c>
      <c r="V71" s="557" t="n">
        <v>0</v>
      </c>
      <c r="W71" s="557" t="n">
        <v>3</v>
      </c>
      <c r="X71" s="557" t="n">
        <v>2</v>
      </c>
      <c r="Y71" s="557" t="n">
        <v>4</v>
      </c>
      <c r="Z71" s="557" t="n">
        <v>7</v>
      </c>
      <c r="AA71" s="557" t="n">
        <v>9</v>
      </c>
      <c r="AB71" s="557" t="n">
        <v>27</v>
      </c>
      <c r="AC71" s="557" t="n">
        <v>13</v>
      </c>
      <c r="AD71" s="557" t="n">
        <v>14</v>
      </c>
      <c r="AE71" s="557" t="n">
        <v>1</v>
      </c>
      <c r="AF71" s="557" t="n">
        <v>0</v>
      </c>
      <c r="AG71" s="558" t="n">
        <v>0</v>
      </c>
      <c r="AH71" s="531"/>
    </row>
    <row r="72" s="451" customFormat="true" ht="17.25" hidden="false" customHeight="true" outlineLevel="0" collapsed="false">
      <c r="A72" s="397"/>
      <c r="B72" s="507"/>
      <c r="C72" s="507"/>
      <c r="D72" s="529"/>
      <c r="E72" s="547" t="s">
        <v>476</v>
      </c>
      <c r="F72" s="555" t="n">
        <f aca="false">SUM(L72:AG72)</f>
        <v>75</v>
      </c>
      <c r="G72" s="556" t="n">
        <v>0</v>
      </c>
      <c r="H72" s="557" t="n">
        <v>0</v>
      </c>
      <c r="I72" s="557" t="n">
        <v>0</v>
      </c>
      <c r="J72" s="557" t="n">
        <v>0</v>
      </c>
      <c r="K72" s="558" t="n">
        <v>0</v>
      </c>
      <c r="L72" s="554" t="n">
        <f aca="false">SUM(G72:K72)</f>
        <v>0</v>
      </c>
      <c r="M72" s="557" t="n">
        <v>0</v>
      </c>
      <c r="N72" s="557" t="n">
        <v>0</v>
      </c>
      <c r="O72" s="557" t="n">
        <v>0</v>
      </c>
      <c r="P72" s="558" t="n">
        <v>0</v>
      </c>
      <c r="Q72" s="556" t="n">
        <v>0</v>
      </c>
      <c r="R72" s="557" t="n">
        <v>0</v>
      </c>
      <c r="S72" s="557" t="n">
        <v>0</v>
      </c>
      <c r="T72" s="557" t="n">
        <v>0</v>
      </c>
      <c r="U72" s="557" t="n">
        <v>0</v>
      </c>
      <c r="V72" s="557" t="n">
        <v>0</v>
      </c>
      <c r="W72" s="557" t="n">
        <v>2</v>
      </c>
      <c r="X72" s="557" t="n">
        <v>3</v>
      </c>
      <c r="Y72" s="557" t="n">
        <v>4</v>
      </c>
      <c r="Z72" s="557" t="n">
        <v>3</v>
      </c>
      <c r="AA72" s="557" t="n">
        <v>4</v>
      </c>
      <c r="AB72" s="557" t="n">
        <v>13</v>
      </c>
      <c r="AC72" s="557" t="n">
        <v>16</v>
      </c>
      <c r="AD72" s="557" t="n">
        <v>21</v>
      </c>
      <c r="AE72" s="557" t="n">
        <v>9</v>
      </c>
      <c r="AF72" s="557" t="n">
        <v>0</v>
      </c>
      <c r="AG72" s="558" t="n">
        <v>0</v>
      </c>
      <c r="AH72" s="531"/>
    </row>
    <row r="73" s="451" customFormat="true" ht="12" hidden="false" customHeight="true" outlineLevel="0" collapsed="false">
      <c r="A73" s="397" t="s">
        <v>454</v>
      </c>
      <c r="B73" s="465" t="s">
        <v>477</v>
      </c>
      <c r="C73" s="470" t="s">
        <v>455</v>
      </c>
      <c r="D73" s="338"/>
      <c r="E73" s="547" t="s">
        <v>7</v>
      </c>
      <c r="F73" s="504" t="n">
        <f aca="false">SUM(L73:AG73)</f>
        <v>21</v>
      </c>
      <c r="G73" s="508" t="n">
        <f aca="false">SUM(G74:G75)</f>
        <v>0</v>
      </c>
      <c r="H73" s="509" t="n">
        <f aca="false">SUM(H74:H75)</f>
        <v>0</v>
      </c>
      <c r="I73" s="509" t="n">
        <f aca="false">SUM(I74:I75)</f>
        <v>0</v>
      </c>
      <c r="J73" s="509" t="n">
        <f aca="false">SUM(J74:J75)</f>
        <v>0</v>
      </c>
      <c r="K73" s="510" t="n">
        <f aca="false">SUM(K74:K75)</f>
        <v>0</v>
      </c>
      <c r="L73" s="554" t="n">
        <f aca="false">SUM(L74:L75)</f>
        <v>0</v>
      </c>
      <c r="M73" s="509" t="n">
        <f aca="false">SUM(M74:M75)</f>
        <v>0</v>
      </c>
      <c r="N73" s="509" t="n">
        <f aca="false">SUM(N74:N75)</f>
        <v>0</v>
      </c>
      <c r="O73" s="509" t="n">
        <f aca="false">SUM(O74:O75)</f>
        <v>0</v>
      </c>
      <c r="P73" s="510" t="n">
        <f aca="false">SUM(P74:P75)</f>
        <v>0</v>
      </c>
      <c r="Q73" s="508" t="n">
        <f aca="false">SUM(Q74:Q75)</f>
        <v>0</v>
      </c>
      <c r="R73" s="509" t="n">
        <f aca="false">SUM(R74:R75)</f>
        <v>0</v>
      </c>
      <c r="S73" s="509" t="n">
        <f aca="false">SUM(S74:S75)</f>
        <v>1</v>
      </c>
      <c r="T73" s="509" t="n">
        <f aca="false">SUM(T74:T75)</f>
        <v>0</v>
      </c>
      <c r="U73" s="509" t="n">
        <f aca="false">SUM(U74:U75)</f>
        <v>1</v>
      </c>
      <c r="V73" s="509" t="n">
        <f aca="false">SUM(V74:V75)</f>
        <v>0</v>
      </c>
      <c r="W73" s="509" t="n">
        <f aca="false">SUM(W74:W75)</f>
        <v>1</v>
      </c>
      <c r="X73" s="509" t="n">
        <f aca="false">SUM(X74:X75)</f>
        <v>1</v>
      </c>
      <c r="Y73" s="509" t="n">
        <f aca="false">SUM(Y74:Y75)</f>
        <v>1</v>
      </c>
      <c r="Z73" s="509" t="n">
        <f aca="false">SUM(Z74:Z75)</f>
        <v>4</v>
      </c>
      <c r="AA73" s="509" t="n">
        <f aca="false">SUM(AA74:AA75)</f>
        <v>1</v>
      </c>
      <c r="AB73" s="509" t="n">
        <f aca="false">SUM(AB74:AB75)</f>
        <v>6</v>
      </c>
      <c r="AC73" s="509" t="n">
        <f aca="false">SUM(AC74:AC75)</f>
        <v>3</v>
      </c>
      <c r="AD73" s="509" t="n">
        <f aca="false">SUM(AD74:AD75)</f>
        <v>2</v>
      </c>
      <c r="AE73" s="509" t="n">
        <f aca="false">SUM(AE74:AE75)</f>
        <v>0</v>
      </c>
      <c r="AF73" s="509" t="n">
        <f aca="false">SUM(AF74:AF75)</f>
        <v>0</v>
      </c>
      <c r="AG73" s="510" t="n">
        <f aca="false">SUM(AG74:AG75)</f>
        <v>0</v>
      </c>
    </row>
    <row r="74" s="451" customFormat="true" ht="12" hidden="false" customHeight="true" outlineLevel="0" collapsed="false">
      <c r="A74" s="397"/>
      <c r="B74" s="465"/>
      <c r="C74" s="470"/>
      <c r="D74" s="529"/>
      <c r="E74" s="547" t="s">
        <v>475</v>
      </c>
      <c r="F74" s="555" t="n">
        <f aca="false">SUM(L74:AG74)</f>
        <v>8</v>
      </c>
      <c r="G74" s="556" t="n">
        <v>0</v>
      </c>
      <c r="H74" s="557" t="n">
        <v>0</v>
      </c>
      <c r="I74" s="557" t="n">
        <v>0</v>
      </c>
      <c r="J74" s="557" t="n">
        <v>0</v>
      </c>
      <c r="K74" s="558" t="n">
        <v>0</v>
      </c>
      <c r="L74" s="554" t="n">
        <f aca="false">SUM(G74:K74)</f>
        <v>0</v>
      </c>
      <c r="M74" s="557" t="n">
        <v>0</v>
      </c>
      <c r="N74" s="557" t="n">
        <v>0</v>
      </c>
      <c r="O74" s="557" t="n">
        <v>0</v>
      </c>
      <c r="P74" s="558" t="n">
        <v>0</v>
      </c>
      <c r="Q74" s="556" t="n">
        <v>0</v>
      </c>
      <c r="R74" s="557" t="n">
        <v>0</v>
      </c>
      <c r="S74" s="557" t="n">
        <v>1</v>
      </c>
      <c r="T74" s="557" t="n">
        <v>0</v>
      </c>
      <c r="U74" s="557" t="n">
        <v>1</v>
      </c>
      <c r="V74" s="557" t="n">
        <v>0</v>
      </c>
      <c r="W74" s="557" t="n">
        <v>0</v>
      </c>
      <c r="X74" s="557" t="n">
        <v>0</v>
      </c>
      <c r="Y74" s="557" t="n">
        <v>0</v>
      </c>
      <c r="Z74" s="557" t="n">
        <v>2</v>
      </c>
      <c r="AA74" s="557" t="n">
        <v>0</v>
      </c>
      <c r="AB74" s="557" t="n">
        <v>4</v>
      </c>
      <c r="AC74" s="557" t="n">
        <v>0</v>
      </c>
      <c r="AD74" s="557" t="n">
        <v>0</v>
      </c>
      <c r="AE74" s="557" t="n">
        <v>0</v>
      </c>
      <c r="AF74" s="557" t="n">
        <v>0</v>
      </c>
      <c r="AG74" s="558" t="n">
        <v>0</v>
      </c>
    </row>
    <row r="75" s="451" customFormat="true" ht="17.25" hidden="false" customHeight="true" outlineLevel="0" collapsed="false">
      <c r="A75" s="397"/>
      <c r="B75" s="465"/>
      <c r="C75" s="470"/>
      <c r="D75" s="529"/>
      <c r="E75" s="547" t="s">
        <v>476</v>
      </c>
      <c r="F75" s="555" t="n">
        <f aca="false">SUM(L75:AG75)</f>
        <v>13</v>
      </c>
      <c r="G75" s="556" t="n">
        <v>0</v>
      </c>
      <c r="H75" s="557" t="n">
        <v>0</v>
      </c>
      <c r="I75" s="557" t="n">
        <v>0</v>
      </c>
      <c r="J75" s="557" t="n">
        <v>0</v>
      </c>
      <c r="K75" s="558" t="n">
        <v>0</v>
      </c>
      <c r="L75" s="554" t="n">
        <f aca="false">SUM(G75:K75)</f>
        <v>0</v>
      </c>
      <c r="M75" s="557" t="n">
        <v>0</v>
      </c>
      <c r="N75" s="557" t="n">
        <v>0</v>
      </c>
      <c r="O75" s="557" t="n">
        <v>0</v>
      </c>
      <c r="P75" s="558" t="n">
        <v>0</v>
      </c>
      <c r="Q75" s="556" t="n">
        <v>0</v>
      </c>
      <c r="R75" s="557" t="n">
        <v>0</v>
      </c>
      <c r="S75" s="557" t="n">
        <v>0</v>
      </c>
      <c r="T75" s="557" t="n">
        <v>0</v>
      </c>
      <c r="U75" s="557" t="n">
        <v>0</v>
      </c>
      <c r="V75" s="557" t="n">
        <v>0</v>
      </c>
      <c r="W75" s="557" t="n">
        <v>1</v>
      </c>
      <c r="X75" s="557" t="n">
        <v>1</v>
      </c>
      <c r="Y75" s="557" t="n">
        <v>1</v>
      </c>
      <c r="Z75" s="557" t="n">
        <v>2</v>
      </c>
      <c r="AA75" s="557" t="n">
        <v>1</v>
      </c>
      <c r="AB75" s="557" t="n">
        <v>2</v>
      </c>
      <c r="AC75" s="557" t="n">
        <v>3</v>
      </c>
      <c r="AD75" s="557" t="n">
        <v>2</v>
      </c>
      <c r="AE75" s="557" t="n">
        <v>0</v>
      </c>
      <c r="AF75" s="557" t="n">
        <v>0</v>
      </c>
      <c r="AG75" s="558" t="n">
        <v>0</v>
      </c>
    </row>
    <row r="76" s="451" customFormat="true" ht="12" hidden="false" customHeight="true" outlineLevel="0" collapsed="false">
      <c r="A76" s="397" t="s">
        <v>456</v>
      </c>
      <c r="B76" s="465"/>
      <c r="C76" s="470" t="s">
        <v>457</v>
      </c>
      <c r="D76" s="338"/>
      <c r="E76" s="547" t="s">
        <v>7</v>
      </c>
      <c r="F76" s="504" t="n">
        <f aca="false">SUM(L76:AG76)</f>
        <v>50</v>
      </c>
      <c r="G76" s="508" t="n">
        <f aca="false">SUM(G77:G78)</f>
        <v>0</v>
      </c>
      <c r="H76" s="509" t="n">
        <f aca="false">SUM(H77:H78)</f>
        <v>0</v>
      </c>
      <c r="I76" s="509" t="n">
        <f aca="false">SUM(I77:I78)</f>
        <v>0</v>
      </c>
      <c r="J76" s="509" t="n">
        <f aca="false">SUM(J77:J78)</f>
        <v>0</v>
      </c>
      <c r="K76" s="510" t="n">
        <f aca="false">SUM(K77:K78)</f>
        <v>0</v>
      </c>
      <c r="L76" s="554" t="n">
        <f aca="false">SUM(L77:L78)</f>
        <v>0</v>
      </c>
      <c r="M76" s="509" t="n">
        <f aca="false">SUM(M77:M78)</f>
        <v>0</v>
      </c>
      <c r="N76" s="509" t="n">
        <f aca="false">SUM(N77:N78)</f>
        <v>0</v>
      </c>
      <c r="O76" s="509" t="n">
        <f aca="false">SUM(O77:O78)</f>
        <v>0</v>
      </c>
      <c r="P76" s="510" t="n">
        <f aca="false">SUM(P77:P78)</f>
        <v>0</v>
      </c>
      <c r="Q76" s="508" t="n">
        <f aca="false">SUM(Q77:Q78)</f>
        <v>0</v>
      </c>
      <c r="R76" s="509" t="n">
        <f aca="false">SUM(R77:R78)</f>
        <v>0</v>
      </c>
      <c r="S76" s="509" t="n">
        <f aca="false">SUM(S77:S78)</f>
        <v>0</v>
      </c>
      <c r="T76" s="509" t="n">
        <f aca="false">SUM(T77:T78)</f>
        <v>1</v>
      </c>
      <c r="U76" s="509" t="n">
        <f aca="false">SUM(U77:U78)</f>
        <v>2</v>
      </c>
      <c r="V76" s="509" t="n">
        <f aca="false">SUM(V77:V78)</f>
        <v>0</v>
      </c>
      <c r="W76" s="509" t="n">
        <f aca="false">SUM(W77:W78)</f>
        <v>4</v>
      </c>
      <c r="X76" s="509" t="n">
        <f aca="false">SUM(X77:X78)</f>
        <v>3</v>
      </c>
      <c r="Y76" s="509" t="n">
        <f aca="false">SUM(Y77:Y78)</f>
        <v>6</v>
      </c>
      <c r="Z76" s="509" t="n">
        <f aca="false">SUM(Z77:Z78)</f>
        <v>4</v>
      </c>
      <c r="AA76" s="509" t="n">
        <f aca="false">SUM(AA77:AA78)</f>
        <v>6</v>
      </c>
      <c r="AB76" s="509" t="n">
        <f aca="false">SUM(AB77:AB78)</f>
        <v>7</v>
      </c>
      <c r="AC76" s="509" t="n">
        <f aca="false">SUM(AC77:AC78)</f>
        <v>8</v>
      </c>
      <c r="AD76" s="509" t="n">
        <f aca="false">SUM(AD77:AD78)</f>
        <v>6</v>
      </c>
      <c r="AE76" s="509" t="n">
        <f aca="false">SUM(AE77:AE78)</f>
        <v>3</v>
      </c>
      <c r="AF76" s="509" t="n">
        <f aca="false">SUM(AF77:AF78)</f>
        <v>0</v>
      </c>
      <c r="AG76" s="510" t="n">
        <f aca="false">SUM(AG77:AG78)</f>
        <v>0</v>
      </c>
    </row>
    <row r="77" s="451" customFormat="true" ht="12" hidden="false" customHeight="true" outlineLevel="0" collapsed="false">
      <c r="A77" s="397"/>
      <c r="B77" s="465"/>
      <c r="C77" s="470"/>
      <c r="D77" s="529"/>
      <c r="E77" s="547" t="s">
        <v>475</v>
      </c>
      <c r="F77" s="555" t="n">
        <f aca="false">SUM(L77:AG77)</f>
        <v>28</v>
      </c>
      <c r="G77" s="556" t="n">
        <v>0</v>
      </c>
      <c r="H77" s="557" t="n">
        <v>0</v>
      </c>
      <c r="I77" s="557" t="n">
        <v>0</v>
      </c>
      <c r="J77" s="557" t="n">
        <v>0</v>
      </c>
      <c r="K77" s="558" t="n">
        <v>0</v>
      </c>
      <c r="L77" s="554" t="n">
        <f aca="false">SUM(G77:K77)</f>
        <v>0</v>
      </c>
      <c r="M77" s="557" t="n">
        <v>0</v>
      </c>
      <c r="N77" s="557" t="n">
        <v>0</v>
      </c>
      <c r="O77" s="557" t="n">
        <v>0</v>
      </c>
      <c r="P77" s="558" t="n">
        <v>0</v>
      </c>
      <c r="Q77" s="556" t="n">
        <v>0</v>
      </c>
      <c r="R77" s="557" t="n">
        <v>0</v>
      </c>
      <c r="S77" s="557" t="n">
        <v>0</v>
      </c>
      <c r="T77" s="557" t="n">
        <v>1</v>
      </c>
      <c r="U77" s="557" t="n">
        <v>2</v>
      </c>
      <c r="V77" s="557" t="n">
        <v>0</v>
      </c>
      <c r="W77" s="557" t="n">
        <v>3</v>
      </c>
      <c r="X77" s="557" t="n">
        <v>2</v>
      </c>
      <c r="Y77" s="557" t="n">
        <v>3</v>
      </c>
      <c r="Z77" s="557" t="n">
        <v>3</v>
      </c>
      <c r="AA77" s="557" t="n">
        <v>6</v>
      </c>
      <c r="AB77" s="557" t="n">
        <v>4</v>
      </c>
      <c r="AC77" s="557" t="n">
        <v>1</v>
      </c>
      <c r="AD77" s="557" t="n">
        <v>3</v>
      </c>
      <c r="AE77" s="557" t="n">
        <v>0</v>
      </c>
      <c r="AF77" s="557" t="n">
        <v>0</v>
      </c>
      <c r="AG77" s="558" t="n">
        <v>0</v>
      </c>
    </row>
    <row r="78" s="451" customFormat="true" ht="17.25" hidden="false" customHeight="true" outlineLevel="0" collapsed="false">
      <c r="A78" s="397"/>
      <c r="B78" s="465"/>
      <c r="C78" s="470"/>
      <c r="D78" s="529"/>
      <c r="E78" s="547" t="s">
        <v>476</v>
      </c>
      <c r="F78" s="555" t="n">
        <f aca="false">SUM(L78:AG78)</f>
        <v>22</v>
      </c>
      <c r="G78" s="556" t="n">
        <v>0</v>
      </c>
      <c r="H78" s="557" t="n">
        <v>0</v>
      </c>
      <c r="I78" s="557" t="n">
        <v>0</v>
      </c>
      <c r="J78" s="557" t="n">
        <v>0</v>
      </c>
      <c r="K78" s="558" t="n">
        <v>0</v>
      </c>
      <c r="L78" s="554" t="n">
        <f aca="false">SUM(G78:K78)</f>
        <v>0</v>
      </c>
      <c r="M78" s="557" t="n">
        <v>0</v>
      </c>
      <c r="N78" s="557" t="n">
        <v>0</v>
      </c>
      <c r="O78" s="557" t="n">
        <v>0</v>
      </c>
      <c r="P78" s="558" t="n">
        <v>0</v>
      </c>
      <c r="Q78" s="556" t="n">
        <v>0</v>
      </c>
      <c r="R78" s="557" t="n">
        <v>0</v>
      </c>
      <c r="S78" s="557" t="n">
        <v>0</v>
      </c>
      <c r="T78" s="557" t="n">
        <v>0</v>
      </c>
      <c r="U78" s="557" t="n">
        <v>0</v>
      </c>
      <c r="V78" s="557" t="n">
        <v>0</v>
      </c>
      <c r="W78" s="557" t="n">
        <v>1</v>
      </c>
      <c r="X78" s="557" t="n">
        <v>1</v>
      </c>
      <c r="Y78" s="557" t="n">
        <v>3</v>
      </c>
      <c r="Z78" s="557" t="n">
        <v>1</v>
      </c>
      <c r="AA78" s="557" t="n">
        <v>0</v>
      </c>
      <c r="AB78" s="557" t="n">
        <v>3</v>
      </c>
      <c r="AC78" s="557" t="n">
        <v>7</v>
      </c>
      <c r="AD78" s="557" t="n">
        <v>3</v>
      </c>
      <c r="AE78" s="557" t="n">
        <v>3</v>
      </c>
      <c r="AF78" s="557" t="n">
        <v>0</v>
      </c>
      <c r="AG78" s="558" t="n">
        <v>0</v>
      </c>
    </row>
    <row r="79" s="451" customFormat="true" ht="12" hidden="false" customHeight="true" outlineLevel="0" collapsed="false">
      <c r="A79" s="397" t="s">
        <v>458</v>
      </c>
      <c r="B79" s="465"/>
      <c r="C79" s="470" t="s">
        <v>378</v>
      </c>
      <c r="D79" s="338"/>
      <c r="E79" s="547" t="s">
        <v>7</v>
      </c>
      <c r="F79" s="504" t="n">
        <f aca="false">SUM(L79:AG79)</f>
        <v>86</v>
      </c>
      <c r="G79" s="508" t="n">
        <f aca="false">SUM(G80:G81)</f>
        <v>0</v>
      </c>
      <c r="H79" s="509" t="n">
        <f aca="false">SUM(H80:H81)</f>
        <v>0</v>
      </c>
      <c r="I79" s="509" t="n">
        <f aca="false">SUM(I80:I81)</f>
        <v>0</v>
      </c>
      <c r="J79" s="509" t="n">
        <f aca="false">SUM(J80:J81)</f>
        <v>0</v>
      </c>
      <c r="K79" s="510" t="n">
        <f aca="false">SUM(K80:K81)</f>
        <v>0</v>
      </c>
      <c r="L79" s="554" t="n">
        <f aca="false">SUM(L80:L81)</f>
        <v>0</v>
      </c>
      <c r="M79" s="509" t="n">
        <f aca="false">SUM(M80:M81)</f>
        <v>0</v>
      </c>
      <c r="N79" s="509" t="n">
        <f aca="false">SUM(N80:N81)</f>
        <v>0</v>
      </c>
      <c r="O79" s="509" t="n">
        <f aca="false">SUM(O80:O81)</f>
        <v>0</v>
      </c>
      <c r="P79" s="510" t="n">
        <f aca="false">SUM(P80:P81)</f>
        <v>0</v>
      </c>
      <c r="Q79" s="508" t="n">
        <f aca="false">SUM(Q80:Q81)</f>
        <v>0</v>
      </c>
      <c r="R79" s="509" t="n">
        <f aca="false">SUM(R80:R81)</f>
        <v>0</v>
      </c>
      <c r="S79" s="509" t="n">
        <f aca="false">SUM(S80:S81)</f>
        <v>0</v>
      </c>
      <c r="T79" s="509" t="n">
        <f aca="false">SUM(T80:T81)</f>
        <v>0</v>
      </c>
      <c r="U79" s="509" t="n">
        <f aca="false">SUM(U80:U81)</f>
        <v>0</v>
      </c>
      <c r="V79" s="509" t="n">
        <f aca="false">SUM(V80:V81)</f>
        <v>0</v>
      </c>
      <c r="W79" s="509" t="n">
        <f aca="false">SUM(W80:W81)</f>
        <v>0</v>
      </c>
      <c r="X79" s="509" t="n">
        <f aca="false">SUM(X80:X81)</f>
        <v>1</v>
      </c>
      <c r="Y79" s="509" t="n">
        <f aca="false">SUM(Y80:Y81)</f>
        <v>1</v>
      </c>
      <c r="Z79" s="509" t="n">
        <f aca="false">SUM(Z80:Z81)</f>
        <v>2</v>
      </c>
      <c r="AA79" s="509" t="n">
        <f aca="false">SUM(AA80:AA81)</f>
        <v>5</v>
      </c>
      <c r="AB79" s="509" t="n">
        <f aca="false">SUM(AB80:AB81)</f>
        <v>27</v>
      </c>
      <c r="AC79" s="509" t="n">
        <f aca="false">SUM(AC80:AC81)</f>
        <v>18</v>
      </c>
      <c r="AD79" s="509" t="n">
        <f aca="false">SUM(AD80:AD81)</f>
        <v>25</v>
      </c>
      <c r="AE79" s="509" t="n">
        <f aca="false">SUM(AE80:AE81)</f>
        <v>7</v>
      </c>
      <c r="AF79" s="509" t="n">
        <f aca="false">SUM(AF80:AF81)</f>
        <v>0</v>
      </c>
      <c r="AG79" s="510" t="n">
        <f aca="false">SUM(AG80:AG81)</f>
        <v>0</v>
      </c>
    </row>
    <row r="80" s="451" customFormat="true" ht="12" hidden="false" customHeight="true" outlineLevel="0" collapsed="false">
      <c r="A80" s="397"/>
      <c r="B80" s="465"/>
      <c r="C80" s="470"/>
      <c r="D80" s="529"/>
      <c r="E80" s="547" t="s">
        <v>475</v>
      </c>
      <c r="F80" s="555" t="n">
        <f aca="false">SUM(L80:AG80)</f>
        <v>49</v>
      </c>
      <c r="G80" s="556" t="n">
        <v>0</v>
      </c>
      <c r="H80" s="557" t="n">
        <v>0</v>
      </c>
      <c r="I80" s="557" t="n">
        <v>0</v>
      </c>
      <c r="J80" s="557" t="n">
        <v>0</v>
      </c>
      <c r="K80" s="558" t="n">
        <v>0</v>
      </c>
      <c r="L80" s="554" t="n">
        <f aca="false">SUM(G80:K80)</f>
        <v>0</v>
      </c>
      <c r="M80" s="557" t="n">
        <v>0</v>
      </c>
      <c r="N80" s="557" t="n">
        <v>0</v>
      </c>
      <c r="O80" s="557" t="n">
        <v>0</v>
      </c>
      <c r="P80" s="558" t="n">
        <v>0</v>
      </c>
      <c r="Q80" s="556" t="n">
        <v>0</v>
      </c>
      <c r="R80" s="557" t="n">
        <v>0</v>
      </c>
      <c r="S80" s="557" t="n">
        <v>0</v>
      </c>
      <c r="T80" s="557" t="n">
        <v>0</v>
      </c>
      <c r="U80" s="557" t="n">
        <v>0</v>
      </c>
      <c r="V80" s="557" t="n">
        <v>0</v>
      </c>
      <c r="W80" s="557" t="n">
        <v>0</v>
      </c>
      <c r="X80" s="557" t="n">
        <v>0</v>
      </c>
      <c r="Y80" s="557" t="n">
        <v>1</v>
      </c>
      <c r="Z80" s="557" t="n">
        <v>2</v>
      </c>
      <c r="AA80" s="557" t="n">
        <v>3</v>
      </c>
      <c r="AB80" s="557" t="n">
        <v>19</v>
      </c>
      <c r="AC80" s="557" t="n">
        <v>12</v>
      </c>
      <c r="AD80" s="557" t="n">
        <v>11</v>
      </c>
      <c r="AE80" s="557" t="n">
        <v>1</v>
      </c>
      <c r="AF80" s="557" t="n">
        <v>0</v>
      </c>
      <c r="AG80" s="558" t="n">
        <v>0</v>
      </c>
    </row>
    <row r="81" s="451" customFormat="true" ht="17.25" hidden="false" customHeight="true" outlineLevel="0" collapsed="false">
      <c r="A81" s="397"/>
      <c r="B81" s="465"/>
      <c r="C81" s="470"/>
      <c r="D81" s="529"/>
      <c r="E81" s="547" t="s">
        <v>476</v>
      </c>
      <c r="F81" s="555" t="n">
        <f aca="false">SUM(L81:AG81)</f>
        <v>37</v>
      </c>
      <c r="G81" s="556" t="n">
        <v>0</v>
      </c>
      <c r="H81" s="557" t="n">
        <v>0</v>
      </c>
      <c r="I81" s="557" t="n">
        <v>0</v>
      </c>
      <c r="J81" s="557" t="n">
        <v>0</v>
      </c>
      <c r="K81" s="558" t="n">
        <v>0</v>
      </c>
      <c r="L81" s="554" t="n">
        <f aca="false">SUM(G81:K81)</f>
        <v>0</v>
      </c>
      <c r="M81" s="557" t="n">
        <v>0</v>
      </c>
      <c r="N81" s="557" t="n">
        <v>0</v>
      </c>
      <c r="O81" s="557" t="n">
        <v>0</v>
      </c>
      <c r="P81" s="558" t="n">
        <v>0</v>
      </c>
      <c r="Q81" s="556" t="n">
        <v>0</v>
      </c>
      <c r="R81" s="557" t="n">
        <v>0</v>
      </c>
      <c r="S81" s="557" t="n">
        <v>0</v>
      </c>
      <c r="T81" s="557" t="n">
        <v>0</v>
      </c>
      <c r="U81" s="557" t="n">
        <v>0</v>
      </c>
      <c r="V81" s="557" t="n">
        <v>0</v>
      </c>
      <c r="W81" s="557" t="n">
        <v>0</v>
      </c>
      <c r="X81" s="557" t="n">
        <v>1</v>
      </c>
      <c r="Y81" s="557" t="n">
        <v>0</v>
      </c>
      <c r="Z81" s="557" t="n">
        <v>0</v>
      </c>
      <c r="AA81" s="557" t="n">
        <v>2</v>
      </c>
      <c r="AB81" s="557" t="n">
        <v>8</v>
      </c>
      <c r="AC81" s="557" t="n">
        <v>6</v>
      </c>
      <c r="AD81" s="557" t="n">
        <v>14</v>
      </c>
      <c r="AE81" s="557" t="n">
        <v>6</v>
      </c>
      <c r="AF81" s="557" t="n">
        <v>0</v>
      </c>
      <c r="AG81" s="558" t="n">
        <v>0</v>
      </c>
    </row>
    <row r="82" s="451" customFormat="true" ht="12" hidden="false" customHeight="true" outlineLevel="0" collapsed="false">
      <c r="A82" s="397" t="s">
        <v>459</v>
      </c>
      <c r="B82" s="507" t="s">
        <v>186</v>
      </c>
      <c r="C82" s="507"/>
      <c r="D82" s="338"/>
      <c r="E82" s="547" t="s">
        <v>7</v>
      </c>
      <c r="F82" s="504" t="n">
        <f aca="false">SUM(L82:AG82)</f>
        <v>21</v>
      </c>
      <c r="G82" s="508" t="n">
        <f aca="false">SUM(G83:G84)</f>
        <v>0</v>
      </c>
      <c r="H82" s="509" t="n">
        <f aca="false">SUM(H83:H84)</f>
        <v>0</v>
      </c>
      <c r="I82" s="509" t="n">
        <f aca="false">SUM(I83:I84)</f>
        <v>0</v>
      </c>
      <c r="J82" s="509" t="n">
        <f aca="false">SUM(J83:J84)</f>
        <v>0</v>
      </c>
      <c r="K82" s="510" t="n">
        <f aca="false">SUM(K83:K84)</f>
        <v>0</v>
      </c>
      <c r="L82" s="554" t="n">
        <f aca="false">SUM(L83:L84)</f>
        <v>0</v>
      </c>
      <c r="M82" s="509" t="n">
        <f aca="false">SUM(M83:M84)</f>
        <v>0</v>
      </c>
      <c r="N82" s="509" t="n">
        <f aca="false">SUM(N83:N84)</f>
        <v>0</v>
      </c>
      <c r="O82" s="509" t="n">
        <f aca="false">SUM(O83:O84)</f>
        <v>0</v>
      </c>
      <c r="P82" s="510" t="n">
        <f aca="false">SUM(P83:P84)</f>
        <v>0</v>
      </c>
      <c r="Q82" s="508" t="n">
        <f aca="false">SUM(Q83:Q84)</f>
        <v>0</v>
      </c>
      <c r="R82" s="509" t="n">
        <f aca="false">SUM(R83:R84)</f>
        <v>0</v>
      </c>
      <c r="S82" s="509" t="n">
        <f aca="false">SUM(S83:S84)</f>
        <v>0</v>
      </c>
      <c r="T82" s="509" t="n">
        <f aca="false">SUM(T83:T84)</f>
        <v>0</v>
      </c>
      <c r="U82" s="509" t="n">
        <f aca="false">SUM(U83:U84)</f>
        <v>1</v>
      </c>
      <c r="V82" s="509" t="n">
        <f aca="false">SUM(V83:V84)</f>
        <v>0</v>
      </c>
      <c r="W82" s="509" t="n">
        <f aca="false">SUM(W83:W84)</f>
        <v>1</v>
      </c>
      <c r="X82" s="509" t="n">
        <f aca="false">SUM(X83:X84)</f>
        <v>1</v>
      </c>
      <c r="Y82" s="509" t="n">
        <f aca="false">SUM(Y83:Y84)</f>
        <v>2</v>
      </c>
      <c r="Z82" s="509" t="n">
        <f aca="false">SUM(Z83:Z84)</f>
        <v>2</v>
      </c>
      <c r="AA82" s="509" t="n">
        <f aca="false">SUM(AA83:AA84)</f>
        <v>3</v>
      </c>
      <c r="AB82" s="509" t="n">
        <f aca="false">SUM(AB83:AB84)</f>
        <v>3</v>
      </c>
      <c r="AC82" s="509" t="n">
        <f aca="false">SUM(AC83:AC84)</f>
        <v>2</v>
      </c>
      <c r="AD82" s="509" t="n">
        <f aca="false">SUM(AD83:AD84)</f>
        <v>3</v>
      </c>
      <c r="AE82" s="509" t="n">
        <f aca="false">SUM(AE83:AE84)</f>
        <v>2</v>
      </c>
      <c r="AF82" s="509" t="n">
        <f aca="false">SUM(AF83:AF84)</f>
        <v>1</v>
      </c>
      <c r="AG82" s="510" t="n">
        <f aca="false">SUM(AG83:AG84)</f>
        <v>0</v>
      </c>
    </row>
    <row r="83" s="451" customFormat="true" ht="12" hidden="false" customHeight="true" outlineLevel="0" collapsed="false">
      <c r="A83" s="397"/>
      <c r="B83" s="507"/>
      <c r="C83" s="507"/>
      <c r="D83" s="529"/>
      <c r="E83" s="547" t="s">
        <v>475</v>
      </c>
      <c r="F83" s="555" t="n">
        <f aca="false">SUM(L83:AG83)</f>
        <v>14</v>
      </c>
      <c r="G83" s="556" t="n">
        <v>0</v>
      </c>
      <c r="H83" s="557" t="n">
        <v>0</v>
      </c>
      <c r="I83" s="557" t="n">
        <v>0</v>
      </c>
      <c r="J83" s="557" t="n">
        <v>0</v>
      </c>
      <c r="K83" s="558" t="n">
        <v>0</v>
      </c>
      <c r="L83" s="554" t="n">
        <f aca="false">SUM(G83:K83)</f>
        <v>0</v>
      </c>
      <c r="M83" s="557" t="n">
        <v>0</v>
      </c>
      <c r="N83" s="557" t="n">
        <v>0</v>
      </c>
      <c r="O83" s="557" t="n">
        <v>0</v>
      </c>
      <c r="P83" s="558" t="n">
        <v>0</v>
      </c>
      <c r="Q83" s="556" t="n">
        <v>0</v>
      </c>
      <c r="R83" s="557" t="n">
        <v>0</v>
      </c>
      <c r="S83" s="557" t="n">
        <v>0</v>
      </c>
      <c r="T83" s="557" t="n">
        <v>0</v>
      </c>
      <c r="U83" s="557" t="n">
        <v>1</v>
      </c>
      <c r="V83" s="557" t="n">
        <v>0</v>
      </c>
      <c r="W83" s="557" t="n">
        <v>1</v>
      </c>
      <c r="X83" s="557" t="n">
        <v>1</v>
      </c>
      <c r="Y83" s="557" t="n">
        <v>2</v>
      </c>
      <c r="Z83" s="557" t="n">
        <v>1</v>
      </c>
      <c r="AA83" s="557" t="n">
        <v>3</v>
      </c>
      <c r="AB83" s="557" t="n">
        <v>1</v>
      </c>
      <c r="AC83" s="557" t="n">
        <v>1</v>
      </c>
      <c r="AD83" s="557" t="n">
        <v>2</v>
      </c>
      <c r="AE83" s="557" t="n">
        <v>1</v>
      </c>
      <c r="AF83" s="557" t="n">
        <v>0</v>
      </c>
      <c r="AG83" s="558" t="n">
        <v>0</v>
      </c>
    </row>
    <row r="84" s="451" customFormat="true" ht="17.25" hidden="false" customHeight="true" outlineLevel="0" collapsed="false">
      <c r="A84" s="397"/>
      <c r="B84" s="507"/>
      <c r="C84" s="507"/>
      <c r="D84" s="529"/>
      <c r="E84" s="547" t="s">
        <v>476</v>
      </c>
      <c r="F84" s="555" t="n">
        <f aca="false">SUM(L84:AG84)</f>
        <v>7</v>
      </c>
      <c r="G84" s="556" t="n">
        <v>0</v>
      </c>
      <c r="H84" s="557" t="n">
        <v>0</v>
      </c>
      <c r="I84" s="557" t="n">
        <v>0</v>
      </c>
      <c r="J84" s="557" t="n">
        <v>0</v>
      </c>
      <c r="K84" s="558" t="n">
        <v>0</v>
      </c>
      <c r="L84" s="554" t="n">
        <f aca="false">SUM(G84:K84)</f>
        <v>0</v>
      </c>
      <c r="M84" s="557" t="n">
        <v>0</v>
      </c>
      <c r="N84" s="557" t="n">
        <v>0</v>
      </c>
      <c r="O84" s="557" t="n">
        <v>0</v>
      </c>
      <c r="P84" s="558" t="n">
        <v>0</v>
      </c>
      <c r="Q84" s="556" t="n">
        <v>0</v>
      </c>
      <c r="R84" s="557" t="n">
        <v>0</v>
      </c>
      <c r="S84" s="557" t="n">
        <v>0</v>
      </c>
      <c r="T84" s="557" t="n">
        <v>0</v>
      </c>
      <c r="U84" s="557" t="n">
        <v>0</v>
      </c>
      <c r="V84" s="557" t="n">
        <v>0</v>
      </c>
      <c r="W84" s="557" t="n">
        <v>0</v>
      </c>
      <c r="X84" s="557" t="n">
        <v>0</v>
      </c>
      <c r="Y84" s="557" t="n">
        <v>0</v>
      </c>
      <c r="Z84" s="557" t="n">
        <v>1</v>
      </c>
      <c r="AA84" s="557" t="n">
        <v>0</v>
      </c>
      <c r="AB84" s="557" t="n">
        <v>2</v>
      </c>
      <c r="AC84" s="557" t="n">
        <v>1</v>
      </c>
      <c r="AD84" s="557" t="n">
        <v>1</v>
      </c>
      <c r="AE84" s="557" t="n">
        <v>1</v>
      </c>
      <c r="AF84" s="557" t="n">
        <v>1</v>
      </c>
      <c r="AG84" s="558" t="n">
        <v>0</v>
      </c>
    </row>
    <row r="85" s="451" customFormat="true" ht="12" hidden="false" customHeight="true" outlineLevel="0" collapsed="false">
      <c r="A85" s="397" t="s">
        <v>460</v>
      </c>
      <c r="B85" s="507" t="s">
        <v>381</v>
      </c>
      <c r="C85" s="507"/>
      <c r="D85" s="338"/>
      <c r="E85" s="547" t="s">
        <v>7</v>
      </c>
      <c r="F85" s="504" t="n">
        <f aca="false">SUM(L85:AG85)</f>
        <v>157</v>
      </c>
      <c r="G85" s="508" t="n">
        <f aca="false">SUM(G86:G87)</f>
        <v>0</v>
      </c>
      <c r="H85" s="509" t="n">
        <f aca="false">SUM(H86:H87)</f>
        <v>0</v>
      </c>
      <c r="I85" s="509" t="n">
        <f aca="false">SUM(I86:I87)</f>
        <v>0</v>
      </c>
      <c r="J85" s="509" t="n">
        <f aca="false">SUM(J86:J87)</f>
        <v>0</v>
      </c>
      <c r="K85" s="510" t="n">
        <f aca="false">SUM(K86:K87)</f>
        <v>0</v>
      </c>
      <c r="L85" s="554" t="n">
        <f aca="false">SUM(L86:L87)</f>
        <v>0</v>
      </c>
      <c r="M85" s="509" t="n">
        <f aca="false">SUM(M86:M87)</f>
        <v>0</v>
      </c>
      <c r="N85" s="509" t="n">
        <f aca="false">SUM(N86:N87)</f>
        <v>0</v>
      </c>
      <c r="O85" s="509" t="n">
        <f aca="false">SUM(O86:O87)</f>
        <v>0</v>
      </c>
      <c r="P85" s="510" t="n">
        <f aca="false">SUM(P86:P87)</f>
        <v>0</v>
      </c>
      <c r="Q85" s="508" t="n">
        <f aca="false">SUM(Q86:Q87)</f>
        <v>0</v>
      </c>
      <c r="R85" s="509" t="n">
        <f aca="false">SUM(R86:R87)</f>
        <v>0</v>
      </c>
      <c r="S85" s="509" t="n">
        <f aca="false">SUM(S86:S87)</f>
        <v>0</v>
      </c>
      <c r="T85" s="509" t="n">
        <f aca="false">SUM(T86:T87)</f>
        <v>0</v>
      </c>
      <c r="U85" s="509" t="n">
        <f aca="false">SUM(U86:U87)</f>
        <v>0</v>
      </c>
      <c r="V85" s="509" t="n">
        <f aca="false">SUM(V86:V87)</f>
        <v>0</v>
      </c>
      <c r="W85" s="509" t="n">
        <f aca="false">SUM(W86:W87)</f>
        <v>2</v>
      </c>
      <c r="X85" s="509" t="n">
        <f aca="false">SUM(X86:X87)</f>
        <v>3</v>
      </c>
      <c r="Y85" s="509" t="n">
        <f aca="false">SUM(Y86:Y87)</f>
        <v>4</v>
      </c>
      <c r="Z85" s="509" t="n">
        <f aca="false">SUM(Z86:Z87)</f>
        <v>4</v>
      </c>
      <c r="AA85" s="509" t="n">
        <f aca="false">SUM(AA86:AA87)</f>
        <v>15</v>
      </c>
      <c r="AB85" s="509" t="n">
        <f aca="false">SUM(AB86:AB87)</f>
        <v>31</v>
      </c>
      <c r="AC85" s="509" t="n">
        <f aca="false">SUM(AC86:AC87)</f>
        <v>41</v>
      </c>
      <c r="AD85" s="509" t="n">
        <f aca="false">SUM(AD86:AD87)</f>
        <v>39</v>
      </c>
      <c r="AE85" s="509" t="n">
        <f aca="false">SUM(AE86:AE87)</f>
        <v>17</v>
      </c>
      <c r="AF85" s="509" t="n">
        <f aca="false">SUM(AF86:AF87)</f>
        <v>1</v>
      </c>
      <c r="AG85" s="510" t="n">
        <f aca="false">SUM(AG86:AG87)</f>
        <v>0</v>
      </c>
      <c r="AH85" s="531"/>
    </row>
    <row r="86" s="451" customFormat="true" ht="12" hidden="false" customHeight="true" outlineLevel="0" collapsed="false">
      <c r="A86" s="397"/>
      <c r="B86" s="507"/>
      <c r="C86" s="507"/>
      <c r="D86" s="529"/>
      <c r="E86" s="547" t="s">
        <v>475</v>
      </c>
      <c r="F86" s="555" t="n">
        <f aca="false">SUM(L86:AG86)</f>
        <v>85</v>
      </c>
      <c r="G86" s="556" t="n">
        <v>0</v>
      </c>
      <c r="H86" s="557" t="n">
        <v>0</v>
      </c>
      <c r="I86" s="557" t="n">
        <v>0</v>
      </c>
      <c r="J86" s="557" t="n">
        <v>0</v>
      </c>
      <c r="K86" s="558" t="n">
        <v>0</v>
      </c>
      <c r="L86" s="554" t="n">
        <f aca="false">SUM(G86:K86)</f>
        <v>0</v>
      </c>
      <c r="M86" s="557" t="n">
        <v>0</v>
      </c>
      <c r="N86" s="557" t="n">
        <v>0</v>
      </c>
      <c r="O86" s="557" t="n">
        <v>0</v>
      </c>
      <c r="P86" s="558" t="n">
        <v>0</v>
      </c>
      <c r="Q86" s="556" t="n">
        <v>0</v>
      </c>
      <c r="R86" s="557" t="n">
        <v>0</v>
      </c>
      <c r="S86" s="557" t="n">
        <v>0</v>
      </c>
      <c r="T86" s="557" t="n">
        <v>0</v>
      </c>
      <c r="U86" s="557" t="n">
        <v>0</v>
      </c>
      <c r="V86" s="557" t="n">
        <v>0</v>
      </c>
      <c r="W86" s="557" t="n">
        <v>2</v>
      </c>
      <c r="X86" s="557" t="n">
        <v>2</v>
      </c>
      <c r="Y86" s="557" t="n">
        <v>3</v>
      </c>
      <c r="Z86" s="557" t="n">
        <v>3</v>
      </c>
      <c r="AA86" s="557" t="n">
        <v>9</v>
      </c>
      <c r="AB86" s="557" t="n">
        <v>21</v>
      </c>
      <c r="AC86" s="557" t="n">
        <v>20</v>
      </c>
      <c r="AD86" s="557" t="n">
        <v>19</v>
      </c>
      <c r="AE86" s="557" t="n">
        <v>6</v>
      </c>
      <c r="AF86" s="557" t="n">
        <v>0</v>
      </c>
      <c r="AG86" s="558" t="n">
        <v>0</v>
      </c>
      <c r="AH86" s="531"/>
    </row>
    <row r="87" s="451" customFormat="true" ht="17.25" hidden="false" customHeight="true" outlineLevel="0" collapsed="false">
      <c r="A87" s="397"/>
      <c r="B87" s="507"/>
      <c r="C87" s="507"/>
      <c r="D87" s="529"/>
      <c r="E87" s="547" t="s">
        <v>476</v>
      </c>
      <c r="F87" s="555" t="n">
        <f aca="false">SUM(L87:AG87)</f>
        <v>72</v>
      </c>
      <c r="G87" s="556" t="n">
        <v>0</v>
      </c>
      <c r="H87" s="557" t="n">
        <v>0</v>
      </c>
      <c r="I87" s="557" t="n">
        <v>0</v>
      </c>
      <c r="J87" s="557" t="n">
        <v>0</v>
      </c>
      <c r="K87" s="558" t="n">
        <v>0</v>
      </c>
      <c r="L87" s="554" t="n">
        <f aca="false">SUM(G87:K87)</f>
        <v>0</v>
      </c>
      <c r="M87" s="557" t="n">
        <v>0</v>
      </c>
      <c r="N87" s="557" t="n">
        <v>0</v>
      </c>
      <c r="O87" s="557" t="n">
        <v>0</v>
      </c>
      <c r="P87" s="558" t="n">
        <v>0</v>
      </c>
      <c r="Q87" s="556" t="n">
        <v>0</v>
      </c>
      <c r="R87" s="557" t="n">
        <v>0</v>
      </c>
      <c r="S87" s="557" t="n">
        <v>0</v>
      </c>
      <c r="T87" s="557" t="n">
        <v>0</v>
      </c>
      <c r="U87" s="557" t="n">
        <v>0</v>
      </c>
      <c r="V87" s="557" t="n">
        <v>0</v>
      </c>
      <c r="W87" s="557" t="n">
        <v>0</v>
      </c>
      <c r="X87" s="557" t="n">
        <v>1</v>
      </c>
      <c r="Y87" s="557" t="n">
        <v>1</v>
      </c>
      <c r="Z87" s="557" t="n">
        <v>1</v>
      </c>
      <c r="AA87" s="557" t="n">
        <v>6</v>
      </c>
      <c r="AB87" s="557" t="n">
        <v>10</v>
      </c>
      <c r="AC87" s="557" t="n">
        <v>21</v>
      </c>
      <c r="AD87" s="557" t="n">
        <v>20</v>
      </c>
      <c r="AE87" s="557" t="n">
        <v>11</v>
      </c>
      <c r="AF87" s="557" t="n">
        <v>1</v>
      </c>
      <c r="AG87" s="558" t="n">
        <v>0</v>
      </c>
      <c r="AH87" s="531"/>
    </row>
    <row r="88" s="451" customFormat="true" ht="12" hidden="false" customHeight="true" outlineLevel="0" collapsed="false">
      <c r="A88" s="397" t="s">
        <v>461</v>
      </c>
      <c r="B88" s="507" t="s">
        <v>189</v>
      </c>
      <c r="C88" s="507"/>
      <c r="D88" s="338"/>
      <c r="E88" s="547" t="s">
        <v>7</v>
      </c>
      <c r="F88" s="504" t="n">
        <f aca="false">SUM(L88:AG88)</f>
        <v>26</v>
      </c>
      <c r="G88" s="508" t="n">
        <f aca="false">SUM(G89:G90)</f>
        <v>0</v>
      </c>
      <c r="H88" s="509" t="n">
        <f aca="false">SUM(H89:H90)</f>
        <v>0</v>
      </c>
      <c r="I88" s="509" t="n">
        <f aca="false">SUM(I89:I90)</f>
        <v>0</v>
      </c>
      <c r="J88" s="509" t="n">
        <f aca="false">SUM(J89:J90)</f>
        <v>0</v>
      </c>
      <c r="K88" s="510" t="n">
        <f aca="false">SUM(K89:K90)</f>
        <v>0</v>
      </c>
      <c r="L88" s="554" t="n">
        <f aca="false">SUM(L89:L90)</f>
        <v>0</v>
      </c>
      <c r="M88" s="509" t="n">
        <f aca="false">SUM(M89:M90)</f>
        <v>0</v>
      </c>
      <c r="N88" s="509" t="n">
        <f aca="false">SUM(N89:N90)</f>
        <v>0</v>
      </c>
      <c r="O88" s="509" t="n">
        <f aca="false">SUM(O89:O90)</f>
        <v>0</v>
      </c>
      <c r="P88" s="510" t="n">
        <f aca="false">SUM(P89:P90)</f>
        <v>0</v>
      </c>
      <c r="Q88" s="508" t="n">
        <f aca="false">SUM(Q89:Q90)</f>
        <v>0</v>
      </c>
      <c r="R88" s="509" t="n">
        <f aca="false">SUM(R89:R90)</f>
        <v>0</v>
      </c>
      <c r="S88" s="509" t="n">
        <f aca="false">SUM(S89:S90)</f>
        <v>0</v>
      </c>
      <c r="T88" s="509" t="n">
        <f aca="false">SUM(T89:T90)</f>
        <v>0</v>
      </c>
      <c r="U88" s="509" t="n">
        <f aca="false">SUM(U89:U90)</f>
        <v>0</v>
      </c>
      <c r="V88" s="509" t="n">
        <f aca="false">SUM(V89:V90)</f>
        <v>0</v>
      </c>
      <c r="W88" s="509" t="n">
        <f aca="false">SUM(W89:W90)</f>
        <v>1</v>
      </c>
      <c r="X88" s="509" t="n">
        <f aca="false">SUM(X89:X90)</f>
        <v>0</v>
      </c>
      <c r="Y88" s="509" t="n">
        <f aca="false">SUM(Y89:Y90)</f>
        <v>2</v>
      </c>
      <c r="Z88" s="509" t="n">
        <f aca="false">SUM(Z89:Z90)</f>
        <v>1</v>
      </c>
      <c r="AA88" s="509" t="n">
        <f aca="false">SUM(AA89:AA90)</f>
        <v>7</v>
      </c>
      <c r="AB88" s="509" t="n">
        <f aca="false">SUM(AB89:AB90)</f>
        <v>2</v>
      </c>
      <c r="AC88" s="509" t="n">
        <f aca="false">SUM(AC89:AC90)</f>
        <v>10</v>
      </c>
      <c r="AD88" s="509" t="n">
        <f aca="false">SUM(AD89:AD90)</f>
        <v>2</v>
      </c>
      <c r="AE88" s="509" t="n">
        <f aca="false">SUM(AE89:AE90)</f>
        <v>1</v>
      </c>
      <c r="AF88" s="509" t="n">
        <f aca="false">SUM(AF89:AF90)</f>
        <v>0</v>
      </c>
      <c r="AG88" s="510" t="n">
        <f aca="false">SUM(AG89:AG90)</f>
        <v>0</v>
      </c>
      <c r="AH88" s="531"/>
    </row>
    <row r="89" s="451" customFormat="true" ht="12" hidden="false" customHeight="true" outlineLevel="0" collapsed="false">
      <c r="A89" s="397"/>
      <c r="B89" s="507"/>
      <c r="C89" s="507"/>
      <c r="D89" s="529"/>
      <c r="E89" s="547" t="s">
        <v>475</v>
      </c>
      <c r="F89" s="555" t="n">
        <f aca="false">SUM(L89:AG89)</f>
        <v>23</v>
      </c>
      <c r="G89" s="556" t="n">
        <v>0</v>
      </c>
      <c r="H89" s="557" t="n">
        <v>0</v>
      </c>
      <c r="I89" s="557" t="n">
        <v>0</v>
      </c>
      <c r="J89" s="557" t="n">
        <v>0</v>
      </c>
      <c r="K89" s="558" t="n">
        <v>0</v>
      </c>
      <c r="L89" s="554" t="n">
        <f aca="false">SUM(G89:K89)</f>
        <v>0</v>
      </c>
      <c r="M89" s="557" t="n">
        <v>0</v>
      </c>
      <c r="N89" s="557" t="n">
        <v>0</v>
      </c>
      <c r="O89" s="557" t="n">
        <v>0</v>
      </c>
      <c r="P89" s="558" t="n">
        <v>0</v>
      </c>
      <c r="Q89" s="556" t="n">
        <v>0</v>
      </c>
      <c r="R89" s="557" t="n">
        <v>0</v>
      </c>
      <c r="S89" s="557" t="n">
        <v>0</v>
      </c>
      <c r="T89" s="557" t="n">
        <v>0</v>
      </c>
      <c r="U89" s="557" t="n">
        <v>0</v>
      </c>
      <c r="V89" s="557" t="n">
        <v>0</v>
      </c>
      <c r="W89" s="557" t="n">
        <v>0</v>
      </c>
      <c r="X89" s="557" t="n">
        <v>0</v>
      </c>
      <c r="Y89" s="557" t="n">
        <v>2</v>
      </c>
      <c r="Z89" s="557" t="n">
        <v>1</v>
      </c>
      <c r="AA89" s="557" t="n">
        <v>7</v>
      </c>
      <c r="AB89" s="557" t="n">
        <v>2</v>
      </c>
      <c r="AC89" s="557" t="n">
        <v>9</v>
      </c>
      <c r="AD89" s="557" t="n">
        <v>2</v>
      </c>
      <c r="AE89" s="557" t="n">
        <v>0</v>
      </c>
      <c r="AF89" s="557" t="n">
        <v>0</v>
      </c>
      <c r="AG89" s="558" t="n">
        <v>0</v>
      </c>
      <c r="AH89" s="531"/>
    </row>
    <row r="90" s="451" customFormat="true" ht="17.25" hidden="false" customHeight="true" outlineLevel="0" collapsed="false">
      <c r="A90" s="397"/>
      <c r="B90" s="507"/>
      <c r="C90" s="507"/>
      <c r="D90" s="529"/>
      <c r="E90" s="547" t="s">
        <v>476</v>
      </c>
      <c r="F90" s="555" t="n">
        <f aca="false">SUM(L90:AG90)</f>
        <v>3</v>
      </c>
      <c r="G90" s="556" t="n">
        <v>0</v>
      </c>
      <c r="H90" s="557" t="n">
        <v>0</v>
      </c>
      <c r="I90" s="557" t="n">
        <v>0</v>
      </c>
      <c r="J90" s="557" t="n">
        <v>0</v>
      </c>
      <c r="K90" s="558" t="n">
        <v>0</v>
      </c>
      <c r="L90" s="554" t="n">
        <f aca="false">SUM(G90:K90)</f>
        <v>0</v>
      </c>
      <c r="M90" s="557" t="n">
        <v>0</v>
      </c>
      <c r="N90" s="557" t="n">
        <v>0</v>
      </c>
      <c r="O90" s="557" t="n">
        <v>0</v>
      </c>
      <c r="P90" s="558" t="n">
        <v>0</v>
      </c>
      <c r="Q90" s="556" t="n">
        <v>0</v>
      </c>
      <c r="R90" s="557" t="n">
        <v>0</v>
      </c>
      <c r="S90" s="557" t="n">
        <v>0</v>
      </c>
      <c r="T90" s="557" t="n">
        <v>0</v>
      </c>
      <c r="U90" s="557" t="n">
        <v>0</v>
      </c>
      <c r="V90" s="557" t="n">
        <v>0</v>
      </c>
      <c r="W90" s="557" t="n">
        <v>1</v>
      </c>
      <c r="X90" s="557" t="n">
        <v>0</v>
      </c>
      <c r="Y90" s="557" t="n">
        <v>0</v>
      </c>
      <c r="Z90" s="557" t="n">
        <v>0</v>
      </c>
      <c r="AA90" s="557" t="n">
        <v>0</v>
      </c>
      <c r="AB90" s="557" t="n">
        <v>0</v>
      </c>
      <c r="AC90" s="557" t="n">
        <v>1</v>
      </c>
      <c r="AD90" s="557" t="n">
        <v>0</v>
      </c>
      <c r="AE90" s="557" t="n">
        <v>1</v>
      </c>
      <c r="AF90" s="557" t="n">
        <v>0</v>
      </c>
      <c r="AG90" s="558" t="n">
        <v>0</v>
      </c>
      <c r="AH90" s="531"/>
    </row>
    <row r="91" s="451" customFormat="true" ht="12" hidden="false" customHeight="true" outlineLevel="0" collapsed="false">
      <c r="A91" s="397" t="s">
        <v>462</v>
      </c>
      <c r="B91" s="507" t="s">
        <v>382</v>
      </c>
      <c r="C91" s="507"/>
      <c r="D91" s="338"/>
      <c r="E91" s="547" t="s">
        <v>7</v>
      </c>
      <c r="F91" s="504" t="n">
        <f aca="false">SUM(L91:AG91)</f>
        <v>3</v>
      </c>
      <c r="G91" s="508" t="n">
        <f aca="false">SUM(G92:G93)</f>
        <v>0</v>
      </c>
      <c r="H91" s="509" t="n">
        <f aca="false">SUM(H92:H93)</f>
        <v>0</v>
      </c>
      <c r="I91" s="509" t="n">
        <f aca="false">SUM(I92:I93)</f>
        <v>0</v>
      </c>
      <c r="J91" s="509" t="n">
        <f aca="false">SUM(J92:J93)</f>
        <v>0</v>
      </c>
      <c r="K91" s="510" t="n">
        <f aca="false">SUM(K92:K93)</f>
        <v>0</v>
      </c>
      <c r="L91" s="554" t="n">
        <f aca="false">SUM(L92:L93)</f>
        <v>0</v>
      </c>
      <c r="M91" s="509" t="n">
        <f aca="false">SUM(M92:M93)</f>
        <v>0</v>
      </c>
      <c r="N91" s="509" t="n">
        <f aca="false">SUM(N92:N93)</f>
        <v>0</v>
      </c>
      <c r="O91" s="509" t="n">
        <f aca="false">SUM(O92:O93)</f>
        <v>0</v>
      </c>
      <c r="P91" s="510" t="n">
        <f aca="false">SUM(P92:P93)</f>
        <v>0</v>
      </c>
      <c r="Q91" s="508" t="n">
        <f aca="false">SUM(Q92:Q93)</f>
        <v>0</v>
      </c>
      <c r="R91" s="509" t="n">
        <f aca="false">SUM(R92:R93)</f>
        <v>0</v>
      </c>
      <c r="S91" s="509" t="n">
        <f aca="false">SUM(S92:S93)</f>
        <v>0</v>
      </c>
      <c r="T91" s="509" t="n">
        <f aca="false">SUM(T92:T93)</f>
        <v>0</v>
      </c>
      <c r="U91" s="509" t="n">
        <f aca="false">SUM(U92:U93)</f>
        <v>0</v>
      </c>
      <c r="V91" s="509" t="n">
        <f aca="false">SUM(V92:V93)</f>
        <v>0</v>
      </c>
      <c r="W91" s="509" t="n">
        <f aca="false">SUM(W92:W93)</f>
        <v>0</v>
      </c>
      <c r="X91" s="509" t="n">
        <f aca="false">SUM(X92:X93)</f>
        <v>0</v>
      </c>
      <c r="Y91" s="509" t="n">
        <f aca="false">SUM(Y92:Y93)</f>
        <v>0</v>
      </c>
      <c r="Z91" s="509" t="n">
        <f aca="false">SUM(Z92:Z93)</f>
        <v>0</v>
      </c>
      <c r="AA91" s="509" t="n">
        <f aca="false">SUM(AA92:AA93)</f>
        <v>1</v>
      </c>
      <c r="AB91" s="509" t="n">
        <f aca="false">SUM(AB92:AB93)</f>
        <v>0</v>
      </c>
      <c r="AC91" s="509" t="n">
        <f aca="false">SUM(AC92:AC93)</f>
        <v>0</v>
      </c>
      <c r="AD91" s="509" t="n">
        <f aca="false">SUM(AD92:AD93)</f>
        <v>1</v>
      </c>
      <c r="AE91" s="509" t="n">
        <f aca="false">SUM(AE92:AE93)</f>
        <v>1</v>
      </c>
      <c r="AF91" s="509" t="n">
        <f aca="false">SUM(AF92:AF93)</f>
        <v>0</v>
      </c>
      <c r="AG91" s="510" t="n">
        <f aca="false">SUM(AG92:AG93)</f>
        <v>0</v>
      </c>
    </row>
    <row r="92" s="451" customFormat="true" ht="12" hidden="false" customHeight="true" outlineLevel="0" collapsed="false">
      <c r="A92" s="397"/>
      <c r="B92" s="507"/>
      <c r="C92" s="507"/>
      <c r="D92" s="529"/>
      <c r="E92" s="547" t="s">
        <v>475</v>
      </c>
      <c r="F92" s="555" t="n">
        <f aca="false">SUM(L92:AG92)</f>
        <v>0</v>
      </c>
      <c r="G92" s="556" t="n">
        <v>0</v>
      </c>
      <c r="H92" s="557" t="n">
        <v>0</v>
      </c>
      <c r="I92" s="557" t="n">
        <v>0</v>
      </c>
      <c r="J92" s="557" t="n">
        <v>0</v>
      </c>
      <c r="K92" s="558" t="n">
        <v>0</v>
      </c>
      <c r="L92" s="554" t="n">
        <f aca="false">SUM(G92:K92)</f>
        <v>0</v>
      </c>
      <c r="M92" s="557" t="n">
        <v>0</v>
      </c>
      <c r="N92" s="557" t="n">
        <v>0</v>
      </c>
      <c r="O92" s="557" t="n">
        <v>0</v>
      </c>
      <c r="P92" s="558" t="n">
        <v>0</v>
      </c>
      <c r="Q92" s="556" t="n">
        <v>0</v>
      </c>
      <c r="R92" s="557" t="n">
        <v>0</v>
      </c>
      <c r="S92" s="557" t="n">
        <v>0</v>
      </c>
      <c r="T92" s="557" t="n">
        <v>0</v>
      </c>
      <c r="U92" s="557" t="n">
        <v>0</v>
      </c>
      <c r="V92" s="557" t="n">
        <v>0</v>
      </c>
      <c r="W92" s="557" t="n">
        <v>0</v>
      </c>
      <c r="X92" s="557" t="n">
        <v>0</v>
      </c>
      <c r="Y92" s="557" t="n">
        <v>0</v>
      </c>
      <c r="Z92" s="557" t="n">
        <v>0</v>
      </c>
      <c r="AA92" s="557" t="n">
        <v>0</v>
      </c>
      <c r="AB92" s="557" t="n">
        <v>0</v>
      </c>
      <c r="AC92" s="557" t="n">
        <v>0</v>
      </c>
      <c r="AD92" s="557" t="n">
        <v>0</v>
      </c>
      <c r="AE92" s="557" t="n">
        <v>0</v>
      </c>
      <c r="AF92" s="557" t="n">
        <v>0</v>
      </c>
      <c r="AG92" s="558" t="n">
        <v>0</v>
      </c>
    </row>
    <row r="93" s="451" customFormat="true" ht="17.25" hidden="false" customHeight="true" outlineLevel="0" collapsed="false">
      <c r="A93" s="397"/>
      <c r="B93" s="507"/>
      <c r="C93" s="507"/>
      <c r="D93" s="529"/>
      <c r="E93" s="547" t="s">
        <v>476</v>
      </c>
      <c r="F93" s="555" t="n">
        <f aca="false">SUM(L93:AG93)</f>
        <v>3</v>
      </c>
      <c r="G93" s="556" t="n">
        <v>0</v>
      </c>
      <c r="H93" s="557" t="n">
        <v>0</v>
      </c>
      <c r="I93" s="557" t="n">
        <v>0</v>
      </c>
      <c r="J93" s="557" t="n">
        <v>0</v>
      </c>
      <c r="K93" s="558" t="n">
        <v>0</v>
      </c>
      <c r="L93" s="554" t="n">
        <f aca="false">SUM(G93:K93)</f>
        <v>0</v>
      </c>
      <c r="M93" s="557" t="n">
        <v>0</v>
      </c>
      <c r="N93" s="557" t="n">
        <v>0</v>
      </c>
      <c r="O93" s="557" t="n">
        <v>0</v>
      </c>
      <c r="P93" s="558" t="n">
        <v>0</v>
      </c>
      <c r="Q93" s="556" t="n">
        <v>0</v>
      </c>
      <c r="R93" s="557" t="n">
        <v>0</v>
      </c>
      <c r="S93" s="557" t="n">
        <v>0</v>
      </c>
      <c r="T93" s="557" t="n">
        <v>0</v>
      </c>
      <c r="U93" s="557" t="n">
        <v>0</v>
      </c>
      <c r="V93" s="557" t="n">
        <v>0</v>
      </c>
      <c r="W93" s="557" t="n">
        <v>0</v>
      </c>
      <c r="X93" s="557" t="n">
        <v>0</v>
      </c>
      <c r="Y93" s="557" t="n">
        <v>0</v>
      </c>
      <c r="Z93" s="557" t="n">
        <v>0</v>
      </c>
      <c r="AA93" s="557" t="n">
        <v>1</v>
      </c>
      <c r="AB93" s="557" t="n">
        <v>0</v>
      </c>
      <c r="AC93" s="557" t="n">
        <v>0</v>
      </c>
      <c r="AD93" s="557" t="n">
        <v>1</v>
      </c>
      <c r="AE93" s="557" t="n">
        <v>1</v>
      </c>
      <c r="AF93" s="557" t="n">
        <v>0</v>
      </c>
      <c r="AG93" s="558" t="n">
        <v>0</v>
      </c>
    </row>
    <row r="94" s="451" customFormat="true" ht="12" hidden="false" customHeight="true" outlineLevel="0" collapsed="false">
      <c r="A94" s="397" t="s">
        <v>463</v>
      </c>
      <c r="B94" s="507" t="s">
        <v>185</v>
      </c>
      <c r="C94" s="507"/>
      <c r="D94" s="338"/>
      <c r="E94" s="547" t="s">
        <v>7</v>
      </c>
      <c r="F94" s="504" t="n">
        <f aca="false">SUM(L94:AG94)</f>
        <v>22</v>
      </c>
      <c r="G94" s="508" t="n">
        <f aca="false">SUM(G95:G96)</f>
        <v>0</v>
      </c>
      <c r="H94" s="509" t="n">
        <f aca="false">SUM(H95:H96)</f>
        <v>0</v>
      </c>
      <c r="I94" s="509" t="n">
        <f aca="false">SUM(I95:I96)</f>
        <v>0</v>
      </c>
      <c r="J94" s="509" t="n">
        <f aca="false">SUM(J95:J96)</f>
        <v>0</v>
      </c>
      <c r="K94" s="510" t="n">
        <f aca="false">SUM(K95:K96)</f>
        <v>0</v>
      </c>
      <c r="L94" s="554" t="n">
        <f aca="false">SUM(L95:L96)</f>
        <v>0</v>
      </c>
      <c r="M94" s="509" t="n">
        <f aca="false">SUM(M95:M96)</f>
        <v>0</v>
      </c>
      <c r="N94" s="509" t="n">
        <f aca="false">SUM(N95:N96)</f>
        <v>0</v>
      </c>
      <c r="O94" s="509" t="n">
        <f aca="false">SUM(O95:O96)</f>
        <v>0</v>
      </c>
      <c r="P94" s="510" t="n">
        <f aca="false">SUM(P95:P96)</f>
        <v>0</v>
      </c>
      <c r="Q94" s="508" t="n">
        <f aca="false">SUM(Q95:Q96)</f>
        <v>0</v>
      </c>
      <c r="R94" s="509" t="n">
        <f aca="false">SUM(R95:R96)</f>
        <v>0</v>
      </c>
      <c r="S94" s="509" t="n">
        <f aca="false">SUM(S95:S96)</f>
        <v>2</v>
      </c>
      <c r="T94" s="509" t="n">
        <f aca="false">SUM(T95:T96)</f>
        <v>1</v>
      </c>
      <c r="U94" s="509" t="n">
        <f aca="false">SUM(U95:U96)</f>
        <v>0</v>
      </c>
      <c r="V94" s="509" t="n">
        <f aca="false">SUM(V95:V96)</f>
        <v>0</v>
      </c>
      <c r="W94" s="509" t="n">
        <f aca="false">SUM(W95:W96)</f>
        <v>2</v>
      </c>
      <c r="X94" s="509" t="n">
        <f aca="false">SUM(X95:X96)</f>
        <v>3</v>
      </c>
      <c r="Y94" s="509" t="n">
        <f aca="false">SUM(Y95:Y96)</f>
        <v>2</v>
      </c>
      <c r="Z94" s="509" t="n">
        <f aca="false">SUM(Z95:Z96)</f>
        <v>4</v>
      </c>
      <c r="AA94" s="509" t="n">
        <f aca="false">SUM(AA95:AA96)</f>
        <v>1</v>
      </c>
      <c r="AB94" s="509" t="n">
        <f aca="false">SUM(AB95:AB96)</f>
        <v>2</v>
      </c>
      <c r="AC94" s="509" t="n">
        <f aca="false">SUM(AC95:AC96)</f>
        <v>4</v>
      </c>
      <c r="AD94" s="509" t="n">
        <f aca="false">SUM(AD95:AD96)</f>
        <v>1</v>
      </c>
      <c r="AE94" s="509" t="n">
        <f aca="false">SUM(AE95:AE96)</f>
        <v>0</v>
      </c>
      <c r="AF94" s="509" t="n">
        <f aca="false">SUM(AF95:AF96)</f>
        <v>0</v>
      </c>
      <c r="AG94" s="510" t="n">
        <f aca="false">SUM(AG95:AG96)</f>
        <v>0</v>
      </c>
    </row>
    <row r="95" s="451" customFormat="true" ht="12" hidden="false" customHeight="true" outlineLevel="0" collapsed="false">
      <c r="A95" s="397"/>
      <c r="B95" s="507"/>
      <c r="C95" s="507"/>
      <c r="D95" s="529"/>
      <c r="E95" s="547" t="s">
        <v>475</v>
      </c>
      <c r="F95" s="555" t="n">
        <f aca="false">SUM(L95:AG95)</f>
        <v>15</v>
      </c>
      <c r="G95" s="556" t="n">
        <v>0</v>
      </c>
      <c r="H95" s="557" t="n">
        <v>0</v>
      </c>
      <c r="I95" s="557" t="n">
        <v>0</v>
      </c>
      <c r="J95" s="557" t="n">
        <v>0</v>
      </c>
      <c r="K95" s="558" t="n">
        <v>0</v>
      </c>
      <c r="L95" s="554" t="n">
        <f aca="false">SUM(G95:K95)</f>
        <v>0</v>
      </c>
      <c r="M95" s="557" t="n">
        <v>0</v>
      </c>
      <c r="N95" s="557" t="n">
        <v>0</v>
      </c>
      <c r="O95" s="557" t="n">
        <v>0</v>
      </c>
      <c r="P95" s="558" t="n">
        <v>0</v>
      </c>
      <c r="Q95" s="556" t="n">
        <v>0</v>
      </c>
      <c r="R95" s="557" t="n">
        <v>0</v>
      </c>
      <c r="S95" s="557" t="n">
        <v>2</v>
      </c>
      <c r="T95" s="557" t="n">
        <v>1</v>
      </c>
      <c r="U95" s="557" t="n">
        <v>0</v>
      </c>
      <c r="V95" s="557" t="n">
        <v>0</v>
      </c>
      <c r="W95" s="557" t="n">
        <v>2</v>
      </c>
      <c r="X95" s="557" t="n">
        <v>3</v>
      </c>
      <c r="Y95" s="557" t="n">
        <v>1</v>
      </c>
      <c r="Z95" s="557" t="n">
        <v>1</v>
      </c>
      <c r="AA95" s="557" t="n">
        <v>1</v>
      </c>
      <c r="AB95" s="557" t="n">
        <v>1</v>
      </c>
      <c r="AC95" s="557" t="n">
        <v>2</v>
      </c>
      <c r="AD95" s="557" t="n">
        <v>1</v>
      </c>
      <c r="AE95" s="557" t="n">
        <v>0</v>
      </c>
      <c r="AF95" s="557" t="n">
        <v>0</v>
      </c>
      <c r="AG95" s="558" t="n">
        <v>0</v>
      </c>
    </row>
    <row r="96" s="451" customFormat="true" ht="17.25" hidden="false" customHeight="true" outlineLevel="0" collapsed="false">
      <c r="A96" s="397"/>
      <c r="B96" s="507"/>
      <c r="C96" s="507"/>
      <c r="D96" s="529"/>
      <c r="E96" s="547" t="s">
        <v>476</v>
      </c>
      <c r="F96" s="555" t="n">
        <f aca="false">SUM(L96:AG96)</f>
        <v>7</v>
      </c>
      <c r="G96" s="556" t="n">
        <v>0</v>
      </c>
      <c r="H96" s="557" t="n">
        <v>0</v>
      </c>
      <c r="I96" s="557" t="n">
        <v>0</v>
      </c>
      <c r="J96" s="557" t="n">
        <v>0</v>
      </c>
      <c r="K96" s="558" t="n">
        <v>0</v>
      </c>
      <c r="L96" s="554" t="n">
        <f aca="false">SUM(G96:K96)</f>
        <v>0</v>
      </c>
      <c r="M96" s="557" t="n">
        <v>0</v>
      </c>
      <c r="N96" s="557" t="n">
        <v>0</v>
      </c>
      <c r="O96" s="557" t="n">
        <v>0</v>
      </c>
      <c r="P96" s="558" t="n">
        <v>0</v>
      </c>
      <c r="Q96" s="556" t="n">
        <v>0</v>
      </c>
      <c r="R96" s="557" t="n">
        <v>0</v>
      </c>
      <c r="S96" s="557" t="n">
        <v>0</v>
      </c>
      <c r="T96" s="557" t="n">
        <v>0</v>
      </c>
      <c r="U96" s="557" t="n">
        <v>0</v>
      </c>
      <c r="V96" s="557" t="n">
        <v>0</v>
      </c>
      <c r="W96" s="557" t="n">
        <v>0</v>
      </c>
      <c r="X96" s="557" t="n">
        <v>0</v>
      </c>
      <c r="Y96" s="557" t="n">
        <v>1</v>
      </c>
      <c r="Z96" s="557" t="n">
        <v>3</v>
      </c>
      <c r="AA96" s="557" t="n">
        <v>0</v>
      </c>
      <c r="AB96" s="557" t="n">
        <v>1</v>
      </c>
      <c r="AC96" s="557" t="n">
        <v>2</v>
      </c>
      <c r="AD96" s="557" t="n">
        <v>0</v>
      </c>
      <c r="AE96" s="557" t="n">
        <v>0</v>
      </c>
      <c r="AF96" s="557" t="n">
        <v>0</v>
      </c>
      <c r="AG96" s="558" t="n">
        <v>0</v>
      </c>
    </row>
    <row r="97" s="451" customFormat="true" ht="12" hidden="false" customHeight="true" outlineLevel="0" collapsed="false">
      <c r="A97" s="397" t="s">
        <v>464</v>
      </c>
      <c r="B97" s="507" t="s">
        <v>174</v>
      </c>
      <c r="C97" s="507"/>
      <c r="D97" s="338"/>
      <c r="E97" s="547" t="s">
        <v>7</v>
      </c>
      <c r="F97" s="504" t="n">
        <f aca="false">SUM(L97:AG97)</f>
        <v>47</v>
      </c>
      <c r="G97" s="508" t="n">
        <f aca="false">SUM(G98:G99)</f>
        <v>0</v>
      </c>
      <c r="H97" s="509" t="n">
        <f aca="false">SUM(H98:H99)</f>
        <v>0</v>
      </c>
      <c r="I97" s="509" t="n">
        <f aca="false">SUM(I98:I99)</f>
        <v>0</v>
      </c>
      <c r="J97" s="509" t="n">
        <f aca="false">SUM(J98:J99)</f>
        <v>0</v>
      </c>
      <c r="K97" s="510" t="n">
        <f aca="false">SUM(K98:K99)</f>
        <v>0</v>
      </c>
      <c r="L97" s="554" t="n">
        <f aca="false">SUM(L98:L99)</f>
        <v>0</v>
      </c>
      <c r="M97" s="509" t="n">
        <f aca="false">SUM(M98:M99)</f>
        <v>0</v>
      </c>
      <c r="N97" s="509" t="n">
        <f aca="false">SUM(N98:N99)</f>
        <v>0</v>
      </c>
      <c r="O97" s="509" t="n">
        <f aca="false">SUM(O98:O99)</f>
        <v>0</v>
      </c>
      <c r="P97" s="510" t="n">
        <f aca="false">SUM(P98:P99)</f>
        <v>0</v>
      </c>
      <c r="Q97" s="508" t="n">
        <f aca="false">SUM(Q98:Q99)</f>
        <v>0</v>
      </c>
      <c r="R97" s="509" t="n">
        <f aca="false">SUM(R98:R99)</f>
        <v>1</v>
      </c>
      <c r="S97" s="509" t="n">
        <f aca="false">SUM(S98:S99)</f>
        <v>0</v>
      </c>
      <c r="T97" s="509" t="n">
        <f aca="false">SUM(T98:T99)</f>
        <v>0</v>
      </c>
      <c r="U97" s="509" t="n">
        <f aca="false">SUM(U98:U99)</f>
        <v>0</v>
      </c>
      <c r="V97" s="509" t="n">
        <f aca="false">SUM(V98:V99)</f>
        <v>0</v>
      </c>
      <c r="W97" s="509" t="n">
        <f aca="false">SUM(W98:W99)</f>
        <v>1</v>
      </c>
      <c r="X97" s="509" t="n">
        <f aca="false">SUM(X98:X99)</f>
        <v>1</v>
      </c>
      <c r="Y97" s="509" t="n">
        <f aca="false">SUM(Y98:Y99)</f>
        <v>0</v>
      </c>
      <c r="Z97" s="509" t="n">
        <f aca="false">SUM(Z98:Z99)</f>
        <v>2</v>
      </c>
      <c r="AA97" s="509" t="n">
        <f aca="false">SUM(AA98:AA99)</f>
        <v>4</v>
      </c>
      <c r="AB97" s="509" t="n">
        <f aca="false">SUM(AB98:AB99)</f>
        <v>6</v>
      </c>
      <c r="AC97" s="509" t="n">
        <f aca="false">SUM(AC98:AC99)</f>
        <v>14</v>
      </c>
      <c r="AD97" s="509" t="n">
        <f aca="false">SUM(AD98:AD99)</f>
        <v>14</v>
      </c>
      <c r="AE97" s="509" t="n">
        <f aca="false">SUM(AE98:AE99)</f>
        <v>4</v>
      </c>
      <c r="AF97" s="509" t="n">
        <f aca="false">SUM(AF98:AF99)</f>
        <v>0</v>
      </c>
      <c r="AG97" s="510" t="n">
        <f aca="false">SUM(AG98:AG99)</f>
        <v>0</v>
      </c>
    </row>
    <row r="98" s="451" customFormat="true" ht="12" hidden="false" customHeight="true" outlineLevel="0" collapsed="false">
      <c r="A98" s="397"/>
      <c r="B98" s="507"/>
      <c r="C98" s="507"/>
      <c r="D98" s="569"/>
      <c r="E98" s="547" t="s">
        <v>475</v>
      </c>
      <c r="F98" s="555" t="n">
        <f aca="false">SUM(L98:AG98)</f>
        <v>16</v>
      </c>
      <c r="G98" s="556" t="n">
        <v>0</v>
      </c>
      <c r="H98" s="557" t="n">
        <v>0</v>
      </c>
      <c r="I98" s="557" t="n">
        <v>0</v>
      </c>
      <c r="J98" s="557" t="n">
        <v>0</v>
      </c>
      <c r="K98" s="558" t="n">
        <v>0</v>
      </c>
      <c r="L98" s="554" t="n">
        <f aca="false">SUM(G98:K98)</f>
        <v>0</v>
      </c>
      <c r="M98" s="557" t="n">
        <v>0</v>
      </c>
      <c r="N98" s="557" t="n">
        <v>0</v>
      </c>
      <c r="O98" s="557" t="n">
        <v>0</v>
      </c>
      <c r="P98" s="558" t="n">
        <v>0</v>
      </c>
      <c r="Q98" s="556" t="n">
        <v>0</v>
      </c>
      <c r="R98" s="557" t="n">
        <v>0</v>
      </c>
      <c r="S98" s="557" t="n">
        <v>0</v>
      </c>
      <c r="T98" s="557" t="n">
        <v>0</v>
      </c>
      <c r="U98" s="557" t="n">
        <v>0</v>
      </c>
      <c r="V98" s="557" t="n">
        <v>0</v>
      </c>
      <c r="W98" s="557" t="n">
        <v>0</v>
      </c>
      <c r="X98" s="557" t="n">
        <v>0</v>
      </c>
      <c r="Y98" s="557" t="n">
        <v>0</v>
      </c>
      <c r="Z98" s="557" t="n">
        <v>2</v>
      </c>
      <c r="AA98" s="557" t="n">
        <v>2</v>
      </c>
      <c r="AB98" s="557" t="n">
        <v>1</v>
      </c>
      <c r="AC98" s="557" t="n">
        <v>5</v>
      </c>
      <c r="AD98" s="557" t="n">
        <v>5</v>
      </c>
      <c r="AE98" s="557" t="n">
        <v>1</v>
      </c>
      <c r="AF98" s="557" t="n">
        <v>0</v>
      </c>
      <c r="AG98" s="558" t="n">
        <v>0</v>
      </c>
    </row>
    <row r="99" s="451" customFormat="true" ht="17.25" hidden="false" customHeight="true" outlineLevel="0" collapsed="false">
      <c r="A99" s="397"/>
      <c r="B99" s="507"/>
      <c r="C99" s="507"/>
      <c r="D99" s="569"/>
      <c r="E99" s="547" t="s">
        <v>476</v>
      </c>
      <c r="F99" s="555" t="n">
        <f aca="false">SUM(L99:AG99)</f>
        <v>31</v>
      </c>
      <c r="G99" s="556" t="n">
        <v>0</v>
      </c>
      <c r="H99" s="557" t="n">
        <v>0</v>
      </c>
      <c r="I99" s="557" t="n">
        <v>0</v>
      </c>
      <c r="J99" s="557" t="n">
        <v>0</v>
      </c>
      <c r="K99" s="558" t="n">
        <v>0</v>
      </c>
      <c r="L99" s="554" t="n">
        <f aca="false">SUM(G99:K99)</f>
        <v>0</v>
      </c>
      <c r="M99" s="557" t="n">
        <v>0</v>
      </c>
      <c r="N99" s="557" t="n">
        <v>0</v>
      </c>
      <c r="O99" s="557" t="n">
        <v>0</v>
      </c>
      <c r="P99" s="558" t="n">
        <v>0</v>
      </c>
      <c r="Q99" s="556" t="n">
        <v>0</v>
      </c>
      <c r="R99" s="557" t="n">
        <v>1</v>
      </c>
      <c r="S99" s="557" t="n">
        <v>0</v>
      </c>
      <c r="T99" s="557" t="n">
        <v>0</v>
      </c>
      <c r="U99" s="557" t="n">
        <v>0</v>
      </c>
      <c r="V99" s="557" t="n">
        <v>0</v>
      </c>
      <c r="W99" s="557" t="n">
        <v>1</v>
      </c>
      <c r="X99" s="557" t="n">
        <v>1</v>
      </c>
      <c r="Y99" s="557" t="n">
        <v>0</v>
      </c>
      <c r="Z99" s="557" t="n">
        <v>0</v>
      </c>
      <c r="AA99" s="557" t="n">
        <v>2</v>
      </c>
      <c r="AB99" s="557" t="n">
        <v>5</v>
      </c>
      <c r="AC99" s="557" t="n">
        <v>9</v>
      </c>
      <c r="AD99" s="557" t="n">
        <v>9</v>
      </c>
      <c r="AE99" s="557" t="n">
        <v>3</v>
      </c>
      <c r="AF99" s="557" t="n">
        <v>0</v>
      </c>
      <c r="AG99" s="558" t="n">
        <v>0</v>
      </c>
    </row>
    <row r="100" s="451" customFormat="true" ht="12" hidden="false" customHeight="true" outlineLevel="0" collapsed="false">
      <c r="A100" s="397" t="s">
        <v>465</v>
      </c>
      <c r="B100" s="507" t="s">
        <v>200</v>
      </c>
      <c r="C100" s="507"/>
      <c r="D100" s="338"/>
      <c r="E100" s="547" t="s">
        <v>7</v>
      </c>
      <c r="F100" s="504" t="n">
        <f aca="false">SUM(L100:AG100)</f>
        <v>118</v>
      </c>
      <c r="G100" s="508" t="n">
        <f aca="false">SUM(G101:G102)</f>
        <v>0</v>
      </c>
      <c r="H100" s="509" t="n">
        <f aca="false">SUM(H101:H102)</f>
        <v>0</v>
      </c>
      <c r="I100" s="509" t="n">
        <f aca="false">SUM(I101:I102)</f>
        <v>0</v>
      </c>
      <c r="J100" s="509" t="n">
        <f aca="false">SUM(J101:J102)</f>
        <v>0</v>
      </c>
      <c r="K100" s="510" t="n">
        <f aca="false">SUM(K101:K102)</f>
        <v>0</v>
      </c>
      <c r="L100" s="554" t="n">
        <f aca="false">SUM(L101:L102)</f>
        <v>0</v>
      </c>
      <c r="M100" s="509" t="n">
        <f aca="false">SUM(M101:M102)</f>
        <v>0</v>
      </c>
      <c r="N100" s="509" t="n">
        <f aca="false">SUM(N101:N102)</f>
        <v>0</v>
      </c>
      <c r="O100" s="509" t="n">
        <f aca="false">SUM(O101:O102)</f>
        <v>0</v>
      </c>
      <c r="P100" s="510" t="n">
        <f aca="false">SUM(P101:P102)</f>
        <v>0</v>
      </c>
      <c r="Q100" s="508" t="n">
        <f aca="false">SUM(Q101:Q102)</f>
        <v>0</v>
      </c>
      <c r="R100" s="509" t="n">
        <f aca="false">SUM(R101:R102)</f>
        <v>0</v>
      </c>
      <c r="S100" s="509" t="n">
        <f aca="false">SUM(S101:S102)</f>
        <v>0</v>
      </c>
      <c r="T100" s="509" t="n">
        <f aca="false">SUM(T101:T102)</f>
        <v>0</v>
      </c>
      <c r="U100" s="509" t="n">
        <f aca="false">SUM(U101:U102)</f>
        <v>0</v>
      </c>
      <c r="V100" s="509" t="n">
        <f aca="false">SUM(V101:V102)</f>
        <v>0</v>
      </c>
      <c r="W100" s="509" t="n">
        <f aca="false">SUM(W101:W102)</f>
        <v>0</v>
      </c>
      <c r="X100" s="509" t="n">
        <f aca="false">SUM(X101:X102)</f>
        <v>0</v>
      </c>
      <c r="Y100" s="509" t="n">
        <f aca="false">SUM(Y101:Y102)</f>
        <v>0</v>
      </c>
      <c r="Z100" s="509" t="n">
        <f aca="false">SUM(Z101:Z102)</f>
        <v>0</v>
      </c>
      <c r="AA100" s="509" t="n">
        <f aca="false">SUM(AA101:AA102)</f>
        <v>1</v>
      </c>
      <c r="AB100" s="509" t="n">
        <f aca="false">SUM(AB101:AB102)</f>
        <v>9</v>
      </c>
      <c r="AC100" s="509" t="n">
        <f aca="false">SUM(AC101:AC102)</f>
        <v>21</v>
      </c>
      <c r="AD100" s="509" t="n">
        <f aca="false">SUM(AD101:AD102)</f>
        <v>40</v>
      </c>
      <c r="AE100" s="509" t="n">
        <f aca="false">SUM(AE101:AE102)</f>
        <v>29</v>
      </c>
      <c r="AF100" s="509" t="n">
        <f aca="false">SUM(AF101:AF102)</f>
        <v>18</v>
      </c>
      <c r="AG100" s="510" t="n">
        <f aca="false">SUM(AG101:AG102)</f>
        <v>0</v>
      </c>
      <c r="AH100" s="531"/>
    </row>
    <row r="101" s="451" customFormat="true" ht="12" hidden="false" customHeight="true" outlineLevel="0" collapsed="false">
      <c r="A101" s="397"/>
      <c r="B101" s="507"/>
      <c r="C101" s="507"/>
      <c r="D101" s="569"/>
      <c r="E101" s="547" t="s">
        <v>475</v>
      </c>
      <c r="F101" s="555" t="n">
        <f aca="false">SUM(L101:AG101)</f>
        <v>28</v>
      </c>
      <c r="G101" s="556" t="n">
        <v>0</v>
      </c>
      <c r="H101" s="557" t="n">
        <v>0</v>
      </c>
      <c r="I101" s="557" t="n">
        <v>0</v>
      </c>
      <c r="J101" s="557" t="n">
        <v>0</v>
      </c>
      <c r="K101" s="558" t="n">
        <v>0</v>
      </c>
      <c r="L101" s="554" t="n">
        <f aca="false">SUM(G101:K101)</f>
        <v>0</v>
      </c>
      <c r="M101" s="557" t="n">
        <v>0</v>
      </c>
      <c r="N101" s="557" t="n">
        <v>0</v>
      </c>
      <c r="O101" s="557" t="n">
        <v>0</v>
      </c>
      <c r="P101" s="558" t="n">
        <v>0</v>
      </c>
      <c r="Q101" s="556" t="n">
        <v>0</v>
      </c>
      <c r="R101" s="557" t="n">
        <v>0</v>
      </c>
      <c r="S101" s="557" t="n">
        <v>0</v>
      </c>
      <c r="T101" s="557" t="n">
        <v>0</v>
      </c>
      <c r="U101" s="557" t="n">
        <v>0</v>
      </c>
      <c r="V101" s="557" t="n">
        <v>0</v>
      </c>
      <c r="W101" s="557" t="n">
        <v>0</v>
      </c>
      <c r="X101" s="557" t="n">
        <v>0</v>
      </c>
      <c r="Y101" s="557" t="n">
        <v>0</v>
      </c>
      <c r="Z101" s="557" t="n">
        <v>0</v>
      </c>
      <c r="AA101" s="557" t="n">
        <v>0</v>
      </c>
      <c r="AB101" s="557" t="n">
        <v>4</v>
      </c>
      <c r="AC101" s="557" t="n">
        <v>8</v>
      </c>
      <c r="AD101" s="557" t="n">
        <v>9</v>
      </c>
      <c r="AE101" s="557" t="n">
        <v>6</v>
      </c>
      <c r="AF101" s="557" t="n">
        <v>1</v>
      </c>
      <c r="AG101" s="558" t="n">
        <v>0</v>
      </c>
      <c r="AH101" s="531"/>
    </row>
    <row r="102" s="451" customFormat="true" ht="17.25" hidden="false" customHeight="true" outlineLevel="0" collapsed="false">
      <c r="A102" s="397"/>
      <c r="B102" s="507"/>
      <c r="C102" s="507"/>
      <c r="D102" s="569"/>
      <c r="E102" s="547" t="s">
        <v>476</v>
      </c>
      <c r="F102" s="555" t="n">
        <f aca="false">SUM(L102:AG102)</f>
        <v>90</v>
      </c>
      <c r="G102" s="556" t="n">
        <v>0</v>
      </c>
      <c r="H102" s="557" t="n">
        <v>0</v>
      </c>
      <c r="I102" s="557" t="n">
        <v>0</v>
      </c>
      <c r="J102" s="557" t="n">
        <v>0</v>
      </c>
      <c r="K102" s="558" t="n">
        <v>0</v>
      </c>
      <c r="L102" s="554" t="n">
        <f aca="false">SUM(G102:K102)</f>
        <v>0</v>
      </c>
      <c r="M102" s="557" t="n">
        <v>0</v>
      </c>
      <c r="N102" s="557" t="n">
        <v>0</v>
      </c>
      <c r="O102" s="557" t="n">
        <v>0</v>
      </c>
      <c r="P102" s="558" t="n">
        <v>0</v>
      </c>
      <c r="Q102" s="556" t="n">
        <v>0</v>
      </c>
      <c r="R102" s="557" t="n">
        <v>0</v>
      </c>
      <c r="S102" s="557" t="n">
        <v>0</v>
      </c>
      <c r="T102" s="557" t="n">
        <v>0</v>
      </c>
      <c r="U102" s="557" t="n">
        <v>0</v>
      </c>
      <c r="V102" s="557" t="n">
        <v>0</v>
      </c>
      <c r="W102" s="557" t="n">
        <v>0</v>
      </c>
      <c r="X102" s="557" t="n">
        <v>0</v>
      </c>
      <c r="Y102" s="557" t="n">
        <v>0</v>
      </c>
      <c r="Z102" s="557" t="n">
        <v>0</v>
      </c>
      <c r="AA102" s="557" t="n">
        <v>1</v>
      </c>
      <c r="AB102" s="557" t="n">
        <v>5</v>
      </c>
      <c r="AC102" s="557" t="n">
        <v>13</v>
      </c>
      <c r="AD102" s="557" t="n">
        <v>31</v>
      </c>
      <c r="AE102" s="557" t="n">
        <v>23</v>
      </c>
      <c r="AF102" s="557" t="n">
        <v>17</v>
      </c>
      <c r="AG102" s="558" t="n">
        <v>0</v>
      </c>
      <c r="AH102" s="531"/>
    </row>
    <row r="103" s="451" customFormat="true" ht="12" hidden="false" customHeight="true" outlineLevel="0" collapsed="false">
      <c r="A103" s="397" t="s">
        <v>466</v>
      </c>
      <c r="B103" s="507" t="s">
        <v>173</v>
      </c>
      <c r="C103" s="507"/>
      <c r="D103" s="338"/>
      <c r="E103" s="547" t="s">
        <v>7</v>
      </c>
      <c r="F103" s="504" t="n">
        <f aca="false">SUM(L103:AG103)</f>
        <v>55</v>
      </c>
      <c r="G103" s="508" t="n">
        <f aca="false">SUM(G104:G105)</f>
        <v>0</v>
      </c>
      <c r="H103" s="509" t="n">
        <f aca="false">SUM(H104:H105)</f>
        <v>0</v>
      </c>
      <c r="I103" s="509" t="n">
        <f aca="false">SUM(I104:I105)</f>
        <v>0</v>
      </c>
      <c r="J103" s="509" t="n">
        <f aca="false">SUM(J104:J105)</f>
        <v>0</v>
      </c>
      <c r="K103" s="510" t="n">
        <f aca="false">SUM(K104:K105)</f>
        <v>0</v>
      </c>
      <c r="L103" s="554" t="n">
        <f aca="false">SUM(L104:L105)</f>
        <v>0</v>
      </c>
      <c r="M103" s="509" t="n">
        <f aca="false">SUM(M104:M105)</f>
        <v>0</v>
      </c>
      <c r="N103" s="509" t="n">
        <f aca="false">SUM(N104:N105)</f>
        <v>0</v>
      </c>
      <c r="O103" s="509" t="n">
        <f aca="false">SUM(O104:O105)</f>
        <v>2</v>
      </c>
      <c r="P103" s="510" t="n">
        <f aca="false">SUM(P104:P105)</f>
        <v>0</v>
      </c>
      <c r="Q103" s="508" t="n">
        <f aca="false">SUM(Q104:Q105)</f>
        <v>0</v>
      </c>
      <c r="R103" s="509" t="n">
        <f aca="false">SUM(R104:R105)</f>
        <v>2</v>
      </c>
      <c r="S103" s="509" t="n">
        <f aca="false">SUM(S104:S105)</f>
        <v>0</v>
      </c>
      <c r="T103" s="509" t="n">
        <f aca="false">SUM(T104:T105)</f>
        <v>3</v>
      </c>
      <c r="U103" s="509" t="n">
        <f aca="false">SUM(U104:U105)</f>
        <v>0</v>
      </c>
      <c r="V103" s="509" t="n">
        <f aca="false">SUM(V104:V105)</f>
        <v>1</v>
      </c>
      <c r="W103" s="509" t="n">
        <f aca="false">SUM(W104:W105)</f>
        <v>2</v>
      </c>
      <c r="X103" s="509" t="n">
        <f aca="false">SUM(X104:X105)</f>
        <v>4</v>
      </c>
      <c r="Y103" s="509" t="n">
        <f aca="false">SUM(Y104:Y105)</f>
        <v>2</v>
      </c>
      <c r="Z103" s="509" t="n">
        <f aca="false">SUM(Z104:Z105)</f>
        <v>3</v>
      </c>
      <c r="AA103" s="509" t="n">
        <f aca="false">SUM(AA104:AA105)</f>
        <v>5</v>
      </c>
      <c r="AB103" s="509" t="n">
        <f aca="false">SUM(AB104:AB105)</f>
        <v>11</v>
      </c>
      <c r="AC103" s="509" t="n">
        <f aca="false">SUM(AC104:AC105)</f>
        <v>4</v>
      </c>
      <c r="AD103" s="509" t="n">
        <f aca="false">SUM(AD104:AD105)</f>
        <v>11</v>
      </c>
      <c r="AE103" s="509" t="n">
        <f aca="false">SUM(AE104:AE105)</f>
        <v>4</v>
      </c>
      <c r="AF103" s="509" t="n">
        <f aca="false">SUM(AF104:AF105)</f>
        <v>1</v>
      </c>
      <c r="AG103" s="510" t="n">
        <f aca="false">SUM(AG104:AG105)</f>
        <v>0</v>
      </c>
      <c r="AH103" s="531"/>
    </row>
    <row r="104" s="451" customFormat="true" ht="12" hidden="false" customHeight="true" outlineLevel="0" collapsed="false">
      <c r="A104" s="397"/>
      <c r="B104" s="507"/>
      <c r="C104" s="507"/>
      <c r="D104" s="569"/>
      <c r="E104" s="547" t="s">
        <v>475</v>
      </c>
      <c r="F104" s="555" t="n">
        <f aca="false">SUM(L104:AG104)</f>
        <v>22</v>
      </c>
      <c r="G104" s="556" t="n">
        <v>0</v>
      </c>
      <c r="H104" s="557" t="n">
        <v>0</v>
      </c>
      <c r="I104" s="557" t="n">
        <v>0</v>
      </c>
      <c r="J104" s="557" t="n">
        <v>0</v>
      </c>
      <c r="K104" s="558" t="n">
        <v>0</v>
      </c>
      <c r="L104" s="554" t="n">
        <f aca="false">SUM(G104:K104)</f>
        <v>0</v>
      </c>
      <c r="M104" s="557" t="n">
        <v>0</v>
      </c>
      <c r="N104" s="557" t="n">
        <v>0</v>
      </c>
      <c r="O104" s="557" t="n">
        <v>2</v>
      </c>
      <c r="P104" s="558" t="n">
        <v>0</v>
      </c>
      <c r="Q104" s="556" t="n">
        <v>0</v>
      </c>
      <c r="R104" s="557" t="n">
        <v>1</v>
      </c>
      <c r="S104" s="557" t="n">
        <v>0</v>
      </c>
      <c r="T104" s="557" t="n">
        <v>0</v>
      </c>
      <c r="U104" s="557" t="n">
        <v>0</v>
      </c>
      <c r="V104" s="557" t="n">
        <v>0</v>
      </c>
      <c r="W104" s="557" t="n">
        <v>1</v>
      </c>
      <c r="X104" s="557" t="n">
        <v>3</v>
      </c>
      <c r="Y104" s="557" t="n">
        <v>1</v>
      </c>
      <c r="Z104" s="557" t="n">
        <v>1</v>
      </c>
      <c r="AA104" s="557" t="n">
        <v>1</v>
      </c>
      <c r="AB104" s="557" t="n">
        <v>6</v>
      </c>
      <c r="AC104" s="557" t="n">
        <v>1</v>
      </c>
      <c r="AD104" s="557" t="n">
        <v>4</v>
      </c>
      <c r="AE104" s="557" t="n">
        <v>0</v>
      </c>
      <c r="AF104" s="557" t="n">
        <v>1</v>
      </c>
      <c r="AG104" s="558" t="n">
        <v>0</v>
      </c>
      <c r="AH104" s="531"/>
    </row>
    <row r="105" s="451" customFormat="true" ht="17.25" hidden="false" customHeight="true" outlineLevel="0" collapsed="false">
      <c r="A105" s="397"/>
      <c r="B105" s="507"/>
      <c r="C105" s="507"/>
      <c r="D105" s="569"/>
      <c r="E105" s="547" t="s">
        <v>476</v>
      </c>
      <c r="F105" s="555" t="n">
        <f aca="false">SUM(L105:AG105)</f>
        <v>33</v>
      </c>
      <c r="G105" s="556" t="n">
        <v>0</v>
      </c>
      <c r="H105" s="557" t="n">
        <v>0</v>
      </c>
      <c r="I105" s="557" t="n">
        <v>0</v>
      </c>
      <c r="J105" s="557" t="n">
        <v>0</v>
      </c>
      <c r="K105" s="558" t="n">
        <v>0</v>
      </c>
      <c r="L105" s="554" t="n">
        <f aca="false">SUM(G105:K105)</f>
        <v>0</v>
      </c>
      <c r="M105" s="557" t="n">
        <v>0</v>
      </c>
      <c r="N105" s="557" t="n">
        <v>0</v>
      </c>
      <c r="O105" s="557" t="n">
        <v>0</v>
      </c>
      <c r="P105" s="558" t="n">
        <v>0</v>
      </c>
      <c r="Q105" s="556" t="n">
        <v>0</v>
      </c>
      <c r="R105" s="557" t="n">
        <v>1</v>
      </c>
      <c r="S105" s="557" t="n">
        <v>0</v>
      </c>
      <c r="T105" s="557" t="n">
        <v>3</v>
      </c>
      <c r="U105" s="557" t="n">
        <v>0</v>
      </c>
      <c r="V105" s="557" t="n">
        <v>1</v>
      </c>
      <c r="W105" s="557" t="n">
        <v>1</v>
      </c>
      <c r="X105" s="557" t="n">
        <v>1</v>
      </c>
      <c r="Y105" s="557" t="n">
        <v>1</v>
      </c>
      <c r="Z105" s="557" t="n">
        <v>2</v>
      </c>
      <c r="AA105" s="557" t="n">
        <v>4</v>
      </c>
      <c r="AB105" s="557" t="n">
        <v>5</v>
      </c>
      <c r="AC105" s="557" t="n">
        <v>3</v>
      </c>
      <c r="AD105" s="557" t="n">
        <v>7</v>
      </c>
      <c r="AE105" s="557" t="n">
        <v>4</v>
      </c>
      <c r="AF105" s="557" t="n">
        <v>0</v>
      </c>
      <c r="AG105" s="558" t="n">
        <v>0</v>
      </c>
      <c r="AH105" s="531"/>
    </row>
    <row r="106" s="451" customFormat="true" ht="12" hidden="false" customHeight="true" outlineLevel="0" collapsed="false">
      <c r="A106" s="397" t="s">
        <v>467</v>
      </c>
      <c r="B106" s="465" t="s">
        <v>477</v>
      </c>
      <c r="C106" s="470" t="s">
        <v>468</v>
      </c>
      <c r="D106" s="338"/>
      <c r="E106" s="547" t="s">
        <v>7</v>
      </c>
      <c r="F106" s="504" t="n">
        <f aca="false">SUM(L106:AG106)</f>
        <v>5</v>
      </c>
      <c r="G106" s="508" t="n">
        <f aca="false">SUM(G107:G108)</f>
        <v>0</v>
      </c>
      <c r="H106" s="509" t="n">
        <f aca="false">SUM(H107:H108)</f>
        <v>0</v>
      </c>
      <c r="I106" s="509" t="n">
        <f aca="false">SUM(I107:I108)</f>
        <v>0</v>
      </c>
      <c r="J106" s="509" t="n">
        <f aca="false">SUM(J107:J108)</f>
        <v>0</v>
      </c>
      <c r="K106" s="510" t="n">
        <f aca="false">SUM(K107:K108)</f>
        <v>0</v>
      </c>
      <c r="L106" s="554" t="n">
        <f aca="false">SUM(L107:L108)</f>
        <v>0</v>
      </c>
      <c r="M106" s="509" t="n">
        <f aca="false">SUM(M107:M108)</f>
        <v>0</v>
      </c>
      <c r="N106" s="509" t="n">
        <f aca="false">SUM(N107:N108)</f>
        <v>0</v>
      </c>
      <c r="O106" s="509" t="n">
        <f aca="false">SUM(O107:O108)</f>
        <v>1</v>
      </c>
      <c r="P106" s="510" t="n">
        <f aca="false">SUM(P107:P108)</f>
        <v>0</v>
      </c>
      <c r="Q106" s="508" t="n">
        <f aca="false">SUM(Q107:Q108)</f>
        <v>0</v>
      </c>
      <c r="R106" s="509" t="n">
        <f aca="false">SUM(R107:R108)</f>
        <v>0</v>
      </c>
      <c r="S106" s="509" t="n">
        <f aca="false">SUM(S107:S108)</f>
        <v>0</v>
      </c>
      <c r="T106" s="509" t="n">
        <f aca="false">SUM(T107:T108)</f>
        <v>0</v>
      </c>
      <c r="U106" s="509" t="n">
        <f aca="false">SUM(U107:U108)</f>
        <v>0</v>
      </c>
      <c r="V106" s="509" t="n">
        <f aca="false">SUM(V107:V108)</f>
        <v>1</v>
      </c>
      <c r="W106" s="509" t="n">
        <f aca="false">SUM(W107:W108)</f>
        <v>0</v>
      </c>
      <c r="X106" s="509" t="n">
        <f aca="false">SUM(X107:X108)</f>
        <v>1</v>
      </c>
      <c r="Y106" s="509" t="n">
        <f aca="false">SUM(Y107:Y108)</f>
        <v>1</v>
      </c>
      <c r="Z106" s="509" t="n">
        <f aca="false">SUM(Z107:Z108)</f>
        <v>0</v>
      </c>
      <c r="AA106" s="509" t="n">
        <f aca="false">SUM(AA107:AA108)</f>
        <v>0</v>
      </c>
      <c r="AB106" s="509" t="n">
        <f aca="false">SUM(AB107:AB108)</f>
        <v>1</v>
      </c>
      <c r="AC106" s="509" t="n">
        <f aca="false">SUM(AC107:AC108)</f>
        <v>0</v>
      </c>
      <c r="AD106" s="509" t="n">
        <f aca="false">SUM(AD107:AD108)</f>
        <v>0</v>
      </c>
      <c r="AE106" s="509" t="n">
        <f aca="false">SUM(AE107:AE108)</f>
        <v>0</v>
      </c>
      <c r="AF106" s="509" t="n">
        <f aca="false">SUM(AF107:AF108)</f>
        <v>0</v>
      </c>
      <c r="AG106" s="510" t="n">
        <f aca="false">SUM(AG107:AG108)</f>
        <v>0</v>
      </c>
    </row>
    <row r="107" s="451" customFormat="true" ht="12" hidden="false" customHeight="true" outlineLevel="0" collapsed="false">
      <c r="A107" s="397"/>
      <c r="B107" s="465"/>
      <c r="C107" s="470"/>
      <c r="D107" s="529"/>
      <c r="E107" s="547" t="s">
        <v>475</v>
      </c>
      <c r="F107" s="555" t="n">
        <f aca="false">SUM(L107:AG107)</f>
        <v>2</v>
      </c>
      <c r="G107" s="556" t="n">
        <v>0</v>
      </c>
      <c r="H107" s="557" t="n">
        <v>0</v>
      </c>
      <c r="I107" s="557" t="n">
        <v>0</v>
      </c>
      <c r="J107" s="557" t="n">
        <v>0</v>
      </c>
      <c r="K107" s="558" t="n">
        <v>0</v>
      </c>
      <c r="L107" s="554" t="n">
        <f aca="false">SUM(G107:K107)</f>
        <v>0</v>
      </c>
      <c r="M107" s="557" t="n">
        <v>0</v>
      </c>
      <c r="N107" s="557" t="n">
        <v>0</v>
      </c>
      <c r="O107" s="557" t="n">
        <v>1</v>
      </c>
      <c r="P107" s="558" t="n">
        <v>0</v>
      </c>
      <c r="Q107" s="556" t="n">
        <v>0</v>
      </c>
      <c r="R107" s="557" t="n">
        <v>0</v>
      </c>
      <c r="S107" s="557" t="n">
        <v>0</v>
      </c>
      <c r="T107" s="557" t="n">
        <v>0</v>
      </c>
      <c r="U107" s="557" t="n">
        <v>0</v>
      </c>
      <c r="V107" s="557" t="n">
        <v>0</v>
      </c>
      <c r="W107" s="557" t="n">
        <v>0</v>
      </c>
      <c r="X107" s="557" t="n">
        <v>1</v>
      </c>
      <c r="Y107" s="557" t="n">
        <v>0</v>
      </c>
      <c r="Z107" s="557" t="n">
        <v>0</v>
      </c>
      <c r="AA107" s="557" t="n">
        <v>0</v>
      </c>
      <c r="AB107" s="557" t="n">
        <v>0</v>
      </c>
      <c r="AC107" s="557" t="n">
        <v>0</v>
      </c>
      <c r="AD107" s="557" t="n">
        <v>0</v>
      </c>
      <c r="AE107" s="557" t="n">
        <v>0</v>
      </c>
      <c r="AF107" s="557" t="n">
        <v>0</v>
      </c>
      <c r="AG107" s="558" t="n">
        <v>0</v>
      </c>
    </row>
    <row r="108" s="451" customFormat="true" ht="17.25" hidden="false" customHeight="true" outlineLevel="0" collapsed="false">
      <c r="A108" s="397"/>
      <c r="B108" s="465"/>
      <c r="C108" s="470"/>
      <c r="D108" s="529"/>
      <c r="E108" s="547" t="s">
        <v>476</v>
      </c>
      <c r="F108" s="555" t="n">
        <f aca="false">SUM(L108:AG108)</f>
        <v>3</v>
      </c>
      <c r="G108" s="556" t="n">
        <v>0</v>
      </c>
      <c r="H108" s="557" t="n">
        <v>0</v>
      </c>
      <c r="I108" s="557" t="n">
        <v>0</v>
      </c>
      <c r="J108" s="557" t="n">
        <v>0</v>
      </c>
      <c r="K108" s="558" t="n">
        <v>0</v>
      </c>
      <c r="L108" s="554" t="n">
        <f aca="false">SUM(G108:K108)</f>
        <v>0</v>
      </c>
      <c r="M108" s="557" t="n">
        <v>0</v>
      </c>
      <c r="N108" s="557" t="n">
        <v>0</v>
      </c>
      <c r="O108" s="557" t="n">
        <v>0</v>
      </c>
      <c r="P108" s="558" t="n">
        <v>0</v>
      </c>
      <c r="Q108" s="556" t="n">
        <v>0</v>
      </c>
      <c r="R108" s="557" t="n">
        <v>0</v>
      </c>
      <c r="S108" s="557" t="n">
        <v>0</v>
      </c>
      <c r="T108" s="557" t="n">
        <v>0</v>
      </c>
      <c r="U108" s="557" t="n">
        <v>0</v>
      </c>
      <c r="V108" s="557" t="n">
        <v>1</v>
      </c>
      <c r="W108" s="557" t="n">
        <v>0</v>
      </c>
      <c r="X108" s="557" t="n">
        <v>0</v>
      </c>
      <c r="Y108" s="557" t="n">
        <v>1</v>
      </c>
      <c r="Z108" s="557" t="n">
        <v>0</v>
      </c>
      <c r="AA108" s="557" t="n">
        <v>0</v>
      </c>
      <c r="AB108" s="557" t="n">
        <v>1</v>
      </c>
      <c r="AC108" s="557" t="n">
        <v>0</v>
      </c>
      <c r="AD108" s="557" t="n">
        <v>0</v>
      </c>
      <c r="AE108" s="557" t="n">
        <v>0</v>
      </c>
      <c r="AF108" s="557" t="n">
        <v>0</v>
      </c>
      <c r="AG108" s="558" t="n">
        <v>0</v>
      </c>
    </row>
    <row r="109" s="451" customFormat="true" ht="12" hidden="false" customHeight="true" outlineLevel="0" collapsed="false">
      <c r="A109" s="397" t="s">
        <v>469</v>
      </c>
      <c r="B109" s="515" t="s">
        <v>154</v>
      </c>
      <c r="C109" s="515"/>
      <c r="D109" s="338"/>
      <c r="E109" s="547" t="s">
        <v>7</v>
      </c>
      <c r="F109" s="504" t="n">
        <f aca="false">SUM(L109:AG109)</f>
        <v>39</v>
      </c>
      <c r="G109" s="508" t="n">
        <f aca="false">SUM(G110:G111)</f>
        <v>0</v>
      </c>
      <c r="H109" s="509" t="n">
        <f aca="false">SUM(H110:H111)</f>
        <v>0</v>
      </c>
      <c r="I109" s="509" t="n">
        <f aca="false">SUM(I110:I111)</f>
        <v>0</v>
      </c>
      <c r="J109" s="509" t="n">
        <f aca="false">SUM(J110:J111)</f>
        <v>0</v>
      </c>
      <c r="K109" s="510" t="n">
        <f aca="false">SUM(K110:K111)</f>
        <v>0</v>
      </c>
      <c r="L109" s="554" t="n">
        <f aca="false">SUM(L110:L111)</f>
        <v>0</v>
      </c>
      <c r="M109" s="509" t="n">
        <f aca="false">SUM(M110:M111)</f>
        <v>0</v>
      </c>
      <c r="N109" s="509" t="n">
        <f aca="false">SUM(N110:N111)</f>
        <v>0</v>
      </c>
      <c r="O109" s="509" t="n">
        <f aca="false">SUM(O110:O111)</f>
        <v>0</v>
      </c>
      <c r="P109" s="510" t="n">
        <f aca="false">SUM(P110:P111)</f>
        <v>5</v>
      </c>
      <c r="Q109" s="508" t="n">
        <f aca="false">SUM(Q110:Q111)</f>
        <v>2</v>
      </c>
      <c r="R109" s="509" t="n">
        <f aca="false">SUM(R110:R111)</f>
        <v>5</v>
      </c>
      <c r="S109" s="509" t="n">
        <f aca="false">SUM(S110:S111)</f>
        <v>3</v>
      </c>
      <c r="T109" s="509" t="n">
        <f aca="false">SUM(T110:T111)</f>
        <v>2</v>
      </c>
      <c r="U109" s="509" t="n">
        <f aca="false">SUM(U110:U111)</f>
        <v>6</v>
      </c>
      <c r="V109" s="509" t="n">
        <f aca="false">SUM(V110:V111)</f>
        <v>2</v>
      </c>
      <c r="W109" s="509" t="n">
        <f aca="false">SUM(W110:W111)</f>
        <v>6</v>
      </c>
      <c r="X109" s="509" t="n">
        <f aca="false">SUM(X110:X111)</f>
        <v>1</v>
      </c>
      <c r="Y109" s="509" t="n">
        <f aca="false">SUM(Y110:Y111)</f>
        <v>1</v>
      </c>
      <c r="Z109" s="509" t="n">
        <f aca="false">SUM(Z110:Z111)</f>
        <v>2</v>
      </c>
      <c r="AA109" s="509" t="n">
        <f aca="false">SUM(AA110:AA111)</f>
        <v>0</v>
      </c>
      <c r="AB109" s="509" t="n">
        <f aca="false">SUM(AB110:AB111)</f>
        <v>0</v>
      </c>
      <c r="AC109" s="509" t="n">
        <f aca="false">SUM(AC110:AC111)</f>
        <v>2</v>
      </c>
      <c r="AD109" s="509" t="n">
        <f aca="false">SUM(AD110:AD111)</f>
        <v>1</v>
      </c>
      <c r="AE109" s="509" t="n">
        <f aca="false">SUM(AE110:AE111)</f>
        <v>1</v>
      </c>
      <c r="AF109" s="509" t="n">
        <f aca="false">SUM(AF110:AF111)</f>
        <v>0</v>
      </c>
      <c r="AG109" s="510" t="n">
        <f aca="false">SUM(AG110:AG111)</f>
        <v>0</v>
      </c>
    </row>
    <row r="110" s="451" customFormat="true" ht="12" hidden="false" customHeight="true" outlineLevel="0" collapsed="false">
      <c r="A110" s="397"/>
      <c r="B110" s="515"/>
      <c r="C110" s="515"/>
      <c r="D110" s="569"/>
      <c r="E110" s="547" t="s">
        <v>475</v>
      </c>
      <c r="F110" s="555" t="n">
        <f aca="false">SUM(L110:AG110)</f>
        <v>30</v>
      </c>
      <c r="G110" s="556" t="n">
        <v>0</v>
      </c>
      <c r="H110" s="557" t="n">
        <v>0</v>
      </c>
      <c r="I110" s="557" t="n">
        <v>0</v>
      </c>
      <c r="J110" s="557" t="n">
        <v>0</v>
      </c>
      <c r="K110" s="558" t="n">
        <v>0</v>
      </c>
      <c r="L110" s="570" t="n">
        <f aca="false">SUM(G110:K110)</f>
        <v>0</v>
      </c>
      <c r="M110" s="557" t="n">
        <v>0</v>
      </c>
      <c r="N110" s="557" t="n">
        <v>0</v>
      </c>
      <c r="O110" s="557" t="n">
        <v>0</v>
      </c>
      <c r="P110" s="558" t="n">
        <v>4</v>
      </c>
      <c r="Q110" s="556" t="n">
        <v>1</v>
      </c>
      <c r="R110" s="557" t="n">
        <v>5</v>
      </c>
      <c r="S110" s="557" t="n">
        <v>2</v>
      </c>
      <c r="T110" s="557" t="n">
        <v>2</v>
      </c>
      <c r="U110" s="557" t="n">
        <v>6</v>
      </c>
      <c r="V110" s="557" t="n">
        <v>2</v>
      </c>
      <c r="W110" s="557" t="n">
        <v>5</v>
      </c>
      <c r="X110" s="557" t="n">
        <v>0</v>
      </c>
      <c r="Y110" s="557" t="n">
        <v>1</v>
      </c>
      <c r="Z110" s="557" t="n">
        <v>1</v>
      </c>
      <c r="AA110" s="557" t="n">
        <v>0</v>
      </c>
      <c r="AB110" s="557" t="n">
        <v>0</v>
      </c>
      <c r="AC110" s="557" t="n">
        <v>1</v>
      </c>
      <c r="AD110" s="557" t="n">
        <v>0</v>
      </c>
      <c r="AE110" s="557" t="n">
        <v>0</v>
      </c>
      <c r="AF110" s="557" t="n">
        <v>0</v>
      </c>
      <c r="AG110" s="558" t="n">
        <v>0</v>
      </c>
    </row>
    <row r="111" s="451" customFormat="true" ht="17.25" hidden="false" customHeight="true" outlineLevel="0" collapsed="false">
      <c r="A111" s="406"/>
      <c r="B111" s="515"/>
      <c r="C111" s="515"/>
      <c r="D111" s="571"/>
      <c r="E111" s="565" t="s">
        <v>476</v>
      </c>
      <c r="F111" s="566" t="n">
        <f aca="false">SUM(L111:AG111)</f>
        <v>9</v>
      </c>
      <c r="G111" s="572" t="n">
        <v>0</v>
      </c>
      <c r="H111" s="573" t="n">
        <v>0</v>
      </c>
      <c r="I111" s="573" t="n">
        <v>0</v>
      </c>
      <c r="J111" s="573" t="n">
        <v>0</v>
      </c>
      <c r="K111" s="574" t="n">
        <v>0</v>
      </c>
      <c r="L111" s="575" t="n">
        <f aca="false">SUM(G111:K111)</f>
        <v>0</v>
      </c>
      <c r="M111" s="573" t="n">
        <v>0</v>
      </c>
      <c r="N111" s="573" t="n">
        <v>0</v>
      </c>
      <c r="O111" s="573" t="n">
        <v>0</v>
      </c>
      <c r="P111" s="574" t="n">
        <v>1</v>
      </c>
      <c r="Q111" s="572" t="n">
        <v>1</v>
      </c>
      <c r="R111" s="573" t="n">
        <v>0</v>
      </c>
      <c r="S111" s="573" t="n">
        <v>1</v>
      </c>
      <c r="T111" s="573" t="n">
        <v>0</v>
      </c>
      <c r="U111" s="573" t="n">
        <v>0</v>
      </c>
      <c r="V111" s="573" t="n">
        <v>0</v>
      </c>
      <c r="W111" s="573" t="n">
        <v>1</v>
      </c>
      <c r="X111" s="573" t="n">
        <v>1</v>
      </c>
      <c r="Y111" s="573" t="n">
        <v>0</v>
      </c>
      <c r="Z111" s="573" t="n">
        <v>1</v>
      </c>
      <c r="AA111" s="573" t="n">
        <v>0</v>
      </c>
      <c r="AB111" s="573" t="n">
        <v>0</v>
      </c>
      <c r="AC111" s="573" t="n">
        <v>1</v>
      </c>
      <c r="AD111" s="573" t="n">
        <v>1</v>
      </c>
      <c r="AE111" s="573" t="n">
        <v>1</v>
      </c>
      <c r="AF111" s="573" t="n">
        <v>0</v>
      </c>
      <c r="AG111" s="574" t="n">
        <v>0</v>
      </c>
    </row>
    <row r="112" customFormat="false" ht="13.5" hidden="false" customHeight="false" outlineLevel="0" collapsed="false">
      <c r="B112" s="247"/>
      <c r="C112" s="247"/>
    </row>
    <row r="113" customFormat="false" ht="13.5" hidden="false" customHeight="false" outlineLevel="0" collapsed="false">
      <c r="B113" s="247"/>
      <c r="C113" s="247"/>
    </row>
    <row r="114" customFormat="false" ht="13.5" hidden="false" customHeight="false" outlineLevel="0" collapsed="false">
      <c r="B114" s="247"/>
      <c r="C114" s="247"/>
    </row>
    <row r="115" customFormat="false" ht="13.5" hidden="false" customHeight="false" outlineLevel="0" collapsed="false">
      <c r="B115" s="247"/>
      <c r="C115" s="247"/>
    </row>
  </sheetData>
  <sheetProtection sheet="true" objects="true" scenarios="true"/>
  <mergeCells count="56"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2:B24"/>
    <mergeCell ref="C22:C24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67:B69"/>
    <mergeCell ref="C67:C6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97:C99"/>
    <mergeCell ref="B100:C102"/>
    <mergeCell ref="B103:C105"/>
    <mergeCell ref="B106:B108"/>
    <mergeCell ref="C106:C108"/>
    <mergeCell ref="B109:C111"/>
  </mergeCells>
  <printOptions headings="false" gridLines="false" gridLinesSet="true" horizontalCentered="false" verticalCentered="false"/>
  <pageMargins left="0.779861111111111" right="0.6" top="0.890277777777778" bottom="0.590277777777778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7" man="true" max="16383" min="0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1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108" width="8.13"/>
    <col collapsed="false" customWidth="true" hidden="false" outlineLevel="0" max="2" min="2" style="0" width="5.76"/>
    <col collapsed="false" customWidth="true" hidden="false" outlineLevel="0" max="3" min="3" style="0" width="13.26"/>
    <col collapsed="false" customWidth="true" hidden="false" outlineLevel="0" max="4" min="4" style="0" width="1"/>
    <col collapsed="false" customWidth="true" hidden="false" outlineLevel="0" max="5" min="5" style="538" width="4.76"/>
    <col collapsed="false" customWidth="true" hidden="false" outlineLevel="0" max="6" min="6" style="0" width="6.37"/>
    <col collapsed="false" customWidth="true" hidden="false" outlineLevel="0" max="11" min="7" style="0" width="4.37"/>
    <col collapsed="false" customWidth="true" hidden="false" outlineLevel="0" max="13" min="12" style="0" width="4.63"/>
    <col collapsed="false" customWidth="true" hidden="false" outlineLevel="0" max="16" min="14" style="0" width="6"/>
    <col collapsed="false" customWidth="true" hidden="false" outlineLevel="0" max="32" min="17" style="0" width="5.26"/>
    <col collapsed="false" customWidth="true" hidden="false" outlineLevel="0" max="33" min="33" style="0" width="4.5"/>
    <col collapsed="false" customWidth="true" hidden="false" outlineLevel="0" max="34" min="34" style="0" width="4.37"/>
  </cols>
  <sheetData>
    <row r="1" customFormat="false" ht="13.8" hidden="false" customHeight="false" outlineLevel="0" collapsed="false">
      <c r="A1" s="147" t="s">
        <v>483</v>
      </c>
      <c r="B1" s="100"/>
      <c r="C1" s="100"/>
      <c r="D1" s="100"/>
      <c r="E1" s="417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</row>
    <row r="2" customFormat="false" ht="12" hidden="false" customHeight="true" outlineLevel="0" collapsed="false">
      <c r="A2" s="147"/>
      <c r="B2" s="100"/>
      <c r="C2" s="100"/>
      <c r="D2" s="100"/>
      <c r="E2" s="417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</row>
    <row r="3" customFormat="false" ht="14.25" hidden="false" customHeight="true" outlineLevel="0" collapsed="false">
      <c r="A3" s="148" t="s">
        <v>485</v>
      </c>
      <c r="B3" s="100"/>
      <c r="C3" s="100"/>
      <c r="D3" s="100"/>
      <c r="E3" s="417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207" t="str">
        <f aca="false">'3　月・性別，区別死亡数'!$O$2</f>
        <v>平成30年</v>
      </c>
    </row>
    <row r="4" customFormat="false" ht="15.75" hidden="false" customHeight="true" outlineLevel="0" collapsed="false">
      <c r="A4" s="418" t="s">
        <v>393</v>
      </c>
      <c r="B4" s="256" t="s">
        <v>471</v>
      </c>
      <c r="C4" s="256"/>
      <c r="D4" s="256"/>
      <c r="E4" s="256"/>
      <c r="F4" s="257" t="s">
        <v>482</v>
      </c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496"/>
      <c r="AG4" s="496"/>
    </row>
    <row r="5" customFormat="false" ht="15.75" hidden="false" customHeight="true" outlineLevel="0" collapsed="false">
      <c r="A5" s="418"/>
      <c r="B5" s="256"/>
      <c r="C5" s="256"/>
      <c r="D5" s="256"/>
      <c r="E5" s="256"/>
      <c r="F5" s="497" t="s">
        <v>7</v>
      </c>
      <c r="G5" s="162" t="s">
        <v>330</v>
      </c>
      <c r="H5" s="159" t="n">
        <v>1</v>
      </c>
      <c r="I5" s="159" t="n">
        <v>2</v>
      </c>
      <c r="J5" s="159" t="n">
        <v>3</v>
      </c>
      <c r="K5" s="314" t="n">
        <v>4</v>
      </c>
      <c r="L5" s="162" t="s">
        <v>331</v>
      </c>
      <c r="M5" s="159" t="s">
        <v>332</v>
      </c>
      <c r="N5" s="159" t="s">
        <v>221</v>
      </c>
      <c r="O5" s="159" t="s">
        <v>223</v>
      </c>
      <c r="P5" s="314" t="s">
        <v>225</v>
      </c>
      <c r="Q5" s="162" t="s">
        <v>227</v>
      </c>
      <c r="R5" s="159" t="s">
        <v>230</v>
      </c>
      <c r="S5" s="159" t="s">
        <v>232</v>
      </c>
      <c r="T5" s="159" t="s">
        <v>234</v>
      </c>
      <c r="U5" s="159" t="s">
        <v>236</v>
      </c>
      <c r="V5" s="159" t="s">
        <v>238</v>
      </c>
      <c r="W5" s="159" t="s">
        <v>241</v>
      </c>
      <c r="X5" s="159" t="s">
        <v>243</v>
      </c>
      <c r="Y5" s="159" t="s">
        <v>245</v>
      </c>
      <c r="Z5" s="159" t="s">
        <v>247</v>
      </c>
      <c r="AA5" s="159" t="s">
        <v>249</v>
      </c>
      <c r="AB5" s="159" t="s">
        <v>251</v>
      </c>
      <c r="AC5" s="159" t="s">
        <v>253</v>
      </c>
      <c r="AD5" s="159" t="s">
        <v>333</v>
      </c>
      <c r="AE5" s="159" t="s">
        <v>334</v>
      </c>
      <c r="AF5" s="159" t="s">
        <v>342</v>
      </c>
      <c r="AG5" s="314" t="s">
        <v>336</v>
      </c>
    </row>
    <row r="6" customFormat="false" ht="4.5" hidden="false" customHeight="true" outlineLevel="0" collapsed="false">
      <c r="A6" s="539"/>
      <c r="B6" s="315"/>
      <c r="C6" s="540"/>
      <c r="D6" s="540"/>
      <c r="E6" s="541"/>
      <c r="F6" s="542"/>
      <c r="G6" s="543"/>
      <c r="H6" s="544"/>
      <c r="I6" s="544"/>
      <c r="J6" s="544"/>
      <c r="K6" s="542"/>
      <c r="L6" s="545"/>
      <c r="M6" s="546"/>
      <c r="N6" s="546"/>
      <c r="O6" s="546"/>
      <c r="P6" s="315"/>
      <c r="Q6" s="545"/>
      <c r="R6" s="546"/>
      <c r="S6" s="546"/>
      <c r="T6" s="546"/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6"/>
      <c r="AF6" s="546"/>
      <c r="AG6" s="542"/>
      <c r="AH6" s="1"/>
    </row>
    <row r="7" s="451" customFormat="true" ht="12" hidden="false" customHeight="true" outlineLevel="0" collapsed="false">
      <c r="A7" s="397"/>
      <c r="B7" s="452" t="s">
        <v>418</v>
      </c>
      <c r="C7" s="452"/>
      <c r="D7" s="338"/>
      <c r="E7" s="547" t="s">
        <v>7</v>
      </c>
      <c r="F7" s="548" t="n">
        <f aca="false">'9 性・年齢別，区別死亡数'!B8</f>
        <v>2842</v>
      </c>
      <c r="G7" s="549" t="n">
        <f aca="false">'9 性・年齢別，区別死亡数'!C8</f>
        <v>3</v>
      </c>
      <c r="H7" s="550" t="n">
        <f aca="false">'9 性・年齢別，区別死亡数'!D8</f>
        <v>0</v>
      </c>
      <c r="I7" s="550" t="n">
        <f aca="false">'9 性・年齢別，区別死亡数'!E8</f>
        <v>0</v>
      </c>
      <c r="J7" s="550" t="n">
        <f aca="false">'9 性・年齢別，区別死亡数'!F8</f>
        <v>0</v>
      </c>
      <c r="K7" s="551" t="n">
        <f aca="false">'9 性・年齢別，区別死亡数'!G8</f>
        <v>0</v>
      </c>
      <c r="L7" s="549" t="n">
        <f aca="false">'9 性・年齢別，区別死亡数'!H8</f>
        <v>3</v>
      </c>
      <c r="M7" s="550" t="n">
        <f aca="false">'9 性・年齢別，区別死亡数'!I8</f>
        <v>2</v>
      </c>
      <c r="N7" s="550" t="n">
        <f aca="false">'9 性・年齢別，区別死亡数'!J8</f>
        <v>0</v>
      </c>
      <c r="O7" s="550" t="n">
        <f aca="false">'9 性・年齢別，区別死亡数'!K8</f>
        <v>2</v>
      </c>
      <c r="P7" s="548" t="n">
        <f aca="false">'9 性・年齢別，区別死亡数'!L8</f>
        <v>6</v>
      </c>
      <c r="Q7" s="552" t="n">
        <f aca="false">'9 性・年齢別，区別死亡数'!M8</f>
        <v>5</v>
      </c>
      <c r="R7" s="553" t="n">
        <f aca="false">'9 性・年齢別，区別死亡数'!N8</f>
        <v>6</v>
      </c>
      <c r="S7" s="553" t="n">
        <f aca="false">'9 性・年齢別，区別死亡数'!O8</f>
        <v>9</v>
      </c>
      <c r="T7" s="553" t="n">
        <f aca="false">'9 性・年齢別，区別死亡数'!P8</f>
        <v>22</v>
      </c>
      <c r="U7" s="553" t="n">
        <f aca="false">'9 性・年齢別，区別死亡数'!Q8</f>
        <v>40</v>
      </c>
      <c r="V7" s="553" t="n">
        <f aca="false">'9 性・年齢別，区別死亡数'!R8</f>
        <v>44</v>
      </c>
      <c r="W7" s="553" t="n">
        <f aca="false">'9 性・年齢別，区別死亡数'!S8</f>
        <v>61</v>
      </c>
      <c r="X7" s="553" t="n">
        <f aca="false">'9 性・年齢別，区別死亡数'!T8</f>
        <v>124</v>
      </c>
      <c r="Y7" s="553" t="n">
        <f aca="false">'9 性・年齢別，区別死亡数'!U8</f>
        <v>194</v>
      </c>
      <c r="Z7" s="553" t="n">
        <f aca="false">'9 性・年齢別，区別死亡数'!V8</f>
        <v>271</v>
      </c>
      <c r="AA7" s="553" t="n">
        <f aca="false">'9 性・年齢別，区別死亡数'!W8</f>
        <v>345</v>
      </c>
      <c r="AB7" s="553" t="n">
        <f aca="false">'9 性・年齢別，区別死亡数'!X8</f>
        <v>436</v>
      </c>
      <c r="AC7" s="553" t="n">
        <f aca="false">'9 性・年齢別，区別死亡数'!Y8</f>
        <v>535</v>
      </c>
      <c r="AD7" s="553" t="n">
        <f aca="false">'9 性・年齢別，区別死亡数'!Z8</f>
        <v>436</v>
      </c>
      <c r="AE7" s="553" t="n">
        <f aca="false">'9 性・年齢別，区別死亡数'!AA8</f>
        <v>238</v>
      </c>
      <c r="AF7" s="553" t="n">
        <f aca="false">'9 性・年齢別，区別死亡数'!AB8</f>
        <v>63</v>
      </c>
      <c r="AG7" s="548" t="n">
        <f aca="false">'9 性・年齢別，区別死亡数'!AC8</f>
        <v>0</v>
      </c>
    </row>
    <row r="8" s="451" customFormat="true" ht="12" hidden="false" customHeight="true" outlineLevel="0" collapsed="false">
      <c r="A8" s="397"/>
      <c r="B8" s="452"/>
      <c r="C8" s="452"/>
      <c r="D8" s="529"/>
      <c r="E8" s="547" t="s">
        <v>475</v>
      </c>
      <c r="F8" s="548" t="n">
        <f aca="false">'9 性・年齢別，区別死亡数'!B20</f>
        <v>1477</v>
      </c>
      <c r="G8" s="549" t="n">
        <f aca="false">'9 性・年齢別，区別死亡数'!C20</f>
        <v>2</v>
      </c>
      <c r="H8" s="550" t="n">
        <f aca="false">'9 性・年齢別，区別死亡数'!D20</f>
        <v>0</v>
      </c>
      <c r="I8" s="550" t="n">
        <f aca="false">'9 性・年齢別，区別死亡数'!E20</f>
        <v>0</v>
      </c>
      <c r="J8" s="550" t="n">
        <f aca="false">'9 性・年齢別，区別死亡数'!F20</f>
        <v>0</v>
      </c>
      <c r="K8" s="551" t="n">
        <f aca="false">'9 性・年齢別，区別死亡数'!G20</f>
        <v>0</v>
      </c>
      <c r="L8" s="549" t="n">
        <f aca="false">'9 性・年齢別，区別死亡数'!H20</f>
        <v>2</v>
      </c>
      <c r="M8" s="550" t="n">
        <f aca="false">'9 性・年齢別，区別死亡数'!I20</f>
        <v>2</v>
      </c>
      <c r="N8" s="550" t="n">
        <f aca="false">'9 性・年齢別，区別死亡数'!J20</f>
        <v>0</v>
      </c>
      <c r="O8" s="550" t="n">
        <f aca="false">'9 性・年齢別，区別死亡数'!K20</f>
        <v>2</v>
      </c>
      <c r="P8" s="548" t="n">
        <f aca="false">'9 性・年齢別，区別死亡数'!L20</f>
        <v>4</v>
      </c>
      <c r="Q8" s="552" t="n">
        <f aca="false">'9 性・年齢別，区別死亡数'!M20</f>
        <v>2</v>
      </c>
      <c r="R8" s="553" t="n">
        <f aca="false">'9 性・年齢別，区別死亡数'!N20</f>
        <v>5</v>
      </c>
      <c r="S8" s="553" t="n">
        <f aca="false">'9 性・年齢別，区別死亡数'!O20</f>
        <v>6</v>
      </c>
      <c r="T8" s="553" t="n">
        <f aca="false">'9 性・年齢別，区別死亡数'!P20</f>
        <v>10</v>
      </c>
      <c r="U8" s="553" t="n">
        <f aca="false">'9 性・年齢別，区別死亡数'!Q20</f>
        <v>22</v>
      </c>
      <c r="V8" s="553" t="n">
        <f aca="false">'9 性・年齢別，区別死亡数'!R20</f>
        <v>33</v>
      </c>
      <c r="W8" s="553" t="n">
        <f aca="false">'9 性・年齢別，区別死亡数'!S20</f>
        <v>41</v>
      </c>
      <c r="X8" s="553" t="n">
        <f aca="false">'9 性・年齢別，区別死亡数'!T20</f>
        <v>69</v>
      </c>
      <c r="Y8" s="553" t="n">
        <f aca="false">'9 性・年齢別，区別死亡数'!U20</f>
        <v>138</v>
      </c>
      <c r="Z8" s="553" t="n">
        <f aca="false">'9 性・年齢別，区別死亡数'!V20</f>
        <v>163</v>
      </c>
      <c r="AA8" s="553" t="n">
        <f aca="false">'9 性・年齢別，区別死亡数'!W20</f>
        <v>216</v>
      </c>
      <c r="AB8" s="553" t="n">
        <f aca="false">'9 性・年齢別，区別死亡数'!X20</f>
        <v>248</v>
      </c>
      <c r="AC8" s="553" t="n">
        <f aca="false">'9 性・年齢別，区別死亡数'!Y20</f>
        <v>271</v>
      </c>
      <c r="AD8" s="553" t="n">
        <f aca="false">'9 性・年齢別，区別死亡数'!Z20</f>
        <v>178</v>
      </c>
      <c r="AE8" s="553" t="n">
        <f aca="false">'9 性・年齢別，区別死亡数'!AA20</f>
        <v>54</v>
      </c>
      <c r="AF8" s="553" t="n">
        <f aca="false">'9 性・年齢別，区別死亡数'!AB20</f>
        <v>11</v>
      </c>
      <c r="AG8" s="548" t="n">
        <f aca="false">'9 性・年齢別，区別死亡数'!AC20</f>
        <v>0</v>
      </c>
    </row>
    <row r="9" s="451" customFormat="true" ht="17.25" hidden="false" customHeight="true" outlineLevel="0" collapsed="false">
      <c r="A9" s="397"/>
      <c r="B9" s="452"/>
      <c r="C9" s="452"/>
      <c r="D9" s="529"/>
      <c r="E9" s="547" t="s">
        <v>476</v>
      </c>
      <c r="F9" s="548" t="n">
        <f aca="false">'9 性・年齢別，区別死亡数'!B32</f>
        <v>1365</v>
      </c>
      <c r="G9" s="549" t="n">
        <f aca="false">'9 性・年齢別，区別死亡数'!C32</f>
        <v>1</v>
      </c>
      <c r="H9" s="550" t="n">
        <f aca="false">'9 性・年齢別，区別死亡数'!D32</f>
        <v>0</v>
      </c>
      <c r="I9" s="550" t="n">
        <f aca="false">'9 性・年齢別，区別死亡数'!E32</f>
        <v>0</v>
      </c>
      <c r="J9" s="550" t="n">
        <f aca="false">'9 性・年齢別，区別死亡数'!F32</f>
        <v>0</v>
      </c>
      <c r="K9" s="551" t="n">
        <f aca="false">'9 性・年齢別，区別死亡数'!G32</f>
        <v>0</v>
      </c>
      <c r="L9" s="549" t="n">
        <f aca="false">'9 性・年齢別，区別死亡数'!H32</f>
        <v>1</v>
      </c>
      <c r="M9" s="550" t="n">
        <f aca="false">'9 性・年齢別，区別死亡数'!I32</f>
        <v>0</v>
      </c>
      <c r="N9" s="550" t="n">
        <f aca="false">'9 性・年齢別，区別死亡数'!J32</f>
        <v>0</v>
      </c>
      <c r="O9" s="550" t="n">
        <f aca="false">'9 性・年齢別，区別死亡数'!K32</f>
        <v>0</v>
      </c>
      <c r="P9" s="548" t="n">
        <f aca="false">'9 性・年齢別，区別死亡数'!L32</f>
        <v>2</v>
      </c>
      <c r="Q9" s="552" t="n">
        <f aca="false">'9 性・年齢別，区別死亡数'!M32</f>
        <v>3</v>
      </c>
      <c r="R9" s="553" t="n">
        <f aca="false">'9 性・年齢別，区別死亡数'!N32</f>
        <v>1</v>
      </c>
      <c r="S9" s="553" t="n">
        <f aca="false">'9 性・年齢別，区別死亡数'!O32</f>
        <v>3</v>
      </c>
      <c r="T9" s="553" t="n">
        <f aca="false">'9 性・年齢別，区別死亡数'!P32</f>
        <v>12</v>
      </c>
      <c r="U9" s="553" t="n">
        <f aca="false">'9 性・年齢別，区別死亡数'!Q32</f>
        <v>18</v>
      </c>
      <c r="V9" s="553" t="n">
        <f aca="false">'9 性・年齢別，区別死亡数'!R32</f>
        <v>11</v>
      </c>
      <c r="W9" s="553" t="n">
        <f aca="false">'9 性・年齢別，区別死亡数'!S32</f>
        <v>20</v>
      </c>
      <c r="X9" s="553" t="n">
        <f aca="false">'9 性・年齢別，区別死亡数'!T32</f>
        <v>55</v>
      </c>
      <c r="Y9" s="553" t="n">
        <f aca="false">'9 性・年齢別，区別死亡数'!U32</f>
        <v>56</v>
      </c>
      <c r="Z9" s="553" t="n">
        <f aca="false">'9 性・年齢別，区別死亡数'!V32</f>
        <v>108</v>
      </c>
      <c r="AA9" s="553" t="n">
        <f aca="false">'9 性・年齢別，区別死亡数'!W32</f>
        <v>129</v>
      </c>
      <c r="AB9" s="553" t="n">
        <f aca="false">'9 性・年齢別，区別死亡数'!X32</f>
        <v>188</v>
      </c>
      <c r="AC9" s="553" t="n">
        <f aca="false">'9 性・年齢別，区別死亡数'!Y32</f>
        <v>264</v>
      </c>
      <c r="AD9" s="553" t="n">
        <f aca="false">'9 性・年齢別，区別死亡数'!Z32</f>
        <v>258</v>
      </c>
      <c r="AE9" s="553" t="n">
        <f aca="false">'9 性・年齢別，区別死亡数'!AA32</f>
        <v>184</v>
      </c>
      <c r="AF9" s="553" t="n">
        <f aca="false">'9 性・年齢別，区別死亡数'!AB32</f>
        <v>52</v>
      </c>
      <c r="AG9" s="548" t="n">
        <f aca="false">'9 性・年齢別，区別死亡数'!AC32</f>
        <v>0</v>
      </c>
    </row>
    <row r="10" s="444" customFormat="true" ht="12" hidden="false" customHeight="true" outlineLevel="0" collapsed="false">
      <c r="A10" s="397" t="s">
        <v>419</v>
      </c>
      <c r="B10" s="507" t="s">
        <v>420</v>
      </c>
      <c r="C10" s="507"/>
      <c r="D10" s="338"/>
      <c r="E10" s="436" t="s">
        <v>7</v>
      </c>
      <c r="F10" s="504" t="n">
        <f aca="false">SUM(L10:AG10)</f>
        <v>2</v>
      </c>
      <c r="G10" s="508" t="n">
        <f aca="false">SUM(G11:G12)</f>
        <v>0</v>
      </c>
      <c r="H10" s="509" t="n">
        <f aca="false">SUM(H11:H12)</f>
        <v>0</v>
      </c>
      <c r="I10" s="509" t="n">
        <f aca="false">SUM(I11:I12)</f>
        <v>0</v>
      </c>
      <c r="J10" s="509" t="n">
        <f aca="false">SUM(J11:J12)</f>
        <v>0</v>
      </c>
      <c r="K10" s="510" t="n">
        <f aca="false">SUM(K11:K12)</f>
        <v>0</v>
      </c>
      <c r="L10" s="554" t="n">
        <f aca="false">SUM(G10:K10)</f>
        <v>0</v>
      </c>
      <c r="M10" s="509" t="n">
        <f aca="false">SUM(M11:M12)</f>
        <v>0</v>
      </c>
      <c r="N10" s="509" t="n">
        <f aca="false">SUM(N11:N12)</f>
        <v>0</v>
      </c>
      <c r="O10" s="509" t="n">
        <f aca="false">SUM(O11:O12)</f>
        <v>0</v>
      </c>
      <c r="P10" s="510" t="n">
        <f aca="false">SUM(P11:P12)</f>
        <v>0</v>
      </c>
      <c r="Q10" s="508" t="n">
        <f aca="false">SUM(Q11:Q12)</f>
        <v>0</v>
      </c>
      <c r="R10" s="509" t="n">
        <f aca="false">SUM(R11:R12)</f>
        <v>0</v>
      </c>
      <c r="S10" s="509" t="n">
        <f aca="false">SUM(S11:S12)</f>
        <v>0</v>
      </c>
      <c r="T10" s="509" t="n">
        <f aca="false">SUM(T11:T12)</f>
        <v>0</v>
      </c>
      <c r="U10" s="509" t="n">
        <f aca="false">SUM(U11:U12)</f>
        <v>0</v>
      </c>
      <c r="V10" s="509" t="n">
        <f aca="false">SUM(V11:V12)</f>
        <v>0</v>
      </c>
      <c r="W10" s="509" t="n">
        <f aca="false">SUM(W11:W12)</f>
        <v>0</v>
      </c>
      <c r="X10" s="509" t="n">
        <f aca="false">SUM(X11:X12)</f>
        <v>0</v>
      </c>
      <c r="Y10" s="509" t="n">
        <f aca="false">SUM(Y11:Y12)</f>
        <v>0</v>
      </c>
      <c r="Z10" s="509" t="n">
        <f aca="false">SUM(Z11:Z12)</f>
        <v>0</v>
      </c>
      <c r="AA10" s="509" t="n">
        <f aca="false">SUM(AA11:AA12)</f>
        <v>1</v>
      </c>
      <c r="AB10" s="509" t="n">
        <f aca="false">SUM(AB11:AB12)</f>
        <v>0</v>
      </c>
      <c r="AC10" s="509" t="n">
        <f aca="false">SUM(AC11:AC12)</f>
        <v>0</v>
      </c>
      <c r="AD10" s="509" t="n">
        <f aca="false">SUM(AD11:AD12)</f>
        <v>1</v>
      </c>
      <c r="AE10" s="509" t="n">
        <f aca="false">SUM(AE11:AE12)</f>
        <v>0</v>
      </c>
      <c r="AF10" s="509" t="n">
        <f aca="false">SUM(AF11:AF12)</f>
        <v>0</v>
      </c>
      <c r="AG10" s="510" t="n">
        <f aca="false">SUM(AG11:AG12)</f>
        <v>0</v>
      </c>
    </row>
    <row r="11" s="451" customFormat="true" ht="12" hidden="false" customHeight="true" outlineLevel="0" collapsed="false">
      <c r="A11" s="397"/>
      <c r="B11" s="507"/>
      <c r="C11" s="507"/>
      <c r="D11" s="529"/>
      <c r="E11" s="547" t="s">
        <v>475</v>
      </c>
      <c r="F11" s="555" t="n">
        <f aca="false">SUM(L11:AG11)</f>
        <v>1</v>
      </c>
      <c r="G11" s="556" t="n">
        <v>0</v>
      </c>
      <c r="H11" s="557" t="n">
        <v>0</v>
      </c>
      <c r="I11" s="557" t="n">
        <v>0</v>
      </c>
      <c r="J11" s="557" t="n">
        <v>0</v>
      </c>
      <c r="K11" s="558" t="n">
        <v>0</v>
      </c>
      <c r="L11" s="554" t="n">
        <f aca="false">SUM(G11:K11)</f>
        <v>0</v>
      </c>
      <c r="M11" s="557" t="n">
        <v>0</v>
      </c>
      <c r="N11" s="557" t="n">
        <v>0</v>
      </c>
      <c r="O11" s="557" t="n">
        <v>0</v>
      </c>
      <c r="P11" s="558" t="n">
        <v>0</v>
      </c>
      <c r="Q11" s="556" t="n">
        <v>0</v>
      </c>
      <c r="R11" s="557" t="n">
        <v>0</v>
      </c>
      <c r="S11" s="557" t="n">
        <v>0</v>
      </c>
      <c r="T11" s="557" t="n">
        <v>0</v>
      </c>
      <c r="U11" s="557" t="n">
        <v>0</v>
      </c>
      <c r="V11" s="557" t="n">
        <v>0</v>
      </c>
      <c r="W11" s="557" t="n">
        <v>0</v>
      </c>
      <c r="X11" s="557" t="n">
        <v>0</v>
      </c>
      <c r="Y11" s="557" t="n">
        <v>0</v>
      </c>
      <c r="Z11" s="557" t="n">
        <v>0</v>
      </c>
      <c r="AA11" s="557" t="n">
        <v>1</v>
      </c>
      <c r="AB11" s="557" t="n">
        <v>0</v>
      </c>
      <c r="AC11" s="557" t="n">
        <v>0</v>
      </c>
      <c r="AD11" s="557" t="n">
        <v>0</v>
      </c>
      <c r="AE11" s="557" t="n">
        <v>0</v>
      </c>
      <c r="AF11" s="557" t="n">
        <v>0</v>
      </c>
      <c r="AG11" s="558" t="n">
        <v>0</v>
      </c>
    </row>
    <row r="12" s="451" customFormat="true" ht="17.25" hidden="false" customHeight="true" outlineLevel="0" collapsed="false">
      <c r="A12" s="397"/>
      <c r="B12" s="507"/>
      <c r="C12" s="507"/>
      <c r="D12" s="529"/>
      <c r="E12" s="547" t="s">
        <v>476</v>
      </c>
      <c r="F12" s="555" t="n">
        <f aca="false">SUM(L12:AG12)</f>
        <v>1</v>
      </c>
      <c r="G12" s="556" t="n">
        <v>0</v>
      </c>
      <c r="H12" s="557" t="n">
        <v>0</v>
      </c>
      <c r="I12" s="557" t="n">
        <v>0</v>
      </c>
      <c r="J12" s="557" t="n">
        <v>0</v>
      </c>
      <c r="K12" s="558" t="n">
        <v>0</v>
      </c>
      <c r="L12" s="554" t="n">
        <f aca="false">SUM(G12:K12)</f>
        <v>0</v>
      </c>
      <c r="M12" s="557" t="n">
        <v>0</v>
      </c>
      <c r="N12" s="557" t="n">
        <v>0</v>
      </c>
      <c r="O12" s="557" t="n">
        <v>0</v>
      </c>
      <c r="P12" s="558" t="n">
        <v>0</v>
      </c>
      <c r="Q12" s="556" t="n">
        <v>0</v>
      </c>
      <c r="R12" s="557" t="n">
        <v>0</v>
      </c>
      <c r="S12" s="557" t="n">
        <v>0</v>
      </c>
      <c r="T12" s="557" t="n">
        <v>0</v>
      </c>
      <c r="U12" s="557" t="n">
        <v>0</v>
      </c>
      <c r="V12" s="557" t="n">
        <v>0</v>
      </c>
      <c r="W12" s="557" t="n">
        <v>0</v>
      </c>
      <c r="X12" s="557" t="n">
        <v>0</v>
      </c>
      <c r="Y12" s="557" t="n">
        <v>0</v>
      </c>
      <c r="Z12" s="557" t="n">
        <v>0</v>
      </c>
      <c r="AA12" s="557" t="n">
        <v>0</v>
      </c>
      <c r="AB12" s="557" t="n">
        <v>0</v>
      </c>
      <c r="AC12" s="557" t="n">
        <v>0</v>
      </c>
      <c r="AD12" s="557" t="n">
        <v>1</v>
      </c>
      <c r="AE12" s="557" t="n">
        <v>0</v>
      </c>
      <c r="AF12" s="557" t="n">
        <v>0</v>
      </c>
      <c r="AG12" s="558" t="n">
        <v>0</v>
      </c>
    </row>
    <row r="13" s="444" customFormat="true" ht="12" hidden="false" customHeight="true" outlineLevel="0" collapsed="false">
      <c r="A13" s="397" t="s">
        <v>421</v>
      </c>
      <c r="B13" s="507" t="s">
        <v>149</v>
      </c>
      <c r="C13" s="507"/>
      <c r="D13" s="338"/>
      <c r="E13" s="436" t="s">
        <v>7</v>
      </c>
      <c r="F13" s="504" t="n">
        <f aca="false">SUM(L13:AG13)</f>
        <v>914</v>
      </c>
      <c r="G13" s="508" t="n">
        <f aca="false">SUM(G14:G15)</f>
        <v>0</v>
      </c>
      <c r="H13" s="509" t="n">
        <f aca="false">SUM(H14:H15)</f>
        <v>0</v>
      </c>
      <c r="I13" s="509" t="n">
        <f aca="false">SUM(I14:I15)</f>
        <v>0</v>
      </c>
      <c r="J13" s="509" t="n">
        <f aca="false">SUM(J14:J15)</f>
        <v>0</v>
      </c>
      <c r="K13" s="510" t="n">
        <f aca="false">SUM(K14:K15)</f>
        <v>0</v>
      </c>
      <c r="L13" s="554" t="n">
        <f aca="false">SUM(L14:L15)</f>
        <v>0</v>
      </c>
      <c r="M13" s="509" t="n">
        <f aca="false">SUM(M14:M15)</f>
        <v>1</v>
      </c>
      <c r="N13" s="509" t="n">
        <f aca="false">SUM(N14:N15)</f>
        <v>0</v>
      </c>
      <c r="O13" s="509" t="n">
        <f aca="false">SUM(O14:O15)</f>
        <v>1</v>
      </c>
      <c r="P13" s="510" t="n">
        <f aca="false">SUM(P14:P15)</f>
        <v>0</v>
      </c>
      <c r="Q13" s="508" t="n">
        <f aca="false">SUM(Q14:Q15)</f>
        <v>0</v>
      </c>
      <c r="R13" s="509" t="n">
        <f aca="false">SUM(R14:R15)</f>
        <v>0</v>
      </c>
      <c r="S13" s="509" t="n">
        <f aca="false">SUM(S14:S15)</f>
        <v>0</v>
      </c>
      <c r="T13" s="509" t="n">
        <f aca="false">SUM(T14:T15)</f>
        <v>9</v>
      </c>
      <c r="U13" s="509" t="n">
        <f aca="false">SUM(U14:U15)</f>
        <v>18</v>
      </c>
      <c r="V13" s="509" t="n">
        <f aca="false">SUM(V14:V15)</f>
        <v>17</v>
      </c>
      <c r="W13" s="509" t="n">
        <f aca="false">SUM(W14:W15)</f>
        <v>26</v>
      </c>
      <c r="X13" s="509" t="n">
        <f aca="false">SUM(X14:X15)</f>
        <v>59</v>
      </c>
      <c r="Y13" s="509" t="n">
        <f aca="false">SUM(Y14:Y15)</f>
        <v>106</v>
      </c>
      <c r="Z13" s="509" t="n">
        <f aca="false">SUM(Z14:Z15)</f>
        <v>128</v>
      </c>
      <c r="AA13" s="509" t="n">
        <f aca="false">SUM(AA14:AA15)</f>
        <v>151</v>
      </c>
      <c r="AB13" s="509" t="n">
        <f aca="false">SUM(AB14:AB15)</f>
        <v>151</v>
      </c>
      <c r="AC13" s="509" t="n">
        <f aca="false">SUM(AC14:AC15)</f>
        <v>141</v>
      </c>
      <c r="AD13" s="509" t="n">
        <f aca="false">SUM(AD14:AD15)</f>
        <v>78</v>
      </c>
      <c r="AE13" s="509" t="n">
        <f aca="false">SUM(AE14:AE15)</f>
        <v>23</v>
      </c>
      <c r="AF13" s="509" t="n">
        <f aca="false">SUM(AF14:AF15)</f>
        <v>5</v>
      </c>
      <c r="AG13" s="510" t="n">
        <f aca="false">SUM(AG14:AG15)</f>
        <v>0</v>
      </c>
    </row>
    <row r="14" s="451" customFormat="true" ht="12" hidden="false" customHeight="true" outlineLevel="0" collapsed="false">
      <c r="A14" s="397"/>
      <c r="B14" s="507"/>
      <c r="C14" s="507"/>
      <c r="D14" s="529"/>
      <c r="E14" s="547" t="s">
        <v>475</v>
      </c>
      <c r="F14" s="555" t="n">
        <f aca="false">SUM(L14:AG14)</f>
        <v>517</v>
      </c>
      <c r="G14" s="556" t="n">
        <v>0</v>
      </c>
      <c r="H14" s="557" t="n">
        <v>0</v>
      </c>
      <c r="I14" s="557" t="n">
        <v>0</v>
      </c>
      <c r="J14" s="557" t="n">
        <v>0</v>
      </c>
      <c r="K14" s="558" t="n">
        <v>0</v>
      </c>
      <c r="L14" s="554" t="n">
        <f aca="false">SUM(G14:K14)</f>
        <v>0</v>
      </c>
      <c r="M14" s="557" t="n">
        <v>1</v>
      </c>
      <c r="N14" s="557" t="n">
        <v>0</v>
      </c>
      <c r="O14" s="557" t="n">
        <v>1</v>
      </c>
      <c r="P14" s="558" t="n">
        <v>0</v>
      </c>
      <c r="Q14" s="556" t="n">
        <v>0</v>
      </c>
      <c r="R14" s="557" t="n">
        <v>0</v>
      </c>
      <c r="S14" s="557" t="n">
        <v>0</v>
      </c>
      <c r="T14" s="557" t="n">
        <v>2</v>
      </c>
      <c r="U14" s="557" t="n">
        <v>5</v>
      </c>
      <c r="V14" s="557" t="n">
        <v>10</v>
      </c>
      <c r="W14" s="557" t="n">
        <v>16</v>
      </c>
      <c r="X14" s="557" t="n">
        <v>30</v>
      </c>
      <c r="Y14" s="557" t="n">
        <v>78</v>
      </c>
      <c r="Z14" s="557" t="n">
        <v>73</v>
      </c>
      <c r="AA14" s="557" t="n">
        <v>91</v>
      </c>
      <c r="AB14" s="557" t="n">
        <v>84</v>
      </c>
      <c r="AC14" s="557" t="n">
        <v>75</v>
      </c>
      <c r="AD14" s="557" t="n">
        <v>41</v>
      </c>
      <c r="AE14" s="557" t="n">
        <v>7</v>
      </c>
      <c r="AF14" s="557" t="n">
        <v>3</v>
      </c>
      <c r="AG14" s="558" t="n">
        <v>0</v>
      </c>
    </row>
    <row r="15" s="451" customFormat="true" ht="17.25" hidden="false" customHeight="true" outlineLevel="0" collapsed="false">
      <c r="A15" s="397"/>
      <c r="B15" s="507"/>
      <c r="C15" s="507"/>
      <c r="D15" s="529"/>
      <c r="E15" s="547" t="s">
        <v>476</v>
      </c>
      <c r="F15" s="555" t="n">
        <f aca="false">SUM(L15:AG15)</f>
        <v>397</v>
      </c>
      <c r="G15" s="556" t="n">
        <v>0</v>
      </c>
      <c r="H15" s="557" t="n">
        <v>0</v>
      </c>
      <c r="I15" s="557" t="n">
        <v>0</v>
      </c>
      <c r="J15" s="557" t="n">
        <v>0</v>
      </c>
      <c r="K15" s="558" t="n">
        <v>0</v>
      </c>
      <c r="L15" s="554" t="n">
        <f aca="false">SUM(G15:K15)</f>
        <v>0</v>
      </c>
      <c r="M15" s="557" t="n">
        <v>0</v>
      </c>
      <c r="N15" s="557" t="n">
        <v>0</v>
      </c>
      <c r="O15" s="557" t="n">
        <v>0</v>
      </c>
      <c r="P15" s="558" t="n">
        <v>0</v>
      </c>
      <c r="Q15" s="556" t="n">
        <v>0</v>
      </c>
      <c r="R15" s="557" t="n">
        <v>0</v>
      </c>
      <c r="S15" s="557" t="n">
        <v>0</v>
      </c>
      <c r="T15" s="557" t="n">
        <v>7</v>
      </c>
      <c r="U15" s="557" t="n">
        <v>13</v>
      </c>
      <c r="V15" s="557" t="n">
        <v>7</v>
      </c>
      <c r="W15" s="557" t="n">
        <v>10</v>
      </c>
      <c r="X15" s="557" t="n">
        <v>29</v>
      </c>
      <c r="Y15" s="557" t="n">
        <v>28</v>
      </c>
      <c r="Z15" s="557" t="n">
        <v>55</v>
      </c>
      <c r="AA15" s="557" t="n">
        <v>60</v>
      </c>
      <c r="AB15" s="557" t="n">
        <v>67</v>
      </c>
      <c r="AC15" s="557" t="n">
        <v>66</v>
      </c>
      <c r="AD15" s="557" t="n">
        <v>37</v>
      </c>
      <c r="AE15" s="557" t="n">
        <v>16</v>
      </c>
      <c r="AF15" s="557" t="n">
        <v>2</v>
      </c>
      <c r="AG15" s="558" t="n">
        <v>0</v>
      </c>
    </row>
    <row r="16" s="444" customFormat="true" ht="12" hidden="false" customHeight="true" outlineLevel="0" collapsed="false">
      <c r="A16" s="397" t="s">
        <v>422</v>
      </c>
      <c r="B16" s="465" t="s">
        <v>477</v>
      </c>
      <c r="C16" s="466" t="s">
        <v>423</v>
      </c>
      <c r="D16" s="467"/>
      <c r="E16" s="436" t="s">
        <v>7</v>
      </c>
      <c r="F16" s="504" t="n">
        <f aca="false">SUM(L16:AG16)</f>
        <v>28</v>
      </c>
      <c r="G16" s="508" t="n">
        <f aca="false">SUM(G17:G18)</f>
        <v>0</v>
      </c>
      <c r="H16" s="509" t="n">
        <f aca="false">SUM(H17:H18)</f>
        <v>0</v>
      </c>
      <c r="I16" s="509" t="n">
        <f aca="false">SUM(I17:I18)</f>
        <v>0</v>
      </c>
      <c r="J16" s="509" t="n">
        <f aca="false">SUM(J17:J18)</f>
        <v>0</v>
      </c>
      <c r="K16" s="510" t="n">
        <f aca="false">SUM(K17:K18)</f>
        <v>0</v>
      </c>
      <c r="L16" s="554" t="n">
        <f aca="false">SUM(L17:L18)</f>
        <v>0</v>
      </c>
      <c r="M16" s="509" t="n">
        <f aca="false">SUM(M17:M18)</f>
        <v>0</v>
      </c>
      <c r="N16" s="509" t="n">
        <f aca="false">SUM(N17:N18)</f>
        <v>0</v>
      </c>
      <c r="O16" s="509" t="n">
        <f aca="false">SUM(O17:O18)</f>
        <v>0</v>
      </c>
      <c r="P16" s="510" t="n">
        <f aca="false">SUM(P17:P18)</f>
        <v>0</v>
      </c>
      <c r="Q16" s="508" t="n">
        <f aca="false">SUM(Q17:Q18)</f>
        <v>0</v>
      </c>
      <c r="R16" s="509" t="n">
        <f aca="false">SUM(R17:R18)</f>
        <v>0</v>
      </c>
      <c r="S16" s="509" t="n">
        <f aca="false">SUM(S17:S18)</f>
        <v>0</v>
      </c>
      <c r="T16" s="509" t="n">
        <f aca="false">SUM(T17:T18)</f>
        <v>0</v>
      </c>
      <c r="U16" s="509" t="n">
        <f aca="false">SUM(U17:U18)</f>
        <v>0</v>
      </c>
      <c r="V16" s="509" t="n">
        <f aca="false">SUM(V17:V18)</f>
        <v>0</v>
      </c>
      <c r="W16" s="509" t="n">
        <f aca="false">SUM(W17:W18)</f>
        <v>1</v>
      </c>
      <c r="X16" s="509" t="n">
        <f aca="false">SUM(X17:X18)</f>
        <v>2</v>
      </c>
      <c r="Y16" s="509" t="n">
        <f aca="false">SUM(Y17:Y18)</f>
        <v>5</v>
      </c>
      <c r="Z16" s="509" t="n">
        <f aca="false">SUM(Z17:Z18)</f>
        <v>7</v>
      </c>
      <c r="AA16" s="509" t="n">
        <f aca="false">SUM(AA17:AA18)</f>
        <v>5</v>
      </c>
      <c r="AB16" s="509" t="n">
        <f aca="false">SUM(AB17:AB18)</f>
        <v>4</v>
      </c>
      <c r="AC16" s="509" t="n">
        <f aca="false">SUM(AC17:AC18)</f>
        <v>2</v>
      </c>
      <c r="AD16" s="509" t="n">
        <f aca="false">SUM(AD17:AD18)</f>
        <v>1</v>
      </c>
      <c r="AE16" s="509" t="n">
        <f aca="false">SUM(AE17:AE18)</f>
        <v>1</v>
      </c>
      <c r="AF16" s="509" t="n">
        <f aca="false">SUM(AF17:AF18)</f>
        <v>0</v>
      </c>
      <c r="AG16" s="510" t="n">
        <f aca="false">SUM(AG17:AG18)</f>
        <v>0</v>
      </c>
    </row>
    <row r="17" s="451" customFormat="true" ht="12" hidden="false" customHeight="true" outlineLevel="0" collapsed="false">
      <c r="A17" s="397"/>
      <c r="B17" s="465"/>
      <c r="C17" s="466"/>
      <c r="D17" s="529"/>
      <c r="E17" s="547" t="s">
        <v>475</v>
      </c>
      <c r="F17" s="555" t="n">
        <f aca="false">SUM(L17:AG17)</f>
        <v>20</v>
      </c>
      <c r="G17" s="556" t="n">
        <v>0</v>
      </c>
      <c r="H17" s="557" t="n">
        <v>0</v>
      </c>
      <c r="I17" s="557" t="n">
        <v>0</v>
      </c>
      <c r="J17" s="557" t="n">
        <v>0</v>
      </c>
      <c r="K17" s="558" t="n">
        <v>0</v>
      </c>
      <c r="L17" s="554" t="n">
        <f aca="false">SUM(G17:K17)</f>
        <v>0</v>
      </c>
      <c r="M17" s="557" t="n">
        <v>0</v>
      </c>
      <c r="N17" s="557" t="n">
        <v>0</v>
      </c>
      <c r="O17" s="557" t="n">
        <v>0</v>
      </c>
      <c r="P17" s="558" t="n">
        <v>0</v>
      </c>
      <c r="Q17" s="556" t="n">
        <v>0</v>
      </c>
      <c r="R17" s="557" t="n">
        <v>0</v>
      </c>
      <c r="S17" s="557" t="n">
        <v>0</v>
      </c>
      <c r="T17" s="557" t="n">
        <v>0</v>
      </c>
      <c r="U17" s="557" t="n">
        <v>0</v>
      </c>
      <c r="V17" s="557" t="n">
        <v>0</v>
      </c>
      <c r="W17" s="557" t="n">
        <v>1</v>
      </c>
      <c r="X17" s="557" t="n">
        <v>1</v>
      </c>
      <c r="Y17" s="557" t="n">
        <v>4</v>
      </c>
      <c r="Z17" s="557" t="n">
        <v>6</v>
      </c>
      <c r="AA17" s="557" t="n">
        <v>4</v>
      </c>
      <c r="AB17" s="557" t="n">
        <v>1</v>
      </c>
      <c r="AC17" s="557" t="n">
        <v>2</v>
      </c>
      <c r="AD17" s="557" t="n">
        <v>1</v>
      </c>
      <c r="AE17" s="557" t="n">
        <v>0</v>
      </c>
      <c r="AF17" s="557" t="n">
        <v>0</v>
      </c>
      <c r="AG17" s="558" t="n">
        <v>0</v>
      </c>
    </row>
    <row r="18" s="451" customFormat="true" ht="17.25" hidden="false" customHeight="true" outlineLevel="0" collapsed="false">
      <c r="A18" s="397"/>
      <c r="B18" s="465"/>
      <c r="C18" s="466"/>
      <c r="D18" s="529"/>
      <c r="E18" s="547" t="s">
        <v>476</v>
      </c>
      <c r="F18" s="555" t="n">
        <f aca="false">SUM(L18:AG18)</f>
        <v>8</v>
      </c>
      <c r="G18" s="556" t="n">
        <v>0</v>
      </c>
      <c r="H18" s="557" t="n">
        <v>0</v>
      </c>
      <c r="I18" s="557" t="n">
        <v>0</v>
      </c>
      <c r="J18" s="557" t="n">
        <v>0</v>
      </c>
      <c r="K18" s="558" t="n">
        <v>0</v>
      </c>
      <c r="L18" s="554" t="n">
        <f aca="false">SUM(G18:K18)</f>
        <v>0</v>
      </c>
      <c r="M18" s="557" t="n">
        <v>0</v>
      </c>
      <c r="N18" s="557" t="n">
        <v>0</v>
      </c>
      <c r="O18" s="557" t="n">
        <v>0</v>
      </c>
      <c r="P18" s="558" t="n">
        <v>0</v>
      </c>
      <c r="Q18" s="556" t="n">
        <v>0</v>
      </c>
      <c r="R18" s="557" t="n">
        <v>0</v>
      </c>
      <c r="S18" s="557" t="n">
        <v>0</v>
      </c>
      <c r="T18" s="557" t="n">
        <v>0</v>
      </c>
      <c r="U18" s="557" t="n">
        <v>0</v>
      </c>
      <c r="V18" s="557" t="n">
        <v>0</v>
      </c>
      <c r="W18" s="557" t="n">
        <v>0</v>
      </c>
      <c r="X18" s="557" t="n">
        <v>1</v>
      </c>
      <c r="Y18" s="557" t="n">
        <v>1</v>
      </c>
      <c r="Z18" s="557" t="n">
        <v>1</v>
      </c>
      <c r="AA18" s="557" t="n">
        <v>1</v>
      </c>
      <c r="AB18" s="557" t="n">
        <v>3</v>
      </c>
      <c r="AC18" s="557" t="n">
        <v>0</v>
      </c>
      <c r="AD18" s="557" t="n">
        <v>0</v>
      </c>
      <c r="AE18" s="557" t="n">
        <v>1</v>
      </c>
      <c r="AF18" s="557" t="n">
        <v>0</v>
      </c>
      <c r="AG18" s="558" t="n">
        <v>0</v>
      </c>
    </row>
    <row r="19" s="444" customFormat="true" ht="12" hidden="false" customHeight="true" outlineLevel="0" collapsed="false">
      <c r="A19" s="397" t="s">
        <v>424</v>
      </c>
      <c r="B19" s="465"/>
      <c r="C19" s="468" t="s">
        <v>425</v>
      </c>
      <c r="D19" s="338"/>
      <c r="E19" s="436" t="s">
        <v>7</v>
      </c>
      <c r="F19" s="504" t="n">
        <f aca="false">SUM(L19:AG19)</f>
        <v>78</v>
      </c>
      <c r="G19" s="508" t="n">
        <f aca="false">SUM(G20:G21)</f>
        <v>0</v>
      </c>
      <c r="H19" s="509" t="n">
        <f aca="false">SUM(H20:H21)</f>
        <v>0</v>
      </c>
      <c r="I19" s="509" t="n">
        <f aca="false">SUM(I20:I21)</f>
        <v>0</v>
      </c>
      <c r="J19" s="509" t="n">
        <f aca="false">SUM(J20:J21)</f>
        <v>0</v>
      </c>
      <c r="K19" s="510" t="n">
        <f aca="false">SUM(K20:K21)</f>
        <v>0</v>
      </c>
      <c r="L19" s="554" t="n">
        <f aca="false">SUM(L20:L21)</f>
        <v>0</v>
      </c>
      <c r="M19" s="509" t="n">
        <f aca="false">SUM(M20:M21)</f>
        <v>0</v>
      </c>
      <c r="N19" s="509" t="n">
        <f aca="false">SUM(N20:N21)</f>
        <v>0</v>
      </c>
      <c r="O19" s="509" t="n">
        <f aca="false">SUM(O20:O21)</f>
        <v>0</v>
      </c>
      <c r="P19" s="510" t="n">
        <f aca="false">SUM(P20:P21)</f>
        <v>0</v>
      </c>
      <c r="Q19" s="508" t="n">
        <f aca="false">SUM(Q20:Q21)</f>
        <v>0</v>
      </c>
      <c r="R19" s="509" t="n">
        <f aca="false">SUM(R20:R21)</f>
        <v>0</v>
      </c>
      <c r="S19" s="509" t="n">
        <f aca="false">SUM(S20:S21)</f>
        <v>0</v>
      </c>
      <c r="T19" s="509" t="n">
        <f aca="false">SUM(T20:T21)</f>
        <v>1</v>
      </c>
      <c r="U19" s="509" t="n">
        <f aca="false">SUM(U20:U21)</f>
        <v>3</v>
      </c>
      <c r="V19" s="509" t="n">
        <f aca="false">SUM(V20:V21)</f>
        <v>0</v>
      </c>
      <c r="W19" s="509" t="n">
        <f aca="false">SUM(W20:W21)</f>
        <v>0</v>
      </c>
      <c r="X19" s="509" t="n">
        <f aca="false">SUM(X20:X21)</f>
        <v>1</v>
      </c>
      <c r="Y19" s="509" t="n">
        <f aca="false">SUM(Y20:Y21)</f>
        <v>10</v>
      </c>
      <c r="Z19" s="509" t="n">
        <f aca="false">SUM(Z20:Z21)</f>
        <v>13</v>
      </c>
      <c r="AA19" s="509" t="n">
        <f aca="false">SUM(AA20:AA21)</f>
        <v>16</v>
      </c>
      <c r="AB19" s="509" t="n">
        <f aca="false">SUM(AB20:AB21)</f>
        <v>16</v>
      </c>
      <c r="AC19" s="509" t="n">
        <f aca="false">SUM(AC20:AC21)</f>
        <v>10</v>
      </c>
      <c r="AD19" s="509" t="n">
        <f aca="false">SUM(AD20:AD21)</f>
        <v>8</v>
      </c>
      <c r="AE19" s="509" t="n">
        <f aca="false">SUM(AE20:AE21)</f>
        <v>0</v>
      </c>
      <c r="AF19" s="509" t="n">
        <f aca="false">SUM(AF20:AF21)</f>
        <v>0</v>
      </c>
      <c r="AG19" s="510" t="n">
        <f aca="false">SUM(AG20:AG21)</f>
        <v>0</v>
      </c>
    </row>
    <row r="20" s="451" customFormat="true" ht="12" hidden="false" customHeight="true" outlineLevel="0" collapsed="false">
      <c r="A20" s="397"/>
      <c r="B20" s="465"/>
      <c r="C20" s="468"/>
      <c r="D20" s="529"/>
      <c r="E20" s="547" t="s">
        <v>475</v>
      </c>
      <c r="F20" s="555" t="n">
        <f aca="false">SUM(L20:AG20)</f>
        <v>51</v>
      </c>
      <c r="G20" s="556" t="n">
        <v>0</v>
      </c>
      <c r="H20" s="557" t="n">
        <v>0</v>
      </c>
      <c r="I20" s="557" t="n">
        <v>0</v>
      </c>
      <c r="J20" s="557" t="n">
        <v>0</v>
      </c>
      <c r="K20" s="558" t="n">
        <v>0</v>
      </c>
      <c r="L20" s="554" t="n">
        <f aca="false">SUM(G20:K20)</f>
        <v>0</v>
      </c>
      <c r="M20" s="557" t="n">
        <v>0</v>
      </c>
      <c r="N20" s="557" t="n">
        <v>0</v>
      </c>
      <c r="O20" s="557" t="n">
        <v>0</v>
      </c>
      <c r="P20" s="558" t="n">
        <v>0</v>
      </c>
      <c r="Q20" s="556" t="n">
        <v>0</v>
      </c>
      <c r="R20" s="557" t="n">
        <v>0</v>
      </c>
      <c r="S20" s="557" t="n">
        <v>0</v>
      </c>
      <c r="T20" s="557" t="n">
        <v>0</v>
      </c>
      <c r="U20" s="557" t="n">
        <v>1</v>
      </c>
      <c r="V20" s="557" t="n">
        <v>0</v>
      </c>
      <c r="W20" s="557" t="n">
        <v>0</v>
      </c>
      <c r="X20" s="557" t="n">
        <v>0</v>
      </c>
      <c r="Y20" s="557" t="n">
        <v>9</v>
      </c>
      <c r="Z20" s="557" t="n">
        <v>10</v>
      </c>
      <c r="AA20" s="557" t="n">
        <v>12</v>
      </c>
      <c r="AB20" s="557" t="n">
        <v>12</v>
      </c>
      <c r="AC20" s="557" t="n">
        <v>6</v>
      </c>
      <c r="AD20" s="557" t="n">
        <v>1</v>
      </c>
      <c r="AE20" s="557" t="n">
        <v>0</v>
      </c>
      <c r="AF20" s="557" t="n">
        <v>0</v>
      </c>
      <c r="AG20" s="558" t="n">
        <v>0</v>
      </c>
    </row>
    <row r="21" s="451" customFormat="true" ht="17.25" hidden="false" customHeight="true" outlineLevel="0" collapsed="false">
      <c r="A21" s="397"/>
      <c r="B21" s="465"/>
      <c r="C21" s="468"/>
      <c r="D21" s="529"/>
      <c r="E21" s="547" t="s">
        <v>476</v>
      </c>
      <c r="F21" s="555" t="n">
        <f aca="false">SUM(L21:AG21)</f>
        <v>27</v>
      </c>
      <c r="G21" s="556" t="n">
        <v>0</v>
      </c>
      <c r="H21" s="557" t="n">
        <v>0</v>
      </c>
      <c r="I21" s="557" t="n">
        <v>0</v>
      </c>
      <c r="J21" s="557" t="n">
        <v>0</v>
      </c>
      <c r="K21" s="558" t="n">
        <v>0</v>
      </c>
      <c r="L21" s="554" t="n">
        <f aca="false">SUM(G21:K21)</f>
        <v>0</v>
      </c>
      <c r="M21" s="557" t="n">
        <v>0</v>
      </c>
      <c r="N21" s="557" t="n">
        <v>0</v>
      </c>
      <c r="O21" s="557" t="n">
        <v>0</v>
      </c>
      <c r="P21" s="558" t="n">
        <v>0</v>
      </c>
      <c r="Q21" s="556" t="n">
        <v>0</v>
      </c>
      <c r="R21" s="557" t="n">
        <v>0</v>
      </c>
      <c r="S21" s="557" t="n">
        <v>0</v>
      </c>
      <c r="T21" s="557" t="n">
        <v>1</v>
      </c>
      <c r="U21" s="557" t="n">
        <v>2</v>
      </c>
      <c r="V21" s="557" t="n">
        <v>0</v>
      </c>
      <c r="W21" s="557" t="n">
        <v>0</v>
      </c>
      <c r="X21" s="557" t="n">
        <v>1</v>
      </c>
      <c r="Y21" s="557" t="n">
        <v>1</v>
      </c>
      <c r="Z21" s="557" t="n">
        <v>3</v>
      </c>
      <c r="AA21" s="557" t="n">
        <v>4</v>
      </c>
      <c r="AB21" s="557" t="n">
        <v>4</v>
      </c>
      <c r="AC21" s="557" t="n">
        <v>4</v>
      </c>
      <c r="AD21" s="557" t="n">
        <v>7</v>
      </c>
      <c r="AE21" s="557" t="n">
        <v>0</v>
      </c>
      <c r="AF21" s="557" t="n">
        <v>0</v>
      </c>
      <c r="AG21" s="558" t="n">
        <v>0</v>
      </c>
    </row>
    <row r="22" s="451" customFormat="true" ht="12" hidden="false" customHeight="true" outlineLevel="0" collapsed="false">
      <c r="A22" s="397" t="s">
        <v>426</v>
      </c>
      <c r="B22" s="465"/>
      <c r="C22" s="466" t="s">
        <v>427</v>
      </c>
      <c r="D22" s="467"/>
      <c r="E22" s="547" t="s">
        <v>7</v>
      </c>
      <c r="F22" s="504" t="n">
        <f aca="false">SUM(L22:AG22)</f>
        <v>85</v>
      </c>
      <c r="G22" s="508" t="n">
        <f aca="false">SUM(G23:G24)</f>
        <v>0</v>
      </c>
      <c r="H22" s="509" t="n">
        <f aca="false">SUM(H23:H24)</f>
        <v>0</v>
      </c>
      <c r="I22" s="509" t="n">
        <f aca="false">SUM(I23:I24)</f>
        <v>0</v>
      </c>
      <c r="J22" s="509" t="n">
        <f aca="false">SUM(J23:J24)</f>
        <v>0</v>
      </c>
      <c r="K22" s="510" t="n">
        <f aca="false">SUM(K23:K24)</f>
        <v>0</v>
      </c>
      <c r="L22" s="554" t="n">
        <f aca="false">SUM(L23:L24)</f>
        <v>0</v>
      </c>
      <c r="M22" s="509" t="n">
        <f aca="false">SUM(M23:M24)</f>
        <v>0</v>
      </c>
      <c r="N22" s="509" t="n">
        <f aca="false">SUM(N23:N24)</f>
        <v>0</v>
      </c>
      <c r="O22" s="509" t="n">
        <f aca="false">SUM(O23:O24)</f>
        <v>0</v>
      </c>
      <c r="P22" s="510" t="n">
        <f aca="false">SUM(P23:P24)</f>
        <v>0</v>
      </c>
      <c r="Q22" s="508" t="n">
        <f aca="false">SUM(Q23:Q24)</f>
        <v>0</v>
      </c>
      <c r="R22" s="509" t="n">
        <f aca="false">SUM(R23:R24)</f>
        <v>0</v>
      </c>
      <c r="S22" s="509" t="n">
        <f aca="false">SUM(S23:S24)</f>
        <v>0</v>
      </c>
      <c r="T22" s="509" t="n">
        <f aca="false">SUM(T23:T24)</f>
        <v>0</v>
      </c>
      <c r="U22" s="509" t="n">
        <f aca="false">SUM(U23:U24)</f>
        <v>2</v>
      </c>
      <c r="V22" s="509" t="n">
        <f aca="false">SUM(V23:V24)</f>
        <v>1</v>
      </c>
      <c r="W22" s="509" t="n">
        <f aca="false">SUM(W23:W24)</f>
        <v>1</v>
      </c>
      <c r="X22" s="509" t="n">
        <f aca="false">SUM(X23:X24)</f>
        <v>8</v>
      </c>
      <c r="Y22" s="509" t="n">
        <f aca="false">SUM(Y23:Y24)</f>
        <v>4</v>
      </c>
      <c r="Z22" s="509" t="n">
        <f aca="false">SUM(Z23:Z24)</f>
        <v>14</v>
      </c>
      <c r="AA22" s="509" t="n">
        <f aca="false">SUM(AA23:AA24)</f>
        <v>13</v>
      </c>
      <c r="AB22" s="509" t="n">
        <f aca="false">SUM(AB23:AB24)</f>
        <v>14</v>
      </c>
      <c r="AC22" s="509" t="n">
        <f aca="false">SUM(AC23:AC24)</f>
        <v>9</v>
      </c>
      <c r="AD22" s="509" t="n">
        <f aca="false">SUM(AD23:AD24)</f>
        <v>14</v>
      </c>
      <c r="AE22" s="509" t="n">
        <f aca="false">SUM(AE23:AE24)</f>
        <v>4</v>
      </c>
      <c r="AF22" s="509" t="n">
        <f aca="false">SUM(AF23:AF24)</f>
        <v>1</v>
      </c>
      <c r="AG22" s="510" t="n">
        <f aca="false">SUM(AG23:AG24)</f>
        <v>0</v>
      </c>
      <c r="AH22" s="444"/>
    </row>
    <row r="23" s="451" customFormat="true" ht="12" hidden="false" customHeight="true" outlineLevel="0" collapsed="false">
      <c r="A23" s="397"/>
      <c r="B23" s="465"/>
      <c r="C23" s="466"/>
      <c r="D23" s="529"/>
      <c r="E23" s="547" t="s">
        <v>475</v>
      </c>
      <c r="F23" s="555" t="n">
        <f aca="false">SUM(L23:AG23)</f>
        <v>41</v>
      </c>
      <c r="G23" s="556" t="n">
        <v>0</v>
      </c>
      <c r="H23" s="557" t="n">
        <v>0</v>
      </c>
      <c r="I23" s="557" t="n">
        <v>0</v>
      </c>
      <c r="J23" s="557" t="n">
        <v>0</v>
      </c>
      <c r="K23" s="558" t="n">
        <v>0</v>
      </c>
      <c r="L23" s="554" t="n">
        <f aca="false">SUM(G23:K23)</f>
        <v>0</v>
      </c>
      <c r="M23" s="557" t="n">
        <v>0</v>
      </c>
      <c r="N23" s="557" t="n">
        <v>0</v>
      </c>
      <c r="O23" s="557" t="n">
        <v>0</v>
      </c>
      <c r="P23" s="558" t="n">
        <v>0</v>
      </c>
      <c r="Q23" s="556" t="n">
        <v>0</v>
      </c>
      <c r="R23" s="557" t="n">
        <v>0</v>
      </c>
      <c r="S23" s="557" t="n">
        <v>0</v>
      </c>
      <c r="T23" s="557" t="n">
        <v>0</v>
      </c>
      <c r="U23" s="557" t="n">
        <v>1</v>
      </c>
      <c r="V23" s="557" t="n">
        <v>0</v>
      </c>
      <c r="W23" s="557" t="n">
        <v>1</v>
      </c>
      <c r="X23" s="557" t="n">
        <v>4</v>
      </c>
      <c r="Y23" s="557" t="n">
        <v>3</v>
      </c>
      <c r="Z23" s="557" t="n">
        <v>9</v>
      </c>
      <c r="AA23" s="557" t="n">
        <v>5</v>
      </c>
      <c r="AB23" s="557" t="n">
        <v>9</v>
      </c>
      <c r="AC23" s="557" t="n">
        <v>5</v>
      </c>
      <c r="AD23" s="557" t="n">
        <v>1</v>
      </c>
      <c r="AE23" s="557" t="n">
        <v>3</v>
      </c>
      <c r="AF23" s="557" t="n">
        <v>0</v>
      </c>
      <c r="AG23" s="558" t="n">
        <v>0</v>
      </c>
    </row>
    <row r="24" s="451" customFormat="true" ht="17.25" hidden="false" customHeight="true" outlineLevel="0" collapsed="false">
      <c r="A24" s="397"/>
      <c r="B24" s="465"/>
      <c r="C24" s="466"/>
      <c r="D24" s="529"/>
      <c r="E24" s="547" t="s">
        <v>476</v>
      </c>
      <c r="F24" s="555" t="n">
        <f aca="false">SUM(L24:AG24)</f>
        <v>44</v>
      </c>
      <c r="G24" s="556" t="n">
        <v>0</v>
      </c>
      <c r="H24" s="557" t="n">
        <v>0</v>
      </c>
      <c r="I24" s="557" t="n">
        <v>0</v>
      </c>
      <c r="J24" s="557" t="n">
        <v>0</v>
      </c>
      <c r="K24" s="558" t="n">
        <v>0</v>
      </c>
      <c r="L24" s="554" t="n">
        <f aca="false">SUM(G24:K24)</f>
        <v>0</v>
      </c>
      <c r="M24" s="557" t="n">
        <v>0</v>
      </c>
      <c r="N24" s="557" t="n">
        <v>0</v>
      </c>
      <c r="O24" s="557" t="n">
        <v>0</v>
      </c>
      <c r="P24" s="558" t="n">
        <v>0</v>
      </c>
      <c r="Q24" s="556" t="n">
        <v>0</v>
      </c>
      <c r="R24" s="557" t="n">
        <v>0</v>
      </c>
      <c r="S24" s="557" t="n">
        <v>0</v>
      </c>
      <c r="T24" s="557" t="n">
        <v>0</v>
      </c>
      <c r="U24" s="557" t="n">
        <v>1</v>
      </c>
      <c r="V24" s="557" t="n">
        <v>1</v>
      </c>
      <c r="W24" s="557" t="n">
        <v>0</v>
      </c>
      <c r="X24" s="557" t="n">
        <v>4</v>
      </c>
      <c r="Y24" s="557" t="n">
        <v>1</v>
      </c>
      <c r="Z24" s="557" t="n">
        <v>5</v>
      </c>
      <c r="AA24" s="557" t="n">
        <v>8</v>
      </c>
      <c r="AB24" s="557" t="n">
        <v>5</v>
      </c>
      <c r="AC24" s="557" t="n">
        <v>4</v>
      </c>
      <c r="AD24" s="557" t="n">
        <v>13</v>
      </c>
      <c r="AE24" s="557" t="n">
        <v>1</v>
      </c>
      <c r="AF24" s="557" t="n">
        <v>1</v>
      </c>
      <c r="AG24" s="558" t="n">
        <v>0</v>
      </c>
    </row>
    <row r="25" s="451" customFormat="true" ht="12" hidden="false" customHeight="true" outlineLevel="0" collapsed="false">
      <c r="A25" s="397" t="s">
        <v>428</v>
      </c>
      <c r="B25" s="465"/>
      <c r="C25" s="466" t="s">
        <v>429</v>
      </c>
      <c r="D25" s="467"/>
      <c r="E25" s="547" t="s">
        <v>7</v>
      </c>
      <c r="F25" s="504" t="n">
        <f aca="false">SUM(L25:AG25)</f>
        <v>44</v>
      </c>
      <c r="G25" s="508" t="n">
        <f aca="false">SUM(G26:G27)</f>
        <v>0</v>
      </c>
      <c r="H25" s="509" t="n">
        <f aca="false">SUM(H26:H27)</f>
        <v>0</v>
      </c>
      <c r="I25" s="509" t="n">
        <f aca="false">SUM(I26:I27)</f>
        <v>0</v>
      </c>
      <c r="J25" s="509" t="n">
        <f aca="false">SUM(J26:J27)</f>
        <v>0</v>
      </c>
      <c r="K25" s="510" t="n">
        <f aca="false">SUM(K26:K27)</f>
        <v>0</v>
      </c>
      <c r="L25" s="554" t="n">
        <f aca="false">SUM(L26:L27)</f>
        <v>0</v>
      </c>
      <c r="M25" s="509" t="n">
        <f aca="false">SUM(M26:M27)</f>
        <v>0</v>
      </c>
      <c r="N25" s="509" t="n">
        <f aca="false">SUM(N26:N27)</f>
        <v>0</v>
      </c>
      <c r="O25" s="509" t="n">
        <f aca="false">SUM(O26:O27)</f>
        <v>0</v>
      </c>
      <c r="P25" s="510" t="n">
        <f aca="false">SUM(P26:P27)</f>
        <v>0</v>
      </c>
      <c r="Q25" s="508" t="n">
        <f aca="false">SUM(Q26:Q27)</f>
        <v>0</v>
      </c>
      <c r="R25" s="509" t="n">
        <f aca="false">SUM(R26:R27)</f>
        <v>0</v>
      </c>
      <c r="S25" s="509" t="n">
        <f aca="false">SUM(S26:S27)</f>
        <v>0</v>
      </c>
      <c r="T25" s="509" t="n">
        <f aca="false">SUM(T26:T27)</f>
        <v>1</v>
      </c>
      <c r="U25" s="509" t="n">
        <f aca="false">SUM(U26:U27)</f>
        <v>2</v>
      </c>
      <c r="V25" s="509" t="n">
        <f aca="false">SUM(V26:V27)</f>
        <v>3</v>
      </c>
      <c r="W25" s="509" t="n">
        <f aca="false">SUM(W26:W27)</f>
        <v>0</v>
      </c>
      <c r="X25" s="509" t="n">
        <f aca="false">SUM(X26:X27)</f>
        <v>1</v>
      </c>
      <c r="Y25" s="509" t="n">
        <f aca="false">SUM(Y26:Y27)</f>
        <v>11</v>
      </c>
      <c r="Z25" s="509" t="n">
        <f aca="false">SUM(Z26:Z27)</f>
        <v>6</v>
      </c>
      <c r="AA25" s="509" t="n">
        <f aca="false">SUM(AA26:AA27)</f>
        <v>7</v>
      </c>
      <c r="AB25" s="509" t="n">
        <f aca="false">SUM(AB26:AB27)</f>
        <v>7</v>
      </c>
      <c r="AC25" s="509" t="n">
        <f aca="false">SUM(AC26:AC27)</f>
        <v>3</v>
      </c>
      <c r="AD25" s="509" t="n">
        <f aca="false">SUM(AD26:AD27)</f>
        <v>2</v>
      </c>
      <c r="AE25" s="509" t="n">
        <f aca="false">SUM(AE26:AE27)</f>
        <v>0</v>
      </c>
      <c r="AF25" s="509" t="n">
        <f aca="false">SUM(AF26:AF27)</f>
        <v>1</v>
      </c>
      <c r="AG25" s="510" t="n">
        <f aca="false">SUM(AG26:AG27)</f>
        <v>0</v>
      </c>
      <c r="AH25" s="444"/>
    </row>
    <row r="26" s="451" customFormat="true" ht="12" hidden="false" customHeight="true" outlineLevel="0" collapsed="false">
      <c r="A26" s="397"/>
      <c r="B26" s="465"/>
      <c r="C26" s="466"/>
      <c r="D26" s="529"/>
      <c r="E26" s="547" t="s">
        <v>475</v>
      </c>
      <c r="F26" s="555" t="n">
        <f aca="false">SUM(L26:AG26)</f>
        <v>29</v>
      </c>
      <c r="G26" s="556" t="n">
        <v>0</v>
      </c>
      <c r="H26" s="557" t="n">
        <v>0</v>
      </c>
      <c r="I26" s="557" t="n">
        <v>0</v>
      </c>
      <c r="J26" s="557" t="n">
        <v>0</v>
      </c>
      <c r="K26" s="558" t="n">
        <v>0</v>
      </c>
      <c r="L26" s="554" t="n">
        <f aca="false">SUM(G26:K26)</f>
        <v>0</v>
      </c>
      <c r="M26" s="557" t="n">
        <v>0</v>
      </c>
      <c r="N26" s="557" t="n">
        <v>0</v>
      </c>
      <c r="O26" s="557" t="n">
        <v>0</v>
      </c>
      <c r="P26" s="558" t="n">
        <v>0</v>
      </c>
      <c r="Q26" s="556" t="n">
        <v>0</v>
      </c>
      <c r="R26" s="557" t="n">
        <v>0</v>
      </c>
      <c r="S26" s="557" t="n">
        <v>0</v>
      </c>
      <c r="T26" s="557" t="n">
        <v>0</v>
      </c>
      <c r="U26" s="557" t="n">
        <v>0</v>
      </c>
      <c r="V26" s="557" t="n">
        <v>3</v>
      </c>
      <c r="W26" s="557" t="n">
        <v>0</v>
      </c>
      <c r="X26" s="557" t="n">
        <v>1</v>
      </c>
      <c r="Y26" s="557" t="n">
        <v>9</v>
      </c>
      <c r="Z26" s="557" t="n">
        <v>4</v>
      </c>
      <c r="AA26" s="557" t="n">
        <v>5</v>
      </c>
      <c r="AB26" s="557" t="n">
        <v>4</v>
      </c>
      <c r="AC26" s="557" t="n">
        <v>2</v>
      </c>
      <c r="AD26" s="557" t="n">
        <v>1</v>
      </c>
      <c r="AE26" s="557" t="n">
        <v>0</v>
      </c>
      <c r="AF26" s="557" t="n">
        <v>0</v>
      </c>
      <c r="AG26" s="558" t="n">
        <v>0</v>
      </c>
    </row>
    <row r="27" s="451" customFormat="true" ht="17.25" hidden="false" customHeight="true" outlineLevel="0" collapsed="false">
      <c r="A27" s="397"/>
      <c r="B27" s="465"/>
      <c r="C27" s="466"/>
      <c r="D27" s="529"/>
      <c r="E27" s="547" t="s">
        <v>476</v>
      </c>
      <c r="F27" s="555" t="n">
        <f aca="false">SUM(L27:AG27)</f>
        <v>15</v>
      </c>
      <c r="G27" s="556" t="n">
        <v>0</v>
      </c>
      <c r="H27" s="557" t="n">
        <v>0</v>
      </c>
      <c r="I27" s="557" t="n">
        <v>0</v>
      </c>
      <c r="J27" s="557" t="n">
        <v>0</v>
      </c>
      <c r="K27" s="558" t="n">
        <v>0</v>
      </c>
      <c r="L27" s="554" t="n">
        <f aca="false">SUM(G27:K27)</f>
        <v>0</v>
      </c>
      <c r="M27" s="557" t="n">
        <v>0</v>
      </c>
      <c r="N27" s="557" t="n">
        <v>0</v>
      </c>
      <c r="O27" s="557" t="n">
        <v>0</v>
      </c>
      <c r="P27" s="558" t="n">
        <v>0</v>
      </c>
      <c r="Q27" s="556" t="n">
        <v>0</v>
      </c>
      <c r="R27" s="557" t="n">
        <v>0</v>
      </c>
      <c r="S27" s="557" t="n">
        <v>0</v>
      </c>
      <c r="T27" s="557" t="n">
        <v>1</v>
      </c>
      <c r="U27" s="557" t="n">
        <v>2</v>
      </c>
      <c r="V27" s="557" t="n">
        <v>0</v>
      </c>
      <c r="W27" s="557" t="n">
        <v>0</v>
      </c>
      <c r="X27" s="557" t="n">
        <v>0</v>
      </c>
      <c r="Y27" s="557" t="n">
        <v>2</v>
      </c>
      <c r="Z27" s="557" t="n">
        <v>2</v>
      </c>
      <c r="AA27" s="557" t="n">
        <v>2</v>
      </c>
      <c r="AB27" s="557" t="n">
        <v>3</v>
      </c>
      <c r="AC27" s="557" t="n">
        <v>1</v>
      </c>
      <c r="AD27" s="557" t="n">
        <v>1</v>
      </c>
      <c r="AE27" s="557" t="n">
        <v>0</v>
      </c>
      <c r="AF27" s="557" t="n">
        <v>1</v>
      </c>
      <c r="AG27" s="558" t="n">
        <v>0</v>
      </c>
    </row>
    <row r="28" s="451" customFormat="true" ht="12" hidden="false" customHeight="true" outlineLevel="0" collapsed="false">
      <c r="A28" s="397" t="s">
        <v>430</v>
      </c>
      <c r="B28" s="465"/>
      <c r="C28" s="466" t="s">
        <v>431</v>
      </c>
      <c r="D28" s="467"/>
      <c r="E28" s="547" t="s">
        <v>7</v>
      </c>
      <c r="F28" s="504" t="n">
        <f aca="false">SUM(L28:AG28)</f>
        <v>71</v>
      </c>
      <c r="G28" s="508" t="n">
        <f aca="false">SUM(G29:G30)</f>
        <v>0</v>
      </c>
      <c r="H28" s="509" t="n">
        <f aca="false">SUM(H29:H30)</f>
        <v>0</v>
      </c>
      <c r="I28" s="509" t="n">
        <f aca="false">SUM(I29:I30)</f>
        <v>0</v>
      </c>
      <c r="J28" s="509" t="n">
        <f aca="false">SUM(J29:J30)</f>
        <v>0</v>
      </c>
      <c r="K28" s="510" t="n">
        <f aca="false">SUM(K29:K30)</f>
        <v>0</v>
      </c>
      <c r="L28" s="554" t="n">
        <f aca="false">SUM(L29:L30)</f>
        <v>0</v>
      </c>
      <c r="M28" s="509" t="n">
        <f aca="false">SUM(M29:M30)</f>
        <v>0</v>
      </c>
      <c r="N28" s="509" t="n">
        <f aca="false">SUM(N29:N30)</f>
        <v>0</v>
      </c>
      <c r="O28" s="509" t="n">
        <f aca="false">SUM(O29:O30)</f>
        <v>0</v>
      </c>
      <c r="P28" s="510" t="n">
        <f aca="false">SUM(P29:P30)</f>
        <v>0</v>
      </c>
      <c r="Q28" s="508" t="n">
        <f aca="false">SUM(Q29:Q30)</f>
        <v>0</v>
      </c>
      <c r="R28" s="509" t="n">
        <f aca="false">SUM(R29:R30)</f>
        <v>0</v>
      </c>
      <c r="S28" s="509" t="n">
        <f aca="false">SUM(S29:S30)</f>
        <v>0</v>
      </c>
      <c r="T28" s="509" t="n">
        <f aca="false">SUM(T29:T30)</f>
        <v>1</v>
      </c>
      <c r="U28" s="509" t="n">
        <f aca="false">SUM(U29:U30)</f>
        <v>0</v>
      </c>
      <c r="V28" s="509" t="n">
        <f aca="false">SUM(V29:V30)</f>
        <v>2</v>
      </c>
      <c r="W28" s="509" t="n">
        <f aca="false">SUM(W29:W30)</f>
        <v>1</v>
      </c>
      <c r="X28" s="509" t="n">
        <f aca="false">SUM(X29:X30)</f>
        <v>3</v>
      </c>
      <c r="Y28" s="509" t="n">
        <f aca="false">SUM(Y29:Y30)</f>
        <v>10</v>
      </c>
      <c r="Z28" s="509" t="n">
        <f aca="false">SUM(Z29:Z30)</f>
        <v>10</v>
      </c>
      <c r="AA28" s="509" t="n">
        <f aca="false">SUM(AA29:AA30)</f>
        <v>9</v>
      </c>
      <c r="AB28" s="509" t="n">
        <f aca="false">SUM(AB29:AB30)</f>
        <v>15</v>
      </c>
      <c r="AC28" s="509" t="n">
        <f aca="false">SUM(AC29:AC30)</f>
        <v>7</v>
      </c>
      <c r="AD28" s="509" t="n">
        <f aca="false">SUM(AD29:AD30)</f>
        <v>6</v>
      </c>
      <c r="AE28" s="509" t="n">
        <f aca="false">SUM(AE29:AE30)</f>
        <v>6</v>
      </c>
      <c r="AF28" s="509" t="n">
        <f aca="false">SUM(AF29:AF30)</f>
        <v>1</v>
      </c>
      <c r="AG28" s="510" t="n">
        <f aca="false">SUM(AG29:AG30)</f>
        <v>0</v>
      </c>
      <c r="AH28" s="444"/>
    </row>
    <row r="29" s="451" customFormat="true" ht="12" hidden="false" customHeight="true" outlineLevel="0" collapsed="false">
      <c r="A29" s="397"/>
      <c r="B29" s="465"/>
      <c r="C29" s="466"/>
      <c r="D29" s="529"/>
      <c r="E29" s="547" t="s">
        <v>475</v>
      </c>
      <c r="F29" s="555" t="n">
        <f aca="false">SUM(L29:AG29)</f>
        <v>43</v>
      </c>
      <c r="G29" s="556" t="n">
        <v>0</v>
      </c>
      <c r="H29" s="557" t="n">
        <v>0</v>
      </c>
      <c r="I29" s="557" t="n">
        <v>0</v>
      </c>
      <c r="J29" s="557" t="n">
        <v>0</v>
      </c>
      <c r="K29" s="558" t="n">
        <v>0</v>
      </c>
      <c r="L29" s="554" t="n">
        <f aca="false">SUM(G29:K29)</f>
        <v>0</v>
      </c>
      <c r="M29" s="557" t="n">
        <v>0</v>
      </c>
      <c r="N29" s="557" t="n">
        <v>0</v>
      </c>
      <c r="O29" s="557" t="n">
        <v>0</v>
      </c>
      <c r="P29" s="558" t="n">
        <v>0</v>
      </c>
      <c r="Q29" s="556" t="n">
        <v>0</v>
      </c>
      <c r="R29" s="557" t="n">
        <v>0</v>
      </c>
      <c r="S29" s="557" t="n">
        <v>0</v>
      </c>
      <c r="T29" s="557" t="n">
        <v>0</v>
      </c>
      <c r="U29" s="557" t="n">
        <v>0</v>
      </c>
      <c r="V29" s="557" t="n">
        <v>1</v>
      </c>
      <c r="W29" s="557" t="n">
        <v>1</v>
      </c>
      <c r="X29" s="557" t="n">
        <v>2</v>
      </c>
      <c r="Y29" s="557" t="n">
        <v>8</v>
      </c>
      <c r="Z29" s="557" t="n">
        <v>5</v>
      </c>
      <c r="AA29" s="557" t="n">
        <v>6</v>
      </c>
      <c r="AB29" s="557" t="n">
        <v>10</v>
      </c>
      <c r="AC29" s="557" t="n">
        <v>4</v>
      </c>
      <c r="AD29" s="557" t="n">
        <v>4</v>
      </c>
      <c r="AE29" s="557" t="n">
        <v>1</v>
      </c>
      <c r="AF29" s="557" t="n">
        <v>1</v>
      </c>
      <c r="AG29" s="558" t="n">
        <v>0</v>
      </c>
    </row>
    <row r="30" s="451" customFormat="true" ht="17.25" hidden="false" customHeight="true" outlineLevel="0" collapsed="false">
      <c r="A30" s="397"/>
      <c r="B30" s="465"/>
      <c r="C30" s="466"/>
      <c r="D30" s="529"/>
      <c r="E30" s="547" t="s">
        <v>476</v>
      </c>
      <c r="F30" s="555" t="n">
        <f aca="false">SUM(L30:AG30)</f>
        <v>28</v>
      </c>
      <c r="G30" s="556" t="n">
        <v>0</v>
      </c>
      <c r="H30" s="557" t="n">
        <v>0</v>
      </c>
      <c r="I30" s="557" t="n">
        <v>0</v>
      </c>
      <c r="J30" s="557" t="n">
        <v>0</v>
      </c>
      <c r="K30" s="558" t="n">
        <v>0</v>
      </c>
      <c r="L30" s="554" t="n">
        <f aca="false">SUM(G30:K30)</f>
        <v>0</v>
      </c>
      <c r="M30" s="557" t="n">
        <v>0</v>
      </c>
      <c r="N30" s="557" t="n">
        <v>0</v>
      </c>
      <c r="O30" s="557" t="n">
        <v>0</v>
      </c>
      <c r="P30" s="558" t="n">
        <v>0</v>
      </c>
      <c r="Q30" s="556" t="n">
        <v>0</v>
      </c>
      <c r="R30" s="557" t="n">
        <v>0</v>
      </c>
      <c r="S30" s="557" t="n">
        <v>0</v>
      </c>
      <c r="T30" s="557" t="n">
        <v>1</v>
      </c>
      <c r="U30" s="557" t="n">
        <v>0</v>
      </c>
      <c r="V30" s="557" t="n">
        <v>1</v>
      </c>
      <c r="W30" s="557" t="n">
        <v>0</v>
      </c>
      <c r="X30" s="557" t="n">
        <v>1</v>
      </c>
      <c r="Y30" s="557" t="n">
        <v>2</v>
      </c>
      <c r="Z30" s="557" t="n">
        <v>5</v>
      </c>
      <c r="AA30" s="557" t="n">
        <v>3</v>
      </c>
      <c r="AB30" s="557" t="n">
        <v>5</v>
      </c>
      <c r="AC30" s="557" t="n">
        <v>3</v>
      </c>
      <c r="AD30" s="557" t="n">
        <v>2</v>
      </c>
      <c r="AE30" s="557" t="n">
        <v>5</v>
      </c>
      <c r="AF30" s="557" t="n">
        <v>0</v>
      </c>
      <c r="AG30" s="558" t="n">
        <v>0</v>
      </c>
    </row>
    <row r="31" s="451" customFormat="true" ht="12" hidden="false" customHeight="true" outlineLevel="0" collapsed="false">
      <c r="A31" s="397" t="s">
        <v>432</v>
      </c>
      <c r="B31" s="465"/>
      <c r="C31" s="466" t="s">
        <v>433</v>
      </c>
      <c r="D31" s="467"/>
      <c r="E31" s="547" t="s">
        <v>7</v>
      </c>
      <c r="F31" s="504" t="n">
        <f aca="false">SUM(L31:AG31)</f>
        <v>37</v>
      </c>
      <c r="G31" s="508" t="n">
        <f aca="false">SUM(G32:G33)</f>
        <v>0</v>
      </c>
      <c r="H31" s="509" t="n">
        <f aca="false">SUM(H32:H33)</f>
        <v>0</v>
      </c>
      <c r="I31" s="509" t="n">
        <f aca="false">SUM(I32:I33)</f>
        <v>0</v>
      </c>
      <c r="J31" s="509" t="n">
        <f aca="false">SUM(J32:J33)</f>
        <v>0</v>
      </c>
      <c r="K31" s="510" t="n">
        <f aca="false">SUM(K32:K33)</f>
        <v>0</v>
      </c>
      <c r="L31" s="554" t="n">
        <f aca="false">SUM(L32:L33)</f>
        <v>0</v>
      </c>
      <c r="M31" s="509" t="n">
        <f aca="false">SUM(M32:M33)</f>
        <v>0</v>
      </c>
      <c r="N31" s="509" t="n">
        <f aca="false">SUM(N32:N33)</f>
        <v>0</v>
      </c>
      <c r="O31" s="509" t="n">
        <f aca="false">SUM(O32:O33)</f>
        <v>0</v>
      </c>
      <c r="P31" s="510" t="n">
        <f aca="false">SUM(P32:P33)</f>
        <v>0</v>
      </c>
      <c r="Q31" s="508" t="n">
        <f aca="false">SUM(Q32:Q33)</f>
        <v>0</v>
      </c>
      <c r="R31" s="509" t="n">
        <f aca="false">SUM(R32:R33)</f>
        <v>0</v>
      </c>
      <c r="S31" s="509" t="n">
        <f aca="false">SUM(S32:S33)</f>
        <v>0</v>
      </c>
      <c r="T31" s="509" t="n">
        <f aca="false">SUM(T32:T33)</f>
        <v>0</v>
      </c>
      <c r="U31" s="509" t="n">
        <f aca="false">SUM(U32:U33)</f>
        <v>0</v>
      </c>
      <c r="V31" s="509" t="n">
        <f aca="false">SUM(V32:V33)</f>
        <v>0</v>
      </c>
      <c r="W31" s="509" t="n">
        <f aca="false">SUM(W32:W33)</f>
        <v>1</v>
      </c>
      <c r="X31" s="509" t="n">
        <f aca="false">SUM(X32:X33)</f>
        <v>2</v>
      </c>
      <c r="Y31" s="509" t="n">
        <f aca="false">SUM(Y32:Y33)</f>
        <v>2</v>
      </c>
      <c r="Z31" s="509" t="n">
        <f aca="false">SUM(Z32:Z33)</f>
        <v>6</v>
      </c>
      <c r="AA31" s="509" t="n">
        <f aca="false">SUM(AA32:AA33)</f>
        <v>4</v>
      </c>
      <c r="AB31" s="509" t="n">
        <f aca="false">SUM(AB32:AB33)</f>
        <v>9</v>
      </c>
      <c r="AC31" s="509" t="n">
        <f aca="false">SUM(AC32:AC33)</f>
        <v>8</v>
      </c>
      <c r="AD31" s="509" t="n">
        <f aca="false">SUM(AD32:AD33)</f>
        <v>2</v>
      </c>
      <c r="AE31" s="509" t="n">
        <f aca="false">SUM(AE32:AE33)</f>
        <v>2</v>
      </c>
      <c r="AF31" s="509" t="n">
        <f aca="false">SUM(AF32:AF33)</f>
        <v>1</v>
      </c>
      <c r="AG31" s="510" t="n">
        <f aca="false">SUM(AG32:AG33)</f>
        <v>0</v>
      </c>
      <c r="AH31" s="444"/>
    </row>
    <row r="32" s="451" customFormat="true" ht="12" hidden="false" customHeight="true" outlineLevel="0" collapsed="false">
      <c r="A32" s="397"/>
      <c r="B32" s="465"/>
      <c r="C32" s="466"/>
      <c r="D32" s="529"/>
      <c r="E32" s="547" t="s">
        <v>475</v>
      </c>
      <c r="F32" s="555" t="n">
        <f aca="false">SUM(L32:AG32)</f>
        <v>15</v>
      </c>
      <c r="G32" s="556" t="n">
        <v>0</v>
      </c>
      <c r="H32" s="557" t="n">
        <v>0</v>
      </c>
      <c r="I32" s="557" t="n">
        <v>0</v>
      </c>
      <c r="J32" s="557" t="n">
        <v>0</v>
      </c>
      <c r="K32" s="558" t="n">
        <v>0</v>
      </c>
      <c r="L32" s="554" t="n">
        <f aca="false">SUM(G32:K32)</f>
        <v>0</v>
      </c>
      <c r="M32" s="557" t="n">
        <v>0</v>
      </c>
      <c r="N32" s="557" t="n">
        <v>0</v>
      </c>
      <c r="O32" s="557" t="n">
        <v>0</v>
      </c>
      <c r="P32" s="558" t="n">
        <v>0</v>
      </c>
      <c r="Q32" s="556" t="n">
        <v>0</v>
      </c>
      <c r="R32" s="557" t="n">
        <v>0</v>
      </c>
      <c r="S32" s="557" t="n">
        <v>0</v>
      </c>
      <c r="T32" s="557" t="n">
        <v>0</v>
      </c>
      <c r="U32" s="557" t="n">
        <v>0</v>
      </c>
      <c r="V32" s="557" t="n">
        <v>0</v>
      </c>
      <c r="W32" s="557" t="n">
        <v>1</v>
      </c>
      <c r="X32" s="557" t="n">
        <v>2</v>
      </c>
      <c r="Y32" s="557" t="n">
        <v>0</v>
      </c>
      <c r="Z32" s="557" t="n">
        <v>2</v>
      </c>
      <c r="AA32" s="557" t="n">
        <v>0</v>
      </c>
      <c r="AB32" s="557" t="n">
        <v>6</v>
      </c>
      <c r="AC32" s="557" t="n">
        <v>3</v>
      </c>
      <c r="AD32" s="557" t="n">
        <v>0</v>
      </c>
      <c r="AE32" s="557" t="n">
        <v>0</v>
      </c>
      <c r="AF32" s="557" t="n">
        <v>1</v>
      </c>
      <c r="AG32" s="558" t="n">
        <v>0</v>
      </c>
    </row>
    <row r="33" s="451" customFormat="true" ht="17.25" hidden="false" customHeight="true" outlineLevel="0" collapsed="false">
      <c r="A33" s="397"/>
      <c r="B33" s="465"/>
      <c r="C33" s="466"/>
      <c r="D33" s="529"/>
      <c r="E33" s="547" t="s">
        <v>476</v>
      </c>
      <c r="F33" s="555" t="n">
        <f aca="false">SUM(L33:AG33)</f>
        <v>22</v>
      </c>
      <c r="G33" s="556" t="n">
        <v>0</v>
      </c>
      <c r="H33" s="557" t="n">
        <v>0</v>
      </c>
      <c r="I33" s="557" t="n">
        <v>0</v>
      </c>
      <c r="J33" s="557" t="n">
        <v>0</v>
      </c>
      <c r="K33" s="558" t="n">
        <v>0</v>
      </c>
      <c r="L33" s="554" t="n">
        <f aca="false">SUM(G33:K33)</f>
        <v>0</v>
      </c>
      <c r="M33" s="557" t="n">
        <v>0</v>
      </c>
      <c r="N33" s="557" t="n">
        <v>0</v>
      </c>
      <c r="O33" s="557" t="n">
        <v>0</v>
      </c>
      <c r="P33" s="558" t="n">
        <v>0</v>
      </c>
      <c r="Q33" s="556" t="n">
        <v>0</v>
      </c>
      <c r="R33" s="557" t="n">
        <v>0</v>
      </c>
      <c r="S33" s="557" t="n">
        <v>0</v>
      </c>
      <c r="T33" s="557" t="n">
        <v>0</v>
      </c>
      <c r="U33" s="557" t="n">
        <v>0</v>
      </c>
      <c r="V33" s="557" t="n">
        <v>0</v>
      </c>
      <c r="W33" s="557" t="n">
        <v>0</v>
      </c>
      <c r="X33" s="557" t="n">
        <v>0</v>
      </c>
      <c r="Y33" s="557" t="n">
        <v>2</v>
      </c>
      <c r="Z33" s="557" t="n">
        <v>4</v>
      </c>
      <c r="AA33" s="557" t="n">
        <v>4</v>
      </c>
      <c r="AB33" s="557" t="n">
        <v>3</v>
      </c>
      <c r="AC33" s="557" t="n">
        <v>5</v>
      </c>
      <c r="AD33" s="557" t="n">
        <v>2</v>
      </c>
      <c r="AE33" s="557" t="n">
        <v>2</v>
      </c>
      <c r="AF33" s="557" t="n">
        <v>0</v>
      </c>
      <c r="AG33" s="558" t="n">
        <v>0</v>
      </c>
    </row>
    <row r="34" s="451" customFormat="true" ht="12" hidden="false" customHeight="true" outlineLevel="0" collapsed="false">
      <c r="A34" s="397" t="s">
        <v>434</v>
      </c>
      <c r="B34" s="465"/>
      <c r="C34" s="468" t="s">
        <v>435</v>
      </c>
      <c r="D34" s="338"/>
      <c r="E34" s="547" t="s">
        <v>7</v>
      </c>
      <c r="F34" s="504" t="n">
        <f aca="false">SUM(L34:AG34)</f>
        <v>96</v>
      </c>
      <c r="G34" s="508" t="n">
        <f aca="false">SUM(G35:G36)</f>
        <v>0</v>
      </c>
      <c r="H34" s="509" t="n">
        <f aca="false">SUM(H35:H36)</f>
        <v>0</v>
      </c>
      <c r="I34" s="509" t="n">
        <f aca="false">SUM(I35:I36)</f>
        <v>0</v>
      </c>
      <c r="J34" s="509" t="n">
        <f aca="false">SUM(J35:J36)</f>
        <v>0</v>
      </c>
      <c r="K34" s="510" t="n">
        <f aca="false">SUM(K35:K36)</f>
        <v>0</v>
      </c>
      <c r="L34" s="554" t="n">
        <f aca="false">SUM(L35:L36)</f>
        <v>0</v>
      </c>
      <c r="M34" s="509" t="n">
        <f aca="false">SUM(M35:M36)</f>
        <v>0</v>
      </c>
      <c r="N34" s="509" t="n">
        <f aca="false">SUM(N35:N36)</f>
        <v>0</v>
      </c>
      <c r="O34" s="509" t="n">
        <f aca="false">SUM(O35:O36)</f>
        <v>0</v>
      </c>
      <c r="P34" s="510" t="n">
        <f aca="false">SUM(P35:P36)</f>
        <v>0</v>
      </c>
      <c r="Q34" s="508" t="n">
        <f aca="false">SUM(Q35:Q36)</f>
        <v>0</v>
      </c>
      <c r="R34" s="509" t="n">
        <f aca="false">SUM(R35:R36)</f>
        <v>0</v>
      </c>
      <c r="S34" s="509" t="n">
        <f aca="false">SUM(S35:S36)</f>
        <v>0</v>
      </c>
      <c r="T34" s="509" t="n">
        <f aca="false">SUM(T35:T36)</f>
        <v>0</v>
      </c>
      <c r="U34" s="509" t="n">
        <f aca="false">SUM(U35:U36)</f>
        <v>0</v>
      </c>
      <c r="V34" s="509" t="n">
        <f aca="false">SUM(V35:V36)</f>
        <v>0</v>
      </c>
      <c r="W34" s="509" t="n">
        <f aca="false">SUM(W35:W36)</f>
        <v>2</v>
      </c>
      <c r="X34" s="509" t="n">
        <f aca="false">SUM(X35:X36)</f>
        <v>5</v>
      </c>
      <c r="Y34" s="509" t="n">
        <f aca="false">SUM(Y35:Y36)</f>
        <v>16</v>
      </c>
      <c r="Z34" s="509" t="n">
        <f aca="false">SUM(Z35:Z36)</f>
        <v>16</v>
      </c>
      <c r="AA34" s="509" t="n">
        <f aca="false">SUM(AA35:AA36)</f>
        <v>16</v>
      </c>
      <c r="AB34" s="509" t="n">
        <f aca="false">SUM(AB35:AB36)</f>
        <v>17</v>
      </c>
      <c r="AC34" s="509" t="n">
        <f aca="false">SUM(AC35:AC36)</f>
        <v>14</v>
      </c>
      <c r="AD34" s="509" t="n">
        <f aca="false">SUM(AD35:AD36)</f>
        <v>7</v>
      </c>
      <c r="AE34" s="509" t="n">
        <f aca="false">SUM(AE35:AE36)</f>
        <v>3</v>
      </c>
      <c r="AF34" s="509" t="n">
        <f aca="false">SUM(AF35:AF36)</f>
        <v>0</v>
      </c>
      <c r="AG34" s="510" t="n">
        <f aca="false">SUM(AG35:AG36)</f>
        <v>0</v>
      </c>
      <c r="AH34" s="444"/>
    </row>
    <row r="35" s="451" customFormat="true" ht="12" hidden="false" customHeight="true" outlineLevel="0" collapsed="false">
      <c r="A35" s="397"/>
      <c r="B35" s="465"/>
      <c r="C35" s="468"/>
      <c r="D35" s="529"/>
      <c r="E35" s="547" t="s">
        <v>475</v>
      </c>
      <c r="F35" s="555" t="n">
        <f aca="false">SUM(L35:AG35)</f>
        <v>44</v>
      </c>
      <c r="G35" s="556" t="n">
        <v>0</v>
      </c>
      <c r="H35" s="557" t="n">
        <v>0</v>
      </c>
      <c r="I35" s="557" t="n">
        <v>0</v>
      </c>
      <c r="J35" s="557" t="n">
        <v>0</v>
      </c>
      <c r="K35" s="558" t="n">
        <v>0</v>
      </c>
      <c r="L35" s="554" t="n">
        <f aca="false">SUM(G35:K35)</f>
        <v>0</v>
      </c>
      <c r="M35" s="557" t="n">
        <v>0</v>
      </c>
      <c r="N35" s="557" t="n">
        <v>0</v>
      </c>
      <c r="O35" s="557" t="n">
        <v>0</v>
      </c>
      <c r="P35" s="558" t="n">
        <v>0</v>
      </c>
      <c r="Q35" s="556" t="n">
        <v>0</v>
      </c>
      <c r="R35" s="557" t="n">
        <v>0</v>
      </c>
      <c r="S35" s="557" t="n">
        <v>0</v>
      </c>
      <c r="T35" s="557" t="n">
        <v>0</v>
      </c>
      <c r="U35" s="557" t="n">
        <v>0</v>
      </c>
      <c r="V35" s="557" t="n">
        <v>0</v>
      </c>
      <c r="W35" s="557" t="n">
        <v>2</v>
      </c>
      <c r="X35" s="557" t="n">
        <v>0</v>
      </c>
      <c r="Y35" s="557" t="n">
        <v>11</v>
      </c>
      <c r="Z35" s="557" t="n">
        <v>7</v>
      </c>
      <c r="AA35" s="557" t="n">
        <v>7</v>
      </c>
      <c r="AB35" s="557" t="n">
        <v>6</v>
      </c>
      <c r="AC35" s="557" t="n">
        <v>6</v>
      </c>
      <c r="AD35" s="557" t="n">
        <v>4</v>
      </c>
      <c r="AE35" s="557" t="n">
        <v>1</v>
      </c>
      <c r="AF35" s="557" t="n">
        <v>0</v>
      </c>
      <c r="AG35" s="558" t="n">
        <v>0</v>
      </c>
    </row>
    <row r="36" s="451" customFormat="true" ht="17.25" hidden="false" customHeight="true" outlineLevel="0" collapsed="false">
      <c r="A36" s="397"/>
      <c r="B36" s="465"/>
      <c r="C36" s="468"/>
      <c r="D36" s="529"/>
      <c r="E36" s="547" t="s">
        <v>476</v>
      </c>
      <c r="F36" s="555" t="n">
        <f aca="false">SUM(L36:AG36)</f>
        <v>52</v>
      </c>
      <c r="G36" s="556" t="n">
        <v>0</v>
      </c>
      <c r="H36" s="557" t="n">
        <v>0</v>
      </c>
      <c r="I36" s="557" t="n">
        <v>0</v>
      </c>
      <c r="J36" s="557" t="n">
        <v>0</v>
      </c>
      <c r="K36" s="558" t="n">
        <v>0</v>
      </c>
      <c r="L36" s="554" t="n">
        <f aca="false">SUM(G36:K36)</f>
        <v>0</v>
      </c>
      <c r="M36" s="557" t="n">
        <v>0</v>
      </c>
      <c r="N36" s="557" t="n">
        <v>0</v>
      </c>
      <c r="O36" s="557" t="n">
        <v>0</v>
      </c>
      <c r="P36" s="558" t="n">
        <v>0</v>
      </c>
      <c r="Q36" s="556" t="n">
        <v>0</v>
      </c>
      <c r="R36" s="557" t="n">
        <v>0</v>
      </c>
      <c r="S36" s="557" t="n">
        <v>0</v>
      </c>
      <c r="T36" s="557" t="n">
        <v>0</v>
      </c>
      <c r="U36" s="557" t="n">
        <v>0</v>
      </c>
      <c r="V36" s="557" t="n">
        <v>0</v>
      </c>
      <c r="W36" s="557" t="n">
        <v>0</v>
      </c>
      <c r="X36" s="557" t="n">
        <v>5</v>
      </c>
      <c r="Y36" s="557" t="n">
        <v>5</v>
      </c>
      <c r="Z36" s="557" t="n">
        <v>9</v>
      </c>
      <c r="AA36" s="557" t="n">
        <v>9</v>
      </c>
      <c r="AB36" s="557" t="n">
        <v>11</v>
      </c>
      <c r="AC36" s="557" t="n">
        <v>8</v>
      </c>
      <c r="AD36" s="557" t="n">
        <v>3</v>
      </c>
      <c r="AE36" s="557" t="n">
        <v>2</v>
      </c>
      <c r="AF36" s="557" t="n">
        <v>0</v>
      </c>
      <c r="AG36" s="558" t="n">
        <v>0</v>
      </c>
    </row>
    <row r="37" s="451" customFormat="true" ht="12" hidden="false" customHeight="true" outlineLevel="0" collapsed="false">
      <c r="A37" s="397" t="s">
        <v>436</v>
      </c>
      <c r="B37" s="465"/>
      <c r="C37" s="466" t="s">
        <v>437</v>
      </c>
      <c r="D37" s="467"/>
      <c r="E37" s="547" t="s">
        <v>7</v>
      </c>
      <c r="F37" s="504" t="n">
        <f aca="false">SUM(L37:AG37)</f>
        <v>208</v>
      </c>
      <c r="G37" s="508" t="n">
        <f aca="false">SUM(G38:G39)</f>
        <v>0</v>
      </c>
      <c r="H37" s="509" t="n">
        <f aca="false">SUM(H38:H39)</f>
        <v>0</v>
      </c>
      <c r="I37" s="509" t="n">
        <f aca="false">SUM(I38:I39)</f>
        <v>0</v>
      </c>
      <c r="J37" s="509" t="n">
        <f aca="false">SUM(J38:J39)</f>
        <v>0</v>
      </c>
      <c r="K37" s="510" t="n">
        <f aca="false">SUM(K38:K39)</f>
        <v>0</v>
      </c>
      <c r="L37" s="554" t="n">
        <f aca="false">SUM(L38:L39)</f>
        <v>0</v>
      </c>
      <c r="M37" s="509" t="n">
        <f aca="false">SUM(M38:M39)</f>
        <v>0</v>
      </c>
      <c r="N37" s="509" t="n">
        <f aca="false">SUM(N38:N39)</f>
        <v>0</v>
      </c>
      <c r="O37" s="509" t="n">
        <f aca="false">SUM(O38:O39)</f>
        <v>0</v>
      </c>
      <c r="P37" s="510" t="n">
        <f aca="false">SUM(P38:P39)</f>
        <v>0</v>
      </c>
      <c r="Q37" s="508" t="n">
        <f aca="false">SUM(Q38:Q39)</f>
        <v>0</v>
      </c>
      <c r="R37" s="509" t="n">
        <f aca="false">SUM(R38:R39)</f>
        <v>0</v>
      </c>
      <c r="S37" s="509" t="n">
        <f aca="false">SUM(S38:S39)</f>
        <v>0</v>
      </c>
      <c r="T37" s="509" t="n">
        <f aca="false">SUM(T38:T39)</f>
        <v>0</v>
      </c>
      <c r="U37" s="509" t="n">
        <f aca="false">SUM(U38:U39)</f>
        <v>2</v>
      </c>
      <c r="V37" s="509" t="n">
        <f aca="false">SUM(V38:V39)</f>
        <v>4</v>
      </c>
      <c r="W37" s="509" t="n">
        <f aca="false">SUM(W38:W39)</f>
        <v>7</v>
      </c>
      <c r="X37" s="509" t="n">
        <f aca="false">SUM(X38:X39)</f>
        <v>13</v>
      </c>
      <c r="Y37" s="509" t="n">
        <f aca="false">SUM(Y38:Y39)</f>
        <v>30</v>
      </c>
      <c r="Z37" s="509" t="n">
        <f aca="false">SUM(Z38:Z39)</f>
        <v>23</v>
      </c>
      <c r="AA37" s="509" t="n">
        <f aca="false">SUM(AA38:AA39)</f>
        <v>42</v>
      </c>
      <c r="AB37" s="509" t="n">
        <f aca="false">SUM(AB38:AB39)</f>
        <v>28</v>
      </c>
      <c r="AC37" s="509" t="n">
        <f aca="false">SUM(AC38:AC39)</f>
        <v>40</v>
      </c>
      <c r="AD37" s="509" t="n">
        <f aca="false">SUM(AD38:AD39)</f>
        <v>16</v>
      </c>
      <c r="AE37" s="509" t="n">
        <f aca="false">SUM(AE38:AE39)</f>
        <v>3</v>
      </c>
      <c r="AF37" s="509" t="n">
        <f aca="false">SUM(AF38:AF39)</f>
        <v>0</v>
      </c>
      <c r="AG37" s="510" t="n">
        <f aca="false">SUM(AG38:AG39)</f>
        <v>0</v>
      </c>
      <c r="AH37" s="444"/>
    </row>
    <row r="38" s="451" customFormat="true" ht="12" hidden="false" customHeight="true" outlineLevel="0" collapsed="false">
      <c r="A38" s="397"/>
      <c r="B38" s="465"/>
      <c r="C38" s="466"/>
      <c r="D38" s="529"/>
      <c r="E38" s="547" t="s">
        <v>475</v>
      </c>
      <c r="F38" s="555" t="n">
        <f aca="false">SUM(L38:AG38)</f>
        <v>139</v>
      </c>
      <c r="G38" s="556" t="n">
        <v>0</v>
      </c>
      <c r="H38" s="557" t="n">
        <v>0</v>
      </c>
      <c r="I38" s="557" t="n">
        <v>0</v>
      </c>
      <c r="J38" s="557" t="n">
        <v>0</v>
      </c>
      <c r="K38" s="558" t="n">
        <v>0</v>
      </c>
      <c r="L38" s="554" t="n">
        <f aca="false">SUM(G38:K38)</f>
        <v>0</v>
      </c>
      <c r="M38" s="557" t="n">
        <v>0</v>
      </c>
      <c r="N38" s="557" t="n">
        <v>0</v>
      </c>
      <c r="O38" s="557" t="n">
        <v>0</v>
      </c>
      <c r="P38" s="558" t="n">
        <v>0</v>
      </c>
      <c r="Q38" s="556" t="n">
        <v>0</v>
      </c>
      <c r="R38" s="557" t="n">
        <v>0</v>
      </c>
      <c r="S38" s="557" t="n">
        <v>0</v>
      </c>
      <c r="T38" s="557" t="n">
        <v>0</v>
      </c>
      <c r="U38" s="557" t="n">
        <v>2</v>
      </c>
      <c r="V38" s="557" t="n">
        <v>3</v>
      </c>
      <c r="W38" s="557" t="n">
        <v>4</v>
      </c>
      <c r="X38" s="557" t="n">
        <v>10</v>
      </c>
      <c r="Y38" s="557" t="n">
        <v>23</v>
      </c>
      <c r="Z38" s="557" t="n">
        <v>13</v>
      </c>
      <c r="AA38" s="557" t="n">
        <v>28</v>
      </c>
      <c r="AB38" s="557" t="n">
        <v>17</v>
      </c>
      <c r="AC38" s="557" t="n">
        <v>26</v>
      </c>
      <c r="AD38" s="557" t="n">
        <v>13</v>
      </c>
      <c r="AE38" s="557" t="n">
        <v>0</v>
      </c>
      <c r="AF38" s="557" t="n">
        <v>0</v>
      </c>
      <c r="AG38" s="558" t="n">
        <v>0</v>
      </c>
    </row>
    <row r="39" s="451" customFormat="true" ht="17.25" hidden="false" customHeight="true" outlineLevel="0" collapsed="false">
      <c r="A39" s="397"/>
      <c r="B39" s="465"/>
      <c r="C39" s="466"/>
      <c r="D39" s="529"/>
      <c r="E39" s="547" t="s">
        <v>476</v>
      </c>
      <c r="F39" s="555" t="n">
        <f aca="false">SUM(L39:AG39)</f>
        <v>69</v>
      </c>
      <c r="G39" s="556" t="n">
        <v>0</v>
      </c>
      <c r="H39" s="557" t="n">
        <v>0</v>
      </c>
      <c r="I39" s="557" t="n">
        <v>0</v>
      </c>
      <c r="J39" s="557" t="n">
        <v>0</v>
      </c>
      <c r="K39" s="558" t="n">
        <v>0</v>
      </c>
      <c r="L39" s="554" t="n">
        <f aca="false">SUM(G39:K39)</f>
        <v>0</v>
      </c>
      <c r="M39" s="557" t="n">
        <v>0</v>
      </c>
      <c r="N39" s="557" t="n">
        <v>0</v>
      </c>
      <c r="O39" s="557" t="n">
        <v>0</v>
      </c>
      <c r="P39" s="558" t="n">
        <v>0</v>
      </c>
      <c r="Q39" s="556" t="n">
        <v>0</v>
      </c>
      <c r="R39" s="557" t="n">
        <v>0</v>
      </c>
      <c r="S39" s="557" t="n">
        <v>0</v>
      </c>
      <c r="T39" s="557" t="n">
        <v>0</v>
      </c>
      <c r="U39" s="557" t="n">
        <v>0</v>
      </c>
      <c r="V39" s="557" t="n">
        <v>1</v>
      </c>
      <c r="W39" s="557" t="n">
        <v>3</v>
      </c>
      <c r="X39" s="557" t="n">
        <v>3</v>
      </c>
      <c r="Y39" s="557" t="n">
        <v>7</v>
      </c>
      <c r="Z39" s="557" t="n">
        <v>10</v>
      </c>
      <c r="AA39" s="557" t="n">
        <v>14</v>
      </c>
      <c r="AB39" s="557" t="n">
        <v>11</v>
      </c>
      <c r="AC39" s="557" t="n">
        <v>14</v>
      </c>
      <c r="AD39" s="557" t="n">
        <v>3</v>
      </c>
      <c r="AE39" s="557" t="n">
        <v>3</v>
      </c>
      <c r="AF39" s="557" t="n">
        <v>0</v>
      </c>
      <c r="AG39" s="558" t="n">
        <v>0</v>
      </c>
    </row>
    <row r="40" s="451" customFormat="true" ht="12" hidden="false" customHeight="true" outlineLevel="0" collapsed="false">
      <c r="A40" s="397" t="s">
        <v>438</v>
      </c>
      <c r="B40" s="465"/>
      <c r="C40" s="469" t="s">
        <v>439</v>
      </c>
      <c r="D40" s="467"/>
      <c r="E40" s="547" t="s">
        <v>7</v>
      </c>
      <c r="F40" s="504" t="n">
        <f aca="false">SUM(L40:AG40)</f>
        <v>32</v>
      </c>
      <c r="G40" s="508" t="n">
        <f aca="false">SUM(G41:G42)</f>
        <v>0</v>
      </c>
      <c r="H40" s="509" t="n">
        <f aca="false">SUM(H41:H42)</f>
        <v>0</v>
      </c>
      <c r="I40" s="509" t="n">
        <f aca="false">SUM(I41:I42)</f>
        <v>0</v>
      </c>
      <c r="J40" s="509" t="n">
        <f aca="false">SUM(J41:J42)</f>
        <v>0</v>
      </c>
      <c r="K40" s="510" t="n">
        <f aca="false">SUM(K41:K42)</f>
        <v>0</v>
      </c>
      <c r="L40" s="554" t="n">
        <f aca="false">SUM(L41:L42)</f>
        <v>0</v>
      </c>
      <c r="M40" s="509" t="n">
        <f aca="false">SUM(M41:M42)</f>
        <v>0</v>
      </c>
      <c r="N40" s="509" t="n">
        <f aca="false">SUM(N41:N42)</f>
        <v>0</v>
      </c>
      <c r="O40" s="509" t="n">
        <f aca="false">SUM(O41:O42)</f>
        <v>0</v>
      </c>
      <c r="P40" s="510" t="n">
        <f aca="false">SUM(P41:P42)</f>
        <v>0</v>
      </c>
      <c r="Q40" s="508" t="n">
        <f aca="false">SUM(Q41:Q42)</f>
        <v>0</v>
      </c>
      <c r="R40" s="509" t="n">
        <f aca="false">SUM(R41:R42)</f>
        <v>0</v>
      </c>
      <c r="S40" s="509" t="n">
        <f aca="false">SUM(S41:S42)</f>
        <v>0</v>
      </c>
      <c r="T40" s="509" t="n">
        <f aca="false">SUM(T41:T42)</f>
        <v>1</v>
      </c>
      <c r="U40" s="509" t="n">
        <f aca="false">SUM(U41:U42)</f>
        <v>1</v>
      </c>
      <c r="V40" s="509" t="n">
        <f aca="false">SUM(V41:V42)</f>
        <v>0</v>
      </c>
      <c r="W40" s="509" t="n">
        <f aca="false">SUM(W41:W42)</f>
        <v>1</v>
      </c>
      <c r="X40" s="509" t="n">
        <f aca="false">SUM(X41:X42)</f>
        <v>4</v>
      </c>
      <c r="Y40" s="509" t="n">
        <f aca="false">SUM(Y41:Y42)</f>
        <v>4</v>
      </c>
      <c r="Z40" s="509" t="n">
        <f aca="false">SUM(Z41:Z42)</f>
        <v>4</v>
      </c>
      <c r="AA40" s="509" t="n">
        <f aca="false">SUM(AA41:AA42)</f>
        <v>2</v>
      </c>
      <c r="AB40" s="509" t="n">
        <f aca="false">SUM(AB41:AB42)</f>
        <v>7</v>
      </c>
      <c r="AC40" s="509" t="n">
        <f aca="false">SUM(AC41:AC42)</f>
        <v>7</v>
      </c>
      <c r="AD40" s="509" t="n">
        <f aca="false">SUM(AD41:AD42)</f>
        <v>1</v>
      </c>
      <c r="AE40" s="509" t="n">
        <f aca="false">SUM(AE41:AE42)</f>
        <v>0</v>
      </c>
      <c r="AF40" s="509" t="n">
        <f aca="false">SUM(AF41:AF42)</f>
        <v>0</v>
      </c>
      <c r="AG40" s="510" t="n">
        <f aca="false">SUM(AG41:AG42)</f>
        <v>0</v>
      </c>
      <c r="AH40" s="444"/>
    </row>
    <row r="41" s="451" customFormat="true" ht="12" hidden="false" customHeight="true" outlineLevel="0" collapsed="false">
      <c r="A41" s="397"/>
      <c r="B41" s="465"/>
      <c r="C41" s="469"/>
      <c r="D41" s="529"/>
      <c r="E41" s="547" t="s">
        <v>475</v>
      </c>
      <c r="F41" s="555" t="n">
        <f aca="false">SUM(L41:AG41)</f>
        <v>0</v>
      </c>
      <c r="G41" s="556" t="n">
        <v>0</v>
      </c>
      <c r="H41" s="557" t="n">
        <v>0</v>
      </c>
      <c r="I41" s="557" t="n">
        <v>0</v>
      </c>
      <c r="J41" s="557" t="n">
        <v>0</v>
      </c>
      <c r="K41" s="558" t="n">
        <v>0</v>
      </c>
      <c r="L41" s="554" t="n">
        <f aca="false">SUM(G41:K41)</f>
        <v>0</v>
      </c>
      <c r="M41" s="557" t="n">
        <v>0</v>
      </c>
      <c r="N41" s="557" t="n">
        <v>0</v>
      </c>
      <c r="O41" s="557" t="n">
        <v>0</v>
      </c>
      <c r="P41" s="558" t="n">
        <v>0</v>
      </c>
      <c r="Q41" s="556" t="n">
        <v>0</v>
      </c>
      <c r="R41" s="557" t="n">
        <v>0</v>
      </c>
      <c r="S41" s="557" t="n">
        <v>0</v>
      </c>
      <c r="T41" s="557" t="n">
        <v>0</v>
      </c>
      <c r="U41" s="557" t="n">
        <v>0</v>
      </c>
      <c r="V41" s="557" t="n">
        <v>0</v>
      </c>
      <c r="W41" s="557" t="n">
        <v>0</v>
      </c>
      <c r="X41" s="557" t="n">
        <v>0</v>
      </c>
      <c r="Y41" s="557" t="n">
        <v>0</v>
      </c>
      <c r="Z41" s="557" t="n">
        <v>0</v>
      </c>
      <c r="AA41" s="557" t="n">
        <v>0</v>
      </c>
      <c r="AB41" s="557" t="n">
        <v>0</v>
      </c>
      <c r="AC41" s="557" t="n">
        <v>0</v>
      </c>
      <c r="AD41" s="557" t="n">
        <v>0</v>
      </c>
      <c r="AE41" s="557" t="n">
        <v>0</v>
      </c>
      <c r="AF41" s="557" t="n">
        <v>0</v>
      </c>
      <c r="AG41" s="558" t="n">
        <v>0</v>
      </c>
    </row>
    <row r="42" s="451" customFormat="true" ht="17.25" hidden="false" customHeight="true" outlineLevel="0" collapsed="false">
      <c r="A42" s="397"/>
      <c r="B42" s="465"/>
      <c r="C42" s="469"/>
      <c r="D42" s="529"/>
      <c r="E42" s="547" t="s">
        <v>476</v>
      </c>
      <c r="F42" s="555" t="n">
        <f aca="false">SUM(L42:AG42)</f>
        <v>32</v>
      </c>
      <c r="G42" s="556" t="n">
        <v>0</v>
      </c>
      <c r="H42" s="557" t="n">
        <v>0</v>
      </c>
      <c r="I42" s="557" t="n">
        <v>0</v>
      </c>
      <c r="J42" s="557" t="n">
        <v>0</v>
      </c>
      <c r="K42" s="558" t="n">
        <v>0</v>
      </c>
      <c r="L42" s="554" t="n">
        <f aca="false">SUM(G42:K42)</f>
        <v>0</v>
      </c>
      <c r="M42" s="557" t="n">
        <v>0</v>
      </c>
      <c r="N42" s="557" t="n">
        <v>0</v>
      </c>
      <c r="O42" s="557" t="n">
        <v>0</v>
      </c>
      <c r="P42" s="558" t="n">
        <v>0</v>
      </c>
      <c r="Q42" s="556" t="n">
        <v>0</v>
      </c>
      <c r="R42" s="557" t="n">
        <v>0</v>
      </c>
      <c r="S42" s="557" t="n">
        <v>0</v>
      </c>
      <c r="T42" s="557" t="n">
        <v>1</v>
      </c>
      <c r="U42" s="557" t="n">
        <v>1</v>
      </c>
      <c r="V42" s="557" t="n">
        <v>0</v>
      </c>
      <c r="W42" s="557" t="n">
        <v>1</v>
      </c>
      <c r="X42" s="557" t="n">
        <v>4</v>
      </c>
      <c r="Y42" s="557" t="n">
        <v>4</v>
      </c>
      <c r="Z42" s="557" t="n">
        <v>4</v>
      </c>
      <c r="AA42" s="557" t="n">
        <v>2</v>
      </c>
      <c r="AB42" s="557" t="n">
        <v>7</v>
      </c>
      <c r="AC42" s="557" t="n">
        <v>7</v>
      </c>
      <c r="AD42" s="557" t="n">
        <v>1</v>
      </c>
      <c r="AE42" s="557" t="n">
        <v>0</v>
      </c>
      <c r="AF42" s="557" t="n">
        <v>0</v>
      </c>
      <c r="AG42" s="558" t="n">
        <v>0</v>
      </c>
    </row>
    <row r="43" s="451" customFormat="true" ht="12" hidden="false" customHeight="true" outlineLevel="0" collapsed="false">
      <c r="A43" s="397" t="s">
        <v>440</v>
      </c>
      <c r="B43" s="465"/>
      <c r="C43" s="469" t="s">
        <v>441</v>
      </c>
      <c r="D43" s="467"/>
      <c r="E43" s="547" t="s">
        <v>7</v>
      </c>
      <c r="F43" s="504" t="n">
        <f aca="false">SUM(L43:AG43)</f>
        <v>11</v>
      </c>
      <c r="G43" s="508" t="n">
        <f aca="false">SUM(G44:G45)</f>
        <v>0</v>
      </c>
      <c r="H43" s="509" t="n">
        <f aca="false">SUM(H44:H45)</f>
        <v>0</v>
      </c>
      <c r="I43" s="509" t="n">
        <f aca="false">SUM(I44:I45)</f>
        <v>0</v>
      </c>
      <c r="J43" s="509" t="n">
        <f aca="false">SUM(J44:J45)</f>
        <v>0</v>
      </c>
      <c r="K43" s="510" t="n">
        <f aca="false">SUM(K44:K45)</f>
        <v>0</v>
      </c>
      <c r="L43" s="554" t="n">
        <f aca="false">SUM(L44:L45)</f>
        <v>0</v>
      </c>
      <c r="M43" s="509" t="n">
        <f aca="false">SUM(M44:M45)</f>
        <v>0</v>
      </c>
      <c r="N43" s="509" t="n">
        <f aca="false">SUM(N44:N45)</f>
        <v>0</v>
      </c>
      <c r="O43" s="509" t="n">
        <f aca="false">SUM(O44:O45)</f>
        <v>0</v>
      </c>
      <c r="P43" s="510" t="n">
        <f aca="false">SUM(P44:P45)</f>
        <v>0</v>
      </c>
      <c r="Q43" s="508" t="n">
        <f aca="false">SUM(Q44:Q45)</f>
        <v>0</v>
      </c>
      <c r="R43" s="509" t="n">
        <f aca="false">SUM(R44:R45)</f>
        <v>0</v>
      </c>
      <c r="S43" s="509" t="n">
        <f aca="false">SUM(S44:S45)</f>
        <v>0</v>
      </c>
      <c r="T43" s="509" t="n">
        <f aca="false">SUM(T44:T45)</f>
        <v>1</v>
      </c>
      <c r="U43" s="509" t="n">
        <f aca="false">SUM(U44:U45)</f>
        <v>1</v>
      </c>
      <c r="V43" s="509" t="n">
        <f aca="false">SUM(V44:V45)</f>
        <v>1</v>
      </c>
      <c r="W43" s="509" t="n">
        <f aca="false">SUM(W44:W45)</f>
        <v>1</v>
      </c>
      <c r="X43" s="509" t="n">
        <f aca="false">SUM(X44:X45)</f>
        <v>1</v>
      </c>
      <c r="Y43" s="509" t="n">
        <f aca="false">SUM(Y44:Y45)</f>
        <v>0</v>
      </c>
      <c r="Z43" s="509" t="n">
        <f aca="false">SUM(Z44:Z45)</f>
        <v>2</v>
      </c>
      <c r="AA43" s="509" t="n">
        <f aca="false">SUM(AA44:AA45)</f>
        <v>2</v>
      </c>
      <c r="AB43" s="509" t="n">
        <f aca="false">SUM(AB44:AB45)</f>
        <v>1</v>
      </c>
      <c r="AC43" s="509" t="n">
        <f aca="false">SUM(AC44:AC45)</f>
        <v>1</v>
      </c>
      <c r="AD43" s="509" t="n">
        <f aca="false">SUM(AD44:AD45)</f>
        <v>0</v>
      </c>
      <c r="AE43" s="509" t="n">
        <f aca="false">SUM(AE44:AE45)</f>
        <v>0</v>
      </c>
      <c r="AF43" s="509" t="n">
        <f aca="false">SUM(AF44:AF45)</f>
        <v>0</v>
      </c>
      <c r="AG43" s="510" t="n">
        <f aca="false">SUM(AG44:AG45)</f>
        <v>0</v>
      </c>
      <c r="AH43" s="444"/>
    </row>
    <row r="44" s="444" customFormat="true" ht="12" hidden="false" customHeight="true" outlineLevel="0" collapsed="false">
      <c r="A44" s="397"/>
      <c r="B44" s="465"/>
      <c r="C44" s="469"/>
      <c r="D44" s="529"/>
      <c r="E44" s="436" t="s">
        <v>475</v>
      </c>
      <c r="F44" s="559" t="s">
        <v>105</v>
      </c>
      <c r="G44" s="560" t="s">
        <v>105</v>
      </c>
      <c r="H44" s="561" t="s">
        <v>105</v>
      </c>
      <c r="I44" s="561" t="s">
        <v>105</v>
      </c>
      <c r="J44" s="561" t="s">
        <v>105</v>
      </c>
      <c r="K44" s="562" t="s">
        <v>105</v>
      </c>
      <c r="L44" s="563" t="s">
        <v>105</v>
      </c>
      <c r="M44" s="561" t="s">
        <v>105</v>
      </c>
      <c r="N44" s="561" t="s">
        <v>105</v>
      </c>
      <c r="O44" s="561" t="s">
        <v>105</v>
      </c>
      <c r="P44" s="562" t="s">
        <v>105</v>
      </c>
      <c r="Q44" s="560" t="s">
        <v>105</v>
      </c>
      <c r="R44" s="561" t="s">
        <v>105</v>
      </c>
      <c r="S44" s="561" t="s">
        <v>105</v>
      </c>
      <c r="T44" s="561" t="s">
        <v>105</v>
      </c>
      <c r="U44" s="561" t="s">
        <v>105</v>
      </c>
      <c r="V44" s="561" t="s">
        <v>105</v>
      </c>
      <c r="W44" s="561" t="s">
        <v>105</v>
      </c>
      <c r="X44" s="561" t="s">
        <v>105</v>
      </c>
      <c r="Y44" s="561" t="s">
        <v>105</v>
      </c>
      <c r="Z44" s="561" t="s">
        <v>105</v>
      </c>
      <c r="AA44" s="561" t="s">
        <v>105</v>
      </c>
      <c r="AB44" s="561" t="s">
        <v>105</v>
      </c>
      <c r="AC44" s="561" t="s">
        <v>105</v>
      </c>
      <c r="AD44" s="561" t="s">
        <v>105</v>
      </c>
      <c r="AE44" s="561" t="s">
        <v>105</v>
      </c>
      <c r="AF44" s="561" t="s">
        <v>105</v>
      </c>
      <c r="AG44" s="562" t="s">
        <v>105</v>
      </c>
    </row>
    <row r="45" s="451" customFormat="true" ht="17.25" hidden="false" customHeight="true" outlineLevel="0" collapsed="false">
      <c r="A45" s="397"/>
      <c r="B45" s="465"/>
      <c r="C45" s="469"/>
      <c r="D45" s="529"/>
      <c r="E45" s="547" t="s">
        <v>476</v>
      </c>
      <c r="F45" s="555" t="n">
        <f aca="false">SUM(L45:AG45)</f>
        <v>11</v>
      </c>
      <c r="G45" s="556" t="n">
        <v>0</v>
      </c>
      <c r="H45" s="557" t="n">
        <v>0</v>
      </c>
      <c r="I45" s="557" t="n">
        <v>0</v>
      </c>
      <c r="J45" s="557" t="n">
        <v>0</v>
      </c>
      <c r="K45" s="558" t="n">
        <v>0</v>
      </c>
      <c r="L45" s="554" t="n">
        <f aca="false">SUM(G45:K45)</f>
        <v>0</v>
      </c>
      <c r="M45" s="557" t="n">
        <v>0</v>
      </c>
      <c r="N45" s="557" t="n">
        <v>0</v>
      </c>
      <c r="O45" s="557" t="n">
        <v>0</v>
      </c>
      <c r="P45" s="558" t="n">
        <v>0</v>
      </c>
      <c r="Q45" s="556" t="n">
        <v>0</v>
      </c>
      <c r="R45" s="557" t="n">
        <v>0</v>
      </c>
      <c r="S45" s="557" t="n">
        <v>0</v>
      </c>
      <c r="T45" s="557" t="n">
        <v>1</v>
      </c>
      <c r="U45" s="557" t="n">
        <v>1</v>
      </c>
      <c r="V45" s="557" t="n">
        <v>1</v>
      </c>
      <c r="W45" s="557" t="n">
        <v>1</v>
      </c>
      <c r="X45" s="557" t="n">
        <v>1</v>
      </c>
      <c r="Y45" s="557" t="n">
        <v>0</v>
      </c>
      <c r="Z45" s="557" t="n">
        <v>2</v>
      </c>
      <c r="AA45" s="557" t="n">
        <v>2</v>
      </c>
      <c r="AB45" s="557" t="n">
        <v>1</v>
      </c>
      <c r="AC45" s="557" t="n">
        <v>1</v>
      </c>
      <c r="AD45" s="557" t="n">
        <v>0</v>
      </c>
      <c r="AE45" s="557" t="n">
        <v>0</v>
      </c>
      <c r="AF45" s="557" t="n">
        <v>0</v>
      </c>
      <c r="AG45" s="558" t="n">
        <v>0</v>
      </c>
    </row>
    <row r="46" s="451" customFormat="true" ht="12" hidden="false" customHeight="true" outlineLevel="0" collapsed="false">
      <c r="A46" s="397" t="s">
        <v>442</v>
      </c>
      <c r="B46" s="465"/>
      <c r="C46" s="470" t="s">
        <v>369</v>
      </c>
      <c r="D46" s="338"/>
      <c r="E46" s="547" t="s">
        <v>7</v>
      </c>
      <c r="F46" s="504" t="n">
        <f aca="false">SUM(L46:AG46)</f>
        <v>14</v>
      </c>
      <c r="G46" s="508" t="n">
        <f aca="false">SUM(G47:G48)</f>
        <v>0</v>
      </c>
      <c r="H46" s="509" t="n">
        <f aca="false">SUM(H47:H48)</f>
        <v>0</v>
      </c>
      <c r="I46" s="509" t="n">
        <f aca="false">SUM(I47:I48)</f>
        <v>0</v>
      </c>
      <c r="J46" s="509" t="n">
        <f aca="false">SUM(J47:J48)</f>
        <v>0</v>
      </c>
      <c r="K46" s="510" t="n">
        <f aca="false">SUM(K47:K48)</f>
        <v>0</v>
      </c>
      <c r="L46" s="554" t="n">
        <f aca="false">SUM(L47:L48)</f>
        <v>0</v>
      </c>
      <c r="M46" s="509" t="n">
        <f aca="false">SUM(M47:M48)</f>
        <v>0</v>
      </c>
      <c r="N46" s="509" t="n">
        <f aca="false">SUM(N47:N48)</f>
        <v>0</v>
      </c>
      <c r="O46" s="509" t="n">
        <f aca="false">SUM(O47:O48)</f>
        <v>0</v>
      </c>
      <c r="P46" s="510" t="n">
        <f aca="false">SUM(P47:P48)</f>
        <v>0</v>
      </c>
      <c r="Q46" s="508" t="n">
        <f aca="false">SUM(Q47:Q48)</f>
        <v>0</v>
      </c>
      <c r="R46" s="509" t="n">
        <f aca="false">SUM(R47:R48)</f>
        <v>0</v>
      </c>
      <c r="S46" s="509" t="n">
        <f aca="false">SUM(S47:S48)</f>
        <v>0</v>
      </c>
      <c r="T46" s="509" t="n">
        <f aca="false">SUM(T47:T48)</f>
        <v>1</v>
      </c>
      <c r="U46" s="509" t="n">
        <f aca="false">SUM(U47:U48)</f>
        <v>0</v>
      </c>
      <c r="V46" s="509" t="n">
        <f aca="false">SUM(V47:V48)</f>
        <v>0</v>
      </c>
      <c r="W46" s="509" t="n">
        <f aca="false">SUM(W47:W48)</f>
        <v>0</v>
      </c>
      <c r="X46" s="509" t="n">
        <f aca="false">SUM(X47:X48)</f>
        <v>1</v>
      </c>
      <c r="Y46" s="509" t="n">
        <f aca="false">SUM(Y47:Y48)</f>
        <v>1</v>
      </c>
      <c r="Z46" s="509" t="n">
        <f aca="false">SUM(Z47:Z48)</f>
        <v>3</v>
      </c>
      <c r="AA46" s="509" t="n">
        <f aca="false">SUM(AA47:AA48)</f>
        <v>3</v>
      </c>
      <c r="AB46" s="509" t="n">
        <f aca="false">SUM(AB47:AB48)</f>
        <v>3</v>
      </c>
      <c r="AC46" s="509" t="n">
        <f aca="false">SUM(AC47:AC48)</f>
        <v>2</v>
      </c>
      <c r="AD46" s="509" t="n">
        <f aca="false">SUM(AD47:AD48)</f>
        <v>0</v>
      </c>
      <c r="AE46" s="509" t="n">
        <f aca="false">SUM(AE47:AE48)</f>
        <v>0</v>
      </c>
      <c r="AF46" s="509" t="n">
        <f aca="false">SUM(AF47:AF48)</f>
        <v>0</v>
      </c>
      <c r="AG46" s="510" t="n">
        <f aca="false">SUM(AG47:AG48)</f>
        <v>0</v>
      </c>
      <c r="AH46" s="444"/>
    </row>
    <row r="47" s="451" customFormat="true" ht="12" hidden="false" customHeight="true" outlineLevel="0" collapsed="false">
      <c r="A47" s="397"/>
      <c r="B47" s="465"/>
      <c r="C47" s="470"/>
      <c r="D47" s="529"/>
      <c r="E47" s="547" t="s">
        <v>475</v>
      </c>
      <c r="F47" s="555" t="n">
        <f aca="false">SUM(L47:AG47)</f>
        <v>7</v>
      </c>
      <c r="G47" s="556" t="n">
        <v>0</v>
      </c>
      <c r="H47" s="557" t="n">
        <v>0</v>
      </c>
      <c r="I47" s="557" t="n">
        <v>0</v>
      </c>
      <c r="J47" s="557" t="n">
        <v>0</v>
      </c>
      <c r="K47" s="558" t="n">
        <v>0</v>
      </c>
      <c r="L47" s="554" t="n">
        <f aca="false">SUM(G47:K47)</f>
        <v>0</v>
      </c>
      <c r="M47" s="557" t="n">
        <v>0</v>
      </c>
      <c r="N47" s="557" t="n">
        <v>0</v>
      </c>
      <c r="O47" s="557" t="n">
        <v>0</v>
      </c>
      <c r="P47" s="558" t="n">
        <v>0</v>
      </c>
      <c r="Q47" s="556" t="n">
        <v>0</v>
      </c>
      <c r="R47" s="557" t="n">
        <v>0</v>
      </c>
      <c r="S47" s="557" t="n">
        <v>0</v>
      </c>
      <c r="T47" s="557" t="n">
        <v>0</v>
      </c>
      <c r="U47" s="557" t="n">
        <v>0</v>
      </c>
      <c r="V47" s="557" t="n">
        <v>0</v>
      </c>
      <c r="W47" s="557" t="n">
        <v>0</v>
      </c>
      <c r="X47" s="557" t="n">
        <v>0</v>
      </c>
      <c r="Y47" s="557" t="n">
        <v>1</v>
      </c>
      <c r="Z47" s="557" t="n">
        <v>2</v>
      </c>
      <c r="AA47" s="557" t="n">
        <v>2</v>
      </c>
      <c r="AB47" s="557" t="n">
        <v>1</v>
      </c>
      <c r="AC47" s="557" t="n">
        <v>1</v>
      </c>
      <c r="AD47" s="557" t="n">
        <v>0</v>
      </c>
      <c r="AE47" s="557" t="n">
        <v>0</v>
      </c>
      <c r="AF47" s="557" t="n">
        <v>0</v>
      </c>
      <c r="AG47" s="558" t="n">
        <v>0</v>
      </c>
    </row>
    <row r="48" s="451" customFormat="true" ht="17.25" hidden="false" customHeight="true" outlineLevel="0" collapsed="false">
      <c r="A48" s="397"/>
      <c r="B48" s="465"/>
      <c r="C48" s="470"/>
      <c r="D48" s="529"/>
      <c r="E48" s="547" t="s">
        <v>476</v>
      </c>
      <c r="F48" s="555" t="n">
        <f aca="false">SUM(L48:AG48)</f>
        <v>7</v>
      </c>
      <c r="G48" s="556" t="n">
        <v>0</v>
      </c>
      <c r="H48" s="557" t="n">
        <v>0</v>
      </c>
      <c r="I48" s="557" t="n">
        <v>0</v>
      </c>
      <c r="J48" s="557" t="n">
        <v>0</v>
      </c>
      <c r="K48" s="558" t="n">
        <v>0</v>
      </c>
      <c r="L48" s="554" t="n">
        <f aca="false">SUM(G48:K48)</f>
        <v>0</v>
      </c>
      <c r="M48" s="557" t="n">
        <v>0</v>
      </c>
      <c r="N48" s="557" t="n">
        <v>0</v>
      </c>
      <c r="O48" s="557" t="n">
        <v>0</v>
      </c>
      <c r="P48" s="558" t="n">
        <v>0</v>
      </c>
      <c r="Q48" s="556" t="n">
        <v>0</v>
      </c>
      <c r="R48" s="557" t="n">
        <v>0</v>
      </c>
      <c r="S48" s="557" t="n">
        <v>0</v>
      </c>
      <c r="T48" s="557" t="n">
        <v>1</v>
      </c>
      <c r="U48" s="557" t="n">
        <v>0</v>
      </c>
      <c r="V48" s="557" t="n">
        <v>0</v>
      </c>
      <c r="W48" s="557" t="n">
        <v>0</v>
      </c>
      <c r="X48" s="557" t="n">
        <v>1</v>
      </c>
      <c r="Y48" s="557" t="n">
        <v>0</v>
      </c>
      <c r="Z48" s="557" t="n">
        <v>1</v>
      </c>
      <c r="AA48" s="557" t="n">
        <v>1</v>
      </c>
      <c r="AB48" s="557" t="n">
        <v>2</v>
      </c>
      <c r="AC48" s="557" t="n">
        <v>1</v>
      </c>
      <c r="AD48" s="557" t="n">
        <v>0</v>
      </c>
      <c r="AE48" s="557" t="n">
        <v>0</v>
      </c>
      <c r="AF48" s="557" t="n">
        <v>0</v>
      </c>
      <c r="AG48" s="558" t="n">
        <v>0</v>
      </c>
    </row>
    <row r="49" s="451" customFormat="true" ht="12" hidden="false" customHeight="true" outlineLevel="0" collapsed="false">
      <c r="A49" s="397" t="s">
        <v>443</v>
      </c>
      <c r="B49" s="507" t="s">
        <v>187</v>
      </c>
      <c r="C49" s="507"/>
      <c r="D49" s="338"/>
      <c r="E49" s="547" t="s">
        <v>7</v>
      </c>
      <c r="F49" s="504" t="n">
        <f aca="false">SUM(L49:AG49)</f>
        <v>49</v>
      </c>
      <c r="G49" s="508" t="n">
        <f aca="false">SUM(G50:G51)</f>
        <v>0</v>
      </c>
      <c r="H49" s="509" t="n">
        <f aca="false">SUM(H50:H51)</f>
        <v>0</v>
      </c>
      <c r="I49" s="509" t="n">
        <f aca="false">SUM(I50:I51)</f>
        <v>0</v>
      </c>
      <c r="J49" s="509" t="n">
        <f aca="false">SUM(J50:J51)</f>
        <v>0</v>
      </c>
      <c r="K49" s="510" t="n">
        <f aca="false">SUM(K50:K51)</f>
        <v>0</v>
      </c>
      <c r="L49" s="554" t="n">
        <f aca="false">SUM(L50:L51)</f>
        <v>0</v>
      </c>
      <c r="M49" s="509" t="n">
        <f aca="false">SUM(M50:M51)</f>
        <v>0</v>
      </c>
      <c r="N49" s="509" t="n">
        <f aca="false">SUM(N50:N51)</f>
        <v>0</v>
      </c>
      <c r="O49" s="509" t="n">
        <f aca="false">SUM(O50:O51)</f>
        <v>0</v>
      </c>
      <c r="P49" s="510" t="n">
        <f aca="false">SUM(P50:P51)</f>
        <v>0</v>
      </c>
      <c r="Q49" s="508" t="n">
        <f aca="false">SUM(Q50:Q51)</f>
        <v>0</v>
      </c>
      <c r="R49" s="509" t="n">
        <f aca="false">SUM(R50:R51)</f>
        <v>0</v>
      </c>
      <c r="S49" s="509" t="n">
        <f aca="false">SUM(S50:S51)</f>
        <v>0</v>
      </c>
      <c r="T49" s="509" t="n">
        <f aca="false">SUM(T50:T51)</f>
        <v>0</v>
      </c>
      <c r="U49" s="509" t="n">
        <f aca="false">SUM(U50:U51)</f>
        <v>0</v>
      </c>
      <c r="V49" s="509" t="n">
        <f aca="false">SUM(V50:V51)</f>
        <v>0</v>
      </c>
      <c r="W49" s="509" t="n">
        <f aca="false">SUM(W50:W51)</f>
        <v>3</v>
      </c>
      <c r="X49" s="509" t="n">
        <f aca="false">SUM(X50:X51)</f>
        <v>0</v>
      </c>
      <c r="Y49" s="509" t="n">
        <f aca="false">SUM(Y50:Y51)</f>
        <v>3</v>
      </c>
      <c r="Z49" s="509" t="n">
        <f aca="false">SUM(Z50:Z51)</f>
        <v>2</v>
      </c>
      <c r="AA49" s="509" t="n">
        <f aca="false">SUM(AA50:AA51)</f>
        <v>7</v>
      </c>
      <c r="AB49" s="509" t="n">
        <f aca="false">SUM(AB50:AB51)</f>
        <v>10</v>
      </c>
      <c r="AC49" s="509" t="n">
        <f aca="false">SUM(AC50:AC51)</f>
        <v>13</v>
      </c>
      <c r="AD49" s="509" t="n">
        <f aca="false">SUM(AD50:AD51)</f>
        <v>6</v>
      </c>
      <c r="AE49" s="509" t="n">
        <f aca="false">SUM(AE50:AE51)</f>
        <v>4</v>
      </c>
      <c r="AF49" s="509" t="n">
        <f aca="false">SUM(AF50:AF51)</f>
        <v>1</v>
      </c>
      <c r="AG49" s="510" t="n">
        <f aca="false">SUM(AG50:AG51)</f>
        <v>0</v>
      </c>
      <c r="AH49" s="444"/>
    </row>
    <row r="50" s="451" customFormat="true" ht="12" hidden="false" customHeight="true" outlineLevel="0" collapsed="false">
      <c r="A50" s="397"/>
      <c r="B50" s="507"/>
      <c r="C50" s="507"/>
      <c r="D50" s="529"/>
      <c r="E50" s="547" t="s">
        <v>475</v>
      </c>
      <c r="F50" s="555" t="n">
        <f aca="false">SUM(L50:AG50)</f>
        <v>20</v>
      </c>
      <c r="G50" s="556" t="n">
        <v>0</v>
      </c>
      <c r="H50" s="557" t="n">
        <v>0</v>
      </c>
      <c r="I50" s="557" t="n">
        <v>0</v>
      </c>
      <c r="J50" s="557" t="n">
        <v>0</v>
      </c>
      <c r="K50" s="558" t="n">
        <v>0</v>
      </c>
      <c r="L50" s="554" t="n">
        <f aca="false">SUM(G50:K50)</f>
        <v>0</v>
      </c>
      <c r="M50" s="557" t="n">
        <v>0</v>
      </c>
      <c r="N50" s="557" t="n">
        <v>0</v>
      </c>
      <c r="O50" s="557" t="n">
        <v>0</v>
      </c>
      <c r="P50" s="558" t="n">
        <v>0</v>
      </c>
      <c r="Q50" s="556" t="n">
        <v>0</v>
      </c>
      <c r="R50" s="557" t="n">
        <v>0</v>
      </c>
      <c r="S50" s="557" t="n">
        <v>0</v>
      </c>
      <c r="T50" s="557" t="n">
        <v>0</v>
      </c>
      <c r="U50" s="557" t="n">
        <v>0</v>
      </c>
      <c r="V50" s="557" t="n">
        <v>0</v>
      </c>
      <c r="W50" s="557" t="n">
        <v>1</v>
      </c>
      <c r="X50" s="557" t="n">
        <v>0</v>
      </c>
      <c r="Y50" s="557" t="n">
        <v>1</v>
      </c>
      <c r="Z50" s="557" t="n">
        <v>1</v>
      </c>
      <c r="AA50" s="557" t="n">
        <v>4</v>
      </c>
      <c r="AB50" s="557" t="n">
        <v>6</v>
      </c>
      <c r="AC50" s="557" t="n">
        <v>3</v>
      </c>
      <c r="AD50" s="557" t="n">
        <v>2</v>
      </c>
      <c r="AE50" s="557" t="n">
        <v>1</v>
      </c>
      <c r="AF50" s="557" t="n">
        <v>1</v>
      </c>
      <c r="AG50" s="558" t="n">
        <v>0</v>
      </c>
    </row>
    <row r="51" s="451" customFormat="true" ht="17.25" hidden="false" customHeight="true" outlineLevel="0" collapsed="false">
      <c r="A51" s="397"/>
      <c r="B51" s="507"/>
      <c r="C51" s="507"/>
      <c r="D51" s="529"/>
      <c r="E51" s="547" t="s">
        <v>476</v>
      </c>
      <c r="F51" s="555" t="n">
        <f aca="false">SUM(L51:AG51)</f>
        <v>29</v>
      </c>
      <c r="G51" s="556" t="n">
        <v>0</v>
      </c>
      <c r="H51" s="557" t="n">
        <v>0</v>
      </c>
      <c r="I51" s="557" t="n">
        <v>0</v>
      </c>
      <c r="J51" s="557" t="n">
        <v>0</v>
      </c>
      <c r="K51" s="558" t="n">
        <v>0</v>
      </c>
      <c r="L51" s="554" t="n">
        <f aca="false">SUM(G51:K51)</f>
        <v>0</v>
      </c>
      <c r="M51" s="557" t="n">
        <v>0</v>
      </c>
      <c r="N51" s="557" t="n">
        <v>0</v>
      </c>
      <c r="O51" s="557" t="n">
        <v>0</v>
      </c>
      <c r="P51" s="558" t="n">
        <v>0</v>
      </c>
      <c r="Q51" s="556" t="n">
        <v>0</v>
      </c>
      <c r="R51" s="557" t="n">
        <v>0</v>
      </c>
      <c r="S51" s="557" t="n">
        <v>0</v>
      </c>
      <c r="T51" s="557" t="n">
        <v>0</v>
      </c>
      <c r="U51" s="557" t="n">
        <v>0</v>
      </c>
      <c r="V51" s="557" t="n">
        <v>0</v>
      </c>
      <c r="W51" s="557" t="n">
        <v>2</v>
      </c>
      <c r="X51" s="557" t="n">
        <v>0</v>
      </c>
      <c r="Y51" s="557" t="n">
        <v>2</v>
      </c>
      <c r="Z51" s="557" t="n">
        <v>1</v>
      </c>
      <c r="AA51" s="557" t="n">
        <v>3</v>
      </c>
      <c r="AB51" s="557" t="n">
        <v>4</v>
      </c>
      <c r="AC51" s="557" t="n">
        <v>10</v>
      </c>
      <c r="AD51" s="557" t="n">
        <v>4</v>
      </c>
      <c r="AE51" s="557" t="n">
        <v>3</v>
      </c>
      <c r="AF51" s="557" t="n">
        <v>0</v>
      </c>
      <c r="AG51" s="558" t="n">
        <v>0</v>
      </c>
    </row>
    <row r="52" s="451" customFormat="true" ht="12" hidden="false" customHeight="true" outlineLevel="0" collapsed="false">
      <c r="A52" s="397" t="s">
        <v>444</v>
      </c>
      <c r="B52" s="507" t="s">
        <v>371</v>
      </c>
      <c r="C52" s="507"/>
      <c r="D52" s="338"/>
      <c r="E52" s="547" t="s">
        <v>7</v>
      </c>
      <c r="F52" s="504" t="n">
        <f aca="false">SUM(L52:AG52)</f>
        <v>9</v>
      </c>
      <c r="G52" s="508" t="n">
        <f aca="false">SUM(G53:G54)</f>
        <v>0</v>
      </c>
      <c r="H52" s="509" t="n">
        <f aca="false">SUM(H53:H54)</f>
        <v>0</v>
      </c>
      <c r="I52" s="509" t="n">
        <f aca="false">SUM(I53:I54)</f>
        <v>0</v>
      </c>
      <c r="J52" s="509" t="n">
        <f aca="false">SUM(J53:J54)</f>
        <v>0</v>
      </c>
      <c r="K52" s="510" t="n">
        <f aca="false">SUM(K53:K54)</f>
        <v>0</v>
      </c>
      <c r="L52" s="554" t="n">
        <f aca="false">SUM(L53:L54)</f>
        <v>0</v>
      </c>
      <c r="M52" s="509" t="n">
        <f aca="false">SUM(M53:M54)</f>
        <v>0</v>
      </c>
      <c r="N52" s="509" t="n">
        <f aca="false">SUM(N53:N54)</f>
        <v>0</v>
      </c>
      <c r="O52" s="509" t="n">
        <f aca="false">SUM(O53:O54)</f>
        <v>0</v>
      </c>
      <c r="P52" s="510" t="n">
        <f aca="false">SUM(P53:P54)</f>
        <v>0</v>
      </c>
      <c r="Q52" s="508" t="n">
        <f aca="false">SUM(Q53:Q54)</f>
        <v>0</v>
      </c>
      <c r="R52" s="509" t="n">
        <f aca="false">SUM(R53:R54)</f>
        <v>0</v>
      </c>
      <c r="S52" s="509" t="n">
        <f aca="false">SUM(S53:S54)</f>
        <v>0</v>
      </c>
      <c r="T52" s="509" t="n">
        <f aca="false">SUM(T53:T54)</f>
        <v>0</v>
      </c>
      <c r="U52" s="509" t="n">
        <f aca="false">SUM(U53:U54)</f>
        <v>0</v>
      </c>
      <c r="V52" s="509" t="n">
        <f aca="false">SUM(V53:V54)</f>
        <v>0</v>
      </c>
      <c r="W52" s="509" t="n">
        <f aca="false">SUM(W53:W54)</f>
        <v>0</v>
      </c>
      <c r="X52" s="509" t="n">
        <f aca="false">SUM(X53:X54)</f>
        <v>1</v>
      </c>
      <c r="Y52" s="509" t="n">
        <f aca="false">SUM(Y53:Y54)</f>
        <v>0</v>
      </c>
      <c r="Z52" s="509" t="n">
        <f aca="false">SUM(Z53:Z54)</f>
        <v>0</v>
      </c>
      <c r="AA52" s="509" t="n">
        <f aca="false">SUM(AA53:AA54)</f>
        <v>0</v>
      </c>
      <c r="AB52" s="509" t="n">
        <f aca="false">SUM(AB53:AB54)</f>
        <v>0</v>
      </c>
      <c r="AC52" s="509" t="n">
        <f aca="false">SUM(AC53:AC54)</f>
        <v>4</v>
      </c>
      <c r="AD52" s="509" t="n">
        <f aca="false">SUM(AD53:AD54)</f>
        <v>2</v>
      </c>
      <c r="AE52" s="509" t="n">
        <f aca="false">SUM(AE53:AE54)</f>
        <v>2</v>
      </c>
      <c r="AF52" s="509" t="n">
        <f aca="false">SUM(AF53:AF54)</f>
        <v>0</v>
      </c>
      <c r="AG52" s="510" t="n">
        <f aca="false">SUM(AG53:AG54)</f>
        <v>0</v>
      </c>
      <c r="AH52" s="444"/>
    </row>
    <row r="53" s="451" customFormat="true" ht="12" hidden="false" customHeight="true" outlineLevel="0" collapsed="false">
      <c r="A53" s="397"/>
      <c r="B53" s="507"/>
      <c r="C53" s="507"/>
      <c r="D53" s="529"/>
      <c r="E53" s="547" t="s">
        <v>475</v>
      </c>
      <c r="F53" s="555" t="n">
        <f aca="false">SUM(L53:AG53)</f>
        <v>4</v>
      </c>
      <c r="G53" s="556" t="n">
        <v>0</v>
      </c>
      <c r="H53" s="557" t="n">
        <v>0</v>
      </c>
      <c r="I53" s="557" t="n">
        <v>0</v>
      </c>
      <c r="J53" s="557" t="n">
        <v>0</v>
      </c>
      <c r="K53" s="558" t="n">
        <v>0</v>
      </c>
      <c r="L53" s="554" t="n">
        <f aca="false">SUM(G53:K53)</f>
        <v>0</v>
      </c>
      <c r="M53" s="557" t="n">
        <v>0</v>
      </c>
      <c r="N53" s="557" t="n">
        <v>0</v>
      </c>
      <c r="O53" s="557" t="n">
        <v>0</v>
      </c>
      <c r="P53" s="558" t="n">
        <v>0</v>
      </c>
      <c r="Q53" s="556" t="n">
        <v>0</v>
      </c>
      <c r="R53" s="557" t="n">
        <v>0</v>
      </c>
      <c r="S53" s="557" t="n">
        <v>0</v>
      </c>
      <c r="T53" s="557" t="n">
        <v>0</v>
      </c>
      <c r="U53" s="557" t="n">
        <v>0</v>
      </c>
      <c r="V53" s="557" t="n">
        <v>0</v>
      </c>
      <c r="W53" s="557" t="n">
        <v>0</v>
      </c>
      <c r="X53" s="557" t="n">
        <v>0</v>
      </c>
      <c r="Y53" s="557" t="n">
        <v>0</v>
      </c>
      <c r="Z53" s="557" t="n">
        <v>0</v>
      </c>
      <c r="AA53" s="557" t="n">
        <v>0</v>
      </c>
      <c r="AB53" s="557" t="n">
        <v>0</v>
      </c>
      <c r="AC53" s="557" t="n">
        <v>2</v>
      </c>
      <c r="AD53" s="557" t="n">
        <v>2</v>
      </c>
      <c r="AE53" s="557" t="n">
        <v>0</v>
      </c>
      <c r="AF53" s="557" t="n">
        <v>0</v>
      </c>
      <c r="AG53" s="558" t="n">
        <v>0</v>
      </c>
    </row>
    <row r="54" s="451" customFormat="true" ht="17.25" hidden="false" customHeight="true" outlineLevel="0" collapsed="false">
      <c r="A54" s="397"/>
      <c r="B54" s="507"/>
      <c r="C54" s="507"/>
      <c r="D54" s="529"/>
      <c r="E54" s="547" t="s">
        <v>476</v>
      </c>
      <c r="F54" s="555" t="n">
        <f aca="false">SUM(L54:AG54)</f>
        <v>5</v>
      </c>
      <c r="G54" s="556" t="n">
        <v>0</v>
      </c>
      <c r="H54" s="557" t="n">
        <v>0</v>
      </c>
      <c r="I54" s="557" t="n">
        <v>0</v>
      </c>
      <c r="J54" s="557" t="n">
        <v>0</v>
      </c>
      <c r="K54" s="558" t="n">
        <v>0</v>
      </c>
      <c r="L54" s="554" t="n">
        <f aca="false">SUM(G54:K54)</f>
        <v>0</v>
      </c>
      <c r="M54" s="557" t="n">
        <v>0</v>
      </c>
      <c r="N54" s="557" t="n">
        <v>0</v>
      </c>
      <c r="O54" s="557" t="n">
        <v>0</v>
      </c>
      <c r="P54" s="558" t="n">
        <v>0</v>
      </c>
      <c r="Q54" s="556" t="n">
        <v>0</v>
      </c>
      <c r="R54" s="557" t="n">
        <v>0</v>
      </c>
      <c r="S54" s="557" t="n">
        <v>0</v>
      </c>
      <c r="T54" s="557" t="n">
        <v>0</v>
      </c>
      <c r="U54" s="557" t="n">
        <v>0</v>
      </c>
      <c r="V54" s="557" t="n">
        <v>0</v>
      </c>
      <c r="W54" s="557" t="n">
        <v>0</v>
      </c>
      <c r="X54" s="557" t="n">
        <v>1</v>
      </c>
      <c r="Y54" s="557" t="n">
        <v>0</v>
      </c>
      <c r="Z54" s="557" t="n">
        <v>0</v>
      </c>
      <c r="AA54" s="557" t="n">
        <v>0</v>
      </c>
      <c r="AB54" s="557" t="n">
        <v>0</v>
      </c>
      <c r="AC54" s="557" t="n">
        <v>2</v>
      </c>
      <c r="AD54" s="557" t="n">
        <v>0</v>
      </c>
      <c r="AE54" s="557" t="n">
        <v>2</v>
      </c>
      <c r="AF54" s="557" t="n">
        <v>0</v>
      </c>
      <c r="AG54" s="558" t="n">
        <v>0</v>
      </c>
    </row>
    <row r="55" s="451" customFormat="true" ht="12" hidden="false" customHeight="true" outlineLevel="0" collapsed="false">
      <c r="A55" s="397" t="s">
        <v>445</v>
      </c>
      <c r="B55" s="515" t="s">
        <v>446</v>
      </c>
      <c r="C55" s="515"/>
      <c r="D55" s="338"/>
      <c r="E55" s="547" t="s">
        <v>7</v>
      </c>
      <c r="F55" s="504" t="n">
        <f aca="false">SUM(L55:AG55)</f>
        <v>358</v>
      </c>
      <c r="G55" s="508" t="n">
        <f aca="false">SUM(G56:G57)</f>
        <v>1</v>
      </c>
      <c r="H55" s="509" t="n">
        <f aca="false">SUM(H56:H57)</f>
        <v>0</v>
      </c>
      <c r="I55" s="509" t="n">
        <f aca="false">SUM(I56:I57)</f>
        <v>0</v>
      </c>
      <c r="J55" s="509" t="n">
        <f aca="false">SUM(J56:J57)</f>
        <v>0</v>
      </c>
      <c r="K55" s="510" t="n">
        <f aca="false">SUM(K56:K57)</f>
        <v>0</v>
      </c>
      <c r="L55" s="554" t="n">
        <f aca="false">SUM(L56:L57)</f>
        <v>1</v>
      </c>
      <c r="M55" s="509" t="n">
        <f aca="false">SUM(M56:M57)</f>
        <v>0</v>
      </c>
      <c r="N55" s="509" t="n">
        <f aca="false">SUM(N56:N57)</f>
        <v>0</v>
      </c>
      <c r="O55" s="509" t="n">
        <f aca="false">SUM(O56:O57)</f>
        <v>0</v>
      </c>
      <c r="P55" s="510" t="n">
        <f aca="false">SUM(P56:P57)</f>
        <v>0</v>
      </c>
      <c r="Q55" s="508" t="n">
        <f aca="false">SUM(Q56:Q57)</f>
        <v>1</v>
      </c>
      <c r="R55" s="509" t="n">
        <f aca="false">SUM(R56:R57)</f>
        <v>0</v>
      </c>
      <c r="S55" s="509" t="n">
        <f aca="false">SUM(S56:S57)</f>
        <v>0</v>
      </c>
      <c r="T55" s="509" t="n">
        <f aca="false">SUM(T56:T57)</f>
        <v>3</v>
      </c>
      <c r="U55" s="509" t="n">
        <f aca="false">SUM(U56:U57)</f>
        <v>3</v>
      </c>
      <c r="V55" s="509" t="n">
        <f aca="false">SUM(V56:V57)</f>
        <v>4</v>
      </c>
      <c r="W55" s="509" t="n">
        <f aca="false">SUM(W56:W57)</f>
        <v>8</v>
      </c>
      <c r="X55" s="509" t="n">
        <f aca="false">SUM(X56:X57)</f>
        <v>12</v>
      </c>
      <c r="Y55" s="509" t="n">
        <f aca="false">SUM(Y56:Y57)</f>
        <v>11</v>
      </c>
      <c r="Z55" s="509" t="n">
        <f aca="false">SUM(Z56:Z57)</f>
        <v>33</v>
      </c>
      <c r="AA55" s="509" t="n">
        <f aca="false">SUM(AA56:AA57)</f>
        <v>33</v>
      </c>
      <c r="AB55" s="509" t="n">
        <f aca="false">SUM(AB56:AB57)</f>
        <v>53</v>
      </c>
      <c r="AC55" s="509" t="n">
        <f aca="false">SUM(AC56:AC57)</f>
        <v>66</v>
      </c>
      <c r="AD55" s="509" t="n">
        <f aca="false">SUM(AD56:AD57)</f>
        <v>74</v>
      </c>
      <c r="AE55" s="509" t="n">
        <f aca="false">SUM(AE56:AE57)</f>
        <v>45</v>
      </c>
      <c r="AF55" s="509" t="n">
        <f aca="false">SUM(AF56:AF57)</f>
        <v>11</v>
      </c>
      <c r="AG55" s="510" t="n">
        <f aca="false">SUM(AG56:AG57)</f>
        <v>0</v>
      </c>
      <c r="AH55" s="444"/>
    </row>
    <row r="56" s="451" customFormat="true" ht="12" hidden="false" customHeight="true" outlineLevel="0" collapsed="false">
      <c r="A56" s="397"/>
      <c r="B56" s="515"/>
      <c r="C56" s="515"/>
      <c r="D56" s="529"/>
      <c r="E56" s="547" t="s">
        <v>475</v>
      </c>
      <c r="F56" s="555" t="n">
        <f aca="false">SUM(L56:AG56)</f>
        <v>184</v>
      </c>
      <c r="G56" s="556" t="n">
        <v>0</v>
      </c>
      <c r="H56" s="557" t="n">
        <v>0</v>
      </c>
      <c r="I56" s="557" t="n">
        <v>0</v>
      </c>
      <c r="J56" s="557" t="n">
        <v>0</v>
      </c>
      <c r="K56" s="558" t="n">
        <v>0</v>
      </c>
      <c r="L56" s="554" t="n">
        <f aca="false">SUM(G56:K56)</f>
        <v>0</v>
      </c>
      <c r="M56" s="557" t="n">
        <v>0</v>
      </c>
      <c r="N56" s="557" t="n">
        <v>0</v>
      </c>
      <c r="O56" s="557" t="n">
        <v>0</v>
      </c>
      <c r="P56" s="558" t="n">
        <v>0</v>
      </c>
      <c r="Q56" s="556" t="n">
        <v>1</v>
      </c>
      <c r="R56" s="557" t="n">
        <v>0</v>
      </c>
      <c r="S56" s="557" t="n">
        <v>0</v>
      </c>
      <c r="T56" s="557" t="n">
        <v>2</v>
      </c>
      <c r="U56" s="557" t="n">
        <v>3</v>
      </c>
      <c r="V56" s="557" t="n">
        <v>3</v>
      </c>
      <c r="W56" s="557" t="n">
        <v>8</v>
      </c>
      <c r="X56" s="557" t="n">
        <v>7</v>
      </c>
      <c r="Y56" s="557" t="n">
        <v>10</v>
      </c>
      <c r="Z56" s="557" t="n">
        <v>26</v>
      </c>
      <c r="AA56" s="557" t="n">
        <v>22</v>
      </c>
      <c r="AB56" s="557" t="n">
        <v>33</v>
      </c>
      <c r="AC56" s="557" t="n">
        <v>35</v>
      </c>
      <c r="AD56" s="557" t="n">
        <v>24</v>
      </c>
      <c r="AE56" s="557" t="n">
        <v>9</v>
      </c>
      <c r="AF56" s="557" t="n">
        <v>1</v>
      </c>
      <c r="AG56" s="558" t="n">
        <v>0</v>
      </c>
    </row>
    <row r="57" s="451" customFormat="true" ht="17.25" hidden="false" customHeight="true" outlineLevel="0" collapsed="false">
      <c r="A57" s="406"/>
      <c r="B57" s="515"/>
      <c r="C57" s="515"/>
      <c r="D57" s="564"/>
      <c r="E57" s="565" t="s">
        <v>476</v>
      </c>
      <c r="F57" s="566" t="n">
        <f aca="false">SUM(L57:AG57)</f>
        <v>174</v>
      </c>
      <c r="G57" s="556" t="n">
        <v>1</v>
      </c>
      <c r="H57" s="557" t="n">
        <v>0</v>
      </c>
      <c r="I57" s="557" t="n">
        <v>0</v>
      </c>
      <c r="J57" s="557" t="n">
        <v>0</v>
      </c>
      <c r="K57" s="558" t="n">
        <v>0</v>
      </c>
      <c r="L57" s="567" t="n">
        <f aca="false">SUM(G57:K57)</f>
        <v>1</v>
      </c>
      <c r="M57" s="557" t="n">
        <v>0</v>
      </c>
      <c r="N57" s="557" t="n">
        <v>0</v>
      </c>
      <c r="O57" s="557" t="n">
        <v>0</v>
      </c>
      <c r="P57" s="558" t="n">
        <v>0</v>
      </c>
      <c r="Q57" s="556" t="n">
        <v>0</v>
      </c>
      <c r="R57" s="557" t="n">
        <v>0</v>
      </c>
      <c r="S57" s="557" t="n">
        <v>0</v>
      </c>
      <c r="T57" s="557" t="n">
        <v>1</v>
      </c>
      <c r="U57" s="557" t="n">
        <v>0</v>
      </c>
      <c r="V57" s="557" t="n">
        <v>1</v>
      </c>
      <c r="W57" s="557" t="n">
        <v>0</v>
      </c>
      <c r="X57" s="557" t="n">
        <v>5</v>
      </c>
      <c r="Y57" s="557" t="n">
        <v>1</v>
      </c>
      <c r="Z57" s="557" t="n">
        <v>7</v>
      </c>
      <c r="AA57" s="557" t="n">
        <v>11</v>
      </c>
      <c r="AB57" s="557" t="n">
        <v>20</v>
      </c>
      <c r="AC57" s="557" t="n">
        <v>31</v>
      </c>
      <c r="AD57" s="557" t="n">
        <v>50</v>
      </c>
      <c r="AE57" s="557" t="n">
        <v>36</v>
      </c>
      <c r="AF57" s="557" t="n">
        <v>10</v>
      </c>
      <c r="AG57" s="558" t="n">
        <v>0</v>
      </c>
    </row>
    <row r="58" s="529" customFormat="true" ht="18.75" hidden="false" customHeight="true" outlineLevel="0" collapsed="false">
      <c r="A58" s="520" t="s">
        <v>447</v>
      </c>
      <c r="B58" s="521" t="s">
        <v>477</v>
      </c>
      <c r="C58" s="522" t="s">
        <v>374</v>
      </c>
      <c r="D58" s="523"/>
      <c r="E58" s="568" t="s">
        <v>7</v>
      </c>
      <c r="F58" s="525" t="n">
        <f aca="false">SUM(L58:AG58)</f>
        <v>37</v>
      </c>
      <c r="G58" s="526" t="n">
        <f aca="false">SUM(G59:G60)</f>
        <v>0</v>
      </c>
      <c r="H58" s="527" t="n">
        <f aca="false">SUM(H59:H60)</f>
        <v>0</v>
      </c>
      <c r="I58" s="527" t="n">
        <f aca="false">SUM(I59:I60)</f>
        <v>0</v>
      </c>
      <c r="J58" s="527" t="n">
        <f aca="false">SUM(J59:J60)</f>
        <v>0</v>
      </c>
      <c r="K58" s="528" t="n">
        <f aca="false">SUM(K59:K60)</f>
        <v>0</v>
      </c>
      <c r="L58" s="526" t="n">
        <f aca="false">SUM(L59:L60)</f>
        <v>0</v>
      </c>
      <c r="M58" s="527" t="n">
        <f aca="false">SUM(M59:M60)</f>
        <v>0</v>
      </c>
      <c r="N58" s="527" t="n">
        <f aca="false">SUM(N59:N60)</f>
        <v>0</v>
      </c>
      <c r="O58" s="527" t="n">
        <f aca="false">SUM(O59:O60)</f>
        <v>0</v>
      </c>
      <c r="P58" s="528" t="n">
        <f aca="false">SUM(P59:P60)</f>
        <v>0</v>
      </c>
      <c r="Q58" s="526" t="n">
        <f aca="false">SUM(Q59:Q60)</f>
        <v>0</v>
      </c>
      <c r="R58" s="527" t="n">
        <f aca="false">SUM(R59:R60)</f>
        <v>0</v>
      </c>
      <c r="S58" s="527" t="n">
        <f aca="false">SUM(S59:S60)</f>
        <v>0</v>
      </c>
      <c r="T58" s="527" t="n">
        <f aca="false">SUM(T59:T60)</f>
        <v>2</v>
      </c>
      <c r="U58" s="527" t="n">
        <f aca="false">SUM(U59:U60)</f>
        <v>0</v>
      </c>
      <c r="V58" s="527" t="n">
        <f aca="false">SUM(V59:V60)</f>
        <v>1</v>
      </c>
      <c r="W58" s="527" t="n">
        <f aca="false">SUM(W59:W60)</f>
        <v>0</v>
      </c>
      <c r="X58" s="527" t="n">
        <f aca="false">SUM(X59:X60)</f>
        <v>2</v>
      </c>
      <c r="Y58" s="527" t="n">
        <f aca="false">SUM(Y59:Y60)</f>
        <v>0</v>
      </c>
      <c r="Z58" s="527" t="n">
        <f aca="false">SUM(Z59:Z60)</f>
        <v>3</v>
      </c>
      <c r="AA58" s="527" t="n">
        <f aca="false">SUM(AA59:AA60)</f>
        <v>7</v>
      </c>
      <c r="AB58" s="527" t="n">
        <f aca="false">SUM(AB59:AB60)</f>
        <v>7</v>
      </c>
      <c r="AC58" s="527" t="n">
        <f aca="false">SUM(AC59:AC60)</f>
        <v>7</v>
      </c>
      <c r="AD58" s="527" t="n">
        <f aca="false">SUM(AD59:AD60)</f>
        <v>4</v>
      </c>
      <c r="AE58" s="527" t="n">
        <f aca="false">SUM(AE59:AE60)</f>
        <v>3</v>
      </c>
      <c r="AF58" s="527" t="n">
        <f aca="false">SUM(AF59:AF60)</f>
        <v>1</v>
      </c>
      <c r="AG58" s="528" t="n">
        <f aca="false">SUM(AG59:AG60)</f>
        <v>0</v>
      </c>
      <c r="AH58" s="435"/>
    </row>
    <row r="59" s="451" customFormat="true" ht="12" hidden="false" customHeight="true" outlineLevel="0" collapsed="false">
      <c r="A59" s="397"/>
      <c r="B59" s="530"/>
      <c r="C59" s="487"/>
      <c r="D59" s="529"/>
      <c r="E59" s="547" t="s">
        <v>475</v>
      </c>
      <c r="F59" s="555" t="n">
        <f aca="false">SUM(L59:AG59)</f>
        <v>23</v>
      </c>
      <c r="G59" s="556" t="n">
        <v>0</v>
      </c>
      <c r="H59" s="557" t="n">
        <v>0</v>
      </c>
      <c r="I59" s="557" t="n">
        <v>0</v>
      </c>
      <c r="J59" s="557" t="n">
        <v>0</v>
      </c>
      <c r="K59" s="558" t="n">
        <v>0</v>
      </c>
      <c r="L59" s="554" t="n">
        <f aca="false">SUM(G59:K59)</f>
        <v>0</v>
      </c>
      <c r="M59" s="557" t="n">
        <v>0</v>
      </c>
      <c r="N59" s="557" t="n">
        <v>0</v>
      </c>
      <c r="O59" s="557" t="n">
        <v>0</v>
      </c>
      <c r="P59" s="558" t="n">
        <v>0</v>
      </c>
      <c r="Q59" s="556" t="n">
        <v>0</v>
      </c>
      <c r="R59" s="557" t="n">
        <v>0</v>
      </c>
      <c r="S59" s="557" t="n">
        <v>0</v>
      </c>
      <c r="T59" s="557" t="n">
        <v>2</v>
      </c>
      <c r="U59" s="557" t="n">
        <v>0</v>
      </c>
      <c r="V59" s="557" t="n">
        <v>1</v>
      </c>
      <c r="W59" s="557" t="n">
        <v>0</v>
      </c>
      <c r="X59" s="557" t="n">
        <v>1</v>
      </c>
      <c r="Y59" s="557" t="n">
        <v>0</v>
      </c>
      <c r="Z59" s="557" t="n">
        <v>2</v>
      </c>
      <c r="AA59" s="557" t="n">
        <v>4</v>
      </c>
      <c r="AB59" s="557" t="n">
        <v>6</v>
      </c>
      <c r="AC59" s="557" t="n">
        <v>5</v>
      </c>
      <c r="AD59" s="557" t="n">
        <v>2</v>
      </c>
      <c r="AE59" s="557" t="n">
        <v>0</v>
      </c>
      <c r="AF59" s="557" t="n">
        <v>0</v>
      </c>
      <c r="AG59" s="558" t="n">
        <v>0</v>
      </c>
    </row>
    <row r="60" s="451" customFormat="true" ht="17.25" hidden="false" customHeight="true" outlineLevel="0" collapsed="false">
      <c r="A60" s="397"/>
      <c r="B60" s="530"/>
      <c r="C60" s="487"/>
      <c r="D60" s="529"/>
      <c r="E60" s="547" t="s">
        <v>476</v>
      </c>
      <c r="F60" s="555" t="n">
        <f aca="false">SUM(L60:AG60)</f>
        <v>14</v>
      </c>
      <c r="G60" s="556" t="n">
        <v>0</v>
      </c>
      <c r="H60" s="557" t="n">
        <v>0</v>
      </c>
      <c r="I60" s="557" t="n">
        <v>0</v>
      </c>
      <c r="J60" s="557" t="n">
        <v>0</v>
      </c>
      <c r="K60" s="558" t="n">
        <v>0</v>
      </c>
      <c r="L60" s="554" t="n">
        <f aca="false">SUM(G60:K60)</f>
        <v>0</v>
      </c>
      <c r="M60" s="557" t="n">
        <v>0</v>
      </c>
      <c r="N60" s="557" t="n">
        <v>0</v>
      </c>
      <c r="O60" s="557" t="n">
        <v>0</v>
      </c>
      <c r="P60" s="558" t="n">
        <v>0</v>
      </c>
      <c r="Q60" s="556" t="n">
        <v>0</v>
      </c>
      <c r="R60" s="557" t="n">
        <v>0</v>
      </c>
      <c r="S60" s="557" t="n">
        <v>0</v>
      </c>
      <c r="T60" s="557" t="n">
        <v>0</v>
      </c>
      <c r="U60" s="557" t="n">
        <v>0</v>
      </c>
      <c r="V60" s="557" t="n">
        <v>0</v>
      </c>
      <c r="W60" s="557" t="n">
        <v>0</v>
      </c>
      <c r="X60" s="557" t="n">
        <v>1</v>
      </c>
      <c r="Y60" s="557" t="n">
        <v>0</v>
      </c>
      <c r="Z60" s="557" t="n">
        <v>1</v>
      </c>
      <c r="AA60" s="557" t="n">
        <v>3</v>
      </c>
      <c r="AB60" s="557" t="n">
        <v>1</v>
      </c>
      <c r="AC60" s="557" t="n">
        <v>2</v>
      </c>
      <c r="AD60" s="557" t="n">
        <v>2</v>
      </c>
      <c r="AE60" s="557" t="n">
        <v>3</v>
      </c>
      <c r="AF60" s="557" t="n">
        <v>1</v>
      </c>
      <c r="AG60" s="558" t="n">
        <v>0</v>
      </c>
    </row>
    <row r="61" s="451" customFormat="true" ht="12" hidden="false" customHeight="true" outlineLevel="0" collapsed="false">
      <c r="A61" s="397" t="s">
        <v>448</v>
      </c>
      <c r="B61" s="465"/>
      <c r="C61" s="469" t="s">
        <v>449</v>
      </c>
      <c r="D61" s="467"/>
      <c r="E61" s="547" t="s">
        <v>7</v>
      </c>
      <c r="F61" s="504" t="n">
        <f aca="false">SUM(L61:AG61)</f>
        <v>99</v>
      </c>
      <c r="G61" s="508" t="n">
        <f aca="false">SUM(G62:G63)</f>
        <v>0</v>
      </c>
      <c r="H61" s="509" t="n">
        <f aca="false">SUM(H62:H63)</f>
        <v>0</v>
      </c>
      <c r="I61" s="509" t="n">
        <f aca="false">SUM(I62:I63)</f>
        <v>0</v>
      </c>
      <c r="J61" s="509" t="n">
        <f aca="false">SUM(J62:J63)</f>
        <v>0</v>
      </c>
      <c r="K61" s="510" t="n">
        <f aca="false">SUM(K62:K63)</f>
        <v>0</v>
      </c>
      <c r="L61" s="554" t="n">
        <f aca="false">SUM(L62:L63)</f>
        <v>0</v>
      </c>
      <c r="M61" s="509" t="n">
        <f aca="false">SUM(M62:M63)</f>
        <v>0</v>
      </c>
      <c r="N61" s="509" t="n">
        <f aca="false">SUM(N62:N63)</f>
        <v>0</v>
      </c>
      <c r="O61" s="509" t="n">
        <f aca="false">SUM(O62:O63)</f>
        <v>0</v>
      </c>
      <c r="P61" s="510" t="n">
        <f aca="false">SUM(P62:P63)</f>
        <v>0</v>
      </c>
      <c r="Q61" s="508" t="n">
        <f aca="false">SUM(Q62:Q63)</f>
        <v>0</v>
      </c>
      <c r="R61" s="509" t="n">
        <f aca="false">SUM(R62:R63)</f>
        <v>0</v>
      </c>
      <c r="S61" s="509" t="n">
        <f aca="false">SUM(S62:S63)</f>
        <v>0</v>
      </c>
      <c r="T61" s="509" t="n">
        <f aca="false">SUM(T62:T63)</f>
        <v>0</v>
      </c>
      <c r="U61" s="509" t="n">
        <f aca="false">SUM(U62:U63)</f>
        <v>2</v>
      </c>
      <c r="V61" s="509" t="n">
        <f aca="false">SUM(V62:V63)</f>
        <v>3</v>
      </c>
      <c r="W61" s="509" t="n">
        <f aca="false">SUM(W62:W63)</f>
        <v>5</v>
      </c>
      <c r="X61" s="509" t="n">
        <f aca="false">SUM(X62:X63)</f>
        <v>4</v>
      </c>
      <c r="Y61" s="509" t="n">
        <f aca="false">SUM(Y62:Y63)</f>
        <v>8</v>
      </c>
      <c r="Z61" s="509" t="n">
        <f aca="false">SUM(Z62:Z63)</f>
        <v>12</v>
      </c>
      <c r="AA61" s="509" t="n">
        <f aca="false">SUM(AA62:AA63)</f>
        <v>13</v>
      </c>
      <c r="AB61" s="509" t="n">
        <f aca="false">SUM(AB62:AB63)</f>
        <v>18</v>
      </c>
      <c r="AC61" s="509" t="n">
        <f aca="false">SUM(AC62:AC63)</f>
        <v>13</v>
      </c>
      <c r="AD61" s="509" t="n">
        <f aca="false">SUM(AD62:AD63)</f>
        <v>17</v>
      </c>
      <c r="AE61" s="509" t="n">
        <f aca="false">SUM(AE62:AE63)</f>
        <v>3</v>
      </c>
      <c r="AF61" s="509" t="n">
        <f aca="false">SUM(AF62:AF63)</f>
        <v>1</v>
      </c>
      <c r="AG61" s="510" t="n">
        <f aca="false">SUM(AG62:AG63)</f>
        <v>0</v>
      </c>
      <c r="AH61" s="444"/>
    </row>
    <row r="62" s="451" customFormat="true" ht="12" hidden="false" customHeight="true" outlineLevel="0" collapsed="false">
      <c r="A62" s="397"/>
      <c r="B62" s="465"/>
      <c r="C62" s="469"/>
      <c r="D62" s="529"/>
      <c r="E62" s="547" t="s">
        <v>475</v>
      </c>
      <c r="F62" s="555" t="n">
        <f aca="false">SUM(L62:AG62)</f>
        <v>71</v>
      </c>
      <c r="G62" s="556" t="n">
        <v>0</v>
      </c>
      <c r="H62" s="557" t="n">
        <v>0</v>
      </c>
      <c r="I62" s="557" t="n">
        <v>0</v>
      </c>
      <c r="J62" s="557" t="n">
        <v>0</v>
      </c>
      <c r="K62" s="558" t="n">
        <v>0</v>
      </c>
      <c r="L62" s="554" t="n">
        <f aca="false">SUM(G62:K62)</f>
        <v>0</v>
      </c>
      <c r="M62" s="557" t="n">
        <v>0</v>
      </c>
      <c r="N62" s="557" t="n">
        <v>0</v>
      </c>
      <c r="O62" s="557" t="n">
        <v>0</v>
      </c>
      <c r="P62" s="558" t="n">
        <v>0</v>
      </c>
      <c r="Q62" s="556" t="n">
        <v>0</v>
      </c>
      <c r="R62" s="557" t="n">
        <v>0</v>
      </c>
      <c r="S62" s="557" t="n">
        <v>0</v>
      </c>
      <c r="T62" s="557" t="n">
        <v>0</v>
      </c>
      <c r="U62" s="557" t="n">
        <v>2</v>
      </c>
      <c r="V62" s="557" t="n">
        <v>2</v>
      </c>
      <c r="W62" s="557" t="n">
        <v>5</v>
      </c>
      <c r="X62" s="557" t="n">
        <v>3</v>
      </c>
      <c r="Y62" s="557" t="n">
        <v>8</v>
      </c>
      <c r="Z62" s="557" t="n">
        <v>12</v>
      </c>
      <c r="AA62" s="557" t="n">
        <v>8</v>
      </c>
      <c r="AB62" s="557" t="n">
        <v>11</v>
      </c>
      <c r="AC62" s="557" t="n">
        <v>10</v>
      </c>
      <c r="AD62" s="557" t="n">
        <v>8</v>
      </c>
      <c r="AE62" s="557" t="n">
        <v>2</v>
      </c>
      <c r="AF62" s="557" t="n">
        <v>0</v>
      </c>
      <c r="AG62" s="558" t="n">
        <v>0</v>
      </c>
    </row>
    <row r="63" s="451" customFormat="true" ht="17.25" hidden="false" customHeight="true" outlineLevel="0" collapsed="false">
      <c r="A63" s="397"/>
      <c r="B63" s="465"/>
      <c r="C63" s="469"/>
      <c r="D63" s="529"/>
      <c r="E63" s="547" t="s">
        <v>476</v>
      </c>
      <c r="F63" s="555" t="n">
        <f aca="false">SUM(L63:AG63)</f>
        <v>28</v>
      </c>
      <c r="G63" s="556" t="n">
        <v>0</v>
      </c>
      <c r="H63" s="557" t="n">
        <v>0</v>
      </c>
      <c r="I63" s="557" t="n">
        <v>0</v>
      </c>
      <c r="J63" s="557" t="n">
        <v>0</v>
      </c>
      <c r="K63" s="558" t="n">
        <v>0</v>
      </c>
      <c r="L63" s="554" t="n">
        <f aca="false">SUM(G63:K63)</f>
        <v>0</v>
      </c>
      <c r="M63" s="557" t="n">
        <v>0</v>
      </c>
      <c r="N63" s="557" t="n">
        <v>0</v>
      </c>
      <c r="O63" s="557" t="n">
        <v>0</v>
      </c>
      <c r="P63" s="558" t="n">
        <v>0</v>
      </c>
      <c r="Q63" s="556" t="n">
        <v>0</v>
      </c>
      <c r="R63" s="557" t="n">
        <v>0</v>
      </c>
      <c r="S63" s="557" t="n">
        <v>0</v>
      </c>
      <c r="T63" s="557" t="n">
        <v>0</v>
      </c>
      <c r="U63" s="557" t="n">
        <v>0</v>
      </c>
      <c r="V63" s="557" t="n">
        <v>1</v>
      </c>
      <c r="W63" s="557" t="n">
        <v>0</v>
      </c>
      <c r="X63" s="557" t="n">
        <v>1</v>
      </c>
      <c r="Y63" s="557" t="n">
        <v>0</v>
      </c>
      <c r="Z63" s="557" t="n">
        <v>0</v>
      </c>
      <c r="AA63" s="557" t="n">
        <v>5</v>
      </c>
      <c r="AB63" s="557" t="n">
        <v>7</v>
      </c>
      <c r="AC63" s="557" t="n">
        <v>3</v>
      </c>
      <c r="AD63" s="557" t="n">
        <v>9</v>
      </c>
      <c r="AE63" s="557" t="n">
        <v>1</v>
      </c>
      <c r="AF63" s="557" t="n">
        <v>1</v>
      </c>
      <c r="AG63" s="558" t="n">
        <v>0</v>
      </c>
    </row>
    <row r="64" s="451" customFormat="true" ht="12" hidden="false" customHeight="true" outlineLevel="0" collapsed="false">
      <c r="A64" s="397" t="s">
        <v>450</v>
      </c>
      <c r="B64" s="465"/>
      <c r="C64" s="469" t="s">
        <v>451</v>
      </c>
      <c r="D64" s="467"/>
      <c r="E64" s="547" t="s">
        <v>7</v>
      </c>
      <c r="F64" s="504" t="n">
        <f aca="false">SUM(L64:AG64)</f>
        <v>40</v>
      </c>
      <c r="G64" s="508" t="n">
        <f aca="false">SUM(G65:G66)</f>
        <v>0</v>
      </c>
      <c r="H64" s="509" t="n">
        <f aca="false">SUM(H65:H66)</f>
        <v>0</v>
      </c>
      <c r="I64" s="509" t="n">
        <f aca="false">SUM(I65:I66)</f>
        <v>0</v>
      </c>
      <c r="J64" s="509" t="n">
        <f aca="false">SUM(J65:J66)</f>
        <v>0</v>
      </c>
      <c r="K64" s="510" t="n">
        <f aca="false">SUM(K65:K66)</f>
        <v>0</v>
      </c>
      <c r="L64" s="554" t="n">
        <f aca="false">SUM(L65:L66)</f>
        <v>0</v>
      </c>
      <c r="M64" s="509" t="n">
        <f aca="false">SUM(M65:M66)</f>
        <v>0</v>
      </c>
      <c r="N64" s="509" t="n">
        <f aca="false">SUM(N65:N66)</f>
        <v>0</v>
      </c>
      <c r="O64" s="509" t="n">
        <f aca="false">SUM(O65:O66)</f>
        <v>0</v>
      </c>
      <c r="P64" s="510" t="n">
        <f aca="false">SUM(P65:P66)</f>
        <v>0</v>
      </c>
      <c r="Q64" s="508" t="n">
        <f aca="false">SUM(Q65:Q66)</f>
        <v>1</v>
      </c>
      <c r="R64" s="509" t="n">
        <f aca="false">SUM(R65:R66)</f>
        <v>0</v>
      </c>
      <c r="S64" s="509" t="n">
        <f aca="false">SUM(S65:S66)</f>
        <v>0</v>
      </c>
      <c r="T64" s="509" t="n">
        <f aca="false">SUM(T65:T66)</f>
        <v>1</v>
      </c>
      <c r="U64" s="509" t="n">
        <f aca="false">SUM(U65:U66)</f>
        <v>0</v>
      </c>
      <c r="V64" s="509" t="n">
        <f aca="false">SUM(V65:V66)</f>
        <v>0</v>
      </c>
      <c r="W64" s="509" t="n">
        <f aca="false">SUM(W65:W66)</f>
        <v>1</v>
      </c>
      <c r="X64" s="509" t="n">
        <f aca="false">SUM(X65:X66)</f>
        <v>0</v>
      </c>
      <c r="Y64" s="509" t="n">
        <f aca="false">SUM(Y65:Y66)</f>
        <v>1</v>
      </c>
      <c r="Z64" s="509" t="n">
        <f aca="false">SUM(Z65:Z66)</f>
        <v>3</v>
      </c>
      <c r="AA64" s="509" t="n">
        <f aca="false">SUM(AA65:AA66)</f>
        <v>4</v>
      </c>
      <c r="AB64" s="509" t="n">
        <f aca="false">SUM(AB65:AB66)</f>
        <v>7</v>
      </c>
      <c r="AC64" s="509" t="n">
        <f aca="false">SUM(AC65:AC66)</f>
        <v>8</v>
      </c>
      <c r="AD64" s="509" t="n">
        <f aca="false">SUM(AD65:AD66)</f>
        <v>6</v>
      </c>
      <c r="AE64" s="509" t="n">
        <f aca="false">SUM(AE65:AE66)</f>
        <v>5</v>
      </c>
      <c r="AF64" s="509" t="n">
        <f aca="false">SUM(AF65:AF66)</f>
        <v>3</v>
      </c>
      <c r="AG64" s="510" t="n">
        <f aca="false">SUM(AG65:AG66)</f>
        <v>0</v>
      </c>
      <c r="AH64" s="444"/>
    </row>
    <row r="65" s="451" customFormat="true" ht="12" hidden="false" customHeight="true" outlineLevel="0" collapsed="false">
      <c r="A65" s="397"/>
      <c r="B65" s="465"/>
      <c r="C65" s="469"/>
      <c r="D65" s="529"/>
      <c r="E65" s="547" t="s">
        <v>475</v>
      </c>
      <c r="F65" s="555" t="n">
        <f aca="false">SUM(L65:AG65)</f>
        <v>21</v>
      </c>
      <c r="G65" s="556" t="n">
        <v>0</v>
      </c>
      <c r="H65" s="557" t="n">
        <v>0</v>
      </c>
      <c r="I65" s="557" t="n">
        <v>0</v>
      </c>
      <c r="J65" s="557" t="n">
        <v>0</v>
      </c>
      <c r="K65" s="558" t="n">
        <v>0</v>
      </c>
      <c r="L65" s="554" t="n">
        <f aca="false">SUM(G65:K65)</f>
        <v>0</v>
      </c>
      <c r="M65" s="557" t="n">
        <v>0</v>
      </c>
      <c r="N65" s="557" t="n">
        <v>0</v>
      </c>
      <c r="O65" s="557" t="n">
        <v>0</v>
      </c>
      <c r="P65" s="558" t="n">
        <v>0</v>
      </c>
      <c r="Q65" s="556" t="n">
        <v>1</v>
      </c>
      <c r="R65" s="557" t="n">
        <v>0</v>
      </c>
      <c r="S65" s="557" t="n">
        <v>0</v>
      </c>
      <c r="T65" s="557" t="n">
        <v>0</v>
      </c>
      <c r="U65" s="557" t="n">
        <v>0</v>
      </c>
      <c r="V65" s="557" t="n">
        <v>0</v>
      </c>
      <c r="W65" s="557" t="n">
        <v>1</v>
      </c>
      <c r="X65" s="557" t="n">
        <v>0</v>
      </c>
      <c r="Y65" s="557" t="n">
        <v>1</v>
      </c>
      <c r="Z65" s="557" t="n">
        <v>1</v>
      </c>
      <c r="AA65" s="557" t="n">
        <v>3</v>
      </c>
      <c r="AB65" s="557" t="n">
        <v>5</v>
      </c>
      <c r="AC65" s="557" t="n">
        <v>5</v>
      </c>
      <c r="AD65" s="557" t="n">
        <v>3</v>
      </c>
      <c r="AE65" s="557" t="n">
        <v>0</v>
      </c>
      <c r="AF65" s="557" t="n">
        <v>1</v>
      </c>
      <c r="AG65" s="558" t="n">
        <v>0</v>
      </c>
    </row>
    <row r="66" s="451" customFormat="true" ht="17.25" hidden="false" customHeight="true" outlineLevel="0" collapsed="false">
      <c r="A66" s="397"/>
      <c r="B66" s="465"/>
      <c r="C66" s="469"/>
      <c r="D66" s="529"/>
      <c r="E66" s="547" t="s">
        <v>476</v>
      </c>
      <c r="F66" s="555" t="n">
        <f aca="false">SUM(L66:AG66)</f>
        <v>19</v>
      </c>
      <c r="G66" s="556" t="n">
        <v>0</v>
      </c>
      <c r="H66" s="557" t="n">
        <v>0</v>
      </c>
      <c r="I66" s="557" t="n">
        <v>0</v>
      </c>
      <c r="J66" s="557" t="n">
        <v>0</v>
      </c>
      <c r="K66" s="558" t="n">
        <v>0</v>
      </c>
      <c r="L66" s="554" t="n">
        <f aca="false">SUM(G66:K66)</f>
        <v>0</v>
      </c>
      <c r="M66" s="557" t="n">
        <v>0</v>
      </c>
      <c r="N66" s="557" t="n">
        <v>0</v>
      </c>
      <c r="O66" s="557" t="n">
        <v>0</v>
      </c>
      <c r="P66" s="558" t="n">
        <v>0</v>
      </c>
      <c r="Q66" s="556" t="n">
        <v>0</v>
      </c>
      <c r="R66" s="557" t="n">
        <v>0</v>
      </c>
      <c r="S66" s="557" t="n">
        <v>0</v>
      </c>
      <c r="T66" s="557" t="n">
        <v>1</v>
      </c>
      <c r="U66" s="557" t="n">
        <v>0</v>
      </c>
      <c r="V66" s="557" t="n">
        <v>0</v>
      </c>
      <c r="W66" s="557" t="n">
        <v>0</v>
      </c>
      <c r="X66" s="557" t="n">
        <v>0</v>
      </c>
      <c r="Y66" s="557" t="n">
        <v>0</v>
      </c>
      <c r="Z66" s="557" t="n">
        <v>2</v>
      </c>
      <c r="AA66" s="557" t="n">
        <v>1</v>
      </c>
      <c r="AB66" s="557" t="n">
        <v>2</v>
      </c>
      <c r="AC66" s="557" t="n">
        <v>3</v>
      </c>
      <c r="AD66" s="557" t="n">
        <v>3</v>
      </c>
      <c r="AE66" s="557" t="n">
        <v>5</v>
      </c>
      <c r="AF66" s="557" t="n">
        <v>2</v>
      </c>
      <c r="AG66" s="558" t="n">
        <v>0</v>
      </c>
    </row>
    <row r="67" s="451" customFormat="true" ht="12" hidden="false" customHeight="true" outlineLevel="0" collapsed="false">
      <c r="A67" s="397" t="s">
        <v>452</v>
      </c>
      <c r="B67" s="465"/>
      <c r="C67" s="470" t="s">
        <v>376</v>
      </c>
      <c r="D67" s="338"/>
      <c r="E67" s="547" t="s">
        <v>7</v>
      </c>
      <c r="F67" s="504" t="n">
        <f aca="false">SUM(L67:AG67)</f>
        <v>158</v>
      </c>
      <c r="G67" s="508" t="n">
        <f aca="false">SUM(G68:G69)</f>
        <v>1</v>
      </c>
      <c r="H67" s="509" t="n">
        <f aca="false">SUM(H68:H69)</f>
        <v>0</v>
      </c>
      <c r="I67" s="509" t="n">
        <f aca="false">SUM(I68:I69)</f>
        <v>0</v>
      </c>
      <c r="J67" s="509" t="n">
        <f aca="false">SUM(J68:J69)</f>
        <v>0</v>
      </c>
      <c r="K67" s="510" t="n">
        <f aca="false">SUM(K68:K69)</f>
        <v>0</v>
      </c>
      <c r="L67" s="554" t="n">
        <f aca="false">SUM(L68:L69)</f>
        <v>1</v>
      </c>
      <c r="M67" s="509" t="n">
        <f aca="false">SUM(M68:M69)</f>
        <v>0</v>
      </c>
      <c r="N67" s="509" t="n">
        <f aca="false">SUM(N68:N69)</f>
        <v>0</v>
      </c>
      <c r="O67" s="509" t="n">
        <f aca="false">SUM(O68:O69)</f>
        <v>0</v>
      </c>
      <c r="P67" s="510" t="n">
        <f aca="false">SUM(P68:P69)</f>
        <v>0</v>
      </c>
      <c r="Q67" s="508" t="n">
        <f aca="false">SUM(Q68:Q69)</f>
        <v>0</v>
      </c>
      <c r="R67" s="509" t="n">
        <f aca="false">SUM(R68:R69)</f>
        <v>0</v>
      </c>
      <c r="S67" s="509" t="n">
        <f aca="false">SUM(S68:S69)</f>
        <v>0</v>
      </c>
      <c r="T67" s="509" t="n">
        <f aca="false">SUM(T68:T69)</f>
        <v>0</v>
      </c>
      <c r="U67" s="509" t="n">
        <f aca="false">SUM(U68:U69)</f>
        <v>1</v>
      </c>
      <c r="V67" s="509" t="n">
        <f aca="false">SUM(V68:V69)</f>
        <v>0</v>
      </c>
      <c r="W67" s="509" t="n">
        <f aca="false">SUM(W68:W69)</f>
        <v>1</v>
      </c>
      <c r="X67" s="509" t="n">
        <f aca="false">SUM(X68:X69)</f>
        <v>4</v>
      </c>
      <c r="Y67" s="509" t="n">
        <f aca="false">SUM(Y68:Y69)</f>
        <v>1</v>
      </c>
      <c r="Z67" s="509" t="n">
        <f aca="false">SUM(Z68:Z69)</f>
        <v>11</v>
      </c>
      <c r="AA67" s="509" t="n">
        <f aca="false">SUM(AA68:AA69)</f>
        <v>6</v>
      </c>
      <c r="AB67" s="509" t="n">
        <f aca="false">SUM(AB68:AB69)</f>
        <v>18</v>
      </c>
      <c r="AC67" s="509" t="n">
        <f aca="false">SUM(AC68:AC69)</f>
        <v>35</v>
      </c>
      <c r="AD67" s="509" t="n">
        <f aca="false">SUM(AD68:AD69)</f>
        <v>42</v>
      </c>
      <c r="AE67" s="509" t="n">
        <f aca="false">SUM(AE68:AE69)</f>
        <v>33</v>
      </c>
      <c r="AF67" s="509" t="n">
        <f aca="false">SUM(AF68:AF69)</f>
        <v>5</v>
      </c>
      <c r="AG67" s="510" t="n">
        <f aca="false">SUM(AG68:AG69)</f>
        <v>0</v>
      </c>
      <c r="AH67" s="444"/>
    </row>
    <row r="68" s="451" customFormat="true" ht="12" hidden="false" customHeight="true" outlineLevel="0" collapsed="false">
      <c r="A68" s="397"/>
      <c r="B68" s="465"/>
      <c r="C68" s="470"/>
      <c r="D68" s="529"/>
      <c r="E68" s="547" t="s">
        <v>475</v>
      </c>
      <c r="F68" s="555" t="n">
        <f aca="false">SUM(L68:AG68)</f>
        <v>57</v>
      </c>
      <c r="G68" s="556" t="n">
        <v>0</v>
      </c>
      <c r="H68" s="557" t="n">
        <v>0</v>
      </c>
      <c r="I68" s="557" t="n">
        <v>0</v>
      </c>
      <c r="J68" s="557" t="n">
        <v>0</v>
      </c>
      <c r="K68" s="558" t="n">
        <v>0</v>
      </c>
      <c r="L68" s="554" t="n">
        <f aca="false">SUM(G68:K68)</f>
        <v>0</v>
      </c>
      <c r="M68" s="557" t="n">
        <v>0</v>
      </c>
      <c r="N68" s="557" t="n">
        <v>0</v>
      </c>
      <c r="O68" s="557" t="n">
        <v>0</v>
      </c>
      <c r="P68" s="558" t="n">
        <v>0</v>
      </c>
      <c r="Q68" s="556" t="n">
        <v>0</v>
      </c>
      <c r="R68" s="557" t="n">
        <v>0</v>
      </c>
      <c r="S68" s="557" t="n">
        <v>0</v>
      </c>
      <c r="T68" s="557" t="n">
        <v>0</v>
      </c>
      <c r="U68" s="557" t="n">
        <v>1</v>
      </c>
      <c r="V68" s="557" t="n">
        <v>0</v>
      </c>
      <c r="W68" s="557" t="n">
        <v>1</v>
      </c>
      <c r="X68" s="557" t="n">
        <v>2</v>
      </c>
      <c r="Y68" s="557" t="n">
        <v>0</v>
      </c>
      <c r="Z68" s="557" t="n">
        <v>8</v>
      </c>
      <c r="AA68" s="557" t="n">
        <v>5</v>
      </c>
      <c r="AB68" s="557" t="n">
        <v>10</v>
      </c>
      <c r="AC68" s="557" t="n">
        <v>14</v>
      </c>
      <c r="AD68" s="557" t="n">
        <v>10</v>
      </c>
      <c r="AE68" s="557" t="n">
        <v>6</v>
      </c>
      <c r="AF68" s="557" t="n">
        <v>0</v>
      </c>
      <c r="AG68" s="558" t="n">
        <v>0</v>
      </c>
    </row>
    <row r="69" s="451" customFormat="true" ht="17.25" hidden="false" customHeight="true" outlineLevel="0" collapsed="false">
      <c r="A69" s="397"/>
      <c r="B69" s="465"/>
      <c r="C69" s="470"/>
      <c r="D69" s="529"/>
      <c r="E69" s="547" t="s">
        <v>476</v>
      </c>
      <c r="F69" s="555" t="n">
        <f aca="false">SUM(L69:AG69)</f>
        <v>101</v>
      </c>
      <c r="G69" s="556" t="n">
        <v>1</v>
      </c>
      <c r="H69" s="557" t="n">
        <v>0</v>
      </c>
      <c r="I69" s="557" t="n">
        <v>0</v>
      </c>
      <c r="J69" s="557" t="n">
        <v>0</v>
      </c>
      <c r="K69" s="558" t="n">
        <v>0</v>
      </c>
      <c r="L69" s="554" t="n">
        <f aca="false">SUM(G69:K69)</f>
        <v>1</v>
      </c>
      <c r="M69" s="557" t="n">
        <v>0</v>
      </c>
      <c r="N69" s="557" t="n">
        <v>0</v>
      </c>
      <c r="O69" s="557" t="n">
        <v>0</v>
      </c>
      <c r="P69" s="558" t="n">
        <v>0</v>
      </c>
      <c r="Q69" s="556" t="n">
        <v>0</v>
      </c>
      <c r="R69" s="557" t="n">
        <v>0</v>
      </c>
      <c r="S69" s="557" t="n">
        <v>0</v>
      </c>
      <c r="T69" s="557" t="n">
        <v>0</v>
      </c>
      <c r="U69" s="557" t="n">
        <v>0</v>
      </c>
      <c r="V69" s="557" t="n">
        <v>0</v>
      </c>
      <c r="W69" s="557" t="n">
        <v>0</v>
      </c>
      <c r="X69" s="557" t="n">
        <v>2</v>
      </c>
      <c r="Y69" s="557" t="n">
        <v>1</v>
      </c>
      <c r="Z69" s="557" t="n">
        <v>3</v>
      </c>
      <c r="AA69" s="557" t="n">
        <v>1</v>
      </c>
      <c r="AB69" s="557" t="n">
        <v>8</v>
      </c>
      <c r="AC69" s="557" t="n">
        <v>21</v>
      </c>
      <c r="AD69" s="557" t="n">
        <v>32</v>
      </c>
      <c r="AE69" s="557" t="n">
        <v>27</v>
      </c>
      <c r="AF69" s="557" t="n">
        <v>5</v>
      </c>
      <c r="AG69" s="558" t="n">
        <v>0</v>
      </c>
    </row>
    <row r="70" s="451" customFormat="true" ht="12" hidden="false" customHeight="true" outlineLevel="0" collapsed="false">
      <c r="A70" s="397" t="s">
        <v>453</v>
      </c>
      <c r="B70" s="507" t="s">
        <v>151</v>
      </c>
      <c r="C70" s="507"/>
      <c r="D70" s="338"/>
      <c r="E70" s="547" t="s">
        <v>7</v>
      </c>
      <c r="F70" s="504" t="n">
        <f aca="false">SUM(L70:AG70)</f>
        <v>198</v>
      </c>
      <c r="G70" s="508" t="n">
        <f aca="false">SUM(G71:G72)</f>
        <v>0</v>
      </c>
      <c r="H70" s="509" t="n">
        <f aca="false">SUM(H71:H72)</f>
        <v>0</v>
      </c>
      <c r="I70" s="509" t="n">
        <f aca="false">SUM(I71:I72)</f>
        <v>0</v>
      </c>
      <c r="J70" s="509" t="n">
        <f aca="false">SUM(J71:J72)</f>
        <v>0</v>
      </c>
      <c r="K70" s="510" t="n">
        <f aca="false">SUM(K71:K72)</f>
        <v>0</v>
      </c>
      <c r="L70" s="554" t="n">
        <f aca="false">SUM(L71:L72)</f>
        <v>0</v>
      </c>
      <c r="M70" s="509" t="n">
        <f aca="false">SUM(M71:M72)</f>
        <v>0</v>
      </c>
      <c r="N70" s="509" t="n">
        <f aca="false">SUM(N71:N72)</f>
        <v>0</v>
      </c>
      <c r="O70" s="509" t="n">
        <f aca="false">SUM(O71:O72)</f>
        <v>0</v>
      </c>
      <c r="P70" s="510" t="n">
        <f aca="false">SUM(P71:P72)</f>
        <v>0</v>
      </c>
      <c r="Q70" s="508" t="n">
        <f aca="false">SUM(Q71:Q72)</f>
        <v>0</v>
      </c>
      <c r="R70" s="509" t="n">
        <f aca="false">SUM(R71:R72)</f>
        <v>0</v>
      </c>
      <c r="S70" s="509" t="n">
        <f aca="false">SUM(S71:S72)</f>
        <v>0</v>
      </c>
      <c r="T70" s="509" t="n">
        <f aca="false">SUM(T71:T72)</f>
        <v>1</v>
      </c>
      <c r="U70" s="509" t="n">
        <f aca="false">SUM(U71:U72)</f>
        <v>4</v>
      </c>
      <c r="V70" s="509" t="n">
        <f aca="false">SUM(V71:V72)</f>
        <v>4</v>
      </c>
      <c r="W70" s="509" t="n">
        <f aca="false">SUM(W71:W72)</f>
        <v>5</v>
      </c>
      <c r="X70" s="509" t="n">
        <f aca="false">SUM(X71:X72)</f>
        <v>10</v>
      </c>
      <c r="Y70" s="509" t="n">
        <f aca="false">SUM(Y71:Y72)</f>
        <v>8</v>
      </c>
      <c r="Z70" s="509" t="n">
        <f aca="false">SUM(Z71:Z72)</f>
        <v>17</v>
      </c>
      <c r="AA70" s="509" t="n">
        <f aca="false">SUM(AA71:AA72)</f>
        <v>18</v>
      </c>
      <c r="AB70" s="509" t="n">
        <f aca="false">SUM(AB71:AB72)</f>
        <v>33</v>
      </c>
      <c r="AC70" s="509" t="n">
        <f aca="false">SUM(AC71:AC72)</f>
        <v>43</v>
      </c>
      <c r="AD70" s="509" t="n">
        <f aca="false">SUM(AD71:AD72)</f>
        <v>31</v>
      </c>
      <c r="AE70" s="509" t="n">
        <f aca="false">SUM(AE71:AE72)</f>
        <v>19</v>
      </c>
      <c r="AF70" s="509" t="n">
        <f aca="false">SUM(AF71:AF72)</f>
        <v>5</v>
      </c>
      <c r="AG70" s="510" t="n">
        <f aca="false">SUM(AG71:AG72)</f>
        <v>0</v>
      </c>
    </row>
    <row r="71" s="451" customFormat="true" ht="12" hidden="false" customHeight="true" outlineLevel="0" collapsed="false">
      <c r="A71" s="397"/>
      <c r="B71" s="507"/>
      <c r="C71" s="507"/>
      <c r="D71" s="529"/>
      <c r="E71" s="547" t="s">
        <v>475</v>
      </c>
      <c r="F71" s="555" t="n">
        <f aca="false">SUM(L71:AG71)</f>
        <v>98</v>
      </c>
      <c r="G71" s="556" t="n">
        <v>0</v>
      </c>
      <c r="H71" s="557" t="n">
        <v>0</v>
      </c>
      <c r="I71" s="557" t="n">
        <v>0</v>
      </c>
      <c r="J71" s="557" t="n">
        <v>0</v>
      </c>
      <c r="K71" s="558" t="n">
        <v>0</v>
      </c>
      <c r="L71" s="554" t="n">
        <f aca="false">SUM(G71:K71)</f>
        <v>0</v>
      </c>
      <c r="M71" s="557" t="n">
        <v>0</v>
      </c>
      <c r="N71" s="557" t="n">
        <v>0</v>
      </c>
      <c r="O71" s="557" t="n">
        <v>0</v>
      </c>
      <c r="P71" s="558" t="n">
        <v>0</v>
      </c>
      <c r="Q71" s="556" t="n">
        <v>0</v>
      </c>
      <c r="R71" s="557" t="n">
        <v>0</v>
      </c>
      <c r="S71" s="557" t="n">
        <v>0</v>
      </c>
      <c r="T71" s="557" t="n">
        <v>1</v>
      </c>
      <c r="U71" s="557" t="n">
        <v>4</v>
      </c>
      <c r="V71" s="557" t="n">
        <v>3</v>
      </c>
      <c r="W71" s="557" t="n">
        <v>2</v>
      </c>
      <c r="X71" s="557" t="n">
        <v>5</v>
      </c>
      <c r="Y71" s="557" t="n">
        <v>4</v>
      </c>
      <c r="Z71" s="557" t="n">
        <v>5</v>
      </c>
      <c r="AA71" s="557" t="n">
        <v>13</v>
      </c>
      <c r="AB71" s="557" t="n">
        <v>20</v>
      </c>
      <c r="AC71" s="557" t="n">
        <v>22</v>
      </c>
      <c r="AD71" s="557" t="n">
        <v>13</v>
      </c>
      <c r="AE71" s="557" t="n">
        <v>6</v>
      </c>
      <c r="AF71" s="557" t="n">
        <v>0</v>
      </c>
      <c r="AG71" s="558" t="n">
        <v>0</v>
      </c>
      <c r="AH71" s="531"/>
    </row>
    <row r="72" s="451" customFormat="true" ht="17.25" hidden="false" customHeight="true" outlineLevel="0" collapsed="false">
      <c r="A72" s="397"/>
      <c r="B72" s="507"/>
      <c r="C72" s="507"/>
      <c r="D72" s="529"/>
      <c r="E72" s="547" t="s">
        <v>476</v>
      </c>
      <c r="F72" s="555" t="n">
        <f aca="false">SUM(L72:AG72)</f>
        <v>100</v>
      </c>
      <c r="G72" s="556" t="n">
        <v>0</v>
      </c>
      <c r="H72" s="557" t="n">
        <v>0</v>
      </c>
      <c r="I72" s="557" t="n">
        <v>0</v>
      </c>
      <c r="J72" s="557" t="n">
        <v>0</v>
      </c>
      <c r="K72" s="558" t="n">
        <v>0</v>
      </c>
      <c r="L72" s="554" t="n">
        <f aca="false">SUM(G72:K72)</f>
        <v>0</v>
      </c>
      <c r="M72" s="557" t="n">
        <v>0</v>
      </c>
      <c r="N72" s="557" t="n">
        <v>0</v>
      </c>
      <c r="O72" s="557" t="n">
        <v>0</v>
      </c>
      <c r="P72" s="558" t="n">
        <v>0</v>
      </c>
      <c r="Q72" s="556" t="n">
        <v>0</v>
      </c>
      <c r="R72" s="557" t="n">
        <v>0</v>
      </c>
      <c r="S72" s="557" t="n">
        <v>0</v>
      </c>
      <c r="T72" s="557" t="n">
        <v>0</v>
      </c>
      <c r="U72" s="557" t="n">
        <v>0</v>
      </c>
      <c r="V72" s="557" t="n">
        <v>1</v>
      </c>
      <c r="W72" s="557" t="n">
        <v>3</v>
      </c>
      <c r="X72" s="557" t="n">
        <v>5</v>
      </c>
      <c r="Y72" s="557" t="n">
        <v>4</v>
      </c>
      <c r="Z72" s="557" t="n">
        <v>12</v>
      </c>
      <c r="AA72" s="557" t="n">
        <v>5</v>
      </c>
      <c r="AB72" s="557" t="n">
        <v>13</v>
      </c>
      <c r="AC72" s="557" t="n">
        <v>21</v>
      </c>
      <c r="AD72" s="557" t="n">
        <v>18</v>
      </c>
      <c r="AE72" s="557" t="n">
        <v>13</v>
      </c>
      <c r="AF72" s="557" t="n">
        <v>5</v>
      </c>
      <c r="AG72" s="558" t="n">
        <v>0</v>
      </c>
      <c r="AH72" s="531"/>
    </row>
    <row r="73" s="451" customFormat="true" ht="12" hidden="false" customHeight="true" outlineLevel="0" collapsed="false">
      <c r="A73" s="397" t="s">
        <v>454</v>
      </c>
      <c r="B73" s="465" t="s">
        <v>477</v>
      </c>
      <c r="C73" s="470" t="s">
        <v>455</v>
      </c>
      <c r="D73" s="338"/>
      <c r="E73" s="547" t="s">
        <v>7</v>
      </c>
      <c r="F73" s="504" t="n">
        <f aca="false">SUM(L73:AG73)</f>
        <v>18</v>
      </c>
      <c r="G73" s="508" t="n">
        <f aca="false">SUM(G74:G75)</f>
        <v>0</v>
      </c>
      <c r="H73" s="509" t="n">
        <f aca="false">SUM(H74:H75)</f>
        <v>0</v>
      </c>
      <c r="I73" s="509" t="n">
        <f aca="false">SUM(I74:I75)</f>
        <v>0</v>
      </c>
      <c r="J73" s="509" t="n">
        <f aca="false">SUM(J74:J75)</f>
        <v>0</v>
      </c>
      <c r="K73" s="510" t="n">
        <f aca="false">SUM(K74:K75)</f>
        <v>0</v>
      </c>
      <c r="L73" s="554" t="n">
        <f aca="false">SUM(L74:L75)</f>
        <v>0</v>
      </c>
      <c r="M73" s="509" t="n">
        <f aca="false">SUM(M74:M75)</f>
        <v>0</v>
      </c>
      <c r="N73" s="509" t="n">
        <f aca="false">SUM(N74:N75)</f>
        <v>0</v>
      </c>
      <c r="O73" s="509" t="n">
        <f aca="false">SUM(O74:O75)</f>
        <v>0</v>
      </c>
      <c r="P73" s="510" t="n">
        <f aca="false">SUM(P74:P75)</f>
        <v>0</v>
      </c>
      <c r="Q73" s="508" t="n">
        <f aca="false">SUM(Q74:Q75)</f>
        <v>0</v>
      </c>
      <c r="R73" s="509" t="n">
        <f aca="false">SUM(R74:R75)</f>
        <v>0</v>
      </c>
      <c r="S73" s="509" t="n">
        <f aca="false">SUM(S74:S75)</f>
        <v>0</v>
      </c>
      <c r="T73" s="509" t="n">
        <f aca="false">SUM(T74:T75)</f>
        <v>0</v>
      </c>
      <c r="U73" s="509" t="n">
        <f aca="false">SUM(U74:U75)</f>
        <v>2</v>
      </c>
      <c r="V73" s="509" t="n">
        <f aca="false">SUM(V74:V75)</f>
        <v>2</v>
      </c>
      <c r="W73" s="509" t="n">
        <f aca="false">SUM(W74:W75)</f>
        <v>2</v>
      </c>
      <c r="X73" s="509" t="n">
        <f aca="false">SUM(X74:X75)</f>
        <v>2</v>
      </c>
      <c r="Y73" s="509" t="n">
        <f aca="false">SUM(Y74:Y75)</f>
        <v>0</v>
      </c>
      <c r="Z73" s="509" t="n">
        <f aca="false">SUM(Z74:Z75)</f>
        <v>3</v>
      </c>
      <c r="AA73" s="509" t="n">
        <f aca="false">SUM(AA74:AA75)</f>
        <v>0</v>
      </c>
      <c r="AB73" s="509" t="n">
        <f aca="false">SUM(AB74:AB75)</f>
        <v>2</v>
      </c>
      <c r="AC73" s="509" t="n">
        <f aca="false">SUM(AC74:AC75)</f>
        <v>4</v>
      </c>
      <c r="AD73" s="509" t="n">
        <f aca="false">SUM(AD74:AD75)</f>
        <v>1</v>
      </c>
      <c r="AE73" s="509" t="n">
        <f aca="false">SUM(AE74:AE75)</f>
        <v>0</v>
      </c>
      <c r="AF73" s="509" t="n">
        <f aca="false">SUM(AF74:AF75)</f>
        <v>0</v>
      </c>
      <c r="AG73" s="510" t="n">
        <f aca="false">SUM(AG74:AG75)</f>
        <v>0</v>
      </c>
    </row>
    <row r="74" s="451" customFormat="true" ht="12" hidden="false" customHeight="true" outlineLevel="0" collapsed="false">
      <c r="A74" s="397"/>
      <c r="B74" s="465"/>
      <c r="C74" s="470"/>
      <c r="D74" s="529"/>
      <c r="E74" s="547" t="s">
        <v>475</v>
      </c>
      <c r="F74" s="555" t="n">
        <f aca="false">SUM(L74:AG74)</f>
        <v>6</v>
      </c>
      <c r="G74" s="556" t="n">
        <v>0</v>
      </c>
      <c r="H74" s="557" t="n">
        <v>0</v>
      </c>
      <c r="I74" s="557" t="n">
        <v>0</v>
      </c>
      <c r="J74" s="557" t="n">
        <v>0</v>
      </c>
      <c r="K74" s="558" t="n">
        <v>0</v>
      </c>
      <c r="L74" s="554" t="n">
        <f aca="false">SUM(G74:K74)</f>
        <v>0</v>
      </c>
      <c r="M74" s="557" t="n">
        <v>0</v>
      </c>
      <c r="N74" s="557" t="n">
        <v>0</v>
      </c>
      <c r="O74" s="557" t="n">
        <v>0</v>
      </c>
      <c r="P74" s="558" t="n">
        <v>0</v>
      </c>
      <c r="Q74" s="556" t="n">
        <v>0</v>
      </c>
      <c r="R74" s="557" t="n">
        <v>0</v>
      </c>
      <c r="S74" s="557" t="n">
        <v>0</v>
      </c>
      <c r="T74" s="557" t="n">
        <v>0</v>
      </c>
      <c r="U74" s="557" t="n">
        <v>2</v>
      </c>
      <c r="V74" s="557" t="n">
        <v>1</v>
      </c>
      <c r="W74" s="557" t="n">
        <v>0</v>
      </c>
      <c r="X74" s="557" t="n">
        <v>0</v>
      </c>
      <c r="Y74" s="557" t="n">
        <v>0</v>
      </c>
      <c r="Z74" s="557" t="n">
        <v>0</v>
      </c>
      <c r="AA74" s="557" t="n">
        <v>0</v>
      </c>
      <c r="AB74" s="557" t="n">
        <v>1</v>
      </c>
      <c r="AC74" s="557" t="n">
        <v>2</v>
      </c>
      <c r="AD74" s="557" t="n">
        <v>0</v>
      </c>
      <c r="AE74" s="557" t="n">
        <v>0</v>
      </c>
      <c r="AF74" s="557" t="n">
        <v>0</v>
      </c>
      <c r="AG74" s="558" t="n">
        <v>0</v>
      </c>
    </row>
    <row r="75" s="451" customFormat="true" ht="17.25" hidden="false" customHeight="true" outlineLevel="0" collapsed="false">
      <c r="A75" s="397"/>
      <c r="B75" s="465"/>
      <c r="C75" s="470"/>
      <c r="D75" s="529"/>
      <c r="E75" s="547" t="s">
        <v>476</v>
      </c>
      <c r="F75" s="555" t="n">
        <f aca="false">SUM(L75:AG75)</f>
        <v>12</v>
      </c>
      <c r="G75" s="556" t="n">
        <v>0</v>
      </c>
      <c r="H75" s="557" t="n">
        <v>0</v>
      </c>
      <c r="I75" s="557" t="n">
        <v>0</v>
      </c>
      <c r="J75" s="557" t="n">
        <v>0</v>
      </c>
      <c r="K75" s="558" t="n">
        <v>0</v>
      </c>
      <c r="L75" s="554" t="n">
        <f aca="false">SUM(G75:K75)</f>
        <v>0</v>
      </c>
      <c r="M75" s="557" t="n">
        <v>0</v>
      </c>
      <c r="N75" s="557" t="n">
        <v>0</v>
      </c>
      <c r="O75" s="557" t="n">
        <v>0</v>
      </c>
      <c r="P75" s="558" t="n">
        <v>0</v>
      </c>
      <c r="Q75" s="556" t="n">
        <v>0</v>
      </c>
      <c r="R75" s="557" t="n">
        <v>0</v>
      </c>
      <c r="S75" s="557" t="n">
        <v>0</v>
      </c>
      <c r="T75" s="557" t="n">
        <v>0</v>
      </c>
      <c r="U75" s="557" t="n">
        <v>0</v>
      </c>
      <c r="V75" s="557" t="n">
        <v>1</v>
      </c>
      <c r="W75" s="557" t="n">
        <v>2</v>
      </c>
      <c r="X75" s="557" t="n">
        <v>2</v>
      </c>
      <c r="Y75" s="557" t="n">
        <v>0</v>
      </c>
      <c r="Z75" s="557" t="n">
        <v>3</v>
      </c>
      <c r="AA75" s="557" t="n">
        <v>0</v>
      </c>
      <c r="AB75" s="557" t="n">
        <v>1</v>
      </c>
      <c r="AC75" s="557" t="n">
        <v>2</v>
      </c>
      <c r="AD75" s="557" t="n">
        <v>1</v>
      </c>
      <c r="AE75" s="557" t="n">
        <v>0</v>
      </c>
      <c r="AF75" s="557" t="n">
        <v>0</v>
      </c>
      <c r="AG75" s="558" t="n">
        <v>0</v>
      </c>
    </row>
    <row r="76" s="451" customFormat="true" ht="12" hidden="false" customHeight="true" outlineLevel="0" collapsed="false">
      <c r="A76" s="397" t="s">
        <v>456</v>
      </c>
      <c r="B76" s="465"/>
      <c r="C76" s="470" t="s">
        <v>457</v>
      </c>
      <c r="D76" s="338"/>
      <c r="E76" s="547" t="s">
        <v>7</v>
      </c>
      <c r="F76" s="504" t="n">
        <f aca="false">SUM(L76:AG76)</f>
        <v>66</v>
      </c>
      <c r="G76" s="508" t="n">
        <f aca="false">SUM(G77:G78)</f>
        <v>0</v>
      </c>
      <c r="H76" s="509" t="n">
        <f aca="false">SUM(H77:H78)</f>
        <v>0</v>
      </c>
      <c r="I76" s="509" t="n">
        <f aca="false">SUM(I77:I78)</f>
        <v>0</v>
      </c>
      <c r="J76" s="509" t="n">
        <f aca="false">SUM(J77:J78)</f>
        <v>0</v>
      </c>
      <c r="K76" s="510" t="n">
        <f aca="false">SUM(K77:K78)</f>
        <v>0</v>
      </c>
      <c r="L76" s="554" t="n">
        <f aca="false">SUM(L77:L78)</f>
        <v>0</v>
      </c>
      <c r="M76" s="509" t="n">
        <f aca="false">SUM(M77:M78)</f>
        <v>0</v>
      </c>
      <c r="N76" s="509" t="n">
        <f aca="false">SUM(N77:N78)</f>
        <v>0</v>
      </c>
      <c r="O76" s="509" t="n">
        <f aca="false">SUM(O77:O78)</f>
        <v>0</v>
      </c>
      <c r="P76" s="510" t="n">
        <f aca="false">SUM(P77:P78)</f>
        <v>0</v>
      </c>
      <c r="Q76" s="508" t="n">
        <f aca="false">SUM(Q77:Q78)</f>
        <v>0</v>
      </c>
      <c r="R76" s="509" t="n">
        <f aca="false">SUM(R77:R78)</f>
        <v>0</v>
      </c>
      <c r="S76" s="509" t="n">
        <f aca="false">SUM(S77:S78)</f>
        <v>0</v>
      </c>
      <c r="T76" s="509" t="n">
        <f aca="false">SUM(T77:T78)</f>
        <v>1</v>
      </c>
      <c r="U76" s="509" t="n">
        <f aca="false">SUM(U77:U78)</f>
        <v>2</v>
      </c>
      <c r="V76" s="509" t="n">
        <f aca="false">SUM(V77:V78)</f>
        <v>2</v>
      </c>
      <c r="W76" s="509" t="n">
        <f aca="false">SUM(W77:W78)</f>
        <v>1</v>
      </c>
      <c r="X76" s="509" t="n">
        <f aca="false">SUM(X77:X78)</f>
        <v>4</v>
      </c>
      <c r="Y76" s="509" t="n">
        <f aca="false">SUM(Y77:Y78)</f>
        <v>3</v>
      </c>
      <c r="Z76" s="509" t="n">
        <f aca="false">SUM(Z77:Z78)</f>
        <v>9</v>
      </c>
      <c r="AA76" s="509" t="n">
        <f aca="false">SUM(AA77:AA78)</f>
        <v>8</v>
      </c>
      <c r="AB76" s="509" t="n">
        <f aca="false">SUM(AB77:AB78)</f>
        <v>15</v>
      </c>
      <c r="AC76" s="509" t="n">
        <f aca="false">SUM(AC77:AC78)</f>
        <v>12</v>
      </c>
      <c r="AD76" s="509" t="n">
        <f aca="false">SUM(AD77:AD78)</f>
        <v>6</v>
      </c>
      <c r="AE76" s="509" t="n">
        <f aca="false">SUM(AE77:AE78)</f>
        <v>3</v>
      </c>
      <c r="AF76" s="509" t="n">
        <f aca="false">SUM(AF77:AF78)</f>
        <v>0</v>
      </c>
      <c r="AG76" s="510" t="n">
        <f aca="false">SUM(AG77:AG78)</f>
        <v>0</v>
      </c>
    </row>
    <row r="77" s="451" customFormat="true" ht="12" hidden="false" customHeight="true" outlineLevel="0" collapsed="false">
      <c r="A77" s="397"/>
      <c r="B77" s="465"/>
      <c r="C77" s="470"/>
      <c r="D77" s="529"/>
      <c r="E77" s="547" t="s">
        <v>475</v>
      </c>
      <c r="F77" s="555" t="n">
        <f aca="false">SUM(L77:AG77)</f>
        <v>34</v>
      </c>
      <c r="G77" s="556" t="n">
        <v>0</v>
      </c>
      <c r="H77" s="557" t="n">
        <v>0</v>
      </c>
      <c r="I77" s="557" t="n">
        <v>0</v>
      </c>
      <c r="J77" s="557" t="n">
        <v>0</v>
      </c>
      <c r="K77" s="558" t="n">
        <v>0</v>
      </c>
      <c r="L77" s="554" t="n">
        <f aca="false">SUM(G77:K77)</f>
        <v>0</v>
      </c>
      <c r="M77" s="557" t="n">
        <v>0</v>
      </c>
      <c r="N77" s="557" t="n">
        <v>0</v>
      </c>
      <c r="O77" s="557" t="n">
        <v>0</v>
      </c>
      <c r="P77" s="558" t="n">
        <v>0</v>
      </c>
      <c r="Q77" s="556" t="n">
        <v>0</v>
      </c>
      <c r="R77" s="557" t="n">
        <v>0</v>
      </c>
      <c r="S77" s="557" t="n">
        <v>0</v>
      </c>
      <c r="T77" s="557" t="n">
        <v>1</v>
      </c>
      <c r="U77" s="557" t="n">
        <v>2</v>
      </c>
      <c r="V77" s="557" t="n">
        <v>2</v>
      </c>
      <c r="W77" s="557" t="n">
        <v>0</v>
      </c>
      <c r="X77" s="557" t="n">
        <v>3</v>
      </c>
      <c r="Y77" s="557" t="n">
        <v>0</v>
      </c>
      <c r="Z77" s="557" t="n">
        <v>3</v>
      </c>
      <c r="AA77" s="557" t="n">
        <v>5</v>
      </c>
      <c r="AB77" s="557" t="n">
        <v>8</v>
      </c>
      <c r="AC77" s="557" t="n">
        <v>7</v>
      </c>
      <c r="AD77" s="557" t="n">
        <v>2</v>
      </c>
      <c r="AE77" s="557" t="n">
        <v>1</v>
      </c>
      <c r="AF77" s="557" t="n">
        <v>0</v>
      </c>
      <c r="AG77" s="558" t="n">
        <v>0</v>
      </c>
    </row>
    <row r="78" s="451" customFormat="true" ht="17.25" hidden="false" customHeight="true" outlineLevel="0" collapsed="false">
      <c r="A78" s="397"/>
      <c r="B78" s="465"/>
      <c r="C78" s="470"/>
      <c r="D78" s="529"/>
      <c r="E78" s="547" t="s">
        <v>476</v>
      </c>
      <c r="F78" s="555" t="n">
        <f aca="false">SUM(L78:AG78)</f>
        <v>32</v>
      </c>
      <c r="G78" s="556" t="n">
        <v>0</v>
      </c>
      <c r="H78" s="557" t="n">
        <v>0</v>
      </c>
      <c r="I78" s="557" t="n">
        <v>0</v>
      </c>
      <c r="J78" s="557" t="n">
        <v>0</v>
      </c>
      <c r="K78" s="558" t="n">
        <v>0</v>
      </c>
      <c r="L78" s="554" t="n">
        <f aca="false">SUM(G78:K78)</f>
        <v>0</v>
      </c>
      <c r="M78" s="557" t="n">
        <v>0</v>
      </c>
      <c r="N78" s="557" t="n">
        <v>0</v>
      </c>
      <c r="O78" s="557" t="n">
        <v>0</v>
      </c>
      <c r="P78" s="558" t="n">
        <v>0</v>
      </c>
      <c r="Q78" s="556" t="n">
        <v>0</v>
      </c>
      <c r="R78" s="557" t="n">
        <v>0</v>
      </c>
      <c r="S78" s="557" t="n">
        <v>0</v>
      </c>
      <c r="T78" s="557" t="n">
        <v>0</v>
      </c>
      <c r="U78" s="557" t="n">
        <v>0</v>
      </c>
      <c r="V78" s="557" t="n">
        <v>0</v>
      </c>
      <c r="W78" s="557" t="n">
        <v>1</v>
      </c>
      <c r="X78" s="557" t="n">
        <v>1</v>
      </c>
      <c r="Y78" s="557" t="n">
        <v>3</v>
      </c>
      <c r="Z78" s="557" t="n">
        <v>6</v>
      </c>
      <c r="AA78" s="557" t="n">
        <v>3</v>
      </c>
      <c r="AB78" s="557" t="n">
        <v>7</v>
      </c>
      <c r="AC78" s="557" t="n">
        <v>5</v>
      </c>
      <c r="AD78" s="557" t="n">
        <v>4</v>
      </c>
      <c r="AE78" s="557" t="n">
        <v>2</v>
      </c>
      <c r="AF78" s="557" t="n">
        <v>0</v>
      </c>
      <c r="AG78" s="558" t="n">
        <v>0</v>
      </c>
    </row>
    <row r="79" s="451" customFormat="true" ht="12" hidden="false" customHeight="true" outlineLevel="0" collapsed="false">
      <c r="A79" s="397" t="s">
        <v>458</v>
      </c>
      <c r="B79" s="465"/>
      <c r="C79" s="470" t="s">
        <v>378</v>
      </c>
      <c r="D79" s="338"/>
      <c r="E79" s="547" t="s">
        <v>7</v>
      </c>
      <c r="F79" s="504" t="n">
        <f aca="false">SUM(L79:AG79)</f>
        <v>111</v>
      </c>
      <c r="G79" s="508" t="n">
        <f aca="false">SUM(G80:G81)</f>
        <v>0</v>
      </c>
      <c r="H79" s="509" t="n">
        <f aca="false">SUM(H80:H81)</f>
        <v>0</v>
      </c>
      <c r="I79" s="509" t="n">
        <f aca="false">SUM(I80:I81)</f>
        <v>0</v>
      </c>
      <c r="J79" s="509" t="n">
        <f aca="false">SUM(J80:J81)</f>
        <v>0</v>
      </c>
      <c r="K79" s="510" t="n">
        <f aca="false">SUM(K80:K81)</f>
        <v>0</v>
      </c>
      <c r="L79" s="554" t="n">
        <f aca="false">SUM(L80:L81)</f>
        <v>0</v>
      </c>
      <c r="M79" s="509" t="n">
        <f aca="false">SUM(M80:M81)</f>
        <v>0</v>
      </c>
      <c r="N79" s="509" t="n">
        <f aca="false">SUM(N80:N81)</f>
        <v>0</v>
      </c>
      <c r="O79" s="509" t="n">
        <f aca="false">SUM(O80:O81)</f>
        <v>0</v>
      </c>
      <c r="P79" s="510" t="n">
        <f aca="false">SUM(P80:P81)</f>
        <v>0</v>
      </c>
      <c r="Q79" s="508" t="n">
        <f aca="false">SUM(Q80:Q81)</f>
        <v>0</v>
      </c>
      <c r="R79" s="509" t="n">
        <f aca="false">SUM(R80:R81)</f>
        <v>0</v>
      </c>
      <c r="S79" s="509" t="n">
        <f aca="false">SUM(S80:S81)</f>
        <v>0</v>
      </c>
      <c r="T79" s="509" t="n">
        <f aca="false">SUM(T80:T81)</f>
        <v>0</v>
      </c>
      <c r="U79" s="509" t="n">
        <f aca="false">SUM(U80:U81)</f>
        <v>0</v>
      </c>
      <c r="V79" s="509" t="n">
        <f aca="false">SUM(V80:V81)</f>
        <v>0</v>
      </c>
      <c r="W79" s="509" t="n">
        <f aca="false">SUM(W80:W81)</f>
        <v>2</v>
      </c>
      <c r="X79" s="509" t="n">
        <f aca="false">SUM(X80:X81)</f>
        <v>3</v>
      </c>
      <c r="Y79" s="509" t="n">
        <f aca="false">SUM(Y80:Y81)</f>
        <v>5</v>
      </c>
      <c r="Z79" s="509" t="n">
        <f aca="false">SUM(Z80:Z81)</f>
        <v>4</v>
      </c>
      <c r="AA79" s="509" t="n">
        <f aca="false">SUM(AA80:AA81)</f>
        <v>10</v>
      </c>
      <c r="AB79" s="509" t="n">
        <f aca="false">SUM(AB80:AB81)</f>
        <v>15</v>
      </c>
      <c r="AC79" s="509" t="n">
        <f aca="false">SUM(AC80:AC81)</f>
        <v>27</v>
      </c>
      <c r="AD79" s="509" t="n">
        <f aca="false">SUM(AD80:AD81)</f>
        <v>24</v>
      </c>
      <c r="AE79" s="509" t="n">
        <f aca="false">SUM(AE80:AE81)</f>
        <v>16</v>
      </c>
      <c r="AF79" s="509" t="n">
        <f aca="false">SUM(AF80:AF81)</f>
        <v>5</v>
      </c>
      <c r="AG79" s="510" t="n">
        <f aca="false">SUM(AG80:AG81)</f>
        <v>0</v>
      </c>
    </row>
    <row r="80" s="451" customFormat="true" ht="12" hidden="false" customHeight="true" outlineLevel="0" collapsed="false">
      <c r="A80" s="397"/>
      <c r="B80" s="465"/>
      <c r="C80" s="470"/>
      <c r="D80" s="529"/>
      <c r="E80" s="547" t="s">
        <v>475</v>
      </c>
      <c r="F80" s="555" t="n">
        <f aca="false">SUM(L80:AG80)</f>
        <v>57</v>
      </c>
      <c r="G80" s="556" t="n">
        <v>0</v>
      </c>
      <c r="H80" s="557" t="n">
        <v>0</v>
      </c>
      <c r="I80" s="557" t="n">
        <v>0</v>
      </c>
      <c r="J80" s="557" t="n">
        <v>0</v>
      </c>
      <c r="K80" s="558" t="n">
        <v>0</v>
      </c>
      <c r="L80" s="554" t="n">
        <f aca="false">SUM(G80:K80)</f>
        <v>0</v>
      </c>
      <c r="M80" s="557" t="n">
        <v>0</v>
      </c>
      <c r="N80" s="557" t="n">
        <v>0</v>
      </c>
      <c r="O80" s="557" t="n">
        <v>0</v>
      </c>
      <c r="P80" s="558" t="n">
        <v>0</v>
      </c>
      <c r="Q80" s="556" t="n">
        <v>0</v>
      </c>
      <c r="R80" s="557" t="n">
        <v>0</v>
      </c>
      <c r="S80" s="557" t="n">
        <v>0</v>
      </c>
      <c r="T80" s="557" t="n">
        <v>0</v>
      </c>
      <c r="U80" s="557" t="n">
        <v>0</v>
      </c>
      <c r="V80" s="557" t="n">
        <v>0</v>
      </c>
      <c r="W80" s="557" t="n">
        <v>2</v>
      </c>
      <c r="X80" s="557" t="n">
        <v>2</v>
      </c>
      <c r="Y80" s="557" t="n">
        <v>4</v>
      </c>
      <c r="Z80" s="557" t="n">
        <v>2</v>
      </c>
      <c r="AA80" s="557" t="n">
        <v>8</v>
      </c>
      <c r="AB80" s="557" t="n">
        <v>10</v>
      </c>
      <c r="AC80" s="557" t="n">
        <v>13</v>
      </c>
      <c r="AD80" s="557" t="n">
        <v>11</v>
      </c>
      <c r="AE80" s="557" t="n">
        <v>5</v>
      </c>
      <c r="AF80" s="557" t="n">
        <v>0</v>
      </c>
      <c r="AG80" s="558" t="n">
        <v>0</v>
      </c>
    </row>
    <row r="81" s="451" customFormat="true" ht="17.25" hidden="false" customHeight="true" outlineLevel="0" collapsed="false">
      <c r="A81" s="397"/>
      <c r="B81" s="465"/>
      <c r="C81" s="470"/>
      <c r="D81" s="529"/>
      <c r="E81" s="547" t="s">
        <v>476</v>
      </c>
      <c r="F81" s="555" t="n">
        <f aca="false">SUM(L81:AG81)</f>
        <v>54</v>
      </c>
      <c r="G81" s="556" t="n">
        <v>0</v>
      </c>
      <c r="H81" s="557" t="n">
        <v>0</v>
      </c>
      <c r="I81" s="557" t="n">
        <v>0</v>
      </c>
      <c r="J81" s="557" t="n">
        <v>0</v>
      </c>
      <c r="K81" s="558" t="n">
        <v>0</v>
      </c>
      <c r="L81" s="554" t="n">
        <f aca="false">SUM(G81:K81)</f>
        <v>0</v>
      </c>
      <c r="M81" s="557" t="n">
        <v>0</v>
      </c>
      <c r="N81" s="557" t="n">
        <v>0</v>
      </c>
      <c r="O81" s="557" t="n">
        <v>0</v>
      </c>
      <c r="P81" s="558" t="n">
        <v>0</v>
      </c>
      <c r="Q81" s="556" t="n">
        <v>0</v>
      </c>
      <c r="R81" s="557" t="n">
        <v>0</v>
      </c>
      <c r="S81" s="557" t="n">
        <v>0</v>
      </c>
      <c r="T81" s="557" t="n">
        <v>0</v>
      </c>
      <c r="U81" s="557" t="n">
        <v>0</v>
      </c>
      <c r="V81" s="557" t="n">
        <v>0</v>
      </c>
      <c r="W81" s="557" t="n">
        <v>0</v>
      </c>
      <c r="X81" s="557" t="n">
        <v>1</v>
      </c>
      <c r="Y81" s="557" t="n">
        <v>1</v>
      </c>
      <c r="Z81" s="557" t="n">
        <v>2</v>
      </c>
      <c r="AA81" s="557" t="n">
        <v>2</v>
      </c>
      <c r="AB81" s="557" t="n">
        <v>5</v>
      </c>
      <c r="AC81" s="557" t="n">
        <v>14</v>
      </c>
      <c r="AD81" s="557" t="n">
        <v>13</v>
      </c>
      <c r="AE81" s="557" t="n">
        <v>11</v>
      </c>
      <c r="AF81" s="557" t="n">
        <v>5</v>
      </c>
      <c r="AG81" s="558" t="n">
        <v>0</v>
      </c>
    </row>
    <row r="82" s="451" customFormat="true" ht="12" hidden="false" customHeight="true" outlineLevel="0" collapsed="false">
      <c r="A82" s="397" t="s">
        <v>459</v>
      </c>
      <c r="B82" s="507" t="s">
        <v>186</v>
      </c>
      <c r="C82" s="507"/>
      <c r="D82" s="338"/>
      <c r="E82" s="547" t="s">
        <v>7</v>
      </c>
      <c r="F82" s="504" t="n">
        <f aca="false">SUM(L82:AG82)</f>
        <v>49</v>
      </c>
      <c r="G82" s="508" t="n">
        <f aca="false">SUM(G83:G84)</f>
        <v>0</v>
      </c>
      <c r="H82" s="509" t="n">
        <f aca="false">SUM(H83:H84)</f>
        <v>0</v>
      </c>
      <c r="I82" s="509" t="n">
        <f aca="false">SUM(I83:I84)</f>
        <v>0</v>
      </c>
      <c r="J82" s="509" t="n">
        <f aca="false">SUM(J83:J84)</f>
        <v>0</v>
      </c>
      <c r="K82" s="510" t="n">
        <f aca="false">SUM(K83:K84)</f>
        <v>0</v>
      </c>
      <c r="L82" s="554" t="n">
        <f aca="false">SUM(L83:L84)</f>
        <v>0</v>
      </c>
      <c r="M82" s="509" t="n">
        <f aca="false">SUM(M83:M84)</f>
        <v>0</v>
      </c>
      <c r="N82" s="509" t="n">
        <f aca="false">SUM(N83:N84)</f>
        <v>0</v>
      </c>
      <c r="O82" s="509" t="n">
        <f aca="false">SUM(O83:O84)</f>
        <v>0</v>
      </c>
      <c r="P82" s="510" t="n">
        <f aca="false">SUM(P83:P84)</f>
        <v>0</v>
      </c>
      <c r="Q82" s="508" t="n">
        <f aca="false">SUM(Q83:Q84)</f>
        <v>0</v>
      </c>
      <c r="R82" s="509" t="n">
        <f aca="false">SUM(R83:R84)</f>
        <v>0</v>
      </c>
      <c r="S82" s="509" t="n">
        <f aca="false">SUM(S83:S84)</f>
        <v>0</v>
      </c>
      <c r="T82" s="509" t="n">
        <f aca="false">SUM(T83:T84)</f>
        <v>0</v>
      </c>
      <c r="U82" s="509" t="n">
        <f aca="false">SUM(U83:U84)</f>
        <v>0</v>
      </c>
      <c r="V82" s="509" t="n">
        <f aca="false">SUM(V83:V84)</f>
        <v>0</v>
      </c>
      <c r="W82" s="509" t="n">
        <f aca="false">SUM(W83:W84)</f>
        <v>1</v>
      </c>
      <c r="X82" s="509" t="n">
        <f aca="false">SUM(X83:X84)</f>
        <v>3</v>
      </c>
      <c r="Y82" s="509" t="n">
        <f aca="false">SUM(Y83:Y84)</f>
        <v>9</v>
      </c>
      <c r="Z82" s="509" t="n">
        <f aca="false">SUM(Z83:Z84)</f>
        <v>4</v>
      </c>
      <c r="AA82" s="509" t="n">
        <f aca="false">SUM(AA83:AA84)</f>
        <v>10</v>
      </c>
      <c r="AB82" s="509" t="n">
        <f aca="false">SUM(AB83:AB84)</f>
        <v>10</v>
      </c>
      <c r="AC82" s="509" t="n">
        <f aca="false">SUM(AC83:AC84)</f>
        <v>7</v>
      </c>
      <c r="AD82" s="509" t="n">
        <f aca="false">SUM(AD83:AD84)</f>
        <v>3</v>
      </c>
      <c r="AE82" s="509" t="n">
        <f aca="false">SUM(AE83:AE84)</f>
        <v>2</v>
      </c>
      <c r="AF82" s="509" t="n">
        <f aca="false">SUM(AF83:AF84)</f>
        <v>0</v>
      </c>
      <c r="AG82" s="510" t="n">
        <f aca="false">SUM(AG83:AG84)</f>
        <v>0</v>
      </c>
    </row>
    <row r="83" s="451" customFormat="true" ht="12" hidden="false" customHeight="true" outlineLevel="0" collapsed="false">
      <c r="A83" s="397"/>
      <c r="B83" s="507"/>
      <c r="C83" s="507"/>
      <c r="D83" s="529"/>
      <c r="E83" s="547" t="s">
        <v>475</v>
      </c>
      <c r="F83" s="555" t="n">
        <f aca="false">SUM(L83:AG83)</f>
        <v>30</v>
      </c>
      <c r="G83" s="556" t="n">
        <v>0</v>
      </c>
      <c r="H83" s="557" t="n">
        <v>0</v>
      </c>
      <c r="I83" s="557" t="n">
        <v>0</v>
      </c>
      <c r="J83" s="557" t="n">
        <v>0</v>
      </c>
      <c r="K83" s="558" t="n">
        <v>0</v>
      </c>
      <c r="L83" s="554" t="n">
        <f aca="false">SUM(G83:K83)</f>
        <v>0</v>
      </c>
      <c r="M83" s="557" t="n">
        <v>0</v>
      </c>
      <c r="N83" s="557" t="n">
        <v>0</v>
      </c>
      <c r="O83" s="557" t="n">
        <v>0</v>
      </c>
      <c r="P83" s="558" t="n">
        <v>0</v>
      </c>
      <c r="Q83" s="556" t="n">
        <v>0</v>
      </c>
      <c r="R83" s="557" t="n">
        <v>0</v>
      </c>
      <c r="S83" s="557" t="n">
        <v>0</v>
      </c>
      <c r="T83" s="557" t="n">
        <v>0</v>
      </c>
      <c r="U83" s="557" t="n">
        <v>0</v>
      </c>
      <c r="V83" s="557" t="n">
        <v>0</v>
      </c>
      <c r="W83" s="557" t="n">
        <v>1</v>
      </c>
      <c r="X83" s="557" t="n">
        <v>3</v>
      </c>
      <c r="Y83" s="557" t="n">
        <v>6</v>
      </c>
      <c r="Z83" s="557" t="n">
        <v>1</v>
      </c>
      <c r="AA83" s="557" t="n">
        <v>8</v>
      </c>
      <c r="AB83" s="557" t="n">
        <v>6</v>
      </c>
      <c r="AC83" s="557" t="n">
        <v>4</v>
      </c>
      <c r="AD83" s="557" t="n">
        <v>1</v>
      </c>
      <c r="AE83" s="557" t="n">
        <v>0</v>
      </c>
      <c r="AF83" s="557" t="n">
        <v>0</v>
      </c>
      <c r="AG83" s="558" t="n">
        <v>0</v>
      </c>
    </row>
    <row r="84" s="451" customFormat="true" ht="17.25" hidden="false" customHeight="true" outlineLevel="0" collapsed="false">
      <c r="A84" s="397"/>
      <c r="B84" s="507"/>
      <c r="C84" s="507"/>
      <c r="D84" s="529"/>
      <c r="E84" s="547" t="s">
        <v>476</v>
      </c>
      <c r="F84" s="555" t="n">
        <f aca="false">SUM(L84:AG84)</f>
        <v>19</v>
      </c>
      <c r="G84" s="556" t="n">
        <v>0</v>
      </c>
      <c r="H84" s="557" t="n">
        <v>0</v>
      </c>
      <c r="I84" s="557" t="n">
        <v>0</v>
      </c>
      <c r="J84" s="557" t="n">
        <v>0</v>
      </c>
      <c r="K84" s="558" t="n">
        <v>0</v>
      </c>
      <c r="L84" s="554" t="n">
        <f aca="false">SUM(G84:K84)</f>
        <v>0</v>
      </c>
      <c r="M84" s="557" t="n">
        <v>0</v>
      </c>
      <c r="N84" s="557" t="n">
        <v>0</v>
      </c>
      <c r="O84" s="557" t="n">
        <v>0</v>
      </c>
      <c r="P84" s="558" t="n">
        <v>0</v>
      </c>
      <c r="Q84" s="556" t="n">
        <v>0</v>
      </c>
      <c r="R84" s="557" t="n">
        <v>0</v>
      </c>
      <c r="S84" s="557" t="n">
        <v>0</v>
      </c>
      <c r="T84" s="557" t="n">
        <v>0</v>
      </c>
      <c r="U84" s="557" t="n">
        <v>0</v>
      </c>
      <c r="V84" s="557" t="n">
        <v>0</v>
      </c>
      <c r="W84" s="557" t="n">
        <v>0</v>
      </c>
      <c r="X84" s="557" t="n">
        <v>0</v>
      </c>
      <c r="Y84" s="557" t="n">
        <v>3</v>
      </c>
      <c r="Z84" s="557" t="n">
        <v>3</v>
      </c>
      <c r="AA84" s="557" t="n">
        <v>2</v>
      </c>
      <c r="AB84" s="557" t="n">
        <v>4</v>
      </c>
      <c r="AC84" s="557" t="n">
        <v>3</v>
      </c>
      <c r="AD84" s="557" t="n">
        <v>2</v>
      </c>
      <c r="AE84" s="557" t="n">
        <v>2</v>
      </c>
      <c r="AF84" s="557" t="n">
        <v>0</v>
      </c>
      <c r="AG84" s="558" t="n">
        <v>0</v>
      </c>
    </row>
    <row r="85" s="451" customFormat="true" ht="12" hidden="false" customHeight="true" outlineLevel="0" collapsed="false">
      <c r="A85" s="397" t="s">
        <v>460</v>
      </c>
      <c r="B85" s="507" t="s">
        <v>381</v>
      </c>
      <c r="C85" s="507"/>
      <c r="D85" s="338"/>
      <c r="E85" s="547" t="s">
        <v>7</v>
      </c>
      <c r="F85" s="504" t="n">
        <f aca="false">SUM(L85:AG85)</f>
        <v>212</v>
      </c>
      <c r="G85" s="508" t="n">
        <f aca="false">SUM(G86:G87)</f>
        <v>0</v>
      </c>
      <c r="H85" s="509" t="n">
        <f aca="false">SUM(H86:H87)</f>
        <v>0</v>
      </c>
      <c r="I85" s="509" t="n">
        <f aca="false">SUM(I86:I87)</f>
        <v>0</v>
      </c>
      <c r="J85" s="509" t="n">
        <f aca="false">SUM(J86:J87)</f>
        <v>0</v>
      </c>
      <c r="K85" s="510" t="n">
        <f aca="false">SUM(K86:K87)</f>
        <v>0</v>
      </c>
      <c r="L85" s="554" t="n">
        <f aca="false">SUM(L86:L87)</f>
        <v>0</v>
      </c>
      <c r="M85" s="509" t="n">
        <f aca="false">SUM(M86:M87)</f>
        <v>0</v>
      </c>
      <c r="N85" s="509" t="n">
        <f aca="false">SUM(N86:N87)</f>
        <v>0</v>
      </c>
      <c r="O85" s="509" t="n">
        <f aca="false">SUM(O86:O87)</f>
        <v>0</v>
      </c>
      <c r="P85" s="510" t="n">
        <f aca="false">SUM(P86:P87)</f>
        <v>0</v>
      </c>
      <c r="Q85" s="508" t="n">
        <f aca="false">SUM(Q86:Q87)</f>
        <v>0</v>
      </c>
      <c r="R85" s="509" t="n">
        <f aca="false">SUM(R86:R87)</f>
        <v>0</v>
      </c>
      <c r="S85" s="509" t="n">
        <f aca="false">SUM(S86:S87)</f>
        <v>0</v>
      </c>
      <c r="T85" s="509" t="n">
        <f aca="false">SUM(T86:T87)</f>
        <v>0</v>
      </c>
      <c r="U85" s="509" t="n">
        <f aca="false">SUM(U86:U87)</f>
        <v>0</v>
      </c>
      <c r="V85" s="509" t="n">
        <f aca="false">SUM(V86:V87)</f>
        <v>0</v>
      </c>
      <c r="W85" s="509" t="n">
        <f aca="false">SUM(W86:W87)</f>
        <v>1</v>
      </c>
      <c r="X85" s="509" t="n">
        <f aca="false">SUM(X86:X87)</f>
        <v>2</v>
      </c>
      <c r="Y85" s="509" t="n">
        <f aca="false">SUM(Y86:Y87)</f>
        <v>6</v>
      </c>
      <c r="Z85" s="509" t="n">
        <f aca="false">SUM(Z86:Z87)</f>
        <v>7</v>
      </c>
      <c r="AA85" s="509" t="n">
        <f aca="false">SUM(AA86:AA87)</f>
        <v>16</v>
      </c>
      <c r="AB85" s="509" t="n">
        <f aca="false">SUM(AB86:AB87)</f>
        <v>29</v>
      </c>
      <c r="AC85" s="509" t="n">
        <f aca="false">SUM(AC86:AC87)</f>
        <v>57</v>
      </c>
      <c r="AD85" s="509" t="n">
        <f aca="false">SUM(AD86:AD87)</f>
        <v>63</v>
      </c>
      <c r="AE85" s="509" t="n">
        <f aca="false">SUM(AE86:AE87)</f>
        <v>23</v>
      </c>
      <c r="AF85" s="509" t="n">
        <f aca="false">SUM(AF86:AF87)</f>
        <v>8</v>
      </c>
      <c r="AG85" s="510" t="n">
        <f aca="false">SUM(AG86:AG87)</f>
        <v>0</v>
      </c>
      <c r="AH85" s="531"/>
    </row>
    <row r="86" s="451" customFormat="true" ht="12" hidden="false" customHeight="true" outlineLevel="0" collapsed="false">
      <c r="A86" s="397"/>
      <c r="B86" s="507"/>
      <c r="C86" s="507"/>
      <c r="D86" s="529"/>
      <c r="E86" s="547" t="s">
        <v>475</v>
      </c>
      <c r="F86" s="555" t="n">
        <f aca="false">SUM(L86:AG86)</f>
        <v>113</v>
      </c>
      <c r="G86" s="556" t="n">
        <v>0</v>
      </c>
      <c r="H86" s="557" t="n">
        <v>0</v>
      </c>
      <c r="I86" s="557" t="n">
        <v>0</v>
      </c>
      <c r="J86" s="557" t="n">
        <v>0</v>
      </c>
      <c r="K86" s="558" t="n">
        <v>0</v>
      </c>
      <c r="L86" s="554" t="n">
        <f aca="false">SUM(G86:K86)</f>
        <v>0</v>
      </c>
      <c r="M86" s="557" t="n">
        <v>0</v>
      </c>
      <c r="N86" s="557" t="n">
        <v>0</v>
      </c>
      <c r="O86" s="557" t="n">
        <v>0</v>
      </c>
      <c r="P86" s="558" t="n">
        <v>0</v>
      </c>
      <c r="Q86" s="556" t="n">
        <v>0</v>
      </c>
      <c r="R86" s="557" t="n">
        <v>0</v>
      </c>
      <c r="S86" s="557" t="n">
        <v>0</v>
      </c>
      <c r="T86" s="557" t="n">
        <v>0</v>
      </c>
      <c r="U86" s="557" t="n">
        <v>0</v>
      </c>
      <c r="V86" s="557" t="n">
        <v>0</v>
      </c>
      <c r="W86" s="557" t="n">
        <v>1</v>
      </c>
      <c r="X86" s="557" t="n">
        <v>2</v>
      </c>
      <c r="Y86" s="557" t="n">
        <v>5</v>
      </c>
      <c r="Z86" s="557" t="n">
        <v>5</v>
      </c>
      <c r="AA86" s="557" t="n">
        <v>10</v>
      </c>
      <c r="AB86" s="557" t="n">
        <v>19</v>
      </c>
      <c r="AC86" s="557" t="n">
        <v>36</v>
      </c>
      <c r="AD86" s="557" t="n">
        <v>31</v>
      </c>
      <c r="AE86" s="557" t="n">
        <v>2</v>
      </c>
      <c r="AF86" s="557" t="n">
        <v>2</v>
      </c>
      <c r="AG86" s="558" t="n">
        <v>0</v>
      </c>
      <c r="AH86" s="531"/>
    </row>
    <row r="87" s="451" customFormat="true" ht="17.25" hidden="false" customHeight="true" outlineLevel="0" collapsed="false">
      <c r="A87" s="397"/>
      <c r="B87" s="507"/>
      <c r="C87" s="507"/>
      <c r="D87" s="529"/>
      <c r="E87" s="547" t="s">
        <v>476</v>
      </c>
      <c r="F87" s="555" t="n">
        <f aca="false">SUM(L87:AG87)</f>
        <v>99</v>
      </c>
      <c r="G87" s="556" t="n">
        <v>0</v>
      </c>
      <c r="H87" s="557" t="n">
        <v>0</v>
      </c>
      <c r="I87" s="557" t="n">
        <v>0</v>
      </c>
      <c r="J87" s="557" t="n">
        <v>0</v>
      </c>
      <c r="K87" s="558" t="n">
        <v>0</v>
      </c>
      <c r="L87" s="554" t="n">
        <f aca="false">SUM(G87:K87)</f>
        <v>0</v>
      </c>
      <c r="M87" s="557" t="n">
        <v>0</v>
      </c>
      <c r="N87" s="557" t="n">
        <v>0</v>
      </c>
      <c r="O87" s="557" t="n">
        <v>0</v>
      </c>
      <c r="P87" s="558" t="n">
        <v>0</v>
      </c>
      <c r="Q87" s="556" t="n">
        <v>0</v>
      </c>
      <c r="R87" s="557" t="n">
        <v>0</v>
      </c>
      <c r="S87" s="557" t="n">
        <v>0</v>
      </c>
      <c r="T87" s="557" t="n">
        <v>0</v>
      </c>
      <c r="U87" s="557" t="n">
        <v>0</v>
      </c>
      <c r="V87" s="557" t="n">
        <v>0</v>
      </c>
      <c r="W87" s="557" t="n">
        <v>0</v>
      </c>
      <c r="X87" s="557" t="n">
        <v>0</v>
      </c>
      <c r="Y87" s="557" t="n">
        <v>1</v>
      </c>
      <c r="Z87" s="557" t="n">
        <v>2</v>
      </c>
      <c r="AA87" s="557" t="n">
        <v>6</v>
      </c>
      <c r="AB87" s="557" t="n">
        <v>10</v>
      </c>
      <c r="AC87" s="557" t="n">
        <v>21</v>
      </c>
      <c r="AD87" s="557" t="n">
        <v>32</v>
      </c>
      <c r="AE87" s="557" t="n">
        <v>21</v>
      </c>
      <c r="AF87" s="557" t="n">
        <v>6</v>
      </c>
      <c r="AG87" s="558" t="n">
        <v>0</v>
      </c>
      <c r="AH87" s="531"/>
    </row>
    <row r="88" s="451" customFormat="true" ht="12" hidden="false" customHeight="true" outlineLevel="0" collapsed="false">
      <c r="A88" s="397" t="s">
        <v>461</v>
      </c>
      <c r="B88" s="507" t="s">
        <v>189</v>
      </c>
      <c r="C88" s="507"/>
      <c r="D88" s="338"/>
      <c r="E88" s="547" t="s">
        <v>7</v>
      </c>
      <c r="F88" s="504" t="n">
        <f aca="false">SUM(L88:AG88)</f>
        <v>26</v>
      </c>
      <c r="G88" s="508" t="n">
        <f aca="false">SUM(G89:G90)</f>
        <v>0</v>
      </c>
      <c r="H88" s="509" t="n">
        <f aca="false">SUM(H89:H90)</f>
        <v>0</v>
      </c>
      <c r="I88" s="509" t="n">
        <f aca="false">SUM(I89:I90)</f>
        <v>0</v>
      </c>
      <c r="J88" s="509" t="n">
        <f aca="false">SUM(J89:J90)</f>
        <v>0</v>
      </c>
      <c r="K88" s="510" t="n">
        <f aca="false">SUM(K89:K90)</f>
        <v>0</v>
      </c>
      <c r="L88" s="554" t="n">
        <f aca="false">SUM(L89:L90)</f>
        <v>0</v>
      </c>
      <c r="M88" s="509" t="n">
        <f aca="false">SUM(M89:M90)</f>
        <v>0</v>
      </c>
      <c r="N88" s="509" t="n">
        <f aca="false">SUM(N89:N90)</f>
        <v>0</v>
      </c>
      <c r="O88" s="509" t="n">
        <f aca="false">SUM(O89:O90)</f>
        <v>0</v>
      </c>
      <c r="P88" s="510" t="n">
        <f aca="false">SUM(P89:P90)</f>
        <v>0</v>
      </c>
      <c r="Q88" s="508" t="n">
        <f aca="false">SUM(Q89:Q90)</f>
        <v>0</v>
      </c>
      <c r="R88" s="509" t="n">
        <f aca="false">SUM(R89:R90)</f>
        <v>0</v>
      </c>
      <c r="S88" s="509" t="n">
        <f aca="false">SUM(S89:S90)</f>
        <v>0</v>
      </c>
      <c r="T88" s="509" t="n">
        <f aca="false">SUM(T89:T90)</f>
        <v>0</v>
      </c>
      <c r="U88" s="509" t="n">
        <f aca="false">SUM(U89:U90)</f>
        <v>0</v>
      </c>
      <c r="V88" s="509" t="n">
        <f aca="false">SUM(V89:V90)</f>
        <v>0</v>
      </c>
      <c r="W88" s="509" t="n">
        <f aca="false">SUM(W89:W90)</f>
        <v>0</v>
      </c>
      <c r="X88" s="509" t="n">
        <f aca="false">SUM(X89:X90)</f>
        <v>0</v>
      </c>
      <c r="Y88" s="509" t="n">
        <f aca="false">SUM(Y89:Y90)</f>
        <v>1</v>
      </c>
      <c r="Z88" s="509" t="n">
        <f aca="false">SUM(Z89:Z90)</f>
        <v>2</v>
      </c>
      <c r="AA88" s="509" t="n">
        <f aca="false">SUM(AA89:AA90)</f>
        <v>4</v>
      </c>
      <c r="AB88" s="509" t="n">
        <f aca="false">SUM(AB89:AB90)</f>
        <v>5</v>
      </c>
      <c r="AC88" s="509" t="n">
        <f aca="false">SUM(AC89:AC90)</f>
        <v>11</v>
      </c>
      <c r="AD88" s="509" t="n">
        <f aca="false">SUM(AD89:AD90)</f>
        <v>3</v>
      </c>
      <c r="AE88" s="509" t="n">
        <f aca="false">SUM(AE89:AE90)</f>
        <v>0</v>
      </c>
      <c r="AF88" s="509" t="n">
        <f aca="false">SUM(AF89:AF90)</f>
        <v>0</v>
      </c>
      <c r="AG88" s="510" t="n">
        <f aca="false">SUM(AG89:AG90)</f>
        <v>0</v>
      </c>
      <c r="AH88" s="531"/>
    </row>
    <row r="89" s="451" customFormat="true" ht="12" hidden="false" customHeight="true" outlineLevel="0" collapsed="false">
      <c r="A89" s="397"/>
      <c r="B89" s="507"/>
      <c r="C89" s="507"/>
      <c r="D89" s="529"/>
      <c r="E89" s="547" t="s">
        <v>475</v>
      </c>
      <c r="F89" s="555" t="n">
        <f aca="false">SUM(L89:AG89)</f>
        <v>21</v>
      </c>
      <c r="G89" s="556" t="n">
        <v>0</v>
      </c>
      <c r="H89" s="557" t="n">
        <v>0</v>
      </c>
      <c r="I89" s="557" t="n">
        <v>0</v>
      </c>
      <c r="J89" s="557" t="n">
        <v>0</v>
      </c>
      <c r="K89" s="558" t="n">
        <v>0</v>
      </c>
      <c r="L89" s="554" t="n">
        <f aca="false">SUM(G89:K89)</f>
        <v>0</v>
      </c>
      <c r="M89" s="557" t="n">
        <v>0</v>
      </c>
      <c r="N89" s="557" t="n">
        <v>0</v>
      </c>
      <c r="O89" s="557" t="n">
        <v>0</v>
      </c>
      <c r="P89" s="558" t="n">
        <v>0</v>
      </c>
      <c r="Q89" s="556" t="n">
        <v>0</v>
      </c>
      <c r="R89" s="557" t="n">
        <v>0</v>
      </c>
      <c r="S89" s="557" t="n">
        <v>0</v>
      </c>
      <c r="T89" s="557" t="n">
        <v>0</v>
      </c>
      <c r="U89" s="557" t="n">
        <v>0</v>
      </c>
      <c r="V89" s="557" t="n">
        <v>0</v>
      </c>
      <c r="W89" s="557" t="n">
        <v>0</v>
      </c>
      <c r="X89" s="557" t="n">
        <v>0</v>
      </c>
      <c r="Y89" s="557" t="n">
        <v>1</v>
      </c>
      <c r="Z89" s="557" t="n">
        <v>1</v>
      </c>
      <c r="AA89" s="557" t="n">
        <v>3</v>
      </c>
      <c r="AB89" s="557" t="n">
        <v>3</v>
      </c>
      <c r="AC89" s="557" t="n">
        <v>10</v>
      </c>
      <c r="AD89" s="557" t="n">
        <v>3</v>
      </c>
      <c r="AE89" s="557" t="n">
        <v>0</v>
      </c>
      <c r="AF89" s="557" t="n">
        <v>0</v>
      </c>
      <c r="AG89" s="558" t="n">
        <v>0</v>
      </c>
      <c r="AH89" s="531"/>
    </row>
    <row r="90" s="451" customFormat="true" ht="17.25" hidden="false" customHeight="true" outlineLevel="0" collapsed="false">
      <c r="A90" s="397"/>
      <c r="B90" s="507"/>
      <c r="C90" s="507"/>
      <c r="D90" s="529"/>
      <c r="E90" s="547" t="s">
        <v>476</v>
      </c>
      <c r="F90" s="555" t="n">
        <f aca="false">SUM(L90:AG90)</f>
        <v>5</v>
      </c>
      <c r="G90" s="556" t="n">
        <v>0</v>
      </c>
      <c r="H90" s="557" t="n">
        <v>0</v>
      </c>
      <c r="I90" s="557" t="n">
        <v>0</v>
      </c>
      <c r="J90" s="557" t="n">
        <v>0</v>
      </c>
      <c r="K90" s="558" t="n">
        <v>0</v>
      </c>
      <c r="L90" s="554" t="n">
        <f aca="false">SUM(G90:K90)</f>
        <v>0</v>
      </c>
      <c r="M90" s="557" t="n">
        <v>0</v>
      </c>
      <c r="N90" s="557" t="n">
        <v>0</v>
      </c>
      <c r="O90" s="557" t="n">
        <v>0</v>
      </c>
      <c r="P90" s="558" t="n">
        <v>0</v>
      </c>
      <c r="Q90" s="556" t="n">
        <v>0</v>
      </c>
      <c r="R90" s="557" t="n">
        <v>0</v>
      </c>
      <c r="S90" s="557" t="n">
        <v>0</v>
      </c>
      <c r="T90" s="557" t="n">
        <v>0</v>
      </c>
      <c r="U90" s="557" t="n">
        <v>0</v>
      </c>
      <c r="V90" s="557" t="n">
        <v>0</v>
      </c>
      <c r="W90" s="557" t="n">
        <v>0</v>
      </c>
      <c r="X90" s="557" t="n">
        <v>0</v>
      </c>
      <c r="Y90" s="557" t="n">
        <v>0</v>
      </c>
      <c r="Z90" s="557" t="n">
        <v>1</v>
      </c>
      <c r="AA90" s="557" t="n">
        <v>1</v>
      </c>
      <c r="AB90" s="557" t="n">
        <v>2</v>
      </c>
      <c r="AC90" s="557" t="n">
        <v>1</v>
      </c>
      <c r="AD90" s="557" t="n">
        <v>0</v>
      </c>
      <c r="AE90" s="557" t="n">
        <v>0</v>
      </c>
      <c r="AF90" s="557" t="n">
        <v>0</v>
      </c>
      <c r="AG90" s="558" t="n">
        <v>0</v>
      </c>
      <c r="AH90" s="531"/>
    </row>
    <row r="91" s="451" customFormat="true" ht="12" hidden="false" customHeight="true" outlineLevel="0" collapsed="false">
      <c r="A91" s="397" t="s">
        <v>462</v>
      </c>
      <c r="B91" s="507" t="s">
        <v>382</v>
      </c>
      <c r="C91" s="507"/>
      <c r="D91" s="338"/>
      <c r="E91" s="547" t="s">
        <v>7</v>
      </c>
      <c r="F91" s="504" t="n">
        <f aca="false">SUM(L91:AG91)</f>
        <v>5</v>
      </c>
      <c r="G91" s="508" t="n">
        <f aca="false">SUM(G92:G93)</f>
        <v>0</v>
      </c>
      <c r="H91" s="509" t="n">
        <f aca="false">SUM(H92:H93)</f>
        <v>0</v>
      </c>
      <c r="I91" s="509" t="n">
        <f aca="false">SUM(I92:I93)</f>
        <v>0</v>
      </c>
      <c r="J91" s="509" t="n">
        <f aca="false">SUM(J92:J93)</f>
        <v>0</v>
      </c>
      <c r="K91" s="510" t="n">
        <f aca="false">SUM(K92:K93)</f>
        <v>0</v>
      </c>
      <c r="L91" s="554" t="n">
        <f aca="false">SUM(L92:L93)</f>
        <v>0</v>
      </c>
      <c r="M91" s="509" t="n">
        <f aca="false">SUM(M92:M93)</f>
        <v>0</v>
      </c>
      <c r="N91" s="509" t="n">
        <f aca="false">SUM(N92:N93)</f>
        <v>0</v>
      </c>
      <c r="O91" s="509" t="n">
        <f aca="false">SUM(O92:O93)</f>
        <v>0</v>
      </c>
      <c r="P91" s="510" t="n">
        <f aca="false">SUM(P92:P93)</f>
        <v>0</v>
      </c>
      <c r="Q91" s="508" t="n">
        <f aca="false">SUM(Q92:Q93)</f>
        <v>0</v>
      </c>
      <c r="R91" s="509" t="n">
        <f aca="false">SUM(R92:R93)</f>
        <v>0</v>
      </c>
      <c r="S91" s="509" t="n">
        <f aca="false">SUM(S92:S93)</f>
        <v>0</v>
      </c>
      <c r="T91" s="509" t="n">
        <f aca="false">SUM(T92:T93)</f>
        <v>0</v>
      </c>
      <c r="U91" s="509" t="n">
        <f aca="false">SUM(U92:U93)</f>
        <v>0</v>
      </c>
      <c r="V91" s="509" t="n">
        <f aca="false">SUM(V92:V93)</f>
        <v>0</v>
      </c>
      <c r="W91" s="509" t="n">
        <f aca="false">SUM(W92:W93)</f>
        <v>1</v>
      </c>
      <c r="X91" s="509" t="n">
        <f aca="false">SUM(X92:X93)</f>
        <v>0</v>
      </c>
      <c r="Y91" s="509" t="n">
        <f aca="false">SUM(Y92:Y93)</f>
        <v>0</v>
      </c>
      <c r="Z91" s="509" t="n">
        <f aca="false">SUM(Z92:Z93)</f>
        <v>0</v>
      </c>
      <c r="AA91" s="509" t="n">
        <f aca="false">SUM(AA92:AA93)</f>
        <v>0</v>
      </c>
      <c r="AB91" s="509" t="n">
        <f aca="false">SUM(AB92:AB93)</f>
        <v>1</v>
      </c>
      <c r="AC91" s="509" t="n">
        <f aca="false">SUM(AC92:AC93)</f>
        <v>2</v>
      </c>
      <c r="AD91" s="509" t="n">
        <f aca="false">SUM(AD92:AD93)</f>
        <v>1</v>
      </c>
      <c r="AE91" s="509" t="n">
        <f aca="false">SUM(AE92:AE93)</f>
        <v>0</v>
      </c>
      <c r="AF91" s="509" t="n">
        <f aca="false">SUM(AF92:AF93)</f>
        <v>0</v>
      </c>
      <c r="AG91" s="510" t="n">
        <f aca="false">SUM(AG92:AG93)</f>
        <v>0</v>
      </c>
    </row>
    <row r="92" s="451" customFormat="true" ht="12" hidden="false" customHeight="true" outlineLevel="0" collapsed="false">
      <c r="A92" s="397"/>
      <c r="B92" s="507"/>
      <c r="C92" s="507"/>
      <c r="D92" s="529"/>
      <c r="E92" s="547" t="s">
        <v>475</v>
      </c>
      <c r="F92" s="555" t="n">
        <f aca="false">SUM(L92:AG92)</f>
        <v>1</v>
      </c>
      <c r="G92" s="556" t="n">
        <v>0</v>
      </c>
      <c r="H92" s="557" t="n">
        <v>0</v>
      </c>
      <c r="I92" s="557" t="n">
        <v>0</v>
      </c>
      <c r="J92" s="557" t="n">
        <v>0</v>
      </c>
      <c r="K92" s="558" t="n">
        <v>0</v>
      </c>
      <c r="L92" s="554" t="n">
        <f aca="false">SUM(G92:K92)</f>
        <v>0</v>
      </c>
      <c r="M92" s="557" t="n">
        <v>0</v>
      </c>
      <c r="N92" s="557" t="n">
        <v>0</v>
      </c>
      <c r="O92" s="557" t="n">
        <v>0</v>
      </c>
      <c r="P92" s="558" t="n">
        <v>0</v>
      </c>
      <c r="Q92" s="556" t="n">
        <v>0</v>
      </c>
      <c r="R92" s="557" t="n">
        <v>0</v>
      </c>
      <c r="S92" s="557" t="n">
        <v>0</v>
      </c>
      <c r="T92" s="557" t="n">
        <v>0</v>
      </c>
      <c r="U92" s="557" t="n">
        <v>0</v>
      </c>
      <c r="V92" s="557" t="n">
        <v>0</v>
      </c>
      <c r="W92" s="557" t="n">
        <v>0</v>
      </c>
      <c r="X92" s="557" t="n">
        <v>0</v>
      </c>
      <c r="Y92" s="557" t="n">
        <v>0</v>
      </c>
      <c r="Z92" s="557" t="n">
        <v>0</v>
      </c>
      <c r="AA92" s="557" t="n">
        <v>0</v>
      </c>
      <c r="AB92" s="557" t="n">
        <v>1</v>
      </c>
      <c r="AC92" s="557" t="n">
        <v>0</v>
      </c>
      <c r="AD92" s="557" t="n">
        <v>0</v>
      </c>
      <c r="AE92" s="557" t="n">
        <v>0</v>
      </c>
      <c r="AF92" s="557" t="n">
        <v>0</v>
      </c>
      <c r="AG92" s="558" t="n">
        <v>0</v>
      </c>
    </row>
    <row r="93" s="451" customFormat="true" ht="17.25" hidden="false" customHeight="true" outlineLevel="0" collapsed="false">
      <c r="A93" s="397"/>
      <c r="B93" s="507"/>
      <c r="C93" s="507"/>
      <c r="D93" s="529"/>
      <c r="E93" s="547" t="s">
        <v>476</v>
      </c>
      <c r="F93" s="555" t="n">
        <f aca="false">SUM(L93:AG93)</f>
        <v>4</v>
      </c>
      <c r="G93" s="556" t="n">
        <v>0</v>
      </c>
      <c r="H93" s="557" t="n">
        <v>0</v>
      </c>
      <c r="I93" s="557" t="n">
        <v>0</v>
      </c>
      <c r="J93" s="557" t="n">
        <v>0</v>
      </c>
      <c r="K93" s="558" t="n">
        <v>0</v>
      </c>
      <c r="L93" s="554" t="n">
        <f aca="false">SUM(G93:K93)</f>
        <v>0</v>
      </c>
      <c r="M93" s="557" t="n">
        <v>0</v>
      </c>
      <c r="N93" s="557" t="n">
        <v>0</v>
      </c>
      <c r="O93" s="557" t="n">
        <v>0</v>
      </c>
      <c r="P93" s="558" t="n">
        <v>0</v>
      </c>
      <c r="Q93" s="556" t="n">
        <v>0</v>
      </c>
      <c r="R93" s="557" t="n">
        <v>0</v>
      </c>
      <c r="S93" s="557" t="n">
        <v>0</v>
      </c>
      <c r="T93" s="557" t="n">
        <v>0</v>
      </c>
      <c r="U93" s="557" t="n">
        <v>0</v>
      </c>
      <c r="V93" s="557" t="n">
        <v>0</v>
      </c>
      <c r="W93" s="557" t="n">
        <v>1</v>
      </c>
      <c r="X93" s="557" t="n">
        <v>0</v>
      </c>
      <c r="Y93" s="557" t="n">
        <v>0</v>
      </c>
      <c r="Z93" s="557" t="n">
        <v>0</v>
      </c>
      <c r="AA93" s="557" t="n">
        <v>0</v>
      </c>
      <c r="AB93" s="557" t="n">
        <v>0</v>
      </c>
      <c r="AC93" s="557" t="n">
        <v>2</v>
      </c>
      <c r="AD93" s="557" t="n">
        <v>1</v>
      </c>
      <c r="AE93" s="557" t="n">
        <v>0</v>
      </c>
      <c r="AF93" s="557" t="n">
        <v>0</v>
      </c>
      <c r="AG93" s="558" t="n">
        <v>0</v>
      </c>
    </row>
    <row r="94" s="451" customFormat="true" ht="12" hidden="false" customHeight="true" outlineLevel="0" collapsed="false">
      <c r="A94" s="397" t="s">
        <v>463</v>
      </c>
      <c r="B94" s="507" t="s">
        <v>185</v>
      </c>
      <c r="C94" s="507"/>
      <c r="D94" s="338"/>
      <c r="E94" s="547" t="s">
        <v>7</v>
      </c>
      <c r="F94" s="504" t="n">
        <f aca="false">SUM(L94:AG94)</f>
        <v>29</v>
      </c>
      <c r="G94" s="508" t="n">
        <f aca="false">SUM(G95:G96)</f>
        <v>0</v>
      </c>
      <c r="H94" s="509" t="n">
        <f aca="false">SUM(H95:H96)</f>
        <v>0</v>
      </c>
      <c r="I94" s="509" t="n">
        <f aca="false">SUM(I95:I96)</f>
        <v>0</v>
      </c>
      <c r="J94" s="509" t="n">
        <f aca="false">SUM(J95:J96)</f>
        <v>0</v>
      </c>
      <c r="K94" s="510" t="n">
        <f aca="false">SUM(K95:K96)</f>
        <v>0</v>
      </c>
      <c r="L94" s="554" t="n">
        <f aca="false">SUM(L95:L96)</f>
        <v>0</v>
      </c>
      <c r="M94" s="509" t="n">
        <f aca="false">SUM(M95:M96)</f>
        <v>0</v>
      </c>
      <c r="N94" s="509" t="n">
        <f aca="false">SUM(N95:N96)</f>
        <v>0</v>
      </c>
      <c r="O94" s="509" t="n">
        <f aca="false">SUM(O95:O96)</f>
        <v>0</v>
      </c>
      <c r="P94" s="510" t="n">
        <f aca="false">SUM(P95:P96)</f>
        <v>0</v>
      </c>
      <c r="Q94" s="508" t="n">
        <f aca="false">SUM(Q95:Q96)</f>
        <v>0</v>
      </c>
      <c r="R94" s="509" t="n">
        <f aca="false">SUM(R95:R96)</f>
        <v>0</v>
      </c>
      <c r="S94" s="509" t="n">
        <f aca="false">SUM(S95:S96)</f>
        <v>1</v>
      </c>
      <c r="T94" s="509" t="n">
        <f aca="false">SUM(T95:T96)</f>
        <v>0</v>
      </c>
      <c r="U94" s="509" t="n">
        <f aca="false">SUM(U95:U96)</f>
        <v>1</v>
      </c>
      <c r="V94" s="509" t="n">
        <f aca="false">SUM(V95:V96)</f>
        <v>4</v>
      </c>
      <c r="W94" s="509" t="n">
        <f aca="false">SUM(W95:W96)</f>
        <v>3</v>
      </c>
      <c r="X94" s="509" t="n">
        <f aca="false">SUM(X95:X96)</f>
        <v>2</v>
      </c>
      <c r="Y94" s="509" t="n">
        <f aca="false">SUM(Y95:Y96)</f>
        <v>2</v>
      </c>
      <c r="Z94" s="509" t="n">
        <f aca="false">SUM(Z95:Z96)</f>
        <v>7</v>
      </c>
      <c r="AA94" s="509" t="n">
        <f aca="false">SUM(AA95:AA96)</f>
        <v>4</v>
      </c>
      <c r="AB94" s="509" t="n">
        <f aca="false">SUM(AB95:AB96)</f>
        <v>3</v>
      </c>
      <c r="AC94" s="509" t="n">
        <f aca="false">SUM(AC95:AC96)</f>
        <v>0</v>
      </c>
      <c r="AD94" s="509" t="n">
        <f aca="false">SUM(AD95:AD96)</f>
        <v>1</v>
      </c>
      <c r="AE94" s="509" t="n">
        <f aca="false">SUM(AE95:AE96)</f>
        <v>1</v>
      </c>
      <c r="AF94" s="509" t="n">
        <f aca="false">SUM(AF95:AF96)</f>
        <v>0</v>
      </c>
      <c r="AG94" s="510" t="n">
        <f aca="false">SUM(AG95:AG96)</f>
        <v>0</v>
      </c>
    </row>
    <row r="95" s="451" customFormat="true" ht="12" hidden="false" customHeight="true" outlineLevel="0" collapsed="false">
      <c r="A95" s="397"/>
      <c r="B95" s="507"/>
      <c r="C95" s="507"/>
      <c r="D95" s="529"/>
      <c r="E95" s="547" t="s">
        <v>475</v>
      </c>
      <c r="F95" s="555" t="n">
        <f aca="false">SUM(L95:AG95)</f>
        <v>23</v>
      </c>
      <c r="G95" s="556" t="n">
        <v>0</v>
      </c>
      <c r="H95" s="557" t="n">
        <v>0</v>
      </c>
      <c r="I95" s="557" t="n">
        <v>0</v>
      </c>
      <c r="J95" s="557" t="n">
        <v>0</v>
      </c>
      <c r="K95" s="558" t="n">
        <v>0</v>
      </c>
      <c r="L95" s="554" t="n">
        <f aca="false">SUM(G95:K95)</f>
        <v>0</v>
      </c>
      <c r="M95" s="557" t="n">
        <v>0</v>
      </c>
      <c r="N95" s="557" t="n">
        <v>0</v>
      </c>
      <c r="O95" s="557" t="n">
        <v>0</v>
      </c>
      <c r="P95" s="558" t="n">
        <v>0</v>
      </c>
      <c r="Q95" s="556" t="n">
        <v>0</v>
      </c>
      <c r="R95" s="557" t="n">
        <v>0</v>
      </c>
      <c r="S95" s="557" t="n">
        <v>1</v>
      </c>
      <c r="T95" s="557" t="n">
        <v>0</v>
      </c>
      <c r="U95" s="557" t="n">
        <v>1</v>
      </c>
      <c r="V95" s="557" t="n">
        <v>4</v>
      </c>
      <c r="W95" s="557" t="n">
        <v>3</v>
      </c>
      <c r="X95" s="557" t="n">
        <v>2</v>
      </c>
      <c r="Y95" s="557" t="n">
        <v>2</v>
      </c>
      <c r="Z95" s="557" t="n">
        <v>5</v>
      </c>
      <c r="AA95" s="557" t="n">
        <v>2</v>
      </c>
      <c r="AB95" s="557" t="n">
        <v>2</v>
      </c>
      <c r="AC95" s="557" t="n">
        <v>0</v>
      </c>
      <c r="AD95" s="557" t="n">
        <v>1</v>
      </c>
      <c r="AE95" s="557" t="n">
        <v>0</v>
      </c>
      <c r="AF95" s="557" t="n">
        <v>0</v>
      </c>
      <c r="AG95" s="558" t="n">
        <v>0</v>
      </c>
    </row>
    <row r="96" s="451" customFormat="true" ht="17.25" hidden="false" customHeight="true" outlineLevel="0" collapsed="false">
      <c r="A96" s="397"/>
      <c r="B96" s="507"/>
      <c r="C96" s="507"/>
      <c r="D96" s="529"/>
      <c r="E96" s="547" t="s">
        <v>476</v>
      </c>
      <c r="F96" s="555" t="n">
        <f aca="false">SUM(L96:AG96)</f>
        <v>6</v>
      </c>
      <c r="G96" s="556" t="n">
        <v>0</v>
      </c>
      <c r="H96" s="557" t="n">
        <v>0</v>
      </c>
      <c r="I96" s="557" t="n">
        <v>0</v>
      </c>
      <c r="J96" s="557" t="n">
        <v>0</v>
      </c>
      <c r="K96" s="558" t="n">
        <v>0</v>
      </c>
      <c r="L96" s="554" t="n">
        <f aca="false">SUM(G96:K96)</f>
        <v>0</v>
      </c>
      <c r="M96" s="557" t="n">
        <v>0</v>
      </c>
      <c r="N96" s="557" t="n">
        <v>0</v>
      </c>
      <c r="O96" s="557" t="n">
        <v>0</v>
      </c>
      <c r="P96" s="558" t="n">
        <v>0</v>
      </c>
      <c r="Q96" s="556" t="n">
        <v>0</v>
      </c>
      <c r="R96" s="557" t="n">
        <v>0</v>
      </c>
      <c r="S96" s="557" t="n">
        <v>0</v>
      </c>
      <c r="T96" s="557" t="n">
        <v>0</v>
      </c>
      <c r="U96" s="557" t="n">
        <v>0</v>
      </c>
      <c r="V96" s="557" t="n">
        <v>0</v>
      </c>
      <c r="W96" s="557" t="n">
        <v>0</v>
      </c>
      <c r="X96" s="557" t="n">
        <v>0</v>
      </c>
      <c r="Y96" s="557" t="n">
        <v>0</v>
      </c>
      <c r="Z96" s="557" t="n">
        <v>2</v>
      </c>
      <c r="AA96" s="557" t="n">
        <v>2</v>
      </c>
      <c r="AB96" s="557" t="n">
        <v>1</v>
      </c>
      <c r="AC96" s="557" t="n">
        <v>0</v>
      </c>
      <c r="AD96" s="557" t="n">
        <v>0</v>
      </c>
      <c r="AE96" s="557" t="n">
        <v>1</v>
      </c>
      <c r="AF96" s="557" t="n">
        <v>0</v>
      </c>
      <c r="AG96" s="558" t="n">
        <v>0</v>
      </c>
    </row>
    <row r="97" s="451" customFormat="true" ht="12" hidden="false" customHeight="true" outlineLevel="0" collapsed="false">
      <c r="A97" s="397" t="s">
        <v>464</v>
      </c>
      <c r="B97" s="507" t="s">
        <v>174</v>
      </c>
      <c r="C97" s="507"/>
      <c r="D97" s="338"/>
      <c r="E97" s="547" t="s">
        <v>7</v>
      </c>
      <c r="F97" s="504" t="n">
        <f aca="false">SUM(L97:AG97)</f>
        <v>47</v>
      </c>
      <c r="G97" s="508" t="n">
        <f aca="false">SUM(G98:G99)</f>
        <v>0</v>
      </c>
      <c r="H97" s="509" t="n">
        <f aca="false">SUM(H98:H99)</f>
        <v>0</v>
      </c>
      <c r="I97" s="509" t="n">
        <f aca="false">SUM(I98:I99)</f>
        <v>0</v>
      </c>
      <c r="J97" s="509" t="n">
        <f aca="false">SUM(J98:J99)</f>
        <v>0</v>
      </c>
      <c r="K97" s="510" t="n">
        <f aca="false">SUM(K98:K99)</f>
        <v>0</v>
      </c>
      <c r="L97" s="554" t="n">
        <f aca="false">SUM(L98:L99)</f>
        <v>0</v>
      </c>
      <c r="M97" s="509" t="n">
        <f aca="false">SUM(M98:M99)</f>
        <v>0</v>
      </c>
      <c r="N97" s="509" t="n">
        <f aca="false">SUM(N98:N99)</f>
        <v>0</v>
      </c>
      <c r="O97" s="509" t="n">
        <f aca="false">SUM(O98:O99)</f>
        <v>0</v>
      </c>
      <c r="P97" s="510" t="n">
        <f aca="false">SUM(P98:P99)</f>
        <v>0</v>
      </c>
      <c r="Q97" s="508" t="n">
        <f aca="false">SUM(Q98:Q99)</f>
        <v>0</v>
      </c>
      <c r="R97" s="509" t="n">
        <f aca="false">SUM(R98:R99)</f>
        <v>0</v>
      </c>
      <c r="S97" s="509" t="n">
        <f aca="false">SUM(S98:S99)</f>
        <v>0</v>
      </c>
      <c r="T97" s="509" t="n">
        <f aca="false">SUM(T98:T99)</f>
        <v>0</v>
      </c>
      <c r="U97" s="509" t="n">
        <f aca="false">SUM(U98:U99)</f>
        <v>0</v>
      </c>
      <c r="V97" s="509" t="n">
        <f aca="false">SUM(V98:V99)</f>
        <v>0</v>
      </c>
      <c r="W97" s="509" t="n">
        <f aca="false">SUM(W98:W99)</f>
        <v>0</v>
      </c>
      <c r="X97" s="509" t="n">
        <f aca="false">SUM(X98:X99)</f>
        <v>1</v>
      </c>
      <c r="Y97" s="509" t="n">
        <f aca="false">SUM(Y98:Y99)</f>
        <v>3</v>
      </c>
      <c r="Z97" s="509" t="n">
        <f aca="false">SUM(Z98:Z99)</f>
        <v>2</v>
      </c>
      <c r="AA97" s="509" t="n">
        <f aca="false">SUM(AA98:AA99)</f>
        <v>6</v>
      </c>
      <c r="AB97" s="509" t="n">
        <f aca="false">SUM(AB98:AB99)</f>
        <v>8</v>
      </c>
      <c r="AC97" s="509" t="n">
        <f aca="false">SUM(AC98:AC99)</f>
        <v>11</v>
      </c>
      <c r="AD97" s="509" t="n">
        <f aca="false">SUM(AD98:AD99)</f>
        <v>9</v>
      </c>
      <c r="AE97" s="509" t="n">
        <f aca="false">SUM(AE98:AE99)</f>
        <v>6</v>
      </c>
      <c r="AF97" s="509" t="n">
        <f aca="false">SUM(AF98:AF99)</f>
        <v>1</v>
      </c>
      <c r="AG97" s="510" t="n">
        <f aca="false">SUM(AG98:AG99)</f>
        <v>0</v>
      </c>
    </row>
    <row r="98" s="451" customFormat="true" ht="12" hidden="false" customHeight="true" outlineLevel="0" collapsed="false">
      <c r="A98" s="397"/>
      <c r="B98" s="507"/>
      <c r="C98" s="507"/>
      <c r="D98" s="569"/>
      <c r="E98" s="547" t="s">
        <v>475</v>
      </c>
      <c r="F98" s="555" t="n">
        <f aca="false">SUM(L98:AG98)</f>
        <v>19</v>
      </c>
      <c r="G98" s="556" t="n">
        <v>0</v>
      </c>
      <c r="H98" s="557" t="n">
        <v>0</v>
      </c>
      <c r="I98" s="557" t="n">
        <v>0</v>
      </c>
      <c r="J98" s="557" t="n">
        <v>0</v>
      </c>
      <c r="K98" s="558" t="n">
        <v>0</v>
      </c>
      <c r="L98" s="554" t="n">
        <f aca="false">SUM(G98:K98)</f>
        <v>0</v>
      </c>
      <c r="M98" s="557" t="n">
        <v>0</v>
      </c>
      <c r="N98" s="557" t="n">
        <v>0</v>
      </c>
      <c r="O98" s="557" t="n">
        <v>0</v>
      </c>
      <c r="P98" s="558" t="n">
        <v>0</v>
      </c>
      <c r="Q98" s="556" t="n">
        <v>0</v>
      </c>
      <c r="R98" s="557" t="n">
        <v>0</v>
      </c>
      <c r="S98" s="557" t="n">
        <v>0</v>
      </c>
      <c r="T98" s="557" t="n">
        <v>0</v>
      </c>
      <c r="U98" s="557" t="n">
        <v>0</v>
      </c>
      <c r="V98" s="557" t="n">
        <v>0</v>
      </c>
      <c r="W98" s="557" t="n">
        <v>0</v>
      </c>
      <c r="X98" s="557" t="n">
        <v>0</v>
      </c>
      <c r="Y98" s="557" t="n">
        <v>0</v>
      </c>
      <c r="Z98" s="557" t="n">
        <v>1</v>
      </c>
      <c r="AA98" s="557" t="n">
        <v>1</v>
      </c>
      <c r="AB98" s="557" t="n">
        <v>5</v>
      </c>
      <c r="AC98" s="557" t="n">
        <v>5</v>
      </c>
      <c r="AD98" s="557" t="n">
        <v>5</v>
      </c>
      <c r="AE98" s="557" t="n">
        <v>2</v>
      </c>
      <c r="AF98" s="557" t="n">
        <v>0</v>
      </c>
      <c r="AG98" s="558" t="n">
        <v>0</v>
      </c>
    </row>
    <row r="99" s="451" customFormat="true" ht="17.25" hidden="false" customHeight="true" outlineLevel="0" collapsed="false">
      <c r="A99" s="397"/>
      <c r="B99" s="507"/>
      <c r="C99" s="507"/>
      <c r="D99" s="569"/>
      <c r="E99" s="547" t="s">
        <v>476</v>
      </c>
      <c r="F99" s="555" t="n">
        <f aca="false">SUM(L99:AG99)</f>
        <v>28</v>
      </c>
      <c r="G99" s="556" t="n">
        <v>0</v>
      </c>
      <c r="H99" s="557" t="n">
        <v>0</v>
      </c>
      <c r="I99" s="557" t="n">
        <v>0</v>
      </c>
      <c r="J99" s="557" t="n">
        <v>0</v>
      </c>
      <c r="K99" s="558" t="n">
        <v>0</v>
      </c>
      <c r="L99" s="554" t="n">
        <f aca="false">SUM(G99:K99)</f>
        <v>0</v>
      </c>
      <c r="M99" s="557" t="n">
        <v>0</v>
      </c>
      <c r="N99" s="557" t="n">
        <v>0</v>
      </c>
      <c r="O99" s="557" t="n">
        <v>0</v>
      </c>
      <c r="P99" s="558" t="n">
        <v>0</v>
      </c>
      <c r="Q99" s="556" t="n">
        <v>0</v>
      </c>
      <c r="R99" s="557" t="n">
        <v>0</v>
      </c>
      <c r="S99" s="557" t="n">
        <v>0</v>
      </c>
      <c r="T99" s="557" t="n">
        <v>0</v>
      </c>
      <c r="U99" s="557" t="n">
        <v>0</v>
      </c>
      <c r="V99" s="557" t="n">
        <v>0</v>
      </c>
      <c r="W99" s="557" t="n">
        <v>0</v>
      </c>
      <c r="X99" s="557" t="n">
        <v>1</v>
      </c>
      <c r="Y99" s="557" t="n">
        <v>3</v>
      </c>
      <c r="Z99" s="557" t="n">
        <v>1</v>
      </c>
      <c r="AA99" s="557" t="n">
        <v>5</v>
      </c>
      <c r="AB99" s="557" t="n">
        <v>3</v>
      </c>
      <c r="AC99" s="557" t="n">
        <v>6</v>
      </c>
      <c r="AD99" s="557" t="n">
        <v>4</v>
      </c>
      <c r="AE99" s="557" t="n">
        <v>4</v>
      </c>
      <c r="AF99" s="557" t="n">
        <v>1</v>
      </c>
      <c r="AG99" s="558" t="n">
        <v>0</v>
      </c>
    </row>
    <row r="100" s="451" customFormat="true" ht="12" hidden="false" customHeight="true" outlineLevel="0" collapsed="false">
      <c r="A100" s="397" t="s">
        <v>465</v>
      </c>
      <c r="B100" s="507" t="s">
        <v>200</v>
      </c>
      <c r="C100" s="507"/>
      <c r="D100" s="338"/>
      <c r="E100" s="547" t="s">
        <v>7</v>
      </c>
      <c r="F100" s="504" t="n">
        <f aca="false">SUM(L100:AG100)</f>
        <v>130</v>
      </c>
      <c r="G100" s="508" t="n">
        <f aca="false">SUM(G101:G102)</f>
        <v>0</v>
      </c>
      <c r="H100" s="509" t="n">
        <f aca="false">SUM(H101:H102)</f>
        <v>0</v>
      </c>
      <c r="I100" s="509" t="n">
        <f aca="false">SUM(I101:I102)</f>
        <v>0</v>
      </c>
      <c r="J100" s="509" t="n">
        <f aca="false">SUM(J101:J102)</f>
        <v>0</v>
      </c>
      <c r="K100" s="510" t="n">
        <f aca="false">SUM(K101:K102)</f>
        <v>0</v>
      </c>
      <c r="L100" s="554" t="n">
        <f aca="false">SUM(L101:L102)</f>
        <v>0</v>
      </c>
      <c r="M100" s="509" t="n">
        <f aca="false">SUM(M101:M102)</f>
        <v>0</v>
      </c>
      <c r="N100" s="509" t="n">
        <f aca="false">SUM(N101:N102)</f>
        <v>0</v>
      </c>
      <c r="O100" s="509" t="n">
        <f aca="false">SUM(O101:O102)</f>
        <v>0</v>
      </c>
      <c r="P100" s="510" t="n">
        <f aca="false">SUM(P101:P102)</f>
        <v>0</v>
      </c>
      <c r="Q100" s="508" t="n">
        <f aca="false">SUM(Q101:Q102)</f>
        <v>0</v>
      </c>
      <c r="R100" s="509" t="n">
        <f aca="false">SUM(R101:R102)</f>
        <v>0</v>
      </c>
      <c r="S100" s="509" t="n">
        <f aca="false">SUM(S101:S102)</f>
        <v>0</v>
      </c>
      <c r="T100" s="509" t="n">
        <f aca="false">SUM(T101:T102)</f>
        <v>0</v>
      </c>
      <c r="U100" s="509" t="n">
        <f aca="false">SUM(U101:U102)</f>
        <v>0</v>
      </c>
      <c r="V100" s="509" t="n">
        <f aca="false">SUM(V101:V102)</f>
        <v>0</v>
      </c>
      <c r="W100" s="509" t="n">
        <f aca="false">SUM(W101:W102)</f>
        <v>0</v>
      </c>
      <c r="X100" s="509" t="n">
        <f aca="false">SUM(X101:X102)</f>
        <v>0</v>
      </c>
      <c r="Y100" s="509" t="n">
        <f aca="false">SUM(Y101:Y102)</f>
        <v>0</v>
      </c>
      <c r="Z100" s="509" t="n">
        <f aca="false">SUM(Z101:Z102)</f>
        <v>1</v>
      </c>
      <c r="AA100" s="509" t="n">
        <f aca="false">SUM(AA101:AA102)</f>
        <v>2</v>
      </c>
      <c r="AB100" s="509" t="n">
        <f aca="false">SUM(AB101:AB102)</f>
        <v>8</v>
      </c>
      <c r="AC100" s="509" t="n">
        <f aca="false">SUM(AC101:AC102)</f>
        <v>20</v>
      </c>
      <c r="AD100" s="509" t="n">
        <f aca="false">SUM(AD101:AD102)</f>
        <v>38</v>
      </c>
      <c r="AE100" s="509" t="n">
        <f aca="false">SUM(AE101:AE102)</f>
        <v>41</v>
      </c>
      <c r="AF100" s="509" t="n">
        <f aca="false">SUM(AF101:AF102)</f>
        <v>20</v>
      </c>
      <c r="AG100" s="510" t="n">
        <f aca="false">SUM(AG101:AG102)</f>
        <v>0</v>
      </c>
      <c r="AH100" s="531"/>
    </row>
    <row r="101" s="451" customFormat="true" ht="12" hidden="false" customHeight="true" outlineLevel="0" collapsed="false">
      <c r="A101" s="397"/>
      <c r="B101" s="507"/>
      <c r="C101" s="507"/>
      <c r="D101" s="569"/>
      <c r="E101" s="547" t="s">
        <v>475</v>
      </c>
      <c r="F101" s="555" t="n">
        <f aca="false">SUM(L101:AG101)</f>
        <v>26</v>
      </c>
      <c r="G101" s="556" t="n">
        <v>0</v>
      </c>
      <c r="H101" s="557" t="n">
        <v>0</v>
      </c>
      <c r="I101" s="557" t="n">
        <v>0</v>
      </c>
      <c r="J101" s="557" t="n">
        <v>0</v>
      </c>
      <c r="K101" s="558" t="n">
        <v>0</v>
      </c>
      <c r="L101" s="554" t="n">
        <f aca="false">SUM(G101:K101)</f>
        <v>0</v>
      </c>
      <c r="M101" s="557" t="n">
        <v>0</v>
      </c>
      <c r="N101" s="557" t="n">
        <v>0</v>
      </c>
      <c r="O101" s="557" t="n">
        <v>0</v>
      </c>
      <c r="P101" s="558" t="n">
        <v>0</v>
      </c>
      <c r="Q101" s="556" t="n">
        <v>0</v>
      </c>
      <c r="R101" s="557" t="n">
        <v>0</v>
      </c>
      <c r="S101" s="557" t="n">
        <v>0</v>
      </c>
      <c r="T101" s="557" t="n">
        <v>0</v>
      </c>
      <c r="U101" s="557" t="n">
        <v>0</v>
      </c>
      <c r="V101" s="557" t="n">
        <v>0</v>
      </c>
      <c r="W101" s="557" t="n">
        <v>0</v>
      </c>
      <c r="X101" s="557" t="n">
        <v>0</v>
      </c>
      <c r="Y101" s="557" t="n">
        <v>0</v>
      </c>
      <c r="Z101" s="557" t="n">
        <v>1</v>
      </c>
      <c r="AA101" s="557" t="n">
        <v>1</v>
      </c>
      <c r="AB101" s="557" t="n">
        <v>2</v>
      </c>
      <c r="AC101" s="557" t="n">
        <v>5</v>
      </c>
      <c r="AD101" s="557" t="n">
        <v>8</v>
      </c>
      <c r="AE101" s="557" t="n">
        <v>7</v>
      </c>
      <c r="AF101" s="557" t="n">
        <v>2</v>
      </c>
      <c r="AG101" s="558" t="n">
        <v>0</v>
      </c>
      <c r="AH101" s="531"/>
    </row>
    <row r="102" s="451" customFormat="true" ht="17.25" hidden="false" customHeight="true" outlineLevel="0" collapsed="false">
      <c r="A102" s="397"/>
      <c r="B102" s="507"/>
      <c r="C102" s="507"/>
      <c r="D102" s="569"/>
      <c r="E102" s="547" t="s">
        <v>476</v>
      </c>
      <c r="F102" s="555" t="n">
        <f aca="false">SUM(L102:AG102)</f>
        <v>104</v>
      </c>
      <c r="G102" s="556" t="n">
        <v>0</v>
      </c>
      <c r="H102" s="557" t="n">
        <v>0</v>
      </c>
      <c r="I102" s="557" t="n">
        <v>0</v>
      </c>
      <c r="J102" s="557" t="n">
        <v>0</v>
      </c>
      <c r="K102" s="558" t="n">
        <v>0</v>
      </c>
      <c r="L102" s="554" t="n">
        <f aca="false">SUM(G102:K102)</f>
        <v>0</v>
      </c>
      <c r="M102" s="557" t="n">
        <v>0</v>
      </c>
      <c r="N102" s="557" t="n">
        <v>0</v>
      </c>
      <c r="O102" s="557" t="n">
        <v>0</v>
      </c>
      <c r="P102" s="558" t="n">
        <v>0</v>
      </c>
      <c r="Q102" s="556" t="n">
        <v>0</v>
      </c>
      <c r="R102" s="557" t="n">
        <v>0</v>
      </c>
      <c r="S102" s="557" t="n">
        <v>0</v>
      </c>
      <c r="T102" s="557" t="n">
        <v>0</v>
      </c>
      <c r="U102" s="557" t="n">
        <v>0</v>
      </c>
      <c r="V102" s="557" t="n">
        <v>0</v>
      </c>
      <c r="W102" s="557" t="n">
        <v>0</v>
      </c>
      <c r="X102" s="557" t="n">
        <v>0</v>
      </c>
      <c r="Y102" s="557" t="n">
        <v>0</v>
      </c>
      <c r="Z102" s="557" t="n">
        <v>0</v>
      </c>
      <c r="AA102" s="557" t="n">
        <v>1</v>
      </c>
      <c r="AB102" s="557" t="n">
        <v>6</v>
      </c>
      <c r="AC102" s="557" t="n">
        <v>15</v>
      </c>
      <c r="AD102" s="557" t="n">
        <v>30</v>
      </c>
      <c r="AE102" s="557" t="n">
        <v>34</v>
      </c>
      <c r="AF102" s="557" t="n">
        <v>18</v>
      </c>
      <c r="AG102" s="558" t="n">
        <v>0</v>
      </c>
      <c r="AH102" s="531"/>
    </row>
    <row r="103" s="451" customFormat="true" ht="12" hidden="false" customHeight="true" outlineLevel="0" collapsed="false">
      <c r="A103" s="397" t="s">
        <v>466</v>
      </c>
      <c r="B103" s="507" t="s">
        <v>173</v>
      </c>
      <c r="C103" s="507"/>
      <c r="D103" s="338"/>
      <c r="E103" s="547" t="s">
        <v>7</v>
      </c>
      <c r="F103" s="504" t="n">
        <f aca="false">SUM(L103:AG103)</f>
        <v>62</v>
      </c>
      <c r="G103" s="508" t="n">
        <f aca="false">SUM(G104:G105)</f>
        <v>0</v>
      </c>
      <c r="H103" s="509" t="n">
        <f aca="false">SUM(H104:H105)</f>
        <v>0</v>
      </c>
      <c r="I103" s="509" t="n">
        <f aca="false">SUM(I104:I105)</f>
        <v>0</v>
      </c>
      <c r="J103" s="509" t="n">
        <f aca="false">SUM(J104:J105)</f>
        <v>0</v>
      </c>
      <c r="K103" s="510" t="n">
        <f aca="false">SUM(K104:K105)</f>
        <v>0</v>
      </c>
      <c r="L103" s="554" t="n">
        <f aca="false">SUM(L104:L105)</f>
        <v>0</v>
      </c>
      <c r="M103" s="509" t="n">
        <f aca="false">SUM(M104:M105)</f>
        <v>0</v>
      </c>
      <c r="N103" s="509" t="n">
        <f aca="false">SUM(N104:N105)</f>
        <v>0</v>
      </c>
      <c r="O103" s="509" t="n">
        <f aca="false">SUM(O104:O105)</f>
        <v>0</v>
      </c>
      <c r="P103" s="510" t="n">
        <f aca="false">SUM(P104:P105)</f>
        <v>0</v>
      </c>
      <c r="Q103" s="508" t="n">
        <f aca="false">SUM(Q104:Q105)</f>
        <v>1</v>
      </c>
      <c r="R103" s="509" t="n">
        <f aca="false">SUM(R104:R105)</f>
        <v>0</v>
      </c>
      <c r="S103" s="509" t="n">
        <f aca="false">SUM(S104:S105)</f>
        <v>5</v>
      </c>
      <c r="T103" s="509" t="n">
        <f aca="false">SUM(T104:T105)</f>
        <v>1</v>
      </c>
      <c r="U103" s="509" t="n">
        <f aca="false">SUM(U104:U105)</f>
        <v>3</v>
      </c>
      <c r="V103" s="509" t="n">
        <f aca="false">SUM(V104:V105)</f>
        <v>1</v>
      </c>
      <c r="W103" s="509" t="n">
        <f aca="false">SUM(W104:W105)</f>
        <v>1</v>
      </c>
      <c r="X103" s="509" t="n">
        <f aca="false">SUM(X104:X105)</f>
        <v>5</v>
      </c>
      <c r="Y103" s="509" t="n">
        <f aca="false">SUM(Y104:Y105)</f>
        <v>3</v>
      </c>
      <c r="Z103" s="509" t="n">
        <f aca="false">SUM(Z104:Z105)</f>
        <v>9</v>
      </c>
      <c r="AA103" s="509" t="n">
        <f aca="false">SUM(AA104:AA105)</f>
        <v>4</v>
      </c>
      <c r="AB103" s="509" t="n">
        <f aca="false">SUM(AB104:AB105)</f>
        <v>5</v>
      </c>
      <c r="AC103" s="509" t="n">
        <f aca="false">SUM(AC104:AC105)</f>
        <v>12</v>
      </c>
      <c r="AD103" s="509" t="n">
        <f aca="false">SUM(AD104:AD105)</f>
        <v>10</v>
      </c>
      <c r="AE103" s="509" t="n">
        <f aca="false">SUM(AE104:AE105)</f>
        <v>1</v>
      </c>
      <c r="AF103" s="509" t="n">
        <f aca="false">SUM(AF104:AF105)</f>
        <v>1</v>
      </c>
      <c r="AG103" s="510" t="n">
        <f aca="false">SUM(AG104:AG105)</f>
        <v>0</v>
      </c>
      <c r="AH103" s="531"/>
    </row>
    <row r="104" s="451" customFormat="true" ht="12" hidden="false" customHeight="true" outlineLevel="0" collapsed="false">
      <c r="A104" s="397"/>
      <c r="B104" s="507"/>
      <c r="C104" s="507"/>
      <c r="D104" s="569"/>
      <c r="E104" s="547" t="s">
        <v>475</v>
      </c>
      <c r="F104" s="555" t="n">
        <f aca="false">SUM(L104:AG104)</f>
        <v>30</v>
      </c>
      <c r="G104" s="556" t="n">
        <v>0</v>
      </c>
      <c r="H104" s="557" t="n">
        <v>0</v>
      </c>
      <c r="I104" s="557" t="n">
        <v>0</v>
      </c>
      <c r="J104" s="557" t="n">
        <v>0</v>
      </c>
      <c r="K104" s="558" t="n">
        <v>0</v>
      </c>
      <c r="L104" s="554" t="n">
        <f aca="false">SUM(G104:K104)</f>
        <v>0</v>
      </c>
      <c r="M104" s="557" t="n">
        <v>0</v>
      </c>
      <c r="N104" s="557" t="n">
        <v>0</v>
      </c>
      <c r="O104" s="557" t="n">
        <v>0</v>
      </c>
      <c r="P104" s="558" t="n">
        <v>0</v>
      </c>
      <c r="Q104" s="556" t="n">
        <v>0</v>
      </c>
      <c r="R104" s="557" t="n">
        <v>0</v>
      </c>
      <c r="S104" s="557" t="n">
        <v>3</v>
      </c>
      <c r="T104" s="557" t="n">
        <v>0</v>
      </c>
      <c r="U104" s="557" t="n">
        <v>2</v>
      </c>
      <c r="V104" s="557" t="n">
        <v>1</v>
      </c>
      <c r="W104" s="557" t="n">
        <v>0</v>
      </c>
      <c r="X104" s="557" t="n">
        <v>2</v>
      </c>
      <c r="Y104" s="557" t="n">
        <v>1</v>
      </c>
      <c r="Z104" s="557" t="n">
        <v>7</v>
      </c>
      <c r="AA104" s="557" t="n">
        <v>3</v>
      </c>
      <c r="AB104" s="557" t="n">
        <v>2</v>
      </c>
      <c r="AC104" s="557" t="n">
        <v>6</v>
      </c>
      <c r="AD104" s="557" t="n">
        <v>3</v>
      </c>
      <c r="AE104" s="557" t="n">
        <v>0</v>
      </c>
      <c r="AF104" s="557" t="n">
        <v>0</v>
      </c>
      <c r="AG104" s="558" t="n">
        <v>0</v>
      </c>
      <c r="AH104" s="531"/>
    </row>
    <row r="105" s="451" customFormat="true" ht="17.25" hidden="false" customHeight="true" outlineLevel="0" collapsed="false">
      <c r="A105" s="397"/>
      <c r="B105" s="507"/>
      <c r="C105" s="507"/>
      <c r="D105" s="569"/>
      <c r="E105" s="547" t="s">
        <v>476</v>
      </c>
      <c r="F105" s="555" t="n">
        <f aca="false">SUM(L105:AG105)</f>
        <v>32</v>
      </c>
      <c r="G105" s="556" t="n">
        <v>0</v>
      </c>
      <c r="H105" s="557" t="n">
        <v>0</v>
      </c>
      <c r="I105" s="557" t="n">
        <v>0</v>
      </c>
      <c r="J105" s="557" t="n">
        <v>0</v>
      </c>
      <c r="K105" s="558" t="n">
        <v>0</v>
      </c>
      <c r="L105" s="554" t="n">
        <f aca="false">SUM(G105:K105)</f>
        <v>0</v>
      </c>
      <c r="M105" s="557" t="n">
        <v>0</v>
      </c>
      <c r="N105" s="557" t="n">
        <v>0</v>
      </c>
      <c r="O105" s="557" t="n">
        <v>0</v>
      </c>
      <c r="P105" s="558" t="n">
        <v>0</v>
      </c>
      <c r="Q105" s="556" t="n">
        <v>1</v>
      </c>
      <c r="R105" s="557" t="n">
        <v>0</v>
      </c>
      <c r="S105" s="557" t="n">
        <v>2</v>
      </c>
      <c r="T105" s="557" t="n">
        <v>1</v>
      </c>
      <c r="U105" s="557" t="n">
        <v>1</v>
      </c>
      <c r="V105" s="557" t="n">
        <v>0</v>
      </c>
      <c r="W105" s="557" t="n">
        <v>1</v>
      </c>
      <c r="X105" s="557" t="n">
        <v>3</v>
      </c>
      <c r="Y105" s="557" t="n">
        <v>2</v>
      </c>
      <c r="Z105" s="557" t="n">
        <v>2</v>
      </c>
      <c r="AA105" s="557" t="n">
        <v>1</v>
      </c>
      <c r="AB105" s="557" t="n">
        <v>3</v>
      </c>
      <c r="AC105" s="557" t="n">
        <v>6</v>
      </c>
      <c r="AD105" s="557" t="n">
        <v>7</v>
      </c>
      <c r="AE105" s="557" t="n">
        <v>1</v>
      </c>
      <c r="AF105" s="557" t="n">
        <v>1</v>
      </c>
      <c r="AG105" s="558" t="n">
        <v>0</v>
      </c>
      <c r="AH105" s="531"/>
    </row>
    <row r="106" s="451" customFormat="true" ht="12" hidden="false" customHeight="true" outlineLevel="0" collapsed="false">
      <c r="A106" s="397" t="s">
        <v>467</v>
      </c>
      <c r="B106" s="465" t="s">
        <v>477</v>
      </c>
      <c r="C106" s="470" t="s">
        <v>468</v>
      </c>
      <c r="D106" s="338"/>
      <c r="E106" s="547" t="s">
        <v>7</v>
      </c>
      <c r="F106" s="504" t="n">
        <f aca="false">SUM(L106:AG106)</f>
        <v>1</v>
      </c>
      <c r="G106" s="508" t="n">
        <f aca="false">SUM(G107:G108)</f>
        <v>0</v>
      </c>
      <c r="H106" s="509" t="n">
        <f aca="false">SUM(H107:H108)</f>
        <v>0</v>
      </c>
      <c r="I106" s="509" t="n">
        <f aca="false">SUM(I107:I108)</f>
        <v>0</v>
      </c>
      <c r="J106" s="509" t="n">
        <f aca="false">SUM(J107:J108)</f>
        <v>0</v>
      </c>
      <c r="K106" s="510" t="n">
        <f aca="false">SUM(K107:K108)</f>
        <v>0</v>
      </c>
      <c r="L106" s="554" t="n">
        <f aca="false">SUM(L107:L108)</f>
        <v>0</v>
      </c>
      <c r="M106" s="509" t="n">
        <f aca="false">SUM(M107:M108)</f>
        <v>0</v>
      </c>
      <c r="N106" s="509" t="n">
        <f aca="false">SUM(N107:N108)</f>
        <v>0</v>
      </c>
      <c r="O106" s="509" t="n">
        <f aca="false">SUM(O107:O108)</f>
        <v>0</v>
      </c>
      <c r="P106" s="510" t="n">
        <f aca="false">SUM(P107:P108)</f>
        <v>0</v>
      </c>
      <c r="Q106" s="508" t="n">
        <f aca="false">SUM(Q107:Q108)</f>
        <v>0</v>
      </c>
      <c r="R106" s="509" t="n">
        <f aca="false">SUM(R107:R108)</f>
        <v>0</v>
      </c>
      <c r="S106" s="509" t="n">
        <f aca="false">SUM(S107:S108)</f>
        <v>0</v>
      </c>
      <c r="T106" s="509" t="n">
        <f aca="false">SUM(T107:T108)</f>
        <v>0</v>
      </c>
      <c r="U106" s="509" t="n">
        <f aca="false">SUM(U107:U108)</f>
        <v>0</v>
      </c>
      <c r="V106" s="509" t="n">
        <f aca="false">SUM(V107:V108)</f>
        <v>0</v>
      </c>
      <c r="W106" s="509" t="n">
        <f aca="false">SUM(W107:W108)</f>
        <v>0</v>
      </c>
      <c r="X106" s="509" t="n">
        <f aca="false">SUM(X107:X108)</f>
        <v>0</v>
      </c>
      <c r="Y106" s="509" t="n">
        <f aca="false">SUM(Y107:Y108)</f>
        <v>0</v>
      </c>
      <c r="Z106" s="509" t="n">
        <f aca="false">SUM(Z107:Z108)</f>
        <v>0</v>
      </c>
      <c r="AA106" s="509" t="n">
        <f aca="false">SUM(AA107:AA108)</f>
        <v>0</v>
      </c>
      <c r="AB106" s="509" t="n">
        <f aca="false">SUM(AB107:AB108)</f>
        <v>0</v>
      </c>
      <c r="AC106" s="509" t="n">
        <f aca="false">SUM(AC107:AC108)</f>
        <v>1</v>
      </c>
      <c r="AD106" s="509" t="n">
        <f aca="false">SUM(AD107:AD108)</f>
        <v>0</v>
      </c>
      <c r="AE106" s="509" t="n">
        <f aca="false">SUM(AE107:AE108)</f>
        <v>0</v>
      </c>
      <c r="AF106" s="509" t="n">
        <f aca="false">SUM(AF107:AF108)</f>
        <v>0</v>
      </c>
      <c r="AG106" s="510" t="n">
        <f aca="false">SUM(AG107:AG108)</f>
        <v>0</v>
      </c>
    </row>
    <row r="107" s="451" customFormat="true" ht="12" hidden="false" customHeight="true" outlineLevel="0" collapsed="false">
      <c r="A107" s="397"/>
      <c r="B107" s="465"/>
      <c r="C107" s="470"/>
      <c r="D107" s="529"/>
      <c r="E107" s="547" t="s">
        <v>475</v>
      </c>
      <c r="F107" s="555" t="n">
        <f aca="false">SUM(L107:AG107)</f>
        <v>0</v>
      </c>
      <c r="G107" s="556" t="n">
        <v>0</v>
      </c>
      <c r="H107" s="557" t="n">
        <v>0</v>
      </c>
      <c r="I107" s="557" t="n">
        <v>0</v>
      </c>
      <c r="J107" s="557" t="n">
        <v>0</v>
      </c>
      <c r="K107" s="558" t="n">
        <v>0</v>
      </c>
      <c r="L107" s="554" t="n">
        <f aca="false">SUM(G107:K107)</f>
        <v>0</v>
      </c>
      <c r="M107" s="557" t="n">
        <v>0</v>
      </c>
      <c r="N107" s="557" t="n">
        <v>0</v>
      </c>
      <c r="O107" s="557" t="n">
        <v>0</v>
      </c>
      <c r="P107" s="558" t="n">
        <v>0</v>
      </c>
      <c r="Q107" s="556" t="n">
        <v>0</v>
      </c>
      <c r="R107" s="557" t="n">
        <v>0</v>
      </c>
      <c r="S107" s="557" t="n">
        <v>0</v>
      </c>
      <c r="T107" s="557" t="n">
        <v>0</v>
      </c>
      <c r="U107" s="557" t="n">
        <v>0</v>
      </c>
      <c r="V107" s="557" t="n">
        <v>0</v>
      </c>
      <c r="W107" s="557" t="n">
        <v>0</v>
      </c>
      <c r="X107" s="557" t="n">
        <v>0</v>
      </c>
      <c r="Y107" s="557" t="n">
        <v>0</v>
      </c>
      <c r="Z107" s="557" t="n">
        <v>0</v>
      </c>
      <c r="AA107" s="557" t="n">
        <v>0</v>
      </c>
      <c r="AB107" s="557" t="n">
        <v>0</v>
      </c>
      <c r="AC107" s="557" t="n">
        <v>0</v>
      </c>
      <c r="AD107" s="557" t="n">
        <v>0</v>
      </c>
      <c r="AE107" s="557" t="n">
        <v>0</v>
      </c>
      <c r="AF107" s="557" t="n">
        <v>0</v>
      </c>
      <c r="AG107" s="558" t="n">
        <v>0</v>
      </c>
    </row>
    <row r="108" s="451" customFormat="true" ht="17.25" hidden="false" customHeight="true" outlineLevel="0" collapsed="false">
      <c r="A108" s="397"/>
      <c r="B108" s="465"/>
      <c r="C108" s="470"/>
      <c r="D108" s="529"/>
      <c r="E108" s="547" t="s">
        <v>476</v>
      </c>
      <c r="F108" s="555" t="n">
        <f aca="false">SUM(L108:AG108)</f>
        <v>1</v>
      </c>
      <c r="G108" s="556" t="n">
        <v>0</v>
      </c>
      <c r="H108" s="557" t="n">
        <v>0</v>
      </c>
      <c r="I108" s="557" t="n">
        <v>0</v>
      </c>
      <c r="J108" s="557" t="n">
        <v>0</v>
      </c>
      <c r="K108" s="558" t="n">
        <v>0</v>
      </c>
      <c r="L108" s="554" t="n">
        <f aca="false">SUM(G108:K108)</f>
        <v>0</v>
      </c>
      <c r="M108" s="557" t="n">
        <v>0</v>
      </c>
      <c r="N108" s="557" t="n">
        <v>0</v>
      </c>
      <c r="O108" s="557" t="n">
        <v>0</v>
      </c>
      <c r="P108" s="558" t="n">
        <v>0</v>
      </c>
      <c r="Q108" s="556" t="n">
        <v>0</v>
      </c>
      <c r="R108" s="557" t="n">
        <v>0</v>
      </c>
      <c r="S108" s="557" t="n">
        <v>0</v>
      </c>
      <c r="T108" s="557" t="n">
        <v>0</v>
      </c>
      <c r="U108" s="557" t="n">
        <v>0</v>
      </c>
      <c r="V108" s="557" t="n">
        <v>0</v>
      </c>
      <c r="W108" s="557" t="n">
        <v>0</v>
      </c>
      <c r="X108" s="557" t="n">
        <v>0</v>
      </c>
      <c r="Y108" s="557" t="n">
        <v>0</v>
      </c>
      <c r="Z108" s="557" t="n">
        <v>0</v>
      </c>
      <c r="AA108" s="557" t="n">
        <v>0</v>
      </c>
      <c r="AB108" s="557" t="n">
        <v>0</v>
      </c>
      <c r="AC108" s="557" t="n">
        <v>1</v>
      </c>
      <c r="AD108" s="557" t="n">
        <v>0</v>
      </c>
      <c r="AE108" s="557" t="n">
        <v>0</v>
      </c>
      <c r="AF108" s="557" t="n">
        <v>0</v>
      </c>
      <c r="AG108" s="558" t="n">
        <v>0</v>
      </c>
    </row>
    <row r="109" s="451" customFormat="true" ht="12" hidden="false" customHeight="true" outlineLevel="0" collapsed="false">
      <c r="A109" s="397" t="s">
        <v>469</v>
      </c>
      <c r="B109" s="515" t="s">
        <v>154</v>
      </c>
      <c r="C109" s="515"/>
      <c r="D109" s="338"/>
      <c r="E109" s="547" t="s">
        <v>7</v>
      </c>
      <c r="F109" s="504" t="n">
        <f aca="false">SUM(L109:AG109)</f>
        <v>37</v>
      </c>
      <c r="G109" s="508" t="n">
        <f aca="false">SUM(G110:G111)</f>
        <v>0</v>
      </c>
      <c r="H109" s="509" t="n">
        <f aca="false">SUM(H110:H111)</f>
        <v>0</v>
      </c>
      <c r="I109" s="509" t="n">
        <f aca="false">SUM(I110:I111)</f>
        <v>0</v>
      </c>
      <c r="J109" s="509" t="n">
        <f aca="false">SUM(J110:J111)</f>
        <v>0</v>
      </c>
      <c r="K109" s="510" t="n">
        <f aca="false">SUM(K110:K111)</f>
        <v>0</v>
      </c>
      <c r="L109" s="554" t="n">
        <f aca="false">SUM(L110:L111)</f>
        <v>0</v>
      </c>
      <c r="M109" s="509" t="n">
        <f aca="false">SUM(M110:M111)</f>
        <v>0</v>
      </c>
      <c r="N109" s="509" t="n">
        <f aca="false">SUM(N110:N111)</f>
        <v>0</v>
      </c>
      <c r="O109" s="509" t="n">
        <f aca="false">SUM(O110:O111)</f>
        <v>1</v>
      </c>
      <c r="P109" s="510" t="n">
        <f aca="false">SUM(P110:P111)</f>
        <v>4</v>
      </c>
      <c r="Q109" s="508" t="n">
        <f aca="false">SUM(Q110:Q111)</f>
        <v>1</v>
      </c>
      <c r="R109" s="509" t="n">
        <f aca="false">SUM(R110:R111)</f>
        <v>4</v>
      </c>
      <c r="S109" s="509" t="n">
        <f aca="false">SUM(S110:S111)</f>
        <v>1</v>
      </c>
      <c r="T109" s="509" t="n">
        <f aca="false">SUM(T110:T111)</f>
        <v>3</v>
      </c>
      <c r="U109" s="509" t="n">
        <f aca="false">SUM(U110:U111)</f>
        <v>4</v>
      </c>
      <c r="V109" s="509" t="n">
        <f aca="false">SUM(V110:V111)</f>
        <v>3</v>
      </c>
      <c r="W109" s="509" t="n">
        <f aca="false">SUM(W110:W111)</f>
        <v>3</v>
      </c>
      <c r="X109" s="509" t="n">
        <f aca="false">SUM(X110:X111)</f>
        <v>2</v>
      </c>
      <c r="Y109" s="509" t="n">
        <f aca="false">SUM(Y110:Y111)</f>
        <v>1</v>
      </c>
      <c r="Z109" s="509" t="n">
        <f aca="false">SUM(Z110:Z111)</f>
        <v>1</v>
      </c>
      <c r="AA109" s="509" t="n">
        <f aca="false">SUM(AA110:AA111)</f>
        <v>2</v>
      </c>
      <c r="AB109" s="509" t="n">
        <f aca="false">SUM(AB110:AB111)</f>
        <v>3</v>
      </c>
      <c r="AC109" s="509" t="n">
        <f aca="false">SUM(AC110:AC111)</f>
        <v>4</v>
      </c>
      <c r="AD109" s="509" t="n">
        <f aca="false">SUM(AD110:AD111)</f>
        <v>0</v>
      </c>
      <c r="AE109" s="509" t="n">
        <f aca="false">SUM(AE110:AE111)</f>
        <v>0</v>
      </c>
      <c r="AF109" s="509" t="n">
        <f aca="false">SUM(AF110:AF111)</f>
        <v>0</v>
      </c>
      <c r="AG109" s="510" t="n">
        <f aca="false">SUM(AG110:AG111)</f>
        <v>0</v>
      </c>
    </row>
    <row r="110" s="451" customFormat="true" ht="12" hidden="false" customHeight="true" outlineLevel="0" collapsed="false">
      <c r="A110" s="397"/>
      <c r="B110" s="515"/>
      <c r="C110" s="515"/>
      <c r="D110" s="569"/>
      <c r="E110" s="547" t="s">
        <v>475</v>
      </c>
      <c r="F110" s="555" t="n">
        <f aca="false">SUM(L110:AG110)</f>
        <v>23</v>
      </c>
      <c r="G110" s="556" t="n">
        <v>0</v>
      </c>
      <c r="H110" s="557" t="n">
        <v>0</v>
      </c>
      <c r="I110" s="557" t="n">
        <v>0</v>
      </c>
      <c r="J110" s="557" t="n">
        <v>0</v>
      </c>
      <c r="K110" s="558" t="n">
        <v>0</v>
      </c>
      <c r="L110" s="570" t="n">
        <f aca="false">SUM(G110:K110)</f>
        <v>0</v>
      </c>
      <c r="M110" s="557" t="n">
        <v>0</v>
      </c>
      <c r="N110" s="557" t="n">
        <v>0</v>
      </c>
      <c r="O110" s="557" t="n">
        <v>1</v>
      </c>
      <c r="P110" s="558" t="n">
        <v>4</v>
      </c>
      <c r="Q110" s="556" t="n">
        <v>0</v>
      </c>
      <c r="R110" s="557" t="n">
        <v>3</v>
      </c>
      <c r="S110" s="557" t="n">
        <v>1</v>
      </c>
      <c r="T110" s="557" t="n">
        <v>2</v>
      </c>
      <c r="U110" s="557" t="n">
        <v>3</v>
      </c>
      <c r="V110" s="557" t="n">
        <v>2</v>
      </c>
      <c r="W110" s="557" t="n">
        <v>3</v>
      </c>
      <c r="X110" s="557" t="n">
        <v>1</v>
      </c>
      <c r="Y110" s="557" t="n">
        <v>0</v>
      </c>
      <c r="Z110" s="557" t="n">
        <v>0</v>
      </c>
      <c r="AA110" s="557" t="n">
        <v>0</v>
      </c>
      <c r="AB110" s="557" t="n">
        <v>2</v>
      </c>
      <c r="AC110" s="557" t="n">
        <v>1</v>
      </c>
      <c r="AD110" s="557" t="n">
        <v>0</v>
      </c>
      <c r="AE110" s="557" t="n">
        <v>0</v>
      </c>
      <c r="AF110" s="557" t="n">
        <v>0</v>
      </c>
      <c r="AG110" s="558" t="n">
        <v>0</v>
      </c>
    </row>
    <row r="111" s="451" customFormat="true" ht="17.25" hidden="false" customHeight="true" outlineLevel="0" collapsed="false">
      <c r="A111" s="406"/>
      <c r="B111" s="515"/>
      <c r="C111" s="515"/>
      <c r="D111" s="571"/>
      <c r="E111" s="565" t="s">
        <v>476</v>
      </c>
      <c r="F111" s="566" t="n">
        <f aca="false">SUM(L111:AG111)</f>
        <v>14</v>
      </c>
      <c r="G111" s="572" t="n">
        <v>0</v>
      </c>
      <c r="H111" s="573" t="n">
        <v>0</v>
      </c>
      <c r="I111" s="573" t="n">
        <v>0</v>
      </c>
      <c r="J111" s="573" t="n">
        <v>0</v>
      </c>
      <c r="K111" s="574" t="n">
        <v>0</v>
      </c>
      <c r="L111" s="575" t="n">
        <f aca="false">SUM(G111:K111)</f>
        <v>0</v>
      </c>
      <c r="M111" s="573" t="n">
        <v>0</v>
      </c>
      <c r="N111" s="573" t="n">
        <v>0</v>
      </c>
      <c r="O111" s="573" t="n">
        <v>0</v>
      </c>
      <c r="P111" s="574" t="n">
        <v>0</v>
      </c>
      <c r="Q111" s="572" t="n">
        <v>1</v>
      </c>
      <c r="R111" s="573" t="n">
        <v>1</v>
      </c>
      <c r="S111" s="573" t="n">
        <v>0</v>
      </c>
      <c r="T111" s="573" t="n">
        <v>1</v>
      </c>
      <c r="U111" s="573" t="n">
        <v>1</v>
      </c>
      <c r="V111" s="573" t="n">
        <v>1</v>
      </c>
      <c r="W111" s="573" t="n">
        <v>0</v>
      </c>
      <c r="X111" s="573" t="n">
        <v>1</v>
      </c>
      <c r="Y111" s="573" t="n">
        <v>1</v>
      </c>
      <c r="Z111" s="573" t="n">
        <v>1</v>
      </c>
      <c r="AA111" s="573" t="n">
        <v>2</v>
      </c>
      <c r="AB111" s="573" t="n">
        <v>1</v>
      </c>
      <c r="AC111" s="573" t="n">
        <v>3</v>
      </c>
      <c r="AD111" s="573" t="n">
        <v>0</v>
      </c>
      <c r="AE111" s="573" t="n">
        <v>0</v>
      </c>
      <c r="AF111" s="573" t="n">
        <v>0</v>
      </c>
      <c r="AG111" s="574" t="n">
        <v>0</v>
      </c>
    </row>
    <row r="112" customFormat="false" ht="13.5" hidden="false" customHeight="false" outlineLevel="0" collapsed="false">
      <c r="B112" s="247"/>
      <c r="C112" s="247"/>
    </row>
    <row r="113" customFormat="false" ht="13.5" hidden="false" customHeight="false" outlineLevel="0" collapsed="false">
      <c r="B113" s="247"/>
      <c r="C113" s="247"/>
    </row>
    <row r="114" customFormat="false" ht="13.5" hidden="false" customHeight="false" outlineLevel="0" collapsed="false">
      <c r="B114" s="247"/>
      <c r="C114" s="247"/>
    </row>
    <row r="115" customFormat="false" ht="13.5" hidden="false" customHeight="false" outlineLevel="0" collapsed="false">
      <c r="B115" s="247"/>
      <c r="C115" s="247"/>
    </row>
  </sheetData>
  <sheetProtection sheet="true" objects="true" scenarios="true"/>
  <mergeCells count="56"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2:B24"/>
    <mergeCell ref="C22:C24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67:B69"/>
    <mergeCell ref="C67:C6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97:C99"/>
    <mergeCell ref="B100:C102"/>
    <mergeCell ref="B103:C105"/>
    <mergeCell ref="B106:B108"/>
    <mergeCell ref="C106:C108"/>
    <mergeCell ref="B109:C111"/>
  </mergeCells>
  <printOptions headings="false" gridLines="false" gridLinesSet="true" horizontalCentered="false" verticalCentered="false"/>
  <pageMargins left="0.779861111111111" right="0.6" top="0.890277777777778" bottom="0.609722222222222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7" man="true" max="16383" min="0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1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108" width="8.13"/>
    <col collapsed="false" customWidth="true" hidden="false" outlineLevel="0" max="2" min="2" style="0" width="5.76"/>
    <col collapsed="false" customWidth="true" hidden="false" outlineLevel="0" max="3" min="3" style="0" width="13.26"/>
    <col collapsed="false" customWidth="true" hidden="false" outlineLevel="0" max="4" min="4" style="0" width="1"/>
    <col collapsed="false" customWidth="true" hidden="false" outlineLevel="0" max="5" min="5" style="538" width="4.76"/>
    <col collapsed="false" customWidth="true" hidden="false" outlineLevel="0" max="6" min="6" style="0" width="6.37"/>
    <col collapsed="false" customWidth="true" hidden="false" outlineLevel="0" max="11" min="7" style="0" width="4.37"/>
    <col collapsed="false" customWidth="true" hidden="false" outlineLevel="0" max="13" min="12" style="0" width="4.63"/>
    <col collapsed="false" customWidth="true" hidden="false" outlineLevel="0" max="16" min="14" style="0" width="6"/>
    <col collapsed="false" customWidth="true" hidden="false" outlineLevel="0" max="32" min="17" style="0" width="5.26"/>
    <col collapsed="false" customWidth="true" hidden="false" outlineLevel="0" max="33" min="33" style="0" width="4.5"/>
    <col collapsed="false" customWidth="true" hidden="false" outlineLevel="0" max="34" min="34" style="0" width="4.37"/>
  </cols>
  <sheetData>
    <row r="1" customFormat="false" ht="13.8" hidden="false" customHeight="false" outlineLevel="0" collapsed="false">
      <c r="A1" s="147" t="s">
        <v>483</v>
      </c>
      <c r="B1" s="100"/>
      <c r="C1" s="100"/>
      <c r="D1" s="100"/>
      <c r="E1" s="417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</row>
    <row r="2" customFormat="false" ht="12" hidden="false" customHeight="true" outlineLevel="0" collapsed="false">
      <c r="A2" s="147"/>
      <c r="B2" s="100"/>
      <c r="C2" s="100"/>
      <c r="D2" s="100"/>
      <c r="E2" s="417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</row>
    <row r="3" customFormat="false" ht="14.25" hidden="false" customHeight="true" outlineLevel="0" collapsed="false">
      <c r="A3" s="148" t="s">
        <v>486</v>
      </c>
      <c r="B3" s="100"/>
      <c r="C3" s="100"/>
      <c r="D3" s="100"/>
      <c r="E3" s="417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207" t="str">
        <f aca="false">'3　月・性別，区別死亡数'!$O$2</f>
        <v>平成30年</v>
      </c>
    </row>
    <row r="4" customFormat="false" ht="16.5" hidden="false" customHeight="true" outlineLevel="0" collapsed="false">
      <c r="A4" s="418" t="s">
        <v>393</v>
      </c>
      <c r="B4" s="256" t="s">
        <v>471</v>
      </c>
      <c r="C4" s="256"/>
      <c r="D4" s="256"/>
      <c r="E4" s="256"/>
      <c r="F4" s="257" t="s">
        <v>482</v>
      </c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496"/>
      <c r="AG4" s="496"/>
    </row>
    <row r="5" customFormat="false" ht="16.5" hidden="false" customHeight="true" outlineLevel="0" collapsed="false">
      <c r="A5" s="418"/>
      <c r="B5" s="256"/>
      <c r="C5" s="256"/>
      <c r="D5" s="256"/>
      <c r="E5" s="256"/>
      <c r="F5" s="497" t="s">
        <v>7</v>
      </c>
      <c r="G5" s="162" t="s">
        <v>330</v>
      </c>
      <c r="H5" s="159" t="n">
        <v>1</v>
      </c>
      <c r="I5" s="159" t="n">
        <v>2</v>
      </c>
      <c r="J5" s="159" t="n">
        <v>3</v>
      </c>
      <c r="K5" s="314" t="n">
        <v>4</v>
      </c>
      <c r="L5" s="162" t="s">
        <v>331</v>
      </c>
      <c r="M5" s="159" t="s">
        <v>332</v>
      </c>
      <c r="N5" s="159" t="s">
        <v>221</v>
      </c>
      <c r="O5" s="159" t="s">
        <v>223</v>
      </c>
      <c r="P5" s="314" t="s">
        <v>225</v>
      </c>
      <c r="Q5" s="162" t="s">
        <v>227</v>
      </c>
      <c r="R5" s="159" t="s">
        <v>230</v>
      </c>
      <c r="S5" s="159" t="s">
        <v>232</v>
      </c>
      <c r="T5" s="159" t="s">
        <v>234</v>
      </c>
      <c r="U5" s="159" t="s">
        <v>236</v>
      </c>
      <c r="V5" s="159" t="s">
        <v>238</v>
      </c>
      <c r="W5" s="159" t="s">
        <v>241</v>
      </c>
      <c r="X5" s="159" t="s">
        <v>243</v>
      </c>
      <c r="Y5" s="159" t="s">
        <v>245</v>
      </c>
      <c r="Z5" s="159" t="s">
        <v>247</v>
      </c>
      <c r="AA5" s="159" t="s">
        <v>249</v>
      </c>
      <c r="AB5" s="159" t="s">
        <v>251</v>
      </c>
      <c r="AC5" s="159" t="s">
        <v>253</v>
      </c>
      <c r="AD5" s="159" t="s">
        <v>333</v>
      </c>
      <c r="AE5" s="159" t="s">
        <v>334</v>
      </c>
      <c r="AF5" s="159" t="s">
        <v>342</v>
      </c>
      <c r="AG5" s="314" t="s">
        <v>336</v>
      </c>
    </row>
    <row r="6" customFormat="false" ht="4.5" hidden="false" customHeight="true" outlineLevel="0" collapsed="false">
      <c r="A6" s="539"/>
      <c r="B6" s="315"/>
      <c r="C6" s="540"/>
      <c r="D6" s="540"/>
      <c r="E6" s="541"/>
      <c r="F6" s="542"/>
      <c r="G6" s="543"/>
      <c r="H6" s="544"/>
      <c r="I6" s="544"/>
      <c r="J6" s="544"/>
      <c r="K6" s="542"/>
      <c r="L6" s="545"/>
      <c r="M6" s="546"/>
      <c r="N6" s="546"/>
      <c r="O6" s="546"/>
      <c r="P6" s="315"/>
      <c r="Q6" s="545"/>
      <c r="R6" s="546"/>
      <c r="S6" s="546"/>
      <c r="T6" s="546"/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6"/>
      <c r="AF6" s="546"/>
      <c r="AG6" s="542"/>
      <c r="AH6" s="1"/>
    </row>
    <row r="7" s="451" customFormat="true" ht="12" hidden="false" customHeight="true" outlineLevel="0" collapsed="false">
      <c r="A7" s="397"/>
      <c r="B7" s="452" t="s">
        <v>418</v>
      </c>
      <c r="C7" s="452"/>
      <c r="D7" s="338"/>
      <c r="E7" s="547" t="s">
        <v>7</v>
      </c>
      <c r="F7" s="548" t="n">
        <f aca="false">'9 性・年齢別，区別死亡数'!B9</f>
        <v>2512</v>
      </c>
      <c r="G7" s="549" t="n">
        <f aca="false">'9 性・年齢別，区別死亡数'!C9</f>
        <v>5</v>
      </c>
      <c r="H7" s="550" t="n">
        <f aca="false">'9 性・年齢別，区別死亡数'!D9</f>
        <v>0</v>
      </c>
      <c r="I7" s="550" t="n">
        <f aca="false">'9 性・年齢別，区別死亡数'!E9</f>
        <v>0</v>
      </c>
      <c r="J7" s="550" t="n">
        <f aca="false">'9 性・年齢別，区別死亡数'!F9</f>
        <v>0</v>
      </c>
      <c r="K7" s="551" t="n">
        <f aca="false">'9 性・年齢別，区別死亡数'!G9</f>
        <v>0</v>
      </c>
      <c r="L7" s="549" t="n">
        <f aca="false">'9 性・年齢別，区別死亡数'!H9</f>
        <v>5</v>
      </c>
      <c r="M7" s="550" t="n">
        <f aca="false">'9 性・年齢別，区別死亡数'!I9</f>
        <v>1</v>
      </c>
      <c r="N7" s="550" t="n">
        <f aca="false">'9 性・年齢別，区別死亡数'!J9</f>
        <v>1</v>
      </c>
      <c r="O7" s="550" t="n">
        <f aca="false">'9 性・年齢別，区別死亡数'!K9</f>
        <v>2</v>
      </c>
      <c r="P7" s="548" t="n">
        <f aca="false">'9 性・年齢別，区別死亡数'!L9</f>
        <v>8</v>
      </c>
      <c r="Q7" s="552" t="n">
        <f aca="false">'9 性・年齢別，区別死亡数'!M9</f>
        <v>8</v>
      </c>
      <c r="R7" s="553" t="n">
        <f aca="false">'9 性・年齢別，区別死亡数'!N9</f>
        <v>9</v>
      </c>
      <c r="S7" s="553" t="n">
        <f aca="false">'9 性・年齢別，区別死亡数'!O9</f>
        <v>10</v>
      </c>
      <c r="T7" s="553" t="n">
        <f aca="false">'9 性・年齢別，区別死亡数'!P9</f>
        <v>24</v>
      </c>
      <c r="U7" s="553" t="n">
        <f aca="false">'9 性・年齢別，区別死亡数'!Q9</f>
        <v>27</v>
      </c>
      <c r="V7" s="553" t="n">
        <f aca="false">'9 性・年齢別，区別死亡数'!R9</f>
        <v>45</v>
      </c>
      <c r="W7" s="553" t="n">
        <f aca="false">'9 性・年齢別，区別死亡数'!S9</f>
        <v>63</v>
      </c>
      <c r="X7" s="553" t="n">
        <f aca="false">'9 性・年齢別，区別死亡数'!T9</f>
        <v>103</v>
      </c>
      <c r="Y7" s="553" t="n">
        <f aca="false">'9 性・年齢別，区別死亡数'!U9</f>
        <v>188</v>
      </c>
      <c r="Z7" s="553" t="n">
        <f aca="false">'9 性・年齢別，区別死亡数'!V9</f>
        <v>223</v>
      </c>
      <c r="AA7" s="553" t="n">
        <f aca="false">'9 性・年齢別，区別死亡数'!W9</f>
        <v>282</v>
      </c>
      <c r="AB7" s="553" t="n">
        <f aca="false">'9 性・年齢別，区別死亡数'!X9</f>
        <v>378</v>
      </c>
      <c r="AC7" s="553" t="n">
        <f aca="false">'9 性・年齢別，区別死亡数'!Y9</f>
        <v>496</v>
      </c>
      <c r="AD7" s="553" t="n">
        <f aca="false">'9 性・年齢別，区別死亡数'!Z9</f>
        <v>402</v>
      </c>
      <c r="AE7" s="553" t="n">
        <f aca="false">'9 性・年齢別，区別死亡数'!AA9</f>
        <v>185</v>
      </c>
      <c r="AF7" s="553" t="n">
        <f aca="false">'9 性・年齢別，区別死亡数'!AB9</f>
        <v>52</v>
      </c>
      <c r="AG7" s="548" t="n">
        <f aca="false">'9 性・年齢別，区別死亡数'!AC9</f>
        <v>0</v>
      </c>
    </row>
    <row r="8" s="451" customFormat="true" ht="12" hidden="false" customHeight="true" outlineLevel="0" collapsed="false">
      <c r="A8" s="397"/>
      <c r="B8" s="452"/>
      <c r="C8" s="452"/>
      <c r="D8" s="529"/>
      <c r="E8" s="547" t="s">
        <v>475</v>
      </c>
      <c r="F8" s="548" t="n">
        <f aca="false">'9 性・年齢別，区別死亡数'!B21</f>
        <v>1319</v>
      </c>
      <c r="G8" s="549" t="n">
        <f aca="false">'9 性・年齢別，区別死亡数'!C21</f>
        <v>3</v>
      </c>
      <c r="H8" s="550" t="n">
        <f aca="false">'9 性・年齢別，区別死亡数'!D21</f>
        <v>0</v>
      </c>
      <c r="I8" s="550" t="n">
        <f aca="false">'9 性・年齢別，区別死亡数'!E21</f>
        <v>0</v>
      </c>
      <c r="J8" s="550" t="n">
        <f aca="false">'9 性・年齢別，区別死亡数'!F21</f>
        <v>0</v>
      </c>
      <c r="K8" s="551" t="n">
        <f aca="false">'9 性・年齢別，区別死亡数'!G21</f>
        <v>0</v>
      </c>
      <c r="L8" s="549" t="n">
        <f aca="false">'9 性・年齢別，区別死亡数'!H21</f>
        <v>3</v>
      </c>
      <c r="M8" s="550" t="n">
        <f aca="false">'9 性・年齢別，区別死亡数'!I21</f>
        <v>0</v>
      </c>
      <c r="N8" s="550" t="n">
        <f aca="false">'9 性・年齢別，区別死亡数'!J21</f>
        <v>1</v>
      </c>
      <c r="O8" s="550" t="n">
        <f aca="false">'9 性・年齢別，区別死亡数'!K21</f>
        <v>1</v>
      </c>
      <c r="P8" s="548" t="n">
        <f aca="false">'9 性・年齢別，区別死亡数'!L21</f>
        <v>6</v>
      </c>
      <c r="Q8" s="552" t="n">
        <f aca="false">'9 性・年齢別，区別死亡数'!M21</f>
        <v>6</v>
      </c>
      <c r="R8" s="553" t="n">
        <f aca="false">'9 性・年齢別，区別死亡数'!N21</f>
        <v>5</v>
      </c>
      <c r="S8" s="553" t="n">
        <f aca="false">'9 性・年齢別，区別死亡数'!O21</f>
        <v>7</v>
      </c>
      <c r="T8" s="553" t="n">
        <f aca="false">'9 性・年齢別，区別死亡数'!P21</f>
        <v>15</v>
      </c>
      <c r="U8" s="553" t="n">
        <f aca="false">'9 性・年齢別，区別死亡数'!Q21</f>
        <v>22</v>
      </c>
      <c r="V8" s="553" t="n">
        <f aca="false">'9 性・年齢別，区別死亡数'!R21</f>
        <v>24</v>
      </c>
      <c r="W8" s="553" t="n">
        <f aca="false">'9 性・年齢別，区別死亡数'!S21</f>
        <v>34</v>
      </c>
      <c r="X8" s="553" t="n">
        <f aca="false">'9 性・年齢別，区別死亡数'!T21</f>
        <v>71</v>
      </c>
      <c r="Y8" s="553" t="n">
        <f aca="false">'9 性・年齢別，区別死亡数'!U21</f>
        <v>125</v>
      </c>
      <c r="Z8" s="553" t="n">
        <f aca="false">'9 性・年齢別，区別死亡数'!V21</f>
        <v>159</v>
      </c>
      <c r="AA8" s="553" t="n">
        <f aca="false">'9 性・年齢別，区別死亡数'!W21</f>
        <v>181</v>
      </c>
      <c r="AB8" s="553" t="n">
        <f aca="false">'9 性・年齢別，区別死亡数'!X21</f>
        <v>205</v>
      </c>
      <c r="AC8" s="553" t="n">
        <f aca="false">'9 性・年齢別，区別死亡数'!Y21</f>
        <v>252</v>
      </c>
      <c r="AD8" s="553" t="n">
        <f aca="false">'9 性・年齢別，区別死亡数'!Z21</f>
        <v>154</v>
      </c>
      <c r="AE8" s="553" t="n">
        <f aca="false">'9 性・年齢別，区別死亡数'!AA21</f>
        <v>38</v>
      </c>
      <c r="AF8" s="553" t="n">
        <f aca="false">'9 性・年齢別，区別死亡数'!AB21</f>
        <v>10</v>
      </c>
      <c r="AG8" s="548" t="n">
        <f aca="false">'9 性・年齢別，区別死亡数'!AC21</f>
        <v>0</v>
      </c>
    </row>
    <row r="9" s="451" customFormat="true" ht="17.25" hidden="false" customHeight="true" outlineLevel="0" collapsed="false">
      <c r="A9" s="397"/>
      <c r="B9" s="452"/>
      <c r="C9" s="452"/>
      <c r="D9" s="529"/>
      <c r="E9" s="547" t="s">
        <v>476</v>
      </c>
      <c r="F9" s="548" t="n">
        <f aca="false">'9 性・年齢別，区別死亡数'!B33</f>
        <v>1193</v>
      </c>
      <c r="G9" s="549" t="n">
        <f aca="false">'9 性・年齢別，区別死亡数'!C33</f>
        <v>2</v>
      </c>
      <c r="H9" s="550" t="n">
        <f aca="false">'9 性・年齢別，区別死亡数'!D33</f>
        <v>0</v>
      </c>
      <c r="I9" s="550" t="n">
        <f aca="false">'9 性・年齢別，区別死亡数'!E33</f>
        <v>0</v>
      </c>
      <c r="J9" s="550" t="n">
        <f aca="false">'9 性・年齢別，区別死亡数'!F33</f>
        <v>0</v>
      </c>
      <c r="K9" s="551" t="n">
        <f aca="false">'9 性・年齢別，区別死亡数'!G33</f>
        <v>0</v>
      </c>
      <c r="L9" s="549" t="n">
        <f aca="false">'9 性・年齢別，区別死亡数'!H33</f>
        <v>2</v>
      </c>
      <c r="M9" s="550" t="n">
        <f aca="false">'9 性・年齢別，区別死亡数'!I33</f>
        <v>1</v>
      </c>
      <c r="N9" s="550" t="n">
        <f aca="false">'9 性・年齢別，区別死亡数'!J33</f>
        <v>0</v>
      </c>
      <c r="O9" s="550" t="n">
        <f aca="false">'9 性・年齢別，区別死亡数'!K33</f>
        <v>1</v>
      </c>
      <c r="P9" s="548" t="n">
        <f aca="false">'9 性・年齢別，区別死亡数'!L33</f>
        <v>2</v>
      </c>
      <c r="Q9" s="552" t="n">
        <f aca="false">'9 性・年齢別，区別死亡数'!M33</f>
        <v>2</v>
      </c>
      <c r="R9" s="553" t="n">
        <f aca="false">'9 性・年齢別，区別死亡数'!N33</f>
        <v>4</v>
      </c>
      <c r="S9" s="553" t="n">
        <f aca="false">'9 性・年齢別，区別死亡数'!O33</f>
        <v>3</v>
      </c>
      <c r="T9" s="553" t="n">
        <f aca="false">'9 性・年齢別，区別死亡数'!P33</f>
        <v>9</v>
      </c>
      <c r="U9" s="553" t="n">
        <f aca="false">'9 性・年齢別，区別死亡数'!Q33</f>
        <v>5</v>
      </c>
      <c r="V9" s="553" t="n">
        <f aca="false">'9 性・年齢別，区別死亡数'!R33</f>
        <v>21</v>
      </c>
      <c r="W9" s="553" t="n">
        <f aca="false">'9 性・年齢別，区別死亡数'!S33</f>
        <v>29</v>
      </c>
      <c r="X9" s="553" t="n">
        <f aca="false">'9 性・年齢別，区別死亡数'!T33</f>
        <v>32</v>
      </c>
      <c r="Y9" s="553" t="n">
        <f aca="false">'9 性・年齢別，区別死亡数'!U33</f>
        <v>63</v>
      </c>
      <c r="Z9" s="553" t="n">
        <f aca="false">'9 性・年齢別，区別死亡数'!V33</f>
        <v>64</v>
      </c>
      <c r="AA9" s="553" t="n">
        <f aca="false">'9 性・年齢別，区別死亡数'!W33</f>
        <v>101</v>
      </c>
      <c r="AB9" s="553" t="n">
        <f aca="false">'9 性・年齢別，区別死亡数'!X33</f>
        <v>173</v>
      </c>
      <c r="AC9" s="553" t="n">
        <f aca="false">'9 性・年齢別，区別死亡数'!Y33</f>
        <v>244</v>
      </c>
      <c r="AD9" s="553" t="n">
        <f aca="false">'9 性・年齢別，区別死亡数'!Z33</f>
        <v>248</v>
      </c>
      <c r="AE9" s="553" t="n">
        <f aca="false">'9 性・年齢別，区別死亡数'!AA33</f>
        <v>147</v>
      </c>
      <c r="AF9" s="553" t="n">
        <f aca="false">'9 性・年齢別，区別死亡数'!AB33</f>
        <v>42</v>
      </c>
      <c r="AG9" s="548" t="n">
        <f aca="false">'9 性・年齢別，区別死亡数'!AC33</f>
        <v>0</v>
      </c>
    </row>
    <row r="10" s="444" customFormat="true" ht="12" hidden="false" customHeight="true" outlineLevel="0" collapsed="false">
      <c r="A10" s="397" t="s">
        <v>419</v>
      </c>
      <c r="B10" s="507" t="s">
        <v>420</v>
      </c>
      <c r="C10" s="507"/>
      <c r="D10" s="338"/>
      <c r="E10" s="436" t="s">
        <v>7</v>
      </c>
      <c r="F10" s="504" t="n">
        <f aca="false">SUM(L10:AG10)</f>
        <v>4</v>
      </c>
      <c r="G10" s="508" t="n">
        <f aca="false">SUM(G11:G12)</f>
        <v>0</v>
      </c>
      <c r="H10" s="509" t="n">
        <f aca="false">SUM(H11:H12)</f>
        <v>0</v>
      </c>
      <c r="I10" s="509" t="n">
        <f aca="false">SUM(I11:I12)</f>
        <v>0</v>
      </c>
      <c r="J10" s="509" t="n">
        <f aca="false">SUM(J11:J12)</f>
        <v>0</v>
      </c>
      <c r="K10" s="510" t="n">
        <f aca="false">SUM(K11:K12)</f>
        <v>0</v>
      </c>
      <c r="L10" s="554" t="n">
        <f aca="false">SUM(G10:K10)</f>
        <v>0</v>
      </c>
      <c r="M10" s="509" t="n">
        <f aca="false">SUM(M11:M12)</f>
        <v>0</v>
      </c>
      <c r="N10" s="509" t="n">
        <f aca="false">SUM(N11:N12)</f>
        <v>0</v>
      </c>
      <c r="O10" s="509" t="n">
        <f aca="false">SUM(O11:O12)</f>
        <v>0</v>
      </c>
      <c r="P10" s="510" t="n">
        <f aca="false">SUM(P11:P12)</f>
        <v>0</v>
      </c>
      <c r="Q10" s="508" t="n">
        <f aca="false">SUM(Q11:Q12)</f>
        <v>0</v>
      </c>
      <c r="R10" s="509" t="n">
        <f aca="false">SUM(R11:R12)</f>
        <v>0</v>
      </c>
      <c r="S10" s="509" t="n">
        <f aca="false">SUM(S11:S12)</f>
        <v>0</v>
      </c>
      <c r="T10" s="509" t="n">
        <f aca="false">SUM(T11:T12)</f>
        <v>0</v>
      </c>
      <c r="U10" s="509" t="n">
        <f aca="false">SUM(U11:U12)</f>
        <v>0</v>
      </c>
      <c r="V10" s="509" t="n">
        <f aca="false">SUM(V11:V12)</f>
        <v>0</v>
      </c>
      <c r="W10" s="509" t="n">
        <f aca="false">SUM(W11:W12)</f>
        <v>0</v>
      </c>
      <c r="X10" s="509" t="n">
        <f aca="false">SUM(X11:X12)</f>
        <v>0</v>
      </c>
      <c r="Y10" s="509" t="n">
        <f aca="false">SUM(Y11:Y12)</f>
        <v>0</v>
      </c>
      <c r="Z10" s="509" t="n">
        <f aca="false">SUM(Z11:Z12)</f>
        <v>0</v>
      </c>
      <c r="AA10" s="509" t="n">
        <f aca="false">SUM(AA11:AA12)</f>
        <v>1</v>
      </c>
      <c r="AB10" s="509" t="n">
        <f aca="false">SUM(AB11:AB12)</f>
        <v>1</v>
      </c>
      <c r="AC10" s="509" t="n">
        <f aca="false">SUM(AC11:AC12)</f>
        <v>1</v>
      </c>
      <c r="AD10" s="509" t="n">
        <f aca="false">SUM(AD11:AD12)</f>
        <v>1</v>
      </c>
      <c r="AE10" s="509" t="n">
        <f aca="false">SUM(AE11:AE12)</f>
        <v>0</v>
      </c>
      <c r="AF10" s="509" t="n">
        <f aca="false">SUM(AF11:AF12)</f>
        <v>0</v>
      </c>
      <c r="AG10" s="510" t="n">
        <f aca="false">SUM(AG11:AG12)</f>
        <v>0</v>
      </c>
    </row>
    <row r="11" s="451" customFormat="true" ht="12" hidden="false" customHeight="true" outlineLevel="0" collapsed="false">
      <c r="A11" s="397"/>
      <c r="B11" s="507"/>
      <c r="C11" s="507"/>
      <c r="D11" s="529"/>
      <c r="E11" s="547" t="s">
        <v>475</v>
      </c>
      <c r="F11" s="555" t="n">
        <f aca="false">SUM(L11:AG11)</f>
        <v>1</v>
      </c>
      <c r="G11" s="556" t="n">
        <v>0</v>
      </c>
      <c r="H11" s="557" t="n">
        <v>0</v>
      </c>
      <c r="I11" s="557" t="n">
        <v>0</v>
      </c>
      <c r="J11" s="557" t="n">
        <v>0</v>
      </c>
      <c r="K11" s="558" t="n">
        <v>0</v>
      </c>
      <c r="L11" s="554" t="n">
        <f aca="false">SUM(G11:K11)</f>
        <v>0</v>
      </c>
      <c r="M11" s="557" t="n">
        <v>0</v>
      </c>
      <c r="N11" s="557" t="n">
        <v>0</v>
      </c>
      <c r="O11" s="557" t="n">
        <v>0</v>
      </c>
      <c r="P11" s="558" t="n">
        <v>0</v>
      </c>
      <c r="Q11" s="556" t="n">
        <v>0</v>
      </c>
      <c r="R11" s="557" t="n">
        <v>0</v>
      </c>
      <c r="S11" s="557" t="n">
        <v>0</v>
      </c>
      <c r="T11" s="557" t="n">
        <v>0</v>
      </c>
      <c r="U11" s="557" t="n">
        <v>0</v>
      </c>
      <c r="V11" s="557" t="n">
        <v>0</v>
      </c>
      <c r="W11" s="557" t="n">
        <v>0</v>
      </c>
      <c r="X11" s="557" t="n">
        <v>0</v>
      </c>
      <c r="Y11" s="557" t="n">
        <v>0</v>
      </c>
      <c r="Z11" s="557" t="n">
        <v>0</v>
      </c>
      <c r="AA11" s="557" t="n">
        <v>0</v>
      </c>
      <c r="AB11" s="557" t="n">
        <v>1</v>
      </c>
      <c r="AC11" s="557" t="n">
        <v>0</v>
      </c>
      <c r="AD11" s="557" t="n">
        <v>0</v>
      </c>
      <c r="AE11" s="557" t="n">
        <v>0</v>
      </c>
      <c r="AF11" s="557" t="n">
        <v>0</v>
      </c>
      <c r="AG11" s="558" t="n">
        <v>0</v>
      </c>
    </row>
    <row r="12" s="451" customFormat="true" ht="17.25" hidden="false" customHeight="true" outlineLevel="0" collapsed="false">
      <c r="A12" s="397"/>
      <c r="B12" s="507"/>
      <c r="C12" s="507"/>
      <c r="D12" s="529"/>
      <c r="E12" s="547" t="s">
        <v>476</v>
      </c>
      <c r="F12" s="555" t="n">
        <f aca="false">SUM(L12:AG12)</f>
        <v>3</v>
      </c>
      <c r="G12" s="556" t="n">
        <v>0</v>
      </c>
      <c r="H12" s="557" t="n">
        <v>0</v>
      </c>
      <c r="I12" s="557" t="n">
        <v>0</v>
      </c>
      <c r="J12" s="557" t="n">
        <v>0</v>
      </c>
      <c r="K12" s="558" t="n">
        <v>0</v>
      </c>
      <c r="L12" s="554" t="n">
        <f aca="false">SUM(G12:K12)</f>
        <v>0</v>
      </c>
      <c r="M12" s="557" t="n">
        <v>0</v>
      </c>
      <c r="N12" s="557" t="n">
        <v>0</v>
      </c>
      <c r="O12" s="557" t="n">
        <v>0</v>
      </c>
      <c r="P12" s="558" t="n">
        <v>0</v>
      </c>
      <c r="Q12" s="556" t="n">
        <v>0</v>
      </c>
      <c r="R12" s="557" t="n">
        <v>0</v>
      </c>
      <c r="S12" s="557" t="n">
        <v>0</v>
      </c>
      <c r="T12" s="557" t="n">
        <v>0</v>
      </c>
      <c r="U12" s="557" t="n">
        <v>0</v>
      </c>
      <c r="V12" s="557" t="n">
        <v>0</v>
      </c>
      <c r="W12" s="557" t="n">
        <v>0</v>
      </c>
      <c r="X12" s="557" t="n">
        <v>0</v>
      </c>
      <c r="Y12" s="557" t="n">
        <v>0</v>
      </c>
      <c r="Z12" s="557" t="n">
        <v>0</v>
      </c>
      <c r="AA12" s="557" t="n">
        <v>1</v>
      </c>
      <c r="AB12" s="557" t="n">
        <v>0</v>
      </c>
      <c r="AC12" s="557" t="n">
        <v>1</v>
      </c>
      <c r="AD12" s="557" t="n">
        <v>1</v>
      </c>
      <c r="AE12" s="557" t="n">
        <v>0</v>
      </c>
      <c r="AF12" s="557" t="n">
        <v>0</v>
      </c>
      <c r="AG12" s="558" t="n">
        <v>0</v>
      </c>
    </row>
    <row r="13" s="444" customFormat="true" ht="12" hidden="false" customHeight="true" outlineLevel="0" collapsed="false">
      <c r="A13" s="397" t="s">
        <v>421</v>
      </c>
      <c r="B13" s="507" t="s">
        <v>149</v>
      </c>
      <c r="C13" s="507"/>
      <c r="D13" s="338"/>
      <c r="E13" s="436" t="s">
        <v>7</v>
      </c>
      <c r="F13" s="504" t="n">
        <f aca="false">SUM(L13:AG13)</f>
        <v>804</v>
      </c>
      <c r="G13" s="508" t="n">
        <f aca="false">SUM(G14:G15)</f>
        <v>0</v>
      </c>
      <c r="H13" s="509" t="n">
        <f aca="false">SUM(H14:H15)</f>
        <v>0</v>
      </c>
      <c r="I13" s="509" t="n">
        <f aca="false">SUM(I14:I15)</f>
        <v>0</v>
      </c>
      <c r="J13" s="509" t="n">
        <f aca="false">SUM(J14:J15)</f>
        <v>0</v>
      </c>
      <c r="K13" s="510" t="n">
        <f aca="false">SUM(K14:K15)</f>
        <v>0</v>
      </c>
      <c r="L13" s="554" t="n">
        <f aca="false">SUM(L14:L15)</f>
        <v>0</v>
      </c>
      <c r="M13" s="509" t="n">
        <f aca="false">SUM(M14:M15)</f>
        <v>0</v>
      </c>
      <c r="N13" s="509" t="n">
        <f aca="false">SUM(N14:N15)</f>
        <v>0</v>
      </c>
      <c r="O13" s="509" t="n">
        <f aca="false">SUM(O14:O15)</f>
        <v>1</v>
      </c>
      <c r="P13" s="510" t="n">
        <f aca="false">SUM(P14:P15)</f>
        <v>0</v>
      </c>
      <c r="Q13" s="508" t="n">
        <f aca="false">SUM(Q14:Q15)</f>
        <v>1</v>
      </c>
      <c r="R13" s="509" t="n">
        <f aca="false">SUM(R14:R15)</f>
        <v>1</v>
      </c>
      <c r="S13" s="509" t="n">
        <f aca="false">SUM(S14:S15)</f>
        <v>0</v>
      </c>
      <c r="T13" s="509" t="n">
        <f aca="false">SUM(T14:T15)</f>
        <v>7</v>
      </c>
      <c r="U13" s="509" t="n">
        <f aca="false">SUM(U14:U15)</f>
        <v>9</v>
      </c>
      <c r="V13" s="509" t="n">
        <f aca="false">SUM(V14:V15)</f>
        <v>24</v>
      </c>
      <c r="W13" s="509" t="n">
        <f aca="false">SUM(W14:W15)</f>
        <v>33</v>
      </c>
      <c r="X13" s="509" t="n">
        <f aca="false">SUM(X14:X15)</f>
        <v>57</v>
      </c>
      <c r="Y13" s="509" t="n">
        <f aca="false">SUM(Y14:Y15)</f>
        <v>94</v>
      </c>
      <c r="Z13" s="509" t="n">
        <f aca="false">SUM(Z14:Z15)</f>
        <v>107</v>
      </c>
      <c r="AA13" s="509" t="n">
        <f aca="false">SUM(AA14:AA15)</f>
        <v>115</v>
      </c>
      <c r="AB13" s="509" t="n">
        <f aca="false">SUM(AB14:AB15)</f>
        <v>121</v>
      </c>
      <c r="AC13" s="509" t="n">
        <f aca="false">SUM(AC14:AC15)</f>
        <v>139</v>
      </c>
      <c r="AD13" s="509" t="n">
        <f aca="false">SUM(AD14:AD15)</f>
        <v>70</v>
      </c>
      <c r="AE13" s="509" t="n">
        <f aca="false">SUM(AE14:AE15)</f>
        <v>23</v>
      </c>
      <c r="AF13" s="509" t="n">
        <f aca="false">SUM(AF14:AF15)</f>
        <v>2</v>
      </c>
      <c r="AG13" s="510" t="n">
        <f aca="false">SUM(AG14:AG15)</f>
        <v>0</v>
      </c>
    </row>
    <row r="14" s="451" customFormat="true" ht="12" hidden="false" customHeight="true" outlineLevel="0" collapsed="false">
      <c r="A14" s="397"/>
      <c r="B14" s="507"/>
      <c r="C14" s="507"/>
      <c r="D14" s="529"/>
      <c r="E14" s="547" t="s">
        <v>475</v>
      </c>
      <c r="F14" s="555" t="n">
        <f aca="false">SUM(L14:AG14)</f>
        <v>473</v>
      </c>
      <c r="G14" s="556" t="n">
        <v>0</v>
      </c>
      <c r="H14" s="557" t="n">
        <v>0</v>
      </c>
      <c r="I14" s="557" t="n">
        <v>0</v>
      </c>
      <c r="J14" s="557" t="n">
        <v>0</v>
      </c>
      <c r="K14" s="558" t="n">
        <v>0</v>
      </c>
      <c r="L14" s="554" t="n">
        <f aca="false">SUM(G14:K14)</f>
        <v>0</v>
      </c>
      <c r="M14" s="557" t="n">
        <v>0</v>
      </c>
      <c r="N14" s="557" t="n">
        <v>0</v>
      </c>
      <c r="O14" s="557" t="n">
        <v>0</v>
      </c>
      <c r="P14" s="558" t="n">
        <v>0</v>
      </c>
      <c r="Q14" s="556" t="n">
        <v>0</v>
      </c>
      <c r="R14" s="557" t="n">
        <v>0</v>
      </c>
      <c r="S14" s="557" t="n">
        <v>0</v>
      </c>
      <c r="T14" s="557" t="n">
        <v>1</v>
      </c>
      <c r="U14" s="557" t="n">
        <v>7</v>
      </c>
      <c r="V14" s="557" t="n">
        <v>8</v>
      </c>
      <c r="W14" s="557" t="n">
        <v>16</v>
      </c>
      <c r="X14" s="557" t="n">
        <v>37</v>
      </c>
      <c r="Y14" s="557" t="n">
        <v>60</v>
      </c>
      <c r="Z14" s="557" t="n">
        <v>76</v>
      </c>
      <c r="AA14" s="557" t="n">
        <v>74</v>
      </c>
      <c r="AB14" s="557" t="n">
        <v>73</v>
      </c>
      <c r="AC14" s="557" t="n">
        <v>73</v>
      </c>
      <c r="AD14" s="557" t="n">
        <v>38</v>
      </c>
      <c r="AE14" s="557" t="n">
        <v>9</v>
      </c>
      <c r="AF14" s="557" t="n">
        <v>1</v>
      </c>
      <c r="AG14" s="558" t="n">
        <v>0</v>
      </c>
    </row>
    <row r="15" s="451" customFormat="true" ht="17.25" hidden="false" customHeight="true" outlineLevel="0" collapsed="false">
      <c r="A15" s="397"/>
      <c r="B15" s="507"/>
      <c r="C15" s="507"/>
      <c r="D15" s="529"/>
      <c r="E15" s="547" t="s">
        <v>476</v>
      </c>
      <c r="F15" s="555" t="n">
        <f aca="false">SUM(L15:AG15)</f>
        <v>331</v>
      </c>
      <c r="G15" s="556" t="n">
        <v>0</v>
      </c>
      <c r="H15" s="557" t="n">
        <v>0</v>
      </c>
      <c r="I15" s="557" t="n">
        <v>0</v>
      </c>
      <c r="J15" s="557" t="n">
        <v>0</v>
      </c>
      <c r="K15" s="558" t="n">
        <v>0</v>
      </c>
      <c r="L15" s="554" t="n">
        <f aca="false">SUM(G15:K15)</f>
        <v>0</v>
      </c>
      <c r="M15" s="557" t="n">
        <v>0</v>
      </c>
      <c r="N15" s="557" t="n">
        <v>0</v>
      </c>
      <c r="O15" s="557" t="n">
        <v>1</v>
      </c>
      <c r="P15" s="558" t="n">
        <v>0</v>
      </c>
      <c r="Q15" s="556" t="n">
        <v>1</v>
      </c>
      <c r="R15" s="557" t="n">
        <v>1</v>
      </c>
      <c r="S15" s="557" t="n">
        <v>0</v>
      </c>
      <c r="T15" s="557" t="n">
        <v>6</v>
      </c>
      <c r="U15" s="557" t="n">
        <v>2</v>
      </c>
      <c r="V15" s="557" t="n">
        <v>16</v>
      </c>
      <c r="W15" s="557" t="n">
        <v>17</v>
      </c>
      <c r="X15" s="557" t="n">
        <v>20</v>
      </c>
      <c r="Y15" s="557" t="n">
        <v>34</v>
      </c>
      <c r="Z15" s="557" t="n">
        <v>31</v>
      </c>
      <c r="AA15" s="557" t="n">
        <v>41</v>
      </c>
      <c r="AB15" s="557" t="n">
        <v>48</v>
      </c>
      <c r="AC15" s="557" t="n">
        <v>66</v>
      </c>
      <c r="AD15" s="557" t="n">
        <v>32</v>
      </c>
      <c r="AE15" s="557" t="n">
        <v>14</v>
      </c>
      <c r="AF15" s="557" t="n">
        <v>1</v>
      </c>
      <c r="AG15" s="558" t="n">
        <v>0</v>
      </c>
    </row>
    <row r="16" s="444" customFormat="true" ht="12" hidden="false" customHeight="true" outlineLevel="0" collapsed="false">
      <c r="A16" s="397" t="s">
        <v>422</v>
      </c>
      <c r="B16" s="465" t="s">
        <v>477</v>
      </c>
      <c r="C16" s="466" t="s">
        <v>423</v>
      </c>
      <c r="D16" s="467"/>
      <c r="E16" s="436" t="s">
        <v>7</v>
      </c>
      <c r="F16" s="504" t="n">
        <f aca="false">SUM(L16:AG16)</f>
        <v>25</v>
      </c>
      <c r="G16" s="508" t="n">
        <f aca="false">SUM(G17:G18)</f>
        <v>0</v>
      </c>
      <c r="H16" s="509" t="n">
        <f aca="false">SUM(H17:H18)</f>
        <v>0</v>
      </c>
      <c r="I16" s="509" t="n">
        <f aca="false">SUM(I17:I18)</f>
        <v>0</v>
      </c>
      <c r="J16" s="509" t="n">
        <f aca="false">SUM(J17:J18)</f>
        <v>0</v>
      </c>
      <c r="K16" s="510" t="n">
        <f aca="false">SUM(K17:K18)</f>
        <v>0</v>
      </c>
      <c r="L16" s="554" t="n">
        <f aca="false">SUM(L17:L18)</f>
        <v>0</v>
      </c>
      <c r="M16" s="509" t="n">
        <f aca="false">SUM(M17:M18)</f>
        <v>0</v>
      </c>
      <c r="N16" s="509" t="n">
        <f aca="false">SUM(N17:N18)</f>
        <v>0</v>
      </c>
      <c r="O16" s="509" t="n">
        <f aca="false">SUM(O17:O18)</f>
        <v>0</v>
      </c>
      <c r="P16" s="510" t="n">
        <f aca="false">SUM(P17:P18)</f>
        <v>0</v>
      </c>
      <c r="Q16" s="508" t="n">
        <f aca="false">SUM(Q17:Q18)</f>
        <v>0</v>
      </c>
      <c r="R16" s="509" t="n">
        <f aca="false">SUM(R17:R18)</f>
        <v>0</v>
      </c>
      <c r="S16" s="509" t="n">
        <f aca="false">SUM(S17:S18)</f>
        <v>0</v>
      </c>
      <c r="T16" s="509" t="n">
        <f aca="false">SUM(T17:T18)</f>
        <v>0</v>
      </c>
      <c r="U16" s="509" t="n">
        <f aca="false">SUM(U17:U18)</f>
        <v>0</v>
      </c>
      <c r="V16" s="509" t="n">
        <f aca="false">SUM(V17:V18)</f>
        <v>0</v>
      </c>
      <c r="W16" s="509" t="n">
        <f aca="false">SUM(W17:W18)</f>
        <v>1</v>
      </c>
      <c r="X16" s="509" t="n">
        <f aca="false">SUM(X17:X18)</f>
        <v>2</v>
      </c>
      <c r="Y16" s="509" t="n">
        <f aca="false">SUM(Y17:Y18)</f>
        <v>6</v>
      </c>
      <c r="Z16" s="509" t="n">
        <f aca="false">SUM(Z17:Z18)</f>
        <v>3</v>
      </c>
      <c r="AA16" s="509" t="n">
        <f aca="false">SUM(AA17:AA18)</f>
        <v>6</v>
      </c>
      <c r="AB16" s="509" t="n">
        <f aca="false">SUM(AB17:AB18)</f>
        <v>4</v>
      </c>
      <c r="AC16" s="509" t="n">
        <f aca="false">SUM(AC17:AC18)</f>
        <v>2</v>
      </c>
      <c r="AD16" s="509" t="n">
        <f aca="false">SUM(AD17:AD18)</f>
        <v>1</v>
      </c>
      <c r="AE16" s="509" t="n">
        <f aca="false">SUM(AE17:AE18)</f>
        <v>0</v>
      </c>
      <c r="AF16" s="509" t="n">
        <f aca="false">SUM(AF17:AF18)</f>
        <v>0</v>
      </c>
      <c r="AG16" s="510" t="n">
        <f aca="false">SUM(AG17:AG18)</f>
        <v>0</v>
      </c>
    </row>
    <row r="17" s="451" customFormat="true" ht="12" hidden="false" customHeight="true" outlineLevel="0" collapsed="false">
      <c r="A17" s="397"/>
      <c r="B17" s="465"/>
      <c r="C17" s="466"/>
      <c r="D17" s="529"/>
      <c r="E17" s="547" t="s">
        <v>475</v>
      </c>
      <c r="F17" s="555" t="n">
        <f aca="false">SUM(L17:AG17)</f>
        <v>19</v>
      </c>
      <c r="G17" s="556" t="n">
        <v>0</v>
      </c>
      <c r="H17" s="557" t="n">
        <v>0</v>
      </c>
      <c r="I17" s="557" t="n">
        <v>0</v>
      </c>
      <c r="J17" s="557" t="n">
        <v>0</v>
      </c>
      <c r="K17" s="558" t="n">
        <v>0</v>
      </c>
      <c r="L17" s="554" t="n">
        <f aca="false">SUM(G17:K17)</f>
        <v>0</v>
      </c>
      <c r="M17" s="557" t="n">
        <v>0</v>
      </c>
      <c r="N17" s="557" t="n">
        <v>0</v>
      </c>
      <c r="O17" s="557" t="n">
        <v>0</v>
      </c>
      <c r="P17" s="558" t="n">
        <v>0</v>
      </c>
      <c r="Q17" s="556" t="n">
        <v>0</v>
      </c>
      <c r="R17" s="557" t="n">
        <v>0</v>
      </c>
      <c r="S17" s="557" t="n">
        <v>0</v>
      </c>
      <c r="T17" s="557" t="n">
        <v>0</v>
      </c>
      <c r="U17" s="557" t="n">
        <v>0</v>
      </c>
      <c r="V17" s="557" t="n">
        <v>0</v>
      </c>
      <c r="W17" s="557" t="n">
        <v>0</v>
      </c>
      <c r="X17" s="557" t="n">
        <v>1</v>
      </c>
      <c r="Y17" s="557" t="n">
        <v>6</v>
      </c>
      <c r="Z17" s="557" t="n">
        <v>2</v>
      </c>
      <c r="AA17" s="557" t="n">
        <v>6</v>
      </c>
      <c r="AB17" s="557" t="n">
        <v>2</v>
      </c>
      <c r="AC17" s="557" t="n">
        <v>1</v>
      </c>
      <c r="AD17" s="557" t="n">
        <v>1</v>
      </c>
      <c r="AE17" s="557" t="n">
        <v>0</v>
      </c>
      <c r="AF17" s="557" t="n">
        <v>0</v>
      </c>
      <c r="AG17" s="558" t="n">
        <v>0</v>
      </c>
    </row>
    <row r="18" s="451" customFormat="true" ht="17.25" hidden="false" customHeight="true" outlineLevel="0" collapsed="false">
      <c r="A18" s="397"/>
      <c r="B18" s="465"/>
      <c r="C18" s="466"/>
      <c r="D18" s="529"/>
      <c r="E18" s="547" t="s">
        <v>476</v>
      </c>
      <c r="F18" s="555" t="n">
        <f aca="false">SUM(L18:AG18)</f>
        <v>6</v>
      </c>
      <c r="G18" s="556" t="n">
        <v>0</v>
      </c>
      <c r="H18" s="557" t="n">
        <v>0</v>
      </c>
      <c r="I18" s="557" t="n">
        <v>0</v>
      </c>
      <c r="J18" s="557" t="n">
        <v>0</v>
      </c>
      <c r="K18" s="558" t="n">
        <v>0</v>
      </c>
      <c r="L18" s="554" t="n">
        <f aca="false">SUM(G18:K18)</f>
        <v>0</v>
      </c>
      <c r="M18" s="557" t="n">
        <v>0</v>
      </c>
      <c r="N18" s="557" t="n">
        <v>0</v>
      </c>
      <c r="O18" s="557" t="n">
        <v>0</v>
      </c>
      <c r="P18" s="558" t="n">
        <v>0</v>
      </c>
      <c r="Q18" s="556" t="n">
        <v>0</v>
      </c>
      <c r="R18" s="557" t="n">
        <v>0</v>
      </c>
      <c r="S18" s="557" t="n">
        <v>0</v>
      </c>
      <c r="T18" s="557" t="n">
        <v>0</v>
      </c>
      <c r="U18" s="557" t="n">
        <v>0</v>
      </c>
      <c r="V18" s="557" t="n">
        <v>0</v>
      </c>
      <c r="W18" s="557" t="n">
        <v>1</v>
      </c>
      <c r="X18" s="557" t="n">
        <v>1</v>
      </c>
      <c r="Y18" s="557" t="n">
        <v>0</v>
      </c>
      <c r="Z18" s="557" t="n">
        <v>1</v>
      </c>
      <c r="AA18" s="557" t="n">
        <v>0</v>
      </c>
      <c r="AB18" s="557" t="n">
        <v>2</v>
      </c>
      <c r="AC18" s="557" t="n">
        <v>1</v>
      </c>
      <c r="AD18" s="557" t="n">
        <v>0</v>
      </c>
      <c r="AE18" s="557" t="n">
        <v>0</v>
      </c>
      <c r="AF18" s="557" t="n">
        <v>0</v>
      </c>
      <c r="AG18" s="558" t="n">
        <v>0</v>
      </c>
    </row>
    <row r="19" s="444" customFormat="true" ht="12" hidden="false" customHeight="true" outlineLevel="0" collapsed="false">
      <c r="A19" s="397" t="s">
        <v>424</v>
      </c>
      <c r="B19" s="465"/>
      <c r="C19" s="468" t="s">
        <v>425</v>
      </c>
      <c r="D19" s="338"/>
      <c r="E19" s="436" t="s">
        <v>7</v>
      </c>
      <c r="F19" s="504" t="n">
        <f aca="false">SUM(L19:AG19)</f>
        <v>86</v>
      </c>
      <c r="G19" s="508" t="n">
        <f aca="false">SUM(G20:G21)</f>
        <v>0</v>
      </c>
      <c r="H19" s="509" t="n">
        <f aca="false">SUM(H20:H21)</f>
        <v>0</v>
      </c>
      <c r="I19" s="509" t="n">
        <f aca="false">SUM(I20:I21)</f>
        <v>0</v>
      </c>
      <c r="J19" s="509" t="n">
        <f aca="false">SUM(J20:J21)</f>
        <v>0</v>
      </c>
      <c r="K19" s="510" t="n">
        <f aca="false">SUM(K20:K21)</f>
        <v>0</v>
      </c>
      <c r="L19" s="554" t="n">
        <f aca="false">SUM(L20:L21)</f>
        <v>0</v>
      </c>
      <c r="M19" s="509" t="n">
        <f aca="false">SUM(M20:M21)</f>
        <v>0</v>
      </c>
      <c r="N19" s="509" t="n">
        <f aca="false">SUM(N20:N21)</f>
        <v>0</v>
      </c>
      <c r="O19" s="509" t="n">
        <f aca="false">SUM(O20:O21)</f>
        <v>0</v>
      </c>
      <c r="P19" s="510" t="n">
        <f aca="false">SUM(P20:P21)</f>
        <v>0</v>
      </c>
      <c r="Q19" s="508" t="n">
        <f aca="false">SUM(Q20:Q21)</f>
        <v>1</v>
      </c>
      <c r="R19" s="509" t="n">
        <f aca="false">SUM(R20:R21)</f>
        <v>0</v>
      </c>
      <c r="S19" s="509" t="n">
        <f aca="false">SUM(S20:S21)</f>
        <v>0</v>
      </c>
      <c r="T19" s="509" t="n">
        <f aca="false">SUM(T20:T21)</f>
        <v>0</v>
      </c>
      <c r="U19" s="509" t="n">
        <f aca="false">SUM(U20:U21)</f>
        <v>0</v>
      </c>
      <c r="V19" s="509" t="n">
        <f aca="false">SUM(V20:V21)</f>
        <v>1</v>
      </c>
      <c r="W19" s="509" t="n">
        <f aca="false">SUM(W20:W21)</f>
        <v>1</v>
      </c>
      <c r="X19" s="509" t="n">
        <f aca="false">SUM(X20:X21)</f>
        <v>5</v>
      </c>
      <c r="Y19" s="509" t="n">
        <f aca="false">SUM(Y20:Y21)</f>
        <v>16</v>
      </c>
      <c r="Z19" s="509" t="n">
        <f aca="false">SUM(Z20:Z21)</f>
        <v>9</v>
      </c>
      <c r="AA19" s="509" t="n">
        <f aca="false">SUM(AA20:AA21)</f>
        <v>14</v>
      </c>
      <c r="AB19" s="509" t="n">
        <f aca="false">SUM(AB20:AB21)</f>
        <v>11</v>
      </c>
      <c r="AC19" s="509" t="n">
        <f aca="false">SUM(AC20:AC21)</f>
        <v>14</v>
      </c>
      <c r="AD19" s="509" t="n">
        <f aca="false">SUM(AD20:AD21)</f>
        <v>10</v>
      </c>
      <c r="AE19" s="509" t="n">
        <f aca="false">SUM(AE20:AE21)</f>
        <v>4</v>
      </c>
      <c r="AF19" s="509" t="n">
        <f aca="false">SUM(AF20:AF21)</f>
        <v>0</v>
      </c>
      <c r="AG19" s="510" t="n">
        <f aca="false">SUM(AG20:AG21)</f>
        <v>0</v>
      </c>
    </row>
    <row r="20" s="451" customFormat="true" ht="12" hidden="false" customHeight="true" outlineLevel="0" collapsed="false">
      <c r="A20" s="397"/>
      <c r="B20" s="465"/>
      <c r="C20" s="468"/>
      <c r="D20" s="529"/>
      <c r="E20" s="547" t="s">
        <v>475</v>
      </c>
      <c r="F20" s="555" t="n">
        <f aca="false">SUM(L20:AG20)</f>
        <v>54</v>
      </c>
      <c r="G20" s="556" t="n">
        <v>0</v>
      </c>
      <c r="H20" s="557" t="n">
        <v>0</v>
      </c>
      <c r="I20" s="557" t="n">
        <v>0</v>
      </c>
      <c r="J20" s="557" t="n">
        <v>0</v>
      </c>
      <c r="K20" s="558" t="n">
        <v>0</v>
      </c>
      <c r="L20" s="554" t="n">
        <f aca="false">SUM(G20:K20)</f>
        <v>0</v>
      </c>
      <c r="M20" s="557" t="n">
        <v>0</v>
      </c>
      <c r="N20" s="557" t="n">
        <v>0</v>
      </c>
      <c r="O20" s="557" t="n">
        <v>0</v>
      </c>
      <c r="P20" s="558" t="n">
        <v>0</v>
      </c>
      <c r="Q20" s="556" t="n">
        <v>0</v>
      </c>
      <c r="R20" s="557" t="n">
        <v>0</v>
      </c>
      <c r="S20" s="557" t="n">
        <v>0</v>
      </c>
      <c r="T20" s="557" t="n">
        <v>0</v>
      </c>
      <c r="U20" s="557" t="n">
        <v>0</v>
      </c>
      <c r="V20" s="557" t="n">
        <v>1</v>
      </c>
      <c r="W20" s="557" t="n">
        <v>1</v>
      </c>
      <c r="X20" s="557" t="n">
        <v>4</v>
      </c>
      <c r="Y20" s="557" t="n">
        <v>11</v>
      </c>
      <c r="Z20" s="557" t="n">
        <v>8</v>
      </c>
      <c r="AA20" s="557" t="n">
        <v>6</v>
      </c>
      <c r="AB20" s="557" t="n">
        <v>9</v>
      </c>
      <c r="AC20" s="557" t="n">
        <v>8</v>
      </c>
      <c r="AD20" s="557" t="n">
        <v>6</v>
      </c>
      <c r="AE20" s="557" t="n">
        <v>0</v>
      </c>
      <c r="AF20" s="557" t="n">
        <v>0</v>
      </c>
      <c r="AG20" s="558" t="n">
        <v>0</v>
      </c>
    </row>
    <row r="21" s="451" customFormat="true" ht="17.25" hidden="false" customHeight="true" outlineLevel="0" collapsed="false">
      <c r="A21" s="397"/>
      <c r="B21" s="465"/>
      <c r="C21" s="468"/>
      <c r="D21" s="529"/>
      <c r="E21" s="547" t="s">
        <v>476</v>
      </c>
      <c r="F21" s="555" t="n">
        <f aca="false">SUM(L21:AG21)</f>
        <v>32</v>
      </c>
      <c r="G21" s="556" t="n">
        <v>0</v>
      </c>
      <c r="H21" s="557" t="n">
        <v>0</v>
      </c>
      <c r="I21" s="557" t="n">
        <v>0</v>
      </c>
      <c r="J21" s="557" t="n">
        <v>0</v>
      </c>
      <c r="K21" s="558" t="n">
        <v>0</v>
      </c>
      <c r="L21" s="554" t="n">
        <f aca="false">SUM(G21:K21)</f>
        <v>0</v>
      </c>
      <c r="M21" s="557" t="n">
        <v>0</v>
      </c>
      <c r="N21" s="557" t="n">
        <v>0</v>
      </c>
      <c r="O21" s="557" t="n">
        <v>0</v>
      </c>
      <c r="P21" s="558" t="n">
        <v>0</v>
      </c>
      <c r="Q21" s="556" t="n">
        <v>1</v>
      </c>
      <c r="R21" s="557" t="n">
        <v>0</v>
      </c>
      <c r="S21" s="557" t="n">
        <v>0</v>
      </c>
      <c r="T21" s="557" t="n">
        <v>0</v>
      </c>
      <c r="U21" s="557" t="n">
        <v>0</v>
      </c>
      <c r="V21" s="557" t="n">
        <v>0</v>
      </c>
      <c r="W21" s="557" t="n">
        <v>0</v>
      </c>
      <c r="X21" s="557" t="n">
        <v>1</v>
      </c>
      <c r="Y21" s="557" t="n">
        <v>5</v>
      </c>
      <c r="Z21" s="557" t="n">
        <v>1</v>
      </c>
      <c r="AA21" s="557" t="n">
        <v>8</v>
      </c>
      <c r="AB21" s="557" t="n">
        <v>2</v>
      </c>
      <c r="AC21" s="557" t="n">
        <v>6</v>
      </c>
      <c r="AD21" s="557" t="n">
        <v>4</v>
      </c>
      <c r="AE21" s="557" t="n">
        <v>4</v>
      </c>
      <c r="AF21" s="557" t="n">
        <v>0</v>
      </c>
      <c r="AG21" s="558" t="n">
        <v>0</v>
      </c>
    </row>
    <row r="22" s="451" customFormat="true" ht="12" hidden="false" customHeight="true" outlineLevel="0" collapsed="false">
      <c r="A22" s="397" t="s">
        <v>426</v>
      </c>
      <c r="B22" s="465"/>
      <c r="C22" s="466" t="s">
        <v>427</v>
      </c>
      <c r="D22" s="467"/>
      <c r="E22" s="547" t="s">
        <v>7</v>
      </c>
      <c r="F22" s="504" t="n">
        <f aca="false">SUM(L22:AG22)</f>
        <v>73</v>
      </c>
      <c r="G22" s="508" t="n">
        <f aca="false">SUM(G23:G24)</f>
        <v>0</v>
      </c>
      <c r="H22" s="509" t="n">
        <f aca="false">SUM(H23:H24)</f>
        <v>0</v>
      </c>
      <c r="I22" s="509" t="n">
        <f aca="false">SUM(I23:I24)</f>
        <v>0</v>
      </c>
      <c r="J22" s="509" t="n">
        <f aca="false">SUM(J23:J24)</f>
        <v>0</v>
      </c>
      <c r="K22" s="510" t="n">
        <f aca="false">SUM(K23:K24)</f>
        <v>0</v>
      </c>
      <c r="L22" s="554" t="n">
        <f aca="false">SUM(L23:L24)</f>
        <v>0</v>
      </c>
      <c r="M22" s="509" t="n">
        <f aca="false">SUM(M23:M24)</f>
        <v>0</v>
      </c>
      <c r="N22" s="509" t="n">
        <f aca="false">SUM(N23:N24)</f>
        <v>0</v>
      </c>
      <c r="O22" s="509" t="n">
        <f aca="false">SUM(O23:O24)</f>
        <v>0</v>
      </c>
      <c r="P22" s="510" t="n">
        <f aca="false">SUM(P23:P24)</f>
        <v>0</v>
      </c>
      <c r="Q22" s="508" t="n">
        <f aca="false">SUM(Q23:Q24)</f>
        <v>0</v>
      </c>
      <c r="R22" s="509" t="n">
        <f aca="false">SUM(R23:R24)</f>
        <v>0</v>
      </c>
      <c r="S22" s="509" t="n">
        <f aca="false">SUM(S23:S24)</f>
        <v>0</v>
      </c>
      <c r="T22" s="509" t="n">
        <f aca="false">SUM(T23:T24)</f>
        <v>0</v>
      </c>
      <c r="U22" s="509" t="n">
        <f aca="false">SUM(U23:U24)</f>
        <v>3</v>
      </c>
      <c r="V22" s="509" t="n">
        <f aca="false">SUM(V23:V24)</f>
        <v>2</v>
      </c>
      <c r="W22" s="509" t="n">
        <f aca="false">SUM(W23:W24)</f>
        <v>2</v>
      </c>
      <c r="X22" s="509" t="n">
        <f aca="false">SUM(X23:X24)</f>
        <v>8</v>
      </c>
      <c r="Y22" s="509" t="n">
        <f aca="false">SUM(Y23:Y24)</f>
        <v>10</v>
      </c>
      <c r="Z22" s="509" t="n">
        <f aca="false">SUM(Z23:Z24)</f>
        <v>10</v>
      </c>
      <c r="AA22" s="509" t="n">
        <f aca="false">SUM(AA23:AA24)</f>
        <v>4</v>
      </c>
      <c r="AB22" s="509" t="n">
        <f aca="false">SUM(AB23:AB24)</f>
        <v>9</v>
      </c>
      <c r="AC22" s="509" t="n">
        <f aca="false">SUM(AC23:AC24)</f>
        <v>12</v>
      </c>
      <c r="AD22" s="509" t="n">
        <f aca="false">SUM(AD23:AD24)</f>
        <v>11</v>
      </c>
      <c r="AE22" s="509" t="n">
        <f aca="false">SUM(AE23:AE24)</f>
        <v>2</v>
      </c>
      <c r="AF22" s="509" t="n">
        <f aca="false">SUM(AF23:AF24)</f>
        <v>0</v>
      </c>
      <c r="AG22" s="510" t="n">
        <f aca="false">SUM(AG23:AG24)</f>
        <v>0</v>
      </c>
      <c r="AH22" s="444"/>
    </row>
    <row r="23" s="451" customFormat="true" ht="12" hidden="false" customHeight="true" outlineLevel="0" collapsed="false">
      <c r="A23" s="397"/>
      <c r="B23" s="465"/>
      <c r="C23" s="466"/>
      <c r="D23" s="529"/>
      <c r="E23" s="547" t="s">
        <v>475</v>
      </c>
      <c r="F23" s="555" t="n">
        <f aca="false">SUM(L23:AG23)</f>
        <v>36</v>
      </c>
      <c r="G23" s="556" t="n">
        <v>0</v>
      </c>
      <c r="H23" s="557" t="n">
        <v>0</v>
      </c>
      <c r="I23" s="557" t="n">
        <v>0</v>
      </c>
      <c r="J23" s="557" t="n">
        <v>0</v>
      </c>
      <c r="K23" s="558" t="n">
        <v>0</v>
      </c>
      <c r="L23" s="554" t="n">
        <f aca="false">SUM(G23:K23)</f>
        <v>0</v>
      </c>
      <c r="M23" s="557" t="n">
        <v>0</v>
      </c>
      <c r="N23" s="557" t="n">
        <v>0</v>
      </c>
      <c r="O23" s="557" t="n">
        <v>0</v>
      </c>
      <c r="P23" s="558" t="n">
        <v>0</v>
      </c>
      <c r="Q23" s="556" t="n">
        <v>0</v>
      </c>
      <c r="R23" s="557" t="n">
        <v>0</v>
      </c>
      <c r="S23" s="557" t="n">
        <v>0</v>
      </c>
      <c r="T23" s="557" t="n">
        <v>0</v>
      </c>
      <c r="U23" s="557" t="n">
        <v>3</v>
      </c>
      <c r="V23" s="557" t="n">
        <v>1</v>
      </c>
      <c r="W23" s="557" t="n">
        <v>1</v>
      </c>
      <c r="X23" s="557" t="n">
        <v>4</v>
      </c>
      <c r="Y23" s="557" t="n">
        <v>8</v>
      </c>
      <c r="Z23" s="557" t="n">
        <v>7</v>
      </c>
      <c r="AA23" s="557" t="n">
        <v>1</v>
      </c>
      <c r="AB23" s="557" t="n">
        <v>2</v>
      </c>
      <c r="AC23" s="557" t="n">
        <v>4</v>
      </c>
      <c r="AD23" s="557" t="n">
        <v>5</v>
      </c>
      <c r="AE23" s="557" t="n">
        <v>0</v>
      </c>
      <c r="AF23" s="557" t="n">
        <v>0</v>
      </c>
      <c r="AG23" s="558" t="n">
        <v>0</v>
      </c>
    </row>
    <row r="24" s="451" customFormat="true" ht="17.25" hidden="false" customHeight="true" outlineLevel="0" collapsed="false">
      <c r="A24" s="397"/>
      <c r="B24" s="465"/>
      <c r="C24" s="466"/>
      <c r="D24" s="529"/>
      <c r="E24" s="547" t="s">
        <v>476</v>
      </c>
      <c r="F24" s="555" t="n">
        <f aca="false">SUM(L24:AG24)</f>
        <v>37</v>
      </c>
      <c r="G24" s="556" t="n">
        <v>0</v>
      </c>
      <c r="H24" s="557" t="n">
        <v>0</v>
      </c>
      <c r="I24" s="557" t="n">
        <v>0</v>
      </c>
      <c r="J24" s="557" t="n">
        <v>0</v>
      </c>
      <c r="K24" s="558" t="n">
        <v>0</v>
      </c>
      <c r="L24" s="554" t="n">
        <f aca="false">SUM(G24:K24)</f>
        <v>0</v>
      </c>
      <c r="M24" s="557" t="n">
        <v>0</v>
      </c>
      <c r="N24" s="557" t="n">
        <v>0</v>
      </c>
      <c r="O24" s="557" t="n">
        <v>0</v>
      </c>
      <c r="P24" s="558" t="n">
        <v>0</v>
      </c>
      <c r="Q24" s="556" t="n">
        <v>0</v>
      </c>
      <c r="R24" s="557" t="n">
        <v>0</v>
      </c>
      <c r="S24" s="557" t="n">
        <v>0</v>
      </c>
      <c r="T24" s="557" t="n">
        <v>0</v>
      </c>
      <c r="U24" s="557" t="n">
        <v>0</v>
      </c>
      <c r="V24" s="557" t="n">
        <v>1</v>
      </c>
      <c r="W24" s="557" t="n">
        <v>1</v>
      </c>
      <c r="X24" s="557" t="n">
        <v>4</v>
      </c>
      <c r="Y24" s="557" t="n">
        <v>2</v>
      </c>
      <c r="Z24" s="557" t="n">
        <v>3</v>
      </c>
      <c r="AA24" s="557" t="n">
        <v>3</v>
      </c>
      <c r="AB24" s="557" t="n">
        <v>7</v>
      </c>
      <c r="AC24" s="557" t="n">
        <v>8</v>
      </c>
      <c r="AD24" s="557" t="n">
        <v>6</v>
      </c>
      <c r="AE24" s="557" t="n">
        <v>2</v>
      </c>
      <c r="AF24" s="557" t="n">
        <v>0</v>
      </c>
      <c r="AG24" s="558" t="n">
        <v>0</v>
      </c>
    </row>
    <row r="25" s="451" customFormat="true" ht="12" hidden="false" customHeight="true" outlineLevel="0" collapsed="false">
      <c r="A25" s="397" t="s">
        <v>428</v>
      </c>
      <c r="B25" s="465"/>
      <c r="C25" s="466" t="s">
        <v>429</v>
      </c>
      <c r="D25" s="467"/>
      <c r="E25" s="547" t="s">
        <v>7</v>
      </c>
      <c r="F25" s="504" t="n">
        <f aca="false">SUM(L25:AG25)</f>
        <v>35</v>
      </c>
      <c r="G25" s="508" t="n">
        <f aca="false">SUM(G26:G27)</f>
        <v>0</v>
      </c>
      <c r="H25" s="509" t="n">
        <f aca="false">SUM(H26:H27)</f>
        <v>0</v>
      </c>
      <c r="I25" s="509" t="n">
        <f aca="false">SUM(I26:I27)</f>
        <v>0</v>
      </c>
      <c r="J25" s="509" t="n">
        <f aca="false">SUM(J26:J27)</f>
        <v>0</v>
      </c>
      <c r="K25" s="510" t="n">
        <f aca="false">SUM(K26:K27)</f>
        <v>0</v>
      </c>
      <c r="L25" s="554" t="n">
        <f aca="false">SUM(L26:L27)</f>
        <v>0</v>
      </c>
      <c r="M25" s="509" t="n">
        <f aca="false">SUM(M26:M27)</f>
        <v>0</v>
      </c>
      <c r="N25" s="509" t="n">
        <f aca="false">SUM(N26:N27)</f>
        <v>0</v>
      </c>
      <c r="O25" s="509" t="n">
        <f aca="false">SUM(O26:O27)</f>
        <v>0</v>
      </c>
      <c r="P25" s="510" t="n">
        <f aca="false">SUM(P26:P27)</f>
        <v>0</v>
      </c>
      <c r="Q25" s="508" t="n">
        <f aca="false">SUM(Q26:Q27)</f>
        <v>0</v>
      </c>
      <c r="R25" s="509" t="n">
        <f aca="false">SUM(R26:R27)</f>
        <v>0</v>
      </c>
      <c r="S25" s="509" t="n">
        <f aca="false">SUM(S26:S27)</f>
        <v>0</v>
      </c>
      <c r="T25" s="509" t="n">
        <f aca="false">SUM(T26:T27)</f>
        <v>2</v>
      </c>
      <c r="U25" s="509" t="n">
        <f aca="false">SUM(U26:U27)</f>
        <v>0</v>
      </c>
      <c r="V25" s="509" t="n">
        <f aca="false">SUM(V26:V27)</f>
        <v>2</v>
      </c>
      <c r="W25" s="509" t="n">
        <f aca="false">SUM(W26:W27)</f>
        <v>3</v>
      </c>
      <c r="X25" s="509" t="n">
        <f aca="false">SUM(X26:X27)</f>
        <v>4</v>
      </c>
      <c r="Y25" s="509" t="n">
        <f aca="false">SUM(Y26:Y27)</f>
        <v>5</v>
      </c>
      <c r="Z25" s="509" t="n">
        <f aca="false">SUM(Z26:Z27)</f>
        <v>6</v>
      </c>
      <c r="AA25" s="509" t="n">
        <f aca="false">SUM(AA26:AA27)</f>
        <v>6</v>
      </c>
      <c r="AB25" s="509" t="n">
        <f aca="false">SUM(AB26:AB27)</f>
        <v>2</v>
      </c>
      <c r="AC25" s="509" t="n">
        <f aca="false">SUM(AC26:AC27)</f>
        <v>4</v>
      </c>
      <c r="AD25" s="509" t="n">
        <f aca="false">SUM(AD26:AD27)</f>
        <v>1</v>
      </c>
      <c r="AE25" s="509" t="n">
        <f aca="false">SUM(AE26:AE27)</f>
        <v>0</v>
      </c>
      <c r="AF25" s="509" t="n">
        <f aca="false">SUM(AF26:AF27)</f>
        <v>0</v>
      </c>
      <c r="AG25" s="510" t="n">
        <f aca="false">SUM(AG26:AG27)</f>
        <v>0</v>
      </c>
      <c r="AH25" s="444"/>
    </row>
    <row r="26" s="451" customFormat="true" ht="12" hidden="false" customHeight="true" outlineLevel="0" collapsed="false">
      <c r="A26" s="397"/>
      <c r="B26" s="465"/>
      <c r="C26" s="466"/>
      <c r="D26" s="529"/>
      <c r="E26" s="547" t="s">
        <v>475</v>
      </c>
      <c r="F26" s="555" t="n">
        <f aca="false">SUM(L26:AG26)</f>
        <v>22</v>
      </c>
      <c r="G26" s="556" t="n">
        <v>0</v>
      </c>
      <c r="H26" s="557" t="n">
        <v>0</v>
      </c>
      <c r="I26" s="557" t="n">
        <v>0</v>
      </c>
      <c r="J26" s="557" t="n">
        <v>0</v>
      </c>
      <c r="K26" s="558" t="n">
        <v>0</v>
      </c>
      <c r="L26" s="554" t="n">
        <f aca="false">SUM(G26:K26)</f>
        <v>0</v>
      </c>
      <c r="M26" s="557" t="n">
        <v>0</v>
      </c>
      <c r="N26" s="557" t="n">
        <v>0</v>
      </c>
      <c r="O26" s="557" t="n">
        <v>0</v>
      </c>
      <c r="P26" s="558" t="n">
        <v>0</v>
      </c>
      <c r="Q26" s="556" t="n">
        <v>0</v>
      </c>
      <c r="R26" s="557" t="n">
        <v>0</v>
      </c>
      <c r="S26" s="557" t="n">
        <v>0</v>
      </c>
      <c r="T26" s="557" t="n">
        <v>1</v>
      </c>
      <c r="U26" s="557" t="n">
        <v>0</v>
      </c>
      <c r="V26" s="557" t="n">
        <v>1</v>
      </c>
      <c r="W26" s="557" t="n">
        <v>1</v>
      </c>
      <c r="X26" s="557" t="n">
        <v>4</v>
      </c>
      <c r="Y26" s="557" t="n">
        <v>3</v>
      </c>
      <c r="Z26" s="557" t="n">
        <v>5</v>
      </c>
      <c r="AA26" s="557" t="n">
        <v>5</v>
      </c>
      <c r="AB26" s="557" t="n">
        <v>0</v>
      </c>
      <c r="AC26" s="557" t="n">
        <v>2</v>
      </c>
      <c r="AD26" s="557" t="n">
        <v>0</v>
      </c>
      <c r="AE26" s="557" t="n">
        <v>0</v>
      </c>
      <c r="AF26" s="557" t="n">
        <v>0</v>
      </c>
      <c r="AG26" s="558" t="n">
        <v>0</v>
      </c>
    </row>
    <row r="27" s="451" customFormat="true" ht="17.25" hidden="false" customHeight="true" outlineLevel="0" collapsed="false">
      <c r="A27" s="397"/>
      <c r="B27" s="465"/>
      <c r="C27" s="466"/>
      <c r="D27" s="529"/>
      <c r="E27" s="547" t="s">
        <v>476</v>
      </c>
      <c r="F27" s="555" t="n">
        <f aca="false">SUM(L27:AG27)</f>
        <v>13</v>
      </c>
      <c r="G27" s="556" t="n">
        <v>0</v>
      </c>
      <c r="H27" s="557" t="n">
        <v>0</v>
      </c>
      <c r="I27" s="557" t="n">
        <v>0</v>
      </c>
      <c r="J27" s="557" t="n">
        <v>0</v>
      </c>
      <c r="K27" s="558" t="n">
        <v>0</v>
      </c>
      <c r="L27" s="554" t="n">
        <f aca="false">SUM(G27:K27)</f>
        <v>0</v>
      </c>
      <c r="M27" s="557" t="n">
        <v>0</v>
      </c>
      <c r="N27" s="557" t="n">
        <v>0</v>
      </c>
      <c r="O27" s="557" t="n">
        <v>0</v>
      </c>
      <c r="P27" s="558" t="n">
        <v>0</v>
      </c>
      <c r="Q27" s="556" t="n">
        <v>0</v>
      </c>
      <c r="R27" s="557" t="n">
        <v>0</v>
      </c>
      <c r="S27" s="557" t="n">
        <v>0</v>
      </c>
      <c r="T27" s="557" t="n">
        <v>1</v>
      </c>
      <c r="U27" s="557" t="n">
        <v>0</v>
      </c>
      <c r="V27" s="557" t="n">
        <v>1</v>
      </c>
      <c r="W27" s="557" t="n">
        <v>2</v>
      </c>
      <c r="X27" s="557" t="n">
        <v>0</v>
      </c>
      <c r="Y27" s="557" t="n">
        <v>2</v>
      </c>
      <c r="Z27" s="557" t="n">
        <v>1</v>
      </c>
      <c r="AA27" s="557" t="n">
        <v>1</v>
      </c>
      <c r="AB27" s="557" t="n">
        <v>2</v>
      </c>
      <c r="AC27" s="557" t="n">
        <v>2</v>
      </c>
      <c r="AD27" s="557" t="n">
        <v>1</v>
      </c>
      <c r="AE27" s="557" t="n">
        <v>0</v>
      </c>
      <c r="AF27" s="557" t="n">
        <v>0</v>
      </c>
      <c r="AG27" s="558" t="n">
        <v>0</v>
      </c>
    </row>
    <row r="28" s="451" customFormat="true" ht="12" hidden="false" customHeight="true" outlineLevel="0" collapsed="false">
      <c r="A28" s="397" t="s">
        <v>430</v>
      </c>
      <c r="B28" s="465"/>
      <c r="C28" s="466" t="s">
        <v>431</v>
      </c>
      <c r="D28" s="467"/>
      <c r="E28" s="547" t="s">
        <v>7</v>
      </c>
      <c r="F28" s="504" t="n">
        <f aca="false">SUM(L28:AG28)</f>
        <v>48</v>
      </c>
      <c r="G28" s="508" t="n">
        <f aca="false">SUM(G29:G30)</f>
        <v>0</v>
      </c>
      <c r="H28" s="509" t="n">
        <f aca="false">SUM(H29:H30)</f>
        <v>0</v>
      </c>
      <c r="I28" s="509" t="n">
        <f aca="false">SUM(I29:I30)</f>
        <v>0</v>
      </c>
      <c r="J28" s="509" t="n">
        <f aca="false">SUM(J29:J30)</f>
        <v>0</v>
      </c>
      <c r="K28" s="510" t="n">
        <f aca="false">SUM(K29:K30)</f>
        <v>0</v>
      </c>
      <c r="L28" s="554" t="n">
        <f aca="false">SUM(L29:L30)</f>
        <v>0</v>
      </c>
      <c r="M28" s="509" t="n">
        <f aca="false">SUM(M29:M30)</f>
        <v>0</v>
      </c>
      <c r="N28" s="509" t="n">
        <f aca="false">SUM(N29:N30)</f>
        <v>0</v>
      </c>
      <c r="O28" s="509" t="n">
        <f aca="false">SUM(O29:O30)</f>
        <v>0</v>
      </c>
      <c r="P28" s="510" t="n">
        <f aca="false">SUM(P29:P30)</f>
        <v>0</v>
      </c>
      <c r="Q28" s="508" t="n">
        <f aca="false">SUM(Q29:Q30)</f>
        <v>0</v>
      </c>
      <c r="R28" s="509" t="n">
        <f aca="false">SUM(R29:R30)</f>
        <v>0</v>
      </c>
      <c r="S28" s="509" t="n">
        <f aca="false">SUM(S29:S30)</f>
        <v>0</v>
      </c>
      <c r="T28" s="509" t="n">
        <f aca="false">SUM(T29:T30)</f>
        <v>0</v>
      </c>
      <c r="U28" s="509" t="n">
        <f aca="false">SUM(U29:U30)</f>
        <v>0</v>
      </c>
      <c r="V28" s="509" t="n">
        <f aca="false">SUM(V29:V30)</f>
        <v>0</v>
      </c>
      <c r="W28" s="509" t="n">
        <f aca="false">SUM(W29:W30)</f>
        <v>1</v>
      </c>
      <c r="X28" s="509" t="n">
        <f aca="false">SUM(X29:X30)</f>
        <v>1</v>
      </c>
      <c r="Y28" s="509" t="n">
        <f aca="false">SUM(Y29:Y30)</f>
        <v>5</v>
      </c>
      <c r="Z28" s="509" t="n">
        <f aca="false">SUM(Z29:Z30)</f>
        <v>9</v>
      </c>
      <c r="AA28" s="509" t="n">
        <f aca="false">SUM(AA29:AA30)</f>
        <v>8</v>
      </c>
      <c r="AB28" s="509" t="n">
        <f aca="false">SUM(AB29:AB30)</f>
        <v>10</v>
      </c>
      <c r="AC28" s="509" t="n">
        <f aca="false">SUM(AC29:AC30)</f>
        <v>11</v>
      </c>
      <c r="AD28" s="509" t="n">
        <f aca="false">SUM(AD29:AD30)</f>
        <v>2</v>
      </c>
      <c r="AE28" s="509" t="n">
        <f aca="false">SUM(AE29:AE30)</f>
        <v>0</v>
      </c>
      <c r="AF28" s="509" t="n">
        <f aca="false">SUM(AF29:AF30)</f>
        <v>1</v>
      </c>
      <c r="AG28" s="510" t="n">
        <f aca="false">SUM(AG29:AG30)</f>
        <v>0</v>
      </c>
      <c r="AH28" s="444"/>
    </row>
    <row r="29" s="451" customFormat="true" ht="12" hidden="false" customHeight="true" outlineLevel="0" collapsed="false">
      <c r="A29" s="397"/>
      <c r="B29" s="465"/>
      <c r="C29" s="466"/>
      <c r="D29" s="529"/>
      <c r="E29" s="547" t="s">
        <v>475</v>
      </c>
      <c r="F29" s="555" t="n">
        <f aca="false">SUM(L29:AG29)</f>
        <v>35</v>
      </c>
      <c r="G29" s="556" t="n">
        <v>0</v>
      </c>
      <c r="H29" s="557" t="n">
        <v>0</v>
      </c>
      <c r="I29" s="557" t="n">
        <v>0</v>
      </c>
      <c r="J29" s="557" t="n">
        <v>0</v>
      </c>
      <c r="K29" s="558" t="n">
        <v>0</v>
      </c>
      <c r="L29" s="554" t="n">
        <f aca="false">SUM(G29:K29)</f>
        <v>0</v>
      </c>
      <c r="M29" s="557" t="n">
        <v>0</v>
      </c>
      <c r="N29" s="557" t="n">
        <v>0</v>
      </c>
      <c r="O29" s="557" t="n">
        <v>0</v>
      </c>
      <c r="P29" s="558" t="n">
        <v>0</v>
      </c>
      <c r="Q29" s="556" t="n">
        <v>0</v>
      </c>
      <c r="R29" s="557" t="n">
        <v>0</v>
      </c>
      <c r="S29" s="557" t="n">
        <v>0</v>
      </c>
      <c r="T29" s="557" t="n">
        <v>0</v>
      </c>
      <c r="U29" s="557" t="n">
        <v>0</v>
      </c>
      <c r="V29" s="557" t="n">
        <v>0</v>
      </c>
      <c r="W29" s="557" t="n">
        <v>1</v>
      </c>
      <c r="X29" s="557" t="n">
        <v>1</v>
      </c>
      <c r="Y29" s="557" t="n">
        <v>5</v>
      </c>
      <c r="Z29" s="557" t="n">
        <v>7</v>
      </c>
      <c r="AA29" s="557" t="n">
        <v>4</v>
      </c>
      <c r="AB29" s="557" t="n">
        <v>7</v>
      </c>
      <c r="AC29" s="557" t="n">
        <v>7</v>
      </c>
      <c r="AD29" s="557" t="n">
        <v>2</v>
      </c>
      <c r="AE29" s="557" t="n">
        <v>0</v>
      </c>
      <c r="AF29" s="557" t="n">
        <v>1</v>
      </c>
      <c r="AG29" s="558" t="n">
        <v>0</v>
      </c>
    </row>
    <row r="30" s="451" customFormat="true" ht="17.25" hidden="false" customHeight="true" outlineLevel="0" collapsed="false">
      <c r="A30" s="397"/>
      <c r="B30" s="465"/>
      <c r="C30" s="466"/>
      <c r="D30" s="529"/>
      <c r="E30" s="547" t="s">
        <v>476</v>
      </c>
      <c r="F30" s="555" t="n">
        <f aca="false">SUM(L30:AG30)</f>
        <v>13</v>
      </c>
      <c r="G30" s="556" t="n">
        <v>0</v>
      </c>
      <c r="H30" s="557" t="n">
        <v>0</v>
      </c>
      <c r="I30" s="557" t="n">
        <v>0</v>
      </c>
      <c r="J30" s="557" t="n">
        <v>0</v>
      </c>
      <c r="K30" s="558" t="n">
        <v>0</v>
      </c>
      <c r="L30" s="554" t="n">
        <f aca="false">SUM(G30:K30)</f>
        <v>0</v>
      </c>
      <c r="M30" s="557" t="n">
        <v>0</v>
      </c>
      <c r="N30" s="557" t="n">
        <v>0</v>
      </c>
      <c r="O30" s="557" t="n">
        <v>0</v>
      </c>
      <c r="P30" s="558" t="n">
        <v>0</v>
      </c>
      <c r="Q30" s="556" t="n">
        <v>0</v>
      </c>
      <c r="R30" s="557" t="n">
        <v>0</v>
      </c>
      <c r="S30" s="557" t="n">
        <v>0</v>
      </c>
      <c r="T30" s="557" t="n">
        <v>0</v>
      </c>
      <c r="U30" s="557" t="n">
        <v>0</v>
      </c>
      <c r="V30" s="557" t="n">
        <v>0</v>
      </c>
      <c r="W30" s="557" t="n">
        <v>0</v>
      </c>
      <c r="X30" s="557" t="n">
        <v>0</v>
      </c>
      <c r="Y30" s="557" t="n">
        <v>0</v>
      </c>
      <c r="Z30" s="557" t="n">
        <v>2</v>
      </c>
      <c r="AA30" s="557" t="n">
        <v>4</v>
      </c>
      <c r="AB30" s="557" t="n">
        <v>3</v>
      </c>
      <c r="AC30" s="557" t="n">
        <v>4</v>
      </c>
      <c r="AD30" s="557" t="n">
        <v>0</v>
      </c>
      <c r="AE30" s="557" t="n">
        <v>0</v>
      </c>
      <c r="AF30" s="557" t="n">
        <v>0</v>
      </c>
      <c r="AG30" s="558" t="n">
        <v>0</v>
      </c>
    </row>
    <row r="31" s="451" customFormat="true" ht="12" hidden="false" customHeight="true" outlineLevel="0" collapsed="false">
      <c r="A31" s="397" t="s">
        <v>432</v>
      </c>
      <c r="B31" s="465"/>
      <c r="C31" s="466" t="s">
        <v>433</v>
      </c>
      <c r="D31" s="467"/>
      <c r="E31" s="547" t="s">
        <v>7</v>
      </c>
      <c r="F31" s="504" t="n">
        <f aca="false">SUM(L31:AG31)</f>
        <v>32</v>
      </c>
      <c r="G31" s="508" t="n">
        <f aca="false">SUM(G32:G33)</f>
        <v>0</v>
      </c>
      <c r="H31" s="509" t="n">
        <f aca="false">SUM(H32:H33)</f>
        <v>0</v>
      </c>
      <c r="I31" s="509" t="n">
        <f aca="false">SUM(I32:I33)</f>
        <v>0</v>
      </c>
      <c r="J31" s="509" t="n">
        <f aca="false">SUM(J32:J33)</f>
        <v>0</v>
      </c>
      <c r="K31" s="510" t="n">
        <f aca="false">SUM(K32:K33)</f>
        <v>0</v>
      </c>
      <c r="L31" s="554" t="n">
        <f aca="false">SUM(L32:L33)</f>
        <v>0</v>
      </c>
      <c r="M31" s="509" t="n">
        <f aca="false">SUM(M32:M33)</f>
        <v>0</v>
      </c>
      <c r="N31" s="509" t="n">
        <f aca="false">SUM(N32:N33)</f>
        <v>0</v>
      </c>
      <c r="O31" s="509" t="n">
        <f aca="false">SUM(O32:O33)</f>
        <v>0</v>
      </c>
      <c r="P31" s="510" t="n">
        <f aca="false">SUM(P32:P33)</f>
        <v>0</v>
      </c>
      <c r="Q31" s="508" t="n">
        <f aca="false">SUM(Q32:Q33)</f>
        <v>0</v>
      </c>
      <c r="R31" s="509" t="n">
        <f aca="false">SUM(R32:R33)</f>
        <v>0</v>
      </c>
      <c r="S31" s="509" t="n">
        <f aca="false">SUM(S32:S33)</f>
        <v>0</v>
      </c>
      <c r="T31" s="509" t="n">
        <f aca="false">SUM(T32:T33)</f>
        <v>1</v>
      </c>
      <c r="U31" s="509" t="n">
        <f aca="false">SUM(U32:U33)</f>
        <v>0</v>
      </c>
      <c r="V31" s="509" t="n">
        <f aca="false">SUM(V32:V33)</f>
        <v>0</v>
      </c>
      <c r="W31" s="509" t="n">
        <f aca="false">SUM(W32:W33)</f>
        <v>1</v>
      </c>
      <c r="X31" s="509" t="n">
        <f aca="false">SUM(X32:X33)</f>
        <v>2</v>
      </c>
      <c r="Y31" s="509" t="n">
        <f aca="false">SUM(Y32:Y33)</f>
        <v>0</v>
      </c>
      <c r="Z31" s="509" t="n">
        <f aca="false">SUM(Z32:Z33)</f>
        <v>4</v>
      </c>
      <c r="AA31" s="509" t="n">
        <f aca="false">SUM(AA32:AA33)</f>
        <v>3</v>
      </c>
      <c r="AB31" s="509" t="n">
        <f aca="false">SUM(AB32:AB33)</f>
        <v>8</v>
      </c>
      <c r="AC31" s="509" t="n">
        <f aca="false">SUM(AC32:AC33)</f>
        <v>4</v>
      </c>
      <c r="AD31" s="509" t="n">
        <f aca="false">SUM(AD32:AD33)</f>
        <v>7</v>
      </c>
      <c r="AE31" s="509" t="n">
        <f aca="false">SUM(AE32:AE33)</f>
        <v>2</v>
      </c>
      <c r="AF31" s="509" t="n">
        <f aca="false">SUM(AF32:AF33)</f>
        <v>0</v>
      </c>
      <c r="AG31" s="510" t="n">
        <f aca="false">SUM(AG32:AG33)</f>
        <v>0</v>
      </c>
      <c r="AH31" s="444"/>
    </row>
    <row r="32" s="451" customFormat="true" ht="12" hidden="false" customHeight="true" outlineLevel="0" collapsed="false">
      <c r="A32" s="397"/>
      <c r="B32" s="465"/>
      <c r="C32" s="466"/>
      <c r="D32" s="529"/>
      <c r="E32" s="547" t="s">
        <v>475</v>
      </c>
      <c r="F32" s="555" t="n">
        <f aca="false">SUM(L32:AG32)</f>
        <v>17</v>
      </c>
      <c r="G32" s="556" t="n">
        <v>0</v>
      </c>
      <c r="H32" s="557" t="n">
        <v>0</v>
      </c>
      <c r="I32" s="557" t="n">
        <v>0</v>
      </c>
      <c r="J32" s="557" t="n">
        <v>0</v>
      </c>
      <c r="K32" s="558" t="n">
        <v>0</v>
      </c>
      <c r="L32" s="554" t="n">
        <f aca="false">SUM(G32:K32)</f>
        <v>0</v>
      </c>
      <c r="M32" s="557" t="n">
        <v>0</v>
      </c>
      <c r="N32" s="557" t="n">
        <v>0</v>
      </c>
      <c r="O32" s="557" t="n">
        <v>0</v>
      </c>
      <c r="P32" s="558" t="n">
        <v>0</v>
      </c>
      <c r="Q32" s="556" t="n">
        <v>0</v>
      </c>
      <c r="R32" s="557" t="n">
        <v>0</v>
      </c>
      <c r="S32" s="557" t="n">
        <v>0</v>
      </c>
      <c r="T32" s="557" t="n">
        <v>0</v>
      </c>
      <c r="U32" s="557" t="n">
        <v>0</v>
      </c>
      <c r="V32" s="557" t="n">
        <v>0</v>
      </c>
      <c r="W32" s="557" t="n">
        <v>1</v>
      </c>
      <c r="X32" s="557" t="n">
        <v>1</v>
      </c>
      <c r="Y32" s="557" t="n">
        <v>0</v>
      </c>
      <c r="Z32" s="557" t="n">
        <v>2</v>
      </c>
      <c r="AA32" s="557" t="n">
        <v>3</v>
      </c>
      <c r="AB32" s="557" t="n">
        <v>3</v>
      </c>
      <c r="AC32" s="557" t="n">
        <v>2</v>
      </c>
      <c r="AD32" s="557" t="n">
        <v>4</v>
      </c>
      <c r="AE32" s="557" t="n">
        <v>1</v>
      </c>
      <c r="AF32" s="557" t="n">
        <v>0</v>
      </c>
      <c r="AG32" s="558" t="n">
        <v>0</v>
      </c>
    </row>
    <row r="33" s="451" customFormat="true" ht="17.25" hidden="false" customHeight="true" outlineLevel="0" collapsed="false">
      <c r="A33" s="397"/>
      <c r="B33" s="465"/>
      <c r="C33" s="466"/>
      <c r="D33" s="529"/>
      <c r="E33" s="547" t="s">
        <v>476</v>
      </c>
      <c r="F33" s="555" t="n">
        <f aca="false">SUM(L33:AG33)</f>
        <v>15</v>
      </c>
      <c r="G33" s="556" t="n">
        <v>0</v>
      </c>
      <c r="H33" s="557" t="n">
        <v>0</v>
      </c>
      <c r="I33" s="557" t="n">
        <v>0</v>
      </c>
      <c r="J33" s="557" t="n">
        <v>0</v>
      </c>
      <c r="K33" s="558" t="n">
        <v>0</v>
      </c>
      <c r="L33" s="554" t="n">
        <f aca="false">SUM(G33:K33)</f>
        <v>0</v>
      </c>
      <c r="M33" s="557" t="n">
        <v>0</v>
      </c>
      <c r="N33" s="557" t="n">
        <v>0</v>
      </c>
      <c r="O33" s="557" t="n">
        <v>0</v>
      </c>
      <c r="P33" s="558" t="n">
        <v>0</v>
      </c>
      <c r="Q33" s="556" t="n">
        <v>0</v>
      </c>
      <c r="R33" s="557" t="n">
        <v>0</v>
      </c>
      <c r="S33" s="557" t="n">
        <v>0</v>
      </c>
      <c r="T33" s="557" t="n">
        <v>1</v>
      </c>
      <c r="U33" s="557" t="n">
        <v>0</v>
      </c>
      <c r="V33" s="557" t="n">
        <v>0</v>
      </c>
      <c r="W33" s="557" t="n">
        <v>0</v>
      </c>
      <c r="X33" s="557" t="n">
        <v>1</v>
      </c>
      <c r="Y33" s="557" t="n">
        <v>0</v>
      </c>
      <c r="Z33" s="557" t="n">
        <v>2</v>
      </c>
      <c r="AA33" s="557" t="n">
        <v>0</v>
      </c>
      <c r="AB33" s="557" t="n">
        <v>5</v>
      </c>
      <c r="AC33" s="557" t="n">
        <v>2</v>
      </c>
      <c r="AD33" s="557" t="n">
        <v>3</v>
      </c>
      <c r="AE33" s="557" t="n">
        <v>1</v>
      </c>
      <c r="AF33" s="557" t="n">
        <v>0</v>
      </c>
      <c r="AG33" s="558" t="n">
        <v>0</v>
      </c>
    </row>
    <row r="34" s="451" customFormat="true" ht="12" hidden="false" customHeight="true" outlineLevel="0" collapsed="false">
      <c r="A34" s="397" t="s">
        <v>434</v>
      </c>
      <c r="B34" s="465"/>
      <c r="C34" s="468" t="s">
        <v>435</v>
      </c>
      <c r="D34" s="338"/>
      <c r="E34" s="547" t="s">
        <v>7</v>
      </c>
      <c r="F34" s="504" t="n">
        <f aca="false">SUM(L34:AG34)</f>
        <v>76</v>
      </c>
      <c r="G34" s="508" t="n">
        <f aca="false">SUM(G35:G36)</f>
        <v>0</v>
      </c>
      <c r="H34" s="509" t="n">
        <f aca="false">SUM(H35:H36)</f>
        <v>0</v>
      </c>
      <c r="I34" s="509" t="n">
        <f aca="false">SUM(I35:I36)</f>
        <v>0</v>
      </c>
      <c r="J34" s="509" t="n">
        <f aca="false">SUM(J35:J36)</f>
        <v>0</v>
      </c>
      <c r="K34" s="510" t="n">
        <f aca="false">SUM(K35:K36)</f>
        <v>0</v>
      </c>
      <c r="L34" s="554" t="n">
        <f aca="false">SUM(L35:L36)</f>
        <v>0</v>
      </c>
      <c r="M34" s="509" t="n">
        <f aca="false">SUM(M35:M36)</f>
        <v>0</v>
      </c>
      <c r="N34" s="509" t="n">
        <f aca="false">SUM(N35:N36)</f>
        <v>0</v>
      </c>
      <c r="O34" s="509" t="n">
        <f aca="false">SUM(O35:O36)</f>
        <v>0</v>
      </c>
      <c r="P34" s="510" t="n">
        <f aca="false">SUM(P35:P36)</f>
        <v>0</v>
      </c>
      <c r="Q34" s="508" t="n">
        <f aca="false">SUM(Q35:Q36)</f>
        <v>0</v>
      </c>
      <c r="R34" s="509" t="n">
        <f aca="false">SUM(R35:R36)</f>
        <v>0</v>
      </c>
      <c r="S34" s="509" t="n">
        <f aca="false">SUM(S35:S36)</f>
        <v>0</v>
      </c>
      <c r="T34" s="509" t="n">
        <f aca="false">SUM(T35:T36)</f>
        <v>0</v>
      </c>
      <c r="U34" s="509" t="n">
        <f aca="false">SUM(U35:U36)</f>
        <v>0</v>
      </c>
      <c r="V34" s="509" t="n">
        <f aca="false">SUM(V35:V36)</f>
        <v>3</v>
      </c>
      <c r="W34" s="509" t="n">
        <f aca="false">SUM(W35:W36)</f>
        <v>4</v>
      </c>
      <c r="X34" s="509" t="n">
        <f aca="false">SUM(X35:X36)</f>
        <v>3</v>
      </c>
      <c r="Y34" s="509" t="n">
        <f aca="false">SUM(Y35:Y36)</f>
        <v>5</v>
      </c>
      <c r="Z34" s="509" t="n">
        <f aca="false">SUM(Z35:Z36)</f>
        <v>13</v>
      </c>
      <c r="AA34" s="509" t="n">
        <f aca="false">SUM(AA35:AA36)</f>
        <v>12</v>
      </c>
      <c r="AB34" s="509" t="n">
        <f aca="false">SUM(AB35:AB36)</f>
        <v>10</v>
      </c>
      <c r="AC34" s="509" t="n">
        <f aca="false">SUM(AC35:AC36)</f>
        <v>19</v>
      </c>
      <c r="AD34" s="509" t="n">
        <f aca="false">SUM(AD35:AD36)</f>
        <v>4</v>
      </c>
      <c r="AE34" s="509" t="n">
        <f aca="false">SUM(AE35:AE36)</f>
        <v>3</v>
      </c>
      <c r="AF34" s="509" t="n">
        <f aca="false">SUM(AF35:AF36)</f>
        <v>0</v>
      </c>
      <c r="AG34" s="510" t="n">
        <f aca="false">SUM(AG35:AG36)</f>
        <v>0</v>
      </c>
      <c r="AH34" s="444"/>
    </row>
    <row r="35" s="451" customFormat="true" ht="12" hidden="false" customHeight="true" outlineLevel="0" collapsed="false">
      <c r="A35" s="397"/>
      <c r="B35" s="465"/>
      <c r="C35" s="468"/>
      <c r="D35" s="529"/>
      <c r="E35" s="547" t="s">
        <v>475</v>
      </c>
      <c r="F35" s="555" t="n">
        <f aca="false">SUM(L35:AG35)</f>
        <v>45</v>
      </c>
      <c r="G35" s="556" t="n">
        <v>0</v>
      </c>
      <c r="H35" s="557" t="n">
        <v>0</v>
      </c>
      <c r="I35" s="557" t="n">
        <v>0</v>
      </c>
      <c r="J35" s="557" t="n">
        <v>0</v>
      </c>
      <c r="K35" s="558" t="n">
        <v>0</v>
      </c>
      <c r="L35" s="554" t="n">
        <f aca="false">SUM(G35:K35)</f>
        <v>0</v>
      </c>
      <c r="M35" s="557" t="n">
        <v>0</v>
      </c>
      <c r="N35" s="557" t="n">
        <v>0</v>
      </c>
      <c r="O35" s="557" t="n">
        <v>0</v>
      </c>
      <c r="P35" s="558" t="n">
        <v>0</v>
      </c>
      <c r="Q35" s="556" t="n">
        <v>0</v>
      </c>
      <c r="R35" s="557" t="n">
        <v>0</v>
      </c>
      <c r="S35" s="557" t="n">
        <v>0</v>
      </c>
      <c r="T35" s="557" t="n">
        <v>0</v>
      </c>
      <c r="U35" s="557" t="n">
        <v>0</v>
      </c>
      <c r="V35" s="557" t="n">
        <v>3</v>
      </c>
      <c r="W35" s="557" t="n">
        <v>3</v>
      </c>
      <c r="X35" s="557" t="n">
        <v>2</v>
      </c>
      <c r="Y35" s="557" t="n">
        <v>3</v>
      </c>
      <c r="Z35" s="557" t="n">
        <v>7</v>
      </c>
      <c r="AA35" s="557" t="n">
        <v>7</v>
      </c>
      <c r="AB35" s="557" t="n">
        <v>7</v>
      </c>
      <c r="AC35" s="557" t="n">
        <v>10</v>
      </c>
      <c r="AD35" s="557" t="n">
        <v>2</v>
      </c>
      <c r="AE35" s="557" t="n">
        <v>1</v>
      </c>
      <c r="AF35" s="557" t="n">
        <v>0</v>
      </c>
      <c r="AG35" s="558" t="n">
        <v>0</v>
      </c>
    </row>
    <row r="36" s="451" customFormat="true" ht="17.25" hidden="false" customHeight="true" outlineLevel="0" collapsed="false">
      <c r="A36" s="397"/>
      <c r="B36" s="465"/>
      <c r="C36" s="468"/>
      <c r="D36" s="529"/>
      <c r="E36" s="547" t="s">
        <v>476</v>
      </c>
      <c r="F36" s="555" t="n">
        <f aca="false">SUM(L36:AG36)</f>
        <v>31</v>
      </c>
      <c r="G36" s="556" t="n">
        <v>0</v>
      </c>
      <c r="H36" s="557" t="n">
        <v>0</v>
      </c>
      <c r="I36" s="557" t="n">
        <v>0</v>
      </c>
      <c r="J36" s="557" t="n">
        <v>0</v>
      </c>
      <c r="K36" s="558" t="n">
        <v>0</v>
      </c>
      <c r="L36" s="554" t="n">
        <f aca="false">SUM(G36:K36)</f>
        <v>0</v>
      </c>
      <c r="M36" s="557" t="n">
        <v>0</v>
      </c>
      <c r="N36" s="557" t="n">
        <v>0</v>
      </c>
      <c r="O36" s="557" t="n">
        <v>0</v>
      </c>
      <c r="P36" s="558" t="n">
        <v>0</v>
      </c>
      <c r="Q36" s="556" t="n">
        <v>0</v>
      </c>
      <c r="R36" s="557" t="n">
        <v>0</v>
      </c>
      <c r="S36" s="557" t="n">
        <v>0</v>
      </c>
      <c r="T36" s="557" t="n">
        <v>0</v>
      </c>
      <c r="U36" s="557" t="n">
        <v>0</v>
      </c>
      <c r="V36" s="557" t="n">
        <v>0</v>
      </c>
      <c r="W36" s="557" t="n">
        <v>1</v>
      </c>
      <c r="X36" s="557" t="n">
        <v>1</v>
      </c>
      <c r="Y36" s="557" t="n">
        <v>2</v>
      </c>
      <c r="Z36" s="557" t="n">
        <v>6</v>
      </c>
      <c r="AA36" s="557" t="n">
        <v>5</v>
      </c>
      <c r="AB36" s="557" t="n">
        <v>3</v>
      </c>
      <c r="AC36" s="557" t="n">
        <v>9</v>
      </c>
      <c r="AD36" s="557" t="n">
        <v>2</v>
      </c>
      <c r="AE36" s="557" t="n">
        <v>2</v>
      </c>
      <c r="AF36" s="557" t="n">
        <v>0</v>
      </c>
      <c r="AG36" s="558" t="n">
        <v>0</v>
      </c>
    </row>
    <row r="37" s="451" customFormat="true" ht="12" hidden="false" customHeight="true" outlineLevel="0" collapsed="false">
      <c r="A37" s="397" t="s">
        <v>436</v>
      </c>
      <c r="B37" s="465"/>
      <c r="C37" s="466" t="s">
        <v>437</v>
      </c>
      <c r="D37" s="467"/>
      <c r="E37" s="547" t="s">
        <v>7</v>
      </c>
      <c r="F37" s="504" t="n">
        <f aca="false">SUM(L37:AG37)</f>
        <v>183</v>
      </c>
      <c r="G37" s="508" t="n">
        <f aca="false">SUM(G38:G39)</f>
        <v>0</v>
      </c>
      <c r="H37" s="509" t="n">
        <f aca="false">SUM(H38:H39)</f>
        <v>0</v>
      </c>
      <c r="I37" s="509" t="n">
        <f aca="false">SUM(I38:I39)</f>
        <v>0</v>
      </c>
      <c r="J37" s="509" t="n">
        <f aca="false">SUM(J38:J39)</f>
        <v>0</v>
      </c>
      <c r="K37" s="510" t="n">
        <f aca="false">SUM(K38:K39)</f>
        <v>0</v>
      </c>
      <c r="L37" s="554" t="n">
        <f aca="false">SUM(L38:L39)</f>
        <v>0</v>
      </c>
      <c r="M37" s="509" t="n">
        <f aca="false">SUM(M38:M39)</f>
        <v>0</v>
      </c>
      <c r="N37" s="509" t="n">
        <f aca="false">SUM(N38:N39)</f>
        <v>0</v>
      </c>
      <c r="O37" s="509" t="n">
        <f aca="false">SUM(O38:O39)</f>
        <v>0</v>
      </c>
      <c r="P37" s="510" t="n">
        <f aca="false">SUM(P38:P39)</f>
        <v>0</v>
      </c>
      <c r="Q37" s="508" t="n">
        <f aca="false">SUM(Q38:Q39)</f>
        <v>0</v>
      </c>
      <c r="R37" s="509" t="n">
        <f aca="false">SUM(R38:R39)</f>
        <v>0</v>
      </c>
      <c r="S37" s="509" t="n">
        <f aca="false">SUM(S38:S39)</f>
        <v>0</v>
      </c>
      <c r="T37" s="509" t="n">
        <f aca="false">SUM(T38:T39)</f>
        <v>0</v>
      </c>
      <c r="U37" s="509" t="n">
        <f aca="false">SUM(U38:U39)</f>
        <v>1</v>
      </c>
      <c r="V37" s="509" t="n">
        <f aca="false">SUM(V38:V39)</f>
        <v>2</v>
      </c>
      <c r="W37" s="509" t="n">
        <f aca="false">SUM(W38:W39)</f>
        <v>8</v>
      </c>
      <c r="X37" s="509" t="n">
        <f aca="false">SUM(X38:X39)</f>
        <v>16</v>
      </c>
      <c r="Y37" s="509" t="n">
        <f aca="false">SUM(Y38:Y39)</f>
        <v>21</v>
      </c>
      <c r="Z37" s="509" t="n">
        <f aca="false">SUM(Z38:Z39)</f>
        <v>28</v>
      </c>
      <c r="AA37" s="509" t="n">
        <f aca="false">SUM(AA38:AA39)</f>
        <v>27</v>
      </c>
      <c r="AB37" s="509" t="n">
        <f aca="false">SUM(AB38:AB39)</f>
        <v>29</v>
      </c>
      <c r="AC37" s="509" t="n">
        <f aca="false">SUM(AC38:AC39)</f>
        <v>28</v>
      </c>
      <c r="AD37" s="509" t="n">
        <f aca="false">SUM(AD38:AD39)</f>
        <v>18</v>
      </c>
      <c r="AE37" s="509" t="n">
        <f aca="false">SUM(AE38:AE39)</f>
        <v>5</v>
      </c>
      <c r="AF37" s="509" t="n">
        <f aca="false">SUM(AF38:AF39)</f>
        <v>0</v>
      </c>
      <c r="AG37" s="510" t="n">
        <f aca="false">SUM(AG38:AG39)</f>
        <v>0</v>
      </c>
      <c r="AH37" s="444"/>
    </row>
    <row r="38" s="451" customFormat="true" ht="12" hidden="false" customHeight="true" outlineLevel="0" collapsed="false">
      <c r="A38" s="397"/>
      <c r="B38" s="465"/>
      <c r="C38" s="466"/>
      <c r="D38" s="529"/>
      <c r="E38" s="547" t="s">
        <v>475</v>
      </c>
      <c r="F38" s="555" t="n">
        <f aca="false">SUM(L38:AG38)</f>
        <v>132</v>
      </c>
      <c r="G38" s="556" t="n">
        <v>0</v>
      </c>
      <c r="H38" s="557" t="n">
        <v>0</v>
      </c>
      <c r="I38" s="557" t="n">
        <v>0</v>
      </c>
      <c r="J38" s="557" t="n">
        <v>0</v>
      </c>
      <c r="K38" s="558" t="n">
        <v>0</v>
      </c>
      <c r="L38" s="554" t="n">
        <f aca="false">SUM(G38:K38)</f>
        <v>0</v>
      </c>
      <c r="M38" s="557" t="n">
        <v>0</v>
      </c>
      <c r="N38" s="557" t="n">
        <v>0</v>
      </c>
      <c r="O38" s="557" t="n">
        <v>0</v>
      </c>
      <c r="P38" s="558" t="n">
        <v>0</v>
      </c>
      <c r="Q38" s="556" t="n">
        <v>0</v>
      </c>
      <c r="R38" s="557" t="n">
        <v>0</v>
      </c>
      <c r="S38" s="557" t="n">
        <v>0</v>
      </c>
      <c r="T38" s="557" t="n">
        <v>0</v>
      </c>
      <c r="U38" s="557" t="n">
        <v>1</v>
      </c>
      <c r="V38" s="557" t="n">
        <v>1</v>
      </c>
      <c r="W38" s="557" t="n">
        <v>5</v>
      </c>
      <c r="X38" s="557" t="n">
        <v>12</v>
      </c>
      <c r="Y38" s="557" t="n">
        <v>15</v>
      </c>
      <c r="Z38" s="557" t="n">
        <v>25</v>
      </c>
      <c r="AA38" s="557" t="n">
        <v>19</v>
      </c>
      <c r="AB38" s="557" t="n">
        <v>19</v>
      </c>
      <c r="AC38" s="557" t="n">
        <v>19</v>
      </c>
      <c r="AD38" s="557" t="n">
        <v>12</v>
      </c>
      <c r="AE38" s="557" t="n">
        <v>4</v>
      </c>
      <c r="AF38" s="557" t="n">
        <v>0</v>
      </c>
      <c r="AG38" s="558" t="n">
        <v>0</v>
      </c>
    </row>
    <row r="39" s="451" customFormat="true" ht="17.25" hidden="false" customHeight="true" outlineLevel="0" collapsed="false">
      <c r="A39" s="397"/>
      <c r="B39" s="465"/>
      <c r="C39" s="466"/>
      <c r="D39" s="529"/>
      <c r="E39" s="547" t="s">
        <v>476</v>
      </c>
      <c r="F39" s="555" t="n">
        <f aca="false">SUM(L39:AG39)</f>
        <v>51</v>
      </c>
      <c r="G39" s="556" t="n">
        <v>0</v>
      </c>
      <c r="H39" s="557" t="n">
        <v>0</v>
      </c>
      <c r="I39" s="557" t="n">
        <v>0</v>
      </c>
      <c r="J39" s="557" t="n">
        <v>0</v>
      </c>
      <c r="K39" s="558" t="n">
        <v>0</v>
      </c>
      <c r="L39" s="554" t="n">
        <f aca="false">SUM(G39:K39)</f>
        <v>0</v>
      </c>
      <c r="M39" s="557" t="n">
        <v>0</v>
      </c>
      <c r="N39" s="557" t="n">
        <v>0</v>
      </c>
      <c r="O39" s="557" t="n">
        <v>0</v>
      </c>
      <c r="P39" s="558" t="n">
        <v>0</v>
      </c>
      <c r="Q39" s="556" t="n">
        <v>0</v>
      </c>
      <c r="R39" s="557" t="n">
        <v>0</v>
      </c>
      <c r="S39" s="557" t="n">
        <v>0</v>
      </c>
      <c r="T39" s="557" t="n">
        <v>0</v>
      </c>
      <c r="U39" s="557" t="n">
        <v>0</v>
      </c>
      <c r="V39" s="557" t="n">
        <v>1</v>
      </c>
      <c r="W39" s="557" t="n">
        <v>3</v>
      </c>
      <c r="X39" s="557" t="n">
        <v>4</v>
      </c>
      <c r="Y39" s="557" t="n">
        <v>6</v>
      </c>
      <c r="Z39" s="557" t="n">
        <v>3</v>
      </c>
      <c r="AA39" s="557" t="n">
        <v>8</v>
      </c>
      <c r="AB39" s="557" t="n">
        <v>10</v>
      </c>
      <c r="AC39" s="557" t="n">
        <v>9</v>
      </c>
      <c r="AD39" s="557" t="n">
        <v>6</v>
      </c>
      <c r="AE39" s="557" t="n">
        <v>1</v>
      </c>
      <c r="AF39" s="557" t="n">
        <v>0</v>
      </c>
      <c r="AG39" s="558" t="n">
        <v>0</v>
      </c>
    </row>
    <row r="40" s="451" customFormat="true" ht="12" hidden="false" customHeight="true" outlineLevel="0" collapsed="false">
      <c r="A40" s="397" t="s">
        <v>438</v>
      </c>
      <c r="B40" s="465"/>
      <c r="C40" s="469" t="s">
        <v>439</v>
      </c>
      <c r="D40" s="467"/>
      <c r="E40" s="547" t="s">
        <v>7</v>
      </c>
      <c r="F40" s="504" t="n">
        <f aca="false">SUM(L40:AG40)</f>
        <v>39</v>
      </c>
      <c r="G40" s="508" t="n">
        <f aca="false">SUM(G41:G42)</f>
        <v>0</v>
      </c>
      <c r="H40" s="509" t="n">
        <f aca="false">SUM(H41:H42)</f>
        <v>0</v>
      </c>
      <c r="I40" s="509" t="n">
        <f aca="false">SUM(I41:I42)</f>
        <v>0</v>
      </c>
      <c r="J40" s="509" t="n">
        <f aca="false">SUM(J41:J42)</f>
        <v>0</v>
      </c>
      <c r="K40" s="510" t="n">
        <f aca="false">SUM(K41:K42)</f>
        <v>0</v>
      </c>
      <c r="L40" s="554" t="n">
        <f aca="false">SUM(L41:L42)</f>
        <v>0</v>
      </c>
      <c r="M40" s="509" t="n">
        <f aca="false">SUM(M41:M42)</f>
        <v>0</v>
      </c>
      <c r="N40" s="509" t="n">
        <f aca="false">SUM(N41:N42)</f>
        <v>0</v>
      </c>
      <c r="O40" s="509" t="n">
        <f aca="false">SUM(O41:O42)</f>
        <v>0</v>
      </c>
      <c r="P40" s="510" t="n">
        <f aca="false">SUM(P41:P42)</f>
        <v>0</v>
      </c>
      <c r="Q40" s="508" t="n">
        <f aca="false">SUM(Q41:Q42)</f>
        <v>0</v>
      </c>
      <c r="R40" s="509" t="n">
        <f aca="false">SUM(R41:R42)</f>
        <v>1</v>
      </c>
      <c r="S40" s="509" t="n">
        <f aca="false">SUM(S41:S42)</f>
        <v>0</v>
      </c>
      <c r="T40" s="509" t="n">
        <f aca="false">SUM(T41:T42)</f>
        <v>2</v>
      </c>
      <c r="U40" s="509" t="n">
        <f aca="false">SUM(U41:U42)</f>
        <v>0</v>
      </c>
      <c r="V40" s="509" t="n">
        <f aca="false">SUM(V41:V42)</f>
        <v>4</v>
      </c>
      <c r="W40" s="509" t="n">
        <f aca="false">SUM(W41:W42)</f>
        <v>5</v>
      </c>
      <c r="X40" s="509" t="n">
        <f aca="false">SUM(X41:X42)</f>
        <v>4</v>
      </c>
      <c r="Y40" s="509" t="n">
        <f aca="false">SUM(Y41:Y42)</f>
        <v>5</v>
      </c>
      <c r="Z40" s="509" t="n">
        <f aca="false">SUM(Z41:Z42)</f>
        <v>6</v>
      </c>
      <c r="AA40" s="509" t="n">
        <f aca="false">SUM(AA41:AA42)</f>
        <v>4</v>
      </c>
      <c r="AB40" s="509" t="n">
        <f aca="false">SUM(AB41:AB42)</f>
        <v>1</v>
      </c>
      <c r="AC40" s="509" t="n">
        <f aca="false">SUM(AC41:AC42)</f>
        <v>5</v>
      </c>
      <c r="AD40" s="509" t="n">
        <f aca="false">SUM(AD41:AD42)</f>
        <v>2</v>
      </c>
      <c r="AE40" s="509" t="n">
        <f aca="false">SUM(AE41:AE42)</f>
        <v>0</v>
      </c>
      <c r="AF40" s="509" t="n">
        <f aca="false">SUM(AF41:AF42)</f>
        <v>0</v>
      </c>
      <c r="AG40" s="510" t="n">
        <f aca="false">SUM(AG41:AG42)</f>
        <v>0</v>
      </c>
      <c r="AH40" s="444"/>
    </row>
    <row r="41" s="451" customFormat="true" ht="12" hidden="false" customHeight="true" outlineLevel="0" collapsed="false">
      <c r="A41" s="397"/>
      <c r="B41" s="465"/>
      <c r="C41" s="469"/>
      <c r="D41" s="529"/>
      <c r="E41" s="547" t="s">
        <v>475</v>
      </c>
      <c r="F41" s="555" t="n">
        <f aca="false">SUM(L41:AG41)</f>
        <v>0</v>
      </c>
      <c r="G41" s="556" t="n">
        <v>0</v>
      </c>
      <c r="H41" s="557" t="n">
        <v>0</v>
      </c>
      <c r="I41" s="557" t="n">
        <v>0</v>
      </c>
      <c r="J41" s="557" t="n">
        <v>0</v>
      </c>
      <c r="K41" s="558" t="n">
        <v>0</v>
      </c>
      <c r="L41" s="554" t="n">
        <f aca="false">SUM(G41:K41)</f>
        <v>0</v>
      </c>
      <c r="M41" s="557" t="n">
        <v>0</v>
      </c>
      <c r="N41" s="557" t="n">
        <v>0</v>
      </c>
      <c r="O41" s="557" t="n">
        <v>0</v>
      </c>
      <c r="P41" s="558" t="n">
        <v>0</v>
      </c>
      <c r="Q41" s="556" t="n">
        <v>0</v>
      </c>
      <c r="R41" s="557" t="n">
        <v>0</v>
      </c>
      <c r="S41" s="557" t="n">
        <v>0</v>
      </c>
      <c r="T41" s="557" t="n">
        <v>0</v>
      </c>
      <c r="U41" s="557" t="n">
        <v>0</v>
      </c>
      <c r="V41" s="557" t="n">
        <v>0</v>
      </c>
      <c r="W41" s="557" t="n">
        <v>0</v>
      </c>
      <c r="X41" s="557" t="n">
        <v>0</v>
      </c>
      <c r="Y41" s="557" t="n">
        <v>0</v>
      </c>
      <c r="Z41" s="557" t="n">
        <v>0</v>
      </c>
      <c r="AA41" s="557" t="n">
        <v>0</v>
      </c>
      <c r="AB41" s="557" t="n">
        <v>0</v>
      </c>
      <c r="AC41" s="557" t="n">
        <v>0</v>
      </c>
      <c r="AD41" s="557" t="n">
        <v>0</v>
      </c>
      <c r="AE41" s="557" t="n">
        <v>0</v>
      </c>
      <c r="AF41" s="557" t="n">
        <v>0</v>
      </c>
      <c r="AG41" s="558" t="n">
        <v>0</v>
      </c>
    </row>
    <row r="42" s="451" customFormat="true" ht="17.25" hidden="false" customHeight="true" outlineLevel="0" collapsed="false">
      <c r="A42" s="397"/>
      <c r="B42" s="465"/>
      <c r="C42" s="469"/>
      <c r="D42" s="529"/>
      <c r="E42" s="547" t="s">
        <v>476</v>
      </c>
      <c r="F42" s="555" t="n">
        <f aca="false">SUM(L42:AG42)</f>
        <v>39</v>
      </c>
      <c r="G42" s="556" t="n">
        <v>0</v>
      </c>
      <c r="H42" s="557" t="n">
        <v>0</v>
      </c>
      <c r="I42" s="557" t="n">
        <v>0</v>
      </c>
      <c r="J42" s="557" t="n">
        <v>0</v>
      </c>
      <c r="K42" s="558" t="n">
        <v>0</v>
      </c>
      <c r="L42" s="554" t="n">
        <f aca="false">SUM(G42:K42)</f>
        <v>0</v>
      </c>
      <c r="M42" s="557" t="n">
        <v>0</v>
      </c>
      <c r="N42" s="557" t="n">
        <v>0</v>
      </c>
      <c r="O42" s="557" t="n">
        <v>0</v>
      </c>
      <c r="P42" s="558" t="n">
        <v>0</v>
      </c>
      <c r="Q42" s="556" t="n">
        <v>0</v>
      </c>
      <c r="R42" s="557" t="n">
        <v>1</v>
      </c>
      <c r="S42" s="557" t="n">
        <v>0</v>
      </c>
      <c r="T42" s="557" t="n">
        <v>2</v>
      </c>
      <c r="U42" s="557" t="n">
        <v>0</v>
      </c>
      <c r="V42" s="557" t="n">
        <v>4</v>
      </c>
      <c r="W42" s="557" t="n">
        <v>5</v>
      </c>
      <c r="X42" s="557" t="n">
        <v>4</v>
      </c>
      <c r="Y42" s="557" t="n">
        <v>5</v>
      </c>
      <c r="Z42" s="557" t="n">
        <v>6</v>
      </c>
      <c r="AA42" s="557" t="n">
        <v>4</v>
      </c>
      <c r="AB42" s="557" t="n">
        <v>1</v>
      </c>
      <c r="AC42" s="557" t="n">
        <v>5</v>
      </c>
      <c r="AD42" s="557" t="n">
        <v>2</v>
      </c>
      <c r="AE42" s="557" t="n">
        <v>0</v>
      </c>
      <c r="AF42" s="557" t="n">
        <v>0</v>
      </c>
      <c r="AG42" s="558" t="n">
        <v>0</v>
      </c>
    </row>
    <row r="43" s="451" customFormat="true" ht="12" hidden="false" customHeight="true" outlineLevel="0" collapsed="false">
      <c r="A43" s="397" t="s">
        <v>440</v>
      </c>
      <c r="B43" s="465"/>
      <c r="C43" s="469" t="s">
        <v>441</v>
      </c>
      <c r="D43" s="467"/>
      <c r="E43" s="547" t="s">
        <v>7</v>
      </c>
      <c r="F43" s="504" t="n">
        <f aca="false">SUM(L43:AG43)</f>
        <v>8</v>
      </c>
      <c r="G43" s="508" t="n">
        <f aca="false">SUM(G44:G45)</f>
        <v>0</v>
      </c>
      <c r="H43" s="509" t="n">
        <f aca="false">SUM(H44:H45)</f>
        <v>0</v>
      </c>
      <c r="I43" s="509" t="n">
        <f aca="false">SUM(I44:I45)</f>
        <v>0</v>
      </c>
      <c r="J43" s="509" t="n">
        <f aca="false">SUM(J44:J45)</f>
        <v>0</v>
      </c>
      <c r="K43" s="510" t="n">
        <f aca="false">SUM(K44:K45)</f>
        <v>0</v>
      </c>
      <c r="L43" s="554" t="n">
        <f aca="false">SUM(L44:L45)</f>
        <v>0</v>
      </c>
      <c r="M43" s="509" t="n">
        <f aca="false">SUM(M44:M45)</f>
        <v>0</v>
      </c>
      <c r="N43" s="509" t="n">
        <f aca="false">SUM(N44:N45)</f>
        <v>0</v>
      </c>
      <c r="O43" s="509" t="n">
        <f aca="false">SUM(O44:O45)</f>
        <v>0</v>
      </c>
      <c r="P43" s="510" t="n">
        <f aca="false">SUM(P44:P45)</f>
        <v>0</v>
      </c>
      <c r="Q43" s="508" t="n">
        <f aca="false">SUM(Q44:Q45)</f>
        <v>0</v>
      </c>
      <c r="R43" s="509" t="n">
        <f aca="false">SUM(R44:R45)</f>
        <v>0</v>
      </c>
      <c r="S43" s="509" t="n">
        <f aca="false">SUM(S44:S45)</f>
        <v>0</v>
      </c>
      <c r="T43" s="509" t="n">
        <f aca="false">SUM(T44:T45)</f>
        <v>0</v>
      </c>
      <c r="U43" s="509" t="n">
        <f aca="false">SUM(U44:U45)</f>
        <v>0</v>
      </c>
      <c r="V43" s="509" t="n">
        <f aca="false">SUM(V44:V45)</f>
        <v>3</v>
      </c>
      <c r="W43" s="509" t="n">
        <f aca="false">SUM(W44:W45)</f>
        <v>0</v>
      </c>
      <c r="X43" s="509" t="n">
        <f aca="false">SUM(X44:X45)</f>
        <v>1</v>
      </c>
      <c r="Y43" s="509" t="n">
        <f aca="false">SUM(Y44:Y45)</f>
        <v>0</v>
      </c>
      <c r="Z43" s="509" t="n">
        <f aca="false">SUM(Z44:Z45)</f>
        <v>1</v>
      </c>
      <c r="AA43" s="509" t="n">
        <f aca="false">SUM(AA44:AA45)</f>
        <v>1</v>
      </c>
      <c r="AB43" s="509" t="n">
        <f aca="false">SUM(AB44:AB45)</f>
        <v>1</v>
      </c>
      <c r="AC43" s="509" t="n">
        <f aca="false">SUM(AC44:AC45)</f>
        <v>1</v>
      </c>
      <c r="AD43" s="509" t="n">
        <f aca="false">SUM(AD44:AD45)</f>
        <v>0</v>
      </c>
      <c r="AE43" s="509" t="n">
        <f aca="false">SUM(AE44:AE45)</f>
        <v>0</v>
      </c>
      <c r="AF43" s="509" t="n">
        <f aca="false">SUM(AF44:AF45)</f>
        <v>0</v>
      </c>
      <c r="AG43" s="510" t="n">
        <f aca="false">SUM(AG44:AG45)</f>
        <v>0</v>
      </c>
      <c r="AH43" s="444"/>
    </row>
    <row r="44" s="444" customFormat="true" ht="12" hidden="false" customHeight="true" outlineLevel="0" collapsed="false">
      <c r="A44" s="397"/>
      <c r="B44" s="465"/>
      <c r="C44" s="469"/>
      <c r="D44" s="529"/>
      <c r="E44" s="436" t="s">
        <v>475</v>
      </c>
      <c r="F44" s="559" t="s">
        <v>105</v>
      </c>
      <c r="G44" s="560" t="s">
        <v>105</v>
      </c>
      <c r="H44" s="561" t="s">
        <v>105</v>
      </c>
      <c r="I44" s="561" t="s">
        <v>105</v>
      </c>
      <c r="J44" s="561" t="s">
        <v>105</v>
      </c>
      <c r="K44" s="562" t="s">
        <v>105</v>
      </c>
      <c r="L44" s="563" t="s">
        <v>105</v>
      </c>
      <c r="M44" s="561" t="s">
        <v>105</v>
      </c>
      <c r="N44" s="561" t="s">
        <v>105</v>
      </c>
      <c r="O44" s="561" t="s">
        <v>105</v>
      </c>
      <c r="P44" s="562" t="s">
        <v>105</v>
      </c>
      <c r="Q44" s="560" t="s">
        <v>105</v>
      </c>
      <c r="R44" s="561" t="s">
        <v>105</v>
      </c>
      <c r="S44" s="561" t="s">
        <v>105</v>
      </c>
      <c r="T44" s="561" t="s">
        <v>105</v>
      </c>
      <c r="U44" s="561" t="s">
        <v>105</v>
      </c>
      <c r="V44" s="561" t="s">
        <v>105</v>
      </c>
      <c r="W44" s="561" t="s">
        <v>105</v>
      </c>
      <c r="X44" s="561" t="s">
        <v>105</v>
      </c>
      <c r="Y44" s="561" t="s">
        <v>105</v>
      </c>
      <c r="Z44" s="561" t="s">
        <v>105</v>
      </c>
      <c r="AA44" s="561" t="s">
        <v>105</v>
      </c>
      <c r="AB44" s="561" t="s">
        <v>105</v>
      </c>
      <c r="AC44" s="561" t="s">
        <v>105</v>
      </c>
      <c r="AD44" s="561" t="s">
        <v>105</v>
      </c>
      <c r="AE44" s="561" t="s">
        <v>105</v>
      </c>
      <c r="AF44" s="561" t="s">
        <v>105</v>
      </c>
      <c r="AG44" s="562" t="s">
        <v>105</v>
      </c>
    </row>
    <row r="45" s="451" customFormat="true" ht="17.25" hidden="false" customHeight="true" outlineLevel="0" collapsed="false">
      <c r="A45" s="397"/>
      <c r="B45" s="465"/>
      <c r="C45" s="469"/>
      <c r="D45" s="529"/>
      <c r="E45" s="547" t="s">
        <v>476</v>
      </c>
      <c r="F45" s="555" t="n">
        <f aca="false">SUM(L45:AG45)</f>
        <v>8</v>
      </c>
      <c r="G45" s="556" t="n">
        <v>0</v>
      </c>
      <c r="H45" s="557" t="n">
        <v>0</v>
      </c>
      <c r="I45" s="557" t="n">
        <v>0</v>
      </c>
      <c r="J45" s="557" t="n">
        <v>0</v>
      </c>
      <c r="K45" s="558" t="n">
        <v>0</v>
      </c>
      <c r="L45" s="554" t="n">
        <f aca="false">SUM(G45:K45)</f>
        <v>0</v>
      </c>
      <c r="M45" s="557" t="n">
        <v>0</v>
      </c>
      <c r="N45" s="557" t="n">
        <v>0</v>
      </c>
      <c r="O45" s="557" t="n">
        <v>0</v>
      </c>
      <c r="P45" s="558" t="n">
        <v>0</v>
      </c>
      <c r="Q45" s="556" t="n">
        <v>0</v>
      </c>
      <c r="R45" s="557" t="n">
        <v>0</v>
      </c>
      <c r="S45" s="557" t="n">
        <v>0</v>
      </c>
      <c r="T45" s="557" t="n">
        <v>0</v>
      </c>
      <c r="U45" s="557" t="n">
        <v>0</v>
      </c>
      <c r="V45" s="557" t="n">
        <v>3</v>
      </c>
      <c r="W45" s="557" t="n">
        <v>0</v>
      </c>
      <c r="X45" s="557" t="n">
        <v>1</v>
      </c>
      <c r="Y45" s="557" t="n">
        <v>0</v>
      </c>
      <c r="Z45" s="557" t="n">
        <v>1</v>
      </c>
      <c r="AA45" s="557" t="n">
        <v>1</v>
      </c>
      <c r="AB45" s="557" t="n">
        <v>1</v>
      </c>
      <c r="AC45" s="557" t="n">
        <v>1</v>
      </c>
      <c r="AD45" s="557" t="n">
        <v>0</v>
      </c>
      <c r="AE45" s="557" t="n">
        <v>0</v>
      </c>
      <c r="AF45" s="557" t="n">
        <v>0</v>
      </c>
      <c r="AG45" s="558" t="n">
        <v>0</v>
      </c>
    </row>
    <row r="46" s="451" customFormat="true" ht="12" hidden="false" customHeight="true" outlineLevel="0" collapsed="false">
      <c r="A46" s="397" t="s">
        <v>442</v>
      </c>
      <c r="B46" s="465"/>
      <c r="C46" s="470" t="s">
        <v>369</v>
      </c>
      <c r="D46" s="338"/>
      <c r="E46" s="547" t="s">
        <v>7</v>
      </c>
      <c r="F46" s="504" t="n">
        <f aca="false">SUM(L46:AG46)</f>
        <v>18</v>
      </c>
      <c r="G46" s="508" t="n">
        <f aca="false">SUM(G47:G48)</f>
        <v>0</v>
      </c>
      <c r="H46" s="509" t="n">
        <f aca="false">SUM(H47:H48)</f>
        <v>0</v>
      </c>
      <c r="I46" s="509" t="n">
        <f aca="false">SUM(I47:I48)</f>
        <v>0</v>
      </c>
      <c r="J46" s="509" t="n">
        <f aca="false">SUM(J47:J48)</f>
        <v>0</v>
      </c>
      <c r="K46" s="510" t="n">
        <f aca="false">SUM(K47:K48)</f>
        <v>0</v>
      </c>
      <c r="L46" s="554" t="n">
        <f aca="false">SUM(L47:L48)</f>
        <v>0</v>
      </c>
      <c r="M46" s="509" t="n">
        <f aca="false">SUM(M47:M48)</f>
        <v>0</v>
      </c>
      <c r="N46" s="509" t="n">
        <f aca="false">SUM(N47:N48)</f>
        <v>0</v>
      </c>
      <c r="O46" s="509" t="n">
        <f aca="false">SUM(O47:O48)</f>
        <v>0</v>
      </c>
      <c r="P46" s="510" t="n">
        <f aca="false">SUM(P47:P48)</f>
        <v>0</v>
      </c>
      <c r="Q46" s="508" t="n">
        <f aca="false">SUM(Q47:Q48)</f>
        <v>0</v>
      </c>
      <c r="R46" s="509" t="n">
        <f aca="false">SUM(R47:R48)</f>
        <v>0</v>
      </c>
      <c r="S46" s="509" t="n">
        <f aca="false">SUM(S47:S48)</f>
        <v>0</v>
      </c>
      <c r="T46" s="509" t="n">
        <f aca="false">SUM(T47:T48)</f>
        <v>0</v>
      </c>
      <c r="U46" s="509" t="n">
        <f aca="false">SUM(U47:U48)</f>
        <v>1</v>
      </c>
      <c r="V46" s="509" t="n">
        <f aca="false">SUM(V47:V48)</f>
        <v>1</v>
      </c>
      <c r="W46" s="509" t="n">
        <f aca="false">SUM(W47:W48)</f>
        <v>3</v>
      </c>
      <c r="X46" s="509" t="n">
        <f aca="false">SUM(X47:X48)</f>
        <v>1</v>
      </c>
      <c r="Y46" s="509" t="n">
        <f aca="false">SUM(Y47:Y48)</f>
        <v>1</v>
      </c>
      <c r="Z46" s="509" t="n">
        <f aca="false">SUM(Z47:Z48)</f>
        <v>1</v>
      </c>
      <c r="AA46" s="509" t="n">
        <f aca="false">SUM(AA47:AA48)</f>
        <v>1</v>
      </c>
      <c r="AB46" s="509" t="n">
        <f aca="false">SUM(AB47:AB48)</f>
        <v>4</v>
      </c>
      <c r="AC46" s="509" t="n">
        <f aca="false">SUM(AC47:AC48)</f>
        <v>2</v>
      </c>
      <c r="AD46" s="509" t="n">
        <f aca="false">SUM(AD47:AD48)</f>
        <v>2</v>
      </c>
      <c r="AE46" s="509" t="n">
        <f aca="false">SUM(AE47:AE48)</f>
        <v>1</v>
      </c>
      <c r="AF46" s="509" t="n">
        <f aca="false">SUM(AF47:AF48)</f>
        <v>0</v>
      </c>
      <c r="AG46" s="510" t="n">
        <f aca="false">SUM(AG47:AG48)</f>
        <v>0</v>
      </c>
      <c r="AH46" s="444"/>
    </row>
    <row r="47" s="451" customFormat="true" ht="12" hidden="false" customHeight="true" outlineLevel="0" collapsed="false">
      <c r="A47" s="397"/>
      <c r="B47" s="465"/>
      <c r="C47" s="470"/>
      <c r="D47" s="529"/>
      <c r="E47" s="547" t="s">
        <v>475</v>
      </c>
      <c r="F47" s="555" t="n">
        <f aca="false">SUM(L47:AG47)</f>
        <v>11</v>
      </c>
      <c r="G47" s="556" t="n">
        <v>0</v>
      </c>
      <c r="H47" s="557" t="n">
        <v>0</v>
      </c>
      <c r="I47" s="557" t="n">
        <v>0</v>
      </c>
      <c r="J47" s="557" t="n">
        <v>0</v>
      </c>
      <c r="K47" s="558" t="n">
        <v>0</v>
      </c>
      <c r="L47" s="554" t="n">
        <f aca="false">SUM(G47:K47)</f>
        <v>0</v>
      </c>
      <c r="M47" s="557" t="n">
        <v>0</v>
      </c>
      <c r="N47" s="557" t="n">
        <v>0</v>
      </c>
      <c r="O47" s="557" t="n">
        <v>0</v>
      </c>
      <c r="P47" s="558" t="n">
        <v>0</v>
      </c>
      <c r="Q47" s="556" t="n">
        <v>0</v>
      </c>
      <c r="R47" s="557" t="n">
        <v>0</v>
      </c>
      <c r="S47" s="557" t="n">
        <v>0</v>
      </c>
      <c r="T47" s="557" t="n">
        <v>0</v>
      </c>
      <c r="U47" s="557" t="n">
        <v>1</v>
      </c>
      <c r="V47" s="557" t="n">
        <v>0</v>
      </c>
      <c r="W47" s="557" t="n">
        <v>1</v>
      </c>
      <c r="X47" s="557" t="n">
        <v>0</v>
      </c>
      <c r="Y47" s="557" t="n">
        <v>1</v>
      </c>
      <c r="Z47" s="557" t="n">
        <v>1</v>
      </c>
      <c r="AA47" s="557" t="n">
        <v>1</v>
      </c>
      <c r="AB47" s="557" t="n">
        <v>4</v>
      </c>
      <c r="AC47" s="557" t="n">
        <v>1</v>
      </c>
      <c r="AD47" s="557" t="n">
        <v>1</v>
      </c>
      <c r="AE47" s="557" t="n">
        <v>0</v>
      </c>
      <c r="AF47" s="557" t="n">
        <v>0</v>
      </c>
      <c r="AG47" s="558" t="n">
        <v>0</v>
      </c>
    </row>
    <row r="48" s="451" customFormat="true" ht="17.25" hidden="false" customHeight="true" outlineLevel="0" collapsed="false">
      <c r="A48" s="397"/>
      <c r="B48" s="465"/>
      <c r="C48" s="470"/>
      <c r="D48" s="529"/>
      <c r="E48" s="547" t="s">
        <v>476</v>
      </c>
      <c r="F48" s="555" t="n">
        <f aca="false">SUM(L48:AG48)</f>
        <v>7</v>
      </c>
      <c r="G48" s="556" t="n">
        <v>0</v>
      </c>
      <c r="H48" s="557" t="n">
        <v>0</v>
      </c>
      <c r="I48" s="557" t="n">
        <v>0</v>
      </c>
      <c r="J48" s="557" t="n">
        <v>0</v>
      </c>
      <c r="K48" s="558" t="n">
        <v>0</v>
      </c>
      <c r="L48" s="554" t="n">
        <f aca="false">SUM(G48:K48)</f>
        <v>0</v>
      </c>
      <c r="M48" s="557" t="n">
        <v>0</v>
      </c>
      <c r="N48" s="557" t="n">
        <v>0</v>
      </c>
      <c r="O48" s="557" t="n">
        <v>0</v>
      </c>
      <c r="P48" s="558" t="n">
        <v>0</v>
      </c>
      <c r="Q48" s="556" t="n">
        <v>0</v>
      </c>
      <c r="R48" s="557" t="n">
        <v>0</v>
      </c>
      <c r="S48" s="557" t="n">
        <v>0</v>
      </c>
      <c r="T48" s="557" t="n">
        <v>0</v>
      </c>
      <c r="U48" s="557" t="n">
        <v>0</v>
      </c>
      <c r="V48" s="557" t="n">
        <v>1</v>
      </c>
      <c r="W48" s="557" t="n">
        <v>2</v>
      </c>
      <c r="X48" s="557" t="n">
        <v>1</v>
      </c>
      <c r="Y48" s="557" t="n">
        <v>0</v>
      </c>
      <c r="Z48" s="557" t="n">
        <v>0</v>
      </c>
      <c r="AA48" s="557" t="n">
        <v>0</v>
      </c>
      <c r="AB48" s="557" t="n">
        <v>0</v>
      </c>
      <c r="AC48" s="557" t="n">
        <v>1</v>
      </c>
      <c r="AD48" s="557" t="n">
        <v>1</v>
      </c>
      <c r="AE48" s="557" t="n">
        <v>1</v>
      </c>
      <c r="AF48" s="557" t="n">
        <v>0</v>
      </c>
      <c r="AG48" s="558" t="n">
        <v>0</v>
      </c>
    </row>
    <row r="49" s="451" customFormat="true" ht="12" hidden="false" customHeight="true" outlineLevel="0" collapsed="false">
      <c r="A49" s="397" t="s">
        <v>443</v>
      </c>
      <c r="B49" s="507" t="s">
        <v>187</v>
      </c>
      <c r="C49" s="507"/>
      <c r="D49" s="338"/>
      <c r="E49" s="547" t="s">
        <v>7</v>
      </c>
      <c r="F49" s="504" t="n">
        <f aca="false">SUM(L49:AG49)</f>
        <v>26</v>
      </c>
      <c r="G49" s="508" t="n">
        <f aca="false">SUM(G50:G51)</f>
        <v>0</v>
      </c>
      <c r="H49" s="509" t="n">
        <f aca="false">SUM(H50:H51)</f>
        <v>0</v>
      </c>
      <c r="I49" s="509" t="n">
        <f aca="false">SUM(I50:I51)</f>
        <v>0</v>
      </c>
      <c r="J49" s="509" t="n">
        <f aca="false">SUM(J50:J51)</f>
        <v>0</v>
      </c>
      <c r="K49" s="510" t="n">
        <f aca="false">SUM(K50:K51)</f>
        <v>0</v>
      </c>
      <c r="L49" s="554" t="n">
        <f aca="false">SUM(L50:L51)</f>
        <v>0</v>
      </c>
      <c r="M49" s="509" t="n">
        <f aca="false">SUM(M50:M51)</f>
        <v>0</v>
      </c>
      <c r="N49" s="509" t="n">
        <f aca="false">SUM(N50:N51)</f>
        <v>0</v>
      </c>
      <c r="O49" s="509" t="n">
        <f aca="false">SUM(O50:O51)</f>
        <v>0</v>
      </c>
      <c r="P49" s="510" t="n">
        <f aca="false">SUM(P50:P51)</f>
        <v>0</v>
      </c>
      <c r="Q49" s="508" t="n">
        <f aca="false">SUM(Q50:Q51)</f>
        <v>0</v>
      </c>
      <c r="R49" s="509" t="n">
        <f aca="false">SUM(R50:R51)</f>
        <v>0</v>
      </c>
      <c r="S49" s="509" t="n">
        <f aca="false">SUM(S50:S51)</f>
        <v>0</v>
      </c>
      <c r="T49" s="509" t="n">
        <f aca="false">SUM(T50:T51)</f>
        <v>0</v>
      </c>
      <c r="U49" s="509" t="n">
        <f aca="false">SUM(U50:U51)</f>
        <v>0</v>
      </c>
      <c r="V49" s="509" t="n">
        <f aca="false">SUM(V50:V51)</f>
        <v>0</v>
      </c>
      <c r="W49" s="509" t="n">
        <f aca="false">SUM(W50:W51)</f>
        <v>0</v>
      </c>
      <c r="X49" s="509" t="n">
        <f aca="false">SUM(X50:X51)</f>
        <v>2</v>
      </c>
      <c r="Y49" s="509" t="n">
        <f aca="false">SUM(Y50:Y51)</f>
        <v>4</v>
      </c>
      <c r="Z49" s="509" t="n">
        <f aca="false">SUM(Z50:Z51)</f>
        <v>0</v>
      </c>
      <c r="AA49" s="509" t="n">
        <f aca="false">SUM(AA50:AA51)</f>
        <v>3</v>
      </c>
      <c r="AB49" s="509" t="n">
        <f aca="false">SUM(AB50:AB51)</f>
        <v>4</v>
      </c>
      <c r="AC49" s="509" t="n">
        <f aca="false">SUM(AC50:AC51)</f>
        <v>4</v>
      </c>
      <c r="AD49" s="509" t="n">
        <f aca="false">SUM(AD50:AD51)</f>
        <v>7</v>
      </c>
      <c r="AE49" s="509" t="n">
        <f aca="false">SUM(AE50:AE51)</f>
        <v>1</v>
      </c>
      <c r="AF49" s="509" t="n">
        <f aca="false">SUM(AF50:AF51)</f>
        <v>1</v>
      </c>
      <c r="AG49" s="510" t="n">
        <f aca="false">SUM(AG50:AG51)</f>
        <v>0</v>
      </c>
      <c r="AH49" s="444"/>
    </row>
    <row r="50" s="451" customFormat="true" ht="12" hidden="false" customHeight="true" outlineLevel="0" collapsed="false">
      <c r="A50" s="397"/>
      <c r="B50" s="507"/>
      <c r="C50" s="507"/>
      <c r="D50" s="529"/>
      <c r="E50" s="547" t="s">
        <v>475</v>
      </c>
      <c r="F50" s="555" t="n">
        <f aca="false">SUM(L50:AG50)</f>
        <v>8</v>
      </c>
      <c r="G50" s="556" t="n">
        <v>0</v>
      </c>
      <c r="H50" s="557" t="n">
        <v>0</v>
      </c>
      <c r="I50" s="557" t="n">
        <v>0</v>
      </c>
      <c r="J50" s="557" t="n">
        <v>0</v>
      </c>
      <c r="K50" s="558" t="n">
        <v>0</v>
      </c>
      <c r="L50" s="554" t="n">
        <f aca="false">SUM(G50:K50)</f>
        <v>0</v>
      </c>
      <c r="M50" s="557" t="n">
        <v>0</v>
      </c>
      <c r="N50" s="557" t="n">
        <v>0</v>
      </c>
      <c r="O50" s="557" t="n">
        <v>0</v>
      </c>
      <c r="P50" s="558" t="n">
        <v>0</v>
      </c>
      <c r="Q50" s="556" t="n">
        <v>0</v>
      </c>
      <c r="R50" s="557" t="n">
        <v>0</v>
      </c>
      <c r="S50" s="557" t="n">
        <v>0</v>
      </c>
      <c r="T50" s="557" t="n">
        <v>0</v>
      </c>
      <c r="U50" s="557" t="n">
        <v>0</v>
      </c>
      <c r="V50" s="557" t="n">
        <v>0</v>
      </c>
      <c r="W50" s="557" t="n">
        <v>0</v>
      </c>
      <c r="X50" s="557" t="n">
        <v>2</v>
      </c>
      <c r="Y50" s="557" t="n">
        <v>0</v>
      </c>
      <c r="Z50" s="557" t="n">
        <v>0</v>
      </c>
      <c r="AA50" s="557" t="n">
        <v>2</v>
      </c>
      <c r="AB50" s="557" t="n">
        <v>1</v>
      </c>
      <c r="AC50" s="557" t="n">
        <v>0</v>
      </c>
      <c r="AD50" s="557" t="n">
        <v>3</v>
      </c>
      <c r="AE50" s="557" t="n">
        <v>0</v>
      </c>
      <c r="AF50" s="557" t="n">
        <v>0</v>
      </c>
      <c r="AG50" s="558" t="n">
        <v>0</v>
      </c>
    </row>
    <row r="51" s="451" customFormat="true" ht="17.25" hidden="false" customHeight="true" outlineLevel="0" collapsed="false">
      <c r="A51" s="397"/>
      <c r="B51" s="507"/>
      <c r="C51" s="507"/>
      <c r="D51" s="529"/>
      <c r="E51" s="547" t="s">
        <v>476</v>
      </c>
      <c r="F51" s="555" t="n">
        <f aca="false">SUM(L51:AG51)</f>
        <v>18</v>
      </c>
      <c r="G51" s="556" t="n">
        <v>0</v>
      </c>
      <c r="H51" s="557" t="n">
        <v>0</v>
      </c>
      <c r="I51" s="557" t="n">
        <v>0</v>
      </c>
      <c r="J51" s="557" t="n">
        <v>0</v>
      </c>
      <c r="K51" s="558" t="n">
        <v>0</v>
      </c>
      <c r="L51" s="554" t="n">
        <f aca="false">SUM(G51:K51)</f>
        <v>0</v>
      </c>
      <c r="M51" s="557" t="n">
        <v>0</v>
      </c>
      <c r="N51" s="557" t="n">
        <v>0</v>
      </c>
      <c r="O51" s="557" t="n">
        <v>0</v>
      </c>
      <c r="P51" s="558" t="n">
        <v>0</v>
      </c>
      <c r="Q51" s="556" t="n">
        <v>0</v>
      </c>
      <c r="R51" s="557" t="n">
        <v>0</v>
      </c>
      <c r="S51" s="557" t="n">
        <v>0</v>
      </c>
      <c r="T51" s="557" t="n">
        <v>0</v>
      </c>
      <c r="U51" s="557" t="n">
        <v>0</v>
      </c>
      <c r="V51" s="557" t="n">
        <v>0</v>
      </c>
      <c r="W51" s="557" t="n">
        <v>0</v>
      </c>
      <c r="X51" s="557" t="n">
        <v>0</v>
      </c>
      <c r="Y51" s="557" t="n">
        <v>4</v>
      </c>
      <c r="Z51" s="557" t="n">
        <v>0</v>
      </c>
      <c r="AA51" s="557" t="n">
        <v>1</v>
      </c>
      <c r="AB51" s="557" t="n">
        <v>3</v>
      </c>
      <c r="AC51" s="557" t="n">
        <v>4</v>
      </c>
      <c r="AD51" s="557" t="n">
        <v>4</v>
      </c>
      <c r="AE51" s="557" t="n">
        <v>1</v>
      </c>
      <c r="AF51" s="557" t="n">
        <v>1</v>
      </c>
      <c r="AG51" s="558" t="n">
        <v>0</v>
      </c>
    </row>
    <row r="52" s="451" customFormat="true" ht="12" hidden="false" customHeight="true" outlineLevel="0" collapsed="false">
      <c r="A52" s="397" t="s">
        <v>444</v>
      </c>
      <c r="B52" s="507" t="s">
        <v>371</v>
      </c>
      <c r="C52" s="507"/>
      <c r="D52" s="338"/>
      <c r="E52" s="547" t="s">
        <v>7</v>
      </c>
      <c r="F52" s="504" t="n">
        <f aca="false">SUM(L52:AG52)</f>
        <v>7</v>
      </c>
      <c r="G52" s="508" t="n">
        <f aca="false">SUM(G53:G54)</f>
        <v>0</v>
      </c>
      <c r="H52" s="509" t="n">
        <f aca="false">SUM(H53:H54)</f>
        <v>0</v>
      </c>
      <c r="I52" s="509" t="n">
        <f aca="false">SUM(I53:I54)</f>
        <v>0</v>
      </c>
      <c r="J52" s="509" t="n">
        <f aca="false">SUM(J53:J54)</f>
        <v>0</v>
      </c>
      <c r="K52" s="510" t="n">
        <f aca="false">SUM(K53:K54)</f>
        <v>0</v>
      </c>
      <c r="L52" s="554" t="n">
        <f aca="false">SUM(L53:L54)</f>
        <v>0</v>
      </c>
      <c r="M52" s="509" t="n">
        <f aca="false">SUM(M53:M54)</f>
        <v>0</v>
      </c>
      <c r="N52" s="509" t="n">
        <f aca="false">SUM(N53:N54)</f>
        <v>0</v>
      </c>
      <c r="O52" s="509" t="n">
        <f aca="false">SUM(O53:O54)</f>
        <v>0</v>
      </c>
      <c r="P52" s="510" t="n">
        <f aca="false">SUM(P53:P54)</f>
        <v>0</v>
      </c>
      <c r="Q52" s="508" t="n">
        <f aca="false">SUM(Q53:Q54)</f>
        <v>0</v>
      </c>
      <c r="R52" s="509" t="n">
        <f aca="false">SUM(R53:R54)</f>
        <v>0</v>
      </c>
      <c r="S52" s="509" t="n">
        <f aca="false">SUM(S53:S54)</f>
        <v>0</v>
      </c>
      <c r="T52" s="509" t="n">
        <f aca="false">SUM(T53:T54)</f>
        <v>0</v>
      </c>
      <c r="U52" s="509" t="n">
        <f aca="false">SUM(U53:U54)</f>
        <v>0</v>
      </c>
      <c r="V52" s="509" t="n">
        <f aca="false">SUM(V53:V54)</f>
        <v>0</v>
      </c>
      <c r="W52" s="509" t="n">
        <f aca="false">SUM(W53:W54)</f>
        <v>0</v>
      </c>
      <c r="X52" s="509" t="n">
        <f aca="false">SUM(X53:X54)</f>
        <v>1</v>
      </c>
      <c r="Y52" s="509" t="n">
        <f aca="false">SUM(Y53:Y54)</f>
        <v>0</v>
      </c>
      <c r="Z52" s="509" t="n">
        <f aca="false">SUM(Z53:Z54)</f>
        <v>0</v>
      </c>
      <c r="AA52" s="509" t="n">
        <f aca="false">SUM(AA53:AA54)</f>
        <v>0</v>
      </c>
      <c r="AB52" s="509" t="n">
        <f aca="false">SUM(AB53:AB54)</f>
        <v>1</v>
      </c>
      <c r="AC52" s="509" t="n">
        <f aca="false">SUM(AC53:AC54)</f>
        <v>4</v>
      </c>
      <c r="AD52" s="509" t="n">
        <f aca="false">SUM(AD53:AD54)</f>
        <v>0</v>
      </c>
      <c r="AE52" s="509" t="n">
        <f aca="false">SUM(AE53:AE54)</f>
        <v>1</v>
      </c>
      <c r="AF52" s="509" t="n">
        <f aca="false">SUM(AF53:AF54)</f>
        <v>0</v>
      </c>
      <c r="AG52" s="510" t="n">
        <f aca="false">SUM(AG53:AG54)</f>
        <v>0</v>
      </c>
      <c r="AH52" s="444"/>
    </row>
    <row r="53" s="451" customFormat="true" ht="12" hidden="false" customHeight="true" outlineLevel="0" collapsed="false">
      <c r="A53" s="397"/>
      <c r="B53" s="507"/>
      <c r="C53" s="507"/>
      <c r="D53" s="529"/>
      <c r="E53" s="547" t="s">
        <v>475</v>
      </c>
      <c r="F53" s="555" t="n">
        <f aca="false">SUM(L53:AG53)</f>
        <v>2</v>
      </c>
      <c r="G53" s="556" t="n">
        <v>0</v>
      </c>
      <c r="H53" s="557" t="n">
        <v>0</v>
      </c>
      <c r="I53" s="557" t="n">
        <v>0</v>
      </c>
      <c r="J53" s="557" t="n">
        <v>0</v>
      </c>
      <c r="K53" s="558" t="n">
        <v>0</v>
      </c>
      <c r="L53" s="554" t="n">
        <f aca="false">SUM(G53:K53)</f>
        <v>0</v>
      </c>
      <c r="M53" s="557" t="n">
        <v>0</v>
      </c>
      <c r="N53" s="557" t="n">
        <v>0</v>
      </c>
      <c r="O53" s="557" t="n">
        <v>0</v>
      </c>
      <c r="P53" s="558" t="n">
        <v>0</v>
      </c>
      <c r="Q53" s="556" t="n">
        <v>0</v>
      </c>
      <c r="R53" s="557" t="n">
        <v>0</v>
      </c>
      <c r="S53" s="557" t="n">
        <v>0</v>
      </c>
      <c r="T53" s="557" t="n">
        <v>0</v>
      </c>
      <c r="U53" s="557" t="n">
        <v>0</v>
      </c>
      <c r="V53" s="557" t="n">
        <v>0</v>
      </c>
      <c r="W53" s="557" t="n">
        <v>0</v>
      </c>
      <c r="X53" s="557" t="n">
        <v>1</v>
      </c>
      <c r="Y53" s="557" t="n">
        <v>0</v>
      </c>
      <c r="Z53" s="557" t="n">
        <v>0</v>
      </c>
      <c r="AA53" s="557" t="n">
        <v>0</v>
      </c>
      <c r="AB53" s="557" t="n">
        <v>0</v>
      </c>
      <c r="AC53" s="557" t="n">
        <v>1</v>
      </c>
      <c r="AD53" s="557" t="n">
        <v>0</v>
      </c>
      <c r="AE53" s="557" t="n">
        <v>0</v>
      </c>
      <c r="AF53" s="557" t="n">
        <v>0</v>
      </c>
      <c r="AG53" s="558" t="n">
        <v>0</v>
      </c>
    </row>
    <row r="54" s="451" customFormat="true" ht="17.25" hidden="false" customHeight="true" outlineLevel="0" collapsed="false">
      <c r="A54" s="397"/>
      <c r="B54" s="507"/>
      <c r="C54" s="507"/>
      <c r="D54" s="529"/>
      <c r="E54" s="547" t="s">
        <v>476</v>
      </c>
      <c r="F54" s="555" t="n">
        <f aca="false">SUM(L54:AG54)</f>
        <v>5</v>
      </c>
      <c r="G54" s="556" t="n">
        <v>0</v>
      </c>
      <c r="H54" s="557" t="n">
        <v>0</v>
      </c>
      <c r="I54" s="557" t="n">
        <v>0</v>
      </c>
      <c r="J54" s="557" t="n">
        <v>0</v>
      </c>
      <c r="K54" s="558" t="n">
        <v>0</v>
      </c>
      <c r="L54" s="554" t="n">
        <f aca="false">SUM(G54:K54)</f>
        <v>0</v>
      </c>
      <c r="M54" s="557" t="n">
        <v>0</v>
      </c>
      <c r="N54" s="557" t="n">
        <v>0</v>
      </c>
      <c r="O54" s="557" t="n">
        <v>0</v>
      </c>
      <c r="P54" s="558" t="n">
        <v>0</v>
      </c>
      <c r="Q54" s="556" t="n">
        <v>0</v>
      </c>
      <c r="R54" s="557" t="n">
        <v>0</v>
      </c>
      <c r="S54" s="557" t="n">
        <v>0</v>
      </c>
      <c r="T54" s="557" t="n">
        <v>0</v>
      </c>
      <c r="U54" s="557" t="n">
        <v>0</v>
      </c>
      <c r="V54" s="557" t="n">
        <v>0</v>
      </c>
      <c r="W54" s="557" t="n">
        <v>0</v>
      </c>
      <c r="X54" s="557" t="n">
        <v>0</v>
      </c>
      <c r="Y54" s="557" t="n">
        <v>0</v>
      </c>
      <c r="Z54" s="557" t="n">
        <v>0</v>
      </c>
      <c r="AA54" s="557" t="n">
        <v>0</v>
      </c>
      <c r="AB54" s="557" t="n">
        <v>1</v>
      </c>
      <c r="AC54" s="557" t="n">
        <v>3</v>
      </c>
      <c r="AD54" s="557" t="n">
        <v>0</v>
      </c>
      <c r="AE54" s="557" t="n">
        <v>1</v>
      </c>
      <c r="AF54" s="557" t="n">
        <v>0</v>
      </c>
      <c r="AG54" s="558" t="n">
        <v>0</v>
      </c>
    </row>
    <row r="55" s="451" customFormat="true" ht="12" hidden="false" customHeight="true" outlineLevel="0" collapsed="false">
      <c r="A55" s="397" t="s">
        <v>445</v>
      </c>
      <c r="B55" s="515" t="s">
        <v>446</v>
      </c>
      <c r="C55" s="515"/>
      <c r="D55" s="338"/>
      <c r="E55" s="547" t="s">
        <v>7</v>
      </c>
      <c r="F55" s="504" t="n">
        <f aca="false">SUM(L55:AG55)</f>
        <v>295</v>
      </c>
      <c r="G55" s="508" t="n">
        <f aca="false">SUM(G56:G57)</f>
        <v>0</v>
      </c>
      <c r="H55" s="509" t="n">
        <f aca="false">SUM(H56:H57)</f>
        <v>0</v>
      </c>
      <c r="I55" s="509" t="n">
        <f aca="false">SUM(I56:I57)</f>
        <v>0</v>
      </c>
      <c r="J55" s="509" t="n">
        <f aca="false">SUM(J56:J57)</f>
        <v>0</v>
      </c>
      <c r="K55" s="510" t="n">
        <f aca="false">SUM(K56:K57)</f>
        <v>0</v>
      </c>
      <c r="L55" s="554" t="n">
        <f aca="false">SUM(L56:L57)</f>
        <v>0</v>
      </c>
      <c r="M55" s="509" t="n">
        <f aca="false">SUM(M56:M57)</f>
        <v>1</v>
      </c>
      <c r="N55" s="509" t="n">
        <f aca="false">SUM(N56:N57)</f>
        <v>0</v>
      </c>
      <c r="O55" s="509" t="n">
        <f aca="false">SUM(O56:O57)</f>
        <v>0</v>
      </c>
      <c r="P55" s="510" t="n">
        <f aca="false">SUM(P56:P57)</f>
        <v>0</v>
      </c>
      <c r="Q55" s="508" t="n">
        <f aca="false">SUM(Q56:Q57)</f>
        <v>1</v>
      </c>
      <c r="R55" s="509" t="n">
        <f aca="false">SUM(R56:R57)</f>
        <v>0</v>
      </c>
      <c r="S55" s="509" t="n">
        <f aca="false">SUM(S56:S57)</f>
        <v>1</v>
      </c>
      <c r="T55" s="509" t="n">
        <f aca="false">SUM(T56:T57)</f>
        <v>2</v>
      </c>
      <c r="U55" s="509" t="n">
        <f aca="false">SUM(U56:U57)</f>
        <v>4</v>
      </c>
      <c r="V55" s="509" t="n">
        <f aca="false">SUM(V56:V57)</f>
        <v>3</v>
      </c>
      <c r="W55" s="509" t="n">
        <f aca="false">SUM(W56:W57)</f>
        <v>8</v>
      </c>
      <c r="X55" s="509" t="n">
        <f aca="false">SUM(X56:X57)</f>
        <v>8</v>
      </c>
      <c r="Y55" s="509" t="n">
        <f aca="false">SUM(Y56:Y57)</f>
        <v>14</v>
      </c>
      <c r="Z55" s="509" t="n">
        <f aca="false">SUM(Z56:Z57)</f>
        <v>15</v>
      </c>
      <c r="AA55" s="509" t="n">
        <f aca="false">SUM(AA56:AA57)</f>
        <v>27</v>
      </c>
      <c r="AB55" s="509" t="n">
        <f aca="false">SUM(AB56:AB57)</f>
        <v>43</v>
      </c>
      <c r="AC55" s="509" t="n">
        <f aca="false">SUM(AC56:AC57)</f>
        <v>63</v>
      </c>
      <c r="AD55" s="509" t="n">
        <f aca="false">SUM(AD56:AD57)</f>
        <v>71</v>
      </c>
      <c r="AE55" s="509" t="n">
        <f aca="false">SUM(AE56:AE57)</f>
        <v>22</v>
      </c>
      <c r="AF55" s="509" t="n">
        <f aca="false">SUM(AF56:AF57)</f>
        <v>12</v>
      </c>
      <c r="AG55" s="510" t="n">
        <f aca="false">SUM(AG56:AG57)</f>
        <v>0</v>
      </c>
      <c r="AH55" s="444"/>
    </row>
    <row r="56" s="451" customFormat="true" ht="12" hidden="false" customHeight="true" outlineLevel="0" collapsed="false">
      <c r="A56" s="397"/>
      <c r="B56" s="515"/>
      <c r="C56" s="515"/>
      <c r="D56" s="529"/>
      <c r="E56" s="547" t="s">
        <v>475</v>
      </c>
      <c r="F56" s="555" t="n">
        <f aca="false">SUM(L56:AG56)</f>
        <v>139</v>
      </c>
      <c r="G56" s="556" t="n">
        <v>0</v>
      </c>
      <c r="H56" s="557" t="n">
        <v>0</v>
      </c>
      <c r="I56" s="557" t="n">
        <v>0</v>
      </c>
      <c r="J56" s="557" t="n">
        <v>0</v>
      </c>
      <c r="K56" s="558" t="n">
        <v>0</v>
      </c>
      <c r="L56" s="554" t="n">
        <f aca="false">SUM(G56:K56)</f>
        <v>0</v>
      </c>
      <c r="M56" s="557" t="n">
        <v>0</v>
      </c>
      <c r="N56" s="557" t="n">
        <v>0</v>
      </c>
      <c r="O56" s="557" t="n">
        <v>0</v>
      </c>
      <c r="P56" s="558" t="n">
        <v>0</v>
      </c>
      <c r="Q56" s="556" t="n">
        <v>1</v>
      </c>
      <c r="R56" s="557" t="n">
        <v>0</v>
      </c>
      <c r="S56" s="557" t="n">
        <v>1</v>
      </c>
      <c r="T56" s="557" t="n">
        <v>2</v>
      </c>
      <c r="U56" s="557" t="n">
        <v>4</v>
      </c>
      <c r="V56" s="557" t="n">
        <v>2</v>
      </c>
      <c r="W56" s="557" t="n">
        <v>5</v>
      </c>
      <c r="X56" s="557" t="n">
        <v>5</v>
      </c>
      <c r="Y56" s="557" t="n">
        <v>12</v>
      </c>
      <c r="Z56" s="557" t="n">
        <v>8</v>
      </c>
      <c r="AA56" s="557" t="n">
        <v>22</v>
      </c>
      <c r="AB56" s="557" t="n">
        <v>18</v>
      </c>
      <c r="AC56" s="557" t="n">
        <v>34</v>
      </c>
      <c r="AD56" s="557" t="n">
        <v>20</v>
      </c>
      <c r="AE56" s="557" t="n">
        <v>4</v>
      </c>
      <c r="AF56" s="557" t="n">
        <v>1</v>
      </c>
      <c r="AG56" s="558" t="n">
        <v>0</v>
      </c>
    </row>
    <row r="57" s="451" customFormat="true" ht="17.25" hidden="false" customHeight="true" outlineLevel="0" collapsed="false">
      <c r="A57" s="406"/>
      <c r="B57" s="515"/>
      <c r="C57" s="515"/>
      <c r="D57" s="564"/>
      <c r="E57" s="565" t="s">
        <v>476</v>
      </c>
      <c r="F57" s="566" t="n">
        <f aca="false">SUM(L57:AG57)</f>
        <v>156</v>
      </c>
      <c r="G57" s="556" t="n">
        <v>0</v>
      </c>
      <c r="H57" s="557" t="n">
        <v>0</v>
      </c>
      <c r="I57" s="557" t="n">
        <v>0</v>
      </c>
      <c r="J57" s="557" t="n">
        <v>0</v>
      </c>
      <c r="K57" s="558" t="n">
        <v>0</v>
      </c>
      <c r="L57" s="567" t="n">
        <f aca="false">SUM(G57:K57)</f>
        <v>0</v>
      </c>
      <c r="M57" s="557" t="n">
        <v>1</v>
      </c>
      <c r="N57" s="557" t="n">
        <v>0</v>
      </c>
      <c r="O57" s="557" t="n">
        <v>0</v>
      </c>
      <c r="P57" s="558" t="n">
        <v>0</v>
      </c>
      <c r="Q57" s="556" t="n">
        <v>0</v>
      </c>
      <c r="R57" s="557" t="n">
        <v>0</v>
      </c>
      <c r="S57" s="557" t="n">
        <v>0</v>
      </c>
      <c r="T57" s="557" t="n">
        <v>0</v>
      </c>
      <c r="U57" s="557" t="n">
        <v>0</v>
      </c>
      <c r="V57" s="557" t="n">
        <v>1</v>
      </c>
      <c r="W57" s="557" t="n">
        <v>3</v>
      </c>
      <c r="X57" s="557" t="n">
        <v>3</v>
      </c>
      <c r="Y57" s="557" t="n">
        <v>2</v>
      </c>
      <c r="Z57" s="557" t="n">
        <v>7</v>
      </c>
      <c r="AA57" s="557" t="n">
        <v>5</v>
      </c>
      <c r="AB57" s="557" t="n">
        <v>25</v>
      </c>
      <c r="AC57" s="557" t="n">
        <v>29</v>
      </c>
      <c r="AD57" s="557" t="n">
        <v>51</v>
      </c>
      <c r="AE57" s="557" t="n">
        <v>18</v>
      </c>
      <c r="AF57" s="557" t="n">
        <v>11</v>
      </c>
      <c r="AG57" s="558" t="n">
        <v>0</v>
      </c>
    </row>
    <row r="58" s="529" customFormat="true" ht="18.75" hidden="false" customHeight="true" outlineLevel="0" collapsed="false">
      <c r="A58" s="520" t="s">
        <v>447</v>
      </c>
      <c r="B58" s="521" t="s">
        <v>477</v>
      </c>
      <c r="C58" s="522" t="s">
        <v>374</v>
      </c>
      <c r="D58" s="523"/>
      <c r="E58" s="568" t="s">
        <v>7</v>
      </c>
      <c r="F58" s="525" t="n">
        <f aca="false">SUM(L58:AG58)</f>
        <v>44</v>
      </c>
      <c r="G58" s="526" t="n">
        <f aca="false">SUM(G59:G60)</f>
        <v>0</v>
      </c>
      <c r="H58" s="527" t="n">
        <f aca="false">SUM(H59:H60)</f>
        <v>0</v>
      </c>
      <c r="I58" s="527" t="n">
        <f aca="false">SUM(I59:I60)</f>
        <v>0</v>
      </c>
      <c r="J58" s="527" t="n">
        <f aca="false">SUM(J59:J60)</f>
        <v>0</v>
      </c>
      <c r="K58" s="528" t="n">
        <f aca="false">SUM(K59:K60)</f>
        <v>0</v>
      </c>
      <c r="L58" s="526" t="n">
        <f aca="false">SUM(L59:L60)</f>
        <v>0</v>
      </c>
      <c r="M58" s="527" t="n">
        <f aca="false">SUM(M59:M60)</f>
        <v>0</v>
      </c>
      <c r="N58" s="527" t="n">
        <f aca="false">SUM(N59:N60)</f>
        <v>0</v>
      </c>
      <c r="O58" s="527" t="n">
        <f aca="false">SUM(O59:O60)</f>
        <v>0</v>
      </c>
      <c r="P58" s="528" t="n">
        <f aca="false">SUM(P59:P60)</f>
        <v>0</v>
      </c>
      <c r="Q58" s="526" t="n">
        <f aca="false">SUM(Q59:Q60)</f>
        <v>0</v>
      </c>
      <c r="R58" s="527" t="n">
        <f aca="false">SUM(R59:R60)</f>
        <v>0</v>
      </c>
      <c r="S58" s="527" t="n">
        <f aca="false">SUM(S59:S60)</f>
        <v>1</v>
      </c>
      <c r="T58" s="527" t="n">
        <f aca="false">SUM(T59:T60)</f>
        <v>0</v>
      </c>
      <c r="U58" s="527" t="n">
        <f aca="false">SUM(U59:U60)</f>
        <v>0</v>
      </c>
      <c r="V58" s="527" t="n">
        <f aca="false">SUM(V59:V60)</f>
        <v>2</v>
      </c>
      <c r="W58" s="527" t="n">
        <f aca="false">SUM(W59:W60)</f>
        <v>2</v>
      </c>
      <c r="X58" s="527" t="n">
        <f aca="false">SUM(X59:X60)</f>
        <v>2</v>
      </c>
      <c r="Y58" s="527" t="n">
        <f aca="false">SUM(Y59:Y60)</f>
        <v>2</v>
      </c>
      <c r="Z58" s="527" t="n">
        <f aca="false">SUM(Z59:Z60)</f>
        <v>1</v>
      </c>
      <c r="AA58" s="527" t="n">
        <f aca="false">SUM(AA59:AA60)</f>
        <v>5</v>
      </c>
      <c r="AB58" s="527" t="n">
        <f aca="false">SUM(AB59:AB60)</f>
        <v>7</v>
      </c>
      <c r="AC58" s="527" t="n">
        <f aca="false">SUM(AC59:AC60)</f>
        <v>11</v>
      </c>
      <c r="AD58" s="527" t="n">
        <f aca="false">SUM(AD59:AD60)</f>
        <v>11</v>
      </c>
      <c r="AE58" s="527" t="n">
        <f aca="false">SUM(AE59:AE60)</f>
        <v>0</v>
      </c>
      <c r="AF58" s="527" t="n">
        <f aca="false">SUM(AF59:AF60)</f>
        <v>0</v>
      </c>
      <c r="AG58" s="528" t="n">
        <f aca="false">SUM(AG59:AG60)</f>
        <v>0</v>
      </c>
      <c r="AH58" s="435"/>
    </row>
    <row r="59" s="451" customFormat="true" ht="12" hidden="false" customHeight="true" outlineLevel="0" collapsed="false">
      <c r="A59" s="397"/>
      <c r="B59" s="530"/>
      <c r="C59" s="487"/>
      <c r="D59" s="529"/>
      <c r="E59" s="547" t="s">
        <v>475</v>
      </c>
      <c r="F59" s="555" t="n">
        <f aca="false">SUM(L59:AG59)</f>
        <v>28</v>
      </c>
      <c r="G59" s="556" t="n">
        <v>0</v>
      </c>
      <c r="H59" s="557" t="n">
        <v>0</v>
      </c>
      <c r="I59" s="557" t="n">
        <v>0</v>
      </c>
      <c r="J59" s="557" t="n">
        <v>0</v>
      </c>
      <c r="K59" s="558" t="n">
        <v>0</v>
      </c>
      <c r="L59" s="554" t="n">
        <f aca="false">SUM(G59:K59)</f>
        <v>0</v>
      </c>
      <c r="M59" s="557" t="n">
        <v>0</v>
      </c>
      <c r="N59" s="557" t="n">
        <v>0</v>
      </c>
      <c r="O59" s="557" t="n">
        <v>0</v>
      </c>
      <c r="P59" s="558" t="n">
        <v>0</v>
      </c>
      <c r="Q59" s="556" t="n">
        <v>0</v>
      </c>
      <c r="R59" s="557" t="n">
        <v>0</v>
      </c>
      <c r="S59" s="557" t="n">
        <v>1</v>
      </c>
      <c r="T59" s="557" t="n">
        <v>0</v>
      </c>
      <c r="U59" s="557" t="n">
        <v>0</v>
      </c>
      <c r="V59" s="557" t="n">
        <v>2</v>
      </c>
      <c r="W59" s="557" t="n">
        <v>2</v>
      </c>
      <c r="X59" s="557" t="n">
        <v>2</v>
      </c>
      <c r="Y59" s="557" t="n">
        <v>2</v>
      </c>
      <c r="Z59" s="557" t="n">
        <v>0</v>
      </c>
      <c r="AA59" s="557" t="n">
        <v>5</v>
      </c>
      <c r="AB59" s="557" t="n">
        <v>2</v>
      </c>
      <c r="AC59" s="557" t="n">
        <v>7</v>
      </c>
      <c r="AD59" s="557" t="n">
        <v>5</v>
      </c>
      <c r="AE59" s="557" t="n">
        <v>0</v>
      </c>
      <c r="AF59" s="557" t="n">
        <v>0</v>
      </c>
      <c r="AG59" s="558" t="n">
        <v>0</v>
      </c>
    </row>
    <row r="60" s="451" customFormat="true" ht="17.25" hidden="false" customHeight="true" outlineLevel="0" collapsed="false">
      <c r="A60" s="397"/>
      <c r="B60" s="530"/>
      <c r="C60" s="487"/>
      <c r="D60" s="529"/>
      <c r="E60" s="547" t="s">
        <v>476</v>
      </c>
      <c r="F60" s="555" t="n">
        <f aca="false">SUM(L60:AG60)</f>
        <v>16</v>
      </c>
      <c r="G60" s="556" t="n">
        <v>0</v>
      </c>
      <c r="H60" s="557" t="n">
        <v>0</v>
      </c>
      <c r="I60" s="557" t="n">
        <v>0</v>
      </c>
      <c r="J60" s="557" t="n">
        <v>0</v>
      </c>
      <c r="K60" s="558" t="n">
        <v>0</v>
      </c>
      <c r="L60" s="554" t="n">
        <f aca="false">SUM(G60:K60)</f>
        <v>0</v>
      </c>
      <c r="M60" s="557" t="n">
        <v>0</v>
      </c>
      <c r="N60" s="557" t="n">
        <v>0</v>
      </c>
      <c r="O60" s="557" t="n">
        <v>0</v>
      </c>
      <c r="P60" s="558" t="n">
        <v>0</v>
      </c>
      <c r="Q60" s="556" t="n">
        <v>0</v>
      </c>
      <c r="R60" s="557" t="n">
        <v>0</v>
      </c>
      <c r="S60" s="557" t="n">
        <v>0</v>
      </c>
      <c r="T60" s="557" t="n">
        <v>0</v>
      </c>
      <c r="U60" s="557" t="n">
        <v>0</v>
      </c>
      <c r="V60" s="557" t="n">
        <v>0</v>
      </c>
      <c r="W60" s="557" t="n">
        <v>0</v>
      </c>
      <c r="X60" s="557" t="n">
        <v>0</v>
      </c>
      <c r="Y60" s="557" t="n">
        <v>0</v>
      </c>
      <c r="Z60" s="557" t="n">
        <v>1</v>
      </c>
      <c r="AA60" s="557" t="n">
        <v>0</v>
      </c>
      <c r="AB60" s="557" t="n">
        <v>5</v>
      </c>
      <c r="AC60" s="557" t="n">
        <v>4</v>
      </c>
      <c r="AD60" s="557" t="n">
        <v>6</v>
      </c>
      <c r="AE60" s="557" t="n">
        <v>0</v>
      </c>
      <c r="AF60" s="557" t="n">
        <v>0</v>
      </c>
      <c r="AG60" s="558" t="n">
        <v>0</v>
      </c>
    </row>
    <row r="61" s="451" customFormat="true" ht="12" hidden="false" customHeight="true" outlineLevel="0" collapsed="false">
      <c r="A61" s="397" t="s">
        <v>448</v>
      </c>
      <c r="B61" s="465"/>
      <c r="C61" s="469" t="s">
        <v>449</v>
      </c>
      <c r="D61" s="467"/>
      <c r="E61" s="547" t="s">
        <v>7</v>
      </c>
      <c r="F61" s="504" t="n">
        <f aca="false">SUM(L61:AG61)</f>
        <v>41</v>
      </c>
      <c r="G61" s="508" t="n">
        <f aca="false">SUM(G62:G63)</f>
        <v>0</v>
      </c>
      <c r="H61" s="509" t="n">
        <f aca="false">SUM(H62:H63)</f>
        <v>0</v>
      </c>
      <c r="I61" s="509" t="n">
        <f aca="false">SUM(I62:I63)</f>
        <v>0</v>
      </c>
      <c r="J61" s="509" t="n">
        <f aca="false">SUM(J62:J63)</f>
        <v>0</v>
      </c>
      <c r="K61" s="510" t="n">
        <f aca="false">SUM(K62:K63)</f>
        <v>0</v>
      </c>
      <c r="L61" s="554" t="n">
        <f aca="false">SUM(L62:L63)</f>
        <v>0</v>
      </c>
      <c r="M61" s="509" t="n">
        <f aca="false">SUM(M62:M63)</f>
        <v>0</v>
      </c>
      <c r="N61" s="509" t="n">
        <f aca="false">SUM(N62:N63)</f>
        <v>0</v>
      </c>
      <c r="O61" s="509" t="n">
        <f aca="false">SUM(O62:O63)</f>
        <v>0</v>
      </c>
      <c r="P61" s="510" t="n">
        <f aca="false">SUM(P62:P63)</f>
        <v>0</v>
      </c>
      <c r="Q61" s="508" t="n">
        <f aca="false">SUM(Q62:Q63)</f>
        <v>0</v>
      </c>
      <c r="R61" s="509" t="n">
        <f aca="false">SUM(R62:R63)</f>
        <v>0</v>
      </c>
      <c r="S61" s="509" t="n">
        <f aca="false">SUM(S62:S63)</f>
        <v>0</v>
      </c>
      <c r="T61" s="509" t="n">
        <f aca="false">SUM(T62:T63)</f>
        <v>0</v>
      </c>
      <c r="U61" s="509" t="n">
        <f aca="false">SUM(U62:U63)</f>
        <v>1</v>
      </c>
      <c r="V61" s="509" t="n">
        <f aca="false">SUM(V62:V63)</f>
        <v>0</v>
      </c>
      <c r="W61" s="509" t="n">
        <f aca="false">SUM(W62:W63)</f>
        <v>2</v>
      </c>
      <c r="X61" s="509" t="n">
        <f aca="false">SUM(X62:X63)</f>
        <v>2</v>
      </c>
      <c r="Y61" s="509" t="n">
        <f aca="false">SUM(Y62:Y63)</f>
        <v>2</v>
      </c>
      <c r="Z61" s="509" t="n">
        <f aca="false">SUM(Z62:Z63)</f>
        <v>6</v>
      </c>
      <c r="AA61" s="509" t="n">
        <f aca="false">SUM(AA62:AA63)</f>
        <v>6</v>
      </c>
      <c r="AB61" s="509" t="n">
        <f aca="false">SUM(AB62:AB63)</f>
        <v>7</v>
      </c>
      <c r="AC61" s="509" t="n">
        <f aca="false">SUM(AC62:AC63)</f>
        <v>8</v>
      </c>
      <c r="AD61" s="509" t="n">
        <f aca="false">SUM(AD62:AD63)</f>
        <v>6</v>
      </c>
      <c r="AE61" s="509" t="n">
        <f aca="false">SUM(AE62:AE63)</f>
        <v>1</v>
      </c>
      <c r="AF61" s="509" t="n">
        <f aca="false">SUM(AF62:AF63)</f>
        <v>0</v>
      </c>
      <c r="AG61" s="510" t="n">
        <f aca="false">SUM(AG62:AG63)</f>
        <v>0</v>
      </c>
      <c r="AH61" s="444"/>
    </row>
    <row r="62" s="451" customFormat="true" ht="12" hidden="false" customHeight="true" outlineLevel="0" collapsed="false">
      <c r="A62" s="397"/>
      <c r="B62" s="465"/>
      <c r="C62" s="469"/>
      <c r="D62" s="529"/>
      <c r="E62" s="547" t="s">
        <v>475</v>
      </c>
      <c r="F62" s="555" t="n">
        <f aca="false">SUM(L62:AG62)</f>
        <v>28</v>
      </c>
      <c r="G62" s="556" t="n">
        <v>0</v>
      </c>
      <c r="H62" s="557" t="n">
        <v>0</v>
      </c>
      <c r="I62" s="557" t="n">
        <v>0</v>
      </c>
      <c r="J62" s="557" t="n">
        <v>0</v>
      </c>
      <c r="K62" s="558" t="n">
        <v>0</v>
      </c>
      <c r="L62" s="554" t="n">
        <f aca="false">SUM(G62:K62)</f>
        <v>0</v>
      </c>
      <c r="M62" s="557" t="n">
        <v>0</v>
      </c>
      <c r="N62" s="557" t="n">
        <v>0</v>
      </c>
      <c r="O62" s="557" t="n">
        <v>0</v>
      </c>
      <c r="P62" s="558" t="n">
        <v>0</v>
      </c>
      <c r="Q62" s="556" t="n">
        <v>0</v>
      </c>
      <c r="R62" s="557" t="n">
        <v>0</v>
      </c>
      <c r="S62" s="557" t="n">
        <v>0</v>
      </c>
      <c r="T62" s="557" t="n">
        <v>0</v>
      </c>
      <c r="U62" s="557" t="n">
        <v>1</v>
      </c>
      <c r="V62" s="557" t="n">
        <v>0</v>
      </c>
      <c r="W62" s="557" t="n">
        <v>2</v>
      </c>
      <c r="X62" s="557" t="n">
        <v>0</v>
      </c>
      <c r="Y62" s="557" t="n">
        <v>2</v>
      </c>
      <c r="Z62" s="557" t="n">
        <v>5</v>
      </c>
      <c r="AA62" s="557" t="n">
        <v>5</v>
      </c>
      <c r="AB62" s="557" t="n">
        <v>4</v>
      </c>
      <c r="AC62" s="557" t="n">
        <v>7</v>
      </c>
      <c r="AD62" s="557" t="n">
        <v>1</v>
      </c>
      <c r="AE62" s="557" t="n">
        <v>1</v>
      </c>
      <c r="AF62" s="557" t="n">
        <v>0</v>
      </c>
      <c r="AG62" s="558" t="n">
        <v>0</v>
      </c>
    </row>
    <row r="63" s="451" customFormat="true" ht="17.25" hidden="false" customHeight="true" outlineLevel="0" collapsed="false">
      <c r="A63" s="397"/>
      <c r="B63" s="465"/>
      <c r="C63" s="469"/>
      <c r="D63" s="529"/>
      <c r="E63" s="547" t="s">
        <v>476</v>
      </c>
      <c r="F63" s="555" t="n">
        <f aca="false">SUM(L63:AG63)</f>
        <v>13</v>
      </c>
      <c r="G63" s="556" t="n">
        <v>0</v>
      </c>
      <c r="H63" s="557" t="n">
        <v>0</v>
      </c>
      <c r="I63" s="557" t="n">
        <v>0</v>
      </c>
      <c r="J63" s="557" t="n">
        <v>0</v>
      </c>
      <c r="K63" s="558" t="n">
        <v>0</v>
      </c>
      <c r="L63" s="554" t="n">
        <f aca="false">SUM(G63:K63)</f>
        <v>0</v>
      </c>
      <c r="M63" s="557" t="n">
        <v>0</v>
      </c>
      <c r="N63" s="557" t="n">
        <v>0</v>
      </c>
      <c r="O63" s="557" t="n">
        <v>0</v>
      </c>
      <c r="P63" s="558" t="n">
        <v>0</v>
      </c>
      <c r="Q63" s="556" t="n">
        <v>0</v>
      </c>
      <c r="R63" s="557" t="n">
        <v>0</v>
      </c>
      <c r="S63" s="557" t="n">
        <v>0</v>
      </c>
      <c r="T63" s="557" t="n">
        <v>0</v>
      </c>
      <c r="U63" s="557" t="n">
        <v>0</v>
      </c>
      <c r="V63" s="557" t="n">
        <v>0</v>
      </c>
      <c r="W63" s="557" t="n">
        <v>0</v>
      </c>
      <c r="X63" s="557" t="n">
        <v>2</v>
      </c>
      <c r="Y63" s="557" t="n">
        <v>0</v>
      </c>
      <c r="Z63" s="557" t="n">
        <v>1</v>
      </c>
      <c r="AA63" s="557" t="n">
        <v>1</v>
      </c>
      <c r="AB63" s="557" t="n">
        <v>3</v>
      </c>
      <c r="AC63" s="557" t="n">
        <v>1</v>
      </c>
      <c r="AD63" s="557" t="n">
        <v>5</v>
      </c>
      <c r="AE63" s="557" t="n">
        <v>0</v>
      </c>
      <c r="AF63" s="557" t="n">
        <v>0</v>
      </c>
      <c r="AG63" s="558" t="n">
        <v>0</v>
      </c>
    </row>
    <row r="64" s="451" customFormat="true" ht="12" hidden="false" customHeight="true" outlineLevel="0" collapsed="false">
      <c r="A64" s="397" t="s">
        <v>450</v>
      </c>
      <c r="B64" s="465"/>
      <c r="C64" s="469" t="s">
        <v>451</v>
      </c>
      <c r="D64" s="467"/>
      <c r="E64" s="547" t="s">
        <v>7</v>
      </c>
      <c r="F64" s="504" t="n">
        <f aca="false">SUM(L64:AG64)</f>
        <v>27</v>
      </c>
      <c r="G64" s="508" t="n">
        <f aca="false">SUM(G65:G66)</f>
        <v>0</v>
      </c>
      <c r="H64" s="509" t="n">
        <f aca="false">SUM(H65:H66)</f>
        <v>0</v>
      </c>
      <c r="I64" s="509" t="n">
        <f aca="false">SUM(I65:I66)</f>
        <v>0</v>
      </c>
      <c r="J64" s="509" t="n">
        <f aca="false">SUM(J65:J66)</f>
        <v>0</v>
      </c>
      <c r="K64" s="510" t="n">
        <f aca="false">SUM(K65:K66)</f>
        <v>0</v>
      </c>
      <c r="L64" s="554" t="n">
        <f aca="false">SUM(L65:L66)</f>
        <v>0</v>
      </c>
      <c r="M64" s="509" t="n">
        <f aca="false">SUM(M65:M66)</f>
        <v>0</v>
      </c>
      <c r="N64" s="509" t="n">
        <f aca="false">SUM(N65:N66)</f>
        <v>0</v>
      </c>
      <c r="O64" s="509" t="n">
        <f aca="false">SUM(O65:O66)</f>
        <v>0</v>
      </c>
      <c r="P64" s="510" t="n">
        <f aca="false">SUM(P65:P66)</f>
        <v>0</v>
      </c>
      <c r="Q64" s="508" t="n">
        <f aca="false">SUM(Q65:Q66)</f>
        <v>0</v>
      </c>
      <c r="R64" s="509" t="n">
        <f aca="false">SUM(R65:R66)</f>
        <v>0</v>
      </c>
      <c r="S64" s="509" t="n">
        <f aca="false">SUM(S65:S66)</f>
        <v>0</v>
      </c>
      <c r="T64" s="509" t="n">
        <f aca="false">SUM(T65:T66)</f>
        <v>0</v>
      </c>
      <c r="U64" s="509" t="n">
        <f aca="false">SUM(U65:U66)</f>
        <v>0</v>
      </c>
      <c r="V64" s="509" t="n">
        <f aca="false">SUM(V65:V66)</f>
        <v>0</v>
      </c>
      <c r="W64" s="509" t="n">
        <f aca="false">SUM(W65:W66)</f>
        <v>0</v>
      </c>
      <c r="X64" s="509" t="n">
        <f aca="false">SUM(X65:X66)</f>
        <v>1</v>
      </c>
      <c r="Y64" s="509" t="n">
        <f aca="false">SUM(Y65:Y66)</f>
        <v>0</v>
      </c>
      <c r="Z64" s="509" t="n">
        <f aca="false">SUM(Z65:Z66)</f>
        <v>0</v>
      </c>
      <c r="AA64" s="509" t="n">
        <f aca="false">SUM(AA65:AA66)</f>
        <v>2</v>
      </c>
      <c r="AB64" s="509" t="n">
        <f aca="false">SUM(AB65:AB66)</f>
        <v>7</v>
      </c>
      <c r="AC64" s="509" t="n">
        <f aca="false">SUM(AC65:AC66)</f>
        <v>7</v>
      </c>
      <c r="AD64" s="509" t="n">
        <f aca="false">SUM(AD65:AD66)</f>
        <v>6</v>
      </c>
      <c r="AE64" s="509" t="n">
        <f aca="false">SUM(AE65:AE66)</f>
        <v>1</v>
      </c>
      <c r="AF64" s="509" t="n">
        <f aca="false">SUM(AF65:AF66)</f>
        <v>3</v>
      </c>
      <c r="AG64" s="510" t="n">
        <f aca="false">SUM(AG65:AG66)</f>
        <v>0</v>
      </c>
      <c r="AH64" s="444"/>
    </row>
    <row r="65" s="451" customFormat="true" ht="12" hidden="false" customHeight="true" outlineLevel="0" collapsed="false">
      <c r="A65" s="397"/>
      <c r="B65" s="465"/>
      <c r="C65" s="469"/>
      <c r="D65" s="529"/>
      <c r="E65" s="547" t="s">
        <v>475</v>
      </c>
      <c r="F65" s="555" t="n">
        <f aca="false">SUM(L65:AG65)</f>
        <v>11</v>
      </c>
      <c r="G65" s="556" t="n">
        <v>0</v>
      </c>
      <c r="H65" s="557" t="n">
        <v>0</v>
      </c>
      <c r="I65" s="557" t="n">
        <v>0</v>
      </c>
      <c r="J65" s="557" t="n">
        <v>0</v>
      </c>
      <c r="K65" s="558" t="n">
        <v>0</v>
      </c>
      <c r="L65" s="554" t="n">
        <f aca="false">SUM(G65:K65)</f>
        <v>0</v>
      </c>
      <c r="M65" s="557" t="n">
        <v>0</v>
      </c>
      <c r="N65" s="557" t="n">
        <v>0</v>
      </c>
      <c r="O65" s="557" t="n">
        <v>0</v>
      </c>
      <c r="P65" s="558" t="n">
        <v>0</v>
      </c>
      <c r="Q65" s="556" t="n">
        <v>0</v>
      </c>
      <c r="R65" s="557" t="n">
        <v>0</v>
      </c>
      <c r="S65" s="557" t="n">
        <v>0</v>
      </c>
      <c r="T65" s="557" t="n">
        <v>0</v>
      </c>
      <c r="U65" s="557" t="n">
        <v>0</v>
      </c>
      <c r="V65" s="557" t="n">
        <v>0</v>
      </c>
      <c r="W65" s="557" t="n">
        <v>0</v>
      </c>
      <c r="X65" s="557" t="n">
        <v>1</v>
      </c>
      <c r="Y65" s="557" t="n">
        <v>0</v>
      </c>
      <c r="Z65" s="557" t="n">
        <v>0</v>
      </c>
      <c r="AA65" s="557" t="n">
        <v>1</v>
      </c>
      <c r="AB65" s="557" t="n">
        <v>3</v>
      </c>
      <c r="AC65" s="557" t="n">
        <v>3</v>
      </c>
      <c r="AD65" s="557" t="n">
        <v>3</v>
      </c>
      <c r="AE65" s="557" t="n">
        <v>0</v>
      </c>
      <c r="AF65" s="557" t="n">
        <v>0</v>
      </c>
      <c r="AG65" s="558" t="n">
        <v>0</v>
      </c>
    </row>
    <row r="66" s="451" customFormat="true" ht="17.25" hidden="false" customHeight="true" outlineLevel="0" collapsed="false">
      <c r="A66" s="397"/>
      <c r="B66" s="465"/>
      <c r="C66" s="469"/>
      <c r="D66" s="529"/>
      <c r="E66" s="547" t="s">
        <v>476</v>
      </c>
      <c r="F66" s="555" t="n">
        <f aca="false">SUM(L66:AG66)</f>
        <v>16</v>
      </c>
      <c r="G66" s="556" t="n">
        <v>0</v>
      </c>
      <c r="H66" s="557" t="n">
        <v>0</v>
      </c>
      <c r="I66" s="557" t="n">
        <v>0</v>
      </c>
      <c r="J66" s="557" t="n">
        <v>0</v>
      </c>
      <c r="K66" s="558" t="n">
        <v>0</v>
      </c>
      <c r="L66" s="554" t="n">
        <f aca="false">SUM(G66:K66)</f>
        <v>0</v>
      </c>
      <c r="M66" s="557" t="n">
        <v>0</v>
      </c>
      <c r="N66" s="557" t="n">
        <v>0</v>
      </c>
      <c r="O66" s="557" t="n">
        <v>0</v>
      </c>
      <c r="P66" s="558" t="n">
        <v>0</v>
      </c>
      <c r="Q66" s="556" t="n">
        <v>0</v>
      </c>
      <c r="R66" s="557" t="n">
        <v>0</v>
      </c>
      <c r="S66" s="557" t="n">
        <v>0</v>
      </c>
      <c r="T66" s="557" t="n">
        <v>0</v>
      </c>
      <c r="U66" s="557" t="n">
        <v>0</v>
      </c>
      <c r="V66" s="557" t="n">
        <v>0</v>
      </c>
      <c r="W66" s="557" t="n">
        <v>0</v>
      </c>
      <c r="X66" s="557" t="n">
        <v>0</v>
      </c>
      <c r="Y66" s="557" t="n">
        <v>0</v>
      </c>
      <c r="Z66" s="557" t="n">
        <v>0</v>
      </c>
      <c r="AA66" s="557" t="n">
        <v>1</v>
      </c>
      <c r="AB66" s="557" t="n">
        <v>4</v>
      </c>
      <c r="AC66" s="557" t="n">
        <v>4</v>
      </c>
      <c r="AD66" s="557" t="n">
        <v>3</v>
      </c>
      <c r="AE66" s="557" t="n">
        <v>1</v>
      </c>
      <c r="AF66" s="557" t="n">
        <v>3</v>
      </c>
      <c r="AG66" s="558" t="n">
        <v>0</v>
      </c>
    </row>
    <row r="67" s="451" customFormat="true" ht="12" hidden="false" customHeight="true" outlineLevel="0" collapsed="false">
      <c r="A67" s="397" t="s">
        <v>452</v>
      </c>
      <c r="B67" s="465"/>
      <c r="C67" s="470" t="s">
        <v>376</v>
      </c>
      <c r="D67" s="338"/>
      <c r="E67" s="547" t="s">
        <v>7</v>
      </c>
      <c r="F67" s="504" t="n">
        <f aca="false">SUM(L67:AG67)</f>
        <v>145</v>
      </c>
      <c r="G67" s="508" t="n">
        <f aca="false">SUM(G68:G69)</f>
        <v>0</v>
      </c>
      <c r="H67" s="509" t="n">
        <f aca="false">SUM(H68:H69)</f>
        <v>0</v>
      </c>
      <c r="I67" s="509" t="n">
        <f aca="false">SUM(I68:I69)</f>
        <v>0</v>
      </c>
      <c r="J67" s="509" t="n">
        <f aca="false">SUM(J68:J69)</f>
        <v>0</v>
      </c>
      <c r="K67" s="510" t="n">
        <f aca="false">SUM(K68:K69)</f>
        <v>0</v>
      </c>
      <c r="L67" s="554" t="n">
        <f aca="false">SUM(L68:L69)</f>
        <v>0</v>
      </c>
      <c r="M67" s="509" t="n">
        <f aca="false">SUM(M68:M69)</f>
        <v>1</v>
      </c>
      <c r="N67" s="509" t="n">
        <f aca="false">SUM(N68:N69)</f>
        <v>0</v>
      </c>
      <c r="O67" s="509" t="n">
        <f aca="false">SUM(O68:O69)</f>
        <v>0</v>
      </c>
      <c r="P67" s="510" t="n">
        <f aca="false">SUM(P68:P69)</f>
        <v>0</v>
      </c>
      <c r="Q67" s="508" t="n">
        <f aca="false">SUM(Q68:Q69)</f>
        <v>0</v>
      </c>
      <c r="R67" s="509" t="n">
        <f aca="false">SUM(R68:R69)</f>
        <v>0</v>
      </c>
      <c r="S67" s="509" t="n">
        <f aca="false">SUM(S68:S69)</f>
        <v>0</v>
      </c>
      <c r="T67" s="509" t="n">
        <f aca="false">SUM(T68:T69)</f>
        <v>2</v>
      </c>
      <c r="U67" s="509" t="n">
        <f aca="false">SUM(U68:U69)</f>
        <v>1</v>
      </c>
      <c r="V67" s="509" t="n">
        <f aca="false">SUM(V68:V69)</f>
        <v>1</v>
      </c>
      <c r="W67" s="509" t="n">
        <f aca="false">SUM(W68:W69)</f>
        <v>2</v>
      </c>
      <c r="X67" s="509" t="n">
        <f aca="false">SUM(X68:X69)</f>
        <v>3</v>
      </c>
      <c r="Y67" s="509" t="n">
        <f aca="false">SUM(Y68:Y69)</f>
        <v>6</v>
      </c>
      <c r="Z67" s="509" t="n">
        <f aca="false">SUM(Z68:Z69)</f>
        <v>6</v>
      </c>
      <c r="AA67" s="509" t="n">
        <f aca="false">SUM(AA68:AA69)</f>
        <v>10</v>
      </c>
      <c r="AB67" s="509" t="n">
        <f aca="false">SUM(AB68:AB69)</f>
        <v>16</v>
      </c>
      <c r="AC67" s="509" t="n">
        <f aca="false">SUM(AC68:AC69)</f>
        <v>33</v>
      </c>
      <c r="AD67" s="509" t="n">
        <f aca="false">SUM(AD68:AD69)</f>
        <v>37</v>
      </c>
      <c r="AE67" s="509" t="n">
        <f aca="false">SUM(AE68:AE69)</f>
        <v>19</v>
      </c>
      <c r="AF67" s="509" t="n">
        <f aca="false">SUM(AF68:AF69)</f>
        <v>8</v>
      </c>
      <c r="AG67" s="510" t="n">
        <f aca="false">SUM(AG68:AG69)</f>
        <v>0</v>
      </c>
      <c r="AH67" s="444"/>
    </row>
    <row r="68" s="451" customFormat="true" ht="12" hidden="false" customHeight="true" outlineLevel="0" collapsed="false">
      <c r="A68" s="397"/>
      <c r="B68" s="465"/>
      <c r="C68" s="470"/>
      <c r="D68" s="529"/>
      <c r="E68" s="547" t="s">
        <v>475</v>
      </c>
      <c r="F68" s="555" t="n">
        <f aca="false">SUM(L68:AG68)</f>
        <v>57</v>
      </c>
      <c r="G68" s="556" t="n">
        <v>0</v>
      </c>
      <c r="H68" s="557" t="n">
        <v>0</v>
      </c>
      <c r="I68" s="557" t="n">
        <v>0</v>
      </c>
      <c r="J68" s="557" t="n">
        <v>0</v>
      </c>
      <c r="K68" s="558" t="n">
        <v>0</v>
      </c>
      <c r="L68" s="554" t="n">
        <f aca="false">SUM(G68:K68)</f>
        <v>0</v>
      </c>
      <c r="M68" s="557" t="n">
        <v>0</v>
      </c>
      <c r="N68" s="557" t="n">
        <v>0</v>
      </c>
      <c r="O68" s="557" t="n">
        <v>0</v>
      </c>
      <c r="P68" s="558" t="n">
        <v>0</v>
      </c>
      <c r="Q68" s="556" t="n">
        <v>0</v>
      </c>
      <c r="R68" s="557" t="n">
        <v>0</v>
      </c>
      <c r="S68" s="557" t="n">
        <v>0</v>
      </c>
      <c r="T68" s="557" t="n">
        <v>2</v>
      </c>
      <c r="U68" s="557" t="n">
        <v>1</v>
      </c>
      <c r="V68" s="557" t="n">
        <v>0</v>
      </c>
      <c r="W68" s="557" t="n">
        <v>1</v>
      </c>
      <c r="X68" s="557" t="n">
        <v>2</v>
      </c>
      <c r="Y68" s="557" t="n">
        <v>5</v>
      </c>
      <c r="Z68" s="557" t="n">
        <v>3</v>
      </c>
      <c r="AA68" s="557" t="n">
        <v>7</v>
      </c>
      <c r="AB68" s="557" t="n">
        <v>6</v>
      </c>
      <c r="AC68" s="557" t="n">
        <v>15</v>
      </c>
      <c r="AD68" s="557" t="n">
        <v>11</v>
      </c>
      <c r="AE68" s="557" t="n">
        <v>3</v>
      </c>
      <c r="AF68" s="557" t="n">
        <v>1</v>
      </c>
      <c r="AG68" s="558" t="n">
        <v>0</v>
      </c>
    </row>
    <row r="69" s="451" customFormat="true" ht="17.25" hidden="false" customHeight="true" outlineLevel="0" collapsed="false">
      <c r="A69" s="397"/>
      <c r="B69" s="465"/>
      <c r="C69" s="470"/>
      <c r="D69" s="529"/>
      <c r="E69" s="547" t="s">
        <v>476</v>
      </c>
      <c r="F69" s="555" t="n">
        <f aca="false">SUM(L69:AG69)</f>
        <v>88</v>
      </c>
      <c r="G69" s="556" t="n">
        <v>0</v>
      </c>
      <c r="H69" s="557" t="n">
        <v>0</v>
      </c>
      <c r="I69" s="557" t="n">
        <v>0</v>
      </c>
      <c r="J69" s="557" t="n">
        <v>0</v>
      </c>
      <c r="K69" s="558" t="n">
        <v>0</v>
      </c>
      <c r="L69" s="554" t="n">
        <f aca="false">SUM(G69:K69)</f>
        <v>0</v>
      </c>
      <c r="M69" s="557" t="n">
        <v>1</v>
      </c>
      <c r="N69" s="557" t="n">
        <v>0</v>
      </c>
      <c r="O69" s="557" t="n">
        <v>0</v>
      </c>
      <c r="P69" s="558" t="n">
        <v>0</v>
      </c>
      <c r="Q69" s="556" t="n">
        <v>0</v>
      </c>
      <c r="R69" s="557" t="n">
        <v>0</v>
      </c>
      <c r="S69" s="557" t="n">
        <v>0</v>
      </c>
      <c r="T69" s="557" t="n">
        <v>0</v>
      </c>
      <c r="U69" s="557" t="n">
        <v>0</v>
      </c>
      <c r="V69" s="557" t="n">
        <v>1</v>
      </c>
      <c r="W69" s="557" t="n">
        <v>1</v>
      </c>
      <c r="X69" s="557" t="n">
        <v>1</v>
      </c>
      <c r="Y69" s="557" t="n">
        <v>1</v>
      </c>
      <c r="Z69" s="557" t="n">
        <v>3</v>
      </c>
      <c r="AA69" s="557" t="n">
        <v>3</v>
      </c>
      <c r="AB69" s="557" t="n">
        <v>10</v>
      </c>
      <c r="AC69" s="557" t="n">
        <v>18</v>
      </c>
      <c r="AD69" s="557" t="n">
        <v>26</v>
      </c>
      <c r="AE69" s="557" t="n">
        <v>16</v>
      </c>
      <c r="AF69" s="557" t="n">
        <v>7</v>
      </c>
      <c r="AG69" s="558" t="n">
        <v>0</v>
      </c>
    </row>
    <row r="70" s="451" customFormat="true" ht="12" hidden="false" customHeight="true" outlineLevel="0" collapsed="false">
      <c r="A70" s="397" t="s">
        <v>453</v>
      </c>
      <c r="B70" s="507" t="s">
        <v>151</v>
      </c>
      <c r="C70" s="507"/>
      <c r="D70" s="338"/>
      <c r="E70" s="547" t="s">
        <v>7</v>
      </c>
      <c r="F70" s="504" t="n">
        <f aca="false">SUM(L70:AG70)</f>
        <v>205</v>
      </c>
      <c r="G70" s="508" t="n">
        <f aca="false">SUM(G71:G72)</f>
        <v>0</v>
      </c>
      <c r="H70" s="509" t="n">
        <f aca="false">SUM(H71:H72)</f>
        <v>0</v>
      </c>
      <c r="I70" s="509" t="n">
        <f aca="false">SUM(I71:I72)</f>
        <v>0</v>
      </c>
      <c r="J70" s="509" t="n">
        <f aca="false">SUM(J71:J72)</f>
        <v>0</v>
      </c>
      <c r="K70" s="510" t="n">
        <f aca="false">SUM(K71:K72)</f>
        <v>0</v>
      </c>
      <c r="L70" s="554" t="n">
        <f aca="false">SUM(L71:L72)</f>
        <v>0</v>
      </c>
      <c r="M70" s="509" t="n">
        <f aca="false">SUM(M71:M72)</f>
        <v>0</v>
      </c>
      <c r="N70" s="509" t="n">
        <f aca="false">SUM(N71:N72)</f>
        <v>0</v>
      </c>
      <c r="O70" s="509" t="n">
        <f aca="false">SUM(O71:O72)</f>
        <v>0</v>
      </c>
      <c r="P70" s="510" t="n">
        <f aca="false">SUM(P71:P72)</f>
        <v>0</v>
      </c>
      <c r="Q70" s="508" t="n">
        <f aca="false">SUM(Q71:Q72)</f>
        <v>0</v>
      </c>
      <c r="R70" s="509" t="n">
        <f aca="false">SUM(R71:R72)</f>
        <v>0</v>
      </c>
      <c r="S70" s="509" t="n">
        <f aca="false">SUM(S71:S72)</f>
        <v>0</v>
      </c>
      <c r="T70" s="509" t="n">
        <f aca="false">SUM(T71:T72)</f>
        <v>2</v>
      </c>
      <c r="U70" s="509" t="n">
        <f aca="false">SUM(U71:U72)</f>
        <v>2</v>
      </c>
      <c r="V70" s="509" t="n">
        <f aca="false">SUM(V71:V72)</f>
        <v>4</v>
      </c>
      <c r="W70" s="509" t="n">
        <f aca="false">SUM(W71:W72)</f>
        <v>2</v>
      </c>
      <c r="X70" s="509" t="n">
        <f aca="false">SUM(X71:X72)</f>
        <v>7</v>
      </c>
      <c r="Y70" s="509" t="n">
        <f aca="false">SUM(Y71:Y72)</f>
        <v>18</v>
      </c>
      <c r="Z70" s="509" t="n">
        <f aca="false">SUM(Z71:Z72)</f>
        <v>23</v>
      </c>
      <c r="AA70" s="509" t="n">
        <f aca="false">SUM(AA71:AA72)</f>
        <v>21</v>
      </c>
      <c r="AB70" s="509" t="n">
        <f aca="false">SUM(AB71:AB72)</f>
        <v>25</v>
      </c>
      <c r="AC70" s="509" t="n">
        <f aca="false">SUM(AC71:AC72)</f>
        <v>45</v>
      </c>
      <c r="AD70" s="509" t="n">
        <f aca="false">SUM(AD71:AD72)</f>
        <v>28</v>
      </c>
      <c r="AE70" s="509" t="n">
        <f aca="false">SUM(AE71:AE72)</f>
        <v>23</v>
      </c>
      <c r="AF70" s="509" t="n">
        <f aca="false">SUM(AF71:AF72)</f>
        <v>5</v>
      </c>
      <c r="AG70" s="510" t="n">
        <f aca="false">SUM(AG71:AG72)</f>
        <v>0</v>
      </c>
    </row>
    <row r="71" s="451" customFormat="true" ht="12" hidden="false" customHeight="true" outlineLevel="0" collapsed="false">
      <c r="A71" s="397"/>
      <c r="B71" s="507"/>
      <c r="C71" s="507"/>
      <c r="D71" s="529"/>
      <c r="E71" s="547" t="s">
        <v>475</v>
      </c>
      <c r="F71" s="555" t="n">
        <f aca="false">SUM(L71:AG71)</f>
        <v>107</v>
      </c>
      <c r="G71" s="556" t="n">
        <v>0</v>
      </c>
      <c r="H71" s="557" t="n">
        <v>0</v>
      </c>
      <c r="I71" s="557" t="n">
        <v>0</v>
      </c>
      <c r="J71" s="557" t="n">
        <v>0</v>
      </c>
      <c r="K71" s="558" t="n">
        <v>0</v>
      </c>
      <c r="L71" s="554" t="n">
        <f aca="false">SUM(G71:K71)</f>
        <v>0</v>
      </c>
      <c r="M71" s="557" t="n">
        <v>0</v>
      </c>
      <c r="N71" s="557" t="n">
        <v>0</v>
      </c>
      <c r="O71" s="557" t="n">
        <v>0</v>
      </c>
      <c r="P71" s="558" t="n">
        <v>0</v>
      </c>
      <c r="Q71" s="556" t="n">
        <v>0</v>
      </c>
      <c r="R71" s="557" t="n">
        <v>0</v>
      </c>
      <c r="S71" s="557" t="n">
        <v>0</v>
      </c>
      <c r="T71" s="557" t="n">
        <v>2</v>
      </c>
      <c r="U71" s="557" t="n">
        <v>2</v>
      </c>
      <c r="V71" s="557" t="n">
        <v>3</v>
      </c>
      <c r="W71" s="557" t="n">
        <v>1</v>
      </c>
      <c r="X71" s="557" t="n">
        <v>5</v>
      </c>
      <c r="Y71" s="557" t="n">
        <v>13</v>
      </c>
      <c r="Z71" s="557" t="n">
        <v>18</v>
      </c>
      <c r="AA71" s="557" t="n">
        <v>15</v>
      </c>
      <c r="AB71" s="557" t="n">
        <v>11</v>
      </c>
      <c r="AC71" s="557" t="n">
        <v>22</v>
      </c>
      <c r="AD71" s="557" t="n">
        <v>9</v>
      </c>
      <c r="AE71" s="557" t="n">
        <v>5</v>
      </c>
      <c r="AF71" s="557" t="n">
        <v>1</v>
      </c>
      <c r="AG71" s="558" t="n">
        <v>0</v>
      </c>
      <c r="AH71" s="531"/>
    </row>
    <row r="72" s="451" customFormat="true" ht="17.25" hidden="false" customHeight="true" outlineLevel="0" collapsed="false">
      <c r="A72" s="397"/>
      <c r="B72" s="507"/>
      <c r="C72" s="507"/>
      <c r="D72" s="529"/>
      <c r="E72" s="547" t="s">
        <v>476</v>
      </c>
      <c r="F72" s="555" t="n">
        <f aca="false">SUM(L72:AG72)</f>
        <v>98</v>
      </c>
      <c r="G72" s="556" t="n">
        <v>0</v>
      </c>
      <c r="H72" s="557" t="n">
        <v>0</v>
      </c>
      <c r="I72" s="557" t="n">
        <v>0</v>
      </c>
      <c r="J72" s="557" t="n">
        <v>0</v>
      </c>
      <c r="K72" s="558" t="n">
        <v>0</v>
      </c>
      <c r="L72" s="554" t="n">
        <f aca="false">SUM(G72:K72)</f>
        <v>0</v>
      </c>
      <c r="M72" s="557" t="n">
        <v>0</v>
      </c>
      <c r="N72" s="557" t="n">
        <v>0</v>
      </c>
      <c r="O72" s="557" t="n">
        <v>0</v>
      </c>
      <c r="P72" s="558" t="n">
        <v>0</v>
      </c>
      <c r="Q72" s="556" t="n">
        <v>0</v>
      </c>
      <c r="R72" s="557" t="n">
        <v>0</v>
      </c>
      <c r="S72" s="557" t="n">
        <v>0</v>
      </c>
      <c r="T72" s="557" t="n">
        <v>0</v>
      </c>
      <c r="U72" s="557" t="n">
        <v>0</v>
      </c>
      <c r="V72" s="557" t="n">
        <v>1</v>
      </c>
      <c r="W72" s="557" t="n">
        <v>1</v>
      </c>
      <c r="X72" s="557" t="n">
        <v>2</v>
      </c>
      <c r="Y72" s="557" t="n">
        <v>5</v>
      </c>
      <c r="Z72" s="557" t="n">
        <v>5</v>
      </c>
      <c r="AA72" s="557" t="n">
        <v>6</v>
      </c>
      <c r="AB72" s="557" t="n">
        <v>14</v>
      </c>
      <c r="AC72" s="557" t="n">
        <v>23</v>
      </c>
      <c r="AD72" s="557" t="n">
        <v>19</v>
      </c>
      <c r="AE72" s="557" t="n">
        <v>18</v>
      </c>
      <c r="AF72" s="557" t="n">
        <v>4</v>
      </c>
      <c r="AG72" s="558" t="n">
        <v>0</v>
      </c>
      <c r="AH72" s="531"/>
    </row>
    <row r="73" s="451" customFormat="true" ht="12" hidden="false" customHeight="true" outlineLevel="0" collapsed="false">
      <c r="A73" s="397" t="s">
        <v>454</v>
      </c>
      <c r="B73" s="465" t="s">
        <v>477</v>
      </c>
      <c r="C73" s="470" t="s">
        <v>455</v>
      </c>
      <c r="D73" s="338"/>
      <c r="E73" s="547" t="s">
        <v>7</v>
      </c>
      <c r="F73" s="504" t="n">
        <f aca="false">SUM(L73:AG73)</f>
        <v>27</v>
      </c>
      <c r="G73" s="508" t="n">
        <f aca="false">SUM(G74:G75)</f>
        <v>0</v>
      </c>
      <c r="H73" s="509" t="n">
        <f aca="false">SUM(H74:H75)</f>
        <v>0</v>
      </c>
      <c r="I73" s="509" t="n">
        <f aca="false">SUM(I74:I75)</f>
        <v>0</v>
      </c>
      <c r="J73" s="509" t="n">
        <f aca="false">SUM(J74:J75)</f>
        <v>0</v>
      </c>
      <c r="K73" s="510" t="n">
        <f aca="false">SUM(K74:K75)</f>
        <v>0</v>
      </c>
      <c r="L73" s="554" t="n">
        <f aca="false">SUM(L74:L75)</f>
        <v>0</v>
      </c>
      <c r="M73" s="509" t="n">
        <f aca="false">SUM(M74:M75)</f>
        <v>0</v>
      </c>
      <c r="N73" s="509" t="n">
        <f aca="false">SUM(N74:N75)</f>
        <v>0</v>
      </c>
      <c r="O73" s="509" t="n">
        <f aca="false">SUM(O74:O75)</f>
        <v>0</v>
      </c>
      <c r="P73" s="510" t="n">
        <f aca="false">SUM(P74:P75)</f>
        <v>0</v>
      </c>
      <c r="Q73" s="508" t="n">
        <f aca="false">SUM(Q74:Q75)</f>
        <v>0</v>
      </c>
      <c r="R73" s="509" t="n">
        <f aca="false">SUM(R74:R75)</f>
        <v>0</v>
      </c>
      <c r="S73" s="509" t="n">
        <f aca="false">SUM(S74:S75)</f>
        <v>0</v>
      </c>
      <c r="T73" s="509" t="n">
        <f aca="false">SUM(T74:T75)</f>
        <v>2</v>
      </c>
      <c r="U73" s="509" t="n">
        <f aca="false">SUM(U74:U75)</f>
        <v>2</v>
      </c>
      <c r="V73" s="509" t="n">
        <f aca="false">SUM(V74:V75)</f>
        <v>2</v>
      </c>
      <c r="W73" s="509" t="n">
        <f aca="false">SUM(W74:W75)</f>
        <v>1</v>
      </c>
      <c r="X73" s="509" t="n">
        <f aca="false">SUM(X74:X75)</f>
        <v>4</v>
      </c>
      <c r="Y73" s="509" t="n">
        <f aca="false">SUM(Y74:Y75)</f>
        <v>3</v>
      </c>
      <c r="Z73" s="509" t="n">
        <f aca="false">SUM(Z74:Z75)</f>
        <v>1</v>
      </c>
      <c r="AA73" s="509" t="n">
        <f aca="false">SUM(AA74:AA75)</f>
        <v>2</v>
      </c>
      <c r="AB73" s="509" t="n">
        <f aca="false">SUM(AB74:AB75)</f>
        <v>3</v>
      </c>
      <c r="AC73" s="509" t="n">
        <f aca="false">SUM(AC74:AC75)</f>
        <v>5</v>
      </c>
      <c r="AD73" s="509" t="n">
        <f aca="false">SUM(AD74:AD75)</f>
        <v>2</v>
      </c>
      <c r="AE73" s="509" t="n">
        <f aca="false">SUM(AE74:AE75)</f>
        <v>0</v>
      </c>
      <c r="AF73" s="509" t="n">
        <f aca="false">SUM(AF74:AF75)</f>
        <v>0</v>
      </c>
      <c r="AG73" s="510" t="n">
        <f aca="false">SUM(AG74:AG75)</f>
        <v>0</v>
      </c>
    </row>
    <row r="74" s="451" customFormat="true" ht="12" hidden="false" customHeight="true" outlineLevel="0" collapsed="false">
      <c r="A74" s="397"/>
      <c r="B74" s="465"/>
      <c r="C74" s="470"/>
      <c r="D74" s="529"/>
      <c r="E74" s="547" t="s">
        <v>475</v>
      </c>
      <c r="F74" s="555" t="n">
        <f aca="false">SUM(L74:AG74)</f>
        <v>13</v>
      </c>
      <c r="G74" s="556" t="n">
        <v>0</v>
      </c>
      <c r="H74" s="557" t="n">
        <v>0</v>
      </c>
      <c r="I74" s="557" t="n">
        <v>0</v>
      </c>
      <c r="J74" s="557" t="n">
        <v>0</v>
      </c>
      <c r="K74" s="558" t="n">
        <v>0</v>
      </c>
      <c r="L74" s="554" t="n">
        <f aca="false">SUM(G74:K74)</f>
        <v>0</v>
      </c>
      <c r="M74" s="557" t="n">
        <v>0</v>
      </c>
      <c r="N74" s="557" t="n">
        <v>0</v>
      </c>
      <c r="O74" s="557" t="n">
        <v>0</v>
      </c>
      <c r="P74" s="558" t="n">
        <v>0</v>
      </c>
      <c r="Q74" s="556" t="n">
        <v>0</v>
      </c>
      <c r="R74" s="557" t="n">
        <v>0</v>
      </c>
      <c r="S74" s="557" t="n">
        <v>0</v>
      </c>
      <c r="T74" s="557" t="n">
        <v>2</v>
      </c>
      <c r="U74" s="557" t="n">
        <v>2</v>
      </c>
      <c r="V74" s="557" t="n">
        <v>2</v>
      </c>
      <c r="W74" s="557" t="n">
        <v>0</v>
      </c>
      <c r="X74" s="557" t="n">
        <v>2</v>
      </c>
      <c r="Y74" s="557" t="n">
        <v>2</v>
      </c>
      <c r="Z74" s="557" t="n">
        <v>1</v>
      </c>
      <c r="AA74" s="557" t="n">
        <v>1</v>
      </c>
      <c r="AB74" s="557" t="n">
        <v>0</v>
      </c>
      <c r="AC74" s="557" t="n">
        <v>1</v>
      </c>
      <c r="AD74" s="557" t="n">
        <v>0</v>
      </c>
      <c r="AE74" s="557" t="n">
        <v>0</v>
      </c>
      <c r="AF74" s="557" t="n">
        <v>0</v>
      </c>
      <c r="AG74" s="558" t="n">
        <v>0</v>
      </c>
    </row>
    <row r="75" s="451" customFormat="true" ht="17.25" hidden="false" customHeight="true" outlineLevel="0" collapsed="false">
      <c r="A75" s="397"/>
      <c r="B75" s="465"/>
      <c r="C75" s="470"/>
      <c r="D75" s="529"/>
      <c r="E75" s="547" t="s">
        <v>476</v>
      </c>
      <c r="F75" s="555" t="n">
        <f aca="false">SUM(L75:AG75)</f>
        <v>14</v>
      </c>
      <c r="G75" s="556" t="n">
        <v>0</v>
      </c>
      <c r="H75" s="557" t="n">
        <v>0</v>
      </c>
      <c r="I75" s="557" t="n">
        <v>0</v>
      </c>
      <c r="J75" s="557" t="n">
        <v>0</v>
      </c>
      <c r="K75" s="558" t="n">
        <v>0</v>
      </c>
      <c r="L75" s="554" t="n">
        <f aca="false">SUM(G75:K75)</f>
        <v>0</v>
      </c>
      <c r="M75" s="557" t="n">
        <v>0</v>
      </c>
      <c r="N75" s="557" t="n">
        <v>0</v>
      </c>
      <c r="O75" s="557" t="n">
        <v>0</v>
      </c>
      <c r="P75" s="558" t="n">
        <v>0</v>
      </c>
      <c r="Q75" s="556" t="n">
        <v>0</v>
      </c>
      <c r="R75" s="557" t="n">
        <v>0</v>
      </c>
      <c r="S75" s="557" t="n">
        <v>0</v>
      </c>
      <c r="T75" s="557" t="n">
        <v>0</v>
      </c>
      <c r="U75" s="557" t="n">
        <v>0</v>
      </c>
      <c r="V75" s="557" t="n">
        <v>0</v>
      </c>
      <c r="W75" s="557" t="n">
        <v>1</v>
      </c>
      <c r="X75" s="557" t="n">
        <v>2</v>
      </c>
      <c r="Y75" s="557" t="n">
        <v>1</v>
      </c>
      <c r="Z75" s="557" t="n">
        <v>0</v>
      </c>
      <c r="AA75" s="557" t="n">
        <v>1</v>
      </c>
      <c r="AB75" s="557" t="n">
        <v>3</v>
      </c>
      <c r="AC75" s="557" t="n">
        <v>4</v>
      </c>
      <c r="AD75" s="557" t="n">
        <v>2</v>
      </c>
      <c r="AE75" s="557" t="n">
        <v>0</v>
      </c>
      <c r="AF75" s="557" t="n">
        <v>0</v>
      </c>
      <c r="AG75" s="558" t="n">
        <v>0</v>
      </c>
    </row>
    <row r="76" s="451" customFormat="true" ht="12" hidden="false" customHeight="true" outlineLevel="0" collapsed="false">
      <c r="A76" s="397" t="s">
        <v>456</v>
      </c>
      <c r="B76" s="465"/>
      <c r="C76" s="470" t="s">
        <v>457</v>
      </c>
      <c r="D76" s="338"/>
      <c r="E76" s="547" t="s">
        <v>7</v>
      </c>
      <c r="F76" s="504" t="n">
        <f aca="false">SUM(L76:AG76)</f>
        <v>56</v>
      </c>
      <c r="G76" s="508" t="n">
        <f aca="false">SUM(G77:G78)</f>
        <v>0</v>
      </c>
      <c r="H76" s="509" t="n">
        <f aca="false">SUM(H77:H78)</f>
        <v>0</v>
      </c>
      <c r="I76" s="509" t="n">
        <f aca="false">SUM(I77:I78)</f>
        <v>0</v>
      </c>
      <c r="J76" s="509" t="n">
        <f aca="false">SUM(J77:J78)</f>
        <v>0</v>
      </c>
      <c r="K76" s="510" t="n">
        <f aca="false">SUM(K77:K78)</f>
        <v>0</v>
      </c>
      <c r="L76" s="554" t="n">
        <f aca="false">SUM(L77:L78)</f>
        <v>0</v>
      </c>
      <c r="M76" s="509" t="n">
        <f aca="false">SUM(M77:M78)</f>
        <v>0</v>
      </c>
      <c r="N76" s="509" t="n">
        <f aca="false">SUM(N77:N78)</f>
        <v>0</v>
      </c>
      <c r="O76" s="509" t="n">
        <f aca="false">SUM(O77:O78)</f>
        <v>0</v>
      </c>
      <c r="P76" s="510" t="n">
        <f aca="false">SUM(P77:P78)</f>
        <v>0</v>
      </c>
      <c r="Q76" s="508" t="n">
        <f aca="false">SUM(Q77:Q78)</f>
        <v>0</v>
      </c>
      <c r="R76" s="509" t="n">
        <f aca="false">SUM(R77:R78)</f>
        <v>0</v>
      </c>
      <c r="S76" s="509" t="n">
        <f aca="false">SUM(S77:S78)</f>
        <v>0</v>
      </c>
      <c r="T76" s="509" t="n">
        <f aca="false">SUM(T77:T78)</f>
        <v>0</v>
      </c>
      <c r="U76" s="509" t="n">
        <f aca="false">SUM(U77:U78)</f>
        <v>0</v>
      </c>
      <c r="V76" s="509" t="n">
        <f aca="false">SUM(V77:V78)</f>
        <v>2</v>
      </c>
      <c r="W76" s="509" t="n">
        <f aca="false">SUM(W77:W78)</f>
        <v>1</v>
      </c>
      <c r="X76" s="509" t="n">
        <f aca="false">SUM(X77:X78)</f>
        <v>2</v>
      </c>
      <c r="Y76" s="509" t="n">
        <f aca="false">SUM(Y77:Y78)</f>
        <v>8</v>
      </c>
      <c r="Z76" s="509" t="n">
        <f aca="false">SUM(Z77:Z78)</f>
        <v>7</v>
      </c>
      <c r="AA76" s="509" t="n">
        <f aca="false">SUM(AA77:AA78)</f>
        <v>9</v>
      </c>
      <c r="AB76" s="509" t="n">
        <f aca="false">SUM(AB77:AB78)</f>
        <v>7</v>
      </c>
      <c r="AC76" s="509" t="n">
        <f aca="false">SUM(AC77:AC78)</f>
        <v>12</v>
      </c>
      <c r="AD76" s="509" t="n">
        <f aca="false">SUM(AD77:AD78)</f>
        <v>5</v>
      </c>
      <c r="AE76" s="509" t="n">
        <f aca="false">SUM(AE77:AE78)</f>
        <v>2</v>
      </c>
      <c r="AF76" s="509" t="n">
        <f aca="false">SUM(AF77:AF78)</f>
        <v>1</v>
      </c>
      <c r="AG76" s="510" t="n">
        <f aca="false">SUM(AG77:AG78)</f>
        <v>0</v>
      </c>
    </row>
    <row r="77" s="451" customFormat="true" ht="12" hidden="false" customHeight="true" outlineLevel="0" collapsed="false">
      <c r="A77" s="397"/>
      <c r="B77" s="465"/>
      <c r="C77" s="470"/>
      <c r="D77" s="529"/>
      <c r="E77" s="547" t="s">
        <v>475</v>
      </c>
      <c r="F77" s="555" t="n">
        <f aca="false">SUM(L77:AG77)</f>
        <v>33</v>
      </c>
      <c r="G77" s="556" t="n">
        <v>0</v>
      </c>
      <c r="H77" s="557" t="n">
        <v>0</v>
      </c>
      <c r="I77" s="557" t="n">
        <v>0</v>
      </c>
      <c r="J77" s="557" t="n">
        <v>0</v>
      </c>
      <c r="K77" s="558" t="n">
        <v>0</v>
      </c>
      <c r="L77" s="554" t="n">
        <f aca="false">SUM(G77:K77)</f>
        <v>0</v>
      </c>
      <c r="M77" s="557" t="n">
        <v>0</v>
      </c>
      <c r="N77" s="557" t="n">
        <v>0</v>
      </c>
      <c r="O77" s="557" t="n">
        <v>0</v>
      </c>
      <c r="P77" s="558" t="n">
        <v>0</v>
      </c>
      <c r="Q77" s="556" t="n">
        <v>0</v>
      </c>
      <c r="R77" s="557" t="n">
        <v>0</v>
      </c>
      <c r="S77" s="557" t="n">
        <v>0</v>
      </c>
      <c r="T77" s="557" t="n">
        <v>0</v>
      </c>
      <c r="U77" s="557" t="n">
        <v>0</v>
      </c>
      <c r="V77" s="557" t="n">
        <v>1</v>
      </c>
      <c r="W77" s="557" t="n">
        <v>1</v>
      </c>
      <c r="X77" s="557" t="n">
        <v>2</v>
      </c>
      <c r="Y77" s="557" t="n">
        <v>6</v>
      </c>
      <c r="Z77" s="557" t="n">
        <v>5</v>
      </c>
      <c r="AA77" s="557" t="n">
        <v>7</v>
      </c>
      <c r="AB77" s="557" t="n">
        <v>3</v>
      </c>
      <c r="AC77" s="557" t="n">
        <v>6</v>
      </c>
      <c r="AD77" s="557" t="n">
        <v>2</v>
      </c>
      <c r="AE77" s="557" t="n">
        <v>0</v>
      </c>
      <c r="AF77" s="557" t="n">
        <v>0</v>
      </c>
      <c r="AG77" s="558" t="n">
        <v>0</v>
      </c>
    </row>
    <row r="78" s="451" customFormat="true" ht="17.25" hidden="false" customHeight="true" outlineLevel="0" collapsed="false">
      <c r="A78" s="397"/>
      <c r="B78" s="465"/>
      <c r="C78" s="470"/>
      <c r="D78" s="529"/>
      <c r="E78" s="547" t="s">
        <v>476</v>
      </c>
      <c r="F78" s="555" t="n">
        <f aca="false">SUM(L78:AG78)</f>
        <v>23</v>
      </c>
      <c r="G78" s="556" t="n">
        <v>0</v>
      </c>
      <c r="H78" s="557" t="n">
        <v>0</v>
      </c>
      <c r="I78" s="557" t="n">
        <v>0</v>
      </c>
      <c r="J78" s="557" t="n">
        <v>0</v>
      </c>
      <c r="K78" s="558" t="n">
        <v>0</v>
      </c>
      <c r="L78" s="554" t="n">
        <f aca="false">SUM(G78:K78)</f>
        <v>0</v>
      </c>
      <c r="M78" s="557" t="n">
        <v>0</v>
      </c>
      <c r="N78" s="557" t="n">
        <v>0</v>
      </c>
      <c r="O78" s="557" t="n">
        <v>0</v>
      </c>
      <c r="P78" s="558" t="n">
        <v>0</v>
      </c>
      <c r="Q78" s="556" t="n">
        <v>0</v>
      </c>
      <c r="R78" s="557" t="n">
        <v>0</v>
      </c>
      <c r="S78" s="557" t="n">
        <v>0</v>
      </c>
      <c r="T78" s="557" t="n">
        <v>0</v>
      </c>
      <c r="U78" s="557" t="n">
        <v>0</v>
      </c>
      <c r="V78" s="557" t="n">
        <v>1</v>
      </c>
      <c r="W78" s="557" t="n">
        <v>0</v>
      </c>
      <c r="X78" s="557" t="n">
        <v>0</v>
      </c>
      <c r="Y78" s="557" t="n">
        <v>2</v>
      </c>
      <c r="Z78" s="557" t="n">
        <v>2</v>
      </c>
      <c r="AA78" s="557" t="n">
        <v>2</v>
      </c>
      <c r="AB78" s="557" t="n">
        <v>4</v>
      </c>
      <c r="AC78" s="557" t="n">
        <v>6</v>
      </c>
      <c r="AD78" s="557" t="n">
        <v>3</v>
      </c>
      <c r="AE78" s="557" t="n">
        <v>2</v>
      </c>
      <c r="AF78" s="557" t="n">
        <v>1</v>
      </c>
      <c r="AG78" s="558" t="n">
        <v>0</v>
      </c>
    </row>
    <row r="79" s="451" customFormat="true" ht="12" hidden="false" customHeight="true" outlineLevel="0" collapsed="false">
      <c r="A79" s="397" t="s">
        <v>458</v>
      </c>
      <c r="B79" s="465"/>
      <c r="C79" s="470" t="s">
        <v>378</v>
      </c>
      <c r="D79" s="338"/>
      <c r="E79" s="547" t="s">
        <v>7</v>
      </c>
      <c r="F79" s="504" t="n">
        <f aca="false">SUM(L79:AG79)</f>
        <v>121</v>
      </c>
      <c r="G79" s="508" t="n">
        <f aca="false">SUM(G80:G81)</f>
        <v>0</v>
      </c>
      <c r="H79" s="509" t="n">
        <f aca="false">SUM(H80:H81)</f>
        <v>0</v>
      </c>
      <c r="I79" s="509" t="n">
        <f aca="false">SUM(I80:I81)</f>
        <v>0</v>
      </c>
      <c r="J79" s="509" t="n">
        <f aca="false">SUM(J80:J81)</f>
        <v>0</v>
      </c>
      <c r="K79" s="510" t="n">
        <f aca="false">SUM(K80:K81)</f>
        <v>0</v>
      </c>
      <c r="L79" s="554" t="n">
        <f aca="false">SUM(L80:L81)</f>
        <v>0</v>
      </c>
      <c r="M79" s="509" t="n">
        <f aca="false">SUM(M80:M81)</f>
        <v>0</v>
      </c>
      <c r="N79" s="509" t="n">
        <f aca="false">SUM(N80:N81)</f>
        <v>0</v>
      </c>
      <c r="O79" s="509" t="n">
        <f aca="false">SUM(O80:O81)</f>
        <v>0</v>
      </c>
      <c r="P79" s="510" t="n">
        <f aca="false">SUM(P80:P81)</f>
        <v>0</v>
      </c>
      <c r="Q79" s="508" t="n">
        <f aca="false">SUM(Q80:Q81)</f>
        <v>0</v>
      </c>
      <c r="R79" s="509" t="n">
        <f aca="false">SUM(R80:R81)</f>
        <v>0</v>
      </c>
      <c r="S79" s="509" t="n">
        <f aca="false">SUM(S80:S81)</f>
        <v>0</v>
      </c>
      <c r="T79" s="509" t="n">
        <f aca="false">SUM(T80:T81)</f>
        <v>0</v>
      </c>
      <c r="U79" s="509" t="n">
        <f aca="false">SUM(U80:U81)</f>
        <v>0</v>
      </c>
      <c r="V79" s="509" t="n">
        <f aca="false">SUM(V80:V81)</f>
        <v>0</v>
      </c>
      <c r="W79" s="509" t="n">
        <f aca="false">SUM(W80:W81)</f>
        <v>0</v>
      </c>
      <c r="X79" s="509" t="n">
        <f aca="false">SUM(X80:X81)</f>
        <v>1</v>
      </c>
      <c r="Y79" s="509" t="n">
        <f aca="false">SUM(Y80:Y81)</f>
        <v>7</v>
      </c>
      <c r="Z79" s="509" t="n">
        <f aca="false">SUM(Z80:Z81)</f>
        <v>15</v>
      </c>
      <c r="AA79" s="509" t="n">
        <f aca="false">SUM(AA80:AA81)</f>
        <v>10</v>
      </c>
      <c r="AB79" s="509" t="n">
        <f aca="false">SUM(AB80:AB81)</f>
        <v>15</v>
      </c>
      <c r="AC79" s="509" t="n">
        <f aca="false">SUM(AC80:AC81)</f>
        <v>27</v>
      </c>
      <c r="AD79" s="509" t="n">
        <f aca="false">SUM(AD80:AD81)</f>
        <v>21</v>
      </c>
      <c r="AE79" s="509" t="n">
        <f aca="false">SUM(AE80:AE81)</f>
        <v>21</v>
      </c>
      <c r="AF79" s="509" t="n">
        <f aca="false">SUM(AF80:AF81)</f>
        <v>4</v>
      </c>
      <c r="AG79" s="510" t="n">
        <f aca="false">SUM(AG80:AG81)</f>
        <v>0</v>
      </c>
    </row>
    <row r="80" s="451" customFormat="true" ht="12" hidden="false" customHeight="true" outlineLevel="0" collapsed="false">
      <c r="A80" s="397"/>
      <c r="B80" s="465"/>
      <c r="C80" s="470"/>
      <c r="D80" s="529"/>
      <c r="E80" s="547" t="s">
        <v>475</v>
      </c>
      <c r="F80" s="555" t="n">
        <f aca="false">SUM(L80:AG80)</f>
        <v>61</v>
      </c>
      <c r="G80" s="556" t="n">
        <v>0</v>
      </c>
      <c r="H80" s="557" t="n">
        <v>0</v>
      </c>
      <c r="I80" s="557" t="n">
        <v>0</v>
      </c>
      <c r="J80" s="557" t="n">
        <v>0</v>
      </c>
      <c r="K80" s="558" t="n">
        <v>0</v>
      </c>
      <c r="L80" s="554" t="n">
        <f aca="false">SUM(G80:K80)</f>
        <v>0</v>
      </c>
      <c r="M80" s="557" t="n">
        <v>0</v>
      </c>
      <c r="N80" s="557" t="n">
        <v>0</v>
      </c>
      <c r="O80" s="557" t="n">
        <v>0</v>
      </c>
      <c r="P80" s="558" t="n">
        <v>0</v>
      </c>
      <c r="Q80" s="556" t="n">
        <v>0</v>
      </c>
      <c r="R80" s="557" t="n">
        <v>0</v>
      </c>
      <c r="S80" s="557" t="n">
        <v>0</v>
      </c>
      <c r="T80" s="557" t="n">
        <v>0</v>
      </c>
      <c r="U80" s="557" t="n">
        <v>0</v>
      </c>
      <c r="V80" s="557" t="n">
        <v>0</v>
      </c>
      <c r="W80" s="557" t="n">
        <v>0</v>
      </c>
      <c r="X80" s="557" t="n">
        <v>1</v>
      </c>
      <c r="Y80" s="557" t="n">
        <v>5</v>
      </c>
      <c r="Z80" s="557" t="n">
        <v>12</v>
      </c>
      <c r="AA80" s="557" t="n">
        <v>7</v>
      </c>
      <c r="AB80" s="557" t="n">
        <v>8</v>
      </c>
      <c r="AC80" s="557" t="n">
        <v>15</v>
      </c>
      <c r="AD80" s="557" t="n">
        <v>7</v>
      </c>
      <c r="AE80" s="557" t="n">
        <v>5</v>
      </c>
      <c r="AF80" s="557" t="n">
        <v>1</v>
      </c>
      <c r="AG80" s="558" t="n">
        <v>0</v>
      </c>
    </row>
    <row r="81" s="451" customFormat="true" ht="17.25" hidden="false" customHeight="true" outlineLevel="0" collapsed="false">
      <c r="A81" s="397"/>
      <c r="B81" s="465"/>
      <c r="C81" s="470"/>
      <c r="D81" s="529"/>
      <c r="E81" s="547" t="s">
        <v>476</v>
      </c>
      <c r="F81" s="555" t="n">
        <f aca="false">SUM(L81:AG81)</f>
        <v>60</v>
      </c>
      <c r="G81" s="556" t="n">
        <v>0</v>
      </c>
      <c r="H81" s="557" t="n">
        <v>0</v>
      </c>
      <c r="I81" s="557" t="n">
        <v>0</v>
      </c>
      <c r="J81" s="557" t="n">
        <v>0</v>
      </c>
      <c r="K81" s="558" t="n">
        <v>0</v>
      </c>
      <c r="L81" s="554" t="n">
        <f aca="false">SUM(G81:K81)</f>
        <v>0</v>
      </c>
      <c r="M81" s="557" t="n">
        <v>0</v>
      </c>
      <c r="N81" s="557" t="n">
        <v>0</v>
      </c>
      <c r="O81" s="557" t="n">
        <v>0</v>
      </c>
      <c r="P81" s="558" t="n">
        <v>0</v>
      </c>
      <c r="Q81" s="556" t="n">
        <v>0</v>
      </c>
      <c r="R81" s="557" t="n">
        <v>0</v>
      </c>
      <c r="S81" s="557" t="n">
        <v>0</v>
      </c>
      <c r="T81" s="557" t="n">
        <v>0</v>
      </c>
      <c r="U81" s="557" t="n">
        <v>0</v>
      </c>
      <c r="V81" s="557" t="n">
        <v>0</v>
      </c>
      <c r="W81" s="557" t="n">
        <v>0</v>
      </c>
      <c r="X81" s="557" t="n">
        <v>0</v>
      </c>
      <c r="Y81" s="557" t="n">
        <v>2</v>
      </c>
      <c r="Z81" s="557" t="n">
        <v>3</v>
      </c>
      <c r="AA81" s="557" t="n">
        <v>3</v>
      </c>
      <c r="AB81" s="557" t="n">
        <v>7</v>
      </c>
      <c r="AC81" s="557" t="n">
        <v>12</v>
      </c>
      <c r="AD81" s="557" t="n">
        <v>14</v>
      </c>
      <c r="AE81" s="557" t="n">
        <v>16</v>
      </c>
      <c r="AF81" s="557" t="n">
        <v>3</v>
      </c>
      <c r="AG81" s="558" t="n">
        <v>0</v>
      </c>
    </row>
    <row r="82" s="451" customFormat="true" ht="12" hidden="false" customHeight="true" outlineLevel="0" collapsed="false">
      <c r="A82" s="397" t="s">
        <v>459</v>
      </c>
      <c r="B82" s="507" t="s">
        <v>186</v>
      </c>
      <c r="C82" s="507"/>
      <c r="D82" s="338"/>
      <c r="E82" s="547" t="s">
        <v>7</v>
      </c>
      <c r="F82" s="504" t="n">
        <f aca="false">SUM(L82:AG82)</f>
        <v>19</v>
      </c>
      <c r="G82" s="508" t="n">
        <f aca="false">SUM(G83:G84)</f>
        <v>0</v>
      </c>
      <c r="H82" s="509" t="n">
        <f aca="false">SUM(H83:H84)</f>
        <v>0</v>
      </c>
      <c r="I82" s="509" t="n">
        <f aca="false">SUM(I83:I84)</f>
        <v>0</v>
      </c>
      <c r="J82" s="509" t="n">
        <f aca="false">SUM(J83:J84)</f>
        <v>0</v>
      </c>
      <c r="K82" s="510" t="n">
        <f aca="false">SUM(K83:K84)</f>
        <v>0</v>
      </c>
      <c r="L82" s="554" t="n">
        <f aca="false">SUM(L83:L84)</f>
        <v>0</v>
      </c>
      <c r="M82" s="509" t="n">
        <f aca="false">SUM(M83:M84)</f>
        <v>0</v>
      </c>
      <c r="N82" s="509" t="n">
        <f aca="false">SUM(N83:N84)</f>
        <v>0</v>
      </c>
      <c r="O82" s="509" t="n">
        <f aca="false">SUM(O83:O84)</f>
        <v>0</v>
      </c>
      <c r="P82" s="510" t="n">
        <f aca="false">SUM(P83:P84)</f>
        <v>0</v>
      </c>
      <c r="Q82" s="508" t="n">
        <f aca="false">SUM(Q83:Q84)</f>
        <v>0</v>
      </c>
      <c r="R82" s="509" t="n">
        <f aca="false">SUM(R83:R84)</f>
        <v>0</v>
      </c>
      <c r="S82" s="509" t="n">
        <f aca="false">SUM(S83:S84)</f>
        <v>0</v>
      </c>
      <c r="T82" s="509" t="n">
        <f aca="false">SUM(T83:T84)</f>
        <v>0</v>
      </c>
      <c r="U82" s="509" t="n">
        <f aca="false">SUM(U83:U84)</f>
        <v>0</v>
      </c>
      <c r="V82" s="509" t="n">
        <f aca="false">SUM(V83:V84)</f>
        <v>0</v>
      </c>
      <c r="W82" s="509" t="n">
        <f aca="false">SUM(W83:W84)</f>
        <v>1</v>
      </c>
      <c r="X82" s="509" t="n">
        <f aca="false">SUM(X83:X84)</f>
        <v>0</v>
      </c>
      <c r="Y82" s="509" t="n">
        <f aca="false">SUM(Y83:Y84)</f>
        <v>1</v>
      </c>
      <c r="Z82" s="509" t="n">
        <f aca="false">SUM(Z83:Z84)</f>
        <v>4</v>
      </c>
      <c r="AA82" s="509" t="n">
        <f aca="false">SUM(AA83:AA84)</f>
        <v>1</v>
      </c>
      <c r="AB82" s="509" t="n">
        <f aca="false">SUM(AB83:AB84)</f>
        <v>4</v>
      </c>
      <c r="AC82" s="509" t="n">
        <f aca="false">SUM(AC83:AC84)</f>
        <v>4</v>
      </c>
      <c r="AD82" s="509" t="n">
        <f aca="false">SUM(AD83:AD84)</f>
        <v>3</v>
      </c>
      <c r="AE82" s="509" t="n">
        <f aca="false">SUM(AE83:AE84)</f>
        <v>1</v>
      </c>
      <c r="AF82" s="509" t="n">
        <f aca="false">SUM(AF83:AF84)</f>
        <v>0</v>
      </c>
      <c r="AG82" s="510" t="n">
        <f aca="false">SUM(AG83:AG84)</f>
        <v>0</v>
      </c>
    </row>
    <row r="83" s="451" customFormat="true" ht="12" hidden="false" customHeight="true" outlineLevel="0" collapsed="false">
      <c r="A83" s="397"/>
      <c r="B83" s="507"/>
      <c r="C83" s="507"/>
      <c r="D83" s="529"/>
      <c r="E83" s="547" t="s">
        <v>475</v>
      </c>
      <c r="F83" s="555" t="n">
        <f aca="false">SUM(L83:AG83)</f>
        <v>11</v>
      </c>
      <c r="G83" s="556" t="n">
        <v>0</v>
      </c>
      <c r="H83" s="557" t="n">
        <v>0</v>
      </c>
      <c r="I83" s="557" t="n">
        <v>0</v>
      </c>
      <c r="J83" s="557" t="n">
        <v>0</v>
      </c>
      <c r="K83" s="558" t="n">
        <v>0</v>
      </c>
      <c r="L83" s="554" t="n">
        <f aca="false">SUM(G83:K83)</f>
        <v>0</v>
      </c>
      <c r="M83" s="557" t="n">
        <v>0</v>
      </c>
      <c r="N83" s="557" t="n">
        <v>0</v>
      </c>
      <c r="O83" s="557" t="n">
        <v>0</v>
      </c>
      <c r="P83" s="558" t="n">
        <v>0</v>
      </c>
      <c r="Q83" s="556" t="n">
        <v>0</v>
      </c>
      <c r="R83" s="557" t="n">
        <v>0</v>
      </c>
      <c r="S83" s="557" t="n">
        <v>0</v>
      </c>
      <c r="T83" s="557" t="n">
        <v>0</v>
      </c>
      <c r="U83" s="557" t="n">
        <v>0</v>
      </c>
      <c r="V83" s="557" t="n">
        <v>0</v>
      </c>
      <c r="W83" s="557" t="n">
        <v>0</v>
      </c>
      <c r="X83" s="557" t="n">
        <v>0</v>
      </c>
      <c r="Y83" s="557" t="n">
        <v>0</v>
      </c>
      <c r="Z83" s="557" t="n">
        <v>4</v>
      </c>
      <c r="AA83" s="557" t="n">
        <v>0</v>
      </c>
      <c r="AB83" s="557" t="n">
        <v>3</v>
      </c>
      <c r="AC83" s="557" t="n">
        <v>2</v>
      </c>
      <c r="AD83" s="557" t="n">
        <v>1</v>
      </c>
      <c r="AE83" s="557" t="n">
        <v>1</v>
      </c>
      <c r="AF83" s="557" t="n">
        <v>0</v>
      </c>
      <c r="AG83" s="558" t="n">
        <v>0</v>
      </c>
    </row>
    <row r="84" s="451" customFormat="true" ht="17.25" hidden="false" customHeight="true" outlineLevel="0" collapsed="false">
      <c r="A84" s="397"/>
      <c r="B84" s="507"/>
      <c r="C84" s="507"/>
      <c r="D84" s="529"/>
      <c r="E84" s="547" t="s">
        <v>476</v>
      </c>
      <c r="F84" s="555" t="n">
        <f aca="false">SUM(L84:AG84)</f>
        <v>8</v>
      </c>
      <c r="G84" s="556" t="n">
        <v>0</v>
      </c>
      <c r="H84" s="557" t="n">
        <v>0</v>
      </c>
      <c r="I84" s="557" t="n">
        <v>0</v>
      </c>
      <c r="J84" s="557" t="n">
        <v>0</v>
      </c>
      <c r="K84" s="558" t="n">
        <v>0</v>
      </c>
      <c r="L84" s="554" t="n">
        <f aca="false">SUM(G84:K84)</f>
        <v>0</v>
      </c>
      <c r="M84" s="557" t="n">
        <v>0</v>
      </c>
      <c r="N84" s="557" t="n">
        <v>0</v>
      </c>
      <c r="O84" s="557" t="n">
        <v>0</v>
      </c>
      <c r="P84" s="558" t="n">
        <v>0</v>
      </c>
      <c r="Q84" s="556" t="n">
        <v>0</v>
      </c>
      <c r="R84" s="557" t="n">
        <v>0</v>
      </c>
      <c r="S84" s="557" t="n">
        <v>0</v>
      </c>
      <c r="T84" s="557" t="n">
        <v>0</v>
      </c>
      <c r="U84" s="557" t="n">
        <v>0</v>
      </c>
      <c r="V84" s="557" t="n">
        <v>0</v>
      </c>
      <c r="W84" s="557" t="n">
        <v>1</v>
      </c>
      <c r="X84" s="557" t="n">
        <v>0</v>
      </c>
      <c r="Y84" s="557" t="n">
        <v>1</v>
      </c>
      <c r="Z84" s="557" t="n">
        <v>0</v>
      </c>
      <c r="AA84" s="557" t="n">
        <v>1</v>
      </c>
      <c r="AB84" s="557" t="n">
        <v>1</v>
      </c>
      <c r="AC84" s="557" t="n">
        <v>2</v>
      </c>
      <c r="AD84" s="557" t="n">
        <v>2</v>
      </c>
      <c r="AE84" s="557" t="n">
        <v>0</v>
      </c>
      <c r="AF84" s="557" t="n">
        <v>0</v>
      </c>
      <c r="AG84" s="558" t="n">
        <v>0</v>
      </c>
    </row>
    <row r="85" s="451" customFormat="true" ht="12" hidden="false" customHeight="true" outlineLevel="0" collapsed="false">
      <c r="A85" s="397" t="s">
        <v>460</v>
      </c>
      <c r="B85" s="507" t="s">
        <v>381</v>
      </c>
      <c r="C85" s="507"/>
      <c r="D85" s="338"/>
      <c r="E85" s="547" t="s">
        <v>7</v>
      </c>
      <c r="F85" s="504" t="n">
        <f aca="false">SUM(L85:AG85)</f>
        <v>192</v>
      </c>
      <c r="G85" s="508" t="n">
        <f aca="false">SUM(G86:G87)</f>
        <v>0</v>
      </c>
      <c r="H85" s="509" t="n">
        <f aca="false">SUM(H86:H87)</f>
        <v>0</v>
      </c>
      <c r="I85" s="509" t="n">
        <f aca="false">SUM(I86:I87)</f>
        <v>0</v>
      </c>
      <c r="J85" s="509" t="n">
        <f aca="false">SUM(J86:J87)</f>
        <v>0</v>
      </c>
      <c r="K85" s="510" t="n">
        <f aca="false">SUM(K86:K87)</f>
        <v>0</v>
      </c>
      <c r="L85" s="554" t="n">
        <f aca="false">SUM(L86:L87)</f>
        <v>0</v>
      </c>
      <c r="M85" s="509" t="n">
        <f aca="false">SUM(M86:M87)</f>
        <v>0</v>
      </c>
      <c r="N85" s="509" t="n">
        <f aca="false">SUM(N86:N87)</f>
        <v>0</v>
      </c>
      <c r="O85" s="509" t="n">
        <f aca="false">SUM(O86:O87)</f>
        <v>0</v>
      </c>
      <c r="P85" s="510" t="n">
        <f aca="false">SUM(P86:P87)</f>
        <v>0</v>
      </c>
      <c r="Q85" s="508" t="n">
        <f aca="false">SUM(Q86:Q87)</f>
        <v>0</v>
      </c>
      <c r="R85" s="509" t="n">
        <f aca="false">SUM(R86:R87)</f>
        <v>0</v>
      </c>
      <c r="S85" s="509" t="n">
        <f aca="false">SUM(S86:S87)</f>
        <v>0</v>
      </c>
      <c r="T85" s="509" t="n">
        <f aca="false">SUM(T86:T87)</f>
        <v>2</v>
      </c>
      <c r="U85" s="509" t="n">
        <f aca="false">SUM(U86:U87)</f>
        <v>0</v>
      </c>
      <c r="V85" s="509" t="n">
        <f aca="false">SUM(V86:V87)</f>
        <v>0</v>
      </c>
      <c r="W85" s="509" t="n">
        <f aca="false">SUM(W86:W87)</f>
        <v>1</v>
      </c>
      <c r="X85" s="509" t="n">
        <f aca="false">SUM(X86:X87)</f>
        <v>1</v>
      </c>
      <c r="Y85" s="509" t="n">
        <f aca="false">SUM(Y86:Y87)</f>
        <v>5</v>
      </c>
      <c r="Z85" s="509" t="n">
        <f aca="false">SUM(Z86:Z87)</f>
        <v>15</v>
      </c>
      <c r="AA85" s="509" t="n">
        <f aca="false">SUM(AA86:AA87)</f>
        <v>20</v>
      </c>
      <c r="AB85" s="509" t="n">
        <f aca="false">SUM(AB86:AB87)</f>
        <v>29</v>
      </c>
      <c r="AC85" s="509" t="n">
        <f aca="false">SUM(AC86:AC87)</f>
        <v>54</v>
      </c>
      <c r="AD85" s="509" t="n">
        <f aca="false">SUM(AD86:AD87)</f>
        <v>42</v>
      </c>
      <c r="AE85" s="509" t="n">
        <f aca="false">SUM(AE86:AE87)</f>
        <v>20</v>
      </c>
      <c r="AF85" s="509" t="n">
        <f aca="false">SUM(AF86:AF87)</f>
        <v>3</v>
      </c>
      <c r="AG85" s="510" t="n">
        <f aca="false">SUM(AG86:AG87)</f>
        <v>0</v>
      </c>
      <c r="AH85" s="531"/>
    </row>
    <row r="86" s="451" customFormat="true" ht="12" hidden="false" customHeight="true" outlineLevel="0" collapsed="false">
      <c r="A86" s="397"/>
      <c r="B86" s="507"/>
      <c r="C86" s="507"/>
      <c r="D86" s="529"/>
      <c r="E86" s="547" t="s">
        <v>475</v>
      </c>
      <c r="F86" s="555" t="n">
        <f aca="false">SUM(L86:AG86)</f>
        <v>106</v>
      </c>
      <c r="G86" s="556" t="n">
        <v>0</v>
      </c>
      <c r="H86" s="557" t="n">
        <v>0</v>
      </c>
      <c r="I86" s="557" t="n">
        <v>0</v>
      </c>
      <c r="J86" s="557" t="n">
        <v>0</v>
      </c>
      <c r="K86" s="558" t="n">
        <v>0</v>
      </c>
      <c r="L86" s="554" t="n">
        <f aca="false">SUM(G86:K86)</f>
        <v>0</v>
      </c>
      <c r="M86" s="557" t="n">
        <v>0</v>
      </c>
      <c r="N86" s="557" t="n">
        <v>0</v>
      </c>
      <c r="O86" s="557" t="n">
        <v>0</v>
      </c>
      <c r="P86" s="558" t="n">
        <v>0</v>
      </c>
      <c r="Q86" s="556" t="n">
        <v>0</v>
      </c>
      <c r="R86" s="557" t="n">
        <v>0</v>
      </c>
      <c r="S86" s="557" t="n">
        <v>0</v>
      </c>
      <c r="T86" s="557" t="n">
        <v>2</v>
      </c>
      <c r="U86" s="557" t="n">
        <v>0</v>
      </c>
      <c r="V86" s="557" t="n">
        <v>0</v>
      </c>
      <c r="W86" s="557" t="n">
        <v>1</v>
      </c>
      <c r="X86" s="557" t="n">
        <v>1</v>
      </c>
      <c r="Y86" s="557" t="n">
        <v>3</v>
      </c>
      <c r="Z86" s="557" t="n">
        <v>11</v>
      </c>
      <c r="AA86" s="557" t="n">
        <v>10</v>
      </c>
      <c r="AB86" s="557" t="n">
        <v>20</v>
      </c>
      <c r="AC86" s="557" t="n">
        <v>33</v>
      </c>
      <c r="AD86" s="557" t="n">
        <v>16</v>
      </c>
      <c r="AE86" s="557" t="n">
        <v>7</v>
      </c>
      <c r="AF86" s="557" t="n">
        <v>2</v>
      </c>
      <c r="AG86" s="558" t="n">
        <v>0</v>
      </c>
      <c r="AH86" s="531"/>
    </row>
    <row r="87" s="451" customFormat="true" ht="17.25" hidden="false" customHeight="true" outlineLevel="0" collapsed="false">
      <c r="A87" s="397"/>
      <c r="B87" s="507"/>
      <c r="C87" s="507"/>
      <c r="D87" s="529"/>
      <c r="E87" s="547" t="s">
        <v>476</v>
      </c>
      <c r="F87" s="555" t="n">
        <f aca="false">SUM(L87:AG87)</f>
        <v>86</v>
      </c>
      <c r="G87" s="556" t="n">
        <v>0</v>
      </c>
      <c r="H87" s="557" t="n">
        <v>0</v>
      </c>
      <c r="I87" s="557" t="n">
        <v>0</v>
      </c>
      <c r="J87" s="557" t="n">
        <v>0</v>
      </c>
      <c r="K87" s="558" t="n">
        <v>0</v>
      </c>
      <c r="L87" s="554" t="n">
        <f aca="false">SUM(G87:K87)</f>
        <v>0</v>
      </c>
      <c r="M87" s="557" t="n">
        <v>0</v>
      </c>
      <c r="N87" s="557" t="n">
        <v>0</v>
      </c>
      <c r="O87" s="557" t="n">
        <v>0</v>
      </c>
      <c r="P87" s="558" t="n">
        <v>0</v>
      </c>
      <c r="Q87" s="556" t="n">
        <v>0</v>
      </c>
      <c r="R87" s="557" t="n">
        <v>0</v>
      </c>
      <c r="S87" s="557" t="n">
        <v>0</v>
      </c>
      <c r="T87" s="557" t="n">
        <v>0</v>
      </c>
      <c r="U87" s="557" t="n">
        <v>0</v>
      </c>
      <c r="V87" s="557" t="n">
        <v>0</v>
      </c>
      <c r="W87" s="557" t="n">
        <v>0</v>
      </c>
      <c r="X87" s="557" t="n">
        <v>0</v>
      </c>
      <c r="Y87" s="557" t="n">
        <v>2</v>
      </c>
      <c r="Z87" s="557" t="n">
        <v>4</v>
      </c>
      <c r="AA87" s="557" t="n">
        <v>10</v>
      </c>
      <c r="AB87" s="557" t="n">
        <v>9</v>
      </c>
      <c r="AC87" s="557" t="n">
        <v>21</v>
      </c>
      <c r="AD87" s="557" t="n">
        <v>26</v>
      </c>
      <c r="AE87" s="557" t="n">
        <v>13</v>
      </c>
      <c r="AF87" s="557" t="n">
        <v>1</v>
      </c>
      <c r="AG87" s="558" t="n">
        <v>0</v>
      </c>
      <c r="AH87" s="531"/>
    </row>
    <row r="88" s="451" customFormat="true" ht="12" hidden="false" customHeight="true" outlineLevel="0" collapsed="false">
      <c r="A88" s="397" t="s">
        <v>461</v>
      </c>
      <c r="B88" s="507" t="s">
        <v>189</v>
      </c>
      <c r="C88" s="507"/>
      <c r="D88" s="338"/>
      <c r="E88" s="547" t="s">
        <v>7</v>
      </c>
      <c r="F88" s="504" t="n">
        <f aca="false">SUM(L88:AG88)</f>
        <v>29</v>
      </c>
      <c r="G88" s="508" t="n">
        <f aca="false">SUM(G89:G90)</f>
        <v>0</v>
      </c>
      <c r="H88" s="509" t="n">
        <f aca="false">SUM(H89:H90)</f>
        <v>0</v>
      </c>
      <c r="I88" s="509" t="n">
        <f aca="false">SUM(I89:I90)</f>
        <v>0</v>
      </c>
      <c r="J88" s="509" t="n">
        <f aca="false">SUM(J89:J90)</f>
        <v>0</v>
      </c>
      <c r="K88" s="510" t="n">
        <f aca="false">SUM(K89:K90)</f>
        <v>0</v>
      </c>
      <c r="L88" s="554" t="n">
        <f aca="false">SUM(L89:L90)</f>
        <v>0</v>
      </c>
      <c r="M88" s="509" t="n">
        <f aca="false">SUM(M89:M90)</f>
        <v>0</v>
      </c>
      <c r="N88" s="509" t="n">
        <f aca="false">SUM(N89:N90)</f>
        <v>0</v>
      </c>
      <c r="O88" s="509" t="n">
        <f aca="false">SUM(O89:O90)</f>
        <v>0</v>
      </c>
      <c r="P88" s="510" t="n">
        <f aca="false">SUM(P89:P90)</f>
        <v>0</v>
      </c>
      <c r="Q88" s="508" t="n">
        <f aca="false">SUM(Q89:Q90)</f>
        <v>0</v>
      </c>
      <c r="R88" s="509" t="n">
        <f aca="false">SUM(R89:R90)</f>
        <v>0</v>
      </c>
      <c r="S88" s="509" t="n">
        <f aca="false">SUM(S89:S90)</f>
        <v>0</v>
      </c>
      <c r="T88" s="509" t="n">
        <f aca="false">SUM(T89:T90)</f>
        <v>0</v>
      </c>
      <c r="U88" s="509" t="n">
        <f aca="false">SUM(U89:U90)</f>
        <v>0</v>
      </c>
      <c r="V88" s="509" t="n">
        <f aca="false">SUM(V89:V90)</f>
        <v>0</v>
      </c>
      <c r="W88" s="509" t="n">
        <f aca="false">SUM(W89:W90)</f>
        <v>0</v>
      </c>
      <c r="X88" s="509" t="n">
        <f aca="false">SUM(X89:X90)</f>
        <v>0</v>
      </c>
      <c r="Y88" s="509" t="n">
        <f aca="false">SUM(Y89:Y90)</f>
        <v>0</v>
      </c>
      <c r="Z88" s="509" t="n">
        <f aca="false">SUM(Z89:Z90)</f>
        <v>2</v>
      </c>
      <c r="AA88" s="509" t="n">
        <f aca="false">SUM(AA89:AA90)</f>
        <v>4</v>
      </c>
      <c r="AB88" s="509" t="n">
        <f aca="false">SUM(AB89:AB90)</f>
        <v>7</v>
      </c>
      <c r="AC88" s="509" t="n">
        <f aca="false">SUM(AC89:AC90)</f>
        <v>11</v>
      </c>
      <c r="AD88" s="509" t="n">
        <f aca="false">SUM(AD89:AD90)</f>
        <v>5</v>
      </c>
      <c r="AE88" s="509" t="n">
        <f aca="false">SUM(AE89:AE90)</f>
        <v>0</v>
      </c>
      <c r="AF88" s="509" t="n">
        <f aca="false">SUM(AF89:AF90)</f>
        <v>0</v>
      </c>
      <c r="AG88" s="510" t="n">
        <f aca="false">SUM(AG89:AG90)</f>
        <v>0</v>
      </c>
      <c r="AH88" s="531"/>
    </row>
    <row r="89" s="451" customFormat="true" ht="12" hidden="false" customHeight="true" outlineLevel="0" collapsed="false">
      <c r="A89" s="397"/>
      <c r="B89" s="507"/>
      <c r="C89" s="507"/>
      <c r="D89" s="529"/>
      <c r="E89" s="547" t="s">
        <v>475</v>
      </c>
      <c r="F89" s="555" t="n">
        <f aca="false">SUM(L89:AG89)</f>
        <v>24</v>
      </c>
      <c r="G89" s="556" t="n">
        <v>0</v>
      </c>
      <c r="H89" s="557" t="n">
        <v>0</v>
      </c>
      <c r="I89" s="557" t="n">
        <v>0</v>
      </c>
      <c r="J89" s="557" t="n">
        <v>0</v>
      </c>
      <c r="K89" s="558" t="n">
        <v>0</v>
      </c>
      <c r="L89" s="554" t="n">
        <f aca="false">SUM(G89:K89)</f>
        <v>0</v>
      </c>
      <c r="M89" s="557" t="n">
        <v>0</v>
      </c>
      <c r="N89" s="557" t="n">
        <v>0</v>
      </c>
      <c r="O89" s="557" t="n">
        <v>0</v>
      </c>
      <c r="P89" s="558" t="n">
        <v>0</v>
      </c>
      <c r="Q89" s="556" t="n">
        <v>0</v>
      </c>
      <c r="R89" s="557" t="n">
        <v>0</v>
      </c>
      <c r="S89" s="557" t="n">
        <v>0</v>
      </c>
      <c r="T89" s="557" t="n">
        <v>0</v>
      </c>
      <c r="U89" s="557" t="n">
        <v>0</v>
      </c>
      <c r="V89" s="557" t="n">
        <v>0</v>
      </c>
      <c r="W89" s="557" t="n">
        <v>0</v>
      </c>
      <c r="X89" s="557" t="n">
        <v>0</v>
      </c>
      <c r="Y89" s="557" t="n">
        <v>0</v>
      </c>
      <c r="Z89" s="557" t="n">
        <v>2</v>
      </c>
      <c r="AA89" s="557" t="n">
        <v>2</v>
      </c>
      <c r="AB89" s="557" t="n">
        <v>7</v>
      </c>
      <c r="AC89" s="557" t="n">
        <v>9</v>
      </c>
      <c r="AD89" s="557" t="n">
        <v>4</v>
      </c>
      <c r="AE89" s="557" t="n">
        <v>0</v>
      </c>
      <c r="AF89" s="557" t="n">
        <v>0</v>
      </c>
      <c r="AG89" s="558" t="n">
        <v>0</v>
      </c>
      <c r="AH89" s="531"/>
    </row>
    <row r="90" s="451" customFormat="true" ht="17.25" hidden="false" customHeight="true" outlineLevel="0" collapsed="false">
      <c r="A90" s="397"/>
      <c r="B90" s="507"/>
      <c r="C90" s="507"/>
      <c r="D90" s="529"/>
      <c r="E90" s="547" t="s">
        <v>476</v>
      </c>
      <c r="F90" s="555" t="n">
        <f aca="false">SUM(L90:AG90)</f>
        <v>5</v>
      </c>
      <c r="G90" s="556" t="n">
        <v>0</v>
      </c>
      <c r="H90" s="557" t="n">
        <v>0</v>
      </c>
      <c r="I90" s="557" t="n">
        <v>0</v>
      </c>
      <c r="J90" s="557" t="n">
        <v>0</v>
      </c>
      <c r="K90" s="558" t="n">
        <v>0</v>
      </c>
      <c r="L90" s="554" t="n">
        <f aca="false">SUM(G90:K90)</f>
        <v>0</v>
      </c>
      <c r="M90" s="557" t="n">
        <v>0</v>
      </c>
      <c r="N90" s="557" t="n">
        <v>0</v>
      </c>
      <c r="O90" s="557" t="n">
        <v>0</v>
      </c>
      <c r="P90" s="558" t="n">
        <v>0</v>
      </c>
      <c r="Q90" s="556" t="n">
        <v>0</v>
      </c>
      <c r="R90" s="557" t="n">
        <v>0</v>
      </c>
      <c r="S90" s="557" t="n">
        <v>0</v>
      </c>
      <c r="T90" s="557" t="n">
        <v>0</v>
      </c>
      <c r="U90" s="557" t="n">
        <v>0</v>
      </c>
      <c r="V90" s="557" t="n">
        <v>0</v>
      </c>
      <c r="W90" s="557" t="n">
        <v>0</v>
      </c>
      <c r="X90" s="557" t="n">
        <v>0</v>
      </c>
      <c r="Y90" s="557" t="n">
        <v>0</v>
      </c>
      <c r="Z90" s="557" t="n">
        <v>0</v>
      </c>
      <c r="AA90" s="557" t="n">
        <v>2</v>
      </c>
      <c r="AB90" s="557" t="n">
        <v>0</v>
      </c>
      <c r="AC90" s="557" t="n">
        <v>2</v>
      </c>
      <c r="AD90" s="557" t="n">
        <v>1</v>
      </c>
      <c r="AE90" s="557" t="n">
        <v>0</v>
      </c>
      <c r="AF90" s="557" t="n">
        <v>0</v>
      </c>
      <c r="AG90" s="558" t="n">
        <v>0</v>
      </c>
      <c r="AH90" s="531"/>
    </row>
    <row r="91" s="451" customFormat="true" ht="12" hidden="false" customHeight="true" outlineLevel="0" collapsed="false">
      <c r="A91" s="397" t="s">
        <v>462</v>
      </c>
      <c r="B91" s="507" t="s">
        <v>382</v>
      </c>
      <c r="C91" s="507"/>
      <c r="D91" s="338"/>
      <c r="E91" s="547" t="s">
        <v>7</v>
      </c>
      <c r="F91" s="504" t="n">
        <f aca="false">SUM(L91:AG91)</f>
        <v>2</v>
      </c>
      <c r="G91" s="508" t="n">
        <f aca="false">SUM(G92:G93)</f>
        <v>0</v>
      </c>
      <c r="H91" s="509" t="n">
        <f aca="false">SUM(H92:H93)</f>
        <v>0</v>
      </c>
      <c r="I91" s="509" t="n">
        <f aca="false">SUM(I92:I93)</f>
        <v>0</v>
      </c>
      <c r="J91" s="509" t="n">
        <f aca="false">SUM(J92:J93)</f>
        <v>0</v>
      </c>
      <c r="K91" s="510" t="n">
        <f aca="false">SUM(K92:K93)</f>
        <v>0</v>
      </c>
      <c r="L91" s="554" t="n">
        <f aca="false">SUM(L92:L93)</f>
        <v>0</v>
      </c>
      <c r="M91" s="509" t="n">
        <f aca="false">SUM(M92:M93)</f>
        <v>0</v>
      </c>
      <c r="N91" s="509" t="n">
        <f aca="false">SUM(N92:N93)</f>
        <v>0</v>
      </c>
      <c r="O91" s="509" t="n">
        <f aca="false">SUM(O92:O93)</f>
        <v>0</v>
      </c>
      <c r="P91" s="510" t="n">
        <f aca="false">SUM(P92:P93)</f>
        <v>0</v>
      </c>
      <c r="Q91" s="508" t="n">
        <f aca="false">SUM(Q92:Q93)</f>
        <v>0</v>
      </c>
      <c r="R91" s="509" t="n">
        <f aca="false">SUM(R92:R93)</f>
        <v>0</v>
      </c>
      <c r="S91" s="509" t="n">
        <f aca="false">SUM(S92:S93)</f>
        <v>0</v>
      </c>
      <c r="T91" s="509" t="n">
        <f aca="false">SUM(T92:T93)</f>
        <v>0</v>
      </c>
      <c r="U91" s="509" t="n">
        <f aca="false">SUM(U92:U93)</f>
        <v>0</v>
      </c>
      <c r="V91" s="509" t="n">
        <f aca="false">SUM(V92:V93)</f>
        <v>0</v>
      </c>
      <c r="W91" s="509" t="n">
        <f aca="false">SUM(W92:W93)</f>
        <v>0</v>
      </c>
      <c r="X91" s="509" t="n">
        <f aca="false">SUM(X92:X93)</f>
        <v>0</v>
      </c>
      <c r="Y91" s="509" t="n">
        <f aca="false">SUM(Y92:Y93)</f>
        <v>0</v>
      </c>
      <c r="Z91" s="509" t="n">
        <f aca="false">SUM(Z92:Z93)</f>
        <v>0</v>
      </c>
      <c r="AA91" s="509" t="n">
        <f aca="false">SUM(AA92:AA93)</f>
        <v>0</v>
      </c>
      <c r="AB91" s="509" t="n">
        <f aca="false">SUM(AB92:AB93)</f>
        <v>0</v>
      </c>
      <c r="AC91" s="509" t="n">
        <f aca="false">SUM(AC92:AC93)</f>
        <v>1</v>
      </c>
      <c r="AD91" s="509" t="n">
        <f aca="false">SUM(AD92:AD93)</f>
        <v>0</v>
      </c>
      <c r="AE91" s="509" t="n">
        <f aca="false">SUM(AE92:AE93)</f>
        <v>1</v>
      </c>
      <c r="AF91" s="509" t="n">
        <f aca="false">SUM(AF92:AF93)</f>
        <v>0</v>
      </c>
      <c r="AG91" s="510" t="n">
        <f aca="false">SUM(AG92:AG93)</f>
        <v>0</v>
      </c>
    </row>
    <row r="92" s="451" customFormat="true" ht="12" hidden="false" customHeight="true" outlineLevel="0" collapsed="false">
      <c r="A92" s="397"/>
      <c r="B92" s="507"/>
      <c r="C92" s="507"/>
      <c r="D92" s="529"/>
      <c r="E92" s="547" t="s">
        <v>475</v>
      </c>
      <c r="F92" s="555" t="n">
        <f aca="false">SUM(L92:AG92)</f>
        <v>1</v>
      </c>
      <c r="G92" s="556" t="n">
        <v>0</v>
      </c>
      <c r="H92" s="557" t="n">
        <v>0</v>
      </c>
      <c r="I92" s="557" t="n">
        <v>0</v>
      </c>
      <c r="J92" s="557" t="n">
        <v>0</v>
      </c>
      <c r="K92" s="558" t="n">
        <v>0</v>
      </c>
      <c r="L92" s="554" t="n">
        <f aca="false">SUM(G92:K92)</f>
        <v>0</v>
      </c>
      <c r="M92" s="557" t="n">
        <v>0</v>
      </c>
      <c r="N92" s="557" t="n">
        <v>0</v>
      </c>
      <c r="O92" s="557" t="n">
        <v>0</v>
      </c>
      <c r="P92" s="558" t="n">
        <v>0</v>
      </c>
      <c r="Q92" s="556" t="n">
        <v>0</v>
      </c>
      <c r="R92" s="557" t="n">
        <v>0</v>
      </c>
      <c r="S92" s="557" t="n">
        <v>0</v>
      </c>
      <c r="T92" s="557" t="n">
        <v>0</v>
      </c>
      <c r="U92" s="557" t="n">
        <v>0</v>
      </c>
      <c r="V92" s="557" t="n">
        <v>0</v>
      </c>
      <c r="W92" s="557" t="n">
        <v>0</v>
      </c>
      <c r="X92" s="557" t="n">
        <v>0</v>
      </c>
      <c r="Y92" s="557" t="n">
        <v>0</v>
      </c>
      <c r="Z92" s="557" t="n">
        <v>0</v>
      </c>
      <c r="AA92" s="557" t="n">
        <v>0</v>
      </c>
      <c r="AB92" s="557" t="n">
        <v>0</v>
      </c>
      <c r="AC92" s="557" t="n">
        <v>1</v>
      </c>
      <c r="AD92" s="557" t="n">
        <v>0</v>
      </c>
      <c r="AE92" s="557" t="n">
        <v>0</v>
      </c>
      <c r="AF92" s="557" t="n">
        <v>0</v>
      </c>
      <c r="AG92" s="558" t="n">
        <v>0</v>
      </c>
    </row>
    <row r="93" s="451" customFormat="true" ht="17.25" hidden="false" customHeight="true" outlineLevel="0" collapsed="false">
      <c r="A93" s="397"/>
      <c r="B93" s="507"/>
      <c r="C93" s="507"/>
      <c r="D93" s="529"/>
      <c r="E93" s="547" t="s">
        <v>476</v>
      </c>
      <c r="F93" s="555" t="n">
        <f aca="false">SUM(L93:AG93)</f>
        <v>1</v>
      </c>
      <c r="G93" s="556" t="n">
        <v>0</v>
      </c>
      <c r="H93" s="557" t="n">
        <v>0</v>
      </c>
      <c r="I93" s="557" t="n">
        <v>0</v>
      </c>
      <c r="J93" s="557" t="n">
        <v>0</v>
      </c>
      <c r="K93" s="558" t="n">
        <v>0</v>
      </c>
      <c r="L93" s="554" t="n">
        <f aca="false">SUM(G93:K93)</f>
        <v>0</v>
      </c>
      <c r="M93" s="557" t="n">
        <v>0</v>
      </c>
      <c r="N93" s="557" t="n">
        <v>0</v>
      </c>
      <c r="O93" s="557" t="n">
        <v>0</v>
      </c>
      <c r="P93" s="558" t="n">
        <v>0</v>
      </c>
      <c r="Q93" s="556" t="n">
        <v>0</v>
      </c>
      <c r="R93" s="557" t="n">
        <v>0</v>
      </c>
      <c r="S93" s="557" t="n">
        <v>0</v>
      </c>
      <c r="T93" s="557" t="n">
        <v>0</v>
      </c>
      <c r="U93" s="557" t="n">
        <v>0</v>
      </c>
      <c r="V93" s="557" t="n">
        <v>0</v>
      </c>
      <c r="W93" s="557" t="n">
        <v>0</v>
      </c>
      <c r="X93" s="557" t="n">
        <v>0</v>
      </c>
      <c r="Y93" s="557" t="n">
        <v>0</v>
      </c>
      <c r="Z93" s="557" t="n">
        <v>0</v>
      </c>
      <c r="AA93" s="557" t="n">
        <v>0</v>
      </c>
      <c r="AB93" s="557" t="n">
        <v>0</v>
      </c>
      <c r="AC93" s="557" t="n">
        <v>0</v>
      </c>
      <c r="AD93" s="557" t="n">
        <v>0</v>
      </c>
      <c r="AE93" s="557" t="n">
        <v>1</v>
      </c>
      <c r="AF93" s="557" t="n">
        <v>0</v>
      </c>
      <c r="AG93" s="558" t="n">
        <v>0</v>
      </c>
    </row>
    <row r="94" s="451" customFormat="true" ht="12" hidden="false" customHeight="true" outlineLevel="0" collapsed="false">
      <c r="A94" s="397" t="s">
        <v>463</v>
      </c>
      <c r="B94" s="507" t="s">
        <v>185</v>
      </c>
      <c r="C94" s="507"/>
      <c r="D94" s="338"/>
      <c r="E94" s="547" t="s">
        <v>7</v>
      </c>
      <c r="F94" s="504" t="n">
        <f aca="false">SUM(L94:AG94)</f>
        <v>37</v>
      </c>
      <c r="G94" s="508" t="n">
        <f aca="false">SUM(G95:G96)</f>
        <v>1</v>
      </c>
      <c r="H94" s="509" t="n">
        <f aca="false">SUM(H95:H96)</f>
        <v>0</v>
      </c>
      <c r="I94" s="509" t="n">
        <f aca="false">SUM(I95:I96)</f>
        <v>0</v>
      </c>
      <c r="J94" s="509" t="n">
        <f aca="false">SUM(J95:J96)</f>
        <v>0</v>
      </c>
      <c r="K94" s="510" t="n">
        <f aca="false">SUM(K95:K96)</f>
        <v>0</v>
      </c>
      <c r="L94" s="554" t="n">
        <f aca="false">SUM(L95:L96)</f>
        <v>1</v>
      </c>
      <c r="M94" s="509" t="n">
        <f aca="false">SUM(M95:M96)</f>
        <v>0</v>
      </c>
      <c r="N94" s="509" t="n">
        <f aca="false">SUM(N95:N96)</f>
        <v>0</v>
      </c>
      <c r="O94" s="509" t="n">
        <f aca="false">SUM(O95:O96)</f>
        <v>0</v>
      </c>
      <c r="P94" s="510" t="n">
        <f aca="false">SUM(P95:P96)</f>
        <v>0</v>
      </c>
      <c r="Q94" s="508" t="n">
        <f aca="false">SUM(Q95:Q96)</f>
        <v>0</v>
      </c>
      <c r="R94" s="509" t="n">
        <f aca="false">SUM(R95:R96)</f>
        <v>0</v>
      </c>
      <c r="S94" s="509" t="n">
        <f aca="false">SUM(S95:S96)</f>
        <v>0</v>
      </c>
      <c r="T94" s="509" t="n">
        <f aca="false">SUM(T95:T96)</f>
        <v>2</v>
      </c>
      <c r="U94" s="509" t="n">
        <f aca="false">SUM(U95:U96)</f>
        <v>0</v>
      </c>
      <c r="V94" s="509" t="n">
        <f aca="false">SUM(V95:V96)</f>
        <v>2</v>
      </c>
      <c r="W94" s="509" t="n">
        <f aca="false">SUM(W95:W96)</f>
        <v>2</v>
      </c>
      <c r="X94" s="509" t="n">
        <f aca="false">SUM(X95:X96)</f>
        <v>4</v>
      </c>
      <c r="Y94" s="509" t="n">
        <f aca="false">SUM(Y95:Y96)</f>
        <v>6</v>
      </c>
      <c r="Z94" s="509" t="n">
        <f aca="false">SUM(Z95:Z96)</f>
        <v>4</v>
      </c>
      <c r="AA94" s="509" t="n">
        <f aca="false">SUM(AA95:AA96)</f>
        <v>4</v>
      </c>
      <c r="AB94" s="509" t="n">
        <f aca="false">SUM(AB95:AB96)</f>
        <v>6</v>
      </c>
      <c r="AC94" s="509" t="n">
        <f aca="false">SUM(AC95:AC96)</f>
        <v>3</v>
      </c>
      <c r="AD94" s="509" t="n">
        <f aca="false">SUM(AD95:AD96)</f>
        <v>1</v>
      </c>
      <c r="AE94" s="509" t="n">
        <f aca="false">SUM(AE95:AE96)</f>
        <v>2</v>
      </c>
      <c r="AF94" s="509" t="n">
        <f aca="false">SUM(AF95:AF96)</f>
        <v>0</v>
      </c>
      <c r="AG94" s="510" t="n">
        <f aca="false">SUM(AG95:AG96)</f>
        <v>0</v>
      </c>
    </row>
    <row r="95" s="451" customFormat="true" ht="12" hidden="false" customHeight="true" outlineLevel="0" collapsed="false">
      <c r="A95" s="397"/>
      <c r="B95" s="507"/>
      <c r="C95" s="507"/>
      <c r="D95" s="529"/>
      <c r="E95" s="547" t="s">
        <v>475</v>
      </c>
      <c r="F95" s="555" t="n">
        <f aca="false">SUM(L95:AG95)</f>
        <v>21</v>
      </c>
      <c r="G95" s="556" t="n">
        <v>0</v>
      </c>
      <c r="H95" s="557" t="n">
        <v>0</v>
      </c>
      <c r="I95" s="557" t="n">
        <v>0</v>
      </c>
      <c r="J95" s="557" t="n">
        <v>0</v>
      </c>
      <c r="K95" s="558" t="n">
        <v>0</v>
      </c>
      <c r="L95" s="554" t="n">
        <f aca="false">SUM(G95:K95)</f>
        <v>0</v>
      </c>
      <c r="M95" s="557" t="n">
        <v>0</v>
      </c>
      <c r="N95" s="557" t="n">
        <v>0</v>
      </c>
      <c r="O95" s="557" t="n">
        <v>0</v>
      </c>
      <c r="P95" s="558" t="n">
        <v>0</v>
      </c>
      <c r="Q95" s="556" t="n">
        <v>0</v>
      </c>
      <c r="R95" s="557" t="n">
        <v>0</v>
      </c>
      <c r="S95" s="557" t="n">
        <v>0</v>
      </c>
      <c r="T95" s="557" t="n">
        <v>1</v>
      </c>
      <c r="U95" s="557" t="n">
        <v>0</v>
      </c>
      <c r="V95" s="557" t="n">
        <v>2</v>
      </c>
      <c r="W95" s="557" t="n">
        <v>1</v>
      </c>
      <c r="X95" s="557" t="n">
        <v>3</v>
      </c>
      <c r="Y95" s="557" t="n">
        <v>4</v>
      </c>
      <c r="Z95" s="557" t="n">
        <v>2</v>
      </c>
      <c r="AA95" s="557" t="n">
        <v>4</v>
      </c>
      <c r="AB95" s="557" t="n">
        <v>4</v>
      </c>
      <c r="AC95" s="557" t="n">
        <v>0</v>
      </c>
      <c r="AD95" s="557" t="n">
        <v>0</v>
      </c>
      <c r="AE95" s="557" t="n">
        <v>0</v>
      </c>
      <c r="AF95" s="557" t="n">
        <v>0</v>
      </c>
      <c r="AG95" s="558" t="n">
        <v>0</v>
      </c>
    </row>
    <row r="96" s="451" customFormat="true" ht="17.25" hidden="false" customHeight="true" outlineLevel="0" collapsed="false">
      <c r="A96" s="397"/>
      <c r="B96" s="507"/>
      <c r="C96" s="507"/>
      <c r="D96" s="529"/>
      <c r="E96" s="547" t="s">
        <v>476</v>
      </c>
      <c r="F96" s="555" t="n">
        <f aca="false">SUM(L96:AG96)</f>
        <v>16</v>
      </c>
      <c r="G96" s="556" t="n">
        <v>1</v>
      </c>
      <c r="H96" s="557" t="n">
        <v>0</v>
      </c>
      <c r="I96" s="557" t="n">
        <v>0</v>
      </c>
      <c r="J96" s="557" t="n">
        <v>0</v>
      </c>
      <c r="K96" s="558" t="n">
        <v>0</v>
      </c>
      <c r="L96" s="554" t="n">
        <f aca="false">SUM(G96:K96)</f>
        <v>1</v>
      </c>
      <c r="M96" s="557" t="n">
        <v>0</v>
      </c>
      <c r="N96" s="557" t="n">
        <v>0</v>
      </c>
      <c r="O96" s="557" t="n">
        <v>0</v>
      </c>
      <c r="P96" s="558" t="n">
        <v>0</v>
      </c>
      <c r="Q96" s="556" t="n">
        <v>0</v>
      </c>
      <c r="R96" s="557" t="n">
        <v>0</v>
      </c>
      <c r="S96" s="557" t="n">
        <v>0</v>
      </c>
      <c r="T96" s="557" t="n">
        <v>1</v>
      </c>
      <c r="U96" s="557" t="n">
        <v>0</v>
      </c>
      <c r="V96" s="557" t="n">
        <v>0</v>
      </c>
      <c r="W96" s="557" t="n">
        <v>1</v>
      </c>
      <c r="X96" s="557" t="n">
        <v>1</v>
      </c>
      <c r="Y96" s="557" t="n">
        <v>2</v>
      </c>
      <c r="Z96" s="557" t="n">
        <v>2</v>
      </c>
      <c r="AA96" s="557" t="n">
        <v>0</v>
      </c>
      <c r="AB96" s="557" t="n">
        <v>2</v>
      </c>
      <c r="AC96" s="557" t="n">
        <v>3</v>
      </c>
      <c r="AD96" s="557" t="n">
        <v>1</v>
      </c>
      <c r="AE96" s="557" t="n">
        <v>2</v>
      </c>
      <c r="AF96" s="557" t="n">
        <v>0</v>
      </c>
      <c r="AG96" s="558" t="n">
        <v>0</v>
      </c>
    </row>
    <row r="97" s="451" customFormat="true" ht="12" hidden="false" customHeight="true" outlineLevel="0" collapsed="false">
      <c r="A97" s="397" t="s">
        <v>464</v>
      </c>
      <c r="B97" s="507" t="s">
        <v>174</v>
      </c>
      <c r="C97" s="507"/>
      <c r="D97" s="338"/>
      <c r="E97" s="547" t="s">
        <v>7</v>
      </c>
      <c r="F97" s="504" t="n">
        <f aca="false">SUM(L97:AG97)</f>
        <v>57</v>
      </c>
      <c r="G97" s="508" t="n">
        <f aca="false">SUM(G98:G99)</f>
        <v>0</v>
      </c>
      <c r="H97" s="509" t="n">
        <f aca="false">SUM(H98:H99)</f>
        <v>0</v>
      </c>
      <c r="I97" s="509" t="n">
        <f aca="false">SUM(I98:I99)</f>
        <v>0</v>
      </c>
      <c r="J97" s="509" t="n">
        <f aca="false">SUM(J98:J99)</f>
        <v>0</v>
      </c>
      <c r="K97" s="510" t="n">
        <f aca="false">SUM(K98:K99)</f>
        <v>0</v>
      </c>
      <c r="L97" s="554" t="n">
        <f aca="false">SUM(L98:L99)</f>
        <v>0</v>
      </c>
      <c r="M97" s="509" t="n">
        <f aca="false">SUM(M98:M99)</f>
        <v>0</v>
      </c>
      <c r="N97" s="509" t="n">
        <f aca="false">SUM(N98:N99)</f>
        <v>0</v>
      </c>
      <c r="O97" s="509" t="n">
        <f aca="false">SUM(O98:O99)</f>
        <v>0</v>
      </c>
      <c r="P97" s="510" t="n">
        <f aca="false">SUM(P98:P99)</f>
        <v>0</v>
      </c>
      <c r="Q97" s="508" t="n">
        <f aca="false">SUM(Q98:Q99)</f>
        <v>0</v>
      </c>
      <c r="R97" s="509" t="n">
        <f aca="false">SUM(R98:R99)</f>
        <v>0</v>
      </c>
      <c r="S97" s="509" t="n">
        <f aca="false">SUM(S98:S99)</f>
        <v>0</v>
      </c>
      <c r="T97" s="509" t="n">
        <f aca="false">SUM(T98:T99)</f>
        <v>0</v>
      </c>
      <c r="U97" s="509" t="n">
        <f aca="false">SUM(U98:U99)</f>
        <v>0</v>
      </c>
      <c r="V97" s="509" t="n">
        <f aca="false">SUM(V98:V99)</f>
        <v>1</v>
      </c>
      <c r="W97" s="509" t="n">
        <f aca="false">SUM(W98:W99)</f>
        <v>0</v>
      </c>
      <c r="X97" s="509" t="n">
        <f aca="false">SUM(X98:X99)</f>
        <v>1</v>
      </c>
      <c r="Y97" s="509" t="n">
        <f aca="false">SUM(Y98:Y99)</f>
        <v>2</v>
      </c>
      <c r="Z97" s="509" t="n">
        <f aca="false">SUM(Z98:Z99)</f>
        <v>3</v>
      </c>
      <c r="AA97" s="509" t="n">
        <f aca="false">SUM(AA98:AA99)</f>
        <v>4</v>
      </c>
      <c r="AB97" s="509" t="n">
        <f aca="false">SUM(AB98:AB99)</f>
        <v>12</v>
      </c>
      <c r="AC97" s="509" t="n">
        <f aca="false">SUM(AC98:AC99)</f>
        <v>13</v>
      </c>
      <c r="AD97" s="509" t="n">
        <f aca="false">SUM(AD98:AD99)</f>
        <v>14</v>
      </c>
      <c r="AE97" s="509" t="n">
        <f aca="false">SUM(AE98:AE99)</f>
        <v>7</v>
      </c>
      <c r="AF97" s="509" t="n">
        <f aca="false">SUM(AF98:AF99)</f>
        <v>0</v>
      </c>
      <c r="AG97" s="510" t="n">
        <f aca="false">SUM(AG98:AG99)</f>
        <v>0</v>
      </c>
    </row>
    <row r="98" s="451" customFormat="true" ht="12" hidden="false" customHeight="true" outlineLevel="0" collapsed="false">
      <c r="A98" s="397"/>
      <c r="B98" s="507"/>
      <c r="C98" s="507"/>
      <c r="D98" s="569"/>
      <c r="E98" s="547" t="s">
        <v>475</v>
      </c>
      <c r="F98" s="555" t="n">
        <f aca="false">SUM(L98:AG98)</f>
        <v>23</v>
      </c>
      <c r="G98" s="556" t="n">
        <v>0</v>
      </c>
      <c r="H98" s="557" t="n">
        <v>0</v>
      </c>
      <c r="I98" s="557" t="n">
        <v>0</v>
      </c>
      <c r="J98" s="557" t="n">
        <v>0</v>
      </c>
      <c r="K98" s="558" t="n">
        <v>0</v>
      </c>
      <c r="L98" s="554" t="n">
        <f aca="false">SUM(G98:K98)</f>
        <v>0</v>
      </c>
      <c r="M98" s="557" t="n">
        <v>0</v>
      </c>
      <c r="N98" s="557" t="n">
        <v>0</v>
      </c>
      <c r="O98" s="557" t="n">
        <v>0</v>
      </c>
      <c r="P98" s="558" t="n">
        <v>0</v>
      </c>
      <c r="Q98" s="556" t="n">
        <v>0</v>
      </c>
      <c r="R98" s="557" t="n">
        <v>0</v>
      </c>
      <c r="S98" s="557" t="n">
        <v>0</v>
      </c>
      <c r="T98" s="557" t="n">
        <v>0</v>
      </c>
      <c r="U98" s="557" t="n">
        <v>0</v>
      </c>
      <c r="V98" s="557" t="n">
        <v>1</v>
      </c>
      <c r="W98" s="557" t="n">
        <v>0</v>
      </c>
      <c r="X98" s="557" t="n">
        <v>1</v>
      </c>
      <c r="Y98" s="557" t="n">
        <v>1</v>
      </c>
      <c r="Z98" s="557" t="n">
        <v>1</v>
      </c>
      <c r="AA98" s="557" t="n">
        <v>3</v>
      </c>
      <c r="AB98" s="557" t="n">
        <v>5</v>
      </c>
      <c r="AC98" s="557" t="n">
        <v>5</v>
      </c>
      <c r="AD98" s="557" t="n">
        <v>5</v>
      </c>
      <c r="AE98" s="557" t="n">
        <v>1</v>
      </c>
      <c r="AF98" s="557" t="n">
        <v>0</v>
      </c>
      <c r="AG98" s="558" t="n">
        <v>0</v>
      </c>
    </row>
    <row r="99" s="451" customFormat="true" ht="17.25" hidden="false" customHeight="true" outlineLevel="0" collapsed="false">
      <c r="A99" s="397"/>
      <c r="B99" s="507"/>
      <c r="C99" s="507"/>
      <c r="D99" s="569"/>
      <c r="E99" s="547" t="s">
        <v>476</v>
      </c>
      <c r="F99" s="555" t="n">
        <f aca="false">SUM(L99:AG99)</f>
        <v>34</v>
      </c>
      <c r="G99" s="556" t="n">
        <v>0</v>
      </c>
      <c r="H99" s="557" t="n">
        <v>0</v>
      </c>
      <c r="I99" s="557" t="n">
        <v>0</v>
      </c>
      <c r="J99" s="557" t="n">
        <v>0</v>
      </c>
      <c r="K99" s="558" t="n">
        <v>0</v>
      </c>
      <c r="L99" s="554" t="n">
        <f aca="false">SUM(G99:K99)</f>
        <v>0</v>
      </c>
      <c r="M99" s="557" t="n">
        <v>0</v>
      </c>
      <c r="N99" s="557" t="n">
        <v>0</v>
      </c>
      <c r="O99" s="557" t="n">
        <v>0</v>
      </c>
      <c r="P99" s="558" t="n">
        <v>0</v>
      </c>
      <c r="Q99" s="556" t="n">
        <v>0</v>
      </c>
      <c r="R99" s="557" t="n">
        <v>0</v>
      </c>
      <c r="S99" s="557" t="n">
        <v>0</v>
      </c>
      <c r="T99" s="557" t="n">
        <v>0</v>
      </c>
      <c r="U99" s="557" t="n">
        <v>0</v>
      </c>
      <c r="V99" s="557" t="n">
        <v>0</v>
      </c>
      <c r="W99" s="557" t="n">
        <v>0</v>
      </c>
      <c r="X99" s="557" t="n">
        <v>0</v>
      </c>
      <c r="Y99" s="557" t="n">
        <v>1</v>
      </c>
      <c r="Z99" s="557" t="n">
        <v>2</v>
      </c>
      <c r="AA99" s="557" t="n">
        <v>1</v>
      </c>
      <c r="AB99" s="557" t="n">
        <v>7</v>
      </c>
      <c r="AC99" s="557" t="n">
        <v>8</v>
      </c>
      <c r="AD99" s="557" t="n">
        <v>9</v>
      </c>
      <c r="AE99" s="557" t="n">
        <v>6</v>
      </c>
      <c r="AF99" s="557" t="n">
        <v>0</v>
      </c>
      <c r="AG99" s="558" t="n">
        <v>0</v>
      </c>
    </row>
    <row r="100" s="451" customFormat="true" ht="12" hidden="false" customHeight="true" outlineLevel="0" collapsed="false">
      <c r="A100" s="397" t="s">
        <v>465</v>
      </c>
      <c r="B100" s="507" t="s">
        <v>200</v>
      </c>
      <c r="C100" s="507"/>
      <c r="D100" s="338"/>
      <c r="E100" s="547" t="s">
        <v>7</v>
      </c>
      <c r="F100" s="504" t="n">
        <f aca="false">SUM(L100:AG100)</f>
        <v>123</v>
      </c>
      <c r="G100" s="508" t="n">
        <f aca="false">SUM(G101:G102)</f>
        <v>0</v>
      </c>
      <c r="H100" s="509" t="n">
        <f aca="false">SUM(H101:H102)</f>
        <v>0</v>
      </c>
      <c r="I100" s="509" t="n">
        <f aca="false">SUM(I101:I102)</f>
        <v>0</v>
      </c>
      <c r="J100" s="509" t="n">
        <f aca="false">SUM(J101:J102)</f>
        <v>0</v>
      </c>
      <c r="K100" s="510" t="n">
        <f aca="false">SUM(K101:K102)</f>
        <v>0</v>
      </c>
      <c r="L100" s="554" t="n">
        <f aca="false">SUM(L101:L102)</f>
        <v>0</v>
      </c>
      <c r="M100" s="509" t="n">
        <f aca="false">SUM(M101:M102)</f>
        <v>0</v>
      </c>
      <c r="N100" s="509" t="n">
        <f aca="false">SUM(N101:N102)</f>
        <v>0</v>
      </c>
      <c r="O100" s="509" t="n">
        <f aca="false">SUM(O101:O102)</f>
        <v>0</v>
      </c>
      <c r="P100" s="510" t="n">
        <f aca="false">SUM(P101:P102)</f>
        <v>0</v>
      </c>
      <c r="Q100" s="508" t="n">
        <f aca="false">SUM(Q101:Q102)</f>
        <v>0</v>
      </c>
      <c r="R100" s="509" t="n">
        <f aca="false">SUM(R101:R102)</f>
        <v>0</v>
      </c>
      <c r="S100" s="509" t="n">
        <f aca="false">SUM(S101:S102)</f>
        <v>0</v>
      </c>
      <c r="T100" s="509" t="n">
        <f aca="false">SUM(T101:T102)</f>
        <v>0</v>
      </c>
      <c r="U100" s="509" t="n">
        <f aca="false">SUM(U101:U102)</f>
        <v>0</v>
      </c>
      <c r="V100" s="509" t="n">
        <f aca="false">SUM(V101:V102)</f>
        <v>0</v>
      </c>
      <c r="W100" s="509" t="n">
        <f aca="false">SUM(W101:W102)</f>
        <v>0</v>
      </c>
      <c r="X100" s="509" t="n">
        <f aca="false">SUM(X101:X102)</f>
        <v>0</v>
      </c>
      <c r="Y100" s="509" t="n">
        <f aca="false">SUM(Y101:Y102)</f>
        <v>0</v>
      </c>
      <c r="Z100" s="509" t="n">
        <f aca="false">SUM(Z101:Z102)</f>
        <v>1</v>
      </c>
      <c r="AA100" s="509" t="n">
        <f aca="false">SUM(AA101:AA102)</f>
        <v>1</v>
      </c>
      <c r="AB100" s="509" t="n">
        <f aca="false">SUM(AB101:AB102)</f>
        <v>3</v>
      </c>
      <c r="AC100" s="509" t="n">
        <f aca="false">SUM(AC101:AC102)</f>
        <v>26</v>
      </c>
      <c r="AD100" s="509" t="n">
        <f aca="false">SUM(AD101:AD102)</f>
        <v>45</v>
      </c>
      <c r="AE100" s="509" t="n">
        <f aca="false">SUM(AE101:AE102)</f>
        <v>32</v>
      </c>
      <c r="AF100" s="509" t="n">
        <f aca="false">SUM(AF101:AF102)</f>
        <v>15</v>
      </c>
      <c r="AG100" s="510" t="n">
        <f aca="false">SUM(AG101:AG102)</f>
        <v>0</v>
      </c>
      <c r="AH100" s="531"/>
    </row>
    <row r="101" s="451" customFormat="true" ht="12" hidden="false" customHeight="true" outlineLevel="0" collapsed="false">
      <c r="A101" s="397"/>
      <c r="B101" s="507"/>
      <c r="C101" s="507"/>
      <c r="D101" s="569"/>
      <c r="E101" s="547" t="s">
        <v>475</v>
      </c>
      <c r="F101" s="555" t="n">
        <f aca="false">SUM(L101:AG101)</f>
        <v>33</v>
      </c>
      <c r="G101" s="556" t="n">
        <v>0</v>
      </c>
      <c r="H101" s="557" t="n">
        <v>0</v>
      </c>
      <c r="I101" s="557" t="n">
        <v>0</v>
      </c>
      <c r="J101" s="557" t="n">
        <v>0</v>
      </c>
      <c r="K101" s="558" t="n">
        <v>0</v>
      </c>
      <c r="L101" s="554" t="n">
        <f aca="false">SUM(G101:K101)</f>
        <v>0</v>
      </c>
      <c r="M101" s="557" t="n">
        <v>0</v>
      </c>
      <c r="N101" s="557" t="n">
        <v>0</v>
      </c>
      <c r="O101" s="557" t="n">
        <v>0</v>
      </c>
      <c r="P101" s="558" t="n">
        <v>0</v>
      </c>
      <c r="Q101" s="556" t="n">
        <v>0</v>
      </c>
      <c r="R101" s="557" t="n">
        <v>0</v>
      </c>
      <c r="S101" s="557" t="n">
        <v>0</v>
      </c>
      <c r="T101" s="557" t="n">
        <v>0</v>
      </c>
      <c r="U101" s="557" t="n">
        <v>0</v>
      </c>
      <c r="V101" s="557" t="n">
        <v>0</v>
      </c>
      <c r="W101" s="557" t="n">
        <v>0</v>
      </c>
      <c r="X101" s="557" t="n">
        <v>0</v>
      </c>
      <c r="Y101" s="557" t="n">
        <v>0</v>
      </c>
      <c r="Z101" s="557" t="n">
        <v>0</v>
      </c>
      <c r="AA101" s="557" t="n">
        <v>1</v>
      </c>
      <c r="AB101" s="557" t="n">
        <v>1</v>
      </c>
      <c r="AC101" s="557" t="n">
        <v>12</v>
      </c>
      <c r="AD101" s="557" t="n">
        <v>13</v>
      </c>
      <c r="AE101" s="557" t="n">
        <v>3</v>
      </c>
      <c r="AF101" s="557" t="n">
        <v>3</v>
      </c>
      <c r="AG101" s="558" t="n">
        <v>0</v>
      </c>
      <c r="AH101" s="531"/>
    </row>
    <row r="102" s="451" customFormat="true" ht="17.25" hidden="false" customHeight="true" outlineLevel="0" collapsed="false">
      <c r="A102" s="397"/>
      <c r="B102" s="507"/>
      <c r="C102" s="507"/>
      <c r="D102" s="569"/>
      <c r="E102" s="547" t="s">
        <v>476</v>
      </c>
      <c r="F102" s="555" t="n">
        <f aca="false">SUM(L102:AG102)</f>
        <v>90</v>
      </c>
      <c r="G102" s="556" t="n">
        <v>0</v>
      </c>
      <c r="H102" s="557" t="n">
        <v>0</v>
      </c>
      <c r="I102" s="557" t="n">
        <v>0</v>
      </c>
      <c r="J102" s="557" t="n">
        <v>0</v>
      </c>
      <c r="K102" s="558" t="n">
        <v>0</v>
      </c>
      <c r="L102" s="554" t="n">
        <f aca="false">SUM(G102:K102)</f>
        <v>0</v>
      </c>
      <c r="M102" s="557" t="n">
        <v>0</v>
      </c>
      <c r="N102" s="557" t="n">
        <v>0</v>
      </c>
      <c r="O102" s="557" t="n">
        <v>0</v>
      </c>
      <c r="P102" s="558" t="n">
        <v>0</v>
      </c>
      <c r="Q102" s="556" t="n">
        <v>0</v>
      </c>
      <c r="R102" s="557" t="n">
        <v>0</v>
      </c>
      <c r="S102" s="557" t="n">
        <v>0</v>
      </c>
      <c r="T102" s="557" t="n">
        <v>0</v>
      </c>
      <c r="U102" s="557" t="n">
        <v>0</v>
      </c>
      <c r="V102" s="557" t="n">
        <v>0</v>
      </c>
      <c r="W102" s="557" t="n">
        <v>0</v>
      </c>
      <c r="X102" s="557" t="n">
        <v>0</v>
      </c>
      <c r="Y102" s="557" t="n">
        <v>0</v>
      </c>
      <c r="Z102" s="557" t="n">
        <v>1</v>
      </c>
      <c r="AA102" s="557" t="n">
        <v>0</v>
      </c>
      <c r="AB102" s="557" t="n">
        <v>2</v>
      </c>
      <c r="AC102" s="557" t="n">
        <v>14</v>
      </c>
      <c r="AD102" s="557" t="n">
        <v>32</v>
      </c>
      <c r="AE102" s="557" t="n">
        <v>29</v>
      </c>
      <c r="AF102" s="557" t="n">
        <v>12</v>
      </c>
      <c r="AG102" s="558" t="n">
        <v>0</v>
      </c>
      <c r="AH102" s="531"/>
    </row>
    <row r="103" s="451" customFormat="true" ht="12" hidden="false" customHeight="true" outlineLevel="0" collapsed="false">
      <c r="A103" s="397" t="s">
        <v>466</v>
      </c>
      <c r="B103" s="507" t="s">
        <v>173</v>
      </c>
      <c r="C103" s="507"/>
      <c r="D103" s="338"/>
      <c r="E103" s="547" t="s">
        <v>7</v>
      </c>
      <c r="F103" s="504" t="n">
        <f aca="false">SUM(L103:AG103)</f>
        <v>59</v>
      </c>
      <c r="G103" s="508" t="n">
        <f aca="false">SUM(G104:G105)</f>
        <v>0</v>
      </c>
      <c r="H103" s="509" t="n">
        <f aca="false">SUM(H104:H105)</f>
        <v>0</v>
      </c>
      <c r="I103" s="509" t="n">
        <f aca="false">SUM(I104:I105)</f>
        <v>0</v>
      </c>
      <c r="J103" s="509" t="n">
        <f aca="false">SUM(J104:J105)</f>
        <v>0</v>
      </c>
      <c r="K103" s="510" t="n">
        <f aca="false">SUM(K104:K105)</f>
        <v>0</v>
      </c>
      <c r="L103" s="554" t="n">
        <f aca="false">SUM(L104:L105)</f>
        <v>0</v>
      </c>
      <c r="M103" s="509" t="n">
        <f aca="false">SUM(M104:M105)</f>
        <v>0</v>
      </c>
      <c r="N103" s="509" t="n">
        <f aca="false">SUM(N104:N105)</f>
        <v>0</v>
      </c>
      <c r="O103" s="509" t="n">
        <f aca="false">SUM(O104:O105)</f>
        <v>0</v>
      </c>
      <c r="P103" s="510" t="n">
        <f aca="false">SUM(P104:P105)</f>
        <v>0</v>
      </c>
      <c r="Q103" s="508" t="n">
        <f aca="false">SUM(Q104:Q105)</f>
        <v>1</v>
      </c>
      <c r="R103" s="509" t="n">
        <f aca="false">SUM(R104:R105)</f>
        <v>1</v>
      </c>
      <c r="S103" s="509" t="n">
        <f aca="false">SUM(S104:S105)</f>
        <v>0</v>
      </c>
      <c r="T103" s="509" t="n">
        <f aca="false">SUM(T104:T105)</f>
        <v>0</v>
      </c>
      <c r="U103" s="509" t="n">
        <f aca="false">SUM(U104:U105)</f>
        <v>3</v>
      </c>
      <c r="V103" s="509" t="n">
        <f aca="false">SUM(V104:V105)</f>
        <v>0</v>
      </c>
      <c r="W103" s="509" t="n">
        <f aca="false">SUM(W104:W105)</f>
        <v>0</v>
      </c>
      <c r="X103" s="509" t="n">
        <f aca="false">SUM(X104:X105)</f>
        <v>4</v>
      </c>
      <c r="Y103" s="509" t="n">
        <f aca="false">SUM(Y104:Y105)</f>
        <v>9</v>
      </c>
      <c r="Z103" s="509" t="n">
        <f aca="false">SUM(Z104:Z105)</f>
        <v>6</v>
      </c>
      <c r="AA103" s="509" t="n">
        <f aca="false">SUM(AA104:AA105)</f>
        <v>4</v>
      </c>
      <c r="AB103" s="509" t="n">
        <f aca="false">SUM(AB104:AB105)</f>
        <v>11</v>
      </c>
      <c r="AC103" s="509" t="n">
        <f aca="false">SUM(AC104:AC105)</f>
        <v>10</v>
      </c>
      <c r="AD103" s="509" t="n">
        <f aca="false">SUM(AD104:AD105)</f>
        <v>5</v>
      </c>
      <c r="AE103" s="509" t="n">
        <f aca="false">SUM(AE104:AE105)</f>
        <v>5</v>
      </c>
      <c r="AF103" s="509" t="n">
        <f aca="false">SUM(AF104:AF105)</f>
        <v>0</v>
      </c>
      <c r="AG103" s="510" t="n">
        <f aca="false">SUM(AG104:AG105)</f>
        <v>0</v>
      </c>
      <c r="AH103" s="531"/>
    </row>
    <row r="104" s="451" customFormat="true" ht="12" hidden="false" customHeight="true" outlineLevel="0" collapsed="false">
      <c r="A104" s="397"/>
      <c r="B104" s="507"/>
      <c r="C104" s="507"/>
      <c r="D104" s="569"/>
      <c r="E104" s="547" t="s">
        <v>475</v>
      </c>
      <c r="F104" s="555" t="n">
        <f aca="false">SUM(L104:AG104)</f>
        <v>32</v>
      </c>
      <c r="G104" s="556" t="n">
        <v>0</v>
      </c>
      <c r="H104" s="557" t="n">
        <v>0</v>
      </c>
      <c r="I104" s="557" t="n">
        <v>0</v>
      </c>
      <c r="J104" s="557" t="n">
        <v>0</v>
      </c>
      <c r="K104" s="558" t="n">
        <v>0</v>
      </c>
      <c r="L104" s="554" t="n">
        <f aca="false">SUM(G104:K104)</f>
        <v>0</v>
      </c>
      <c r="M104" s="557" t="n">
        <v>0</v>
      </c>
      <c r="N104" s="557" t="n">
        <v>0</v>
      </c>
      <c r="O104" s="557" t="n">
        <v>0</v>
      </c>
      <c r="P104" s="558" t="n">
        <v>0</v>
      </c>
      <c r="Q104" s="556" t="n">
        <v>1</v>
      </c>
      <c r="R104" s="557" t="n">
        <v>0</v>
      </c>
      <c r="S104" s="557" t="n">
        <v>0</v>
      </c>
      <c r="T104" s="557" t="n">
        <v>0</v>
      </c>
      <c r="U104" s="557" t="n">
        <v>2</v>
      </c>
      <c r="V104" s="557" t="n">
        <v>0</v>
      </c>
      <c r="W104" s="557" t="n">
        <v>0</v>
      </c>
      <c r="X104" s="557" t="n">
        <v>4</v>
      </c>
      <c r="Y104" s="557" t="n">
        <v>6</v>
      </c>
      <c r="Z104" s="557" t="n">
        <v>4</v>
      </c>
      <c r="AA104" s="557" t="n">
        <v>3</v>
      </c>
      <c r="AB104" s="557" t="n">
        <v>4</v>
      </c>
      <c r="AC104" s="557" t="n">
        <v>4</v>
      </c>
      <c r="AD104" s="557" t="n">
        <v>3</v>
      </c>
      <c r="AE104" s="557" t="n">
        <v>1</v>
      </c>
      <c r="AF104" s="557" t="n">
        <v>0</v>
      </c>
      <c r="AG104" s="558" t="n">
        <v>0</v>
      </c>
      <c r="AH104" s="531"/>
    </row>
    <row r="105" s="451" customFormat="true" ht="17.25" hidden="false" customHeight="true" outlineLevel="0" collapsed="false">
      <c r="A105" s="397"/>
      <c r="B105" s="507"/>
      <c r="C105" s="507"/>
      <c r="D105" s="569"/>
      <c r="E105" s="547" t="s">
        <v>476</v>
      </c>
      <c r="F105" s="555" t="n">
        <f aca="false">SUM(L105:AG105)</f>
        <v>27</v>
      </c>
      <c r="G105" s="556" t="n">
        <v>0</v>
      </c>
      <c r="H105" s="557" t="n">
        <v>0</v>
      </c>
      <c r="I105" s="557" t="n">
        <v>0</v>
      </c>
      <c r="J105" s="557" t="n">
        <v>0</v>
      </c>
      <c r="K105" s="558" t="n">
        <v>0</v>
      </c>
      <c r="L105" s="554" t="n">
        <f aca="false">SUM(G105:K105)</f>
        <v>0</v>
      </c>
      <c r="M105" s="557" t="n">
        <v>0</v>
      </c>
      <c r="N105" s="557" t="n">
        <v>0</v>
      </c>
      <c r="O105" s="557" t="n">
        <v>0</v>
      </c>
      <c r="P105" s="558" t="n">
        <v>0</v>
      </c>
      <c r="Q105" s="556" t="n">
        <v>0</v>
      </c>
      <c r="R105" s="557" t="n">
        <v>1</v>
      </c>
      <c r="S105" s="557" t="n">
        <v>0</v>
      </c>
      <c r="T105" s="557" t="n">
        <v>0</v>
      </c>
      <c r="U105" s="557" t="n">
        <v>1</v>
      </c>
      <c r="V105" s="557" t="n">
        <v>0</v>
      </c>
      <c r="W105" s="557" t="n">
        <v>0</v>
      </c>
      <c r="X105" s="557" t="n">
        <v>0</v>
      </c>
      <c r="Y105" s="557" t="n">
        <v>3</v>
      </c>
      <c r="Z105" s="557" t="n">
        <v>2</v>
      </c>
      <c r="AA105" s="557" t="n">
        <v>1</v>
      </c>
      <c r="AB105" s="557" t="n">
        <v>7</v>
      </c>
      <c r="AC105" s="557" t="n">
        <v>6</v>
      </c>
      <c r="AD105" s="557" t="n">
        <v>2</v>
      </c>
      <c r="AE105" s="557" t="n">
        <v>4</v>
      </c>
      <c r="AF105" s="557" t="n">
        <v>0</v>
      </c>
      <c r="AG105" s="558" t="n">
        <v>0</v>
      </c>
      <c r="AH105" s="531"/>
    </row>
    <row r="106" s="451" customFormat="true" ht="12" hidden="false" customHeight="true" outlineLevel="0" collapsed="false">
      <c r="A106" s="397" t="s">
        <v>467</v>
      </c>
      <c r="B106" s="465" t="s">
        <v>477</v>
      </c>
      <c r="C106" s="470" t="s">
        <v>468</v>
      </c>
      <c r="D106" s="338"/>
      <c r="E106" s="547" t="s">
        <v>7</v>
      </c>
      <c r="F106" s="504" t="n">
        <f aca="false">SUM(L106:AG106)</f>
        <v>5</v>
      </c>
      <c r="G106" s="508" t="n">
        <f aca="false">SUM(G107:G108)</f>
        <v>0</v>
      </c>
      <c r="H106" s="509" t="n">
        <f aca="false">SUM(H107:H108)</f>
        <v>0</v>
      </c>
      <c r="I106" s="509" t="n">
        <f aca="false">SUM(I107:I108)</f>
        <v>0</v>
      </c>
      <c r="J106" s="509" t="n">
        <f aca="false">SUM(J107:J108)</f>
        <v>0</v>
      </c>
      <c r="K106" s="510" t="n">
        <f aca="false">SUM(K107:K108)</f>
        <v>0</v>
      </c>
      <c r="L106" s="554" t="n">
        <f aca="false">SUM(L107:L108)</f>
        <v>0</v>
      </c>
      <c r="M106" s="509" t="n">
        <f aca="false">SUM(M107:M108)</f>
        <v>0</v>
      </c>
      <c r="N106" s="509" t="n">
        <f aca="false">SUM(N107:N108)</f>
        <v>0</v>
      </c>
      <c r="O106" s="509" t="n">
        <f aca="false">SUM(O107:O108)</f>
        <v>0</v>
      </c>
      <c r="P106" s="510" t="n">
        <f aca="false">SUM(P107:P108)</f>
        <v>0</v>
      </c>
      <c r="Q106" s="508" t="n">
        <f aca="false">SUM(Q107:Q108)</f>
        <v>0</v>
      </c>
      <c r="R106" s="509" t="n">
        <f aca="false">SUM(R107:R108)</f>
        <v>0</v>
      </c>
      <c r="S106" s="509" t="n">
        <f aca="false">SUM(S107:S108)</f>
        <v>0</v>
      </c>
      <c r="T106" s="509" t="n">
        <f aca="false">SUM(T107:T108)</f>
        <v>0</v>
      </c>
      <c r="U106" s="509" t="n">
        <f aca="false">SUM(U107:U108)</f>
        <v>2</v>
      </c>
      <c r="V106" s="509" t="n">
        <f aca="false">SUM(V107:V108)</f>
        <v>0</v>
      </c>
      <c r="W106" s="509" t="n">
        <f aca="false">SUM(W107:W108)</f>
        <v>0</v>
      </c>
      <c r="X106" s="509" t="n">
        <f aca="false">SUM(X107:X108)</f>
        <v>0</v>
      </c>
      <c r="Y106" s="509" t="n">
        <f aca="false">SUM(Y107:Y108)</f>
        <v>3</v>
      </c>
      <c r="Z106" s="509" t="n">
        <f aca="false">SUM(Z107:Z108)</f>
        <v>0</v>
      </c>
      <c r="AA106" s="509" t="n">
        <f aca="false">SUM(AA107:AA108)</f>
        <v>0</v>
      </c>
      <c r="AB106" s="509" t="n">
        <f aca="false">SUM(AB107:AB108)</f>
        <v>0</v>
      </c>
      <c r="AC106" s="509" t="n">
        <f aca="false">SUM(AC107:AC108)</f>
        <v>0</v>
      </c>
      <c r="AD106" s="509" t="n">
        <f aca="false">SUM(AD107:AD108)</f>
        <v>0</v>
      </c>
      <c r="AE106" s="509" t="n">
        <f aca="false">SUM(AE107:AE108)</f>
        <v>0</v>
      </c>
      <c r="AF106" s="509" t="n">
        <f aca="false">SUM(AF107:AF108)</f>
        <v>0</v>
      </c>
      <c r="AG106" s="510" t="n">
        <f aca="false">SUM(AG107:AG108)</f>
        <v>0</v>
      </c>
    </row>
    <row r="107" s="451" customFormat="true" ht="12" hidden="false" customHeight="true" outlineLevel="0" collapsed="false">
      <c r="A107" s="397"/>
      <c r="B107" s="465"/>
      <c r="C107" s="470"/>
      <c r="D107" s="529"/>
      <c r="E107" s="547" t="s">
        <v>475</v>
      </c>
      <c r="F107" s="555" t="n">
        <f aca="false">SUM(L107:AG107)</f>
        <v>3</v>
      </c>
      <c r="G107" s="556" t="n">
        <v>0</v>
      </c>
      <c r="H107" s="557" t="n">
        <v>0</v>
      </c>
      <c r="I107" s="557" t="n">
        <v>0</v>
      </c>
      <c r="J107" s="557" t="n">
        <v>0</v>
      </c>
      <c r="K107" s="558" t="n">
        <v>0</v>
      </c>
      <c r="L107" s="554" t="n">
        <f aca="false">SUM(G107:K107)</f>
        <v>0</v>
      </c>
      <c r="M107" s="557" t="n">
        <v>0</v>
      </c>
      <c r="N107" s="557" t="n">
        <v>0</v>
      </c>
      <c r="O107" s="557" t="n">
        <v>0</v>
      </c>
      <c r="P107" s="558" t="n">
        <v>0</v>
      </c>
      <c r="Q107" s="556" t="n">
        <v>0</v>
      </c>
      <c r="R107" s="557" t="n">
        <v>0</v>
      </c>
      <c r="S107" s="557" t="n">
        <v>0</v>
      </c>
      <c r="T107" s="557" t="n">
        <v>0</v>
      </c>
      <c r="U107" s="557" t="n">
        <v>1</v>
      </c>
      <c r="V107" s="557" t="n">
        <v>0</v>
      </c>
      <c r="W107" s="557" t="n">
        <v>0</v>
      </c>
      <c r="X107" s="557" t="n">
        <v>0</v>
      </c>
      <c r="Y107" s="557" t="n">
        <v>2</v>
      </c>
      <c r="Z107" s="557" t="n">
        <v>0</v>
      </c>
      <c r="AA107" s="557" t="n">
        <v>0</v>
      </c>
      <c r="AB107" s="557" t="n">
        <v>0</v>
      </c>
      <c r="AC107" s="557" t="n">
        <v>0</v>
      </c>
      <c r="AD107" s="557" t="n">
        <v>0</v>
      </c>
      <c r="AE107" s="557" t="n">
        <v>0</v>
      </c>
      <c r="AF107" s="557" t="n">
        <v>0</v>
      </c>
      <c r="AG107" s="558" t="n">
        <v>0</v>
      </c>
    </row>
    <row r="108" s="451" customFormat="true" ht="17.25" hidden="false" customHeight="true" outlineLevel="0" collapsed="false">
      <c r="A108" s="397"/>
      <c r="B108" s="465"/>
      <c r="C108" s="470"/>
      <c r="D108" s="529"/>
      <c r="E108" s="547" t="s">
        <v>476</v>
      </c>
      <c r="F108" s="555" t="n">
        <f aca="false">SUM(L108:AG108)</f>
        <v>2</v>
      </c>
      <c r="G108" s="556" t="n">
        <v>0</v>
      </c>
      <c r="H108" s="557" t="n">
        <v>0</v>
      </c>
      <c r="I108" s="557" t="n">
        <v>0</v>
      </c>
      <c r="J108" s="557" t="n">
        <v>0</v>
      </c>
      <c r="K108" s="558" t="n">
        <v>0</v>
      </c>
      <c r="L108" s="554" t="n">
        <f aca="false">SUM(G108:K108)</f>
        <v>0</v>
      </c>
      <c r="M108" s="557" t="n">
        <v>0</v>
      </c>
      <c r="N108" s="557" t="n">
        <v>0</v>
      </c>
      <c r="O108" s="557" t="n">
        <v>0</v>
      </c>
      <c r="P108" s="558" t="n">
        <v>0</v>
      </c>
      <c r="Q108" s="556" t="n">
        <v>0</v>
      </c>
      <c r="R108" s="557" t="n">
        <v>0</v>
      </c>
      <c r="S108" s="557" t="n">
        <v>0</v>
      </c>
      <c r="T108" s="557" t="n">
        <v>0</v>
      </c>
      <c r="U108" s="557" t="n">
        <v>1</v>
      </c>
      <c r="V108" s="557" t="n">
        <v>0</v>
      </c>
      <c r="W108" s="557" t="n">
        <v>0</v>
      </c>
      <c r="X108" s="557" t="n">
        <v>0</v>
      </c>
      <c r="Y108" s="557" t="n">
        <v>1</v>
      </c>
      <c r="Z108" s="557" t="n">
        <v>0</v>
      </c>
      <c r="AA108" s="557" t="n">
        <v>0</v>
      </c>
      <c r="AB108" s="557" t="n">
        <v>0</v>
      </c>
      <c r="AC108" s="557" t="n">
        <v>0</v>
      </c>
      <c r="AD108" s="557" t="n">
        <v>0</v>
      </c>
      <c r="AE108" s="557" t="n">
        <v>0</v>
      </c>
      <c r="AF108" s="557" t="n">
        <v>0</v>
      </c>
      <c r="AG108" s="558" t="n">
        <v>0</v>
      </c>
    </row>
    <row r="109" s="451" customFormat="true" ht="12" hidden="false" customHeight="true" outlineLevel="0" collapsed="false">
      <c r="A109" s="397" t="s">
        <v>469</v>
      </c>
      <c r="B109" s="515" t="s">
        <v>154</v>
      </c>
      <c r="C109" s="515"/>
      <c r="D109" s="338"/>
      <c r="E109" s="547" t="s">
        <v>7</v>
      </c>
      <c r="F109" s="504" t="n">
        <f aca="false">SUM(L109:AG109)</f>
        <v>44</v>
      </c>
      <c r="G109" s="508" t="n">
        <f aca="false">SUM(G110:G111)</f>
        <v>0</v>
      </c>
      <c r="H109" s="509" t="n">
        <f aca="false">SUM(H110:H111)</f>
        <v>0</v>
      </c>
      <c r="I109" s="509" t="n">
        <f aca="false">SUM(I110:I111)</f>
        <v>0</v>
      </c>
      <c r="J109" s="509" t="n">
        <f aca="false">SUM(J110:J111)</f>
        <v>0</v>
      </c>
      <c r="K109" s="510" t="n">
        <f aca="false">SUM(K110:K111)</f>
        <v>0</v>
      </c>
      <c r="L109" s="554" t="n">
        <f aca="false">SUM(L110:L111)</f>
        <v>0</v>
      </c>
      <c r="M109" s="509" t="n">
        <f aca="false">SUM(M110:M111)</f>
        <v>0</v>
      </c>
      <c r="N109" s="509" t="n">
        <f aca="false">SUM(N110:N111)</f>
        <v>1</v>
      </c>
      <c r="O109" s="509" t="n">
        <f aca="false">SUM(O110:O111)</f>
        <v>1</v>
      </c>
      <c r="P109" s="510" t="n">
        <f aca="false">SUM(P110:P111)</f>
        <v>8</v>
      </c>
      <c r="Q109" s="508" t="n">
        <f aca="false">SUM(Q110:Q111)</f>
        <v>3</v>
      </c>
      <c r="R109" s="509" t="n">
        <f aca="false">SUM(R110:R111)</f>
        <v>6</v>
      </c>
      <c r="S109" s="509" t="n">
        <f aca="false">SUM(S110:S111)</f>
        <v>3</v>
      </c>
      <c r="T109" s="509" t="n">
        <f aca="false">SUM(T110:T111)</f>
        <v>5</v>
      </c>
      <c r="U109" s="509" t="n">
        <f aca="false">SUM(U110:U111)</f>
        <v>2</v>
      </c>
      <c r="V109" s="509" t="n">
        <f aca="false">SUM(V110:V111)</f>
        <v>4</v>
      </c>
      <c r="W109" s="509" t="n">
        <f aca="false">SUM(W110:W111)</f>
        <v>5</v>
      </c>
      <c r="X109" s="509" t="n">
        <f aca="false">SUM(X110:X111)</f>
        <v>1</v>
      </c>
      <c r="Y109" s="509" t="n">
        <f aca="false">SUM(Y110:Y111)</f>
        <v>2</v>
      </c>
      <c r="Z109" s="509" t="n">
        <f aca="false">SUM(Z110:Z111)</f>
        <v>1</v>
      </c>
      <c r="AA109" s="509" t="n">
        <f aca="false">SUM(AA110:AA111)</f>
        <v>0</v>
      </c>
      <c r="AB109" s="509" t="n">
        <f aca="false">SUM(AB110:AB111)</f>
        <v>0</v>
      </c>
      <c r="AC109" s="509" t="n">
        <f aca="false">SUM(AC110:AC111)</f>
        <v>0</v>
      </c>
      <c r="AD109" s="509" t="n">
        <f aca="false">SUM(AD110:AD111)</f>
        <v>0</v>
      </c>
      <c r="AE109" s="509" t="n">
        <f aca="false">SUM(AE110:AE111)</f>
        <v>1</v>
      </c>
      <c r="AF109" s="509" t="n">
        <f aca="false">SUM(AF110:AF111)</f>
        <v>1</v>
      </c>
      <c r="AG109" s="510" t="n">
        <f aca="false">SUM(AG110:AG111)</f>
        <v>0</v>
      </c>
    </row>
    <row r="110" s="451" customFormat="true" ht="12" hidden="false" customHeight="true" outlineLevel="0" collapsed="false">
      <c r="A110" s="397"/>
      <c r="B110" s="515"/>
      <c r="C110" s="515"/>
      <c r="D110" s="569"/>
      <c r="E110" s="547" t="s">
        <v>475</v>
      </c>
      <c r="F110" s="555" t="n">
        <f aca="false">SUM(L110:AG110)</f>
        <v>33</v>
      </c>
      <c r="G110" s="556" t="n">
        <v>0</v>
      </c>
      <c r="H110" s="557" t="n">
        <v>0</v>
      </c>
      <c r="I110" s="557" t="n">
        <v>0</v>
      </c>
      <c r="J110" s="557" t="n">
        <v>0</v>
      </c>
      <c r="K110" s="558" t="n">
        <v>0</v>
      </c>
      <c r="L110" s="570" t="n">
        <f aca="false">SUM(G110:K110)</f>
        <v>0</v>
      </c>
      <c r="M110" s="557" t="n">
        <v>0</v>
      </c>
      <c r="N110" s="557" t="n">
        <v>1</v>
      </c>
      <c r="O110" s="557" t="n">
        <v>1</v>
      </c>
      <c r="P110" s="558" t="n">
        <v>6</v>
      </c>
      <c r="Q110" s="556" t="n">
        <v>2</v>
      </c>
      <c r="R110" s="557" t="n">
        <v>5</v>
      </c>
      <c r="S110" s="557" t="n">
        <v>2</v>
      </c>
      <c r="T110" s="557" t="n">
        <v>4</v>
      </c>
      <c r="U110" s="557" t="n">
        <v>2</v>
      </c>
      <c r="V110" s="557" t="n">
        <v>3</v>
      </c>
      <c r="W110" s="557" t="n">
        <v>3</v>
      </c>
      <c r="X110" s="557" t="n">
        <v>1</v>
      </c>
      <c r="Y110" s="557" t="n">
        <v>2</v>
      </c>
      <c r="Z110" s="557" t="n">
        <v>1</v>
      </c>
      <c r="AA110" s="557" t="n">
        <v>0</v>
      </c>
      <c r="AB110" s="557" t="n">
        <v>0</v>
      </c>
      <c r="AC110" s="557" t="n">
        <v>0</v>
      </c>
      <c r="AD110" s="557" t="n">
        <v>0</v>
      </c>
      <c r="AE110" s="557" t="n">
        <v>0</v>
      </c>
      <c r="AF110" s="557" t="n">
        <v>0</v>
      </c>
      <c r="AG110" s="558" t="n">
        <v>0</v>
      </c>
    </row>
    <row r="111" s="451" customFormat="true" ht="17.25" hidden="false" customHeight="true" outlineLevel="0" collapsed="false">
      <c r="A111" s="406"/>
      <c r="B111" s="515"/>
      <c r="C111" s="515"/>
      <c r="D111" s="571"/>
      <c r="E111" s="565" t="s">
        <v>476</v>
      </c>
      <c r="F111" s="566" t="n">
        <f aca="false">SUM(L111:AG111)</f>
        <v>11</v>
      </c>
      <c r="G111" s="572" t="n">
        <v>0</v>
      </c>
      <c r="H111" s="573" t="n">
        <v>0</v>
      </c>
      <c r="I111" s="573" t="n">
        <v>0</v>
      </c>
      <c r="J111" s="573" t="n">
        <v>0</v>
      </c>
      <c r="K111" s="574" t="n">
        <v>0</v>
      </c>
      <c r="L111" s="575" t="n">
        <f aca="false">SUM(G111:K111)</f>
        <v>0</v>
      </c>
      <c r="M111" s="573" t="n">
        <v>0</v>
      </c>
      <c r="N111" s="573" t="n">
        <v>0</v>
      </c>
      <c r="O111" s="573" t="n">
        <v>0</v>
      </c>
      <c r="P111" s="574" t="n">
        <v>2</v>
      </c>
      <c r="Q111" s="572" t="n">
        <v>1</v>
      </c>
      <c r="R111" s="573" t="n">
        <v>1</v>
      </c>
      <c r="S111" s="573" t="n">
        <v>1</v>
      </c>
      <c r="T111" s="573" t="n">
        <v>1</v>
      </c>
      <c r="U111" s="573" t="n">
        <v>0</v>
      </c>
      <c r="V111" s="573" t="n">
        <v>1</v>
      </c>
      <c r="W111" s="573" t="n">
        <v>2</v>
      </c>
      <c r="X111" s="573" t="n">
        <v>0</v>
      </c>
      <c r="Y111" s="573" t="n">
        <v>0</v>
      </c>
      <c r="Z111" s="573" t="n">
        <v>0</v>
      </c>
      <c r="AA111" s="573" t="n">
        <v>0</v>
      </c>
      <c r="AB111" s="573" t="n">
        <v>0</v>
      </c>
      <c r="AC111" s="573" t="n">
        <v>0</v>
      </c>
      <c r="AD111" s="573" t="n">
        <v>0</v>
      </c>
      <c r="AE111" s="573" t="n">
        <v>1</v>
      </c>
      <c r="AF111" s="573" t="n">
        <v>1</v>
      </c>
      <c r="AG111" s="574" t="n">
        <v>0</v>
      </c>
    </row>
    <row r="112" customFormat="false" ht="13.5" hidden="false" customHeight="false" outlineLevel="0" collapsed="false">
      <c r="B112" s="247"/>
      <c r="C112" s="247"/>
    </row>
    <row r="113" customFormat="false" ht="13.5" hidden="false" customHeight="false" outlineLevel="0" collapsed="false">
      <c r="B113" s="247"/>
      <c r="C113" s="247"/>
    </row>
    <row r="114" customFormat="false" ht="13.5" hidden="false" customHeight="false" outlineLevel="0" collapsed="false">
      <c r="B114" s="247"/>
      <c r="C114" s="247"/>
    </row>
    <row r="115" customFormat="false" ht="13.5" hidden="false" customHeight="false" outlineLevel="0" collapsed="false">
      <c r="B115" s="247"/>
      <c r="C115" s="247"/>
    </row>
  </sheetData>
  <sheetProtection sheet="true" objects="true" scenarios="true"/>
  <mergeCells count="56"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2:B24"/>
    <mergeCell ref="C22:C24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67:B69"/>
    <mergeCell ref="C67:C6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97:C99"/>
    <mergeCell ref="B100:C102"/>
    <mergeCell ref="B103:C105"/>
    <mergeCell ref="B106:B108"/>
    <mergeCell ref="C106:C108"/>
    <mergeCell ref="B109:C111"/>
  </mergeCells>
  <printOptions headings="false" gridLines="false" gridLinesSet="true" horizontalCentered="false" verticalCentered="false"/>
  <pageMargins left="0.779861111111111" right="0.6" top="0.879861111111111" bottom="0.590277777777778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7" man="true" max="16383" min="0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1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108" width="8.13"/>
    <col collapsed="false" customWidth="true" hidden="false" outlineLevel="0" max="2" min="2" style="0" width="5.76"/>
    <col collapsed="false" customWidth="true" hidden="false" outlineLevel="0" max="3" min="3" style="0" width="13.26"/>
    <col collapsed="false" customWidth="true" hidden="false" outlineLevel="0" max="4" min="4" style="0" width="1"/>
    <col collapsed="false" customWidth="true" hidden="false" outlineLevel="0" max="5" min="5" style="538" width="4.76"/>
    <col collapsed="false" customWidth="true" hidden="false" outlineLevel="0" max="6" min="6" style="0" width="6.37"/>
    <col collapsed="false" customWidth="true" hidden="false" outlineLevel="0" max="11" min="7" style="0" width="4.37"/>
    <col collapsed="false" customWidth="true" hidden="false" outlineLevel="0" max="13" min="12" style="0" width="4.63"/>
    <col collapsed="false" customWidth="true" hidden="false" outlineLevel="0" max="16" min="14" style="0" width="6"/>
    <col collapsed="false" customWidth="true" hidden="false" outlineLevel="0" max="32" min="17" style="0" width="5.26"/>
    <col collapsed="false" customWidth="true" hidden="false" outlineLevel="0" max="33" min="33" style="0" width="4.5"/>
    <col collapsed="false" customWidth="true" hidden="false" outlineLevel="0" max="34" min="34" style="0" width="4.37"/>
  </cols>
  <sheetData>
    <row r="1" customFormat="false" ht="13.8" hidden="false" customHeight="false" outlineLevel="0" collapsed="false">
      <c r="A1" s="147" t="s">
        <v>483</v>
      </c>
      <c r="B1" s="100"/>
      <c r="C1" s="100"/>
      <c r="D1" s="100"/>
      <c r="E1" s="417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</row>
    <row r="2" customFormat="false" ht="12" hidden="false" customHeight="true" outlineLevel="0" collapsed="false">
      <c r="A2" s="147"/>
      <c r="B2" s="100"/>
      <c r="C2" s="100"/>
      <c r="D2" s="100"/>
      <c r="E2" s="417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</row>
    <row r="3" customFormat="false" ht="14.25" hidden="false" customHeight="true" outlineLevel="0" collapsed="false">
      <c r="A3" s="148" t="s">
        <v>487</v>
      </c>
      <c r="B3" s="100"/>
      <c r="C3" s="100"/>
      <c r="D3" s="100"/>
      <c r="E3" s="417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207" t="str">
        <f aca="false">'3　月・性別，区別死亡数'!$O$2</f>
        <v>平成30年</v>
      </c>
    </row>
    <row r="4" customFormat="false" ht="16.5" hidden="false" customHeight="true" outlineLevel="0" collapsed="false">
      <c r="A4" s="418" t="s">
        <v>393</v>
      </c>
      <c r="B4" s="256" t="s">
        <v>471</v>
      </c>
      <c r="C4" s="256"/>
      <c r="D4" s="256"/>
      <c r="E4" s="256"/>
      <c r="F4" s="257" t="s">
        <v>482</v>
      </c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496"/>
      <c r="AG4" s="496"/>
    </row>
    <row r="5" customFormat="false" ht="16.5" hidden="false" customHeight="true" outlineLevel="0" collapsed="false">
      <c r="A5" s="418"/>
      <c r="B5" s="256"/>
      <c r="C5" s="256"/>
      <c r="D5" s="256"/>
      <c r="E5" s="256"/>
      <c r="F5" s="497" t="s">
        <v>7</v>
      </c>
      <c r="G5" s="162" t="s">
        <v>330</v>
      </c>
      <c r="H5" s="159" t="n">
        <v>1</v>
      </c>
      <c r="I5" s="159" t="n">
        <v>2</v>
      </c>
      <c r="J5" s="159" t="n">
        <v>3</v>
      </c>
      <c r="K5" s="314" t="n">
        <v>4</v>
      </c>
      <c r="L5" s="162" t="s">
        <v>331</v>
      </c>
      <c r="M5" s="159" t="s">
        <v>332</v>
      </c>
      <c r="N5" s="159" t="s">
        <v>221</v>
      </c>
      <c r="O5" s="159" t="s">
        <v>223</v>
      </c>
      <c r="P5" s="314" t="s">
        <v>225</v>
      </c>
      <c r="Q5" s="162" t="s">
        <v>227</v>
      </c>
      <c r="R5" s="159" t="s">
        <v>230</v>
      </c>
      <c r="S5" s="159" t="s">
        <v>232</v>
      </c>
      <c r="T5" s="159" t="s">
        <v>234</v>
      </c>
      <c r="U5" s="159" t="s">
        <v>236</v>
      </c>
      <c r="V5" s="159" t="s">
        <v>238</v>
      </c>
      <c r="W5" s="159" t="s">
        <v>241</v>
      </c>
      <c r="X5" s="159" t="s">
        <v>243</v>
      </c>
      <c r="Y5" s="159" t="s">
        <v>245</v>
      </c>
      <c r="Z5" s="159" t="s">
        <v>247</v>
      </c>
      <c r="AA5" s="159" t="s">
        <v>249</v>
      </c>
      <c r="AB5" s="159" t="s">
        <v>251</v>
      </c>
      <c r="AC5" s="159" t="s">
        <v>253</v>
      </c>
      <c r="AD5" s="159" t="s">
        <v>333</v>
      </c>
      <c r="AE5" s="159" t="s">
        <v>334</v>
      </c>
      <c r="AF5" s="159" t="s">
        <v>342</v>
      </c>
      <c r="AG5" s="314" t="s">
        <v>336</v>
      </c>
    </row>
    <row r="6" customFormat="false" ht="4.5" hidden="false" customHeight="true" outlineLevel="0" collapsed="false">
      <c r="A6" s="539"/>
      <c r="B6" s="315"/>
      <c r="C6" s="540"/>
      <c r="D6" s="540"/>
      <c r="E6" s="541"/>
      <c r="F6" s="542"/>
      <c r="G6" s="543"/>
      <c r="H6" s="544"/>
      <c r="I6" s="544"/>
      <c r="J6" s="544"/>
      <c r="K6" s="542"/>
      <c r="L6" s="545"/>
      <c r="M6" s="546"/>
      <c r="N6" s="546"/>
      <c r="O6" s="546"/>
      <c r="P6" s="315"/>
      <c r="Q6" s="545"/>
      <c r="R6" s="546"/>
      <c r="S6" s="546"/>
      <c r="T6" s="546"/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6"/>
      <c r="AF6" s="546"/>
      <c r="AG6" s="542"/>
      <c r="AH6" s="1"/>
    </row>
    <row r="7" s="451" customFormat="true" ht="12" hidden="false" customHeight="true" outlineLevel="0" collapsed="false">
      <c r="A7" s="397"/>
      <c r="B7" s="452" t="s">
        <v>418</v>
      </c>
      <c r="C7" s="452"/>
      <c r="D7" s="338"/>
      <c r="E7" s="547" t="s">
        <v>7</v>
      </c>
      <c r="F7" s="548" t="n">
        <f aca="false">'9 性・年齢別，区別死亡数'!B10</f>
        <v>2032</v>
      </c>
      <c r="G7" s="549" t="n">
        <f aca="false">'9 性・年齢別，区別死亡数'!C10</f>
        <v>4</v>
      </c>
      <c r="H7" s="550" t="n">
        <f aca="false">'9 性・年齢別，区別死亡数'!D10</f>
        <v>2</v>
      </c>
      <c r="I7" s="550" t="n">
        <f aca="false">'9 性・年齢別，区別死亡数'!E10</f>
        <v>1</v>
      </c>
      <c r="J7" s="550" t="n">
        <f aca="false">'9 性・年齢別，区別死亡数'!F10</f>
        <v>0</v>
      </c>
      <c r="K7" s="551" t="n">
        <f aca="false">'9 性・年齢別，区別死亡数'!G10</f>
        <v>0</v>
      </c>
      <c r="L7" s="549" t="n">
        <f aca="false">'9 性・年齢別，区別死亡数'!H10</f>
        <v>7</v>
      </c>
      <c r="M7" s="550" t="n">
        <f aca="false">'9 性・年齢別，区別死亡数'!I10</f>
        <v>1</v>
      </c>
      <c r="N7" s="550" t="n">
        <f aca="false">'9 性・年齢別，区別死亡数'!J10</f>
        <v>1</v>
      </c>
      <c r="O7" s="550" t="n">
        <f aca="false">'9 性・年齢別，区別死亡数'!K10</f>
        <v>2</v>
      </c>
      <c r="P7" s="548" t="n">
        <f aca="false">'9 性・年齢別，区別死亡数'!L10</f>
        <v>5</v>
      </c>
      <c r="Q7" s="552" t="n">
        <f aca="false">'9 性・年齢別，区別死亡数'!M10</f>
        <v>4</v>
      </c>
      <c r="R7" s="553" t="n">
        <f aca="false">'9 性・年齢別，区別死亡数'!N10</f>
        <v>5</v>
      </c>
      <c r="S7" s="553" t="n">
        <f aca="false">'9 性・年齢別，区別死亡数'!O10</f>
        <v>10</v>
      </c>
      <c r="T7" s="553" t="n">
        <f aca="false">'9 性・年齢別，区別死亡数'!P10</f>
        <v>25</v>
      </c>
      <c r="U7" s="553" t="n">
        <f aca="false">'9 性・年齢別，区別死亡数'!Q10</f>
        <v>29</v>
      </c>
      <c r="V7" s="553" t="n">
        <f aca="false">'9 性・年齢別，区別死亡数'!R10</f>
        <v>47</v>
      </c>
      <c r="W7" s="553" t="n">
        <f aca="false">'9 性・年齢別，区別死亡数'!S10</f>
        <v>57</v>
      </c>
      <c r="X7" s="553" t="n">
        <f aca="false">'9 性・年齢別，区別死亡数'!T10</f>
        <v>80</v>
      </c>
      <c r="Y7" s="553" t="n">
        <f aca="false">'9 性・年齢別，区別死亡数'!U10</f>
        <v>173</v>
      </c>
      <c r="Z7" s="553" t="n">
        <f aca="false">'9 性・年齢別，区別死亡数'!V10</f>
        <v>185</v>
      </c>
      <c r="AA7" s="553" t="n">
        <f aca="false">'9 性・年齢別，区別死亡数'!W10</f>
        <v>247</v>
      </c>
      <c r="AB7" s="553" t="n">
        <f aca="false">'9 性・年齢別，区別死亡数'!X10</f>
        <v>321</v>
      </c>
      <c r="AC7" s="553" t="n">
        <f aca="false">'9 性・年齢別，区別死亡数'!Y10</f>
        <v>383</v>
      </c>
      <c r="AD7" s="553" t="n">
        <f aca="false">'9 性・年齢別，区別死亡数'!Z10</f>
        <v>282</v>
      </c>
      <c r="AE7" s="553" t="n">
        <f aca="false">'9 性・年齢別，区別死亡数'!AA10</f>
        <v>127</v>
      </c>
      <c r="AF7" s="553" t="n">
        <f aca="false">'9 性・年齢別，区別死亡数'!AB10</f>
        <v>41</v>
      </c>
      <c r="AG7" s="548" t="n">
        <f aca="false">'9 性・年齢別，区別死亡数'!AC10</f>
        <v>0</v>
      </c>
    </row>
    <row r="8" s="451" customFormat="true" ht="12" hidden="false" customHeight="true" outlineLevel="0" collapsed="false">
      <c r="A8" s="397"/>
      <c r="B8" s="452"/>
      <c r="C8" s="452"/>
      <c r="D8" s="529"/>
      <c r="E8" s="547" t="s">
        <v>475</v>
      </c>
      <c r="F8" s="548" t="n">
        <f aca="false">'9 性・年齢別，区別死亡数'!B22</f>
        <v>1053</v>
      </c>
      <c r="G8" s="549" t="n">
        <f aca="false">'9 性・年齢別，区別死亡数'!C22</f>
        <v>1</v>
      </c>
      <c r="H8" s="550" t="n">
        <f aca="false">'9 性・年齢別，区別死亡数'!D22</f>
        <v>1</v>
      </c>
      <c r="I8" s="550" t="n">
        <f aca="false">'9 性・年齢別，区別死亡数'!E22</f>
        <v>1</v>
      </c>
      <c r="J8" s="550" t="n">
        <f aca="false">'9 性・年齢別，区別死亡数'!F22</f>
        <v>0</v>
      </c>
      <c r="K8" s="551" t="n">
        <f aca="false">'9 性・年齢別，区別死亡数'!G22</f>
        <v>0</v>
      </c>
      <c r="L8" s="549" t="n">
        <f aca="false">'9 性・年齢別，区別死亡数'!H22</f>
        <v>3</v>
      </c>
      <c r="M8" s="550" t="n">
        <f aca="false">'9 性・年齢別，区別死亡数'!I22</f>
        <v>1</v>
      </c>
      <c r="N8" s="550" t="n">
        <f aca="false">'9 性・年齢別，区別死亡数'!J22</f>
        <v>1</v>
      </c>
      <c r="O8" s="550" t="n">
        <f aca="false">'9 性・年齢別，区別死亡数'!K22</f>
        <v>2</v>
      </c>
      <c r="P8" s="548" t="n">
        <f aca="false">'9 性・年齢別，区別死亡数'!L22</f>
        <v>4</v>
      </c>
      <c r="Q8" s="552" t="n">
        <f aca="false">'9 性・年齢別，区別死亡数'!M22</f>
        <v>2</v>
      </c>
      <c r="R8" s="553" t="n">
        <f aca="false">'9 性・年齢別，区別死亡数'!N22</f>
        <v>4</v>
      </c>
      <c r="S8" s="553" t="n">
        <f aca="false">'9 性・年齢別，区別死亡数'!O22</f>
        <v>7</v>
      </c>
      <c r="T8" s="553" t="n">
        <f aca="false">'9 性・年齢別，区別死亡数'!P22</f>
        <v>17</v>
      </c>
      <c r="U8" s="553" t="n">
        <f aca="false">'9 性・年齢別，区別死亡数'!Q22</f>
        <v>12</v>
      </c>
      <c r="V8" s="553" t="n">
        <f aca="false">'9 性・年齢別，区別死亡数'!R22</f>
        <v>29</v>
      </c>
      <c r="W8" s="553" t="n">
        <f aca="false">'9 性・年齢別，区別死亡数'!S22</f>
        <v>40</v>
      </c>
      <c r="X8" s="553" t="n">
        <f aca="false">'9 性・年齢別，区別死亡数'!T22</f>
        <v>60</v>
      </c>
      <c r="Y8" s="553" t="n">
        <f aca="false">'9 性・年齢別，区別死亡数'!U22</f>
        <v>113</v>
      </c>
      <c r="Z8" s="553" t="n">
        <f aca="false">'9 性・年齢別，区別死亡数'!V22</f>
        <v>127</v>
      </c>
      <c r="AA8" s="553" t="n">
        <f aca="false">'9 性・年齢別，区別死亡数'!W22</f>
        <v>144</v>
      </c>
      <c r="AB8" s="553" t="n">
        <f aca="false">'9 性・年齢別，区別死亡数'!X22</f>
        <v>186</v>
      </c>
      <c r="AC8" s="553" t="n">
        <f aca="false">'9 性・年齢別，区別死亡数'!Y22</f>
        <v>175</v>
      </c>
      <c r="AD8" s="553" t="n">
        <f aca="false">'9 性・年齢別，区別死亡数'!Z22</f>
        <v>99</v>
      </c>
      <c r="AE8" s="553" t="n">
        <f aca="false">'9 性・年齢別，区別死亡数'!AA22</f>
        <v>20</v>
      </c>
      <c r="AF8" s="553" t="n">
        <f aca="false">'9 性・年齢別，区別死亡数'!AB22</f>
        <v>7</v>
      </c>
      <c r="AG8" s="548" t="n">
        <f aca="false">'9 性・年齢別，区別死亡数'!AC22</f>
        <v>0</v>
      </c>
    </row>
    <row r="9" s="451" customFormat="true" ht="17.25" hidden="false" customHeight="true" outlineLevel="0" collapsed="false">
      <c r="A9" s="397"/>
      <c r="B9" s="452"/>
      <c r="C9" s="452"/>
      <c r="D9" s="529"/>
      <c r="E9" s="547" t="s">
        <v>476</v>
      </c>
      <c r="F9" s="548" t="n">
        <f aca="false">'9 性・年齢別，区別死亡数'!B34</f>
        <v>979</v>
      </c>
      <c r="G9" s="549" t="n">
        <f aca="false">'9 性・年齢別，区別死亡数'!C34</f>
        <v>3</v>
      </c>
      <c r="H9" s="550" t="n">
        <f aca="false">'9 性・年齢別，区別死亡数'!D34</f>
        <v>1</v>
      </c>
      <c r="I9" s="550" t="n">
        <f aca="false">'9 性・年齢別，区別死亡数'!E34</f>
        <v>0</v>
      </c>
      <c r="J9" s="550" t="n">
        <f aca="false">'9 性・年齢別，区別死亡数'!F34</f>
        <v>0</v>
      </c>
      <c r="K9" s="551" t="n">
        <f aca="false">'9 性・年齢別，区別死亡数'!G34</f>
        <v>0</v>
      </c>
      <c r="L9" s="549" t="n">
        <f aca="false">'9 性・年齢別，区別死亡数'!H34</f>
        <v>4</v>
      </c>
      <c r="M9" s="550" t="n">
        <f aca="false">'9 性・年齢別，区別死亡数'!I34</f>
        <v>0</v>
      </c>
      <c r="N9" s="550" t="n">
        <f aca="false">'9 性・年齢別，区別死亡数'!J34</f>
        <v>0</v>
      </c>
      <c r="O9" s="550" t="n">
        <f aca="false">'9 性・年齢別，区別死亡数'!K34</f>
        <v>0</v>
      </c>
      <c r="P9" s="548" t="n">
        <f aca="false">'9 性・年齢別，区別死亡数'!L34</f>
        <v>1</v>
      </c>
      <c r="Q9" s="552" t="n">
        <f aca="false">'9 性・年齢別，区別死亡数'!M34</f>
        <v>2</v>
      </c>
      <c r="R9" s="553" t="n">
        <f aca="false">'9 性・年齢別，区別死亡数'!N34</f>
        <v>1</v>
      </c>
      <c r="S9" s="553" t="n">
        <f aca="false">'9 性・年齢別，区別死亡数'!O34</f>
        <v>3</v>
      </c>
      <c r="T9" s="553" t="n">
        <f aca="false">'9 性・年齢別，区別死亡数'!P34</f>
        <v>8</v>
      </c>
      <c r="U9" s="553" t="n">
        <f aca="false">'9 性・年齢別，区別死亡数'!Q34</f>
        <v>17</v>
      </c>
      <c r="V9" s="553" t="n">
        <f aca="false">'9 性・年齢別，区別死亡数'!R34</f>
        <v>18</v>
      </c>
      <c r="W9" s="553" t="n">
        <f aca="false">'9 性・年齢別，区別死亡数'!S34</f>
        <v>17</v>
      </c>
      <c r="X9" s="553" t="n">
        <f aca="false">'9 性・年齢別，区別死亡数'!T34</f>
        <v>20</v>
      </c>
      <c r="Y9" s="553" t="n">
        <f aca="false">'9 性・年齢別，区別死亡数'!U34</f>
        <v>60</v>
      </c>
      <c r="Z9" s="553" t="n">
        <f aca="false">'9 性・年齢別，区別死亡数'!V34</f>
        <v>58</v>
      </c>
      <c r="AA9" s="553" t="n">
        <f aca="false">'9 性・年齢別，区別死亡数'!W34</f>
        <v>103</v>
      </c>
      <c r="AB9" s="553" t="n">
        <f aca="false">'9 性・年齢別，区別死亡数'!X34</f>
        <v>135</v>
      </c>
      <c r="AC9" s="553" t="n">
        <f aca="false">'9 性・年齢別，区別死亡数'!Y34</f>
        <v>208</v>
      </c>
      <c r="AD9" s="553" t="n">
        <f aca="false">'9 性・年齢別，区別死亡数'!Z34</f>
        <v>183</v>
      </c>
      <c r="AE9" s="553" t="n">
        <f aca="false">'9 性・年齢別，区別死亡数'!AA34</f>
        <v>107</v>
      </c>
      <c r="AF9" s="553" t="n">
        <f aca="false">'9 性・年齢別，区別死亡数'!AB34</f>
        <v>34</v>
      </c>
      <c r="AG9" s="548" t="n">
        <f aca="false">'9 性・年齢別，区別死亡数'!AC34</f>
        <v>0</v>
      </c>
    </row>
    <row r="10" s="444" customFormat="true" ht="12" hidden="false" customHeight="true" outlineLevel="0" collapsed="false">
      <c r="A10" s="397" t="s">
        <v>419</v>
      </c>
      <c r="B10" s="507" t="s">
        <v>420</v>
      </c>
      <c r="C10" s="507"/>
      <c r="D10" s="338"/>
      <c r="E10" s="436" t="s">
        <v>7</v>
      </c>
      <c r="F10" s="504" t="n">
        <f aca="false">SUM(L10:AG10)</f>
        <v>3</v>
      </c>
      <c r="G10" s="508" t="n">
        <f aca="false">SUM(G11:G12)</f>
        <v>0</v>
      </c>
      <c r="H10" s="509" t="n">
        <f aca="false">SUM(H11:H12)</f>
        <v>0</v>
      </c>
      <c r="I10" s="509" t="n">
        <f aca="false">SUM(I11:I12)</f>
        <v>0</v>
      </c>
      <c r="J10" s="509" t="n">
        <f aca="false">SUM(J11:J12)</f>
        <v>0</v>
      </c>
      <c r="K10" s="510" t="n">
        <f aca="false">SUM(K11:K12)</f>
        <v>0</v>
      </c>
      <c r="L10" s="554" t="n">
        <f aca="false">SUM(G10:K10)</f>
        <v>0</v>
      </c>
      <c r="M10" s="509" t="n">
        <f aca="false">SUM(M11:M12)</f>
        <v>0</v>
      </c>
      <c r="N10" s="509" t="n">
        <f aca="false">SUM(N11:N12)</f>
        <v>0</v>
      </c>
      <c r="O10" s="509" t="n">
        <f aca="false">SUM(O11:O12)</f>
        <v>0</v>
      </c>
      <c r="P10" s="510" t="n">
        <f aca="false">SUM(P11:P12)</f>
        <v>0</v>
      </c>
      <c r="Q10" s="508" t="n">
        <f aca="false">SUM(Q11:Q12)</f>
        <v>0</v>
      </c>
      <c r="R10" s="509" t="n">
        <f aca="false">SUM(R11:R12)</f>
        <v>0</v>
      </c>
      <c r="S10" s="509" t="n">
        <f aca="false">SUM(S11:S12)</f>
        <v>0</v>
      </c>
      <c r="T10" s="509" t="n">
        <f aca="false">SUM(T11:T12)</f>
        <v>0</v>
      </c>
      <c r="U10" s="509" t="n">
        <f aca="false">SUM(U11:U12)</f>
        <v>0</v>
      </c>
      <c r="V10" s="509" t="n">
        <f aca="false">SUM(V11:V12)</f>
        <v>0</v>
      </c>
      <c r="W10" s="509" t="n">
        <f aca="false">SUM(W11:W12)</f>
        <v>0</v>
      </c>
      <c r="X10" s="509" t="n">
        <f aca="false">SUM(X11:X12)</f>
        <v>0</v>
      </c>
      <c r="Y10" s="509" t="n">
        <f aca="false">SUM(Y11:Y12)</f>
        <v>0</v>
      </c>
      <c r="Z10" s="509" t="n">
        <f aca="false">SUM(Z11:Z12)</f>
        <v>0</v>
      </c>
      <c r="AA10" s="509" t="n">
        <f aca="false">SUM(AA11:AA12)</f>
        <v>1</v>
      </c>
      <c r="AB10" s="509" t="n">
        <f aca="false">SUM(AB11:AB12)</f>
        <v>0</v>
      </c>
      <c r="AC10" s="509" t="n">
        <f aca="false">SUM(AC11:AC12)</f>
        <v>2</v>
      </c>
      <c r="AD10" s="509" t="n">
        <f aca="false">SUM(AD11:AD12)</f>
        <v>0</v>
      </c>
      <c r="AE10" s="509" t="n">
        <f aca="false">SUM(AE11:AE12)</f>
        <v>0</v>
      </c>
      <c r="AF10" s="509" t="n">
        <f aca="false">SUM(AF11:AF12)</f>
        <v>0</v>
      </c>
      <c r="AG10" s="510" t="n">
        <f aca="false">SUM(AG11:AG12)</f>
        <v>0</v>
      </c>
    </row>
    <row r="11" s="451" customFormat="true" ht="12" hidden="false" customHeight="true" outlineLevel="0" collapsed="false">
      <c r="A11" s="397"/>
      <c r="B11" s="507"/>
      <c r="C11" s="507"/>
      <c r="D11" s="529"/>
      <c r="E11" s="547" t="s">
        <v>475</v>
      </c>
      <c r="F11" s="555" t="n">
        <f aca="false">SUM(L11:AG11)</f>
        <v>0</v>
      </c>
      <c r="G11" s="556" t="n">
        <v>0</v>
      </c>
      <c r="H11" s="557" t="n">
        <v>0</v>
      </c>
      <c r="I11" s="557" t="n">
        <v>0</v>
      </c>
      <c r="J11" s="557" t="n">
        <v>0</v>
      </c>
      <c r="K11" s="558" t="n">
        <v>0</v>
      </c>
      <c r="L11" s="554" t="n">
        <f aca="false">SUM(G11:K11)</f>
        <v>0</v>
      </c>
      <c r="M11" s="557" t="n">
        <v>0</v>
      </c>
      <c r="N11" s="557" t="n">
        <v>0</v>
      </c>
      <c r="O11" s="557" t="n">
        <v>0</v>
      </c>
      <c r="P11" s="558" t="n">
        <v>0</v>
      </c>
      <c r="Q11" s="556" t="n">
        <v>0</v>
      </c>
      <c r="R11" s="557" t="n">
        <v>0</v>
      </c>
      <c r="S11" s="557" t="n">
        <v>0</v>
      </c>
      <c r="T11" s="557" t="n">
        <v>0</v>
      </c>
      <c r="U11" s="557" t="n">
        <v>0</v>
      </c>
      <c r="V11" s="557" t="n">
        <v>0</v>
      </c>
      <c r="W11" s="557" t="n">
        <v>0</v>
      </c>
      <c r="X11" s="557" t="n">
        <v>0</v>
      </c>
      <c r="Y11" s="557" t="n">
        <v>0</v>
      </c>
      <c r="Z11" s="557" t="n">
        <v>0</v>
      </c>
      <c r="AA11" s="557" t="n">
        <v>0</v>
      </c>
      <c r="AB11" s="557" t="n">
        <v>0</v>
      </c>
      <c r="AC11" s="557" t="n">
        <v>0</v>
      </c>
      <c r="AD11" s="557" t="n">
        <v>0</v>
      </c>
      <c r="AE11" s="557" t="n">
        <v>0</v>
      </c>
      <c r="AF11" s="557" t="n">
        <v>0</v>
      </c>
      <c r="AG11" s="558" t="n">
        <v>0</v>
      </c>
    </row>
    <row r="12" s="451" customFormat="true" ht="17.25" hidden="false" customHeight="true" outlineLevel="0" collapsed="false">
      <c r="A12" s="397"/>
      <c r="B12" s="507"/>
      <c r="C12" s="507"/>
      <c r="D12" s="529"/>
      <c r="E12" s="547" t="s">
        <v>476</v>
      </c>
      <c r="F12" s="555" t="n">
        <f aca="false">SUM(L12:AG12)</f>
        <v>3</v>
      </c>
      <c r="G12" s="556" t="n">
        <v>0</v>
      </c>
      <c r="H12" s="557" t="n">
        <v>0</v>
      </c>
      <c r="I12" s="557" t="n">
        <v>0</v>
      </c>
      <c r="J12" s="557" t="n">
        <v>0</v>
      </c>
      <c r="K12" s="558" t="n">
        <v>0</v>
      </c>
      <c r="L12" s="554" t="n">
        <f aca="false">SUM(G12:K12)</f>
        <v>0</v>
      </c>
      <c r="M12" s="557" t="n">
        <v>0</v>
      </c>
      <c r="N12" s="557" t="n">
        <v>0</v>
      </c>
      <c r="O12" s="557" t="n">
        <v>0</v>
      </c>
      <c r="P12" s="558" t="n">
        <v>0</v>
      </c>
      <c r="Q12" s="556" t="n">
        <v>0</v>
      </c>
      <c r="R12" s="557" t="n">
        <v>0</v>
      </c>
      <c r="S12" s="557" t="n">
        <v>0</v>
      </c>
      <c r="T12" s="557" t="n">
        <v>0</v>
      </c>
      <c r="U12" s="557" t="n">
        <v>0</v>
      </c>
      <c r="V12" s="557" t="n">
        <v>0</v>
      </c>
      <c r="W12" s="557" t="n">
        <v>0</v>
      </c>
      <c r="X12" s="557" t="n">
        <v>0</v>
      </c>
      <c r="Y12" s="557" t="n">
        <v>0</v>
      </c>
      <c r="Z12" s="557" t="n">
        <v>0</v>
      </c>
      <c r="AA12" s="557" t="n">
        <v>1</v>
      </c>
      <c r="AB12" s="557" t="n">
        <v>0</v>
      </c>
      <c r="AC12" s="557" t="n">
        <v>2</v>
      </c>
      <c r="AD12" s="557" t="n">
        <v>0</v>
      </c>
      <c r="AE12" s="557" t="n">
        <v>0</v>
      </c>
      <c r="AF12" s="557" t="n">
        <v>0</v>
      </c>
      <c r="AG12" s="558" t="n">
        <v>0</v>
      </c>
    </row>
    <row r="13" s="444" customFormat="true" ht="12" hidden="false" customHeight="true" outlineLevel="0" collapsed="false">
      <c r="A13" s="397" t="s">
        <v>421</v>
      </c>
      <c r="B13" s="507" t="s">
        <v>149</v>
      </c>
      <c r="C13" s="507"/>
      <c r="D13" s="338"/>
      <c r="E13" s="436" t="s">
        <v>7</v>
      </c>
      <c r="F13" s="504" t="n">
        <f aca="false">SUM(L13:AG13)</f>
        <v>690</v>
      </c>
      <c r="G13" s="508" t="n">
        <f aca="false">SUM(G14:G15)</f>
        <v>0</v>
      </c>
      <c r="H13" s="509" t="n">
        <f aca="false">SUM(H14:H15)</f>
        <v>0</v>
      </c>
      <c r="I13" s="509" t="n">
        <f aca="false">SUM(I14:I15)</f>
        <v>0</v>
      </c>
      <c r="J13" s="509" t="n">
        <f aca="false">SUM(J14:J15)</f>
        <v>0</v>
      </c>
      <c r="K13" s="510" t="n">
        <f aca="false">SUM(K14:K15)</f>
        <v>0</v>
      </c>
      <c r="L13" s="554" t="n">
        <f aca="false">SUM(L14:L15)</f>
        <v>0</v>
      </c>
      <c r="M13" s="509" t="n">
        <f aca="false">SUM(M14:M15)</f>
        <v>1</v>
      </c>
      <c r="N13" s="509" t="n">
        <f aca="false">SUM(N14:N15)</f>
        <v>0</v>
      </c>
      <c r="O13" s="509" t="n">
        <f aca="false">SUM(O14:O15)</f>
        <v>0</v>
      </c>
      <c r="P13" s="510" t="n">
        <f aca="false">SUM(P14:P15)</f>
        <v>0</v>
      </c>
      <c r="Q13" s="508" t="n">
        <f aca="false">SUM(Q14:Q15)</f>
        <v>0</v>
      </c>
      <c r="R13" s="509" t="n">
        <f aca="false">SUM(R14:R15)</f>
        <v>0</v>
      </c>
      <c r="S13" s="509" t="n">
        <f aca="false">SUM(S14:S15)</f>
        <v>1</v>
      </c>
      <c r="T13" s="509" t="n">
        <f aca="false">SUM(T14:T15)</f>
        <v>6</v>
      </c>
      <c r="U13" s="509" t="n">
        <f aca="false">SUM(U14:U15)</f>
        <v>9</v>
      </c>
      <c r="V13" s="509" t="n">
        <f aca="false">SUM(V14:V15)</f>
        <v>21</v>
      </c>
      <c r="W13" s="509" t="n">
        <f aca="false">SUM(W14:W15)</f>
        <v>30</v>
      </c>
      <c r="X13" s="509" t="n">
        <f aca="false">SUM(X14:X15)</f>
        <v>38</v>
      </c>
      <c r="Y13" s="509" t="n">
        <f aca="false">SUM(Y14:Y15)</f>
        <v>101</v>
      </c>
      <c r="Z13" s="509" t="n">
        <f aca="false">SUM(Z14:Z15)</f>
        <v>91</v>
      </c>
      <c r="AA13" s="509" t="n">
        <f aca="false">SUM(AA14:AA15)</f>
        <v>115</v>
      </c>
      <c r="AB13" s="509" t="n">
        <f aca="false">SUM(AB14:AB15)</f>
        <v>114</v>
      </c>
      <c r="AC13" s="509" t="n">
        <f aca="false">SUM(AC14:AC15)</f>
        <v>95</v>
      </c>
      <c r="AD13" s="509" t="n">
        <f aca="false">SUM(AD14:AD15)</f>
        <v>51</v>
      </c>
      <c r="AE13" s="509" t="n">
        <f aca="false">SUM(AE14:AE15)</f>
        <v>16</v>
      </c>
      <c r="AF13" s="509" t="n">
        <f aca="false">SUM(AF14:AF15)</f>
        <v>1</v>
      </c>
      <c r="AG13" s="510" t="n">
        <f aca="false">SUM(AG14:AG15)</f>
        <v>0</v>
      </c>
    </row>
    <row r="14" s="451" customFormat="true" ht="12" hidden="false" customHeight="true" outlineLevel="0" collapsed="false">
      <c r="A14" s="397"/>
      <c r="B14" s="507"/>
      <c r="C14" s="507"/>
      <c r="D14" s="529"/>
      <c r="E14" s="547" t="s">
        <v>475</v>
      </c>
      <c r="F14" s="555" t="n">
        <f aca="false">SUM(L14:AG14)</f>
        <v>383</v>
      </c>
      <c r="G14" s="556" t="n">
        <v>0</v>
      </c>
      <c r="H14" s="557" t="n">
        <v>0</v>
      </c>
      <c r="I14" s="557" t="n">
        <v>0</v>
      </c>
      <c r="J14" s="557" t="n">
        <v>0</v>
      </c>
      <c r="K14" s="558" t="n">
        <v>0</v>
      </c>
      <c r="L14" s="554" t="n">
        <f aca="false">SUM(G14:K14)</f>
        <v>0</v>
      </c>
      <c r="M14" s="557" t="n">
        <v>1</v>
      </c>
      <c r="N14" s="557" t="n">
        <v>0</v>
      </c>
      <c r="O14" s="557" t="n">
        <v>0</v>
      </c>
      <c r="P14" s="558" t="n">
        <v>0</v>
      </c>
      <c r="Q14" s="556" t="n">
        <v>0</v>
      </c>
      <c r="R14" s="557" t="n">
        <v>0</v>
      </c>
      <c r="S14" s="557" t="n">
        <v>0</v>
      </c>
      <c r="T14" s="557" t="n">
        <v>4</v>
      </c>
      <c r="U14" s="557" t="n">
        <v>1</v>
      </c>
      <c r="V14" s="557" t="n">
        <v>10</v>
      </c>
      <c r="W14" s="557" t="n">
        <v>19</v>
      </c>
      <c r="X14" s="557" t="n">
        <v>24</v>
      </c>
      <c r="Y14" s="557" t="n">
        <v>59</v>
      </c>
      <c r="Z14" s="557" t="n">
        <v>65</v>
      </c>
      <c r="AA14" s="557" t="n">
        <v>66</v>
      </c>
      <c r="AB14" s="557" t="n">
        <v>71</v>
      </c>
      <c r="AC14" s="557" t="n">
        <v>39</v>
      </c>
      <c r="AD14" s="557" t="n">
        <v>22</v>
      </c>
      <c r="AE14" s="557" t="n">
        <v>2</v>
      </c>
      <c r="AF14" s="557" t="n">
        <v>0</v>
      </c>
      <c r="AG14" s="558" t="n">
        <v>0</v>
      </c>
    </row>
    <row r="15" s="451" customFormat="true" ht="17.25" hidden="false" customHeight="true" outlineLevel="0" collapsed="false">
      <c r="A15" s="397"/>
      <c r="B15" s="507"/>
      <c r="C15" s="507"/>
      <c r="D15" s="529"/>
      <c r="E15" s="547" t="s">
        <v>476</v>
      </c>
      <c r="F15" s="555" t="n">
        <f aca="false">SUM(L15:AG15)</f>
        <v>307</v>
      </c>
      <c r="G15" s="556" t="n">
        <v>0</v>
      </c>
      <c r="H15" s="557" t="n">
        <v>0</v>
      </c>
      <c r="I15" s="557" t="n">
        <v>0</v>
      </c>
      <c r="J15" s="557" t="n">
        <v>0</v>
      </c>
      <c r="K15" s="558" t="n">
        <v>0</v>
      </c>
      <c r="L15" s="554" t="n">
        <f aca="false">SUM(G15:K15)</f>
        <v>0</v>
      </c>
      <c r="M15" s="557" t="n">
        <v>0</v>
      </c>
      <c r="N15" s="557" t="n">
        <v>0</v>
      </c>
      <c r="O15" s="557" t="n">
        <v>0</v>
      </c>
      <c r="P15" s="558" t="n">
        <v>0</v>
      </c>
      <c r="Q15" s="556" t="n">
        <v>0</v>
      </c>
      <c r="R15" s="557" t="n">
        <v>0</v>
      </c>
      <c r="S15" s="557" t="n">
        <v>1</v>
      </c>
      <c r="T15" s="557" t="n">
        <v>2</v>
      </c>
      <c r="U15" s="557" t="n">
        <v>8</v>
      </c>
      <c r="V15" s="557" t="n">
        <v>11</v>
      </c>
      <c r="W15" s="557" t="n">
        <v>11</v>
      </c>
      <c r="X15" s="557" t="n">
        <v>14</v>
      </c>
      <c r="Y15" s="557" t="n">
        <v>42</v>
      </c>
      <c r="Z15" s="557" t="n">
        <v>26</v>
      </c>
      <c r="AA15" s="557" t="n">
        <v>49</v>
      </c>
      <c r="AB15" s="557" t="n">
        <v>43</v>
      </c>
      <c r="AC15" s="557" t="n">
        <v>56</v>
      </c>
      <c r="AD15" s="557" t="n">
        <v>29</v>
      </c>
      <c r="AE15" s="557" t="n">
        <v>14</v>
      </c>
      <c r="AF15" s="557" t="n">
        <v>1</v>
      </c>
      <c r="AG15" s="558" t="n">
        <v>0</v>
      </c>
    </row>
    <row r="16" s="444" customFormat="true" ht="12" hidden="false" customHeight="true" outlineLevel="0" collapsed="false">
      <c r="A16" s="397" t="s">
        <v>422</v>
      </c>
      <c r="B16" s="465" t="s">
        <v>477</v>
      </c>
      <c r="C16" s="466" t="s">
        <v>423</v>
      </c>
      <c r="D16" s="467"/>
      <c r="E16" s="436" t="s">
        <v>7</v>
      </c>
      <c r="F16" s="504" t="n">
        <f aca="false">SUM(L16:AG16)</f>
        <v>18</v>
      </c>
      <c r="G16" s="508" t="n">
        <f aca="false">SUM(G17:G18)</f>
        <v>0</v>
      </c>
      <c r="H16" s="509" t="n">
        <f aca="false">SUM(H17:H18)</f>
        <v>0</v>
      </c>
      <c r="I16" s="509" t="n">
        <f aca="false">SUM(I17:I18)</f>
        <v>0</v>
      </c>
      <c r="J16" s="509" t="n">
        <f aca="false">SUM(J17:J18)</f>
        <v>0</v>
      </c>
      <c r="K16" s="510" t="n">
        <f aca="false">SUM(K17:K18)</f>
        <v>0</v>
      </c>
      <c r="L16" s="554" t="n">
        <f aca="false">SUM(L17:L18)</f>
        <v>0</v>
      </c>
      <c r="M16" s="509" t="n">
        <f aca="false">SUM(M17:M18)</f>
        <v>0</v>
      </c>
      <c r="N16" s="509" t="n">
        <f aca="false">SUM(N17:N18)</f>
        <v>0</v>
      </c>
      <c r="O16" s="509" t="n">
        <f aca="false">SUM(O17:O18)</f>
        <v>0</v>
      </c>
      <c r="P16" s="510" t="n">
        <f aca="false">SUM(P17:P18)</f>
        <v>0</v>
      </c>
      <c r="Q16" s="508" t="n">
        <f aca="false">SUM(Q17:Q18)</f>
        <v>0</v>
      </c>
      <c r="R16" s="509" t="n">
        <f aca="false">SUM(R17:R18)</f>
        <v>0</v>
      </c>
      <c r="S16" s="509" t="n">
        <f aca="false">SUM(S17:S18)</f>
        <v>0</v>
      </c>
      <c r="T16" s="509" t="n">
        <f aca="false">SUM(T17:T18)</f>
        <v>0</v>
      </c>
      <c r="U16" s="509" t="n">
        <f aca="false">SUM(U17:U18)</f>
        <v>0</v>
      </c>
      <c r="V16" s="509" t="n">
        <f aca="false">SUM(V17:V18)</f>
        <v>1</v>
      </c>
      <c r="W16" s="509" t="n">
        <f aca="false">SUM(W17:W18)</f>
        <v>0</v>
      </c>
      <c r="X16" s="509" t="n">
        <f aca="false">SUM(X17:X18)</f>
        <v>2</v>
      </c>
      <c r="Y16" s="509" t="n">
        <f aca="false">SUM(Y17:Y18)</f>
        <v>4</v>
      </c>
      <c r="Z16" s="509" t="n">
        <f aca="false">SUM(Z17:Z18)</f>
        <v>4</v>
      </c>
      <c r="AA16" s="509" t="n">
        <f aca="false">SUM(AA17:AA18)</f>
        <v>5</v>
      </c>
      <c r="AB16" s="509" t="n">
        <f aca="false">SUM(AB17:AB18)</f>
        <v>1</v>
      </c>
      <c r="AC16" s="509" t="n">
        <f aca="false">SUM(AC17:AC18)</f>
        <v>0</v>
      </c>
      <c r="AD16" s="509" t="n">
        <f aca="false">SUM(AD17:AD18)</f>
        <v>1</v>
      </c>
      <c r="AE16" s="509" t="n">
        <f aca="false">SUM(AE17:AE18)</f>
        <v>0</v>
      </c>
      <c r="AF16" s="509" t="n">
        <f aca="false">SUM(AF17:AF18)</f>
        <v>0</v>
      </c>
      <c r="AG16" s="510" t="n">
        <f aca="false">SUM(AG17:AG18)</f>
        <v>0</v>
      </c>
    </row>
    <row r="17" s="451" customFormat="true" ht="12" hidden="false" customHeight="true" outlineLevel="0" collapsed="false">
      <c r="A17" s="397"/>
      <c r="B17" s="465"/>
      <c r="C17" s="466"/>
      <c r="D17" s="529"/>
      <c r="E17" s="547" t="s">
        <v>475</v>
      </c>
      <c r="F17" s="555" t="n">
        <f aca="false">SUM(L17:AG17)</f>
        <v>14</v>
      </c>
      <c r="G17" s="556" t="n">
        <v>0</v>
      </c>
      <c r="H17" s="557" t="n">
        <v>0</v>
      </c>
      <c r="I17" s="557" t="n">
        <v>0</v>
      </c>
      <c r="J17" s="557" t="n">
        <v>0</v>
      </c>
      <c r="K17" s="558" t="n">
        <v>0</v>
      </c>
      <c r="L17" s="554" t="n">
        <f aca="false">SUM(G17:K17)</f>
        <v>0</v>
      </c>
      <c r="M17" s="557" t="n">
        <v>0</v>
      </c>
      <c r="N17" s="557" t="n">
        <v>0</v>
      </c>
      <c r="O17" s="557" t="n">
        <v>0</v>
      </c>
      <c r="P17" s="558" t="n">
        <v>0</v>
      </c>
      <c r="Q17" s="556" t="n">
        <v>0</v>
      </c>
      <c r="R17" s="557" t="n">
        <v>0</v>
      </c>
      <c r="S17" s="557" t="n">
        <v>0</v>
      </c>
      <c r="T17" s="557" t="n">
        <v>0</v>
      </c>
      <c r="U17" s="557" t="n">
        <v>0</v>
      </c>
      <c r="V17" s="557" t="n">
        <v>1</v>
      </c>
      <c r="W17" s="557" t="n">
        <v>0</v>
      </c>
      <c r="X17" s="557" t="n">
        <v>0</v>
      </c>
      <c r="Y17" s="557" t="n">
        <v>3</v>
      </c>
      <c r="Z17" s="557" t="n">
        <v>3</v>
      </c>
      <c r="AA17" s="557" t="n">
        <v>5</v>
      </c>
      <c r="AB17" s="557" t="n">
        <v>1</v>
      </c>
      <c r="AC17" s="557" t="n">
        <v>0</v>
      </c>
      <c r="AD17" s="557" t="n">
        <v>1</v>
      </c>
      <c r="AE17" s="557" t="n">
        <v>0</v>
      </c>
      <c r="AF17" s="557" t="n">
        <v>0</v>
      </c>
      <c r="AG17" s="558" t="n">
        <v>0</v>
      </c>
    </row>
    <row r="18" s="451" customFormat="true" ht="17.25" hidden="false" customHeight="true" outlineLevel="0" collapsed="false">
      <c r="A18" s="397"/>
      <c r="B18" s="465"/>
      <c r="C18" s="466"/>
      <c r="D18" s="529"/>
      <c r="E18" s="547" t="s">
        <v>476</v>
      </c>
      <c r="F18" s="555" t="n">
        <f aca="false">SUM(L18:AG18)</f>
        <v>4</v>
      </c>
      <c r="G18" s="556" t="n">
        <v>0</v>
      </c>
      <c r="H18" s="557" t="n">
        <v>0</v>
      </c>
      <c r="I18" s="557" t="n">
        <v>0</v>
      </c>
      <c r="J18" s="557" t="n">
        <v>0</v>
      </c>
      <c r="K18" s="558" t="n">
        <v>0</v>
      </c>
      <c r="L18" s="554" t="n">
        <f aca="false">SUM(G18:K18)</f>
        <v>0</v>
      </c>
      <c r="M18" s="557" t="n">
        <v>0</v>
      </c>
      <c r="N18" s="557" t="n">
        <v>0</v>
      </c>
      <c r="O18" s="557" t="n">
        <v>0</v>
      </c>
      <c r="P18" s="558" t="n">
        <v>0</v>
      </c>
      <c r="Q18" s="556" t="n">
        <v>0</v>
      </c>
      <c r="R18" s="557" t="n">
        <v>0</v>
      </c>
      <c r="S18" s="557" t="n">
        <v>0</v>
      </c>
      <c r="T18" s="557" t="n">
        <v>0</v>
      </c>
      <c r="U18" s="557" t="n">
        <v>0</v>
      </c>
      <c r="V18" s="557" t="n">
        <v>0</v>
      </c>
      <c r="W18" s="557" t="n">
        <v>0</v>
      </c>
      <c r="X18" s="557" t="n">
        <v>2</v>
      </c>
      <c r="Y18" s="557" t="n">
        <v>1</v>
      </c>
      <c r="Z18" s="557" t="n">
        <v>1</v>
      </c>
      <c r="AA18" s="557" t="n">
        <v>0</v>
      </c>
      <c r="AB18" s="557" t="n">
        <v>0</v>
      </c>
      <c r="AC18" s="557" t="n">
        <v>0</v>
      </c>
      <c r="AD18" s="557" t="n">
        <v>0</v>
      </c>
      <c r="AE18" s="557" t="n">
        <v>0</v>
      </c>
      <c r="AF18" s="557" t="n">
        <v>0</v>
      </c>
      <c r="AG18" s="558" t="n">
        <v>0</v>
      </c>
    </row>
    <row r="19" s="444" customFormat="true" ht="12" hidden="false" customHeight="true" outlineLevel="0" collapsed="false">
      <c r="A19" s="397" t="s">
        <v>424</v>
      </c>
      <c r="B19" s="465"/>
      <c r="C19" s="468" t="s">
        <v>425</v>
      </c>
      <c r="D19" s="338"/>
      <c r="E19" s="436" t="s">
        <v>7</v>
      </c>
      <c r="F19" s="504" t="n">
        <f aca="false">SUM(L19:AG19)</f>
        <v>60</v>
      </c>
      <c r="G19" s="508" t="n">
        <f aca="false">SUM(G20:G21)</f>
        <v>0</v>
      </c>
      <c r="H19" s="509" t="n">
        <f aca="false">SUM(H20:H21)</f>
        <v>0</v>
      </c>
      <c r="I19" s="509" t="n">
        <f aca="false">SUM(I20:I21)</f>
        <v>0</v>
      </c>
      <c r="J19" s="509" t="n">
        <f aca="false">SUM(J20:J21)</f>
        <v>0</v>
      </c>
      <c r="K19" s="510" t="n">
        <f aca="false">SUM(K20:K21)</f>
        <v>0</v>
      </c>
      <c r="L19" s="554" t="n">
        <f aca="false">SUM(L20:L21)</f>
        <v>0</v>
      </c>
      <c r="M19" s="509" t="n">
        <f aca="false">SUM(M20:M21)</f>
        <v>0</v>
      </c>
      <c r="N19" s="509" t="n">
        <f aca="false">SUM(N20:N21)</f>
        <v>0</v>
      </c>
      <c r="O19" s="509" t="n">
        <f aca="false">SUM(O20:O21)</f>
        <v>0</v>
      </c>
      <c r="P19" s="510" t="n">
        <f aca="false">SUM(P20:P21)</f>
        <v>0</v>
      </c>
      <c r="Q19" s="508" t="n">
        <f aca="false">SUM(Q20:Q21)</f>
        <v>0</v>
      </c>
      <c r="R19" s="509" t="n">
        <f aca="false">SUM(R20:R21)</f>
        <v>0</v>
      </c>
      <c r="S19" s="509" t="n">
        <f aca="false">SUM(S20:S21)</f>
        <v>0</v>
      </c>
      <c r="T19" s="509" t="n">
        <f aca="false">SUM(T20:T21)</f>
        <v>0</v>
      </c>
      <c r="U19" s="509" t="n">
        <f aca="false">SUM(U20:U21)</f>
        <v>0</v>
      </c>
      <c r="V19" s="509" t="n">
        <f aca="false">SUM(V20:V21)</f>
        <v>1</v>
      </c>
      <c r="W19" s="509" t="n">
        <f aca="false">SUM(W20:W21)</f>
        <v>1</v>
      </c>
      <c r="X19" s="509" t="n">
        <f aca="false">SUM(X20:X21)</f>
        <v>3</v>
      </c>
      <c r="Y19" s="509" t="n">
        <f aca="false">SUM(Y20:Y21)</f>
        <v>10</v>
      </c>
      <c r="Z19" s="509" t="n">
        <f aca="false">SUM(Z20:Z21)</f>
        <v>11</v>
      </c>
      <c r="AA19" s="509" t="n">
        <f aca="false">SUM(AA20:AA21)</f>
        <v>12</v>
      </c>
      <c r="AB19" s="509" t="n">
        <f aca="false">SUM(AB20:AB21)</f>
        <v>10</v>
      </c>
      <c r="AC19" s="509" t="n">
        <f aca="false">SUM(AC20:AC21)</f>
        <v>5</v>
      </c>
      <c r="AD19" s="509" t="n">
        <f aca="false">SUM(AD20:AD21)</f>
        <v>6</v>
      </c>
      <c r="AE19" s="509" t="n">
        <f aca="false">SUM(AE20:AE21)</f>
        <v>1</v>
      </c>
      <c r="AF19" s="509" t="n">
        <f aca="false">SUM(AF20:AF21)</f>
        <v>0</v>
      </c>
      <c r="AG19" s="510" t="n">
        <f aca="false">SUM(AG20:AG21)</f>
        <v>0</v>
      </c>
    </row>
    <row r="20" s="451" customFormat="true" ht="12" hidden="false" customHeight="true" outlineLevel="0" collapsed="false">
      <c r="A20" s="397"/>
      <c r="B20" s="465"/>
      <c r="C20" s="468"/>
      <c r="D20" s="529"/>
      <c r="E20" s="547" t="s">
        <v>475</v>
      </c>
      <c r="F20" s="555" t="n">
        <f aca="false">SUM(L20:AG20)</f>
        <v>39</v>
      </c>
      <c r="G20" s="556" t="n">
        <v>0</v>
      </c>
      <c r="H20" s="557" t="n">
        <v>0</v>
      </c>
      <c r="I20" s="557" t="n">
        <v>0</v>
      </c>
      <c r="J20" s="557" t="n">
        <v>0</v>
      </c>
      <c r="K20" s="558" t="n">
        <v>0</v>
      </c>
      <c r="L20" s="554" t="n">
        <f aca="false">SUM(G20:K20)</f>
        <v>0</v>
      </c>
      <c r="M20" s="557" t="n">
        <v>0</v>
      </c>
      <c r="N20" s="557" t="n">
        <v>0</v>
      </c>
      <c r="O20" s="557" t="n">
        <v>0</v>
      </c>
      <c r="P20" s="558" t="n">
        <v>0</v>
      </c>
      <c r="Q20" s="556" t="n">
        <v>0</v>
      </c>
      <c r="R20" s="557" t="n">
        <v>0</v>
      </c>
      <c r="S20" s="557" t="n">
        <v>0</v>
      </c>
      <c r="T20" s="557" t="n">
        <v>0</v>
      </c>
      <c r="U20" s="557" t="n">
        <v>0</v>
      </c>
      <c r="V20" s="557" t="n">
        <v>0</v>
      </c>
      <c r="W20" s="557" t="n">
        <v>0</v>
      </c>
      <c r="X20" s="557" t="n">
        <v>2</v>
      </c>
      <c r="Y20" s="557" t="n">
        <v>9</v>
      </c>
      <c r="Z20" s="557" t="n">
        <v>7</v>
      </c>
      <c r="AA20" s="557" t="n">
        <v>8</v>
      </c>
      <c r="AB20" s="557" t="n">
        <v>8</v>
      </c>
      <c r="AC20" s="557" t="n">
        <v>1</v>
      </c>
      <c r="AD20" s="557" t="n">
        <v>3</v>
      </c>
      <c r="AE20" s="557" t="n">
        <v>1</v>
      </c>
      <c r="AF20" s="557" t="n">
        <v>0</v>
      </c>
      <c r="AG20" s="558" t="n">
        <v>0</v>
      </c>
    </row>
    <row r="21" s="451" customFormat="true" ht="17.25" hidden="false" customHeight="true" outlineLevel="0" collapsed="false">
      <c r="A21" s="397"/>
      <c r="B21" s="465"/>
      <c r="C21" s="468"/>
      <c r="D21" s="529"/>
      <c r="E21" s="547" t="s">
        <v>476</v>
      </c>
      <c r="F21" s="555" t="n">
        <f aca="false">SUM(L21:AG21)</f>
        <v>21</v>
      </c>
      <c r="G21" s="556" t="n">
        <v>0</v>
      </c>
      <c r="H21" s="557" t="n">
        <v>0</v>
      </c>
      <c r="I21" s="557" t="n">
        <v>0</v>
      </c>
      <c r="J21" s="557" t="n">
        <v>0</v>
      </c>
      <c r="K21" s="558" t="n">
        <v>0</v>
      </c>
      <c r="L21" s="554" t="n">
        <f aca="false">SUM(G21:K21)</f>
        <v>0</v>
      </c>
      <c r="M21" s="557" t="n">
        <v>0</v>
      </c>
      <c r="N21" s="557" t="n">
        <v>0</v>
      </c>
      <c r="O21" s="557" t="n">
        <v>0</v>
      </c>
      <c r="P21" s="558" t="n">
        <v>0</v>
      </c>
      <c r="Q21" s="556" t="n">
        <v>0</v>
      </c>
      <c r="R21" s="557" t="n">
        <v>0</v>
      </c>
      <c r="S21" s="557" t="n">
        <v>0</v>
      </c>
      <c r="T21" s="557" t="n">
        <v>0</v>
      </c>
      <c r="U21" s="557" t="n">
        <v>0</v>
      </c>
      <c r="V21" s="557" t="n">
        <v>1</v>
      </c>
      <c r="W21" s="557" t="n">
        <v>1</v>
      </c>
      <c r="X21" s="557" t="n">
        <v>1</v>
      </c>
      <c r="Y21" s="557" t="n">
        <v>1</v>
      </c>
      <c r="Z21" s="557" t="n">
        <v>4</v>
      </c>
      <c r="AA21" s="557" t="n">
        <v>4</v>
      </c>
      <c r="AB21" s="557" t="n">
        <v>2</v>
      </c>
      <c r="AC21" s="557" t="n">
        <v>4</v>
      </c>
      <c r="AD21" s="557" t="n">
        <v>3</v>
      </c>
      <c r="AE21" s="557" t="n">
        <v>0</v>
      </c>
      <c r="AF21" s="557" t="n">
        <v>0</v>
      </c>
      <c r="AG21" s="558" t="n">
        <v>0</v>
      </c>
    </row>
    <row r="22" s="451" customFormat="true" ht="12" hidden="false" customHeight="true" outlineLevel="0" collapsed="false">
      <c r="A22" s="397" t="s">
        <v>426</v>
      </c>
      <c r="B22" s="465"/>
      <c r="C22" s="466" t="s">
        <v>427</v>
      </c>
      <c r="D22" s="467"/>
      <c r="E22" s="547" t="s">
        <v>7</v>
      </c>
      <c r="F22" s="504" t="n">
        <f aca="false">SUM(L22:AG22)</f>
        <v>66</v>
      </c>
      <c r="G22" s="508" t="n">
        <f aca="false">SUM(G23:G24)</f>
        <v>0</v>
      </c>
      <c r="H22" s="509" t="n">
        <f aca="false">SUM(H23:H24)</f>
        <v>0</v>
      </c>
      <c r="I22" s="509" t="n">
        <f aca="false">SUM(I23:I24)</f>
        <v>0</v>
      </c>
      <c r="J22" s="509" t="n">
        <f aca="false">SUM(J23:J24)</f>
        <v>0</v>
      </c>
      <c r="K22" s="510" t="n">
        <f aca="false">SUM(K23:K24)</f>
        <v>0</v>
      </c>
      <c r="L22" s="554" t="n">
        <f aca="false">SUM(L23:L24)</f>
        <v>0</v>
      </c>
      <c r="M22" s="509" t="n">
        <f aca="false">SUM(M23:M24)</f>
        <v>0</v>
      </c>
      <c r="N22" s="509" t="n">
        <f aca="false">SUM(N23:N24)</f>
        <v>0</v>
      </c>
      <c r="O22" s="509" t="n">
        <f aca="false">SUM(O23:O24)</f>
        <v>0</v>
      </c>
      <c r="P22" s="510" t="n">
        <f aca="false">SUM(P23:P24)</f>
        <v>0</v>
      </c>
      <c r="Q22" s="508" t="n">
        <f aca="false">SUM(Q23:Q24)</f>
        <v>0</v>
      </c>
      <c r="R22" s="509" t="n">
        <f aca="false">SUM(R23:R24)</f>
        <v>0</v>
      </c>
      <c r="S22" s="509" t="n">
        <f aca="false">SUM(S23:S24)</f>
        <v>0</v>
      </c>
      <c r="T22" s="509" t="n">
        <f aca="false">SUM(T23:T24)</f>
        <v>1</v>
      </c>
      <c r="U22" s="509" t="n">
        <f aca="false">SUM(U23:U24)</f>
        <v>1</v>
      </c>
      <c r="V22" s="509" t="n">
        <f aca="false">SUM(V23:V24)</f>
        <v>4</v>
      </c>
      <c r="W22" s="509" t="n">
        <f aca="false">SUM(W23:W24)</f>
        <v>4</v>
      </c>
      <c r="X22" s="509" t="n">
        <f aca="false">SUM(X23:X24)</f>
        <v>5</v>
      </c>
      <c r="Y22" s="509" t="n">
        <f aca="false">SUM(Y23:Y24)</f>
        <v>5</v>
      </c>
      <c r="Z22" s="509" t="n">
        <f aca="false">SUM(Z23:Z24)</f>
        <v>5</v>
      </c>
      <c r="AA22" s="509" t="n">
        <f aca="false">SUM(AA23:AA24)</f>
        <v>10</v>
      </c>
      <c r="AB22" s="509" t="n">
        <f aca="false">SUM(AB23:AB24)</f>
        <v>11</v>
      </c>
      <c r="AC22" s="509" t="n">
        <f aca="false">SUM(AC23:AC24)</f>
        <v>10</v>
      </c>
      <c r="AD22" s="509" t="n">
        <f aca="false">SUM(AD23:AD24)</f>
        <v>8</v>
      </c>
      <c r="AE22" s="509" t="n">
        <f aca="false">SUM(AE23:AE24)</f>
        <v>2</v>
      </c>
      <c r="AF22" s="509" t="n">
        <f aca="false">SUM(AF23:AF24)</f>
        <v>0</v>
      </c>
      <c r="AG22" s="510" t="n">
        <f aca="false">SUM(AG23:AG24)</f>
        <v>0</v>
      </c>
      <c r="AH22" s="444"/>
    </row>
    <row r="23" s="451" customFormat="true" ht="12" hidden="false" customHeight="true" outlineLevel="0" collapsed="false">
      <c r="A23" s="397"/>
      <c r="B23" s="465"/>
      <c r="C23" s="466"/>
      <c r="D23" s="529"/>
      <c r="E23" s="547" t="s">
        <v>475</v>
      </c>
      <c r="F23" s="555" t="n">
        <f aca="false">SUM(L23:AG23)</f>
        <v>34</v>
      </c>
      <c r="G23" s="556" t="n">
        <v>0</v>
      </c>
      <c r="H23" s="557" t="n">
        <v>0</v>
      </c>
      <c r="I23" s="557" t="n">
        <v>0</v>
      </c>
      <c r="J23" s="557" t="n">
        <v>0</v>
      </c>
      <c r="K23" s="558" t="n">
        <v>0</v>
      </c>
      <c r="L23" s="554" t="n">
        <f aca="false">SUM(G23:K23)</f>
        <v>0</v>
      </c>
      <c r="M23" s="557" t="n">
        <v>0</v>
      </c>
      <c r="N23" s="557" t="n">
        <v>0</v>
      </c>
      <c r="O23" s="557" t="n">
        <v>0</v>
      </c>
      <c r="P23" s="558" t="n">
        <v>0</v>
      </c>
      <c r="Q23" s="556" t="n">
        <v>0</v>
      </c>
      <c r="R23" s="557" t="n">
        <v>0</v>
      </c>
      <c r="S23" s="557" t="n">
        <v>0</v>
      </c>
      <c r="T23" s="557" t="n">
        <v>1</v>
      </c>
      <c r="U23" s="557" t="n">
        <v>0</v>
      </c>
      <c r="V23" s="557" t="n">
        <v>3</v>
      </c>
      <c r="W23" s="557" t="n">
        <v>2</v>
      </c>
      <c r="X23" s="557" t="n">
        <v>4</v>
      </c>
      <c r="Y23" s="557" t="n">
        <v>2</v>
      </c>
      <c r="Z23" s="557" t="n">
        <v>3</v>
      </c>
      <c r="AA23" s="557" t="n">
        <v>7</v>
      </c>
      <c r="AB23" s="557" t="n">
        <v>7</v>
      </c>
      <c r="AC23" s="557" t="n">
        <v>3</v>
      </c>
      <c r="AD23" s="557" t="n">
        <v>2</v>
      </c>
      <c r="AE23" s="557" t="n">
        <v>0</v>
      </c>
      <c r="AF23" s="557" t="n">
        <v>0</v>
      </c>
      <c r="AG23" s="558" t="n">
        <v>0</v>
      </c>
    </row>
    <row r="24" s="451" customFormat="true" ht="17.25" hidden="false" customHeight="true" outlineLevel="0" collapsed="false">
      <c r="A24" s="397"/>
      <c r="B24" s="465"/>
      <c r="C24" s="466"/>
      <c r="D24" s="529"/>
      <c r="E24" s="547" t="s">
        <v>476</v>
      </c>
      <c r="F24" s="555" t="n">
        <f aca="false">SUM(L24:AG24)</f>
        <v>32</v>
      </c>
      <c r="G24" s="556" t="n">
        <v>0</v>
      </c>
      <c r="H24" s="557" t="n">
        <v>0</v>
      </c>
      <c r="I24" s="557" t="n">
        <v>0</v>
      </c>
      <c r="J24" s="557" t="n">
        <v>0</v>
      </c>
      <c r="K24" s="558" t="n">
        <v>0</v>
      </c>
      <c r="L24" s="554" t="n">
        <f aca="false">SUM(G24:K24)</f>
        <v>0</v>
      </c>
      <c r="M24" s="557" t="n">
        <v>0</v>
      </c>
      <c r="N24" s="557" t="n">
        <v>0</v>
      </c>
      <c r="O24" s="557" t="n">
        <v>0</v>
      </c>
      <c r="P24" s="558" t="n">
        <v>0</v>
      </c>
      <c r="Q24" s="556" t="n">
        <v>0</v>
      </c>
      <c r="R24" s="557" t="n">
        <v>0</v>
      </c>
      <c r="S24" s="557" t="n">
        <v>0</v>
      </c>
      <c r="T24" s="557" t="n">
        <v>0</v>
      </c>
      <c r="U24" s="557" t="n">
        <v>1</v>
      </c>
      <c r="V24" s="557" t="n">
        <v>1</v>
      </c>
      <c r="W24" s="557" t="n">
        <v>2</v>
      </c>
      <c r="X24" s="557" t="n">
        <v>1</v>
      </c>
      <c r="Y24" s="557" t="n">
        <v>3</v>
      </c>
      <c r="Z24" s="557" t="n">
        <v>2</v>
      </c>
      <c r="AA24" s="557" t="n">
        <v>3</v>
      </c>
      <c r="AB24" s="557" t="n">
        <v>4</v>
      </c>
      <c r="AC24" s="557" t="n">
        <v>7</v>
      </c>
      <c r="AD24" s="557" t="n">
        <v>6</v>
      </c>
      <c r="AE24" s="557" t="n">
        <v>2</v>
      </c>
      <c r="AF24" s="557" t="n">
        <v>0</v>
      </c>
      <c r="AG24" s="558" t="n">
        <v>0</v>
      </c>
    </row>
    <row r="25" s="451" customFormat="true" ht="12" hidden="false" customHeight="true" outlineLevel="0" collapsed="false">
      <c r="A25" s="397" t="s">
        <v>428</v>
      </c>
      <c r="B25" s="465"/>
      <c r="C25" s="466" t="s">
        <v>429</v>
      </c>
      <c r="D25" s="467"/>
      <c r="E25" s="547" t="s">
        <v>7</v>
      </c>
      <c r="F25" s="504" t="n">
        <f aca="false">SUM(L25:AG25)</f>
        <v>26</v>
      </c>
      <c r="G25" s="508" t="n">
        <f aca="false">SUM(G26:G27)</f>
        <v>0</v>
      </c>
      <c r="H25" s="509" t="n">
        <f aca="false">SUM(H26:H27)</f>
        <v>0</v>
      </c>
      <c r="I25" s="509" t="n">
        <f aca="false">SUM(I26:I27)</f>
        <v>0</v>
      </c>
      <c r="J25" s="509" t="n">
        <f aca="false">SUM(J26:J27)</f>
        <v>0</v>
      </c>
      <c r="K25" s="510" t="n">
        <f aca="false">SUM(K26:K27)</f>
        <v>0</v>
      </c>
      <c r="L25" s="554" t="n">
        <f aca="false">SUM(L26:L27)</f>
        <v>0</v>
      </c>
      <c r="M25" s="509" t="n">
        <f aca="false">SUM(M26:M27)</f>
        <v>0</v>
      </c>
      <c r="N25" s="509" t="n">
        <f aca="false">SUM(N26:N27)</f>
        <v>0</v>
      </c>
      <c r="O25" s="509" t="n">
        <f aca="false">SUM(O26:O27)</f>
        <v>0</v>
      </c>
      <c r="P25" s="510" t="n">
        <f aca="false">SUM(P26:P27)</f>
        <v>0</v>
      </c>
      <c r="Q25" s="508" t="n">
        <f aca="false">SUM(Q26:Q27)</f>
        <v>0</v>
      </c>
      <c r="R25" s="509" t="n">
        <f aca="false">SUM(R26:R27)</f>
        <v>0</v>
      </c>
      <c r="S25" s="509" t="n">
        <f aca="false">SUM(S26:S27)</f>
        <v>0</v>
      </c>
      <c r="T25" s="509" t="n">
        <f aca="false">SUM(T26:T27)</f>
        <v>0</v>
      </c>
      <c r="U25" s="509" t="n">
        <f aca="false">SUM(U26:U27)</f>
        <v>1</v>
      </c>
      <c r="V25" s="509" t="n">
        <f aca="false">SUM(V26:V27)</f>
        <v>1</v>
      </c>
      <c r="W25" s="509" t="n">
        <f aca="false">SUM(W26:W27)</f>
        <v>1</v>
      </c>
      <c r="X25" s="509" t="n">
        <f aca="false">SUM(X26:X27)</f>
        <v>1</v>
      </c>
      <c r="Y25" s="509" t="n">
        <f aca="false">SUM(Y26:Y27)</f>
        <v>6</v>
      </c>
      <c r="Z25" s="509" t="n">
        <f aca="false">SUM(Z26:Z27)</f>
        <v>4</v>
      </c>
      <c r="AA25" s="509" t="n">
        <f aca="false">SUM(AA26:AA27)</f>
        <v>4</v>
      </c>
      <c r="AB25" s="509" t="n">
        <f aca="false">SUM(AB26:AB27)</f>
        <v>5</v>
      </c>
      <c r="AC25" s="509" t="n">
        <f aca="false">SUM(AC26:AC27)</f>
        <v>1</v>
      </c>
      <c r="AD25" s="509" t="n">
        <f aca="false">SUM(AD26:AD27)</f>
        <v>2</v>
      </c>
      <c r="AE25" s="509" t="n">
        <f aca="false">SUM(AE26:AE27)</f>
        <v>0</v>
      </c>
      <c r="AF25" s="509" t="n">
        <f aca="false">SUM(AF26:AF27)</f>
        <v>0</v>
      </c>
      <c r="AG25" s="510" t="n">
        <f aca="false">SUM(AG26:AG27)</f>
        <v>0</v>
      </c>
      <c r="AH25" s="444"/>
    </row>
    <row r="26" s="451" customFormat="true" ht="12" hidden="false" customHeight="true" outlineLevel="0" collapsed="false">
      <c r="A26" s="397"/>
      <c r="B26" s="465"/>
      <c r="C26" s="466"/>
      <c r="D26" s="529"/>
      <c r="E26" s="547" t="s">
        <v>475</v>
      </c>
      <c r="F26" s="555" t="n">
        <f aca="false">SUM(L26:AG26)</f>
        <v>15</v>
      </c>
      <c r="G26" s="556" t="n">
        <v>0</v>
      </c>
      <c r="H26" s="557" t="n">
        <v>0</v>
      </c>
      <c r="I26" s="557" t="n">
        <v>0</v>
      </c>
      <c r="J26" s="557" t="n">
        <v>0</v>
      </c>
      <c r="K26" s="558" t="n">
        <v>0</v>
      </c>
      <c r="L26" s="554" t="n">
        <f aca="false">SUM(G26:K26)</f>
        <v>0</v>
      </c>
      <c r="M26" s="557" t="n">
        <v>0</v>
      </c>
      <c r="N26" s="557" t="n">
        <v>0</v>
      </c>
      <c r="O26" s="557" t="n">
        <v>0</v>
      </c>
      <c r="P26" s="558" t="n">
        <v>0</v>
      </c>
      <c r="Q26" s="556" t="n">
        <v>0</v>
      </c>
      <c r="R26" s="557" t="n">
        <v>0</v>
      </c>
      <c r="S26" s="557" t="n">
        <v>0</v>
      </c>
      <c r="T26" s="557" t="n">
        <v>0</v>
      </c>
      <c r="U26" s="557" t="n">
        <v>1</v>
      </c>
      <c r="V26" s="557" t="n">
        <v>0</v>
      </c>
      <c r="W26" s="557" t="n">
        <v>1</v>
      </c>
      <c r="X26" s="557" t="n">
        <v>1</v>
      </c>
      <c r="Y26" s="557" t="n">
        <v>3</v>
      </c>
      <c r="Z26" s="557" t="n">
        <v>4</v>
      </c>
      <c r="AA26" s="557" t="n">
        <v>3</v>
      </c>
      <c r="AB26" s="557" t="n">
        <v>2</v>
      </c>
      <c r="AC26" s="557" t="n">
        <v>0</v>
      </c>
      <c r="AD26" s="557" t="n">
        <v>0</v>
      </c>
      <c r="AE26" s="557" t="n">
        <v>0</v>
      </c>
      <c r="AF26" s="557" t="n">
        <v>0</v>
      </c>
      <c r="AG26" s="558" t="n">
        <v>0</v>
      </c>
    </row>
    <row r="27" s="451" customFormat="true" ht="17.25" hidden="false" customHeight="true" outlineLevel="0" collapsed="false">
      <c r="A27" s="397"/>
      <c r="B27" s="465"/>
      <c r="C27" s="466"/>
      <c r="D27" s="529"/>
      <c r="E27" s="547" t="s">
        <v>476</v>
      </c>
      <c r="F27" s="555" t="n">
        <f aca="false">SUM(L27:AG27)</f>
        <v>11</v>
      </c>
      <c r="G27" s="556" t="n">
        <v>0</v>
      </c>
      <c r="H27" s="557" t="n">
        <v>0</v>
      </c>
      <c r="I27" s="557" t="n">
        <v>0</v>
      </c>
      <c r="J27" s="557" t="n">
        <v>0</v>
      </c>
      <c r="K27" s="558" t="n">
        <v>0</v>
      </c>
      <c r="L27" s="554" t="n">
        <f aca="false">SUM(G27:K27)</f>
        <v>0</v>
      </c>
      <c r="M27" s="557" t="n">
        <v>0</v>
      </c>
      <c r="N27" s="557" t="n">
        <v>0</v>
      </c>
      <c r="O27" s="557" t="n">
        <v>0</v>
      </c>
      <c r="P27" s="558" t="n">
        <v>0</v>
      </c>
      <c r="Q27" s="556" t="n">
        <v>0</v>
      </c>
      <c r="R27" s="557" t="n">
        <v>0</v>
      </c>
      <c r="S27" s="557" t="n">
        <v>0</v>
      </c>
      <c r="T27" s="557" t="n">
        <v>0</v>
      </c>
      <c r="U27" s="557" t="n">
        <v>0</v>
      </c>
      <c r="V27" s="557" t="n">
        <v>1</v>
      </c>
      <c r="W27" s="557" t="n">
        <v>0</v>
      </c>
      <c r="X27" s="557" t="n">
        <v>0</v>
      </c>
      <c r="Y27" s="557" t="n">
        <v>3</v>
      </c>
      <c r="Z27" s="557" t="n">
        <v>0</v>
      </c>
      <c r="AA27" s="557" t="n">
        <v>1</v>
      </c>
      <c r="AB27" s="557" t="n">
        <v>3</v>
      </c>
      <c r="AC27" s="557" t="n">
        <v>1</v>
      </c>
      <c r="AD27" s="557" t="n">
        <v>2</v>
      </c>
      <c r="AE27" s="557" t="n">
        <v>0</v>
      </c>
      <c r="AF27" s="557" t="n">
        <v>0</v>
      </c>
      <c r="AG27" s="558" t="n">
        <v>0</v>
      </c>
    </row>
    <row r="28" s="451" customFormat="true" ht="12" hidden="false" customHeight="true" outlineLevel="0" collapsed="false">
      <c r="A28" s="397" t="s">
        <v>430</v>
      </c>
      <c r="B28" s="465"/>
      <c r="C28" s="466" t="s">
        <v>431</v>
      </c>
      <c r="D28" s="467"/>
      <c r="E28" s="547" t="s">
        <v>7</v>
      </c>
      <c r="F28" s="504" t="n">
        <f aca="false">SUM(L28:AG28)</f>
        <v>52</v>
      </c>
      <c r="G28" s="508" t="n">
        <f aca="false">SUM(G29:G30)</f>
        <v>0</v>
      </c>
      <c r="H28" s="509" t="n">
        <f aca="false">SUM(H29:H30)</f>
        <v>0</v>
      </c>
      <c r="I28" s="509" t="n">
        <f aca="false">SUM(I29:I30)</f>
        <v>0</v>
      </c>
      <c r="J28" s="509" t="n">
        <f aca="false">SUM(J29:J30)</f>
        <v>0</v>
      </c>
      <c r="K28" s="510" t="n">
        <f aca="false">SUM(K29:K30)</f>
        <v>0</v>
      </c>
      <c r="L28" s="554" t="n">
        <f aca="false">SUM(L29:L30)</f>
        <v>0</v>
      </c>
      <c r="M28" s="509" t="n">
        <f aca="false">SUM(M29:M30)</f>
        <v>0</v>
      </c>
      <c r="N28" s="509" t="n">
        <f aca="false">SUM(N29:N30)</f>
        <v>0</v>
      </c>
      <c r="O28" s="509" t="n">
        <f aca="false">SUM(O29:O30)</f>
        <v>0</v>
      </c>
      <c r="P28" s="510" t="n">
        <f aca="false">SUM(P29:P30)</f>
        <v>0</v>
      </c>
      <c r="Q28" s="508" t="n">
        <f aca="false">SUM(Q29:Q30)</f>
        <v>0</v>
      </c>
      <c r="R28" s="509" t="n">
        <f aca="false">SUM(R29:R30)</f>
        <v>0</v>
      </c>
      <c r="S28" s="509" t="n">
        <f aca="false">SUM(S29:S30)</f>
        <v>1</v>
      </c>
      <c r="T28" s="509" t="n">
        <f aca="false">SUM(T29:T30)</f>
        <v>1</v>
      </c>
      <c r="U28" s="509" t="n">
        <f aca="false">SUM(U29:U30)</f>
        <v>0</v>
      </c>
      <c r="V28" s="509" t="n">
        <f aca="false">SUM(V29:V30)</f>
        <v>1</v>
      </c>
      <c r="W28" s="509" t="n">
        <f aca="false">SUM(W29:W30)</f>
        <v>2</v>
      </c>
      <c r="X28" s="509" t="n">
        <f aca="false">SUM(X29:X30)</f>
        <v>1</v>
      </c>
      <c r="Y28" s="509" t="n">
        <f aca="false">SUM(Y29:Y30)</f>
        <v>8</v>
      </c>
      <c r="Z28" s="509" t="n">
        <f aca="false">SUM(Z29:Z30)</f>
        <v>2</v>
      </c>
      <c r="AA28" s="509" t="n">
        <f aca="false">SUM(AA29:AA30)</f>
        <v>10</v>
      </c>
      <c r="AB28" s="509" t="n">
        <f aca="false">SUM(AB29:AB30)</f>
        <v>10</v>
      </c>
      <c r="AC28" s="509" t="n">
        <f aca="false">SUM(AC29:AC30)</f>
        <v>8</v>
      </c>
      <c r="AD28" s="509" t="n">
        <f aca="false">SUM(AD29:AD30)</f>
        <v>7</v>
      </c>
      <c r="AE28" s="509" t="n">
        <f aca="false">SUM(AE29:AE30)</f>
        <v>1</v>
      </c>
      <c r="AF28" s="509" t="n">
        <f aca="false">SUM(AF29:AF30)</f>
        <v>0</v>
      </c>
      <c r="AG28" s="510" t="n">
        <f aca="false">SUM(AG29:AG30)</f>
        <v>0</v>
      </c>
      <c r="AH28" s="444"/>
    </row>
    <row r="29" s="451" customFormat="true" ht="12" hidden="false" customHeight="true" outlineLevel="0" collapsed="false">
      <c r="A29" s="397"/>
      <c r="B29" s="465"/>
      <c r="C29" s="466"/>
      <c r="D29" s="529"/>
      <c r="E29" s="547" t="s">
        <v>475</v>
      </c>
      <c r="F29" s="555" t="n">
        <f aca="false">SUM(L29:AG29)</f>
        <v>35</v>
      </c>
      <c r="G29" s="556" t="n">
        <v>0</v>
      </c>
      <c r="H29" s="557" t="n">
        <v>0</v>
      </c>
      <c r="I29" s="557" t="n">
        <v>0</v>
      </c>
      <c r="J29" s="557" t="n">
        <v>0</v>
      </c>
      <c r="K29" s="558" t="n">
        <v>0</v>
      </c>
      <c r="L29" s="554" t="n">
        <f aca="false">SUM(G29:K29)</f>
        <v>0</v>
      </c>
      <c r="M29" s="557" t="n">
        <v>0</v>
      </c>
      <c r="N29" s="557" t="n">
        <v>0</v>
      </c>
      <c r="O29" s="557" t="n">
        <v>0</v>
      </c>
      <c r="P29" s="558" t="n">
        <v>0</v>
      </c>
      <c r="Q29" s="556" t="n">
        <v>0</v>
      </c>
      <c r="R29" s="557" t="n">
        <v>0</v>
      </c>
      <c r="S29" s="557" t="n">
        <v>0</v>
      </c>
      <c r="T29" s="557" t="n">
        <v>1</v>
      </c>
      <c r="U29" s="557" t="n">
        <v>0</v>
      </c>
      <c r="V29" s="557" t="n">
        <v>1</v>
      </c>
      <c r="W29" s="557" t="n">
        <v>2</v>
      </c>
      <c r="X29" s="557" t="n">
        <v>0</v>
      </c>
      <c r="Y29" s="557" t="n">
        <v>7</v>
      </c>
      <c r="Z29" s="557" t="n">
        <v>2</v>
      </c>
      <c r="AA29" s="557" t="n">
        <v>8</v>
      </c>
      <c r="AB29" s="557" t="n">
        <v>7</v>
      </c>
      <c r="AC29" s="557" t="n">
        <v>3</v>
      </c>
      <c r="AD29" s="557" t="n">
        <v>4</v>
      </c>
      <c r="AE29" s="557" t="n">
        <v>0</v>
      </c>
      <c r="AF29" s="557" t="n">
        <v>0</v>
      </c>
      <c r="AG29" s="558" t="n">
        <v>0</v>
      </c>
    </row>
    <row r="30" s="451" customFormat="true" ht="17.25" hidden="false" customHeight="true" outlineLevel="0" collapsed="false">
      <c r="A30" s="397"/>
      <c r="B30" s="465"/>
      <c r="C30" s="466"/>
      <c r="D30" s="529"/>
      <c r="E30" s="547" t="s">
        <v>476</v>
      </c>
      <c r="F30" s="555" t="n">
        <f aca="false">SUM(L30:AG30)</f>
        <v>17</v>
      </c>
      <c r="G30" s="556" t="n">
        <v>0</v>
      </c>
      <c r="H30" s="557" t="n">
        <v>0</v>
      </c>
      <c r="I30" s="557" t="n">
        <v>0</v>
      </c>
      <c r="J30" s="557" t="n">
        <v>0</v>
      </c>
      <c r="K30" s="558" t="n">
        <v>0</v>
      </c>
      <c r="L30" s="554" t="n">
        <f aca="false">SUM(G30:K30)</f>
        <v>0</v>
      </c>
      <c r="M30" s="557" t="n">
        <v>0</v>
      </c>
      <c r="N30" s="557" t="n">
        <v>0</v>
      </c>
      <c r="O30" s="557" t="n">
        <v>0</v>
      </c>
      <c r="P30" s="558" t="n">
        <v>0</v>
      </c>
      <c r="Q30" s="556" t="n">
        <v>0</v>
      </c>
      <c r="R30" s="557" t="n">
        <v>0</v>
      </c>
      <c r="S30" s="557" t="n">
        <v>1</v>
      </c>
      <c r="T30" s="557" t="n">
        <v>0</v>
      </c>
      <c r="U30" s="557" t="n">
        <v>0</v>
      </c>
      <c r="V30" s="557" t="n">
        <v>0</v>
      </c>
      <c r="W30" s="557" t="n">
        <v>0</v>
      </c>
      <c r="X30" s="557" t="n">
        <v>1</v>
      </c>
      <c r="Y30" s="557" t="n">
        <v>1</v>
      </c>
      <c r="Z30" s="557" t="n">
        <v>0</v>
      </c>
      <c r="AA30" s="557" t="n">
        <v>2</v>
      </c>
      <c r="AB30" s="557" t="n">
        <v>3</v>
      </c>
      <c r="AC30" s="557" t="n">
        <v>5</v>
      </c>
      <c r="AD30" s="557" t="n">
        <v>3</v>
      </c>
      <c r="AE30" s="557" t="n">
        <v>1</v>
      </c>
      <c r="AF30" s="557" t="n">
        <v>0</v>
      </c>
      <c r="AG30" s="558" t="n">
        <v>0</v>
      </c>
    </row>
    <row r="31" s="451" customFormat="true" ht="12" hidden="false" customHeight="true" outlineLevel="0" collapsed="false">
      <c r="A31" s="397" t="s">
        <v>432</v>
      </c>
      <c r="B31" s="465"/>
      <c r="C31" s="466" t="s">
        <v>433</v>
      </c>
      <c r="D31" s="467"/>
      <c r="E31" s="547" t="s">
        <v>7</v>
      </c>
      <c r="F31" s="504" t="n">
        <f aca="false">SUM(L31:AG31)</f>
        <v>28</v>
      </c>
      <c r="G31" s="508" t="n">
        <f aca="false">SUM(G32:G33)</f>
        <v>0</v>
      </c>
      <c r="H31" s="509" t="n">
        <f aca="false">SUM(H32:H33)</f>
        <v>0</v>
      </c>
      <c r="I31" s="509" t="n">
        <f aca="false">SUM(I32:I33)</f>
        <v>0</v>
      </c>
      <c r="J31" s="509" t="n">
        <f aca="false">SUM(J32:J33)</f>
        <v>0</v>
      </c>
      <c r="K31" s="510" t="n">
        <f aca="false">SUM(K32:K33)</f>
        <v>0</v>
      </c>
      <c r="L31" s="554" t="n">
        <f aca="false">SUM(L32:L33)</f>
        <v>0</v>
      </c>
      <c r="M31" s="509" t="n">
        <f aca="false">SUM(M32:M33)</f>
        <v>0</v>
      </c>
      <c r="N31" s="509" t="n">
        <f aca="false">SUM(N32:N33)</f>
        <v>0</v>
      </c>
      <c r="O31" s="509" t="n">
        <f aca="false">SUM(O32:O33)</f>
        <v>0</v>
      </c>
      <c r="P31" s="510" t="n">
        <f aca="false">SUM(P32:P33)</f>
        <v>0</v>
      </c>
      <c r="Q31" s="508" t="n">
        <f aca="false">SUM(Q32:Q33)</f>
        <v>0</v>
      </c>
      <c r="R31" s="509" t="n">
        <f aca="false">SUM(R32:R33)</f>
        <v>0</v>
      </c>
      <c r="S31" s="509" t="n">
        <f aca="false">SUM(S32:S33)</f>
        <v>0</v>
      </c>
      <c r="T31" s="509" t="n">
        <f aca="false">SUM(T32:T33)</f>
        <v>0</v>
      </c>
      <c r="U31" s="509" t="n">
        <f aca="false">SUM(U32:U33)</f>
        <v>0</v>
      </c>
      <c r="V31" s="509" t="n">
        <f aca="false">SUM(V32:V33)</f>
        <v>0</v>
      </c>
      <c r="W31" s="509" t="n">
        <f aca="false">SUM(W32:W33)</f>
        <v>1</v>
      </c>
      <c r="X31" s="509" t="n">
        <f aca="false">SUM(X32:X33)</f>
        <v>0</v>
      </c>
      <c r="Y31" s="509" t="n">
        <f aca="false">SUM(Y32:Y33)</f>
        <v>0</v>
      </c>
      <c r="Z31" s="509" t="n">
        <f aca="false">SUM(Z32:Z33)</f>
        <v>4</v>
      </c>
      <c r="AA31" s="509" t="n">
        <f aca="false">SUM(AA32:AA33)</f>
        <v>5</v>
      </c>
      <c r="AB31" s="509" t="n">
        <f aca="false">SUM(AB32:AB33)</f>
        <v>7</v>
      </c>
      <c r="AC31" s="509" t="n">
        <f aca="false">SUM(AC32:AC33)</f>
        <v>7</v>
      </c>
      <c r="AD31" s="509" t="n">
        <f aca="false">SUM(AD32:AD33)</f>
        <v>2</v>
      </c>
      <c r="AE31" s="509" t="n">
        <f aca="false">SUM(AE32:AE33)</f>
        <v>2</v>
      </c>
      <c r="AF31" s="509" t="n">
        <f aca="false">SUM(AF32:AF33)</f>
        <v>0</v>
      </c>
      <c r="AG31" s="510" t="n">
        <f aca="false">SUM(AG32:AG33)</f>
        <v>0</v>
      </c>
      <c r="AH31" s="444"/>
    </row>
    <row r="32" s="451" customFormat="true" ht="12" hidden="false" customHeight="true" outlineLevel="0" collapsed="false">
      <c r="A32" s="397"/>
      <c r="B32" s="465"/>
      <c r="C32" s="466"/>
      <c r="D32" s="529"/>
      <c r="E32" s="547" t="s">
        <v>475</v>
      </c>
      <c r="F32" s="555" t="n">
        <f aca="false">SUM(L32:AG32)</f>
        <v>15</v>
      </c>
      <c r="G32" s="556" t="n">
        <v>0</v>
      </c>
      <c r="H32" s="557" t="n">
        <v>0</v>
      </c>
      <c r="I32" s="557" t="n">
        <v>0</v>
      </c>
      <c r="J32" s="557" t="n">
        <v>0</v>
      </c>
      <c r="K32" s="558" t="n">
        <v>0</v>
      </c>
      <c r="L32" s="554" t="n">
        <f aca="false">SUM(G32:K32)</f>
        <v>0</v>
      </c>
      <c r="M32" s="557" t="n">
        <v>0</v>
      </c>
      <c r="N32" s="557" t="n">
        <v>0</v>
      </c>
      <c r="O32" s="557" t="n">
        <v>0</v>
      </c>
      <c r="P32" s="558" t="n">
        <v>0</v>
      </c>
      <c r="Q32" s="556" t="n">
        <v>0</v>
      </c>
      <c r="R32" s="557" t="n">
        <v>0</v>
      </c>
      <c r="S32" s="557" t="n">
        <v>0</v>
      </c>
      <c r="T32" s="557" t="n">
        <v>0</v>
      </c>
      <c r="U32" s="557" t="n">
        <v>0</v>
      </c>
      <c r="V32" s="557" t="n">
        <v>0</v>
      </c>
      <c r="W32" s="557" t="n">
        <v>1</v>
      </c>
      <c r="X32" s="557" t="n">
        <v>0</v>
      </c>
      <c r="Y32" s="557" t="n">
        <v>0</v>
      </c>
      <c r="Z32" s="557" t="n">
        <v>4</v>
      </c>
      <c r="AA32" s="557" t="n">
        <v>3</v>
      </c>
      <c r="AB32" s="557" t="n">
        <v>4</v>
      </c>
      <c r="AC32" s="557" t="n">
        <v>3</v>
      </c>
      <c r="AD32" s="557" t="n">
        <v>0</v>
      </c>
      <c r="AE32" s="557" t="n">
        <v>0</v>
      </c>
      <c r="AF32" s="557" t="n">
        <v>0</v>
      </c>
      <c r="AG32" s="558" t="n">
        <v>0</v>
      </c>
    </row>
    <row r="33" s="451" customFormat="true" ht="17.25" hidden="false" customHeight="true" outlineLevel="0" collapsed="false">
      <c r="A33" s="397"/>
      <c r="B33" s="465"/>
      <c r="C33" s="466"/>
      <c r="D33" s="529"/>
      <c r="E33" s="547" t="s">
        <v>476</v>
      </c>
      <c r="F33" s="555" t="n">
        <f aca="false">SUM(L33:AG33)</f>
        <v>13</v>
      </c>
      <c r="G33" s="556" t="n">
        <v>0</v>
      </c>
      <c r="H33" s="557" t="n">
        <v>0</v>
      </c>
      <c r="I33" s="557" t="n">
        <v>0</v>
      </c>
      <c r="J33" s="557" t="n">
        <v>0</v>
      </c>
      <c r="K33" s="558" t="n">
        <v>0</v>
      </c>
      <c r="L33" s="554" t="n">
        <f aca="false">SUM(G33:K33)</f>
        <v>0</v>
      </c>
      <c r="M33" s="557" t="n">
        <v>0</v>
      </c>
      <c r="N33" s="557" t="n">
        <v>0</v>
      </c>
      <c r="O33" s="557" t="n">
        <v>0</v>
      </c>
      <c r="P33" s="558" t="n">
        <v>0</v>
      </c>
      <c r="Q33" s="556" t="n">
        <v>0</v>
      </c>
      <c r="R33" s="557" t="n">
        <v>0</v>
      </c>
      <c r="S33" s="557" t="n">
        <v>0</v>
      </c>
      <c r="T33" s="557" t="n">
        <v>0</v>
      </c>
      <c r="U33" s="557" t="n">
        <v>0</v>
      </c>
      <c r="V33" s="557" t="n">
        <v>0</v>
      </c>
      <c r="W33" s="557" t="n">
        <v>0</v>
      </c>
      <c r="X33" s="557" t="n">
        <v>0</v>
      </c>
      <c r="Y33" s="557" t="n">
        <v>0</v>
      </c>
      <c r="Z33" s="557" t="n">
        <v>0</v>
      </c>
      <c r="AA33" s="557" t="n">
        <v>2</v>
      </c>
      <c r="AB33" s="557" t="n">
        <v>3</v>
      </c>
      <c r="AC33" s="557" t="n">
        <v>4</v>
      </c>
      <c r="AD33" s="557" t="n">
        <v>2</v>
      </c>
      <c r="AE33" s="557" t="n">
        <v>2</v>
      </c>
      <c r="AF33" s="557" t="n">
        <v>0</v>
      </c>
      <c r="AG33" s="558" t="n">
        <v>0</v>
      </c>
    </row>
    <row r="34" s="451" customFormat="true" ht="12" hidden="false" customHeight="true" outlineLevel="0" collapsed="false">
      <c r="A34" s="397" t="s">
        <v>434</v>
      </c>
      <c r="B34" s="465"/>
      <c r="C34" s="468" t="s">
        <v>435</v>
      </c>
      <c r="D34" s="338"/>
      <c r="E34" s="547" t="s">
        <v>7</v>
      </c>
      <c r="F34" s="504" t="n">
        <f aca="false">SUM(L34:AG34)</f>
        <v>76</v>
      </c>
      <c r="G34" s="508" t="n">
        <f aca="false">SUM(G35:G36)</f>
        <v>0</v>
      </c>
      <c r="H34" s="509" t="n">
        <f aca="false">SUM(H35:H36)</f>
        <v>0</v>
      </c>
      <c r="I34" s="509" t="n">
        <f aca="false">SUM(I35:I36)</f>
        <v>0</v>
      </c>
      <c r="J34" s="509" t="n">
        <f aca="false">SUM(J35:J36)</f>
        <v>0</v>
      </c>
      <c r="K34" s="510" t="n">
        <f aca="false">SUM(K35:K36)</f>
        <v>0</v>
      </c>
      <c r="L34" s="554" t="n">
        <f aca="false">SUM(L35:L36)</f>
        <v>0</v>
      </c>
      <c r="M34" s="509" t="n">
        <f aca="false">SUM(M35:M36)</f>
        <v>0</v>
      </c>
      <c r="N34" s="509" t="n">
        <f aca="false">SUM(N35:N36)</f>
        <v>0</v>
      </c>
      <c r="O34" s="509" t="n">
        <f aca="false">SUM(O35:O36)</f>
        <v>0</v>
      </c>
      <c r="P34" s="510" t="n">
        <f aca="false">SUM(P35:P36)</f>
        <v>0</v>
      </c>
      <c r="Q34" s="508" t="n">
        <f aca="false">SUM(Q35:Q36)</f>
        <v>0</v>
      </c>
      <c r="R34" s="509" t="n">
        <f aca="false">SUM(R35:R36)</f>
        <v>0</v>
      </c>
      <c r="S34" s="509" t="n">
        <f aca="false">SUM(S35:S36)</f>
        <v>0</v>
      </c>
      <c r="T34" s="509" t="n">
        <f aca="false">SUM(T35:T36)</f>
        <v>0</v>
      </c>
      <c r="U34" s="509" t="n">
        <f aca="false">SUM(U35:U36)</f>
        <v>0</v>
      </c>
      <c r="V34" s="509" t="n">
        <f aca="false">SUM(V35:V36)</f>
        <v>3</v>
      </c>
      <c r="W34" s="509" t="n">
        <f aca="false">SUM(W35:W36)</f>
        <v>3</v>
      </c>
      <c r="X34" s="509" t="n">
        <f aca="false">SUM(X35:X36)</f>
        <v>6</v>
      </c>
      <c r="Y34" s="509" t="n">
        <f aca="false">SUM(Y35:Y36)</f>
        <v>9</v>
      </c>
      <c r="Z34" s="509" t="n">
        <f aca="false">SUM(Z35:Z36)</f>
        <v>14</v>
      </c>
      <c r="AA34" s="509" t="n">
        <f aca="false">SUM(AA35:AA36)</f>
        <v>15</v>
      </c>
      <c r="AB34" s="509" t="n">
        <f aca="false">SUM(AB35:AB36)</f>
        <v>10</v>
      </c>
      <c r="AC34" s="509" t="n">
        <f aca="false">SUM(AC35:AC36)</f>
        <v>10</v>
      </c>
      <c r="AD34" s="509" t="n">
        <f aca="false">SUM(AD35:AD36)</f>
        <v>4</v>
      </c>
      <c r="AE34" s="509" t="n">
        <f aca="false">SUM(AE35:AE36)</f>
        <v>2</v>
      </c>
      <c r="AF34" s="509" t="n">
        <f aca="false">SUM(AF35:AF36)</f>
        <v>0</v>
      </c>
      <c r="AG34" s="510" t="n">
        <f aca="false">SUM(AG35:AG36)</f>
        <v>0</v>
      </c>
      <c r="AH34" s="444"/>
    </row>
    <row r="35" s="451" customFormat="true" ht="12" hidden="false" customHeight="true" outlineLevel="0" collapsed="false">
      <c r="A35" s="397"/>
      <c r="B35" s="465"/>
      <c r="C35" s="468"/>
      <c r="D35" s="529"/>
      <c r="E35" s="547" t="s">
        <v>475</v>
      </c>
      <c r="F35" s="555" t="n">
        <f aca="false">SUM(L35:AG35)</f>
        <v>40</v>
      </c>
      <c r="G35" s="556" t="n">
        <v>0</v>
      </c>
      <c r="H35" s="557" t="n">
        <v>0</v>
      </c>
      <c r="I35" s="557" t="n">
        <v>0</v>
      </c>
      <c r="J35" s="557" t="n">
        <v>0</v>
      </c>
      <c r="K35" s="558" t="n">
        <v>0</v>
      </c>
      <c r="L35" s="554" t="n">
        <f aca="false">SUM(G35:K35)</f>
        <v>0</v>
      </c>
      <c r="M35" s="557" t="n">
        <v>0</v>
      </c>
      <c r="N35" s="557" t="n">
        <v>0</v>
      </c>
      <c r="O35" s="557" t="n">
        <v>0</v>
      </c>
      <c r="P35" s="558" t="n">
        <v>0</v>
      </c>
      <c r="Q35" s="556" t="n">
        <v>0</v>
      </c>
      <c r="R35" s="557" t="n">
        <v>0</v>
      </c>
      <c r="S35" s="557" t="n">
        <v>0</v>
      </c>
      <c r="T35" s="557" t="n">
        <v>0</v>
      </c>
      <c r="U35" s="557" t="n">
        <v>0</v>
      </c>
      <c r="V35" s="557" t="n">
        <v>2</v>
      </c>
      <c r="W35" s="557" t="n">
        <v>2</v>
      </c>
      <c r="X35" s="557" t="n">
        <v>5</v>
      </c>
      <c r="Y35" s="557" t="n">
        <v>7</v>
      </c>
      <c r="Z35" s="557" t="n">
        <v>11</v>
      </c>
      <c r="AA35" s="557" t="n">
        <v>6</v>
      </c>
      <c r="AB35" s="557" t="n">
        <v>5</v>
      </c>
      <c r="AC35" s="557" t="n">
        <v>2</v>
      </c>
      <c r="AD35" s="557" t="n">
        <v>0</v>
      </c>
      <c r="AE35" s="557" t="n">
        <v>0</v>
      </c>
      <c r="AF35" s="557" t="n">
        <v>0</v>
      </c>
      <c r="AG35" s="558" t="n">
        <v>0</v>
      </c>
    </row>
    <row r="36" s="451" customFormat="true" ht="17.25" hidden="false" customHeight="true" outlineLevel="0" collapsed="false">
      <c r="A36" s="397"/>
      <c r="B36" s="465"/>
      <c r="C36" s="468"/>
      <c r="D36" s="529"/>
      <c r="E36" s="547" t="s">
        <v>476</v>
      </c>
      <c r="F36" s="555" t="n">
        <f aca="false">SUM(L36:AG36)</f>
        <v>36</v>
      </c>
      <c r="G36" s="556" t="n">
        <v>0</v>
      </c>
      <c r="H36" s="557" t="n">
        <v>0</v>
      </c>
      <c r="I36" s="557" t="n">
        <v>0</v>
      </c>
      <c r="J36" s="557" t="n">
        <v>0</v>
      </c>
      <c r="K36" s="558" t="n">
        <v>0</v>
      </c>
      <c r="L36" s="554" t="n">
        <f aca="false">SUM(G36:K36)</f>
        <v>0</v>
      </c>
      <c r="M36" s="557" t="n">
        <v>0</v>
      </c>
      <c r="N36" s="557" t="n">
        <v>0</v>
      </c>
      <c r="O36" s="557" t="n">
        <v>0</v>
      </c>
      <c r="P36" s="558" t="n">
        <v>0</v>
      </c>
      <c r="Q36" s="556" t="n">
        <v>0</v>
      </c>
      <c r="R36" s="557" t="n">
        <v>0</v>
      </c>
      <c r="S36" s="557" t="n">
        <v>0</v>
      </c>
      <c r="T36" s="557" t="n">
        <v>0</v>
      </c>
      <c r="U36" s="557" t="n">
        <v>0</v>
      </c>
      <c r="V36" s="557" t="n">
        <v>1</v>
      </c>
      <c r="W36" s="557" t="n">
        <v>1</v>
      </c>
      <c r="X36" s="557" t="n">
        <v>1</v>
      </c>
      <c r="Y36" s="557" t="n">
        <v>2</v>
      </c>
      <c r="Z36" s="557" t="n">
        <v>3</v>
      </c>
      <c r="AA36" s="557" t="n">
        <v>9</v>
      </c>
      <c r="AB36" s="557" t="n">
        <v>5</v>
      </c>
      <c r="AC36" s="557" t="n">
        <v>8</v>
      </c>
      <c r="AD36" s="557" t="n">
        <v>4</v>
      </c>
      <c r="AE36" s="557" t="n">
        <v>2</v>
      </c>
      <c r="AF36" s="557" t="n">
        <v>0</v>
      </c>
      <c r="AG36" s="558" t="n">
        <v>0</v>
      </c>
    </row>
    <row r="37" s="451" customFormat="true" ht="12" hidden="false" customHeight="true" outlineLevel="0" collapsed="false">
      <c r="A37" s="397" t="s">
        <v>436</v>
      </c>
      <c r="B37" s="465"/>
      <c r="C37" s="466" t="s">
        <v>437</v>
      </c>
      <c r="D37" s="467"/>
      <c r="E37" s="547" t="s">
        <v>7</v>
      </c>
      <c r="F37" s="504" t="n">
        <f aca="false">SUM(L37:AG37)</f>
        <v>155</v>
      </c>
      <c r="G37" s="508" t="n">
        <f aca="false">SUM(G38:G39)</f>
        <v>0</v>
      </c>
      <c r="H37" s="509" t="n">
        <f aca="false">SUM(H38:H39)</f>
        <v>0</v>
      </c>
      <c r="I37" s="509" t="n">
        <f aca="false">SUM(I38:I39)</f>
        <v>0</v>
      </c>
      <c r="J37" s="509" t="n">
        <f aca="false">SUM(J38:J39)</f>
        <v>0</v>
      </c>
      <c r="K37" s="510" t="n">
        <f aca="false">SUM(K38:K39)</f>
        <v>0</v>
      </c>
      <c r="L37" s="554" t="n">
        <f aca="false">SUM(L38:L39)</f>
        <v>0</v>
      </c>
      <c r="M37" s="509" t="n">
        <f aca="false">SUM(M38:M39)</f>
        <v>0</v>
      </c>
      <c r="N37" s="509" t="n">
        <f aca="false">SUM(N38:N39)</f>
        <v>0</v>
      </c>
      <c r="O37" s="509" t="n">
        <f aca="false">SUM(O38:O39)</f>
        <v>0</v>
      </c>
      <c r="P37" s="510" t="n">
        <f aca="false">SUM(P38:P39)</f>
        <v>0</v>
      </c>
      <c r="Q37" s="508" t="n">
        <f aca="false">SUM(Q38:Q39)</f>
        <v>0</v>
      </c>
      <c r="R37" s="509" t="n">
        <f aca="false">SUM(R38:R39)</f>
        <v>0</v>
      </c>
      <c r="S37" s="509" t="n">
        <f aca="false">SUM(S38:S39)</f>
        <v>0</v>
      </c>
      <c r="T37" s="509" t="n">
        <f aca="false">SUM(T38:T39)</f>
        <v>0</v>
      </c>
      <c r="U37" s="509" t="n">
        <f aca="false">SUM(U38:U39)</f>
        <v>0</v>
      </c>
      <c r="V37" s="509" t="n">
        <f aca="false">SUM(V38:V39)</f>
        <v>0</v>
      </c>
      <c r="W37" s="509" t="n">
        <f aca="false">SUM(W38:W39)</f>
        <v>8</v>
      </c>
      <c r="X37" s="509" t="n">
        <f aca="false">SUM(X38:X39)</f>
        <v>8</v>
      </c>
      <c r="Y37" s="509" t="n">
        <f aca="false">SUM(Y38:Y39)</f>
        <v>28</v>
      </c>
      <c r="Z37" s="509" t="n">
        <f aca="false">SUM(Z38:Z39)</f>
        <v>18</v>
      </c>
      <c r="AA37" s="509" t="n">
        <f aca="false">SUM(AA38:AA39)</f>
        <v>30</v>
      </c>
      <c r="AB37" s="509" t="n">
        <f aca="false">SUM(AB38:AB39)</f>
        <v>30</v>
      </c>
      <c r="AC37" s="509" t="n">
        <f aca="false">SUM(AC38:AC39)</f>
        <v>21</v>
      </c>
      <c r="AD37" s="509" t="n">
        <f aca="false">SUM(AD38:AD39)</f>
        <v>8</v>
      </c>
      <c r="AE37" s="509" t="n">
        <f aca="false">SUM(AE38:AE39)</f>
        <v>4</v>
      </c>
      <c r="AF37" s="509" t="n">
        <f aca="false">SUM(AF38:AF39)</f>
        <v>0</v>
      </c>
      <c r="AG37" s="510" t="n">
        <f aca="false">SUM(AG38:AG39)</f>
        <v>0</v>
      </c>
      <c r="AH37" s="444"/>
    </row>
    <row r="38" s="451" customFormat="true" ht="12" hidden="false" customHeight="true" outlineLevel="0" collapsed="false">
      <c r="A38" s="397"/>
      <c r="B38" s="465"/>
      <c r="C38" s="466"/>
      <c r="D38" s="529"/>
      <c r="E38" s="547" t="s">
        <v>475</v>
      </c>
      <c r="F38" s="555" t="n">
        <f aca="false">SUM(L38:AG38)</f>
        <v>100</v>
      </c>
      <c r="G38" s="556" t="n">
        <v>0</v>
      </c>
      <c r="H38" s="557" t="n">
        <v>0</v>
      </c>
      <c r="I38" s="557" t="n">
        <v>0</v>
      </c>
      <c r="J38" s="557" t="n">
        <v>0</v>
      </c>
      <c r="K38" s="558" t="n">
        <v>0</v>
      </c>
      <c r="L38" s="554" t="n">
        <f aca="false">SUM(G38:K38)</f>
        <v>0</v>
      </c>
      <c r="M38" s="557" t="n">
        <v>0</v>
      </c>
      <c r="N38" s="557" t="n">
        <v>0</v>
      </c>
      <c r="O38" s="557" t="n">
        <v>0</v>
      </c>
      <c r="P38" s="558" t="n">
        <v>0</v>
      </c>
      <c r="Q38" s="556" t="n">
        <v>0</v>
      </c>
      <c r="R38" s="557" t="n">
        <v>0</v>
      </c>
      <c r="S38" s="557" t="n">
        <v>0</v>
      </c>
      <c r="T38" s="557" t="n">
        <v>0</v>
      </c>
      <c r="U38" s="557" t="n">
        <v>0</v>
      </c>
      <c r="V38" s="557" t="n">
        <v>0</v>
      </c>
      <c r="W38" s="557" t="n">
        <v>7</v>
      </c>
      <c r="X38" s="557" t="n">
        <v>6</v>
      </c>
      <c r="Y38" s="557" t="n">
        <v>16</v>
      </c>
      <c r="Z38" s="557" t="n">
        <v>13</v>
      </c>
      <c r="AA38" s="557" t="n">
        <v>18</v>
      </c>
      <c r="AB38" s="557" t="n">
        <v>22</v>
      </c>
      <c r="AC38" s="557" t="n">
        <v>12</v>
      </c>
      <c r="AD38" s="557" t="n">
        <v>5</v>
      </c>
      <c r="AE38" s="557" t="n">
        <v>1</v>
      </c>
      <c r="AF38" s="557" t="n">
        <v>0</v>
      </c>
      <c r="AG38" s="558" t="n">
        <v>0</v>
      </c>
    </row>
    <row r="39" s="451" customFormat="true" ht="17.25" hidden="false" customHeight="true" outlineLevel="0" collapsed="false">
      <c r="A39" s="397"/>
      <c r="B39" s="465"/>
      <c r="C39" s="466"/>
      <c r="D39" s="529"/>
      <c r="E39" s="547" t="s">
        <v>476</v>
      </c>
      <c r="F39" s="555" t="n">
        <f aca="false">SUM(L39:AG39)</f>
        <v>55</v>
      </c>
      <c r="G39" s="556" t="n">
        <v>0</v>
      </c>
      <c r="H39" s="557" t="n">
        <v>0</v>
      </c>
      <c r="I39" s="557" t="n">
        <v>0</v>
      </c>
      <c r="J39" s="557" t="n">
        <v>0</v>
      </c>
      <c r="K39" s="558" t="n">
        <v>0</v>
      </c>
      <c r="L39" s="554" t="n">
        <f aca="false">SUM(G39:K39)</f>
        <v>0</v>
      </c>
      <c r="M39" s="557" t="n">
        <v>0</v>
      </c>
      <c r="N39" s="557" t="n">
        <v>0</v>
      </c>
      <c r="O39" s="557" t="n">
        <v>0</v>
      </c>
      <c r="P39" s="558" t="n">
        <v>0</v>
      </c>
      <c r="Q39" s="556" t="n">
        <v>0</v>
      </c>
      <c r="R39" s="557" t="n">
        <v>0</v>
      </c>
      <c r="S39" s="557" t="n">
        <v>0</v>
      </c>
      <c r="T39" s="557" t="n">
        <v>0</v>
      </c>
      <c r="U39" s="557" t="n">
        <v>0</v>
      </c>
      <c r="V39" s="557" t="n">
        <v>0</v>
      </c>
      <c r="W39" s="557" t="n">
        <v>1</v>
      </c>
      <c r="X39" s="557" t="n">
        <v>2</v>
      </c>
      <c r="Y39" s="557" t="n">
        <v>12</v>
      </c>
      <c r="Z39" s="557" t="n">
        <v>5</v>
      </c>
      <c r="AA39" s="557" t="n">
        <v>12</v>
      </c>
      <c r="AB39" s="557" t="n">
        <v>8</v>
      </c>
      <c r="AC39" s="557" t="n">
        <v>9</v>
      </c>
      <c r="AD39" s="557" t="n">
        <v>3</v>
      </c>
      <c r="AE39" s="557" t="n">
        <v>3</v>
      </c>
      <c r="AF39" s="557" t="n">
        <v>0</v>
      </c>
      <c r="AG39" s="558" t="n">
        <v>0</v>
      </c>
    </row>
    <row r="40" s="451" customFormat="true" ht="12" hidden="false" customHeight="true" outlineLevel="0" collapsed="false">
      <c r="A40" s="397" t="s">
        <v>438</v>
      </c>
      <c r="B40" s="465"/>
      <c r="C40" s="469" t="s">
        <v>439</v>
      </c>
      <c r="D40" s="467"/>
      <c r="E40" s="547" t="s">
        <v>7</v>
      </c>
      <c r="F40" s="504" t="n">
        <f aca="false">SUM(L40:AG40)</f>
        <v>31</v>
      </c>
      <c r="G40" s="508" t="n">
        <f aca="false">SUM(G41:G42)</f>
        <v>0</v>
      </c>
      <c r="H40" s="509" t="n">
        <f aca="false">SUM(H41:H42)</f>
        <v>0</v>
      </c>
      <c r="I40" s="509" t="n">
        <f aca="false">SUM(I41:I42)</f>
        <v>0</v>
      </c>
      <c r="J40" s="509" t="n">
        <f aca="false">SUM(J41:J42)</f>
        <v>0</v>
      </c>
      <c r="K40" s="510" t="n">
        <f aca="false">SUM(K41:K42)</f>
        <v>0</v>
      </c>
      <c r="L40" s="554" t="n">
        <f aca="false">SUM(L41:L42)</f>
        <v>0</v>
      </c>
      <c r="M40" s="509" t="n">
        <f aca="false">SUM(M41:M42)</f>
        <v>0</v>
      </c>
      <c r="N40" s="509" t="n">
        <f aca="false">SUM(N41:N42)</f>
        <v>0</v>
      </c>
      <c r="O40" s="509" t="n">
        <f aca="false">SUM(O41:O42)</f>
        <v>0</v>
      </c>
      <c r="P40" s="510" t="n">
        <f aca="false">SUM(P41:P42)</f>
        <v>0</v>
      </c>
      <c r="Q40" s="508" t="n">
        <f aca="false">SUM(Q41:Q42)</f>
        <v>0</v>
      </c>
      <c r="R40" s="509" t="n">
        <f aca="false">SUM(R41:R42)</f>
        <v>0</v>
      </c>
      <c r="S40" s="509" t="n">
        <f aca="false">SUM(S41:S42)</f>
        <v>0</v>
      </c>
      <c r="T40" s="509" t="n">
        <f aca="false">SUM(T41:T42)</f>
        <v>2</v>
      </c>
      <c r="U40" s="509" t="n">
        <f aca="false">SUM(U41:U42)</f>
        <v>4</v>
      </c>
      <c r="V40" s="509" t="n">
        <f aca="false">SUM(V41:V42)</f>
        <v>2</v>
      </c>
      <c r="W40" s="509" t="n">
        <f aca="false">SUM(W41:W42)</f>
        <v>3</v>
      </c>
      <c r="X40" s="509" t="n">
        <f aca="false">SUM(X41:X42)</f>
        <v>3</v>
      </c>
      <c r="Y40" s="509" t="n">
        <f aca="false">SUM(Y41:Y42)</f>
        <v>7</v>
      </c>
      <c r="Z40" s="509" t="n">
        <f aca="false">SUM(Z41:Z42)</f>
        <v>2</v>
      </c>
      <c r="AA40" s="509" t="n">
        <f aca="false">SUM(AA41:AA42)</f>
        <v>2</v>
      </c>
      <c r="AB40" s="509" t="n">
        <f aca="false">SUM(AB41:AB42)</f>
        <v>3</v>
      </c>
      <c r="AC40" s="509" t="n">
        <f aca="false">SUM(AC41:AC42)</f>
        <v>2</v>
      </c>
      <c r="AD40" s="509" t="n">
        <f aca="false">SUM(AD41:AD42)</f>
        <v>1</v>
      </c>
      <c r="AE40" s="509" t="n">
        <f aca="false">SUM(AE41:AE42)</f>
        <v>0</v>
      </c>
      <c r="AF40" s="509" t="n">
        <f aca="false">SUM(AF41:AF42)</f>
        <v>0</v>
      </c>
      <c r="AG40" s="510" t="n">
        <f aca="false">SUM(AG41:AG42)</f>
        <v>0</v>
      </c>
      <c r="AH40" s="444"/>
    </row>
    <row r="41" s="451" customFormat="true" ht="12" hidden="false" customHeight="true" outlineLevel="0" collapsed="false">
      <c r="A41" s="397"/>
      <c r="B41" s="465"/>
      <c r="C41" s="469"/>
      <c r="D41" s="529"/>
      <c r="E41" s="547" t="s">
        <v>475</v>
      </c>
      <c r="F41" s="555" t="n">
        <f aca="false">SUM(L41:AG41)</f>
        <v>0</v>
      </c>
      <c r="G41" s="556" t="n">
        <v>0</v>
      </c>
      <c r="H41" s="557" t="n">
        <v>0</v>
      </c>
      <c r="I41" s="557" t="n">
        <v>0</v>
      </c>
      <c r="J41" s="557" t="n">
        <v>0</v>
      </c>
      <c r="K41" s="558" t="n">
        <v>0</v>
      </c>
      <c r="L41" s="554" t="n">
        <f aca="false">SUM(G41:K41)</f>
        <v>0</v>
      </c>
      <c r="M41" s="557" t="n">
        <v>0</v>
      </c>
      <c r="N41" s="557" t="n">
        <v>0</v>
      </c>
      <c r="O41" s="557" t="n">
        <v>0</v>
      </c>
      <c r="P41" s="558" t="n">
        <v>0</v>
      </c>
      <c r="Q41" s="556" t="n">
        <v>0</v>
      </c>
      <c r="R41" s="557" t="n">
        <v>0</v>
      </c>
      <c r="S41" s="557" t="n">
        <v>0</v>
      </c>
      <c r="T41" s="557" t="n">
        <v>0</v>
      </c>
      <c r="U41" s="557" t="n">
        <v>0</v>
      </c>
      <c r="V41" s="557" t="n">
        <v>0</v>
      </c>
      <c r="W41" s="557" t="n">
        <v>0</v>
      </c>
      <c r="X41" s="557" t="n">
        <v>0</v>
      </c>
      <c r="Y41" s="557" t="n">
        <v>0</v>
      </c>
      <c r="Z41" s="557" t="n">
        <v>0</v>
      </c>
      <c r="AA41" s="557" t="n">
        <v>0</v>
      </c>
      <c r="AB41" s="557" t="n">
        <v>0</v>
      </c>
      <c r="AC41" s="557" t="n">
        <v>0</v>
      </c>
      <c r="AD41" s="557" t="n">
        <v>0</v>
      </c>
      <c r="AE41" s="557" t="n">
        <v>0</v>
      </c>
      <c r="AF41" s="557" t="n">
        <v>0</v>
      </c>
      <c r="AG41" s="558" t="n">
        <v>0</v>
      </c>
    </row>
    <row r="42" s="451" customFormat="true" ht="17.25" hidden="false" customHeight="true" outlineLevel="0" collapsed="false">
      <c r="A42" s="397"/>
      <c r="B42" s="465"/>
      <c r="C42" s="469"/>
      <c r="D42" s="529"/>
      <c r="E42" s="547" t="s">
        <v>476</v>
      </c>
      <c r="F42" s="555" t="n">
        <f aca="false">SUM(L42:AG42)</f>
        <v>31</v>
      </c>
      <c r="G42" s="556" t="n">
        <v>0</v>
      </c>
      <c r="H42" s="557" t="n">
        <v>0</v>
      </c>
      <c r="I42" s="557" t="n">
        <v>0</v>
      </c>
      <c r="J42" s="557" t="n">
        <v>0</v>
      </c>
      <c r="K42" s="558" t="n">
        <v>0</v>
      </c>
      <c r="L42" s="554" t="n">
        <f aca="false">SUM(G42:K42)</f>
        <v>0</v>
      </c>
      <c r="M42" s="557" t="n">
        <v>0</v>
      </c>
      <c r="N42" s="557" t="n">
        <v>0</v>
      </c>
      <c r="O42" s="557" t="n">
        <v>0</v>
      </c>
      <c r="P42" s="558" t="n">
        <v>0</v>
      </c>
      <c r="Q42" s="556" t="n">
        <v>0</v>
      </c>
      <c r="R42" s="557" t="n">
        <v>0</v>
      </c>
      <c r="S42" s="557" t="n">
        <v>0</v>
      </c>
      <c r="T42" s="557" t="n">
        <v>2</v>
      </c>
      <c r="U42" s="557" t="n">
        <v>4</v>
      </c>
      <c r="V42" s="557" t="n">
        <v>2</v>
      </c>
      <c r="W42" s="557" t="n">
        <v>3</v>
      </c>
      <c r="X42" s="557" t="n">
        <v>3</v>
      </c>
      <c r="Y42" s="557" t="n">
        <v>7</v>
      </c>
      <c r="Z42" s="557" t="n">
        <v>2</v>
      </c>
      <c r="AA42" s="557" t="n">
        <v>2</v>
      </c>
      <c r="AB42" s="557" t="n">
        <v>3</v>
      </c>
      <c r="AC42" s="557" t="n">
        <v>2</v>
      </c>
      <c r="AD42" s="557" t="n">
        <v>1</v>
      </c>
      <c r="AE42" s="557" t="n">
        <v>0</v>
      </c>
      <c r="AF42" s="557" t="n">
        <v>0</v>
      </c>
      <c r="AG42" s="558" t="n">
        <v>0</v>
      </c>
    </row>
    <row r="43" s="451" customFormat="true" ht="12" hidden="false" customHeight="true" outlineLevel="0" collapsed="false">
      <c r="A43" s="397" t="s">
        <v>440</v>
      </c>
      <c r="B43" s="465"/>
      <c r="C43" s="469" t="s">
        <v>441</v>
      </c>
      <c r="D43" s="467"/>
      <c r="E43" s="547" t="s">
        <v>7</v>
      </c>
      <c r="F43" s="504" t="n">
        <f aca="false">SUM(L43:AG43)</f>
        <v>17</v>
      </c>
      <c r="G43" s="508" t="n">
        <f aca="false">SUM(G44:G45)</f>
        <v>0</v>
      </c>
      <c r="H43" s="509" t="n">
        <f aca="false">SUM(H44:H45)</f>
        <v>0</v>
      </c>
      <c r="I43" s="509" t="n">
        <f aca="false">SUM(I44:I45)</f>
        <v>0</v>
      </c>
      <c r="J43" s="509" t="n">
        <f aca="false">SUM(J44:J45)</f>
        <v>0</v>
      </c>
      <c r="K43" s="510" t="n">
        <f aca="false">SUM(K44:K45)</f>
        <v>0</v>
      </c>
      <c r="L43" s="554" t="n">
        <f aca="false">SUM(L44:L45)</f>
        <v>0</v>
      </c>
      <c r="M43" s="509" t="n">
        <f aca="false">SUM(M44:M45)</f>
        <v>0</v>
      </c>
      <c r="N43" s="509" t="n">
        <f aca="false">SUM(N44:N45)</f>
        <v>0</v>
      </c>
      <c r="O43" s="509" t="n">
        <f aca="false">SUM(O44:O45)</f>
        <v>0</v>
      </c>
      <c r="P43" s="510" t="n">
        <f aca="false">SUM(P44:P45)</f>
        <v>0</v>
      </c>
      <c r="Q43" s="508" t="n">
        <f aca="false">SUM(Q44:Q45)</f>
        <v>0</v>
      </c>
      <c r="R43" s="509" t="n">
        <f aca="false">SUM(R44:R45)</f>
        <v>0</v>
      </c>
      <c r="S43" s="509" t="n">
        <f aca="false">SUM(S44:S45)</f>
        <v>0</v>
      </c>
      <c r="T43" s="509" t="n">
        <f aca="false">SUM(T44:T45)</f>
        <v>0</v>
      </c>
      <c r="U43" s="509" t="n">
        <f aca="false">SUM(U44:U45)</f>
        <v>2</v>
      </c>
      <c r="V43" s="509" t="n">
        <f aca="false">SUM(V44:V45)</f>
        <v>0</v>
      </c>
      <c r="W43" s="509" t="n">
        <f aca="false">SUM(W44:W45)</f>
        <v>1</v>
      </c>
      <c r="X43" s="509" t="n">
        <f aca="false">SUM(X44:X45)</f>
        <v>0</v>
      </c>
      <c r="Y43" s="509" t="n">
        <f aca="false">SUM(Y44:Y45)</f>
        <v>4</v>
      </c>
      <c r="Z43" s="509" t="n">
        <f aca="false">SUM(Z44:Z45)</f>
        <v>3</v>
      </c>
      <c r="AA43" s="509" t="n">
        <f aca="false">SUM(AA44:AA45)</f>
        <v>2</v>
      </c>
      <c r="AB43" s="509" t="n">
        <f aca="false">SUM(AB44:AB45)</f>
        <v>1</v>
      </c>
      <c r="AC43" s="509" t="n">
        <f aca="false">SUM(AC44:AC45)</f>
        <v>1</v>
      </c>
      <c r="AD43" s="509" t="n">
        <f aca="false">SUM(AD44:AD45)</f>
        <v>1</v>
      </c>
      <c r="AE43" s="509" t="n">
        <f aca="false">SUM(AE44:AE45)</f>
        <v>1</v>
      </c>
      <c r="AF43" s="509" t="n">
        <f aca="false">SUM(AF44:AF45)</f>
        <v>1</v>
      </c>
      <c r="AG43" s="510" t="n">
        <f aca="false">SUM(AG44:AG45)</f>
        <v>0</v>
      </c>
      <c r="AH43" s="444"/>
    </row>
    <row r="44" s="444" customFormat="true" ht="12" hidden="false" customHeight="true" outlineLevel="0" collapsed="false">
      <c r="A44" s="397"/>
      <c r="B44" s="465"/>
      <c r="C44" s="469"/>
      <c r="D44" s="529"/>
      <c r="E44" s="436" t="s">
        <v>475</v>
      </c>
      <c r="F44" s="559" t="s">
        <v>105</v>
      </c>
      <c r="G44" s="560" t="s">
        <v>105</v>
      </c>
      <c r="H44" s="561" t="s">
        <v>105</v>
      </c>
      <c r="I44" s="561" t="s">
        <v>105</v>
      </c>
      <c r="J44" s="561" t="s">
        <v>105</v>
      </c>
      <c r="K44" s="562" t="s">
        <v>105</v>
      </c>
      <c r="L44" s="563" t="s">
        <v>105</v>
      </c>
      <c r="M44" s="561" t="s">
        <v>105</v>
      </c>
      <c r="N44" s="561" t="s">
        <v>105</v>
      </c>
      <c r="O44" s="561" t="s">
        <v>105</v>
      </c>
      <c r="P44" s="562" t="s">
        <v>105</v>
      </c>
      <c r="Q44" s="560" t="s">
        <v>105</v>
      </c>
      <c r="R44" s="561" t="s">
        <v>105</v>
      </c>
      <c r="S44" s="561" t="s">
        <v>105</v>
      </c>
      <c r="T44" s="561" t="s">
        <v>105</v>
      </c>
      <c r="U44" s="561" t="s">
        <v>105</v>
      </c>
      <c r="V44" s="561" t="s">
        <v>105</v>
      </c>
      <c r="W44" s="561" t="s">
        <v>105</v>
      </c>
      <c r="X44" s="561" t="s">
        <v>105</v>
      </c>
      <c r="Y44" s="561" t="s">
        <v>105</v>
      </c>
      <c r="Z44" s="561" t="s">
        <v>105</v>
      </c>
      <c r="AA44" s="561" t="s">
        <v>105</v>
      </c>
      <c r="AB44" s="561" t="s">
        <v>105</v>
      </c>
      <c r="AC44" s="561" t="s">
        <v>105</v>
      </c>
      <c r="AD44" s="561" t="s">
        <v>105</v>
      </c>
      <c r="AE44" s="561" t="s">
        <v>105</v>
      </c>
      <c r="AF44" s="561" t="s">
        <v>105</v>
      </c>
      <c r="AG44" s="562" t="s">
        <v>105</v>
      </c>
    </row>
    <row r="45" s="451" customFormat="true" ht="17.25" hidden="false" customHeight="true" outlineLevel="0" collapsed="false">
      <c r="A45" s="397"/>
      <c r="B45" s="465"/>
      <c r="C45" s="469"/>
      <c r="D45" s="529"/>
      <c r="E45" s="547" t="s">
        <v>476</v>
      </c>
      <c r="F45" s="555" t="n">
        <f aca="false">SUM(L45:AG45)</f>
        <v>17</v>
      </c>
      <c r="G45" s="556" t="n">
        <v>0</v>
      </c>
      <c r="H45" s="557" t="n">
        <v>0</v>
      </c>
      <c r="I45" s="557" t="n">
        <v>0</v>
      </c>
      <c r="J45" s="557" t="n">
        <v>0</v>
      </c>
      <c r="K45" s="558" t="n">
        <v>0</v>
      </c>
      <c r="L45" s="554" t="n">
        <f aca="false">SUM(G45:K45)</f>
        <v>0</v>
      </c>
      <c r="M45" s="557" t="n">
        <v>0</v>
      </c>
      <c r="N45" s="557" t="n">
        <v>0</v>
      </c>
      <c r="O45" s="557" t="n">
        <v>0</v>
      </c>
      <c r="P45" s="558" t="n">
        <v>0</v>
      </c>
      <c r="Q45" s="556" t="n">
        <v>0</v>
      </c>
      <c r="R45" s="557" t="n">
        <v>0</v>
      </c>
      <c r="S45" s="557" t="n">
        <v>0</v>
      </c>
      <c r="T45" s="557" t="n">
        <v>0</v>
      </c>
      <c r="U45" s="557" t="n">
        <v>2</v>
      </c>
      <c r="V45" s="557" t="n">
        <v>0</v>
      </c>
      <c r="W45" s="557" t="n">
        <v>1</v>
      </c>
      <c r="X45" s="557" t="n">
        <v>0</v>
      </c>
      <c r="Y45" s="557" t="n">
        <v>4</v>
      </c>
      <c r="Z45" s="557" t="n">
        <v>3</v>
      </c>
      <c r="AA45" s="557" t="n">
        <v>2</v>
      </c>
      <c r="AB45" s="557" t="n">
        <v>1</v>
      </c>
      <c r="AC45" s="557" t="n">
        <v>1</v>
      </c>
      <c r="AD45" s="557" t="n">
        <v>1</v>
      </c>
      <c r="AE45" s="557" t="n">
        <v>1</v>
      </c>
      <c r="AF45" s="557" t="n">
        <v>1</v>
      </c>
      <c r="AG45" s="558" t="n">
        <v>0</v>
      </c>
    </row>
    <row r="46" s="451" customFormat="true" ht="12" hidden="false" customHeight="true" outlineLevel="0" collapsed="false">
      <c r="A46" s="397" t="s">
        <v>442</v>
      </c>
      <c r="B46" s="465"/>
      <c r="C46" s="470" t="s">
        <v>369</v>
      </c>
      <c r="D46" s="338"/>
      <c r="E46" s="547" t="s">
        <v>7</v>
      </c>
      <c r="F46" s="504" t="n">
        <f aca="false">SUM(L46:AG46)</f>
        <v>17</v>
      </c>
      <c r="G46" s="508" t="n">
        <f aca="false">SUM(G47:G48)</f>
        <v>0</v>
      </c>
      <c r="H46" s="509" t="n">
        <f aca="false">SUM(H47:H48)</f>
        <v>0</v>
      </c>
      <c r="I46" s="509" t="n">
        <f aca="false">SUM(I47:I48)</f>
        <v>0</v>
      </c>
      <c r="J46" s="509" t="n">
        <f aca="false">SUM(J47:J48)</f>
        <v>0</v>
      </c>
      <c r="K46" s="510" t="n">
        <f aca="false">SUM(K47:K48)</f>
        <v>0</v>
      </c>
      <c r="L46" s="554" t="n">
        <f aca="false">SUM(L47:L48)</f>
        <v>0</v>
      </c>
      <c r="M46" s="509" t="n">
        <f aca="false">SUM(M47:M48)</f>
        <v>0</v>
      </c>
      <c r="N46" s="509" t="n">
        <f aca="false">SUM(N47:N48)</f>
        <v>0</v>
      </c>
      <c r="O46" s="509" t="n">
        <f aca="false">SUM(O47:O48)</f>
        <v>0</v>
      </c>
      <c r="P46" s="510" t="n">
        <f aca="false">SUM(P47:P48)</f>
        <v>0</v>
      </c>
      <c r="Q46" s="508" t="n">
        <f aca="false">SUM(Q47:Q48)</f>
        <v>0</v>
      </c>
      <c r="R46" s="509" t="n">
        <f aca="false">SUM(R47:R48)</f>
        <v>0</v>
      </c>
      <c r="S46" s="509" t="n">
        <f aca="false">SUM(S47:S48)</f>
        <v>0</v>
      </c>
      <c r="T46" s="509" t="n">
        <f aca="false">SUM(T47:T48)</f>
        <v>0</v>
      </c>
      <c r="U46" s="509" t="n">
        <f aca="false">SUM(U47:U48)</f>
        <v>0</v>
      </c>
      <c r="V46" s="509" t="n">
        <f aca="false">SUM(V47:V48)</f>
        <v>1</v>
      </c>
      <c r="W46" s="509" t="n">
        <f aca="false">SUM(W47:W48)</f>
        <v>1</v>
      </c>
      <c r="X46" s="509" t="n">
        <f aca="false">SUM(X47:X48)</f>
        <v>2</v>
      </c>
      <c r="Y46" s="509" t="n">
        <f aca="false">SUM(Y47:Y48)</f>
        <v>2</v>
      </c>
      <c r="Z46" s="509" t="n">
        <f aca="false">SUM(Z47:Z48)</f>
        <v>2</v>
      </c>
      <c r="AA46" s="509" t="n">
        <f aca="false">SUM(AA47:AA48)</f>
        <v>3</v>
      </c>
      <c r="AB46" s="509" t="n">
        <f aca="false">SUM(AB47:AB48)</f>
        <v>3</v>
      </c>
      <c r="AC46" s="509" t="n">
        <f aca="false">SUM(AC47:AC48)</f>
        <v>2</v>
      </c>
      <c r="AD46" s="509" t="n">
        <f aca="false">SUM(AD47:AD48)</f>
        <v>0</v>
      </c>
      <c r="AE46" s="509" t="n">
        <f aca="false">SUM(AE47:AE48)</f>
        <v>1</v>
      </c>
      <c r="AF46" s="509" t="n">
        <f aca="false">SUM(AF47:AF48)</f>
        <v>0</v>
      </c>
      <c r="AG46" s="510" t="n">
        <f aca="false">SUM(AG47:AG48)</f>
        <v>0</v>
      </c>
      <c r="AH46" s="444"/>
    </row>
    <row r="47" s="451" customFormat="true" ht="12" hidden="false" customHeight="true" outlineLevel="0" collapsed="false">
      <c r="A47" s="397"/>
      <c r="B47" s="465"/>
      <c r="C47" s="470"/>
      <c r="D47" s="529"/>
      <c r="E47" s="547" t="s">
        <v>475</v>
      </c>
      <c r="F47" s="555" t="n">
        <f aca="false">SUM(L47:AG47)</f>
        <v>12</v>
      </c>
      <c r="G47" s="556" t="n">
        <v>0</v>
      </c>
      <c r="H47" s="557" t="n">
        <v>0</v>
      </c>
      <c r="I47" s="557" t="n">
        <v>0</v>
      </c>
      <c r="J47" s="557" t="n">
        <v>0</v>
      </c>
      <c r="K47" s="558" t="n">
        <v>0</v>
      </c>
      <c r="L47" s="554" t="n">
        <f aca="false">SUM(G47:K47)</f>
        <v>0</v>
      </c>
      <c r="M47" s="557" t="n">
        <v>0</v>
      </c>
      <c r="N47" s="557" t="n">
        <v>0</v>
      </c>
      <c r="O47" s="557" t="n">
        <v>0</v>
      </c>
      <c r="P47" s="558" t="n">
        <v>0</v>
      </c>
      <c r="Q47" s="556" t="n">
        <v>0</v>
      </c>
      <c r="R47" s="557" t="n">
        <v>0</v>
      </c>
      <c r="S47" s="557" t="n">
        <v>0</v>
      </c>
      <c r="T47" s="557" t="n">
        <v>0</v>
      </c>
      <c r="U47" s="557" t="n">
        <v>0</v>
      </c>
      <c r="V47" s="557" t="n">
        <v>1</v>
      </c>
      <c r="W47" s="557" t="n">
        <v>1</v>
      </c>
      <c r="X47" s="557" t="n">
        <v>2</v>
      </c>
      <c r="Y47" s="557" t="n">
        <v>1</v>
      </c>
      <c r="Z47" s="557" t="n">
        <v>2</v>
      </c>
      <c r="AA47" s="557" t="n">
        <v>2</v>
      </c>
      <c r="AB47" s="557" t="n">
        <v>1</v>
      </c>
      <c r="AC47" s="557" t="n">
        <v>2</v>
      </c>
      <c r="AD47" s="557" t="n">
        <v>0</v>
      </c>
      <c r="AE47" s="557" t="n">
        <v>0</v>
      </c>
      <c r="AF47" s="557" t="n">
        <v>0</v>
      </c>
      <c r="AG47" s="558" t="n">
        <v>0</v>
      </c>
    </row>
    <row r="48" s="451" customFormat="true" ht="17.25" hidden="false" customHeight="true" outlineLevel="0" collapsed="false">
      <c r="A48" s="397"/>
      <c r="B48" s="465"/>
      <c r="C48" s="470"/>
      <c r="D48" s="529"/>
      <c r="E48" s="547" t="s">
        <v>476</v>
      </c>
      <c r="F48" s="555" t="n">
        <f aca="false">SUM(L48:AG48)</f>
        <v>5</v>
      </c>
      <c r="G48" s="556" t="n">
        <v>0</v>
      </c>
      <c r="H48" s="557" t="n">
        <v>0</v>
      </c>
      <c r="I48" s="557" t="n">
        <v>0</v>
      </c>
      <c r="J48" s="557" t="n">
        <v>0</v>
      </c>
      <c r="K48" s="558" t="n">
        <v>0</v>
      </c>
      <c r="L48" s="554" t="n">
        <f aca="false">SUM(G48:K48)</f>
        <v>0</v>
      </c>
      <c r="M48" s="557" t="n">
        <v>0</v>
      </c>
      <c r="N48" s="557" t="n">
        <v>0</v>
      </c>
      <c r="O48" s="557" t="n">
        <v>0</v>
      </c>
      <c r="P48" s="558" t="n">
        <v>0</v>
      </c>
      <c r="Q48" s="556" t="n">
        <v>0</v>
      </c>
      <c r="R48" s="557" t="n">
        <v>0</v>
      </c>
      <c r="S48" s="557" t="n">
        <v>0</v>
      </c>
      <c r="T48" s="557" t="n">
        <v>0</v>
      </c>
      <c r="U48" s="557" t="n">
        <v>0</v>
      </c>
      <c r="V48" s="557" t="n">
        <v>0</v>
      </c>
      <c r="W48" s="557" t="n">
        <v>0</v>
      </c>
      <c r="X48" s="557" t="n">
        <v>0</v>
      </c>
      <c r="Y48" s="557" t="n">
        <v>1</v>
      </c>
      <c r="Z48" s="557" t="n">
        <v>0</v>
      </c>
      <c r="AA48" s="557" t="n">
        <v>1</v>
      </c>
      <c r="AB48" s="557" t="n">
        <v>2</v>
      </c>
      <c r="AC48" s="557" t="n">
        <v>0</v>
      </c>
      <c r="AD48" s="557" t="n">
        <v>0</v>
      </c>
      <c r="AE48" s="557" t="n">
        <v>1</v>
      </c>
      <c r="AF48" s="557" t="n">
        <v>0</v>
      </c>
      <c r="AG48" s="558" t="n">
        <v>0</v>
      </c>
    </row>
    <row r="49" s="451" customFormat="true" ht="12" hidden="false" customHeight="true" outlineLevel="0" collapsed="false">
      <c r="A49" s="397" t="s">
        <v>443</v>
      </c>
      <c r="B49" s="507" t="s">
        <v>187</v>
      </c>
      <c r="C49" s="507"/>
      <c r="D49" s="338"/>
      <c r="E49" s="547" t="s">
        <v>7</v>
      </c>
      <c r="F49" s="504" t="n">
        <f aca="false">SUM(L49:AG49)</f>
        <v>28</v>
      </c>
      <c r="G49" s="508" t="n">
        <f aca="false">SUM(G50:G51)</f>
        <v>0</v>
      </c>
      <c r="H49" s="509" t="n">
        <f aca="false">SUM(H50:H51)</f>
        <v>0</v>
      </c>
      <c r="I49" s="509" t="n">
        <f aca="false">SUM(I50:I51)</f>
        <v>0</v>
      </c>
      <c r="J49" s="509" t="n">
        <f aca="false">SUM(J50:J51)</f>
        <v>0</v>
      </c>
      <c r="K49" s="510" t="n">
        <f aca="false">SUM(K50:K51)</f>
        <v>0</v>
      </c>
      <c r="L49" s="554" t="n">
        <f aca="false">SUM(L50:L51)</f>
        <v>0</v>
      </c>
      <c r="M49" s="509" t="n">
        <f aca="false">SUM(M50:M51)</f>
        <v>0</v>
      </c>
      <c r="N49" s="509" t="n">
        <f aca="false">SUM(N50:N51)</f>
        <v>0</v>
      </c>
      <c r="O49" s="509" t="n">
        <f aca="false">SUM(O50:O51)</f>
        <v>0</v>
      </c>
      <c r="P49" s="510" t="n">
        <f aca="false">SUM(P50:P51)</f>
        <v>0</v>
      </c>
      <c r="Q49" s="508" t="n">
        <f aca="false">SUM(Q50:Q51)</f>
        <v>0</v>
      </c>
      <c r="R49" s="509" t="n">
        <f aca="false">SUM(R50:R51)</f>
        <v>0</v>
      </c>
      <c r="S49" s="509" t="n">
        <f aca="false">SUM(S50:S51)</f>
        <v>0</v>
      </c>
      <c r="T49" s="509" t="n">
        <f aca="false">SUM(T50:T51)</f>
        <v>0</v>
      </c>
      <c r="U49" s="509" t="n">
        <f aca="false">SUM(U50:U51)</f>
        <v>0</v>
      </c>
      <c r="V49" s="509" t="n">
        <f aca="false">SUM(V50:V51)</f>
        <v>0</v>
      </c>
      <c r="W49" s="509" t="n">
        <f aca="false">SUM(W50:W51)</f>
        <v>0</v>
      </c>
      <c r="X49" s="509" t="n">
        <f aca="false">SUM(X50:X51)</f>
        <v>1</v>
      </c>
      <c r="Y49" s="509" t="n">
        <f aca="false">SUM(Y50:Y51)</f>
        <v>4</v>
      </c>
      <c r="Z49" s="509" t="n">
        <f aca="false">SUM(Z50:Z51)</f>
        <v>6</v>
      </c>
      <c r="AA49" s="509" t="n">
        <f aca="false">SUM(AA50:AA51)</f>
        <v>4</v>
      </c>
      <c r="AB49" s="509" t="n">
        <f aca="false">SUM(AB50:AB51)</f>
        <v>5</v>
      </c>
      <c r="AC49" s="509" t="n">
        <f aca="false">SUM(AC50:AC51)</f>
        <v>5</v>
      </c>
      <c r="AD49" s="509" t="n">
        <f aca="false">SUM(AD50:AD51)</f>
        <v>3</v>
      </c>
      <c r="AE49" s="509" t="n">
        <f aca="false">SUM(AE50:AE51)</f>
        <v>0</v>
      </c>
      <c r="AF49" s="509" t="n">
        <f aca="false">SUM(AF50:AF51)</f>
        <v>0</v>
      </c>
      <c r="AG49" s="510" t="n">
        <f aca="false">SUM(AG50:AG51)</f>
        <v>0</v>
      </c>
      <c r="AH49" s="444"/>
    </row>
    <row r="50" s="451" customFormat="true" ht="12" hidden="false" customHeight="true" outlineLevel="0" collapsed="false">
      <c r="A50" s="397"/>
      <c r="B50" s="507"/>
      <c r="C50" s="507"/>
      <c r="D50" s="529"/>
      <c r="E50" s="547" t="s">
        <v>475</v>
      </c>
      <c r="F50" s="555" t="n">
        <f aca="false">SUM(L50:AG50)</f>
        <v>13</v>
      </c>
      <c r="G50" s="556" t="n">
        <v>0</v>
      </c>
      <c r="H50" s="557" t="n">
        <v>0</v>
      </c>
      <c r="I50" s="557" t="n">
        <v>0</v>
      </c>
      <c r="J50" s="557" t="n">
        <v>0</v>
      </c>
      <c r="K50" s="558" t="n">
        <v>0</v>
      </c>
      <c r="L50" s="554" t="n">
        <f aca="false">SUM(G50:K50)</f>
        <v>0</v>
      </c>
      <c r="M50" s="557" t="n">
        <v>0</v>
      </c>
      <c r="N50" s="557" t="n">
        <v>0</v>
      </c>
      <c r="O50" s="557" t="n">
        <v>0</v>
      </c>
      <c r="P50" s="558" t="n">
        <v>0</v>
      </c>
      <c r="Q50" s="556" t="n">
        <v>0</v>
      </c>
      <c r="R50" s="557" t="n">
        <v>0</v>
      </c>
      <c r="S50" s="557" t="n">
        <v>0</v>
      </c>
      <c r="T50" s="557" t="n">
        <v>0</v>
      </c>
      <c r="U50" s="557" t="n">
        <v>0</v>
      </c>
      <c r="V50" s="557" t="n">
        <v>0</v>
      </c>
      <c r="W50" s="557" t="n">
        <v>0</v>
      </c>
      <c r="X50" s="557" t="n">
        <v>1</v>
      </c>
      <c r="Y50" s="557" t="n">
        <v>3</v>
      </c>
      <c r="Z50" s="557" t="n">
        <v>3</v>
      </c>
      <c r="AA50" s="557" t="n">
        <v>2</v>
      </c>
      <c r="AB50" s="557" t="n">
        <v>2</v>
      </c>
      <c r="AC50" s="557" t="n">
        <v>1</v>
      </c>
      <c r="AD50" s="557" t="n">
        <v>1</v>
      </c>
      <c r="AE50" s="557" t="n">
        <v>0</v>
      </c>
      <c r="AF50" s="557" t="n">
        <v>0</v>
      </c>
      <c r="AG50" s="558" t="n">
        <v>0</v>
      </c>
    </row>
    <row r="51" s="451" customFormat="true" ht="17.25" hidden="false" customHeight="true" outlineLevel="0" collapsed="false">
      <c r="A51" s="397"/>
      <c r="B51" s="507"/>
      <c r="C51" s="507"/>
      <c r="D51" s="529"/>
      <c r="E51" s="547" t="s">
        <v>476</v>
      </c>
      <c r="F51" s="555" t="n">
        <f aca="false">SUM(L51:AG51)</f>
        <v>15</v>
      </c>
      <c r="G51" s="556" t="n">
        <v>0</v>
      </c>
      <c r="H51" s="557" t="n">
        <v>0</v>
      </c>
      <c r="I51" s="557" t="n">
        <v>0</v>
      </c>
      <c r="J51" s="557" t="n">
        <v>0</v>
      </c>
      <c r="K51" s="558" t="n">
        <v>0</v>
      </c>
      <c r="L51" s="554" t="n">
        <f aca="false">SUM(G51:K51)</f>
        <v>0</v>
      </c>
      <c r="M51" s="557" t="n">
        <v>0</v>
      </c>
      <c r="N51" s="557" t="n">
        <v>0</v>
      </c>
      <c r="O51" s="557" t="n">
        <v>0</v>
      </c>
      <c r="P51" s="558" t="n">
        <v>0</v>
      </c>
      <c r="Q51" s="556" t="n">
        <v>0</v>
      </c>
      <c r="R51" s="557" t="n">
        <v>0</v>
      </c>
      <c r="S51" s="557" t="n">
        <v>0</v>
      </c>
      <c r="T51" s="557" t="n">
        <v>0</v>
      </c>
      <c r="U51" s="557" t="n">
        <v>0</v>
      </c>
      <c r="V51" s="557" t="n">
        <v>0</v>
      </c>
      <c r="W51" s="557" t="n">
        <v>0</v>
      </c>
      <c r="X51" s="557" t="n">
        <v>0</v>
      </c>
      <c r="Y51" s="557" t="n">
        <v>1</v>
      </c>
      <c r="Z51" s="557" t="n">
        <v>3</v>
      </c>
      <c r="AA51" s="557" t="n">
        <v>2</v>
      </c>
      <c r="AB51" s="557" t="n">
        <v>3</v>
      </c>
      <c r="AC51" s="557" t="n">
        <v>4</v>
      </c>
      <c r="AD51" s="557" t="n">
        <v>2</v>
      </c>
      <c r="AE51" s="557" t="n">
        <v>0</v>
      </c>
      <c r="AF51" s="557" t="n">
        <v>0</v>
      </c>
      <c r="AG51" s="558" t="n">
        <v>0</v>
      </c>
    </row>
    <row r="52" s="451" customFormat="true" ht="12" hidden="false" customHeight="true" outlineLevel="0" collapsed="false">
      <c r="A52" s="397" t="s">
        <v>444</v>
      </c>
      <c r="B52" s="507" t="s">
        <v>371</v>
      </c>
      <c r="C52" s="507"/>
      <c r="D52" s="338"/>
      <c r="E52" s="547" t="s">
        <v>7</v>
      </c>
      <c r="F52" s="504" t="n">
        <f aca="false">SUM(L52:AG52)</f>
        <v>10</v>
      </c>
      <c r="G52" s="508" t="n">
        <f aca="false">SUM(G53:G54)</f>
        <v>0</v>
      </c>
      <c r="H52" s="509" t="n">
        <f aca="false">SUM(H53:H54)</f>
        <v>0</v>
      </c>
      <c r="I52" s="509" t="n">
        <f aca="false">SUM(I53:I54)</f>
        <v>0</v>
      </c>
      <c r="J52" s="509" t="n">
        <f aca="false">SUM(J53:J54)</f>
        <v>0</v>
      </c>
      <c r="K52" s="510" t="n">
        <f aca="false">SUM(K53:K54)</f>
        <v>0</v>
      </c>
      <c r="L52" s="554" t="n">
        <f aca="false">SUM(L53:L54)</f>
        <v>0</v>
      </c>
      <c r="M52" s="509" t="n">
        <f aca="false">SUM(M53:M54)</f>
        <v>0</v>
      </c>
      <c r="N52" s="509" t="n">
        <f aca="false">SUM(N53:N54)</f>
        <v>0</v>
      </c>
      <c r="O52" s="509" t="n">
        <f aca="false">SUM(O53:O54)</f>
        <v>0</v>
      </c>
      <c r="P52" s="510" t="n">
        <f aca="false">SUM(P53:P54)</f>
        <v>0</v>
      </c>
      <c r="Q52" s="508" t="n">
        <f aca="false">SUM(Q53:Q54)</f>
        <v>0</v>
      </c>
      <c r="R52" s="509" t="n">
        <f aca="false">SUM(R53:R54)</f>
        <v>0</v>
      </c>
      <c r="S52" s="509" t="n">
        <f aca="false">SUM(S53:S54)</f>
        <v>0</v>
      </c>
      <c r="T52" s="509" t="n">
        <f aca="false">SUM(T53:T54)</f>
        <v>0</v>
      </c>
      <c r="U52" s="509" t="n">
        <f aca="false">SUM(U53:U54)</f>
        <v>0</v>
      </c>
      <c r="V52" s="509" t="n">
        <f aca="false">SUM(V53:V54)</f>
        <v>0</v>
      </c>
      <c r="W52" s="509" t="n">
        <f aca="false">SUM(W53:W54)</f>
        <v>0</v>
      </c>
      <c r="X52" s="509" t="n">
        <f aca="false">SUM(X53:X54)</f>
        <v>0</v>
      </c>
      <c r="Y52" s="509" t="n">
        <f aca="false">SUM(Y53:Y54)</f>
        <v>0</v>
      </c>
      <c r="Z52" s="509" t="n">
        <f aca="false">SUM(Z53:Z54)</f>
        <v>1</v>
      </c>
      <c r="AA52" s="509" t="n">
        <f aca="false">SUM(AA53:AA54)</f>
        <v>0</v>
      </c>
      <c r="AB52" s="509" t="n">
        <f aca="false">SUM(AB53:AB54)</f>
        <v>2</v>
      </c>
      <c r="AC52" s="509" t="n">
        <f aca="false">SUM(AC53:AC54)</f>
        <v>1</v>
      </c>
      <c r="AD52" s="509" t="n">
        <f aca="false">SUM(AD53:AD54)</f>
        <v>3</v>
      </c>
      <c r="AE52" s="509" t="n">
        <f aca="false">SUM(AE53:AE54)</f>
        <v>2</v>
      </c>
      <c r="AF52" s="509" t="n">
        <f aca="false">SUM(AF53:AF54)</f>
        <v>1</v>
      </c>
      <c r="AG52" s="510" t="n">
        <f aca="false">SUM(AG53:AG54)</f>
        <v>0</v>
      </c>
      <c r="AH52" s="444"/>
    </row>
    <row r="53" s="451" customFormat="true" ht="12" hidden="false" customHeight="true" outlineLevel="0" collapsed="false">
      <c r="A53" s="397"/>
      <c r="B53" s="507"/>
      <c r="C53" s="507"/>
      <c r="D53" s="529"/>
      <c r="E53" s="547" t="s">
        <v>475</v>
      </c>
      <c r="F53" s="555" t="n">
        <f aca="false">SUM(L53:AG53)</f>
        <v>3</v>
      </c>
      <c r="G53" s="556" t="n">
        <v>0</v>
      </c>
      <c r="H53" s="557" t="n">
        <v>0</v>
      </c>
      <c r="I53" s="557" t="n">
        <v>0</v>
      </c>
      <c r="J53" s="557" t="n">
        <v>0</v>
      </c>
      <c r="K53" s="558" t="n">
        <v>0</v>
      </c>
      <c r="L53" s="554" t="n">
        <f aca="false">SUM(G53:K53)</f>
        <v>0</v>
      </c>
      <c r="M53" s="557" t="n">
        <v>0</v>
      </c>
      <c r="N53" s="557" t="n">
        <v>0</v>
      </c>
      <c r="O53" s="557" t="n">
        <v>0</v>
      </c>
      <c r="P53" s="558" t="n">
        <v>0</v>
      </c>
      <c r="Q53" s="556" t="n">
        <v>0</v>
      </c>
      <c r="R53" s="557" t="n">
        <v>0</v>
      </c>
      <c r="S53" s="557" t="n">
        <v>0</v>
      </c>
      <c r="T53" s="557" t="n">
        <v>0</v>
      </c>
      <c r="U53" s="557" t="n">
        <v>0</v>
      </c>
      <c r="V53" s="557" t="n">
        <v>0</v>
      </c>
      <c r="W53" s="557" t="n">
        <v>0</v>
      </c>
      <c r="X53" s="557" t="n">
        <v>0</v>
      </c>
      <c r="Y53" s="557" t="n">
        <v>0</v>
      </c>
      <c r="Z53" s="557" t="n">
        <v>0</v>
      </c>
      <c r="AA53" s="557" t="n">
        <v>0</v>
      </c>
      <c r="AB53" s="557" t="n">
        <v>1</v>
      </c>
      <c r="AC53" s="557" t="n">
        <v>0</v>
      </c>
      <c r="AD53" s="557" t="n">
        <v>1</v>
      </c>
      <c r="AE53" s="557" t="n">
        <v>1</v>
      </c>
      <c r="AF53" s="557" t="n">
        <v>0</v>
      </c>
      <c r="AG53" s="558" t="n">
        <v>0</v>
      </c>
    </row>
    <row r="54" s="451" customFormat="true" ht="17.25" hidden="false" customHeight="true" outlineLevel="0" collapsed="false">
      <c r="A54" s="397"/>
      <c r="B54" s="507"/>
      <c r="C54" s="507"/>
      <c r="D54" s="529"/>
      <c r="E54" s="547" t="s">
        <v>476</v>
      </c>
      <c r="F54" s="555" t="n">
        <f aca="false">SUM(L54:AG54)</f>
        <v>7</v>
      </c>
      <c r="G54" s="556" t="n">
        <v>0</v>
      </c>
      <c r="H54" s="557" t="n">
        <v>0</v>
      </c>
      <c r="I54" s="557" t="n">
        <v>0</v>
      </c>
      <c r="J54" s="557" t="n">
        <v>0</v>
      </c>
      <c r="K54" s="558" t="n">
        <v>0</v>
      </c>
      <c r="L54" s="554" t="n">
        <f aca="false">SUM(G54:K54)</f>
        <v>0</v>
      </c>
      <c r="M54" s="557" t="n">
        <v>0</v>
      </c>
      <c r="N54" s="557" t="n">
        <v>0</v>
      </c>
      <c r="O54" s="557" t="n">
        <v>0</v>
      </c>
      <c r="P54" s="558" t="n">
        <v>0</v>
      </c>
      <c r="Q54" s="556" t="n">
        <v>0</v>
      </c>
      <c r="R54" s="557" t="n">
        <v>0</v>
      </c>
      <c r="S54" s="557" t="n">
        <v>0</v>
      </c>
      <c r="T54" s="557" t="n">
        <v>0</v>
      </c>
      <c r="U54" s="557" t="n">
        <v>0</v>
      </c>
      <c r="V54" s="557" t="n">
        <v>0</v>
      </c>
      <c r="W54" s="557" t="n">
        <v>0</v>
      </c>
      <c r="X54" s="557" t="n">
        <v>0</v>
      </c>
      <c r="Y54" s="557" t="n">
        <v>0</v>
      </c>
      <c r="Z54" s="557" t="n">
        <v>1</v>
      </c>
      <c r="AA54" s="557" t="n">
        <v>0</v>
      </c>
      <c r="AB54" s="557" t="n">
        <v>1</v>
      </c>
      <c r="AC54" s="557" t="n">
        <v>1</v>
      </c>
      <c r="AD54" s="557" t="n">
        <v>2</v>
      </c>
      <c r="AE54" s="557" t="n">
        <v>1</v>
      </c>
      <c r="AF54" s="557" t="n">
        <v>1</v>
      </c>
      <c r="AG54" s="558" t="n">
        <v>0</v>
      </c>
    </row>
    <row r="55" s="451" customFormat="true" ht="12" hidden="false" customHeight="true" outlineLevel="0" collapsed="false">
      <c r="A55" s="397" t="s">
        <v>445</v>
      </c>
      <c r="B55" s="515" t="s">
        <v>446</v>
      </c>
      <c r="C55" s="515"/>
      <c r="D55" s="338"/>
      <c r="E55" s="547" t="s">
        <v>7</v>
      </c>
      <c r="F55" s="504" t="n">
        <f aca="false">SUM(L55:AG55)</f>
        <v>242</v>
      </c>
      <c r="G55" s="508" t="n">
        <f aca="false">SUM(G56:G57)</f>
        <v>0</v>
      </c>
      <c r="H55" s="509" t="n">
        <f aca="false">SUM(H56:H57)</f>
        <v>0</v>
      </c>
      <c r="I55" s="509" t="n">
        <f aca="false">SUM(I56:I57)</f>
        <v>0</v>
      </c>
      <c r="J55" s="509" t="n">
        <f aca="false">SUM(J56:J57)</f>
        <v>0</v>
      </c>
      <c r="K55" s="510" t="n">
        <f aca="false">SUM(K56:K57)</f>
        <v>0</v>
      </c>
      <c r="L55" s="554" t="n">
        <f aca="false">SUM(L56:L57)</f>
        <v>0</v>
      </c>
      <c r="M55" s="509" t="n">
        <f aca="false">SUM(M56:M57)</f>
        <v>0</v>
      </c>
      <c r="N55" s="509" t="n">
        <f aca="false">SUM(N56:N57)</f>
        <v>0</v>
      </c>
      <c r="O55" s="509" t="n">
        <f aca="false">SUM(O56:O57)</f>
        <v>0</v>
      </c>
      <c r="P55" s="510" t="n">
        <f aca="false">SUM(P56:P57)</f>
        <v>0</v>
      </c>
      <c r="Q55" s="508" t="n">
        <f aca="false">SUM(Q56:Q57)</f>
        <v>0</v>
      </c>
      <c r="R55" s="509" t="n">
        <f aca="false">SUM(R56:R57)</f>
        <v>0</v>
      </c>
      <c r="S55" s="509" t="n">
        <f aca="false">SUM(S56:S57)</f>
        <v>1</v>
      </c>
      <c r="T55" s="509" t="n">
        <f aca="false">SUM(T56:T57)</f>
        <v>2</v>
      </c>
      <c r="U55" s="509" t="n">
        <f aca="false">SUM(U56:U57)</f>
        <v>2</v>
      </c>
      <c r="V55" s="509" t="n">
        <f aca="false">SUM(V56:V57)</f>
        <v>6</v>
      </c>
      <c r="W55" s="509" t="n">
        <f aca="false">SUM(W56:W57)</f>
        <v>5</v>
      </c>
      <c r="X55" s="509" t="n">
        <f aca="false">SUM(X56:X57)</f>
        <v>5</v>
      </c>
      <c r="Y55" s="509" t="n">
        <f aca="false">SUM(Y56:Y57)</f>
        <v>12</v>
      </c>
      <c r="Z55" s="509" t="n">
        <f aca="false">SUM(Z56:Z57)</f>
        <v>16</v>
      </c>
      <c r="AA55" s="509" t="n">
        <f aca="false">SUM(AA56:AA57)</f>
        <v>26</v>
      </c>
      <c r="AB55" s="509" t="n">
        <f aca="false">SUM(AB56:AB57)</f>
        <v>34</v>
      </c>
      <c r="AC55" s="509" t="n">
        <f aca="false">SUM(AC56:AC57)</f>
        <v>45</v>
      </c>
      <c r="AD55" s="509" t="n">
        <f aca="false">SUM(AD56:AD57)</f>
        <v>45</v>
      </c>
      <c r="AE55" s="509" t="n">
        <f aca="false">SUM(AE56:AE57)</f>
        <v>30</v>
      </c>
      <c r="AF55" s="509" t="n">
        <f aca="false">SUM(AF56:AF57)</f>
        <v>13</v>
      </c>
      <c r="AG55" s="510" t="n">
        <f aca="false">SUM(AG56:AG57)</f>
        <v>0</v>
      </c>
      <c r="AH55" s="444"/>
    </row>
    <row r="56" s="451" customFormat="true" ht="12" hidden="false" customHeight="true" outlineLevel="0" collapsed="false">
      <c r="A56" s="397"/>
      <c r="B56" s="515"/>
      <c r="C56" s="515"/>
      <c r="D56" s="529"/>
      <c r="E56" s="547" t="s">
        <v>475</v>
      </c>
      <c r="F56" s="555" t="n">
        <f aca="false">SUM(L56:AG56)</f>
        <v>108</v>
      </c>
      <c r="G56" s="556" t="n">
        <v>0</v>
      </c>
      <c r="H56" s="557" t="n">
        <v>0</v>
      </c>
      <c r="I56" s="557" t="n">
        <v>0</v>
      </c>
      <c r="J56" s="557" t="n">
        <v>0</v>
      </c>
      <c r="K56" s="558" t="n">
        <v>0</v>
      </c>
      <c r="L56" s="554" t="n">
        <f aca="false">SUM(G56:K56)</f>
        <v>0</v>
      </c>
      <c r="M56" s="557" t="n">
        <v>0</v>
      </c>
      <c r="N56" s="557" t="n">
        <v>0</v>
      </c>
      <c r="O56" s="557" t="n">
        <v>0</v>
      </c>
      <c r="P56" s="558" t="n">
        <v>0</v>
      </c>
      <c r="Q56" s="556" t="n">
        <v>0</v>
      </c>
      <c r="R56" s="557" t="n">
        <v>0</v>
      </c>
      <c r="S56" s="557" t="n">
        <v>1</v>
      </c>
      <c r="T56" s="557" t="n">
        <v>2</v>
      </c>
      <c r="U56" s="557" t="n">
        <v>1</v>
      </c>
      <c r="V56" s="557" t="n">
        <v>5</v>
      </c>
      <c r="W56" s="557" t="n">
        <v>5</v>
      </c>
      <c r="X56" s="557" t="n">
        <v>3</v>
      </c>
      <c r="Y56" s="557" t="n">
        <v>8</v>
      </c>
      <c r="Z56" s="557" t="n">
        <v>10</v>
      </c>
      <c r="AA56" s="557" t="n">
        <v>16</v>
      </c>
      <c r="AB56" s="557" t="n">
        <v>20</v>
      </c>
      <c r="AC56" s="557" t="n">
        <v>17</v>
      </c>
      <c r="AD56" s="557" t="n">
        <v>11</v>
      </c>
      <c r="AE56" s="557" t="n">
        <v>5</v>
      </c>
      <c r="AF56" s="557" t="n">
        <v>4</v>
      </c>
      <c r="AG56" s="558" t="n">
        <v>0</v>
      </c>
    </row>
    <row r="57" s="451" customFormat="true" ht="17.25" hidden="false" customHeight="true" outlineLevel="0" collapsed="false">
      <c r="A57" s="406"/>
      <c r="B57" s="515"/>
      <c r="C57" s="515"/>
      <c r="D57" s="564"/>
      <c r="E57" s="565" t="s">
        <v>476</v>
      </c>
      <c r="F57" s="566" t="n">
        <f aca="false">SUM(L57:AG57)</f>
        <v>134</v>
      </c>
      <c r="G57" s="556" t="n">
        <v>0</v>
      </c>
      <c r="H57" s="557" t="n">
        <v>0</v>
      </c>
      <c r="I57" s="557" t="n">
        <v>0</v>
      </c>
      <c r="J57" s="557" t="n">
        <v>0</v>
      </c>
      <c r="K57" s="558" t="n">
        <v>0</v>
      </c>
      <c r="L57" s="567" t="n">
        <f aca="false">SUM(G57:K57)</f>
        <v>0</v>
      </c>
      <c r="M57" s="557" t="n">
        <v>0</v>
      </c>
      <c r="N57" s="557" t="n">
        <v>0</v>
      </c>
      <c r="O57" s="557" t="n">
        <v>0</v>
      </c>
      <c r="P57" s="558" t="n">
        <v>0</v>
      </c>
      <c r="Q57" s="556" t="n">
        <v>0</v>
      </c>
      <c r="R57" s="557" t="n">
        <v>0</v>
      </c>
      <c r="S57" s="557" t="n">
        <v>0</v>
      </c>
      <c r="T57" s="557" t="n">
        <v>0</v>
      </c>
      <c r="U57" s="557" t="n">
        <v>1</v>
      </c>
      <c r="V57" s="557" t="n">
        <v>1</v>
      </c>
      <c r="W57" s="557" t="n">
        <v>0</v>
      </c>
      <c r="X57" s="557" t="n">
        <v>2</v>
      </c>
      <c r="Y57" s="557" t="n">
        <v>4</v>
      </c>
      <c r="Z57" s="557" t="n">
        <v>6</v>
      </c>
      <c r="AA57" s="557" t="n">
        <v>10</v>
      </c>
      <c r="AB57" s="557" t="n">
        <v>14</v>
      </c>
      <c r="AC57" s="557" t="n">
        <v>28</v>
      </c>
      <c r="AD57" s="557" t="n">
        <v>34</v>
      </c>
      <c r="AE57" s="557" t="n">
        <v>25</v>
      </c>
      <c r="AF57" s="557" t="n">
        <v>9</v>
      </c>
      <c r="AG57" s="558" t="n">
        <v>0</v>
      </c>
    </row>
    <row r="58" s="529" customFormat="true" ht="18.75" hidden="false" customHeight="true" outlineLevel="0" collapsed="false">
      <c r="A58" s="520" t="s">
        <v>447</v>
      </c>
      <c r="B58" s="521" t="s">
        <v>477</v>
      </c>
      <c r="C58" s="522" t="s">
        <v>374</v>
      </c>
      <c r="D58" s="523"/>
      <c r="E58" s="568" t="s">
        <v>7</v>
      </c>
      <c r="F58" s="525" t="n">
        <f aca="false">SUM(L58:AG58)</f>
        <v>25</v>
      </c>
      <c r="G58" s="526" t="n">
        <f aca="false">SUM(G59:G60)</f>
        <v>0</v>
      </c>
      <c r="H58" s="527" t="n">
        <f aca="false">SUM(H59:H60)</f>
        <v>0</v>
      </c>
      <c r="I58" s="527" t="n">
        <f aca="false">SUM(I59:I60)</f>
        <v>0</v>
      </c>
      <c r="J58" s="527" t="n">
        <f aca="false">SUM(J59:J60)</f>
        <v>0</v>
      </c>
      <c r="K58" s="528" t="n">
        <f aca="false">SUM(K59:K60)</f>
        <v>0</v>
      </c>
      <c r="L58" s="526" t="n">
        <f aca="false">SUM(L59:L60)</f>
        <v>0</v>
      </c>
      <c r="M58" s="527" t="n">
        <f aca="false">SUM(M59:M60)</f>
        <v>0</v>
      </c>
      <c r="N58" s="527" t="n">
        <f aca="false">SUM(N59:N60)</f>
        <v>0</v>
      </c>
      <c r="O58" s="527" t="n">
        <f aca="false">SUM(O59:O60)</f>
        <v>0</v>
      </c>
      <c r="P58" s="528" t="n">
        <f aca="false">SUM(P59:P60)</f>
        <v>0</v>
      </c>
      <c r="Q58" s="526" t="n">
        <f aca="false">SUM(Q59:Q60)</f>
        <v>0</v>
      </c>
      <c r="R58" s="527" t="n">
        <f aca="false">SUM(R59:R60)</f>
        <v>0</v>
      </c>
      <c r="S58" s="527" t="n">
        <f aca="false">SUM(S59:S60)</f>
        <v>1</v>
      </c>
      <c r="T58" s="527" t="n">
        <f aca="false">SUM(T59:T60)</f>
        <v>0</v>
      </c>
      <c r="U58" s="527" t="n">
        <f aca="false">SUM(U59:U60)</f>
        <v>1</v>
      </c>
      <c r="V58" s="527" t="n">
        <f aca="false">SUM(V59:V60)</f>
        <v>2</v>
      </c>
      <c r="W58" s="527" t="n">
        <f aca="false">SUM(W59:W60)</f>
        <v>0</v>
      </c>
      <c r="X58" s="527" t="n">
        <f aca="false">SUM(X59:X60)</f>
        <v>0</v>
      </c>
      <c r="Y58" s="527" t="n">
        <f aca="false">SUM(Y59:Y60)</f>
        <v>2</v>
      </c>
      <c r="Z58" s="527" t="n">
        <f aca="false">SUM(Z59:Z60)</f>
        <v>2</v>
      </c>
      <c r="AA58" s="527" t="n">
        <f aca="false">SUM(AA59:AA60)</f>
        <v>4</v>
      </c>
      <c r="AB58" s="527" t="n">
        <f aca="false">SUM(AB59:AB60)</f>
        <v>5</v>
      </c>
      <c r="AC58" s="527" t="n">
        <f aca="false">SUM(AC59:AC60)</f>
        <v>4</v>
      </c>
      <c r="AD58" s="527" t="n">
        <f aca="false">SUM(AD59:AD60)</f>
        <v>1</v>
      </c>
      <c r="AE58" s="527" t="n">
        <f aca="false">SUM(AE59:AE60)</f>
        <v>2</v>
      </c>
      <c r="AF58" s="527" t="n">
        <f aca="false">SUM(AF59:AF60)</f>
        <v>1</v>
      </c>
      <c r="AG58" s="528" t="n">
        <f aca="false">SUM(AG59:AG60)</f>
        <v>0</v>
      </c>
      <c r="AH58" s="435"/>
    </row>
    <row r="59" s="451" customFormat="true" ht="12" hidden="false" customHeight="true" outlineLevel="0" collapsed="false">
      <c r="A59" s="397"/>
      <c r="B59" s="530"/>
      <c r="C59" s="487"/>
      <c r="D59" s="529"/>
      <c r="E59" s="547" t="s">
        <v>475</v>
      </c>
      <c r="F59" s="555" t="n">
        <f aca="false">SUM(L59:AG59)</f>
        <v>15</v>
      </c>
      <c r="G59" s="556" t="n">
        <v>0</v>
      </c>
      <c r="H59" s="557" t="n">
        <v>0</v>
      </c>
      <c r="I59" s="557" t="n">
        <v>0</v>
      </c>
      <c r="J59" s="557" t="n">
        <v>0</v>
      </c>
      <c r="K59" s="558" t="n">
        <v>0</v>
      </c>
      <c r="L59" s="554" t="n">
        <f aca="false">SUM(G59:K59)</f>
        <v>0</v>
      </c>
      <c r="M59" s="557" t="n">
        <v>0</v>
      </c>
      <c r="N59" s="557" t="n">
        <v>0</v>
      </c>
      <c r="O59" s="557" t="n">
        <v>0</v>
      </c>
      <c r="P59" s="558" t="n">
        <v>0</v>
      </c>
      <c r="Q59" s="556" t="n">
        <v>0</v>
      </c>
      <c r="R59" s="557" t="n">
        <v>0</v>
      </c>
      <c r="S59" s="557" t="n">
        <v>1</v>
      </c>
      <c r="T59" s="557" t="n">
        <v>0</v>
      </c>
      <c r="U59" s="557" t="n">
        <v>1</v>
      </c>
      <c r="V59" s="557" t="n">
        <v>2</v>
      </c>
      <c r="W59" s="557" t="n">
        <v>0</v>
      </c>
      <c r="X59" s="557" t="n">
        <v>0</v>
      </c>
      <c r="Y59" s="557" t="n">
        <v>1</v>
      </c>
      <c r="Z59" s="557" t="n">
        <v>2</v>
      </c>
      <c r="AA59" s="557" t="n">
        <v>4</v>
      </c>
      <c r="AB59" s="557" t="n">
        <v>2</v>
      </c>
      <c r="AC59" s="557" t="n">
        <v>1</v>
      </c>
      <c r="AD59" s="557" t="n">
        <v>0</v>
      </c>
      <c r="AE59" s="557" t="n">
        <v>1</v>
      </c>
      <c r="AF59" s="557" t="n">
        <v>0</v>
      </c>
      <c r="AG59" s="558" t="n">
        <v>0</v>
      </c>
    </row>
    <row r="60" s="451" customFormat="true" ht="17.25" hidden="false" customHeight="true" outlineLevel="0" collapsed="false">
      <c r="A60" s="397"/>
      <c r="B60" s="530"/>
      <c r="C60" s="487"/>
      <c r="D60" s="529"/>
      <c r="E60" s="547" t="s">
        <v>476</v>
      </c>
      <c r="F60" s="555" t="n">
        <f aca="false">SUM(L60:AG60)</f>
        <v>10</v>
      </c>
      <c r="G60" s="556" t="n">
        <v>0</v>
      </c>
      <c r="H60" s="557" t="n">
        <v>0</v>
      </c>
      <c r="I60" s="557" t="n">
        <v>0</v>
      </c>
      <c r="J60" s="557" t="n">
        <v>0</v>
      </c>
      <c r="K60" s="558" t="n">
        <v>0</v>
      </c>
      <c r="L60" s="554" t="n">
        <f aca="false">SUM(G60:K60)</f>
        <v>0</v>
      </c>
      <c r="M60" s="557" t="n">
        <v>0</v>
      </c>
      <c r="N60" s="557" t="n">
        <v>0</v>
      </c>
      <c r="O60" s="557" t="n">
        <v>0</v>
      </c>
      <c r="P60" s="558" t="n">
        <v>0</v>
      </c>
      <c r="Q60" s="556" t="n">
        <v>0</v>
      </c>
      <c r="R60" s="557" t="n">
        <v>0</v>
      </c>
      <c r="S60" s="557" t="n">
        <v>0</v>
      </c>
      <c r="T60" s="557" t="n">
        <v>0</v>
      </c>
      <c r="U60" s="557" t="n">
        <v>0</v>
      </c>
      <c r="V60" s="557" t="n">
        <v>0</v>
      </c>
      <c r="W60" s="557" t="n">
        <v>0</v>
      </c>
      <c r="X60" s="557" t="n">
        <v>0</v>
      </c>
      <c r="Y60" s="557" t="n">
        <v>1</v>
      </c>
      <c r="Z60" s="557" t="n">
        <v>0</v>
      </c>
      <c r="AA60" s="557" t="n">
        <v>0</v>
      </c>
      <c r="AB60" s="557" t="n">
        <v>3</v>
      </c>
      <c r="AC60" s="557" t="n">
        <v>3</v>
      </c>
      <c r="AD60" s="557" t="n">
        <v>1</v>
      </c>
      <c r="AE60" s="557" t="n">
        <v>1</v>
      </c>
      <c r="AF60" s="557" t="n">
        <v>1</v>
      </c>
      <c r="AG60" s="558" t="n">
        <v>0</v>
      </c>
    </row>
    <row r="61" s="451" customFormat="true" ht="12" hidden="false" customHeight="true" outlineLevel="0" collapsed="false">
      <c r="A61" s="397" t="s">
        <v>448</v>
      </c>
      <c r="B61" s="465"/>
      <c r="C61" s="469" t="s">
        <v>449</v>
      </c>
      <c r="D61" s="467"/>
      <c r="E61" s="547" t="s">
        <v>7</v>
      </c>
      <c r="F61" s="504" t="n">
        <f aca="false">SUM(L61:AG61)</f>
        <v>35</v>
      </c>
      <c r="G61" s="508" t="n">
        <f aca="false">SUM(G62:G63)</f>
        <v>0</v>
      </c>
      <c r="H61" s="509" t="n">
        <f aca="false">SUM(H62:H63)</f>
        <v>0</v>
      </c>
      <c r="I61" s="509" t="n">
        <f aca="false">SUM(I62:I63)</f>
        <v>0</v>
      </c>
      <c r="J61" s="509" t="n">
        <f aca="false">SUM(J62:J63)</f>
        <v>0</v>
      </c>
      <c r="K61" s="510" t="n">
        <f aca="false">SUM(K62:K63)</f>
        <v>0</v>
      </c>
      <c r="L61" s="554" t="n">
        <f aca="false">SUM(L62:L63)</f>
        <v>0</v>
      </c>
      <c r="M61" s="509" t="n">
        <f aca="false">SUM(M62:M63)</f>
        <v>0</v>
      </c>
      <c r="N61" s="509" t="n">
        <f aca="false">SUM(N62:N63)</f>
        <v>0</v>
      </c>
      <c r="O61" s="509" t="n">
        <f aca="false">SUM(O62:O63)</f>
        <v>0</v>
      </c>
      <c r="P61" s="510" t="n">
        <f aca="false">SUM(P62:P63)</f>
        <v>0</v>
      </c>
      <c r="Q61" s="508" t="n">
        <f aca="false">SUM(Q62:Q63)</f>
        <v>0</v>
      </c>
      <c r="R61" s="509" t="n">
        <f aca="false">SUM(R62:R63)</f>
        <v>0</v>
      </c>
      <c r="S61" s="509" t="n">
        <f aca="false">SUM(S62:S63)</f>
        <v>0</v>
      </c>
      <c r="T61" s="509" t="n">
        <f aca="false">SUM(T62:T63)</f>
        <v>2</v>
      </c>
      <c r="U61" s="509" t="n">
        <f aca="false">SUM(U62:U63)</f>
        <v>1</v>
      </c>
      <c r="V61" s="509" t="n">
        <f aca="false">SUM(V62:V63)</f>
        <v>3</v>
      </c>
      <c r="W61" s="509" t="n">
        <f aca="false">SUM(W62:W63)</f>
        <v>4</v>
      </c>
      <c r="X61" s="509" t="n">
        <f aca="false">SUM(X62:X63)</f>
        <v>1</v>
      </c>
      <c r="Y61" s="509" t="n">
        <f aca="false">SUM(Y62:Y63)</f>
        <v>3</v>
      </c>
      <c r="Z61" s="509" t="n">
        <f aca="false">SUM(Z62:Z63)</f>
        <v>4</v>
      </c>
      <c r="AA61" s="509" t="n">
        <f aca="false">SUM(AA62:AA63)</f>
        <v>2</v>
      </c>
      <c r="AB61" s="509" t="n">
        <f aca="false">SUM(AB62:AB63)</f>
        <v>5</v>
      </c>
      <c r="AC61" s="509" t="n">
        <f aca="false">SUM(AC62:AC63)</f>
        <v>4</v>
      </c>
      <c r="AD61" s="509" t="n">
        <f aca="false">SUM(AD62:AD63)</f>
        <v>5</v>
      </c>
      <c r="AE61" s="509" t="n">
        <f aca="false">SUM(AE62:AE63)</f>
        <v>1</v>
      </c>
      <c r="AF61" s="509" t="n">
        <f aca="false">SUM(AF62:AF63)</f>
        <v>0</v>
      </c>
      <c r="AG61" s="510" t="n">
        <f aca="false">SUM(AG62:AG63)</f>
        <v>0</v>
      </c>
      <c r="AH61" s="444"/>
    </row>
    <row r="62" s="451" customFormat="true" ht="12" hidden="false" customHeight="true" outlineLevel="0" collapsed="false">
      <c r="A62" s="397"/>
      <c r="B62" s="465"/>
      <c r="C62" s="469"/>
      <c r="D62" s="529"/>
      <c r="E62" s="547" t="s">
        <v>475</v>
      </c>
      <c r="F62" s="555" t="n">
        <f aca="false">SUM(L62:AG62)</f>
        <v>23</v>
      </c>
      <c r="G62" s="556" t="n">
        <v>0</v>
      </c>
      <c r="H62" s="557" t="n">
        <v>0</v>
      </c>
      <c r="I62" s="557" t="n">
        <v>0</v>
      </c>
      <c r="J62" s="557" t="n">
        <v>0</v>
      </c>
      <c r="K62" s="558" t="n">
        <v>0</v>
      </c>
      <c r="L62" s="554" t="n">
        <f aca="false">SUM(G62:K62)</f>
        <v>0</v>
      </c>
      <c r="M62" s="557" t="n">
        <v>0</v>
      </c>
      <c r="N62" s="557" t="n">
        <v>0</v>
      </c>
      <c r="O62" s="557" t="n">
        <v>0</v>
      </c>
      <c r="P62" s="558" t="n">
        <v>0</v>
      </c>
      <c r="Q62" s="556" t="n">
        <v>0</v>
      </c>
      <c r="R62" s="557" t="n">
        <v>0</v>
      </c>
      <c r="S62" s="557" t="n">
        <v>0</v>
      </c>
      <c r="T62" s="557" t="n">
        <v>2</v>
      </c>
      <c r="U62" s="557" t="n">
        <v>0</v>
      </c>
      <c r="V62" s="557" t="n">
        <v>3</v>
      </c>
      <c r="W62" s="557" t="n">
        <v>4</v>
      </c>
      <c r="X62" s="557" t="n">
        <v>1</v>
      </c>
      <c r="Y62" s="557" t="n">
        <v>2</v>
      </c>
      <c r="Z62" s="557" t="n">
        <v>1</v>
      </c>
      <c r="AA62" s="557" t="n">
        <v>2</v>
      </c>
      <c r="AB62" s="557" t="n">
        <v>3</v>
      </c>
      <c r="AC62" s="557" t="n">
        <v>3</v>
      </c>
      <c r="AD62" s="557" t="n">
        <v>2</v>
      </c>
      <c r="AE62" s="557" t="n">
        <v>0</v>
      </c>
      <c r="AF62" s="557" t="n">
        <v>0</v>
      </c>
      <c r="AG62" s="558" t="n">
        <v>0</v>
      </c>
    </row>
    <row r="63" s="451" customFormat="true" ht="17.25" hidden="false" customHeight="true" outlineLevel="0" collapsed="false">
      <c r="A63" s="397"/>
      <c r="B63" s="465"/>
      <c r="C63" s="469"/>
      <c r="D63" s="529"/>
      <c r="E63" s="547" t="s">
        <v>476</v>
      </c>
      <c r="F63" s="555" t="n">
        <f aca="false">SUM(L63:AG63)</f>
        <v>12</v>
      </c>
      <c r="G63" s="556" t="n">
        <v>0</v>
      </c>
      <c r="H63" s="557" t="n">
        <v>0</v>
      </c>
      <c r="I63" s="557" t="n">
        <v>0</v>
      </c>
      <c r="J63" s="557" t="n">
        <v>0</v>
      </c>
      <c r="K63" s="558" t="n">
        <v>0</v>
      </c>
      <c r="L63" s="554" t="n">
        <f aca="false">SUM(G63:K63)</f>
        <v>0</v>
      </c>
      <c r="M63" s="557" t="n">
        <v>0</v>
      </c>
      <c r="N63" s="557" t="n">
        <v>0</v>
      </c>
      <c r="O63" s="557" t="n">
        <v>0</v>
      </c>
      <c r="P63" s="558" t="n">
        <v>0</v>
      </c>
      <c r="Q63" s="556" t="n">
        <v>0</v>
      </c>
      <c r="R63" s="557" t="n">
        <v>0</v>
      </c>
      <c r="S63" s="557" t="n">
        <v>0</v>
      </c>
      <c r="T63" s="557" t="n">
        <v>0</v>
      </c>
      <c r="U63" s="557" t="n">
        <v>1</v>
      </c>
      <c r="V63" s="557" t="n">
        <v>0</v>
      </c>
      <c r="W63" s="557" t="n">
        <v>0</v>
      </c>
      <c r="X63" s="557" t="n">
        <v>0</v>
      </c>
      <c r="Y63" s="557" t="n">
        <v>1</v>
      </c>
      <c r="Z63" s="557" t="n">
        <v>3</v>
      </c>
      <c r="AA63" s="557" t="n">
        <v>0</v>
      </c>
      <c r="AB63" s="557" t="n">
        <v>2</v>
      </c>
      <c r="AC63" s="557" t="n">
        <v>1</v>
      </c>
      <c r="AD63" s="557" t="n">
        <v>3</v>
      </c>
      <c r="AE63" s="557" t="n">
        <v>1</v>
      </c>
      <c r="AF63" s="557" t="n">
        <v>0</v>
      </c>
      <c r="AG63" s="558" t="n">
        <v>0</v>
      </c>
    </row>
    <row r="64" s="451" customFormat="true" ht="12" hidden="false" customHeight="true" outlineLevel="0" collapsed="false">
      <c r="A64" s="397" t="s">
        <v>450</v>
      </c>
      <c r="B64" s="465"/>
      <c r="C64" s="469" t="s">
        <v>451</v>
      </c>
      <c r="D64" s="467"/>
      <c r="E64" s="547" t="s">
        <v>7</v>
      </c>
      <c r="F64" s="504" t="n">
        <f aca="false">SUM(L64:AG64)</f>
        <v>30</v>
      </c>
      <c r="G64" s="508" t="n">
        <f aca="false">SUM(G65:G66)</f>
        <v>0</v>
      </c>
      <c r="H64" s="509" t="n">
        <f aca="false">SUM(H65:H66)</f>
        <v>0</v>
      </c>
      <c r="I64" s="509" t="n">
        <f aca="false">SUM(I65:I66)</f>
        <v>0</v>
      </c>
      <c r="J64" s="509" t="n">
        <f aca="false">SUM(J65:J66)</f>
        <v>0</v>
      </c>
      <c r="K64" s="510" t="n">
        <f aca="false">SUM(K65:K66)</f>
        <v>0</v>
      </c>
      <c r="L64" s="554" t="n">
        <f aca="false">SUM(L65:L66)</f>
        <v>0</v>
      </c>
      <c r="M64" s="509" t="n">
        <f aca="false">SUM(M65:M66)</f>
        <v>0</v>
      </c>
      <c r="N64" s="509" t="n">
        <f aca="false">SUM(N65:N66)</f>
        <v>0</v>
      </c>
      <c r="O64" s="509" t="n">
        <f aca="false">SUM(O65:O66)</f>
        <v>0</v>
      </c>
      <c r="P64" s="510" t="n">
        <f aca="false">SUM(P65:P66)</f>
        <v>0</v>
      </c>
      <c r="Q64" s="508" t="n">
        <f aca="false">SUM(Q65:Q66)</f>
        <v>0</v>
      </c>
      <c r="R64" s="509" t="n">
        <f aca="false">SUM(R65:R66)</f>
        <v>0</v>
      </c>
      <c r="S64" s="509" t="n">
        <f aca="false">SUM(S65:S66)</f>
        <v>0</v>
      </c>
      <c r="T64" s="509" t="n">
        <f aca="false">SUM(T65:T66)</f>
        <v>0</v>
      </c>
      <c r="U64" s="509" t="n">
        <f aca="false">SUM(U65:U66)</f>
        <v>0</v>
      </c>
      <c r="V64" s="509" t="n">
        <f aca="false">SUM(V65:V66)</f>
        <v>0</v>
      </c>
      <c r="W64" s="509" t="n">
        <f aca="false">SUM(W65:W66)</f>
        <v>0</v>
      </c>
      <c r="X64" s="509" t="n">
        <f aca="false">SUM(X65:X66)</f>
        <v>0</v>
      </c>
      <c r="Y64" s="509" t="n">
        <f aca="false">SUM(Y65:Y66)</f>
        <v>2</v>
      </c>
      <c r="Z64" s="509" t="n">
        <f aca="false">SUM(Z65:Z66)</f>
        <v>2</v>
      </c>
      <c r="AA64" s="509" t="n">
        <f aca="false">SUM(AA65:AA66)</f>
        <v>3</v>
      </c>
      <c r="AB64" s="509" t="n">
        <f aca="false">SUM(AB65:AB66)</f>
        <v>4</v>
      </c>
      <c r="AC64" s="509" t="n">
        <f aca="false">SUM(AC65:AC66)</f>
        <v>9</v>
      </c>
      <c r="AD64" s="509" t="n">
        <f aca="false">SUM(AD65:AD66)</f>
        <v>7</v>
      </c>
      <c r="AE64" s="509" t="n">
        <f aca="false">SUM(AE65:AE66)</f>
        <v>2</v>
      </c>
      <c r="AF64" s="509" t="n">
        <f aca="false">SUM(AF65:AF66)</f>
        <v>1</v>
      </c>
      <c r="AG64" s="510" t="n">
        <f aca="false">SUM(AG65:AG66)</f>
        <v>0</v>
      </c>
      <c r="AH64" s="444"/>
    </row>
    <row r="65" s="451" customFormat="true" ht="12" hidden="false" customHeight="true" outlineLevel="0" collapsed="false">
      <c r="A65" s="397"/>
      <c r="B65" s="465"/>
      <c r="C65" s="469"/>
      <c r="D65" s="529"/>
      <c r="E65" s="547" t="s">
        <v>475</v>
      </c>
      <c r="F65" s="555" t="n">
        <f aca="false">SUM(L65:AG65)</f>
        <v>11</v>
      </c>
      <c r="G65" s="556" t="n">
        <v>0</v>
      </c>
      <c r="H65" s="557" t="n">
        <v>0</v>
      </c>
      <c r="I65" s="557" t="n">
        <v>0</v>
      </c>
      <c r="J65" s="557" t="n">
        <v>0</v>
      </c>
      <c r="K65" s="558" t="n">
        <v>0</v>
      </c>
      <c r="L65" s="554" t="n">
        <f aca="false">SUM(G65:K65)</f>
        <v>0</v>
      </c>
      <c r="M65" s="557" t="n">
        <v>0</v>
      </c>
      <c r="N65" s="557" t="n">
        <v>0</v>
      </c>
      <c r="O65" s="557" t="n">
        <v>0</v>
      </c>
      <c r="P65" s="558" t="n">
        <v>0</v>
      </c>
      <c r="Q65" s="556" t="n">
        <v>0</v>
      </c>
      <c r="R65" s="557" t="n">
        <v>0</v>
      </c>
      <c r="S65" s="557" t="n">
        <v>0</v>
      </c>
      <c r="T65" s="557" t="n">
        <v>0</v>
      </c>
      <c r="U65" s="557" t="n">
        <v>0</v>
      </c>
      <c r="V65" s="557" t="n">
        <v>0</v>
      </c>
      <c r="W65" s="557" t="n">
        <v>0</v>
      </c>
      <c r="X65" s="557" t="n">
        <v>0</v>
      </c>
      <c r="Y65" s="557" t="n">
        <v>1</v>
      </c>
      <c r="Z65" s="557" t="n">
        <v>2</v>
      </c>
      <c r="AA65" s="557" t="n">
        <v>1</v>
      </c>
      <c r="AB65" s="557" t="n">
        <v>3</v>
      </c>
      <c r="AC65" s="557" t="n">
        <v>3</v>
      </c>
      <c r="AD65" s="557" t="n">
        <v>0</v>
      </c>
      <c r="AE65" s="557" t="n">
        <v>1</v>
      </c>
      <c r="AF65" s="557" t="n">
        <v>0</v>
      </c>
      <c r="AG65" s="558" t="n">
        <v>0</v>
      </c>
    </row>
    <row r="66" s="451" customFormat="true" ht="17.25" hidden="false" customHeight="true" outlineLevel="0" collapsed="false">
      <c r="A66" s="397"/>
      <c r="B66" s="465"/>
      <c r="C66" s="469"/>
      <c r="D66" s="529"/>
      <c r="E66" s="547" t="s">
        <v>476</v>
      </c>
      <c r="F66" s="555" t="n">
        <f aca="false">SUM(L66:AG66)</f>
        <v>19</v>
      </c>
      <c r="G66" s="556" t="n">
        <v>0</v>
      </c>
      <c r="H66" s="557" t="n">
        <v>0</v>
      </c>
      <c r="I66" s="557" t="n">
        <v>0</v>
      </c>
      <c r="J66" s="557" t="n">
        <v>0</v>
      </c>
      <c r="K66" s="558" t="n">
        <v>0</v>
      </c>
      <c r="L66" s="554" t="n">
        <f aca="false">SUM(G66:K66)</f>
        <v>0</v>
      </c>
      <c r="M66" s="557" t="n">
        <v>0</v>
      </c>
      <c r="N66" s="557" t="n">
        <v>0</v>
      </c>
      <c r="O66" s="557" t="n">
        <v>0</v>
      </c>
      <c r="P66" s="558" t="n">
        <v>0</v>
      </c>
      <c r="Q66" s="556" t="n">
        <v>0</v>
      </c>
      <c r="R66" s="557" t="n">
        <v>0</v>
      </c>
      <c r="S66" s="557" t="n">
        <v>0</v>
      </c>
      <c r="T66" s="557" t="n">
        <v>0</v>
      </c>
      <c r="U66" s="557" t="n">
        <v>0</v>
      </c>
      <c r="V66" s="557" t="n">
        <v>0</v>
      </c>
      <c r="W66" s="557" t="n">
        <v>0</v>
      </c>
      <c r="X66" s="557" t="n">
        <v>0</v>
      </c>
      <c r="Y66" s="557" t="n">
        <v>1</v>
      </c>
      <c r="Z66" s="557" t="n">
        <v>0</v>
      </c>
      <c r="AA66" s="557" t="n">
        <v>2</v>
      </c>
      <c r="AB66" s="557" t="n">
        <v>1</v>
      </c>
      <c r="AC66" s="557" t="n">
        <v>6</v>
      </c>
      <c r="AD66" s="557" t="n">
        <v>7</v>
      </c>
      <c r="AE66" s="557" t="n">
        <v>1</v>
      </c>
      <c r="AF66" s="557" t="n">
        <v>1</v>
      </c>
      <c r="AG66" s="558" t="n">
        <v>0</v>
      </c>
    </row>
    <row r="67" s="451" customFormat="true" ht="12" hidden="false" customHeight="true" outlineLevel="0" collapsed="false">
      <c r="A67" s="397" t="s">
        <v>452</v>
      </c>
      <c r="B67" s="465"/>
      <c r="C67" s="470" t="s">
        <v>376</v>
      </c>
      <c r="D67" s="338"/>
      <c r="E67" s="547" t="s">
        <v>7</v>
      </c>
      <c r="F67" s="504" t="n">
        <f aca="false">SUM(L67:AG67)</f>
        <v>127</v>
      </c>
      <c r="G67" s="508" t="n">
        <f aca="false">SUM(G68:G69)</f>
        <v>0</v>
      </c>
      <c r="H67" s="509" t="n">
        <f aca="false">SUM(H68:H69)</f>
        <v>0</v>
      </c>
      <c r="I67" s="509" t="n">
        <f aca="false">SUM(I68:I69)</f>
        <v>0</v>
      </c>
      <c r="J67" s="509" t="n">
        <f aca="false">SUM(J68:J69)</f>
        <v>0</v>
      </c>
      <c r="K67" s="510" t="n">
        <f aca="false">SUM(K68:K69)</f>
        <v>0</v>
      </c>
      <c r="L67" s="554" t="n">
        <f aca="false">SUM(L68:L69)</f>
        <v>0</v>
      </c>
      <c r="M67" s="509" t="n">
        <f aca="false">SUM(M68:M69)</f>
        <v>0</v>
      </c>
      <c r="N67" s="509" t="n">
        <f aca="false">SUM(N68:N69)</f>
        <v>0</v>
      </c>
      <c r="O67" s="509" t="n">
        <f aca="false">SUM(O68:O69)</f>
        <v>0</v>
      </c>
      <c r="P67" s="510" t="n">
        <f aca="false">SUM(P68:P69)</f>
        <v>0</v>
      </c>
      <c r="Q67" s="508" t="n">
        <f aca="false">SUM(Q68:Q69)</f>
        <v>0</v>
      </c>
      <c r="R67" s="509" t="n">
        <f aca="false">SUM(R68:R69)</f>
        <v>0</v>
      </c>
      <c r="S67" s="509" t="n">
        <f aca="false">SUM(S68:S69)</f>
        <v>0</v>
      </c>
      <c r="T67" s="509" t="n">
        <f aca="false">SUM(T68:T69)</f>
        <v>0</v>
      </c>
      <c r="U67" s="509" t="n">
        <f aca="false">SUM(U68:U69)</f>
        <v>0</v>
      </c>
      <c r="V67" s="509" t="n">
        <f aca="false">SUM(V68:V69)</f>
        <v>1</v>
      </c>
      <c r="W67" s="509" t="n">
        <f aca="false">SUM(W68:W69)</f>
        <v>1</v>
      </c>
      <c r="X67" s="509" t="n">
        <f aca="false">SUM(X68:X69)</f>
        <v>3</v>
      </c>
      <c r="Y67" s="509" t="n">
        <f aca="false">SUM(Y68:Y69)</f>
        <v>4</v>
      </c>
      <c r="Z67" s="509" t="n">
        <f aca="false">SUM(Z68:Z69)</f>
        <v>5</v>
      </c>
      <c r="AA67" s="509" t="n">
        <f aca="false">SUM(AA68:AA69)</f>
        <v>14</v>
      </c>
      <c r="AB67" s="509" t="n">
        <f aca="false">SUM(AB68:AB69)</f>
        <v>16</v>
      </c>
      <c r="AC67" s="509" t="n">
        <f aca="false">SUM(AC68:AC69)</f>
        <v>24</v>
      </c>
      <c r="AD67" s="509" t="n">
        <f aca="false">SUM(AD68:AD69)</f>
        <v>26</v>
      </c>
      <c r="AE67" s="509" t="n">
        <f aca="false">SUM(AE68:AE69)</f>
        <v>22</v>
      </c>
      <c r="AF67" s="509" t="n">
        <f aca="false">SUM(AF68:AF69)</f>
        <v>11</v>
      </c>
      <c r="AG67" s="510" t="n">
        <f aca="false">SUM(AG68:AG69)</f>
        <v>0</v>
      </c>
      <c r="AH67" s="444"/>
    </row>
    <row r="68" s="451" customFormat="true" ht="12" hidden="false" customHeight="true" outlineLevel="0" collapsed="false">
      <c r="A68" s="397"/>
      <c r="B68" s="465"/>
      <c r="C68" s="470"/>
      <c r="D68" s="529"/>
      <c r="E68" s="547" t="s">
        <v>475</v>
      </c>
      <c r="F68" s="555" t="n">
        <f aca="false">SUM(L68:AG68)</f>
        <v>49</v>
      </c>
      <c r="G68" s="556" t="n">
        <v>0</v>
      </c>
      <c r="H68" s="557" t="n">
        <v>0</v>
      </c>
      <c r="I68" s="557" t="n">
        <v>0</v>
      </c>
      <c r="J68" s="557" t="n">
        <v>0</v>
      </c>
      <c r="K68" s="558" t="n">
        <v>0</v>
      </c>
      <c r="L68" s="554" t="n">
        <f aca="false">SUM(G68:K68)</f>
        <v>0</v>
      </c>
      <c r="M68" s="557" t="n">
        <v>0</v>
      </c>
      <c r="N68" s="557" t="n">
        <v>0</v>
      </c>
      <c r="O68" s="557" t="n">
        <v>0</v>
      </c>
      <c r="P68" s="558" t="n">
        <v>0</v>
      </c>
      <c r="Q68" s="556" t="n">
        <v>0</v>
      </c>
      <c r="R68" s="557" t="n">
        <v>0</v>
      </c>
      <c r="S68" s="557" t="n">
        <v>0</v>
      </c>
      <c r="T68" s="557" t="n">
        <v>0</v>
      </c>
      <c r="U68" s="557" t="n">
        <v>0</v>
      </c>
      <c r="V68" s="557" t="n">
        <v>0</v>
      </c>
      <c r="W68" s="557" t="n">
        <v>1</v>
      </c>
      <c r="X68" s="557" t="n">
        <v>2</v>
      </c>
      <c r="Y68" s="557" t="n">
        <v>3</v>
      </c>
      <c r="Z68" s="557" t="n">
        <v>3</v>
      </c>
      <c r="AA68" s="557" t="n">
        <v>7</v>
      </c>
      <c r="AB68" s="557" t="n">
        <v>10</v>
      </c>
      <c r="AC68" s="557" t="n">
        <v>9</v>
      </c>
      <c r="AD68" s="557" t="n">
        <v>8</v>
      </c>
      <c r="AE68" s="557" t="n">
        <v>2</v>
      </c>
      <c r="AF68" s="557" t="n">
        <v>4</v>
      </c>
      <c r="AG68" s="558" t="n">
        <v>0</v>
      </c>
    </row>
    <row r="69" s="451" customFormat="true" ht="17.25" hidden="false" customHeight="true" outlineLevel="0" collapsed="false">
      <c r="A69" s="397"/>
      <c r="B69" s="465"/>
      <c r="C69" s="470"/>
      <c r="D69" s="529"/>
      <c r="E69" s="547" t="s">
        <v>476</v>
      </c>
      <c r="F69" s="555" t="n">
        <f aca="false">SUM(L69:AG69)</f>
        <v>78</v>
      </c>
      <c r="G69" s="556" t="n">
        <v>0</v>
      </c>
      <c r="H69" s="557" t="n">
        <v>0</v>
      </c>
      <c r="I69" s="557" t="n">
        <v>0</v>
      </c>
      <c r="J69" s="557" t="n">
        <v>0</v>
      </c>
      <c r="K69" s="558" t="n">
        <v>0</v>
      </c>
      <c r="L69" s="554" t="n">
        <f aca="false">SUM(G69:K69)</f>
        <v>0</v>
      </c>
      <c r="M69" s="557" t="n">
        <v>0</v>
      </c>
      <c r="N69" s="557" t="n">
        <v>0</v>
      </c>
      <c r="O69" s="557" t="n">
        <v>0</v>
      </c>
      <c r="P69" s="558" t="n">
        <v>0</v>
      </c>
      <c r="Q69" s="556" t="n">
        <v>0</v>
      </c>
      <c r="R69" s="557" t="n">
        <v>0</v>
      </c>
      <c r="S69" s="557" t="n">
        <v>0</v>
      </c>
      <c r="T69" s="557" t="n">
        <v>0</v>
      </c>
      <c r="U69" s="557" t="n">
        <v>0</v>
      </c>
      <c r="V69" s="557" t="n">
        <v>1</v>
      </c>
      <c r="W69" s="557" t="n">
        <v>0</v>
      </c>
      <c r="X69" s="557" t="n">
        <v>1</v>
      </c>
      <c r="Y69" s="557" t="n">
        <v>1</v>
      </c>
      <c r="Z69" s="557" t="n">
        <v>2</v>
      </c>
      <c r="AA69" s="557" t="n">
        <v>7</v>
      </c>
      <c r="AB69" s="557" t="n">
        <v>6</v>
      </c>
      <c r="AC69" s="557" t="n">
        <v>15</v>
      </c>
      <c r="AD69" s="557" t="n">
        <v>18</v>
      </c>
      <c r="AE69" s="557" t="n">
        <v>20</v>
      </c>
      <c r="AF69" s="557" t="n">
        <v>7</v>
      </c>
      <c r="AG69" s="558" t="n">
        <v>0</v>
      </c>
    </row>
    <row r="70" s="451" customFormat="true" ht="12" hidden="false" customHeight="true" outlineLevel="0" collapsed="false">
      <c r="A70" s="397" t="s">
        <v>453</v>
      </c>
      <c r="B70" s="507" t="s">
        <v>151</v>
      </c>
      <c r="C70" s="507"/>
      <c r="D70" s="338"/>
      <c r="E70" s="547" t="s">
        <v>7</v>
      </c>
      <c r="F70" s="504" t="n">
        <f aca="false">SUM(L70:AG70)</f>
        <v>144</v>
      </c>
      <c r="G70" s="508" t="n">
        <f aca="false">SUM(G71:G72)</f>
        <v>0</v>
      </c>
      <c r="H70" s="509" t="n">
        <f aca="false">SUM(H71:H72)</f>
        <v>0</v>
      </c>
      <c r="I70" s="509" t="n">
        <f aca="false">SUM(I71:I72)</f>
        <v>0</v>
      </c>
      <c r="J70" s="509" t="n">
        <f aca="false">SUM(J71:J72)</f>
        <v>0</v>
      </c>
      <c r="K70" s="510" t="n">
        <f aca="false">SUM(K71:K72)</f>
        <v>0</v>
      </c>
      <c r="L70" s="554" t="n">
        <f aca="false">SUM(L71:L72)</f>
        <v>0</v>
      </c>
      <c r="M70" s="509" t="n">
        <f aca="false">SUM(M71:M72)</f>
        <v>0</v>
      </c>
      <c r="N70" s="509" t="n">
        <f aca="false">SUM(N71:N72)</f>
        <v>0</v>
      </c>
      <c r="O70" s="509" t="n">
        <f aca="false">SUM(O71:O72)</f>
        <v>0</v>
      </c>
      <c r="P70" s="510" t="n">
        <f aca="false">SUM(P71:P72)</f>
        <v>0</v>
      </c>
      <c r="Q70" s="508" t="n">
        <f aca="false">SUM(Q71:Q72)</f>
        <v>0</v>
      </c>
      <c r="R70" s="509" t="n">
        <f aca="false">SUM(R71:R72)</f>
        <v>0</v>
      </c>
      <c r="S70" s="509" t="n">
        <f aca="false">SUM(S71:S72)</f>
        <v>0</v>
      </c>
      <c r="T70" s="509" t="n">
        <f aca="false">SUM(T71:T72)</f>
        <v>5</v>
      </c>
      <c r="U70" s="509" t="n">
        <f aca="false">SUM(U71:U72)</f>
        <v>4</v>
      </c>
      <c r="V70" s="509" t="n">
        <f aca="false">SUM(V71:V72)</f>
        <v>1</v>
      </c>
      <c r="W70" s="509" t="n">
        <f aca="false">SUM(W71:W72)</f>
        <v>2</v>
      </c>
      <c r="X70" s="509" t="n">
        <f aca="false">SUM(X71:X72)</f>
        <v>6</v>
      </c>
      <c r="Y70" s="509" t="n">
        <f aca="false">SUM(Y71:Y72)</f>
        <v>5</v>
      </c>
      <c r="Z70" s="509" t="n">
        <f aca="false">SUM(Z71:Z72)</f>
        <v>7</v>
      </c>
      <c r="AA70" s="509" t="n">
        <f aca="false">SUM(AA71:AA72)</f>
        <v>17</v>
      </c>
      <c r="AB70" s="509" t="n">
        <f aca="false">SUM(AB71:AB72)</f>
        <v>23</v>
      </c>
      <c r="AC70" s="509" t="n">
        <f aca="false">SUM(AC71:AC72)</f>
        <v>34</v>
      </c>
      <c r="AD70" s="509" t="n">
        <f aca="false">SUM(AD71:AD72)</f>
        <v>28</v>
      </c>
      <c r="AE70" s="509" t="n">
        <f aca="false">SUM(AE71:AE72)</f>
        <v>7</v>
      </c>
      <c r="AF70" s="509" t="n">
        <f aca="false">SUM(AF71:AF72)</f>
        <v>5</v>
      </c>
      <c r="AG70" s="510" t="n">
        <f aca="false">SUM(AG71:AG72)</f>
        <v>0</v>
      </c>
    </row>
    <row r="71" s="451" customFormat="true" ht="12" hidden="false" customHeight="true" outlineLevel="0" collapsed="false">
      <c r="A71" s="397"/>
      <c r="B71" s="507"/>
      <c r="C71" s="507"/>
      <c r="D71" s="529"/>
      <c r="E71" s="547" t="s">
        <v>475</v>
      </c>
      <c r="F71" s="555" t="n">
        <f aca="false">SUM(L71:AG71)</f>
        <v>79</v>
      </c>
      <c r="G71" s="556" t="n">
        <v>0</v>
      </c>
      <c r="H71" s="557" t="n">
        <v>0</v>
      </c>
      <c r="I71" s="557" t="n">
        <v>0</v>
      </c>
      <c r="J71" s="557" t="n">
        <v>0</v>
      </c>
      <c r="K71" s="558" t="n">
        <v>0</v>
      </c>
      <c r="L71" s="554" t="n">
        <f aca="false">SUM(G71:K71)</f>
        <v>0</v>
      </c>
      <c r="M71" s="557" t="n">
        <v>0</v>
      </c>
      <c r="N71" s="557" t="n">
        <v>0</v>
      </c>
      <c r="O71" s="557" t="n">
        <v>0</v>
      </c>
      <c r="P71" s="558" t="n">
        <v>0</v>
      </c>
      <c r="Q71" s="556" t="n">
        <v>0</v>
      </c>
      <c r="R71" s="557" t="n">
        <v>0</v>
      </c>
      <c r="S71" s="557" t="n">
        <v>0</v>
      </c>
      <c r="T71" s="557" t="n">
        <v>4</v>
      </c>
      <c r="U71" s="557" t="n">
        <v>3</v>
      </c>
      <c r="V71" s="557" t="n">
        <v>1</v>
      </c>
      <c r="W71" s="557" t="n">
        <v>2</v>
      </c>
      <c r="X71" s="557" t="n">
        <v>6</v>
      </c>
      <c r="Y71" s="557" t="n">
        <v>5</v>
      </c>
      <c r="Z71" s="557" t="n">
        <v>7</v>
      </c>
      <c r="AA71" s="557" t="n">
        <v>11</v>
      </c>
      <c r="AB71" s="557" t="n">
        <v>13</v>
      </c>
      <c r="AC71" s="557" t="n">
        <v>17</v>
      </c>
      <c r="AD71" s="557" t="n">
        <v>10</v>
      </c>
      <c r="AE71" s="557" t="n">
        <v>0</v>
      </c>
      <c r="AF71" s="557" t="n">
        <v>0</v>
      </c>
      <c r="AG71" s="558" t="n">
        <v>0</v>
      </c>
      <c r="AH71" s="531"/>
    </row>
    <row r="72" s="451" customFormat="true" ht="17.25" hidden="false" customHeight="true" outlineLevel="0" collapsed="false">
      <c r="A72" s="397"/>
      <c r="B72" s="507"/>
      <c r="C72" s="507"/>
      <c r="D72" s="529"/>
      <c r="E72" s="547" t="s">
        <v>476</v>
      </c>
      <c r="F72" s="555" t="n">
        <f aca="false">SUM(L72:AG72)</f>
        <v>65</v>
      </c>
      <c r="G72" s="556" t="n">
        <v>0</v>
      </c>
      <c r="H72" s="557" t="n">
        <v>0</v>
      </c>
      <c r="I72" s="557" t="n">
        <v>0</v>
      </c>
      <c r="J72" s="557" t="n">
        <v>0</v>
      </c>
      <c r="K72" s="558" t="n">
        <v>0</v>
      </c>
      <c r="L72" s="554" t="n">
        <f aca="false">SUM(G72:K72)</f>
        <v>0</v>
      </c>
      <c r="M72" s="557" t="n">
        <v>0</v>
      </c>
      <c r="N72" s="557" t="n">
        <v>0</v>
      </c>
      <c r="O72" s="557" t="n">
        <v>0</v>
      </c>
      <c r="P72" s="558" t="n">
        <v>0</v>
      </c>
      <c r="Q72" s="556" t="n">
        <v>0</v>
      </c>
      <c r="R72" s="557" t="n">
        <v>0</v>
      </c>
      <c r="S72" s="557" t="n">
        <v>0</v>
      </c>
      <c r="T72" s="557" t="n">
        <v>1</v>
      </c>
      <c r="U72" s="557" t="n">
        <v>1</v>
      </c>
      <c r="V72" s="557" t="n">
        <v>0</v>
      </c>
      <c r="W72" s="557" t="n">
        <v>0</v>
      </c>
      <c r="X72" s="557" t="n">
        <v>0</v>
      </c>
      <c r="Y72" s="557" t="n">
        <v>0</v>
      </c>
      <c r="Z72" s="557" t="n">
        <v>0</v>
      </c>
      <c r="AA72" s="557" t="n">
        <v>6</v>
      </c>
      <c r="AB72" s="557" t="n">
        <v>10</v>
      </c>
      <c r="AC72" s="557" t="n">
        <v>17</v>
      </c>
      <c r="AD72" s="557" t="n">
        <v>18</v>
      </c>
      <c r="AE72" s="557" t="n">
        <v>7</v>
      </c>
      <c r="AF72" s="557" t="n">
        <v>5</v>
      </c>
      <c r="AG72" s="558" t="n">
        <v>0</v>
      </c>
      <c r="AH72" s="531"/>
    </row>
    <row r="73" s="451" customFormat="true" ht="12" hidden="false" customHeight="true" outlineLevel="0" collapsed="false">
      <c r="A73" s="397" t="s">
        <v>454</v>
      </c>
      <c r="B73" s="465" t="s">
        <v>477</v>
      </c>
      <c r="C73" s="470" t="s">
        <v>455</v>
      </c>
      <c r="D73" s="338"/>
      <c r="E73" s="547" t="s">
        <v>7</v>
      </c>
      <c r="F73" s="504" t="n">
        <f aca="false">SUM(L73:AG73)</f>
        <v>13</v>
      </c>
      <c r="G73" s="508" t="n">
        <f aca="false">SUM(G74:G75)</f>
        <v>0</v>
      </c>
      <c r="H73" s="509" t="n">
        <f aca="false">SUM(H74:H75)</f>
        <v>0</v>
      </c>
      <c r="I73" s="509" t="n">
        <f aca="false">SUM(I74:I75)</f>
        <v>0</v>
      </c>
      <c r="J73" s="509" t="n">
        <f aca="false">SUM(J74:J75)</f>
        <v>0</v>
      </c>
      <c r="K73" s="510" t="n">
        <f aca="false">SUM(K74:K75)</f>
        <v>0</v>
      </c>
      <c r="L73" s="554" t="n">
        <f aca="false">SUM(L74:L75)</f>
        <v>0</v>
      </c>
      <c r="M73" s="509" t="n">
        <f aca="false">SUM(M74:M75)</f>
        <v>0</v>
      </c>
      <c r="N73" s="509" t="n">
        <f aca="false">SUM(N74:N75)</f>
        <v>0</v>
      </c>
      <c r="O73" s="509" t="n">
        <f aca="false">SUM(O74:O75)</f>
        <v>0</v>
      </c>
      <c r="P73" s="510" t="n">
        <f aca="false">SUM(P74:P75)</f>
        <v>0</v>
      </c>
      <c r="Q73" s="508" t="n">
        <f aca="false">SUM(Q74:Q75)</f>
        <v>0</v>
      </c>
      <c r="R73" s="509" t="n">
        <f aca="false">SUM(R74:R75)</f>
        <v>0</v>
      </c>
      <c r="S73" s="509" t="n">
        <f aca="false">SUM(S74:S75)</f>
        <v>0</v>
      </c>
      <c r="T73" s="509" t="n">
        <f aca="false">SUM(T74:T75)</f>
        <v>0</v>
      </c>
      <c r="U73" s="509" t="n">
        <f aca="false">SUM(U74:U75)</f>
        <v>0</v>
      </c>
      <c r="V73" s="509" t="n">
        <f aca="false">SUM(V74:V75)</f>
        <v>0</v>
      </c>
      <c r="W73" s="509" t="n">
        <f aca="false">SUM(W74:W75)</f>
        <v>2</v>
      </c>
      <c r="X73" s="509" t="n">
        <f aca="false">SUM(X74:X75)</f>
        <v>1</v>
      </c>
      <c r="Y73" s="509" t="n">
        <f aca="false">SUM(Y74:Y75)</f>
        <v>0</v>
      </c>
      <c r="Z73" s="509" t="n">
        <f aca="false">SUM(Z74:Z75)</f>
        <v>1</v>
      </c>
      <c r="AA73" s="509" t="n">
        <f aca="false">SUM(AA74:AA75)</f>
        <v>2</v>
      </c>
      <c r="AB73" s="509" t="n">
        <f aca="false">SUM(AB74:AB75)</f>
        <v>2</v>
      </c>
      <c r="AC73" s="509" t="n">
        <f aca="false">SUM(AC74:AC75)</f>
        <v>4</v>
      </c>
      <c r="AD73" s="509" t="n">
        <f aca="false">SUM(AD74:AD75)</f>
        <v>1</v>
      </c>
      <c r="AE73" s="509" t="n">
        <f aca="false">SUM(AE74:AE75)</f>
        <v>0</v>
      </c>
      <c r="AF73" s="509" t="n">
        <f aca="false">SUM(AF74:AF75)</f>
        <v>0</v>
      </c>
      <c r="AG73" s="510" t="n">
        <f aca="false">SUM(AG74:AG75)</f>
        <v>0</v>
      </c>
    </row>
    <row r="74" s="451" customFormat="true" ht="12" hidden="false" customHeight="true" outlineLevel="0" collapsed="false">
      <c r="A74" s="397"/>
      <c r="B74" s="465"/>
      <c r="C74" s="470"/>
      <c r="D74" s="529"/>
      <c r="E74" s="547" t="s">
        <v>475</v>
      </c>
      <c r="F74" s="555" t="n">
        <f aca="false">SUM(L74:AG74)</f>
        <v>7</v>
      </c>
      <c r="G74" s="556" t="n">
        <v>0</v>
      </c>
      <c r="H74" s="557" t="n">
        <v>0</v>
      </c>
      <c r="I74" s="557" t="n">
        <v>0</v>
      </c>
      <c r="J74" s="557" t="n">
        <v>0</v>
      </c>
      <c r="K74" s="558" t="n">
        <v>0</v>
      </c>
      <c r="L74" s="554" t="n">
        <f aca="false">SUM(G74:K74)</f>
        <v>0</v>
      </c>
      <c r="M74" s="557" t="n">
        <v>0</v>
      </c>
      <c r="N74" s="557" t="n">
        <v>0</v>
      </c>
      <c r="O74" s="557" t="n">
        <v>0</v>
      </c>
      <c r="P74" s="558" t="n">
        <v>0</v>
      </c>
      <c r="Q74" s="556" t="n">
        <v>0</v>
      </c>
      <c r="R74" s="557" t="n">
        <v>0</v>
      </c>
      <c r="S74" s="557" t="n">
        <v>0</v>
      </c>
      <c r="T74" s="557" t="n">
        <v>0</v>
      </c>
      <c r="U74" s="557" t="n">
        <v>0</v>
      </c>
      <c r="V74" s="557" t="n">
        <v>0</v>
      </c>
      <c r="W74" s="557" t="n">
        <v>2</v>
      </c>
      <c r="X74" s="557" t="n">
        <v>1</v>
      </c>
      <c r="Y74" s="557" t="n">
        <v>0</v>
      </c>
      <c r="Z74" s="557" t="n">
        <v>1</v>
      </c>
      <c r="AA74" s="557" t="n">
        <v>0</v>
      </c>
      <c r="AB74" s="557" t="n">
        <v>1</v>
      </c>
      <c r="AC74" s="557" t="n">
        <v>2</v>
      </c>
      <c r="AD74" s="557" t="n">
        <v>0</v>
      </c>
      <c r="AE74" s="557" t="n">
        <v>0</v>
      </c>
      <c r="AF74" s="557" t="n">
        <v>0</v>
      </c>
      <c r="AG74" s="558" t="n">
        <v>0</v>
      </c>
    </row>
    <row r="75" s="451" customFormat="true" ht="17.25" hidden="false" customHeight="true" outlineLevel="0" collapsed="false">
      <c r="A75" s="397"/>
      <c r="B75" s="465"/>
      <c r="C75" s="470"/>
      <c r="D75" s="529"/>
      <c r="E75" s="547" t="s">
        <v>476</v>
      </c>
      <c r="F75" s="555" t="n">
        <f aca="false">SUM(L75:AG75)</f>
        <v>6</v>
      </c>
      <c r="G75" s="556" t="n">
        <v>0</v>
      </c>
      <c r="H75" s="557" t="n">
        <v>0</v>
      </c>
      <c r="I75" s="557" t="n">
        <v>0</v>
      </c>
      <c r="J75" s="557" t="n">
        <v>0</v>
      </c>
      <c r="K75" s="558" t="n">
        <v>0</v>
      </c>
      <c r="L75" s="554" t="n">
        <f aca="false">SUM(G75:K75)</f>
        <v>0</v>
      </c>
      <c r="M75" s="557" t="n">
        <v>0</v>
      </c>
      <c r="N75" s="557" t="n">
        <v>0</v>
      </c>
      <c r="O75" s="557" t="n">
        <v>0</v>
      </c>
      <c r="P75" s="558" t="n">
        <v>0</v>
      </c>
      <c r="Q75" s="556" t="n">
        <v>0</v>
      </c>
      <c r="R75" s="557" t="n">
        <v>0</v>
      </c>
      <c r="S75" s="557" t="n">
        <v>0</v>
      </c>
      <c r="T75" s="557" t="n">
        <v>0</v>
      </c>
      <c r="U75" s="557" t="n">
        <v>0</v>
      </c>
      <c r="V75" s="557" t="n">
        <v>0</v>
      </c>
      <c r="W75" s="557" t="n">
        <v>0</v>
      </c>
      <c r="X75" s="557" t="n">
        <v>0</v>
      </c>
      <c r="Y75" s="557" t="n">
        <v>0</v>
      </c>
      <c r="Z75" s="557" t="n">
        <v>0</v>
      </c>
      <c r="AA75" s="557" t="n">
        <v>2</v>
      </c>
      <c r="AB75" s="557" t="n">
        <v>1</v>
      </c>
      <c r="AC75" s="557" t="n">
        <v>2</v>
      </c>
      <c r="AD75" s="557" t="n">
        <v>1</v>
      </c>
      <c r="AE75" s="557" t="n">
        <v>0</v>
      </c>
      <c r="AF75" s="557" t="n">
        <v>0</v>
      </c>
      <c r="AG75" s="558" t="n">
        <v>0</v>
      </c>
    </row>
    <row r="76" s="451" customFormat="true" ht="12" hidden="false" customHeight="true" outlineLevel="0" collapsed="false">
      <c r="A76" s="397" t="s">
        <v>456</v>
      </c>
      <c r="B76" s="465"/>
      <c r="C76" s="470" t="s">
        <v>457</v>
      </c>
      <c r="D76" s="338"/>
      <c r="E76" s="547" t="s">
        <v>7</v>
      </c>
      <c r="F76" s="504" t="n">
        <f aca="false">SUM(L76:AG76)</f>
        <v>53</v>
      </c>
      <c r="G76" s="508" t="n">
        <f aca="false">SUM(G77:G78)</f>
        <v>0</v>
      </c>
      <c r="H76" s="509" t="n">
        <f aca="false">SUM(H77:H78)</f>
        <v>0</v>
      </c>
      <c r="I76" s="509" t="n">
        <f aca="false">SUM(I77:I78)</f>
        <v>0</v>
      </c>
      <c r="J76" s="509" t="n">
        <f aca="false">SUM(J77:J78)</f>
        <v>0</v>
      </c>
      <c r="K76" s="510" t="n">
        <f aca="false">SUM(K77:K78)</f>
        <v>0</v>
      </c>
      <c r="L76" s="554" t="n">
        <f aca="false">SUM(L77:L78)</f>
        <v>0</v>
      </c>
      <c r="M76" s="509" t="n">
        <f aca="false">SUM(M77:M78)</f>
        <v>0</v>
      </c>
      <c r="N76" s="509" t="n">
        <f aca="false">SUM(N77:N78)</f>
        <v>0</v>
      </c>
      <c r="O76" s="509" t="n">
        <f aca="false">SUM(O77:O78)</f>
        <v>0</v>
      </c>
      <c r="P76" s="510" t="n">
        <f aca="false">SUM(P77:P78)</f>
        <v>0</v>
      </c>
      <c r="Q76" s="508" t="n">
        <f aca="false">SUM(Q77:Q78)</f>
        <v>0</v>
      </c>
      <c r="R76" s="509" t="n">
        <f aca="false">SUM(R77:R78)</f>
        <v>0</v>
      </c>
      <c r="S76" s="509" t="n">
        <f aca="false">SUM(S77:S78)</f>
        <v>0</v>
      </c>
      <c r="T76" s="509" t="n">
        <f aca="false">SUM(T77:T78)</f>
        <v>5</v>
      </c>
      <c r="U76" s="509" t="n">
        <f aca="false">SUM(U77:U78)</f>
        <v>4</v>
      </c>
      <c r="V76" s="509" t="n">
        <f aca="false">SUM(V77:V78)</f>
        <v>1</v>
      </c>
      <c r="W76" s="509" t="n">
        <f aca="false">SUM(W77:W78)</f>
        <v>0</v>
      </c>
      <c r="X76" s="509" t="n">
        <f aca="false">SUM(X77:X78)</f>
        <v>3</v>
      </c>
      <c r="Y76" s="509" t="n">
        <f aca="false">SUM(Y77:Y78)</f>
        <v>3</v>
      </c>
      <c r="Z76" s="509" t="n">
        <f aca="false">SUM(Z77:Z78)</f>
        <v>4</v>
      </c>
      <c r="AA76" s="509" t="n">
        <f aca="false">SUM(AA77:AA78)</f>
        <v>5</v>
      </c>
      <c r="AB76" s="509" t="n">
        <f aca="false">SUM(AB77:AB78)</f>
        <v>11</v>
      </c>
      <c r="AC76" s="509" t="n">
        <f aca="false">SUM(AC77:AC78)</f>
        <v>7</v>
      </c>
      <c r="AD76" s="509" t="n">
        <f aca="false">SUM(AD77:AD78)</f>
        <v>6</v>
      </c>
      <c r="AE76" s="509" t="n">
        <f aca="false">SUM(AE77:AE78)</f>
        <v>3</v>
      </c>
      <c r="AF76" s="509" t="n">
        <f aca="false">SUM(AF77:AF78)</f>
        <v>1</v>
      </c>
      <c r="AG76" s="510" t="n">
        <f aca="false">SUM(AG77:AG78)</f>
        <v>0</v>
      </c>
    </row>
    <row r="77" s="451" customFormat="true" ht="12" hidden="false" customHeight="true" outlineLevel="0" collapsed="false">
      <c r="A77" s="397"/>
      <c r="B77" s="465"/>
      <c r="C77" s="470"/>
      <c r="D77" s="529"/>
      <c r="E77" s="547" t="s">
        <v>475</v>
      </c>
      <c r="F77" s="555" t="n">
        <f aca="false">SUM(L77:AG77)</f>
        <v>34</v>
      </c>
      <c r="G77" s="556" t="n">
        <v>0</v>
      </c>
      <c r="H77" s="557" t="n">
        <v>0</v>
      </c>
      <c r="I77" s="557" t="n">
        <v>0</v>
      </c>
      <c r="J77" s="557" t="n">
        <v>0</v>
      </c>
      <c r="K77" s="558" t="n">
        <v>0</v>
      </c>
      <c r="L77" s="554" t="n">
        <f aca="false">SUM(G77:K77)</f>
        <v>0</v>
      </c>
      <c r="M77" s="557" t="n">
        <v>0</v>
      </c>
      <c r="N77" s="557" t="n">
        <v>0</v>
      </c>
      <c r="O77" s="557" t="n">
        <v>0</v>
      </c>
      <c r="P77" s="558" t="n">
        <v>0</v>
      </c>
      <c r="Q77" s="556" t="n">
        <v>0</v>
      </c>
      <c r="R77" s="557" t="n">
        <v>0</v>
      </c>
      <c r="S77" s="557" t="n">
        <v>0</v>
      </c>
      <c r="T77" s="557" t="n">
        <v>4</v>
      </c>
      <c r="U77" s="557" t="n">
        <v>3</v>
      </c>
      <c r="V77" s="557" t="n">
        <v>1</v>
      </c>
      <c r="W77" s="557" t="n">
        <v>0</v>
      </c>
      <c r="X77" s="557" t="n">
        <v>3</v>
      </c>
      <c r="Y77" s="557" t="n">
        <v>3</v>
      </c>
      <c r="Z77" s="557" t="n">
        <v>4</v>
      </c>
      <c r="AA77" s="557" t="n">
        <v>5</v>
      </c>
      <c r="AB77" s="557" t="n">
        <v>7</v>
      </c>
      <c r="AC77" s="557" t="n">
        <v>3</v>
      </c>
      <c r="AD77" s="557" t="n">
        <v>1</v>
      </c>
      <c r="AE77" s="557" t="n">
        <v>0</v>
      </c>
      <c r="AF77" s="557" t="n">
        <v>0</v>
      </c>
      <c r="AG77" s="558" t="n">
        <v>0</v>
      </c>
    </row>
    <row r="78" s="451" customFormat="true" ht="17.25" hidden="false" customHeight="true" outlineLevel="0" collapsed="false">
      <c r="A78" s="397"/>
      <c r="B78" s="465"/>
      <c r="C78" s="470"/>
      <c r="D78" s="529"/>
      <c r="E78" s="547" t="s">
        <v>476</v>
      </c>
      <c r="F78" s="555" t="n">
        <f aca="false">SUM(L78:AG78)</f>
        <v>19</v>
      </c>
      <c r="G78" s="556" t="n">
        <v>0</v>
      </c>
      <c r="H78" s="557" t="n">
        <v>0</v>
      </c>
      <c r="I78" s="557" t="n">
        <v>0</v>
      </c>
      <c r="J78" s="557" t="n">
        <v>0</v>
      </c>
      <c r="K78" s="558" t="n">
        <v>0</v>
      </c>
      <c r="L78" s="554" t="n">
        <f aca="false">SUM(G78:K78)</f>
        <v>0</v>
      </c>
      <c r="M78" s="557" t="n">
        <v>0</v>
      </c>
      <c r="N78" s="557" t="n">
        <v>0</v>
      </c>
      <c r="O78" s="557" t="n">
        <v>0</v>
      </c>
      <c r="P78" s="558" t="n">
        <v>0</v>
      </c>
      <c r="Q78" s="556" t="n">
        <v>0</v>
      </c>
      <c r="R78" s="557" t="n">
        <v>0</v>
      </c>
      <c r="S78" s="557" t="n">
        <v>0</v>
      </c>
      <c r="T78" s="557" t="n">
        <v>1</v>
      </c>
      <c r="U78" s="557" t="n">
        <v>1</v>
      </c>
      <c r="V78" s="557" t="n">
        <v>0</v>
      </c>
      <c r="W78" s="557" t="n">
        <v>0</v>
      </c>
      <c r="X78" s="557" t="n">
        <v>0</v>
      </c>
      <c r="Y78" s="557" t="n">
        <v>0</v>
      </c>
      <c r="Z78" s="557" t="n">
        <v>0</v>
      </c>
      <c r="AA78" s="557" t="n">
        <v>0</v>
      </c>
      <c r="AB78" s="557" t="n">
        <v>4</v>
      </c>
      <c r="AC78" s="557" t="n">
        <v>4</v>
      </c>
      <c r="AD78" s="557" t="n">
        <v>5</v>
      </c>
      <c r="AE78" s="557" t="n">
        <v>3</v>
      </c>
      <c r="AF78" s="557" t="n">
        <v>1</v>
      </c>
      <c r="AG78" s="558" t="n">
        <v>0</v>
      </c>
    </row>
    <row r="79" s="451" customFormat="true" ht="12" hidden="false" customHeight="true" outlineLevel="0" collapsed="false">
      <c r="A79" s="397" t="s">
        <v>458</v>
      </c>
      <c r="B79" s="465"/>
      <c r="C79" s="470" t="s">
        <v>378</v>
      </c>
      <c r="D79" s="338"/>
      <c r="E79" s="547" t="s">
        <v>7</v>
      </c>
      <c r="F79" s="504" t="n">
        <f aca="false">SUM(L79:AG79)</f>
        <v>77</v>
      </c>
      <c r="G79" s="508" t="n">
        <f aca="false">SUM(G80:G81)</f>
        <v>0</v>
      </c>
      <c r="H79" s="509" t="n">
        <f aca="false">SUM(H80:H81)</f>
        <v>0</v>
      </c>
      <c r="I79" s="509" t="n">
        <f aca="false">SUM(I80:I81)</f>
        <v>0</v>
      </c>
      <c r="J79" s="509" t="n">
        <f aca="false">SUM(J80:J81)</f>
        <v>0</v>
      </c>
      <c r="K79" s="510" t="n">
        <f aca="false">SUM(K80:K81)</f>
        <v>0</v>
      </c>
      <c r="L79" s="554" t="n">
        <f aca="false">SUM(L80:L81)</f>
        <v>0</v>
      </c>
      <c r="M79" s="509" t="n">
        <f aca="false">SUM(M80:M81)</f>
        <v>0</v>
      </c>
      <c r="N79" s="509" t="n">
        <f aca="false">SUM(N80:N81)</f>
        <v>0</v>
      </c>
      <c r="O79" s="509" t="n">
        <f aca="false">SUM(O80:O81)</f>
        <v>0</v>
      </c>
      <c r="P79" s="510" t="n">
        <f aca="false">SUM(P80:P81)</f>
        <v>0</v>
      </c>
      <c r="Q79" s="508" t="n">
        <f aca="false">SUM(Q80:Q81)</f>
        <v>0</v>
      </c>
      <c r="R79" s="509" t="n">
        <f aca="false">SUM(R80:R81)</f>
        <v>0</v>
      </c>
      <c r="S79" s="509" t="n">
        <f aca="false">SUM(S80:S81)</f>
        <v>0</v>
      </c>
      <c r="T79" s="509" t="n">
        <f aca="false">SUM(T80:T81)</f>
        <v>0</v>
      </c>
      <c r="U79" s="509" t="n">
        <f aca="false">SUM(U80:U81)</f>
        <v>0</v>
      </c>
      <c r="V79" s="509" t="n">
        <f aca="false">SUM(V80:V81)</f>
        <v>0</v>
      </c>
      <c r="W79" s="509" t="n">
        <f aca="false">SUM(W80:W81)</f>
        <v>0</v>
      </c>
      <c r="X79" s="509" t="n">
        <f aca="false">SUM(X80:X81)</f>
        <v>2</v>
      </c>
      <c r="Y79" s="509" t="n">
        <f aca="false">SUM(Y80:Y81)</f>
        <v>2</v>
      </c>
      <c r="Z79" s="509" t="n">
        <f aca="false">SUM(Z80:Z81)</f>
        <v>2</v>
      </c>
      <c r="AA79" s="509" t="n">
        <f aca="false">SUM(AA80:AA81)</f>
        <v>10</v>
      </c>
      <c r="AB79" s="509" t="n">
        <f aca="false">SUM(AB80:AB81)</f>
        <v>10</v>
      </c>
      <c r="AC79" s="509" t="n">
        <f aca="false">SUM(AC80:AC81)</f>
        <v>23</v>
      </c>
      <c r="AD79" s="509" t="n">
        <f aca="false">SUM(AD80:AD81)</f>
        <v>20</v>
      </c>
      <c r="AE79" s="509" t="n">
        <f aca="false">SUM(AE80:AE81)</f>
        <v>4</v>
      </c>
      <c r="AF79" s="509" t="n">
        <f aca="false">SUM(AF80:AF81)</f>
        <v>4</v>
      </c>
      <c r="AG79" s="510" t="n">
        <f aca="false">SUM(AG80:AG81)</f>
        <v>0</v>
      </c>
    </row>
    <row r="80" s="451" customFormat="true" ht="12" hidden="false" customHeight="true" outlineLevel="0" collapsed="false">
      <c r="A80" s="397"/>
      <c r="B80" s="465"/>
      <c r="C80" s="470"/>
      <c r="D80" s="529"/>
      <c r="E80" s="547" t="s">
        <v>475</v>
      </c>
      <c r="F80" s="555" t="n">
        <f aca="false">SUM(L80:AG80)</f>
        <v>38</v>
      </c>
      <c r="G80" s="556" t="n">
        <v>0</v>
      </c>
      <c r="H80" s="557" t="n">
        <v>0</v>
      </c>
      <c r="I80" s="557" t="n">
        <v>0</v>
      </c>
      <c r="J80" s="557" t="n">
        <v>0</v>
      </c>
      <c r="K80" s="558" t="n">
        <v>0</v>
      </c>
      <c r="L80" s="554" t="n">
        <f aca="false">SUM(G80:K80)</f>
        <v>0</v>
      </c>
      <c r="M80" s="557" t="n">
        <v>0</v>
      </c>
      <c r="N80" s="557" t="n">
        <v>0</v>
      </c>
      <c r="O80" s="557" t="n">
        <v>0</v>
      </c>
      <c r="P80" s="558" t="n">
        <v>0</v>
      </c>
      <c r="Q80" s="556" t="n">
        <v>0</v>
      </c>
      <c r="R80" s="557" t="n">
        <v>0</v>
      </c>
      <c r="S80" s="557" t="n">
        <v>0</v>
      </c>
      <c r="T80" s="557" t="n">
        <v>0</v>
      </c>
      <c r="U80" s="557" t="n">
        <v>0</v>
      </c>
      <c r="V80" s="557" t="n">
        <v>0</v>
      </c>
      <c r="W80" s="557" t="n">
        <v>0</v>
      </c>
      <c r="X80" s="557" t="n">
        <v>2</v>
      </c>
      <c r="Y80" s="557" t="n">
        <v>2</v>
      </c>
      <c r="Z80" s="557" t="n">
        <v>2</v>
      </c>
      <c r="AA80" s="557" t="n">
        <v>6</v>
      </c>
      <c r="AB80" s="557" t="n">
        <v>5</v>
      </c>
      <c r="AC80" s="557" t="n">
        <v>12</v>
      </c>
      <c r="AD80" s="557" t="n">
        <v>9</v>
      </c>
      <c r="AE80" s="557" t="n">
        <v>0</v>
      </c>
      <c r="AF80" s="557" t="n">
        <v>0</v>
      </c>
      <c r="AG80" s="558" t="n">
        <v>0</v>
      </c>
    </row>
    <row r="81" s="451" customFormat="true" ht="17.25" hidden="false" customHeight="true" outlineLevel="0" collapsed="false">
      <c r="A81" s="397"/>
      <c r="B81" s="465"/>
      <c r="C81" s="470"/>
      <c r="D81" s="529"/>
      <c r="E81" s="547" t="s">
        <v>476</v>
      </c>
      <c r="F81" s="555" t="n">
        <f aca="false">SUM(L81:AG81)</f>
        <v>39</v>
      </c>
      <c r="G81" s="556" t="n">
        <v>0</v>
      </c>
      <c r="H81" s="557" t="n">
        <v>0</v>
      </c>
      <c r="I81" s="557" t="n">
        <v>0</v>
      </c>
      <c r="J81" s="557" t="n">
        <v>0</v>
      </c>
      <c r="K81" s="558" t="n">
        <v>0</v>
      </c>
      <c r="L81" s="554" t="n">
        <f aca="false">SUM(G81:K81)</f>
        <v>0</v>
      </c>
      <c r="M81" s="557" t="n">
        <v>0</v>
      </c>
      <c r="N81" s="557" t="n">
        <v>0</v>
      </c>
      <c r="O81" s="557" t="n">
        <v>0</v>
      </c>
      <c r="P81" s="558" t="n">
        <v>0</v>
      </c>
      <c r="Q81" s="556" t="n">
        <v>0</v>
      </c>
      <c r="R81" s="557" t="n">
        <v>0</v>
      </c>
      <c r="S81" s="557" t="n">
        <v>0</v>
      </c>
      <c r="T81" s="557" t="n">
        <v>0</v>
      </c>
      <c r="U81" s="557" t="n">
        <v>0</v>
      </c>
      <c r="V81" s="557" t="n">
        <v>0</v>
      </c>
      <c r="W81" s="557" t="n">
        <v>0</v>
      </c>
      <c r="X81" s="557" t="n">
        <v>0</v>
      </c>
      <c r="Y81" s="557" t="n">
        <v>0</v>
      </c>
      <c r="Z81" s="557" t="n">
        <v>0</v>
      </c>
      <c r="AA81" s="557" t="n">
        <v>4</v>
      </c>
      <c r="AB81" s="557" t="n">
        <v>5</v>
      </c>
      <c r="AC81" s="557" t="n">
        <v>11</v>
      </c>
      <c r="AD81" s="557" t="n">
        <v>11</v>
      </c>
      <c r="AE81" s="557" t="n">
        <v>4</v>
      </c>
      <c r="AF81" s="557" t="n">
        <v>4</v>
      </c>
      <c r="AG81" s="558" t="n">
        <v>0</v>
      </c>
    </row>
    <row r="82" s="451" customFormat="true" ht="12" hidden="false" customHeight="true" outlineLevel="0" collapsed="false">
      <c r="A82" s="397" t="s">
        <v>459</v>
      </c>
      <c r="B82" s="507" t="s">
        <v>186</v>
      </c>
      <c r="C82" s="507"/>
      <c r="D82" s="338"/>
      <c r="E82" s="547" t="s">
        <v>7</v>
      </c>
      <c r="F82" s="504" t="n">
        <f aca="false">SUM(L82:AG82)</f>
        <v>23</v>
      </c>
      <c r="G82" s="508" t="n">
        <f aca="false">SUM(G83:G84)</f>
        <v>0</v>
      </c>
      <c r="H82" s="509" t="n">
        <f aca="false">SUM(H83:H84)</f>
        <v>0</v>
      </c>
      <c r="I82" s="509" t="n">
        <f aca="false">SUM(I83:I84)</f>
        <v>0</v>
      </c>
      <c r="J82" s="509" t="n">
        <f aca="false">SUM(J83:J84)</f>
        <v>0</v>
      </c>
      <c r="K82" s="510" t="n">
        <f aca="false">SUM(K83:K84)</f>
        <v>0</v>
      </c>
      <c r="L82" s="554" t="n">
        <f aca="false">SUM(L83:L84)</f>
        <v>0</v>
      </c>
      <c r="M82" s="509" t="n">
        <f aca="false">SUM(M83:M84)</f>
        <v>0</v>
      </c>
      <c r="N82" s="509" t="n">
        <f aca="false">SUM(N83:N84)</f>
        <v>0</v>
      </c>
      <c r="O82" s="509" t="n">
        <f aca="false">SUM(O83:O84)</f>
        <v>0</v>
      </c>
      <c r="P82" s="510" t="n">
        <f aca="false">SUM(P83:P84)</f>
        <v>0</v>
      </c>
      <c r="Q82" s="508" t="n">
        <f aca="false">SUM(Q83:Q84)</f>
        <v>0</v>
      </c>
      <c r="R82" s="509" t="n">
        <f aca="false">SUM(R83:R84)</f>
        <v>0</v>
      </c>
      <c r="S82" s="509" t="n">
        <f aca="false">SUM(S83:S84)</f>
        <v>0</v>
      </c>
      <c r="T82" s="509" t="n">
        <f aca="false">SUM(T83:T84)</f>
        <v>0</v>
      </c>
      <c r="U82" s="509" t="n">
        <f aca="false">SUM(U83:U84)</f>
        <v>0</v>
      </c>
      <c r="V82" s="509" t="n">
        <f aca="false">SUM(V83:V84)</f>
        <v>0</v>
      </c>
      <c r="W82" s="509" t="n">
        <f aca="false">SUM(W83:W84)</f>
        <v>0</v>
      </c>
      <c r="X82" s="509" t="n">
        <f aca="false">SUM(X83:X84)</f>
        <v>4</v>
      </c>
      <c r="Y82" s="509" t="n">
        <f aca="false">SUM(Y83:Y84)</f>
        <v>2</v>
      </c>
      <c r="Z82" s="509" t="n">
        <f aca="false">SUM(Z83:Z84)</f>
        <v>2</v>
      </c>
      <c r="AA82" s="509" t="n">
        <f aca="false">SUM(AA83:AA84)</f>
        <v>0</v>
      </c>
      <c r="AB82" s="509" t="n">
        <f aca="false">SUM(AB83:AB84)</f>
        <v>6</v>
      </c>
      <c r="AC82" s="509" t="n">
        <f aca="false">SUM(AC83:AC84)</f>
        <v>4</v>
      </c>
      <c r="AD82" s="509" t="n">
        <f aca="false">SUM(AD83:AD84)</f>
        <v>3</v>
      </c>
      <c r="AE82" s="509" t="n">
        <f aca="false">SUM(AE83:AE84)</f>
        <v>2</v>
      </c>
      <c r="AF82" s="509" t="n">
        <f aca="false">SUM(AF83:AF84)</f>
        <v>0</v>
      </c>
      <c r="AG82" s="510" t="n">
        <f aca="false">SUM(AG83:AG84)</f>
        <v>0</v>
      </c>
    </row>
    <row r="83" s="451" customFormat="true" ht="12" hidden="false" customHeight="true" outlineLevel="0" collapsed="false">
      <c r="A83" s="397"/>
      <c r="B83" s="507"/>
      <c r="C83" s="507"/>
      <c r="D83" s="529"/>
      <c r="E83" s="547" t="s">
        <v>475</v>
      </c>
      <c r="F83" s="555" t="n">
        <f aca="false">SUM(L83:AG83)</f>
        <v>14</v>
      </c>
      <c r="G83" s="556" t="n">
        <v>0</v>
      </c>
      <c r="H83" s="557" t="n">
        <v>0</v>
      </c>
      <c r="I83" s="557" t="n">
        <v>0</v>
      </c>
      <c r="J83" s="557" t="n">
        <v>0</v>
      </c>
      <c r="K83" s="558" t="n">
        <v>0</v>
      </c>
      <c r="L83" s="554" t="n">
        <f aca="false">SUM(G83:K83)</f>
        <v>0</v>
      </c>
      <c r="M83" s="557" t="n">
        <v>0</v>
      </c>
      <c r="N83" s="557" t="n">
        <v>0</v>
      </c>
      <c r="O83" s="557" t="n">
        <v>0</v>
      </c>
      <c r="P83" s="558" t="n">
        <v>0</v>
      </c>
      <c r="Q83" s="556" t="n">
        <v>0</v>
      </c>
      <c r="R83" s="557" t="n">
        <v>0</v>
      </c>
      <c r="S83" s="557" t="n">
        <v>0</v>
      </c>
      <c r="T83" s="557" t="n">
        <v>0</v>
      </c>
      <c r="U83" s="557" t="n">
        <v>0</v>
      </c>
      <c r="V83" s="557" t="n">
        <v>0</v>
      </c>
      <c r="W83" s="557" t="n">
        <v>0</v>
      </c>
      <c r="X83" s="557" t="n">
        <v>3</v>
      </c>
      <c r="Y83" s="557" t="n">
        <v>2</v>
      </c>
      <c r="Z83" s="557" t="n">
        <v>2</v>
      </c>
      <c r="AA83" s="557" t="n">
        <v>0</v>
      </c>
      <c r="AB83" s="557" t="n">
        <v>4</v>
      </c>
      <c r="AC83" s="557" t="n">
        <v>3</v>
      </c>
      <c r="AD83" s="557" t="n">
        <v>0</v>
      </c>
      <c r="AE83" s="557" t="n">
        <v>0</v>
      </c>
      <c r="AF83" s="557" t="n">
        <v>0</v>
      </c>
      <c r="AG83" s="558" t="n">
        <v>0</v>
      </c>
    </row>
    <row r="84" s="451" customFormat="true" ht="17.25" hidden="false" customHeight="true" outlineLevel="0" collapsed="false">
      <c r="A84" s="397"/>
      <c r="B84" s="507"/>
      <c r="C84" s="507"/>
      <c r="D84" s="529"/>
      <c r="E84" s="547" t="s">
        <v>476</v>
      </c>
      <c r="F84" s="555" t="n">
        <f aca="false">SUM(L84:AG84)</f>
        <v>9</v>
      </c>
      <c r="G84" s="556" t="n">
        <v>0</v>
      </c>
      <c r="H84" s="557" t="n">
        <v>0</v>
      </c>
      <c r="I84" s="557" t="n">
        <v>0</v>
      </c>
      <c r="J84" s="557" t="n">
        <v>0</v>
      </c>
      <c r="K84" s="558" t="n">
        <v>0</v>
      </c>
      <c r="L84" s="554" t="n">
        <f aca="false">SUM(G84:K84)</f>
        <v>0</v>
      </c>
      <c r="M84" s="557" t="n">
        <v>0</v>
      </c>
      <c r="N84" s="557" t="n">
        <v>0</v>
      </c>
      <c r="O84" s="557" t="n">
        <v>0</v>
      </c>
      <c r="P84" s="558" t="n">
        <v>0</v>
      </c>
      <c r="Q84" s="556" t="n">
        <v>0</v>
      </c>
      <c r="R84" s="557" t="n">
        <v>0</v>
      </c>
      <c r="S84" s="557" t="n">
        <v>0</v>
      </c>
      <c r="T84" s="557" t="n">
        <v>0</v>
      </c>
      <c r="U84" s="557" t="n">
        <v>0</v>
      </c>
      <c r="V84" s="557" t="n">
        <v>0</v>
      </c>
      <c r="W84" s="557" t="n">
        <v>0</v>
      </c>
      <c r="X84" s="557" t="n">
        <v>1</v>
      </c>
      <c r="Y84" s="557" t="n">
        <v>0</v>
      </c>
      <c r="Z84" s="557" t="n">
        <v>0</v>
      </c>
      <c r="AA84" s="557" t="n">
        <v>0</v>
      </c>
      <c r="AB84" s="557" t="n">
        <v>2</v>
      </c>
      <c r="AC84" s="557" t="n">
        <v>1</v>
      </c>
      <c r="AD84" s="557" t="n">
        <v>3</v>
      </c>
      <c r="AE84" s="557" t="n">
        <v>2</v>
      </c>
      <c r="AF84" s="557" t="n">
        <v>0</v>
      </c>
      <c r="AG84" s="558" t="n">
        <v>0</v>
      </c>
    </row>
    <row r="85" s="451" customFormat="true" ht="12" hidden="false" customHeight="true" outlineLevel="0" collapsed="false">
      <c r="A85" s="397" t="s">
        <v>460</v>
      </c>
      <c r="B85" s="507" t="s">
        <v>381</v>
      </c>
      <c r="C85" s="507"/>
      <c r="D85" s="338"/>
      <c r="E85" s="547" t="s">
        <v>7</v>
      </c>
      <c r="F85" s="504" t="n">
        <f aca="false">SUM(L85:AG85)</f>
        <v>144</v>
      </c>
      <c r="G85" s="508" t="n">
        <f aca="false">SUM(G86:G87)</f>
        <v>0</v>
      </c>
      <c r="H85" s="509" t="n">
        <f aca="false">SUM(H86:H87)</f>
        <v>0</v>
      </c>
      <c r="I85" s="509" t="n">
        <f aca="false">SUM(I86:I87)</f>
        <v>0</v>
      </c>
      <c r="J85" s="509" t="n">
        <f aca="false">SUM(J86:J87)</f>
        <v>0</v>
      </c>
      <c r="K85" s="510" t="n">
        <f aca="false">SUM(K86:K87)</f>
        <v>0</v>
      </c>
      <c r="L85" s="554" t="n">
        <f aca="false">SUM(L86:L87)</f>
        <v>0</v>
      </c>
      <c r="M85" s="509" t="n">
        <f aca="false">SUM(M86:M87)</f>
        <v>0</v>
      </c>
      <c r="N85" s="509" t="n">
        <f aca="false">SUM(N86:N87)</f>
        <v>0</v>
      </c>
      <c r="O85" s="509" t="n">
        <f aca="false">SUM(O86:O87)</f>
        <v>0</v>
      </c>
      <c r="P85" s="510" t="n">
        <f aca="false">SUM(P86:P87)</f>
        <v>0</v>
      </c>
      <c r="Q85" s="508" t="n">
        <f aca="false">SUM(Q86:Q87)</f>
        <v>0</v>
      </c>
      <c r="R85" s="509" t="n">
        <f aca="false">SUM(R86:R87)</f>
        <v>0</v>
      </c>
      <c r="S85" s="509" t="n">
        <f aca="false">SUM(S86:S87)</f>
        <v>0</v>
      </c>
      <c r="T85" s="509" t="n">
        <f aca="false">SUM(T86:T87)</f>
        <v>0</v>
      </c>
      <c r="U85" s="509" t="n">
        <f aca="false">SUM(U86:U87)</f>
        <v>0</v>
      </c>
      <c r="V85" s="509" t="n">
        <f aca="false">SUM(V86:V87)</f>
        <v>0</v>
      </c>
      <c r="W85" s="509" t="n">
        <f aca="false">SUM(W86:W87)</f>
        <v>1</v>
      </c>
      <c r="X85" s="509" t="n">
        <f aca="false">SUM(X86:X87)</f>
        <v>1</v>
      </c>
      <c r="Y85" s="509" t="n">
        <f aca="false">SUM(Y86:Y87)</f>
        <v>2</v>
      </c>
      <c r="Z85" s="509" t="n">
        <f aca="false">SUM(Z86:Z87)</f>
        <v>11</v>
      </c>
      <c r="AA85" s="509" t="n">
        <f aca="false">SUM(AA86:AA87)</f>
        <v>12</v>
      </c>
      <c r="AB85" s="509" t="n">
        <f aca="false">SUM(AB86:AB87)</f>
        <v>29</v>
      </c>
      <c r="AC85" s="509" t="n">
        <f aca="false">SUM(AC86:AC87)</f>
        <v>41</v>
      </c>
      <c r="AD85" s="509" t="n">
        <f aca="false">SUM(AD86:AD87)</f>
        <v>32</v>
      </c>
      <c r="AE85" s="509" t="n">
        <f aca="false">SUM(AE86:AE87)</f>
        <v>13</v>
      </c>
      <c r="AF85" s="509" t="n">
        <f aca="false">SUM(AF86:AF87)</f>
        <v>2</v>
      </c>
      <c r="AG85" s="510" t="n">
        <f aca="false">SUM(AG86:AG87)</f>
        <v>0</v>
      </c>
      <c r="AH85" s="531"/>
    </row>
    <row r="86" s="451" customFormat="true" ht="12" hidden="false" customHeight="true" outlineLevel="0" collapsed="false">
      <c r="A86" s="397"/>
      <c r="B86" s="507"/>
      <c r="C86" s="507"/>
      <c r="D86" s="529"/>
      <c r="E86" s="547" t="s">
        <v>475</v>
      </c>
      <c r="F86" s="555" t="n">
        <f aca="false">SUM(L86:AG86)</f>
        <v>83</v>
      </c>
      <c r="G86" s="556" t="n">
        <v>0</v>
      </c>
      <c r="H86" s="557" t="n">
        <v>0</v>
      </c>
      <c r="I86" s="557" t="n">
        <v>0</v>
      </c>
      <c r="J86" s="557" t="n">
        <v>0</v>
      </c>
      <c r="K86" s="558" t="n">
        <v>0</v>
      </c>
      <c r="L86" s="554" t="n">
        <f aca="false">SUM(G86:K86)</f>
        <v>0</v>
      </c>
      <c r="M86" s="557" t="n">
        <v>0</v>
      </c>
      <c r="N86" s="557" t="n">
        <v>0</v>
      </c>
      <c r="O86" s="557" t="n">
        <v>0</v>
      </c>
      <c r="P86" s="558" t="n">
        <v>0</v>
      </c>
      <c r="Q86" s="556" t="n">
        <v>0</v>
      </c>
      <c r="R86" s="557" t="n">
        <v>0</v>
      </c>
      <c r="S86" s="557" t="n">
        <v>0</v>
      </c>
      <c r="T86" s="557" t="n">
        <v>0</v>
      </c>
      <c r="U86" s="557" t="n">
        <v>0</v>
      </c>
      <c r="V86" s="557" t="n">
        <v>0</v>
      </c>
      <c r="W86" s="557" t="n">
        <v>1</v>
      </c>
      <c r="X86" s="557" t="n">
        <v>1</v>
      </c>
      <c r="Y86" s="557" t="n">
        <v>2</v>
      </c>
      <c r="Z86" s="557" t="n">
        <v>9</v>
      </c>
      <c r="AA86" s="557" t="n">
        <v>9</v>
      </c>
      <c r="AB86" s="557" t="n">
        <v>18</v>
      </c>
      <c r="AC86" s="557" t="n">
        <v>25</v>
      </c>
      <c r="AD86" s="557" t="n">
        <v>17</v>
      </c>
      <c r="AE86" s="557" t="n">
        <v>1</v>
      </c>
      <c r="AF86" s="557" t="n">
        <v>0</v>
      </c>
      <c r="AG86" s="558" t="n">
        <v>0</v>
      </c>
      <c r="AH86" s="531"/>
    </row>
    <row r="87" s="451" customFormat="true" ht="17.25" hidden="false" customHeight="true" outlineLevel="0" collapsed="false">
      <c r="A87" s="397"/>
      <c r="B87" s="507"/>
      <c r="C87" s="507"/>
      <c r="D87" s="529"/>
      <c r="E87" s="547" t="s">
        <v>476</v>
      </c>
      <c r="F87" s="555" t="n">
        <f aca="false">SUM(L87:AG87)</f>
        <v>61</v>
      </c>
      <c r="G87" s="556" t="n">
        <v>0</v>
      </c>
      <c r="H87" s="557" t="n">
        <v>0</v>
      </c>
      <c r="I87" s="557" t="n">
        <v>0</v>
      </c>
      <c r="J87" s="557" t="n">
        <v>0</v>
      </c>
      <c r="K87" s="558" t="n">
        <v>0</v>
      </c>
      <c r="L87" s="554" t="n">
        <f aca="false">SUM(G87:K87)</f>
        <v>0</v>
      </c>
      <c r="M87" s="557" t="n">
        <v>0</v>
      </c>
      <c r="N87" s="557" t="n">
        <v>0</v>
      </c>
      <c r="O87" s="557" t="n">
        <v>0</v>
      </c>
      <c r="P87" s="558" t="n">
        <v>0</v>
      </c>
      <c r="Q87" s="556" t="n">
        <v>0</v>
      </c>
      <c r="R87" s="557" t="n">
        <v>0</v>
      </c>
      <c r="S87" s="557" t="n">
        <v>0</v>
      </c>
      <c r="T87" s="557" t="n">
        <v>0</v>
      </c>
      <c r="U87" s="557" t="n">
        <v>0</v>
      </c>
      <c r="V87" s="557" t="n">
        <v>0</v>
      </c>
      <c r="W87" s="557" t="n">
        <v>0</v>
      </c>
      <c r="X87" s="557" t="n">
        <v>0</v>
      </c>
      <c r="Y87" s="557" t="n">
        <v>0</v>
      </c>
      <c r="Z87" s="557" t="n">
        <v>2</v>
      </c>
      <c r="AA87" s="557" t="n">
        <v>3</v>
      </c>
      <c r="AB87" s="557" t="n">
        <v>11</v>
      </c>
      <c r="AC87" s="557" t="n">
        <v>16</v>
      </c>
      <c r="AD87" s="557" t="n">
        <v>15</v>
      </c>
      <c r="AE87" s="557" t="n">
        <v>12</v>
      </c>
      <c r="AF87" s="557" t="n">
        <v>2</v>
      </c>
      <c r="AG87" s="558" t="n">
        <v>0</v>
      </c>
      <c r="AH87" s="531"/>
    </row>
    <row r="88" s="451" customFormat="true" ht="12" hidden="false" customHeight="true" outlineLevel="0" collapsed="false">
      <c r="A88" s="397" t="s">
        <v>461</v>
      </c>
      <c r="B88" s="507" t="s">
        <v>189</v>
      </c>
      <c r="C88" s="507"/>
      <c r="D88" s="338"/>
      <c r="E88" s="547" t="s">
        <v>7</v>
      </c>
      <c r="F88" s="504" t="n">
        <f aca="false">SUM(L88:AG88)</f>
        <v>21</v>
      </c>
      <c r="G88" s="508" t="n">
        <f aca="false">SUM(G89:G90)</f>
        <v>0</v>
      </c>
      <c r="H88" s="509" t="n">
        <f aca="false">SUM(H89:H90)</f>
        <v>0</v>
      </c>
      <c r="I88" s="509" t="n">
        <f aca="false">SUM(I89:I90)</f>
        <v>0</v>
      </c>
      <c r="J88" s="509" t="n">
        <f aca="false">SUM(J89:J90)</f>
        <v>0</v>
      </c>
      <c r="K88" s="510" t="n">
        <f aca="false">SUM(K89:K90)</f>
        <v>0</v>
      </c>
      <c r="L88" s="554" t="n">
        <f aca="false">SUM(L89:L90)</f>
        <v>0</v>
      </c>
      <c r="M88" s="509" t="n">
        <f aca="false">SUM(M89:M90)</f>
        <v>0</v>
      </c>
      <c r="N88" s="509" t="n">
        <f aca="false">SUM(N89:N90)</f>
        <v>0</v>
      </c>
      <c r="O88" s="509" t="n">
        <f aca="false">SUM(O89:O90)</f>
        <v>0</v>
      </c>
      <c r="P88" s="510" t="n">
        <f aca="false">SUM(P89:P90)</f>
        <v>0</v>
      </c>
      <c r="Q88" s="508" t="n">
        <f aca="false">SUM(Q89:Q90)</f>
        <v>0</v>
      </c>
      <c r="R88" s="509" t="n">
        <f aca="false">SUM(R89:R90)</f>
        <v>0</v>
      </c>
      <c r="S88" s="509" t="n">
        <f aca="false">SUM(S89:S90)</f>
        <v>0</v>
      </c>
      <c r="T88" s="509" t="n">
        <f aca="false">SUM(T89:T90)</f>
        <v>0</v>
      </c>
      <c r="U88" s="509" t="n">
        <f aca="false">SUM(U89:U90)</f>
        <v>0</v>
      </c>
      <c r="V88" s="509" t="n">
        <f aca="false">SUM(V89:V90)</f>
        <v>0</v>
      </c>
      <c r="W88" s="509" t="n">
        <f aca="false">SUM(W89:W90)</f>
        <v>0</v>
      </c>
      <c r="X88" s="509" t="n">
        <f aca="false">SUM(X89:X90)</f>
        <v>0</v>
      </c>
      <c r="Y88" s="509" t="n">
        <f aca="false">SUM(Y89:Y90)</f>
        <v>1</v>
      </c>
      <c r="Z88" s="509" t="n">
        <f aca="false">SUM(Z89:Z90)</f>
        <v>3</v>
      </c>
      <c r="AA88" s="509" t="n">
        <f aca="false">SUM(AA89:AA90)</f>
        <v>3</v>
      </c>
      <c r="AB88" s="509" t="n">
        <f aca="false">SUM(AB89:AB90)</f>
        <v>3</v>
      </c>
      <c r="AC88" s="509" t="n">
        <f aca="false">SUM(AC89:AC90)</f>
        <v>3</v>
      </c>
      <c r="AD88" s="509" t="n">
        <f aca="false">SUM(AD89:AD90)</f>
        <v>5</v>
      </c>
      <c r="AE88" s="509" t="n">
        <f aca="false">SUM(AE89:AE90)</f>
        <v>3</v>
      </c>
      <c r="AF88" s="509" t="n">
        <f aca="false">SUM(AF89:AF90)</f>
        <v>0</v>
      </c>
      <c r="AG88" s="510" t="n">
        <f aca="false">SUM(AG89:AG90)</f>
        <v>0</v>
      </c>
      <c r="AH88" s="531"/>
    </row>
    <row r="89" s="451" customFormat="true" ht="12" hidden="false" customHeight="true" outlineLevel="0" collapsed="false">
      <c r="A89" s="397"/>
      <c r="B89" s="507"/>
      <c r="C89" s="507"/>
      <c r="D89" s="529"/>
      <c r="E89" s="547" t="s">
        <v>475</v>
      </c>
      <c r="F89" s="555" t="n">
        <f aca="false">SUM(L89:AG89)</f>
        <v>17</v>
      </c>
      <c r="G89" s="556" t="n">
        <v>0</v>
      </c>
      <c r="H89" s="557" t="n">
        <v>0</v>
      </c>
      <c r="I89" s="557" t="n">
        <v>0</v>
      </c>
      <c r="J89" s="557" t="n">
        <v>0</v>
      </c>
      <c r="K89" s="558" t="n">
        <v>0</v>
      </c>
      <c r="L89" s="554" t="n">
        <f aca="false">SUM(G89:K89)</f>
        <v>0</v>
      </c>
      <c r="M89" s="557" t="n">
        <v>0</v>
      </c>
      <c r="N89" s="557" t="n">
        <v>0</v>
      </c>
      <c r="O89" s="557" t="n">
        <v>0</v>
      </c>
      <c r="P89" s="558" t="n">
        <v>0</v>
      </c>
      <c r="Q89" s="556" t="n">
        <v>0</v>
      </c>
      <c r="R89" s="557" t="n">
        <v>0</v>
      </c>
      <c r="S89" s="557" t="n">
        <v>0</v>
      </c>
      <c r="T89" s="557" t="n">
        <v>0</v>
      </c>
      <c r="U89" s="557" t="n">
        <v>0</v>
      </c>
      <c r="V89" s="557" t="n">
        <v>0</v>
      </c>
      <c r="W89" s="557" t="n">
        <v>0</v>
      </c>
      <c r="X89" s="557" t="n">
        <v>0</v>
      </c>
      <c r="Y89" s="557" t="n">
        <v>1</v>
      </c>
      <c r="Z89" s="557" t="n">
        <v>3</v>
      </c>
      <c r="AA89" s="557" t="n">
        <v>3</v>
      </c>
      <c r="AB89" s="557" t="n">
        <v>2</v>
      </c>
      <c r="AC89" s="557" t="n">
        <v>3</v>
      </c>
      <c r="AD89" s="557" t="n">
        <v>4</v>
      </c>
      <c r="AE89" s="557" t="n">
        <v>1</v>
      </c>
      <c r="AF89" s="557" t="n">
        <v>0</v>
      </c>
      <c r="AG89" s="558" t="n">
        <v>0</v>
      </c>
      <c r="AH89" s="531"/>
    </row>
    <row r="90" s="451" customFormat="true" ht="17.25" hidden="false" customHeight="true" outlineLevel="0" collapsed="false">
      <c r="A90" s="397"/>
      <c r="B90" s="507"/>
      <c r="C90" s="507"/>
      <c r="D90" s="529"/>
      <c r="E90" s="547" t="s">
        <v>476</v>
      </c>
      <c r="F90" s="555" t="n">
        <f aca="false">SUM(L90:AG90)</f>
        <v>4</v>
      </c>
      <c r="G90" s="556" t="n">
        <v>0</v>
      </c>
      <c r="H90" s="557" t="n">
        <v>0</v>
      </c>
      <c r="I90" s="557" t="n">
        <v>0</v>
      </c>
      <c r="J90" s="557" t="n">
        <v>0</v>
      </c>
      <c r="K90" s="558" t="n">
        <v>0</v>
      </c>
      <c r="L90" s="554" t="n">
        <f aca="false">SUM(G90:K90)</f>
        <v>0</v>
      </c>
      <c r="M90" s="557" t="n">
        <v>0</v>
      </c>
      <c r="N90" s="557" t="n">
        <v>0</v>
      </c>
      <c r="O90" s="557" t="n">
        <v>0</v>
      </c>
      <c r="P90" s="558" t="n">
        <v>0</v>
      </c>
      <c r="Q90" s="556" t="n">
        <v>0</v>
      </c>
      <c r="R90" s="557" t="n">
        <v>0</v>
      </c>
      <c r="S90" s="557" t="n">
        <v>0</v>
      </c>
      <c r="T90" s="557" t="n">
        <v>0</v>
      </c>
      <c r="U90" s="557" t="n">
        <v>0</v>
      </c>
      <c r="V90" s="557" t="n">
        <v>0</v>
      </c>
      <c r="W90" s="557" t="n">
        <v>0</v>
      </c>
      <c r="X90" s="557" t="n">
        <v>0</v>
      </c>
      <c r="Y90" s="557" t="n">
        <v>0</v>
      </c>
      <c r="Z90" s="557" t="n">
        <v>0</v>
      </c>
      <c r="AA90" s="557" t="n">
        <v>0</v>
      </c>
      <c r="AB90" s="557" t="n">
        <v>1</v>
      </c>
      <c r="AC90" s="557" t="n">
        <v>0</v>
      </c>
      <c r="AD90" s="557" t="n">
        <v>1</v>
      </c>
      <c r="AE90" s="557" t="n">
        <v>2</v>
      </c>
      <c r="AF90" s="557" t="n">
        <v>0</v>
      </c>
      <c r="AG90" s="558" t="n">
        <v>0</v>
      </c>
      <c r="AH90" s="531"/>
    </row>
    <row r="91" s="451" customFormat="true" ht="12" hidden="false" customHeight="true" outlineLevel="0" collapsed="false">
      <c r="A91" s="397" t="s">
        <v>462</v>
      </c>
      <c r="B91" s="507" t="s">
        <v>382</v>
      </c>
      <c r="C91" s="507"/>
      <c r="D91" s="338"/>
      <c r="E91" s="547" t="s">
        <v>7</v>
      </c>
      <c r="F91" s="504" t="n">
        <f aca="false">SUM(L91:AG91)</f>
        <v>4</v>
      </c>
      <c r="G91" s="508" t="n">
        <f aca="false">SUM(G92:G93)</f>
        <v>0</v>
      </c>
      <c r="H91" s="509" t="n">
        <f aca="false">SUM(H92:H93)</f>
        <v>0</v>
      </c>
      <c r="I91" s="509" t="n">
        <f aca="false">SUM(I92:I93)</f>
        <v>0</v>
      </c>
      <c r="J91" s="509" t="n">
        <f aca="false">SUM(J92:J93)</f>
        <v>0</v>
      </c>
      <c r="K91" s="510" t="n">
        <f aca="false">SUM(K92:K93)</f>
        <v>0</v>
      </c>
      <c r="L91" s="554" t="n">
        <f aca="false">SUM(L92:L93)</f>
        <v>0</v>
      </c>
      <c r="M91" s="509" t="n">
        <f aca="false">SUM(M92:M93)</f>
        <v>0</v>
      </c>
      <c r="N91" s="509" t="n">
        <f aca="false">SUM(N92:N93)</f>
        <v>0</v>
      </c>
      <c r="O91" s="509" t="n">
        <f aca="false">SUM(O92:O93)</f>
        <v>0</v>
      </c>
      <c r="P91" s="510" t="n">
        <f aca="false">SUM(P92:P93)</f>
        <v>0</v>
      </c>
      <c r="Q91" s="508" t="n">
        <f aca="false">SUM(Q92:Q93)</f>
        <v>0</v>
      </c>
      <c r="R91" s="509" t="n">
        <f aca="false">SUM(R92:R93)</f>
        <v>0</v>
      </c>
      <c r="S91" s="509" t="n">
        <f aca="false">SUM(S92:S93)</f>
        <v>0</v>
      </c>
      <c r="T91" s="509" t="n">
        <f aca="false">SUM(T92:T93)</f>
        <v>0</v>
      </c>
      <c r="U91" s="509" t="n">
        <f aca="false">SUM(U92:U93)</f>
        <v>0</v>
      </c>
      <c r="V91" s="509" t="n">
        <f aca="false">SUM(V92:V93)</f>
        <v>0</v>
      </c>
      <c r="W91" s="509" t="n">
        <f aca="false">SUM(W92:W93)</f>
        <v>0</v>
      </c>
      <c r="X91" s="509" t="n">
        <f aca="false">SUM(X92:X93)</f>
        <v>0</v>
      </c>
      <c r="Y91" s="509" t="n">
        <f aca="false">SUM(Y92:Y93)</f>
        <v>0</v>
      </c>
      <c r="Z91" s="509" t="n">
        <f aca="false">SUM(Z92:Z93)</f>
        <v>0</v>
      </c>
      <c r="AA91" s="509" t="n">
        <f aca="false">SUM(AA92:AA93)</f>
        <v>0</v>
      </c>
      <c r="AB91" s="509" t="n">
        <f aca="false">SUM(AB92:AB93)</f>
        <v>2</v>
      </c>
      <c r="AC91" s="509" t="n">
        <f aca="false">SUM(AC92:AC93)</f>
        <v>1</v>
      </c>
      <c r="AD91" s="509" t="n">
        <f aca="false">SUM(AD92:AD93)</f>
        <v>1</v>
      </c>
      <c r="AE91" s="509" t="n">
        <f aca="false">SUM(AE92:AE93)</f>
        <v>0</v>
      </c>
      <c r="AF91" s="509" t="n">
        <f aca="false">SUM(AF92:AF93)</f>
        <v>0</v>
      </c>
      <c r="AG91" s="510" t="n">
        <f aca="false">SUM(AG92:AG93)</f>
        <v>0</v>
      </c>
    </row>
    <row r="92" s="451" customFormat="true" ht="12" hidden="false" customHeight="true" outlineLevel="0" collapsed="false">
      <c r="A92" s="397"/>
      <c r="B92" s="507"/>
      <c r="C92" s="507"/>
      <c r="D92" s="529"/>
      <c r="E92" s="547" t="s">
        <v>475</v>
      </c>
      <c r="F92" s="555" t="n">
        <f aca="false">SUM(L92:AG92)</f>
        <v>2</v>
      </c>
      <c r="G92" s="556" t="n">
        <v>0</v>
      </c>
      <c r="H92" s="557" t="n">
        <v>0</v>
      </c>
      <c r="I92" s="557" t="n">
        <v>0</v>
      </c>
      <c r="J92" s="557" t="n">
        <v>0</v>
      </c>
      <c r="K92" s="558" t="n">
        <v>0</v>
      </c>
      <c r="L92" s="554" t="n">
        <f aca="false">SUM(G92:K92)</f>
        <v>0</v>
      </c>
      <c r="M92" s="557" t="n">
        <v>0</v>
      </c>
      <c r="N92" s="557" t="n">
        <v>0</v>
      </c>
      <c r="O92" s="557" t="n">
        <v>0</v>
      </c>
      <c r="P92" s="558" t="n">
        <v>0</v>
      </c>
      <c r="Q92" s="556" t="n">
        <v>0</v>
      </c>
      <c r="R92" s="557" t="n">
        <v>0</v>
      </c>
      <c r="S92" s="557" t="n">
        <v>0</v>
      </c>
      <c r="T92" s="557" t="n">
        <v>0</v>
      </c>
      <c r="U92" s="557" t="n">
        <v>0</v>
      </c>
      <c r="V92" s="557" t="n">
        <v>0</v>
      </c>
      <c r="W92" s="557" t="n">
        <v>0</v>
      </c>
      <c r="X92" s="557" t="n">
        <v>0</v>
      </c>
      <c r="Y92" s="557" t="n">
        <v>0</v>
      </c>
      <c r="Z92" s="557" t="n">
        <v>0</v>
      </c>
      <c r="AA92" s="557" t="n">
        <v>0</v>
      </c>
      <c r="AB92" s="557" t="n">
        <v>1</v>
      </c>
      <c r="AC92" s="557" t="n">
        <v>1</v>
      </c>
      <c r="AD92" s="557" t="n">
        <v>0</v>
      </c>
      <c r="AE92" s="557" t="n">
        <v>0</v>
      </c>
      <c r="AF92" s="557" t="n">
        <v>0</v>
      </c>
      <c r="AG92" s="558" t="n">
        <v>0</v>
      </c>
    </row>
    <row r="93" s="451" customFormat="true" ht="17.25" hidden="false" customHeight="true" outlineLevel="0" collapsed="false">
      <c r="A93" s="397"/>
      <c r="B93" s="507"/>
      <c r="C93" s="507"/>
      <c r="D93" s="529"/>
      <c r="E93" s="547" t="s">
        <v>476</v>
      </c>
      <c r="F93" s="555" t="n">
        <f aca="false">SUM(L93:AG93)</f>
        <v>2</v>
      </c>
      <c r="G93" s="556" t="n">
        <v>0</v>
      </c>
      <c r="H93" s="557" t="n">
        <v>0</v>
      </c>
      <c r="I93" s="557" t="n">
        <v>0</v>
      </c>
      <c r="J93" s="557" t="n">
        <v>0</v>
      </c>
      <c r="K93" s="558" t="n">
        <v>0</v>
      </c>
      <c r="L93" s="554" t="n">
        <f aca="false">SUM(G93:K93)</f>
        <v>0</v>
      </c>
      <c r="M93" s="557" t="n">
        <v>0</v>
      </c>
      <c r="N93" s="557" t="n">
        <v>0</v>
      </c>
      <c r="O93" s="557" t="n">
        <v>0</v>
      </c>
      <c r="P93" s="558" t="n">
        <v>0</v>
      </c>
      <c r="Q93" s="556" t="n">
        <v>0</v>
      </c>
      <c r="R93" s="557" t="n">
        <v>0</v>
      </c>
      <c r="S93" s="557" t="n">
        <v>0</v>
      </c>
      <c r="T93" s="557" t="n">
        <v>0</v>
      </c>
      <c r="U93" s="557" t="n">
        <v>0</v>
      </c>
      <c r="V93" s="557" t="n">
        <v>0</v>
      </c>
      <c r="W93" s="557" t="n">
        <v>0</v>
      </c>
      <c r="X93" s="557" t="n">
        <v>0</v>
      </c>
      <c r="Y93" s="557" t="n">
        <v>0</v>
      </c>
      <c r="Z93" s="557" t="n">
        <v>0</v>
      </c>
      <c r="AA93" s="557" t="n">
        <v>0</v>
      </c>
      <c r="AB93" s="557" t="n">
        <v>1</v>
      </c>
      <c r="AC93" s="557" t="n">
        <v>0</v>
      </c>
      <c r="AD93" s="557" t="n">
        <v>1</v>
      </c>
      <c r="AE93" s="557" t="n">
        <v>0</v>
      </c>
      <c r="AF93" s="557" t="n">
        <v>0</v>
      </c>
      <c r="AG93" s="558" t="n">
        <v>0</v>
      </c>
    </row>
    <row r="94" s="451" customFormat="true" ht="12" hidden="false" customHeight="true" outlineLevel="0" collapsed="false">
      <c r="A94" s="397" t="s">
        <v>463</v>
      </c>
      <c r="B94" s="507" t="s">
        <v>185</v>
      </c>
      <c r="C94" s="507"/>
      <c r="D94" s="338"/>
      <c r="E94" s="547" t="s">
        <v>7</v>
      </c>
      <c r="F94" s="504" t="n">
        <f aca="false">SUM(L94:AG94)</f>
        <v>33</v>
      </c>
      <c r="G94" s="508" t="n">
        <f aca="false">SUM(G95:G96)</f>
        <v>0</v>
      </c>
      <c r="H94" s="509" t="n">
        <f aca="false">SUM(H95:H96)</f>
        <v>1</v>
      </c>
      <c r="I94" s="509" t="n">
        <f aca="false">SUM(I95:I96)</f>
        <v>0</v>
      </c>
      <c r="J94" s="509" t="n">
        <f aca="false">SUM(J95:J96)</f>
        <v>0</v>
      </c>
      <c r="K94" s="510" t="n">
        <f aca="false">SUM(K95:K96)</f>
        <v>0</v>
      </c>
      <c r="L94" s="554" t="n">
        <f aca="false">SUM(L95:L96)</f>
        <v>1</v>
      </c>
      <c r="M94" s="509" t="n">
        <f aca="false">SUM(M95:M96)</f>
        <v>0</v>
      </c>
      <c r="N94" s="509" t="n">
        <f aca="false">SUM(N95:N96)</f>
        <v>0</v>
      </c>
      <c r="O94" s="509" t="n">
        <f aca="false">SUM(O95:O96)</f>
        <v>0</v>
      </c>
      <c r="P94" s="510" t="n">
        <f aca="false">SUM(P95:P96)</f>
        <v>0</v>
      </c>
      <c r="Q94" s="508" t="n">
        <f aca="false">SUM(Q95:Q96)</f>
        <v>0</v>
      </c>
      <c r="R94" s="509" t="n">
        <f aca="false">SUM(R95:R96)</f>
        <v>0</v>
      </c>
      <c r="S94" s="509" t="n">
        <f aca="false">SUM(S95:S96)</f>
        <v>1</v>
      </c>
      <c r="T94" s="509" t="n">
        <f aca="false">SUM(T95:T96)</f>
        <v>0</v>
      </c>
      <c r="U94" s="509" t="n">
        <f aca="false">SUM(U95:U96)</f>
        <v>2</v>
      </c>
      <c r="V94" s="509" t="n">
        <f aca="false">SUM(V95:V96)</f>
        <v>3</v>
      </c>
      <c r="W94" s="509" t="n">
        <f aca="false">SUM(W95:W96)</f>
        <v>1</v>
      </c>
      <c r="X94" s="509" t="n">
        <f aca="false">SUM(X95:X96)</f>
        <v>1</v>
      </c>
      <c r="Y94" s="509" t="n">
        <f aca="false">SUM(Y95:Y96)</f>
        <v>7</v>
      </c>
      <c r="Z94" s="509" t="n">
        <f aca="false">SUM(Z95:Z96)</f>
        <v>4</v>
      </c>
      <c r="AA94" s="509" t="n">
        <f aca="false">SUM(AA95:AA96)</f>
        <v>5</v>
      </c>
      <c r="AB94" s="509" t="n">
        <f aca="false">SUM(AB95:AB96)</f>
        <v>3</v>
      </c>
      <c r="AC94" s="509" t="n">
        <f aca="false">SUM(AC95:AC96)</f>
        <v>4</v>
      </c>
      <c r="AD94" s="509" t="n">
        <f aca="false">SUM(AD95:AD96)</f>
        <v>1</v>
      </c>
      <c r="AE94" s="509" t="n">
        <f aca="false">SUM(AE95:AE96)</f>
        <v>0</v>
      </c>
      <c r="AF94" s="509" t="n">
        <f aca="false">SUM(AF95:AF96)</f>
        <v>0</v>
      </c>
      <c r="AG94" s="510" t="n">
        <f aca="false">SUM(AG95:AG96)</f>
        <v>0</v>
      </c>
    </row>
    <row r="95" s="451" customFormat="true" ht="12" hidden="false" customHeight="true" outlineLevel="0" collapsed="false">
      <c r="A95" s="397"/>
      <c r="B95" s="507"/>
      <c r="C95" s="507"/>
      <c r="D95" s="529"/>
      <c r="E95" s="547" t="s">
        <v>475</v>
      </c>
      <c r="F95" s="555" t="n">
        <f aca="false">SUM(L95:AG95)</f>
        <v>22</v>
      </c>
      <c r="G95" s="556" t="n">
        <v>0</v>
      </c>
      <c r="H95" s="557" t="n">
        <v>0</v>
      </c>
      <c r="I95" s="557" t="n">
        <v>0</v>
      </c>
      <c r="J95" s="557" t="n">
        <v>0</v>
      </c>
      <c r="K95" s="558" t="n">
        <v>0</v>
      </c>
      <c r="L95" s="554" t="n">
        <f aca="false">SUM(G95:K95)</f>
        <v>0</v>
      </c>
      <c r="M95" s="557" t="n">
        <v>0</v>
      </c>
      <c r="N95" s="557" t="n">
        <v>0</v>
      </c>
      <c r="O95" s="557" t="n">
        <v>0</v>
      </c>
      <c r="P95" s="558" t="n">
        <v>0</v>
      </c>
      <c r="Q95" s="556" t="n">
        <v>0</v>
      </c>
      <c r="R95" s="557" t="n">
        <v>0</v>
      </c>
      <c r="S95" s="557" t="n">
        <v>1</v>
      </c>
      <c r="T95" s="557" t="n">
        <v>0</v>
      </c>
      <c r="U95" s="557" t="n">
        <v>1</v>
      </c>
      <c r="V95" s="557" t="n">
        <v>2</v>
      </c>
      <c r="W95" s="557" t="n">
        <v>1</v>
      </c>
      <c r="X95" s="557" t="n">
        <v>1</v>
      </c>
      <c r="Y95" s="557" t="n">
        <v>5</v>
      </c>
      <c r="Z95" s="557" t="n">
        <v>4</v>
      </c>
      <c r="AA95" s="557" t="n">
        <v>2</v>
      </c>
      <c r="AB95" s="557" t="n">
        <v>3</v>
      </c>
      <c r="AC95" s="557" t="n">
        <v>1</v>
      </c>
      <c r="AD95" s="557" t="n">
        <v>1</v>
      </c>
      <c r="AE95" s="557" t="n">
        <v>0</v>
      </c>
      <c r="AF95" s="557" t="n">
        <v>0</v>
      </c>
      <c r="AG95" s="558" t="n">
        <v>0</v>
      </c>
    </row>
    <row r="96" s="451" customFormat="true" ht="17.25" hidden="false" customHeight="true" outlineLevel="0" collapsed="false">
      <c r="A96" s="397"/>
      <c r="B96" s="507"/>
      <c r="C96" s="507"/>
      <c r="D96" s="529"/>
      <c r="E96" s="547" t="s">
        <v>476</v>
      </c>
      <c r="F96" s="555" t="n">
        <f aca="false">SUM(L96:AG96)</f>
        <v>11</v>
      </c>
      <c r="G96" s="556" t="n">
        <v>0</v>
      </c>
      <c r="H96" s="557" t="n">
        <v>1</v>
      </c>
      <c r="I96" s="557" t="n">
        <v>0</v>
      </c>
      <c r="J96" s="557" t="n">
        <v>0</v>
      </c>
      <c r="K96" s="558" t="n">
        <v>0</v>
      </c>
      <c r="L96" s="554" t="n">
        <f aca="false">SUM(G96:K96)</f>
        <v>1</v>
      </c>
      <c r="M96" s="557" t="n">
        <v>0</v>
      </c>
      <c r="N96" s="557" t="n">
        <v>0</v>
      </c>
      <c r="O96" s="557" t="n">
        <v>0</v>
      </c>
      <c r="P96" s="558" t="n">
        <v>0</v>
      </c>
      <c r="Q96" s="556" t="n">
        <v>0</v>
      </c>
      <c r="R96" s="557" t="n">
        <v>0</v>
      </c>
      <c r="S96" s="557" t="n">
        <v>0</v>
      </c>
      <c r="T96" s="557" t="n">
        <v>0</v>
      </c>
      <c r="U96" s="557" t="n">
        <v>1</v>
      </c>
      <c r="V96" s="557" t="n">
        <v>1</v>
      </c>
      <c r="W96" s="557" t="n">
        <v>0</v>
      </c>
      <c r="X96" s="557" t="n">
        <v>0</v>
      </c>
      <c r="Y96" s="557" t="n">
        <v>2</v>
      </c>
      <c r="Z96" s="557" t="n">
        <v>0</v>
      </c>
      <c r="AA96" s="557" t="n">
        <v>3</v>
      </c>
      <c r="AB96" s="557" t="n">
        <v>0</v>
      </c>
      <c r="AC96" s="557" t="n">
        <v>3</v>
      </c>
      <c r="AD96" s="557" t="n">
        <v>0</v>
      </c>
      <c r="AE96" s="557" t="n">
        <v>0</v>
      </c>
      <c r="AF96" s="557" t="n">
        <v>0</v>
      </c>
      <c r="AG96" s="558" t="n">
        <v>0</v>
      </c>
    </row>
    <row r="97" s="451" customFormat="true" ht="12" hidden="false" customHeight="true" outlineLevel="0" collapsed="false">
      <c r="A97" s="397" t="s">
        <v>464</v>
      </c>
      <c r="B97" s="507" t="s">
        <v>174</v>
      </c>
      <c r="C97" s="507"/>
      <c r="D97" s="338"/>
      <c r="E97" s="547" t="s">
        <v>7</v>
      </c>
      <c r="F97" s="504" t="n">
        <f aca="false">SUM(L97:AG97)</f>
        <v>40</v>
      </c>
      <c r="G97" s="508" t="n">
        <f aca="false">SUM(G98:G99)</f>
        <v>0</v>
      </c>
      <c r="H97" s="509" t="n">
        <f aca="false">SUM(H98:H99)</f>
        <v>0</v>
      </c>
      <c r="I97" s="509" t="n">
        <f aca="false">SUM(I98:I99)</f>
        <v>0</v>
      </c>
      <c r="J97" s="509" t="n">
        <f aca="false">SUM(J98:J99)</f>
        <v>0</v>
      </c>
      <c r="K97" s="510" t="n">
        <f aca="false">SUM(K98:K99)</f>
        <v>0</v>
      </c>
      <c r="L97" s="554" t="n">
        <f aca="false">SUM(L98:L99)</f>
        <v>0</v>
      </c>
      <c r="M97" s="509" t="n">
        <f aca="false">SUM(M98:M99)</f>
        <v>0</v>
      </c>
      <c r="N97" s="509" t="n">
        <f aca="false">SUM(N98:N99)</f>
        <v>0</v>
      </c>
      <c r="O97" s="509" t="n">
        <f aca="false">SUM(O98:O99)</f>
        <v>0</v>
      </c>
      <c r="P97" s="510" t="n">
        <f aca="false">SUM(P98:P99)</f>
        <v>0</v>
      </c>
      <c r="Q97" s="508" t="n">
        <f aca="false">SUM(Q98:Q99)</f>
        <v>0</v>
      </c>
      <c r="R97" s="509" t="n">
        <f aca="false">SUM(R98:R99)</f>
        <v>0</v>
      </c>
      <c r="S97" s="509" t="n">
        <f aca="false">SUM(S98:S99)</f>
        <v>0</v>
      </c>
      <c r="T97" s="509" t="n">
        <f aca="false">SUM(T98:T99)</f>
        <v>0</v>
      </c>
      <c r="U97" s="509" t="n">
        <f aca="false">SUM(U98:U99)</f>
        <v>0</v>
      </c>
      <c r="V97" s="509" t="n">
        <f aca="false">SUM(V98:V99)</f>
        <v>0</v>
      </c>
      <c r="W97" s="509" t="n">
        <f aca="false">SUM(W98:W99)</f>
        <v>1</v>
      </c>
      <c r="X97" s="509" t="n">
        <f aca="false">SUM(X98:X99)</f>
        <v>1</v>
      </c>
      <c r="Y97" s="509" t="n">
        <f aca="false">SUM(Y98:Y99)</f>
        <v>3</v>
      </c>
      <c r="Z97" s="509" t="n">
        <f aca="false">SUM(Z98:Z99)</f>
        <v>4</v>
      </c>
      <c r="AA97" s="509" t="n">
        <f aca="false">SUM(AA98:AA99)</f>
        <v>1</v>
      </c>
      <c r="AB97" s="509" t="n">
        <f aca="false">SUM(AB98:AB99)</f>
        <v>5</v>
      </c>
      <c r="AC97" s="509" t="n">
        <f aca="false">SUM(AC98:AC99)</f>
        <v>10</v>
      </c>
      <c r="AD97" s="509" t="n">
        <f aca="false">SUM(AD98:AD99)</f>
        <v>8</v>
      </c>
      <c r="AE97" s="509" t="n">
        <f aca="false">SUM(AE98:AE99)</f>
        <v>6</v>
      </c>
      <c r="AF97" s="509" t="n">
        <f aca="false">SUM(AF98:AF99)</f>
        <v>1</v>
      </c>
      <c r="AG97" s="510" t="n">
        <f aca="false">SUM(AG98:AG99)</f>
        <v>0</v>
      </c>
    </row>
    <row r="98" s="451" customFormat="true" ht="12" hidden="false" customHeight="true" outlineLevel="0" collapsed="false">
      <c r="A98" s="397"/>
      <c r="B98" s="507"/>
      <c r="C98" s="507"/>
      <c r="D98" s="569"/>
      <c r="E98" s="547" t="s">
        <v>475</v>
      </c>
      <c r="F98" s="555" t="n">
        <f aca="false">SUM(L98:AG98)</f>
        <v>18</v>
      </c>
      <c r="G98" s="556" t="n">
        <v>0</v>
      </c>
      <c r="H98" s="557" t="n">
        <v>0</v>
      </c>
      <c r="I98" s="557" t="n">
        <v>0</v>
      </c>
      <c r="J98" s="557" t="n">
        <v>0</v>
      </c>
      <c r="K98" s="558" t="n">
        <v>0</v>
      </c>
      <c r="L98" s="554" t="n">
        <f aca="false">SUM(G98:K98)</f>
        <v>0</v>
      </c>
      <c r="M98" s="557" t="n">
        <v>0</v>
      </c>
      <c r="N98" s="557" t="n">
        <v>0</v>
      </c>
      <c r="O98" s="557" t="n">
        <v>0</v>
      </c>
      <c r="P98" s="558" t="n">
        <v>0</v>
      </c>
      <c r="Q98" s="556" t="n">
        <v>0</v>
      </c>
      <c r="R98" s="557" t="n">
        <v>0</v>
      </c>
      <c r="S98" s="557" t="n">
        <v>0</v>
      </c>
      <c r="T98" s="557" t="n">
        <v>0</v>
      </c>
      <c r="U98" s="557" t="n">
        <v>0</v>
      </c>
      <c r="V98" s="557" t="n">
        <v>0</v>
      </c>
      <c r="W98" s="557" t="n">
        <v>1</v>
      </c>
      <c r="X98" s="557" t="n">
        <v>1</v>
      </c>
      <c r="Y98" s="557" t="n">
        <v>2</v>
      </c>
      <c r="Z98" s="557" t="n">
        <v>2</v>
      </c>
      <c r="AA98" s="557" t="n">
        <v>0</v>
      </c>
      <c r="AB98" s="557" t="n">
        <v>3</v>
      </c>
      <c r="AC98" s="557" t="n">
        <v>5</v>
      </c>
      <c r="AD98" s="557" t="n">
        <v>2</v>
      </c>
      <c r="AE98" s="557" t="n">
        <v>2</v>
      </c>
      <c r="AF98" s="557" t="n">
        <v>0</v>
      </c>
      <c r="AG98" s="558" t="n">
        <v>0</v>
      </c>
    </row>
    <row r="99" s="451" customFormat="true" ht="17.25" hidden="false" customHeight="true" outlineLevel="0" collapsed="false">
      <c r="A99" s="397"/>
      <c r="B99" s="507"/>
      <c r="C99" s="507"/>
      <c r="D99" s="569"/>
      <c r="E99" s="547" t="s">
        <v>476</v>
      </c>
      <c r="F99" s="555" t="n">
        <f aca="false">SUM(L99:AG99)</f>
        <v>22</v>
      </c>
      <c r="G99" s="556" t="n">
        <v>0</v>
      </c>
      <c r="H99" s="557" t="n">
        <v>0</v>
      </c>
      <c r="I99" s="557" t="n">
        <v>0</v>
      </c>
      <c r="J99" s="557" t="n">
        <v>0</v>
      </c>
      <c r="K99" s="558" t="n">
        <v>0</v>
      </c>
      <c r="L99" s="554" t="n">
        <f aca="false">SUM(G99:K99)</f>
        <v>0</v>
      </c>
      <c r="M99" s="557" t="n">
        <v>0</v>
      </c>
      <c r="N99" s="557" t="n">
        <v>0</v>
      </c>
      <c r="O99" s="557" t="n">
        <v>0</v>
      </c>
      <c r="P99" s="558" t="n">
        <v>0</v>
      </c>
      <c r="Q99" s="556" t="n">
        <v>0</v>
      </c>
      <c r="R99" s="557" t="n">
        <v>0</v>
      </c>
      <c r="S99" s="557" t="n">
        <v>0</v>
      </c>
      <c r="T99" s="557" t="n">
        <v>0</v>
      </c>
      <c r="U99" s="557" t="n">
        <v>0</v>
      </c>
      <c r="V99" s="557" t="n">
        <v>0</v>
      </c>
      <c r="W99" s="557" t="n">
        <v>0</v>
      </c>
      <c r="X99" s="557" t="n">
        <v>0</v>
      </c>
      <c r="Y99" s="557" t="n">
        <v>1</v>
      </c>
      <c r="Z99" s="557" t="n">
        <v>2</v>
      </c>
      <c r="AA99" s="557" t="n">
        <v>1</v>
      </c>
      <c r="AB99" s="557" t="n">
        <v>2</v>
      </c>
      <c r="AC99" s="557" t="n">
        <v>5</v>
      </c>
      <c r="AD99" s="557" t="n">
        <v>6</v>
      </c>
      <c r="AE99" s="557" t="n">
        <v>4</v>
      </c>
      <c r="AF99" s="557" t="n">
        <v>1</v>
      </c>
      <c r="AG99" s="558" t="n">
        <v>0</v>
      </c>
    </row>
    <row r="100" s="451" customFormat="true" ht="12" hidden="false" customHeight="true" outlineLevel="0" collapsed="false">
      <c r="A100" s="397" t="s">
        <v>465</v>
      </c>
      <c r="B100" s="507" t="s">
        <v>200</v>
      </c>
      <c r="C100" s="507"/>
      <c r="D100" s="338"/>
      <c r="E100" s="547" t="s">
        <v>7</v>
      </c>
      <c r="F100" s="504" t="n">
        <f aca="false">SUM(L100:AG100)</f>
        <v>87</v>
      </c>
      <c r="G100" s="508" t="n">
        <f aca="false">SUM(G101:G102)</f>
        <v>0</v>
      </c>
      <c r="H100" s="509" t="n">
        <f aca="false">SUM(H101:H102)</f>
        <v>0</v>
      </c>
      <c r="I100" s="509" t="n">
        <f aca="false">SUM(I101:I102)</f>
        <v>0</v>
      </c>
      <c r="J100" s="509" t="n">
        <f aca="false">SUM(J101:J102)</f>
        <v>0</v>
      </c>
      <c r="K100" s="510" t="n">
        <f aca="false">SUM(K101:K102)</f>
        <v>0</v>
      </c>
      <c r="L100" s="554" t="n">
        <f aca="false">SUM(L101:L102)</f>
        <v>0</v>
      </c>
      <c r="M100" s="509" t="n">
        <f aca="false">SUM(M101:M102)</f>
        <v>0</v>
      </c>
      <c r="N100" s="509" t="n">
        <f aca="false">SUM(N101:N102)</f>
        <v>0</v>
      </c>
      <c r="O100" s="509" t="n">
        <f aca="false">SUM(O101:O102)</f>
        <v>0</v>
      </c>
      <c r="P100" s="510" t="n">
        <f aca="false">SUM(P101:P102)</f>
        <v>0</v>
      </c>
      <c r="Q100" s="508" t="n">
        <f aca="false">SUM(Q101:Q102)</f>
        <v>0</v>
      </c>
      <c r="R100" s="509" t="n">
        <f aca="false">SUM(R101:R102)</f>
        <v>0</v>
      </c>
      <c r="S100" s="509" t="n">
        <f aca="false">SUM(S101:S102)</f>
        <v>0</v>
      </c>
      <c r="T100" s="509" t="n">
        <f aca="false">SUM(T101:T102)</f>
        <v>0</v>
      </c>
      <c r="U100" s="509" t="n">
        <f aca="false">SUM(U101:U102)</f>
        <v>0</v>
      </c>
      <c r="V100" s="509" t="n">
        <f aca="false">SUM(V101:V102)</f>
        <v>0</v>
      </c>
      <c r="W100" s="509" t="n">
        <f aca="false">SUM(W101:W102)</f>
        <v>0</v>
      </c>
      <c r="X100" s="509" t="n">
        <f aca="false">SUM(X101:X102)</f>
        <v>0</v>
      </c>
      <c r="Y100" s="509" t="n">
        <f aca="false">SUM(Y101:Y102)</f>
        <v>0</v>
      </c>
      <c r="Z100" s="509" t="n">
        <f aca="false">SUM(Z101:Z102)</f>
        <v>1</v>
      </c>
      <c r="AA100" s="509" t="n">
        <f aca="false">SUM(AA101:AA102)</f>
        <v>4</v>
      </c>
      <c r="AB100" s="509" t="n">
        <f aca="false">SUM(AB101:AB102)</f>
        <v>11</v>
      </c>
      <c r="AC100" s="509" t="n">
        <f aca="false">SUM(AC101:AC102)</f>
        <v>14</v>
      </c>
      <c r="AD100" s="509" t="n">
        <f aca="false">SUM(AD101:AD102)</f>
        <v>24</v>
      </c>
      <c r="AE100" s="509" t="n">
        <f aca="false">SUM(AE101:AE102)</f>
        <v>20</v>
      </c>
      <c r="AF100" s="509" t="n">
        <f aca="false">SUM(AF101:AF102)</f>
        <v>13</v>
      </c>
      <c r="AG100" s="510" t="n">
        <f aca="false">SUM(AG101:AG102)</f>
        <v>0</v>
      </c>
      <c r="AH100" s="531"/>
    </row>
    <row r="101" s="451" customFormat="true" ht="12" hidden="false" customHeight="true" outlineLevel="0" collapsed="false">
      <c r="A101" s="397"/>
      <c r="B101" s="507"/>
      <c r="C101" s="507"/>
      <c r="D101" s="569"/>
      <c r="E101" s="547" t="s">
        <v>475</v>
      </c>
      <c r="F101" s="555" t="n">
        <f aca="false">SUM(L101:AG101)</f>
        <v>25</v>
      </c>
      <c r="G101" s="556" t="n">
        <v>0</v>
      </c>
      <c r="H101" s="557" t="n">
        <v>0</v>
      </c>
      <c r="I101" s="557" t="n">
        <v>0</v>
      </c>
      <c r="J101" s="557" t="n">
        <v>0</v>
      </c>
      <c r="K101" s="558" t="n">
        <v>0</v>
      </c>
      <c r="L101" s="554" t="n">
        <f aca="false">SUM(G101:K101)</f>
        <v>0</v>
      </c>
      <c r="M101" s="557" t="n">
        <v>0</v>
      </c>
      <c r="N101" s="557" t="n">
        <v>0</v>
      </c>
      <c r="O101" s="557" t="n">
        <v>0</v>
      </c>
      <c r="P101" s="558" t="n">
        <v>0</v>
      </c>
      <c r="Q101" s="556" t="n">
        <v>0</v>
      </c>
      <c r="R101" s="557" t="n">
        <v>0</v>
      </c>
      <c r="S101" s="557" t="n">
        <v>0</v>
      </c>
      <c r="T101" s="557" t="n">
        <v>0</v>
      </c>
      <c r="U101" s="557" t="n">
        <v>0</v>
      </c>
      <c r="V101" s="557" t="n">
        <v>0</v>
      </c>
      <c r="W101" s="557" t="n">
        <v>0</v>
      </c>
      <c r="X101" s="557" t="n">
        <v>0</v>
      </c>
      <c r="Y101" s="557" t="n">
        <v>0</v>
      </c>
      <c r="Z101" s="557" t="n">
        <v>0</v>
      </c>
      <c r="AA101" s="557" t="n">
        <v>2</v>
      </c>
      <c r="AB101" s="557" t="n">
        <v>5</v>
      </c>
      <c r="AC101" s="557" t="n">
        <v>6</v>
      </c>
      <c r="AD101" s="557" t="n">
        <v>8</v>
      </c>
      <c r="AE101" s="557" t="n">
        <v>2</v>
      </c>
      <c r="AF101" s="557" t="n">
        <v>2</v>
      </c>
      <c r="AG101" s="558" t="n">
        <v>0</v>
      </c>
      <c r="AH101" s="531"/>
    </row>
    <row r="102" s="451" customFormat="true" ht="17.25" hidden="false" customHeight="true" outlineLevel="0" collapsed="false">
      <c r="A102" s="397"/>
      <c r="B102" s="507"/>
      <c r="C102" s="507"/>
      <c r="D102" s="569"/>
      <c r="E102" s="547" t="s">
        <v>476</v>
      </c>
      <c r="F102" s="555" t="n">
        <f aca="false">SUM(L102:AG102)</f>
        <v>62</v>
      </c>
      <c r="G102" s="556" t="n">
        <v>0</v>
      </c>
      <c r="H102" s="557" t="n">
        <v>0</v>
      </c>
      <c r="I102" s="557" t="n">
        <v>0</v>
      </c>
      <c r="J102" s="557" t="n">
        <v>0</v>
      </c>
      <c r="K102" s="558" t="n">
        <v>0</v>
      </c>
      <c r="L102" s="554" t="n">
        <f aca="false">SUM(G102:K102)</f>
        <v>0</v>
      </c>
      <c r="M102" s="557" t="n">
        <v>0</v>
      </c>
      <c r="N102" s="557" t="n">
        <v>0</v>
      </c>
      <c r="O102" s="557" t="n">
        <v>0</v>
      </c>
      <c r="P102" s="558" t="n">
        <v>0</v>
      </c>
      <c r="Q102" s="556" t="n">
        <v>0</v>
      </c>
      <c r="R102" s="557" t="n">
        <v>0</v>
      </c>
      <c r="S102" s="557" t="n">
        <v>0</v>
      </c>
      <c r="T102" s="557" t="n">
        <v>0</v>
      </c>
      <c r="U102" s="557" t="n">
        <v>0</v>
      </c>
      <c r="V102" s="557" t="n">
        <v>0</v>
      </c>
      <c r="W102" s="557" t="n">
        <v>0</v>
      </c>
      <c r="X102" s="557" t="n">
        <v>0</v>
      </c>
      <c r="Y102" s="557" t="n">
        <v>0</v>
      </c>
      <c r="Z102" s="557" t="n">
        <v>1</v>
      </c>
      <c r="AA102" s="557" t="n">
        <v>2</v>
      </c>
      <c r="AB102" s="557" t="n">
        <v>6</v>
      </c>
      <c r="AC102" s="557" t="n">
        <v>8</v>
      </c>
      <c r="AD102" s="557" t="n">
        <v>16</v>
      </c>
      <c r="AE102" s="557" t="n">
        <v>18</v>
      </c>
      <c r="AF102" s="557" t="n">
        <v>11</v>
      </c>
      <c r="AG102" s="558" t="n">
        <v>0</v>
      </c>
      <c r="AH102" s="531"/>
    </row>
    <row r="103" s="451" customFormat="true" ht="12" hidden="false" customHeight="true" outlineLevel="0" collapsed="false">
      <c r="A103" s="397" t="s">
        <v>466</v>
      </c>
      <c r="B103" s="507" t="s">
        <v>173</v>
      </c>
      <c r="C103" s="507"/>
      <c r="D103" s="338"/>
      <c r="E103" s="547" t="s">
        <v>7</v>
      </c>
      <c r="F103" s="504" t="n">
        <f aca="false">SUM(L103:AG103)</f>
        <v>56</v>
      </c>
      <c r="G103" s="508" t="n">
        <f aca="false">SUM(G104:G105)</f>
        <v>0</v>
      </c>
      <c r="H103" s="509" t="n">
        <f aca="false">SUM(H104:H105)</f>
        <v>0</v>
      </c>
      <c r="I103" s="509" t="n">
        <f aca="false">SUM(I104:I105)</f>
        <v>0</v>
      </c>
      <c r="J103" s="509" t="n">
        <f aca="false">SUM(J104:J105)</f>
        <v>0</v>
      </c>
      <c r="K103" s="510" t="n">
        <f aca="false">SUM(K104:K105)</f>
        <v>0</v>
      </c>
      <c r="L103" s="554" t="n">
        <f aca="false">SUM(L104:L105)</f>
        <v>0</v>
      </c>
      <c r="M103" s="509" t="n">
        <f aca="false">SUM(M104:M105)</f>
        <v>0</v>
      </c>
      <c r="N103" s="509" t="n">
        <f aca="false">SUM(N104:N105)</f>
        <v>0</v>
      </c>
      <c r="O103" s="509" t="n">
        <f aca="false">SUM(O104:O105)</f>
        <v>1</v>
      </c>
      <c r="P103" s="510" t="n">
        <f aca="false">SUM(P104:P105)</f>
        <v>0</v>
      </c>
      <c r="Q103" s="508" t="n">
        <f aca="false">SUM(Q104:Q105)</f>
        <v>0</v>
      </c>
      <c r="R103" s="509" t="n">
        <f aca="false">SUM(R104:R105)</f>
        <v>2</v>
      </c>
      <c r="S103" s="509" t="n">
        <f aca="false">SUM(S104:S105)</f>
        <v>2</v>
      </c>
      <c r="T103" s="509" t="n">
        <f aca="false">SUM(T104:T105)</f>
        <v>2</v>
      </c>
      <c r="U103" s="509" t="n">
        <f aca="false">SUM(U104:U105)</f>
        <v>1</v>
      </c>
      <c r="V103" s="509" t="n">
        <f aca="false">SUM(V104:V105)</f>
        <v>3</v>
      </c>
      <c r="W103" s="509" t="n">
        <f aca="false">SUM(W104:W105)</f>
        <v>2</v>
      </c>
      <c r="X103" s="509" t="n">
        <f aca="false">SUM(X104:X105)</f>
        <v>2</v>
      </c>
      <c r="Y103" s="509" t="n">
        <f aca="false">SUM(Y104:Y105)</f>
        <v>6</v>
      </c>
      <c r="Z103" s="509" t="n">
        <f aca="false">SUM(Z104:Z105)</f>
        <v>5</v>
      </c>
      <c r="AA103" s="509" t="n">
        <f aca="false">SUM(AA104:AA105)</f>
        <v>7</v>
      </c>
      <c r="AB103" s="509" t="n">
        <f aca="false">SUM(AB104:AB105)</f>
        <v>6</v>
      </c>
      <c r="AC103" s="509" t="n">
        <f aca="false">SUM(AC104:AC105)</f>
        <v>6</v>
      </c>
      <c r="AD103" s="509" t="n">
        <f aca="false">SUM(AD104:AD105)</f>
        <v>9</v>
      </c>
      <c r="AE103" s="509" t="n">
        <f aca="false">SUM(AE104:AE105)</f>
        <v>2</v>
      </c>
      <c r="AF103" s="509" t="n">
        <f aca="false">SUM(AF104:AF105)</f>
        <v>0</v>
      </c>
      <c r="AG103" s="510" t="n">
        <f aca="false">SUM(AG104:AG105)</f>
        <v>0</v>
      </c>
      <c r="AH103" s="531"/>
    </row>
    <row r="104" s="451" customFormat="true" ht="12" hidden="false" customHeight="true" outlineLevel="0" collapsed="false">
      <c r="A104" s="397"/>
      <c r="B104" s="507"/>
      <c r="C104" s="507"/>
      <c r="D104" s="569"/>
      <c r="E104" s="547" t="s">
        <v>475</v>
      </c>
      <c r="F104" s="555" t="n">
        <f aca="false">SUM(L104:AG104)</f>
        <v>32</v>
      </c>
      <c r="G104" s="556" t="n">
        <v>0</v>
      </c>
      <c r="H104" s="557" t="n">
        <v>0</v>
      </c>
      <c r="I104" s="557" t="n">
        <v>0</v>
      </c>
      <c r="J104" s="557" t="n">
        <v>0</v>
      </c>
      <c r="K104" s="558" t="n">
        <v>0</v>
      </c>
      <c r="L104" s="554" t="n">
        <f aca="false">SUM(G104:K104)</f>
        <v>0</v>
      </c>
      <c r="M104" s="557" t="n">
        <v>0</v>
      </c>
      <c r="N104" s="557" t="n">
        <v>0</v>
      </c>
      <c r="O104" s="557" t="n">
        <v>1</v>
      </c>
      <c r="P104" s="558" t="n">
        <v>0</v>
      </c>
      <c r="Q104" s="556" t="n">
        <v>0</v>
      </c>
      <c r="R104" s="557" t="n">
        <v>2</v>
      </c>
      <c r="S104" s="557" t="n">
        <v>2</v>
      </c>
      <c r="T104" s="557" t="n">
        <v>1</v>
      </c>
      <c r="U104" s="557" t="n">
        <v>0</v>
      </c>
      <c r="V104" s="557" t="n">
        <v>2</v>
      </c>
      <c r="W104" s="557" t="n">
        <v>1</v>
      </c>
      <c r="X104" s="557" t="n">
        <v>2</v>
      </c>
      <c r="Y104" s="557" t="n">
        <v>4</v>
      </c>
      <c r="Z104" s="557" t="n">
        <v>4</v>
      </c>
      <c r="AA104" s="557" t="n">
        <v>3</v>
      </c>
      <c r="AB104" s="557" t="n">
        <v>3</v>
      </c>
      <c r="AC104" s="557" t="n">
        <v>3</v>
      </c>
      <c r="AD104" s="557" t="n">
        <v>3</v>
      </c>
      <c r="AE104" s="557" t="n">
        <v>1</v>
      </c>
      <c r="AF104" s="557" t="n">
        <v>0</v>
      </c>
      <c r="AG104" s="558" t="n">
        <v>0</v>
      </c>
      <c r="AH104" s="531"/>
    </row>
    <row r="105" s="451" customFormat="true" ht="17.25" hidden="false" customHeight="true" outlineLevel="0" collapsed="false">
      <c r="A105" s="397"/>
      <c r="B105" s="507"/>
      <c r="C105" s="507"/>
      <c r="D105" s="569"/>
      <c r="E105" s="547" t="s">
        <v>476</v>
      </c>
      <c r="F105" s="555" t="n">
        <f aca="false">SUM(L105:AG105)</f>
        <v>24</v>
      </c>
      <c r="G105" s="556" t="n">
        <v>0</v>
      </c>
      <c r="H105" s="557" t="n">
        <v>0</v>
      </c>
      <c r="I105" s="557" t="n">
        <v>0</v>
      </c>
      <c r="J105" s="557" t="n">
        <v>0</v>
      </c>
      <c r="K105" s="558" t="n">
        <v>0</v>
      </c>
      <c r="L105" s="554" t="n">
        <f aca="false">SUM(G105:K105)</f>
        <v>0</v>
      </c>
      <c r="M105" s="557" t="n">
        <v>0</v>
      </c>
      <c r="N105" s="557" t="n">
        <v>0</v>
      </c>
      <c r="O105" s="557" t="n">
        <v>0</v>
      </c>
      <c r="P105" s="558" t="n">
        <v>0</v>
      </c>
      <c r="Q105" s="556" t="n">
        <v>0</v>
      </c>
      <c r="R105" s="557" t="n">
        <v>0</v>
      </c>
      <c r="S105" s="557" t="n">
        <v>0</v>
      </c>
      <c r="T105" s="557" t="n">
        <v>1</v>
      </c>
      <c r="U105" s="557" t="n">
        <v>1</v>
      </c>
      <c r="V105" s="557" t="n">
        <v>1</v>
      </c>
      <c r="W105" s="557" t="n">
        <v>1</v>
      </c>
      <c r="X105" s="557" t="n">
        <v>0</v>
      </c>
      <c r="Y105" s="557" t="n">
        <v>2</v>
      </c>
      <c r="Z105" s="557" t="n">
        <v>1</v>
      </c>
      <c r="AA105" s="557" t="n">
        <v>4</v>
      </c>
      <c r="AB105" s="557" t="n">
        <v>3</v>
      </c>
      <c r="AC105" s="557" t="n">
        <v>3</v>
      </c>
      <c r="AD105" s="557" t="n">
        <v>6</v>
      </c>
      <c r="AE105" s="557" t="n">
        <v>1</v>
      </c>
      <c r="AF105" s="557" t="n">
        <v>0</v>
      </c>
      <c r="AG105" s="558" t="n">
        <v>0</v>
      </c>
      <c r="AH105" s="531"/>
    </row>
    <row r="106" s="451" customFormat="true" ht="12" hidden="false" customHeight="true" outlineLevel="0" collapsed="false">
      <c r="A106" s="397" t="s">
        <v>467</v>
      </c>
      <c r="B106" s="465" t="s">
        <v>477</v>
      </c>
      <c r="C106" s="470" t="s">
        <v>468</v>
      </c>
      <c r="D106" s="338"/>
      <c r="E106" s="547" t="s">
        <v>7</v>
      </c>
      <c r="F106" s="504" t="n">
        <f aca="false">SUM(L106:AG106)</f>
        <v>5</v>
      </c>
      <c r="G106" s="508" t="n">
        <f aca="false">SUM(G107:G108)</f>
        <v>0</v>
      </c>
      <c r="H106" s="509" t="n">
        <f aca="false">SUM(H107:H108)</f>
        <v>0</v>
      </c>
      <c r="I106" s="509" t="n">
        <f aca="false">SUM(I107:I108)</f>
        <v>0</v>
      </c>
      <c r="J106" s="509" t="n">
        <f aca="false">SUM(J107:J108)</f>
        <v>0</v>
      </c>
      <c r="K106" s="510" t="n">
        <f aca="false">SUM(K107:K108)</f>
        <v>0</v>
      </c>
      <c r="L106" s="554" t="n">
        <f aca="false">SUM(L107:L108)</f>
        <v>0</v>
      </c>
      <c r="M106" s="509" t="n">
        <f aca="false">SUM(M107:M108)</f>
        <v>0</v>
      </c>
      <c r="N106" s="509" t="n">
        <f aca="false">SUM(N107:N108)</f>
        <v>0</v>
      </c>
      <c r="O106" s="509" t="n">
        <f aca="false">SUM(O107:O108)</f>
        <v>1</v>
      </c>
      <c r="P106" s="510" t="n">
        <f aca="false">SUM(P107:P108)</f>
        <v>0</v>
      </c>
      <c r="Q106" s="508" t="n">
        <f aca="false">SUM(Q107:Q108)</f>
        <v>0</v>
      </c>
      <c r="R106" s="509" t="n">
        <f aca="false">SUM(R107:R108)</f>
        <v>0</v>
      </c>
      <c r="S106" s="509" t="n">
        <f aca="false">SUM(S107:S108)</f>
        <v>0</v>
      </c>
      <c r="T106" s="509" t="n">
        <f aca="false">SUM(T107:T108)</f>
        <v>2</v>
      </c>
      <c r="U106" s="509" t="n">
        <f aca="false">SUM(U107:U108)</f>
        <v>0</v>
      </c>
      <c r="V106" s="509" t="n">
        <f aca="false">SUM(V107:V108)</f>
        <v>0</v>
      </c>
      <c r="W106" s="509" t="n">
        <f aca="false">SUM(W107:W108)</f>
        <v>1</v>
      </c>
      <c r="X106" s="509" t="n">
        <f aca="false">SUM(X107:X108)</f>
        <v>0</v>
      </c>
      <c r="Y106" s="509" t="n">
        <f aca="false">SUM(Y107:Y108)</f>
        <v>1</v>
      </c>
      <c r="Z106" s="509" t="n">
        <f aca="false">SUM(Z107:Z108)</f>
        <v>0</v>
      </c>
      <c r="AA106" s="509" t="n">
        <f aca="false">SUM(AA107:AA108)</f>
        <v>0</v>
      </c>
      <c r="AB106" s="509" t="n">
        <f aca="false">SUM(AB107:AB108)</f>
        <v>0</v>
      </c>
      <c r="AC106" s="509" t="n">
        <f aca="false">SUM(AC107:AC108)</f>
        <v>0</v>
      </c>
      <c r="AD106" s="509" t="n">
        <f aca="false">SUM(AD107:AD108)</f>
        <v>0</v>
      </c>
      <c r="AE106" s="509" t="n">
        <f aca="false">SUM(AE107:AE108)</f>
        <v>0</v>
      </c>
      <c r="AF106" s="509" t="n">
        <f aca="false">SUM(AF107:AF108)</f>
        <v>0</v>
      </c>
      <c r="AG106" s="510" t="n">
        <f aca="false">SUM(AG107:AG108)</f>
        <v>0</v>
      </c>
    </row>
    <row r="107" s="451" customFormat="true" ht="12" hidden="false" customHeight="true" outlineLevel="0" collapsed="false">
      <c r="A107" s="397"/>
      <c r="B107" s="465"/>
      <c r="C107" s="470"/>
      <c r="D107" s="529"/>
      <c r="E107" s="547" t="s">
        <v>475</v>
      </c>
      <c r="F107" s="555" t="n">
        <f aca="false">SUM(L107:AG107)</f>
        <v>4</v>
      </c>
      <c r="G107" s="556" t="n">
        <v>0</v>
      </c>
      <c r="H107" s="557" t="n">
        <v>0</v>
      </c>
      <c r="I107" s="557" t="n">
        <v>0</v>
      </c>
      <c r="J107" s="557" t="n">
        <v>0</v>
      </c>
      <c r="K107" s="558" t="n">
        <v>0</v>
      </c>
      <c r="L107" s="554" t="n">
        <f aca="false">SUM(G107:K107)</f>
        <v>0</v>
      </c>
      <c r="M107" s="557" t="n">
        <v>0</v>
      </c>
      <c r="N107" s="557" t="n">
        <v>0</v>
      </c>
      <c r="O107" s="557" t="n">
        <v>1</v>
      </c>
      <c r="P107" s="558" t="n">
        <v>0</v>
      </c>
      <c r="Q107" s="556" t="n">
        <v>0</v>
      </c>
      <c r="R107" s="557" t="n">
        <v>0</v>
      </c>
      <c r="S107" s="557" t="n">
        <v>0</v>
      </c>
      <c r="T107" s="557" t="n">
        <v>1</v>
      </c>
      <c r="U107" s="557" t="n">
        <v>0</v>
      </c>
      <c r="V107" s="557" t="n">
        <v>0</v>
      </c>
      <c r="W107" s="557" t="n">
        <v>1</v>
      </c>
      <c r="X107" s="557" t="n">
        <v>0</v>
      </c>
      <c r="Y107" s="557" t="n">
        <v>1</v>
      </c>
      <c r="Z107" s="557" t="n">
        <v>0</v>
      </c>
      <c r="AA107" s="557" t="n">
        <v>0</v>
      </c>
      <c r="AB107" s="557" t="n">
        <v>0</v>
      </c>
      <c r="AC107" s="557" t="n">
        <v>0</v>
      </c>
      <c r="AD107" s="557" t="n">
        <v>0</v>
      </c>
      <c r="AE107" s="557" t="n">
        <v>0</v>
      </c>
      <c r="AF107" s="557" t="n">
        <v>0</v>
      </c>
      <c r="AG107" s="558" t="n">
        <v>0</v>
      </c>
    </row>
    <row r="108" s="451" customFormat="true" ht="17.25" hidden="false" customHeight="true" outlineLevel="0" collapsed="false">
      <c r="A108" s="397"/>
      <c r="B108" s="465"/>
      <c r="C108" s="470"/>
      <c r="D108" s="529"/>
      <c r="E108" s="547" t="s">
        <v>476</v>
      </c>
      <c r="F108" s="555" t="n">
        <f aca="false">SUM(L108:AG108)</f>
        <v>1</v>
      </c>
      <c r="G108" s="556" t="n">
        <v>0</v>
      </c>
      <c r="H108" s="557" t="n">
        <v>0</v>
      </c>
      <c r="I108" s="557" t="n">
        <v>0</v>
      </c>
      <c r="J108" s="557" t="n">
        <v>0</v>
      </c>
      <c r="K108" s="558" t="n">
        <v>0</v>
      </c>
      <c r="L108" s="554" t="n">
        <f aca="false">SUM(G108:K108)</f>
        <v>0</v>
      </c>
      <c r="M108" s="557" t="n">
        <v>0</v>
      </c>
      <c r="N108" s="557" t="n">
        <v>0</v>
      </c>
      <c r="O108" s="557" t="n">
        <v>0</v>
      </c>
      <c r="P108" s="558" t="n">
        <v>0</v>
      </c>
      <c r="Q108" s="556" t="n">
        <v>0</v>
      </c>
      <c r="R108" s="557" t="n">
        <v>0</v>
      </c>
      <c r="S108" s="557" t="n">
        <v>0</v>
      </c>
      <c r="T108" s="557" t="n">
        <v>1</v>
      </c>
      <c r="U108" s="557" t="n">
        <v>0</v>
      </c>
      <c r="V108" s="557" t="n">
        <v>0</v>
      </c>
      <c r="W108" s="557" t="n">
        <v>0</v>
      </c>
      <c r="X108" s="557" t="n">
        <v>0</v>
      </c>
      <c r="Y108" s="557" t="n">
        <v>0</v>
      </c>
      <c r="Z108" s="557" t="n">
        <v>0</v>
      </c>
      <c r="AA108" s="557" t="n">
        <v>0</v>
      </c>
      <c r="AB108" s="557" t="n">
        <v>0</v>
      </c>
      <c r="AC108" s="557" t="n">
        <v>0</v>
      </c>
      <c r="AD108" s="557" t="n">
        <v>0</v>
      </c>
      <c r="AE108" s="557" t="n">
        <v>0</v>
      </c>
      <c r="AF108" s="557" t="n">
        <v>0</v>
      </c>
      <c r="AG108" s="558" t="n">
        <v>0</v>
      </c>
    </row>
    <row r="109" s="451" customFormat="true" ht="12" hidden="false" customHeight="true" outlineLevel="0" collapsed="false">
      <c r="A109" s="397" t="s">
        <v>469</v>
      </c>
      <c r="B109" s="515" t="s">
        <v>154</v>
      </c>
      <c r="C109" s="515"/>
      <c r="D109" s="338"/>
      <c r="E109" s="547" t="s">
        <v>7</v>
      </c>
      <c r="F109" s="504" t="n">
        <f aca="false">SUM(L109:AG109)</f>
        <v>44</v>
      </c>
      <c r="G109" s="508" t="n">
        <f aca="false">SUM(G110:G111)</f>
        <v>0</v>
      </c>
      <c r="H109" s="509" t="n">
        <f aca="false">SUM(H110:H111)</f>
        <v>0</v>
      </c>
      <c r="I109" s="509" t="n">
        <f aca="false">SUM(I110:I111)</f>
        <v>0</v>
      </c>
      <c r="J109" s="509" t="n">
        <f aca="false">SUM(J110:J111)</f>
        <v>0</v>
      </c>
      <c r="K109" s="510" t="n">
        <f aca="false">SUM(K110:K111)</f>
        <v>0</v>
      </c>
      <c r="L109" s="554" t="n">
        <f aca="false">SUM(L110:L111)</f>
        <v>0</v>
      </c>
      <c r="M109" s="509" t="n">
        <f aca="false">SUM(M110:M111)</f>
        <v>0</v>
      </c>
      <c r="N109" s="509" t="n">
        <f aca="false">SUM(N110:N111)</f>
        <v>0</v>
      </c>
      <c r="O109" s="509" t="n">
        <f aca="false">SUM(O110:O111)</f>
        <v>0</v>
      </c>
      <c r="P109" s="510" t="n">
        <f aca="false">SUM(P110:P111)</f>
        <v>3</v>
      </c>
      <c r="Q109" s="508" t="n">
        <f aca="false">SUM(Q110:Q111)</f>
        <v>4</v>
      </c>
      <c r="R109" s="509" t="n">
        <f aca="false">SUM(R110:R111)</f>
        <v>2</v>
      </c>
      <c r="S109" s="509" t="n">
        <f aca="false">SUM(S110:S111)</f>
        <v>4</v>
      </c>
      <c r="T109" s="509" t="n">
        <f aca="false">SUM(T110:T111)</f>
        <v>6</v>
      </c>
      <c r="U109" s="509" t="n">
        <f aca="false">SUM(U110:U111)</f>
        <v>5</v>
      </c>
      <c r="V109" s="509" t="n">
        <f aca="false">SUM(V110:V111)</f>
        <v>5</v>
      </c>
      <c r="W109" s="509" t="n">
        <f aca="false">SUM(W110:W111)</f>
        <v>5</v>
      </c>
      <c r="X109" s="509" t="n">
        <f aca="false">SUM(X110:X111)</f>
        <v>2</v>
      </c>
      <c r="Y109" s="509" t="n">
        <f aca="false">SUM(Y110:Y111)</f>
        <v>3</v>
      </c>
      <c r="Z109" s="509" t="n">
        <f aca="false">SUM(Z110:Z111)</f>
        <v>1</v>
      </c>
      <c r="AA109" s="509" t="n">
        <f aca="false">SUM(AA110:AA111)</f>
        <v>2</v>
      </c>
      <c r="AB109" s="509" t="n">
        <f aca="false">SUM(AB110:AB111)</f>
        <v>0</v>
      </c>
      <c r="AC109" s="509" t="n">
        <f aca="false">SUM(AC110:AC111)</f>
        <v>1</v>
      </c>
      <c r="AD109" s="509" t="n">
        <f aca="false">SUM(AD110:AD111)</f>
        <v>1</v>
      </c>
      <c r="AE109" s="509" t="n">
        <f aca="false">SUM(AE110:AE111)</f>
        <v>0</v>
      </c>
      <c r="AF109" s="509" t="n">
        <f aca="false">SUM(AF110:AF111)</f>
        <v>0</v>
      </c>
      <c r="AG109" s="510" t="n">
        <f aca="false">SUM(AG110:AG111)</f>
        <v>0</v>
      </c>
    </row>
    <row r="110" s="451" customFormat="true" ht="12" hidden="false" customHeight="true" outlineLevel="0" collapsed="false">
      <c r="A110" s="397"/>
      <c r="B110" s="515"/>
      <c r="C110" s="515"/>
      <c r="D110" s="569"/>
      <c r="E110" s="547" t="s">
        <v>475</v>
      </c>
      <c r="F110" s="555" t="n">
        <f aca="false">SUM(L110:AG110)</f>
        <v>28</v>
      </c>
      <c r="G110" s="556" t="n">
        <v>0</v>
      </c>
      <c r="H110" s="557" t="n">
        <v>0</v>
      </c>
      <c r="I110" s="557" t="n">
        <v>0</v>
      </c>
      <c r="J110" s="557" t="n">
        <v>0</v>
      </c>
      <c r="K110" s="558" t="n">
        <v>0</v>
      </c>
      <c r="L110" s="570" t="n">
        <f aca="false">SUM(G110:K110)</f>
        <v>0</v>
      </c>
      <c r="M110" s="557" t="n">
        <v>0</v>
      </c>
      <c r="N110" s="557" t="n">
        <v>0</v>
      </c>
      <c r="O110" s="557" t="n">
        <v>0</v>
      </c>
      <c r="P110" s="558" t="n">
        <v>3</v>
      </c>
      <c r="Q110" s="556" t="n">
        <v>2</v>
      </c>
      <c r="R110" s="557" t="n">
        <v>1</v>
      </c>
      <c r="S110" s="557" t="n">
        <v>2</v>
      </c>
      <c r="T110" s="557" t="n">
        <v>5</v>
      </c>
      <c r="U110" s="557" t="n">
        <v>3</v>
      </c>
      <c r="V110" s="557" t="n">
        <v>2</v>
      </c>
      <c r="W110" s="557" t="n">
        <v>3</v>
      </c>
      <c r="X110" s="557" t="n">
        <v>2</v>
      </c>
      <c r="Y110" s="557" t="n">
        <v>2</v>
      </c>
      <c r="Z110" s="557" t="n">
        <v>0</v>
      </c>
      <c r="AA110" s="557" t="n">
        <v>2</v>
      </c>
      <c r="AB110" s="557" t="n">
        <v>0</v>
      </c>
      <c r="AC110" s="557" t="n">
        <v>0</v>
      </c>
      <c r="AD110" s="557" t="n">
        <v>1</v>
      </c>
      <c r="AE110" s="557" t="n">
        <v>0</v>
      </c>
      <c r="AF110" s="557" t="n">
        <v>0</v>
      </c>
      <c r="AG110" s="558" t="n">
        <v>0</v>
      </c>
    </row>
    <row r="111" s="451" customFormat="true" ht="17.25" hidden="false" customHeight="true" outlineLevel="0" collapsed="false">
      <c r="A111" s="406"/>
      <c r="B111" s="515"/>
      <c r="C111" s="515"/>
      <c r="D111" s="571"/>
      <c r="E111" s="565" t="s">
        <v>476</v>
      </c>
      <c r="F111" s="566" t="n">
        <f aca="false">SUM(L111:AG111)</f>
        <v>16</v>
      </c>
      <c r="G111" s="572" t="n">
        <v>0</v>
      </c>
      <c r="H111" s="573" t="n">
        <v>0</v>
      </c>
      <c r="I111" s="573" t="n">
        <v>0</v>
      </c>
      <c r="J111" s="573" t="n">
        <v>0</v>
      </c>
      <c r="K111" s="574" t="n">
        <v>0</v>
      </c>
      <c r="L111" s="575" t="n">
        <f aca="false">SUM(G111:K111)</f>
        <v>0</v>
      </c>
      <c r="M111" s="573" t="n">
        <v>0</v>
      </c>
      <c r="N111" s="573" t="n">
        <v>0</v>
      </c>
      <c r="O111" s="573" t="n">
        <v>0</v>
      </c>
      <c r="P111" s="574" t="n">
        <v>0</v>
      </c>
      <c r="Q111" s="572" t="n">
        <v>2</v>
      </c>
      <c r="R111" s="573" t="n">
        <v>1</v>
      </c>
      <c r="S111" s="573" t="n">
        <v>2</v>
      </c>
      <c r="T111" s="573" t="n">
        <v>1</v>
      </c>
      <c r="U111" s="573" t="n">
        <v>2</v>
      </c>
      <c r="V111" s="573" t="n">
        <v>3</v>
      </c>
      <c r="W111" s="573" t="n">
        <v>2</v>
      </c>
      <c r="X111" s="573" t="n">
        <v>0</v>
      </c>
      <c r="Y111" s="573" t="n">
        <v>1</v>
      </c>
      <c r="Z111" s="573" t="n">
        <v>1</v>
      </c>
      <c r="AA111" s="573" t="n">
        <v>0</v>
      </c>
      <c r="AB111" s="573" t="n">
        <v>0</v>
      </c>
      <c r="AC111" s="573" t="n">
        <v>1</v>
      </c>
      <c r="AD111" s="573" t="n">
        <v>0</v>
      </c>
      <c r="AE111" s="573" t="n">
        <v>0</v>
      </c>
      <c r="AF111" s="573" t="n">
        <v>0</v>
      </c>
      <c r="AG111" s="574" t="n">
        <v>0</v>
      </c>
    </row>
    <row r="112" customFormat="false" ht="13.5" hidden="false" customHeight="false" outlineLevel="0" collapsed="false">
      <c r="B112" s="247"/>
      <c r="C112" s="247"/>
    </row>
    <row r="113" customFormat="false" ht="13.5" hidden="false" customHeight="false" outlineLevel="0" collapsed="false">
      <c r="B113" s="247"/>
      <c r="C113" s="247"/>
    </row>
    <row r="114" customFormat="false" ht="13.5" hidden="false" customHeight="false" outlineLevel="0" collapsed="false">
      <c r="B114" s="247"/>
      <c r="C114" s="247"/>
    </row>
    <row r="115" customFormat="false" ht="13.5" hidden="false" customHeight="false" outlineLevel="0" collapsed="false">
      <c r="B115" s="247"/>
      <c r="C115" s="247"/>
    </row>
  </sheetData>
  <sheetProtection sheet="true" objects="true" scenarios="true"/>
  <mergeCells count="56"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2:B24"/>
    <mergeCell ref="C22:C24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67:B69"/>
    <mergeCell ref="C67:C6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97:C99"/>
    <mergeCell ref="B100:C102"/>
    <mergeCell ref="B103:C105"/>
    <mergeCell ref="B106:B108"/>
    <mergeCell ref="C106:C108"/>
    <mergeCell ref="B109:C111"/>
  </mergeCells>
  <printOptions headings="false" gridLines="false" gridLinesSet="true" horizontalCentered="false" verticalCentered="false"/>
  <pageMargins left="0.779861111111111" right="0.6" top="0.859722222222222" bottom="0.620138888888889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7" man="true" max="16383" min="0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1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108" width="8.13"/>
    <col collapsed="false" customWidth="true" hidden="false" outlineLevel="0" max="2" min="2" style="0" width="5.76"/>
    <col collapsed="false" customWidth="true" hidden="false" outlineLevel="0" max="3" min="3" style="0" width="13.26"/>
    <col collapsed="false" customWidth="true" hidden="false" outlineLevel="0" max="4" min="4" style="0" width="1"/>
    <col collapsed="false" customWidth="true" hidden="false" outlineLevel="0" max="5" min="5" style="538" width="4.76"/>
    <col collapsed="false" customWidth="true" hidden="false" outlineLevel="0" max="6" min="6" style="0" width="6.37"/>
    <col collapsed="false" customWidth="true" hidden="false" outlineLevel="0" max="11" min="7" style="0" width="4.37"/>
    <col collapsed="false" customWidth="true" hidden="false" outlineLevel="0" max="13" min="12" style="0" width="4.63"/>
    <col collapsed="false" customWidth="true" hidden="false" outlineLevel="0" max="16" min="14" style="0" width="6"/>
    <col collapsed="false" customWidth="true" hidden="false" outlineLevel="0" max="32" min="17" style="0" width="5.26"/>
    <col collapsed="false" customWidth="true" hidden="false" outlineLevel="0" max="33" min="33" style="0" width="4.5"/>
    <col collapsed="false" customWidth="true" hidden="false" outlineLevel="0" max="34" min="34" style="0" width="4.37"/>
  </cols>
  <sheetData>
    <row r="1" customFormat="false" ht="13.8" hidden="false" customHeight="false" outlineLevel="0" collapsed="false">
      <c r="A1" s="147" t="s">
        <v>483</v>
      </c>
      <c r="B1" s="100"/>
      <c r="C1" s="100"/>
      <c r="D1" s="100"/>
      <c r="E1" s="417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</row>
    <row r="2" customFormat="false" ht="12" hidden="false" customHeight="true" outlineLevel="0" collapsed="false">
      <c r="A2" s="147"/>
      <c r="B2" s="100"/>
      <c r="C2" s="100"/>
      <c r="D2" s="100"/>
      <c r="E2" s="417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</row>
    <row r="3" customFormat="false" ht="14.25" hidden="false" customHeight="true" outlineLevel="0" collapsed="false">
      <c r="A3" s="148" t="s">
        <v>488</v>
      </c>
      <c r="B3" s="100"/>
      <c r="C3" s="100"/>
      <c r="D3" s="100"/>
      <c r="E3" s="417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207" t="str">
        <f aca="false">'3　月・性別，区別死亡数'!$O$2</f>
        <v>平成30年</v>
      </c>
    </row>
    <row r="4" customFormat="false" ht="16.5" hidden="false" customHeight="true" outlineLevel="0" collapsed="false">
      <c r="A4" s="418" t="s">
        <v>393</v>
      </c>
      <c r="B4" s="256" t="s">
        <v>471</v>
      </c>
      <c r="C4" s="256"/>
      <c r="D4" s="256"/>
      <c r="E4" s="256"/>
      <c r="F4" s="257" t="s">
        <v>482</v>
      </c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496"/>
      <c r="AG4" s="496"/>
    </row>
    <row r="5" customFormat="false" ht="16.5" hidden="false" customHeight="true" outlineLevel="0" collapsed="false">
      <c r="A5" s="418"/>
      <c r="B5" s="256"/>
      <c r="C5" s="256"/>
      <c r="D5" s="256"/>
      <c r="E5" s="256"/>
      <c r="F5" s="497" t="s">
        <v>7</v>
      </c>
      <c r="G5" s="162" t="s">
        <v>330</v>
      </c>
      <c r="H5" s="159" t="n">
        <v>1</v>
      </c>
      <c r="I5" s="159" t="n">
        <v>2</v>
      </c>
      <c r="J5" s="159" t="n">
        <v>3</v>
      </c>
      <c r="K5" s="314" t="n">
        <v>4</v>
      </c>
      <c r="L5" s="162" t="s">
        <v>331</v>
      </c>
      <c r="M5" s="159" t="s">
        <v>332</v>
      </c>
      <c r="N5" s="159" t="s">
        <v>221</v>
      </c>
      <c r="O5" s="159" t="s">
        <v>223</v>
      </c>
      <c r="P5" s="314" t="s">
        <v>225</v>
      </c>
      <c r="Q5" s="162" t="s">
        <v>227</v>
      </c>
      <c r="R5" s="159" t="s">
        <v>230</v>
      </c>
      <c r="S5" s="159" t="s">
        <v>232</v>
      </c>
      <c r="T5" s="159" t="s">
        <v>234</v>
      </c>
      <c r="U5" s="159" t="s">
        <v>236</v>
      </c>
      <c r="V5" s="159" t="s">
        <v>238</v>
      </c>
      <c r="W5" s="159" t="s">
        <v>241</v>
      </c>
      <c r="X5" s="159" t="s">
        <v>243</v>
      </c>
      <c r="Y5" s="159" t="s">
        <v>245</v>
      </c>
      <c r="Z5" s="159" t="s">
        <v>247</v>
      </c>
      <c r="AA5" s="159" t="s">
        <v>249</v>
      </c>
      <c r="AB5" s="159" t="s">
        <v>251</v>
      </c>
      <c r="AC5" s="159" t="s">
        <v>253</v>
      </c>
      <c r="AD5" s="159" t="s">
        <v>333</v>
      </c>
      <c r="AE5" s="159" t="s">
        <v>334</v>
      </c>
      <c r="AF5" s="159" t="s">
        <v>342</v>
      </c>
      <c r="AG5" s="314" t="s">
        <v>336</v>
      </c>
    </row>
    <row r="6" customFormat="false" ht="4.5" hidden="false" customHeight="true" outlineLevel="0" collapsed="false">
      <c r="A6" s="539"/>
      <c r="B6" s="315"/>
      <c r="C6" s="540"/>
      <c r="D6" s="540"/>
      <c r="E6" s="541"/>
      <c r="F6" s="542"/>
      <c r="G6" s="543"/>
      <c r="H6" s="544"/>
      <c r="I6" s="544"/>
      <c r="J6" s="544"/>
      <c r="K6" s="542"/>
      <c r="L6" s="545"/>
      <c r="M6" s="546"/>
      <c r="N6" s="546"/>
      <c r="O6" s="546"/>
      <c r="P6" s="315"/>
      <c r="Q6" s="545"/>
      <c r="R6" s="546"/>
      <c r="S6" s="546"/>
      <c r="T6" s="546"/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6"/>
      <c r="AF6" s="546"/>
      <c r="AG6" s="542"/>
      <c r="AH6" s="1"/>
    </row>
    <row r="7" s="451" customFormat="true" ht="12" hidden="false" customHeight="true" outlineLevel="0" collapsed="false">
      <c r="A7" s="397"/>
      <c r="B7" s="452" t="s">
        <v>418</v>
      </c>
      <c r="C7" s="452"/>
      <c r="D7" s="338"/>
      <c r="E7" s="547" t="s">
        <v>7</v>
      </c>
      <c r="F7" s="548" t="n">
        <f aca="false">'9 性・年齢別，区別死亡数'!B11</f>
        <v>1268</v>
      </c>
      <c r="G7" s="549" t="n">
        <f aca="false">'9 性・年齢別，区別死亡数'!C11</f>
        <v>3</v>
      </c>
      <c r="H7" s="550" t="n">
        <f aca="false">'9 性・年齢別，区別死亡数'!D11</f>
        <v>0</v>
      </c>
      <c r="I7" s="550" t="n">
        <f aca="false">'9 性・年齢別，区別死亡数'!E11</f>
        <v>0</v>
      </c>
      <c r="J7" s="550" t="n">
        <f aca="false">'9 性・年齢別，区別死亡数'!F11</f>
        <v>0</v>
      </c>
      <c r="K7" s="551" t="n">
        <f aca="false">'9 性・年齢別，区別死亡数'!G11</f>
        <v>0</v>
      </c>
      <c r="L7" s="549" t="n">
        <f aca="false">'9 性・年齢別，区別死亡数'!H11</f>
        <v>3</v>
      </c>
      <c r="M7" s="550" t="n">
        <f aca="false">'9 性・年齢別，区別死亡数'!I11</f>
        <v>0</v>
      </c>
      <c r="N7" s="550" t="n">
        <f aca="false">'9 性・年齢別，区別死亡数'!J11</f>
        <v>0</v>
      </c>
      <c r="O7" s="550" t="n">
        <f aca="false">'9 性・年齢別，区別死亡数'!K11</f>
        <v>0</v>
      </c>
      <c r="P7" s="548" t="n">
        <f aca="false">'9 性・年齢別，区別死亡数'!L11</f>
        <v>2</v>
      </c>
      <c r="Q7" s="552" t="n">
        <f aca="false">'9 性・年齢別，区別死亡数'!M11</f>
        <v>1</v>
      </c>
      <c r="R7" s="553" t="n">
        <f aca="false">'9 性・年齢別，区別死亡数'!N11</f>
        <v>4</v>
      </c>
      <c r="S7" s="553" t="n">
        <f aca="false">'9 性・年齢別，区別死亡数'!O11</f>
        <v>2</v>
      </c>
      <c r="T7" s="553" t="n">
        <f aca="false">'9 性・年齢別，区別死亡数'!P11</f>
        <v>12</v>
      </c>
      <c r="U7" s="553" t="n">
        <f aca="false">'9 性・年齢別，区別死亡数'!Q11</f>
        <v>9</v>
      </c>
      <c r="V7" s="553" t="n">
        <f aca="false">'9 性・年齢別，区別死亡数'!R11</f>
        <v>19</v>
      </c>
      <c r="W7" s="553" t="n">
        <f aca="false">'9 性・年齢別，区別死亡数'!S11</f>
        <v>27</v>
      </c>
      <c r="X7" s="553" t="n">
        <f aca="false">'9 性・年齢別，区別死亡数'!T11</f>
        <v>52</v>
      </c>
      <c r="Y7" s="553" t="n">
        <f aca="false">'9 性・年齢別，区別死亡数'!U11</f>
        <v>83</v>
      </c>
      <c r="Z7" s="553" t="n">
        <f aca="false">'9 性・年齢別，区別死亡数'!V11</f>
        <v>130</v>
      </c>
      <c r="AA7" s="553" t="n">
        <f aca="false">'9 性・年齢別，区別死亡数'!W11</f>
        <v>133</v>
      </c>
      <c r="AB7" s="553" t="n">
        <f aca="false">'9 性・年齢別，区別死亡数'!X11</f>
        <v>213</v>
      </c>
      <c r="AC7" s="553" t="n">
        <f aca="false">'9 性・年齢別，区別死亡数'!Y11</f>
        <v>267</v>
      </c>
      <c r="AD7" s="553" t="n">
        <f aca="false">'9 性・年齢別，区別死亡数'!Z11</f>
        <v>197</v>
      </c>
      <c r="AE7" s="553" t="n">
        <f aca="false">'9 性・年齢別，区別死亡数'!AA11</f>
        <v>92</v>
      </c>
      <c r="AF7" s="553" t="n">
        <f aca="false">'9 性・年齢別，区別死亡数'!AB11</f>
        <v>22</v>
      </c>
      <c r="AG7" s="548" t="n">
        <f aca="false">'9 性・年齢別，区別死亡数'!AC11</f>
        <v>0</v>
      </c>
    </row>
    <row r="8" s="451" customFormat="true" ht="12" hidden="false" customHeight="true" outlineLevel="0" collapsed="false">
      <c r="A8" s="397"/>
      <c r="B8" s="452"/>
      <c r="C8" s="452"/>
      <c r="D8" s="529"/>
      <c r="E8" s="547" t="s">
        <v>475</v>
      </c>
      <c r="F8" s="548" t="n">
        <f aca="false">'9 性・年齢別，区別死亡数'!B23</f>
        <v>625</v>
      </c>
      <c r="G8" s="549" t="n">
        <f aca="false">'9 性・年齢別，区別死亡数'!C23</f>
        <v>2</v>
      </c>
      <c r="H8" s="550" t="n">
        <f aca="false">'9 性・年齢別，区別死亡数'!D23</f>
        <v>0</v>
      </c>
      <c r="I8" s="550" t="n">
        <f aca="false">'9 性・年齢別，区別死亡数'!E23</f>
        <v>0</v>
      </c>
      <c r="J8" s="550" t="n">
        <f aca="false">'9 性・年齢別，区別死亡数'!F23</f>
        <v>0</v>
      </c>
      <c r="K8" s="551" t="n">
        <f aca="false">'9 性・年齢別，区別死亡数'!G23</f>
        <v>0</v>
      </c>
      <c r="L8" s="549" t="n">
        <f aca="false">'9 性・年齢別，区別死亡数'!H23</f>
        <v>2</v>
      </c>
      <c r="M8" s="550" t="n">
        <f aca="false">'9 性・年齢別，区別死亡数'!I23</f>
        <v>0</v>
      </c>
      <c r="N8" s="550" t="n">
        <f aca="false">'9 性・年齢別，区別死亡数'!J23</f>
        <v>0</v>
      </c>
      <c r="O8" s="550" t="n">
        <f aca="false">'9 性・年齢別，区別死亡数'!K23</f>
        <v>0</v>
      </c>
      <c r="P8" s="548" t="n">
        <f aca="false">'9 性・年齢別，区別死亡数'!L23</f>
        <v>1</v>
      </c>
      <c r="Q8" s="552" t="n">
        <f aca="false">'9 性・年齢別，区別死亡数'!M23</f>
        <v>1</v>
      </c>
      <c r="R8" s="553" t="n">
        <f aca="false">'9 性・年齢別，区別死亡数'!N23</f>
        <v>3</v>
      </c>
      <c r="S8" s="553" t="n">
        <f aca="false">'9 性・年齢別，区別死亡数'!O23</f>
        <v>2</v>
      </c>
      <c r="T8" s="553" t="n">
        <f aca="false">'9 性・年齢別，区別死亡数'!P23</f>
        <v>8</v>
      </c>
      <c r="U8" s="553" t="n">
        <f aca="false">'9 性・年齢別，区別死亡数'!Q23</f>
        <v>4</v>
      </c>
      <c r="V8" s="553" t="n">
        <f aca="false">'9 性・年齢別，区別死亡数'!R23</f>
        <v>11</v>
      </c>
      <c r="W8" s="553" t="n">
        <f aca="false">'9 性・年齢別，区別死亡数'!S23</f>
        <v>11</v>
      </c>
      <c r="X8" s="553" t="n">
        <f aca="false">'9 性・年齢別，区別死亡数'!T23</f>
        <v>31</v>
      </c>
      <c r="Y8" s="553" t="n">
        <f aca="false">'9 性・年齢別，区別死亡数'!U23</f>
        <v>53</v>
      </c>
      <c r="Z8" s="553" t="n">
        <f aca="false">'9 性・年齢別，区別死亡数'!V23</f>
        <v>86</v>
      </c>
      <c r="AA8" s="553" t="n">
        <f aca="false">'9 性・年齢別，区別死亡数'!W23</f>
        <v>87</v>
      </c>
      <c r="AB8" s="553" t="n">
        <f aca="false">'9 性・年齢別，区別死亡数'!X23</f>
        <v>116</v>
      </c>
      <c r="AC8" s="553" t="n">
        <f aca="false">'9 性・年齢別，区別死亡数'!Y23</f>
        <v>122</v>
      </c>
      <c r="AD8" s="553" t="n">
        <f aca="false">'9 性・年齢別，区別死亡数'!Z23</f>
        <v>71</v>
      </c>
      <c r="AE8" s="553" t="n">
        <f aca="false">'9 性・年齢別，区別死亡数'!AA23</f>
        <v>12</v>
      </c>
      <c r="AF8" s="553" t="n">
        <f aca="false">'9 性・年齢別，区別死亡数'!AB23</f>
        <v>4</v>
      </c>
      <c r="AG8" s="548" t="n">
        <f aca="false">'9 性・年齢別，区別死亡数'!AC23</f>
        <v>0</v>
      </c>
    </row>
    <row r="9" s="451" customFormat="true" ht="17.25" hidden="false" customHeight="true" outlineLevel="0" collapsed="false">
      <c r="A9" s="397"/>
      <c r="B9" s="452"/>
      <c r="C9" s="452"/>
      <c r="D9" s="529"/>
      <c r="E9" s="547" t="s">
        <v>476</v>
      </c>
      <c r="F9" s="548" t="n">
        <f aca="false">'9 性・年齢別，区別死亡数'!B35</f>
        <v>643</v>
      </c>
      <c r="G9" s="549" t="n">
        <f aca="false">'9 性・年齢別，区別死亡数'!C35</f>
        <v>1</v>
      </c>
      <c r="H9" s="550" t="n">
        <f aca="false">'9 性・年齢別，区別死亡数'!D35</f>
        <v>0</v>
      </c>
      <c r="I9" s="550" t="n">
        <f aca="false">'9 性・年齢別，区別死亡数'!E35</f>
        <v>0</v>
      </c>
      <c r="J9" s="550" t="n">
        <f aca="false">'9 性・年齢別，区別死亡数'!F35</f>
        <v>0</v>
      </c>
      <c r="K9" s="551" t="n">
        <f aca="false">'9 性・年齢別，区別死亡数'!G35</f>
        <v>0</v>
      </c>
      <c r="L9" s="549" t="n">
        <f aca="false">'9 性・年齢別，区別死亡数'!H35</f>
        <v>1</v>
      </c>
      <c r="M9" s="550" t="n">
        <f aca="false">'9 性・年齢別，区別死亡数'!I35</f>
        <v>0</v>
      </c>
      <c r="N9" s="550" t="n">
        <f aca="false">'9 性・年齢別，区別死亡数'!J35</f>
        <v>0</v>
      </c>
      <c r="O9" s="550" t="n">
        <f aca="false">'9 性・年齢別，区別死亡数'!K35</f>
        <v>0</v>
      </c>
      <c r="P9" s="548" t="n">
        <f aca="false">'9 性・年齢別，区別死亡数'!L35</f>
        <v>1</v>
      </c>
      <c r="Q9" s="552" t="n">
        <f aca="false">'9 性・年齢別，区別死亡数'!M35</f>
        <v>0</v>
      </c>
      <c r="R9" s="553" t="n">
        <f aca="false">'9 性・年齢別，区別死亡数'!N35</f>
        <v>1</v>
      </c>
      <c r="S9" s="553" t="n">
        <f aca="false">'9 性・年齢別，区別死亡数'!O35</f>
        <v>0</v>
      </c>
      <c r="T9" s="553" t="n">
        <f aca="false">'9 性・年齢別，区別死亡数'!P35</f>
        <v>4</v>
      </c>
      <c r="U9" s="553" t="n">
        <f aca="false">'9 性・年齢別，区別死亡数'!Q35</f>
        <v>5</v>
      </c>
      <c r="V9" s="553" t="n">
        <f aca="false">'9 性・年齢別，区別死亡数'!R35</f>
        <v>8</v>
      </c>
      <c r="W9" s="553" t="n">
        <f aca="false">'9 性・年齢別，区別死亡数'!S35</f>
        <v>16</v>
      </c>
      <c r="X9" s="553" t="n">
        <f aca="false">'9 性・年齢別，区別死亡数'!T35</f>
        <v>21</v>
      </c>
      <c r="Y9" s="553" t="n">
        <f aca="false">'9 性・年齢別，区別死亡数'!U35</f>
        <v>30</v>
      </c>
      <c r="Z9" s="553" t="n">
        <f aca="false">'9 性・年齢別，区別死亡数'!V35</f>
        <v>44</v>
      </c>
      <c r="AA9" s="553" t="n">
        <f aca="false">'9 性・年齢別，区別死亡数'!W35</f>
        <v>46</v>
      </c>
      <c r="AB9" s="553" t="n">
        <f aca="false">'9 性・年齢別，区別死亡数'!X35</f>
        <v>97</v>
      </c>
      <c r="AC9" s="553" t="n">
        <f aca="false">'9 性・年齢別，区別死亡数'!Y35</f>
        <v>145</v>
      </c>
      <c r="AD9" s="553" t="n">
        <f aca="false">'9 性・年齢別，区別死亡数'!Z35</f>
        <v>126</v>
      </c>
      <c r="AE9" s="553" t="n">
        <f aca="false">'9 性・年齢別，区別死亡数'!AA35</f>
        <v>80</v>
      </c>
      <c r="AF9" s="553" t="n">
        <f aca="false">'9 性・年齢別，区別死亡数'!AB35</f>
        <v>18</v>
      </c>
      <c r="AG9" s="548" t="n">
        <f aca="false">'9 性・年齢別，区別死亡数'!AC35</f>
        <v>0</v>
      </c>
    </row>
    <row r="10" s="444" customFormat="true" ht="12" hidden="false" customHeight="true" outlineLevel="0" collapsed="false">
      <c r="A10" s="397" t="s">
        <v>419</v>
      </c>
      <c r="B10" s="507" t="s">
        <v>420</v>
      </c>
      <c r="C10" s="507"/>
      <c r="D10" s="338"/>
      <c r="E10" s="436" t="s">
        <v>7</v>
      </c>
      <c r="F10" s="504" t="n">
        <f aca="false">SUM(L10:AG10)</f>
        <v>1</v>
      </c>
      <c r="G10" s="508" t="n">
        <f aca="false">SUM(G11:G12)</f>
        <v>0</v>
      </c>
      <c r="H10" s="509" t="n">
        <f aca="false">SUM(H11:H12)</f>
        <v>0</v>
      </c>
      <c r="I10" s="509" t="n">
        <f aca="false">SUM(I11:I12)</f>
        <v>0</v>
      </c>
      <c r="J10" s="509" t="n">
        <f aca="false">SUM(J11:J12)</f>
        <v>0</v>
      </c>
      <c r="K10" s="510" t="n">
        <f aca="false">SUM(K11:K12)</f>
        <v>0</v>
      </c>
      <c r="L10" s="554" t="n">
        <f aca="false">SUM(G10:K10)</f>
        <v>0</v>
      </c>
      <c r="M10" s="509" t="n">
        <f aca="false">SUM(M11:M12)</f>
        <v>0</v>
      </c>
      <c r="N10" s="509" t="n">
        <f aca="false">SUM(N11:N12)</f>
        <v>0</v>
      </c>
      <c r="O10" s="509" t="n">
        <f aca="false">SUM(O11:O12)</f>
        <v>0</v>
      </c>
      <c r="P10" s="510" t="n">
        <f aca="false">SUM(P11:P12)</f>
        <v>0</v>
      </c>
      <c r="Q10" s="508" t="n">
        <f aca="false">SUM(Q11:Q12)</f>
        <v>0</v>
      </c>
      <c r="R10" s="509" t="n">
        <f aca="false">SUM(R11:R12)</f>
        <v>0</v>
      </c>
      <c r="S10" s="509" t="n">
        <f aca="false">SUM(S11:S12)</f>
        <v>0</v>
      </c>
      <c r="T10" s="509" t="n">
        <f aca="false">SUM(T11:T12)</f>
        <v>0</v>
      </c>
      <c r="U10" s="509" t="n">
        <f aca="false">SUM(U11:U12)</f>
        <v>0</v>
      </c>
      <c r="V10" s="509" t="n">
        <f aca="false">SUM(V11:V12)</f>
        <v>0</v>
      </c>
      <c r="W10" s="509" t="n">
        <f aca="false">SUM(W11:W12)</f>
        <v>0</v>
      </c>
      <c r="X10" s="509" t="n">
        <f aca="false">SUM(X11:X12)</f>
        <v>0</v>
      </c>
      <c r="Y10" s="509" t="n">
        <f aca="false">SUM(Y11:Y12)</f>
        <v>0</v>
      </c>
      <c r="Z10" s="509" t="n">
        <f aca="false">SUM(Z11:Z12)</f>
        <v>0</v>
      </c>
      <c r="AA10" s="509" t="n">
        <f aca="false">SUM(AA11:AA12)</f>
        <v>0</v>
      </c>
      <c r="AB10" s="509" t="n">
        <f aca="false">SUM(AB11:AB12)</f>
        <v>0</v>
      </c>
      <c r="AC10" s="509" t="n">
        <f aca="false">SUM(AC11:AC12)</f>
        <v>0</v>
      </c>
      <c r="AD10" s="509" t="n">
        <f aca="false">SUM(AD11:AD12)</f>
        <v>1</v>
      </c>
      <c r="AE10" s="509" t="n">
        <f aca="false">SUM(AE11:AE12)</f>
        <v>0</v>
      </c>
      <c r="AF10" s="509" t="n">
        <f aca="false">SUM(AF11:AF12)</f>
        <v>0</v>
      </c>
      <c r="AG10" s="510" t="n">
        <f aca="false">SUM(AG11:AG12)</f>
        <v>0</v>
      </c>
    </row>
    <row r="11" s="451" customFormat="true" ht="12" hidden="false" customHeight="true" outlineLevel="0" collapsed="false">
      <c r="A11" s="397"/>
      <c r="B11" s="507"/>
      <c r="C11" s="507"/>
      <c r="D11" s="529"/>
      <c r="E11" s="547" t="s">
        <v>475</v>
      </c>
      <c r="F11" s="555" t="n">
        <f aca="false">SUM(L11:AG11)</f>
        <v>0</v>
      </c>
      <c r="G11" s="556" t="n">
        <v>0</v>
      </c>
      <c r="H11" s="557" t="n">
        <v>0</v>
      </c>
      <c r="I11" s="557" t="n">
        <v>0</v>
      </c>
      <c r="J11" s="557" t="n">
        <v>0</v>
      </c>
      <c r="K11" s="558" t="n">
        <v>0</v>
      </c>
      <c r="L11" s="554" t="n">
        <f aca="false">SUM(G11:K11)</f>
        <v>0</v>
      </c>
      <c r="M11" s="557" t="n">
        <v>0</v>
      </c>
      <c r="N11" s="557" t="n">
        <v>0</v>
      </c>
      <c r="O11" s="557" t="n">
        <v>0</v>
      </c>
      <c r="P11" s="558" t="n">
        <v>0</v>
      </c>
      <c r="Q11" s="556" t="n">
        <v>0</v>
      </c>
      <c r="R11" s="557" t="n">
        <v>0</v>
      </c>
      <c r="S11" s="557" t="n">
        <v>0</v>
      </c>
      <c r="T11" s="557" t="n">
        <v>0</v>
      </c>
      <c r="U11" s="557" t="n">
        <v>0</v>
      </c>
      <c r="V11" s="557" t="n">
        <v>0</v>
      </c>
      <c r="W11" s="557" t="n">
        <v>0</v>
      </c>
      <c r="X11" s="557" t="n">
        <v>0</v>
      </c>
      <c r="Y11" s="557" t="n">
        <v>0</v>
      </c>
      <c r="Z11" s="557" t="n">
        <v>0</v>
      </c>
      <c r="AA11" s="557" t="n">
        <v>0</v>
      </c>
      <c r="AB11" s="557" t="n">
        <v>0</v>
      </c>
      <c r="AC11" s="557" t="n">
        <v>0</v>
      </c>
      <c r="AD11" s="557" t="n">
        <v>0</v>
      </c>
      <c r="AE11" s="557" t="n">
        <v>0</v>
      </c>
      <c r="AF11" s="557" t="n">
        <v>0</v>
      </c>
      <c r="AG11" s="558" t="n">
        <v>0</v>
      </c>
    </row>
    <row r="12" s="451" customFormat="true" ht="17.25" hidden="false" customHeight="true" outlineLevel="0" collapsed="false">
      <c r="A12" s="397"/>
      <c r="B12" s="507"/>
      <c r="C12" s="507"/>
      <c r="D12" s="529"/>
      <c r="E12" s="547" t="s">
        <v>476</v>
      </c>
      <c r="F12" s="555" t="n">
        <f aca="false">SUM(L12:AG12)</f>
        <v>1</v>
      </c>
      <c r="G12" s="556" t="n">
        <v>0</v>
      </c>
      <c r="H12" s="557" t="n">
        <v>0</v>
      </c>
      <c r="I12" s="557" t="n">
        <v>0</v>
      </c>
      <c r="J12" s="557" t="n">
        <v>0</v>
      </c>
      <c r="K12" s="558" t="n">
        <v>0</v>
      </c>
      <c r="L12" s="554" t="n">
        <f aca="false">SUM(G12:K12)</f>
        <v>0</v>
      </c>
      <c r="M12" s="557" t="n">
        <v>0</v>
      </c>
      <c r="N12" s="557" t="n">
        <v>0</v>
      </c>
      <c r="O12" s="557" t="n">
        <v>0</v>
      </c>
      <c r="P12" s="558" t="n">
        <v>0</v>
      </c>
      <c r="Q12" s="556" t="n">
        <v>0</v>
      </c>
      <c r="R12" s="557" t="n">
        <v>0</v>
      </c>
      <c r="S12" s="557" t="n">
        <v>0</v>
      </c>
      <c r="T12" s="557" t="n">
        <v>0</v>
      </c>
      <c r="U12" s="557" t="n">
        <v>0</v>
      </c>
      <c r="V12" s="557" t="n">
        <v>0</v>
      </c>
      <c r="W12" s="557" t="n">
        <v>0</v>
      </c>
      <c r="X12" s="557" t="n">
        <v>0</v>
      </c>
      <c r="Y12" s="557" t="n">
        <v>0</v>
      </c>
      <c r="Z12" s="557" t="n">
        <v>0</v>
      </c>
      <c r="AA12" s="557" t="n">
        <v>0</v>
      </c>
      <c r="AB12" s="557" t="n">
        <v>0</v>
      </c>
      <c r="AC12" s="557" t="n">
        <v>0</v>
      </c>
      <c r="AD12" s="557" t="n">
        <v>1</v>
      </c>
      <c r="AE12" s="557" t="n">
        <v>0</v>
      </c>
      <c r="AF12" s="557" t="n">
        <v>0</v>
      </c>
      <c r="AG12" s="558" t="n">
        <v>0</v>
      </c>
    </row>
    <row r="13" s="444" customFormat="true" ht="12" hidden="false" customHeight="true" outlineLevel="0" collapsed="false">
      <c r="A13" s="397" t="s">
        <v>421</v>
      </c>
      <c r="B13" s="507" t="s">
        <v>149</v>
      </c>
      <c r="C13" s="507"/>
      <c r="D13" s="338"/>
      <c r="E13" s="436" t="s">
        <v>7</v>
      </c>
      <c r="F13" s="504" t="n">
        <f aca="false">SUM(L13:AG13)</f>
        <v>417</v>
      </c>
      <c r="G13" s="508" t="n">
        <f aca="false">SUM(G14:G15)</f>
        <v>0</v>
      </c>
      <c r="H13" s="509" t="n">
        <f aca="false">SUM(H14:H15)</f>
        <v>0</v>
      </c>
      <c r="I13" s="509" t="n">
        <f aca="false">SUM(I14:I15)</f>
        <v>0</v>
      </c>
      <c r="J13" s="509" t="n">
        <f aca="false">SUM(J14:J15)</f>
        <v>0</v>
      </c>
      <c r="K13" s="510" t="n">
        <f aca="false">SUM(K14:K15)</f>
        <v>0</v>
      </c>
      <c r="L13" s="554" t="n">
        <f aca="false">SUM(L14:L15)</f>
        <v>0</v>
      </c>
      <c r="M13" s="509" t="n">
        <f aca="false">SUM(M14:M15)</f>
        <v>0</v>
      </c>
      <c r="N13" s="509" t="n">
        <f aca="false">SUM(N14:N15)</f>
        <v>0</v>
      </c>
      <c r="O13" s="509" t="n">
        <f aca="false">SUM(O14:O15)</f>
        <v>0</v>
      </c>
      <c r="P13" s="510" t="n">
        <f aca="false">SUM(P14:P15)</f>
        <v>0</v>
      </c>
      <c r="Q13" s="508" t="n">
        <f aca="false">SUM(Q14:Q15)</f>
        <v>0</v>
      </c>
      <c r="R13" s="509" t="n">
        <f aca="false">SUM(R14:R15)</f>
        <v>4</v>
      </c>
      <c r="S13" s="509" t="n">
        <f aca="false">SUM(S14:S15)</f>
        <v>0</v>
      </c>
      <c r="T13" s="509" t="n">
        <f aca="false">SUM(T14:T15)</f>
        <v>3</v>
      </c>
      <c r="U13" s="509" t="n">
        <f aca="false">SUM(U14:U15)</f>
        <v>5</v>
      </c>
      <c r="V13" s="509" t="n">
        <f aca="false">SUM(V14:V15)</f>
        <v>13</v>
      </c>
      <c r="W13" s="509" t="n">
        <f aca="false">SUM(W14:W15)</f>
        <v>19</v>
      </c>
      <c r="X13" s="509" t="n">
        <f aca="false">SUM(X14:X15)</f>
        <v>32</v>
      </c>
      <c r="Y13" s="509" t="n">
        <f aca="false">SUM(Y14:Y15)</f>
        <v>38</v>
      </c>
      <c r="Z13" s="509" t="n">
        <f aca="false">SUM(Z14:Z15)</f>
        <v>74</v>
      </c>
      <c r="AA13" s="509" t="n">
        <f aca="false">SUM(AA14:AA15)</f>
        <v>51</v>
      </c>
      <c r="AB13" s="509" t="n">
        <f aca="false">SUM(AB14:AB15)</f>
        <v>78</v>
      </c>
      <c r="AC13" s="509" t="n">
        <f aca="false">SUM(AC14:AC15)</f>
        <v>61</v>
      </c>
      <c r="AD13" s="509" t="n">
        <f aca="false">SUM(AD14:AD15)</f>
        <v>29</v>
      </c>
      <c r="AE13" s="509" t="n">
        <f aca="false">SUM(AE14:AE15)</f>
        <v>8</v>
      </c>
      <c r="AF13" s="509" t="n">
        <f aca="false">SUM(AF14:AF15)</f>
        <v>2</v>
      </c>
      <c r="AG13" s="510" t="n">
        <f aca="false">SUM(AG14:AG15)</f>
        <v>0</v>
      </c>
    </row>
    <row r="14" s="451" customFormat="true" ht="12" hidden="false" customHeight="true" outlineLevel="0" collapsed="false">
      <c r="A14" s="397"/>
      <c r="B14" s="507"/>
      <c r="C14" s="507"/>
      <c r="D14" s="529"/>
      <c r="E14" s="547" t="s">
        <v>475</v>
      </c>
      <c r="F14" s="555" t="n">
        <f aca="false">SUM(L14:AG14)</f>
        <v>238</v>
      </c>
      <c r="G14" s="556" t="n">
        <v>0</v>
      </c>
      <c r="H14" s="557" t="n">
        <v>0</v>
      </c>
      <c r="I14" s="557" t="n">
        <v>0</v>
      </c>
      <c r="J14" s="557" t="n">
        <v>0</v>
      </c>
      <c r="K14" s="558" t="n">
        <v>0</v>
      </c>
      <c r="L14" s="554" t="n">
        <f aca="false">SUM(G14:K14)</f>
        <v>0</v>
      </c>
      <c r="M14" s="557" t="n">
        <v>0</v>
      </c>
      <c r="N14" s="557" t="n">
        <v>0</v>
      </c>
      <c r="O14" s="557" t="n">
        <v>0</v>
      </c>
      <c r="P14" s="558" t="n">
        <v>0</v>
      </c>
      <c r="Q14" s="556" t="n">
        <v>0</v>
      </c>
      <c r="R14" s="557" t="n">
        <v>3</v>
      </c>
      <c r="S14" s="557" t="n">
        <v>0</v>
      </c>
      <c r="T14" s="557" t="n">
        <v>3</v>
      </c>
      <c r="U14" s="557" t="n">
        <v>1</v>
      </c>
      <c r="V14" s="557" t="n">
        <v>5</v>
      </c>
      <c r="W14" s="557" t="n">
        <v>8</v>
      </c>
      <c r="X14" s="557" t="n">
        <v>18</v>
      </c>
      <c r="Y14" s="557" t="n">
        <v>20</v>
      </c>
      <c r="Z14" s="557" t="n">
        <v>50</v>
      </c>
      <c r="AA14" s="557" t="n">
        <v>38</v>
      </c>
      <c r="AB14" s="557" t="n">
        <v>47</v>
      </c>
      <c r="AC14" s="557" t="n">
        <v>33</v>
      </c>
      <c r="AD14" s="557" t="n">
        <v>11</v>
      </c>
      <c r="AE14" s="557" t="n">
        <v>1</v>
      </c>
      <c r="AF14" s="557" t="n">
        <v>0</v>
      </c>
      <c r="AG14" s="558" t="n">
        <v>0</v>
      </c>
    </row>
    <row r="15" s="451" customFormat="true" ht="17.25" hidden="false" customHeight="true" outlineLevel="0" collapsed="false">
      <c r="A15" s="397"/>
      <c r="B15" s="507"/>
      <c r="C15" s="507"/>
      <c r="D15" s="529"/>
      <c r="E15" s="547" t="s">
        <v>476</v>
      </c>
      <c r="F15" s="555" t="n">
        <f aca="false">SUM(L15:AG15)</f>
        <v>179</v>
      </c>
      <c r="G15" s="556" t="n">
        <v>0</v>
      </c>
      <c r="H15" s="557" t="n">
        <v>0</v>
      </c>
      <c r="I15" s="557" t="n">
        <v>0</v>
      </c>
      <c r="J15" s="557" t="n">
        <v>0</v>
      </c>
      <c r="K15" s="558" t="n">
        <v>0</v>
      </c>
      <c r="L15" s="554" t="n">
        <f aca="false">SUM(G15:K15)</f>
        <v>0</v>
      </c>
      <c r="M15" s="557" t="n">
        <v>0</v>
      </c>
      <c r="N15" s="557" t="n">
        <v>0</v>
      </c>
      <c r="O15" s="557" t="n">
        <v>0</v>
      </c>
      <c r="P15" s="558" t="n">
        <v>0</v>
      </c>
      <c r="Q15" s="556" t="n">
        <v>0</v>
      </c>
      <c r="R15" s="557" t="n">
        <v>1</v>
      </c>
      <c r="S15" s="557" t="n">
        <v>0</v>
      </c>
      <c r="T15" s="557" t="n">
        <v>0</v>
      </c>
      <c r="U15" s="557" t="n">
        <v>4</v>
      </c>
      <c r="V15" s="557" t="n">
        <v>8</v>
      </c>
      <c r="W15" s="557" t="n">
        <v>11</v>
      </c>
      <c r="X15" s="557" t="n">
        <v>14</v>
      </c>
      <c r="Y15" s="557" t="n">
        <v>18</v>
      </c>
      <c r="Z15" s="557" t="n">
        <v>24</v>
      </c>
      <c r="AA15" s="557" t="n">
        <v>13</v>
      </c>
      <c r="AB15" s="557" t="n">
        <v>31</v>
      </c>
      <c r="AC15" s="557" t="n">
        <v>28</v>
      </c>
      <c r="AD15" s="557" t="n">
        <v>18</v>
      </c>
      <c r="AE15" s="557" t="n">
        <v>7</v>
      </c>
      <c r="AF15" s="557" t="n">
        <v>2</v>
      </c>
      <c r="AG15" s="558" t="n">
        <v>0</v>
      </c>
    </row>
    <row r="16" s="444" customFormat="true" ht="12" hidden="false" customHeight="true" outlineLevel="0" collapsed="false">
      <c r="A16" s="397" t="s">
        <v>422</v>
      </c>
      <c r="B16" s="465" t="s">
        <v>477</v>
      </c>
      <c r="C16" s="466" t="s">
        <v>423</v>
      </c>
      <c r="D16" s="467"/>
      <c r="E16" s="436" t="s">
        <v>7</v>
      </c>
      <c r="F16" s="504" t="n">
        <f aca="false">SUM(L16:AG16)</f>
        <v>17</v>
      </c>
      <c r="G16" s="508" t="n">
        <f aca="false">SUM(G17:G18)</f>
        <v>0</v>
      </c>
      <c r="H16" s="509" t="n">
        <f aca="false">SUM(H17:H18)</f>
        <v>0</v>
      </c>
      <c r="I16" s="509" t="n">
        <f aca="false">SUM(I17:I18)</f>
        <v>0</v>
      </c>
      <c r="J16" s="509" t="n">
        <f aca="false">SUM(J17:J18)</f>
        <v>0</v>
      </c>
      <c r="K16" s="510" t="n">
        <f aca="false">SUM(K17:K18)</f>
        <v>0</v>
      </c>
      <c r="L16" s="554" t="n">
        <f aca="false">SUM(L17:L18)</f>
        <v>0</v>
      </c>
      <c r="M16" s="509" t="n">
        <f aca="false">SUM(M17:M18)</f>
        <v>0</v>
      </c>
      <c r="N16" s="509" t="n">
        <f aca="false">SUM(N17:N18)</f>
        <v>0</v>
      </c>
      <c r="O16" s="509" t="n">
        <f aca="false">SUM(O17:O18)</f>
        <v>0</v>
      </c>
      <c r="P16" s="510" t="n">
        <f aca="false">SUM(P17:P18)</f>
        <v>0</v>
      </c>
      <c r="Q16" s="508" t="n">
        <f aca="false">SUM(Q17:Q18)</f>
        <v>0</v>
      </c>
      <c r="R16" s="509" t="n">
        <f aca="false">SUM(R17:R18)</f>
        <v>0</v>
      </c>
      <c r="S16" s="509" t="n">
        <f aca="false">SUM(S17:S18)</f>
        <v>0</v>
      </c>
      <c r="T16" s="509" t="n">
        <f aca="false">SUM(T17:T18)</f>
        <v>0</v>
      </c>
      <c r="U16" s="509" t="n">
        <f aca="false">SUM(U17:U18)</f>
        <v>0</v>
      </c>
      <c r="V16" s="509" t="n">
        <f aca="false">SUM(V17:V18)</f>
        <v>0</v>
      </c>
      <c r="W16" s="509" t="n">
        <f aca="false">SUM(W17:W18)</f>
        <v>1</v>
      </c>
      <c r="X16" s="509" t="n">
        <f aca="false">SUM(X17:X18)</f>
        <v>1</v>
      </c>
      <c r="Y16" s="509" t="n">
        <f aca="false">SUM(Y17:Y18)</f>
        <v>2</v>
      </c>
      <c r="Z16" s="509" t="n">
        <f aca="false">SUM(Z17:Z18)</f>
        <v>5</v>
      </c>
      <c r="AA16" s="509" t="n">
        <f aca="false">SUM(AA17:AA18)</f>
        <v>3</v>
      </c>
      <c r="AB16" s="509" t="n">
        <f aca="false">SUM(AB17:AB18)</f>
        <v>4</v>
      </c>
      <c r="AC16" s="509" t="n">
        <f aca="false">SUM(AC17:AC18)</f>
        <v>1</v>
      </c>
      <c r="AD16" s="509" t="n">
        <f aca="false">SUM(AD17:AD18)</f>
        <v>0</v>
      </c>
      <c r="AE16" s="509" t="n">
        <f aca="false">SUM(AE17:AE18)</f>
        <v>0</v>
      </c>
      <c r="AF16" s="509" t="n">
        <f aca="false">SUM(AF17:AF18)</f>
        <v>0</v>
      </c>
      <c r="AG16" s="510" t="n">
        <f aca="false">SUM(AG17:AG18)</f>
        <v>0</v>
      </c>
    </row>
    <row r="17" s="451" customFormat="true" ht="12" hidden="false" customHeight="true" outlineLevel="0" collapsed="false">
      <c r="A17" s="397"/>
      <c r="B17" s="465"/>
      <c r="C17" s="466"/>
      <c r="D17" s="529"/>
      <c r="E17" s="547" t="s">
        <v>475</v>
      </c>
      <c r="F17" s="555" t="n">
        <f aca="false">SUM(L17:AG17)</f>
        <v>14</v>
      </c>
      <c r="G17" s="556" t="n">
        <v>0</v>
      </c>
      <c r="H17" s="557" t="n">
        <v>0</v>
      </c>
      <c r="I17" s="557" t="n">
        <v>0</v>
      </c>
      <c r="J17" s="557" t="n">
        <v>0</v>
      </c>
      <c r="K17" s="558" t="n">
        <v>0</v>
      </c>
      <c r="L17" s="554" t="n">
        <f aca="false">SUM(G17:K17)</f>
        <v>0</v>
      </c>
      <c r="M17" s="557" t="n">
        <v>0</v>
      </c>
      <c r="N17" s="557" t="n">
        <v>0</v>
      </c>
      <c r="O17" s="557" t="n">
        <v>0</v>
      </c>
      <c r="P17" s="558" t="n">
        <v>0</v>
      </c>
      <c r="Q17" s="556" t="n">
        <v>0</v>
      </c>
      <c r="R17" s="557" t="n">
        <v>0</v>
      </c>
      <c r="S17" s="557" t="n">
        <v>0</v>
      </c>
      <c r="T17" s="557" t="n">
        <v>0</v>
      </c>
      <c r="U17" s="557" t="n">
        <v>0</v>
      </c>
      <c r="V17" s="557" t="n">
        <v>0</v>
      </c>
      <c r="W17" s="557" t="n">
        <v>1</v>
      </c>
      <c r="X17" s="557" t="n">
        <v>1</v>
      </c>
      <c r="Y17" s="557" t="n">
        <v>1</v>
      </c>
      <c r="Z17" s="557" t="n">
        <v>5</v>
      </c>
      <c r="AA17" s="557" t="n">
        <v>2</v>
      </c>
      <c r="AB17" s="557" t="n">
        <v>3</v>
      </c>
      <c r="AC17" s="557" t="n">
        <v>1</v>
      </c>
      <c r="AD17" s="557" t="n">
        <v>0</v>
      </c>
      <c r="AE17" s="557" t="n">
        <v>0</v>
      </c>
      <c r="AF17" s="557" t="n">
        <v>0</v>
      </c>
      <c r="AG17" s="558" t="n">
        <v>0</v>
      </c>
    </row>
    <row r="18" s="451" customFormat="true" ht="17.25" hidden="false" customHeight="true" outlineLevel="0" collapsed="false">
      <c r="A18" s="397"/>
      <c r="B18" s="465"/>
      <c r="C18" s="466"/>
      <c r="D18" s="529"/>
      <c r="E18" s="547" t="s">
        <v>476</v>
      </c>
      <c r="F18" s="555" t="n">
        <f aca="false">SUM(L18:AG18)</f>
        <v>3</v>
      </c>
      <c r="G18" s="556" t="n">
        <v>0</v>
      </c>
      <c r="H18" s="557" t="n">
        <v>0</v>
      </c>
      <c r="I18" s="557" t="n">
        <v>0</v>
      </c>
      <c r="J18" s="557" t="n">
        <v>0</v>
      </c>
      <c r="K18" s="558" t="n">
        <v>0</v>
      </c>
      <c r="L18" s="554" t="n">
        <f aca="false">SUM(G18:K18)</f>
        <v>0</v>
      </c>
      <c r="M18" s="557" t="n">
        <v>0</v>
      </c>
      <c r="N18" s="557" t="n">
        <v>0</v>
      </c>
      <c r="O18" s="557" t="n">
        <v>0</v>
      </c>
      <c r="P18" s="558" t="n">
        <v>0</v>
      </c>
      <c r="Q18" s="556" t="n">
        <v>0</v>
      </c>
      <c r="R18" s="557" t="n">
        <v>0</v>
      </c>
      <c r="S18" s="557" t="n">
        <v>0</v>
      </c>
      <c r="T18" s="557" t="n">
        <v>0</v>
      </c>
      <c r="U18" s="557" t="n">
        <v>0</v>
      </c>
      <c r="V18" s="557" t="n">
        <v>0</v>
      </c>
      <c r="W18" s="557" t="n">
        <v>0</v>
      </c>
      <c r="X18" s="557" t="n">
        <v>0</v>
      </c>
      <c r="Y18" s="557" t="n">
        <v>1</v>
      </c>
      <c r="Z18" s="557" t="n">
        <v>0</v>
      </c>
      <c r="AA18" s="557" t="n">
        <v>1</v>
      </c>
      <c r="AB18" s="557" t="n">
        <v>1</v>
      </c>
      <c r="AC18" s="557" t="n">
        <v>0</v>
      </c>
      <c r="AD18" s="557" t="n">
        <v>0</v>
      </c>
      <c r="AE18" s="557" t="n">
        <v>0</v>
      </c>
      <c r="AF18" s="557" t="n">
        <v>0</v>
      </c>
      <c r="AG18" s="558" t="n">
        <v>0</v>
      </c>
    </row>
    <row r="19" s="444" customFormat="true" ht="12" hidden="false" customHeight="true" outlineLevel="0" collapsed="false">
      <c r="A19" s="397" t="s">
        <v>424</v>
      </c>
      <c r="B19" s="465"/>
      <c r="C19" s="468" t="s">
        <v>425</v>
      </c>
      <c r="D19" s="338"/>
      <c r="E19" s="436" t="s">
        <v>7</v>
      </c>
      <c r="F19" s="504" t="n">
        <f aca="false">SUM(L19:AG19)</f>
        <v>34</v>
      </c>
      <c r="G19" s="508" t="n">
        <f aca="false">SUM(G20:G21)</f>
        <v>0</v>
      </c>
      <c r="H19" s="509" t="n">
        <f aca="false">SUM(H20:H21)</f>
        <v>0</v>
      </c>
      <c r="I19" s="509" t="n">
        <f aca="false">SUM(I20:I21)</f>
        <v>0</v>
      </c>
      <c r="J19" s="509" t="n">
        <f aca="false">SUM(J20:J21)</f>
        <v>0</v>
      </c>
      <c r="K19" s="510" t="n">
        <f aca="false">SUM(K20:K21)</f>
        <v>0</v>
      </c>
      <c r="L19" s="554" t="n">
        <f aca="false">SUM(L20:L21)</f>
        <v>0</v>
      </c>
      <c r="M19" s="509" t="n">
        <f aca="false">SUM(M20:M21)</f>
        <v>0</v>
      </c>
      <c r="N19" s="509" t="n">
        <f aca="false">SUM(N20:N21)</f>
        <v>0</v>
      </c>
      <c r="O19" s="509" t="n">
        <f aca="false">SUM(O20:O21)</f>
        <v>0</v>
      </c>
      <c r="P19" s="510" t="n">
        <f aca="false">SUM(P20:P21)</f>
        <v>0</v>
      </c>
      <c r="Q19" s="508" t="n">
        <f aca="false">SUM(Q20:Q21)</f>
        <v>0</v>
      </c>
      <c r="R19" s="509" t="n">
        <f aca="false">SUM(R20:R21)</f>
        <v>0</v>
      </c>
      <c r="S19" s="509" t="n">
        <f aca="false">SUM(S20:S21)</f>
        <v>0</v>
      </c>
      <c r="T19" s="509" t="n">
        <f aca="false">SUM(T20:T21)</f>
        <v>0</v>
      </c>
      <c r="U19" s="509" t="n">
        <f aca="false">SUM(U20:U21)</f>
        <v>0</v>
      </c>
      <c r="V19" s="509" t="n">
        <f aca="false">SUM(V20:V21)</f>
        <v>0</v>
      </c>
      <c r="W19" s="509" t="n">
        <f aca="false">SUM(W20:W21)</f>
        <v>1</v>
      </c>
      <c r="X19" s="509" t="n">
        <f aca="false">SUM(X20:X21)</f>
        <v>4</v>
      </c>
      <c r="Y19" s="509" t="n">
        <f aca="false">SUM(Y20:Y21)</f>
        <v>2</v>
      </c>
      <c r="Z19" s="509" t="n">
        <f aca="false">SUM(Z20:Z21)</f>
        <v>7</v>
      </c>
      <c r="AA19" s="509" t="n">
        <f aca="false">SUM(AA20:AA21)</f>
        <v>2</v>
      </c>
      <c r="AB19" s="509" t="n">
        <f aca="false">SUM(AB20:AB21)</f>
        <v>4</v>
      </c>
      <c r="AC19" s="509" t="n">
        <f aca="false">SUM(AC20:AC21)</f>
        <v>10</v>
      </c>
      <c r="AD19" s="509" t="n">
        <f aca="false">SUM(AD20:AD21)</f>
        <v>4</v>
      </c>
      <c r="AE19" s="509" t="n">
        <f aca="false">SUM(AE20:AE21)</f>
        <v>0</v>
      </c>
      <c r="AF19" s="509" t="n">
        <f aca="false">SUM(AF20:AF21)</f>
        <v>0</v>
      </c>
      <c r="AG19" s="510" t="n">
        <f aca="false">SUM(AG20:AG21)</f>
        <v>0</v>
      </c>
    </row>
    <row r="20" s="451" customFormat="true" ht="12" hidden="false" customHeight="true" outlineLevel="0" collapsed="false">
      <c r="A20" s="397"/>
      <c r="B20" s="465"/>
      <c r="C20" s="468"/>
      <c r="D20" s="529"/>
      <c r="E20" s="547" t="s">
        <v>475</v>
      </c>
      <c r="F20" s="555" t="n">
        <f aca="false">SUM(L20:AG20)</f>
        <v>24</v>
      </c>
      <c r="G20" s="556" t="n">
        <v>0</v>
      </c>
      <c r="H20" s="557" t="n">
        <v>0</v>
      </c>
      <c r="I20" s="557" t="n">
        <v>0</v>
      </c>
      <c r="J20" s="557" t="n">
        <v>0</v>
      </c>
      <c r="K20" s="558" t="n">
        <v>0</v>
      </c>
      <c r="L20" s="554" t="n">
        <f aca="false">SUM(G20:K20)</f>
        <v>0</v>
      </c>
      <c r="M20" s="557" t="n">
        <v>0</v>
      </c>
      <c r="N20" s="557" t="n">
        <v>0</v>
      </c>
      <c r="O20" s="557" t="n">
        <v>0</v>
      </c>
      <c r="P20" s="558" t="n">
        <v>0</v>
      </c>
      <c r="Q20" s="556" t="n">
        <v>0</v>
      </c>
      <c r="R20" s="557" t="n">
        <v>0</v>
      </c>
      <c r="S20" s="557" t="n">
        <v>0</v>
      </c>
      <c r="T20" s="557" t="n">
        <v>0</v>
      </c>
      <c r="U20" s="557" t="n">
        <v>0</v>
      </c>
      <c r="V20" s="557" t="n">
        <v>0</v>
      </c>
      <c r="W20" s="557" t="n">
        <v>1</v>
      </c>
      <c r="X20" s="557" t="n">
        <v>2</v>
      </c>
      <c r="Y20" s="557" t="n">
        <v>2</v>
      </c>
      <c r="Z20" s="557" t="n">
        <v>6</v>
      </c>
      <c r="AA20" s="557" t="n">
        <v>2</v>
      </c>
      <c r="AB20" s="557" t="n">
        <v>3</v>
      </c>
      <c r="AC20" s="557" t="n">
        <v>8</v>
      </c>
      <c r="AD20" s="557" t="n">
        <v>0</v>
      </c>
      <c r="AE20" s="557" t="n">
        <v>0</v>
      </c>
      <c r="AF20" s="557" t="n">
        <v>0</v>
      </c>
      <c r="AG20" s="558" t="n">
        <v>0</v>
      </c>
    </row>
    <row r="21" s="451" customFormat="true" ht="17.25" hidden="false" customHeight="true" outlineLevel="0" collapsed="false">
      <c r="A21" s="397"/>
      <c r="B21" s="465"/>
      <c r="C21" s="468"/>
      <c r="D21" s="529"/>
      <c r="E21" s="547" t="s">
        <v>476</v>
      </c>
      <c r="F21" s="555" t="n">
        <f aca="false">SUM(L21:AG21)</f>
        <v>10</v>
      </c>
      <c r="G21" s="556" t="n">
        <v>0</v>
      </c>
      <c r="H21" s="557" t="n">
        <v>0</v>
      </c>
      <c r="I21" s="557" t="n">
        <v>0</v>
      </c>
      <c r="J21" s="557" t="n">
        <v>0</v>
      </c>
      <c r="K21" s="558" t="n">
        <v>0</v>
      </c>
      <c r="L21" s="554" t="n">
        <f aca="false">SUM(G21:K21)</f>
        <v>0</v>
      </c>
      <c r="M21" s="557" t="n">
        <v>0</v>
      </c>
      <c r="N21" s="557" t="n">
        <v>0</v>
      </c>
      <c r="O21" s="557" t="n">
        <v>0</v>
      </c>
      <c r="P21" s="558" t="n">
        <v>0</v>
      </c>
      <c r="Q21" s="556" t="n">
        <v>0</v>
      </c>
      <c r="R21" s="557" t="n">
        <v>0</v>
      </c>
      <c r="S21" s="557" t="n">
        <v>0</v>
      </c>
      <c r="T21" s="557" t="n">
        <v>0</v>
      </c>
      <c r="U21" s="557" t="n">
        <v>0</v>
      </c>
      <c r="V21" s="557" t="n">
        <v>0</v>
      </c>
      <c r="W21" s="557" t="n">
        <v>0</v>
      </c>
      <c r="X21" s="557" t="n">
        <v>2</v>
      </c>
      <c r="Y21" s="557" t="n">
        <v>0</v>
      </c>
      <c r="Z21" s="557" t="n">
        <v>1</v>
      </c>
      <c r="AA21" s="557" t="n">
        <v>0</v>
      </c>
      <c r="AB21" s="557" t="n">
        <v>1</v>
      </c>
      <c r="AC21" s="557" t="n">
        <v>2</v>
      </c>
      <c r="AD21" s="557" t="n">
        <v>4</v>
      </c>
      <c r="AE21" s="557" t="n">
        <v>0</v>
      </c>
      <c r="AF21" s="557" t="n">
        <v>0</v>
      </c>
      <c r="AG21" s="558" t="n">
        <v>0</v>
      </c>
    </row>
    <row r="22" s="451" customFormat="true" ht="12" hidden="false" customHeight="true" outlineLevel="0" collapsed="false">
      <c r="A22" s="397" t="s">
        <v>426</v>
      </c>
      <c r="B22" s="465"/>
      <c r="C22" s="466" t="s">
        <v>427</v>
      </c>
      <c r="D22" s="467"/>
      <c r="E22" s="547" t="s">
        <v>7</v>
      </c>
      <c r="F22" s="504" t="n">
        <f aca="false">SUM(L22:AG22)</f>
        <v>50</v>
      </c>
      <c r="G22" s="508" t="n">
        <f aca="false">SUM(G23:G24)</f>
        <v>0</v>
      </c>
      <c r="H22" s="509" t="n">
        <f aca="false">SUM(H23:H24)</f>
        <v>0</v>
      </c>
      <c r="I22" s="509" t="n">
        <f aca="false">SUM(I23:I24)</f>
        <v>0</v>
      </c>
      <c r="J22" s="509" t="n">
        <f aca="false">SUM(J23:J24)</f>
        <v>0</v>
      </c>
      <c r="K22" s="510" t="n">
        <f aca="false">SUM(K23:K24)</f>
        <v>0</v>
      </c>
      <c r="L22" s="554" t="n">
        <f aca="false">SUM(L23:L24)</f>
        <v>0</v>
      </c>
      <c r="M22" s="509" t="n">
        <f aca="false">SUM(M23:M24)</f>
        <v>0</v>
      </c>
      <c r="N22" s="509" t="n">
        <f aca="false">SUM(N23:N24)</f>
        <v>0</v>
      </c>
      <c r="O22" s="509" t="n">
        <f aca="false">SUM(O23:O24)</f>
        <v>0</v>
      </c>
      <c r="P22" s="510" t="n">
        <f aca="false">SUM(P23:P24)</f>
        <v>0</v>
      </c>
      <c r="Q22" s="508" t="n">
        <f aca="false">SUM(Q23:Q24)</f>
        <v>0</v>
      </c>
      <c r="R22" s="509" t="n">
        <f aca="false">SUM(R23:R24)</f>
        <v>1</v>
      </c>
      <c r="S22" s="509" t="n">
        <f aca="false">SUM(S23:S24)</f>
        <v>0</v>
      </c>
      <c r="T22" s="509" t="n">
        <f aca="false">SUM(T23:T24)</f>
        <v>0</v>
      </c>
      <c r="U22" s="509" t="n">
        <f aca="false">SUM(U23:U24)</f>
        <v>0</v>
      </c>
      <c r="V22" s="509" t="n">
        <f aca="false">SUM(V23:V24)</f>
        <v>1</v>
      </c>
      <c r="W22" s="509" t="n">
        <f aca="false">SUM(W23:W24)</f>
        <v>2</v>
      </c>
      <c r="X22" s="509" t="n">
        <f aca="false">SUM(X23:X24)</f>
        <v>2</v>
      </c>
      <c r="Y22" s="509" t="n">
        <f aca="false">SUM(Y23:Y24)</f>
        <v>4</v>
      </c>
      <c r="Z22" s="509" t="n">
        <f aca="false">SUM(Z23:Z24)</f>
        <v>5</v>
      </c>
      <c r="AA22" s="509" t="n">
        <f aca="false">SUM(AA23:AA24)</f>
        <v>6</v>
      </c>
      <c r="AB22" s="509" t="n">
        <f aca="false">SUM(AB23:AB24)</f>
        <v>10</v>
      </c>
      <c r="AC22" s="509" t="n">
        <f aca="false">SUM(AC23:AC24)</f>
        <v>11</v>
      </c>
      <c r="AD22" s="509" t="n">
        <f aca="false">SUM(AD23:AD24)</f>
        <v>5</v>
      </c>
      <c r="AE22" s="509" t="n">
        <f aca="false">SUM(AE23:AE24)</f>
        <v>2</v>
      </c>
      <c r="AF22" s="509" t="n">
        <f aca="false">SUM(AF23:AF24)</f>
        <v>1</v>
      </c>
      <c r="AG22" s="510" t="n">
        <f aca="false">SUM(AG23:AG24)</f>
        <v>0</v>
      </c>
      <c r="AH22" s="444"/>
    </row>
    <row r="23" s="451" customFormat="true" ht="12" hidden="false" customHeight="true" outlineLevel="0" collapsed="false">
      <c r="A23" s="397"/>
      <c r="B23" s="465"/>
      <c r="C23" s="466"/>
      <c r="D23" s="529"/>
      <c r="E23" s="547" t="s">
        <v>475</v>
      </c>
      <c r="F23" s="555" t="n">
        <f aca="false">SUM(L23:AG23)</f>
        <v>25</v>
      </c>
      <c r="G23" s="556" t="n">
        <v>0</v>
      </c>
      <c r="H23" s="557" t="n">
        <v>0</v>
      </c>
      <c r="I23" s="557" t="n">
        <v>0</v>
      </c>
      <c r="J23" s="557" t="n">
        <v>0</v>
      </c>
      <c r="K23" s="558" t="n">
        <v>0</v>
      </c>
      <c r="L23" s="554" t="n">
        <f aca="false">SUM(G23:K23)</f>
        <v>0</v>
      </c>
      <c r="M23" s="557" t="n">
        <v>0</v>
      </c>
      <c r="N23" s="557" t="n">
        <v>0</v>
      </c>
      <c r="O23" s="557" t="n">
        <v>0</v>
      </c>
      <c r="P23" s="558" t="n">
        <v>0</v>
      </c>
      <c r="Q23" s="556" t="n">
        <v>0</v>
      </c>
      <c r="R23" s="557" t="n">
        <v>1</v>
      </c>
      <c r="S23" s="557" t="n">
        <v>0</v>
      </c>
      <c r="T23" s="557" t="n">
        <v>0</v>
      </c>
      <c r="U23" s="557" t="n">
        <v>0</v>
      </c>
      <c r="V23" s="557" t="n">
        <v>1</v>
      </c>
      <c r="W23" s="557" t="n">
        <v>1</v>
      </c>
      <c r="X23" s="557" t="n">
        <v>1</v>
      </c>
      <c r="Y23" s="557" t="n">
        <v>2</v>
      </c>
      <c r="Z23" s="557" t="n">
        <v>2</v>
      </c>
      <c r="AA23" s="557" t="n">
        <v>5</v>
      </c>
      <c r="AB23" s="557" t="n">
        <v>6</v>
      </c>
      <c r="AC23" s="557" t="n">
        <v>4</v>
      </c>
      <c r="AD23" s="557" t="n">
        <v>2</v>
      </c>
      <c r="AE23" s="557" t="n">
        <v>0</v>
      </c>
      <c r="AF23" s="557" t="n">
        <v>0</v>
      </c>
      <c r="AG23" s="558" t="n">
        <v>0</v>
      </c>
    </row>
    <row r="24" s="451" customFormat="true" ht="17.25" hidden="false" customHeight="true" outlineLevel="0" collapsed="false">
      <c r="A24" s="397"/>
      <c r="B24" s="465"/>
      <c r="C24" s="466"/>
      <c r="D24" s="529"/>
      <c r="E24" s="547" t="s">
        <v>476</v>
      </c>
      <c r="F24" s="555" t="n">
        <f aca="false">SUM(L24:AG24)</f>
        <v>25</v>
      </c>
      <c r="G24" s="556" t="n">
        <v>0</v>
      </c>
      <c r="H24" s="557" t="n">
        <v>0</v>
      </c>
      <c r="I24" s="557" t="n">
        <v>0</v>
      </c>
      <c r="J24" s="557" t="n">
        <v>0</v>
      </c>
      <c r="K24" s="558" t="n">
        <v>0</v>
      </c>
      <c r="L24" s="554" t="n">
        <f aca="false">SUM(G24:K24)</f>
        <v>0</v>
      </c>
      <c r="M24" s="557" t="n">
        <v>0</v>
      </c>
      <c r="N24" s="557" t="n">
        <v>0</v>
      </c>
      <c r="O24" s="557" t="n">
        <v>0</v>
      </c>
      <c r="P24" s="558" t="n">
        <v>0</v>
      </c>
      <c r="Q24" s="556" t="n">
        <v>0</v>
      </c>
      <c r="R24" s="557" t="n">
        <v>0</v>
      </c>
      <c r="S24" s="557" t="n">
        <v>0</v>
      </c>
      <c r="T24" s="557" t="n">
        <v>0</v>
      </c>
      <c r="U24" s="557" t="n">
        <v>0</v>
      </c>
      <c r="V24" s="557" t="n">
        <v>0</v>
      </c>
      <c r="W24" s="557" t="n">
        <v>1</v>
      </c>
      <c r="X24" s="557" t="n">
        <v>1</v>
      </c>
      <c r="Y24" s="557" t="n">
        <v>2</v>
      </c>
      <c r="Z24" s="557" t="n">
        <v>3</v>
      </c>
      <c r="AA24" s="557" t="n">
        <v>1</v>
      </c>
      <c r="AB24" s="557" t="n">
        <v>4</v>
      </c>
      <c r="AC24" s="557" t="n">
        <v>7</v>
      </c>
      <c r="AD24" s="557" t="n">
        <v>3</v>
      </c>
      <c r="AE24" s="557" t="n">
        <v>2</v>
      </c>
      <c r="AF24" s="557" t="n">
        <v>1</v>
      </c>
      <c r="AG24" s="558" t="n">
        <v>0</v>
      </c>
    </row>
    <row r="25" s="451" customFormat="true" ht="12" hidden="false" customHeight="true" outlineLevel="0" collapsed="false">
      <c r="A25" s="397" t="s">
        <v>428</v>
      </c>
      <c r="B25" s="465"/>
      <c r="C25" s="466" t="s">
        <v>429</v>
      </c>
      <c r="D25" s="467"/>
      <c r="E25" s="547" t="s">
        <v>7</v>
      </c>
      <c r="F25" s="504" t="n">
        <f aca="false">SUM(L25:AG25)</f>
        <v>21</v>
      </c>
      <c r="G25" s="508" t="n">
        <f aca="false">SUM(G26:G27)</f>
        <v>0</v>
      </c>
      <c r="H25" s="509" t="n">
        <f aca="false">SUM(H26:H27)</f>
        <v>0</v>
      </c>
      <c r="I25" s="509" t="n">
        <f aca="false">SUM(I26:I27)</f>
        <v>0</v>
      </c>
      <c r="J25" s="509" t="n">
        <f aca="false">SUM(J26:J27)</f>
        <v>0</v>
      </c>
      <c r="K25" s="510" t="n">
        <f aca="false">SUM(K26:K27)</f>
        <v>0</v>
      </c>
      <c r="L25" s="554" t="n">
        <f aca="false">SUM(L26:L27)</f>
        <v>0</v>
      </c>
      <c r="M25" s="509" t="n">
        <f aca="false">SUM(M26:M27)</f>
        <v>0</v>
      </c>
      <c r="N25" s="509" t="n">
        <f aca="false">SUM(N26:N27)</f>
        <v>0</v>
      </c>
      <c r="O25" s="509" t="n">
        <f aca="false">SUM(O26:O27)</f>
        <v>0</v>
      </c>
      <c r="P25" s="510" t="n">
        <f aca="false">SUM(P26:P27)</f>
        <v>0</v>
      </c>
      <c r="Q25" s="508" t="n">
        <f aca="false">SUM(Q26:Q27)</f>
        <v>0</v>
      </c>
      <c r="R25" s="509" t="n">
        <f aca="false">SUM(R26:R27)</f>
        <v>0</v>
      </c>
      <c r="S25" s="509" t="n">
        <f aca="false">SUM(S26:S27)</f>
        <v>0</v>
      </c>
      <c r="T25" s="509" t="n">
        <f aca="false">SUM(T26:T27)</f>
        <v>1</v>
      </c>
      <c r="U25" s="509" t="n">
        <f aca="false">SUM(U26:U27)</f>
        <v>0</v>
      </c>
      <c r="V25" s="509" t="n">
        <f aca="false">SUM(V26:V27)</f>
        <v>2</v>
      </c>
      <c r="W25" s="509" t="n">
        <f aca="false">SUM(W26:W27)</f>
        <v>0</v>
      </c>
      <c r="X25" s="509" t="n">
        <f aca="false">SUM(X26:X27)</f>
        <v>2</v>
      </c>
      <c r="Y25" s="509" t="n">
        <f aca="false">SUM(Y26:Y27)</f>
        <v>2</v>
      </c>
      <c r="Z25" s="509" t="n">
        <f aca="false">SUM(Z26:Z27)</f>
        <v>5</v>
      </c>
      <c r="AA25" s="509" t="n">
        <f aca="false">SUM(AA26:AA27)</f>
        <v>2</v>
      </c>
      <c r="AB25" s="509" t="n">
        <f aca="false">SUM(AB26:AB27)</f>
        <v>5</v>
      </c>
      <c r="AC25" s="509" t="n">
        <f aca="false">SUM(AC26:AC27)</f>
        <v>0</v>
      </c>
      <c r="AD25" s="509" t="n">
        <f aca="false">SUM(AD26:AD27)</f>
        <v>2</v>
      </c>
      <c r="AE25" s="509" t="n">
        <f aca="false">SUM(AE26:AE27)</f>
        <v>0</v>
      </c>
      <c r="AF25" s="509" t="n">
        <f aca="false">SUM(AF26:AF27)</f>
        <v>0</v>
      </c>
      <c r="AG25" s="510" t="n">
        <f aca="false">SUM(AG26:AG27)</f>
        <v>0</v>
      </c>
      <c r="AH25" s="444"/>
    </row>
    <row r="26" s="451" customFormat="true" ht="12" hidden="false" customHeight="true" outlineLevel="0" collapsed="false">
      <c r="A26" s="397"/>
      <c r="B26" s="465"/>
      <c r="C26" s="466"/>
      <c r="D26" s="529"/>
      <c r="E26" s="547" t="s">
        <v>475</v>
      </c>
      <c r="F26" s="555" t="n">
        <f aca="false">SUM(L26:AG26)</f>
        <v>11</v>
      </c>
      <c r="G26" s="556" t="n">
        <v>0</v>
      </c>
      <c r="H26" s="557" t="n">
        <v>0</v>
      </c>
      <c r="I26" s="557" t="n">
        <v>0</v>
      </c>
      <c r="J26" s="557" t="n">
        <v>0</v>
      </c>
      <c r="K26" s="558" t="n">
        <v>0</v>
      </c>
      <c r="L26" s="554" t="n">
        <f aca="false">SUM(G26:K26)</f>
        <v>0</v>
      </c>
      <c r="M26" s="557" t="n">
        <v>0</v>
      </c>
      <c r="N26" s="557" t="n">
        <v>0</v>
      </c>
      <c r="O26" s="557" t="n">
        <v>0</v>
      </c>
      <c r="P26" s="558" t="n">
        <v>0</v>
      </c>
      <c r="Q26" s="556" t="n">
        <v>0</v>
      </c>
      <c r="R26" s="557" t="n">
        <v>0</v>
      </c>
      <c r="S26" s="557" t="n">
        <v>0</v>
      </c>
      <c r="T26" s="557" t="n">
        <v>1</v>
      </c>
      <c r="U26" s="557" t="n">
        <v>0</v>
      </c>
      <c r="V26" s="557" t="n">
        <v>1</v>
      </c>
      <c r="W26" s="557" t="n">
        <v>0</v>
      </c>
      <c r="X26" s="557" t="n">
        <v>2</v>
      </c>
      <c r="Y26" s="557" t="n">
        <v>1</v>
      </c>
      <c r="Z26" s="557" t="n">
        <v>3</v>
      </c>
      <c r="AA26" s="557" t="n">
        <v>1</v>
      </c>
      <c r="AB26" s="557" t="n">
        <v>2</v>
      </c>
      <c r="AC26" s="557" t="n">
        <v>0</v>
      </c>
      <c r="AD26" s="557" t="n">
        <v>0</v>
      </c>
      <c r="AE26" s="557" t="n">
        <v>0</v>
      </c>
      <c r="AF26" s="557" t="n">
        <v>0</v>
      </c>
      <c r="AG26" s="558" t="n">
        <v>0</v>
      </c>
    </row>
    <row r="27" s="451" customFormat="true" ht="17.25" hidden="false" customHeight="true" outlineLevel="0" collapsed="false">
      <c r="A27" s="397"/>
      <c r="B27" s="465"/>
      <c r="C27" s="466"/>
      <c r="D27" s="529"/>
      <c r="E27" s="547" t="s">
        <v>476</v>
      </c>
      <c r="F27" s="555" t="n">
        <f aca="false">SUM(L27:AG27)</f>
        <v>10</v>
      </c>
      <c r="G27" s="556" t="n">
        <v>0</v>
      </c>
      <c r="H27" s="557" t="n">
        <v>0</v>
      </c>
      <c r="I27" s="557" t="n">
        <v>0</v>
      </c>
      <c r="J27" s="557" t="n">
        <v>0</v>
      </c>
      <c r="K27" s="558" t="n">
        <v>0</v>
      </c>
      <c r="L27" s="554" t="n">
        <f aca="false">SUM(G27:K27)</f>
        <v>0</v>
      </c>
      <c r="M27" s="557" t="n">
        <v>0</v>
      </c>
      <c r="N27" s="557" t="n">
        <v>0</v>
      </c>
      <c r="O27" s="557" t="n">
        <v>0</v>
      </c>
      <c r="P27" s="558" t="n">
        <v>0</v>
      </c>
      <c r="Q27" s="556" t="n">
        <v>0</v>
      </c>
      <c r="R27" s="557" t="n">
        <v>0</v>
      </c>
      <c r="S27" s="557" t="n">
        <v>0</v>
      </c>
      <c r="T27" s="557" t="n">
        <v>0</v>
      </c>
      <c r="U27" s="557" t="n">
        <v>0</v>
      </c>
      <c r="V27" s="557" t="n">
        <v>1</v>
      </c>
      <c r="W27" s="557" t="n">
        <v>0</v>
      </c>
      <c r="X27" s="557" t="n">
        <v>0</v>
      </c>
      <c r="Y27" s="557" t="n">
        <v>1</v>
      </c>
      <c r="Z27" s="557" t="n">
        <v>2</v>
      </c>
      <c r="AA27" s="557" t="n">
        <v>1</v>
      </c>
      <c r="AB27" s="557" t="n">
        <v>3</v>
      </c>
      <c r="AC27" s="557" t="n">
        <v>0</v>
      </c>
      <c r="AD27" s="557" t="n">
        <v>2</v>
      </c>
      <c r="AE27" s="557" t="n">
        <v>0</v>
      </c>
      <c r="AF27" s="557" t="n">
        <v>0</v>
      </c>
      <c r="AG27" s="558" t="n">
        <v>0</v>
      </c>
    </row>
    <row r="28" s="451" customFormat="true" ht="12" hidden="false" customHeight="true" outlineLevel="0" collapsed="false">
      <c r="A28" s="397" t="s">
        <v>430</v>
      </c>
      <c r="B28" s="465"/>
      <c r="C28" s="466" t="s">
        <v>431</v>
      </c>
      <c r="D28" s="467"/>
      <c r="E28" s="547" t="s">
        <v>7</v>
      </c>
      <c r="F28" s="504" t="n">
        <f aca="false">SUM(L28:AG28)</f>
        <v>26</v>
      </c>
      <c r="G28" s="508" t="n">
        <f aca="false">SUM(G29:G30)</f>
        <v>0</v>
      </c>
      <c r="H28" s="509" t="n">
        <f aca="false">SUM(H29:H30)</f>
        <v>0</v>
      </c>
      <c r="I28" s="509" t="n">
        <f aca="false">SUM(I29:I30)</f>
        <v>0</v>
      </c>
      <c r="J28" s="509" t="n">
        <f aca="false">SUM(J29:J30)</f>
        <v>0</v>
      </c>
      <c r="K28" s="510" t="n">
        <f aca="false">SUM(K29:K30)</f>
        <v>0</v>
      </c>
      <c r="L28" s="554" t="n">
        <f aca="false">SUM(L29:L30)</f>
        <v>0</v>
      </c>
      <c r="M28" s="509" t="n">
        <f aca="false">SUM(M29:M30)</f>
        <v>0</v>
      </c>
      <c r="N28" s="509" t="n">
        <f aca="false">SUM(N29:N30)</f>
        <v>0</v>
      </c>
      <c r="O28" s="509" t="n">
        <f aca="false">SUM(O29:O30)</f>
        <v>0</v>
      </c>
      <c r="P28" s="510" t="n">
        <f aca="false">SUM(P29:P30)</f>
        <v>0</v>
      </c>
      <c r="Q28" s="508" t="n">
        <f aca="false">SUM(Q29:Q30)</f>
        <v>0</v>
      </c>
      <c r="R28" s="509" t="n">
        <f aca="false">SUM(R29:R30)</f>
        <v>1</v>
      </c>
      <c r="S28" s="509" t="n">
        <f aca="false">SUM(S29:S30)</f>
        <v>0</v>
      </c>
      <c r="T28" s="509" t="n">
        <f aca="false">SUM(T29:T30)</f>
        <v>0</v>
      </c>
      <c r="U28" s="509" t="n">
        <f aca="false">SUM(U29:U30)</f>
        <v>0</v>
      </c>
      <c r="V28" s="509" t="n">
        <f aca="false">SUM(V29:V30)</f>
        <v>0</v>
      </c>
      <c r="W28" s="509" t="n">
        <f aca="false">SUM(W29:W30)</f>
        <v>0</v>
      </c>
      <c r="X28" s="509" t="n">
        <f aca="false">SUM(X29:X30)</f>
        <v>3</v>
      </c>
      <c r="Y28" s="509" t="n">
        <f aca="false">SUM(Y29:Y30)</f>
        <v>2</v>
      </c>
      <c r="Z28" s="509" t="n">
        <f aca="false">SUM(Z29:Z30)</f>
        <v>5</v>
      </c>
      <c r="AA28" s="509" t="n">
        <f aca="false">SUM(AA29:AA30)</f>
        <v>3</v>
      </c>
      <c r="AB28" s="509" t="n">
        <f aca="false">SUM(AB29:AB30)</f>
        <v>12</v>
      </c>
      <c r="AC28" s="509" t="n">
        <f aca="false">SUM(AC29:AC30)</f>
        <v>0</v>
      </c>
      <c r="AD28" s="509" t="n">
        <f aca="false">SUM(AD29:AD30)</f>
        <v>0</v>
      </c>
      <c r="AE28" s="509" t="n">
        <f aca="false">SUM(AE29:AE30)</f>
        <v>0</v>
      </c>
      <c r="AF28" s="509" t="n">
        <f aca="false">SUM(AF29:AF30)</f>
        <v>0</v>
      </c>
      <c r="AG28" s="510" t="n">
        <f aca="false">SUM(AG29:AG30)</f>
        <v>0</v>
      </c>
      <c r="AH28" s="444"/>
    </row>
    <row r="29" s="451" customFormat="true" ht="12" hidden="false" customHeight="true" outlineLevel="0" collapsed="false">
      <c r="A29" s="397"/>
      <c r="B29" s="465"/>
      <c r="C29" s="466"/>
      <c r="D29" s="529"/>
      <c r="E29" s="547" t="s">
        <v>475</v>
      </c>
      <c r="F29" s="555" t="n">
        <f aca="false">SUM(L29:AG29)</f>
        <v>20</v>
      </c>
      <c r="G29" s="556" t="n">
        <v>0</v>
      </c>
      <c r="H29" s="557" t="n">
        <v>0</v>
      </c>
      <c r="I29" s="557" t="n">
        <v>0</v>
      </c>
      <c r="J29" s="557" t="n">
        <v>0</v>
      </c>
      <c r="K29" s="558" t="n">
        <v>0</v>
      </c>
      <c r="L29" s="554" t="n">
        <f aca="false">SUM(G29:K29)</f>
        <v>0</v>
      </c>
      <c r="M29" s="557" t="n">
        <v>0</v>
      </c>
      <c r="N29" s="557" t="n">
        <v>0</v>
      </c>
      <c r="O29" s="557" t="n">
        <v>0</v>
      </c>
      <c r="P29" s="558" t="n">
        <v>0</v>
      </c>
      <c r="Q29" s="556" t="n">
        <v>0</v>
      </c>
      <c r="R29" s="557" t="n">
        <v>1</v>
      </c>
      <c r="S29" s="557" t="n">
        <v>0</v>
      </c>
      <c r="T29" s="557" t="n">
        <v>0</v>
      </c>
      <c r="U29" s="557" t="n">
        <v>0</v>
      </c>
      <c r="V29" s="557" t="n">
        <v>0</v>
      </c>
      <c r="W29" s="557" t="n">
        <v>0</v>
      </c>
      <c r="X29" s="557" t="n">
        <v>3</v>
      </c>
      <c r="Y29" s="557" t="n">
        <v>2</v>
      </c>
      <c r="Z29" s="557" t="n">
        <v>4</v>
      </c>
      <c r="AA29" s="557" t="n">
        <v>3</v>
      </c>
      <c r="AB29" s="557" t="n">
        <v>7</v>
      </c>
      <c r="AC29" s="557" t="n">
        <v>0</v>
      </c>
      <c r="AD29" s="557" t="n">
        <v>0</v>
      </c>
      <c r="AE29" s="557" t="n">
        <v>0</v>
      </c>
      <c r="AF29" s="557" t="n">
        <v>0</v>
      </c>
      <c r="AG29" s="558" t="n">
        <v>0</v>
      </c>
    </row>
    <row r="30" s="451" customFormat="true" ht="17.25" hidden="false" customHeight="true" outlineLevel="0" collapsed="false">
      <c r="A30" s="397"/>
      <c r="B30" s="465"/>
      <c r="C30" s="466"/>
      <c r="D30" s="529"/>
      <c r="E30" s="547" t="s">
        <v>476</v>
      </c>
      <c r="F30" s="555" t="n">
        <f aca="false">SUM(L30:AG30)</f>
        <v>6</v>
      </c>
      <c r="G30" s="556" t="n">
        <v>0</v>
      </c>
      <c r="H30" s="557" t="n">
        <v>0</v>
      </c>
      <c r="I30" s="557" t="n">
        <v>0</v>
      </c>
      <c r="J30" s="557" t="n">
        <v>0</v>
      </c>
      <c r="K30" s="558" t="n">
        <v>0</v>
      </c>
      <c r="L30" s="554" t="n">
        <f aca="false">SUM(G30:K30)</f>
        <v>0</v>
      </c>
      <c r="M30" s="557" t="n">
        <v>0</v>
      </c>
      <c r="N30" s="557" t="n">
        <v>0</v>
      </c>
      <c r="O30" s="557" t="n">
        <v>0</v>
      </c>
      <c r="P30" s="558" t="n">
        <v>0</v>
      </c>
      <c r="Q30" s="556" t="n">
        <v>0</v>
      </c>
      <c r="R30" s="557" t="n">
        <v>0</v>
      </c>
      <c r="S30" s="557" t="n">
        <v>0</v>
      </c>
      <c r="T30" s="557" t="n">
        <v>0</v>
      </c>
      <c r="U30" s="557" t="n">
        <v>0</v>
      </c>
      <c r="V30" s="557" t="n">
        <v>0</v>
      </c>
      <c r="W30" s="557" t="n">
        <v>0</v>
      </c>
      <c r="X30" s="557" t="n">
        <v>0</v>
      </c>
      <c r="Y30" s="557" t="n">
        <v>0</v>
      </c>
      <c r="Z30" s="557" t="n">
        <v>1</v>
      </c>
      <c r="AA30" s="557" t="n">
        <v>0</v>
      </c>
      <c r="AB30" s="557" t="n">
        <v>5</v>
      </c>
      <c r="AC30" s="557" t="n">
        <v>0</v>
      </c>
      <c r="AD30" s="557" t="n">
        <v>0</v>
      </c>
      <c r="AE30" s="557" t="n">
        <v>0</v>
      </c>
      <c r="AF30" s="557" t="n">
        <v>0</v>
      </c>
      <c r="AG30" s="558" t="n">
        <v>0</v>
      </c>
    </row>
    <row r="31" s="451" customFormat="true" ht="12" hidden="false" customHeight="true" outlineLevel="0" collapsed="false">
      <c r="A31" s="397" t="s">
        <v>432</v>
      </c>
      <c r="B31" s="465"/>
      <c r="C31" s="466" t="s">
        <v>433</v>
      </c>
      <c r="D31" s="467"/>
      <c r="E31" s="547" t="s">
        <v>7</v>
      </c>
      <c r="F31" s="504" t="n">
        <f aca="false">SUM(L31:AG31)</f>
        <v>12</v>
      </c>
      <c r="G31" s="508" t="n">
        <f aca="false">SUM(G32:G33)</f>
        <v>0</v>
      </c>
      <c r="H31" s="509" t="n">
        <f aca="false">SUM(H32:H33)</f>
        <v>0</v>
      </c>
      <c r="I31" s="509" t="n">
        <f aca="false">SUM(I32:I33)</f>
        <v>0</v>
      </c>
      <c r="J31" s="509" t="n">
        <f aca="false">SUM(J32:J33)</f>
        <v>0</v>
      </c>
      <c r="K31" s="510" t="n">
        <f aca="false">SUM(K32:K33)</f>
        <v>0</v>
      </c>
      <c r="L31" s="554" t="n">
        <f aca="false">SUM(L32:L33)</f>
        <v>0</v>
      </c>
      <c r="M31" s="509" t="n">
        <f aca="false">SUM(M32:M33)</f>
        <v>0</v>
      </c>
      <c r="N31" s="509" t="n">
        <f aca="false">SUM(N32:N33)</f>
        <v>0</v>
      </c>
      <c r="O31" s="509" t="n">
        <f aca="false">SUM(O32:O33)</f>
        <v>0</v>
      </c>
      <c r="P31" s="510" t="n">
        <f aca="false">SUM(P32:P33)</f>
        <v>0</v>
      </c>
      <c r="Q31" s="508" t="n">
        <f aca="false">SUM(Q32:Q33)</f>
        <v>0</v>
      </c>
      <c r="R31" s="509" t="n">
        <f aca="false">SUM(R32:R33)</f>
        <v>0</v>
      </c>
      <c r="S31" s="509" t="n">
        <f aca="false">SUM(S32:S33)</f>
        <v>0</v>
      </c>
      <c r="T31" s="509" t="n">
        <f aca="false">SUM(T32:T33)</f>
        <v>0</v>
      </c>
      <c r="U31" s="509" t="n">
        <f aca="false">SUM(U32:U33)</f>
        <v>0</v>
      </c>
      <c r="V31" s="509" t="n">
        <f aca="false">SUM(V32:V33)</f>
        <v>0</v>
      </c>
      <c r="W31" s="509" t="n">
        <f aca="false">SUM(W32:W33)</f>
        <v>0</v>
      </c>
      <c r="X31" s="509" t="n">
        <f aca="false">SUM(X32:X33)</f>
        <v>1</v>
      </c>
      <c r="Y31" s="509" t="n">
        <f aca="false">SUM(Y32:Y33)</f>
        <v>3</v>
      </c>
      <c r="Z31" s="509" t="n">
        <f aca="false">SUM(Z32:Z33)</f>
        <v>0</v>
      </c>
      <c r="AA31" s="509" t="n">
        <f aca="false">SUM(AA32:AA33)</f>
        <v>3</v>
      </c>
      <c r="AB31" s="509" t="n">
        <f aca="false">SUM(AB32:AB33)</f>
        <v>0</v>
      </c>
      <c r="AC31" s="509" t="n">
        <f aca="false">SUM(AC32:AC33)</f>
        <v>2</v>
      </c>
      <c r="AD31" s="509" t="n">
        <f aca="false">SUM(AD32:AD33)</f>
        <v>1</v>
      </c>
      <c r="AE31" s="509" t="n">
        <f aca="false">SUM(AE32:AE33)</f>
        <v>2</v>
      </c>
      <c r="AF31" s="509" t="n">
        <f aca="false">SUM(AF32:AF33)</f>
        <v>0</v>
      </c>
      <c r="AG31" s="510" t="n">
        <f aca="false">SUM(AG32:AG33)</f>
        <v>0</v>
      </c>
      <c r="AH31" s="444"/>
    </row>
    <row r="32" s="451" customFormat="true" ht="12" hidden="false" customHeight="true" outlineLevel="0" collapsed="false">
      <c r="A32" s="397"/>
      <c r="B32" s="465"/>
      <c r="C32" s="466"/>
      <c r="D32" s="529"/>
      <c r="E32" s="547" t="s">
        <v>475</v>
      </c>
      <c r="F32" s="555" t="n">
        <f aca="false">SUM(L32:AG32)</f>
        <v>5</v>
      </c>
      <c r="G32" s="556" t="n">
        <v>0</v>
      </c>
      <c r="H32" s="557" t="n">
        <v>0</v>
      </c>
      <c r="I32" s="557" t="n">
        <v>0</v>
      </c>
      <c r="J32" s="557" t="n">
        <v>0</v>
      </c>
      <c r="K32" s="558" t="n">
        <v>0</v>
      </c>
      <c r="L32" s="554" t="n">
        <f aca="false">SUM(G32:K32)</f>
        <v>0</v>
      </c>
      <c r="M32" s="557" t="n">
        <v>0</v>
      </c>
      <c r="N32" s="557" t="n">
        <v>0</v>
      </c>
      <c r="O32" s="557" t="n">
        <v>0</v>
      </c>
      <c r="P32" s="558" t="n">
        <v>0</v>
      </c>
      <c r="Q32" s="556" t="n">
        <v>0</v>
      </c>
      <c r="R32" s="557" t="n">
        <v>0</v>
      </c>
      <c r="S32" s="557" t="n">
        <v>0</v>
      </c>
      <c r="T32" s="557" t="n">
        <v>0</v>
      </c>
      <c r="U32" s="557" t="n">
        <v>0</v>
      </c>
      <c r="V32" s="557" t="n">
        <v>0</v>
      </c>
      <c r="W32" s="557" t="n">
        <v>0</v>
      </c>
      <c r="X32" s="557" t="n">
        <v>0</v>
      </c>
      <c r="Y32" s="557" t="n">
        <v>1</v>
      </c>
      <c r="Z32" s="557" t="n">
        <v>0</v>
      </c>
      <c r="AA32" s="557" t="n">
        <v>2</v>
      </c>
      <c r="AB32" s="557" t="n">
        <v>0</v>
      </c>
      <c r="AC32" s="557" t="n">
        <v>1</v>
      </c>
      <c r="AD32" s="557" t="n">
        <v>1</v>
      </c>
      <c r="AE32" s="557" t="n">
        <v>0</v>
      </c>
      <c r="AF32" s="557" t="n">
        <v>0</v>
      </c>
      <c r="AG32" s="558" t="n">
        <v>0</v>
      </c>
    </row>
    <row r="33" s="451" customFormat="true" ht="17.25" hidden="false" customHeight="true" outlineLevel="0" collapsed="false">
      <c r="A33" s="397"/>
      <c r="B33" s="465"/>
      <c r="C33" s="466"/>
      <c r="D33" s="529"/>
      <c r="E33" s="547" t="s">
        <v>476</v>
      </c>
      <c r="F33" s="555" t="n">
        <f aca="false">SUM(L33:AG33)</f>
        <v>7</v>
      </c>
      <c r="G33" s="556" t="n">
        <v>0</v>
      </c>
      <c r="H33" s="557" t="n">
        <v>0</v>
      </c>
      <c r="I33" s="557" t="n">
        <v>0</v>
      </c>
      <c r="J33" s="557" t="n">
        <v>0</v>
      </c>
      <c r="K33" s="558" t="n">
        <v>0</v>
      </c>
      <c r="L33" s="554" t="n">
        <f aca="false">SUM(G33:K33)</f>
        <v>0</v>
      </c>
      <c r="M33" s="557" t="n">
        <v>0</v>
      </c>
      <c r="N33" s="557" t="n">
        <v>0</v>
      </c>
      <c r="O33" s="557" t="n">
        <v>0</v>
      </c>
      <c r="P33" s="558" t="n">
        <v>0</v>
      </c>
      <c r="Q33" s="556" t="n">
        <v>0</v>
      </c>
      <c r="R33" s="557" t="n">
        <v>0</v>
      </c>
      <c r="S33" s="557" t="n">
        <v>0</v>
      </c>
      <c r="T33" s="557" t="n">
        <v>0</v>
      </c>
      <c r="U33" s="557" t="n">
        <v>0</v>
      </c>
      <c r="V33" s="557" t="n">
        <v>0</v>
      </c>
      <c r="W33" s="557" t="n">
        <v>0</v>
      </c>
      <c r="X33" s="557" t="n">
        <v>1</v>
      </c>
      <c r="Y33" s="557" t="n">
        <v>2</v>
      </c>
      <c r="Z33" s="557" t="n">
        <v>0</v>
      </c>
      <c r="AA33" s="557" t="n">
        <v>1</v>
      </c>
      <c r="AB33" s="557" t="n">
        <v>0</v>
      </c>
      <c r="AC33" s="557" t="n">
        <v>1</v>
      </c>
      <c r="AD33" s="557" t="n">
        <v>0</v>
      </c>
      <c r="AE33" s="557" t="n">
        <v>2</v>
      </c>
      <c r="AF33" s="557" t="n">
        <v>0</v>
      </c>
      <c r="AG33" s="558" t="n">
        <v>0</v>
      </c>
    </row>
    <row r="34" s="451" customFormat="true" ht="12" hidden="false" customHeight="true" outlineLevel="0" collapsed="false">
      <c r="A34" s="397" t="s">
        <v>434</v>
      </c>
      <c r="B34" s="465"/>
      <c r="C34" s="468" t="s">
        <v>435</v>
      </c>
      <c r="D34" s="338"/>
      <c r="E34" s="547" t="s">
        <v>7</v>
      </c>
      <c r="F34" s="504" t="n">
        <f aca="false">SUM(L34:AG34)</f>
        <v>46</v>
      </c>
      <c r="G34" s="508" t="n">
        <f aca="false">SUM(G35:G36)</f>
        <v>0</v>
      </c>
      <c r="H34" s="509" t="n">
        <f aca="false">SUM(H35:H36)</f>
        <v>0</v>
      </c>
      <c r="I34" s="509" t="n">
        <f aca="false">SUM(I35:I36)</f>
        <v>0</v>
      </c>
      <c r="J34" s="509" t="n">
        <f aca="false">SUM(J35:J36)</f>
        <v>0</v>
      </c>
      <c r="K34" s="510" t="n">
        <f aca="false">SUM(K35:K36)</f>
        <v>0</v>
      </c>
      <c r="L34" s="554" t="n">
        <f aca="false">SUM(L35:L36)</f>
        <v>0</v>
      </c>
      <c r="M34" s="509" t="n">
        <f aca="false">SUM(M35:M36)</f>
        <v>0</v>
      </c>
      <c r="N34" s="509" t="n">
        <f aca="false">SUM(N35:N36)</f>
        <v>0</v>
      </c>
      <c r="O34" s="509" t="n">
        <f aca="false">SUM(O35:O36)</f>
        <v>0</v>
      </c>
      <c r="P34" s="510" t="n">
        <f aca="false">SUM(P35:P36)</f>
        <v>0</v>
      </c>
      <c r="Q34" s="508" t="n">
        <f aca="false">SUM(Q35:Q36)</f>
        <v>0</v>
      </c>
      <c r="R34" s="509" t="n">
        <f aca="false">SUM(R35:R36)</f>
        <v>0</v>
      </c>
      <c r="S34" s="509" t="n">
        <f aca="false">SUM(S35:S36)</f>
        <v>0</v>
      </c>
      <c r="T34" s="509" t="n">
        <f aca="false">SUM(T35:T36)</f>
        <v>0</v>
      </c>
      <c r="U34" s="509" t="n">
        <f aca="false">SUM(U35:U36)</f>
        <v>3</v>
      </c>
      <c r="V34" s="509" t="n">
        <f aca="false">SUM(V35:V36)</f>
        <v>0</v>
      </c>
      <c r="W34" s="509" t="n">
        <f aca="false">SUM(W35:W36)</f>
        <v>4</v>
      </c>
      <c r="X34" s="509" t="n">
        <f aca="false">SUM(X35:X36)</f>
        <v>3</v>
      </c>
      <c r="Y34" s="509" t="n">
        <f aca="false">SUM(Y35:Y36)</f>
        <v>6</v>
      </c>
      <c r="Z34" s="509" t="n">
        <f aca="false">SUM(Z35:Z36)</f>
        <v>10</v>
      </c>
      <c r="AA34" s="509" t="n">
        <f aca="false">SUM(AA35:AA36)</f>
        <v>5</v>
      </c>
      <c r="AB34" s="509" t="n">
        <f aca="false">SUM(AB35:AB36)</f>
        <v>6</v>
      </c>
      <c r="AC34" s="509" t="n">
        <f aca="false">SUM(AC35:AC36)</f>
        <v>6</v>
      </c>
      <c r="AD34" s="509" t="n">
        <f aca="false">SUM(AD35:AD36)</f>
        <v>3</v>
      </c>
      <c r="AE34" s="509" t="n">
        <f aca="false">SUM(AE35:AE36)</f>
        <v>0</v>
      </c>
      <c r="AF34" s="509" t="n">
        <f aca="false">SUM(AF35:AF36)</f>
        <v>0</v>
      </c>
      <c r="AG34" s="510" t="n">
        <f aca="false">SUM(AG35:AG36)</f>
        <v>0</v>
      </c>
      <c r="AH34" s="444"/>
    </row>
    <row r="35" s="451" customFormat="true" ht="12" hidden="false" customHeight="true" outlineLevel="0" collapsed="false">
      <c r="A35" s="397"/>
      <c r="B35" s="465"/>
      <c r="C35" s="468"/>
      <c r="D35" s="529"/>
      <c r="E35" s="547" t="s">
        <v>475</v>
      </c>
      <c r="F35" s="555" t="n">
        <f aca="false">SUM(L35:AG35)</f>
        <v>23</v>
      </c>
      <c r="G35" s="556" t="n">
        <v>0</v>
      </c>
      <c r="H35" s="557" t="n">
        <v>0</v>
      </c>
      <c r="I35" s="557" t="n">
        <v>0</v>
      </c>
      <c r="J35" s="557" t="n">
        <v>0</v>
      </c>
      <c r="K35" s="558" t="n">
        <v>0</v>
      </c>
      <c r="L35" s="554" t="n">
        <f aca="false">SUM(G35:K35)</f>
        <v>0</v>
      </c>
      <c r="M35" s="557" t="n">
        <v>0</v>
      </c>
      <c r="N35" s="557" t="n">
        <v>0</v>
      </c>
      <c r="O35" s="557" t="n">
        <v>0</v>
      </c>
      <c r="P35" s="558" t="n">
        <v>0</v>
      </c>
      <c r="Q35" s="556" t="n">
        <v>0</v>
      </c>
      <c r="R35" s="557" t="n">
        <v>0</v>
      </c>
      <c r="S35" s="557" t="n">
        <v>0</v>
      </c>
      <c r="T35" s="557" t="n">
        <v>0</v>
      </c>
      <c r="U35" s="557" t="n">
        <v>1</v>
      </c>
      <c r="V35" s="557" t="n">
        <v>0</v>
      </c>
      <c r="W35" s="557" t="n">
        <v>2</v>
      </c>
      <c r="X35" s="557" t="n">
        <v>1</v>
      </c>
      <c r="Y35" s="557" t="n">
        <v>4</v>
      </c>
      <c r="Z35" s="557" t="n">
        <v>4</v>
      </c>
      <c r="AA35" s="557" t="n">
        <v>3</v>
      </c>
      <c r="AB35" s="557" t="n">
        <v>4</v>
      </c>
      <c r="AC35" s="557" t="n">
        <v>3</v>
      </c>
      <c r="AD35" s="557" t="n">
        <v>1</v>
      </c>
      <c r="AE35" s="557" t="n">
        <v>0</v>
      </c>
      <c r="AF35" s="557" t="n">
        <v>0</v>
      </c>
      <c r="AG35" s="558" t="n">
        <v>0</v>
      </c>
    </row>
    <row r="36" s="451" customFormat="true" ht="17.25" hidden="false" customHeight="true" outlineLevel="0" collapsed="false">
      <c r="A36" s="397"/>
      <c r="B36" s="465"/>
      <c r="C36" s="468"/>
      <c r="D36" s="529"/>
      <c r="E36" s="547" t="s">
        <v>476</v>
      </c>
      <c r="F36" s="555" t="n">
        <f aca="false">SUM(L36:AG36)</f>
        <v>23</v>
      </c>
      <c r="G36" s="556" t="n">
        <v>0</v>
      </c>
      <c r="H36" s="557" t="n">
        <v>0</v>
      </c>
      <c r="I36" s="557" t="n">
        <v>0</v>
      </c>
      <c r="J36" s="557" t="n">
        <v>0</v>
      </c>
      <c r="K36" s="558" t="n">
        <v>0</v>
      </c>
      <c r="L36" s="554" t="n">
        <f aca="false">SUM(G36:K36)</f>
        <v>0</v>
      </c>
      <c r="M36" s="557" t="n">
        <v>0</v>
      </c>
      <c r="N36" s="557" t="n">
        <v>0</v>
      </c>
      <c r="O36" s="557" t="n">
        <v>0</v>
      </c>
      <c r="P36" s="558" t="n">
        <v>0</v>
      </c>
      <c r="Q36" s="556" t="n">
        <v>0</v>
      </c>
      <c r="R36" s="557" t="n">
        <v>0</v>
      </c>
      <c r="S36" s="557" t="n">
        <v>0</v>
      </c>
      <c r="T36" s="557" t="n">
        <v>0</v>
      </c>
      <c r="U36" s="557" t="n">
        <v>2</v>
      </c>
      <c r="V36" s="557" t="n">
        <v>0</v>
      </c>
      <c r="W36" s="557" t="n">
        <v>2</v>
      </c>
      <c r="X36" s="557" t="n">
        <v>2</v>
      </c>
      <c r="Y36" s="557" t="n">
        <v>2</v>
      </c>
      <c r="Z36" s="557" t="n">
        <v>6</v>
      </c>
      <c r="AA36" s="557" t="n">
        <v>2</v>
      </c>
      <c r="AB36" s="557" t="n">
        <v>2</v>
      </c>
      <c r="AC36" s="557" t="n">
        <v>3</v>
      </c>
      <c r="AD36" s="557" t="n">
        <v>2</v>
      </c>
      <c r="AE36" s="557" t="n">
        <v>0</v>
      </c>
      <c r="AF36" s="557" t="n">
        <v>0</v>
      </c>
      <c r="AG36" s="558" t="n">
        <v>0</v>
      </c>
    </row>
    <row r="37" s="451" customFormat="true" ht="12" hidden="false" customHeight="true" outlineLevel="0" collapsed="false">
      <c r="A37" s="397" t="s">
        <v>436</v>
      </c>
      <c r="B37" s="465"/>
      <c r="C37" s="466" t="s">
        <v>437</v>
      </c>
      <c r="D37" s="467"/>
      <c r="E37" s="547" t="s">
        <v>7</v>
      </c>
      <c r="F37" s="504" t="n">
        <f aca="false">SUM(L37:AG37)</f>
        <v>89</v>
      </c>
      <c r="G37" s="508" t="n">
        <f aca="false">SUM(G38:G39)</f>
        <v>0</v>
      </c>
      <c r="H37" s="509" t="n">
        <f aca="false">SUM(H38:H39)</f>
        <v>0</v>
      </c>
      <c r="I37" s="509" t="n">
        <f aca="false">SUM(I38:I39)</f>
        <v>0</v>
      </c>
      <c r="J37" s="509" t="n">
        <f aca="false">SUM(J38:J39)</f>
        <v>0</v>
      </c>
      <c r="K37" s="510" t="n">
        <f aca="false">SUM(K38:K39)</f>
        <v>0</v>
      </c>
      <c r="L37" s="554" t="n">
        <f aca="false">SUM(L38:L39)</f>
        <v>0</v>
      </c>
      <c r="M37" s="509" t="n">
        <f aca="false">SUM(M38:M39)</f>
        <v>0</v>
      </c>
      <c r="N37" s="509" t="n">
        <f aca="false">SUM(N38:N39)</f>
        <v>0</v>
      </c>
      <c r="O37" s="509" t="n">
        <f aca="false">SUM(O38:O39)</f>
        <v>0</v>
      </c>
      <c r="P37" s="510" t="n">
        <f aca="false">SUM(P38:P39)</f>
        <v>0</v>
      </c>
      <c r="Q37" s="508" t="n">
        <f aca="false">SUM(Q38:Q39)</f>
        <v>0</v>
      </c>
      <c r="R37" s="509" t="n">
        <f aca="false">SUM(R38:R39)</f>
        <v>0</v>
      </c>
      <c r="S37" s="509" t="n">
        <f aca="false">SUM(S38:S39)</f>
        <v>0</v>
      </c>
      <c r="T37" s="509" t="n">
        <f aca="false">SUM(T38:T39)</f>
        <v>1</v>
      </c>
      <c r="U37" s="509" t="n">
        <f aca="false">SUM(U38:U39)</f>
        <v>1</v>
      </c>
      <c r="V37" s="509" t="n">
        <f aca="false">SUM(V38:V39)</f>
        <v>3</v>
      </c>
      <c r="W37" s="509" t="n">
        <f aca="false">SUM(W38:W39)</f>
        <v>3</v>
      </c>
      <c r="X37" s="509" t="n">
        <f aca="false">SUM(X38:X39)</f>
        <v>7</v>
      </c>
      <c r="Y37" s="509" t="n">
        <f aca="false">SUM(Y38:Y39)</f>
        <v>10</v>
      </c>
      <c r="Z37" s="509" t="n">
        <f aca="false">SUM(Z38:Z39)</f>
        <v>15</v>
      </c>
      <c r="AA37" s="509" t="n">
        <f aca="false">SUM(AA38:AA39)</f>
        <v>16</v>
      </c>
      <c r="AB37" s="509" t="n">
        <f aca="false">SUM(AB38:AB39)</f>
        <v>17</v>
      </c>
      <c r="AC37" s="509" t="n">
        <f aca="false">SUM(AC38:AC39)</f>
        <v>9</v>
      </c>
      <c r="AD37" s="509" t="n">
        <f aca="false">SUM(AD38:AD39)</f>
        <v>7</v>
      </c>
      <c r="AE37" s="509" t="n">
        <f aca="false">SUM(AE38:AE39)</f>
        <v>0</v>
      </c>
      <c r="AF37" s="509" t="n">
        <f aca="false">SUM(AF38:AF39)</f>
        <v>0</v>
      </c>
      <c r="AG37" s="510" t="n">
        <f aca="false">SUM(AG38:AG39)</f>
        <v>0</v>
      </c>
      <c r="AH37" s="444"/>
    </row>
    <row r="38" s="451" customFormat="true" ht="12" hidden="false" customHeight="true" outlineLevel="0" collapsed="false">
      <c r="A38" s="397"/>
      <c r="B38" s="465"/>
      <c r="C38" s="466"/>
      <c r="D38" s="529"/>
      <c r="E38" s="547" t="s">
        <v>475</v>
      </c>
      <c r="F38" s="555" t="n">
        <f aca="false">SUM(L38:AG38)</f>
        <v>59</v>
      </c>
      <c r="G38" s="556" t="n">
        <v>0</v>
      </c>
      <c r="H38" s="557" t="n">
        <v>0</v>
      </c>
      <c r="I38" s="557" t="n">
        <v>0</v>
      </c>
      <c r="J38" s="557" t="n">
        <v>0</v>
      </c>
      <c r="K38" s="558" t="n">
        <v>0</v>
      </c>
      <c r="L38" s="554" t="n">
        <f aca="false">SUM(G38:K38)</f>
        <v>0</v>
      </c>
      <c r="M38" s="557" t="n">
        <v>0</v>
      </c>
      <c r="N38" s="557" t="n">
        <v>0</v>
      </c>
      <c r="O38" s="557" t="n">
        <v>0</v>
      </c>
      <c r="P38" s="558" t="n">
        <v>0</v>
      </c>
      <c r="Q38" s="556" t="n">
        <v>0</v>
      </c>
      <c r="R38" s="557" t="n">
        <v>0</v>
      </c>
      <c r="S38" s="557" t="n">
        <v>0</v>
      </c>
      <c r="T38" s="557" t="n">
        <v>1</v>
      </c>
      <c r="U38" s="557" t="n">
        <v>0</v>
      </c>
      <c r="V38" s="557" t="n">
        <v>2</v>
      </c>
      <c r="W38" s="557" t="n">
        <v>2</v>
      </c>
      <c r="X38" s="557" t="n">
        <v>4</v>
      </c>
      <c r="Y38" s="557" t="n">
        <v>5</v>
      </c>
      <c r="Z38" s="557" t="n">
        <v>11</v>
      </c>
      <c r="AA38" s="557" t="n">
        <v>13</v>
      </c>
      <c r="AB38" s="557" t="n">
        <v>11</v>
      </c>
      <c r="AC38" s="557" t="n">
        <v>5</v>
      </c>
      <c r="AD38" s="557" t="n">
        <v>5</v>
      </c>
      <c r="AE38" s="557" t="n">
        <v>0</v>
      </c>
      <c r="AF38" s="557" t="n">
        <v>0</v>
      </c>
      <c r="AG38" s="558" t="n">
        <v>0</v>
      </c>
    </row>
    <row r="39" s="451" customFormat="true" ht="17.25" hidden="false" customHeight="true" outlineLevel="0" collapsed="false">
      <c r="A39" s="397"/>
      <c r="B39" s="465"/>
      <c r="C39" s="466"/>
      <c r="D39" s="529"/>
      <c r="E39" s="547" t="s">
        <v>476</v>
      </c>
      <c r="F39" s="555" t="n">
        <f aca="false">SUM(L39:AG39)</f>
        <v>30</v>
      </c>
      <c r="G39" s="556" t="n">
        <v>0</v>
      </c>
      <c r="H39" s="557" t="n">
        <v>0</v>
      </c>
      <c r="I39" s="557" t="n">
        <v>0</v>
      </c>
      <c r="J39" s="557" t="n">
        <v>0</v>
      </c>
      <c r="K39" s="558" t="n">
        <v>0</v>
      </c>
      <c r="L39" s="554" t="n">
        <f aca="false">SUM(G39:K39)</f>
        <v>0</v>
      </c>
      <c r="M39" s="557" t="n">
        <v>0</v>
      </c>
      <c r="N39" s="557" t="n">
        <v>0</v>
      </c>
      <c r="O39" s="557" t="n">
        <v>0</v>
      </c>
      <c r="P39" s="558" t="n">
        <v>0</v>
      </c>
      <c r="Q39" s="556" t="n">
        <v>0</v>
      </c>
      <c r="R39" s="557" t="n">
        <v>0</v>
      </c>
      <c r="S39" s="557" t="n">
        <v>0</v>
      </c>
      <c r="T39" s="557" t="n">
        <v>0</v>
      </c>
      <c r="U39" s="557" t="n">
        <v>1</v>
      </c>
      <c r="V39" s="557" t="n">
        <v>1</v>
      </c>
      <c r="W39" s="557" t="n">
        <v>1</v>
      </c>
      <c r="X39" s="557" t="n">
        <v>3</v>
      </c>
      <c r="Y39" s="557" t="n">
        <v>5</v>
      </c>
      <c r="Z39" s="557" t="n">
        <v>4</v>
      </c>
      <c r="AA39" s="557" t="n">
        <v>3</v>
      </c>
      <c r="AB39" s="557" t="n">
        <v>6</v>
      </c>
      <c r="AC39" s="557" t="n">
        <v>4</v>
      </c>
      <c r="AD39" s="557" t="n">
        <v>2</v>
      </c>
      <c r="AE39" s="557" t="n">
        <v>0</v>
      </c>
      <c r="AF39" s="557" t="n">
        <v>0</v>
      </c>
      <c r="AG39" s="558" t="n">
        <v>0</v>
      </c>
    </row>
    <row r="40" s="451" customFormat="true" ht="12" hidden="false" customHeight="true" outlineLevel="0" collapsed="false">
      <c r="A40" s="397" t="s">
        <v>438</v>
      </c>
      <c r="B40" s="465"/>
      <c r="C40" s="469" t="s">
        <v>439</v>
      </c>
      <c r="D40" s="467"/>
      <c r="E40" s="547" t="s">
        <v>7</v>
      </c>
      <c r="F40" s="504" t="n">
        <f aca="false">SUM(L40:AG40)</f>
        <v>20</v>
      </c>
      <c r="G40" s="508" t="n">
        <f aca="false">SUM(G41:G42)</f>
        <v>0</v>
      </c>
      <c r="H40" s="509" t="n">
        <f aca="false">SUM(H41:H42)</f>
        <v>0</v>
      </c>
      <c r="I40" s="509" t="n">
        <f aca="false">SUM(I41:I42)</f>
        <v>0</v>
      </c>
      <c r="J40" s="509" t="n">
        <f aca="false">SUM(J41:J42)</f>
        <v>0</v>
      </c>
      <c r="K40" s="510" t="n">
        <f aca="false">SUM(K41:K42)</f>
        <v>0</v>
      </c>
      <c r="L40" s="554" t="n">
        <f aca="false">SUM(L41:L42)</f>
        <v>0</v>
      </c>
      <c r="M40" s="509" t="n">
        <f aca="false">SUM(M41:M42)</f>
        <v>0</v>
      </c>
      <c r="N40" s="509" t="n">
        <f aca="false">SUM(N41:N42)</f>
        <v>0</v>
      </c>
      <c r="O40" s="509" t="n">
        <f aca="false">SUM(O41:O42)</f>
        <v>0</v>
      </c>
      <c r="P40" s="510" t="n">
        <f aca="false">SUM(P41:P42)</f>
        <v>0</v>
      </c>
      <c r="Q40" s="508" t="n">
        <f aca="false">SUM(Q41:Q42)</f>
        <v>0</v>
      </c>
      <c r="R40" s="509" t="n">
        <f aca="false">SUM(R41:R42)</f>
        <v>1</v>
      </c>
      <c r="S40" s="509" t="n">
        <f aca="false">SUM(S41:S42)</f>
        <v>0</v>
      </c>
      <c r="T40" s="509" t="n">
        <f aca="false">SUM(T41:T42)</f>
        <v>0</v>
      </c>
      <c r="U40" s="509" t="n">
        <f aca="false">SUM(U41:U42)</f>
        <v>0</v>
      </c>
      <c r="V40" s="509" t="n">
        <f aca="false">SUM(V41:V42)</f>
        <v>1</v>
      </c>
      <c r="W40" s="509" t="n">
        <f aca="false">SUM(W41:W42)</f>
        <v>4</v>
      </c>
      <c r="X40" s="509" t="n">
        <f aca="false">SUM(X41:X42)</f>
        <v>2</v>
      </c>
      <c r="Y40" s="509" t="n">
        <f aca="false">SUM(Y41:Y42)</f>
        <v>4</v>
      </c>
      <c r="Z40" s="509" t="n">
        <f aca="false">SUM(Z41:Z42)</f>
        <v>2</v>
      </c>
      <c r="AA40" s="509" t="n">
        <f aca="false">SUM(AA41:AA42)</f>
        <v>2</v>
      </c>
      <c r="AB40" s="509" t="n">
        <f aca="false">SUM(AB41:AB42)</f>
        <v>2</v>
      </c>
      <c r="AC40" s="509" t="n">
        <f aca="false">SUM(AC41:AC42)</f>
        <v>2</v>
      </c>
      <c r="AD40" s="509" t="n">
        <f aca="false">SUM(AD41:AD42)</f>
        <v>0</v>
      </c>
      <c r="AE40" s="509" t="n">
        <f aca="false">SUM(AE41:AE42)</f>
        <v>0</v>
      </c>
      <c r="AF40" s="509" t="n">
        <f aca="false">SUM(AF41:AF42)</f>
        <v>0</v>
      </c>
      <c r="AG40" s="510" t="n">
        <f aca="false">SUM(AG41:AG42)</f>
        <v>0</v>
      </c>
      <c r="AH40" s="444"/>
    </row>
    <row r="41" s="451" customFormat="true" ht="12" hidden="false" customHeight="true" outlineLevel="0" collapsed="false">
      <c r="A41" s="397"/>
      <c r="B41" s="465"/>
      <c r="C41" s="469"/>
      <c r="D41" s="529"/>
      <c r="E41" s="547" t="s">
        <v>475</v>
      </c>
      <c r="F41" s="555" t="n">
        <f aca="false">SUM(L41:AG41)</f>
        <v>1</v>
      </c>
      <c r="G41" s="556" t="n">
        <v>0</v>
      </c>
      <c r="H41" s="557" t="n">
        <v>0</v>
      </c>
      <c r="I41" s="557" t="n">
        <v>0</v>
      </c>
      <c r="J41" s="557" t="n">
        <v>0</v>
      </c>
      <c r="K41" s="558" t="n">
        <v>0</v>
      </c>
      <c r="L41" s="554" t="n">
        <f aca="false">SUM(G41:K41)</f>
        <v>0</v>
      </c>
      <c r="M41" s="557" t="n">
        <v>0</v>
      </c>
      <c r="N41" s="557" t="n">
        <v>0</v>
      </c>
      <c r="O41" s="557" t="n">
        <v>0</v>
      </c>
      <c r="P41" s="558" t="n">
        <v>0</v>
      </c>
      <c r="Q41" s="556" t="n">
        <v>0</v>
      </c>
      <c r="R41" s="557" t="n">
        <v>0</v>
      </c>
      <c r="S41" s="557" t="n">
        <v>0</v>
      </c>
      <c r="T41" s="557" t="n">
        <v>0</v>
      </c>
      <c r="U41" s="557" t="n">
        <v>0</v>
      </c>
      <c r="V41" s="557" t="n">
        <v>0</v>
      </c>
      <c r="W41" s="557" t="n">
        <v>0</v>
      </c>
      <c r="X41" s="557" t="n">
        <v>0</v>
      </c>
      <c r="Y41" s="557" t="n">
        <v>0</v>
      </c>
      <c r="Z41" s="557" t="n">
        <v>1</v>
      </c>
      <c r="AA41" s="557" t="n">
        <v>0</v>
      </c>
      <c r="AB41" s="557" t="n">
        <v>0</v>
      </c>
      <c r="AC41" s="557" t="n">
        <v>0</v>
      </c>
      <c r="AD41" s="557" t="n">
        <v>0</v>
      </c>
      <c r="AE41" s="557" t="n">
        <v>0</v>
      </c>
      <c r="AF41" s="557" t="n">
        <v>0</v>
      </c>
      <c r="AG41" s="558" t="n">
        <v>0</v>
      </c>
    </row>
    <row r="42" s="451" customFormat="true" ht="17.25" hidden="false" customHeight="true" outlineLevel="0" collapsed="false">
      <c r="A42" s="397"/>
      <c r="B42" s="465"/>
      <c r="C42" s="469"/>
      <c r="D42" s="529"/>
      <c r="E42" s="547" t="s">
        <v>476</v>
      </c>
      <c r="F42" s="555" t="n">
        <f aca="false">SUM(L42:AG42)</f>
        <v>19</v>
      </c>
      <c r="G42" s="556" t="n">
        <v>0</v>
      </c>
      <c r="H42" s="557" t="n">
        <v>0</v>
      </c>
      <c r="I42" s="557" t="n">
        <v>0</v>
      </c>
      <c r="J42" s="557" t="n">
        <v>0</v>
      </c>
      <c r="K42" s="558" t="n">
        <v>0</v>
      </c>
      <c r="L42" s="554" t="n">
        <f aca="false">SUM(G42:K42)</f>
        <v>0</v>
      </c>
      <c r="M42" s="557" t="n">
        <v>0</v>
      </c>
      <c r="N42" s="557" t="n">
        <v>0</v>
      </c>
      <c r="O42" s="557" t="n">
        <v>0</v>
      </c>
      <c r="P42" s="558" t="n">
        <v>0</v>
      </c>
      <c r="Q42" s="556" t="n">
        <v>0</v>
      </c>
      <c r="R42" s="557" t="n">
        <v>1</v>
      </c>
      <c r="S42" s="557" t="n">
        <v>0</v>
      </c>
      <c r="T42" s="557" t="n">
        <v>0</v>
      </c>
      <c r="U42" s="557" t="n">
        <v>0</v>
      </c>
      <c r="V42" s="557" t="n">
        <v>1</v>
      </c>
      <c r="W42" s="557" t="n">
        <v>4</v>
      </c>
      <c r="X42" s="557" t="n">
        <v>2</v>
      </c>
      <c r="Y42" s="557" t="n">
        <v>4</v>
      </c>
      <c r="Z42" s="557" t="n">
        <v>1</v>
      </c>
      <c r="AA42" s="557" t="n">
        <v>2</v>
      </c>
      <c r="AB42" s="557" t="n">
        <v>2</v>
      </c>
      <c r="AC42" s="557" t="n">
        <v>2</v>
      </c>
      <c r="AD42" s="557" t="n">
        <v>0</v>
      </c>
      <c r="AE42" s="557" t="n">
        <v>0</v>
      </c>
      <c r="AF42" s="557" t="n">
        <v>0</v>
      </c>
      <c r="AG42" s="558" t="n">
        <v>0</v>
      </c>
    </row>
    <row r="43" s="451" customFormat="true" ht="12" hidden="false" customHeight="true" outlineLevel="0" collapsed="false">
      <c r="A43" s="397" t="s">
        <v>440</v>
      </c>
      <c r="B43" s="465"/>
      <c r="C43" s="469" t="s">
        <v>441</v>
      </c>
      <c r="D43" s="467"/>
      <c r="E43" s="547" t="s">
        <v>7</v>
      </c>
      <c r="F43" s="504" t="n">
        <f aca="false">SUM(L43:AG43)</f>
        <v>8</v>
      </c>
      <c r="G43" s="508" t="n">
        <f aca="false">SUM(G44:G45)</f>
        <v>0</v>
      </c>
      <c r="H43" s="509" t="n">
        <f aca="false">SUM(H44:H45)</f>
        <v>0</v>
      </c>
      <c r="I43" s="509" t="n">
        <f aca="false">SUM(I44:I45)</f>
        <v>0</v>
      </c>
      <c r="J43" s="509" t="n">
        <f aca="false">SUM(J44:J45)</f>
        <v>0</v>
      </c>
      <c r="K43" s="510" t="n">
        <f aca="false">SUM(K44:K45)</f>
        <v>0</v>
      </c>
      <c r="L43" s="554" t="n">
        <f aca="false">SUM(L44:L45)</f>
        <v>0</v>
      </c>
      <c r="M43" s="509" t="n">
        <f aca="false">SUM(M44:M45)</f>
        <v>0</v>
      </c>
      <c r="N43" s="509" t="n">
        <f aca="false">SUM(N44:N45)</f>
        <v>0</v>
      </c>
      <c r="O43" s="509" t="n">
        <f aca="false">SUM(O44:O45)</f>
        <v>0</v>
      </c>
      <c r="P43" s="510" t="n">
        <f aca="false">SUM(P44:P45)</f>
        <v>0</v>
      </c>
      <c r="Q43" s="508" t="n">
        <f aca="false">SUM(Q44:Q45)</f>
        <v>0</v>
      </c>
      <c r="R43" s="509" t="n">
        <f aca="false">SUM(R44:R45)</f>
        <v>0</v>
      </c>
      <c r="S43" s="509" t="n">
        <f aca="false">SUM(S44:S45)</f>
        <v>0</v>
      </c>
      <c r="T43" s="509" t="n">
        <f aca="false">SUM(T44:T45)</f>
        <v>0</v>
      </c>
      <c r="U43" s="509" t="n">
        <f aca="false">SUM(U44:U45)</f>
        <v>1</v>
      </c>
      <c r="V43" s="509" t="n">
        <f aca="false">SUM(V44:V45)</f>
        <v>1</v>
      </c>
      <c r="W43" s="509" t="n">
        <f aca="false">SUM(W44:W45)</f>
        <v>0</v>
      </c>
      <c r="X43" s="509" t="n">
        <f aca="false">SUM(X44:X45)</f>
        <v>2</v>
      </c>
      <c r="Y43" s="509" t="n">
        <f aca="false">SUM(Y44:Y45)</f>
        <v>0</v>
      </c>
      <c r="Z43" s="509" t="n">
        <f aca="false">SUM(Z44:Z45)</f>
        <v>2</v>
      </c>
      <c r="AA43" s="509" t="n">
        <f aca="false">SUM(AA44:AA45)</f>
        <v>0</v>
      </c>
      <c r="AB43" s="509" t="n">
        <f aca="false">SUM(AB44:AB45)</f>
        <v>0</v>
      </c>
      <c r="AC43" s="509" t="n">
        <f aca="false">SUM(AC44:AC45)</f>
        <v>1</v>
      </c>
      <c r="AD43" s="509" t="n">
        <f aca="false">SUM(AD44:AD45)</f>
        <v>0</v>
      </c>
      <c r="AE43" s="509" t="n">
        <f aca="false">SUM(AE44:AE45)</f>
        <v>1</v>
      </c>
      <c r="AF43" s="509" t="n">
        <f aca="false">SUM(AF44:AF45)</f>
        <v>0</v>
      </c>
      <c r="AG43" s="510" t="n">
        <f aca="false">SUM(AG44:AG45)</f>
        <v>0</v>
      </c>
      <c r="AH43" s="444"/>
    </row>
    <row r="44" s="444" customFormat="true" ht="12" hidden="false" customHeight="true" outlineLevel="0" collapsed="false">
      <c r="A44" s="397"/>
      <c r="B44" s="465"/>
      <c r="C44" s="469"/>
      <c r="D44" s="529"/>
      <c r="E44" s="436" t="s">
        <v>475</v>
      </c>
      <c r="F44" s="559" t="s">
        <v>105</v>
      </c>
      <c r="G44" s="560" t="s">
        <v>105</v>
      </c>
      <c r="H44" s="561" t="s">
        <v>105</v>
      </c>
      <c r="I44" s="561" t="s">
        <v>105</v>
      </c>
      <c r="J44" s="561" t="s">
        <v>105</v>
      </c>
      <c r="K44" s="562" t="s">
        <v>105</v>
      </c>
      <c r="L44" s="563" t="s">
        <v>105</v>
      </c>
      <c r="M44" s="561" t="s">
        <v>105</v>
      </c>
      <c r="N44" s="561" t="s">
        <v>105</v>
      </c>
      <c r="O44" s="561" t="s">
        <v>105</v>
      </c>
      <c r="P44" s="562" t="s">
        <v>105</v>
      </c>
      <c r="Q44" s="560" t="s">
        <v>105</v>
      </c>
      <c r="R44" s="561" t="s">
        <v>105</v>
      </c>
      <c r="S44" s="561" t="s">
        <v>105</v>
      </c>
      <c r="T44" s="561" t="s">
        <v>105</v>
      </c>
      <c r="U44" s="561" t="s">
        <v>105</v>
      </c>
      <c r="V44" s="561" t="s">
        <v>105</v>
      </c>
      <c r="W44" s="561" t="s">
        <v>105</v>
      </c>
      <c r="X44" s="561" t="s">
        <v>105</v>
      </c>
      <c r="Y44" s="561" t="s">
        <v>105</v>
      </c>
      <c r="Z44" s="561" t="s">
        <v>105</v>
      </c>
      <c r="AA44" s="561" t="s">
        <v>105</v>
      </c>
      <c r="AB44" s="561" t="s">
        <v>105</v>
      </c>
      <c r="AC44" s="561" t="s">
        <v>105</v>
      </c>
      <c r="AD44" s="561" t="s">
        <v>105</v>
      </c>
      <c r="AE44" s="561" t="s">
        <v>105</v>
      </c>
      <c r="AF44" s="561" t="s">
        <v>105</v>
      </c>
      <c r="AG44" s="562" t="s">
        <v>105</v>
      </c>
    </row>
    <row r="45" s="451" customFormat="true" ht="17.25" hidden="false" customHeight="true" outlineLevel="0" collapsed="false">
      <c r="A45" s="397"/>
      <c r="B45" s="465"/>
      <c r="C45" s="469"/>
      <c r="D45" s="529"/>
      <c r="E45" s="547" t="s">
        <v>476</v>
      </c>
      <c r="F45" s="555" t="n">
        <f aca="false">SUM(L45:AG45)</f>
        <v>8</v>
      </c>
      <c r="G45" s="556" t="n">
        <v>0</v>
      </c>
      <c r="H45" s="557" t="n">
        <v>0</v>
      </c>
      <c r="I45" s="557" t="n">
        <v>0</v>
      </c>
      <c r="J45" s="557" t="n">
        <v>0</v>
      </c>
      <c r="K45" s="558" t="n">
        <v>0</v>
      </c>
      <c r="L45" s="554" t="n">
        <f aca="false">SUM(G45:K45)</f>
        <v>0</v>
      </c>
      <c r="M45" s="557" t="n">
        <v>0</v>
      </c>
      <c r="N45" s="557" t="n">
        <v>0</v>
      </c>
      <c r="O45" s="557" t="n">
        <v>0</v>
      </c>
      <c r="P45" s="558" t="n">
        <v>0</v>
      </c>
      <c r="Q45" s="556" t="n">
        <v>0</v>
      </c>
      <c r="R45" s="557" t="n">
        <v>0</v>
      </c>
      <c r="S45" s="557" t="n">
        <v>0</v>
      </c>
      <c r="T45" s="557" t="n">
        <v>0</v>
      </c>
      <c r="U45" s="557" t="n">
        <v>1</v>
      </c>
      <c r="V45" s="557" t="n">
        <v>1</v>
      </c>
      <c r="W45" s="557" t="n">
        <v>0</v>
      </c>
      <c r="X45" s="557" t="n">
        <v>2</v>
      </c>
      <c r="Y45" s="557" t="n">
        <v>0</v>
      </c>
      <c r="Z45" s="557" t="n">
        <v>2</v>
      </c>
      <c r="AA45" s="557" t="n">
        <v>0</v>
      </c>
      <c r="AB45" s="557" t="n">
        <v>0</v>
      </c>
      <c r="AC45" s="557" t="n">
        <v>1</v>
      </c>
      <c r="AD45" s="557" t="n">
        <v>0</v>
      </c>
      <c r="AE45" s="557" t="n">
        <v>1</v>
      </c>
      <c r="AF45" s="557" t="n">
        <v>0</v>
      </c>
      <c r="AG45" s="558" t="n">
        <v>0</v>
      </c>
    </row>
    <row r="46" s="451" customFormat="true" ht="12" hidden="false" customHeight="true" outlineLevel="0" collapsed="false">
      <c r="A46" s="397" t="s">
        <v>442</v>
      </c>
      <c r="B46" s="465"/>
      <c r="C46" s="470" t="s">
        <v>369</v>
      </c>
      <c r="D46" s="338"/>
      <c r="E46" s="547" t="s">
        <v>7</v>
      </c>
      <c r="F46" s="504" t="n">
        <f aca="false">SUM(L46:AG46)</f>
        <v>6</v>
      </c>
      <c r="G46" s="508" t="n">
        <f aca="false">SUM(G47:G48)</f>
        <v>0</v>
      </c>
      <c r="H46" s="509" t="n">
        <f aca="false">SUM(H47:H48)</f>
        <v>0</v>
      </c>
      <c r="I46" s="509" t="n">
        <f aca="false">SUM(I47:I48)</f>
        <v>0</v>
      </c>
      <c r="J46" s="509" t="n">
        <f aca="false">SUM(J47:J48)</f>
        <v>0</v>
      </c>
      <c r="K46" s="510" t="n">
        <f aca="false">SUM(K47:K48)</f>
        <v>0</v>
      </c>
      <c r="L46" s="554" t="n">
        <f aca="false">SUM(L47:L48)</f>
        <v>0</v>
      </c>
      <c r="M46" s="509" t="n">
        <f aca="false">SUM(M47:M48)</f>
        <v>0</v>
      </c>
      <c r="N46" s="509" t="n">
        <f aca="false">SUM(N47:N48)</f>
        <v>0</v>
      </c>
      <c r="O46" s="509" t="n">
        <f aca="false">SUM(O47:O48)</f>
        <v>0</v>
      </c>
      <c r="P46" s="510" t="n">
        <f aca="false">SUM(P47:P48)</f>
        <v>0</v>
      </c>
      <c r="Q46" s="508" t="n">
        <f aca="false">SUM(Q47:Q48)</f>
        <v>0</v>
      </c>
      <c r="R46" s="509" t="n">
        <f aca="false">SUM(R47:R48)</f>
        <v>1</v>
      </c>
      <c r="S46" s="509" t="n">
        <f aca="false">SUM(S47:S48)</f>
        <v>0</v>
      </c>
      <c r="T46" s="509" t="n">
        <f aca="false">SUM(T47:T48)</f>
        <v>1</v>
      </c>
      <c r="U46" s="509" t="n">
        <f aca="false">SUM(U47:U48)</f>
        <v>0</v>
      </c>
      <c r="V46" s="509" t="n">
        <f aca="false">SUM(V47:V48)</f>
        <v>0</v>
      </c>
      <c r="W46" s="509" t="n">
        <f aca="false">SUM(W47:W48)</f>
        <v>0</v>
      </c>
      <c r="X46" s="509" t="n">
        <f aca="false">SUM(X47:X48)</f>
        <v>0</v>
      </c>
      <c r="Y46" s="509" t="n">
        <f aca="false">SUM(Y47:Y48)</f>
        <v>0</v>
      </c>
      <c r="Z46" s="509" t="n">
        <f aca="false">SUM(Z47:Z48)</f>
        <v>2</v>
      </c>
      <c r="AA46" s="509" t="n">
        <f aca="false">SUM(AA47:AA48)</f>
        <v>1</v>
      </c>
      <c r="AB46" s="509" t="n">
        <f aca="false">SUM(AB47:AB48)</f>
        <v>0</v>
      </c>
      <c r="AC46" s="509" t="n">
        <f aca="false">SUM(AC47:AC48)</f>
        <v>0</v>
      </c>
      <c r="AD46" s="509" t="n">
        <f aca="false">SUM(AD47:AD48)</f>
        <v>1</v>
      </c>
      <c r="AE46" s="509" t="n">
        <f aca="false">SUM(AE47:AE48)</f>
        <v>0</v>
      </c>
      <c r="AF46" s="509" t="n">
        <f aca="false">SUM(AF47:AF48)</f>
        <v>0</v>
      </c>
      <c r="AG46" s="510" t="n">
        <f aca="false">SUM(AG47:AG48)</f>
        <v>0</v>
      </c>
      <c r="AH46" s="444"/>
    </row>
    <row r="47" s="451" customFormat="true" ht="12" hidden="false" customHeight="true" outlineLevel="0" collapsed="false">
      <c r="A47" s="397"/>
      <c r="B47" s="465"/>
      <c r="C47" s="470"/>
      <c r="D47" s="529"/>
      <c r="E47" s="547" t="s">
        <v>475</v>
      </c>
      <c r="F47" s="555" t="n">
        <f aca="false">SUM(L47:AG47)</f>
        <v>3</v>
      </c>
      <c r="G47" s="556" t="n">
        <v>0</v>
      </c>
      <c r="H47" s="557" t="n">
        <v>0</v>
      </c>
      <c r="I47" s="557" t="n">
        <v>0</v>
      </c>
      <c r="J47" s="557" t="n">
        <v>0</v>
      </c>
      <c r="K47" s="558" t="n">
        <v>0</v>
      </c>
      <c r="L47" s="554" t="n">
        <f aca="false">SUM(G47:K47)</f>
        <v>0</v>
      </c>
      <c r="M47" s="557" t="n">
        <v>0</v>
      </c>
      <c r="N47" s="557" t="n">
        <v>0</v>
      </c>
      <c r="O47" s="557" t="n">
        <v>0</v>
      </c>
      <c r="P47" s="558" t="n">
        <v>0</v>
      </c>
      <c r="Q47" s="556" t="n">
        <v>0</v>
      </c>
      <c r="R47" s="557" t="n">
        <v>1</v>
      </c>
      <c r="S47" s="557" t="n">
        <v>0</v>
      </c>
      <c r="T47" s="557" t="n">
        <v>1</v>
      </c>
      <c r="U47" s="557" t="n">
        <v>0</v>
      </c>
      <c r="V47" s="557" t="n">
        <v>0</v>
      </c>
      <c r="W47" s="557" t="n">
        <v>0</v>
      </c>
      <c r="X47" s="557" t="n">
        <v>0</v>
      </c>
      <c r="Y47" s="557" t="n">
        <v>0</v>
      </c>
      <c r="Z47" s="557" t="n">
        <v>1</v>
      </c>
      <c r="AA47" s="557" t="n">
        <v>0</v>
      </c>
      <c r="AB47" s="557" t="n">
        <v>0</v>
      </c>
      <c r="AC47" s="557" t="n">
        <v>0</v>
      </c>
      <c r="AD47" s="557" t="n">
        <v>0</v>
      </c>
      <c r="AE47" s="557" t="n">
        <v>0</v>
      </c>
      <c r="AF47" s="557" t="n">
        <v>0</v>
      </c>
      <c r="AG47" s="558" t="n">
        <v>0</v>
      </c>
    </row>
    <row r="48" s="451" customFormat="true" ht="17.25" hidden="false" customHeight="true" outlineLevel="0" collapsed="false">
      <c r="A48" s="397"/>
      <c r="B48" s="465"/>
      <c r="C48" s="470"/>
      <c r="D48" s="529"/>
      <c r="E48" s="547" t="s">
        <v>476</v>
      </c>
      <c r="F48" s="555" t="n">
        <f aca="false">SUM(L48:AG48)</f>
        <v>3</v>
      </c>
      <c r="G48" s="556" t="n">
        <v>0</v>
      </c>
      <c r="H48" s="557" t="n">
        <v>0</v>
      </c>
      <c r="I48" s="557" t="n">
        <v>0</v>
      </c>
      <c r="J48" s="557" t="n">
        <v>0</v>
      </c>
      <c r="K48" s="558" t="n">
        <v>0</v>
      </c>
      <c r="L48" s="554" t="n">
        <f aca="false">SUM(G48:K48)</f>
        <v>0</v>
      </c>
      <c r="M48" s="557" t="n">
        <v>0</v>
      </c>
      <c r="N48" s="557" t="n">
        <v>0</v>
      </c>
      <c r="O48" s="557" t="n">
        <v>0</v>
      </c>
      <c r="P48" s="558" t="n">
        <v>0</v>
      </c>
      <c r="Q48" s="556" t="n">
        <v>0</v>
      </c>
      <c r="R48" s="557" t="n">
        <v>0</v>
      </c>
      <c r="S48" s="557" t="n">
        <v>0</v>
      </c>
      <c r="T48" s="557" t="n">
        <v>0</v>
      </c>
      <c r="U48" s="557" t="n">
        <v>0</v>
      </c>
      <c r="V48" s="557" t="n">
        <v>0</v>
      </c>
      <c r="W48" s="557" t="n">
        <v>0</v>
      </c>
      <c r="X48" s="557" t="n">
        <v>0</v>
      </c>
      <c r="Y48" s="557" t="n">
        <v>0</v>
      </c>
      <c r="Z48" s="557" t="n">
        <v>1</v>
      </c>
      <c r="AA48" s="557" t="n">
        <v>1</v>
      </c>
      <c r="AB48" s="557" t="n">
        <v>0</v>
      </c>
      <c r="AC48" s="557" t="n">
        <v>0</v>
      </c>
      <c r="AD48" s="557" t="n">
        <v>1</v>
      </c>
      <c r="AE48" s="557" t="n">
        <v>0</v>
      </c>
      <c r="AF48" s="557" t="n">
        <v>0</v>
      </c>
      <c r="AG48" s="558" t="n">
        <v>0</v>
      </c>
    </row>
    <row r="49" s="451" customFormat="true" ht="12" hidden="false" customHeight="true" outlineLevel="0" collapsed="false">
      <c r="A49" s="397" t="s">
        <v>443</v>
      </c>
      <c r="B49" s="507" t="s">
        <v>187</v>
      </c>
      <c r="C49" s="507"/>
      <c r="D49" s="338"/>
      <c r="E49" s="547" t="s">
        <v>7</v>
      </c>
      <c r="F49" s="504" t="n">
        <f aca="false">SUM(L49:AG49)</f>
        <v>18</v>
      </c>
      <c r="G49" s="508" t="n">
        <f aca="false">SUM(G50:G51)</f>
        <v>0</v>
      </c>
      <c r="H49" s="509" t="n">
        <f aca="false">SUM(H50:H51)</f>
        <v>0</v>
      </c>
      <c r="I49" s="509" t="n">
        <f aca="false">SUM(I50:I51)</f>
        <v>0</v>
      </c>
      <c r="J49" s="509" t="n">
        <f aca="false">SUM(J50:J51)</f>
        <v>0</v>
      </c>
      <c r="K49" s="510" t="n">
        <f aca="false">SUM(K50:K51)</f>
        <v>0</v>
      </c>
      <c r="L49" s="554" t="n">
        <f aca="false">SUM(L50:L51)</f>
        <v>0</v>
      </c>
      <c r="M49" s="509" t="n">
        <f aca="false">SUM(M50:M51)</f>
        <v>0</v>
      </c>
      <c r="N49" s="509" t="n">
        <f aca="false">SUM(N50:N51)</f>
        <v>0</v>
      </c>
      <c r="O49" s="509" t="n">
        <f aca="false">SUM(O50:O51)</f>
        <v>0</v>
      </c>
      <c r="P49" s="510" t="n">
        <f aca="false">SUM(P50:P51)</f>
        <v>0</v>
      </c>
      <c r="Q49" s="508" t="n">
        <f aca="false">SUM(Q50:Q51)</f>
        <v>0</v>
      </c>
      <c r="R49" s="509" t="n">
        <f aca="false">SUM(R50:R51)</f>
        <v>0</v>
      </c>
      <c r="S49" s="509" t="n">
        <f aca="false">SUM(S50:S51)</f>
        <v>0</v>
      </c>
      <c r="T49" s="509" t="n">
        <f aca="false">SUM(T50:T51)</f>
        <v>1</v>
      </c>
      <c r="U49" s="509" t="n">
        <f aca="false">SUM(U50:U51)</f>
        <v>0</v>
      </c>
      <c r="V49" s="509" t="n">
        <f aca="false">SUM(V50:V51)</f>
        <v>0</v>
      </c>
      <c r="W49" s="509" t="n">
        <f aca="false">SUM(W50:W51)</f>
        <v>0</v>
      </c>
      <c r="X49" s="509" t="n">
        <f aca="false">SUM(X50:X51)</f>
        <v>0</v>
      </c>
      <c r="Y49" s="509" t="n">
        <f aca="false">SUM(Y50:Y51)</f>
        <v>1</v>
      </c>
      <c r="Z49" s="509" t="n">
        <f aca="false">SUM(Z50:Z51)</f>
        <v>2</v>
      </c>
      <c r="AA49" s="509" t="n">
        <f aca="false">SUM(AA50:AA51)</f>
        <v>2</v>
      </c>
      <c r="AB49" s="509" t="n">
        <f aca="false">SUM(AB50:AB51)</f>
        <v>3</v>
      </c>
      <c r="AC49" s="509" t="n">
        <f aca="false">SUM(AC50:AC51)</f>
        <v>7</v>
      </c>
      <c r="AD49" s="509" t="n">
        <f aca="false">SUM(AD50:AD51)</f>
        <v>1</v>
      </c>
      <c r="AE49" s="509" t="n">
        <f aca="false">SUM(AE50:AE51)</f>
        <v>1</v>
      </c>
      <c r="AF49" s="509" t="n">
        <f aca="false">SUM(AF50:AF51)</f>
        <v>0</v>
      </c>
      <c r="AG49" s="510" t="n">
        <f aca="false">SUM(AG50:AG51)</f>
        <v>0</v>
      </c>
      <c r="AH49" s="444"/>
    </row>
    <row r="50" s="451" customFormat="true" ht="12" hidden="false" customHeight="true" outlineLevel="0" collapsed="false">
      <c r="A50" s="397"/>
      <c r="B50" s="507"/>
      <c r="C50" s="507"/>
      <c r="D50" s="529"/>
      <c r="E50" s="547" t="s">
        <v>475</v>
      </c>
      <c r="F50" s="555" t="n">
        <f aca="false">SUM(L50:AG50)</f>
        <v>8</v>
      </c>
      <c r="G50" s="556" t="n">
        <v>0</v>
      </c>
      <c r="H50" s="557" t="n">
        <v>0</v>
      </c>
      <c r="I50" s="557" t="n">
        <v>0</v>
      </c>
      <c r="J50" s="557" t="n">
        <v>0</v>
      </c>
      <c r="K50" s="558" t="n">
        <v>0</v>
      </c>
      <c r="L50" s="554" t="n">
        <f aca="false">SUM(G50:K50)</f>
        <v>0</v>
      </c>
      <c r="M50" s="557" t="n">
        <v>0</v>
      </c>
      <c r="N50" s="557" t="n">
        <v>0</v>
      </c>
      <c r="O50" s="557" t="n">
        <v>0</v>
      </c>
      <c r="P50" s="558" t="n">
        <v>0</v>
      </c>
      <c r="Q50" s="556" t="n">
        <v>0</v>
      </c>
      <c r="R50" s="557" t="n">
        <v>0</v>
      </c>
      <c r="S50" s="557" t="n">
        <v>0</v>
      </c>
      <c r="T50" s="557" t="n">
        <v>1</v>
      </c>
      <c r="U50" s="557" t="n">
        <v>0</v>
      </c>
      <c r="V50" s="557" t="n">
        <v>0</v>
      </c>
      <c r="W50" s="557" t="n">
        <v>0</v>
      </c>
      <c r="X50" s="557" t="n">
        <v>0</v>
      </c>
      <c r="Y50" s="557" t="n">
        <v>1</v>
      </c>
      <c r="Z50" s="557" t="n">
        <v>0</v>
      </c>
      <c r="AA50" s="557" t="n">
        <v>1</v>
      </c>
      <c r="AB50" s="557" t="n">
        <v>1</v>
      </c>
      <c r="AC50" s="557" t="n">
        <v>3</v>
      </c>
      <c r="AD50" s="557" t="n">
        <v>1</v>
      </c>
      <c r="AE50" s="557" t="n">
        <v>0</v>
      </c>
      <c r="AF50" s="557" t="n">
        <v>0</v>
      </c>
      <c r="AG50" s="558" t="n">
        <v>0</v>
      </c>
    </row>
    <row r="51" s="451" customFormat="true" ht="17.25" hidden="false" customHeight="true" outlineLevel="0" collapsed="false">
      <c r="A51" s="397"/>
      <c r="B51" s="507"/>
      <c r="C51" s="507"/>
      <c r="D51" s="529"/>
      <c r="E51" s="547" t="s">
        <v>476</v>
      </c>
      <c r="F51" s="555" t="n">
        <f aca="false">SUM(L51:AG51)</f>
        <v>10</v>
      </c>
      <c r="G51" s="556" t="n">
        <v>0</v>
      </c>
      <c r="H51" s="557" t="n">
        <v>0</v>
      </c>
      <c r="I51" s="557" t="n">
        <v>0</v>
      </c>
      <c r="J51" s="557" t="n">
        <v>0</v>
      </c>
      <c r="K51" s="558" t="n">
        <v>0</v>
      </c>
      <c r="L51" s="554" t="n">
        <f aca="false">SUM(G51:K51)</f>
        <v>0</v>
      </c>
      <c r="M51" s="557" t="n">
        <v>0</v>
      </c>
      <c r="N51" s="557" t="n">
        <v>0</v>
      </c>
      <c r="O51" s="557" t="n">
        <v>0</v>
      </c>
      <c r="P51" s="558" t="n">
        <v>0</v>
      </c>
      <c r="Q51" s="556" t="n">
        <v>0</v>
      </c>
      <c r="R51" s="557" t="n">
        <v>0</v>
      </c>
      <c r="S51" s="557" t="n">
        <v>0</v>
      </c>
      <c r="T51" s="557" t="n">
        <v>0</v>
      </c>
      <c r="U51" s="557" t="n">
        <v>0</v>
      </c>
      <c r="V51" s="557" t="n">
        <v>0</v>
      </c>
      <c r="W51" s="557" t="n">
        <v>0</v>
      </c>
      <c r="X51" s="557" t="n">
        <v>0</v>
      </c>
      <c r="Y51" s="557" t="n">
        <v>0</v>
      </c>
      <c r="Z51" s="557" t="n">
        <v>2</v>
      </c>
      <c r="AA51" s="557" t="n">
        <v>1</v>
      </c>
      <c r="AB51" s="557" t="n">
        <v>2</v>
      </c>
      <c r="AC51" s="557" t="n">
        <v>4</v>
      </c>
      <c r="AD51" s="557" t="n">
        <v>0</v>
      </c>
      <c r="AE51" s="557" t="n">
        <v>1</v>
      </c>
      <c r="AF51" s="557" t="n">
        <v>0</v>
      </c>
      <c r="AG51" s="558" t="n">
        <v>0</v>
      </c>
    </row>
    <row r="52" s="451" customFormat="true" ht="12" hidden="false" customHeight="true" outlineLevel="0" collapsed="false">
      <c r="A52" s="397" t="s">
        <v>444</v>
      </c>
      <c r="B52" s="507" t="s">
        <v>371</v>
      </c>
      <c r="C52" s="507"/>
      <c r="D52" s="338"/>
      <c r="E52" s="547" t="s">
        <v>7</v>
      </c>
      <c r="F52" s="504" t="n">
        <f aca="false">SUM(L52:AG52)</f>
        <v>8</v>
      </c>
      <c r="G52" s="508" t="n">
        <f aca="false">SUM(G53:G54)</f>
        <v>0</v>
      </c>
      <c r="H52" s="509" t="n">
        <f aca="false">SUM(H53:H54)</f>
        <v>0</v>
      </c>
      <c r="I52" s="509" t="n">
        <f aca="false">SUM(I53:I54)</f>
        <v>0</v>
      </c>
      <c r="J52" s="509" t="n">
        <f aca="false">SUM(J53:J54)</f>
        <v>0</v>
      </c>
      <c r="K52" s="510" t="n">
        <f aca="false">SUM(K53:K54)</f>
        <v>0</v>
      </c>
      <c r="L52" s="554" t="n">
        <f aca="false">SUM(L53:L54)</f>
        <v>0</v>
      </c>
      <c r="M52" s="509" t="n">
        <f aca="false">SUM(M53:M54)</f>
        <v>0</v>
      </c>
      <c r="N52" s="509" t="n">
        <f aca="false">SUM(N53:N54)</f>
        <v>0</v>
      </c>
      <c r="O52" s="509" t="n">
        <f aca="false">SUM(O53:O54)</f>
        <v>0</v>
      </c>
      <c r="P52" s="510" t="n">
        <f aca="false">SUM(P53:P54)</f>
        <v>0</v>
      </c>
      <c r="Q52" s="508" t="n">
        <f aca="false">SUM(Q53:Q54)</f>
        <v>0</v>
      </c>
      <c r="R52" s="509" t="n">
        <f aca="false">SUM(R53:R54)</f>
        <v>0</v>
      </c>
      <c r="S52" s="509" t="n">
        <f aca="false">SUM(S53:S54)</f>
        <v>0</v>
      </c>
      <c r="T52" s="509" t="n">
        <f aca="false">SUM(T53:T54)</f>
        <v>0</v>
      </c>
      <c r="U52" s="509" t="n">
        <f aca="false">SUM(U53:U54)</f>
        <v>0</v>
      </c>
      <c r="V52" s="509" t="n">
        <f aca="false">SUM(V53:V54)</f>
        <v>0</v>
      </c>
      <c r="W52" s="509" t="n">
        <f aca="false">SUM(W53:W54)</f>
        <v>0</v>
      </c>
      <c r="X52" s="509" t="n">
        <f aca="false">SUM(X53:X54)</f>
        <v>0</v>
      </c>
      <c r="Y52" s="509" t="n">
        <f aca="false">SUM(Y53:Y54)</f>
        <v>1</v>
      </c>
      <c r="Z52" s="509" t="n">
        <f aca="false">SUM(Z53:Z54)</f>
        <v>1</v>
      </c>
      <c r="AA52" s="509" t="n">
        <f aca="false">SUM(AA53:AA54)</f>
        <v>0</v>
      </c>
      <c r="AB52" s="509" t="n">
        <f aca="false">SUM(AB53:AB54)</f>
        <v>1</v>
      </c>
      <c r="AC52" s="509" t="n">
        <f aca="false">SUM(AC53:AC54)</f>
        <v>4</v>
      </c>
      <c r="AD52" s="509" t="n">
        <f aca="false">SUM(AD53:AD54)</f>
        <v>1</v>
      </c>
      <c r="AE52" s="509" t="n">
        <f aca="false">SUM(AE53:AE54)</f>
        <v>0</v>
      </c>
      <c r="AF52" s="509" t="n">
        <f aca="false">SUM(AF53:AF54)</f>
        <v>0</v>
      </c>
      <c r="AG52" s="510" t="n">
        <f aca="false">SUM(AG53:AG54)</f>
        <v>0</v>
      </c>
      <c r="AH52" s="444"/>
    </row>
    <row r="53" s="451" customFormat="true" ht="12" hidden="false" customHeight="true" outlineLevel="0" collapsed="false">
      <c r="A53" s="397"/>
      <c r="B53" s="507"/>
      <c r="C53" s="507"/>
      <c r="D53" s="529"/>
      <c r="E53" s="547" t="s">
        <v>475</v>
      </c>
      <c r="F53" s="555" t="n">
        <f aca="false">SUM(L53:AG53)</f>
        <v>0</v>
      </c>
      <c r="G53" s="556" t="n">
        <v>0</v>
      </c>
      <c r="H53" s="557" t="n">
        <v>0</v>
      </c>
      <c r="I53" s="557" t="n">
        <v>0</v>
      </c>
      <c r="J53" s="557" t="n">
        <v>0</v>
      </c>
      <c r="K53" s="558" t="n">
        <v>0</v>
      </c>
      <c r="L53" s="554" t="n">
        <f aca="false">SUM(G53:K53)</f>
        <v>0</v>
      </c>
      <c r="M53" s="557" t="n">
        <v>0</v>
      </c>
      <c r="N53" s="557" t="n">
        <v>0</v>
      </c>
      <c r="O53" s="557" t="n">
        <v>0</v>
      </c>
      <c r="P53" s="558" t="n">
        <v>0</v>
      </c>
      <c r="Q53" s="556" t="n">
        <v>0</v>
      </c>
      <c r="R53" s="557" t="n">
        <v>0</v>
      </c>
      <c r="S53" s="557" t="n">
        <v>0</v>
      </c>
      <c r="T53" s="557" t="n">
        <v>0</v>
      </c>
      <c r="U53" s="557" t="n">
        <v>0</v>
      </c>
      <c r="V53" s="557" t="n">
        <v>0</v>
      </c>
      <c r="W53" s="557" t="n">
        <v>0</v>
      </c>
      <c r="X53" s="557" t="n">
        <v>0</v>
      </c>
      <c r="Y53" s="557" t="n">
        <v>0</v>
      </c>
      <c r="Z53" s="557" t="n">
        <v>0</v>
      </c>
      <c r="AA53" s="557" t="n">
        <v>0</v>
      </c>
      <c r="AB53" s="557" t="n">
        <v>0</v>
      </c>
      <c r="AC53" s="557" t="n">
        <v>0</v>
      </c>
      <c r="AD53" s="557" t="n">
        <v>0</v>
      </c>
      <c r="AE53" s="557" t="n">
        <v>0</v>
      </c>
      <c r="AF53" s="557" t="n">
        <v>0</v>
      </c>
      <c r="AG53" s="558" t="n">
        <v>0</v>
      </c>
    </row>
    <row r="54" s="451" customFormat="true" ht="17.25" hidden="false" customHeight="true" outlineLevel="0" collapsed="false">
      <c r="A54" s="397"/>
      <c r="B54" s="507"/>
      <c r="C54" s="507"/>
      <c r="D54" s="529"/>
      <c r="E54" s="547" t="s">
        <v>476</v>
      </c>
      <c r="F54" s="555" t="n">
        <f aca="false">SUM(L54:AG54)</f>
        <v>8</v>
      </c>
      <c r="G54" s="556" t="n">
        <v>0</v>
      </c>
      <c r="H54" s="557" t="n">
        <v>0</v>
      </c>
      <c r="I54" s="557" t="n">
        <v>0</v>
      </c>
      <c r="J54" s="557" t="n">
        <v>0</v>
      </c>
      <c r="K54" s="558" t="n">
        <v>0</v>
      </c>
      <c r="L54" s="554" t="n">
        <f aca="false">SUM(G54:K54)</f>
        <v>0</v>
      </c>
      <c r="M54" s="557" t="n">
        <v>0</v>
      </c>
      <c r="N54" s="557" t="n">
        <v>0</v>
      </c>
      <c r="O54" s="557" t="n">
        <v>0</v>
      </c>
      <c r="P54" s="558" t="n">
        <v>0</v>
      </c>
      <c r="Q54" s="556" t="n">
        <v>0</v>
      </c>
      <c r="R54" s="557" t="n">
        <v>0</v>
      </c>
      <c r="S54" s="557" t="n">
        <v>0</v>
      </c>
      <c r="T54" s="557" t="n">
        <v>0</v>
      </c>
      <c r="U54" s="557" t="n">
        <v>0</v>
      </c>
      <c r="V54" s="557" t="n">
        <v>0</v>
      </c>
      <c r="W54" s="557" t="n">
        <v>0</v>
      </c>
      <c r="X54" s="557" t="n">
        <v>0</v>
      </c>
      <c r="Y54" s="557" t="n">
        <v>1</v>
      </c>
      <c r="Z54" s="557" t="n">
        <v>1</v>
      </c>
      <c r="AA54" s="557" t="n">
        <v>0</v>
      </c>
      <c r="AB54" s="557" t="n">
        <v>1</v>
      </c>
      <c r="AC54" s="557" t="n">
        <v>4</v>
      </c>
      <c r="AD54" s="557" t="n">
        <v>1</v>
      </c>
      <c r="AE54" s="557" t="n">
        <v>0</v>
      </c>
      <c r="AF54" s="557" t="n">
        <v>0</v>
      </c>
      <c r="AG54" s="558" t="n">
        <v>0</v>
      </c>
    </row>
    <row r="55" s="451" customFormat="true" ht="12" hidden="false" customHeight="true" outlineLevel="0" collapsed="false">
      <c r="A55" s="397" t="s">
        <v>445</v>
      </c>
      <c r="B55" s="515" t="s">
        <v>446</v>
      </c>
      <c r="C55" s="515"/>
      <c r="D55" s="338"/>
      <c r="E55" s="547" t="s">
        <v>7</v>
      </c>
      <c r="F55" s="504" t="n">
        <f aca="false">SUM(L55:AG55)</f>
        <v>140</v>
      </c>
      <c r="G55" s="508" t="n">
        <f aca="false">SUM(G56:G57)</f>
        <v>1</v>
      </c>
      <c r="H55" s="509" t="n">
        <f aca="false">SUM(H56:H57)</f>
        <v>0</v>
      </c>
      <c r="I55" s="509" t="n">
        <f aca="false">SUM(I56:I57)</f>
        <v>0</v>
      </c>
      <c r="J55" s="509" t="n">
        <f aca="false">SUM(J56:J57)</f>
        <v>0</v>
      </c>
      <c r="K55" s="510" t="n">
        <f aca="false">SUM(K56:K57)</f>
        <v>0</v>
      </c>
      <c r="L55" s="554" t="n">
        <f aca="false">SUM(L56:L57)</f>
        <v>1</v>
      </c>
      <c r="M55" s="509" t="n">
        <f aca="false">SUM(M56:M57)</f>
        <v>0</v>
      </c>
      <c r="N55" s="509" t="n">
        <f aca="false">SUM(N56:N57)</f>
        <v>0</v>
      </c>
      <c r="O55" s="509" t="n">
        <f aca="false">SUM(O56:O57)</f>
        <v>0</v>
      </c>
      <c r="P55" s="510" t="n">
        <f aca="false">SUM(P56:P57)</f>
        <v>0</v>
      </c>
      <c r="Q55" s="508" t="n">
        <f aca="false">SUM(Q56:Q57)</f>
        <v>0</v>
      </c>
      <c r="R55" s="509" t="n">
        <f aca="false">SUM(R56:R57)</f>
        <v>0</v>
      </c>
      <c r="S55" s="509" t="n">
        <f aca="false">SUM(S56:S57)</f>
        <v>0</v>
      </c>
      <c r="T55" s="509" t="n">
        <f aca="false">SUM(T56:T57)</f>
        <v>1</v>
      </c>
      <c r="U55" s="509" t="n">
        <f aca="false">SUM(U56:U57)</f>
        <v>0</v>
      </c>
      <c r="V55" s="509" t="n">
        <f aca="false">SUM(V56:V57)</f>
        <v>4</v>
      </c>
      <c r="W55" s="509" t="n">
        <f aca="false">SUM(W56:W57)</f>
        <v>0</v>
      </c>
      <c r="X55" s="509" t="n">
        <f aca="false">SUM(X56:X57)</f>
        <v>3</v>
      </c>
      <c r="Y55" s="509" t="n">
        <f aca="false">SUM(Y56:Y57)</f>
        <v>4</v>
      </c>
      <c r="Z55" s="509" t="n">
        <f aca="false">SUM(Z56:Z57)</f>
        <v>7</v>
      </c>
      <c r="AA55" s="509" t="n">
        <f aca="false">SUM(AA56:AA57)</f>
        <v>13</v>
      </c>
      <c r="AB55" s="509" t="n">
        <f aca="false">SUM(AB56:AB57)</f>
        <v>20</v>
      </c>
      <c r="AC55" s="509" t="n">
        <f aca="false">SUM(AC56:AC57)</f>
        <v>32</v>
      </c>
      <c r="AD55" s="509" t="n">
        <f aca="false">SUM(AD56:AD57)</f>
        <v>35</v>
      </c>
      <c r="AE55" s="509" t="n">
        <f aca="false">SUM(AE56:AE57)</f>
        <v>17</v>
      </c>
      <c r="AF55" s="509" t="n">
        <f aca="false">SUM(AF56:AF57)</f>
        <v>3</v>
      </c>
      <c r="AG55" s="510" t="n">
        <f aca="false">SUM(AG56:AG57)</f>
        <v>0</v>
      </c>
      <c r="AH55" s="444"/>
    </row>
    <row r="56" s="451" customFormat="true" ht="12" hidden="false" customHeight="true" outlineLevel="0" collapsed="false">
      <c r="A56" s="397"/>
      <c r="B56" s="515"/>
      <c r="C56" s="515"/>
      <c r="D56" s="529"/>
      <c r="E56" s="547" t="s">
        <v>475</v>
      </c>
      <c r="F56" s="555" t="n">
        <f aca="false">SUM(L56:AG56)</f>
        <v>58</v>
      </c>
      <c r="G56" s="556" t="n">
        <v>0</v>
      </c>
      <c r="H56" s="557" t="n">
        <v>0</v>
      </c>
      <c r="I56" s="557" t="n">
        <v>0</v>
      </c>
      <c r="J56" s="557" t="n">
        <v>0</v>
      </c>
      <c r="K56" s="558" t="n">
        <v>0</v>
      </c>
      <c r="L56" s="554" t="n">
        <f aca="false">SUM(G56:K56)</f>
        <v>0</v>
      </c>
      <c r="M56" s="557" t="n">
        <v>0</v>
      </c>
      <c r="N56" s="557" t="n">
        <v>0</v>
      </c>
      <c r="O56" s="557" t="n">
        <v>0</v>
      </c>
      <c r="P56" s="558" t="n">
        <v>0</v>
      </c>
      <c r="Q56" s="556" t="n">
        <v>0</v>
      </c>
      <c r="R56" s="557" t="n">
        <v>0</v>
      </c>
      <c r="S56" s="557" t="n">
        <v>0</v>
      </c>
      <c r="T56" s="557" t="n">
        <v>1</v>
      </c>
      <c r="U56" s="557" t="n">
        <v>0</v>
      </c>
      <c r="V56" s="557" t="n">
        <v>4</v>
      </c>
      <c r="W56" s="557" t="n">
        <v>0</v>
      </c>
      <c r="X56" s="557" t="n">
        <v>2</v>
      </c>
      <c r="Y56" s="557" t="n">
        <v>2</v>
      </c>
      <c r="Z56" s="557" t="n">
        <v>6</v>
      </c>
      <c r="AA56" s="557" t="n">
        <v>7</v>
      </c>
      <c r="AB56" s="557" t="n">
        <v>11</v>
      </c>
      <c r="AC56" s="557" t="n">
        <v>10</v>
      </c>
      <c r="AD56" s="557" t="n">
        <v>11</v>
      </c>
      <c r="AE56" s="557" t="n">
        <v>3</v>
      </c>
      <c r="AF56" s="557" t="n">
        <v>1</v>
      </c>
      <c r="AG56" s="558" t="n">
        <v>0</v>
      </c>
    </row>
    <row r="57" s="451" customFormat="true" ht="17.25" hidden="false" customHeight="true" outlineLevel="0" collapsed="false">
      <c r="A57" s="406"/>
      <c r="B57" s="515"/>
      <c r="C57" s="515"/>
      <c r="D57" s="564"/>
      <c r="E57" s="565" t="s">
        <v>476</v>
      </c>
      <c r="F57" s="566" t="n">
        <f aca="false">SUM(L57:AG57)</f>
        <v>82</v>
      </c>
      <c r="G57" s="556" t="n">
        <v>1</v>
      </c>
      <c r="H57" s="557" t="n">
        <v>0</v>
      </c>
      <c r="I57" s="557" t="n">
        <v>0</v>
      </c>
      <c r="J57" s="557" t="n">
        <v>0</v>
      </c>
      <c r="K57" s="558" t="n">
        <v>0</v>
      </c>
      <c r="L57" s="567" t="n">
        <f aca="false">SUM(G57:K57)</f>
        <v>1</v>
      </c>
      <c r="M57" s="557" t="n">
        <v>0</v>
      </c>
      <c r="N57" s="557" t="n">
        <v>0</v>
      </c>
      <c r="O57" s="557" t="n">
        <v>0</v>
      </c>
      <c r="P57" s="558" t="n">
        <v>0</v>
      </c>
      <c r="Q57" s="556" t="n">
        <v>0</v>
      </c>
      <c r="R57" s="557" t="n">
        <v>0</v>
      </c>
      <c r="S57" s="557" t="n">
        <v>0</v>
      </c>
      <c r="T57" s="557" t="n">
        <v>0</v>
      </c>
      <c r="U57" s="557" t="n">
        <v>0</v>
      </c>
      <c r="V57" s="557" t="n">
        <v>0</v>
      </c>
      <c r="W57" s="557" t="n">
        <v>0</v>
      </c>
      <c r="X57" s="557" t="n">
        <v>1</v>
      </c>
      <c r="Y57" s="557" t="n">
        <v>2</v>
      </c>
      <c r="Z57" s="557" t="n">
        <v>1</v>
      </c>
      <c r="AA57" s="557" t="n">
        <v>6</v>
      </c>
      <c r="AB57" s="557" t="n">
        <v>9</v>
      </c>
      <c r="AC57" s="557" t="n">
        <v>22</v>
      </c>
      <c r="AD57" s="557" t="n">
        <v>24</v>
      </c>
      <c r="AE57" s="557" t="n">
        <v>14</v>
      </c>
      <c r="AF57" s="557" t="n">
        <v>2</v>
      </c>
      <c r="AG57" s="558" t="n">
        <v>0</v>
      </c>
    </row>
    <row r="58" s="529" customFormat="true" ht="18.75" hidden="false" customHeight="true" outlineLevel="0" collapsed="false">
      <c r="A58" s="520" t="s">
        <v>447</v>
      </c>
      <c r="B58" s="521" t="s">
        <v>477</v>
      </c>
      <c r="C58" s="522" t="s">
        <v>374</v>
      </c>
      <c r="D58" s="523"/>
      <c r="E58" s="568" t="s">
        <v>7</v>
      </c>
      <c r="F58" s="525" t="n">
        <f aca="false">SUM(L58:AG58)</f>
        <v>15</v>
      </c>
      <c r="G58" s="526" t="n">
        <f aca="false">SUM(G59:G60)</f>
        <v>0</v>
      </c>
      <c r="H58" s="527" t="n">
        <f aca="false">SUM(H59:H60)</f>
        <v>0</v>
      </c>
      <c r="I58" s="527" t="n">
        <f aca="false">SUM(I59:I60)</f>
        <v>0</v>
      </c>
      <c r="J58" s="527" t="n">
        <f aca="false">SUM(J59:J60)</f>
        <v>0</v>
      </c>
      <c r="K58" s="528" t="n">
        <f aca="false">SUM(K59:K60)</f>
        <v>0</v>
      </c>
      <c r="L58" s="526" t="n">
        <f aca="false">SUM(L59:L60)</f>
        <v>0</v>
      </c>
      <c r="M58" s="527" t="n">
        <f aca="false">SUM(M59:M60)</f>
        <v>0</v>
      </c>
      <c r="N58" s="527" t="n">
        <f aca="false">SUM(N59:N60)</f>
        <v>0</v>
      </c>
      <c r="O58" s="527" t="n">
        <f aca="false">SUM(O59:O60)</f>
        <v>0</v>
      </c>
      <c r="P58" s="528" t="n">
        <f aca="false">SUM(P59:P60)</f>
        <v>0</v>
      </c>
      <c r="Q58" s="526" t="n">
        <f aca="false">SUM(Q59:Q60)</f>
        <v>0</v>
      </c>
      <c r="R58" s="527" t="n">
        <f aca="false">SUM(R59:R60)</f>
        <v>0</v>
      </c>
      <c r="S58" s="527" t="n">
        <f aca="false">SUM(S59:S60)</f>
        <v>0</v>
      </c>
      <c r="T58" s="527" t="n">
        <f aca="false">SUM(T59:T60)</f>
        <v>0</v>
      </c>
      <c r="U58" s="527" t="n">
        <f aca="false">SUM(U59:U60)</f>
        <v>0</v>
      </c>
      <c r="V58" s="527" t="n">
        <f aca="false">SUM(V59:V60)</f>
        <v>1</v>
      </c>
      <c r="W58" s="527" t="n">
        <f aca="false">SUM(W59:W60)</f>
        <v>0</v>
      </c>
      <c r="X58" s="527" t="n">
        <f aca="false">SUM(X59:X60)</f>
        <v>1</v>
      </c>
      <c r="Y58" s="527" t="n">
        <f aca="false">SUM(Y59:Y60)</f>
        <v>0</v>
      </c>
      <c r="Z58" s="527" t="n">
        <f aca="false">SUM(Z59:Z60)</f>
        <v>2</v>
      </c>
      <c r="AA58" s="527" t="n">
        <f aca="false">SUM(AA59:AA60)</f>
        <v>1</v>
      </c>
      <c r="AB58" s="527" t="n">
        <f aca="false">SUM(AB59:AB60)</f>
        <v>1</v>
      </c>
      <c r="AC58" s="527" t="n">
        <f aca="false">SUM(AC59:AC60)</f>
        <v>5</v>
      </c>
      <c r="AD58" s="527" t="n">
        <f aca="false">SUM(AD59:AD60)</f>
        <v>3</v>
      </c>
      <c r="AE58" s="527" t="n">
        <f aca="false">SUM(AE59:AE60)</f>
        <v>1</v>
      </c>
      <c r="AF58" s="527" t="n">
        <f aca="false">SUM(AF59:AF60)</f>
        <v>0</v>
      </c>
      <c r="AG58" s="528" t="n">
        <f aca="false">SUM(AG59:AG60)</f>
        <v>0</v>
      </c>
      <c r="AH58" s="435"/>
    </row>
    <row r="59" s="451" customFormat="true" ht="12" hidden="false" customHeight="true" outlineLevel="0" collapsed="false">
      <c r="A59" s="397"/>
      <c r="B59" s="530"/>
      <c r="C59" s="487"/>
      <c r="D59" s="529"/>
      <c r="E59" s="547" t="s">
        <v>475</v>
      </c>
      <c r="F59" s="555" t="n">
        <f aca="false">SUM(L59:AG59)</f>
        <v>9</v>
      </c>
      <c r="G59" s="556" t="n">
        <v>0</v>
      </c>
      <c r="H59" s="557" t="n">
        <v>0</v>
      </c>
      <c r="I59" s="557" t="n">
        <v>0</v>
      </c>
      <c r="J59" s="557" t="n">
        <v>0</v>
      </c>
      <c r="K59" s="558" t="n">
        <v>0</v>
      </c>
      <c r="L59" s="554" t="n">
        <f aca="false">SUM(G59:K59)</f>
        <v>0</v>
      </c>
      <c r="M59" s="557" t="n">
        <v>0</v>
      </c>
      <c r="N59" s="557" t="n">
        <v>0</v>
      </c>
      <c r="O59" s="557" t="n">
        <v>0</v>
      </c>
      <c r="P59" s="558" t="n">
        <v>0</v>
      </c>
      <c r="Q59" s="556" t="n">
        <v>0</v>
      </c>
      <c r="R59" s="557" t="n">
        <v>0</v>
      </c>
      <c r="S59" s="557" t="n">
        <v>0</v>
      </c>
      <c r="T59" s="557" t="n">
        <v>0</v>
      </c>
      <c r="U59" s="557" t="n">
        <v>0</v>
      </c>
      <c r="V59" s="557" t="n">
        <v>1</v>
      </c>
      <c r="W59" s="557" t="n">
        <v>0</v>
      </c>
      <c r="X59" s="557" t="n">
        <v>0</v>
      </c>
      <c r="Y59" s="557" t="n">
        <v>0</v>
      </c>
      <c r="Z59" s="557" t="n">
        <v>2</v>
      </c>
      <c r="AA59" s="557" t="n">
        <v>1</v>
      </c>
      <c r="AB59" s="557" t="n">
        <v>1</v>
      </c>
      <c r="AC59" s="557" t="n">
        <v>2</v>
      </c>
      <c r="AD59" s="557" t="n">
        <v>1</v>
      </c>
      <c r="AE59" s="557" t="n">
        <v>1</v>
      </c>
      <c r="AF59" s="557" t="n">
        <v>0</v>
      </c>
      <c r="AG59" s="558" t="n">
        <v>0</v>
      </c>
    </row>
    <row r="60" s="451" customFormat="true" ht="17.25" hidden="false" customHeight="true" outlineLevel="0" collapsed="false">
      <c r="A60" s="397"/>
      <c r="B60" s="530"/>
      <c r="C60" s="487"/>
      <c r="D60" s="529"/>
      <c r="E60" s="547" t="s">
        <v>476</v>
      </c>
      <c r="F60" s="555" t="n">
        <f aca="false">SUM(L60:AG60)</f>
        <v>6</v>
      </c>
      <c r="G60" s="556" t="n">
        <v>0</v>
      </c>
      <c r="H60" s="557" t="n">
        <v>0</v>
      </c>
      <c r="I60" s="557" t="n">
        <v>0</v>
      </c>
      <c r="J60" s="557" t="n">
        <v>0</v>
      </c>
      <c r="K60" s="558" t="n">
        <v>0</v>
      </c>
      <c r="L60" s="554" t="n">
        <f aca="false">SUM(G60:K60)</f>
        <v>0</v>
      </c>
      <c r="M60" s="557" t="n">
        <v>0</v>
      </c>
      <c r="N60" s="557" t="n">
        <v>0</v>
      </c>
      <c r="O60" s="557" t="n">
        <v>0</v>
      </c>
      <c r="P60" s="558" t="n">
        <v>0</v>
      </c>
      <c r="Q60" s="556" t="n">
        <v>0</v>
      </c>
      <c r="R60" s="557" t="n">
        <v>0</v>
      </c>
      <c r="S60" s="557" t="n">
        <v>0</v>
      </c>
      <c r="T60" s="557" t="n">
        <v>0</v>
      </c>
      <c r="U60" s="557" t="n">
        <v>0</v>
      </c>
      <c r="V60" s="557" t="n">
        <v>0</v>
      </c>
      <c r="W60" s="557" t="n">
        <v>0</v>
      </c>
      <c r="X60" s="557" t="n">
        <v>1</v>
      </c>
      <c r="Y60" s="557" t="n">
        <v>0</v>
      </c>
      <c r="Z60" s="557" t="n">
        <v>0</v>
      </c>
      <c r="AA60" s="557" t="n">
        <v>0</v>
      </c>
      <c r="AB60" s="557" t="n">
        <v>0</v>
      </c>
      <c r="AC60" s="557" t="n">
        <v>3</v>
      </c>
      <c r="AD60" s="557" t="n">
        <v>2</v>
      </c>
      <c r="AE60" s="557" t="n">
        <v>0</v>
      </c>
      <c r="AF60" s="557" t="n">
        <v>0</v>
      </c>
      <c r="AG60" s="558" t="n">
        <v>0</v>
      </c>
    </row>
    <row r="61" s="451" customFormat="true" ht="12" hidden="false" customHeight="true" outlineLevel="0" collapsed="false">
      <c r="A61" s="397" t="s">
        <v>448</v>
      </c>
      <c r="B61" s="465"/>
      <c r="C61" s="469" t="s">
        <v>449</v>
      </c>
      <c r="D61" s="467"/>
      <c r="E61" s="547" t="s">
        <v>7</v>
      </c>
      <c r="F61" s="504" t="n">
        <f aca="false">SUM(L61:AG61)</f>
        <v>16</v>
      </c>
      <c r="G61" s="508" t="n">
        <f aca="false">SUM(G62:G63)</f>
        <v>0</v>
      </c>
      <c r="H61" s="509" t="n">
        <f aca="false">SUM(H62:H63)</f>
        <v>0</v>
      </c>
      <c r="I61" s="509" t="n">
        <f aca="false">SUM(I62:I63)</f>
        <v>0</v>
      </c>
      <c r="J61" s="509" t="n">
        <f aca="false">SUM(J62:J63)</f>
        <v>0</v>
      </c>
      <c r="K61" s="510" t="n">
        <f aca="false">SUM(K62:K63)</f>
        <v>0</v>
      </c>
      <c r="L61" s="554" t="n">
        <f aca="false">SUM(L62:L63)</f>
        <v>0</v>
      </c>
      <c r="M61" s="509" t="n">
        <f aca="false">SUM(M62:M63)</f>
        <v>0</v>
      </c>
      <c r="N61" s="509" t="n">
        <f aca="false">SUM(N62:N63)</f>
        <v>0</v>
      </c>
      <c r="O61" s="509" t="n">
        <f aca="false">SUM(O62:O63)</f>
        <v>0</v>
      </c>
      <c r="P61" s="510" t="n">
        <f aca="false">SUM(P62:P63)</f>
        <v>0</v>
      </c>
      <c r="Q61" s="508" t="n">
        <f aca="false">SUM(Q62:Q63)</f>
        <v>0</v>
      </c>
      <c r="R61" s="509" t="n">
        <f aca="false">SUM(R62:R63)</f>
        <v>0</v>
      </c>
      <c r="S61" s="509" t="n">
        <f aca="false">SUM(S62:S63)</f>
        <v>0</v>
      </c>
      <c r="T61" s="509" t="n">
        <f aca="false">SUM(T62:T63)</f>
        <v>0</v>
      </c>
      <c r="U61" s="509" t="n">
        <f aca="false">SUM(U62:U63)</f>
        <v>0</v>
      </c>
      <c r="V61" s="509" t="n">
        <f aca="false">SUM(V62:V63)</f>
        <v>1</v>
      </c>
      <c r="W61" s="509" t="n">
        <f aca="false">SUM(W62:W63)</f>
        <v>0</v>
      </c>
      <c r="X61" s="509" t="n">
        <f aca="false">SUM(X62:X63)</f>
        <v>0</v>
      </c>
      <c r="Y61" s="509" t="n">
        <f aca="false">SUM(Y62:Y63)</f>
        <v>2</v>
      </c>
      <c r="Z61" s="509" t="n">
        <f aca="false">SUM(Z62:Z63)</f>
        <v>1</v>
      </c>
      <c r="AA61" s="509" t="n">
        <f aca="false">SUM(AA62:AA63)</f>
        <v>4</v>
      </c>
      <c r="AB61" s="509" t="n">
        <f aca="false">SUM(AB62:AB63)</f>
        <v>1</v>
      </c>
      <c r="AC61" s="509" t="n">
        <f aca="false">SUM(AC62:AC63)</f>
        <v>1</v>
      </c>
      <c r="AD61" s="509" t="n">
        <f aca="false">SUM(AD62:AD63)</f>
        <v>6</v>
      </c>
      <c r="AE61" s="509" t="n">
        <f aca="false">SUM(AE62:AE63)</f>
        <v>0</v>
      </c>
      <c r="AF61" s="509" t="n">
        <f aca="false">SUM(AF62:AF63)</f>
        <v>0</v>
      </c>
      <c r="AG61" s="510" t="n">
        <f aca="false">SUM(AG62:AG63)</f>
        <v>0</v>
      </c>
      <c r="AH61" s="444"/>
    </row>
    <row r="62" s="451" customFormat="true" ht="12" hidden="false" customHeight="true" outlineLevel="0" collapsed="false">
      <c r="A62" s="397"/>
      <c r="B62" s="465"/>
      <c r="C62" s="469"/>
      <c r="D62" s="529"/>
      <c r="E62" s="547" t="s">
        <v>475</v>
      </c>
      <c r="F62" s="555" t="n">
        <f aca="false">SUM(L62:AG62)</f>
        <v>8</v>
      </c>
      <c r="G62" s="556" t="n">
        <v>0</v>
      </c>
      <c r="H62" s="557" t="n">
        <v>0</v>
      </c>
      <c r="I62" s="557" t="n">
        <v>0</v>
      </c>
      <c r="J62" s="557" t="n">
        <v>0</v>
      </c>
      <c r="K62" s="558" t="n">
        <v>0</v>
      </c>
      <c r="L62" s="554" t="n">
        <f aca="false">SUM(G62:K62)</f>
        <v>0</v>
      </c>
      <c r="M62" s="557" t="n">
        <v>0</v>
      </c>
      <c r="N62" s="557" t="n">
        <v>0</v>
      </c>
      <c r="O62" s="557" t="n">
        <v>0</v>
      </c>
      <c r="P62" s="558" t="n">
        <v>0</v>
      </c>
      <c r="Q62" s="556" t="n">
        <v>0</v>
      </c>
      <c r="R62" s="557" t="n">
        <v>0</v>
      </c>
      <c r="S62" s="557" t="n">
        <v>0</v>
      </c>
      <c r="T62" s="557" t="n">
        <v>0</v>
      </c>
      <c r="U62" s="557" t="n">
        <v>0</v>
      </c>
      <c r="V62" s="557" t="n">
        <v>1</v>
      </c>
      <c r="W62" s="557" t="n">
        <v>0</v>
      </c>
      <c r="X62" s="557" t="n">
        <v>0</v>
      </c>
      <c r="Y62" s="557" t="n">
        <v>1</v>
      </c>
      <c r="Z62" s="557" t="n">
        <v>0</v>
      </c>
      <c r="AA62" s="557" t="n">
        <v>2</v>
      </c>
      <c r="AB62" s="557" t="n">
        <v>1</v>
      </c>
      <c r="AC62" s="557" t="n">
        <v>0</v>
      </c>
      <c r="AD62" s="557" t="n">
        <v>3</v>
      </c>
      <c r="AE62" s="557" t="n">
        <v>0</v>
      </c>
      <c r="AF62" s="557" t="n">
        <v>0</v>
      </c>
      <c r="AG62" s="558" t="n">
        <v>0</v>
      </c>
    </row>
    <row r="63" s="451" customFormat="true" ht="17.25" hidden="false" customHeight="true" outlineLevel="0" collapsed="false">
      <c r="A63" s="397"/>
      <c r="B63" s="465"/>
      <c r="C63" s="469"/>
      <c r="D63" s="529"/>
      <c r="E63" s="547" t="s">
        <v>476</v>
      </c>
      <c r="F63" s="555" t="n">
        <f aca="false">SUM(L63:AG63)</f>
        <v>8</v>
      </c>
      <c r="G63" s="556" t="n">
        <v>0</v>
      </c>
      <c r="H63" s="557" t="n">
        <v>0</v>
      </c>
      <c r="I63" s="557" t="n">
        <v>0</v>
      </c>
      <c r="J63" s="557" t="n">
        <v>0</v>
      </c>
      <c r="K63" s="558" t="n">
        <v>0</v>
      </c>
      <c r="L63" s="554" t="n">
        <f aca="false">SUM(G63:K63)</f>
        <v>0</v>
      </c>
      <c r="M63" s="557" t="n">
        <v>0</v>
      </c>
      <c r="N63" s="557" t="n">
        <v>0</v>
      </c>
      <c r="O63" s="557" t="n">
        <v>0</v>
      </c>
      <c r="P63" s="558" t="n">
        <v>0</v>
      </c>
      <c r="Q63" s="556" t="n">
        <v>0</v>
      </c>
      <c r="R63" s="557" t="n">
        <v>0</v>
      </c>
      <c r="S63" s="557" t="n">
        <v>0</v>
      </c>
      <c r="T63" s="557" t="n">
        <v>0</v>
      </c>
      <c r="U63" s="557" t="n">
        <v>0</v>
      </c>
      <c r="V63" s="557" t="n">
        <v>0</v>
      </c>
      <c r="W63" s="557" t="n">
        <v>0</v>
      </c>
      <c r="X63" s="557" t="n">
        <v>0</v>
      </c>
      <c r="Y63" s="557" t="n">
        <v>1</v>
      </c>
      <c r="Z63" s="557" t="n">
        <v>1</v>
      </c>
      <c r="AA63" s="557" t="n">
        <v>2</v>
      </c>
      <c r="AB63" s="557" t="n">
        <v>0</v>
      </c>
      <c r="AC63" s="557" t="n">
        <v>1</v>
      </c>
      <c r="AD63" s="557" t="n">
        <v>3</v>
      </c>
      <c r="AE63" s="557" t="n">
        <v>0</v>
      </c>
      <c r="AF63" s="557" t="n">
        <v>0</v>
      </c>
      <c r="AG63" s="558" t="n">
        <v>0</v>
      </c>
    </row>
    <row r="64" s="451" customFormat="true" ht="12" hidden="false" customHeight="true" outlineLevel="0" collapsed="false">
      <c r="A64" s="397" t="s">
        <v>450</v>
      </c>
      <c r="B64" s="465"/>
      <c r="C64" s="469" t="s">
        <v>451</v>
      </c>
      <c r="D64" s="467"/>
      <c r="E64" s="547" t="s">
        <v>7</v>
      </c>
      <c r="F64" s="504" t="n">
        <f aca="false">SUM(L64:AG64)</f>
        <v>19</v>
      </c>
      <c r="G64" s="508" t="n">
        <f aca="false">SUM(G65:G66)</f>
        <v>0</v>
      </c>
      <c r="H64" s="509" t="n">
        <f aca="false">SUM(H65:H66)</f>
        <v>0</v>
      </c>
      <c r="I64" s="509" t="n">
        <f aca="false">SUM(I65:I66)</f>
        <v>0</v>
      </c>
      <c r="J64" s="509" t="n">
        <f aca="false">SUM(J65:J66)</f>
        <v>0</v>
      </c>
      <c r="K64" s="510" t="n">
        <f aca="false">SUM(K65:K66)</f>
        <v>0</v>
      </c>
      <c r="L64" s="554" t="n">
        <f aca="false">SUM(L65:L66)</f>
        <v>0</v>
      </c>
      <c r="M64" s="509" t="n">
        <f aca="false">SUM(M65:M66)</f>
        <v>0</v>
      </c>
      <c r="N64" s="509" t="n">
        <f aca="false">SUM(N65:N66)</f>
        <v>0</v>
      </c>
      <c r="O64" s="509" t="n">
        <f aca="false">SUM(O65:O66)</f>
        <v>0</v>
      </c>
      <c r="P64" s="510" t="n">
        <f aca="false">SUM(P65:P66)</f>
        <v>0</v>
      </c>
      <c r="Q64" s="508" t="n">
        <f aca="false">SUM(Q65:Q66)</f>
        <v>0</v>
      </c>
      <c r="R64" s="509" t="n">
        <f aca="false">SUM(R65:R66)</f>
        <v>0</v>
      </c>
      <c r="S64" s="509" t="n">
        <f aca="false">SUM(S65:S66)</f>
        <v>0</v>
      </c>
      <c r="T64" s="509" t="n">
        <f aca="false">SUM(T65:T66)</f>
        <v>1</v>
      </c>
      <c r="U64" s="509" t="n">
        <f aca="false">SUM(U65:U66)</f>
        <v>0</v>
      </c>
      <c r="V64" s="509" t="n">
        <f aca="false">SUM(V65:V66)</f>
        <v>1</v>
      </c>
      <c r="W64" s="509" t="n">
        <f aca="false">SUM(W65:W66)</f>
        <v>0</v>
      </c>
      <c r="X64" s="509" t="n">
        <f aca="false">SUM(X65:X66)</f>
        <v>0</v>
      </c>
      <c r="Y64" s="509" t="n">
        <f aca="false">SUM(Y65:Y66)</f>
        <v>0</v>
      </c>
      <c r="Z64" s="509" t="n">
        <f aca="false">SUM(Z65:Z66)</f>
        <v>1</v>
      </c>
      <c r="AA64" s="509" t="n">
        <f aca="false">SUM(AA65:AA66)</f>
        <v>1</v>
      </c>
      <c r="AB64" s="509" t="n">
        <f aca="false">SUM(AB65:AB66)</f>
        <v>3</v>
      </c>
      <c r="AC64" s="509" t="n">
        <f aca="false">SUM(AC65:AC66)</f>
        <v>1</v>
      </c>
      <c r="AD64" s="509" t="n">
        <f aca="false">SUM(AD65:AD66)</f>
        <v>6</v>
      </c>
      <c r="AE64" s="509" t="n">
        <f aca="false">SUM(AE65:AE66)</f>
        <v>4</v>
      </c>
      <c r="AF64" s="509" t="n">
        <f aca="false">SUM(AF65:AF66)</f>
        <v>1</v>
      </c>
      <c r="AG64" s="510" t="n">
        <f aca="false">SUM(AG65:AG66)</f>
        <v>0</v>
      </c>
      <c r="AH64" s="444"/>
    </row>
    <row r="65" s="451" customFormat="true" ht="12" hidden="false" customHeight="true" outlineLevel="0" collapsed="false">
      <c r="A65" s="397"/>
      <c r="B65" s="465"/>
      <c r="C65" s="469"/>
      <c r="D65" s="529"/>
      <c r="E65" s="547" t="s">
        <v>475</v>
      </c>
      <c r="F65" s="555" t="n">
        <f aca="false">SUM(L65:AG65)</f>
        <v>10</v>
      </c>
      <c r="G65" s="556" t="n">
        <v>0</v>
      </c>
      <c r="H65" s="557" t="n">
        <v>0</v>
      </c>
      <c r="I65" s="557" t="n">
        <v>0</v>
      </c>
      <c r="J65" s="557" t="n">
        <v>0</v>
      </c>
      <c r="K65" s="558" t="n">
        <v>0</v>
      </c>
      <c r="L65" s="554" t="n">
        <f aca="false">SUM(G65:K65)</f>
        <v>0</v>
      </c>
      <c r="M65" s="557" t="n">
        <v>0</v>
      </c>
      <c r="N65" s="557" t="n">
        <v>0</v>
      </c>
      <c r="O65" s="557" t="n">
        <v>0</v>
      </c>
      <c r="P65" s="558" t="n">
        <v>0</v>
      </c>
      <c r="Q65" s="556" t="n">
        <v>0</v>
      </c>
      <c r="R65" s="557" t="n">
        <v>0</v>
      </c>
      <c r="S65" s="557" t="n">
        <v>0</v>
      </c>
      <c r="T65" s="557" t="n">
        <v>1</v>
      </c>
      <c r="U65" s="557" t="n">
        <v>0</v>
      </c>
      <c r="V65" s="557" t="n">
        <v>1</v>
      </c>
      <c r="W65" s="557" t="n">
        <v>0</v>
      </c>
      <c r="X65" s="557" t="n">
        <v>0</v>
      </c>
      <c r="Y65" s="557" t="n">
        <v>0</v>
      </c>
      <c r="Z65" s="557" t="n">
        <v>1</v>
      </c>
      <c r="AA65" s="557" t="n">
        <v>0</v>
      </c>
      <c r="AB65" s="557" t="n">
        <v>3</v>
      </c>
      <c r="AC65" s="557" t="n">
        <v>0</v>
      </c>
      <c r="AD65" s="557" t="n">
        <v>3</v>
      </c>
      <c r="AE65" s="557" t="n">
        <v>0</v>
      </c>
      <c r="AF65" s="557" t="n">
        <v>1</v>
      </c>
      <c r="AG65" s="558" t="n">
        <v>0</v>
      </c>
    </row>
    <row r="66" s="451" customFormat="true" ht="17.25" hidden="false" customHeight="true" outlineLevel="0" collapsed="false">
      <c r="A66" s="397"/>
      <c r="B66" s="465"/>
      <c r="C66" s="469"/>
      <c r="D66" s="529"/>
      <c r="E66" s="547" t="s">
        <v>476</v>
      </c>
      <c r="F66" s="555" t="n">
        <f aca="false">SUM(L66:AG66)</f>
        <v>9</v>
      </c>
      <c r="G66" s="556" t="n">
        <v>0</v>
      </c>
      <c r="H66" s="557" t="n">
        <v>0</v>
      </c>
      <c r="I66" s="557" t="n">
        <v>0</v>
      </c>
      <c r="J66" s="557" t="n">
        <v>0</v>
      </c>
      <c r="K66" s="558" t="n">
        <v>0</v>
      </c>
      <c r="L66" s="554" t="n">
        <f aca="false">SUM(G66:K66)</f>
        <v>0</v>
      </c>
      <c r="M66" s="557" t="n">
        <v>0</v>
      </c>
      <c r="N66" s="557" t="n">
        <v>0</v>
      </c>
      <c r="O66" s="557" t="n">
        <v>0</v>
      </c>
      <c r="P66" s="558" t="n">
        <v>0</v>
      </c>
      <c r="Q66" s="556" t="n">
        <v>0</v>
      </c>
      <c r="R66" s="557" t="n">
        <v>0</v>
      </c>
      <c r="S66" s="557" t="n">
        <v>0</v>
      </c>
      <c r="T66" s="557" t="n">
        <v>0</v>
      </c>
      <c r="U66" s="557" t="n">
        <v>0</v>
      </c>
      <c r="V66" s="557" t="n">
        <v>0</v>
      </c>
      <c r="W66" s="557" t="n">
        <v>0</v>
      </c>
      <c r="X66" s="557" t="n">
        <v>0</v>
      </c>
      <c r="Y66" s="557" t="n">
        <v>0</v>
      </c>
      <c r="Z66" s="557" t="n">
        <v>0</v>
      </c>
      <c r="AA66" s="557" t="n">
        <v>1</v>
      </c>
      <c r="AB66" s="557" t="n">
        <v>0</v>
      </c>
      <c r="AC66" s="557" t="n">
        <v>1</v>
      </c>
      <c r="AD66" s="557" t="n">
        <v>3</v>
      </c>
      <c r="AE66" s="557" t="n">
        <v>4</v>
      </c>
      <c r="AF66" s="557" t="n">
        <v>0</v>
      </c>
      <c r="AG66" s="558" t="n">
        <v>0</v>
      </c>
    </row>
    <row r="67" s="451" customFormat="true" ht="12" hidden="false" customHeight="true" outlineLevel="0" collapsed="false">
      <c r="A67" s="397" t="s">
        <v>452</v>
      </c>
      <c r="B67" s="465"/>
      <c r="C67" s="470" t="s">
        <v>376</v>
      </c>
      <c r="D67" s="338"/>
      <c r="E67" s="547" t="s">
        <v>7</v>
      </c>
      <c r="F67" s="504" t="n">
        <f aca="false">SUM(L67:AG67)</f>
        <v>75</v>
      </c>
      <c r="G67" s="508" t="n">
        <f aca="false">SUM(G68:G69)</f>
        <v>0</v>
      </c>
      <c r="H67" s="509" t="n">
        <f aca="false">SUM(H68:H69)</f>
        <v>0</v>
      </c>
      <c r="I67" s="509" t="n">
        <f aca="false">SUM(I68:I69)</f>
        <v>0</v>
      </c>
      <c r="J67" s="509" t="n">
        <f aca="false">SUM(J68:J69)</f>
        <v>0</v>
      </c>
      <c r="K67" s="510" t="n">
        <f aca="false">SUM(K68:K69)</f>
        <v>0</v>
      </c>
      <c r="L67" s="554" t="n">
        <f aca="false">SUM(L68:L69)</f>
        <v>0</v>
      </c>
      <c r="M67" s="509" t="n">
        <f aca="false">SUM(M68:M69)</f>
        <v>0</v>
      </c>
      <c r="N67" s="509" t="n">
        <f aca="false">SUM(N68:N69)</f>
        <v>0</v>
      </c>
      <c r="O67" s="509" t="n">
        <f aca="false">SUM(O68:O69)</f>
        <v>0</v>
      </c>
      <c r="P67" s="510" t="n">
        <f aca="false">SUM(P68:P69)</f>
        <v>0</v>
      </c>
      <c r="Q67" s="508" t="n">
        <f aca="false">SUM(Q68:Q69)</f>
        <v>0</v>
      </c>
      <c r="R67" s="509" t="n">
        <f aca="false">SUM(R68:R69)</f>
        <v>0</v>
      </c>
      <c r="S67" s="509" t="n">
        <f aca="false">SUM(S68:S69)</f>
        <v>0</v>
      </c>
      <c r="T67" s="509" t="n">
        <f aca="false">SUM(T68:T69)</f>
        <v>0</v>
      </c>
      <c r="U67" s="509" t="n">
        <f aca="false">SUM(U68:U69)</f>
        <v>0</v>
      </c>
      <c r="V67" s="509" t="n">
        <f aca="false">SUM(V68:V69)</f>
        <v>0</v>
      </c>
      <c r="W67" s="509" t="n">
        <f aca="false">SUM(W68:W69)</f>
        <v>0</v>
      </c>
      <c r="X67" s="509" t="n">
        <f aca="false">SUM(X68:X69)</f>
        <v>1</v>
      </c>
      <c r="Y67" s="509" t="n">
        <f aca="false">SUM(Y68:Y69)</f>
        <v>1</v>
      </c>
      <c r="Z67" s="509" t="n">
        <f aca="false">SUM(Z68:Z69)</f>
        <v>1</v>
      </c>
      <c r="AA67" s="509" t="n">
        <f aca="false">SUM(AA68:AA69)</f>
        <v>6</v>
      </c>
      <c r="AB67" s="509" t="n">
        <f aca="false">SUM(AB68:AB69)</f>
        <v>13</v>
      </c>
      <c r="AC67" s="509" t="n">
        <f aca="false">SUM(AC68:AC69)</f>
        <v>21</v>
      </c>
      <c r="AD67" s="509" t="n">
        <f aca="false">SUM(AD68:AD69)</f>
        <v>19</v>
      </c>
      <c r="AE67" s="509" t="n">
        <f aca="false">SUM(AE68:AE69)</f>
        <v>11</v>
      </c>
      <c r="AF67" s="509" t="n">
        <f aca="false">SUM(AF68:AF69)</f>
        <v>2</v>
      </c>
      <c r="AG67" s="510" t="n">
        <f aca="false">SUM(AG68:AG69)</f>
        <v>0</v>
      </c>
      <c r="AH67" s="444"/>
    </row>
    <row r="68" s="451" customFormat="true" ht="12" hidden="false" customHeight="true" outlineLevel="0" collapsed="false">
      <c r="A68" s="397"/>
      <c r="B68" s="465"/>
      <c r="C68" s="470"/>
      <c r="D68" s="529"/>
      <c r="E68" s="547" t="s">
        <v>475</v>
      </c>
      <c r="F68" s="555" t="n">
        <f aca="false">SUM(L68:AG68)</f>
        <v>23</v>
      </c>
      <c r="G68" s="556" t="n">
        <v>0</v>
      </c>
      <c r="H68" s="557" t="n">
        <v>0</v>
      </c>
      <c r="I68" s="557" t="n">
        <v>0</v>
      </c>
      <c r="J68" s="557" t="n">
        <v>0</v>
      </c>
      <c r="K68" s="558" t="n">
        <v>0</v>
      </c>
      <c r="L68" s="554" t="n">
        <f aca="false">SUM(G68:K68)</f>
        <v>0</v>
      </c>
      <c r="M68" s="557" t="n">
        <v>0</v>
      </c>
      <c r="N68" s="557" t="n">
        <v>0</v>
      </c>
      <c r="O68" s="557" t="n">
        <v>0</v>
      </c>
      <c r="P68" s="558" t="n">
        <v>0</v>
      </c>
      <c r="Q68" s="556" t="n">
        <v>0</v>
      </c>
      <c r="R68" s="557" t="n">
        <v>0</v>
      </c>
      <c r="S68" s="557" t="n">
        <v>0</v>
      </c>
      <c r="T68" s="557" t="n">
        <v>0</v>
      </c>
      <c r="U68" s="557" t="n">
        <v>0</v>
      </c>
      <c r="V68" s="557" t="n">
        <v>0</v>
      </c>
      <c r="W68" s="557" t="n">
        <v>0</v>
      </c>
      <c r="X68" s="557" t="n">
        <v>1</v>
      </c>
      <c r="Y68" s="557" t="n">
        <v>1</v>
      </c>
      <c r="Z68" s="557" t="n">
        <v>1</v>
      </c>
      <c r="AA68" s="557" t="n">
        <v>3</v>
      </c>
      <c r="AB68" s="557" t="n">
        <v>5</v>
      </c>
      <c r="AC68" s="557" t="n">
        <v>7</v>
      </c>
      <c r="AD68" s="557" t="n">
        <v>3</v>
      </c>
      <c r="AE68" s="557" t="n">
        <v>2</v>
      </c>
      <c r="AF68" s="557" t="n">
        <v>0</v>
      </c>
      <c r="AG68" s="558" t="n">
        <v>0</v>
      </c>
    </row>
    <row r="69" s="451" customFormat="true" ht="17.25" hidden="false" customHeight="true" outlineLevel="0" collapsed="false">
      <c r="A69" s="397"/>
      <c r="B69" s="465"/>
      <c r="C69" s="470"/>
      <c r="D69" s="529"/>
      <c r="E69" s="547" t="s">
        <v>476</v>
      </c>
      <c r="F69" s="555" t="n">
        <f aca="false">SUM(L69:AG69)</f>
        <v>52</v>
      </c>
      <c r="G69" s="556" t="n">
        <v>0</v>
      </c>
      <c r="H69" s="557" t="n">
        <v>0</v>
      </c>
      <c r="I69" s="557" t="n">
        <v>0</v>
      </c>
      <c r="J69" s="557" t="n">
        <v>0</v>
      </c>
      <c r="K69" s="558" t="n">
        <v>0</v>
      </c>
      <c r="L69" s="554" t="n">
        <f aca="false">SUM(G69:K69)</f>
        <v>0</v>
      </c>
      <c r="M69" s="557" t="n">
        <v>0</v>
      </c>
      <c r="N69" s="557" t="n">
        <v>0</v>
      </c>
      <c r="O69" s="557" t="n">
        <v>0</v>
      </c>
      <c r="P69" s="558" t="n">
        <v>0</v>
      </c>
      <c r="Q69" s="556" t="n">
        <v>0</v>
      </c>
      <c r="R69" s="557" t="n">
        <v>0</v>
      </c>
      <c r="S69" s="557" t="n">
        <v>0</v>
      </c>
      <c r="T69" s="557" t="n">
        <v>0</v>
      </c>
      <c r="U69" s="557" t="n">
        <v>0</v>
      </c>
      <c r="V69" s="557" t="n">
        <v>0</v>
      </c>
      <c r="W69" s="557" t="n">
        <v>0</v>
      </c>
      <c r="X69" s="557" t="n">
        <v>0</v>
      </c>
      <c r="Y69" s="557" t="n">
        <v>0</v>
      </c>
      <c r="Z69" s="557" t="n">
        <v>0</v>
      </c>
      <c r="AA69" s="557" t="n">
        <v>3</v>
      </c>
      <c r="AB69" s="557" t="n">
        <v>8</v>
      </c>
      <c r="AC69" s="557" t="n">
        <v>14</v>
      </c>
      <c r="AD69" s="557" t="n">
        <v>16</v>
      </c>
      <c r="AE69" s="557" t="n">
        <v>9</v>
      </c>
      <c r="AF69" s="557" t="n">
        <v>2</v>
      </c>
      <c r="AG69" s="558" t="n">
        <v>0</v>
      </c>
    </row>
    <row r="70" s="451" customFormat="true" ht="12" hidden="false" customHeight="true" outlineLevel="0" collapsed="false">
      <c r="A70" s="397" t="s">
        <v>453</v>
      </c>
      <c r="B70" s="507" t="s">
        <v>151</v>
      </c>
      <c r="C70" s="507"/>
      <c r="D70" s="338"/>
      <c r="E70" s="547" t="s">
        <v>7</v>
      </c>
      <c r="F70" s="504" t="n">
        <f aca="false">SUM(L70:AG70)</f>
        <v>100</v>
      </c>
      <c r="G70" s="508" t="n">
        <f aca="false">SUM(G71:G72)</f>
        <v>0</v>
      </c>
      <c r="H70" s="509" t="n">
        <f aca="false">SUM(H71:H72)</f>
        <v>0</v>
      </c>
      <c r="I70" s="509" t="n">
        <f aca="false">SUM(I71:I72)</f>
        <v>0</v>
      </c>
      <c r="J70" s="509" t="n">
        <f aca="false">SUM(J71:J72)</f>
        <v>0</v>
      </c>
      <c r="K70" s="510" t="n">
        <f aca="false">SUM(K71:K72)</f>
        <v>0</v>
      </c>
      <c r="L70" s="554" t="n">
        <f aca="false">SUM(L71:L72)</f>
        <v>0</v>
      </c>
      <c r="M70" s="509" t="n">
        <f aca="false">SUM(M71:M72)</f>
        <v>0</v>
      </c>
      <c r="N70" s="509" t="n">
        <f aca="false">SUM(N71:N72)</f>
        <v>0</v>
      </c>
      <c r="O70" s="509" t="n">
        <f aca="false">SUM(O71:O72)</f>
        <v>0</v>
      </c>
      <c r="P70" s="510" t="n">
        <f aca="false">SUM(P71:P72)</f>
        <v>0</v>
      </c>
      <c r="Q70" s="508" t="n">
        <f aca="false">SUM(Q71:Q72)</f>
        <v>0</v>
      </c>
      <c r="R70" s="509" t="n">
        <f aca="false">SUM(R71:R72)</f>
        <v>0</v>
      </c>
      <c r="S70" s="509" t="n">
        <f aca="false">SUM(S71:S72)</f>
        <v>0</v>
      </c>
      <c r="T70" s="509" t="n">
        <f aca="false">SUM(T71:T72)</f>
        <v>4</v>
      </c>
      <c r="U70" s="509" t="n">
        <f aca="false">SUM(U71:U72)</f>
        <v>1</v>
      </c>
      <c r="V70" s="509" t="n">
        <f aca="false">SUM(V71:V72)</f>
        <v>0</v>
      </c>
      <c r="W70" s="509" t="n">
        <f aca="false">SUM(W71:W72)</f>
        <v>1</v>
      </c>
      <c r="X70" s="509" t="n">
        <f aca="false">SUM(X71:X72)</f>
        <v>5</v>
      </c>
      <c r="Y70" s="509" t="n">
        <f aca="false">SUM(Y71:Y72)</f>
        <v>6</v>
      </c>
      <c r="Z70" s="509" t="n">
        <f aca="false">SUM(Z71:Z72)</f>
        <v>10</v>
      </c>
      <c r="AA70" s="509" t="n">
        <f aca="false">SUM(AA71:AA72)</f>
        <v>7</v>
      </c>
      <c r="AB70" s="509" t="n">
        <f aca="false">SUM(AB71:AB72)</f>
        <v>15</v>
      </c>
      <c r="AC70" s="509" t="n">
        <f aca="false">SUM(AC71:AC72)</f>
        <v>25</v>
      </c>
      <c r="AD70" s="509" t="n">
        <f aca="false">SUM(AD71:AD72)</f>
        <v>14</v>
      </c>
      <c r="AE70" s="509" t="n">
        <f aca="false">SUM(AE71:AE72)</f>
        <v>11</v>
      </c>
      <c r="AF70" s="509" t="n">
        <f aca="false">SUM(AF71:AF72)</f>
        <v>1</v>
      </c>
      <c r="AG70" s="510" t="n">
        <f aca="false">SUM(AG71:AG72)</f>
        <v>0</v>
      </c>
    </row>
    <row r="71" s="451" customFormat="true" ht="12" hidden="false" customHeight="true" outlineLevel="0" collapsed="false">
      <c r="A71" s="397"/>
      <c r="B71" s="507"/>
      <c r="C71" s="507"/>
      <c r="D71" s="529"/>
      <c r="E71" s="547" t="s">
        <v>475</v>
      </c>
      <c r="F71" s="555" t="n">
        <f aca="false">SUM(L71:AG71)</f>
        <v>48</v>
      </c>
      <c r="G71" s="556" t="n">
        <v>0</v>
      </c>
      <c r="H71" s="557" t="n">
        <v>0</v>
      </c>
      <c r="I71" s="557" t="n">
        <v>0</v>
      </c>
      <c r="J71" s="557" t="n">
        <v>0</v>
      </c>
      <c r="K71" s="558" t="n">
        <v>0</v>
      </c>
      <c r="L71" s="554" t="n">
        <f aca="false">SUM(G71:K71)</f>
        <v>0</v>
      </c>
      <c r="M71" s="557" t="n">
        <v>0</v>
      </c>
      <c r="N71" s="557" t="n">
        <v>0</v>
      </c>
      <c r="O71" s="557" t="n">
        <v>0</v>
      </c>
      <c r="P71" s="558" t="n">
        <v>0</v>
      </c>
      <c r="Q71" s="556" t="n">
        <v>0</v>
      </c>
      <c r="R71" s="557" t="n">
        <v>0</v>
      </c>
      <c r="S71" s="557" t="n">
        <v>0</v>
      </c>
      <c r="T71" s="557" t="n">
        <v>2</v>
      </c>
      <c r="U71" s="557" t="n">
        <v>1</v>
      </c>
      <c r="V71" s="557" t="n">
        <v>0</v>
      </c>
      <c r="W71" s="557" t="n">
        <v>0</v>
      </c>
      <c r="X71" s="557" t="n">
        <v>3</v>
      </c>
      <c r="Y71" s="557" t="n">
        <v>4</v>
      </c>
      <c r="Z71" s="557" t="n">
        <v>7</v>
      </c>
      <c r="AA71" s="557" t="n">
        <v>5</v>
      </c>
      <c r="AB71" s="557" t="n">
        <v>9</v>
      </c>
      <c r="AC71" s="557" t="n">
        <v>12</v>
      </c>
      <c r="AD71" s="557" t="n">
        <v>2</v>
      </c>
      <c r="AE71" s="557" t="n">
        <v>3</v>
      </c>
      <c r="AF71" s="557" t="n">
        <v>0</v>
      </c>
      <c r="AG71" s="558" t="n">
        <v>0</v>
      </c>
      <c r="AH71" s="531"/>
    </row>
    <row r="72" s="451" customFormat="true" ht="17.25" hidden="false" customHeight="true" outlineLevel="0" collapsed="false">
      <c r="A72" s="397"/>
      <c r="B72" s="507"/>
      <c r="C72" s="507"/>
      <c r="D72" s="529"/>
      <c r="E72" s="547" t="s">
        <v>476</v>
      </c>
      <c r="F72" s="555" t="n">
        <f aca="false">SUM(L72:AG72)</f>
        <v>52</v>
      </c>
      <c r="G72" s="556" t="n">
        <v>0</v>
      </c>
      <c r="H72" s="557" t="n">
        <v>0</v>
      </c>
      <c r="I72" s="557" t="n">
        <v>0</v>
      </c>
      <c r="J72" s="557" t="n">
        <v>0</v>
      </c>
      <c r="K72" s="558" t="n">
        <v>0</v>
      </c>
      <c r="L72" s="554" t="n">
        <f aca="false">SUM(G72:K72)</f>
        <v>0</v>
      </c>
      <c r="M72" s="557" t="n">
        <v>0</v>
      </c>
      <c r="N72" s="557" t="n">
        <v>0</v>
      </c>
      <c r="O72" s="557" t="n">
        <v>0</v>
      </c>
      <c r="P72" s="558" t="n">
        <v>0</v>
      </c>
      <c r="Q72" s="556" t="n">
        <v>0</v>
      </c>
      <c r="R72" s="557" t="n">
        <v>0</v>
      </c>
      <c r="S72" s="557" t="n">
        <v>0</v>
      </c>
      <c r="T72" s="557" t="n">
        <v>2</v>
      </c>
      <c r="U72" s="557" t="n">
        <v>0</v>
      </c>
      <c r="V72" s="557" t="n">
        <v>0</v>
      </c>
      <c r="W72" s="557" t="n">
        <v>1</v>
      </c>
      <c r="X72" s="557" t="n">
        <v>2</v>
      </c>
      <c r="Y72" s="557" t="n">
        <v>2</v>
      </c>
      <c r="Z72" s="557" t="n">
        <v>3</v>
      </c>
      <c r="AA72" s="557" t="n">
        <v>2</v>
      </c>
      <c r="AB72" s="557" t="n">
        <v>6</v>
      </c>
      <c r="AC72" s="557" t="n">
        <v>13</v>
      </c>
      <c r="AD72" s="557" t="n">
        <v>12</v>
      </c>
      <c r="AE72" s="557" t="n">
        <v>8</v>
      </c>
      <c r="AF72" s="557" t="n">
        <v>1</v>
      </c>
      <c r="AG72" s="558" t="n">
        <v>0</v>
      </c>
      <c r="AH72" s="531"/>
    </row>
    <row r="73" s="451" customFormat="true" ht="12" hidden="false" customHeight="true" outlineLevel="0" collapsed="false">
      <c r="A73" s="397" t="s">
        <v>454</v>
      </c>
      <c r="B73" s="465" t="s">
        <v>477</v>
      </c>
      <c r="C73" s="470" t="s">
        <v>455</v>
      </c>
      <c r="D73" s="338"/>
      <c r="E73" s="547" t="s">
        <v>7</v>
      </c>
      <c r="F73" s="504" t="n">
        <f aca="false">SUM(L73:AG73)</f>
        <v>12</v>
      </c>
      <c r="G73" s="508" t="n">
        <f aca="false">SUM(G74:G75)</f>
        <v>0</v>
      </c>
      <c r="H73" s="509" t="n">
        <f aca="false">SUM(H74:H75)</f>
        <v>0</v>
      </c>
      <c r="I73" s="509" t="n">
        <f aca="false">SUM(I74:I75)</f>
        <v>0</v>
      </c>
      <c r="J73" s="509" t="n">
        <f aca="false">SUM(J74:J75)</f>
        <v>0</v>
      </c>
      <c r="K73" s="510" t="n">
        <f aca="false">SUM(K74:K75)</f>
        <v>0</v>
      </c>
      <c r="L73" s="554" t="n">
        <f aca="false">SUM(L74:L75)</f>
        <v>0</v>
      </c>
      <c r="M73" s="509" t="n">
        <f aca="false">SUM(M74:M75)</f>
        <v>0</v>
      </c>
      <c r="N73" s="509" t="n">
        <f aca="false">SUM(N74:N75)</f>
        <v>0</v>
      </c>
      <c r="O73" s="509" t="n">
        <f aca="false">SUM(O74:O75)</f>
        <v>0</v>
      </c>
      <c r="P73" s="510" t="n">
        <f aca="false">SUM(P74:P75)</f>
        <v>0</v>
      </c>
      <c r="Q73" s="508" t="n">
        <f aca="false">SUM(Q74:Q75)</f>
        <v>0</v>
      </c>
      <c r="R73" s="509" t="n">
        <f aca="false">SUM(R74:R75)</f>
        <v>0</v>
      </c>
      <c r="S73" s="509" t="n">
        <f aca="false">SUM(S74:S75)</f>
        <v>0</v>
      </c>
      <c r="T73" s="509" t="n">
        <f aca="false">SUM(T74:T75)</f>
        <v>4</v>
      </c>
      <c r="U73" s="509" t="n">
        <f aca="false">SUM(U74:U75)</f>
        <v>1</v>
      </c>
      <c r="V73" s="509" t="n">
        <f aca="false">SUM(V74:V75)</f>
        <v>0</v>
      </c>
      <c r="W73" s="509" t="n">
        <f aca="false">SUM(W74:W75)</f>
        <v>0</v>
      </c>
      <c r="X73" s="509" t="n">
        <f aca="false">SUM(X74:X75)</f>
        <v>1</v>
      </c>
      <c r="Y73" s="509" t="n">
        <f aca="false">SUM(Y74:Y75)</f>
        <v>2</v>
      </c>
      <c r="Z73" s="509" t="n">
        <f aca="false">SUM(Z74:Z75)</f>
        <v>1</v>
      </c>
      <c r="AA73" s="509" t="n">
        <f aca="false">SUM(AA74:AA75)</f>
        <v>1</v>
      </c>
      <c r="AB73" s="509" t="n">
        <f aca="false">SUM(AB74:AB75)</f>
        <v>0</v>
      </c>
      <c r="AC73" s="509" t="n">
        <f aca="false">SUM(AC74:AC75)</f>
        <v>1</v>
      </c>
      <c r="AD73" s="509" t="n">
        <f aca="false">SUM(AD74:AD75)</f>
        <v>1</v>
      </c>
      <c r="AE73" s="509" t="n">
        <f aca="false">SUM(AE74:AE75)</f>
        <v>0</v>
      </c>
      <c r="AF73" s="509" t="n">
        <f aca="false">SUM(AF74:AF75)</f>
        <v>0</v>
      </c>
      <c r="AG73" s="510" t="n">
        <f aca="false">SUM(AG74:AG75)</f>
        <v>0</v>
      </c>
    </row>
    <row r="74" s="451" customFormat="true" ht="12" hidden="false" customHeight="true" outlineLevel="0" collapsed="false">
      <c r="A74" s="397"/>
      <c r="B74" s="465"/>
      <c r="C74" s="470"/>
      <c r="D74" s="529"/>
      <c r="E74" s="547" t="s">
        <v>475</v>
      </c>
      <c r="F74" s="555" t="n">
        <f aca="false">SUM(L74:AG74)</f>
        <v>7</v>
      </c>
      <c r="G74" s="556" t="n">
        <v>0</v>
      </c>
      <c r="H74" s="557" t="n">
        <v>0</v>
      </c>
      <c r="I74" s="557" t="n">
        <v>0</v>
      </c>
      <c r="J74" s="557" t="n">
        <v>0</v>
      </c>
      <c r="K74" s="558" t="n">
        <v>0</v>
      </c>
      <c r="L74" s="554" t="n">
        <f aca="false">SUM(G74:K74)</f>
        <v>0</v>
      </c>
      <c r="M74" s="557" t="n">
        <v>0</v>
      </c>
      <c r="N74" s="557" t="n">
        <v>0</v>
      </c>
      <c r="O74" s="557" t="n">
        <v>0</v>
      </c>
      <c r="P74" s="558" t="n">
        <v>0</v>
      </c>
      <c r="Q74" s="556" t="n">
        <v>0</v>
      </c>
      <c r="R74" s="557" t="n">
        <v>0</v>
      </c>
      <c r="S74" s="557" t="n">
        <v>0</v>
      </c>
      <c r="T74" s="557" t="n">
        <v>2</v>
      </c>
      <c r="U74" s="557" t="n">
        <v>1</v>
      </c>
      <c r="V74" s="557" t="n">
        <v>0</v>
      </c>
      <c r="W74" s="557" t="n">
        <v>0</v>
      </c>
      <c r="X74" s="557" t="n">
        <v>1</v>
      </c>
      <c r="Y74" s="557" t="n">
        <v>2</v>
      </c>
      <c r="Z74" s="557" t="n">
        <v>0</v>
      </c>
      <c r="AA74" s="557" t="n">
        <v>1</v>
      </c>
      <c r="AB74" s="557" t="n">
        <v>0</v>
      </c>
      <c r="AC74" s="557" t="n">
        <v>0</v>
      </c>
      <c r="AD74" s="557" t="n">
        <v>0</v>
      </c>
      <c r="AE74" s="557" t="n">
        <v>0</v>
      </c>
      <c r="AF74" s="557" t="n">
        <v>0</v>
      </c>
      <c r="AG74" s="558" t="n">
        <v>0</v>
      </c>
    </row>
    <row r="75" s="451" customFormat="true" ht="17.25" hidden="false" customHeight="true" outlineLevel="0" collapsed="false">
      <c r="A75" s="397"/>
      <c r="B75" s="465"/>
      <c r="C75" s="470"/>
      <c r="D75" s="529"/>
      <c r="E75" s="547" t="s">
        <v>476</v>
      </c>
      <c r="F75" s="555" t="n">
        <f aca="false">SUM(L75:AG75)</f>
        <v>5</v>
      </c>
      <c r="G75" s="556" t="n">
        <v>0</v>
      </c>
      <c r="H75" s="557" t="n">
        <v>0</v>
      </c>
      <c r="I75" s="557" t="n">
        <v>0</v>
      </c>
      <c r="J75" s="557" t="n">
        <v>0</v>
      </c>
      <c r="K75" s="558" t="n">
        <v>0</v>
      </c>
      <c r="L75" s="554" t="n">
        <f aca="false">SUM(G75:K75)</f>
        <v>0</v>
      </c>
      <c r="M75" s="557" t="n">
        <v>0</v>
      </c>
      <c r="N75" s="557" t="n">
        <v>0</v>
      </c>
      <c r="O75" s="557" t="n">
        <v>0</v>
      </c>
      <c r="P75" s="558" t="n">
        <v>0</v>
      </c>
      <c r="Q75" s="556" t="n">
        <v>0</v>
      </c>
      <c r="R75" s="557" t="n">
        <v>0</v>
      </c>
      <c r="S75" s="557" t="n">
        <v>0</v>
      </c>
      <c r="T75" s="557" t="n">
        <v>2</v>
      </c>
      <c r="U75" s="557" t="n">
        <v>0</v>
      </c>
      <c r="V75" s="557" t="n">
        <v>0</v>
      </c>
      <c r="W75" s="557" t="n">
        <v>0</v>
      </c>
      <c r="X75" s="557" t="n">
        <v>0</v>
      </c>
      <c r="Y75" s="557" t="n">
        <v>0</v>
      </c>
      <c r="Z75" s="557" t="n">
        <v>1</v>
      </c>
      <c r="AA75" s="557" t="n">
        <v>0</v>
      </c>
      <c r="AB75" s="557" t="n">
        <v>0</v>
      </c>
      <c r="AC75" s="557" t="n">
        <v>1</v>
      </c>
      <c r="AD75" s="557" t="n">
        <v>1</v>
      </c>
      <c r="AE75" s="557" t="n">
        <v>0</v>
      </c>
      <c r="AF75" s="557" t="n">
        <v>0</v>
      </c>
      <c r="AG75" s="558" t="n">
        <v>0</v>
      </c>
    </row>
    <row r="76" s="451" customFormat="true" ht="12" hidden="false" customHeight="true" outlineLevel="0" collapsed="false">
      <c r="A76" s="397" t="s">
        <v>456</v>
      </c>
      <c r="B76" s="465"/>
      <c r="C76" s="470" t="s">
        <v>457</v>
      </c>
      <c r="D76" s="338"/>
      <c r="E76" s="547" t="s">
        <v>7</v>
      </c>
      <c r="F76" s="504" t="n">
        <f aca="false">SUM(L76:AG76)</f>
        <v>28</v>
      </c>
      <c r="G76" s="508" t="n">
        <f aca="false">SUM(G77:G78)</f>
        <v>0</v>
      </c>
      <c r="H76" s="509" t="n">
        <f aca="false">SUM(H77:H78)</f>
        <v>0</v>
      </c>
      <c r="I76" s="509" t="n">
        <f aca="false">SUM(I77:I78)</f>
        <v>0</v>
      </c>
      <c r="J76" s="509" t="n">
        <f aca="false">SUM(J77:J78)</f>
        <v>0</v>
      </c>
      <c r="K76" s="510" t="n">
        <f aca="false">SUM(K77:K78)</f>
        <v>0</v>
      </c>
      <c r="L76" s="554" t="n">
        <f aca="false">SUM(L77:L78)</f>
        <v>0</v>
      </c>
      <c r="M76" s="509" t="n">
        <f aca="false">SUM(M77:M78)</f>
        <v>0</v>
      </c>
      <c r="N76" s="509" t="n">
        <f aca="false">SUM(N77:N78)</f>
        <v>0</v>
      </c>
      <c r="O76" s="509" t="n">
        <f aca="false">SUM(O77:O78)</f>
        <v>0</v>
      </c>
      <c r="P76" s="510" t="n">
        <f aca="false">SUM(P77:P78)</f>
        <v>0</v>
      </c>
      <c r="Q76" s="508" t="n">
        <f aca="false">SUM(Q77:Q78)</f>
        <v>0</v>
      </c>
      <c r="R76" s="509" t="n">
        <f aca="false">SUM(R77:R78)</f>
        <v>0</v>
      </c>
      <c r="S76" s="509" t="n">
        <f aca="false">SUM(S77:S78)</f>
        <v>0</v>
      </c>
      <c r="T76" s="509" t="n">
        <f aca="false">SUM(T77:T78)</f>
        <v>0</v>
      </c>
      <c r="U76" s="509" t="n">
        <f aca="false">SUM(U77:U78)</f>
        <v>0</v>
      </c>
      <c r="V76" s="509" t="n">
        <f aca="false">SUM(V77:V78)</f>
        <v>0</v>
      </c>
      <c r="W76" s="509" t="n">
        <f aca="false">SUM(W77:W78)</f>
        <v>1</v>
      </c>
      <c r="X76" s="509" t="n">
        <f aca="false">SUM(X77:X78)</f>
        <v>3</v>
      </c>
      <c r="Y76" s="509" t="n">
        <f aca="false">SUM(Y77:Y78)</f>
        <v>3</v>
      </c>
      <c r="Z76" s="509" t="n">
        <f aca="false">SUM(Z77:Z78)</f>
        <v>2</v>
      </c>
      <c r="AA76" s="509" t="n">
        <f aca="false">SUM(AA77:AA78)</f>
        <v>2</v>
      </c>
      <c r="AB76" s="509" t="n">
        <f aca="false">SUM(AB77:AB78)</f>
        <v>6</v>
      </c>
      <c r="AC76" s="509" t="n">
        <f aca="false">SUM(AC77:AC78)</f>
        <v>6</v>
      </c>
      <c r="AD76" s="509" t="n">
        <f aca="false">SUM(AD77:AD78)</f>
        <v>3</v>
      </c>
      <c r="AE76" s="509" t="n">
        <f aca="false">SUM(AE77:AE78)</f>
        <v>2</v>
      </c>
      <c r="AF76" s="509" t="n">
        <f aca="false">SUM(AF77:AF78)</f>
        <v>0</v>
      </c>
      <c r="AG76" s="510" t="n">
        <f aca="false">SUM(AG77:AG78)</f>
        <v>0</v>
      </c>
    </row>
    <row r="77" s="451" customFormat="true" ht="12" hidden="false" customHeight="true" outlineLevel="0" collapsed="false">
      <c r="A77" s="397"/>
      <c r="B77" s="465"/>
      <c r="C77" s="470"/>
      <c r="D77" s="529"/>
      <c r="E77" s="547" t="s">
        <v>475</v>
      </c>
      <c r="F77" s="555" t="n">
        <f aca="false">SUM(L77:AG77)</f>
        <v>14</v>
      </c>
      <c r="G77" s="556" t="n">
        <v>0</v>
      </c>
      <c r="H77" s="557" t="n">
        <v>0</v>
      </c>
      <c r="I77" s="557" t="n">
        <v>0</v>
      </c>
      <c r="J77" s="557" t="n">
        <v>0</v>
      </c>
      <c r="K77" s="558" t="n">
        <v>0</v>
      </c>
      <c r="L77" s="554" t="n">
        <f aca="false">SUM(G77:K77)</f>
        <v>0</v>
      </c>
      <c r="M77" s="557" t="n">
        <v>0</v>
      </c>
      <c r="N77" s="557" t="n">
        <v>0</v>
      </c>
      <c r="O77" s="557" t="n">
        <v>0</v>
      </c>
      <c r="P77" s="558" t="n">
        <v>0</v>
      </c>
      <c r="Q77" s="556" t="n">
        <v>0</v>
      </c>
      <c r="R77" s="557" t="n">
        <v>0</v>
      </c>
      <c r="S77" s="557" t="n">
        <v>0</v>
      </c>
      <c r="T77" s="557" t="n">
        <v>0</v>
      </c>
      <c r="U77" s="557" t="n">
        <v>0</v>
      </c>
      <c r="V77" s="557" t="n">
        <v>0</v>
      </c>
      <c r="W77" s="557" t="n">
        <v>0</v>
      </c>
      <c r="X77" s="557" t="n">
        <v>1</v>
      </c>
      <c r="Y77" s="557" t="n">
        <v>2</v>
      </c>
      <c r="Z77" s="557" t="n">
        <v>2</v>
      </c>
      <c r="AA77" s="557" t="n">
        <v>1</v>
      </c>
      <c r="AB77" s="557" t="n">
        <v>6</v>
      </c>
      <c r="AC77" s="557" t="n">
        <v>2</v>
      </c>
      <c r="AD77" s="557" t="n">
        <v>0</v>
      </c>
      <c r="AE77" s="557" t="n">
        <v>0</v>
      </c>
      <c r="AF77" s="557" t="n">
        <v>0</v>
      </c>
      <c r="AG77" s="558" t="n">
        <v>0</v>
      </c>
    </row>
    <row r="78" s="451" customFormat="true" ht="17.25" hidden="false" customHeight="true" outlineLevel="0" collapsed="false">
      <c r="A78" s="397"/>
      <c r="B78" s="465"/>
      <c r="C78" s="470"/>
      <c r="D78" s="529"/>
      <c r="E78" s="547" t="s">
        <v>476</v>
      </c>
      <c r="F78" s="555" t="n">
        <f aca="false">SUM(L78:AG78)</f>
        <v>14</v>
      </c>
      <c r="G78" s="556" t="n">
        <v>0</v>
      </c>
      <c r="H78" s="557" t="n">
        <v>0</v>
      </c>
      <c r="I78" s="557" t="n">
        <v>0</v>
      </c>
      <c r="J78" s="557" t="n">
        <v>0</v>
      </c>
      <c r="K78" s="558" t="n">
        <v>0</v>
      </c>
      <c r="L78" s="554" t="n">
        <f aca="false">SUM(G78:K78)</f>
        <v>0</v>
      </c>
      <c r="M78" s="557" t="n">
        <v>0</v>
      </c>
      <c r="N78" s="557" t="n">
        <v>0</v>
      </c>
      <c r="O78" s="557" t="n">
        <v>0</v>
      </c>
      <c r="P78" s="558" t="n">
        <v>0</v>
      </c>
      <c r="Q78" s="556" t="n">
        <v>0</v>
      </c>
      <c r="R78" s="557" t="n">
        <v>0</v>
      </c>
      <c r="S78" s="557" t="n">
        <v>0</v>
      </c>
      <c r="T78" s="557" t="n">
        <v>0</v>
      </c>
      <c r="U78" s="557" t="n">
        <v>0</v>
      </c>
      <c r="V78" s="557" t="n">
        <v>0</v>
      </c>
      <c r="W78" s="557" t="n">
        <v>1</v>
      </c>
      <c r="X78" s="557" t="n">
        <v>2</v>
      </c>
      <c r="Y78" s="557" t="n">
        <v>1</v>
      </c>
      <c r="Z78" s="557" t="n">
        <v>0</v>
      </c>
      <c r="AA78" s="557" t="n">
        <v>1</v>
      </c>
      <c r="AB78" s="557" t="n">
        <v>0</v>
      </c>
      <c r="AC78" s="557" t="n">
        <v>4</v>
      </c>
      <c r="AD78" s="557" t="n">
        <v>3</v>
      </c>
      <c r="AE78" s="557" t="n">
        <v>2</v>
      </c>
      <c r="AF78" s="557" t="n">
        <v>0</v>
      </c>
      <c r="AG78" s="558" t="n">
        <v>0</v>
      </c>
    </row>
    <row r="79" s="451" customFormat="true" ht="12" hidden="false" customHeight="true" outlineLevel="0" collapsed="false">
      <c r="A79" s="397" t="s">
        <v>458</v>
      </c>
      <c r="B79" s="465"/>
      <c r="C79" s="470" t="s">
        <v>378</v>
      </c>
      <c r="D79" s="338"/>
      <c r="E79" s="547" t="s">
        <v>7</v>
      </c>
      <c r="F79" s="504" t="n">
        <f aca="false">SUM(L79:AG79)</f>
        <v>58</v>
      </c>
      <c r="G79" s="508" t="n">
        <f aca="false">SUM(G80:G81)</f>
        <v>0</v>
      </c>
      <c r="H79" s="509" t="n">
        <f aca="false">SUM(H80:H81)</f>
        <v>0</v>
      </c>
      <c r="I79" s="509" t="n">
        <f aca="false">SUM(I80:I81)</f>
        <v>0</v>
      </c>
      <c r="J79" s="509" t="n">
        <f aca="false">SUM(J80:J81)</f>
        <v>0</v>
      </c>
      <c r="K79" s="510" t="n">
        <f aca="false">SUM(K80:K81)</f>
        <v>0</v>
      </c>
      <c r="L79" s="554" t="n">
        <f aca="false">SUM(L80:L81)</f>
        <v>0</v>
      </c>
      <c r="M79" s="509" t="n">
        <f aca="false">SUM(M80:M81)</f>
        <v>0</v>
      </c>
      <c r="N79" s="509" t="n">
        <f aca="false">SUM(N80:N81)</f>
        <v>0</v>
      </c>
      <c r="O79" s="509" t="n">
        <f aca="false">SUM(O80:O81)</f>
        <v>0</v>
      </c>
      <c r="P79" s="510" t="n">
        <f aca="false">SUM(P80:P81)</f>
        <v>0</v>
      </c>
      <c r="Q79" s="508" t="n">
        <f aca="false">SUM(Q80:Q81)</f>
        <v>0</v>
      </c>
      <c r="R79" s="509" t="n">
        <f aca="false">SUM(R80:R81)</f>
        <v>0</v>
      </c>
      <c r="S79" s="509" t="n">
        <f aca="false">SUM(S80:S81)</f>
        <v>0</v>
      </c>
      <c r="T79" s="509" t="n">
        <f aca="false">SUM(T80:T81)</f>
        <v>0</v>
      </c>
      <c r="U79" s="509" t="n">
        <f aca="false">SUM(U80:U81)</f>
        <v>0</v>
      </c>
      <c r="V79" s="509" t="n">
        <f aca="false">SUM(V80:V81)</f>
        <v>0</v>
      </c>
      <c r="W79" s="509" t="n">
        <f aca="false">SUM(W80:W81)</f>
        <v>0</v>
      </c>
      <c r="X79" s="509" t="n">
        <f aca="false">SUM(X80:X81)</f>
        <v>1</v>
      </c>
      <c r="Y79" s="509" t="n">
        <f aca="false">SUM(Y80:Y81)</f>
        <v>1</v>
      </c>
      <c r="Z79" s="509" t="n">
        <f aca="false">SUM(Z80:Z81)</f>
        <v>7</v>
      </c>
      <c r="AA79" s="509" t="n">
        <f aca="false">SUM(AA80:AA81)</f>
        <v>4</v>
      </c>
      <c r="AB79" s="509" t="n">
        <f aca="false">SUM(AB80:AB81)</f>
        <v>9</v>
      </c>
      <c r="AC79" s="509" t="n">
        <f aca="false">SUM(AC80:AC81)</f>
        <v>17</v>
      </c>
      <c r="AD79" s="509" t="n">
        <f aca="false">SUM(AD80:AD81)</f>
        <v>9</v>
      </c>
      <c r="AE79" s="509" t="n">
        <f aca="false">SUM(AE80:AE81)</f>
        <v>9</v>
      </c>
      <c r="AF79" s="509" t="n">
        <f aca="false">SUM(AF80:AF81)</f>
        <v>1</v>
      </c>
      <c r="AG79" s="510" t="n">
        <f aca="false">SUM(AG80:AG81)</f>
        <v>0</v>
      </c>
    </row>
    <row r="80" s="451" customFormat="true" ht="12" hidden="false" customHeight="true" outlineLevel="0" collapsed="false">
      <c r="A80" s="397"/>
      <c r="B80" s="465"/>
      <c r="C80" s="470"/>
      <c r="D80" s="529"/>
      <c r="E80" s="547" t="s">
        <v>475</v>
      </c>
      <c r="F80" s="555" t="n">
        <f aca="false">SUM(L80:AG80)</f>
        <v>27</v>
      </c>
      <c r="G80" s="556" t="n">
        <v>0</v>
      </c>
      <c r="H80" s="557" t="n">
        <v>0</v>
      </c>
      <c r="I80" s="557" t="n">
        <v>0</v>
      </c>
      <c r="J80" s="557" t="n">
        <v>0</v>
      </c>
      <c r="K80" s="558" t="n">
        <v>0</v>
      </c>
      <c r="L80" s="554" t="n">
        <f aca="false">SUM(G80:K80)</f>
        <v>0</v>
      </c>
      <c r="M80" s="557" t="n">
        <v>0</v>
      </c>
      <c r="N80" s="557" t="n">
        <v>0</v>
      </c>
      <c r="O80" s="557" t="n">
        <v>0</v>
      </c>
      <c r="P80" s="558" t="n">
        <v>0</v>
      </c>
      <c r="Q80" s="556" t="n">
        <v>0</v>
      </c>
      <c r="R80" s="557" t="n">
        <v>0</v>
      </c>
      <c r="S80" s="557" t="n">
        <v>0</v>
      </c>
      <c r="T80" s="557" t="n">
        <v>0</v>
      </c>
      <c r="U80" s="557" t="n">
        <v>0</v>
      </c>
      <c r="V80" s="557" t="n">
        <v>0</v>
      </c>
      <c r="W80" s="557" t="n">
        <v>0</v>
      </c>
      <c r="X80" s="557" t="n">
        <v>1</v>
      </c>
      <c r="Y80" s="557" t="n">
        <v>0</v>
      </c>
      <c r="Z80" s="557" t="n">
        <v>5</v>
      </c>
      <c r="AA80" s="557" t="n">
        <v>3</v>
      </c>
      <c r="AB80" s="557" t="n">
        <v>3</v>
      </c>
      <c r="AC80" s="557" t="n">
        <v>10</v>
      </c>
      <c r="AD80" s="557" t="n">
        <v>2</v>
      </c>
      <c r="AE80" s="557" t="n">
        <v>3</v>
      </c>
      <c r="AF80" s="557" t="n">
        <v>0</v>
      </c>
      <c r="AG80" s="558" t="n">
        <v>0</v>
      </c>
    </row>
    <row r="81" s="451" customFormat="true" ht="17.25" hidden="false" customHeight="true" outlineLevel="0" collapsed="false">
      <c r="A81" s="397"/>
      <c r="B81" s="465"/>
      <c r="C81" s="470"/>
      <c r="D81" s="529"/>
      <c r="E81" s="547" t="s">
        <v>476</v>
      </c>
      <c r="F81" s="555" t="n">
        <f aca="false">SUM(L81:AG81)</f>
        <v>31</v>
      </c>
      <c r="G81" s="556" t="n">
        <v>0</v>
      </c>
      <c r="H81" s="557" t="n">
        <v>0</v>
      </c>
      <c r="I81" s="557" t="n">
        <v>0</v>
      </c>
      <c r="J81" s="557" t="n">
        <v>0</v>
      </c>
      <c r="K81" s="558" t="n">
        <v>0</v>
      </c>
      <c r="L81" s="554" t="n">
        <f aca="false">SUM(G81:K81)</f>
        <v>0</v>
      </c>
      <c r="M81" s="557" t="n">
        <v>0</v>
      </c>
      <c r="N81" s="557" t="n">
        <v>0</v>
      </c>
      <c r="O81" s="557" t="n">
        <v>0</v>
      </c>
      <c r="P81" s="558" t="n">
        <v>0</v>
      </c>
      <c r="Q81" s="556" t="n">
        <v>0</v>
      </c>
      <c r="R81" s="557" t="n">
        <v>0</v>
      </c>
      <c r="S81" s="557" t="n">
        <v>0</v>
      </c>
      <c r="T81" s="557" t="n">
        <v>0</v>
      </c>
      <c r="U81" s="557" t="n">
        <v>0</v>
      </c>
      <c r="V81" s="557" t="n">
        <v>0</v>
      </c>
      <c r="W81" s="557" t="n">
        <v>0</v>
      </c>
      <c r="X81" s="557" t="n">
        <v>0</v>
      </c>
      <c r="Y81" s="557" t="n">
        <v>1</v>
      </c>
      <c r="Z81" s="557" t="n">
        <v>2</v>
      </c>
      <c r="AA81" s="557" t="n">
        <v>1</v>
      </c>
      <c r="AB81" s="557" t="n">
        <v>6</v>
      </c>
      <c r="AC81" s="557" t="n">
        <v>7</v>
      </c>
      <c r="AD81" s="557" t="n">
        <v>7</v>
      </c>
      <c r="AE81" s="557" t="n">
        <v>6</v>
      </c>
      <c r="AF81" s="557" t="n">
        <v>1</v>
      </c>
      <c r="AG81" s="558" t="n">
        <v>0</v>
      </c>
    </row>
    <row r="82" s="451" customFormat="true" ht="12" hidden="false" customHeight="true" outlineLevel="0" collapsed="false">
      <c r="A82" s="397" t="s">
        <v>459</v>
      </c>
      <c r="B82" s="507" t="s">
        <v>186</v>
      </c>
      <c r="C82" s="507"/>
      <c r="D82" s="338"/>
      <c r="E82" s="547" t="s">
        <v>7</v>
      </c>
      <c r="F82" s="504" t="n">
        <f aca="false">SUM(L82:AG82)</f>
        <v>25</v>
      </c>
      <c r="G82" s="508" t="n">
        <f aca="false">SUM(G83:G84)</f>
        <v>0</v>
      </c>
      <c r="H82" s="509" t="n">
        <f aca="false">SUM(H83:H84)</f>
        <v>0</v>
      </c>
      <c r="I82" s="509" t="n">
        <f aca="false">SUM(I83:I84)</f>
        <v>0</v>
      </c>
      <c r="J82" s="509" t="n">
        <f aca="false">SUM(J83:J84)</f>
        <v>0</v>
      </c>
      <c r="K82" s="510" t="n">
        <f aca="false">SUM(K83:K84)</f>
        <v>0</v>
      </c>
      <c r="L82" s="554" t="n">
        <f aca="false">SUM(L83:L84)</f>
        <v>0</v>
      </c>
      <c r="M82" s="509" t="n">
        <f aca="false">SUM(M83:M84)</f>
        <v>0</v>
      </c>
      <c r="N82" s="509" t="n">
        <f aca="false">SUM(N83:N84)</f>
        <v>0</v>
      </c>
      <c r="O82" s="509" t="n">
        <f aca="false">SUM(O83:O84)</f>
        <v>0</v>
      </c>
      <c r="P82" s="510" t="n">
        <f aca="false">SUM(P83:P84)</f>
        <v>0</v>
      </c>
      <c r="Q82" s="508" t="n">
        <f aca="false">SUM(Q83:Q84)</f>
        <v>0</v>
      </c>
      <c r="R82" s="509" t="n">
        <f aca="false">SUM(R83:R84)</f>
        <v>0</v>
      </c>
      <c r="S82" s="509" t="n">
        <f aca="false">SUM(S83:S84)</f>
        <v>0</v>
      </c>
      <c r="T82" s="509" t="n">
        <f aca="false">SUM(T83:T84)</f>
        <v>0</v>
      </c>
      <c r="U82" s="509" t="n">
        <f aca="false">SUM(U83:U84)</f>
        <v>0</v>
      </c>
      <c r="V82" s="509" t="n">
        <f aca="false">SUM(V83:V84)</f>
        <v>0</v>
      </c>
      <c r="W82" s="509" t="n">
        <f aca="false">SUM(W83:W84)</f>
        <v>1</v>
      </c>
      <c r="X82" s="509" t="n">
        <f aca="false">SUM(X83:X84)</f>
        <v>0</v>
      </c>
      <c r="Y82" s="509" t="n">
        <f aca="false">SUM(Y83:Y84)</f>
        <v>2</v>
      </c>
      <c r="Z82" s="509" t="n">
        <f aca="false">SUM(Z83:Z84)</f>
        <v>2</v>
      </c>
      <c r="AA82" s="509" t="n">
        <f aca="false">SUM(AA83:AA84)</f>
        <v>4</v>
      </c>
      <c r="AB82" s="509" t="n">
        <f aca="false">SUM(AB83:AB84)</f>
        <v>7</v>
      </c>
      <c r="AC82" s="509" t="n">
        <f aca="false">SUM(AC83:AC84)</f>
        <v>2</v>
      </c>
      <c r="AD82" s="509" t="n">
        <f aca="false">SUM(AD83:AD84)</f>
        <v>6</v>
      </c>
      <c r="AE82" s="509" t="n">
        <f aca="false">SUM(AE83:AE84)</f>
        <v>1</v>
      </c>
      <c r="AF82" s="509" t="n">
        <f aca="false">SUM(AF83:AF84)</f>
        <v>0</v>
      </c>
      <c r="AG82" s="510" t="n">
        <f aca="false">SUM(AG83:AG84)</f>
        <v>0</v>
      </c>
    </row>
    <row r="83" s="451" customFormat="true" ht="12" hidden="false" customHeight="true" outlineLevel="0" collapsed="false">
      <c r="A83" s="397"/>
      <c r="B83" s="507"/>
      <c r="C83" s="507"/>
      <c r="D83" s="529"/>
      <c r="E83" s="547" t="s">
        <v>475</v>
      </c>
      <c r="F83" s="555" t="n">
        <f aca="false">SUM(L83:AG83)</f>
        <v>11</v>
      </c>
      <c r="G83" s="556" t="n">
        <v>0</v>
      </c>
      <c r="H83" s="557" t="n">
        <v>0</v>
      </c>
      <c r="I83" s="557" t="n">
        <v>0</v>
      </c>
      <c r="J83" s="557" t="n">
        <v>0</v>
      </c>
      <c r="K83" s="558" t="n">
        <v>0</v>
      </c>
      <c r="L83" s="554" t="n">
        <f aca="false">SUM(G83:K83)</f>
        <v>0</v>
      </c>
      <c r="M83" s="557" t="n">
        <v>0</v>
      </c>
      <c r="N83" s="557" t="n">
        <v>0</v>
      </c>
      <c r="O83" s="557" t="n">
        <v>0</v>
      </c>
      <c r="P83" s="558" t="n">
        <v>0</v>
      </c>
      <c r="Q83" s="556" t="n">
        <v>0</v>
      </c>
      <c r="R83" s="557" t="n">
        <v>0</v>
      </c>
      <c r="S83" s="557" t="n">
        <v>0</v>
      </c>
      <c r="T83" s="557" t="n">
        <v>0</v>
      </c>
      <c r="U83" s="557" t="n">
        <v>0</v>
      </c>
      <c r="V83" s="557" t="n">
        <v>0</v>
      </c>
      <c r="W83" s="557" t="n">
        <v>1</v>
      </c>
      <c r="X83" s="557" t="n">
        <v>0</v>
      </c>
      <c r="Y83" s="557" t="n">
        <v>2</v>
      </c>
      <c r="Z83" s="557" t="n">
        <v>2</v>
      </c>
      <c r="AA83" s="557" t="n">
        <v>2</v>
      </c>
      <c r="AB83" s="557" t="n">
        <v>2</v>
      </c>
      <c r="AC83" s="557" t="n">
        <v>1</v>
      </c>
      <c r="AD83" s="557" t="n">
        <v>1</v>
      </c>
      <c r="AE83" s="557" t="n">
        <v>0</v>
      </c>
      <c r="AF83" s="557" t="n">
        <v>0</v>
      </c>
      <c r="AG83" s="558" t="n">
        <v>0</v>
      </c>
    </row>
    <row r="84" s="451" customFormat="true" ht="17.25" hidden="false" customHeight="true" outlineLevel="0" collapsed="false">
      <c r="A84" s="397"/>
      <c r="B84" s="507"/>
      <c r="C84" s="507"/>
      <c r="D84" s="529"/>
      <c r="E84" s="547" t="s">
        <v>476</v>
      </c>
      <c r="F84" s="555" t="n">
        <f aca="false">SUM(L84:AG84)</f>
        <v>14</v>
      </c>
      <c r="G84" s="556" t="n">
        <v>0</v>
      </c>
      <c r="H84" s="557" t="n">
        <v>0</v>
      </c>
      <c r="I84" s="557" t="n">
        <v>0</v>
      </c>
      <c r="J84" s="557" t="n">
        <v>0</v>
      </c>
      <c r="K84" s="558" t="n">
        <v>0</v>
      </c>
      <c r="L84" s="554" t="n">
        <f aca="false">SUM(G84:K84)</f>
        <v>0</v>
      </c>
      <c r="M84" s="557" t="n">
        <v>0</v>
      </c>
      <c r="N84" s="557" t="n">
        <v>0</v>
      </c>
      <c r="O84" s="557" t="n">
        <v>0</v>
      </c>
      <c r="P84" s="558" t="n">
        <v>0</v>
      </c>
      <c r="Q84" s="556" t="n">
        <v>0</v>
      </c>
      <c r="R84" s="557" t="n">
        <v>0</v>
      </c>
      <c r="S84" s="557" t="n">
        <v>0</v>
      </c>
      <c r="T84" s="557" t="n">
        <v>0</v>
      </c>
      <c r="U84" s="557" t="n">
        <v>0</v>
      </c>
      <c r="V84" s="557" t="n">
        <v>0</v>
      </c>
      <c r="W84" s="557" t="n">
        <v>0</v>
      </c>
      <c r="X84" s="557" t="n">
        <v>0</v>
      </c>
      <c r="Y84" s="557" t="n">
        <v>0</v>
      </c>
      <c r="Z84" s="557" t="n">
        <v>0</v>
      </c>
      <c r="AA84" s="557" t="n">
        <v>2</v>
      </c>
      <c r="AB84" s="557" t="n">
        <v>5</v>
      </c>
      <c r="AC84" s="557" t="n">
        <v>1</v>
      </c>
      <c r="AD84" s="557" t="n">
        <v>5</v>
      </c>
      <c r="AE84" s="557" t="n">
        <v>1</v>
      </c>
      <c r="AF84" s="557" t="n">
        <v>0</v>
      </c>
      <c r="AG84" s="558" t="n">
        <v>0</v>
      </c>
    </row>
    <row r="85" s="451" customFormat="true" ht="12" hidden="false" customHeight="true" outlineLevel="0" collapsed="false">
      <c r="A85" s="397" t="s">
        <v>460</v>
      </c>
      <c r="B85" s="507" t="s">
        <v>381</v>
      </c>
      <c r="C85" s="507"/>
      <c r="D85" s="338"/>
      <c r="E85" s="547" t="s">
        <v>7</v>
      </c>
      <c r="F85" s="504" t="n">
        <f aca="false">SUM(L85:AG85)</f>
        <v>98</v>
      </c>
      <c r="G85" s="508" t="n">
        <f aca="false">SUM(G86:G87)</f>
        <v>0</v>
      </c>
      <c r="H85" s="509" t="n">
        <f aca="false">SUM(H86:H87)</f>
        <v>0</v>
      </c>
      <c r="I85" s="509" t="n">
        <f aca="false">SUM(I86:I87)</f>
        <v>0</v>
      </c>
      <c r="J85" s="509" t="n">
        <f aca="false">SUM(J86:J87)</f>
        <v>0</v>
      </c>
      <c r="K85" s="510" t="n">
        <f aca="false">SUM(K86:K87)</f>
        <v>0</v>
      </c>
      <c r="L85" s="554" t="n">
        <f aca="false">SUM(L86:L87)</f>
        <v>0</v>
      </c>
      <c r="M85" s="509" t="n">
        <f aca="false">SUM(M86:M87)</f>
        <v>0</v>
      </c>
      <c r="N85" s="509" t="n">
        <f aca="false">SUM(N86:N87)</f>
        <v>0</v>
      </c>
      <c r="O85" s="509" t="n">
        <f aca="false">SUM(O86:O87)</f>
        <v>0</v>
      </c>
      <c r="P85" s="510" t="n">
        <f aca="false">SUM(P86:P87)</f>
        <v>0</v>
      </c>
      <c r="Q85" s="508" t="n">
        <f aca="false">SUM(Q86:Q87)</f>
        <v>0</v>
      </c>
      <c r="R85" s="509" t="n">
        <f aca="false">SUM(R86:R87)</f>
        <v>0</v>
      </c>
      <c r="S85" s="509" t="n">
        <f aca="false">SUM(S86:S87)</f>
        <v>0</v>
      </c>
      <c r="T85" s="509" t="n">
        <f aca="false">SUM(T86:T87)</f>
        <v>0</v>
      </c>
      <c r="U85" s="509" t="n">
        <f aca="false">SUM(U86:U87)</f>
        <v>0</v>
      </c>
      <c r="V85" s="509" t="n">
        <f aca="false">SUM(V86:V87)</f>
        <v>0</v>
      </c>
      <c r="W85" s="509" t="n">
        <f aca="false">SUM(W86:W87)</f>
        <v>0</v>
      </c>
      <c r="X85" s="509" t="n">
        <f aca="false">SUM(X86:X87)</f>
        <v>2</v>
      </c>
      <c r="Y85" s="509" t="n">
        <f aca="false">SUM(Y86:Y87)</f>
        <v>6</v>
      </c>
      <c r="Z85" s="509" t="n">
        <f aca="false">SUM(Z86:Z87)</f>
        <v>4</v>
      </c>
      <c r="AA85" s="509" t="n">
        <f aca="false">SUM(AA86:AA87)</f>
        <v>10</v>
      </c>
      <c r="AB85" s="509" t="n">
        <f aca="false">SUM(AB86:AB87)</f>
        <v>16</v>
      </c>
      <c r="AC85" s="509" t="n">
        <f aca="false">SUM(AC86:AC87)</f>
        <v>24</v>
      </c>
      <c r="AD85" s="509" t="n">
        <f aca="false">SUM(AD86:AD87)</f>
        <v>24</v>
      </c>
      <c r="AE85" s="509" t="n">
        <f aca="false">SUM(AE86:AE87)</f>
        <v>10</v>
      </c>
      <c r="AF85" s="509" t="n">
        <f aca="false">SUM(AF86:AF87)</f>
        <v>2</v>
      </c>
      <c r="AG85" s="510" t="n">
        <f aca="false">SUM(AG86:AG87)</f>
        <v>0</v>
      </c>
      <c r="AH85" s="531"/>
    </row>
    <row r="86" s="451" customFormat="true" ht="12" hidden="false" customHeight="true" outlineLevel="0" collapsed="false">
      <c r="A86" s="397"/>
      <c r="B86" s="507"/>
      <c r="C86" s="507"/>
      <c r="D86" s="529"/>
      <c r="E86" s="547" t="s">
        <v>475</v>
      </c>
      <c r="F86" s="555" t="n">
        <f aca="false">SUM(L86:AG86)</f>
        <v>56</v>
      </c>
      <c r="G86" s="556" t="n">
        <v>0</v>
      </c>
      <c r="H86" s="557" t="n">
        <v>0</v>
      </c>
      <c r="I86" s="557" t="n">
        <v>0</v>
      </c>
      <c r="J86" s="557" t="n">
        <v>0</v>
      </c>
      <c r="K86" s="558" t="n">
        <v>0</v>
      </c>
      <c r="L86" s="554" t="n">
        <f aca="false">SUM(G86:K86)</f>
        <v>0</v>
      </c>
      <c r="M86" s="557" t="n">
        <v>0</v>
      </c>
      <c r="N86" s="557" t="n">
        <v>0</v>
      </c>
      <c r="O86" s="557" t="n">
        <v>0</v>
      </c>
      <c r="P86" s="558" t="n">
        <v>0</v>
      </c>
      <c r="Q86" s="556" t="n">
        <v>0</v>
      </c>
      <c r="R86" s="557" t="n">
        <v>0</v>
      </c>
      <c r="S86" s="557" t="n">
        <v>0</v>
      </c>
      <c r="T86" s="557" t="n">
        <v>0</v>
      </c>
      <c r="U86" s="557" t="n">
        <v>0</v>
      </c>
      <c r="V86" s="557" t="n">
        <v>0</v>
      </c>
      <c r="W86" s="557" t="n">
        <v>0</v>
      </c>
      <c r="X86" s="557" t="n">
        <v>2</v>
      </c>
      <c r="Y86" s="557" t="n">
        <v>6</v>
      </c>
      <c r="Z86" s="557" t="n">
        <v>3</v>
      </c>
      <c r="AA86" s="557" t="n">
        <v>6</v>
      </c>
      <c r="AB86" s="557" t="n">
        <v>11</v>
      </c>
      <c r="AC86" s="557" t="n">
        <v>20</v>
      </c>
      <c r="AD86" s="557" t="n">
        <v>7</v>
      </c>
      <c r="AE86" s="557" t="n">
        <v>0</v>
      </c>
      <c r="AF86" s="557" t="n">
        <v>1</v>
      </c>
      <c r="AG86" s="558" t="n">
        <v>0</v>
      </c>
      <c r="AH86" s="531"/>
    </row>
    <row r="87" s="451" customFormat="true" ht="17.25" hidden="false" customHeight="true" outlineLevel="0" collapsed="false">
      <c r="A87" s="397"/>
      <c r="B87" s="507"/>
      <c r="C87" s="507"/>
      <c r="D87" s="529"/>
      <c r="E87" s="547" t="s">
        <v>476</v>
      </c>
      <c r="F87" s="555" t="n">
        <f aca="false">SUM(L87:AG87)</f>
        <v>42</v>
      </c>
      <c r="G87" s="556" t="n">
        <v>0</v>
      </c>
      <c r="H87" s="557" t="n">
        <v>0</v>
      </c>
      <c r="I87" s="557" t="n">
        <v>0</v>
      </c>
      <c r="J87" s="557" t="n">
        <v>0</v>
      </c>
      <c r="K87" s="558" t="n">
        <v>0</v>
      </c>
      <c r="L87" s="554" t="n">
        <f aca="false">SUM(G87:K87)</f>
        <v>0</v>
      </c>
      <c r="M87" s="557" t="n">
        <v>0</v>
      </c>
      <c r="N87" s="557" t="n">
        <v>0</v>
      </c>
      <c r="O87" s="557" t="n">
        <v>0</v>
      </c>
      <c r="P87" s="558" t="n">
        <v>0</v>
      </c>
      <c r="Q87" s="556" t="n">
        <v>0</v>
      </c>
      <c r="R87" s="557" t="n">
        <v>0</v>
      </c>
      <c r="S87" s="557" t="n">
        <v>0</v>
      </c>
      <c r="T87" s="557" t="n">
        <v>0</v>
      </c>
      <c r="U87" s="557" t="n">
        <v>0</v>
      </c>
      <c r="V87" s="557" t="n">
        <v>0</v>
      </c>
      <c r="W87" s="557" t="n">
        <v>0</v>
      </c>
      <c r="X87" s="557" t="n">
        <v>0</v>
      </c>
      <c r="Y87" s="557" t="n">
        <v>0</v>
      </c>
      <c r="Z87" s="557" t="n">
        <v>1</v>
      </c>
      <c r="AA87" s="557" t="n">
        <v>4</v>
      </c>
      <c r="AB87" s="557" t="n">
        <v>5</v>
      </c>
      <c r="AC87" s="557" t="n">
        <v>4</v>
      </c>
      <c r="AD87" s="557" t="n">
        <v>17</v>
      </c>
      <c r="AE87" s="557" t="n">
        <v>10</v>
      </c>
      <c r="AF87" s="557" t="n">
        <v>1</v>
      </c>
      <c r="AG87" s="558" t="n">
        <v>0</v>
      </c>
      <c r="AH87" s="531"/>
    </row>
    <row r="88" s="451" customFormat="true" ht="12" hidden="false" customHeight="true" outlineLevel="0" collapsed="false">
      <c r="A88" s="397" t="s">
        <v>461</v>
      </c>
      <c r="B88" s="507" t="s">
        <v>189</v>
      </c>
      <c r="C88" s="507"/>
      <c r="D88" s="338"/>
      <c r="E88" s="547" t="s">
        <v>7</v>
      </c>
      <c r="F88" s="504" t="n">
        <f aca="false">SUM(L88:AG88)</f>
        <v>13</v>
      </c>
      <c r="G88" s="508" t="n">
        <f aca="false">SUM(G89:G90)</f>
        <v>0</v>
      </c>
      <c r="H88" s="509" t="n">
        <f aca="false">SUM(H89:H90)</f>
        <v>0</v>
      </c>
      <c r="I88" s="509" t="n">
        <f aca="false">SUM(I89:I90)</f>
        <v>0</v>
      </c>
      <c r="J88" s="509" t="n">
        <f aca="false">SUM(J89:J90)</f>
        <v>0</v>
      </c>
      <c r="K88" s="510" t="n">
        <f aca="false">SUM(K89:K90)</f>
        <v>0</v>
      </c>
      <c r="L88" s="554" t="n">
        <f aca="false">SUM(L89:L90)</f>
        <v>0</v>
      </c>
      <c r="M88" s="509" t="n">
        <f aca="false">SUM(M89:M90)</f>
        <v>0</v>
      </c>
      <c r="N88" s="509" t="n">
        <f aca="false">SUM(N89:N90)</f>
        <v>0</v>
      </c>
      <c r="O88" s="509" t="n">
        <f aca="false">SUM(O89:O90)</f>
        <v>0</v>
      </c>
      <c r="P88" s="510" t="n">
        <f aca="false">SUM(P89:P90)</f>
        <v>0</v>
      </c>
      <c r="Q88" s="508" t="n">
        <f aca="false">SUM(Q89:Q90)</f>
        <v>0</v>
      </c>
      <c r="R88" s="509" t="n">
        <f aca="false">SUM(R89:R90)</f>
        <v>0</v>
      </c>
      <c r="S88" s="509" t="n">
        <f aca="false">SUM(S89:S90)</f>
        <v>0</v>
      </c>
      <c r="T88" s="509" t="n">
        <f aca="false">SUM(T89:T90)</f>
        <v>0</v>
      </c>
      <c r="U88" s="509" t="n">
        <f aca="false">SUM(U89:U90)</f>
        <v>0</v>
      </c>
      <c r="V88" s="509" t="n">
        <f aca="false">SUM(V89:V90)</f>
        <v>0</v>
      </c>
      <c r="W88" s="509" t="n">
        <f aca="false">SUM(W89:W90)</f>
        <v>0</v>
      </c>
      <c r="X88" s="509" t="n">
        <f aca="false">SUM(X89:X90)</f>
        <v>0</v>
      </c>
      <c r="Y88" s="509" t="n">
        <f aca="false">SUM(Y89:Y90)</f>
        <v>0</v>
      </c>
      <c r="Z88" s="509" t="n">
        <f aca="false">SUM(Z89:Z90)</f>
        <v>2</v>
      </c>
      <c r="AA88" s="509" t="n">
        <f aca="false">SUM(AA89:AA90)</f>
        <v>3</v>
      </c>
      <c r="AB88" s="509" t="n">
        <f aca="false">SUM(AB89:AB90)</f>
        <v>2</v>
      </c>
      <c r="AC88" s="509" t="n">
        <f aca="false">SUM(AC89:AC90)</f>
        <v>1</v>
      </c>
      <c r="AD88" s="509" t="n">
        <f aca="false">SUM(AD89:AD90)</f>
        <v>5</v>
      </c>
      <c r="AE88" s="509" t="n">
        <f aca="false">SUM(AE89:AE90)</f>
        <v>0</v>
      </c>
      <c r="AF88" s="509" t="n">
        <f aca="false">SUM(AF89:AF90)</f>
        <v>0</v>
      </c>
      <c r="AG88" s="510" t="n">
        <f aca="false">SUM(AG89:AG90)</f>
        <v>0</v>
      </c>
      <c r="AH88" s="531"/>
    </row>
    <row r="89" s="451" customFormat="true" ht="12" hidden="false" customHeight="true" outlineLevel="0" collapsed="false">
      <c r="A89" s="397"/>
      <c r="B89" s="507"/>
      <c r="C89" s="507"/>
      <c r="D89" s="529"/>
      <c r="E89" s="547" t="s">
        <v>475</v>
      </c>
      <c r="F89" s="555" t="n">
        <f aca="false">SUM(L89:AG89)</f>
        <v>10</v>
      </c>
      <c r="G89" s="556" t="n">
        <v>0</v>
      </c>
      <c r="H89" s="557" t="n">
        <v>0</v>
      </c>
      <c r="I89" s="557" t="n">
        <v>0</v>
      </c>
      <c r="J89" s="557" t="n">
        <v>0</v>
      </c>
      <c r="K89" s="558" t="n">
        <v>0</v>
      </c>
      <c r="L89" s="554" t="n">
        <f aca="false">SUM(G89:K89)</f>
        <v>0</v>
      </c>
      <c r="M89" s="557" t="n">
        <v>0</v>
      </c>
      <c r="N89" s="557" t="n">
        <v>0</v>
      </c>
      <c r="O89" s="557" t="n">
        <v>0</v>
      </c>
      <c r="P89" s="558" t="n">
        <v>0</v>
      </c>
      <c r="Q89" s="556" t="n">
        <v>0</v>
      </c>
      <c r="R89" s="557" t="n">
        <v>0</v>
      </c>
      <c r="S89" s="557" t="n">
        <v>0</v>
      </c>
      <c r="T89" s="557" t="n">
        <v>0</v>
      </c>
      <c r="U89" s="557" t="n">
        <v>0</v>
      </c>
      <c r="V89" s="557" t="n">
        <v>0</v>
      </c>
      <c r="W89" s="557" t="n">
        <v>0</v>
      </c>
      <c r="X89" s="557" t="n">
        <v>0</v>
      </c>
      <c r="Y89" s="557" t="n">
        <v>0</v>
      </c>
      <c r="Z89" s="557" t="n">
        <v>2</v>
      </c>
      <c r="AA89" s="557" t="n">
        <v>2</v>
      </c>
      <c r="AB89" s="557" t="n">
        <v>1</v>
      </c>
      <c r="AC89" s="557" t="n">
        <v>1</v>
      </c>
      <c r="AD89" s="557" t="n">
        <v>4</v>
      </c>
      <c r="AE89" s="557" t="n">
        <v>0</v>
      </c>
      <c r="AF89" s="557" t="n">
        <v>0</v>
      </c>
      <c r="AG89" s="558" t="n">
        <v>0</v>
      </c>
      <c r="AH89" s="531"/>
    </row>
    <row r="90" s="451" customFormat="true" ht="17.25" hidden="false" customHeight="true" outlineLevel="0" collapsed="false">
      <c r="A90" s="397"/>
      <c r="B90" s="507"/>
      <c r="C90" s="507"/>
      <c r="D90" s="529"/>
      <c r="E90" s="547" t="s">
        <v>476</v>
      </c>
      <c r="F90" s="555" t="n">
        <f aca="false">SUM(L90:AG90)</f>
        <v>3</v>
      </c>
      <c r="G90" s="556" t="n">
        <v>0</v>
      </c>
      <c r="H90" s="557" t="n">
        <v>0</v>
      </c>
      <c r="I90" s="557" t="n">
        <v>0</v>
      </c>
      <c r="J90" s="557" t="n">
        <v>0</v>
      </c>
      <c r="K90" s="558" t="n">
        <v>0</v>
      </c>
      <c r="L90" s="554" t="n">
        <f aca="false">SUM(G90:K90)</f>
        <v>0</v>
      </c>
      <c r="M90" s="557" t="n">
        <v>0</v>
      </c>
      <c r="N90" s="557" t="n">
        <v>0</v>
      </c>
      <c r="O90" s="557" t="n">
        <v>0</v>
      </c>
      <c r="P90" s="558" t="n">
        <v>0</v>
      </c>
      <c r="Q90" s="556" t="n">
        <v>0</v>
      </c>
      <c r="R90" s="557" t="n">
        <v>0</v>
      </c>
      <c r="S90" s="557" t="n">
        <v>0</v>
      </c>
      <c r="T90" s="557" t="n">
        <v>0</v>
      </c>
      <c r="U90" s="557" t="n">
        <v>0</v>
      </c>
      <c r="V90" s="557" t="n">
        <v>0</v>
      </c>
      <c r="W90" s="557" t="n">
        <v>0</v>
      </c>
      <c r="X90" s="557" t="n">
        <v>0</v>
      </c>
      <c r="Y90" s="557" t="n">
        <v>0</v>
      </c>
      <c r="Z90" s="557" t="n">
        <v>0</v>
      </c>
      <c r="AA90" s="557" t="n">
        <v>1</v>
      </c>
      <c r="AB90" s="557" t="n">
        <v>1</v>
      </c>
      <c r="AC90" s="557" t="n">
        <v>0</v>
      </c>
      <c r="AD90" s="557" t="n">
        <v>1</v>
      </c>
      <c r="AE90" s="557" t="n">
        <v>0</v>
      </c>
      <c r="AF90" s="557" t="n">
        <v>0</v>
      </c>
      <c r="AG90" s="558" t="n">
        <v>0</v>
      </c>
      <c r="AH90" s="531"/>
    </row>
    <row r="91" s="451" customFormat="true" ht="12" hidden="false" customHeight="true" outlineLevel="0" collapsed="false">
      <c r="A91" s="397" t="s">
        <v>462</v>
      </c>
      <c r="B91" s="507" t="s">
        <v>382</v>
      </c>
      <c r="C91" s="507"/>
      <c r="D91" s="338"/>
      <c r="E91" s="547" t="s">
        <v>7</v>
      </c>
      <c r="F91" s="504" t="n">
        <f aca="false">SUM(L91:AG91)</f>
        <v>2</v>
      </c>
      <c r="G91" s="508" t="n">
        <f aca="false">SUM(G92:G93)</f>
        <v>0</v>
      </c>
      <c r="H91" s="509" t="n">
        <f aca="false">SUM(H92:H93)</f>
        <v>0</v>
      </c>
      <c r="I91" s="509" t="n">
        <f aca="false">SUM(I92:I93)</f>
        <v>0</v>
      </c>
      <c r="J91" s="509" t="n">
        <f aca="false">SUM(J92:J93)</f>
        <v>0</v>
      </c>
      <c r="K91" s="510" t="n">
        <f aca="false">SUM(K92:K93)</f>
        <v>0</v>
      </c>
      <c r="L91" s="554" t="n">
        <f aca="false">SUM(L92:L93)</f>
        <v>0</v>
      </c>
      <c r="M91" s="509" t="n">
        <f aca="false">SUM(M92:M93)</f>
        <v>0</v>
      </c>
      <c r="N91" s="509" t="n">
        <f aca="false">SUM(N92:N93)</f>
        <v>0</v>
      </c>
      <c r="O91" s="509" t="n">
        <f aca="false">SUM(O92:O93)</f>
        <v>0</v>
      </c>
      <c r="P91" s="510" t="n">
        <f aca="false">SUM(P92:P93)</f>
        <v>0</v>
      </c>
      <c r="Q91" s="508" t="n">
        <f aca="false">SUM(Q92:Q93)</f>
        <v>0</v>
      </c>
      <c r="R91" s="509" t="n">
        <f aca="false">SUM(R92:R93)</f>
        <v>0</v>
      </c>
      <c r="S91" s="509" t="n">
        <f aca="false">SUM(S92:S93)</f>
        <v>0</v>
      </c>
      <c r="T91" s="509" t="n">
        <f aca="false">SUM(T92:T93)</f>
        <v>0</v>
      </c>
      <c r="U91" s="509" t="n">
        <f aca="false">SUM(U92:U93)</f>
        <v>0</v>
      </c>
      <c r="V91" s="509" t="n">
        <f aca="false">SUM(V92:V93)</f>
        <v>0</v>
      </c>
      <c r="W91" s="509" t="n">
        <f aca="false">SUM(W92:W93)</f>
        <v>0</v>
      </c>
      <c r="X91" s="509" t="n">
        <f aca="false">SUM(X92:X93)</f>
        <v>0</v>
      </c>
      <c r="Y91" s="509" t="n">
        <f aca="false">SUM(Y92:Y93)</f>
        <v>0</v>
      </c>
      <c r="Z91" s="509" t="n">
        <f aca="false">SUM(Z92:Z93)</f>
        <v>0</v>
      </c>
      <c r="AA91" s="509" t="n">
        <f aca="false">SUM(AA92:AA93)</f>
        <v>0</v>
      </c>
      <c r="AB91" s="509" t="n">
        <f aca="false">SUM(AB92:AB93)</f>
        <v>0</v>
      </c>
      <c r="AC91" s="509" t="n">
        <f aca="false">SUM(AC92:AC93)</f>
        <v>0</v>
      </c>
      <c r="AD91" s="509" t="n">
        <f aca="false">SUM(AD92:AD93)</f>
        <v>2</v>
      </c>
      <c r="AE91" s="509" t="n">
        <f aca="false">SUM(AE92:AE93)</f>
        <v>0</v>
      </c>
      <c r="AF91" s="509" t="n">
        <f aca="false">SUM(AF92:AF93)</f>
        <v>0</v>
      </c>
      <c r="AG91" s="510" t="n">
        <f aca="false">SUM(AG92:AG93)</f>
        <v>0</v>
      </c>
    </row>
    <row r="92" s="451" customFormat="true" ht="12" hidden="false" customHeight="true" outlineLevel="0" collapsed="false">
      <c r="A92" s="397"/>
      <c r="B92" s="507"/>
      <c r="C92" s="507"/>
      <c r="D92" s="529"/>
      <c r="E92" s="547" t="s">
        <v>475</v>
      </c>
      <c r="F92" s="555" t="n">
        <f aca="false">SUM(L92:AG92)</f>
        <v>0</v>
      </c>
      <c r="G92" s="556" t="n">
        <v>0</v>
      </c>
      <c r="H92" s="557" t="n">
        <v>0</v>
      </c>
      <c r="I92" s="557" t="n">
        <v>0</v>
      </c>
      <c r="J92" s="557" t="n">
        <v>0</v>
      </c>
      <c r="K92" s="558" t="n">
        <v>0</v>
      </c>
      <c r="L92" s="554" t="n">
        <f aca="false">SUM(G92:K92)</f>
        <v>0</v>
      </c>
      <c r="M92" s="557" t="n">
        <v>0</v>
      </c>
      <c r="N92" s="557" t="n">
        <v>0</v>
      </c>
      <c r="O92" s="557" t="n">
        <v>0</v>
      </c>
      <c r="P92" s="558" t="n">
        <v>0</v>
      </c>
      <c r="Q92" s="556" t="n">
        <v>0</v>
      </c>
      <c r="R92" s="557" t="n">
        <v>0</v>
      </c>
      <c r="S92" s="557" t="n">
        <v>0</v>
      </c>
      <c r="T92" s="557" t="n">
        <v>0</v>
      </c>
      <c r="U92" s="557" t="n">
        <v>0</v>
      </c>
      <c r="V92" s="557" t="n">
        <v>0</v>
      </c>
      <c r="W92" s="557" t="n">
        <v>0</v>
      </c>
      <c r="X92" s="557" t="n">
        <v>0</v>
      </c>
      <c r="Y92" s="557" t="n">
        <v>0</v>
      </c>
      <c r="Z92" s="557" t="n">
        <v>0</v>
      </c>
      <c r="AA92" s="557" t="n">
        <v>0</v>
      </c>
      <c r="AB92" s="557" t="n">
        <v>0</v>
      </c>
      <c r="AC92" s="557" t="n">
        <v>0</v>
      </c>
      <c r="AD92" s="557" t="n">
        <v>0</v>
      </c>
      <c r="AE92" s="557" t="n">
        <v>0</v>
      </c>
      <c r="AF92" s="557" t="n">
        <v>0</v>
      </c>
      <c r="AG92" s="558" t="n">
        <v>0</v>
      </c>
    </row>
    <row r="93" s="451" customFormat="true" ht="17.25" hidden="false" customHeight="true" outlineLevel="0" collapsed="false">
      <c r="A93" s="397"/>
      <c r="B93" s="507"/>
      <c r="C93" s="507"/>
      <c r="D93" s="529"/>
      <c r="E93" s="547" t="s">
        <v>476</v>
      </c>
      <c r="F93" s="555" t="n">
        <f aca="false">SUM(L93:AG93)</f>
        <v>2</v>
      </c>
      <c r="G93" s="556" t="n">
        <v>0</v>
      </c>
      <c r="H93" s="557" t="n">
        <v>0</v>
      </c>
      <c r="I93" s="557" t="n">
        <v>0</v>
      </c>
      <c r="J93" s="557" t="n">
        <v>0</v>
      </c>
      <c r="K93" s="558" t="n">
        <v>0</v>
      </c>
      <c r="L93" s="554" t="n">
        <f aca="false">SUM(G93:K93)</f>
        <v>0</v>
      </c>
      <c r="M93" s="557" t="n">
        <v>0</v>
      </c>
      <c r="N93" s="557" t="n">
        <v>0</v>
      </c>
      <c r="O93" s="557" t="n">
        <v>0</v>
      </c>
      <c r="P93" s="558" t="n">
        <v>0</v>
      </c>
      <c r="Q93" s="556" t="n">
        <v>0</v>
      </c>
      <c r="R93" s="557" t="n">
        <v>0</v>
      </c>
      <c r="S93" s="557" t="n">
        <v>0</v>
      </c>
      <c r="T93" s="557" t="n">
        <v>0</v>
      </c>
      <c r="U93" s="557" t="n">
        <v>0</v>
      </c>
      <c r="V93" s="557" t="n">
        <v>0</v>
      </c>
      <c r="W93" s="557" t="n">
        <v>0</v>
      </c>
      <c r="X93" s="557" t="n">
        <v>0</v>
      </c>
      <c r="Y93" s="557" t="n">
        <v>0</v>
      </c>
      <c r="Z93" s="557" t="n">
        <v>0</v>
      </c>
      <c r="AA93" s="557" t="n">
        <v>0</v>
      </c>
      <c r="AB93" s="557" t="n">
        <v>0</v>
      </c>
      <c r="AC93" s="557" t="n">
        <v>0</v>
      </c>
      <c r="AD93" s="557" t="n">
        <v>2</v>
      </c>
      <c r="AE93" s="557" t="n">
        <v>0</v>
      </c>
      <c r="AF93" s="557" t="n">
        <v>0</v>
      </c>
      <c r="AG93" s="558" t="n">
        <v>0</v>
      </c>
    </row>
    <row r="94" s="451" customFormat="true" ht="12" hidden="false" customHeight="true" outlineLevel="0" collapsed="false">
      <c r="A94" s="397" t="s">
        <v>463</v>
      </c>
      <c r="B94" s="507" t="s">
        <v>185</v>
      </c>
      <c r="C94" s="507"/>
      <c r="D94" s="338"/>
      <c r="E94" s="547" t="s">
        <v>7</v>
      </c>
      <c r="F94" s="504" t="n">
        <f aca="false">SUM(L94:AG94)</f>
        <v>20</v>
      </c>
      <c r="G94" s="508" t="n">
        <f aca="false">SUM(G95:G96)</f>
        <v>0</v>
      </c>
      <c r="H94" s="509" t="n">
        <f aca="false">SUM(H95:H96)</f>
        <v>0</v>
      </c>
      <c r="I94" s="509" t="n">
        <f aca="false">SUM(I95:I96)</f>
        <v>0</v>
      </c>
      <c r="J94" s="509" t="n">
        <f aca="false">SUM(J95:J96)</f>
        <v>0</v>
      </c>
      <c r="K94" s="510" t="n">
        <f aca="false">SUM(K95:K96)</f>
        <v>0</v>
      </c>
      <c r="L94" s="554" t="n">
        <f aca="false">SUM(L95:L96)</f>
        <v>0</v>
      </c>
      <c r="M94" s="509" t="n">
        <f aca="false">SUM(M95:M96)</f>
        <v>0</v>
      </c>
      <c r="N94" s="509" t="n">
        <f aca="false">SUM(N95:N96)</f>
        <v>0</v>
      </c>
      <c r="O94" s="509" t="n">
        <f aca="false">SUM(O95:O96)</f>
        <v>0</v>
      </c>
      <c r="P94" s="510" t="n">
        <f aca="false">SUM(P95:P96)</f>
        <v>0</v>
      </c>
      <c r="Q94" s="508" t="n">
        <f aca="false">SUM(Q95:Q96)</f>
        <v>0</v>
      </c>
      <c r="R94" s="509" t="n">
        <f aca="false">SUM(R95:R96)</f>
        <v>0</v>
      </c>
      <c r="S94" s="509" t="n">
        <f aca="false">SUM(S95:S96)</f>
        <v>0</v>
      </c>
      <c r="T94" s="509" t="n">
        <f aca="false">SUM(T95:T96)</f>
        <v>0</v>
      </c>
      <c r="U94" s="509" t="n">
        <f aca="false">SUM(U95:U96)</f>
        <v>0</v>
      </c>
      <c r="V94" s="509" t="n">
        <f aca="false">SUM(V95:V96)</f>
        <v>1</v>
      </c>
      <c r="W94" s="509" t="n">
        <f aca="false">SUM(W95:W96)</f>
        <v>1</v>
      </c>
      <c r="X94" s="509" t="n">
        <f aca="false">SUM(X95:X96)</f>
        <v>2</v>
      </c>
      <c r="Y94" s="509" t="n">
        <f aca="false">SUM(Y95:Y96)</f>
        <v>3</v>
      </c>
      <c r="Z94" s="509" t="n">
        <f aca="false">SUM(Z95:Z96)</f>
        <v>3</v>
      </c>
      <c r="AA94" s="509" t="n">
        <f aca="false">SUM(AA95:AA96)</f>
        <v>3</v>
      </c>
      <c r="AB94" s="509" t="n">
        <f aca="false">SUM(AB95:AB96)</f>
        <v>3</v>
      </c>
      <c r="AC94" s="509" t="n">
        <f aca="false">SUM(AC95:AC96)</f>
        <v>3</v>
      </c>
      <c r="AD94" s="509" t="n">
        <f aca="false">SUM(AD95:AD96)</f>
        <v>1</v>
      </c>
      <c r="AE94" s="509" t="n">
        <f aca="false">SUM(AE95:AE96)</f>
        <v>0</v>
      </c>
      <c r="AF94" s="509" t="n">
        <f aca="false">SUM(AF95:AF96)</f>
        <v>0</v>
      </c>
      <c r="AG94" s="510" t="n">
        <f aca="false">SUM(AG95:AG96)</f>
        <v>0</v>
      </c>
    </row>
    <row r="95" s="451" customFormat="true" ht="12" hidden="false" customHeight="true" outlineLevel="0" collapsed="false">
      <c r="A95" s="397"/>
      <c r="B95" s="507"/>
      <c r="C95" s="507"/>
      <c r="D95" s="529"/>
      <c r="E95" s="547" t="s">
        <v>475</v>
      </c>
      <c r="F95" s="555" t="n">
        <f aca="false">SUM(L95:AG95)</f>
        <v>14</v>
      </c>
      <c r="G95" s="556" t="n">
        <v>0</v>
      </c>
      <c r="H95" s="557" t="n">
        <v>0</v>
      </c>
      <c r="I95" s="557" t="n">
        <v>0</v>
      </c>
      <c r="J95" s="557" t="n">
        <v>0</v>
      </c>
      <c r="K95" s="558" t="n">
        <v>0</v>
      </c>
      <c r="L95" s="554" t="n">
        <f aca="false">SUM(G95:K95)</f>
        <v>0</v>
      </c>
      <c r="M95" s="557" t="n">
        <v>0</v>
      </c>
      <c r="N95" s="557" t="n">
        <v>0</v>
      </c>
      <c r="O95" s="557" t="n">
        <v>0</v>
      </c>
      <c r="P95" s="558" t="n">
        <v>0</v>
      </c>
      <c r="Q95" s="556" t="n">
        <v>0</v>
      </c>
      <c r="R95" s="557" t="n">
        <v>0</v>
      </c>
      <c r="S95" s="557" t="n">
        <v>0</v>
      </c>
      <c r="T95" s="557" t="n">
        <v>0</v>
      </c>
      <c r="U95" s="557" t="n">
        <v>0</v>
      </c>
      <c r="V95" s="557" t="n">
        <v>1</v>
      </c>
      <c r="W95" s="557" t="n">
        <v>1</v>
      </c>
      <c r="X95" s="557" t="n">
        <v>2</v>
      </c>
      <c r="Y95" s="557" t="n">
        <v>3</v>
      </c>
      <c r="Z95" s="557" t="n">
        <v>2</v>
      </c>
      <c r="AA95" s="557" t="n">
        <v>2</v>
      </c>
      <c r="AB95" s="557" t="n">
        <v>2</v>
      </c>
      <c r="AC95" s="557" t="n">
        <v>0</v>
      </c>
      <c r="AD95" s="557" t="n">
        <v>1</v>
      </c>
      <c r="AE95" s="557" t="n">
        <v>0</v>
      </c>
      <c r="AF95" s="557" t="n">
        <v>0</v>
      </c>
      <c r="AG95" s="558" t="n">
        <v>0</v>
      </c>
    </row>
    <row r="96" s="451" customFormat="true" ht="17.25" hidden="false" customHeight="true" outlineLevel="0" collapsed="false">
      <c r="A96" s="397"/>
      <c r="B96" s="507"/>
      <c r="C96" s="507"/>
      <c r="D96" s="529"/>
      <c r="E96" s="547" t="s">
        <v>476</v>
      </c>
      <c r="F96" s="555" t="n">
        <f aca="false">SUM(L96:AG96)</f>
        <v>6</v>
      </c>
      <c r="G96" s="556" t="n">
        <v>0</v>
      </c>
      <c r="H96" s="557" t="n">
        <v>0</v>
      </c>
      <c r="I96" s="557" t="n">
        <v>0</v>
      </c>
      <c r="J96" s="557" t="n">
        <v>0</v>
      </c>
      <c r="K96" s="558" t="n">
        <v>0</v>
      </c>
      <c r="L96" s="554" t="n">
        <f aca="false">SUM(G96:K96)</f>
        <v>0</v>
      </c>
      <c r="M96" s="557" t="n">
        <v>0</v>
      </c>
      <c r="N96" s="557" t="n">
        <v>0</v>
      </c>
      <c r="O96" s="557" t="n">
        <v>0</v>
      </c>
      <c r="P96" s="558" t="n">
        <v>0</v>
      </c>
      <c r="Q96" s="556" t="n">
        <v>0</v>
      </c>
      <c r="R96" s="557" t="n">
        <v>0</v>
      </c>
      <c r="S96" s="557" t="n">
        <v>0</v>
      </c>
      <c r="T96" s="557" t="n">
        <v>0</v>
      </c>
      <c r="U96" s="557" t="n">
        <v>0</v>
      </c>
      <c r="V96" s="557" t="n">
        <v>0</v>
      </c>
      <c r="W96" s="557" t="n">
        <v>0</v>
      </c>
      <c r="X96" s="557" t="n">
        <v>0</v>
      </c>
      <c r="Y96" s="557" t="n">
        <v>0</v>
      </c>
      <c r="Z96" s="557" t="n">
        <v>1</v>
      </c>
      <c r="AA96" s="557" t="n">
        <v>1</v>
      </c>
      <c r="AB96" s="557" t="n">
        <v>1</v>
      </c>
      <c r="AC96" s="557" t="n">
        <v>3</v>
      </c>
      <c r="AD96" s="557" t="n">
        <v>0</v>
      </c>
      <c r="AE96" s="557" t="n">
        <v>0</v>
      </c>
      <c r="AF96" s="557" t="n">
        <v>0</v>
      </c>
      <c r="AG96" s="558" t="n">
        <v>0</v>
      </c>
    </row>
    <row r="97" s="451" customFormat="true" ht="12" hidden="false" customHeight="true" outlineLevel="0" collapsed="false">
      <c r="A97" s="397" t="s">
        <v>464</v>
      </c>
      <c r="B97" s="507" t="s">
        <v>174</v>
      </c>
      <c r="C97" s="507"/>
      <c r="D97" s="338"/>
      <c r="E97" s="547" t="s">
        <v>7</v>
      </c>
      <c r="F97" s="504" t="n">
        <f aca="false">SUM(L97:AG97)</f>
        <v>33</v>
      </c>
      <c r="G97" s="508" t="n">
        <f aca="false">SUM(G98:G99)</f>
        <v>0</v>
      </c>
      <c r="H97" s="509" t="n">
        <f aca="false">SUM(H98:H99)</f>
        <v>0</v>
      </c>
      <c r="I97" s="509" t="n">
        <f aca="false">SUM(I98:I99)</f>
        <v>0</v>
      </c>
      <c r="J97" s="509" t="n">
        <f aca="false">SUM(J98:J99)</f>
        <v>0</v>
      </c>
      <c r="K97" s="510" t="n">
        <f aca="false">SUM(K98:K99)</f>
        <v>0</v>
      </c>
      <c r="L97" s="554" t="n">
        <f aca="false">SUM(L98:L99)</f>
        <v>0</v>
      </c>
      <c r="M97" s="509" t="n">
        <f aca="false">SUM(M98:M99)</f>
        <v>0</v>
      </c>
      <c r="N97" s="509" t="n">
        <f aca="false">SUM(N98:N99)</f>
        <v>0</v>
      </c>
      <c r="O97" s="509" t="n">
        <f aca="false">SUM(O98:O99)</f>
        <v>0</v>
      </c>
      <c r="P97" s="510" t="n">
        <f aca="false">SUM(P98:P99)</f>
        <v>0</v>
      </c>
      <c r="Q97" s="508" t="n">
        <f aca="false">SUM(Q98:Q99)</f>
        <v>0</v>
      </c>
      <c r="R97" s="509" t="n">
        <f aca="false">SUM(R98:R99)</f>
        <v>0</v>
      </c>
      <c r="S97" s="509" t="n">
        <f aca="false">SUM(S98:S99)</f>
        <v>0</v>
      </c>
      <c r="T97" s="509" t="n">
        <f aca="false">SUM(T98:T99)</f>
        <v>0</v>
      </c>
      <c r="U97" s="509" t="n">
        <f aca="false">SUM(U98:U99)</f>
        <v>0</v>
      </c>
      <c r="V97" s="509" t="n">
        <f aca="false">SUM(V98:V99)</f>
        <v>0</v>
      </c>
      <c r="W97" s="509" t="n">
        <f aca="false">SUM(W98:W99)</f>
        <v>0</v>
      </c>
      <c r="X97" s="509" t="n">
        <f aca="false">SUM(X98:X99)</f>
        <v>0</v>
      </c>
      <c r="Y97" s="509" t="n">
        <f aca="false">SUM(Y98:Y99)</f>
        <v>2</v>
      </c>
      <c r="Z97" s="509" t="n">
        <f aca="false">SUM(Z98:Z99)</f>
        <v>1</v>
      </c>
      <c r="AA97" s="509" t="n">
        <f aca="false">SUM(AA98:AA99)</f>
        <v>5</v>
      </c>
      <c r="AB97" s="509" t="n">
        <f aca="false">SUM(AB98:AB99)</f>
        <v>7</v>
      </c>
      <c r="AC97" s="509" t="n">
        <f aca="false">SUM(AC98:AC99)</f>
        <v>10</v>
      </c>
      <c r="AD97" s="509" t="n">
        <f aca="false">SUM(AD98:AD99)</f>
        <v>6</v>
      </c>
      <c r="AE97" s="509" t="n">
        <f aca="false">SUM(AE98:AE99)</f>
        <v>1</v>
      </c>
      <c r="AF97" s="509" t="n">
        <f aca="false">SUM(AF98:AF99)</f>
        <v>1</v>
      </c>
      <c r="AG97" s="510" t="n">
        <f aca="false">SUM(AG98:AG99)</f>
        <v>0</v>
      </c>
    </row>
    <row r="98" s="451" customFormat="true" ht="12" hidden="false" customHeight="true" outlineLevel="0" collapsed="false">
      <c r="A98" s="397"/>
      <c r="B98" s="507"/>
      <c r="C98" s="507"/>
      <c r="D98" s="569"/>
      <c r="E98" s="547" t="s">
        <v>475</v>
      </c>
      <c r="F98" s="555" t="n">
        <f aca="false">SUM(L98:AG98)</f>
        <v>18</v>
      </c>
      <c r="G98" s="556" t="n">
        <v>0</v>
      </c>
      <c r="H98" s="557" t="n">
        <v>0</v>
      </c>
      <c r="I98" s="557" t="n">
        <v>0</v>
      </c>
      <c r="J98" s="557" t="n">
        <v>0</v>
      </c>
      <c r="K98" s="558" t="n">
        <v>0</v>
      </c>
      <c r="L98" s="554" t="n">
        <f aca="false">SUM(G98:K98)</f>
        <v>0</v>
      </c>
      <c r="M98" s="557" t="n">
        <v>0</v>
      </c>
      <c r="N98" s="557" t="n">
        <v>0</v>
      </c>
      <c r="O98" s="557" t="n">
        <v>0</v>
      </c>
      <c r="P98" s="558" t="n">
        <v>0</v>
      </c>
      <c r="Q98" s="556" t="n">
        <v>0</v>
      </c>
      <c r="R98" s="557" t="n">
        <v>0</v>
      </c>
      <c r="S98" s="557" t="n">
        <v>0</v>
      </c>
      <c r="T98" s="557" t="n">
        <v>0</v>
      </c>
      <c r="U98" s="557" t="n">
        <v>0</v>
      </c>
      <c r="V98" s="557" t="n">
        <v>0</v>
      </c>
      <c r="W98" s="557" t="n">
        <v>0</v>
      </c>
      <c r="X98" s="557" t="n">
        <v>0</v>
      </c>
      <c r="Y98" s="557" t="n">
        <v>1</v>
      </c>
      <c r="Z98" s="557" t="n">
        <v>1</v>
      </c>
      <c r="AA98" s="557" t="n">
        <v>4</v>
      </c>
      <c r="AB98" s="557" t="n">
        <v>3</v>
      </c>
      <c r="AC98" s="557" t="n">
        <v>4</v>
      </c>
      <c r="AD98" s="557" t="n">
        <v>5</v>
      </c>
      <c r="AE98" s="557" t="n">
        <v>0</v>
      </c>
      <c r="AF98" s="557" t="n">
        <v>0</v>
      </c>
      <c r="AG98" s="558" t="n">
        <v>0</v>
      </c>
    </row>
    <row r="99" s="451" customFormat="true" ht="17.25" hidden="false" customHeight="true" outlineLevel="0" collapsed="false">
      <c r="A99" s="397"/>
      <c r="B99" s="507"/>
      <c r="C99" s="507"/>
      <c r="D99" s="569"/>
      <c r="E99" s="547" t="s">
        <v>476</v>
      </c>
      <c r="F99" s="555" t="n">
        <f aca="false">SUM(L99:AG99)</f>
        <v>15</v>
      </c>
      <c r="G99" s="556" t="n">
        <v>0</v>
      </c>
      <c r="H99" s="557" t="n">
        <v>0</v>
      </c>
      <c r="I99" s="557" t="n">
        <v>0</v>
      </c>
      <c r="J99" s="557" t="n">
        <v>0</v>
      </c>
      <c r="K99" s="558" t="n">
        <v>0</v>
      </c>
      <c r="L99" s="554" t="n">
        <f aca="false">SUM(G99:K99)</f>
        <v>0</v>
      </c>
      <c r="M99" s="557" t="n">
        <v>0</v>
      </c>
      <c r="N99" s="557" t="n">
        <v>0</v>
      </c>
      <c r="O99" s="557" t="n">
        <v>0</v>
      </c>
      <c r="P99" s="558" t="n">
        <v>0</v>
      </c>
      <c r="Q99" s="556" t="n">
        <v>0</v>
      </c>
      <c r="R99" s="557" t="n">
        <v>0</v>
      </c>
      <c r="S99" s="557" t="n">
        <v>0</v>
      </c>
      <c r="T99" s="557" t="n">
        <v>0</v>
      </c>
      <c r="U99" s="557" t="n">
        <v>0</v>
      </c>
      <c r="V99" s="557" t="n">
        <v>0</v>
      </c>
      <c r="W99" s="557" t="n">
        <v>0</v>
      </c>
      <c r="X99" s="557" t="n">
        <v>0</v>
      </c>
      <c r="Y99" s="557" t="n">
        <v>1</v>
      </c>
      <c r="Z99" s="557" t="n">
        <v>0</v>
      </c>
      <c r="AA99" s="557" t="n">
        <v>1</v>
      </c>
      <c r="AB99" s="557" t="n">
        <v>4</v>
      </c>
      <c r="AC99" s="557" t="n">
        <v>6</v>
      </c>
      <c r="AD99" s="557" t="n">
        <v>1</v>
      </c>
      <c r="AE99" s="557" t="n">
        <v>1</v>
      </c>
      <c r="AF99" s="557" t="n">
        <v>1</v>
      </c>
      <c r="AG99" s="558" t="n">
        <v>0</v>
      </c>
    </row>
    <row r="100" s="451" customFormat="true" ht="12" hidden="false" customHeight="true" outlineLevel="0" collapsed="false">
      <c r="A100" s="397" t="s">
        <v>465</v>
      </c>
      <c r="B100" s="507" t="s">
        <v>200</v>
      </c>
      <c r="C100" s="507"/>
      <c r="D100" s="338"/>
      <c r="E100" s="547" t="s">
        <v>7</v>
      </c>
      <c r="F100" s="504" t="n">
        <f aca="false">SUM(L100:AG100)</f>
        <v>70</v>
      </c>
      <c r="G100" s="508" t="n">
        <f aca="false">SUM(G101:G102)</f>
        <v>0</v>
      </c>
      <c r="H100" s="509" t="n">
        <f aca="false">SUM(H101:H102)</f>
        <v>0</v>
      </c>
      <c r="I100" s="509" t="n">
        <f aca="false">SUM(I101:I102)</f>
        <v>0</v>
      </c>
      <c r="J100" s="509" t="n">
        <f aca="false">SUM(J101:J102)</f>
        <v>0</v>
      </c>
      <c r="K100" s="510" t="n">
        <f aca="false">SUM(K101:K102)</f>
        <v>0</v>
      </c>
      <c r="L100" s="554" t="n">
        <f aca="false">SUM(L101:L102)</f>
        <v>0</v>
      </c>
      <c r="M100" s="509" t="n">
        <f aca="false">SUM(M101:M102)</f>
        <v>0</v>
      </c>
      <c r="N100" s="509" t="n">
        <f aca="false">SUM(N101:N102)</f>
        <v>0</v>
      </c>
      <c r="O100" s="509" t="n">
        <f aca="false">SUM(O101:O102)</f>
        <v>0</v>
      </c>
      <c r="P100" s="510" t="n">
        <f aca="false">SUM(P101:P102)</f>
        <v>0</v>
      </c>
      <c r="Q100" s="508" t="n">
        <f aca="false">SUM(Q101:Q102)</f>
        <v>0</v>
      </c>
      <c r="R100" s="509" t="n">
        <f aca="false">SUM(R101:R102)</f>
        <v>0</v>
      </c>
      <c r="S100" s="509" t="n">
        <f aca="false">SUM(S101:S102)</f>
        <v>0</v>
      </c>
      <c r="T100" s="509" t="n">
        <f aca="false">SUM(T101:T102)</f>
        <v>0</v>
      </c>
      <c r="U100" s="509" t="n">
        <f aca="false">SUM(U101:U102)</f>
        <v>0</v>
      </c>
      <c r="V100" s="509" t="n">
        <f aca="false">SUM(V101:V102)</f>
        <v>0</v>
      </c>
      <c r="W100" s="509" t="n">
        <f aca="false">SUM(W101:W102)</f>
        <v>0</v>
      </c>
      <c r="X100" s="509" t="n">
        <f aca="false">SUM(X101:X102)</f>
        <v>0</v>
      </c>
      <c r="Y100" s="509" t="n">
        <f aca="false">SUM(Y101:Y102)</f>
        <v>0</v>
      </c>
      <c r="Z100" s="509" t="n">
        <f aca="false">SUM(Z101:Z102)</f>
        <v>0</v>
      </c>
      <c r="AA100" s="509" t="n">
        <f aca="false">SUM(AA101:AA102)</f>
        <v>0</v>
      </c>
      <c r="AB100" s="509" t="n">
        <f aca="false">SUM(AB101:AB102)</f>
        <v>2</v>
      </c>
      <c r="AC100" s="509" t="n">
        <f aca="false">SUM(AC101:AC102)</f>
        <v>17</v>
      </c>
      <c r="AD100" s="509" t="n">
        <f aca="false">SUM(AD101:AD102)</f>
        <v>19</v>
      </c>
      <c r="AE100" s="509" t="n">
        <f aca="false">SUM(AE101:AE102)</f>
        <v>22</v>
      </c>
      <c r="AF100" s="509" t="n">
        <f aca="false">SUM(AF101:AF102)</f>
        <v>10</v>
      </c>
      <c r="AG100" s="510" t="n">
        <f aca="false">SUM(AG101:AG102)</f>
        <v>0</v>
      </c>
      <c r="AH100" s="531"/>
    </row>
    <row r="101" s="451" customFormat="true" ht="12" hidden="false" customHeight="true" outlineLevel="0" collapsed="false">
      <c r="A101" s="397"/>
      <c r="B101" s="507"/>
      <c r="C101" s="507"/>
      <c r="D101" s="569"/>
      <c r="E101" s="547" t="s">
        <v>475</v>
      </c>
      <c r="F101" s="555" t="n">
        <f aca="false">SUM(L101:AG101)</f>
        <v>17</v>
      </c>
      <c r="G101" s="556" t="n">
        <v>0</v>
      </c>
      <c r="H101" s="557" t="n">
        <v>0</v>
      </c>
      <c r="I101" s="557" t="n">
        <v>0</v>
      </c>
      <c r="J101" s="557" t="n">
        <v>0</v>
      </c>
      <c r="K101" s="558" t="n">
        <v>0</v>
      </c>
      <c r="L101" s="554" t="n">
        <f aca="false">SUM(G101:K101)</f>
        <v>0</v>
      </c>
      <c r="M101" s="557" t="n">
        <v>0</v>
      </c>
      <c r="N101" s="557" t="n">
        <v>0</v>
      </c>
      <c r="O101" s="557" t="n">
        <v>0</v>
      </c>
      <c r="P101" s="558" t="n">
        <v>0</v>
      </c>
      <c r="Q101" s="556" t="n">
        <v>0</v>
      </c>
      <c r="R101" s="557" t="n">
        <v>0</v>
      </c>
      <c r="S101" s="557" t="n">
        <v>0</v>
      </c>
      <c r="T101" s="557" t="n">
        <v>0</v>
      </c>
      <c r="U101" s="557" t="n">
        <v>0</v>
      </c>
      <c r="V101" s="557" t="n">
        <v>0</v>
      </c>
      <c r="W101" s="557" t="n">
        <v>0</v>
      </c>
      <c r="X101" s="557" t="n">
        <v>0</v>
      </c>
      <c r="Y101" s="557" t="n">
        <v>0</v>
      </c>
      <c r="Z101" s="557" t="n">
        <v>0</v>
      </c>
      <c r="AA101" s="557" t="n">
        <v>0</v>
      </c>
      <c r="AB101" s="557" t="n">
        <v>0</v>
      </c>
      <c r="AC101" s="557" t="n">
        <v>6</v>
      </c>
      <c r="AD101" s="557" t="n">
        <v>7</v>
      </c>
      <c r="AE101" s="557" t="n">
        <v>2</v>
      </c>
      <c r="AF101" s="557" t="n">
        <v>2</v>
      </c>
      <c r="AG101" s="558" t="n">
        <v>0</v>
      </c>
      <c r="AH101" s="531"/>
    </row>
    <row r="102" s="451" customFormat="true" ht="17.25" hidden="false" customHeight="true" outlineLevel="0" collapsed="false">
      <c r="A102" s="397"/>
      <c r="B102" s="507"/>
      <c r="C102" s="507"/>
      <c r="D102" s="569"/>
      <c r="E102" s="547" t="s">
        <v>476</v>
      </c>
      <c r="F102" s="555" t="n">
        <f aca="false">SUM(L102:AG102)</f>
        <v>53</v>
      </c>
      <c r="G102" s="556" t="n">
        <v>0</v>
      </c>
      <c r="H102" s="557" t="n">
        <v>0</v>
      </c>
      <c r="I102" s="557" t="n">
        <v>0</v>
      </c>
      <c r="J102" s="557" t="n">
        <v>0</v>
      </c>
      <c r="K102" s="558" t="n">
        <v>0</v>
      </c>
      <c r="L102" s="554" t="n">
        <f aca="false">SUM(G102:K102)</f>
        <v>0</v>
      </c>
      <c r="M102" s="557" t="n">
        <v>0</v>
      </c>
      <c r="N102" s="557" t="n">
        <v>0</v>
      </c>
      <c r="O102" s="557" t="n">
        <v>0</v>
      </c>
      <c r="P102" s="558" t="n">
        <v>0</v>
      </c>
      <c r="Q102" s="556" t="n">
        <v>0</v>
      </c>
      <c r="R102" s="557" t="n">
        <v>0</v>
      </c>
      <c r="S102" s="557" t="n">
        <v>0</v>
      </c>
      <c r="T102" s="557" t="n">
        <v>0</v>
      </c>
      <c r="U102" s="557" t="n">
        <v>0</v>
      </c>
      <c r="V102" s="557" t="n">
        <v>0</v>
      </c>
      <c r="W102" s="557" t="n">
        <v>0</v>
      </c>
      <c r="X102" s="557" t="n">
        <v>0</v>
      </c>
      <c r="Y102" s="557" t="n">
        <v>0</v>
      </c>
      <c r="Z102" s="557" t="n">
        <v>0</v>
      </c>
      <c r="AA102" s="557" t="n">
        <v>0</v>
      </c>
      <c r="AB102" s="557" t="n">
        <v>2</v>
      </c>
      <c r="AC102" s="557" t="n">
        <v>11</v>
      </c>
      <c r="AD102" s="557" t="n">
        <v>12</v>
      </c>
      <c r="AE102" s="557" t="n">
        <v>20</v>
      </c>
      <c r="AF102" s="557" t="n">
        <v>8</v>
      </c>
      <c r="AG102" s="558" t="n">
        <v>0</v>
      </c>
      <c r="AH102" s="531"/>
    </row>
    <row r="103" s="451" customFormat="true" ht="12" hidden="false" customHeight="true" outlineLevel="0" collapsed="false">
      <c r="A103" s="397" t="s">
        <v>466</v>
      </c>
      <c r="B103" s="507" t="s">
        <v>173</v>
      </c>
      <c r="C103" s="507"/>
      <c r="D103" s="338"/>
      <c r="E103" s="547" t="s">
        <v>7</v>
      </c>
      <c r="F103" s="504" t="n">
        <f aca="false">SUM(L103:AG103)</f>
        <v>26</v>
      </c>
      <c r="G103" s="508" t="n">
        <f aca="false">SUM(G104:G105)</f>
        <v>0</v>
      </c>
      <c r="H103" s="509" t="n">
        <f aca="false">SUM(H104:H105)</f>
        <v>0</v>
      </c>
      <c r="I103" s="509" t="n">
        <f aca="false">SUM(I104:I105)</f>
        <v>0</v>
      </c>
      <c r="J103" s="509" t="n">
        <f aca="false">SUM(J104:J105)</f>
        <v>0</v>
      </c>
      <c r="K103" s="510" t="n">
        <f aca="false">SUM(K104:K105)</f>
        <v>0</v>
      </c>
      <c r="L103" s="554" t="n">
        <f aca="false">SUM(L104:L105)</f>
        <v>0</v>
      </c>
      <c r="M103" s="509" t="n">
        <f aca="false">SUM(M104:M105)</f>
        <v>0</v>
      </c>
      <c r="N103" s="509" t="n">
        <f aca="false">SUM(N104:N105)</f>
        <v>0</v>
      </c>
      <c r="O103" s="509" t="n">
        <f aca="false">SUM(O104:O105)</f>
        <v>0</v>
      </c>
      <c r="P103" s="510" t="n">
        <f aca="false">SUM(P104:P105)</f>
        <v>2</v>
      </c>
      <c r="Q103" s="508" t="n">
        <f aca="false">SUM(Q104:Q105)</f>
        <v>0</v>
      </c>
      <c r="R103" s="509" t="n">
        <f aca="false">SUM(R104:R105)</f>
        <v>0</v>
      </c>
      <c r="S103" s="509" t="n">
        <f aca="false">SUM(S104:S105)</f>
        <v>0</v>
      </c>
      <c r="T103" s="509" t="n">
        <f aca="false">SUM(T104:T105)</f>
        <v>0</v>
      </c>
      <c r="U103" s="509" t="n">
        <f aca="false">SUM(U104:U105)</f>
        <v>1</v>
      </c>
      <c r="V103" s="509" t="n">
        <f aca="false">SUM(V104:V105)</f>
        <v>0</v>
      </c>
      <c r="W103" s="509" t="n">
        <f aca="false">SUM(W104:W105)</f>
        <v>0</v>
      </c>
      <c r="X103" s="509" t="n">
        <f aca="false">SUM(X104:X105)</f>
        <v>0</v>
      </c>
      <c r="Y103" s="509" t="n">
        <f aca="false">SUM(Y104:Y105)</f>
        <v>2</v>
      </c>
      <c r="Z103" s="509" t="n">
        <f aca="false">SUM(Z104:Z105)</f>
        <v>3</v>
      </c>
      <c r="AA103" s="509" t="n">
        <f aca="false">SUM(AA104:AA105)</f>
        <v>3</v>
      </c>
      <c r="AB103" s="509" t="n">
        <f aca="false">SUM(AB104:AB105)</f>
        <v>4</v>
      </c>
      <c r="AC103" s="509" t="n">
        <f aca="false">SUM(AC104:AC105)</f>
        <v>3</v>
      </c>
      <c r="AD103" s="509" t="n">
        <f aca="false">SUM(AD104:AD105)</f>
        <v>5</v>
      </c>
      <c r="AE103" s="509" t="n">
        <f aca="false">SUM(AE104:AE105)</f>
        <v>2</v>
      </c>
      <c r="AF103" s="509" t="n">
        <f aca="false">SUM(AF104:AF105)</f>
        <v>1</v>
      </c>
      <c r="AG103" s="510" t="n">
        <f aca="false">SUM(AG104:AG105)</f>
        <v>0</v>
      </c>
      <c r="AH103" s="531"/>
    </row>
    <row r="104" s="451" customFormat="true" ht="12" hidden="false" customHeight="true" outlineLevel="0" collapsed="false">
      <c r="A104" s="397"/>
      <c r="B104" s="507"/>
      <c r="C104" s="507"/>
      <c r="D104" s="569"/>
      <c r="E104" s="547" t="s">
        <v>475</v>
      </c>
      <c r="F104" s="555" t="n">
        <f aca="false">SUM(L104:AG104)</f>
        <v>13</v>
      </c>
      <c r="G104" s="556" t="n">
        <v>0</v>
      </c>
      <c r="H104" s="557" t="n">
        <v>0</v>
      </c>
      <c r="I104" s="557" t="n">
        <v>0</v>
      </c>
      <c r="J104" s="557" t="n">
        <v>0</v>
      </c>
      <c r="K104" s="558" t="n">
        <v>0</v>
      </c>
      <c r="L104" s="554" t="n">
        <f aca="false">SUM(G104:K104)</f>
        <v>0</v>
      </c>
      <c r="M104" s="557" t="n">
        <v>0</v>
      </c>
      <c r="N104" s="557" t="n">
        <v>0</v>
      </c>
      <c r="O104" s="557" t="n">
        <v>0</v>
      </c>
      <c r="P104" s="558" t="n">
        <v>1</v>
      </c>
      <c r="Q104" s="556" t="n">
        <v>0</v>
      </c>
      <c r="R104" s="557" t="n">
        <v>0</v>
      </c>
      <c r="S104" s="557" t="n">
        <v>0</v>
      </c>
      <c r="T104" s="557" t="n">
        <v>0</v>
      </c>
      <c r="U104" s="557" t="n">
        <v>0</v>
      </c>
      <c r="V104" s="557" t="n">
        <v>0</v>
      </c>
      <c r="W104" s="557" t="n">
        <v>0</v>
      </c>
      <c r="X104" s="557" t="n">
        <v>0</v>
      </c>
      <c r="Y104" s="557" t="n">
        <v>1</v>
      </c>
      <c r="Z104" s="557" t="n">
        <v>1</v>
      </c>
      <c r="AA104" s="557" t="n">
        <v>2</v>
      </c>
      <c r="AB104" s="557" t="n">
        <v>3</v>
      </c>
      <c r="AC104" s="557" t="n">
        <v>1</v>
      </c>
      <c r="AD104" s="557" t="n">
        <v>3</v>
      </c>
      <c r="AE104" s="557" t="n">
        <v>1</v>
      </c>
      <c r="AF104" s="557" t="n">
        <v>0</v>
      </c>
      <c r="AG104" s="558" t="n">
        <v>0</v>
      </c>
      <c r="AH104" s="531"/>
    </row>
    <row r="105" s="451" customFormat="true" ht="17.25" hidden="false" customHeight="true" outlineLevel="0" collapsed="false">
      <c r="A105" s="397"/>
      <c r="B105" s="507"/>
      <c r="C105" s="507"/>
      <c r="D105" s="569"/>
      <c r="E105" s="547" t="s">
        <v>476</v>
      </c>
      <c r="F105" s="555" t="n">
        <f aca="false">SUM(L105:AG105)</f>
        <v>13</v>
      </c>
      <c r="G105" s="556" t="n">
        <v>0</v>
      </c>
      <c r="H105" s="557" t="n">
        <v>0</v>
      </c>
      <c r="I105" s="557" t="n">
        <v>0</v>
      </c>
      <c r="J105" s="557" t="n">
        <v>0</v>
      </c>
      <c r="K105" s="558" t="n">
        <v>0</v>
      </c>
      <c r="L105" s="554" t="n">
        <f aca="false">SUM(G105:K105)</f>
        <v>0</v>
      </c>
      <c r="M105" s="557" t="n">
        <v>0</v>
      </c>
      <c r="N105" s="557" t="n">
        <v>0</v>
      </c>
      <c r="O105" s="557" t="n">
        <v>0</v>
      </c>
      <c r="P105" s="558" t="n">
        <v>1</v>
      </c>
      <c r="Q105" s="556" t="n">
        <v>0</v>
      </c>
      <c r="R105" s="557" t="n">
        <v>0</v>
      </c>
      <c r="S105" s="557" t="n">
        <v>0</v>
      </c>
      <c r="T105" s="557" t="n">
        <v>0</v>
      </c>
      <c r="U105" s="557" t="n">
        <v>1</v>
      </c>
      <c r="V105" s="557" t="n">
        <v>0</v>
      </c>
      <c r="W105" s="557" t="n">
        <v>0</v>
      </c>
      <c r="X105" s="557" t="n">
        <v>0</v>
      </c>
      <c r="Y105" s="557" t="n">
        <v>1</v>
      </c>
      <c r="Z105" s="557" t="n">
        <v>2</v>
      </c>
      <c r="AA105" s="557" t="n">
        <v>1</v>
      </c>
      <c r="AB105" s="557" t="n">
        <v>1</v>
      </c>
      <c r="AC105" s="557" t="n">
        <v>2</v>
      </c>
      <c r="AD105" s="557" t="n">
        <v>2</v>
      </c>
      <c r="AE105" s="557" t="n">
        <v>1</v>
      </c>
      <c r="AF105" s="557" t="n">
        <v>1</v>
      </c>
      <c r="AG105" s="558" t="n">
        <v>0</v>
      </c>
      <c r="AH105" s="531"/>
    </row>
    <row r="106" s="451" customFormat="true" ht="12" hidden="false" customHeight="true" outlineLevel="0" collapsed="false">
      <c r="A106" s="397" t="s">
        <v>467</v>
      </c>
      <c r="B106" s="465" t="s">
        <v>477</v>
      </c>
      <c r="C106" s="470" t="s">
        <v>468</v>
      </c>
      <c r="D106" s="338"/>
      <c r="E106" s="547" t="s">
        <v>7</v>
      </c>
      <c r="F106" s="504" t="n">
        <f aca="false">SUM(L106:AG106)</f>
        <v>2</v>
      </c>
      <c r="G106" s="508" t="n">
        <f aca="false">SUM(G107:G108)</f>
        <v>0</v>
      </c>
      <c r="H106" s="509" t="n">
        <f aca="false">SUM(H107:H108)</f>
        <v>0</v>
      </c>
      <c r="I106" s="509" t="n">
        <f aca="false">SUM(I107:I108)</f>
        <v>0</v>
      </c>
      <c r="J106" s="509" t="n">
        <f aca="false">SUM(J107:J108)</f>
        <v>0</v>
      </c>
      <c r="K106" s="510" t="n">
        <f aca="false">SUM(K107:K108)</f>
        <v>0</v>
      </c>
      <c r="L106" s="554" t="n">
        <f aca="false">SUM(L107:L108)</f>
        <v>0</v>
      </c>
      <c r="M106" s="509" t="n">
        <f aca="false">SUM(M107:M108)</f>
        <v>0</v>
      </c>
      <c r="N106" s="509" t="n">
        <f aca="false">SUM(N107:N108)</f>
        <v>0</v>
      </c>
      <c r="O106" s="509" t="n">
        <f aca="false">SUM(O107:O108)</f>
        <v>0</v>
      </c>
      <c r="P106" s="510" t="n">
        <f aca="false">SUM(P107:P108)</f>
        <v>1</v>
      </c>
      <c r="Q106" s="508" t="n">
        <f aca="false">SUM(Q107:Q108)</f>
        <v>0</v>
      </c>
      <c r="R106" s="509" t="n">
        <f aca="false">SUM(R107:R108)</f>
        <v>0</v>
      </c>
      <c r="S106" s="509" t="n">
        <f aca="false">SUM(S107:S108)</f>
        <v>0</v>
      </c>
      <c r="T106" s="509" t="n">
        <f aca="false">SUM(T107:T108)</f>
        <v>0</v>
      </c>
      <c r="U106" s="509" t="n">
        <f aca="false">SUM(U107:U108)</f>
        <v>0</v>
      </c>
      <c r="V106" s="509" t="n">
        <f aca="false">SUM(V107:V108)</f>
        <v>0</v>
      </c>
      <c r="W106" s="509" t="n">
        <f aca="false">SUM(W107:W108)</f>
        <v>0</v>
      </c>
      <c r="X106" s="509" t="n">
        <f aca="false">SUM(X107:X108)</f>
        <v>0</v>
      </c>
      <c r="Y106" s="509" t="n">
        <f aca="false">SUM(Y107:Y108)</f>
        <v>0</v>
      </c>
      <c r="Z106" s="509" t="n">
        <f aca="false">SUM(Z107:Z108)</f>
        <v>0</v>
      </c>
      <c r="AA106" s="509" t="n">
        <f aca="false">SUM(AA107:AA108)</f>
        <v>0</v>
      </c>
      <c r="AB106" s="509" t="n">
        <f aca="false">SUM(AB107:AB108)</f>
        <v>0</v>
      </c>
      <c r="AC106" s="509" t="n">
        <f aca="false">SUM(AC107:AC108)</f>
        <v>0</v>
      </c>
      <c r="AD106" s="509" t="n">
        <f aca="false">SUM(AD107:AD108)</f>
        <v>1</v>
      </c>
      <c r="AE106" s="509" t="n">
        <f aca="false">SUM(AE107:AE108)</f>
        <v>0</v>
      </c>
      <c r="AF106" s="509" t="n">
        <f aca="false">SUM(AF107:AF108)</f>
        <v>0</v>
      </c>
      <c r="AG106" s="510" t="n">
        <f aca="false">SUM(AG107:AG108)</f>
        <v>0</v>
      </c>
    </row>
    <row r="107" s="451" customFormat="true" ht="12" hidden="false" customHeight="true" outlineLevel="0" collapsed="false">
      <c r="A107" s="397"/>
      <c r="B107" s="465"/>
      <c r="C107" s="470"/>
      <c r="D107" s="529"/>
      <c r="E107" s="547" t="s">
        <v>475</v>
      </c>
      <c r="F107" s="555" t="n">
        <f aca="false">SUM(L107:AG107)</f>
        <v>0</v>
      </c>
      <c r="G107" s="556" t="n">
        <v>0</v>
      </c>
      <c r="H107" s="557" t="n">
        <v>0</v>
      </c>
      <c r="I107" s="557" t="n">
        <v>0</v>
      </c>
      <c r="J107" s="557" t="n">
        <v>0</v>
      </c>
      <c r="K107" s="558" t="n">
        <v>0</v>
      </c>
      <c r="L107" s="554" t="n">
        <f aca="false">SUM(G107:K107)</f>
        <v>0</v>
      </c>
      <c r="M107" s="557" t="n">
        <v>0</v>
      </c>
      <c r="N107" s="557" t="n">
        <v>0</v>
      </c>
      <c r="O107" s="557" t="n">
        <v>0</v>
      </c>
      <c r="P107" s="558" t="n">
        <v>0</v>
      </c>
      <c r="Q107" s="556" t="n">
        <v>0</v>
      </c>
      <c r="R107" s="557" t="n">
        <v>0</v>
      </c>
      <c r="S107" s="557" t="n">
        <v>0</v>
      </c>
      <c r="T107" s="557" t="n">
        <v>0</v>
      </c>
      <c r="U107" s="557" t="n">
        <v>0</v>
      </c>
      <c r="V107" s="557" t="n">
        <v>0</v>
      </c>
      <c r="W107" s="557" t="n">
        <v>0</v>
      </c>
      <c r="X107" s="557" t="n">
        <v>0</v>
      </c>
      <c r="Y107" s="557" t="n">
        <v>0</v>
      </c>
      <c r="Z107" s="557" t="n">
        <v>0</v>
      </c>
      <c r="AA107" s="557" t="n">
        <v>0</v>
      </c>
      <c r="AB107" s="557" t="n">
        <v>0</v>
      </c>
      <c r="AC107" s="557" t="n">
        <v>0</v>
      </c>
      <c r="AD107" s="557" t="n">
        <v>0</v>
      </c>
      <c r="AE107" s="557" t="n">
        <v>0</v>
      </c>
      <c r="AF107" s="557" t="n">
        <v>0</v>
      </c>
      <c r="AG107" s="558" t="n">
        <v>0</v>
      </c>
    </row>
    <row r="108" s="451" customFormat="true" ht="17.25" hidden="false" customHeight="true" outlineLevel="0" collapsed="false">
      <c r="A108" s="397"/>
      <c r="B108" s="465"/>
      <c r="C108" s="470"/>
      <c r="D108" s="529"/>
      <c r="E108" s="547" t="s">
        <v>476</v>
      </c>
      <c r="F108" s="555" t="n">
        <f aca="false">SUM(L108:AG108)</f>
        <v>2</v>
      </c>
      <c r="G108" s="556" t="n">
        <v>0</v>
      </c>
      <c r="H108" s="557" t="n">
        <v>0</v>
      </c>
      <c r="I108" s="557" t="n">
        <v>0</v>
      </c>
      <c r="J108" s="557" t="n">
        <v>0</v>
      </c>
      <c r="K108" s="558" t="n">
        <v>0</v>
      </c>
      <c r="L108" s="554" t="n">
        <f aca="false">SUM(G108:K108)</f>
        <v>0</v>
      </c>
      <c r="M108" s="557" t="n">
        <v>0</v>
      </c>
      <c r="N108" s="557" t="n">
        <v>0</v>
      </c>
      <c r="O108" s="557" t="n">
        <v>0</v>
      </c>
      <c r="P108" s="558" t="n">
        <v>1</v>
      </c>
      <c r="Q108" s="556" t="n">
        <v>0</v>
      </c>
      <c r="R108" s="557" t="n">
        <v>0</v>
      </c>
      <c r="S108" s="557" t="n">
        <v>0</v>
      </c>
      <c r="T108" s="557" t="n">
        <v>0</v>
      </c>
      <c r="U108" s="557" t="n">
        <v>0</v>
      </c>
      <c r="V108" s="557" t="n">
        <v>0</v>
      </c>
      <c r="W108" s="557" t="n">
        <v>0</v>
      </c>
      <c r="X108" s="557" t="n">
        <v>0</v>
      </c>
      <c r="Y108" s="557" t="n">
        <v>0</v>
      </c>
      <c r="Z108" s="557" t="n">
        <v>0</v>
      </c>
      <c r="AA108" s="557" t="n">
        <v>0</v>
      </c>
      <c r="AB108" s="557" t="n">
        <v>0</v>
      </c>
      <c r="AC108" s="557" t="n">
        <v>0</v>
      </c>
      <c r="AD108" s="557" t="n">
        <v>1</v>
      </c>
      <c r="AE108" s="557" t="n">
        <v>0</v>
      </c>
      <c r="AF108" s="557" t="n">
        <v>0</v>
      </c>
      <c r="AG108" s="558" t="n">
        <v>0</v>
      </c>
    </row>
    <row r="109" s="451" customFormat="true" ht="12" hidden="false" customHeight="true" outlineLevel="0" collapsed="false">
      <c r="A109" s="397" t="s">
        <v>469</v>
      </c>
      <c r="B109" s="515" t="s">
        <v>154</v>
      </c>
      <c r="C109" s="515"/>
      <c r="D109" s="338"/>
      <c r="E109" s="547" t="s">
        <v>7</v>
      </c>
      <c r="F109" s="504" t="n">
        <f aca="false">SUM(L109:AG109)</f>
        <v>16</v>
      </c>
      <c r="G109" s="508" t="n">
        <f aca="false">SUM(G110:G111)</f>
        <v>0</v>
      </c>
      <c r="H109" s="509" t="n">
        <f aca="false">SUM(H110:H111)</f>
        <v>0</v>
      </c>
      <c r="I109" s="509" t="n">
        <f aca="false">SUM(I110:I111)</f>
        <v>0</v>
      </c>
      <c r="J109" s="509" t="n">
        <f aca="false">SUM(J110:J111)</f>
        <v>0</v>
      </c>
      <c r="K109" s="510" t="n">
        <f aca="false">SUM(K110:K111)</f>
        <v>0</v>
      </c>
      <c r="L109" s="554" t="n">
        <f aca="false">SUM(L110:L111)</f>
        <v>0</v>
      </c>
      <c r="M109" s="509" t="n">
        <f aca="false">SUM(M110:M111)</f>
        <v>0</v>
      </c>
      <c r="N109" s="509" t="n">
        <f aca="false">SUM(N110:N111)</f>
        <v>0</v>
      </c>
      <c r="O109" s="509" t="n">
        <f aca="false">SUM(O110:O111)</f>
        <v>0</v>
      </c>
      <c r="P109" s="510" t="n">
        <f aca="false">SUM(P110:P111)</f>
        <v>0</v>
      </c>
      <c r="Q109" s="508" t="n">
        <f aca="false">SUM(Q110:Q111)</f>
        <v>0</v>
      </c>
      <c r="R109" s="509" t="n">
        <f aca="false">SUM(R110:R111)</f>
        <v>0</v>
      </c>
      <c r="S109" s="509" t="n">
        <f aca="false">SUM(S110:S111)</f>
        <v>0</v>
      </c>
      <c r="T109" s="509" t="n">
        <f aca="false">SUM(T110:T111)</f>
        <v>3</v>
      </c>
      <c r="U109" s="509" t="n">
        <f aca="false">SUM(U110:U111)</f>
        <v>1</v>
      </c>
      <c r="V109" s="509" t="n">
        <f aca="false">SUM(V110:V111)</f>
        <v>0</v>
      </c>
      <c r="W109" s="509" t="n">
        <f aca="false">SUM(W110:W111)</f>
        <v>3</v>
      </c>
      <c r="X109" s="509" t="n">
        <f aca="false">SUM(X110:X111)</f>
        <v>2</v>
      </c>
      <c r="Y109" s="509" t="n">
        <f aca="false">SUM(Y110:Y111)</f>
        <v>3</v>
      </c>
      <c r="Z109" s="509" t="n">
        <f aca="false">SUM(Z110:Z111)</f>
        <v>2</v>
      </c>
      <c r="AA109" s="509" t="n">
        <f aca="false">SUM(AA110:AA111)</f>
        <v>0</v>
      </c>
      <c r="AB109" s="509" t="n">
        <f aca="false">SUM(AB110:AB111)</f>
        <v>1</v>
      </c>
      <c r="AC109" s="509" t="n">
        <f aca="false">SUM(AC110:AC111)</f>
        <v>1</v>
      </c>
      <c r="AD109" s="509" t="n">
        <f aca="false">SUM(AD110:AD111)</f>
        <v>0</v>
      </c>
      <c r="AE109" s="509" t="n">
        <f aca="false">SUM(AE110:AE111)</f>
        <v>0</v>
      </c>
      <c r="AF109" s="509" t="n">
        <f aca="false">SUM(AF110:AF111)</f>
        <v>0</v>
      </c>
      <c r="AG109" s="510" t="n">
        <f aca="false">SUM(AG110:AG111)</f>
        <v>0</v>
      </c>
    </row>
    <row r="110" s="451" customFormat="true" ht="12" hidden="false" customHeight="true" outlineLevel="0" collapsed="false">
      <c r="A110" s="397"/>
      <c r="B110" s="515"/>
      <c r="C110" s="515"/>
      <c r="D110" s="569"/>
      <c r="E110" s="547" t="s">
        <v>475</v>
      </c>
      <c r="F110" s="555" t="n">
        <f aca="false">SUM(L110:AG110)</f>
        <v>7</v>
      </c>
      <c r="G110" s="556" t="n">
        <v>0</v>
      </c>
      <c r="H110" s="557" t="n">
        <v>0</v>
      </c>
      <c r="I110" s="557" t="n">
        <v>0</v>
      </c>
      <c r="J110" s="557" t="n">
        <v>0</v>
      </c>
      <c r="K110" s="558" t="n">
        <v>0</v>
      </c>
      <c r="L110" s="570" t="n">
        <f aca="false">SUM(G110:K110)</f>
        <v>0</v>
      </c>
      <c r="M110" s="557" t="n">
        <v>0</v>
      </c>
      <c r="N110" s="557" t="n">
        <v>0</v>
      </c>
      <c r="O110" s="557" t="n">
        <v>0</v>
      </c>
      <c r="P110" s="558" t="n">
        <v>0</v>
      </c>
      <c r="Q110" s="556" t="n">
        <v>0</v>
      </c>
      <c r="R110" s="557" t="n">
        <v>0</v>
      </c>
      <c r="S110" s="557" t="n">
        <v>0</v>
      </c>
      <c r="T110" s="557" t="n">
        <v>1</v>
      </c>
      <c r="U110" s="557" t="n">
        <v>1</v>
      </c>
      <c r="V110" s="557" t="n">
        <v>0</v>
      </c>
      <c r="W110" s="557" t="n">
        <v>0</v>
      </c>
      <c r="X110" s="557" t="n">
        <v>1</v>
      </c>
      <c r="Y110" s="557" t="n">
        <v>2</v>
      </c>
      <c r="Z110" s="557" t="n">
        <v>1</v>
      </c>
      <c r="AA110" s="557" t="n">
        <v>0</v>
      </c>
      <c r="AB110" s="557" t="n">
        <v>1</v>
      </c>
      <c r="AC110" s="557" t="n">
        <v>0</v>
      </c>
      <c r="AD110" s="557" t="n">
        <v>0</v>
      </c>
      <c r="AE110" s="557" t="n">
        <v>0</v>
      </c>
      <c r="AF110" s="557" t="n">
        <v>0</v>
      </c>
      <c r="AG110" s="558" t="n">
        <v>0</v>
      </c>
    </row>
    <row r="111" s="451" customFormat="true" ht="17.25" hidden="false" customHeight="true" outlineLevel="0" collapsed="false">
      <c r="A111" s="406"/>
      <c r="B111" s="515"/>
      <c r="C111" s="515"/>
      <c r="D111" s="571"/>
      <c r="E111" s="565" t="s">
        <v>476</v>
      </c>
      <c r="F111" s="566" t="n">
        <f aca="false">SUM(L111:AG111)</f>
        <v>9</v>
      </c>
      <c r="G111" s="572" t="n">
        <v>0</v>
      </c>
      <c r="H111" s="573" t="n">
        <v>0</v>
      </c>
      <c r="I111" s="573" t="n">
        <v>0</v>
      </c>
      <c r="J111" s="573" t="n">
        <v>0</v>
      </c>
      <c r="K111" s="574" t="n">
        <v>0</v>
      </c>
      <c r="L111" s="575" t="n">
        <f aca="false">SUM(G111:K111)</f>
        <v>0</v>
      </c>
      <c r="M111" s="573" t="n">
        <v>0</v>
      </c>
      <c r="N111" s="573" t="n">
        <v>0</v>
      </c>
      <c r="O111" s="573" t="n">
        <v>0</v>
      </c>
      <c r="P111" s="574" t="n">
        <v>0</v>
      </c>
      <c r="Q111" s="572" t="n">
        <v>0</v>
      </c>
      <c r="R111" s="573" t="n">
        <v>0</v>
      </c>
      <c r="S111" s="573" t="n">
        <v>0</v>
      </c>
      <c r="T111" s="573" t="n">
        <v>2</v>
      </c>
      <c r="U111" s="573" t="n">
        <v>0</v>
      </c>
      <c r="V111" s="573" t="n">
        <v>0</v>
      </c>
      <c r="W111" s="573" t="n">
        <v>3</v>
      </c>
      <c r="X111" s="573" t="n">
        <v>1</v>
      </c>
      <c r="Y111" s="573" t="n">
        <v>1</v>
      </c>
      <c r="Z111" s="573" t="n">
        <v>1</v>
      </c>
      <c r="AA111" s="573" t="n">
        <v>0</v>
      </c>
      <c r="AB111" s="573" t="n">
        <v>0</v>
      </c>
      <c r="AC111" s="573" t="n">
        <v>1</v>
      </c>
      <c r="AD111" s="573" t="n">
        <v>0</v>
      </c>
      <c r="AE111" s="573" t="n">
        <v>0</v>
      </c>
      <c r="AF111" s="573" t="n">
        <v>0</v>
      </c>
      <c r="AG111" s="574" t="n">
        <v>0</v>
      </c>
    </row>
    <row r="112" customFormat="false" ht="13.5" hidden="false" customHeight="false" outlineLevel="0" collapsed="false">
      <c r="B112" s="247"/>
      <c r="C112" s="247"/>
    </row>
    <row r="113" customFormat="false" ht="13.5" hidden="false" customHeight="false" outlineLevel="0" collapsed="false">
      <c r="B113" s="247"/>
      <c r="C113" s="247"/>
    </row>
    <row r="114" customFormat="false" ht="13.5" hidden="false" customHeight="false" outlineLevel="0" collapsed="false">
      <c r="B114" s="247"/>
      <c r="C114" s="247"/>
    </row>
    <row r="115" customFormat="false" ht="13.5" hidden="false" customHeight="false" outlineLevel="0" collapsed="false">
      <c r="B115" s="247"/>
      <c r="C115" s="247"/>
    </row>
  </sheetData>
  <sheetProtection sheet="true" objects="true" scenarios="true"/>
  <mergeCells count="56"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2:B24"/>
    <mergeCell ref="C22:C24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67:B69"/>
    <mergeCell ref="C67:C6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97:C99"/>
    <mergeCell ref="B100:C102"/>
    <mergeCell ref="B103:C105"/>
    <mergeCell ref="B106:B108"/>
    <mergeCell ref="C106:C108"/>
    <mergeCell ref="B109:C111"/>
  </mergeCells>
  <printOptions headings="false" gridLines="false" gridLinesSet="true" horizontalCentered="false" verticalCentered="false"/>
  <pageMargins left="0.779861111111111" right="0.6" top="0.890277777777778" bottom="0.590277777777778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7" man="true" max="16383" min="0"/>
  </rowBreak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1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108" width="8.13"/>
    <col collapsed="false" customWidth="true" hidden="false" outlineLevel="0" max="2" min="2" style="0" width="5.76"/>
    <col collapsed="false" customWidth="true" hidden="false" outlineLevel="0" max="3" min="3" style="0" width="13.26"/>
    <col collapsed="false" customWidth="true" hidden="false" outlineLevel="0" max="4" min="4" style="0" width="1"/>
    <col collapsed="false" customWidth="true" hidden="false" outlineLevel="0" max="5" min="5" style="538" width="4.76"/>
    <col collapsed="false" customWidth="true" hidden="false" outlineLevel="0" max="6" min="6" style="0" width="6.37"/>
    <col collapsed="false" customWidth="true" hidden="false" outlineLevel="0" max="11" min="7" style="0" width="4.37"/>
    <col collapsed="false" customWidth="true" hidden="false" outlineLevel="0" max="13" min="12" style="0" width="4.63"/>
    <col collapsed="false" customWidth="true" hidden="false" outlineLevel="0" max="16" min="14" style="0" width="6"/>
    <col collapsed="false" customWidth="true" hidden="false" outlineLevel="0" max="32" min="17" style="0" width="5.26"/>
    <col collapsed="false" customWidth="true" hidden="false" outlineLevel="0" max="33" min="33" style="0" width="4.5"/>
    <col collapsed="false" customWidth="true" hidden="false" outlineLevel="0" max="34" min="34" style="0" width="4.37"/>
  </cols>
  <sheetData>
    <row r="1" customFormat="false" ht="13.8" hidden="false" customHeight="false" outlineLevel="0" collapsed="false">
      <c r="A1" s="147" t="s">
        <v>483</v>
      </c>
      <c r="B1" s="100"/>
      <c r="C1" s="100"/>
      <c r="D1" s="100"/>
      <c r="E1" s="417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</row>
    <row r="2" customFormat="false" ht="12" hidden="false" customHeight="true" outlineLevel="0" collapsed="false">
      <c r="A2" s="147"/>
      <c r="B2" s="100"/>
      <c r="C2" s="100"/>
      <c r="D2" s="100"/>
      <c r="E2" s="417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</row>
    <row r="3" customFormat="false" ht="14.25" hidden="false" customHeight="true" outlineLevel="0" collapsed="false">
      <c r="A3" s="148" t="s">
        <v>489</v>
      </c>
      <c r="B3" s="100"/>
      <c r="C3" s="100"/>
      <c r="D3" s="100"/>
      <c r="E3" s="417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207" t="str">
        <f aca="false">'3　月・性別，区別死亡数'!$O$2</f>
        <v>平成30年</v>
      </c>
    </row>
    <row r="4" customFormat="false" ht="16.5" hidden="false" customHeight="true" outlineLevel="0" collapsed="false">
      <c r="A4" s="418" t="s">
        <v>393</v>
      </c>
      <c r="B4" s="256" t="s">
        <v>471</v>
      </c>
      <c r="C4" s="256"/>
      <c r="D4" s="256"/>
      <c r="E4" s="256"/>
      <c r="F4" s="257" t="s">
        <v>482</v>
      </c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496"/>
      <c r="AG4" s="496"/>
    </row>
    <row r="5" customFormat="false" ht="16.5" hidden="false" customHeight="true" outlineLevel="0" collapsed="false">
      <c r="A5" s="418"/>
      <c r="B5" s="256"/>
      <c r="C5" s="256"/>
      <c r="D5" s="256"/>
      <c r="E5" s="256"/>
      <c r="F5" s="497" t="s">
        <v>7</v>
      </c>
      <c r="G5" s="162" t="s">
        <v>330</v>
      </c>
      <c r="H5" s="159" t="n">
        <v>1</v>
      </c>
      <c r="I5" s="159" t="n">
        <v>2</v>
      </c>
      <c r="J5" s="159" t="n">
        <v>3</v>
      </c>
      <c r="K5" s="314" t="n">
        <v>4</v>
      </c>
      <c r="L5" s="162" t="s">
        <v>331</v>
      </c>
      <c r="M5" s="159" t="s">
        <v>332</v>
      </c>
      <c r="N5" s="159" t="s">
        <v>221</v>
      </c>
      <c r="O5" s="159" t="s">
        <v>223</v>
      </c>
      <c r="P5" s="314" t="s">
        <v>225</v>
      </c>
      <c r="Q5" s="162" t="s">
        <v>227</v>
      </c>
      <c r="R5" s="159" t="s">
        <v>230</v>
      </c>
      <c r="S5" s="159" t="s">
        <v>232</v>
      </c>
      <c r="T5" s="159" t="s">
        <v>234</v>
      </c>
      <c r="U5" s="159" t="s">
        <v>236</v>
      </c>
      <c r="V5" s="159" t="s">
        <v>238</v>
      </c>
      <c r="W5" s="159" t="s">
        <v>241</v>
      </c>
      <c r="X5" s="159" t="s">
        <v>243</v>
      </c>
      <c r="Y5" s="159" t="s">
        <v>245</v>
      </c>
      <c r="Z5" s="159" t="s">
        <v>247</v>
      </c>
      <c r="AA5" s="159" t="s">
        <v>249</v>
      </c>
      <c r="AB5" s="159" t="s">
        <v>251</v>
      </c>
      <c r="AC5" s="159" t="s">
        <v>253</v>
      </c>
      <c r="AD5" s="159" t="s">
        <v>333</v>
      </c>
      <c r="AE5" s="159" t="s">
        <v>334</v>
      </c>
      <c r="AF5" s="159" t="s">
        <v>342</v>
      </c>
      <c r="AG5" s="314" t="s">
        <v>336</v>
      </c>
    </row>
    <row r="6" customFormat="false" ht="4.5" hidden="false" customHeight="true" outlineLevel="0" collapsed="false">
      <c r="A6" s="539"/>
      <c r="B6" s="315"/>
      <c r="C6" s="540"/>
      <c r="D6" s="540"/>
      <c r="E6" s="541"/>
      <c r="F6" s="542"/>
      <c r="G6" s="543"/>
      <c r="H6" s="544"/>
      <c r="I6" s="544"/>
      <c r="J6" s="544"/>
      <c r="K6" s="542"/>
      <c r="L6" s="545"/>
      <c r="M6" s="546"/>
      <c r="N6" s="546"/>
      <c r="O6" s="546"/>
      <c r="P6" s="315"/>
      <c r="Q6" s="545"/>
      <c r="R6" s="546"/>
      <c r="S6" s="546"/>
      <c r="T6" s="546"/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6"/>
      <c r="AF6" s="546"/>
      <c r="AG6" s="542"/>
      <c r="AH6" s="1"/>
    </row>
    <row r="7" s="451" customFormat="true" ht="12" hidden="false" customHeight="true" outlineLevel="0" collapsed="false">
      <c r="A7" s="397"/>
      <c r="B7" s="452" t="s">
        <v>418</v>
      </c>
      <c r="C7" s="452"/>
      <c r="D7" s="338"/>
      <c r="E7" s="547" t="s">
        <v>7</v>
      </c>
      <c r="F7" s="548" t="n">
        <f aca="false">'9 性・年齢別，区別死亡数'!B12</f>
        <v>2047</v>
      </c>
      <c r="G7" s="549" t="n">
        <f aca="false">'9 性・年齢別，区別死亡数'!C12</f>
        <v>4</v>
      </c>
      <c r="H7" s="550" t="n">
        <f aca="false">'9 性・年齢別，区別死亡数'!D12</f>
        <v>0</v>
      </c>
      <c r="I7" s="550" t="n">
        <f aca="false">'9 性・年齢別，区別死亡数'!E12</f>
        <v>0</v>
      </c>
      <c r="J7" s="550" t="n">
        <f aca="false">'9 性・年齢別，区別死亡数'!F12</f>
        <v>0</v>
      </c>
      <c r="K7" s="551" t="n">
        <f aca="false">'9 性・年齢別，区別死亡数'!G12</f>
        <v>0</v>
      </c>
      <c r="L7" s="549" t="n">
        <f aca="false">'9 性・年齢別，区別死亡数'!H12</f>
        <v>4</v>
      </c>
      <c r="M7" s="550" t="n">
        <f aca="false">'9 性・年齢別，区別死亡数'!I12</f>
        <v>0</v>
      </c>
      <c r="N7" s="550" t="n">
        <f aca="false">'9 性・年齢別，区別死亡数'!J12</f>
        <v>1</v>
      </c>
      <c r="O7" s="550" t="n">
        <f aca="false">'9 性・年齢別，区別死亡数'!K12</f>
        <v>3</v>
      </c>
      <c r="P7" s="548" t="n">
        <f aca="false">'9 性・年齢別，区別死亡数'!L12</f>
        <v>2</v>
      </c>
      <c r="Q7" s="552" t="n">
        <f aca="false">'9 性・年齢別，区別死亡数'!M12</f>
        <v>5</v>
      </c>
      <c r="R7" s="553" t="n">
        <f aca="false">'9 性・年齢別，区別死亡数'!N12</f>
        <v>6</v>
      </c>
      <c r="S7" s="553" t="n">
        <f aca="false">'9 性・年齢別，区別死亡数'!O12</f>
        <v>14</v>
      </c>
      <c r="T7" s="553" t="n">
        <f aca="false">'9 性・年齢別，区別死亡数'!P12</f>
        <v>13</v>
      </c>
      <c r="U7" s="553" t="n">
        <f aca="false">'9 性・年齢別，区別死亡数'!Q12</f>
        <v>17</v>
      </c>
      <c r="V7" s="553" t="n">
        <f aca="false">'9 性・年齢別，区別死亡数'!R12</f>
        <v>39</v>
      </c>
      <c r="W7" s="553" t="n">
        <f aca="false">'9 性・年齢別，区別死亡数'!S12</f>
        <v>59</v>
      </c>
      <c r="X7" s="553" t="n">
        <f aca="false">'9 性・年齢別，区別死亡数'!T12</f>
        <v>79</v>
      </c>
      <c r="Y7" s="553" t="n">
        <f aca="false">'9 性・年齢別，区別死亡数'!U12</f>
        <v>138</v>
      </c>
      <c r="Z7" s="553" t="n">
        <f aca="false">'9 性・年齢別，区別死亡数'!V12</f>
        <v>175</v>
      </c>
      <c r="AA7" s="553" t="n">
        <f aca="false">'9 性・年齢別，区別死亡数'!W12</f>
        <v>233</v>
      </c>
      <c r="AB7" s="553" t="n">
        <f aca="false">'9 性・年齢別，区別死亡数'!X12</f>
        <v>323</v>
      </c>
      <c r="AC7" s="553" t="n">
        <f aca="false">'9 性・年齢別，区別死亡数'!Y12</f>
        <v>409</v>
      </c>
      <c r="AD7" s="553" t="n">
        <f aca="false">'9 性・年齢別，区別死亡数'!Z12</f>
        <v>348</v>
      </c>
      <c r="AE7" s="553" t="n">
        <f aca="false">'9 性・年齢別，区別死亡数'!AA12</f>
        <v>149</v>
      </c>
      <c r="AF7" s="553" t="n">
        <f aca="false">'9 性・年齢別，区別死亡数'!AB12</f>
        <v>30</v>
      </c>
      <c r="AG7" s="548" t="n">
        <f aca="false">'9 性・年齢別，区別死亡数'!AC12</f>
        <v>0</v>
      </c>
    </row>
    <row r="8" s="451" customFormat="true" ht="12" hidden="false" customHeight="true" outlineLevel="0" collapsed="false">
      <c r="A8" s="397"/>
      <c r="B8" s="452"/>
      <c r="C8" s="452"/>
      <c r="D8" s="529"/>
      <c r="E8" s="547" t="s">
        <v>475</v>
      </c>
      <c r="F8" s="548" t="n">
        <f aca="false">'9 性・年齢別，区別死亡数'!B24</f>
        <v>1047</v>
      </c>
      <c r="G8" s="549" t="n">
        <f aca="false">'9 性・年齢別，区別死亡数'!C24</f>
        <v>2</v>
      </c>
      <c r="H8" s="550" t="n">
        <f aca="false">'9 性・年齢別，区別死亡数'!D24</f>
        <v>0</v>
      </c>
      <c r="I8" s="550" t="n">
        <f aca="false">'9 性・年齢別，区別死亡数'!E24</f>
        <v>0</v>
      </c>
      <c r="J8" s="550" t="n">
        <f aca="false">'9 性・年齢別，区別死亡数'!F24</f>
        <v>0</v>
      </c>
      <c r="K8" s="551" t="n">
        <f aca="false">'9 性・年齢別，区別死亡数'!G24</f>
        <v>0</v>
      </c>
      <c r="L8" s="549" t="n">
        <f aca="false">'9 性・年齢別，区別死亡数'!H24</f>
        <v>2</v>
      </c>
      <c r="M8" s="550" t="n">
        <f aca="false">'9 性・年齢別，区別死亡数'!I24</f>
        <v>0</v>
      </c>
      <c r="N8" s="550" t="n">
        <f aca="false">'9 性・年齢別，区別死亡数'!J24</f>
        <v>1</v>
      </c>
      <c r="O8" s="550" t="n">
        <f aca="false">'9 性・年齢別，区別死亡数'!K24</f>
        <v>3</v>
      </c>
      <c r="P8" s="548" t="n">
        <f aca="false">'9 性・年齢別，区別死亡数'!L24</f>
        <v>1</v>
      </c>
      <c r="Q8" s="552" t="n">
        <f aca="false">'9 性・年齢別，区別死亡数'!M24</f>
        <v>5</v>
      </c>
      <c r="R8" s="553" t="n">
        <f aca="false">'9 性・年齢別，区別死亡数'!N24</f>
        <v>2</v>
      </c>
      <c r="S8" s="553" t="n">
        <f aca="false">'9 性・年齢別，区別死亡数'!O24</f>
        <v>8</v>
      </c>
      <c r="T8" s="553" t="n">
        <f aca="false">'9 性・年齢別，区別死亡数'!P24</f>
        <v>9</v>
      </c>
      <c r="U8" s="553" t="n">
        <f aca="false">'9 性・年齢別，区別死亡数'!Q24</f>
        <v>6</v>
      </c>
      <c r="V8" s="553" t="n">
        <f aca="false">'9 性・年齢別，区別死亡数'!R24</f>
        <v>23</v>
      </c>
      <c r="W8" s="553" t="n">
        <f aca="false">'9 性・年齢別，区別死亡数'!S24</f>
        <v>40</v>
      </c>
      <c r="X8" s="553" t="n">
        <f aca="false">'9 性・年齢別，区別死亡数'!T24</f>
        <v>50</v>
      </c>
      <c r="Y8" s="553" t="n">
        <f aca="false">'9 性・年齢別，区別死亡数'!U24</f>
        <v>78</v>
      </c>
      <c r="Z8" s="553" t="n">
        <f aca="false">'9 性・年齢別，区別死亡数'!V24</f>
        <v>116</v>
      </c>
      <c r="AA8" s="553" t="n">
        <f aca="false">'9 性・年齢別，区別死亡数'!W24</f>
        <v>139</v>
      </c>
      <c r="AB8" s="553" t="n">
        <f aca="false">'9 性・年齢別，区別死亡数'!X24</f>
        <v>196</v>
      </c>
      <c r="AC8" s="553" t="n">
        <f aca="false">'9 性・年齢別，区別死亡数'!Y24</f>
        <v>208</v>
      </c>
      <c r="AD8" s="553" t="n">
        <f aca="false">'9 性・年齢別，区別死亡数'!Z24</f>
        <v>115</v>
      </c>
      <c r="AE8" s="553" t="n">
        <f aca="false">'9 性・年齢別，区別死亡数'!AA24</f>
        <v>40</v>
      </c>
      <c r="AF8" s="553" t="n">
        <f aca="false">'9 性・年齢別，区別死亡数'!AB24</f>
        <v>5</v>
      </c>
      <c r="AG8" s="548" t="n">
        <f aca="false">'9 性・年齢別，区別死亡数'!AC24</f>
        <v>0</v>
      </c>
    </row>
    <row r="9" s="451" customFormat="true" ht="17.25" hidden="false" customHeight="true" outlineLevel="0" collapsed="false">
      <c r="A9" s="397"/>
      <c r="B9" s="452"/>
      <c r="C9" s="452"/>
      <c r="D9" s="529"/>
      <c r="E9" s="547" t="s">
        <v>476</v>
      </c>
      <c r="F9" s="548" t="n">
        <f aca="false">'9 性・年齢別，区別死亡数'!B36</f>
        <v>1000</v>
      </c>
      <c r="G9" s="549" t="n">
        <f aca="false">'9 性・年齢別，区別死亡数'!C36</f>
        <v>2</v>
      </c>
      <c r="H9" s="550" t="n">
        <f aca="false">'9 性・年齢別，区別死亡数'!D36</f>
        <v>0</v>
      </c>
      <c r="I9" s="550" t="n">
        <f aca="false">'9 性・年齢別，区別死亡数'!E36</f>
        <v>0</v>
      </c>
      <c r="J9" s="550" t="n">
        <f aca="false">'9 性・年齢別，区別死亡数'!F36</f>
        <v>0</v>
      </c>
      <c r="K9" s="551" t="n">
        <f aca="false">'9 性・年齢別，区別死亡数'!G36</f>
        <v>0</v>
      </c>
      <c r="L9" s="549" t="n">
        <f aca="false">'9 性・年齢別，区別死亡数'!H36</f>
        <v>2</v>
      </c>
      <c r="M9" s="550" t="n">
        <f aca="false">'9 性・年齢別，区別死亡数'!I36</f>
        <v>0</v>
      </c>
      <c r="N9" s="550" t="n">
        <f aca="false">'9 性・年齢別，区別死亡数'!J36</f>
        <v>0</v>
      </c>
      <c r="O9" s="550" t="n">
        <f aca="false">'9 性・年齢別，区別死亡数'!K36</f>
        <v>0</v>
      </c>
      <c r="P9" s="548" t="n">
        <f aca="false">'9 性・年齢別，区別死亡数'!L36</f>
        <v>1</v>
      </c>
      <c r="Q9" s="552" t="n">
        <f aca="false">'9 性・年齢別，区別死亡数'!M36</f>
        <v>0</v>
      </c>
      <c r="R9" s="553" t="n">
        <f aca="false">'9 性・年齢別，区別死亡数'!N36</f>
        <v>4</v>
      </c>
      <c r="S9" s="553" t="n">
        <f aca="false">'9 性・年齢別，区別死亡数'!O36</f>
        <v>6</v>
      </c>
      <c r="T9" s="553" t="n">
        <f aca="false">'9 性・年齢別，区別死亡数'!P36</f>
        <v>4</v>
      </c>
      <c r="U9" s="553" t="n">
        <f aca="false">'9 性・年齢別，区別死亡数'!Q36</f>
        <v>11</v>
      </c>
      <c r="V9" s="553" t="n">
        <f aca="false">'9 性・年齢別，区別死亡数'!R36</f>
        <v>16</v>
      </c>
      <c r="W9" s="553" t="n">
        <f aca="false">'9 性・年齢別，区別死亡数'!S36</f>
        <v>19</v>
      </c>
      <c r="X9" s="553" t="n">
        <f aca="false">'9 性・年齢別，区別死亡数'!T36</f>
        <v>29</v>
      </c>
      <c r="Y9" s="553" t="n">
        <f aca="false">'9 性・年齢別，区別死亡数'!U36</f>
        <v>60</v>
      </c>
      <c r="Z9" s="553" t="n">
        <f aca="false">'9 性・年齢別，区別死亡数'!V36</f>
        <v>59</v>
      </c>
      <c r="AA9" s="553" t="n">
        <f aca="false">'9 性・年齢別，区別死亡数'!W36</f>
        <v>94</v>
      </c>
      <c r="AB9" s="553" t="n">
        <f aca="false">'9 性・年齢別，区別死亡数'!X36</f>
        <v>127</v>
      </c>
      <c r="AC9" s="553" t="n">
        <f aca="false">'9 性・年齢別，区別死亡数'!Y36</f>
        <v>201</v>
      </c>
      <c r="AD9" s="553" t="n">
        <f aca="false">'9 性・年齢別，区別死亡数'!Z36</f>
        <v>233</v>
      </c>
      <c r="AE9" s="553" t="n">
        <f aca="false">'9 性・年齢別，区別死亡数'!AA36</f>
        <v>109</v>
      </c>
      <c r="AF9" s="553" t="n">
        <f aca="false">'9 性・年齢別，区別死亡数'!AB36</f>
        <v>25</v>
      </c>
      <c r="AG9" s="548" t="n">
        <f aca="false">'9 性・年齢別，区別死亡数'!AC36</f>
        <v>0</v>
      </c>
    </row>
    <row r="10" s="444" customFormat="true" ht="12" hidden="false" customHeight="true" outlineLevel="0" collapsed="false">
      <c r="A10" s="397" t="s">
        <v>419</v>
      </c>
      <c r="B10" s="507" t="s">
        <v>420</v>
      </c>
      <c r="C10" s="507"/>
      <c r="D10" s="338"/>
      <c r="E10" s="436" t="s">
        <v>7</v>
      </c>
      <c r="F10" s="504" t="n">
        <f aca="false">SUM(L10:AG10)</f>
        <v>0</v>
      </c>
      <c r="G10" s="508" t="n">
        <f aca="false">SUM(G11:G12)</f>
        <v>0</v>
      </c>
      <c r="H10" s="509" t="n">
        <f aca="false">SUM(H11:H12)</f>
        <v>0</v>
      </c>
      <c r="I10" s="509" t="n">
        <f aca="false">SUM(I11:I12)</f>
        <v>0</v>
      </c>
      <c r="J10" s="509" t="n">
        <f aca="false">SUM(J11:J12)</f>
        <v>0</v>
      </c>
      <c r="K10" s="510" t="n">
        <f aca="false">SUM(K11:K12)</f>
        <v>0</v>
      </c>
      <c r="L10" s="554" t="n">
        <f aca="false">SUM(G10:K10)</f>
        <v>0</v>
      </c>
      <c r="M10" s="509" t="n">
        <f aca="false">SUM(M11:M12)</f>
        <v>0</v>
      </c>
      <c r="N10" s="509" t="n">
        <f aca="false">SUM(N11:N12)</f>
        <v>0</v>
      </c>
      <c r="O10" s="509" t="n">
        <f aca="false">SUM(O11:O12)</f>
        <v>0</v>
      </c>
      <c r="P10" s="510" t="n">
        <f aca="false">SUM(P11:P12)</f>
        <v>0</v>
      </c>
      <c r="Q10" s="508" t="n">
        <f aca="false">SUM(Q11:Q12)</f>
        <v>0</v>
      </c>
      <c r="R10" s="509" t="n">
        <f aca="false">SUM(R11:R12)</f>
        <v>0</v>
      </c>
      <c r="S10" s="509" t="n">
        <f aca="false">SUM(S11:S12)</f>
        <v>0</v>
      </c>
      <c r="T10" s="509" t="n">
        <f aca="false">SUM(T11:T12)</f>
        <v>0</v>
      </c>
      <c r="U10" s="509" t="n">
        <f aca="false">SUM(U11:U12)</f>
        <v>0</v>
      </c>
      <c r="V10" s="509" t="n">
        <f aca="false">SUM(V11:V12)</f>
        <v>0</v>
      </c>
      <c r="W10" s="509" t="n">
        <f aca="false">SUM(W11:W12)</f>
        <v>0</v>
      </c>
      <c r="X10" s="509" t="n">
        <f aca="false">SUM(X11:X12)</f>
        <v>0</v>
      </c>
      <c r="Y10" s="509" t="n">
        <f aca="false">SUM(Y11:Y12)</f>
        <v>0</v>
      </c>
      <c r="Z10" s="509" t="n">
        <f aca="false">SUM(Z11:Z12)</f>
        <v>0</v>
      </c>
      <c r="AA10" s="509" t="n">
        <f aca="false">SUM(AA11:AA12)</f>
        <v>0</v>
      </c>
      <c r="AB10" s="509" t="n">
        <f aca="false">SUM(AB11:AB12)</f>
        <v>0</v>
      </c>
      <c r="AC10" s="509" t="n">
        <f aca="false">SUM(AC11:AC12)</f>
        <v>0</v>
      </c>
      <c r="AD10" s="509" t="n">
        <f aca="false">SUM(AD11:AD12)</f>
        <v>0</v>
      </c>
      <c r="AE10" s="509" t="n">
        <f aca="false">SUM(AE11:AE12)</f>
        <v>0</v>
      </c>
      <c r="AF10" s="509" t="n">
        <f aca="false">SUM(AF11:AF12)</f>
        <v>0</v>
      </c>
      <c r="AG10" s="510" t="n">
        <f aca="false">SUM(AG11:AG12)</f>
        <v>0</v>
      </c>
    </row>
    <row r="11" s="451" customFormat="true" ht="12" hidden="false" customHeight="true" outlineLevel="0" collapsed="false">
      <c r="A11" s="397"/>
      <c r="B11" s="507"/>
      <c r="C11" s="507"/>
      <c r="D11" s="529"/>
      <c r="E11" s="547" t="s">
        <v>475</v>
      </c>
      <c r="F11" s="555" t="n">
        <f aca="false">SUM(L11:AG11)</f>
        <v>0</v>
      </c>
      <c r="G11" s="556" t="n">
        <v>0</v>
      </c>
      <c r="H11" s="557" t="n">
        <v>0</v>
      </c>
      <c r="I11" s="557" t="n">
        <v>0</v>
      </c>
      <c r="J11" s="557" t="n">
        <v>0</v>
      </c>
      <c r="K11" s="558" t="n">
        <v>0</v>
      </c>
      <c r="L11" s="554" t="n">
        <f aca="false">SUM(G11:K11)</f>
        <v>0</v>
      </c>
      <c r="M11" s="557" t="n">
        <v>0</v>
      </c>
      <c r="N11" s="557" t="n">
        <v>0</v>
      </c>
      <c r="O11" s="557" t="n">
        <v>0</v>
      </c>
      <c r="P11" s="558" t="n">
        <v>0</v>
      </c>
      <c r="Q11" s="556" t="n">
        <v>0</v>
      </c>
      <c r="R11" s="557" t="n">
        <v>0</v>
      </c>
      <c r="S11" s="557" t="n">
        <v>0</v>
      </c>
      <c r="T11" s="557" t="n">
        <v>0</v>
      </c>
      <c r="U11" s="557" t="n">
        <v>0</v>
      </c>
      <c r="V11" s="557" t="n">
        <v>0</v>
      </c>
      <c r="W11" s="557" t="n">
        <v>0</v>
      </c>
      <c r="X11" s="557" t="n">
        <v>0</v>
      </c>
      <c r="Y11" s="557" t="n">
        <v>0</v>
      </c>
      <c r="Z11" s="557" t="n">
        <v>0</v>
      </c>
      <c r="AA11" s="557" t="n">
        <v>0</v>
      </c>
      <c r="AB11" s="557" t="n">
        <v>0</v>
      </c>
      <c r="AC11" s="557" t="n">
        <v>0</v>
      </c>
      <c r="AD11" s="557" t="n">
        <v>0</v>
      </c>
      <c r="AE11" s="557" t="n">
        <v>0</v>
      </c>
      <c r="AF11" s="557" t="n">
        <v>0</v>
      </c>
      <c r="AG11" s="558" t="n">
        <v>0</v>
      </c>
    </row>
    <row r="12" s="451" customFormat="true" ht="17.25" hidden="false" customHeight="true" outlineLevel="0" collapsed="false">
      <c r="A12" s="397"/>
      <c r="B12" s="507"/>
      <c r="C12" s="507"/>
      <c r="D12" s="529"/>
      <c r="E12" s="547" t="s">
        <v>476</v>
      </c>
      <c r="F12" s="555" t="n">
        <f aca="false">SUM(L12:AG12)</f>
        <v>0</v>
      </c>
      <c r="G12" s="556" t="n">
        <v>0</v>
      </c>
      <c r="H12" s="557" t="n">
        <v>0</v>
      </c>
      <c r="I12" s="557" t="n">
        <v>0</v>
      </c>
      <c r="J12" s="557" t="n">
        <v>0</v>
      </c>
      <c r="K12" s="558" t="n">
        <v>0</v>
      </c>
      <c r="L12" s="554" t="n">
        <f aca="false">SUM(G12:K12)</f>
        <v>0</v>
      </c>
      <c r="M12" s="557" t="n">
        <v>0</v>
      </c>
      <c r="N12" s="557" t="n">
        <v>0</v>
      </c>
      <c r="O12" s="557" t="n">
        <v>0</v>
      </c>
      <c r="P12" s="558" t="n">
        <v>0</v>
      </c>
      <c r="Q12" s="556" t="n">
        <v>0</v>
      </c>
      <c r="R12" s="557" t="n">
        <v>0</v>
      </c>
      <c r="S12" s="557" t="n">
        <v>0</v>
      </c>
      <c r="T12" s="557" t="n">
        <v>0</v>
      </c>
      <c r="U12" s="557" t="n">
        <v>0</v>
      </c>
      <c r="V12" s="557" t="n">
        <v>0</v>
      </c>
      <c r="W12" s="557" t="n">
        <v>0</v>
      </c>
      <c r="X12" s="557" t="n">
        <v>0</v>
      </c>
      <c r="Y12" s="557" t="n">
        <v>0</v>
      </c>
      <c r="Z12" s="557" t="n">
        <v>0</v>
      </c>
      <c r="AA12" s="557" t="n">
        <v>0</v>
      </c>
      <c r="AB12" s="557" t="n">
        <v>0</v>
      </c>
      <c r="AC12" s="557" t="n">
        <v>0</v>
      </c>
      <c r="AD12" s="557" t="n">
        <v>0</v>
      </c>
      <c r="AE12" s="557" t="n">
        <v>0</v>
      </c>
      <c r="AF12" s="557" t="n">
        <v>0</v>
      </c>
      <c r="AG12" s="558" t="n">
        <v>0</v>
      </c>
    </row>
    <row r="13" s="444" customFormat="true" ht="12" hidden="false" customHeight="true" outlineLevel="0" collapsed="false">
      <c r="A13" s="397" t="s">
        <v>421</v>
      </c>
      <c r="B13" s="507" t="s">
        <v>149</v>
      </c>
      <c r="C13" s="507"/>
      <c r="D13" s="338"/>
      <c r="E13" s="436" t="s">
        <v>7</v>
      </c>
      <c r="F13" s="504" t="n">
        <f aca="false">SUM(L13:AG13)</f>
        <v>628</v>
      </c>
      <c r="G13" s="508" t="n">
        <f aca="false">SUM(G14:G15)</f>
        <v>0</v>
      </c>
      <c r="H13" s="509" t="n">
        <f aca="false">SUM(H14:H15)</f>
        <v>0</v>
      </c>
      <c r="I13" s="509" t="n">
        <f aca="false">SUM(I14:I15)</f>
        <v>0</v>
      </c>
      <c r="J13" s="509" t="n">
        <f aca="false">SUM(J14:J15)</f>
        <v>0</v>
      </c>
      <c r="K13" s="510" t="n">
        <f aca="false">SUM(K14:K15)</f>
        <v>0</v>
      </c>
      <c r="L13" s="554" t="n">
        <f aca="false">SUM(L14:L15)</f>
        <v>0</v>
      </c>
      <c r="M13" s="509" t="n">
        <f aca="false">SUM(M14:M15)</f>
        <v>0</v>
      </c>
      <c r="N13" s="509" t="n">
        <f aca="false">SUM(N14:N15)</f>
        <v>1</v>
      </c>
      <c r="O13" s="509" t="n">
        <f aca="false">SUM(O14:O15)</f>
        <v>1</v>
      </c>
      <c r="P13" s="510" t="n">
        <f aca="false">SUM(P14:P15)</f>
        <v>0</v>
      </c>
      <c r="Q13" s="508" t="n">
        <f aca="false">SUM(Q14:Q15)</f>
        <v>0</v>
      </c>
      <c r="R13" s="509" t="n">
        <f aca="false">SUM(R14:R15)</f>
        <v>2</v>
      </c>
      <c r="S13" s="509" t="n">
        <f aca="false">SUM(S14:S15)</f>
        <v>4</v>
      </c>
      <c r="T13" s="509" t="n">
        <f aca="false">SUM(T14:T15)</f>
        <v>2</v>
      </c>
      <c r="U13" s="509" t="n">
        <f aca="false">SUM(U14:U15)</f>
        <v>6</v>
      </c>
      <c r="V13" s="509" t="n">
        <f aca="false">SUM(V14:V15)</f>
        <v>17</v>
      </c>
      <c r="W13" s="509" t="n">
        <f aca="false">SUM(W14:W15)</f>
        <v>33</v>
      </c>
      <c r="X13" s="509" t="n">
        <f aca="false">SUM(X14:X15)</f>
        <v>39</v>
      </c>
      <c r="Y13" s="509" t="n">
        <f aca="false">SUM(Y14:Y15)</f>
        <v>69</v>
      </c>
      <c r="Z13" s="509" t="n">
        <f aca="false">SUM(Z14:Z15)</f>
        <v>83</v>
      </c>
      <c r="AA13" s="509" t="n">
        <f aca="false">SUM(AA14:AA15)</f>
        <v>94</v>
      </c>
      <c r="AB13" s="509" t="n">
        <f aca="false">SUM(AB14:AB15)</f>
        <v>117</v>
      </c>
      <c r="AC13" s="509" t="n">
        <f aca="false">SUM(AC14:AC15)</f>
        <v>96</v>
      </c>
      <c r="AD13" s="509" t="n">
        <f aca="false">SUM(AD14:AD15)</f>
        <v>51</v>
      </c>
      <c r="AE13" s="509" t="n">
        <f aca="false">SUM(AE14:AE15)</f>
        <v>13</v>
      </c>
      <c r="AF13" s="509" t="n">
        <f aca="false">SUM(AF14:AF15)</f>
        <v>0</v>
      </c>
      <c r="AG13" s="510" t="n">
        <f aca="false">SUM(AG14:AG15)</f>
        <v>0</v>
      </c>
    </row>
    <row r="14" s="451" customFormat="true" ht="12" hidden="false" customHeight="true" outlineLevel="0" collapsed="false">
      <c r="A14" s="397"/>
      <c r="B14" s="507"/>
      <c r="C14" s="507"/>
      <c r="D14" s="529"/>
      <c r="E14" s="547" t="s">
        <v>475</v>
      </c>
      <c r="F14" s="555" t="n">
        <f aca="false">SUM(L14:AG14)</f>
        <v>342</v>
      </c>
      <c r="G14" s="556" t="n">
        <v>0</v>
      </c>
      <c r="H14" s="557" t="n">
        <v>0</v>
      </c>
      <c r="I14" s="557" t="n">
        <v>0</v>
      </c>
      <c r="J14" s="557" t="n">
        <v>0</v>
      </c>
      <c r="K14" s="558" t="n">
        <v>0</v>
      </c>
      <c r="L14" s="554" t="n">
        <f aca="false">SUM(G14:K14)</f>
        <v>0</v>
      </c>
      <c r="M14" s="557" t="n">
        <v>0</v>
      </c>
      <c r="N14" s="557" t="n">
        <v>1</v>
      </c>
      <c r="O14" s="557" t="n">
        <v>1</v>
      </c>
      <c r="P14" s="558" t="n">
        <v>0</v>
      </c>
      <c r="Q14" s="556" t="n">
        <v>0</v>
      </c>
      <c r="R14" s="557" t="n">
        <v>1</v>
      </c>
      <c r="S14" s="557" t="n">
        <v>0</v>
      </c>
      <c r="T14" s="557" t="n">
        <v>2</v>
      </c>
      <c r="U14" s="557" t="n">
        <v>0</v>
      </c>
      <c r="V14" s="557" t="n">
        <v>5</v>
      </c>
      <c r="W14" s="557" t="n">
        <v>22</v>
      </c>
      <c r="X14" s="557" t="n">
        <v>24</v>
      </c>
      <c r="Y14" s="557" t="n">
        <v>36</v>
      </c>
      <c r="Z14" s="557" t="n">
        <v>52</v>
      </c>
      <c r="AA14" s="557" t="n">
        <v>49</v>
      </c>
      <c r="AB14" s="557" t="n">
        <v>74</v>
      </c>
      <c r="AC14" s="557" t="n">
        <v>52</v>
      </c>
      <c r="AD14" s="557" t="n">
        <v>19</v>
      </c>
      <c r="AE14" s="557" t="n">
        <v>4</v>
      </c>
      <c r="AF14" s="557" t="n">
        <v>0</v>
      </c>
      <c r="AG14" s="558" t="n">
        <v>0</v>
      </c>
    </row>
    <row r="15" s="451" customFormat="true" ht="17.25" hidden="false" customHeight="true" outlineLevel="0" collapsed="false">
      <c r="A15" s="397"/>
      <c r="B15" s="507"/>
      <c r="C15" s="507"/>
      <c r="D15" s="529"/>
      <c r="E15" s="547" t="s">
        <v>476</v>
      </c>
      <c r="F15" s="555" t="n">
        <f aca="false">SUM(L15:AG15)</f>
        <v>286</v>
      </c>
      <c r="G15" s="556" t="n">
        <v>0</v>
      </c>
      <c r="H15" s="557" t="n">
        <v>0</v>
      </c>
      <c r="I15" s="557" t="n">
        <v>0</v>
      </c>
      <c r="J15" s="557" t="n">
        <v>0</v>
      </c>
      <c r="K15" s="558" t="n">
        <v>0</v>
      </c>
      <c r="L15" s="554" t="n">
        <f aca="false">SUM(G15:K15)</f>
        <v>0</v>
      </c>
      <c r="M15" s="557" t="n">
        <v>0</v>
      </c>
      <c r="N15" s="557" t="n">
        <v>0</v>
      </c>
      <c r="O15" s="557" t="n">
        <v>0</v>
      </c>
      <c r="P15" s="558" t="n">
        <v>0</v>
      </c>
      <c r="Q15" s="556" t="n">
        <v>0</v>
      </c>
      <c r="R15" s="557" t="n">
        <v>1</v>
      </c>
      <c r="S15" s="557" t="n">
        <v>4</v>
      </c>
      <c r="T15" s="557" t="n">
        <v>0</v>
      </c>
      <c r="U15" s="557" t="n">
        <v>6</v>
      </c>
      <c r="V15" s="557" t="n">
        <v>12</v>
      </c>
      <c r="W15" s="557" t="n">
        <v>11</v>
      </c>
      <c r="X15" s="557" t="n">
        <v>15</v>
      </c>
      <c r="Y15" s="557" t="n">
        <v>33</v>
      </c>
      <c r="Z15" s="557" t="n">
        <v>31</v>
      </c>
      <c r="AA15" s="557" t="n">
        <v>45</v>
      </c>
      <c r="AB15" s="557" t="n">
        <v>43</v>
      </c>
      <c r="AC15" s="557" t="n">
        <v>44</v>
      </c>
      <c r="AD15" s="557" t="n">
        <v>32</v>
      </c>
      <c r="AE15" s="557" t="n">
        <v>9</v>
      </c>
      <c r="AF15" s="557" t="n">
        <v>0</v>
      </c>
      <c r="AG15" s="558" t="n">
        <v>0</v>
      </c>
    </row>
    <row r="16" s="444" customFormat="true" ht="12" hidden="false" customHeight="true" outlineLevel="0" collapsed="false">
      <c r="A16" s="397" t="s">
        <v>422</v>
      </c>
      <c r="B16" s="465" t="s">
        <v>477</v>
      </c>
      <c r="C16" s="466" t="s">
        <v>423</v>
      </c>
      <c r="D16" s="467"/>
      <c r="E16" s="436" t="s">
        <v>7</v>
      </c>
      <c r="F16" s="504" t="n">
        <f aca="false">SUM(L16:AG16)</f>
        <v>22</v>
      </c>
      <c r="G16" s="508" t="n">
        <f aca="false">SUM(G17:G18)</f>
        <v>0</v>
      </c>
      <c r="H16" s="509" t="n">
        <f aca="false">SUM(H17:H18)</f>
        <v>0</v>
      </c>
      <c r="I16" s="509" t="n">
        <f aca="false">SUM(I17:I18)</f>
        <v>0</v>
      </c>
      <c r="J16" s="509" t="n">
        <f aca="false">SUM(J17:J18)</f>
        <v>0</v>
      </c>
      <c r="K16" s="510" t="n">
        <f aca="false">SUM(K17:K18)</f>
        <v>0</v>
      </c>
      <c r="L16" s="554" t="n">
        <f aca="false">SUM(L17:L18)</f>
        <v>0</v>
      </c>
      <c r="M16" s="509" t="n">
        <f aca="false">SUM(M17:M18)</f>
        <v>0</v>
      </c>
      <c r="N16" s="509" t="n">
        <f aca="false">SUM(N17:N18)</f>
        <v>0</v>
      </c>
      <c r="O16" s="509" t="n">
        <f aca="false">SUM(O17:O18)</f>
        <v>0</v>
      </c>
      <c r="P16" s="510" t="n">
        <f aca="false">SUM(P17:P18)</f>
        <v>0</v>
      </c>
      <c r="Q16" s="508" t="n">
        <f aca="false">SUM(Q17:Q18)</f>
        <v>0</v>
      </c>
      <c r="R16" s="509" t="n">
        <f aca="false">SUM(R17:R18)</f>
        <v>0</v>
      </c>
      <c r="S16" s="509" t="n">
        <f aca="false">SUM(S17:S18)</f>
        <v>0</v>
      </c>
      <c r="T16" s="509" t="n">
        <f aca="false">SUM(T17:T18)</f>
        <v>0</v>
      </c>
      <c r="U16" s="509" t="n">
        <f aca="false">SUM(U17:U18)</f>
        <v>1</v>
      </c>
      <c r="V16" s="509" t="n">
        <f aca="false">SUM(V17:V18)</f>
        <v>0</v>
      </c>
      <c r="W16" s="509" t="n">
        <f aca="false">SUM(W17:W18)</f>
        <v>2</v>
      </c>
      <c r="X16" s="509" t="n">
        <f aca="false">SUM(X17:X18)</f>
        <v>1</v>
      </c>
      <c r="Y16" s="509" t="n">
        <f aca="false">SUM(Y17:Y18)</f>
        <v>1</v>
      </c>
      <c r="Z16" s="509" t="n">
        <f aca="false">SUM(Z17:Z18)</f>
        <v>4</v>
      </c>
      <c r="AA16" s="509" t="n">
        <f aca="false">SUM(AA17:AA18)</f>
        <v>6</v>
      </c>
      <c r="AB16" s="509" t="n">
        <f aca="false">SUM(AB17:AB18)</f>
        <v>6</v>
      </c>
      <c r="AC16" s="509" t="n">
        <f aca="false">SUM(AC17:AC18)</f>
        <v>0</v>
      </c>
      <c r="AD16" s="509" t="n">
        <f aca="false">SUM(AD17:AD18)</f>
        <v>1</v>
      </c>
      <c r="AE16" s="509" t="n">
        <f aca="false">SUM(AE17:AE18)</f>
        <v>0</v>
      </c>
      <c r="AF16" s="509" t="n">
        <f aca="false">SUM(AF17:AF18)</f>
        <v>0</v>
      </c>
      <c r="AG16" s="510" t="n">
        <f aca="false">SUM(AG17:AG18)</f>
        <v>0</v>
      </c>
    </row>
    <row r="17" s="451" customFormat="true" ht="12" hidden="false" customHeight="true" outlineLevel="0" collapsed="false">
      <c r="A17" s="397"/>
      <c r="B17" s="465"/>
      <c r="C17" s="466"/>
      <c r="D17" s="529"/>
      <c r="E17" s="547" t="s">
        <v>475</v>
      </c>
      <c r="F17" s="555" t="n">
        <f aca="false">SUM(L17:AG17)</f>
        <v>15</v>
      </c>
      <c r="G17" s="556" t="n">
        <v>0</v>
      </c>
      <c r="H17" s="557" t="n">
        <v>0</v>
      </c>
      <c r="I17" s="557" t="n">
        <v>0</v>
      </c>
      <c r="J17" s="557" t="n">
        <v>0</v>
      </c>
      <c r="K17" s="558" t="n">
        <v>0</v>
      </c>
      <c r="L17" s="554" t="n">
        <f aca="false">SUM(G17:K17)</f>
        <v>0</v>
      </c>
      <c r="M17" s="557" t="n">
        <v>0</v>
      </c>
      <c r="N17" s="557" t="n">
        <v>0</v>
      </c>
      <c r="O17" s="557" t="n">
        <v>0</v>
      </c>
      <c r="P17" s="558" t="n">
        <v>0</v>
      </c>
      <c r="Q17" s="556" t="n">
        <v>0</v>
      </c>
      <c r="R17" s="557" t="n">
        <v>0</v>
      </c>
      <c r="S17" s="557" t="n">
        <v>0</v>
      </c>
      <c r="T17" s="557" t="n">
        <v>0</v>
      </c>
      <c r="U17" s="557" t="n">
        <v>0</v>
      </c>
      <c r="V17" s="557" t="n">
        <v>0</v>
      </c>
      <c r="W17" s="557" t="n">
        <v>2</v>
      </c>
      <c r="X17" s="557" t="n">
        <v>0</v>
      </c>
      <c r="Y17" s="557" t="n">
        <v>1</v>
      </c>
      <c r="Z17" s="557" t="n">
        <v>2</v>
      </c>
      <c r="AA17" s="557" t="n">
        <v>4</v>
      </c>
      <c r="AB17" s="557" t="n">
        <v>6</v>
      </c>
      <c r="AC17" s="557" t="n">
        <v>0</v>
      </c>
      <c r="AD17" s="557" t="n">
        <v>0</v>
      </c>
      <c r="AE17" s="557" t="n">
        <v>0</v>
      </c>
      <c r="AF17" s="557" t="n">
        <v>0</v>
      </c>
      <c r="AG17" s="558" t="n">
        <v>0</v>
      </c>
    </row>
    <row r="18" s="451" customFormat="true" ht="17.25" hidden="false" customHeight="true" outlineLevel="0" collapsed="false">
      <c r="A18" s="397"/>
      <c r="B18" s="465"/>
      <c r="C18" s="466"/>
      <c r="D18" s="529"/>
      <c r="E18" s="547" t="s">
        <v>476</v>
      </c>
      <c r="F18" s="555" t="n">
        <f aca="false">SUM(L18:AG18)</f>
        <v>7</v>
      </c>
      <c r="G18" s="556" t="n">
        <v>0</v>
      </c>
      <c r="H18" s="557" t="n">
        <v>0</v>
      </c>
      <c r="I18" s="557" t="n">
        <v>0</v>
      </c>
      <c r="J18" s="557" t="n">
        <v>0</v>
      </c>
      <c r="K18" s="558" t="n">
        <v>0</v>
      </c>
      <c r="L18" s="554" t="n">
        <f aca="false">SUM(G18:K18)</f>
        <v>0</v>
      </c>
      <c r="M18" s="557" t="n">
        <v>0</v>
      </c>
      <c r="N18" s="557" t="n">
        <v>0</v>
      </c>
      <c r="O18" s="557" t="n">
        <v>0</v>
      </c>
      <c r="P18" s="558" t="n">
        <v>0</v>
      </c>
      <c r="Q18" s="556" t="n">
        <v>0</v>
      </c>
      <c r="R18" s="557" t="n">
        <v>0</v>
      </c>
      <c r="S18" s="557" t="n">
        <v>0</v>
      </c>
      <c r="T18" s="557" t="n">
        <v>0</v>
      </c>
      <c r="U18" s="557" t="n">
        <v>1</v>
      </c>
      <c r="V18" s="557" t="n">
        <v>0</v>
      </c>
      <c r="W18" s="557" t="n">
        <v>0</v>
      </c>
      <c r="X18" s="557" t="n">
        <v>1</v>
      </c>
      <c r="Y18" s="557" t="n">
        <v>0</v>
      </c>
      <c r="Z18" s="557" t="n">
        <v>2</v>
      </c>
      <c r="AA18" s="557" t="n">
        <v>2</v>
      </c>
      <c r="AB18" s="557" t="n">
        <v>0</v>
      </c>
      <c r="AC18" s="557" t="n">
        <v>0</v>
      </c>
      <c r="AD18" s="557" t="n">
        <v>1</v>
      </c>
      <c r="AE18" s="557" t="n">
        <v>0</v>
      </c>
      <c r="AF18" s="557" t="n">
        <v>0</v>
      </c>
      <c r="AG18" s="558" t="n">
        <v>0</v>
      </c>
    </row>
    <row r="19" s="444" customFormat="true" ht="12" hidden="false" customHeight="true" outlineLevel="0" collapsed="false">
      <c r="A19" s="397" t="s">
        <v>424</v>
      </c>
      <c r="B19" s="465"/>
      <c r="C19" s="468" t="s">
        <v>425</v>
      </c>
      <c r="D19" s="338"/>
      <c r="E19" s="436" t="s">
        <v>7</v>
      </c>
      <c r="F19" s="504" t="n">
        <f aca="false">SUM(L19:AG19)</f>
        <v>65</v>
      </c>
      <c r="G19" s="508" t="n">
        <f aca="false">SUM(G20:G21)</f>
        <v>0</v>
      </c>
      <c r="H19" s="509" t="n">
        <f aca="false">SUM(H20:H21)</f>
        <v>0</v>
      </c>
      <c r="I19" s="509" t="n">
        <f aca="false">SUM(I20:I21)</f>
        <v>0</v>
      </c>
      <c r="J19" s="509" t="n">
        <f aca="false">SUM(J20:J21)</f>
        <v>0</v>
      </c>
      <c r="K19" s="510" t="n">
        <f aca="false">SUM(K20:K21)</f>
        <v>0</v>
      </c>
      <c r="L19" s="554" t="n">
        <f aca="false">SUM(L20:L21)</f>
        <v>0</v>
      </c>
      <c r="M19" s="509" t="n">
        <f aca="false">SUM(M20:M21)</f>
        <v>0</v>
      </c>
      <c r="N19" s="509" t="n">
        <f aca="false">SUM(N20:N21)</f>
        <v>0</v>
      </c>
      <c r="O19" s="509" t="n">
        <f aca="false">SUM(O20:O21)</f>
        <v>0</v>
      </c>
      <c r="P19" s="510" t="n">
        <f aca="false">SUM(P20:P21)</f>
        <v>0</v>
      </c>
      <c r="Q19" s="508" t="n">
        <f aca="false">SUM(Q20:Q21)</f>
        <v>0</v>
      </c>
      <c r="R19" s="509" t="n">
        <f aca="false">SUM(R20:R21)</f>
        <v>0</v>
      </c>
      <c r="S19" s="509" t="n">
        <f aca="false">SUM(S20:S21)</f>
        <v>1</v>
      </c>
      <c r="T19" s="509" t="n">
        <f aca="false">SUM(T20:T21)</f>
        <v>1</v>
      </c>
      <c r="U19" s="509" t="n">
        <f aca="false">SUM(U20:U21)</f>
        <v>1</v>
      </c>
      <c r="V19" s="509" t="n">
        <f aca="false">SUM(V20:V21)</f>
        <v>3</v>
      </c>
      <c r="W19" s="509" t="n">
        <f aca="false">SUM(W20:W21)</f>
        <v>3</v>
      </c>
      <c r="X19" s="509" t="n">
        <f aca="false">SUM(X20:X21)</f>
        <v>7</v>
      </c>
      <c r="Y19" s="509" t="n">
        <f aca="false">SUM(Y20:Y21)</f>
        <v>6</v>
      </c>
      <c r="Z19" s="509" t="n">
        <f aca="false">SUM(Z20:Z21)</f>
        <v>5</v>
      </c>
      <c r="AA19" s="509" t="n">
        <f aca="false">SUM(AA20:AA21)</f>
        <v>3</v>
      </c>
      <c r="AB19" s="509" t="n">
        <f aca="false">SUM(AB20:AB21)</f>
        <v>15</v>
      </c>
      <c r="AC19" s="509" t="n">
        <f aca="false">SUM(AC20:AC21)</f>
        <v>12</v>
      </c>
      <c r="AD19" s="509" t="n">
        <f aca="false">SUM(AD20:AD21)</f>
        <v>7</v>
      </c>
      <c r="AE19" s="509" t="n">
        <f aca="false">SUM(AE20:AE21)</f>
        <v>1</v>
      </c>
      <c r="AF19" s="509" t="n">
        <f aca="false">SUM(AF20:AF21)</f>
        <v>0</v>
      </c>
      <c r="AG19" s="510" t="n">
        <f aca="false">SUM(AG20:AG21)</f>
        <v>0</v>
      </c>
    </row>
    <row r="20" s="451" customFormat="true" ht="12" hidden="false" customHeight="true" outlineLevel="0" collapsed="false">
      <c r="A20" s="397"/>
      <c r="B20" s="465"/>
      <c r="C20" s="468"/>
      <c r="D20" s="529"/>
      <c r="E20" s="547" t="s">
        <v>475</v>
      </c>
      <c r="F20" s="555" t="n">
        <f aca="false">SUM(L20:AG20)</f>
        <v>35</v>
      </c>
      <c r="G20" s="556" t="n">
        <v>0</v>
      </c>
      <c r="H20" s="557" t="n">
        <v>0</v>
      </c>
      <c r="I20" s="557" t="n">
        <v>0</v>
      </c>
      <c r="J20" s="557" t="n">
        <v>0</v>
      </c>
      <c r="K20" s="558" t="n">
        <v>0</v>
      </c>
      <c r="L20" s="554" t="n">
        <f aca="false">SUM(G20:K20)</f>
        <v>0</v>
      </c>
      <c r="M20" s="557" t="n">
        <v>0</v>
      </c>
      <c r="N20" s="557" t="n">
        <v>0</v>
      </c>
      <c r="O20" s="557" t="n">
        <v>0</v>
      </c>
      <c r="P20" s="558" t="n">
        <v>0</v>
      </c>
      <c r="Q20" s="556" t="n">
        <v>0</v>
      </c>
      <c r="R20" s="557" t="n">
        <v>0</v>
      </c>
      <c r="S20" s="557" t="n">
        <v>0</v>
      </c>
      <c r="T20" s="557" t="n">
        <v>1</v>
      </c>
      <c r="U20" s="557" t="n">
        <v>0</v>
      </c>
      <c r="V20" s="557" t="n">
        <v>1</v>
      </c>
      <c r="W20" s="557" t="n">
        <v>3</v>
      </c>
      <c r="X20" s="557" t="n">
        <v>3</v>
      </c>
      <c r="Y20" s="557" t="n">
        <v>5</v>
      </c>
      <c r="Z20" s="557" t="n">
        <v>3</v>
      </c>
      <c r="AA20" s="557" t="n">
        <v>1</v>
      </c>
      <c r="AB20" s="557" t="n">
        <v>10</v>
      </c>
      <c r="AC20" s="557" t="n">
        <v>4</v>
      </c>
      <c r="AD20" s="557" t="n">
        <v>3</v>
      </c>
      <c r="AE20" s="557" t="n">
        <v>1</v>
      </c>
      <c r="AF20" s="557" t="n">
        <v>0</v>
      </c>
      <c r="AG20" s="558" t="n">
        <v>0</v>
      </c>
    </row>
    <row r="21" s="451" customFormat="true" ht="17.25" hidden="false" customHeight="true" outlineLevel="0" collapsed="false">
      <c r="A21" s="397"/>
      <c r="B21" s="465"/>
      <c r="C21" s="468"/>
      <c r="D21" s="529"/>
      <c r="E21" s="547" t="s">
        <v>476</v>
      </c>
      <c r="F21" s="555" t="n">
        <f aca="false">SUM(L21:AG21)</f>
        <v>30</v>
      </c>
      <c r="G21" s="556" t="n">
        <v>0</v>
      </c>
      <c r="H21" s="557" t="n">
        <v>0</v>
      </c>
      <c r="I21" s="557" t="n">
        <v>0</v>
      </c>
      <c r="J21" s="557" t="n">
        <v>0</v>
      </c>
      <c r="K21" s="558" t="n">
        <v>0</v>
      </c>
      <c r="L21" s="554" t="n">
        <f aca="false">SUM(G21:K21)</f>
        <v>0</v>
      </c>
      <c r="M21" s="557" t="n">
        <v>0</v>
      </c>
      <c r="N21" s="557" t="n">
        <v>0</v>
      </c>
      <c r="O21" s="557" t="n">
        <v>0</v>
      </c>
      <c r="P21" s="558" t="n">
        <v>0</v>
      </c>
      <c r="Q21" s="556" t="n">
        <v>0</v>
      </c>
      <c r="R21" s="557" t="n">
        <v>0</v>
      </c>
      <c r="S21" s="557" t="n">
        <v>1</v>
      </c>
      <c r="T21" s="557" t="n">
        <v>0</v>
      </c>
      <c r="U21" s="557" t="n">
        <v>1</v>
      </c>
      <c r="V21" s="557" t="n">
        <v>2</v>
      </c>
      <c r="W21" s="557" t="n">
        <v>0</v>
      </c>
      <c r="X21" s="557" t="n">
        <v>4</v>
      </c>
      <c r="Y21" s="557" t="n">
        <v>1</v>
      </c>
      <c r="Z21" s="557" t="n">
        <v>2</v>
      </c>
      <c r="AA21" s="557" t="n">
        <v>2</v>
      </c>
      <c r="AB21" s="557" t="n">
        <v>5</v>
      </c>
      <c r="AC21" s="557" t="n">
        <v>8</v>
      </c>
      <c r="AD21" s="557" t="n">
        <v>4</v>
      </c>
      <c r="AE21" s="557" t="n">
        <v>0</v>
      </c>
      <c r="AF21" s="557" t="n">
        <v>0</v>
      </c>
      <c r="AG21" s="558" t="n">
        <v>0</v>
      </c>
    </row>
    <row r="22" s="451" customFormat="true" ht="12" hidden="false" customHeight="true" outlineLevel="0" collapsed="false">
      <c r="A22" s="397" t="s">
        <v>426</v>
      </c>
      <c r="B22" s="465"/>
      <c r="C22" s="466" t="s">
        <v>427</v>
      </c>
      <c r="D22" s="467"/>
      <c r="E22" s="547" t="s">
        <v>7</v>
      </c>
      <c r="F22" s="504" t="n">
        <f aca="false">SUM(L22:AG22)</f>
        <v>69</v>
      </c>
      <c r="G22" s="508" t="n">
        <f aca="false">SUM(G23:G24)</f>
        <v>0</v>
      </c>
      <c r="H22" s="509" t="n">
        <f aca="false">SUM(H23:H24)</f>
        <v>0</v>
      </c>
      <c r="I22" s="509" t="n">
        <f aca="false">SUM(I23:I24)</f>
        <v>0</v>
      </c>
      <c r="J22" s="509" t="n">
        <f aca="false">SUM(J23:J24)</f>
        <v>0</v>
      </c>
      <c r="K22" s="510" t="n">
        <f aca="false">SUM(K23:K24)</f>
        <v>0</v>
      </c>
      <c r="L22" s="554" t="n">
        <f aca="false">SUM(L23:L24)</f>
        <v>0</v>
      </c>
      <c r="M22" s="509" t="n">
        <f aca="false">SUM(M23:M24)</f>
        <v>0</v>
      </c>
      <c r="N22" s="509" t="n">
        <f aca="false">SUM(N23:N24)</f>
        <v>0</v>
      </c>
      <c r="O22" s="509" t="n">
        <f aca="false">SUM(O23:O24)</f>
        <v>0</v>
      </c>
      <c r="P22" s="510" t="n">
        <f aca="false">SUM(P23:P24)</f>
        <v>0</v>
      </c>
      <c r="Q22" s="508" t="n">
        <f aca="false">SUM(Q23:Q24)</f>
        <v>0</v>
      </c>
      <c r="R22" s="509" t="n">
        <f aca="false">SUM(R23:R24)</f>
        <v>1</v>
      </c>
      <c r="S22" s="509" t="n">
        <f aca="false">SUM(S23:S24)</f>
        <v>0</v>
      </c>
      <c r="T22" s="509" t="n">
        <f aca="false">SUM(T23:T24)</f>
        <v>1</v>
      </c>
      <c r="U22" s="509" t="n">
        <f aca="false">SUM(U23:U24)</f>
        <v>0</v>
      </c>
      <c r="V22" s="509" t="n">
        <f aca="false">SUM(V23:V24)</f>
        <v>1</v>
      </c>
      <c r="W22" s="509" t="n">
        <f aca="false">SUM(W23:W24)</f>
        <v>3</v>
      </c>
      <c r="X22" s="509" t="n">
        <f aca="false">SUM(X23:X24)</f>
        <v>1</v>
      </c>
      <c r="Y22" s="509" t="n">
        <f aca="false">SUM(Y23:Y24)</f>
        <v>10</v>
      </c>
      <c r="Z22" s="509" t="n">
        <f aca="false">SUM(Z23:Z24)</f>
        <v>6</v>
      </c>
      <c r="AA22" s="509" t="n">
        <f aca="false">SUM(AA23:AA24)</f>
        <v>14</v>
      </c>
      <c r="AB22" s="509" t="n">
        <f aca="false">SUM(AB23:AB24)</f>
        <v>12</v>
      </c>
      <c r="AC22" s="509" t="n">
        <f aca="false">SUM(AC23:AC24)</f>
        <v>11</v>
      </c>
      <c r="AD22" s="509" t="n">
        <f aca="false">SUM(AD23:AD24)</f>
        <v>7</v>
      </c>
      <c r="AE22" s="509" t="n">
        <f aca="false">SUM(AE23:AE24)</f>
        <v>2</v>
      </c>
      <c r="AF22" s="509" t="n">
        <f aca="false">SUM(AF23:AF24)</f>
        <v>0</v>
      </c>
      <c r="AG22" s="510" t="n">
        <f aca="false">SUM(AG23:AG24)</f>
        <v>0</v>
      </c>
      <c r="AH22" s="444"/>
    </row>
    <row r="23" s="451" customFormat="true" ht="12" hidden="false" customHeight="true" outlineLevel="0" collapsed="false">
      <c r="A23" s="397"/>
      <c r="B23" s="465"/>
      <c r="C23" s="466"/>
      <c r="D23" s="529"/>
      <c r="E23" s="547" t="s">
        <v>475</v>
      </c>
      <c r="F23" s="555" t="n">
        <f aca="false">SUM(L23:AG23)</f>
        <v>36</v>
      </c>
      <c r="G23" s="556" t="n">
        <v>0</v>
      </c>
      <c r="H23" s="557" t="n">
        <v>0</v>
      </c>
      <c r="I23" s="557" t="n">
        <v>0</v>
      </c>
      <c r="J23" s="557" t="n">
        <v>0</v>
      </c>
      <c r="K23" s="558" t="n">
        <v>0</v>
      </c>
      <c r="L23" s="554" t="n">
        <f aca="false">SUM(G23:K23)</f>
        <v>0</v>
      </c>
      <c r="M23" s="557" t="n">
        <v>0</v>
      </c>
      <c r="N23" s="557" t="n">
        <v>0</v>
      </c>
      <c r="O23" s="557" t="n">
        <v>0</v>
      </c>
      <c r="P23" s="558" t="n">
        <v>0</v>
      </c>
      <c r="Q23" s="556" t="n">
        <v>0</v>
      </c>
      <c r="R23" s="557" t="n">
        <v>0</v>
      </c>
      <c r="S23" s="557" t="n">
        <v>0</v>
      </c>
      <c r="T23" s="557" t="n">
        <v>1</v>
      </c>
      <c r="U23" s="557" t="n">
        <v>0</v>
      </c>
      <c r="V23" s="557" t="n">
        <v>0</v>
      </c>
      <c r="W23" s="557" t="n">
        <v>1</v>
      </c>
      <c r="X23" s="557" t="n">
        <v>1</v>
      </c>
      <c r="Y23" s="557" t="n">
        <v>5</v>
      </c>
      <c r="Z23" s="557" t="n">
        <v>5</v>
      </c>
      <c r="AA23" s="557" t="n">
        <v>7</v>
      </c>
      <c r="AB23" s="557" t="n">
        <v>6</v>
      </c>
      <c r="AC23" s="557" t="n">
        <v>6</v>
      </c>
      <c r="AD23" s="557" t="n">
        <v>3</v>
      </c>
      <c r="AE23" s="557" t="n">
        <v>1</v>
      </c>
      <c r="AF23" s="557" t="n">
        <v>0</v>
      </c>
      <c r="AG23" s="558" t="n">
        <v>0</v>
      </c>
    </row>
    <row r="24" s="451" customFormat="true" ht="17.25" hidden="false" customHeight="true" outlineLevel="0" collapsed="false">
      <c r="A24" s="397"/>
      <c r="B24" s="465"/>
      <c r="C24" s="466"/>
      <c r="D24" s="529"/>
      <c r="E24" s="547" t="s">
        <v>476</v>
      </c>
      <c r="F24" s="555" t="n">
        <f aca="false">SUM(L24:AG24)</f>
        <v>33</v>
      </c>
      <c r="G24" s="556" t="n">
        <v>0</v>
      </c>
      <c r="H24" s="557" t="n">
        <v>0</v>
      </c>
      <c r="I24" s="557" t="n">
        <v>0</v>
      </c>
      <c r="J24" s="557" t="n">
        <v>0</v>
      </c>
      <c r="K24" s="558" t="n">
        <v>0</v>
      </c>
      <c r="L24" s="554" t="n">
        <f aca="false">SUM(G24:K24)</f>
        <v>0</v>
      </c>
      <c r="M24" s="557" t="n">
        <v>0</v>
      </c>
      <c r="N24" s="557" t="n">
        <v>0</v>
      </c>
      <c r="O24" s="557" t="n">
        <v>0</v>
      </c>
      <c r="P24" s="558" t="n">
        <v>0</v>
      </c>
      <c r="Q24" s="556" t="n">
        <v>0</v>
      </c>
      <c r="R24" s="557" t="n">
        <v>1</v>
      </c>
      <c r="S24" s="557" t="n">
        <v>0</v>
      </c>
      <c r="T24" s="557" t="n">
        <v>0</v>
      </c>
      <c r="U24" s="557" t="n">
        <v>0</v>
      </c>
      <c r="V24" s="557" t="n">
        <v>1</v>
      </c>
      <c r="W24" s="557" t="n">
        <v>2</v>
      </c>
      <c r="X24" s="557" t="n">
        <v>0</v>
      </c>
      <c r="Y24" s="557" t="n">
        <v>5</v>
      </c>
      <c r="Z24" s="557" t="n">
        <v>1</v>
      </c>
      <c r="AA24" s="557" t="n">
        <v>7</v>
      </c>
      <c r="AB24" s="557" t="n">
        <v>6</v>
      </c>
      <c r="AC24" s="557" t="n">
        <v>5</v>
      </c>
      <c r="AD24" s="557" t="n">
        <v>4</v>
      </c>
      <c r="AE24" s="557" t="n">
        <v>1</v>
      </c>
      <c r="AF24" s="557" t="n">
        <v>0</v>
      </c>
      <c r="AG24" s="558" t="n">
        <v>0</v>
      </c>
    </row>
    <row r="25" s="451" customFormat="true" ht="12" hidden="false" customHeight="true" outlineLevel="0" collapsed="false">
      <c r="A25" s="397" t="s">
        <v>428</v>
      </c>
      <c r="B25" s="465"/>
      <c r="C25" s="466" t="s">
        <v>429</v>
      </c>
      <c r="D25" s="467"/>
      <c r="E25" s="547" t="s">
        <v>7</v>
      </c>
      <c r="F25" s="504" t="n">
        <f aca="false">SUM(L25:AG25)</f>
        <v>27</v>
      </c>
      <c r="G25" s="508" t="n">
        <f aca="false">SUM(G26:G27)</f>
        <v>0</v>
      </c>
      <c r="H25" s="509" t="n">
        <f aca="false">SUM(H26:H27)</f>
        <v>0</v>
      </c>
      <c r="I25" s="509" t="n">
        <f aca="false">SUM(I26:I27)</f>
        <v>0</v>
      </c>
      <c r="J25" s="509" t="n">
        <f aca="false">SUM(J26:J27)</f>
        <v>0</v>
      </c>
      <c r="K25" s="510" t="n">
        <f aca="false">SUM(K26:K27)</f>
        <v>0</v>
      </c>
      <c r="L25" s="554" t="n">
        <f aca="false">SUM(L26:L27)</f>
        <v>0</v>
      </c>
      <c r="M25" s="509" t="n">
        <f aca="false">SUM(M26:M27)</f>
        <v>0</v>
      </c>
      <c r="N25" s="509" t="n">
        <f aca="false">SUM(N26:N27)</f>
        <v>0</v>
      </c>
      <c r="O25" s="509" t="n">
        <f aca="false">SUM(O26:O27)</f>
        <v>0</v>
      </c>
      <c r="P25" s="510" t="n">
        <f aca="false">SUM(P26:P27)</f>
        <v>0</v>
      </c>
      <c r="Q25" s="508" t="n">
        <f aca="false">SUM(Q26:Q27)</f>
        <v>0</v>
      </c>
      <c r="R25" s="509" t="n">
        <f aca="false">SUM(R26:R27)</f>
        <v>0</v>
      </c>
      <c r="S25" s="509" t="n">
        <f aca="false">SUM(S26:S27)</f>
        <v>0</v>
      </c>
      <c r="T25" s="509" t="n">
        <f aca="false">SUM(T26:T27)</f>
        <v>0</v>
      </c>
      <c r="U25" s="509" t="n">
        <f aca="false">SUM(U26:U27)</f>
        <v>0</v>
      </c>
      <c r="V25" s="509" t="n">
        <f aca="false">SUM(V26:V27)</f>
        <v>2</v>
      </c>
      <c r="W25" s="509" t="n">
        <f aca="false">SUM(W26:W27)</f>
        <v>1</v>
      </c>
      <c r="X25" s="509" t="n">
        <f aca="false">SUM(X26:X27)</f>
        <v>4</v>
      </c>
      <c r="Y25" s="509" t="n">
        <f aca="false">SUM(Y26:Y27)</f>
        <v>2</v>
      </c>
      <c r="Z25" s="509" t="n">
        <f aca="false">SUM(Z26:Z27)</f>
        <v>4</v>
      </c>
      <c r="AA25" s="509" t="n">
        <f aca="false">SUM(AA26:AA27)</f>
        <v>3</v>
      </c>
      <c r="AB25" s="509" t="n">
        <f aca="false">SUM(AB26:AB27)</f>
        <v>4</v>
      </c>
      <c r="AC25" s="509" t="n">
        <f aca="false">SUM(AC26:AC27)</f>
        <v>5</v>
      </c>
      <c r="AD25" s="509" t="n">
        <f aca="false">SUM(AD26:AD27)</f>
        <v>2</v>
      </c>
      <c r="AE25" s="509" t="n">
        <f aca="false">SUM(AE26:AE27)</f>
        <v>0</v>
      </c>
      <c r="AF25" s="509" t="n">
        <f aca="false">SUM(AF26:AF27)</f>
        <v>0</v>
      </c>
      <c r="AG25" s="510" t="n">
        <f aca="false">SUM(AG26:AG27)</f>
        <v>0</v>
      </c>
      <c r="AH25" s="444"/>
    </row>
    <row r="26" s="451" customFormat="true" ht="12" hidden="false" customHeight="true" outlineLevel="0" collapsed="false">
      <c r="A26" s="397"/>
      <c r="B26" s="465"/>
      <c r="C26" s="466"/>
      <c r="D26" s="529"/>
      <c r="E26" s="547" t="s">
        <v>475</v>
      </c>
      <c r="F26" s="555" t="n">
        <f aca="false">SUM(L26:AG26)</f>
        <v>15</v>
      </c>
      <c r="G26" s="556" t="n">
        <v>0</v>
      </c>
      <c r="H26" s="557" t="n">
        <v>0</v>
      </c>
      <c r="I26" s="557" t="n">
        <v>0</v>
      </c>
      <c r="J26" s="557" t="n">
        <v>0</v>
      </c>
      <c r="K26" s="558" t="n">
        <v>0</v>
      </c>
      <c r="L26" s="554" t="n">
        <f aca="false">SUM(G26:K26)</f>
        <v>0</v>
      </c>
      <c r="M26" s="557" t="n">
        <v>0</v>
      </c>
      <c r="N26" s="557" t="n">
        <v>0</v>
      </c>
      <c r="O26" s="557" t="n">
        <v>0</v>
      </c>
      <c r="P26" s="558" t="n">
        <v>0</v>
      </c>
      <c r="Q26" s="556" t="n">
        <v>0</v>
      </c>
      <c r="R26" s="557" t="n">
        <v>0</v>
      </c>
      <c r="S26" s="557" t="n">
        <v>0</v>
      </c>
      <c r="T26" s="557" t="n">
        <v>0</v>
      </c>
      <c r="U26" s="557" t="n">
        <v>0</v>
      </c>
      <c r="V26" s="557" t="n">
        <v>2</v>
      </c>
      <c r="W26" s="557" t="n">
        <v>1</v>
      </c>
      <c r="X26" s="557" t="n">
        <v>4</v>
      </c>
      <c r="Y26" s="557" t="n">
        <v>1</v>
      </c>
      <c r="Z26" s="557" t="n">
        <v>2</v>
      </c>
      <c r="AA26" s="557" t="n">
        <v>2</v>
      </c>
      <c r="AB26" s="557" t="n">
        <v>2</v>
      </c>
      <c r="AC26" s="557" t="n">
        <v>1</v>
      </c>
      <c r="AD26" s="557" t="n">
        <v>0</v>
      </c>
      <c r="AE26" s="557" t="n">
        <v>0</v>
      </c>
      <c r="AF26" s="557" t="n">
        <v>0</v>
      </c>
      <c r="AG26" s="558" t="n">
        <v>0</v>
      </c>
    </row>
    <row r="27" s="451" customFormat="true" ht="17.25" hidden="false" customHeight="true" outlineLevel="0" collapsed="false">
      <c r="A27" s="397"/>
      <c r="B27" s="465"/>
      <c r="C27" s="466"/>
      <c r="D27" s="529"/>
      <c r="E27" s="547" t="s">
        <v>476</v>
      </c>
      <c r="F27" s="555" t="n">
        <f aca="false">SUM(L27:AG27)</f>
        <v>12</v>
      </c>
      <c r="G27" s="556" t="n">
        <v>0</v>
      </c>
      <c r="H27" s="557" t="n">
        <v>0</v>
      </c>
      <c r="I27" s="557" t="n">
        <v>0</v>
      </c>
      <c r="J27" s="557" t="n">
        <v>0</v>
      </c>
      <c r="K27" s="558" t="n">
        <v>0</v>
      </c>
      <c r="L27" s="554" t="n">
        <f aca="false">SUM(G27:K27)</f>
        <v>0</v>
      </c>
      <c r="M27" s="557" t="n">
        <v>0</v>
      </c>
      <c r="N27" s="557" t="n">
        <v>0</v>
      </c>
      <c r="O27" s="557" t="n">
        <v>0</v>
      </c>
      <c r="P27" s="558" t="n">
        <v>0</v>
      </c>
      <c r="Q27" s="556" t="n">
        <v>0</v>
      </c>
      <c r="R27" s="557" t="n">
        <v>0</v>
      </c>
      <c r="S27" s="557" t="n">
        <v>0</v>
      </c>
      <c r="T27" s="557" t="n">
        <v>0</v>
      </c>
      <c r="U27" s="557" t="n">
        <v>0</v>
      </c>
      <c r="V27" s="557" t="n">
        <v>0</v>
      </c>
      <c r="W27" s="557" t="n">
        <v>0</v>
      </c>
      <c r="X27" s="557" t="n">
        <v>0</v>
      </c>
      <c r="Y27" s="557" t="n">
        <v>1</v>
      </c>
      <c r="Z27" s="557" t="n">
        <v>2</v>
      </c>
      <c r="AA27" s="557" t="n">
        <v>1</v>
      </c>
      <c r="AB27" s="557" t="n">
        <v>2</v>
      </c>
      <c r="AC27" s="557" t="n">
        <v>4</v>
      </c>
      <c r="AD27" s="557" t="n">
        <v>2</v>
      </c>
      <c r="AE27" s="557" t="n">
        <v>0</v>
      </c>
      <c r="AF27" s="557" t="n">
        <v>0</v>
      </c>
      <c r="AG27" s="558" t="n">
        <v>0</v>
      </c>
    </row>
    <row r="28" s="451" customFormat="true" ht="12" hidden="false" customHeight="true" outlineLevel="0" collapsed="false">
      <c r="A28" s="397" t="s">
        <v>430</v>
      </c>
      <c r="B28" s="465"/>
      <c r="C28" s="466" t="s">
        <v>431</v>
      </c>
      <c r="D28" s="467"/>
      <c r="E28" s="547" t="s">
        <v>7</v>
      </c>
      <c r="F28" s="504" t="n">
        <f aca="false">SUM(L28:AG28)</f>
        <v>38</v>
      </c>
      <c r="G28" s="508" t="n">
        <f aca="false">SUM(G29:G30)</f>
        <v>0</v>
      </c>
      <c r="H28" s="509" t="n">
        <f aca="false">SUM(H29:H30)</f>
        <v>0</v>
      </c>
      <c r="I28" s="509" t="n">
        <f aca="false">SUM(I29:I30)</f>
        <v>0</v>
      </c>
      <c r="J28" s="509" t="n">
        <f aca="false">SUM(J29:J30)</f>
        <v>0</v>
      </c>
      <c r="K28" s="510" t="n">
        <f aca="false">SUM(K29:K30)</f>
        <v>0</v>
      </c>
      <c r="L28" s="554" t="n">
        <f aca="false">SUM(L29:L30)</f>
        <v>0</v>
      </c>
      <c r="M28" s="509" t="n">
        <f aca="false">SUM(M29:M30)</f>
        <v>0</v>
      </c>
      <c r="N28" s="509" t="n">
        <f aca="false">SUM(N29:N30)</f>
        <v>0</v>
      </c>
      <c r="O28" s="509" t="n">
        <f aca="false">SUM(O29:O30)</f>
        <v>0</v>
      </c>
      <c r="P28" s="510" t="n">
        <f aca="false">SUM(P29:P30)</f>
        <v>0</v>
      </c>
      <c r="Q28" s="508" t="n">
        <f aca="false">SUM(Q29:Q30)</f>
        <v>0</v>
      </c>
      <c r="R28" s="509" t="n">
        <f aca="false">SUM(R29:R30)</f>
        <v>0</v>
      </c>
      <c r="S28" s="509" t="n">
        <f aca="false">SUM(S29:S30)</f>
        <v>0</v>
      </c>
      <c r="T28" s="509" t="n">
        <f aca="false">SUM(T29:T30)</f>
        <v>0</v>
      </c>
      <c r="U28" s="509" t="n">
        <f aca="false">SUM(U29:U30)</f>
        <v>0</v>
      </c>
      <c r="V28" s="509" t="n">
        <f aca="false">SUM(V29:V30)</f>
        <v>0</v>
      </c>
      <c r="W28" s="509" t="n">
        <f aca="false">SUM(W29:W30)</f>
        <v>1</v>
      </c>
      <c r="X28" s="509" t="n">
        <f aca="false">SUM(X29:X30)</f>
        <v>3</v>
      </c>
      <c r="Y28" s="509" t="n">
        <f aca="false">SUM(Y29:Y30)</f>
        <v>7</v>
      </c>
      <c r="Z28" s="509" t="n">
        <f aca="false">SUM(Z29:Z30)</f>
        <v>3</v>
      </c>
      <c r="AA28" s="509" t="n">
        <f aca="false">SUM(AA29:AA30)</f>
        <v>3</v>
      </c>
      <c r="AB28" s="509" t="n">
        <f aca="false">SUM(AB29:AB30)</f>
        <v>9</v>
      </c>
      <c r="AC28" s="509" t="n">
        <f aca="false">SUM(AC29:AC30)</f>
        <v>7</v>
      </c>
      <c r="AD28" s="509" t="n">
        <f aca="false">SUM(AD29:AD30)</f>
        <v>3</v>
      </c>
      <c r="AE28" s="509" t="n">
        <f aca="false">SUM(AE29:AE30)</f>
        <v>2</v>
      </c>
      <c r="AF28" s="509" t="n">
        <f aca="false">SUM(AF29:AF30)</f>
        <v>0</v>
      </c>
      <c r="AG28" s="510" t="n">
        <f aca="false">SUM(AG29:AG30)</f>
        <v>0</v>
      </c>
      <c r="AH28" s="444"/>
    </row>
    <row r="29" s="451" customFormat="true" ht="12" hidden="false" customHeight="true" outlineLevel="0" collapsed="false">
      <c r="A29" s="397"/>
      <c r="B29" s="465"/>
      <c r="C29" s="466"/>
      <c r="D29" s="529"/>
      <c r="E29" s="547" t="s">
        <v>475</v>
      </c>
      <c r="F29" s="555" t="n">
        <f aca="false">SUM(L29:AG29)</f>
        <v>26</v>
      </c>
      <c r="G29" s="556" t="n">
        <v>0</v>
      </c>
      <c r="H29" s="557" t="n">
        <v>0</v>
      </c>
      <c r="I29" s="557" t="n">
        <v>0</v>
      </c>
      <c r="J29" s="557" t="n">
        <v>0</v>
      </c>
      <c r="K29" s="558" t="n">
        <v>0</v>
      </c>
      <c r="L29" s="554" t="n">
        <f aca="false">SUM(G29:K29)</f>
        <v>0</v>
      </c>
      <c r="M29" s="557" t="n">
        <v>0</v>
      </c>
      <c r="N29" s="557" t="n">
        <v>0</v>
      </c>
      <c r="O29" s="557" t="n">
        <v>0</v>
      </c>
      <c r="P29" s="558" t="n">
        <v>0</v>
      </c>
      <c r="Q29" s="556" t="n">
        <v>0</v>
      </c>
      <c r="R29" s="557" t="n">
        <v>0</v>
      </c>
      <c r="S29" s="557" t="n">
        <v>0</v>
      </c>
      <c r="T29" s="557" t="n">
        <v>0</v>
      </c>
      <c r="U29" s="557" t="n">
        <v>0</v>
      </c>
      <c r="V29" s="557" t="n">
        <v>0</v>
      </c>
      <c r="W29" s="557" t="n">
        <v>1</v>
      </c>
      <c r="X29" s="557" t="n">
        <v>3</v>
      </c>
      <c r="Y29" s="557" t="n">
        <v>6</v>
      </c>
      <c r="Z29" s="557" t="n">
        <v>3</v>
      </c>
      <c r="AA29" s="557" t="n">
        <v>0</v>
      </c>
      <c r="AB29" s="557" t="n">
        <v>7</v>
      </c>
      <c r="AC29" s="557" t="n">
        <v>4</v>
      </c>
      <c r="AD29" s="557" t="n">
        <v>1</v>
      </c>
      <c r="AE29" s="557" t="n">
        <v>1</v>
      </c>
      <c r="AF29" s="557" t="n">
        <v>0</v>
      </c>
      <c r="AG29" s="558" t="n">
        <v>0</v>
      </c>
    </row>
    <row r="30" s="451" customFormat="true" ht="17.25" hidden="false" customHeight="true" outlineLevel="0" collapsed="false">
      <c r="A30" s="397"/>
      <c r="B30" s="465"/>
      <c r="C30" s="466"/>
      <c r="D30" s="529"/>
      <c r="E30" s="547" t="s">
        <v>476</v>
      </c>
      <c r="F30" s="555" t="n">
        <f aca="false">SUM(L30:AG30)</f>
        <v>12</v>
      </c>
      <c r="G30" s="556" t="n">
        <v>0</v>
      </c>
      <c r="H30" s="557" t="n">
        <v>0</v>
      </c>
      <c r="I30" s="557" t="n">
        <v>0</v>
      </c>
      <c r="J30" s="557" t="n">
        <v>0</v>
      </c>
      <c r="K30" s="558" t="n">
        <v>0</v>
      </c>
      <c r="L30" s="554" t="n">
        <f aca="false">SUM(G30:K30)</f>
        <v>0</v>
      </c>
      <c r="M30" s="557" t="n">
        <v>0</v>
      </c>
      <c r="N30" s="557" t="n">
        <v>0</v>
      </c>
      <c r="O30" s="557" t="n">
        <v>0</v>
      </c>
      <c r="P30" s="558" t="n">
        <v>0</v>
      </c>
      <c r="Q30" s="556" t="n">
        <v>0</v>
      </c>
      <c r="R30" s="557" t="n">
        <v>0</v>
      </c>
      <c r="S30" s="557" t="n">
        <v>0</v>
      </c>
      <c r="T30" s="557" t="n">
        <v>0</v>
      </c>
      <c r="U30" s="557" t="n">
        <v>0</v>
      </c>
      <c r="V30" s="557" t="n">
        <v>0</v>
      </c>
      <c r="W30" s="557" t="n">
        <v>0</v>
      </c>
      <c r="X30" s="557" t="n">
        <v>0</v>
      </c>
      <c r="Y30" s="557" t="n">
        <v>1</v>
      </c>
      <c r="Z30" s="557" t="n">
        <v>0</v>
      </c>
      <c r="AA30" s="557" t="n">
        <v>3</v>
      </c>
      <c r="AB30" s="557" t="n">
        <v>2</v>
      </c>
      <c r="AC30" s="557" t="n">
        <v>3</v>
      </c>
      <c r="AD30" s="557" t="n">
        <v>2</v>
      </c>
      <c r="AE30" s="557" t="n">
        <v>1</v>
      </c>
      <c r="AF30" s="557" t="n">
        <v>0</v>
      </c>
      <c r="AG30" s="558" t="n">
        <v>0</v>
      </c>
    </row>
    <row r="31" s="451" customFormat="true" ht="12" hidden="false" customHeight="true" outlineLevel="0" collapsed="false">
      <c r="A31" s="397" t="s">
        <v>432</v>
      </c>
      <c r="B31" s="465"/>
      <c r="C31" s="466" t="s">
        <v>433</v>
      </c>
      <c r="D31" s="467"/>
      <c r="E31" s="547" t="s">
        <v>7</v>
      </c>
      <c r="F31" s="504" t="n">
        <f aca="false">SUM(L31:AG31)</f>
        <v>23</v>
      </c>
      <c r="G31" s="508" t="n">
        <f aca="false">SUM(G32:G33)</f>
        <v>0</v>
      </c>
      <c r="H31" s="509" t="n">
        <f aca="false">SUM(H32:H33)</f>
        <v>0</v>
      </c>
      <c r="I31" s="509" t="n">
        <f aca="false">SUM(I32:I33)</f>
        <v>0</v>
      </c>
      <c r="J31" s="509" t="n">
        <f aca="false">SUM(J32:J33)</f>
        <v>0</v>
      </c>
      <c r="K31" s="510" t="n">
        <f aca="false">SUM(K32:K33)</f>
        <v>0</v>
      </c>
      <c r="L31" s="554" t="n">
        <f aca="false">SUM(L32:L33)</f>
        <v>0</v>
      </c>
      <c r="M31" s="509" t="n">
        <f aca="false">SUM(M32:M33)</f>
        <v>0</v>
      </c>
      <c r="N31" s="509" t="n">
        <f aca="false">SUM(N32:N33)</f>
        <v>0</v>
      </c>
      <c r="O31" s="509" t="n">
        <f aca="false">SUM(O32:O33)</f>
        <v>0</v>
      </c>
      <c r="P31" s="510" t="n">
        <f aca="false">SUM(P32:P33)</f>
        <v>0</v>
      </c>
      <c r="Q31" s="508" t="n">
        <f aca="false">SUM(Q32:Q33)</f>
        <v>0</v>
      </c>
      <c r="R31" s="509" t="n">
        <f aca="false">SUM(R32:R33)</f>
        <v>0</v>
      </c>
      <c r="S31" s="509" t="n">
        <f aca="false">SUM(S32:S33)</f>
        <v>0</v>
      </c>
      <c r="T31" s="509" t="n">
        <f aca="false">SUM(T32:T33)</f>
        <v>0</v>
      </c>
      <c r="U31" s="509" t="n">
        <f aca="false">SUM(U32:U33)</f>
        <v>0</v>
      </c>
      <c r="V31" s="509" t="n">
        <f aca="false">SUM(V32:V33)</f>
        <v>0</v>
      </c>
      <c r="W31" s="509" t="n">
        <f aca="false">SUM(W32:W33)</f>
        <v>0</v>
      </c>
      <c r="X31" s="509" t="n">
        <f aca="false">SUM(X32:X33)</f>
        <v>3</v>
      </c>
      <c r="Y31" s="509" t="n">
        <f aca="false">SUM(Y32:Y33)</f>
        <v>1</v>
      </c>
      <c r="Z31" s="509" t="n">
        <f aca="false">SUM(Z32:Z33)</f>
        <v>1</v>
      </c>
      <c r="AA31" s="509" t="n">
        <f aca="false">SUM(AA32:AA33)</f>
        <v>7</v>
      </c>
      <c r="AB31" s="509" t="n">
        <f aca="false">SUM(AB32:AB33)</f>
        <v>3</v>
      </c>
      <c r="AC31" s="509" t="n">
        <f aca="false">SUM(AC32:AC33)</f>
        <v>5</v>
      </c>
      <c r="AD31" s="509" t="n">
        <f aca="false">SUM(AD32:AD33)</f>
        <v>1</v>
      </c>
      <c r="AE31" s="509" t="n">
        <f aca="false">SUM(AE32:AE33)</f>
        <v>2</v>
      </c>
      <c r="AF31" s="509" t="n">
        <f aca="false">SUM(AF32:AF33)</f>
        <v>0</v>
      </c>
      <c r="AG31" s="510" t="n">
        <f aca="false">SUM(AG32:AG33)</f>
        <v>0</v>
      </c>
      <c r="AH31" s="444"/>
    </row>
    <row r="32" s="451" customFormat="true" ht="12" hidden="false" customHeight="true" outlineLevel="0" collapsed="false">
      <c r="A32" s="397"/>
      <c r="B32" s="465"/>
      <c r="C32" s="466"/>
      <c r="D32" s="529"/>
      <c r="E32" s="547" t="s">
        <v>475</v>
      </c>
      <c r="F32" s="555" t="n">
        <f aca="false">SUM(L32:AG32)</f>
        <v>9</v>
      </c>
      <c r="G32" s="556" t="n">
        <v>0</v>
      </c>
      <c r="H32" s="557" t="n">
        <v>0</v>
      </c>
      <c r="I32" s="557" t="n">
        <v>0</v>
      </c>
      <c r="J32" s="557" t="n">
        <v>0</v>
      </c>
      <c r="K32" s="558" t="n">
        <v>0</v>
      </c>
      <c r="L32" s="554" t="n">
        <f aca="false">SUM(G32:K32)</f>
        <v>0</v>
      </c>
      <c r="M32" s="557" t="n">
        <v>0</v>
      </c>
      <c r="N32" s="557" t="n">
        <v>0</v>
      </c>
      <c r="O32" s="557" t="n">
        <v>0</v>
      </c>
      <c r="P32" s="558" t="n">
        <v>0</v>
      </c>
      <c r="Q32" s="556" t="n">
        <v>0</v>
      </c>
      <c r="R32" s="557" t="n">
        <v>0</v>
      </c>
      <c r="S32" s="557" t="n">
        <v>0</v>
      </c>
      <c r="T32" s="557" t="n">
        <v>0</v>
      </c>
      <c r="U32" s="557" t="n">
        <v>0</v>
      </c>
      <c r="V32" s="557" t="n">
        <v>0</v>
      </c>
      <c r="W32" s="557" t="n">
        <v>0</v>
      </c>
      <c r="X32" s="557" t="n">
        <v>3</v>
      </c>
      <c r="Y32" s="557" t="n">
        <v>0</v>
      </c>
      <c r="Z32" s="557" t="n">
        <v>1</v>
      </c>
      <c r="AA32" s="557" t="n">
        <v>2</v>
      </c>
      <c r="AB32" s="557" t="n">
        <v>0</v>
      </c>
      <c r="AC32" s="557" t="n">
        <v>3</v>
      </c>
      <c r="AD32" s="557" t="n">
        <v>0</v>
      </c>
      <c r="AE32" s="557" t="n">
        <v>0</v>
      </c>
      <c r="AF32" s="557" t="n">
        <v>0</v>
      </c>
      <c r="AG32" s="558" t="n">
        <v>0</v>
      </c>
    </row>
    <row r="33" s="451" customFormat="true" ht="17.25" hidden="false" customHeight="true" outlineLevel="0" collapsed="false">
      <c r="A33" s="397"/>
      <c r="B33" s="465"/>
      <c r="C33" s="466"/>
      <c r="D33" s="529"/>
      <c r="E33" s="547" t="s">
        <v>476</v>
      </c>
      <c r="F33" s="555" t="n">
        <f aca="false">SUM(L33:AG33)</f>
        <v>14</v>
      </c>
      <c r="G33" s="556" t="n">
        <v>0</v>
      </c>
      <c r="H33" s="557" t="n">
        <v>0</v>
      </c>
      <c r="I33" s="557" t="n">
        <v>0</v>
      </c>
      <c r="J33" s="557" t="n">
        <v>0</v>
      </c>
      <c r="K33" s="558" t="n">
        <v>0</v>
      </c>
      <c r="L33" s="554" t="n">
        <f aca="false">SUM(G33:K33)</f>
        <v>0</v>
      </c>
      <c r="M33" s="557" t="n">
        <v>0</v>
      </c>
      <c r="N33" s="557" t="n">
        <v>0</v>
      </c>
      <c r="O33" s="557" t="n">
        <v>0</v>
      </c>
      <c r="P33" s="558" t="n">
        <v>0</v>
      </c>
      <c r="Q33" s="556" t="n">
        <v>0</v>
      </c>
      <c r="R33" s="557" t="n">
        <v>0</v>
      </c>
      <c r="S33" s="557" t="n">
        <v>0</v>
      </c>
      <c r="T33" s="557" t="n">
        <v>0</v>
      </c>
      <c r="U33" s="557" t="n">
        <v>0</v>
      </c>
      <c r="V33" s="557" t="n">
        <v>0</v>
      </c>
      <c r="W33" s="557" t="n">
        <v>0</v>
      </c>
      <c r="X33" s="557" t="n">
        <v>0</v>
      </c>
      <c r="Y33" s="557" t="n">
        <v>1</v>
      </c>
      <c r="Z33" s="557" t="n">
        <v>0</v>
      </c>
      <c r="AA33" s="557" t="n">
        <v>5</v>
      </c>
      <c r="AB33" s="557" t="n">
        <v>3</v>
      </c>
      <c r="AC33" s="557" t="n">
        <v>2</v>
      </c>
      <c r="AD33" s="557" t="n">
        <v>1</v>
      </c>
      <c r="AE33" s="557" t="n">
        <v>2</v>
      </c>
      <c r="AF33" s="557" t="n">
        <v>0</v>
      </c>
      <c r="AG33" s="558" t="n">
        <v>0</v>
      </c>
    </row>
    <row r="34" s="451" customFormat="true" ht="12" hidden="false" customHeight="true" outlineLevel="0" collapsed="false">
      <c r="A34" s="397" t="s">
        <v>434</v>
      </c>
      <c r="B34" s="465"/>
      <c r="C34" s="468" t="s">
        <v>435</v>
      </c>
      <c r="D34" s="338"/>
      <c r="E34" s="547" t="s">
        <v>7</v>
      </c>
      <c r="F34" s="504" t="n">
        <f aca="false">SUM(L34:AG34)</f>
        <v>53</v>
      </c>
      <c r="G34" s="508" t="n">
        <f aca="false">SUM(G35:G36)</f>
        <v>0</v>
      </c>
      <c r="H34" s="509" t="n">
        <f aca="false">SUM(H35:H36)</f>
        <v>0</v>
      </c>
      <c r="I34" s="509" t="n">
        <f aca="false">SUM(I35:I36)</f>
        <v>0</v>
      </c>
      <c r="J34" s="509" t="n">
        <f aca="false">SUM(J35:J36)</f>
        <v>0</v>
      </c>
      <c r="K34" s="510" t="n">
        <f aca="false">SUM(K35:K36)</f>
        <v>0</v>
      </c>
      <c r="L34" s="554" t="n">
        <f aca="false">SUM(L35:L36)</f>
        <v>0</v>
      </c>
      <c r="M34" s="509" t="n">
        <f aca="false">SUM(M35:M36)</f>
        <v>0</v>
      </c>
      <c r="N34" s="509" t="n">
        <f aca="false">SUM(N35:N36)</f>
        <v>0</v>
      </c>
      <c r="O34" s="509" t="n">
        <f aca="false">SUM(O35:O36)</f>
        <v>0</v>
      </c>
      <c r="P34" s="510" t="n">
        <f aca="false">SUM(P35:P36)</f>
        <v>0</v>
      </c>
      <c r="Q34" s="508" t="n">
        <f aca="false">SUM(Q35:Q36)</f>
        <v>0</v>
      </c>
      <c r="R34" s="509" t="n">
        <f aca="false">SUM(R35:R36)</f>
        <v>0</v>
      </c>
      <c r="S34" s="509" t="n">
        <f aca="false">SUM(S35:S36)</f>
        <v>0</v>
      </c>
      <c r="T34" s="509" t="n">
        <f aca="false">SUM(T35:T36)</f>
        <v>0</v>
      </c>
      <c r="U34" s="509" t="n">
        <f aca="false">SUM(U35:U36)</f>
        <v>0</v>
      </c>
      <c r="V34" s="509" t="n">
        <f aca="false">SUM(V35:V36)</f>
        <v>1</v>
      </c>
      <c r="W34" s="509" t="n">
        <f aca="false">SUM(W35:W36)</f>
        <v>2</v>
      </c>
      <c r="X34" s="509" t="n">
        <f aca="false">SUM(X35:X36)</f>
        <v>4</v>
      </c>
      <c r="Y34" s="509" t="n">
        <f aca="false">SUM(Y35:Y36)</f>
        <v>10</v>
      </c>
      <c r="Z34" s="509" t="n">
        <f aca="false">SUM(Z35:Z36)</f>
        <v>6</v>
      </c>
      <c r="AA34" s="509" t="n">
        <f aca="false">SUM(AA35:AA36)</f>
        <v>10</v>
      </c>
      <c r="AB34" s="509" t="n">
        <f aca="false">SUM(AB35:AB36)</f>
        <v>11</v>
      </c>
      <c r="AC34" s="509" t="n">
        <f aca="false">SUM(AC35:AC36)</f>
        <v>6</v>
      </c>
      <c r="AD34" s="509" t="n">
        <f aca="false">SUM(AD35:AD36)</f>
        <v>3</v>
      </c>
      <c r="AE34" s="509" t="n">
        <f aca="false">SUM(AE35:AE36)</f>
        <v>0</v>
      </c>
      <c r="AF34" s="509" t="n">
        <f aca="false">SUM(AF35:AF36)</f>
        <v>0</v>
      </c>
      <c r="AG34" s="510" t="n">
        <f aca="false">SUM(AG35:AG36)</f>
        <v>0</v>
      </c>
      <c r="AH34" s="444"/>
    </row>
    <row r="35" s="451" customFormat="true" ht="12" hidden="false" customHeight="true" outlineLevel="0" collapsed="false">
      <c r="A35" s="397"/>
      <c r="B35" s="465"/>
      <c r="C35" s="468"/>
      <c r="D35" s="529"/>
      <c r="E35" s="547" t="s">
        <v>475</v>
      </c>
      <c r="F35" s="555" t="n">
        <f aca="false">SUM(L35:AG35)</f>
        <v>28</v>
      </c>
      <c r="G35" s="556" t="n">
        <v>0</v>
      </c>
      <c r="H35" s="557" t="n">
        <v>0</v>
      </c>
      <c r="I35" s="557" t="n">
        <v>0</v>
      </c>
      <c r="J35" s="557" t="n">
        <v>0</v>
      </c>
      <c r="K35" s="558" t="n">
        <v>0</v>
      </c>
      <c r="L35" s="554" t="n">
        <f aca="false">SUM(G35:K35)</f>
        <v>0</v>
      </c>
      <c r="M35" s="557" t="n">
        <v>0</v>
      </c>
      <c r="N35" s="557" t="n">
        <v>0</v>
      </c>
      <c r="O35" s="557" t="n">
        <v>0</v>
      </c>
      <c r="P35" s="558" t="n">
        <v>0</v>
      </c>
      <c r="Q35" s="556" t="n">
        <v>0</v>
      </c>
      <c r="R35" s="557" t="n">
        <v>0</v>
      </c>
      <c r="S35" s="557" t="n">
        <v>0</v>
      </c>
      <c r="T35" s="557" t="n">
        <v>0</v>
      </c>
      <c r="U35" s="557" t="n">
        <v>0</v>
      </c>
      <c r="V35" s="557" t="n">
        <v>1</v>
      </c>
      <c r="W35" s="557" t="n">
        <v>2</v>
      </c>
      <c r="X35" s="557" t="n">
        <v>1</v>
      </c>
      <c r="Y35" s="557" t="n">
        <v>5</v>
      </c>
      <c r="Z35" s="557" t="n">
        <v>3</v>
      </c>
      <c r="AA35" s="557" t="n">
        <v>7</v>
      </c>
      <c r="AB35" s="557" t="n">
        <v>6</v>
      </c>
      <c r="AC35" s="557" t="n">
        <v>2</v>
      </c>
      <c r="AD35" s="557" t="n">
        <v>1</v>
      </c>
      <c r="AE35" s="557" t="n">
        <v>0</v>
      </c>
      <c r="AF35" s="557" t="n">
        <v>0</v>
      </c>
      <c r="AG35" s="558" t="n">
        <v>0</v>
      </c>
    </row>
    <row r="36" s="451" customFormat="true" ht="17.25" hidden="false" customHeight="true" outlineLevel="0" collapsed="false">
      <c r="A36" s="397"/>
      <c r="B36" s="465"/>
      <c r="C36" s="468"/>
      <c r="D36" s="529"/>
      <c r="E36" s="547" t="s">
        <v>476</v>
      </c>
      <c r="F36" s="555" t="n">
        <f aca="false">SUM(L36:AG36)</f>
        <v>25</v>
      </c>
      <c r="G36" s="556" t="n">
        <v>0</v>
      </c>
      <c r="H36" s="557" t="n">
        <v>0</v>
      </c>
      <c r="I36" s="557" t="n">
        <v>0</v>
      </c>
      <c r="J36" s="557" t="n">
        <v>0</v>
      </c>
      <c r="K36" s="558" t="n">
        <v>0</v>
      </c>
      <c r="L36" s="554" t="n">
        <f aca="false">SUM(G36:K36)</f>
        <v>0</v>
      </c>
      <c r="M36" s="557" t="n">
        <v>0</v>
      </c>
      <c r="N36" s="557" t="n">
        <v>0</v>
      </c>
      <c r="O36" s="557" t="n">
        <v>0</v>
      </c>
      <c r="P36" s="558" t="n">
        <v>0</v>
      </c>
      <c r="Q36" s="556" t="n">
        <v>0</v>
      </c>
      <c r="R36" s="557" t="n">
        <v>0</v>
      </c>
      <c r="S36" s="557" t="n">
        <v>0</v>
      </c>
      <c r="T36" s="557" t="n">
        <v>0</v>
      </c>
      <c r="U36" s="557" t="n">
        <v>0</v>
      </c>
      <c r="V36" s="557" t="n">
        <v>0</v>
      </c>
      <c r="W36" s="557" t="n">
        <v>0</v>
      </c>
      <c r="X36" s="557" t="n">
        <v>3</v>
      </c>
      <c r="Y36" s="557" t="n">
        <v>5</v>
      </c>
      <c r="Z36" s="557" t="n">
        <v>3</v>
      </c>
      <c r="AA36" s="557" t="n">
        <v>3</v>
      </c>
      <c r="AB36" s="557" t="n">
        <v>5</v>
      </c>
      <c r="AC36" s="557" t="n">
        <v>4</v>
      </c>
      <c r="AD36" s="557" t="n">
        <v>2</v>
      </c>
      <c r="AE36" s="557" t="n">
        <v>0</v>
      </c>
      <c r="AF36" s="557" t="n">
        <v>0</v>
      </c>
      <c r="AG36" s="558" t="n">
        <v>0</v>
      </c>
    </row>
    <row r="37" s="451" customFormat="true" ht="12" hidden="false" customHeight="true" outlineLevel="0" collapsed="false">
      <c r="A37" s="397" t="s">
        <v>436</v>
      </c>
      <c r="B37" s="465"/>
      <c r="C37" s="466" t="s">
        <v>437</v>
      </c>
      <c r="D37" s="467"/>
      <c r="E37" s="547" t="s">
        <v>7</v>
      </c>
      <c r="F37" s="504" t="n">
        <f aca="false">SUM(L37:AG37)</f>
        <v>128</v>
      </c>
      <c r="G37" s="508" t="n">
        <f aca="false">SUM(G38:G39)</f>
        <v>0</v>
      </c>
      <c r="H37" s="509" t="n">
        <f aca="false">SUM(H38:H39)</f>
        <v>0</v>
      </c>
      <c r="I37" s="509" t="n">
        <f aca="false">SUM(I38:I39)</f>
        <v>0</v>
      </c>
      <c r="J37" s="509" t="n">
        <f aca="false">SUM(J38:J39)</f>
        <v>0</v>
      </c>
      <c r="K37" s="510" t="n">
        <f aca="false">SUM(K38:K39)</f>
        <v>0</v>
      </c>
      <c r="L37" s="554" t="n">
        <f aca="false">SUM(L38:L39)</f>
        <v>0</v>
      </c>
      <c r="M37" s="509" t="n">
        <f aca="false">SUM(M38:M39)</f>
        <v>0</v>
      </c>
      <c r="N37" s="509" t="n">
        <f aca="false">SUM(N38:N39)</f>
        <v>0</v>
      </c>
      <c r="O37" s="509" t="n">
        <f aca="false">SUM(O38:O39)</f>
        <v>0</v>
      </c>
      <c r="P37" s="510" t="n">
        <f aca="false">SUM(P38:P39)</f>
        <v>0</v>
      </c>
      <c r="Q37" s="508" t="n">
        <f aca="false">SUM(Q38:Q39)</f>
        <v>0</v>
      </c>
      <c r="R37" s="509" t="n">
        <f aca="false">SUM(R38:R39)</f>
        <v>0</v>
      </c>
      <c r="S37" s="509" t="n">
        <f aca="false">SUM(S38:S39)</f>
        <v>0</v>
      </c>
      <c r="T37" s="509" t="n">
        <f aca="false">SUM(T38:T39)</f>
        <v>0</v>
      </c>
      <c r="U37" s="509" t="n">
        <f aca="false">SUM(U38:U39)</f>
        <v>0</v>
      </c>
      <c r="V37" s="509" t="n">
        <f aca="false">SUM(V38:V39)</f>
        <v>1</v>
      </c>
      <c r="W37" s="509" t="n">
        <f aca="false">SUM(W38:W39)</f>
        <v>7</v>
      </c>
      <c r="X37" s="509" t="n">
        <f aca="false">SUM(X38:X39)</f>
        <v>9</v>
      </c>
      <c r="Y37" s="509" t="n">
        <f aca="false">SUM(Y38:Y39)</f>
        <v>15</v>
      </c>
      <c r="Z37" s="509" t="n">
        <f aca="false">SUM(Z38:Z39)</f>
        <v>31</v>
      </c>
      <c r="AA37" s="509" t="n">
        <f aca="false">SUM(AA38:AA39)</f>
        <v>19</v>
      </c>
      <c r="AB37" s="509" t="n">
        <f aca="false">SUM(AB38:AB39)</f>
        <v>18</v>
      </c>
      <c r="AC37" s="509" t="n">
        <f aca="false">SUM(AC38:AC39)</f>
        <v>17</v>
      </c>
      <c r="AD37" s="509" t="n">
        <f aca="false">SUM(AD38:AD39)</f>
        <v>11</v>
      </c>
      <c r="AE37" s="509" t="n">
        <f aca="false">SUM(AE38:AE39)</f>
        <v>0</v>
      </c>
      <c r="AF37" s="509" t="n">
        <f aca="false">SUM(AF38:AF39)</f>
        <v>0</v>
      </c>
      <c r="AG37" s="510" t="n">
        <f aca="false">SUM(AG38:AG39)</f>
        <v>0</v>
      </c>
      <c r="AH37" s="444"/>
    </row>
    <row r="38" s="451" customFormat="true" ht="12" hidden="false" customHeight="true" outlineLevel="0" collapsed="false">
      <c r="A38" s="397"/>
      <c r="B38" s="465"/>
      <c r="C38" s="466"/>
      <c r="D38" s="529"/>
      <c r="E38" s="547" t="s">
        <v>475</v>
      </c>
      <c r="F38" s="555" t="n">
        <f aca="false">SUM(L38:AG38)</f>
        <v>83</v>
      </c>
      <c r="G38" s="556" t="n">
        <v>0</v>
      </c>
      <c r="H38" s="557" t="n">
        <v>0</v>
      </c>
      <c r="I38" s="557" t="n">
        <v>0</v>
      </c>
      <c r="J38" s="557" t="n">
        <v>0</v>
      </c>
      <c r="K38" s="558" t="n">
        <v>0</v>
      </c>
      <c r="L38" s="554" t="n">
        <f aca="false">SUM(G38:K38)</f>
        <v>0</v>
      </c>
      <c r="M38" s="557" t="n">
        <v>0</v>
      </c>
      <c r="N38" s="557" t="n">
        <v>0</v>
      </c>
      <c r="O38" s="557" t="n">
        <v>0</v>
      </c>
      <c r="P38" s="558" t="n">
        <v>0</v>
      </c>
      <c r="Q38" s="556" t="n">
        <v>0</v>
      </c>
      <c r="R38" s="557" t="n">
        <v>0</v>
      </c>
      <c r="S38" s="557" t="n">
        <v>0</v>
      </c>
      <c r="T38" s="557" t="n">
        <v>0</v>
      </c>
      <c r="U38" s="557" t="n">
        <v>0</v>
      </c>
      <c r="V38" s="557" t="n">
        <v>0</v>
      </c>
      <c r="W38" s="557" t="n">
        <v>6</v>
      </c>
      <c r="X38" s="557" t="n">
        <v>6</v>
      </c>
      <c r="Y38" s="557" t="n">
        <v>8</v>
      </c>
      <c r="Z38" s="557" t="n">
        <v>20</v>
      </c>
      <c r="AA38" s="557" t="n">
        <v>13</v>
      </c>
      <c r="AB38" s="557" t="n">
        <v>13</v>
      </c>
      <c r="AC38" s="557" t="n">
        <v>11</v>
      </c>
      <c r="AD38" s="557" t="n">
        <v>6</v>
      </c>
      <c r="AE38" s="557" t="n">
        <v>0</v>
      </c>
      <c r="AF38" s="557" t="n">
        <v>0</v>
      </c>
      <c r="AG38" s="558" t="n">
        <v>0</v>
      </c>
    </row>
    <row r="39" s="451" customFormat="true" ht="17.25" hidden="false" customHeight="true" outlineLevel="0" collapsed="false">
      <c r="A39" s="397"/>
      <c r="B39" s="465"/>
      <c r="C39" s="466"/>
      <c r="D39" s="529"/>
      <c r="E39" s="547" t="s">
        <v>476</v>
      </c>
      <c r="F39" s="555" t="n">
        <f aca="false">SUM(L39:AG39)</f>
        <v>45</v>
      </c>
      <c r="G39" s="556" t="n">
        <v>0</v>
      </c>
      <c r="H39" s="557" t="n">
        <v>0</v>
      </c>
      <c r="I39" s="557" t="n">
        <v>0</v>
      </c>
      <c r="J39" s="557" t="n">
        <v>0</v>
      </c>
      <c r="K39" s="558" t="n">
        <v>0</v>
      </c>
      <c r="L39" s="554" t="n">
        <f aca="false">SUM(G39:K39)</f>
        <v>0</v>
      </c>
      <c r="M39" s="557" t="n">
        <v>0</v>
      </c>
      <c r="N39" s="557" t="n">
        <v>0</v>
      </c>
      <c r="O39" s="557" t="n">
        <v>0</v>
      </c>
      <c r="P39" s="558" t="n">
        <v>0</v>
      </c>
      <c r="Q39" s="556" t="n">
        <v>0</v>
      </c>
      <c r="R39" s="557" t="n">
        <v>0</v>
      </c>
      <c r="S39" s="557" t="n">
        <v>0</v>
      </c>
      <c r="T39" s="557" t="n">
        <v>0</v>
      </c>
      <c r="U39" s="557" t="n">
        <v>0</v>
      </c>
      <c r="V39" s="557" t="n">
        <v>1</v>
      </c>
      <c r="W39" s="557" t="n">
        <v>1</v>
      </c>
      <c r="X39" s="557" t="n">
        <v>3</v>
      </c>
      <c r="Y39" s="557" t="n">
        <v>7</v>
      </c>
      <c r="Z39" s="557" t="n">
        <v>11</v>
      </c>
      <c r="AA39" s="557" t="n">
        <v>6</v>
      </c>
      <c r="AB39" s="557" t="n">
        <v>5</v>
      </c>
      <c r="AC39" s="557" t="n">
        <v>6</v>
      </c>
      <c r="AD39" s="557" t="n">
        <v>5</v>
      </c>
      <c r="AE39" s="557" t="n">
        <v>0</v>
      </c>
      <c r="AF39" s="557" t="n">
        <v>0</v>
      </c>
      <c r="AG39" s="558" t="n">
        <v>0</v>
      </c>
    </row>
    <row r="40" s="451" customFormat="true" ht="12" hidden="false" customHeight="true" outlineLevel="0" collapsed="false">
      <c r="A40" s="397" t="s">
        <v>438</v>
      </c>
      <c r="B40" s="465"/>
      <c r="C40" s="469" t="s">
        <v>439</v>
      </c>
      <c r="D40" s="467"/>
      <c r="E40" s="547" t="s">
        <v>7</v>
      </c>
      <c r="F40" s="504" t="n">
        <f aca="false">SUM(L40:AG40)</f>
        <v>33</v>
      </c>
      <c r="G40" s="508" t="n">
        <f aca="false">SUM(G41:G42)</f>
        <v>0</v>
      </c>
      <c r="H40" s="509" t="n">
        <f aca="false">SUM(H41:H42)</f>
        <v>0</v>
      </c>
      <c r="I40" s="509" t="n">
        <f aca="false">SUM(I41:I42)</f>
        <v>0</v>
      </c>
      <c r="J40" s="509" t="n">
        <f aca="false">SUM(J41:J42)</f>
        <v>0</v>
      </c>
      <c r="K40" s="510" t="n">
        <f aca="false">SUM(K41:K42)</f>
        <v>0</v>
      </c>
      <c r="L40" s="554" t="n">
        <f aca="false">SUM(L41:L42)</f>
        <v>0</v>
      </c>
      <c r="M40" s="509" t="n">
        <f aca="false">SUM(M41:M42)</f>
        <v>0</v>
      </c>
      <c r="N40" s="509" t="n">
        <f aca="false">SUM(N41:N42)</f>
        <v>0</v>
      </c>
      <c r="O40" s="509" t="n">
        <f aca="false">SUM(O41:O42)</f>
        <v>0</v>
      </c>
      <c r="P40" s="510" t="n">
        <f aca="false">SUM(P41:P42)</f>
        <v>0</v>
      </c>
      <c r="Q40" s="508" t="n">
        <f aca="false">SUM(Q41:Q42)</f>
        <v>0</v>
      </c>
      <c r="R40" s="509" t="n">
        <f aca="false">SUM(R41:R42)</f>
        <v>0</v>
      </c>
      <c r="S40" s="509" t="n">
        <f aca="false">SUM(S41:S42)</f>
        <v>1</v>
      </c>
      <c r="T40" s="509" t="n">
        <f aca="false">SUM(T41:T42)</f>
        <v>0</v>
      </c>
      <c r="U40" s="509" t="n">
        <f aca="false">SUM(U41:U42)</f>
        <v>3</v>
      </c>
      <c r="V40" s="509" t="n">
        <f aca="false">SUM(V41:V42)</f>
        <v>6</v>
      </c>
      <c r="W40" s="509" t="n">
        <f aca="false">SUM(W41:W42)</f>
        <v>4</v>
      </c>
      <c r="X40" s="509" t="n">
        <f aca="false">SUM(X41:X42)</f>
        <v>3</v>
      </c>
      <c r="Y40" s="509" t="n">
        <f aca="false">SUM(Y41:Y42)</f>
        <v>5</v>
      </c>
      <c r="Z40" s="509" t="n">
        <f aca="false">SUM(Z41:Z42)</f>
        <v>0</v>
      </c>
      <c r="AA40" s="509" t="n">
        <f aca="false">SUM(AA41:AA42)</f>
        <v>3</v>
      </c>
      <c r="AB40" s="509" t="n">
        <f aca="false">SUM(AB41:AB42)</f>
        <v>5</v>
      </c>
      <c r="AC40" s="509" t="n">
        <f aca="false">SUM(AC41:AC42)</f>
        <v>0</v>
      </c>
      <c r="AD40" s="509" t="n">
        <f aca="false">SUM(AD41:AD42)</f>
        <v>3</v>
      </c>
      <c r="AE40" s="509" t="n">
        <f aca="false">SUM(AE41:AE42)</f>
        <v>0</v>
      </c>
      <c r="AF40" s="509" t="n">
        <f aca="false">SUM(AF41:AF42)</f>
        <v>0</v>
      </c>
      <c r="AG40" s="510" t="n">
        <f aca="false">SUM(AG41:AG42)</f>
        <v>0</v>
      </c>
      <c r="AH40" s="444"/>
    </row>
    <row r="41" s="451" customFormat="true" ht="12" hidden="false" customHeight="true" outlineLevel="0" collapsed="false">
      <c r="A41" s="397"/>
      <c r="B41" s="465"/>
      <c r="C41" s="469"/>
      <c r="D41" s="529"/>
      <c r="E41" s="547" t="s">
        <v>475</v>
      </c>
      <c r="F41" s="555" t="n">
        <f aca="false">SUM(L41:AG41)</f>
        <v>0</v>
      </c>
      <c r="G41" s="556" t="n">
        <v>0</v>
      </c>
      <c r="H41" s="557" t="n">
        <v>0</v>
      </c>
      <c r="I41" s="557" t="n">
        <v>0</v>
      </c>
      <c r="J41" s="557" t="n">
        <v>0</v>
      </c>
      <c r="K41" s="558" t="n">
        <v>0</v>
      </c>
      <c r="L41" s="554" t="n">
        <f aca="false">SUM(G41:K41)</f>
        <v>0</v>
      </c>
      <c r="M41" s="557" t="n">
        <v>0</v>
      </c>
      <c r="N41" s="557" t="n">
        <v>0</v>
      </c>
      <c r="O41" s="557" t="n">
        <v>0</v>
      </c>
      <c r="P41" s="558" t="n">
        <v>0</v>
      </c>
      <c r="Q41" s="556" t="n">
        <v>0</v>
      </c>
      <c r="R41" s="557" t="n">
        <v>0</v>
      </c>
      <c r="S41" s="557" t="n">
        <v>0</v>
      </c>
      <c r="T41" s="557" t="n">
        <v>0</v>
      </c>
      <c r="U41" s="557" t="n">
        <v>0</v>
      </c>
      <c r="V41" s="557" t="n">
        <v>0</v>
      </c>
      <c r="W41" s="557" t="n">
        <v>0</v>
      </c>
      <c r="X41" s="557" t="n">
        <v>0</v>
      </c>
      <c r="Y41" s="557" t="n">
        <v>0</v>
      </c>
      <c r="Z41" s="557" t="n">
        <v>0</v>
      </c>
      <c r="AA41" s="557" t="n">
        <v>0</v>
      </c>
      <c r="AB41" s="557" t="n">
        <v>0</v>
      </c>
      <c r="AC41" s="557" t="n">
        <v>0</v>
      </c>
      <c r="AD41" s="557" t="n">
        <v>0</v>
      </c>
      <c r="AE41" s="557" t="n">
        <v>0</v>
      </c>
      <c r="AF41" s="557" t="n">
        <v>0</v>
      </c>
      <c r="AG41" s="558" t="n">
        <v>0</v>
      </c>
    </row>
    <row r="42" s="451" customFormat="true" ht="17.25" hidden="false" customHeight="true" outlineLevel="0" collapsed="false">
      <c r="A42" s="397"/>
      <c r="B42" s="465"/>
      <c r="C42" s="469"/>
      <c r="D42" s="529"/>
      <c r="E42" s="547" t="s">
        <v>476</v>
      </c>
      <c r="F42" s="555" t="n">
        <f aca="false">SUM(L42:AG42)</f>
        <v>33</v>
      </c>
      <c r="G42" s="556" t="n">
        <v>0</v>
      </c>
      <c r="H42" s="557" t="n">
        <v>0</v>
      </c>
      <c r="I42" s="557" t="n">
        <v>0</v>
      </c>
      <c r="J42" s="557" t="n">
        <v>0</v>
      </c>
      <c r="K42" s="558" t="n">
        <v>0</v>
      </c>
      <c r="L42" s="554" t="n">
        <f aca="false">SUM(G42:K42)</f>
        <v>0</v>
      </c>
      <c r="M42" s="557" t="n">
        <v>0</v>
      </c>
      <c r="N42" s="557" t="n">
        <v>0</v>
      </c>
      <c r="O42" s="557" t="n">
        <v>0</v>
      </c>
      <c r="P42" s="558" t="n">
        <v>0</v>
      </c>
      <c r="Q42" s="556" t="n">
        <v>0</v>
      </c>
      <c r="R42" s="557" t="n">
        <v>0</v>
      </c>
      <c r="S42" s="557" t="n">
        <v>1</v>
      </c>
      <c r="T42" s="557" t="n">
        <v>0</v>
      </c>
      <c r="U42" s="557" t="n">
        <v>3</v>
      </c>
      <c r="V42" s="557" t="n">
        <v>6</v>
      </c>
      <c r="W42" s="557" t="n">
        <v>4</v>
      </c>
      <c r="X42" s="557" t="n">
        <v>3</v>
      </c>
      <c r="Y42" s="557" t="n">
        <v>5</v>
      </c>
      <c r="Z42" s="557" t="n">
        <v>0</v>
      </c>
      <c r="AA42" s="557" t="n">
        <v>3</v>
      </c>
      <c r="AB42" s="557" t="n">
        <v>5</v>
      </c>
      <c r="AC42" s="557" t="n">
        <v>0</v>
      </c>
      <c r="AD42" s="557" t="n">
        <v>3</v>
      </c>
      <c r="AE42" s="557" t="n">
        <v>0</v>
      </c>
      <c r="AF42" s="557" t="n">
        <v>0</v>
      </c>
      <c r="AG42" s="558" t="n">
        <v>0</v>
      </c>
    </row>
    <row r="43" s="451" customFormat="true" ht="12" hidden="false" customHeight="true" outlineLevel="0" collapsed="false">
      <c r="A43" s="397" t="s">
        <v>440</v>
      </c>
      <c r="B43" s="465"/>
      <c r="C43" s="469" t="s">
        <v>441</v>
      </c>
      <c r="D43" s="467"/>
      <c r="E43" s="547" t="s">
        <v>7</v>
      </c>
      <c r="F43" s="504" t="n">
        <f aca="false">SUM(L43:AG43)</f>
        <v>14</v>
      </c>
      <c r="G43" s="508" t="n">
        <f aca="false">SUM(G44:G45)</f>
        <v>0</v>
      </c>
      <c r="H43" s="509" t="n">
        <f aca="false">SUM(H44:H45)</f>
        <v>0</v>
      </c>
      <c r="I43" s="509" t="n">
        <f aca="false">SUM(I44:I45)</f>
        <v>0</v>
      </c>
      <c r="J43" s="509" t="n">
        <f aca="false">SUM(J44:J45)</f>
        <v>0</v>
      </c>
      <c r="K43" s="510" t="n">
        <f aca="false">SUM(K44:K45)</f>
        <v>0</v>
      </c>
      <c r="L43" s="554" t="n">
        <f aca="false">SUM(L44:L45)</f>
        <v>0</v>
      </c>
      <c r="M43" s="509" t="n">
        <f aca="false">SUM(M44:M45)</f>
        <v>0</v>
      </c>
      <c r="N43" s="509" t="n">
        <f aca="false">SUM(N44:N45)</f>
        <v>0</v>
      </c>
      <c r="O43" s="509" t="n">
        <f aca="false">SUM(O44:O45)</f>
        <v>0</v>
      </c>
      <c r="P43" s="510" t="n">
        <f aca="false">SUM(P44:P45)</f>
        <v>0</v>
      </c>
      <c r="Q43" s="508" t="n">
        <f aca="false">SUM(Q44:Q45)</f>
        <v>0</v>
      </c>
      <c r="R43" s="509" t="n">
        <f aca="false">SUM(R44:R45)</f>
        <v>0</v>
      </c>
      <c r="S43" s="509" t="n">
        <f aca="false">SUM(S44:S45)</f>
        <v>1</v>
      </c>
      <c r="T43" s="509" t="n">
        <f aca="false">SUM(T44:T45)</f>
        <v>0</v>
      </c>
      <c r="U43" s="509" t="n">
        <f aca="false">SUM(U44:U45)</f>
        <v>0</v>
      </c>
      <c r="V43" s="509" t="n">
        <f aca="false">SUM(V44:V45)</f>
        <v>1</v>
      </c>
      <c r="W43" s="509" t="n">
        <f aca="false">SUM(W44:W45)</f>
        <v>1</v>
      </c>
      <c r="X43" s="509" t="n">
        <f aca="false">SUM(X44:X45)</f>
        <v>0</v>
      </c>
      <c r="Y43" s="509" t="n">
        <f aca="false">SUM(Y44:Y45)</f>
        <v>0</v>
      </c>
      <c r="Z43" s="509" t="n">
        <f aca="false">SUM(Z44:Z45)</f>
        <v>1</v>
      </c>
      <c r="AA43" s="509" t="n">
        <f aca="false">SUM(AA44:AA45)</f>
        <v>2</v>
      </c>
      <c r="AB43" s="509" t="n">
        <f aca="false">SUM(AB44:AB45)</f>
        <v>4</v>
      </c>
      <c r="AC43" s="509" t="n">
        <f aca="false">SUM(AC44:AC45)</f>
        <v>2</v>
      </c>
      <c r="AD43" s="509" t="n">
        <f aca="false">SUM(AD44:AD45)</f>
        <v>1</v>
      </c>
      <c r="AE43" s="509" t="n">
        <f aca="false">SUM(AE44:AE45)</f>
        <v>1</v>
      </c>
      <c r="AF43" s="509" t="n">
        <f aca="false">SUM(AF44:AF45)</f>
        <v>0</v>
      </c>
      <c r="AG43" s="510" t="n">
        <f aca="false">SUM(AG44:AG45)</f>
        <v>0</v>
      </c>
      <c r="AH43" s="444"/>
    </row>
    <row r="44" s="444" customFormat="true" ht="12" hidden="false" customHeight="true" outlineLevel="0" collapsed="false">
      <c r="A44" s="397"/>
      <c r="B44" s="465"/>
      <c r="C44" s="469"/>
      <c r="D44" s="529"/>
      <c r="E44" s="436" t="s">
        <v>475</v>
      </c>
      <c r="F44" s="559" t="s">
        <v>105</v>
      </c>
      <c r="G44" s="560" t="s">
        <v>105</v>
      </c>
      <c r="H44" s="561" t="s">
        <v>105</v>
      </c>
      <c r="I44" s="561" t="s">
        <v>105</v>
      </c>
      <c r="J44" s="561" t="s">
        <v>105</v>
      </c>
      <c r="K44" s="562" t="s">
        <v>105</v>
      </c>
      <c r="L44" s="563" t="s">
        <v>105</v>
      </c>
      <c r="M44" s="561" t="s">
        <v>105</v>
      </c>
      <c r="N44" s="561" t="s">
        <v>105</v>
      </c>
      <c r="O44" s="561" t="s">
        <v>105</v>
      </c>
      <c r="P44" s="562" t="s">
        <v>105</v>
      </c>
      <c r="Q44" s="560" t="s">
        <v>105</v>
      </c>
      <c r="R44" s="561" t="s">
        <v>105</v>
      </c>
      <c r="S44" s="561" t="s">
        <v>105</v>
      </c>
      <c r="T44" s="561" t="s">
        <v>105</v>
      </c>
      <c r="U44" s="561" t="s">
        <v>105</v>
      </c>
      <c r="V44" s="561" t="s">
        <v>105</v>
      </c>
      <c r="W44" s="561" t="s">
        <v>105</v>
      </c>
      <c r="X44" s="561" t="s">
        <v>105</v>
      </c>
      <c r="Y44" s="561" t="s">
        <v>105</v>
      </c>
      <c r="Z44" s="561" t="s">
        <v>105</v>
      </c>
      <c r="AA44" s="561" t="s">
        <v>105</v>
      </c>
      <c r="AB44" s="561" t="s">
        <v>105</v>
      </c>
      <c r="AC44" s="561" t="s">
        <v>105</v>
      </c>
      <c r="AD44" s="561" t="s">
        <v>105</v>
      </c>
      <c r="AE44" s="561" t="s">
        <v>105</v>
      </c>
      <c r="AF44" s="561" t="s">
        <v>105</v>
      </c>
      <c r="AG44" s="562" t="s">
        <v>105</v>
      </c>
    </row>
    <row r="45" s="451" customFormat="true" ht="17.25" hidden="false" customHeight="true" outlineLevel="0" collapsed="false">
      <c r="A45" s="397"/>
      <c r="B45" s="465"/>
      <c r="C45" s="469"/>
      <c r="D45" s="529"/>
      <c r="E45" s="547" t="s">
        <v>476</v>
      </c>
      <c r="F45" s="555" t="n">
        <f aca="false">SUM(L45:AG45)</f>
        <v>14</v>
      </c>
      <c r="G45" s="556" t="n">
        <v>0</v>
      </c>
      <c r="H45" s="557" t="n">
        <v>0</v>
      </c>
      <c r="I45" s="557" t="n">
        <v>0</v>
      </c>
      <c r="J45" s="557" t="n">
        <v>0</v>
      </c>
      <c r="K45" s="558" t="n">
        <v>0</v>
      </c>
      <c r="L45" s="554" t="n">
        <f aca="false">SUM(G45:K45)</f>
        <v>0</v>
      </c>
      <c r="M45" s="557" t="n">
        <v>0</v>
      </c>
      <c r="N45" s="557" t="n">
        <v>0</v>
      </c>
      <c r="O45" s="557" t="n">
        <v>0</v>
      </c>
      <c r="P45" s="558" t="n">
        <v>0</v>
      </c>
      <c r="Q45" s="556" t="n">
        <v>0</v>
      </c>
      <c r="R45" s="557" t="n">
        <v>0</v>
      </c>
      <c r="S45" s="557" t="n">
        <v>1</v>
      </c>
      <c r="T45" s="557" t="n">
        <v>0</v>
      </c>
      <c r="U45" s="557" t="n">
        <v>0</v>
      </c>
      <c r="V45" s="557" t="n">
        <v>1</v>
      </c>
      <c r="W45" s="557" t="n">
        <v>1</v>
      </c>
      <c r="X45" s="557" t="n">
        <v>0</v>
      </c>
      <c r="Y45" s="557" t="n">
        <v>0</v>
      </c>
      <c r="Z45" s="557" t="n">
        <v>1</v>
      </c>
      <c r="AA45" s="557" t="n">
        <v>2</v>
      </c>
      <c r="AB45" s="557" t="n">
        <v>4</v>
      </c>
      <c r="AC45" s="557" t="n">
        <v>2</v>
      </c>
      <c r="AD45" s="557" t="n">
        <v>1</v>
      </c>
      <c r="AE45" s="557" t="n">
        <v>1</v>
      </c>
      <c r="AF45" s="557" t="n">
        <v>0</v>
      </c>
      <c r="AG45" s="558" t="n">
        <v>0</v>
      </c>
    </row>
    <row r="46" s="451" customFormat="true" ht="12" hidden="false" customHeight="true" outlineLevel="0" collapsed="false">
      <c r="A46" s="397" t="s">
        <v>442</v>
      </c>
      <c r="B46" s="465"/>
      <c r="C46" s="470" t="s">
        <v>369</v>
      </c>
      <c r="D46" s="338"/>
      <c r="E46" s="547" t="s">
        <v>7</v>
      </c>
      <c r="F46" s="504" t="n">
        <f aca="false">SUM(L46:AG46)</f>
        <v>16</v>
      </c>
      <c r="G46" s="508" t="n">
        <f aca="false">SUM(G47:G48)</f>
        <v>0</v>
      </c>
      <c r="H46" s="509" t="n">
        <f aca="false">SUM(H47:H48)</f>
        <v>0</v>
      </c>
      <c r="I46" s="509" t="n">
        <f aca="false">SUM(I47:I48)</f>
        <v>0</v>
      </c>
      <c r="J46" s="509" t="n">
        <f aca="false">SUM(J47:J48)</f>
        <v>0</v>
      </c>
      <c r="K46" s="510" t="n">
        <f aca="false">SUM(K47:K48)</f>
        <v>0</v>
      </c>
      <c r="L46" s="554" t="n">
        <f aca="false">SUM(L47:L48)</f>
        <v>0</v>
      </c>
      <c r="M46" s="509" t="n">
        <f aca="false">SUM(M47:M48)</f>
        <v>0</v>
      </c>
      <c r="N46" s="509" t="n">
        <f aca="false">SUM(N47:N48)</f>
        <v>1</v>
      </c>
      <c r="O46" s="509" t="n">
        <f aca="false">SUM(O47:O48)</f>
        <v>0</v>
      </c>
      <c r="P46" s="510" t="n">
        <f aca="false">SUM(P47:P48)</f>
        <v>0</v>
      </c>
      <c r="Q46" s="508" t="n">
        <f aca="false">SUM(Q47:Q48)</f>
        <v>0</v>
      </c>
      <c r="R46" s="509" t="n">
        <f aca="false">SUM(R47:R48)</f>
        <v>0</v>
      </c>
      <c r="S46" s="509" t="n">
        <f aca="false">SUM(S47:S48)</f>
        <v>0</v>
      </c>
      <c r="T46" s="509" t="n">
        <f aca="false">SUM(T47:T48)</f>
        <v>0</v>
      </c>
      <c r="U46" s="509" t="n">
        <f aca="false">SUM(U47:U48)</f>
        <v>0</v>
      </c>
      <c r="V46" s="509" t="n">
        <f aca="false">SUM(V47:V48)</f>
        <v>0</v>
      </c>
      <c r="W46" s="509" t="n">
        <f aca="false">SUM(W47:W48)</f>
        <v>2</v>
      </c>
      <c r="X46" s="509" t="n">
        <f aca="false">SUM(X47:X48)</f>
        <v>0</v>
      </c>
      <c r="Y46" s="509" t="n">
        <f aca="false">SUM(Y47:Y48)</f>
        <v>1</v>
      </c>
      <c r="Z46" s="509" t="n">
        <f aca="false">SUM(Z47:Z48)</f>
        <v>2</v>
      </c>
      <c r="AA46" s="509" t="n">
        <f aca="false">SUM(AA47:AA48)</f>
        <v>4</v>
      </c>
      <c r="AB46" s="509" t="n">
        <f aca="false">SUM(AB47:AB48)</f>
        <v>4</v>
      </c>
      <c r="AC46" s="509" t="n">
        <f aca="false">SUM(AC47:AC48)</f>
        <v>1</v>
      </c>
      <c r="AD46" s="509" t="n">
        <f aca="false">SUM(AD47:AD48)</f>
        <v>1</v>
      </c>
      <c r="AE46" s="509" t="n">
        <f aca="false">SUM(AE47:AE48)</f>
        <v>0</v>
      </c>
      <c r="AF46" s="509" t="n">
        <f aca="false">SUM(AF47:AF48)</f>
        <v>0</v>
      </c>
      <c r="AG46" s="510" t="n">
        <f aca="false">SUM(AG47:AG48)</f>
        <v>0</v>
      </c>
      <c r="AH46" s="444"/>
    </row>
    <row r="47" s="451" customFormat="true" ht="12" hidden="false" customHeight="true" outlineLevel="0" collapsed="false">
      <c r="A47" s="397"/>
      <c r="B47" s="465"/>
      <c r="C47" s="470"/>
      <c r="D47" s="529"/>
      <c r="E47" s="547" t="s">
        <v>475</v>
      </c>
      <c r="F47" s="555" t="n">
        <f aca="false">SUM(L47:AG47)</f>
        <v>13</v>
      </c>
      <c r="G47" s="556" t="n">
        <v>0</v>
      </c>
      <c r="H47" s="557" t="n">
        <v>0</v>
      </c>
      <c r="I47" s="557" t="n">
        <v>0</v>
      </c>
      <c r="J47" s="557" t="n">
        <v>0</v>
      </c>
      <c r="K47" s="558" t="n">
        <v>0</v>
      </c>
      <c r="L47" s="554" t="n">
        <f aca="false">SUM(G47:K47)</f>
        <v>0</v>
      </c>
      <c r="M47" s="557" t="n">
        <v>0</v>
      </c>
      <c r="N47" s="557" t="n">
        <v>1</v>
      </c>
      <c r="O47" s="557" t="n">
        <v>0</v>
      </c>
      <c r="P47" s="558" t="n">
        <v>0</v>
      </c>
      <c r="Q47" s="556" t="n">
        <v>0</v>
      </c>
      <c r="R47" s="557" t="n">
        <v>0</v>
      </c>
      <c r="S47" s="557" t="n">
        <v>0</v>
      </c>
      <c r="T47" s="557" t="n">
        <v>0</v>
      </c>
      <c r="U47" s="557" t="n">
        <v>0</v>
      </c>
      <c r="V47" s="557" t="n">
        <v>0</v>
      </c>
      <c r="W47" s="557" t="n">
        <v>2</v>
      </c>
      <c r="X47" s="557" t="n">
        <v>0</v>
      </c>
      <c r="Y47" s="557" t="n">
        <v>1</v>
      </c>
      <c r="Z47" s="557" t="n">
        <v>2</v>
      </c>
      <c r="AA47" s="557" t="n">
        <v>3</v>
      </c>
      <c r="AB47" s="557" t="n">
        <v>2</v>
      </c>
      <c r="AC47" s="557" t="n">
        <v>1</v>
      </c>
      <c r="AD47" s="557" t="n">
        <v>1</v>
      </c>
      <c r="AE47" s="557" t="n">
        <v>0</v>
      </c>
      <c r="AF47" s="557" t="n">
        <v>0</v>
      </c>
      <c r="AG47" s="558" t="n">
        <v>0</v>
      </c>
    </row>
    <row r="48" s="451" customFormat="true" ht="17.25" hidden="false" customHeight="true" outlineLevel="0" collapsed="false">
      <c r="A48" s="397"/>
      <c r="B48" s="465"/>
      <c r="C48" s="470"/>
      <c r="D48" s="529"/>
      <c r="E48" s="547" t="s">
        <v>476</v>
      </c>
      <c r="F48" s="555" t="n">
        <f aca="false">SUM(L48:AG48)</f>
        <v>3</v>
      </c>
      <c r="G48" s="556" t="n">
        <v>0</v>
      </c>
      <c r="H48" s="557" t="n">
        <v>0</v>
      </c>
      <c r="I48" s="557" t="n">
        <v>0</v>
      </c>
      <c r="J48" s="557" t="n">
        <v>0</v>
      </c>
      <c r="K48" s="558" t="n">
        <v>0</v>
      </c>
      <c r="L48" s="554" t="n">
        <f aca="false">SUM(G48:K48)</f>
        <v>0</v>
      </c>
      <c r="M48" s="557" t="n">
        <v>0</v>
      </c>
      <c r="N48" s="557" t="n">
        <v>0</v>
      </c>
      <c r="O48" s="557" t="n">
        <v>0</v>
      </c>
      <c r="P48" s="558" t="n">
        <v>0</v>
      </c>
      <c r="Q48" s="556" t="n">
        <v>0</v>
      </c>
      <c r="R48" s="557" t="n">
        <v>0</v>
      </c>
      <c r="S48" s="557" t="n">
        <v>0</v>
      </c>
      <c r="T48" s="557" t="n">
        <v>0</v>
      </c>
      <c r="U48" s="557" t="n">
        <v>0</v>
      </c>
      <c r="V48" s="557" t="n">
        <v>0</v>
      </c>
      <c r="W48" s="557" t="n">
        <v>0</v>
      </c>
      <c r="X48" s="557" t="n">
        <v>0</v>
      </c>
      <c r="Y48" s="557" t="n">
        <v>0</v>
      </c>
      <c r="Z48" s="557" t="n">
        <v>0</v>
      </c>
      <c r="AA48" s="557" t="n">
        <v>1</v>
      </c>
      <c r="AB48" s="557" t="n">
        <v>2</v>
      </c>
      <c r="AC48" s="557" t="n">
        <v>0</v>
      </c>
      <c r="AD48" s="557" t="n">
        <v>0</v>
      </c>
      <c r="AE48" s="557" t="n">
        <v>0</v>
      </c>
      <c r="AF48" s="557" t="n">
        <v>0</v>
      </c>
      <c r="AG48" s="558" t="n">
        <v>0</v>
      </c>
    </row>
    <row r="49" s="451" customFormat="true" ht="12" hidden="false" customHeight="true" outlineLevel="0" collapsed="false">
      <c r="A49" s="397" t="s">
        <v>443</v>
      </c>
      <c r="B49" s="507" t="s">
        <v>187</v>
      </c>
      <c r="C49" s="507"/>
      <c r="D49" s="338"/>
      <c r="E49" s="547" t="s">
        <v>7</v>
      </c>
      <c r="F49" s="504" t="n">
        <f aca="false">SUM(L49:AG49)</f>
        <v>16</v>
      </c>
      <c r="G49" s="508" t="n">
        <f aca="false">SUM(G50:G51)</f>
        <v>0</v>
      </c>
      <c r="H49" s="509" t="n">
        <f aca="false">SUM(H50:H51)</f>
        <v>0</v>
      </c>
      <c r="I49" s="509" t="n">
        <f aca="false">SUM(I50:I51)</f>
        <v>0</v>
      </c>
      <c r="J49" s="509" t="n">
        <f aca="false">SUM(J50:J51)</f>
        <v>0</v>
      </c>
      <c r="K49" s="510" t="n">
        <f aca="false">SUM(K50:K51)</f>
        <v>0</v>
      </c>
      <c r="L49" s="554" t="n">
        <f aca="false">SUM(L50:L51)</f>
        <v>0</v>
      </c>
      <c r="M49" s="509" t="n">
        <f aca="false">SUM(M50:M51)</f>
        <v>0</v>
      </c>
      <c r="N49" s="509" t="n">
        <f aca="false">SUM(N50:N51)</f>
        <v>0</v>
      </c>
      <c r="O49" s="509" t="n">
        <f aca="false">SUM(O50:O51)</f>
        <v>0</v>
      </c>
      <c r="P49" s="510" t="n">
        <f aca="false">SUM(P50:P51)</f>
        <v>0</v>
      </c>
      <c r="Q49" s="508" t="n">
        <f aca="false">SUM(Q50:Q51)</f>
        <v>0</v>
      </c>
      <c r="R49" s="509" t="n">
        <f aca="false">SUM(R50:R51)</f>
        <v>0</v>
      </c>
      <c r="S49" s="509" t="n">
        <f aca="false">SUM(S50:S51)</f>
        <v>0</v>
      </c>
      <c r="T49" s="509" t="n">
        <f aca="false">SUM(T50:T51)</f>
        <v>0</v>
      </c>
      <c r="U49" s="509" t="n">
        <f aca="false">SUM(U50:U51)</f>
        <v>0</v>
      </c>
      <c r="V49" s="509" t="n">
        <f aca="false">SUM(V50:V51)</f>
        <v>0</v>
      </c>
      <c r="W49" s="509" t="n">
        <f aca="false">SUM(W50:W51)</f>
        <v>0</v>
      </c>
      <c r="X49" s="509" t="n">
        <f aca="false">SUM(X50:X51)</f>
        <v>1</v>
      </c>
      <c r="Y49" s="509" t="n">
        <f aca="false">SUM(Y50:Y51)</f>
        <v>1</v>
      </c>
      <c r="Z49" s="509" t="n">
        <f aca="false">SUM(Z50:Z51)</f>
        <v>2</v>
      </c>
      <c r="AA49" s="509" t="n">
        <f aca="false">SUM(AA50:AA51)</f>
        <v>2</v>
      </c>
      <c r="AB49" s="509" t="n">
        <f aca="false">SUM(AB50:AB51)</f>
        <v>1</v>
      </c>
      <c r="AC49" s="509" t="n">
        <f aca="false">SUM(AC50:AC51)</f>
        <v>5</v>
      </c>
      <c r="AD49" s="509" t="n">
        <f aca="false">SUM(AD50:AD51)</f>
        <v>4</v>
      </c>
      <c r="AE49" s="509" t="n">
        <f aca="false">SUM(AE50:AE51)</f>
        <v>0</v>
      </c>
      <c r="AF49" s="509" t="n">
        <f aca="false">SUM(AF50:AF51)</f>
        <v>0</v>
      </c>
      <c r="AG49" s="510" t="n">
        <f aca="false">SUM(AG50:AG51)</f>
        <v>0</v>
      </c>
      <c r="AH49" s="444"/>
    </row>
    <row r="50" s="451" customFormat="true" ht="12" hidden="false" customHeight="true" outlineLevel="0" collapsed="false">
      <c r="A50" s="397"/>
      <c r="B50" s="507"/>
      <c r="C50" s="507"/>
      <c r="D50" s="529"/>
      <c r="E50" s="547" t="s">
        <v>475</v>
      </c>
      <c r="F50" s="555" t="n">
        <f aca="false">SUM(L50:AG50)</f>
        <v>8</v>
      </c>
      <c r="G50" s="556" t="n">
        <v>0</v>
      </c>
      <c r="H50" s="557" t="n">
        <v>0</v>
      </c>
      <c r="I50" s="557" t="n">
        <v>0</v>
      </c>
      <c r="J50" s="557" t="n">
        <v>0</v>
      </c>
      <c r="K50" s="558" t="n">
        <v>0</v>
      </c>
      <c r="L50" s="554" t="n">
        <f aca="false">SUM(G50:K50)</f>
        <v>0</v>
      </c>
      <c r="M50" s="557" t="n">
        <v>0</v>
      </c>
      <c r="N50" s="557" t="n">
        <v>0</v>
      </c>
      <c r="O50" s="557" t="n">
        <v>0</v>
      </c>
      <c r="P50" s="558" t="n">
        <v>0</v>
      </c>
      <c r="Q50" s="556" t="n">
        <v>0</v>
      </c>
      <c r="R50" s="557" t="n">
        <v>0</v>
      </c>
      <c r="S50" s="557" t="n">
        <v>0</v>
      </c>
      <c r="T50" s="557" t="n">
        <v>0</v>
      </c>
      <c r="U50" s="557" t="n">
        <v>0</v>
      </c>
      <c r="V50" s="557" t="n">
        <v>0</v>
      </c>
      <c r="W50" s="557" t="n">
        <v>0</v>
      </c>
      <c r="X50" s="557" t="n">
        <v>1</v>
      </c>
      <c r="Y50" s="557" t="n">
        <v>1</v>
      </c>
      <c r="Z50" s="557" t="n">
        <v>1</v>
      </c>
      <c r="AA50" s="557" t="n">
        <v>1</v>
      </c>
      <c r="AB50" s="557" t="n">
        <v>0</v>
      </c>
      <c r="AC50" s="557" t="n">
        <v>1</v>
      </c>
      <c r="AD50" s="557" t="n">
        <v>3</v>
      </c>
      <c r="AE50" s="557" t="n">
        <v>0</v>
      </c>
      <c r="AF50" s="557" t="n">
        <v>0</v>
      </c>
      <c r="AG50" s="558" t="n">
        <v>0</v>
      </c>
    </row>
    <row r="51" s="451" customFormat="true" ht="17.25" hidden="false" customHeight="true" outlineLevel="0" collapsed="false">
      <c r="A51" s="397"/>
      <c r="B51" s="507"/>
      <c r="C51" s="507"/>
      <c r="D51" s="529"/>
      <c r="E51" s="547" t="s">
        <v>476</v>
      </c>
      <c r="F51" s="555" t="n">
        <f aca="false">SUM(L51:AG51)</f>
        <v>8</v>
      </c>
      <c r="G51" s="556" t="n">
        <v>0</v>
      </c>
      <c r="H51" s="557" t="n">
        <v>0</v>
      </c>
      <c r="I51" s="557" t="n">
        <v>0</v>
      </c>
      <c r="J51" s="557" t="n">
        <v>0</v>
      </c>
      <c r="K51" s="558" t="n">
        <v>0</v>
      </c>
      <c r="L51" s="554" t="n">
        <f aca="false">SUM(G51:K51)</f>
        <v>0</v>
      </c>
      <c r="M51" s="557" t="n">
        <v>0</v>
      </c>
      <c r="N51" s="557" t="n">
        <v>0</v>
      </c>
      <c r="O51" s="557" t="n">
        <v>0</v>
      </c>
      <c r="P51" s="558" t="n">
        <v>0</v>
      </c>
      <c r="Q51" s="556" t="n">
        <v>0</v>
      </c>
      <c r="R51" s="557" t="n">
        <v>0</v>
      </c>
      <c r="S51" s="557" t="n">
        <v>0</v>
      </c>
      <c r="T51" s="557" t="n">
        <v>0</v>
      </c>
      <c r="U51" s="557" t="n">
        <v>0</v>
      </c>
      <c r="V51" s="557" t="n">
        <v>0</v>
      </c>
      <c r="W51" s="557" t="n">
        <v>0</v>
      </c>
      <c r="X51" s="557" t="n">
        <v>0</v>
      </c>
      <c r="Y51" s="557" t="n">
        <v>0</v>
      </c>
      <c r="Z51" s="557" t="n">
        <v>1</v>
      </c>
      <c r="AA51" s="557" t="n">
        <v>1</v>
      </c>
      <c r="AB51" s="557" t="n">
        <v>1</v>
      </c>
      <c r="AC51" s="557" t="n">
        <v>4</v>
      </c>
      <c r="AD51" s="557" t="n">
        <v>1</v>
      </c>
      <c r="AE51" s="557" t="n">
        <v>0</v>
      </c>
      <c r="AF51" s="557" t="n">
        <v>0</v>
      </c>
      <c r="AG51" s="558" t="n">
        <v>0</v>
      </c>
    </row>
    <row r="52" s="451" customFormat="true" ht="12" hidden="false" customHeight="true" outlineLevel="0" collapsed="false">
      <c r="A52" s="397" t="s">
        <v>444</v>
      </c>
      <c r="B52" s="507" t="s">
        <v>371</v>
      </c>
      <c r="C52" s="507"/>
      <c r="D52" s="338"/>
      <c r="E52" s="547" t="s">
        <v>7</v>
      </c>
      <c r="F52" s="504" t="n">
        <f aca="false">SUM(L52:AG52)</f>
        <v>7</v>
      </c>
      <c r="G52" s="508" t="n">
        <f aca="false">SUM(G53:G54)</f>
        <v>0</v>
      </c>
      <c r="H52" s="509" t="n">
        <f aca="false">SUM(H53:H54)</f>
        <v>0</v>
      </c>
      <c r="I52" s="509" t="n">
        <f aca="false">SUM(I53:I54)</f>
        <v>0</v>
      </c>
      <c r="J52" s="509" t="n">
        <f aca="false">SUM(J53:J54)</f>
        <v>0</v>
      </c>
      <c r="K52" s="510" t="n">
        <f aca="false">SUM(K53:K54)</f>
        <v>0</v>
      </c>
      <c r="L52" s="554" t="n">
        <f aca="false">SUM(L53:L54)</f>
        <v>0</v>
      </c>
      <c r="M52" s="509" t="n">
        <f aca="false">SUM(M53:M54)</f>
        <v>0</v>
      </c>
      <c r="N52" s="509" t="n">
        <f aca="false">SUM(N53:N54)</f>
        <v>0</v>
      </c>
      <c r="O52" s="509" t="n">
        <f aca="false">SUM(O53:O54)</f>
        <v>0</v>
      </c>
      <c r="P52" s="510" t="n">
        <f aca="false">SUM(P53:P54)</f>
        <v>0</v>
      </c>
      <c r="Q52" s="508" t="n">
        <f aca="false">SUM(Q53:Q54)</f>
        <v>0</v>
      </c>
      <c r="R52" s="509" t="n">
        <f aca="false">SUM(R53:R54)</f>
        <v>0</v>
      </c>
      <c r="S52" s="509" t="n">
        <f aca="false">SUM(S53:S54)</f>
        <v>0</v>
      </c>
      <c r="T52" s="509" t="n">
        <f aca="false">SUM(T53:T54)</f>
        <v>0</v>
      </c>
      <c r="U52" s="509" t="n">
        <f aca="false">SUM(U53:U54)</f>
        <v>0</v>
      </c>
      <c r="V52" s="509" t="n">
        <f aca="false">SUM(V53:V54)</f>
        <v>0</v>
      </c>
      <c r="W52" s="509" t="n">
        <f aca="false">SUM(W53:W54)</f>
        <v>0</v>
      </c>
      <c r="X52" s="509" t="n">
        <f aca="false">SUM(X53:X54)</f>
        <v>0</v>
      </c>
      <c r="Y52" s="509" t="n">
        <f aca="false">SUM(Y53:Y54)</f>
        <v>0</v>
      </c>
      <c r="Z52" s="509" t="n">
        <f aca="false">SUM(Z53:Z54)</f>
        <v>0</v>
      </c>
      <c r="AA52" s="509" t="n">
        <f aca="false">SUM(AA53:AA54)</f>
        <v>0</v>
      </c>
      <c r="AB52" s="509" t="n">
        <f aca="false">SUM(AB53:AB54)</f>
        <v>3</v>
      </c>
      <c r="AC52" s="509" t="n">
        <f aca="false">SUM(AC53:AC54)</f>
        <v>0</v>
      </c>
      <c r="AD52" s="509" t="n">
        <f aca="false">SUM(AD53:AD54)</f>
        <v>2</v>
      </c>
      <c r="AE52" s="509" t="n">
        <f aca="false">SUM(AE53:AE54)</f>
        <v>2</v>
      </c>
      <c r="AF52" s="509" t="n">
        <f aca="false">SUM(AF53:AF54)</f>
        <v>0</v>
      </c>
      <c r="AG52" s="510" t="n">
        <f aca="false">SUM(AG53:AG54)</f>
        <v>0</v>
      </c>
      <c r="AH52" s="444"/>
    </row>
    <row r="53" s="451" customFormat="true" ht="12" hidden="false" customHeight="true" outlineLevel="0" collapsed="false">
      <c r="A53" s="397"/>
      <c r="B53" s="507"/>
      <c r="C53" s="507"/>
      <c r="D53" s="529"/>
      <c r="E53" s="547" t="s">
        <v>475</v>
      </c>
      <c r="F53" s="555" t="n">
        <f aca="false">SUM(L53:AG53)</f>
        <v>3</v>
      </c>
      <c r="G53" s="556" t="n">
        <v>0</v>
      </c>
      <c r="H53" s="557" t="n">
        <v>0</v>
      </c>
      <c r="I53" s="557" t="n">
        <v>0</v>
      </c>
      <c r="J53" s="557" t="n">
        <v>0</v>
      </c>
      <c r="K53" s="558" t="n">
        <v>0</v>
      </c>
      <c r="L53" s="554" t="n">
        <f aca="false">SUM(G53:K53)</f>
        <v>0</v>
      </c>
      <c r="M53" s="557" t="n">
        <v>0</v>
      </c>
      <c r="N53" s="557" t="n">
        <v>0</v>
      </c>
      <c r="O53" s="557" t="n">
        <v>0</v>
      </c>
      <c r="P53" s="558" t="n">
        <v>0</v>
      </c>
      <c r="Q53" s="556" t="n">
        <v>0</v>
      </c>
      <c r="R53" s="557" t="n">
        <v>0</v>
      </c>
      <c r="S53" s="557" t="n">
        <v>0</v>
      </c>
      <c r="T53" s="557" t="n">
        <v>0</v>
      </c>
      <c r="U53" s="557" t="n">
        <v>0</v>
      </c>
      <c r="V53" s="557" t="n">
        <v>0</v>
      </c>
      <c r="W53" s="557" t="n">
        <v>0</v>
      </c>
      <c r="X53" s="557" t="n">
        <v>0</v>
      </c>
      <c r="Y53" s="557" t="n">
        <v>0</v>
      </c>
      <c r="Z53" s="557" t="n">
        <v>0</v>
      </c>
      <c r="AA53" s="557" t="n">
        <v>0</v>
      </c>
      <c r="AB53" s="557" t="n">
        <v>2</v>
      </c>
      <c r="AC53" s="557" t="n">
        <v>0</v>
      </c>
      <c r="AD53" s="557" t="n">
        <v>1</v>
      </c>
      <c r="AE53" s="557" t="n">
        <v>0</v>
      </c>
      <c r="AF53" s="557" t="n">
        <v>0</v>
      </c>
      <c r="AG53" s="558" t="n">
        <v>0</v>
      </c>
    </row>
    <row r="54" s="451" customFormat="true" ht="17.25" hidden="false" customHeight="true" outlineLevel="0" collapsed="false">
      <c r="A54" s="397"/>
      <c r="B54" s="507"/>
      <c r="C54" s="507"/>
      <c r="D54" s="529"/>
      <c r="E54" s="547" t="s">
        <v>476</v>
      </c>
      <c r="F54" s="555" t="n">
        <f aca="false">SUM(L54:AG54)</f>
        <v>4</v>
      </c>
      <c r="G54" s="556" t="n">
        <v>0</v>
      </c>
      <c r="H54" s="557" t="n">
        <v>0</v>
      </c>
      <c r="I54" s="557" t="n">
        <v>0</v>
      </c>
      <c r="J54" s="557" t="n">
        <v>0</v>
      </c>
      <c r="K54" s="558" t="n">
        <v>0</v>
      </c>
      <c r="L54" s="554" t="n">
        <f aca="false">SUM(G54:K54)</f>
        <v>0</v>
      </c>
      <c r="M54" s="557" t="n">
        <v>0</v>
      </c>
      <c r="N54" s="557" t="n">
        <v>0</v>
      </c>
      <c r="O54" s="557" t="n">
        <v>0</v>
      </c>
      <c r="P54" s="558" t="n">
        <v>0</v>
      </c>
      <c r="Q54" s="556" t="n">
        <v>0</v>
      </c>
      <c r="R54" s="557" t="n">
        <v>0</v>
      </c>
      <c r="S54" s="557" t="n">
        <v>0</v>
      </c>
      <c r="T54" s="557" t="n">
        <v>0</v>
      </c>
      <c r="U54" s="557" t="n">
        <v>0</v>
      </c>
      <c r="V54" s="557" t="n">
        <v>0</v>
      </c>
      <c r="W54" s="557" t="n">
        <v>0</v>
      </c>
      <c r="X54" s="557" t="n">
        <v>0</v>
      </c>
      <c r="Y54" s="557" t="n">
        <v>0</v>
      </c>
      <c r="Z54" s="557" t="n">
        <v>0</v>
      </c>
      <c r="AA54" s="557" t="n">
        <v>0</v>
      </c>
      <c r="AB54" s="557" t="n">
        <v>1</v>
      </c>
      <c r="AC54" s="557" t="n">
        <v>0</v>
      </c>
      <c r="AD54" s="557" t="n">
        <v>1</v>
      </c>
      <c r="AE54" s="557" t="n">
        <v>2</v>
      </c>
      <c r="AF54" s="557" t="n">
        <v>0</v>
      </c>
      <c r="AG54" s="558" t="n">
        <v>0</v>
      </c>
    </row>
    <row r="55" s="451" customFormat="true" ht="12" hidden="false" customHeight="true" outlineLevel="0" collapsed="false">
      <c r="A55" s="397" t="s">
        <v>445</v>
      </c>
      <c r="B55" s="515" t="s">
        <v>446</v>
      </c>
      <c r="C55" s="515"/>
      <c r="D55" s="338"/>
      <c r="E55" s="547" t="s">
        <v>7</v>
      </c>
      <c r="F55" s="504" t="n">
        <f aca="false">SUM(L55:AG55)</f>
        <v>270</v>
      </c>
      <c r="G55" s="508" t="n">
        <f aca="false">SUM(G56:G57)</f>
        <v>0</v>
      </c>
      <c r="H55" s="509" t="n">
        <f aca="false">SUM(H56:H57)</f>
        <v>0</v>
      </c>
      <c r="I55" s="509" t="n">
        <f aca="false">SUM(I56:I57)</f>
        <v>0</v>
      </c>
      <c r="J55" s="509" t="n">
        <f aca="false">SUM(J56:J57)</f>
        <v>0</v>
      </c>
      <c r="K55" s="510" t="n">
        <f aca="false">SUM(K56:K57)</f>
        <v>0</v>
      </c>
      <c r="L55" s="554" t="n">
        <f aca="false">SUM(L56:L57)</f>
        <v>0</v>
      </c>
      <c r="M55" s="509" t="n">
        <f aca="false">SUM(M56:M57)</f>
        <v>0</v>
      </c>
      <c r="N55" s="509" t="n">
        <f aca="false">SUM(N56:N57)</f>
        <v>0</v>
      </c>
      <c r="O55" s="509" t="n">
        <f aca="false">SUM(O56:O57)</f>
        <v>0</v>
      </c>
      <c r="P55" s="510" t="n">
        <f aca="false">SUM(P56:P57)</f>
        <v>0</v>
      </c>
      <c r="Q55" s="508" t="n">
        <f aca="false">SUM(Q56:Q57)</f>
        <v>0</v>
      </c>
      <c r="R55" s="509" t="n">
        <f aca="false">SUM(R56:R57)</f>
        <v>0</v>
      </c>
      <c r="S55" s="509" t="n">
        <f aca="false">SUM(S56:S57)</f>
        <v>0</v>
      </c>
      <c r="T55" s="509" t="n">
        <f aca="false">SUM(T56:T57)</f>
        <v>2</v>
      </c>
      <c r="U55" s="509" t="n">
        <f aca="false">SUM(U56:U57)</f>
        <v>1</v>
      </c>
      <c r="V55" s="509" t="n">
        <f aca="false">SUM(V56:V57)</f>
        <v>2</v>
      </c>
      <c r="W55" s="509" t="n">
        <f aca="false">SUM(W56:W57)</f>
        <v>4</v>
      </c>
      <c r="X55" s="509" t="n">
        <f aca="false">SUM(X56:X57)</f>
        <v>8</v>
      </c>
      <c r="Y55" s="509" t="n">
        <f aca="false">SUM(Y56:Y57)</f>
        <v>12</v>
      </c>
      <c r="Z55" s="509" t="n">
        <f aca="false">SUM(Z56:Z57)</f>
        <v>22</v>
      </c>
      <c r="AA55" s="509" t="n">
        <f aca="false">SUM(AA56:AA57)</f>
        <v>27</v>
      </c>
      <c r="AB55" s="509" t="n">
        <f aca="false">SUM(AB56:AB57)</f>
        <v>35</v>
      </c>
      <c r="AC55" s="509" t="n">
        <f aca="false">SUM(AC56:AC57)</f>
        <v>57</v>
      </c>
      <c r="AD55" s="509" t="n">
        <f aca="false">SUM(AD56:AD57)</f>
        <v>66</v>
      </c>
      <c r="AE55" s="509" t="n">
        <f aca="false">SUM(AE56:AE57)</f>
        <v>27</v>
      </c>
      <c r="AF55" s="509" t="n">
        <f aca="false">SUM(AF56:AF57)</f>
        <v>7</v>
      </c>
      <c r="AG55" s="510" t="n">
        <f aca="false">SUM(AG56:AG57)</f>
        <v>0</v>
      </c>
      <c r="AH55" s="444"/>
    </row>
    <row r="56" s="451" customFormat="true" ht="12" hidden="false" customHeight="true" outlineLevel="0" collapsed="false">
      <c r="A56" s="397"/>
      <c r="B56" s="515"/>
      <c r="C56" s="515"/>
      <c r="D56" s="529"/>
      <c r="E56" s="547" t="s">
        <v>475</v>
      </c>
      <c r="F56" s="555" t="n">
        <f aca="false">SUM(L56:AG56)</f>
        <v>128</v>
      </c>
      <c r="G56" s="556" t="n">
        <v>0</v>
      </c>
      <c r="H56" s="557" t="n">
        <v>0</v>
      </c>
      <c r="I56" s="557" t="n">
        <v>0</v>
      </c>
      <c r="J56" s="557" t="n">
        <v>0</v>
      </c>
      <c r="K56" s="558" t="n">
        <v>0</v>
      </c>
      <c r="L56" s="554" t="n">
        <f aca="false">SUM(G56:K56)</f>
        <v>0</v>
      </c>
      <c r="M56" s="557" t="n">
        <v>0</v>
      </c>
      <c r="N56" s="557" t="n">
        <v>0</v>
      </c>
      <c r="O56" s="557" t="n">
        <v>0</v>
      </c>
      <c r="P56" s="558" t="n">
        <v>0</v>
      </c>
      <c r="Q56" s="556" t="n">
        <v>0</v>
      </c>
      <c r="R56" s="557" t="n">
        <v>0</v>
      </c>
      <c r="S56" s="557" t="n">
        <v>0</v>
      </c>
      <c r="T56" s="557" t="n">
        <v>2</v>
      </c>
      <c r="U56" s="557" t="n">
        <v>1</v>
      </c>
      <c r="V56" s="557" t="n">
        <v>2</v>
      </c>
      <c r="W56" s="557" t="n">
        <v>4</v>
      </c>
      <c r="X56" s="557" t="n">
        <v>7</v>
      </c>
      <c r="Y56" s="557" t="n">
        <v>6</v>
      </c>
      <c r="Z56" s="557" t="n">
        <v>16</v>
      </c>
      <c r="AA56" s="557" t="n">
        <v>17</v>
      </c>
      <c r="AB56" s="557" t="n">
        <v>20</v>
      </c>
      <c r="AC56" s="557" t="n">
        <v>31</v>
      </c>
      <c r="AD56" s="557" t="n">
        <v>18</v>
      </c>
      <c r="AE56" s="557" t="n">
        <v>3</v>
      </c>
      <c r="AF56" s="557" t="n">
        <v>1</v>
      </c>
      <c r="AG56" s="558" t="n">
        <v>0</v>
      </c>
    </row>
    <row r="57" s="451" customFormat="true" ht="17.25" hidden="false" customHeight="true" outlineLevel="0" collapsed="false">
      <c r="A57" s="406"/>
      <c r="B57" s="515"/>
      <c r="C57" s="515"/>
      <c r="D57" s="564"/>
      <c r="E57" s="565" t="s">
        <v>476</v>
      </c>
      <c r="F57" s="566" t="n">
        <f aca="false">SUM(L57:AG57)</f>
        <v>142</v>
      </c>
      <c r="G57" s="556" t="n">
        <v>0</v>
      </c>
      <c r="H57" s="557" t="n">
        <v>0</v>
      </c>
      <c r="I57" s="557" t="n">
        <v>0</v>
      </c>
      <c r="J57" s="557" t="n">
        <v>0</v>
      </c>
      <c r="K57" s="558" t="n">
        <v>0</v>
      </c>
      <c r="L57" s="567" t="n">
        <f aca="false">SUM(G57:K57)</f>
        <v>0</v>
      </c>
      <c r="M57" s="557" t="n">
        <v>0</v>
      </c>
      <c r="N57" s="557" t="n">
        <v>0</v>
      </c>
      <c r="O57" s="557" t="n">
        <v>0</v>
      </c>
      <c r="P57" s="558" t="n">
        <v>0</v>
      </c>
      <c r="Q57" s="556" t="n">
        <v>0</v>
      </c>
      <c r="R57" s="557" t="n">
        <v>0</v>
      </c>
      <c r="S57" s="557" t="n">
        <v>0</v>
      </c>
      <c r="T57" s="557" t="n">
        <v>0</v>
      </c>
      <c r="U57" s="557" t="n">
        <v>0</v>
      </c>
      <c r="V57" s="557" t="n">
        <v>0</v>
      </c>
      <c r="W57" s="557" t="n">
        <v>0</v>
      </c>
      <c r="X57" s="557" t="n">
        <v>1</v>
      </c>
      <c r="Y57" s="557" t="n">
        <v>6</v>
      </c>
      <c r="Z57" s="557" t="n">
        <v>6</v>
      </c>
      <c r="AA57" s="557" t="n">
        <v>10</v>
      </c>
      <c r="AB57" s="557" t="n">
        <v>15</v>
      </c>
      <c r="AC57" s="557" t="n">
        <v>26</v>
      </c>
      <c r="AD57" s="557" t="n">
        <v>48</v>
      </c>
      <c r="AE57" s="557" t="n">
        <v>24</v>
      </c>
      <c r="AF57" s="557" t="n">
        <v>6</v>
      </c>
      <c r="AG57" s="558" t="n">
        <v>0</v>
      </c>
    </row>
    <row r="58" s="529" customFormat="true" ht="18.75" hidden="false" customHeight="true" outlineLevel="0" collapsed="false">
      <c r="A58" s="520" t="s">
        <v>447</v>
      </c>
      <c r="B58" s="521" t="s">
        <v>477</v>
      </c>
      <c r="C58" s="522" t="s">
        <v>374</v>
      </c>
      <c r="D58" s="523"/>
      <c r="E58" s="568" t="s">
        <v>7</v>
      </c>
      <c r="F58" s="525" t="n">
        <f aca="false">SUM(L58:AG58)</f>
        <v>22</v>
      </c>
      <c r="G58" s="526" t="n">
        <f aca="false">SUM(G59:G60)</f>
        <v>0</v>
      </c>
      <c r="H58" s="527" t="n">
        <f aca="false">SUM(H59:H60)</f>
        <v>0</v>
      </c>
      <c r="I58" s="527" t="n">
        <f aca="false">SUM(I59:I60)</f>
        <v>0</v>
      </c>
      <c r="J58" s="527" t="n">
        <f aca="false">SUM(J59:J60)</f>
        <v>0</v>
      </c>
      <c r="K58" s="528" t="n">
        <f aca="false">SUM(K59:K60)</f>
        <v>0</v>
      </c>
      <c r="L58" s="526" t="n">
        <f aca="false">SUM(L59:L60)</f>
        <v>0</v>
      </c>
      <c r="M58" s="527" t="n">
        <f aca="false">SUM(M59:M60)</f>
        <v>0</v>
      </c>
      <c r="N58" s="527" t="n">
        <f aca="false">SUM(N59:N60)</f>
        <v>0</v>
      </c>
      <c r="O58" s="527" t="n">
        <f aca="false">SUM(O59:O60)</f>
        <v>0</v>
      </c>
      <c r="P58" s="528" t="n">
        <f aca="false">SUM(P59:P60)</f>
        <v>0</v>
      </c>
      <c r="Q58" s="526" t="n">
        <f aca="false">SUM(Q59:Q60)</f>
        <v>0</v>
      </c>
      <c r="R58" s="527" t="n">
        <f aca="false">SUM(R59:R60)</f>
        <v>0</v>
      </c>
      <c r="S58" s="527" t="n">
        <f aca="false">SUM(S59:S60)</f>
        <v>0</v>
      </c>
      <c r="T58" s="527" t="n">
        <f aca="false">SUM(T59:T60)</f>
        <v>0</v>
      </c>
      <c r="U58" s="527" t="n">
        <f aca="false">SUM(U59:U60)</f>
        <v>0</v>
      </c>
      <c r="V58" s="527" t="n">
        <f aca="false">SUM(V59:V60)</f>
        <v>0</v>
      </c>
      <c r="W58" s="527" t="n">
        <f aca="false">SUM(W59:W60)</f>
        <v>1</v>
      </c>
      <c r="X58" s="527" t="n">
        <f aca="false">SUM(X59:X60)</f>
        <v>1</v>
      </c>
      <c r="Y58" s="527" t="n">
        <f aca="false">SUM(Y59:Y60)</f>
        <v>1</v>
      </c>
      <c r="Z58" s="527" t="n">
        <f aca="false">SUM(Z59:Z60)</f>
        <v>4</v>
      </c>
      <c r="AA58" s="527" t="n">
        <f aca="false">SUM(AA59:AA60)</f>
        <v>3</v>
      </c>
      <c r="AB58" s="527" t="n">
        <f aca="false">SUM(AB59:AB60)</f>
        <v>5</v>
      </c>
      <c r="AC58" s="527" t="n">
        <f aca="false">SUM(AC59:AC60)</f>
        <v>5</v>
      </c>
      <c r="AD58" s="527" t="n">
        <f aca="false">SUM(AD59:AD60)</f>
        <v>2</v>
      </c>
      <c r="AE58" s="527" t="n">
        <f aca="false">SUM(AE59:AE60)</f>
        <v>0</v>
      </c>
      <c r="AF58" s="527" t="n">
        <f aca="false">SUM(AF59:AF60)</f>
        <v>0</v>
      </c>
      <c r="AG58" s="528" t="n">
        <f aca="false">SUM(AG59:AG60)</f>
        <v>0</v>
      </c>
      <c r="AH58" s="435"/>
    </row>
    <row r="59" s="451" customFormat="true" ht="12" hidden="false" customHeight="true" outlineLevel="0" collapsed="false">
      <c r="A59" s="397"/>
      <c r="B59" s="530"/>
      <c r="C59" s="487"/>
      <c r="D59" s="529"/>
      <c r="E59" s="547" t="s">
        <v>475</v>
      </c>
      <c r="F59" s="555" t="n">
        <f aca="false">SUM(L59:AG59)</f>
        <v>14</v>
      </c>
      <c r="G59" s="556" t="n">
        <v>0</v>
      </c>
      <c r="H59" s="557" t="n">
        <v>0</v>
      </c>
      <c r="I59" s="557" t="n">
        <v>0</v>
      </c>
      <c r="J59" s="557" t="n">
        <v>0</v>
      </c>
      <c r="K59" s="558" t="n">
        <v>0</v>
      </c>
      <c r="L59" s="554" t="n">
        <f aca="false">SUM(G59:K59)</f>
        <v>0</v>
      </c>
      <c r="M59" s="557" t="n">
        <v>0</v>
      </c>
      <c r="N59" s="557" t="n">
        <v>0</v>
      </c>
      <c r="O59" s="557" t="n">
        <v>0</v>
      </c>
      <c r="P59" s="558" t="n">
        <v>0</v>
      </c>
      <c r="Q59" s="556" t="n">
        <v>0</v>
      </c>
      <c r="R59" s="557" t="n">
        <v>0</v>
      </c>
      <c r="S59" s="557" t="n">
        <v>0</v>
      </c>
      <c r="T59" s="557" t="n">
        <v>0</v>
      </c>
      <c r="U59" s="557" t="n">
        <v>0</v>
      </c>
      <c r="V59" s="557" t="n">
        <v>0</v>
      </c>
      <c r="W59" s="557" t="n">
        <v>1</v>
      </c>
      <c r="X59" s="557" t="n">
        <v>1</v>
      </c>
      <c r="Y59" s="557" t="n">
        <v>1</v>
      </c>
      <c r="Z59" s="557" t="n">
        <v>4</v>
      </c>
      <c r="AA59" s="557" t="n">
        <v>1</v>
      </c>
      <c r="AB59" s="557" t="n">
        <v>3</v>
      </c>
      <c r="AC59" s="557" t="n">
        <v>2</v>
      </c>
      <c r="AD59" s="557" t="n">
        <v>1</v>
      </c>
      <c r="AE59" s="557" t="n">
        <v>0</v>
      </c>
      <c r="AF59" s="557" t="n">
        <v>0</v>
      </c>
      <c r="AG59" s="558" t="n">
        <v>0</v>
      </c>
    </row>
    <row r="60" s="451" customFormat="true" ht="17.25" hidden="false" customHeight="true" outlineLevel="0" collapsed="false">
      <c r="A60" s="397"/>
      <c r="B60" s="530"/>
      <c r="C60" s="487"/>
      <c r="D60" s="529"/>
      <c r="E60" s="547" t="s">
        <v>476</v>
      </c>
      <c r="F60" s="555" t="n">
        <f aca="false">SUM(L60:AG60)</f>
        <v>8</v>
      </c>
      <c r="G60" s="556" t="n">
        <v>0</v>
      </c>
      <c r="H60" s="557" t="n">
        <v>0</v>
      </c>
      <c r="I60" s="557" t="n">
        <v>0</v>
      </c>
      <c r="J60" s="557" t="n">
        <v>0</v>
      </c>
      <c r="K60" s="558" t="n">
        <v>0</v>
      </c>
      <c r="L60" s="554" t="n">
        <f aca="false">SUM(G60:K60)</f>
        <v>0</v>
      </c>
      <c r="M60" s="557" t="n">
        <v>0</v>
      </c>
      <c r="N60" s="557" t="n">
        <v>0</v>
      </c>
      <c r="O60" s="557" t="n">
        <v>0</v>
      </c>
      <c r="P60" s="558" t="n">
        <v>0</v>
      </c>
      <c r="Q60" s="556" t="n">
        <v>0</v>
      </c>
      <c r="R60" s="557" t="n">
        <v>0</v>
      </c>
      <c r="S60" s="557" t="n">
        <v>0</v>
      </c>
      <c r="T60" s="557" t="n">
        <v>0</v>
      </c>
      <c r="U60" s="557" t="n">
        <v>0</v>
      </c>
      <c r="V60" s="557" t="n">
        <v>0</v>
      </c>
      <c r="W60" s="557" t="n">
        <v>0</v>
      </c>
      <c r="X60" s="557" t="n">
        <v>0</v>
      </c>
      <c r="Y60" s="557" t="n">
        <v>0</v>
      </c>
      <c r="Z60" s="557" t="n">
        <v>0</v>
      </c>
      <c r="AA60" s="557" t="n">
        <v>2</v>
      </c>
      <c r="AB60" s="557" t="n">
        <v>2</v>
      </c>
      <c r="AC60" s="557" t="n">
        <v>3</v>
      </c>
      <c r="AD60" s="557" t="n">
        <v>1</v>
      </c>
      <c r="AE60" s="557" t="n">
        <v>0</v>
      </c>
      <c r="AF60" s="557" t="n">
        <v>0</v>
      </c>
      <c r="AG60" s="558" t="n">
        <v>0</v>
      </c>
    </row>
    <row r="61" s="451" customFormat="true" ht="12" hidden="false" customHeight="true" outlineLevel="0" collapsed="false">
      <c r="A61" s="397" t="s">
        <v>448</v>
      </c>
      <c r="B61" s="465"/>
      <c r="C61" s="469" t="s">
        <v>449</v>
      </c>
      <c r="D61" s="467"/>
      <c r="E61" s="547" t="s">
        <v>7</v>
      </c>
      <c r="F61" s="504" t="n">
        <f aca="false">SUM(L61:AG61)</f>
        <v>41</v>
      </c>
      <c r="G61" s="508" t="n">
        <f aca="false">SUM(G62:G63)</f>
        <v>0</v>
      </c>
      <c r="H61" s="509" t="n">
        <f aca="false">SUM(H62:H63)</f>
        <v>0</v>
      </c>
      <c r="I61" s="509" t="n">
        <f aca="false">SUM(I62:I63)</f>
        <v>0</v>
      </c>
      <c r="J61" s="509" t="n">
        <f aca="false">SUM(J62:J63)</f>
        <v>0</v>
      </c>
      <c r="K61" s="510" t="n">
        <f aca="false">SUM(K62:K63)</f>
        <v>0</v>
      </c>
      <c r="L61" s="554" t="n">
        <f aca="false">SUM(L62:L63)</f>
        <v>0</v>
      </c>
      <c r="M61" s="509" t="n">
        <f aca="false">SUM(M62:M63)</f>
        <v>0</v>
      </c>
      <c r="N61" s="509" t="n">
        <f aca="false">SUM(N62:N63)</f>
        <v>0</v>
      </c>
      <c r="O61" s="509" t="n">
        <f aca="false">SUM(O62:O63)</f>
        <v>0</v>
      </c>
      <c r="P61" s="510" t="n">
        <f aca="false">SUM(P62:P63)</f>
        <v>0</v>
      </c>
      <c r="Q61" s="508" t="n">
        <f aca="false">SUM(Q62:Q63)</f>
        <v>0</v>
      </c>
      <c r="R61" s="509" t="n">
        <f aca="false">SUM(R62:R63)</f>
        <v>0</v>
      </c>
      <c r="S61" s="509" t="n">
        <f aca="false">SUM(S62:S63)</f>
        <v>0</v>
      </c>
      <c r="T61" s="509" t="n">
        <f aca="false">SUM(T62:T63)</f>
        <v>0</v>
      </c>
      <c r="U61" s="509" t="n">
        <f aca="false">SUM(U62:U63)</f>
        <v>1</v>
      </c>
      <c r="V61" s="509" t="n">
        <f aca="false">SUM(V62:V63)</f>
        <v>0</v>
      </c>
      <c r="W61" s="509" t="n">
        <f aca="false">SUM(W62:W63)</f>
        <v>1</v>
      </c>
      <c r="X61" s="509" t="n">
        <f aca="false">SUM(X62:X63)</f>
        <v>1</v>
      </c>
      <c r="Y61" s="509" t="n">
        <f aca="false">SUM(Y62:Y63)</f>
        <v>4</v>
      </c>
      <c r="Z61" s="509" t="n">
        <f aca="false">SUM(Z62:Z63)</f>
        <v>6</v>
      </c>
      <c r="AA61" s="509" t="n">
        <f aca="false">SUM(AA62:AA63)</f>
        <v>8</v>
      </c>
      <c r="AB61" s="509" t="n">
        <f aca="false">SUM(AB62:AB63)</f>
        <v>5</v>
      </c>
      <c r="AC61" s="509" t="n">
        <f aca="false">SUM(AC62:AC63)</f>
        <v>5</v>
      </c>
      <c r="AD61" s="509" t="n">
        <f aca="false">SUM(AD62:AD63)</f>
        <v>8</v>
      </c>
      <c r="AE61" s="509" t="n">
        <f aca="false">SUM(AE62:AE63)</f>
        <v>2</v>
      </c>
      <c r="AF61" s="509" t="n">
        <f aca="false">SUM(AF62:AF63)</f>
        <v>0</v>
      </c>
      <c r="AG61" s="510" t="n">
        <f aca="false">SUM(AG62:AG63)</f>
        <v>0</v>
      </c>
      <c r="AH61" s="444"/>
    </row>
    <row r="62" s="451" customFormat="true" ht="12" hidden="false" customHeight="true" outlineLevel="0" collapsed="false">
      <c r="A62" s="397"/>
      <c r="B62" s="465"/>
      <c r="C62" s="469"/>
      <c r="D62" s="529"/>
      <c r="E62" s="547" t="s">
        <v>475</v>
      </c>
      <c r="F62" s="555" t="n">
        <f aca="false">SUM(L62:AG62)</f>
        <v>27</v>
      </c>
      <c r="G62" s="556" t="n">
        <v>0</v>
      </c>
      <c r="H62" s="557" t="n">
        <v>0</v>
      </c>
      <c r="I62" s="557" t="n">
        <v>0</v>
      </c>
      <c r="J62" s="557" t="n">
        <v>0</v>
      </c>
      <c r="K62" s="558" t="n">
        <v>0</v>
      </c>
      <c r="L62" s="554" t="n">
        <f aca="false">SUM(G62:K62)</f>
        <v>0</v>
      </c>
      <c r="M62" s="557" t="n">
        <v>0</v>
      </c>
      <c r="N62" s="557" t="n">
        <v>0</v>
      </c>
      <c r="O62" s="557" t="n">
        <v>0</v>
      </c>
      <c r="P62" s="558" t="n">
        <v>0</v>
      </c>
      <c r="Q62" s="556" t="n">
        <v>0</v>
      </c>
      <c r="R62" s="557" t="n">
        <v>0</v>
      </c>
      <c r="S62" s="557" t="n">
        <v>0</v>
      </c>
      <c r="T62" s="557" t="n">
        <v>0</v>
      </c>
      <c r="U62" s="557" t="n">
        <v>1</v>
      </c>
      <c r="V62" s="557" t="n">
        <v>0</v>
      </c>
      <c r="W62" s="557" t="n">
        <v>1</v>
      </c>
      <c r="X62" s="557" t="n">
        <v>1</v>
      </c>
      <c r="Y62" s="557" t="n">
        <v>2</v>
      </c>
      <c r="Z62" s="557" t="n">
        <v>4</v>
      </c>
      <c r="AA62" s="557" t="n">
        <v>8</v>
      </c>
      <c r="AB62" s="557" t="n">
        <v>5</v>
      </c>
      <c r="AC62" s="557" t="n">
        <v>3</v>
      </c>
      <c r="AD62" s="557" t="n">
        <v>1</v>
      </c>
      <c r="AE62" s="557" t="n">
        <v>1</v>
      </c>
      <c r="AF62" s="557" t="n">
        <v>0</v>
      </c>
      <c r="AG62" s="558" t="n">
        <v>0</v>
      </c>
    </row>
    <row r="63" s="451" customFormat="true" ht="17.25" hidden="false" customHeight="true" outlineLevel="0" collapsed="false">
      <c r="A63" s="397"/>
      <c r="B63" s="465"/>
      <c r="C63" s="469"/>
      <c r="D63" s="529"/>
      <c r="E63" s="547" t="s">
        <v>476</v>
      </c>
      <c r="F63" s="555" t="n">
        <f aca="false">SUM(L63:AG63)</f>
        <v>14</v>
      </c>
      <c r="G63" s="556" t="n">
        <v>0</v>
      </c>
      <c r="H63" s="557" t="n">
        <v>0</v>
      </c>
      <c r="I63" s="557" t="n">
        <v>0</v>
      </c>
      <c r="J63" s="557" t="n">
        <v>0</v>
      </c>
      <c r="K63" s="558" t="n">
        <v>0</v>
      </c>
      <c r="L63" s="554" t="n">
        <f aca="false">SUM(G63:K63)</f>
        <v>0</v>
      </c>
      <c r="M63" s="557" t="n">
        <v>0</v>
      </c>
      <c r="N63" s="557" t="n">
        <v>0</v>
      </c>
      <c r="O63" s="557" t="n">
        <v>0</v>
      </c>
      <c r="P63" s="558" t="n">
        <v>0</v>
      </c>
      <c r="Q63" s="556" t="n">
        <v>0</v>
      </c>
      <c r="R63" s="557" t="n">
        <v>0</v>
      </c>
      <c r="S63" s="557" t="n">
        <v>0</v>
      </c>
      <c r="T63" s="557" t="n">
        <v>0</v>
      </c>
      <c r="U63" s="557" t="n">
        <v>0</v>
      </c>
      <c r="V63" s="557" t="n">
        <v>0</v>
      </c>
      <c r="W63" s="557" t="n">
        <v>0</v>
      </c>
      <c r="X63" s="557" t="n">
        <v>0</v>
      </c>
      <c r="Y63" s="557" t="n">
        <v>2</v>
      </c>
      <c r="Z63" s="557" t="n">
        <v>2</v>
      </c>
      <c r="AA63" s="557" t="n">
        <v>0</v>
      </c>
      <c r="AB63" s="557" t="n">
        <v>0</v>
      </c>
      <c r="AC63" s="557" t="n">
        <v>2</v>
      </c>
      <c r="AD63" s="557" t="n">
        <v>7</v>
      </c>
      <c r="AE63" s="557" t="n">
        <v>1</v>
      </c>
      <c r="AF63" s="557" t="n">
        <v>0</v>
      </c>
      <c r="AG63" s="558" t="n">
        <v>0</v>
      </c>
    </row>
    <row r="64" s="451" customFormat="true" ht="12" hidden="false" customHeight="true" outlineLevel="0" collapsed="false">
      <c r="A64" s="397" t="s">
        <v>450</v>
      </c>
      <c r="B64" s="465"/>
      <c r="C64" s="469" t="s">
        <v>451</v>
      </c>
      <c r="D64" s="467"/>
      <c r="E64" s="547" t="s">
        <v>7</v>
      </c>
      <c r="F64" s="504" t="n">
        <f aca="false">SUM(L64:AG64)</f>
        <v>41</v>
      </c>
      <c r="G64" s="508" t="n">
        <f aca="false">SUM(G65:G66)</f>
        <v>0</v>
      </c>
      <c r="H64" s="509" t="n">
        <f aca="false">SUM(H65:H66)</f>
        <v>0</v>
      </c>
      <c r="I64" s="509" t="n">
        <f aca="false">SUM(I65:I66)</f>
        <v>0</v>
      </c>
      <c r="J64" s="509" t="n">
        <f aca="false">SUM(J65:J66)</f>
        <v>0</v>
      </c>
      <c r="K64" s="510" t="n">
        <f aca="false">SUM(K65:K66)</f>
        <v>0</v>
      </c>
      <c r="L64" s="554" t="n">
        <f aca="false">SUM(L65:L66)</f>
        <v>0</v>
      </c>
      <c r="M64" s="509" t="n">
        <f aca="false">SUM(M65:M66)</f>
        <v>0</v>
      </c>
      <c r="N64" s="509" t="n">
        <f aca="false">SUM(N65:N66)</f>
        <v>0</v>
      </c>
      <c r="O64" s="509" t="n">
        <f aca="false">SUM(O65:O66)</f>
        <v>0</v>
      </c>
      <c r="P64" s="510" t="n">
        <f aca="false">SUM(P65:P66)</f>
        <v>0</v>
      </c>
      <c r="Q64" s="508" t="n">
        <f aca="false">SUM(Q65:Q66)</f>
        <v>0</v>
      </c>
      <c r="R64" s="509" t="n">
        <f aca="false">SUM(R65:R66)</f>
        <v>0</v>
      </c>
      <c r="S64" s="509" t="n">
        <f aca="false">SUM(S65:S66)</f>
        <v>0</v>
      </c>
      <c r="T64" s="509" t="n">
        <f aca="false">SUM(T65:T66)</f>
        <v>1</v>
      </c>
      <c r="U64" s="509" t="n">
        <f aca="false">SUM(U65:U66)</f>
        <v>0</v>
      </c>
      <c r="V64" s="509" t="n">
        <f aca="false">SUM(V65:V66)</f>
        <v>0</v>
      </c>
      <c r="W64" s="509" t="n">
        <f aca="false">SUM(W65:W66)</f>
        <v>1</v>
      </c>
      <c r="X64" s="509" t="n">
        <f aca="false">SUM(X65:X66)</f>
        <v>2</v>
      </c>
      <c r="Y64" s="509" t="n">
        <f aca="false">SUM(Y65:Y66)</f>
        <v>1</v>
      </c>
      <c r="Z64" s="509" t="n">
        <f aca="false">SUM(Z65:Z66)</f>
        <v>5</v>
      </c>
      <c r="AA64" s="509" t="n">
        <f aca="false">SUM(AA65:AA66)</f>
        <v>6</v>
      </c>
      <c r="AB64" s="509" t="n">
        <f aca="false">SUM(AB65:AB66)</f>
        <v>5</v>
      </c>
      <c r="AC64" s="509" t="n">
        <f aca="false">SUM(AC65:AC66)</f>
        <v>9</v>
      </c>
      <c r="AD64" s="509" t="n">
        <f aca="false">SUM(AD65:AD66)</f>
        <v>9</v>
      </c>
      <c r="AE64" s="509" t="n">
        <f aca="false">SUM(AE65:AE66)</f>
        <v>2</v>
      </c>
      <c r="AF64" s="509" t="n">
        <f aca="false">SUM(AF65:AF66)</f>
        <v>0</v>
      </c>
      <c r="AG64" s="510" t="n">
        <f aca="false">SUM(AG65:AG66)</f>
        <v>0</v>
      </c>
      <c r="AH64" s="444"/>
    </row>
    <row r="65" s="451" customFormat="true" ht="12" hidden="false" customHeight="true" outlineLevel="0" collapsed="false">
      <c r="A65" s="397"/>
      <c r="B65" s="465"/>
      <c r="C65" s="469"/>
      <c r="D65" s="529"/>
      <c r="E65" s="547" t="s">
        <v>475</v>
      </c>
      <c r="F65" s="555" t="n">
        <f aca="false">SUM(L65:AG65)</f>
        <v>19</v>
      </c>
      <c r="G65" s="556" t="n">
        <v>0</v>
      </c>
      <c r="H65" s="557" t="n">
        <v>0</v>
      </c>
      <c r="I65" s="557" t="n">
        <v>0</v>
      </c>
      <c r="J65" s="557" t="n">
        <v>0</v>
      </c>
      <c r="K65" s="558" t="n">
        <v>0</v>
      </c>
      <c r="L65" s="554" t="n">
        <f aca="false">SUM(G65:K65)</f>
        <v>0</v>
      </c>
      <c r="M65" s="557" t="n">
        <v>0</v>
      </c>
      <c r="N65" s="557" t="n">
        <v>0</v>
      </c>
      <c r="O65" s="557" t="n">
        <v>0</v>
      </c>
      <c r="P65" s="558" t="n">
        <v>0</v>
      </c>
      <c r="Q65" s="556" t="n">
        <v>0</v>
      </c>
      <c r="R65" s="557" t="n">
        <v>0</v>
      </c>
      <c r="S65" s="557" t="n">
        <v>0</v>
      </c>
      <c r="T65" s="557" t="n">
        <v>1</v>
      </c>
      <c r="U65" s="557" t="n">
        <v>0</v>
      </c>
      <c r="V65" s="557" t="n">
        <v>0</v>
      </c>
      <c r="W65" s="557" t="n">
        <v>1</v>
      </c>
      <c r="X65" s="557" t="n">
        <v>2</v>
      </c>
      <c r="Y65" s="557" t="n">
        <v>0</v>
      </c>
      <c r="Z65" s="557" t="n">
        <v>4</v>
      </c>
      <c r="AA65" s="557" t="n">
        <v>3</v>
      </c>
      <c r="AB65" s="557" t="n">
        <v>1</v>
      </c>
      <c r="AC65" s="557" t="n">
        <v>5</v>
      </c>
      <c r="AD65" s="557" t="n">
        <v>2</v>
      </c>
      <c r="AE65" s="557" t="n">
        <v>0</v>
      </c>
      <c r="AF65" s="557" t="n">
        <v>0</v>
      </c>
      <c r="AG65" s="558" t="n">
        <v>0</v>
      </c>
    </row>
    <row r="66" s="451" customFormat="true" ht="17.25" hidden="false" customHeight="true" outlineLevel="0" collapsed="false">
      <c r="A66" s="397"/>
      <c r="B66" s="465"/>
      <c r="C66" s="469"/>
      <c r="D66" s="529"/>
      <c r="E66" s="547" t="s">
        <v>476</v>
      </c>
      <c r="F66" s="555" t="n">
        <f aca="false">SUM(L66:AG66)</f>
        <v>22</v>
      </c>
      <c r="G66" s="556" t="n">
        <v>0</v>
      </c>
      <c r="H66" s="557" t="n">
        <v>0</v>
      </c>
      <c r="I66" s="557" t="n">
        <v>0</v>
      </c>
      <c r="J66" s="557" t="n">
        <v>0</v>
      </c>
      <c r="K66" s="558" t="n">
        <v>0</v>
      </c>
      <c r="L66" s="554" t="n">
        <f aca="false">SUM(G66:K66)</f>
        <v>0</v>
      </c>
      <c r="M66" s="557" t="n">
        <v>0</v>
      </c>
      <c r="N66" s="557" t="n">
        <v>0</v>
      </c>
      <c r="O66" s="557" t="n">
        <v>0</v>
      </c>
      <c r="P66" s="558" t="n">
        <v>0</v>
      </c>
      <c r="Q66" s="556" t="n">
        <v>0</v>
      </c>
      <c r="R66" s="557" t="n">
        <v>0</v>
      </c>
      <c r="S66" s="557" t="n">
        <v>0</v>
      </c>
      <c r="T66" s="557" t="n">
        <v>0</v>
      </c>
      <c r="U66" s="557" t="n">
        <v>0</v>
      </c>
      <c r="V66" s="557" t="n">
        <v>0</v>
      </c>
      <c r="W66" s="557" t="n">
        <v>0</v>
      </c>
      <c r="X66" s="557" t="n">
        <v>0</v>
      </c>
      <c r="Y66" s="557" t="n">
        <v>1</v>
      </c>
      <c r="Z66" s="557" t="n">
        <v>1</v>
      </c>
      <c r="AA66" s="557" t="n">
        <v>3</v>
      </c>
      <c r="AB66" s="557" t="n">
        <v>4</v>
      </c>
      <c r="AC66" s="557" t="n">
        <v>4</v>
      </c>
      <c r="AD66" s="557" t="n">
        <v>7</v>
      </c>
      <c r="AE66" s="557" t="n">
        <v>2</v>
      </c>
      <c r="AF66" s="557" t="n">
        <v>0</v>
      </c>
      <c r="AG66" s="558" t="n">
        <v>0</v>
      </c>
    </row>
    <row r="67" s="451" customFormat="true" ht="12" hidden="false" customHeight="true" outlineLevel="0" collapsed="false">
      <c r="A67" s="397" t="s">
        <v>452</v>
      </c>
      <c r="B67" s="465"/>
      <c r="C67" s="470" t="s">
        <v>376</v>
      </c>
      <c r="D67" s="338"/>
      <c r="E67" s="547" t="s">
        <v>7</v>
      </c>
      <c r="F67" s="504" t="n">
        <f aca="false">SUM(L67:AG67)</f>
        <v>137</v>
      </c>
      <c r="G67" s="508" t="n">
        <f aca="false">SUM(G68:G69)</f>
        <v>0</v>
      </c>
      <c r="H67" s="509" t="n">
        <f aca="false">SUM(H68:H69)</f>
        <v>0</v>
      </c>
      <c r="I67" s="509" t="n">
        <f aca="false">SUM(I68:I69)</f>
        <v>0</v>
      </c>
      <c r="J67" s="509" t="n">
        <f aca="false">SUM(J68:J69)</f>
        <v>0</v>
      </c>
      <c r="K67" s="510" t="n">
        <f aca="false">SUM(K68:K69)</f>
        <v>0</v>
      </c>
      <c r="L67" s="554" t="n">
        <f aca="false">SUM(L68:L69)</f>
        <v>0</v>
      </c>
      <c r="M67" s="509" t="n">
        <f aca="false">SUM(M68:M69)</f>
        <v>0</v>
      </c>
      <c r="N67" s="509" t="n">
        <f aca="false">SUM(N68:N69)</f>
        <v>0</v>
      </c>
      <c r="O67" s="509" t="n">
        <f aca="false">SUM(O68:O69)</f>
        <v>0</v>
      </c>
      <c r="P67" s="510" t="n">
        <f aca="false">SUM(P68:P69)</f>
        <v>0</v>
      </c>
      <c r="Q67" s="508" t="n">
        <f aca="false">SUM(Q68:Q69)</f>
        <v>0</v>
      </c>
      <c r="R67" s="509" t="n">
        <f aca="false">SUM(R68:R69)</f>
        <v>0</v>
      </c>
      <c r="S67" s="509" t="n">
        <f aca="false">SUM(S68:S69)</f>
        <v>0</v>
      </c>
      <c r="T67" s="509" t="n">
        <f aca="false">SUM(T68:T69)</f>
        <v>0</v>
      </c>
      <c r="U67" s="509" t="n">
        <f aca="false">SUM(U68:U69)</f>
        <v>0</v>
      </c>
      <c r="V67" s="509" t="n">
        <f aca="false">SUM(V68:V69)</f>
        <v>2</v>
      </c>
      <c r="W67" s="509" t="n">
        <f aca="false">SUM(W68:W69)</f>
        <v>1</v>
      </c>
      <c r="X67" s="509" t="n">
        <f aca="false">SUM(X68:X69)</f>
        <v>4</v>
      </c>
      <c r="Y67" s="509" t="n">
        <f aca="false">SUM(Y68:Y69)</f>
        <v>5</v>
      </c>
      <c r="Z67" s="509" t="n">
        <f aca="false">SUM(Z68:Z69)</f>
        <v>6</v>
      </c>
      <c r="AA67" s="509" t="n">
        <f aca="false">SUM(AA68:AA69)</f>
        <v>7</v>
      </c>
      <c r="AB67" s="509" t="n">
        <f aca="false">SUM(AB68:AB69)</f>
        <v>15</v>
      </c>
      <c r="AC67" s="509" t="n">
        <f aca="false">SUM(AC68:AC69)</f>
        <v>33</v>
      </c>
      <c r="AD67" s="509" t="n">
        <f aca="false">SUM(AD68:AD69)</f>
        <v>38</v>
      </c>
      <c r="AE67" s="509" t="n">
        <f aca="false">SUM(AE68:AE69)</f>
        <v>19</v>
      </c>
      <c r="AF67" s="509" t="n">
        <f aca="false">SUM(AF68:AF69)</f>
        <v>7</v>
      </c>
      <c r="AG67" s="510" t="n">
        <f aca="false">SUM(AG68:AG69)</f>
        <v>0</v>
      </c>
      <c r="AH67" s="444"/>
    </row>
    <row r="68" s="451" customFormat="true" ht="12" hidden="false" customHeight="true" outlineLevel="0" collapsed="false">
      <c r="A68" s="397"/>
      <c r="B68" s="465"/>
      <c r="C68" s="470"/>
      <c r="D68" s="529"/>
      <c r="E68" s="547" t="s">
        <v>475</v>
      </c>
      <c r="F68" s="555" t="n">
        <f aca="false">SUM(L68:AG68)</f>
        <v>51</v>
      </c>
      <c r="G68" s="556" t="n">
        <v>0</v>
      </c>
      <c r="H68" s="557" t="n">
        <v>0</v>
      </c>
      <c r="I68" s="557" t="n">
        <v>0</v>
      </c>
      <c r="J68" s="557" t="n">
        <v>0</v>
      </c>
      <c r="K68" s="558" t="n">
        <v>0</v>
      </c>
      <c r="L68" s="554" t="n">
        <f aca="false">SUM(G68:K68)</f>
        <v>0</v>
      </c>
      <c r="M68" s="557" t="n">
        <v>0</v>
      </c>
      <c r="N68" s="557" t="n">
        <v>0</v>
      </c>
      <c r="O68" s="557" t="n">
        <v>0</v>
      </c>
      <c r="P68" s="558" t="n">
        <v>0</v>
      </c>
      <c r="Q68" s="556" t="n">
        <v>0</v>
      </c>
      <c r="R68" s="557" t="n">
        <v>0</v>
      </c>
      <c r="S68" s="557" t="n">
        <v>0</v>
      </c>
      <c r="T68" s="557" t="n">
        <v>0</v>
      </c>
      <c r="U68" s="557" t="n">
        <v>0</v>
      </c>
      <c r="V68" s="557" t="n">
        <v>2</v>
      </c>
      <c r="W68" s="557" t="n">
        <v>1</v>
      </c>
      <c r="X68" s="557" t="n">
        <v>3</v>
      </c>
      <c r="Y68" s="557" t="n">
        <v>2</v>
      </c>
      <c r="Z68" s="557" t="n">
        <v>4</v>
      </c>
      <c r="AA68" s="557" t="n">
        <v>4</v>
      </c>
      <c r="AB68" s="557" t="n">
        <v>6</v>
      </c>
      <c r="AC68" s="557" t="n">
        <v>18</v>
      </c>
      <c r="AD68" s="557" t="n">
        <v>9</v>
      </c>
      <c r="AE68" s="557" t="n">
        <v>1</v>
      </c>
      <c r="AF68" s="557" t="n">
        <v>1</v>
      </c>
      <c r="AG68" s="558" t="n">
        <v>0</v>
      </c>
    </row>
    <row r="69" s="451" customFormat="true" ht="17.25" hidden="false" customHeight="true" outlineLevel="0" collapsed="false">
      <c r="A69" s="397"/>
      <c r="B69" s="465"/>
      <c r="C69" s="470"/>
      <c r="D69" s="529"/>
      <c r="E69" s="547" t="s">
        <v>476</v>
      </c>
      <c r="F69" s="555" t="n">
        <f aca="false">SUM(L69:AG69)</f>
        <v>86</v>
      </c>
      <c r="G69" s="556" t="n">
        <v>0</v>
      </c>
      <c r="H69" s="557" t="n">
        <v>0</v>
      </c>
      <c r="I69" s="557" t="n">
        <v>0</v>
      </c>
      <c r="J69" s="557" t="n">
        <v>0</v>
      </c>
      <c r="K69" s="558" t="n">
        <v>0</v>
      </c>
      <c r="L69" s="554" t="n">
        <f aca="false">SUM(G69:K69)</f>
        <v>0</v>
      </c>
      <c r="M69" s="557" t="n">
        <v>0</v>
      </c>
      <c r="N69" s="557" t="n">
        <v>0</v>
      </c>
      <c r="O69" s="557" t="n">
        <v>0</v>
      </c>
      <c r="P69" s="558" t="n">
        <v>0</v>
      </c>
      <c r="Q69" s="556" t="n">
        <v>0</v>
      </c>
      <c r="R69" s="557" t="n">
        <v>0</v>
      </c>
      <c r="S69" s="557" t="n">
        <v>0</v>
      </c>
      <c r="T69" s="557" t="n">
        <v>0</v>
      </c>
      <c r="U69" s="557" t="n">
        <v>0</v>
      </c>
      <c r="V69" s="557" t="n">
        <v>0</v>
      </c>
      <c r="W69" s="557" t="n">
        <v>0</v>
      </c>
      <c r="X69" s="557" t="n">
        <v>1</v>
      </c>
      <c r="Y69" s="557" t="n">
        <v>3</v>
      </c>
      <c r="Z69" s="557" t="n">
        <v>2</v>
      </c>
      <c r="AA69" s="557" t="n">
        <v>3</v>
      </c>
      <c r="AB69" s="557" t="n">
        <v>9</v>
      </c>
      <c r="AC69" s="557" t="n">
        <v>15</v>
      </c>
      <c r="AD69" s="557" t="n">
        <v>29</v>
      </c>
      <c r="AE69" s="557" t="n">
        <v>18</v>
      </c>
      <c r="AF69" s="557" t="n">
        <v>6</v>
      </c>
      <c r="AG69" s="558" t="n">
        <v>0</v>
      </c>
    </row>
    <row r="70" s="451" customFormat="true" ht="12" hidden="false" customHeight="true" outlineLevel="0" collapsed="false">
      <c r="A70" s="397" t="s">
        <v>453</v>
      </c>
      <c r="B70" s="507" t="s">
        <v>151</v>
      </c>
      <c r="C70" s="507"/>
      <c r="D70" s="338"/>
      <c r="E70" s="547" t="s">
        <v>7</v>
      </c>
      <c r="F70" s="504" t="n">
        <f aca="false">SUM(L70:AG70)</f>
        <v>146</v>
      </c>
      <c r="G70" s="508" t="n">
        <f aca="false">SUM(G71:G72)</f>
        <v>0</v>
      </c>
      <c r="H70" s="509" t="n">
        <f aca="false">SUM(H71:H72)</f>
        <v>0</v>
      </c>
      <c r="I70" s="509" t="n">
        <f aca="false">SUM(I71:I72)</f>
        <v>0</v>
      </c>
      <c r="J70" s="509" t="n">
        <f aca="false">SUM(J71:J72)</f>
        <v>0</v>
      </c>
      <c r="K70" s="510" t="n">
        <f aca="false">SUM(K71:K72)</f>
        <v>0</v>
      </c>
      <c r="L70" s="554" t="n">
        <f aca="false">SUM(L71:L72)</f>
        <v>0</v>
      </c>
      <c r="M70" s="509" t="n">
        <f aca="false">SUM(M71:M72)</f>
        <v>0</v>
      </c>
      <c r="N70" s="509" t="n">
        <f aca="false">SUM(N71:N72)</f>
        <v>0</v>
      </c>
      <c r="O70" s="509" t="n">
        <f aca="false">SUM(O71:O72)</f>
        <v>0</v>
      </c>
      <c r="P70" s="510" t="n">
        <f aca="false">SUM(P71:P72)</f>
        <v>0</v>
      </c>
      <c r="Q70" s="508" t="n">
        <f aca="false">SUM(Q71:Q72)</f>
        <v>0</v>
      </c>
      <c r="R70" s="509" t="n">
        <f aca="false">SUM(R71:R72)</f>
        <v>0</v>
      </c>
      <c r="S70" s="509" t="n">
        <f aca="false">SUM(S71:S72)</f>
        <v>2</v>
      </c>
      <c r="T70" s="509" t="n">
        <f aca="false">SUM(T71:T72)</f>
        <v>3</v>
      </c>
      <c r="U70" s="509" t="n">
        <f aca="false">SUM(U71:U72)</f>
        <v>2</v>
      </c>
      <c r="V70" s="509" t="n">
        <f aca="false">SUM(V71:V72)</f>
        <v>2</v>
      </c>
      <c r="W70" s="509" t="n">
        <f aca="false">SUM(W71:W72)</f>
        <v>4</v>
      </c>
      <c r="X70" s="509" t="n">
        <f aca="false">SUM(X71:X72)</f>
        <v>4</v>
      </c>
      <c r="Y70" s="509" t="n">
        <f aca="false">SUM(Y71:Y72)</f>
        <v>7</v>
      </c>
      <c r="Z70" s="509" t="n">
        <f aca="false">SUM(Z71:Z72)</f>
        <v>11</v>
      </c>
      <c r="AA70" s="509" t="n">
        <f aca="false">SUM(AA71:AA72)</f>
        <v>22</v>
      </c>
      <c r="AB70" s="509" t="n">
        <f aca="false">SUM(AB71:AB72)</f>
        <v>26</v>
      </c>
      <c r="AC70" s="509" t="n">
        <f aca="false">SUM(AC71:AC72)</f>
        <v>32</v>
      </c>
      <c r="AD70" s="509" t="n">
        <f aca="false">SUM(AD71:AD72)</f>
        <v>21</v>
      </c>
      <c r="AE70" s="509" t="n">
        <f aca="false">SUM(AE71:AE72)</f>
        <v>8</v>
      </c>
      <c r="AF70" s="509" t="n">
        <f aca="false">SUM(AF71:AF72)</f>
        <v>2</v>
      </c>
      <c r="AG70" s="510" t="n">
        <f aca="false">SUM(AG71:AG72)</f>
        <v>0</v>
      </c>
    </row>
    <row r="71" s="451" customFormat="true" ht="12" hidden="false" customHeight="true" outlineLevel="0" collapsed="false">
      <c r="A71" s="397"/>
      <c r="B71" s="507"/>
      <c r="C71" s="507"/>
      <c r="D71" s="529"/>
      <c r="E71" s="547" t="s">
        <v>475</v>
      </c>
      <c r="F71" s="555" t="n">
        <f aca="false">SUM(L71:AG71)</f>
        <v>72</v>
      </c>
      <c r="G71" s="556" t="n">
        <v>0</v>
      </c>
      <c r="H71" s="557" t="n">
        <v>0</v>
      </c>
      <c r="I71" s="557" t="n">
        <v>0</v>
      </c>
      <c r="J71" s="557" t="n">
        <v>0</v>
      </c>
      <c r="K71" s="558" t="n">
        <v>0</v>
      </c>
      <c r="L71" s="554" t="n">
        <f aca="false">SUM(G71:K71)</f>
        <v>0</v>
      </c>
      <c r="M71" s="557" t="n">
        <v>0</v>
      </c>
      <c r="N71" s="557" t="n">
        <v>0</v>
      </c>
      <c r="O71" s="557" t="n">
        <v>0</v>
      </c>
      <c r="P71" s="558" t="n">
        <v>0</v>
      </c>
      <c r="Q71" s="556" t="n">
        <v>0</v>
      </c>
      <c r="R71" s="557" t="n">
        <v>0</v>
      </c>
      <c r="S71" s="557" t="n">
        <v>1</v>
      </c>
      <c r="T71" s="557" t="n">
        <v>1</v>
      </c>
      <c r="U71" s="557" t="n">
        <v>1</v>
      </c>
      <c r="V71" s="557" t="n">
        <v>2</v>
      </c>
      <c r="W71" s="557" t="n">
        <v>2</v>
      </c>
      <c r="X71" s="557" t="n">
        <v>1</v>
      </c>
      <c r="Y71" s="557" t="n">
        <v>3</v>
      </c>
      <c r="Z71" s="557" t="n">
        <v>4</v>
      </c>
      <c r="AA71" s="557" t="n">
        <v>17</v>
      </c>
      <c r="AB71" s="557" t="n">
        <v>15</v>
      </c>
      <c r="AC71" s="557" t="n">
        <v>13</v>
      </c>
      <c r="AD71" s="557" t="n">
        <v>9</v>
      </c>
      <c r="AE71" s="557" t="n">
        <v>3</v>
      </c>
      <c r="AF71" s="557" t="n">
        <v>0</v>
      </c>
      <c r="AG71" s="558" t="n">
        <v>0</v>
      </c>
      <c r="AH71" s="531"/>
    </row>
    <row r="72" s="451" customFormat="true" ht="17.25" hidden="false" customHeight="true" outlineLevel="0" collapsed="false">
      <c r="A72" s="397"/>
      <c r="B72" s="507"/>
      <c r="C72" s="507"/>
      <c r="D72" s="529"/>
      <c r="E72" s="547" t="s">
        <v>476</v>
      </c>
      <c r="F72" s="555" t="n">
        <f aca="false">SUM(L72:AG72)</f>
        <v>74</v>
      </c>
      <c r="G72" s="556" t="n">
        <v>0</v>
      </c>
      <c r="H72" s="557" t="n">
        <v>0</v>
      </c>
      <c r="I72" s="557" t="n">
        <v>0</v>
      </c>
      <c r="J72" s="557" t="n">
        <v>0</v>
      </c>
      <c r="K72" s="558" t="n">
        <v>0</v>
      </c>
      <c r="L72" s="554" t="n">
        <f aca="false">SUM(G72:K72)</f>
        <v>0</v>
      </c>
      <c r="M72" s="557" t="n">
        <v>0</v>
      </c>
      <c r="N72" s="557" t="n">
        <v>0</v>
      </c>
      <c r="O72" s="557" t="n">
        <v>0</v>
      </c>
      <c r="P72" s="558" t="n">
        <v>0</v>
      </c>
      <c r="Q72" s="556" t="n">
        <v>0</v>
      </c>
      <c r="R72" s="557" t="n">
        <v>0</v>
      </c>
      <c r="S72" s="557" t="n">
        <v>1</v>
      </c>
      <c r="T72" s="557" t="n">
        <v>2</v>
      </c>
      <c r="U72" s="557" t="n">
        <v>1</v>
      </c>
      <c r="V72" s="557" t="n">
        <v>0</v>
      </c>
      <c r="W72" s="557" t="n">
        <v>2</v>
      </c>
      <c r="X72" s="557" t="n">
        <v>3</v>
      </c>
      <c r="Y72" s="557" t="n">
        <v>4</v>
      </c>
      <c r="Z72" s="557" t="n">
        <v>7</v>
      </c>
      <c r="AA72" s="557" t="n">
        <v>5</v>
      </c>
      <c r="AB72" s="557" t="n">
        <v>11</v>
      </c>
      <c r="AC72" s="557" t="n">
        <v>19</v>
      </c>
      <c r="AD72" s="557" t="n">
        <v>12</v>
      </c>
      <c r="AE72" s="557" t="n">
        <v>5</v>
      </c>
      <c r="AF72" s="557" t="n">
        <v>2</v>
      </c>
      <c r="AG72" s="558" t="n">
        <v>0</v>
      </c>
      <c r="AH72" s="531"/>
    </row>
    <row r="73" s="451" customFormat="true" ht="12" hidden="false" customHeight="true" outlineLevel="0" collapsed="false">
      <c r="A73" s="397" t="s">
        <v>454</v>
      </c>
      <c r="B73" s="465" t="s">
        <v>477</v>
      </c>
      <c r="C73" s="470" t="s">
        <v>455</v>
      </c>
      <c r="D73" s="338"/>
      <c r="E73" s="547" t="s">
        <v>7</v>
      </c>
      <c r="F73" s="504" t="n">
        <f aca="false">SUM(L73:AG73)</f>
        <v>22</v>
      </c>
      <c r="G73" s="508" t="n">
        <f aca="false">SUM(G74:G75)</f>
        <v>0</v>
      </c>
      <c r="H73" s="509" t="n">
        <f aca="false">SUM(H74:H75)</f>
        <v>0</v>
      </c>
      <c r="I73" s="509" t="n">
        <f aca="false">SUM(I74:I75)</f>
        <v>0</v>
      </c>
      <c r="J73" s="509" t="n">
        <f aca="false">SUM(J74:J75)</f>
        <v>0</v>
      </c>
      <c r="K73" s="510" t="n">
        <f aca="false">SUM(K74:K75)</f>
        <v>0</v>
      </c>
      <c r="L73" s="554" t="n">
        <f aca="false">SUM(L74:L75)</f>
        <v>0</v>
      </c>
      <c r="M73" s="509" t="n">
        <f aca="false">SUM(M74:M75)</f>
        <v>0</v>
      </c>
      <c r="N73" s="509" t="n">
        <f aca="false">SUM(N74:N75)</f>
        <v>0</v>
      </c>
      <c r="O73" s="509" t="n">
        <f aca="false">SUM(O74:O75)</f>
        <v>0</v>
      </c>
      <c r="P73" s="510" t="n">
        <f aca="false">SUM(P74:P75)</f>
        <v>0</v>
      </c>
      <c r="Q73" s="508" t="n">
        <f aca="false">SUM(Q74:Q75)</f>
        <v>0</v>
      </c>
      <c r="R73" s="509" t="n">
        <f aca="false">SUM(R74:R75)</f>
        <v>0</v>
      </c>
      <c r="S73" s="509" t="n">
        <f aca="false">SUM(S74:S75)</f>
        <v>0</v>
      </c>
      <c r="T73" s="509" t="n">
        <f aca="false">SUM(T74:T75)</f>
        <v>1</v>
      </c>
      <c r="U73" s="509" t="n">
        <f aca="false">SUM(U74:U75)</f>
        <v>2</v>
      </c>
      <c r="V73" s="509" t="n">
        <f aca="false">SUM(V74:V75)</f>
        <v>1</v>
      </c>
      <c r="W73" s="509" t="n">
        <f aca="false">SUM(W74:W75)</f>
        <v>2</v>
      </c>
      <c r="X73" s="509" t="n">
        <f aca="false">SUM(X74:X75)</f>
        <v>1</v>
      </c>
      <c r="Y73" s="509" t="n">
        <f aca="false">SUM(Y74:Y75)</f>
        <v>3</v>
      </c>
      <c r="Z73" s="509" t="n">
        <f aca="false">SUM(Z74:Z75)</f>
        <v>3</v>
      </c>
      <c r="AA73" s="509" t="n">
        <f aca="false">SUM(AA74:AA75)</f>
        <v>3</v>
      </c>
      <c r="AB73" s="509" t="n">
        <f aca="false">SUM(AB74:AB75)</f>
        <v>2</v>
      </c>
      <c r="AC73" s="509" t="n">
        <f aca="false">SUM(AC74:AC75)</f>
        <v>4</v>
      </c>
      <c r="AD73" s="509" t="n">
        <f aca="false">SUM(AD74:AD75)</f>
        <v>0</v>
      </c>
      <c r="AE73" s="509" t="n">
        <f aca="false">SUM(AE74:AE75)</f>
        <v>0</v>
      </c>
      <c r="AF73" s="509" t="n">
        <f aca="false">SUM(AF74:AF75)</f>
        <v>0</v>
      </c>
      <c r="AG73" s="510" t="n">
        <f aca="false">SUM(AG74:AG75)</f>
        <v>0</v>
      </c>
    </row>
    <row r="74" s="451" customFormat="true" ht="12" hidden="false" customHeight="true" outlineLevel="0" collapsed="false">
      <c r="A74" s="397"/>
      <c r="B74" s="465"/>
      <c r="C74" s="470"/>
      <c r="D74" s="529"/>
      <c r="E74" s="547" t="s">
        <v>475</v>
      </c>
      <c r="F74" s="555" t="n">
        <f aca="false">SUM(L74:AG74)</f>
        <v>5</v>
      </c>
      <c r="G74" s="556" t="n">
        <v>0</v>
      </c>
      <c r="H74" s="557" t="n">
        <v>0</v>
      </c>
      <c r="I74" s="557" t="n">
        <v>0</v>
      </c>
      <c r="J74" s="557" t="n">
        <v>0</v>
      </c>
      <c r="K74" s="558" t="n">
        <v>0</v>
      </c>
      <c r="L74" s="554" t="n">
        <f aca="false">SUM(G74:K74)</f>
        <v>0</v>
      </c>
      <c r="M74" s="557" t="n">
        <v>0</v>
      </c>
      <c r="N74" s="557" t="n">
        <v>0</v>
      </c>
      <c r="O74" s="557" t="n">
        <v>0</v>
      </c>
      <c r="P74" s="558" t="n">
        <v>0</v>
      </c>
      <c r="Q74" s="556" t="n">
        <v>0</v>
      </c>
      <c r="R74" s="557" t="n">
        <v>0</v>
      </c>
      <c r="S74" s="557" t="n">
        <v>0</v>
      </c>
      <c r="T74" s="557" t="n">
        <v>0</v>
      </c>
      <c r="U74" s="557" t="n">
        <v>1</v>
      </c>
      <c r="V74" s="557" t="n">
        <v>1</v>
      </c>
      <c r="W74" s="557" t="n">
        <v>1</v>
      </c>
      <c r="X74" s="557" t="n">
        <v>0</v>
      </c>
      <c r="Y74" s="557" t="n">
        <v>0</v>
      </c>
      <c r="Z74" s="557" t="n">
        <v>1</v>
      </c>
      <c r="AA74" s="557" t="n">
        <v>1</v>
      </c>
      <c r="AB74" s="557" t="n">
        <v>0</v>
      </c>
      <c r="AC74" s="557" t="n">
        <v>0</v>
      </c>
      <c r="AD74" s="557" t="n">
        <v>0</v>
      </c>
      <c r="AE74" s="557" t="n">
        <v>0</v>
      </c>
      <c r="AF74" s="557" t="n">
        <v>0</v>
      </c>
      <c r="AG74" s="558" t="n">
        <v>0</v>
      </c>
    </row>
    <row r="75" s="451" customFormat="true" ht="17.25" hidden="false" customHeight="true" outlineLevel="0" collapsed="false">
      <c r="A75" s="397"/>
      <c r="B75" s="465"/>
      <c r="C75" s="470"/>
      <c r="D75" s="529"/>
      <c r="E75" s="547" t="s">
        <v>476</v>
      </c>
      <c r="F75" s="555" t="n">
        <f aca="false">SUM(L75:AG75)</f>
        <v>17</v>
      </c>
      <c r="G75" s="556" t="n">
        <v>0</v>
      </c>
      <c r="H75" s="557" t="n">
        <v>0</v>
      </c>
      <c r="I75" s="557" t="n">
        <v>0</v>
      </c>
      <c r="J75" s="557" t="n">
        <v>0</v>
      </c>
      <c r="K75" s="558" t="n">
        <v>0</v>
      </c>
      <c r="L75" s="554" t="n">
        <f aca="false">SUM(G75:K75)</f>
        <v>0</v>
      </c>
      <c r="M75" s="557" t="n">
        <v>0</v>
      </c>
      <c r="N75" s="557" t="n">
        <v>0</v>
      </c>
      <c r="O75" s="557" t="n">
        <v>0</v>
      </c>
      <c r="P75" s="558" t="n">
        <v>0</v>
      </c>
      <c r="Q75" s="556" t="n">
        <v>0</v>
      </c>
      <c r="R75" s="557" t="n">
        <v>0</v>
      </c>
      <c r="S75" s="557" t="n">
        <v>0</v>
      </c>
      <c r="T75" s="557" t="n">
        <v>1</v>
      </c>
      <c r="U75" s="557" t="n">
        <v>1</v>
      </c>
      <c r="V75" s="557" t="n">
        <v>0</v>
      </c>
      <c r="W75" s="557" t="n">
        <v>1</v>
      </c>
      <c r="X75" s="557" t="n">
        <v>1</v>
      </c>
      <c r="Y75" s="557" t="n">
        <v>3</v>
      </c>
      <c r="Z75" s="557" t="n">
        <v>2</v>
      </c>
      <c r="AA75" s="557" t="n">
        <v>2</v>
      </c>
      <c r="AB75" s="557" t="n">
        <v>2</v>
      </c>
      <c r="AC75" s="557" t="n">
        <v>4</v>
      </c>
      <c r="AD75" s="557" t="n">
        <v>0</v>
      </c>
      <c r="AE75" s="557" t="n">
        <v>0</v>
      </c>
      <c r="AF75" s="557" t="n">
        <v>0</v>
      </c>
      <c r="AG75" s="558" t="n">
        <v>0</v>
      </c>
    </row>
    <row r="76" s="451" customFormat="true" ht="12" hidden="false" customHeight="true" outlineLevel="0" collapsed="false">
      <c r="A76" s="397" t="s">
        <v>456</v>
      </c>
      <c r="B76" s="465"/>
      <c r="C76" s="470" t="s">
        <v>457</v>
      </c>
      <c r="D76" s="338"/>
      <c r="E76" s="547" t="s">
        <v>7</v>
      </c>
      <c r="F76" s="504" t="n">
        <f aca="false">SUM(L76:AG76)</f>
        <v>57</v>
      </c>
      <c r="G76" s="508" t="n">
        <f aca="false">SUM(G77:G78)</f>
        <v>0</v>
      </c>
      <c r="H76" s="509" t="n">
        <f aca="false">SUM(H77:H78)</f>
        <v>0</v>
      </c>
      <c r="I76" s="509" t="n">
        <f aca="false">SUM(I77:I78)</f>
        <v>0</v>
      </c>
      <c r="J76" s="509" t="n">
        <f aca="false">SUM(J77:J78)</f>
        <v>0</v>
      </c>
      <c r="K76" s="510" t="n">
        <f aca="false">SUM(K77:K78)</f>
        <v>0</v>
      </c>
      <c r="L76" s="554" t="n">
        <f aca="false">SUM(L77:L78)</f>
        <v>0</v>
      </c>
      <c r="M76" s="509" t="n">
        <f aca="false">SUM(M77:M78)</f>
        <v>0</v>
      </c>
      <c r="N76" s="509" t="n">
        <f aca="false">SUM(N77:N78)</f>
        <v>0</v>
      </c>
      <c r="O76" s="509" t="n">
        <f aca="false">SUM(O77:O78)</f>
        <v>0</v>
      </c>
      <c r="P76" s="510" t="n">
        <f aca="false">SUM(P77:P78)</f>
        <v>0</v>
      </c>
      <c r="Q76" s="508" t="n">
        <f aca="false">SUM(Q77:Q78)</f>
        <v>0</v>
      </c>
      <c r="R76" s="509" t="n">
        <f aca="false">SUM(R77:R78)</f>
        <v>0</v>
      </c>
      <c r="S76" s="509" t="n">
        <f aca="false">SUM(S77:S78)</f>
        <v>2</v>
      </c>
      <c r="T76" s="509" t="n">
        <f aca="false">SUM(T77:T78)</f>
        <v>2</v>
      </c>
      <c r="U76" s="509" t="n">
        <f aca="false">SUM(U77:U78)</f>
        <v>0</v>
      </c>
      <c r="V76" s="509" t="n">
        <f aca="false">SUM(V77:V78)</f>
        <v>1</v>
      </c>
      <c r="W76" s="509" t="n">
        <f aca="false">SUM(W77:W78)</f>
        <v>1</v>
      </c>
      <c r="X76" s="509" t="n">
        <f aca="false">SUM(X77:X78)</f>
        <v>2</v>
      </c>
      <c r="Y76" s="509" t="n">
        <f aca="false">SUM(Y77:Y78)</f>
        <v>2</v>
      </c>
      <c r="Z76" s="509" t="n">
        <f aca="false">SUM(Z77:Z78)</f>
        <v>4</v>
      </c>
      <c r="AA76" s="509" t="n">
        <f aca="false">SUM(AA77:AA78)</f>
        <v>11</v>
      </c>
      <c r="AB76" s="509" t="n">
        <f aca="false">SUM(AB77:AB78)</f>
        <v>12</v>
      </c>
      <c r="AC76" s="509" t="n">
        <f aca="false">SUM(AC77:AC78)</f>
        <v>8</v>
      </c>
      <c r="AD76" s="509" t="n">
        <f aca="false">SUM(AD77:AD78)</f>
        <v>11</v>
      </c>
      <c r="AE76" s="509" t="n">
        <f aca="false">SUM(AE77:AE78)</f>
        <v>1</v>
      </c>
      <c r="AF76" s="509" t="n">
        <f aca="false">SUM(AF77:AF78)</f>
        <v>0</v>
      </c>
      <c r="AG76" s="510" t="n">
        <f aca="false">SUM(AG77:AG78)</f>
        <v>0</v>
      </c>
    </row>
    <row r="77" s="451" customFormat="true" ht="12" hidden="false" customHeight="true" outlineLevel="0" collapsed="false">
      <c r="A77" s="397"/>
      <c r="B77" s="465"/>
      <c r="C77" s="470"/>
      <c r="D77" s="529"/>
      <c r="E77" s="547" t="s">
        <v>475</v>
      </c>
      <c r="F77" s="555" t="n">
        <f aca="false">SUM(L77:AG77)</f>
        <v>31</v>
      </c>
      <c r="G77" s="556" t="n">
        <v>0</v>
      </c>
      <c r="H77" s="557" t="n">
        <v>0</v>
      </c>
      <c r="I77" s="557" t="n">
        <v>0</v>
      </c>
      <c r="J77" s="557" t="n">
        <v>0</v>
      </c>
      <c r="K77" s="558" t="n">
        <v>0</v>
      </c>
      <c r="L77" s="554" t="n">
        <f aca="false">SUM(G77:K77)</f>
        <v>0</v>
      </c>
      <c r="M77" s="557" t="n">
        <v>0</v>
      </c>
      <c r="N77" s="557" t="n">
        <v>0</v>
      </c>
      <c r="O77" s="557" t="n">
        <v>0</v>
      </c>
      <c r="P77" s="558" t="n">
        <v>0</v>
      </c>
      <c r="Q77" s="556" t="n">
        <v>0</v>
      </c>
      <c r="R77" s="557" t="n">
        <v>0</v>
      </c>
      <c r="S77" s="557" t="n">
        <v>1</v>
      </c>
      <c r="T77" s="557" t="n">
        <v>1</v>
      </c>
      <c r="U77" s="557" t="n">
        <v>0</v>
      </c>
      <c r="V77" s="557" t="n">
        <v>1</v>
      </c>
      <c r="W77" s="557" t="n">
        <v>1</v>
      </c>
      <c r="X77" s="557" t="n">
        <v>0</v>
      </c>
      <c r="Y77" s="557" t="n">
        <v>1</v>
      </c>
      <c r="Z77" s="557" t="n">
        <v>1</v>
      </c>
      <c r="AA77" s="557" t="n">
        <v>9</v>
      </c>
      <c r="AB77" s="557" t="n">
        <v>8</v>
      </c>
      <c r="AC77" s="557" t="n">
        <v>5</v>
      </c>
      <c r="AD77" s="557" t="n">
        <v>3</v>
      </c>
      <c r="AE77" s="557" t="n">
        <v>0</v>
      </c>
      <c r="AF77" s="557" t="n">
        <v>0</v>
      </c>
      <c r="AG77" s="558" t="n">
        <v>0</v>
      </c>
    </row>
    <row r="78" s="451" customFormat="true" ht="17.25" hidden="false" customHeight="true" outlineLevel="0" collapsed="false">
      <c r="A78" s="397"/>
      <c r="B78" s="465"/>
      <c r="C78" s="470"/>
      <c r="D78" s="529"/>
      <c r="E78" s="547" t="s">
        <v>476</v>
      </c>
      <c r="F78" s="555" t="n">
        <f aca="false">SUM(L78:AG78)</f>
        <v>26</v>
      </c>
      <c r="G78" s="556" t="n">
        <v>0</v>
      </c>
      <c r="H78" s="557" t="n">
        <v>0</v>
      </c>
      <c r="I78" s="557" t="n">
        <v>0</v>
      </c>
      <c r="J78" s="557" t="n">
        <v>0</v>
      </c>
      <c r="K78" s="558" t="n">
        <v>0</v>
      </c>
      <c r="L78" s="554" t="n">
        <f aca="false">SUM(G78:K78)</f>
        <v>0</v>
      </c>
      <c r="M78" s="557" t="n">
        <v>0</v>
      </c>
      <c r="N78" s="557" t="n">
        <v>0</v>
      </c>
      <c r="O78" s="557" t="n">
        <v>0</v>
      </c>
      <c r="P78" s="558" t="n">
        <v>0</v>
      </c>
      <c r="Q78" s="556" t="n">
        <v>0</v>
      </c>
      <c r="R78" s="557" t="n">
        <v>0</v>
      </c>
      <c r="S78" s="557" t="n">
        <v>1</v>
      </c>
      <c r="T78" s="557" t="n">
        <v>1</v>
      </c>
      <c r="U78" s="557" t="n">
        <v>0</v>
      </c>
      <c r="V78" s="557" t="n">
        <v>0</v>
      </c>
      <c r="W78" s="557" t="n">
        <v>0</v>
      </c>
      <c r="X78" s="557" t="n">
        <v>2</v>
      </c>
      <c r="Y78" s="557" t="n">
        <v>1</v>
      </c>
      <c r="Z78" s="557" t="n">
        <v>3</v>
      </c>
      <c r="AA78" s="557" t="n">
        <v>2</v>
      </c>
      <c r="AB78" s="557" t="n">
        <v>4</v>
      </c>
      <c r="AC78" s="557" t="n">
        <v>3</v>
      </c>
      <c r="AD78" s="557" t="n">
        <v>8</v>
      </c>
      <c r="AE78" s="557" t="n">
        <v>1</v>
      </c>
      <c r="AF78" s="557" t="n">
        <v>0</v>
      </c>
      <c r="AG78" s="558" t="n">
        <v>0</v>
      </c>
    </row>
    <row r="79" s="451" customFormat="true" ht="12" hidden="false" customHeight="true" outlineLevel="0" collapsed="false">
      <c r="A79" s="397" t="s">
        <v>458</v>
      </c>
      <c r="B79" s="465"/>
      <c r="C79" s="470" t="s">
        <v>378</v>
      </c>
      <c r="D79" s="338"/>
      <c r="E79" s="547" t="s">
        <v>7</v>
      </c>
      <c r="F79" s="504" t="n">
        <f aca="false">SUM(L79:AG79)</f>
        <v>66</v>
      </c>
      <c r="G79" s="508" t="n">
        <f aca="false">SUM(G80:G81)</f>
        <v>0</v>
      </c>
      <c r="H79" s="509" t="n">
        <f aca="false">SUM(H80:H81)</f>
        <v>0</v>
      </c>
      <c r="I79" s="509" t="n">
        <f aca="false">SUM(I80:I81)</f>
        <v>0</v>
      </c>
      <c r="J79" s="509" t="n">
        <f aca="false">SUM(J80:J81)</f>
        <v>0</v>
      </c>
      <c r="K79" s="510" t="n">
        <f aca="false">SUM(K80:K81)</f>
        <v>0</v>
      </c>
      <c r="L79" s="554" t="n">
        <f aca="false">SUM(L80:L81)</f>
        <v>0</v>
      </c>
      <c r="M79" s="509" t="n">
        <f aca="false">SUM(M80:M81)</f>
        <v>0</v>
      </c>
      <c r="N79" s="509" t="n">
        <f aca="false">SUM(N80:N81)</f>
        <v>0</v>
      </c>
      <c r="O79" s="509" t="n">
        <f aca="false">SUM(O80:O81)</f>
        <v>0</v>
      </c>
      <c r="P79" s="510" t="n">
        <f aca="false">SUM(P80:P81)</f>
        <v>0</v>
      </c>
      <c r="Q79" s="508" t="n">
        <f aca="false">SUM(Q80:Q81)</f>
        <v>0</v>
      </c>
      <c r="R79" s="509" t="n">
        <f aca="false">SUM(R80:R81)</f>
        <v>0</v>
      </c>
      <c r="S79" s="509" t="n">
        <f aca="false">SUM(S80:S81)</f>
        <v>0</v>
      </c>
      <c r="T79" s="509" t="n">
        <f aca="false">SUM(T80:T81)</f>
        <v>0</v>
      </c>
      <c r="U79" s="509" t="n">
        <f aca="false">SUM(U80:U81)</f>
        <v>0</v>
      </c>
      <c r="V79" s="509" t="n">
        <f aca="false">SUM(V80:V81)</f>
        <v>0</v>
      </c>
      <c r="W79" s="509" t="n">
        <f aca="false">SUM(W80:W81)</f>
        <v>1</v>
      </c>
      <c r="X79" s="509" t="n">
        <f aca="false">SUM(X80:X81)</f>
        <v>1</v>
      </c>
      <c r="Y79" s="509" t="n">
        <f aca="false">SUM(Y80:Y81)</f>
        <v>2</v>
      </c>
      <c r="Z79" s="509" t="n">
        <f aca="false">SUM(Z80:Z81)</f>
        <v>3</v>
      </c>
      <c r="AA79" s="509" t="n">
        <f aca="false">SUM(AA80:AA81)</f>
        <v>8</v>
      </c>
      <c r="AB79" s="509" t="n">
        <f aca="false">SUM(AB80:AB81)</f>
        <v>12</v>
      </c>
      <c r="AC79" s="509" t="n">
        <f aca="false">SUM(AC80:AC81)</f>
        <v>20</v>
      </c>
      <c r="AD79" s="509" t="n">
        <f aca="false">SUM(AD80:AD81)</f>
        <v>10</v>
      </c>
      <c r="AE79" s="509" t="n">
        <f aca="false">SUM(AE80:AE81)</f>
        <v>7</v>
      </c>
      <c r="AF79" s="509" t="n">
        <f aca="false">SUM(AF80:AF81)</f>
        <v>2</v>
      </c>
      <c r="AG79" s="510" t="n">
        <f aca="false">SUM(AG80:AG81)</f>
        <v>0</v>
      </c>
    </row>
    <row r="80" s="451" customFormat="true" ht="12" hidden="false" customHeight="true" outlineLevel="0" collapsed="false">
      <c r="A80" s="397"/>
      <c r="B80" s="465"/>
      <c r="C80" s="470"/>
      <c r="D80" s="529"/>
      <c r="E80" s="547" t="s">
        <v>475</v>
      </c>
      <c r="F80" s="555" t="n">
        <f aca="false">SUM(L80:AG80)</f>
        <v>36</v>
      </c>
      <c r="G80" s="556" t="n">
        <v>0</v>
      </c>
      <c r="H80" s="557" t="n">
        <v>0</v>
      </c>
      <c r="I80" s="557" t="n">
        <v>0</v>
      </c>
      <c r="J80" s="557" t="n">
        <v>0</v>
      </c>
      <c r="K80" s="558" t="n">
        <v>0</v>
      </c>
      <c r="L80" s="554" t="n">
        <f aca="false">SUM(G80:K80)</f>
        <v>0</v>
      </c>
      <c r="M80" s="557" t="n">
        <v>0</v>
      </c>
      <c r="N80" s="557" t="n">
        <v>0</v>
      </c>
      <c r="O80" s="557" t="n">
        <v>0</v>
      </c>
      <c r="P80" s="558" t="n">
        <v>0</v>
      </c>
      <c r="Q80" s="556" t="n">
        <v>0</v>
      </c>
      <c r="R80" s="557" t="n">
        <v>0</v>
      </c>
      <c r="S80" s="557" t="n">
        <v>0</v>
      </c>
      <c r="T80" s="557" t="n">
        <v>0</v>
      </c>
      <c r="U80" s="557" t="n">
        <v>0</v>
      </c>
      <c r="V80" s="557" t="n">
        <v>0</v>
      </c>
      <c r="W80" s="557" t="n">
        <v>0</v>
      </c>
      <c r="X80" s="557" t="n">
        <v>1</v>
      </c>
      <c r="Y80" s="557" t="n">
        <v>2</v>
      </c>
      <c r="Z80" s="557" t="n">
        <v>2</v>
      </c>
      <c r="AA80" s="557" t="n">
        <v>7</v>
      </c>
      <c r="AB80" s="557" t="n">
        <v>7</v>
      </c>
      <c r="AC80" s="557" t="n">
        <v>8</v>
      </c>
      <c r="AD80" s="557" t="n">
        <v>6</v>
      </c>
      <c r="AE80" s="557" t="n">
        <v>3</v>
      </c>
      <c r="AF80" s="557" t="n">
        <v>0</v>
      </c>
      <c r="AG80" s="558" t="n">
        <v>0</v>
      </c>
    </row>
    <row r="81" s="451" customFormat="true" ht="17.25" hidden="false" customHeight="true" outlineLevel="0" collapsed="false">
      <c r="A81" s="397"/>
      <c r="B81" s="465"/>
      <c r="C81" s="470"/>
      <c r="D81" s="529"/>
      <c r="E81" s="547" t="s">
        <v>476</v>
      </c>
      <c r="F81" s="555" t="n">
        <f aca="false">SUM(L81:AG81)</f>
        <v>30</v>
      </c>
      <c r="G81" s="556" t="n">
        <v>0</v>
      </c>
      <c r="H81" s="557" t="n">
        <v>0</v>
      </c>
      <c r="I81" s="557" t="n">
        <v>0</v>
      </c>
      <c r="J81" s="557" t="n">
        <v>0</v>
      </c>
      <c r="K81" s="558" t="n">
        <v>0</v>
      </c>
      <c r="L81" s="554" t="n">
        <f aca="false">SUM(G81:K81)</f>
        <v>0</v>
      </c>
      <c r="M81" s="557" t="n">
        <v>0</v>
      </c>
      <c r="N81" s="557" t="n">
        <v>0</v>
      </c>
      <c r="O81" s="557" t="n">
        <v>0</v>
      </c>
      <c r="P81" s="558" t="n">
        <v>0</v>
      </c>
      <c r="Q81" s="556" t="n">
        <v>0</v>
      </c>
      <c r="R81" s="557" t="n">
        <v>0</v>
      </c>
      <c r="S81" s="557" t="n">
        <v>0</v>
      </c>
      <c r="T81" s="557" t="n">
        <v>0</v>
      </c>
      <c r="U81" s="557" t="n">
        <v>0</v>
      </c>
      <c r="V81" s="557" t="n">
        <v>0</v>
      </c>
      <c r="W81" s="557" t="n">
        <v>1</v>
      </c>
      <c r="X81" s="557" t="n">
        <v>0</v>
      </c>
      <c r="Y81" s="557" t="n">
        <v>0</v>
      </c>
      <c r="Z81" s="557" t="n">
        <v>1</v>
      </c>
      <c r="AA81" s="557" t="n">
        <v>1</v>
      </c>
      <c r="AB81" s="557" t="n">
        <v>5</v>
      </c>
      <c r="AC81" s="557" t="n">
        <v>12</v>
      </c>
      <c r="AD81" s="557" t="n">
        <v>4</v>
      </c>
      <c r="AE81" s="557" t="n">
        <v>4</v>
      </c>
      <c r="AF81" s="557" t="n">
        <v>2</v>
      </c>
      <c r="AG81" s="558" t="n">
        <v>0</v>
      </c>
    </row>
    <row r="82" s="451" customFormat="true" ht="12" hidden="false" customHeight="true" outlineLevel="0" collapsed="false">
      <c r="A82" s="397" t="s">
        <v>459</v>
      </c>
      <c r="B82" s="507" t="s">
        <v>186</v>
      </c>
      <c r="C82" s="507"/>
      <c r="D82" s="338"/>
      <c r="E82" s="547" t="s">
        <v>7</v>
      </c>
      <c r="F82" s="504" t="n">
        <f aca="false">SUM(L82:AG82)</f>
        <v>34</v>
      </c>
      <c r="G82" s="508" t="n">
        <f aca="false">SUM(G83:G84)</f>
        <v>0</v>
      </c>
      <c r="H82" s="509" t="n">
        <f aca="false">SUM(H83:H84)</f>
        <v>0</v>
      </c>
      <c r="I82" s="509" t="n">
        <f aca="false">SUM(I83:I84)</f>
        <v>0</v>
      </c>
      <c r="J82" s="509" t="n">
        <f aca="false">SUM(J83:J84)</f>
        <v>0</v>
      </c>
      <c r="K82" s="510" t="n">
        <f aca="false">SUM(K83:K84)</f>
        <v>0</v>
      </c>
      <c r="L82" s="554" t="n">
        <f aca="false">SUM(L83:L84)</f>
        <v>0</v>
      </c>
      <c r="M82" s="509" t="n">
        <f aca="false">SUM(M83:M84)</f>
        <v>0</v>
      </c>
      <c r="N82" s="509" t="n">
        <f aca="false">SUM(N83:N84)</f>
        <v>0</v>
      </c>
      <c r="O82" s="509" t="n">
        <f aca="false">SUM(O83:O84)</f>
        <v>0</v>
      </c>
      <c r="P82" s="510" t="n">
        <f aca="false">SUM(P83:P84)</f>
        <v>0</v>
      </c>
      <c r="Q82" s="508" t="n">
        <f aca="false">SUM(Q83:Q84)</f>
        <v>0</v>
      </c>
      <c r="R82" s="509" t="n">
        <f aca="false">SUM(R83:R84)</f>
        <v>0</v>
      </c>
      <c r="S82" s="509" t="n">
        <f aca="false">SUM(S83:S84)</f>
        <v>0</v>
      </c>
      <c r="T82" s="509" t="n">
        <f aca="false">SUM(T83:T84)</f>
        <v>0</v>
      </c>
      <c r="U82" s="509" t="n">
        <f aca="false">SUM(U83:U84)</f>
        <v>1</v>
      </c>
      <c r="V82" s="509" t="n">
        <f aca="false">SUM(V83:V84)</f>
        <v>1</v>
      </c>
      <c r="W82" s="509" t="n">
        <f aca="false">SUM(W83:W84)</f>
        <v>1</v>
      </c>
      <c r="X82" s="509" t="n">
        <f aca="false">SUM(X83:X84)</f>
        <v>2</v>
      </c>
      <c r="Y82" s="509" t="n">
        <f aca="false">SUM(Y83:Y84)</f>
        <v>3</v>
      </c>
      <c r="Z82" s="509" t="n">
        <f aca="false">SUM(Z83:Z84)</f>
        <v>1</v>
      </c>
      <c r="AA82" s="509" t="n">
        <f aca="false">SUM(AA83:AA84)</f>
        <v>4</v>
      </c>
      <c r="AB82" s="509" t="n">
        <f aca="false">SUM(AB83:AB84)</f>
        <v>8</v>
      </c>
      <c r="AC82" s="509" t="n">
        <f aca="false">SUM(AC83:AC84)</f>
        <v>8</v>
      </c>
      <c r="AD82" s="509" t="n">
        <f aca="false">SUM(AD83:AD84)</f>
        <v>3</v>
      </c>
      <c r="AE82" s="509" t="n">
        <f aca="false">SUM(AE83:AE84)</f>
        <v>2</v>
      </c>
      <c r="AF82" s="509" t="n">
        <f aca="false">SUM(AF83:AF84)</f>
        <v>0</v>
      </c>
      <c r="AG82" s="510" t="n">
        <f aca="false">SUM(AG83:AG84)</f>
        <v>0</v>
      </c>
    </row>
    <row r="83" s="451" customFormat="true" ht="12" hidden="false" customHeight="true" outlineLevel="0" collapsed="false">
      <c r="A83" s="397"/>
      <c r="B83" s="507"/>
      <c r="C83" s="507"/>
      <c r="D83" s="529"/>
      <c r="E83" s="547" t="s">
        <v>475</v>
      </c>
      <c r="F83" s="555" t="n">
        <f aca="false">SUM(L83:AG83)</f>
        <v>18</v>
      </c>
      <c r="G83" s="556" t="n">
        <v>0</v>
      </c>
      <c r="H83" s="557" t="n">
        <v>0</v>
      </c>
      <c r="I83" s="557" t="n">
        <v>0</v>
      </c>
      <c r="J83" s="557" t="n">
        <v>0</v>
      </c>
      <c r="K83" s="558" t="n">
        <v>0</v>
      </c>
      <c r="L83" s="554" t="n">
        <f aca="false">SUM(G83:K83)</f>
        <v>0</v>
      </c>
      <c r="M83" s="557" t="n">
        <v>0</v>
      </c>
      <c r="N83" s="557" t="n">
        <v>0</v>
      </c>
      <c r="O83" s="557" t="n">
        <v>0</v>
      </c>
      <c r="P83" s="558" t="n">
        <v>0</v>
      </c>
      <c r="Q83" s="556" t="n">
        <v>0</v>
      </c>
      <c r="R83" s="557" t="n">
        <v>0</v>
      </c>
      <c r="S83" s="557" t="n">
        <v>0</v>
      </c>
      <c r="T83" s="557" t="n">
        <v>0</v>
      </c>
      <c r="U83" s="557" t="n">
        <v>1</v>
      </c>
      <c r="V83" s="557" t="n">
        <v>1</v>
      </c>
      <c r="W83" s="557" t="n">
        <v>0</v>
      </c>
      <c r="X83" s="557" t="n">
        <v>2</v>
      </c>
      <c r="Y83" s="557" t="n">
        <v>2</v>
      </c>
      <c r="Z83" s="557" t="n">
        <v>1</v>
      </c>
      <c r="AA83" s="557" t="n">
        <v>2</v>
      </c>
      <c r="AB83" s="557" t="n">
        <v>3</v>
      </c>
      <c r="AC83" s="557" t="n">
        <v>6</v>
      </c>
      <c r="AD83" s="557" t="n">
        <v>0</v>
      </c>
      <c r="AE83" s="557" t="n">
        <v>0</v>
      </c>
      <c r="AF83" s="557" t="n">
        <v>0</v>
      </c>
      <c r="AG83" s="558" t="n">
        <v>0</v>
      </c>
    </row>
    <row r="84" s="451" customFormat="true" ht="17.25" hidden="false" customHeight="true" outlineLevel="0" collapsed="false">
      <c r="A84" s="397"/>
      <c r="B84" s="507"/>
      <c r="C84" s="507"/>
      <c r="D84" s="529"/>
      <c r="E84" s="547" t="s">
        <v>476</v>
      </c>
      <c r="F84" s="555" t="n">
        <f aca="false">SUM(L84:AG84)</f>
        <v>16</v>
      </c>
      <c r="G84" s="556" t="n">
        <v>0</v>
      </c>
      <c r="H84" s="557" t="n">
        <v>0</v>
      </c>
      <c r="I84" s="557" t="n">
        <v>0</v>
      </c>
      <c r="J84" s="557" t="n">
        <v>0</v>
      </c>
      <c r="K84" s="558" t="n">
        <v>0</v>
      </c>
      <c r="L84" s="554" t="n">
        <f aca="false">SUM(G84:K84)</f>
        <v>0</v>
      </c>
      <c r="M84" s="557" t="n">
        <v>0</v>
      </c>
      <c r="N84" s="557" t="n">
        <v>0</v>
      </c>
      <c r="O84" s="557" t="n">
        <v>0</v>
      </c>
      <c r="P84" s="558" t="n">
        <v>0</v>
      </c>
      <c r="Q84" s="556" t="n">
        <v>0</v>
      </c>
      <c r="R84" s="557" t="n">
        <v>0</v>
      </c>
      <c r="S84" s="557" t="n">
        <v>0</v>
      </c>
      <c r="T84" s="557" t="n">
        <v>0</v>
      </c>
      <c r="U84" s="557" t="n">
        <v>0</v>
      </c>
      <c r="V84" s="557" t="n">
        <v>0</v>
      </c>
      <c r="W84" s="557" t="n">
        <v>1</v>
      </c>
      <c r="X84" s="557" t="n">
        <v>0</v>
      </c>
      <c r="Y84" s="557" t="n">
        <v>1</v>
      </c>
      <c r="Z84" s="557" t="n">
        <v>0</v>
      </c>
      <c r="AA84" s="557" t="n">
        <v>2</v>
      </c>
      <c r="AB84" s="557" t="n">
        <v>5</v>
      </c>
      <c r="AC84" s="557" t="n">
        <v>2</v>
      </c>
      <c r="AD84" s="557" t="n">
        <v>3</v>
      </c>
      <c r="AE84" s="557" t="n">
        <v>2</v>
      </c>
      <c r="AF84" s="557" t="n">
        <v>0</v>
      </c>
      <c r="AG84" s="558" t="n">
        <v>0</v>
      </c>
    </row>
    <row r="85" s="451" customFormat="true" ht="12" hidden="false" customHeight="true" outlineLevel="0" collapsed="false">
      <c r="A85" s="397" t="s">
        <v>460</v>
      </c>
      <c r="B85" s="507" t="s">
        <v>381</v>
      </c>
      <c r="C85" s="507"/>
      <c r="D85" s="338"/>
      <c r="E85" s="547" t="s">
        <v>7</v>
      </c>
      <c r="F85" s="504" t="n">
        <f aca="false">SUM(L85:AG85)</f>
        <v>130</v>
      </c>
      <c r="G85" s="508" t="n">
        <f aca="false">SUM(G86:G87)</f>
        <v>0</v>
      </c>
      <c r="H85" s="509" t="n">
        <f aca="false">SUM(H86:H87)</f>
        <v>0</v>
      </c>
      <c r="I85" s="509" t="n">
        <f aca="false">SUM(I86:I87)</f>
        <v>0</v>
      </c>
      <c r="J85" s="509" t="n">
        <f aca="false">SUM(J86:J87)</f>
        <v>0</v>
      </c>
      <c r="K85" s="510" t="n">
        <f aca="false">SUM(K86:K87)</f>
        <v>0</v>
      </c>
      <c r="L85" s="554" t="n">
        <f aca="false">SUM(L86:L87)</f>
        <v>0</v>
      </c>
      <c r="M85" s="509" t="n">
        <f aca="false">SUM(M86:M87)</f>
        <v>0</v>
      </c>
      <c r="N85" s="509" t="n">
        <f aca="false">SUM(N86:N87)</f>
        <v>0</v>
      </c>
      <c r="O85" s="509" t="n">
        <f aca="false">SUM(O86:O87)</f>
        <v>0</v>
      </c>
      <c r="P85" s="510" t="n">
        <f aca="false">SUM(P86:P87)</f>
        <v>0</v>
      </c>
      <c r="Q85" s="508" t="n">
        <f aca="false">SUM(Q86:Q87)</f>
        <v>0</v>
      </c>
      <c r="R85" s="509" t="n">
        <f aca="false">SUM(R86:R87)</f>
        <v>0</v>
      </c>
      <c r="S85" s="509" t="n">
        <f aca="false">SUM(S86:S87)</f>
        <v>0</v>
      </c>
      <c r="T85" s="509" t="n">
        <f aca="false">SUM(T86:T87)</f>
        <v>0</v>
      </c>
      <c r="U85" s="509" t="n">
        <f aca="false">SUM(U86:U87)</f>
        <v>0</v>
      </c>
      <c r="V85" s="509" t="n">
        <f aca="false">SUM(V86:V87)</f>
        <v>3</v>
      </c>
      <c r="W85" s="509" t="n">
        <f aca="false">SUM(W86:W87)</f>
        <v>1</v>
      </c>
      <c r="X85" s="509" t="n">
        <f aca="false">SUM(X86:X87)</f>
        <v>1</v>
      </c>
      <c r="Y85" s="509" t="n">
        <f aca="false">SUM(Y86:Y87)</f>
        <v>1</v>
      </c>
      <c r="Z85" s="509" t="n">
        <f aca="false">SUM(Z86:Z87)</f>
        <v>2</v>
      </c>
      <c r="AA85" s="509" t="n">
        <f aca="false">SUM(AA86:AA87)</f>
        <v>11</v>
      </c>
      <c r="AB85" s="509" t="n">
        <f aca="false">SUM(AB86:AB87)</f>
        <v>16</v>
      </c>
      <c r="AC85" s="509" t="n">
        <f aca="false">SUM(AC86:AC87)</f>
        <v>34</v>
      </c>
      <c r="AD85" s="509" t="n">
        <f aca="false">SUM(AD86:AD87)</f>
        <v>38</v>
      </c>
      <c r="AE85" s="509" t="n">
        <f aca="false">SUM(AE86:AE87)</f>
        <v>17</v>
      </c>
      <c r="AF85" s="509" t="n">
        <f aca="false">SUM(AF86:AF87)</f>
        <v>6</v>
      </c>
      <c r="AG85" s="510" t="n">
        <f aca="false">SUM(AG86:AG87)</f>
        <v>0</v>
      </c>
      <c r="AH85" s="531"/>
    </row>
    <row r="86" s="451" customFormat="true" ht="12" hidden="false" customHeight="true" outlineLevel="0" collapsed="false">
      <c r="A86" s="397"/>
      <c r="B86" s="507"/>
      <c r="C86" s="507"/>
      <c r="D86" s="529"/>
      <c r="E86" s="547" t="s">
        <v>475</v>
      </c>
      <c r="F86" s="555" t="n">
        <f aca="false">SUM(L86:AG86)</f>
        <v>74</v>
      </c>
      <c r="G86" s="556" t="n">
        <v>0</v>
      </c>
      <c r="H86" s="557" t="n">
        <v>0</v>
      </c>
      <c r="I86" s="557" t="n">
        <v>0</v>
      </c>
      <c r="J86" s="557" t="n">
        <v>0</v>
      </c>
      <c r="K86" s="558" t="n">
        <v>0</v>
      </c>
      <c r="L86" s="554" t="n">
        <f aca="false">SUM(G86:K86)</f>
        <v>0</v>
      </c>
      <c r="M86" s="557" t="n">
        <v>0</v>
      </c>
      <c r="N86" s="557" t="n">
        <v>0</v>
      </c>
      <c r="O86" s="557" t="n">
        <v>0</v>
      </c>
      <c r="P86" s="558" t="n">
        <v>0</v>
      </c>
      <c r="Q86" s="556" t="n">
        <v>0</v>
      </c>
      <c r="R86" s="557" t="n">
        <v>0</v>
      </c>
      <c r="S86" s="557" t="n">
        <v>0</v>
      </c>
      <c r="T86" s="557" t="n">
        <v>0</v>
      </c>
      <c r="U86" s="557" t="n">
        <v>0</v>
      </c>
      <c r="V86" s="557" t="n">
        <v>2</v>
      </c>
      <c r="W86" s="557" t="n">
        <v>0</v>
      </c>
      <c r="X86" s="557" t="n">
        <v>1</v>
      </c>
      <c r="Y86" s="557" t="n">
        <v>1</v>
      </c>
      <c r="Z86" s="557" t="n">
        <v>1</v>
      </c>
      <c r="AA86" s="557" t="n">
        <v>9</v>
      </c>
      <c r="AB86" s="557" t="n">
        <v>13</v>
      </c>
      <c r="AC86" s="557" t="n">
        <v>21</v>
      </c>
      <c r="AD86" s="557" t="n">
        <v>15</v>
      </c>
      <c r="AE86" s="557" t="n">
        <v>9</v>
      </c>
      <c r="AF86" s="557" t="n">
        <v>2</v>
      </c>
      <c r="AG86" s="558" t="n">
        <v>0</v>
      </c>
      <c r="AH86" s="531"/>
    </row>
    <row r="87" s="451" customFormat="true" ht="17.25" hidden="false" customHeight="true" outlineLevel="0" collapsed="false">
      <c r="A87" s="397"/>
      <c r="B87" s="507"/>
      <c r="C87" s="507"/>
      <c r="D87" s="529"/>
      <c r="E87" s="547" t="s">
        <v>476</v>
      </c>
      <c r="F87" s="555" t="n">
        <f aca="false">SUM(L87:AG87)</f>
        <v>56</v>
      </c>
      <c r="G87" s="556" t="n">
        <v>0</v>
      </c>
      <c r="H87" s="557" t="n">
        <v>0</v>
      </c>
      <c r="I87" s="557" t="n">
        <v>0</v>
      </c>
      <c r="J87" s="557" t="n">
        <v>0</v>
      </c>
      <c r="K87" s="558" t="n">
        <v>0</v>
      </c>
      <c r="L87" s="554" t="n">
        <f aca="false">SUM(G87:K87)</f>
        <v>0</v>
      </c>
      <c r="M87" s="557" t="n">
        <v>0</v>
      </c>
      <c r="N87" s="557" t="n">
        <v>0</v>
      </c>
      <c r="O87" s="557" t="n">
        <v>0</v>
      </c>
      <c r="P87" s="558" t="n">
        <v>0</v>
      </c>
      <c r="Q87" s="556" t="n">
        <v>0</v>
      </c>
      <c r="R87" s="557" t="n">
        <v>0</v>
      </c>
      <c r="S87" s="557" t="n">
        <v>0</v>
      </c>
      <c r="T87" s="557" t="n">
        <v>0</v>
      </c>
      <c r="U87" s="557" t="n">
        <v>0</v>
      </c>
      <c r="V87" s="557" t="n">
        <v>1</v>
      </c>
      <c r="W87" s="557" t="n">
        <v>1</v>
      </c>
      <c r="X87" s="557" t="n">
        <v>0</v>
      </c>
      <c r="Y87" s="557" t="n">
        <v>0</v>
      </c>
      <c r="Z87" s="557" t="n">
        <v>1</v>
      </c>
      <c r="AA87" s="557" t="n">
        <v>2</v>
      </c>
      <c r="AB87" s="557" t="n">
        <v>3</v>
      </c>
      <c r="AC87" s="557" t="n">
        <v>13</v>
      </c>
      <c r="AD87" s="557" t="n">
        <v>23</v>
      </c>
      <c r="AE87" s="557" t="n">
        <v>8</v>
      </c>
      <c r="AF87" s="557" t="n">
        <v>4</v>
      </c>
      <c r="AG87" s="558" t="n">
        <v>0</v>
      </c>
      <c r="AH87" s="531"/>
    </row>
    <row r="88" s="451" customFormat="true" ht="12" hidden="false" customHeight="true" outlineLevel="0" collapsed="false">
      <c r="A88" s="397" t="s">
        <v>461</v>
      </c>
      <c r="B88" s="507" t="s">
        <v>189</v>
      </c>
      <c r="C88" s="507"/>
      <c r="D88" s="338"/>
      <c r="E88" s="547" t="s">
        <v>7</v>
      </c>
      <c r="F88" s="504" t="n">
        <f aca="false">SUM(L88:AG88)</f>
        <v>27</v>
      </c>
      <c r="G88" s="508" t="n">
        <f aca="false">SUM(G89:G90)</f>
        <v>0</v>
      </c>
      <c r="H88" s="509" t="n">
        <f aca="false">SUM(H89:H90)</f>
        <v>0</v>
      </c>
      <c r="I88" s="509" t="n">
        <f aca="false">SUM(I89:I90)</f>
        <v>0</v>
      </c>
      <c r="J88" s="509" t="n">
        <f aca="false">SUM(J89:J90)</f>
        <v>0</v>
      </c>
      <c r="K88" s="510" t="n">
        <f aca="false">SUM(K89:K90)</f>
        <v>0</v>
      </c>
      <c r="L88" s="554" t="n">
        <f aca="false">SUM(L89:L90)</f>
        <v>0</v>
      </c>
      <c r="M88" s="509" t="n">
        <f aca="false">SUM(M89:M90)</f>
        <v>0</v>
      </c>
      <c r="N88" s="509" t="n">
        <f aca="false">SUM(N89:N90)</f>
        <v>0</v>
      </c>
      <c r="O88" s="509" t="n">
        <f aca="false">SUM(O89:O90)</f>
        <v>0</v>
      </c>
      <c r="P88" s="510" t="n">
        <f aca="false">SUM(P89:P90)</f>
        <v>0</v>
      </c>
      <c r="Q88" s="508" t="n">
        <f aca="false">SUM(Q89:Q90)</f>
        <v>0</v>
      </c>
      <c r="R88" s="509" t="n">
        <f aca="false">SUM(R89:R90)</f>
        <v>0</v>
      </c>
      <c r="S88" s="509" t="n">
        <f aca="false">SUM(S89:S90)</f>
        <v>0</v>
      </c>
      <c r="T88" s="509" t="n">
        <f aca="false">SUM(T89:T90)</f>
        <v>0</v>
      </c>
      <c r="U88" s="509" t="n">
        <f aca="false">SUM(U89:U90)</f>
        <v>0</v>
      </c>
      <c r="V88" s="509" t="n">
        <f aca="false">SUM(V89:V90)</f>
        <v>0</v>
      </c>
      <c r="W88" s="509" t="n">
        <f aca="false">SUM(W89:W90)</f>
        <v>0</v>
      </c>
      <c r="X88" s="509" t="n">
        <f aca="false">SUM(X89:X90)</f>
        <v>0</v>
      </c>
      <c r="Y88" s="509" t="n">
        <f aca="false">SUM(Y89:Y90)</f>
        <v>2</v>
      </c>
      <c r="Z88" s="509" t="n">
        <f aca="false">SUM(Z89:Z90)</f>
        <v>5</v>
      </c>
      <c r="AA88" s="509" t="n">
        <f aca="false">SUM(AA89:AA90)</f>
        <v>3</v>
      </c>
      <c r="AB88" s="509" t="n">
        <f aca="false">SUM(AB89:AB90)</f>
        <v>4</v>
      </c>
      <c r="AC88" s="509" t="n">
        <f aca="false">SUM(AC89:AC90)</f>
        <v>7</v>
      </c>
      <c r="AD88" s="509" t="n">
        <f aca="false">SUM(AD89:AD90)</f>
        <v>4</v>
      </c>
      <c r="AE88" s="509" t="n">
        <f aca="false">SUM(AE89:AE90)</f>
        <v>2</v>
      </c>
      <c r="AF88" s="509" t="n">
        <f aca="false">SUM(AF89:AF90)</f>
        <v>0</v>
      </c>
      <c r="AG88" s="510" t="n">
        <f aca="false">SUM(AG89:AG90)</f>
        <v>0</v>
      </c>
      <c r="AH88" s="531"/>
    </row>
    <row r="89" s="451" customFormat="true" ht="12" hidden="false" customHeight="true" outlineLevel="0" collapsed="false">
      <c r="A89" s="397"/>
      <c r="B89" s="507"/>
      <c r="C89" s="507"/>
      <c r="D89" s="529"/>
      <c r="E89" s="547" t="s">
        <v>475</v>
      </c>
      <c r="F89" s="555" t="n">
        <f aca="false">SUM(L89:AG89)</f>
        <v>22</v>
      </c>
      <c r="G89" s="556" t="n">
        <v>0</v>
      </c>
      <c r="H89" s="557" t="n">
        <v>0</v>
      </c>
      <c r="I89" s="557" t="n">
        <v>0</v>
      </c>
      <c r="J89" s="557" t="n">
        <v>0</v>
      </c>
      <c r="K89" s="558" t="n">
        <v>0</v>
      </c>
      <c r="L89" s="554" t="n">
        <f aca="false">SUM(G89:K89)</f>
        <v>0</v>
      </c>
      <c r="M89" s="557" t="n">
        <v>0</v>
      </c>
      <c r="N89" s="557" t="n">
        <v>0</v>
      </c>
      <c r="O89" s="557" t="n">
        <v>0</v>
      </c>
      <c r="P89" s="558" t="n">
        <v>0</v>
      </c>
      <c r="Q89" s="556" t="n">
        <v>0</v>
      </c>
      <c r="R89" s="557" t="n">
        <v>0</v>
      </c>
      <c r="S89" s="557" t="n">
        <v>0</v>
      </c>
      <c r="T89" s="557" t="n">
        <v>0</v>
      </c>
      <c r="U89" s="557" t="n">
        <v>0</v>
      </c>
      <c r="V89" s="557" t="n">
        <v>0</v>
      </c>
      <c r="W89" s="557" t="n">
        <v>0</v>
      </c>
      <c r="X89" s="557" t="n">
        <v>0</v>
      </c>
      <c r="Y89" s="557" t="n">
        <v>2</v>
      </c>
      <c r="Z89" s="557" t="n">
        <v>4</v>
      </c>
      <c r="AA89" s="557" t="n">
        <v>2</v>
      </c>
      <c r="AB89" s="557" t="n">
        <v>4</v>
      </c>
      <c r="AC89" s="557" t="n">
        <v>6</v>
      </c>
      <c r="AD89" s="557" t="n">
        <v>2</v>
      </c>
      <c r="AE89" s="557" t="n">
        <v>2</v>
      </c>
      <c r="AF89" s="557" t="n">
        <v>0</v>
      </c>
      <c r="AG89" s="558" t="n">
        <v>0</v>
      </c>
      <c r="AH89" s="531"/>
    </row>
    <row r="90" s="451" customFormat="true" ht="17.25" hidden="false" customHeight="true" outlineLevel="0" collapsed="false">
      <c r="A90" s="397"/>
      <c r="B90" s="507"/>
      <c r="C90" s="507"/>
      <c r="D90" s="529"/>
      <c r="E90" s="547" t="s">
        <v>476</v>
      </c>
      <c r="F90" s="555" t="n">
        <f aca="false">SUM(L90:AG90)</f>
        <v>5</v>
      </c>
      <c r="G90" s="556" t="n">
        <v>0</v>
      </c>
      <c r="H90" s="557" t="n">
        <v>0</v>
      </c>
      <c r="I90" s="557" t="n">
        <v>0</v>
      </c>
      <c r="J90" s="557" t="n">
        <v>0</v>
      </c>
      <c r="K90" s="558" t="n">
        <v>0</v>
      </c>
      <c r="L90" s="554" t="n">
        <f aca="false">SUM(G90:K90)</f>
        <v>0</v>
      </c>
      <c r="M90" s="557" t="n">
        <v>0</v>
      </c>
      <c r="N90" s="557" t="n">
        <v>0</v>
      </c>
      <c r="O90" s="557" t="n">
        <v>0</v>
      </c>
      <c r="P90" s="558" t="n">
        <v>0</v>
      </c>
      <c r="Q90" s="556" t="n">
        <v>0</v>
      </c>
      <c r="R90" s="557" t="n">
        <v>0</v>
      </c>
      <c r="S90" s="557" t="n">
        <v>0</v>
      </c>
      <c r="T90" s="557" t="n">
        <v>0</v>
      </c>
      <c r="U90" s="557" t="n">
        <v>0</v>
      </c>
      <c r="V90" s="557" t="n">
        <v>0</v>
      </c>
      <c r="W90" s="557" t="n">
        <v>0</v>
      </c>
      <c r="X90" s="557" t="n">
        <v>0</v>
      </c>
      <c r="Y90" s="557" t="n">
        <v>0</v>
      </c>
      <c r="Z90" s="557" t="n">
        <v>1</v>
      </c>
      <c r="AA90" s="557" t="n">
        <v>1</v>
      </c>
      <c r="AB90" s="557" t="n">
        <v>0</v>
      </c>
      <c r="AC90" s="557" t="n">
        <v>1</v>
      </c>
      <c r="AD90" s="557" t="n">
        <v>2</v>
      </c>
      <c r="AE90" s="557" t="n">
        <v>0</v>
      </c>
      <c r="AF90" s="557" t="n">
        <v>0</v>
      </c>
      <c r="AG90" s="558" t="n">
        <v>0</v>
      </c>
      <c r="AH90" s="531"/>
    </row>
    <row r="91" s="451" customFormat="true" ht="12" hidden="false" customHeight="true" outlineLevel="0" collapsed="false">
      <c r="A91" s="397" t="s">
        <v>462</v>
      </c>
      <c r="B91" s="507" t="s">
        <v>382</v>
      </c>
      <c r="C91" s="507"/>
      <c r="D91" s="338"/>
      <c r="E91" s="547" t="s">
        <v>7</v>
      </c>
      <c r="F91" s="504" t="n">
        <f aca="false">SUM(L91:AG91)</f>
        <v>4</v>
      </c>
      <c r="G91" s="508" t="n">
        <f aca="false">SUM(G92:G93)</f>
        <v>0</v>
      </c>
      <c r="H91" s="509" t="n">
        <f aca="false">SUM(H92:H93)</f>
        <v>0</v>
      </c>
      <c r="I91" s="509" t="n">
        <f aca="false">SUM(I92:I93)</f>
        <v>0</v>
      </c>
      <c r="J91" s="509" t="n">
        <f aca="false">SUM(J92:J93)</f>
        <v>0</v>
      </c>
      <c r="K91" s="510" t="n">
        <f aca="false">SUM(K92:K93)</f>
        <v>0</v>
      </c>
      <c r="L91" s="554" t="n">
        <f aca="false">SUM(L92:L93)</f>
        <v>0</v>
      </c>
      <c r="M91" s="509" t="n">
        <f aca="false">SUM(M92:M93)</f>
        <v>0</v>
      </c>
      <c r="N91" s="509" t="n">
        <f aca="false">SUM(N92:N93)</f>
        <v>0</v>
      </c>
      <c r="O91" s="509" t="n">
        <f aca="false">SUM(O92:O93)</f>
        <v>0</v>
      </c>
      <c r="P91" s="510" t="n">
        <f aca="false">SUM(P92:P93)</f>
        <v>0</v>
      </c>
      <c r="Q91" s="508" t="n">
        <f aca="false">SUM(Q92:Q93)</f>
        <v>0</v>
      </c>
      <c r="R91" s="509" t="n">
        <f aca="false">SUM(R92:R93)</f>
        <v>0</v>
      </c>
      <c r="S91" s="509" t="n">
        <f aca="false">SUM(S92:S93)</f>
        <v>0</v>
      </c>
      <c r="T91" s="509" t="n">
        <f aca="false">SUM(T92:T93)</f>
        <v>1</v>
      </c>
      <c r="U91" s="509" t="n">
        <f aca="false">SUM(U92:U93)</f>
        <v>0</v>
      </c>
      <c r="V91" s="509" t="n">
        <f aca="false">SUM(V92:V93)</f>
        <v>0</v>
      </c>
      <c r="W91" s="509" t="n">
        <f aca="false">SUM(W92:W93)</f>
        <v>0</v>
      </c>
      <c r="X91" s="509" t="n">
        <f aca="false">SUM(X92:X93)</f>
        <v>0</v>
      </c>
      <c r="Y91" s="509" t="n">
        <f aca="false">SUM(Y92:Y93)</f>
        <v>0</v>
      </c>
      <c r="Z91" s="509" t="n">
        <f aca="false">SUM(Z92:Z93)</f>
        <v>0</v>
      </c>
      <c r="AA91" s="509" t="n">
        <f aca="false">SUM(AA92:AA93)</f>
        <v>0</v>
      </c>
      <c r="AB91" s="509" t="n">
        <f aca="false">SUM(AB92:AB93)</f>
        <v>0</v>
      </c>
      <c r="AC91" s="509" t="n">
        <f aca="false">SUM(AC92:AC93)</f>
        <v>1</v>
      </c>
      <c r="AD91" s="509" t="n">
        <f aca="false">SUM(AD92:AD93)</f>
        <v>2</v>
      </c>
      <c r="AE91" s="509" t="n">
        <f aca="false">SUM(AE92:AE93)</f>
        <v>0</v>
      </c>
      <c r="AF91" s="509" t="n">
        <f aca="false">SUM(AF92:AF93)</f>
        <v>0</v>
      </c>
      <c r="AG91" s="510" t="n">
        <f aca="false">SUM(AG92:AG93)</f>
        <v>0</v>
      </c>
    </row>
    <row r="92" s="451" customFormat="true" ht="12" hidden="false" customHeight="true" outlineLevel="0" collapsed="false">
      <c r="A92" s="397"/>
      <c r="B92" s="507"/>
      <c r="C92" s="507"/>
      <c r="D92" s="529"/>
      <c r="E92" s="547" t="s">
        <v>475</v>
      </c>
      <c r="F92" s="555" t="n">
        <f aca="false">SUM(L92:AG92)</f>
        <v>1</v>
      </c>
      <c r="G92" s="556" t="n">
        <v>0</v>
      </c>
      <c r="H92" s="557" t="n">
        <v>0</v>
      </c>
      <c r="I92" s="557" t="n">
        <v>0</v>
      </c>
      <c r="J92" s="557" t="n">
        <v>0</v>
      </c>
      <c r="K92" s="558" t="n">
        <v>0</v>
      </c>
      <c r="L92" s="554" t="n">
        <f aca="false">SUM(G92:K92)</f>
        <v>0</v>
      </c>
      <c r="M92" s="557" t="n">
        <v>0</v>
      </c>
      <c r="N92" s="557" t="n">
        <v>0</v>
      </c>
      <c r="O92" s="557" t="n">
        <v>0</v>
      </c>
      <c r="P92" s="558" t="n">
        <v>0</v>
      </c>
      <c r="Q92" s="556" t="n">
        <v>0</v>
      </c>
      <c r="R92" s="557" t="n">
        <v>0</v>
      </c>
      <c r="S92" s="557" t="n">
        <v>0</v>
      </c>
      <c r="T92" s="557" t="n">
        <v>0</v>
      </c>
      <c r="U92" s="557" t="n">
        <v>0</v>
      </c>
      <c r="V92" s="557" t="n">
        <v>0</v>
      </c>
      <c r="W92" s="557" t="n">
        <v>0</v>
      </c>
      <c r="X92" s="557" t="n">
        <v>0</v>
      </c>
      <c r="Y92" s="557" t="n">
        <v>0</v>
      </c>
      <c r="Z92" s="557" t="n">
        <v>0</v>
      </c>
      <c r="AA92" s="557" t="n">
        <v>0</v>
      </c>
      <c r="AB92" s="557" t="n">
        <v>0</v>
      </c>
      <c r="AC92" s="557" t="n">
        <v>0</v>
      </c>
      <c r="AD92" s="557" t="n">
        <v>1</v>
      </c>
      <c r="AE92" s="557" t="n">
        <v>0</v>
      </c>
      <c r="AF92" s="557" t="n">
        <v>0</v>
      </c>
      <c r="AG92" s="558" t="n">
        <v>0</v>
      </c>
    </row>
    <row r="93" s="451" customFormat="true" ht="17.25" hidden="false" customHeight="true" outlineLevel="0" collapsed="false">
      <c r="A93" s="397"/>
      <c r="B93" s="507"/>
      <c r="C93" s="507"/>
      <c r="D93" s="529"/>
      <c r="E93" s="547" t="s">
        <v>476</v>
      </c>
      <c r="F93" s="555" t="n">
        <f aca="false">SUM(L93:AG93)</f>
        <v>3</v>
      </c>
      <c r="G93" s="556" t="n">
        <v>0</v>
      </c>
      <c r="H93" s="557" t="n">
        <v>0</v>
      </c>
      <c r="I93" s="557" t="n">
        <v>0</v>
      </c>
      <c r="J93" s="557" t="n">
        <v>0</v>
      </c>
      <c r="K93" s="558" t="n">
        <v>0</v>
      </c>
      <c r="L93" s="554" t="n">
        <f aca="false">SUM(G93:K93)</f>
        <v>0</v>
      </c>
      <c r="M93" s="557" t="n">
        <v>0</v>
      </c>
      <c r="N93" s="557" t="n">
        <v>0</v>
      </c>
      <c r="O93" s="557" t="n">
        <v>0</v>
      </c>
      <c r="P93" s="558" t="n">
        <v>0</v>
      </c>
      <c r="Q93" s="556" t="n">
        <v>0</v>
      </c>
      <c r="R93" s="557" t="n">
        <v>0</v>
      </c>
      <c r="S93" s="557" t="n">
        <v>0</v>
      </c>
      <c r="T93" s="557" t="n">
        <v>1</v>
      </c>
      <c r="U93" s="557" t="n">
        <v>0</v>
      </c>
      <c r="V93" s="557" t="n">
        <v>0</v>
      </c>
      <c r="W93" s="557" t="n">
        <v>0</v>
      </c>
      <c r="X93" s="557" t="n">
        <v>0</v>
      </c>
      <c r="Y93" s="557" t="n">
        <v>0</v>
      </c>
      <c r="Z93" s="557" t="n">
        <v>0</v>
      </c>
      <c r="AA93" s="557" t="n">
        <v>0</v>
      </c>
      <c r="AB93" s="557" t="n">
        <v>0</v>
      </c>
      <c r="AC93" s="557" t="n">
        <v>1</v>
      </c>
      <c r="AD93" s="557" t="n">
        <v>1</v>
      </c>
      <c r="AE93" s="557" t="n">
        <v>0</v>
      </c>
      <c r="AF93" s="557" t="n">
        <v>0</v>
      </c>
      <c r="AG93" s="558" t="n">
        <v>0</v>
      </c>
    </row>
    <row r="94" s="451" customFormat="true" ht="12" hidden="false" customHeight="true" outlineLevel="0" collapsed="false">
      <c r="A94" s="397" t="s">
        <v>463</v>
      </c>
      <c r="B94" s="507" t="s">
        <v>185</v>
      </c>
      <c r="C94" s="507"/>
      <c r="D94" s="338"/>
      <c r="E94" s="547" t="s">
        <v>7</v>
      </c>
      <c r="F94" s="504" t="n">
        <f aca="false">SUM(L94:AG94)</f>
        <v>30</v>
      </c>
      <c r="G94" s="508" t="n">
        <f aca="false">SUM(G95:G96)</f>
        <v>0</v>
      </c>
      <c r="H94" s="509" t="n">
        <f aca="false">SUM(H95:H96)</f>
        <v>0</v>
      </c>
      <c r="I94" s="509" t="n">
        <f aca="false">SUM(I95:I96)</f>
        <v>0</v>
      </c>
      <c r="J94" s="509" t="n">
        <f aca="false">SUM(J95:J96)</f>
        <v>0</v>
      </c>
      <c r="K94" s="510" t="n">
        <f aca="false">SUM(K95:K96)</f>
        <v>0</v>
      </c>
      <c r="L94" s="554" t="n">
        <f aca="false">SUM(L95:L96)</f>
        <v>0</v>
      </c>
      <c r="M94" s="509" t="n">
        <f aca="false">SUM(M95:M96)</f>
        <v>0</v>
      </c>
      <c r="N94" s="509" t="n">
        <f aca="false">SUM(N95:N96)</f>
        <v>0</v>
      </c>
      <c r="O94" s="509" t="n">
        <f aca="false">SUM(O95:O96)</f>
        <v>0</v>
      </c>
      <c r="P94" s="510" t="n">
        <f aca="false">SUM(P95:P96)</f>
        <v>0</v>
      </c>
      <c r="Q94" s="508" t="n">
        <f aca="false">SUM(Q95:Q96)</f>
        <v>0</v>
      </c>
      <c r="R94" s="509" t="n">
        <f aca="false">SUM(R95:R96)</f>
        <v>0</v>
      </c>
      <c r="S94" s="509" t="n">
        <f aca="false">SUM(S95:S96)</f>
        <v>1</v>
      </c>
      <c r="T94" s="509" t="n">
        <f aca="false">SUM(T95:T96)</f>
        <v>1</v>
      </c>
      <c r="U94" s="509" t="n">
        <f aca="false">SUM(U95:U96)</f>
        <v>0</v>
      </c>
      <c r="V94" s="509" t="n">
        <f aca="false">SUM(V95:V96)</f>
        <v>4</v>
      </c>
      <c r="W94" s="509" t="n">
        <f aca="false">SUM(W95:W96)</f>
        <v>1</v>
      </c>
      <c r="X94" s="509" t="n">
        <f aca="false">SUM(X95:X96)</f>
        <v>7</v>
      </c>
      <c r="Y94" s="509" t="n">
        <f aca="false">SUM(Y95:Y96)</f>
        <v>2</v>
      </c>
      <c r="Z94" s="509" t="n">
        <f aca="false">SUM(Z95:Z96)</f>
        <v>5</v>
      </c>
      <c r="AA94" s="509" t="n">
        <f aca="false">SUM(AA95:AA96)</f>
        <v>5</v>
      </c>
      <c r="AB94" s="509" t="n">
        <f aca="false">SUM(AB95:AB96)</f>
        <v>2</v>
      </c>
      <c r="AC94" s="509" t="n">
        <f aca="false">SUM(AC95:AC96)</f>
        <v>0</v>
      </c>
      <c r="AD94" s="509" t="n">
        <f aca="false">SUM(AD95:AD96)</f>
        <v>0</v>
      </c>
      <c r="AE94" s="509" t="n">
        <f aca="false">SUM(AE95:AE96)</f>
        <v>2</v>
      </c>
      <c r="AF94" s="509" t="n">
        <f aca="false">SUM(AF95:AF96)</f>
        <v>0</v>
      </c>
      <c r="AG94" s="510" t="n">
        <f aca="false">SUM(AG95:AG96)</f>
        <v>0</v>
      </c>
    </row>
    <row r="95" s="451" customFormat="true" ht="12" hidden="false" customHeight="true" outlineLevel="0" collapsed="false">
      <c r="A95" s="397"/>
      <c r="B95" s="507"/>
      <c r="C95" s="507"/>
      <c r="D95" s="529"/>
      <c r="E95" s="547" t="s">
        <v>475</v>
      </c>
      <c r="F95" s="555" t="n">
        <f aca="false">SUM(L95:AG95)</f>
        <v>21</v>
      </c>
      <c r="G95" s="556" t="n">
        <v>0</v>
      </c>
      <c r="H95" s="557" t="n">
        <v>0</v>
      </c>
      <c r="I95" s="557" t="n">
        <v>0</v>
      </c>
      <c r="J95" s="557" t="n">
        <v>0</v>
      </c>
      <c r="K95" s="558" t="n">
        <v>0</v>
      </c>
      <c r="L95" s="554" t="n">
        <f aca="false">SUM(G95:K95)</f>
        <v>0</v>
      </c>
      <c r="M95" s="557" t="n">
        <v>0</v>
      </c>
      <c r="N95" s="557" t="n">
        <v>0</v>
      </c>
      <c r="O95" s="557" t="n">
        <v>0</v>
      </c>
      <c r="P95" s="558" t="n">
        <v>0</v>
      </c>
      <c r="Q95" s="556" t="n">
        <v>0</v>
      </c>
      <c r="R95" s="557" t="n">
        <v>0</v>
      </c>
      <c r="S95" s="557" t="n">
        <v>0</v>
      </c>
      <c r="T95" s="557" t="n">
        <v>1</v>
      </c>
      <c r="U95" s="557" t="n">
        <v>0</v>
      </c>
      <c r="V95" s="557" t="n">
        <v>4</v>
      </c>
      <c r="W95" s="557" t="n">
        <v>0</v>
      </c>
      <c r="X95" s="557" t="n">
        <v>5</v>
      </c>
      <c r="Y95" s="557" t="n">
        <v>0</v>
      </c>
      <c r="Z95" s="557" t="n">
        <v>5</v>
      </c>
      <c r="AA95" s="557" t="n">
        <v>4</v>
      </c>
      <c r="AB95" s="557" t="n">
        <v>2</v>
      </c>
      <c r="AC95" s="557" t="n">
        <v>0</v>
      </c>
      <c r="AD95" s="557" t="n">
        <v>0</v>
      </c>
      <c r="AE95" s="557" t="n">
        <v>0</v>
      </c>
      <c r="AF95" s="557" t="n">
        <v>0</v>
      </c>
      <c r="AG95" s="558" t="n">
        <v>0</v>
      </c>
    </row>
    <row r="96" s="451" customFormat="true" ht="17.25" hidden="false" customHeight="true" outlineLevel="0" collapsed="false">
      <c r="A96" s="397"/>
      <c r="B96" s="507"/>
      <c r="C96" s="507"/>
      <c r="D96" s="529"/>
      <c r="E96" s="547" t="s">
        <v>476</v>
      </c>
      <c r="F96" s="555" t="n">
        <f aca="false">SUM(L96:AG96)</f>
        <v>9</v>
      </c>
      <c r="G96" s="556" t="n">
        <v>0</v>
      </c>
      <c r="H96" s="557" t="n">
        <v>0</v>
      </c>
      <c r="I96" s="557" t="n">
        <v>0</v>
      </c>
      <c r="J96" s="557" t="n">
        <v>0</v>
      </c>
      <c r="K96" s="558" t="n">
        <v>0</v>
      </c>
      <c r="L96" s="554" t="n">
        <f aca="false">SUM(G96:K96)</f>
        <v>0</v>
      </c>
      <c r="M96" s="557" t="n">
        <v>0</v>
      </c>
      <c r="N96" s="557" t="n">
        <v>0</v>
      </c>
      <c r="O96" s="557" t="n">
        <v>0</v>
      </c>
      <c r="P96" s="558" t="n">
        <v>0</v>
      </c>
      <c r="Q96" s="556" t="n">
        <v>0</v>
      </c>
      <c r="R96" s="557" t="n">
        <v>0</v>
      </c>
      <c r="S96" s="557" t="n">
        <v>1</v>
      </c>
      <c r="T96" s="557" t="n">
        <v>0</v>
      </c>
      <c r="U96" s="557" t="n">
        <v>0</v>
      </c>
      <c r="V96" s="557" t="n">
        <v>0</v>
      </c>
      <c r="W96" s="557" t="n">
        <v>1</v>
      </c>
      <c r="X96" s="557" t="n">
        <v>2</v>
      </c>
      <c r="Y96" s="557" t="n">
        <v>2</v>
      </c>
      <c r="Z96" s="557" t="n">
        <v>0</v>
      </c>
      <c r="AA96" s="557" t="n">
        <v>1</v>
      </c>
      <c r="AB96" s="557" t="n">
        <v>0</v>
      </c>
      <c r="AC96" s="557" t="n">
        <v>0</v>
      </c>
      <c r="AD96" s="557" t="n">
        <v>0</v>
      </c>
      <c r="AE96" s="557" t="n">
        <v>2</v>
      </c>
      <c r="AF96" s="557" t="n">
        <v>0</v>
      </c>
      <c r="AG96" s="558" t="n">
        <v>0</v>
      </c>
    </row>
    <row r="97" s="451" customFormat="true" ht="12" hidden="false" customHeight="true" outlineLevel="0" collapsed="false">
      <c r="A97" s="397" t="s">
        <v>464</v>
      </c>
      <c r="B97" s="507" t="s">
        <v>174</v>
      </c>
      <c r="C97" s="507"/>
      <c r="D97" s="338"/>
      <c r="E97" s="547" t="s">
        <v>7</v>
      </c>
      <c r="F97" s="504" t="n">
        <f aca="false">SUM(L97:AG97)</f>
        <v>32</v>
      </c>
      <c r="G97" s="508" t="n">
        <f aca="false">SUM(G98:G99)</f>
        <v>0</v>
      </c>
      <c r="H97" s="509" t="n">
        <f aca="false">SUM(H98:H99)</f>
        <v>0</v>
      </c>
      <c r="I97" s="509" t="n">
        <f aca="false">SUM(I98:I99)</f>
        <v>0</v>
      </c>
      <c r="J97" s="509" t="n">
        <f aca="false">SUM(J98:J99)</f>
        <v>0</v>
      </c>
      <c r="K97" s="510" t="n">
        <f aca="false">SUM(K98:K99)</f>
        <v>0</v>
      </c>
      <c r="L97" s="554" t="n">
        <f aca="false">SUM(L98:L99)</f>
        <v>0</v>
      </c>
      <c r="M97" s="509" t="n">
        <f aca="false">SUM(M98:M99)</f>
        <v>0</v>
      </c>
      <c r="N97" s="509" t="n">
        <f aca="false">SUM(N98:N99)</f>
        <v>0</v>
      </c>
      <c r="O97" s="509" t="n">
        <f aca="false">SUM(O98:O99)</f>
        <v>0</v>
      </c>
      <c r="P97" s="510" t="n">
        <f aca="false">SUM(P98:P99)</f>
        <v>0</v>
      </c>
      <c r="Q97" s="508" t="n">
        <f aca="false">SUM(Q98:Q99)</f>
        <v>0</v>
      </c>
      <c r="R97" s="509" t="n">
        <f aca="false">SUM(R98:R99)</f>
        <v>0</v>
      </c>
      <c r="S97" s="509" t="n">
        <f aca="false">SUM(S98:S99)</f>
        <v>0</v>
      </c>
      <c r="T97" s="509" t="n">
        <f aca="false">SUM(T98:T99)</f>
        <v>0</v>
      </c>
      <c r="U97" s="509" t="n">
        <f aca="false">SUM(U98:U99)</f>
        <v>0</v>
      </c>
      <c r="V97" s="509" t="n">
        <f aca="false">SUM(V98:V99)</f>
        <v>0</v>
      </c>
      <c r="W97" s="509" t="n">
        <f aca="false">SUM(W98:W99)</f>
        <v>1</v>
      </c>
      <c r="X97" s="509" t="n">
        <f aca="false">SUM(X98:X99)</f>
        <v>0</v>
      </c>
      <c r="Y97" s="509" t="n">
        <f aca="false">SUM(Y98:Y99)</f>
        <v>0</v>
      </c>
      <c r="Z97" s="509" t="n">
        <f aca="false">SUM(Z98:Z99)</f>
        <v>3</v>
      </c>
      <c r="AA97" s="509" t="n">
        <f aca="false">SUM(AA98:AA99)</f>
        <v>4</v>
      </c>
      <c r="AB97" s="509" t="n">
        <f aca="false">SUM(AB98:AB99)</f>
        <v>6</v>
      </c>
      <c r="AC97" s="509" t="n">
        <f aca="false">SUM(AC98:AC99)</f>
        <v>8</v>
      </c>
      <c r="AD97" s="509" t="n">
        <f aca="false">SUM(AD98:AD99)</f>
        <v>9</v>
      </c>
      <c r="AE97" s="509" t="n">
        <f aca="false">SUM(AE98:AE99)</f>
        <v>1</v>
      </c>
      <c r="AF97" s="509" t="n">
        <f aca="false">SUM(AF98:AF99)</f>
        <v>0</v>
      </c>
      <c r="AG97" s="510" t="n">
        <f aca="false">SUM(AG98:AG99)</f>
        <v>0</v>
      </c>
    </row>
    <row r="98" s="451" customFormat="true" ht="12" hidden="false" customHeight="true" outlineLevel="0" collapsed="false">
      <c r="A98" s="397"/>
      <c r="B98" s="507"/>
      <c r="C98" s="507"/>
      <c r="D98" s="569"/>
      <c r="E98" s="547" t="s">
        <v>475</v>
      </c>
      <c r="F98" s="555" t="n">
        <f aca="false">SUM(L98:AG98)</f>
        <v>16</v>
      </c>
      <c r="G98" s="556" t="n">
        <v>0</v>
      </c>
      <c r="H98" s="557" t="n">
        <v>0</v>
      </c>
      <c r="I98" s="557" t="n">
        <v>0</v>
      </c>
      <c r="J98" s="557" t="n">
        <v>0</v>
      </c>
      <c r="K98" s="558" t="n">
        <v>0</v>
      </c>
      <c r="L98" s="554" t="n">
        <f aca="false">SUM(G98:K98)</f>
        <v>0</v>
      </c>
      <c r="M98" s="557" t="n">
        <v>0</v>
      </c>
      <c r="N98" s="557" t="n">
        <v>0</v>
      </c>
      <c r="O98" s="557" t="n">
        <v>0</v>
      </c>
      <c r="P98" s="558" t="n">
        <v>0</v>
      </c>
      <c r="Q98" s="556" t="n">
        <v>0</v>
      </c>
      <c r="R98" s="557" t="n">
        <v>0</v>
      </c>
      <c r="S98" s="557" t="n">
        <v>0</v>
      </c>
      <c r="T98" s="557" t="n">
        <v>0</v>
      </c>
      <c r="U98" s="557" t="n">
        <v>0</v>
      </c>
      <c r="V98" s="557" t="n">
        <v>0</v>
      </c>
      <c r="W98" s="557" t="n">
        <v>1</v>
      </c>
      <c r="X98" s="557" t="n">
        <v>0</v>
      </c>
      <c r="Y98" s="557" t="n">
        <v>0</v>
      </c>
      <c r="Z98" s="557" t="n">
        <v>2</v>
      </c>
      <c r="AA98" s="557" t="n">
        <v>2</v>
      </c>
      <c r="AB98" s="557" t="n">
        <v>5</v>
      </c>
      <c r="AC98" s="557" t="n">
        <v>2</v>
      </c>
      <c r="AD98" s="557" t="n">
        <v>4</v>
      </c>
      <c r="AE98" s="557" t="n">
        <v>0</v>
      </c>
      <c r="AF98" s="557" t="n">
        <v>0</v>
      </c>
      <c r="AG98" s="558" t="n">
        <v>0</v>
      </c>
    </row>
    <row r="99" s="451" customFormat="true" ht="17.25" hidden="false" customHeight="true" outlineLevel="0" collapsed="false">
      <c r="A99" s="397"/>
      <c r="B99" s="507"/>
      <c r="C99" s="507"/>
      <c r="D99" s="569"/>
      <c r="E99" s="547" t="s">
        <v>476</v>
      </c>
      <c r="F99" s="555" t="n">
        <f aca="false">SUM(L99:AG99)</f>
        <v>16</v>
      </c>
      <c r="G99" s="556" t="n">
        <v>0</v>
      </c>
      <c r="H99" s="557" t="n">
        <v>0</v>
      </c>
      <c r="I99" s="557" t="n">
        <v>0</v>
      </c>
      <c r="J99" s="557" t="n">
        <v>0</v>
      </c>
      <c r="K99" s="558" t="n">
        <v>0</v>
      </c>
      <c r="L99" s="554" t="n">
        <f aca="false">SUM(G99:K99)</f>
        <v>0</v>
      </c>
      <c r="M99" s="557" t="n">
        <v>0</v>
      </c>
      <c r="N99" s="557" t="n">
        <v>0</v>
      </c>
      <c r="O99" s="557" t="n">
        <v>0</v>
      </c>
      <c r="P99" s="558" t="n">
        <v>0</v>
      </c>
      <c r="Q99" s="556" t="n">
        <v>0</v>
      </c>
      <c r="R99" s="557" t="n">
        <v>0</v>
      </c>
      <c r="S99" s="557" t="n">
        <v>0</v>
      </c>
      <c r="T99" s="557" t="n">
        <v>0</v>
      </c>
      <c r="U99" s="557" t="n">
        <v>0</v>
      </c>
      <c r="V99" s="557" t="n">
        <v>0</v>
      </c>
      <c r="W99" s="557" t="n">
        <v>0</v>
      </c>
      <c r="X99" s="557" t="n">
        <v>0</v>
      </c>
      <c r="Y99" s="557" t="n">
        <v>0</v>
      </c>
      <c r="Z99" s="557" t="n">
        <v>1</v>
      </c>
      <c r="AA99" s="557" t="n">
        <v>2</v>
      </c>
      <c r="AB99" s="557" t="n">
        <v>1</v>
      </c>
      <c r="AC99" s="557" t="n">
        <v>6</v>
      </c>
      <c r="AD99" s="557" t="n">
        <v>5</v>
      </c>
      <c r="AE99" s="557" t="n">
        <v>1</v>
      </c>
      <c r="AF99" s="557" t="n">
        <v>0</v>
      </c>
      <c r="AG99" s="558" t="n">
        <v>0</v>
      </c>
    </row>
    <row r="100" s="451" customFormat="true" ht="12" hidden="false" customHeight="true" outlineLevel="0" collapsed="false">
      <c r="A100" s="397" t="s">
        <v>465</v>
      </c>
      <c r="B100" s="507" t="s">
        <v>200</v>
      </c>
      <c r="C100" s="507"/>
      <c r="D100" s="338"/>
      <c r="E100" s="547" t="s">
        <v>7</v>
      </c>
      <c r="F100" s="504" t="n">
        <f aca="false">SUM(L100:AG100)</f>
        <v>148</v>
      </c>
      <c r="G100" s="508" t="n">
        <f aca="false">SUM(G101:G102)</f>
        <v>0</v>
      </c>
      <c r="H100" s="509" t="n">
        <f aca="false">SUM(H101:H102)</f>
        <v>0</v>
      </c>
      <c r="I100" s="509" t="n">
        <f aca="false">SUM(I101:I102)</f>
        <v>0</v>
      </c>
      <c r="J100" s="509" t="n">
        <f aca="false">SUM(J101:J102)</f>
        <v>0</v>
      </c>
      <c r="K100" s="510" t="n">
        <f aca="false">SUM(K101:K102)</f>
        <v>0</v>
      </c>
      <c r="L100" s="554" t="n">
        <f aca="false">SUM(L101:L102)</f>
        <v>0</v>
      </c>
      <c r="M100" s="509" t="n">
        <f aca="false">SUM(M101:M102)</f>
        <v>0</v>
      </c>
      <c r="N100" s="509" t="n">
        <f aca="false">SUM(N101:N102)</f>
        <v>0</v>
      </c>
      <c r="O100" s="509" t="n">
        <f aca="false">SUM(O101:O102)</f>
        <v>0</v>
      </c>
      <c r="P100" s="510" t="n">
        <f aca="false">SUM(P101:P102)</f>
        <v>0</v>
      </c>
      <c r="Q100" s="508" t="n">
        <f aca="false">SUM(Q101:Q102)</f>
        <v>0</v>
      </c>
      <c r="R100" s="509" t="n">
        <f aca="false">SUM(R101:R102)</f>
        <v>0</v>
      </c>
      <c r="S100" s="509" t="n">
        <f aca="false">SUM(S101:S102)</f>
        <v>0</v>
      </c>
      <c r="T100" s="509" t="n">
        <f aca="false">SUM(T101:T102)</f>
        <v>0</v>
      </c>
      <c r="U100" s="509" t="n">
        <f aca="false">SUM(U101:U102)</f>
        <v>0</v>
      </c>
      <c r="V100" s="509" t="n">
        <f aca="false">SUM(V101:V102)</f>
        <v>0</v>
      </c>
      <c r="W100" s="509" t="n">
        <f aca="false">SUM(W101:W102)</f>
        <v>0</v>
      </c>
      <c r="X100" s="509" t="n">
        <f aca="false">SUM(X101:X102)</f>
        <v>0</v>
      </c>
      <c r="Y100" s="509" t="n">
        <f aca="false">SUM(Y101:Y102)</f>
        <v>0</v>
      </c>
      <c r="Z100" s="509" t="n">
        <f aca="false">SUM(Z101:Z102)</f>
        <v>0</v>
      </c>
      <c r="AA100" s="509" t="n">
        <f aca="false">SUM(AA101:AA102)</f>
        <v>3</v>
      </c>
      <c r="AB100" s="509" t="n">
        <f aca="false">SUM(AB101:AB102)</f>
        <v>13</v>
      </c>
      <c r="AC100" s="509" t="n">
        <f aca="false">SUM(AC101:AC102)</f>
        <v>31</v>
      </c>
      <c r="AD100" s="509" t="n">
        <f aca="false">SUM(AD101:AD102)</f>
        <v>55</v>
      </c>
      <c r="AE100" s="509" t="n">
        <f aca="false">SUM(AE101:AE102)</f>
        <v>38</v>
      </c>
      <c r="AF100" s="509" t="n">
        <f aca="false">SUM(AF101:AF102)</f>
        <v>8</v>
      </c>
      <c r="AG100" s="510" t="n">
        <f aca="false">SUM(AG101:AG102)</f>
        <v>0</v>
      </c>
      <c r="AH100" s="531"/>
    </row>
    <row r="101" s="451" customFormat="true" ht="12" hidden="false" customHeight="true" outlineLevel="0" collapsed="false">
      <c r="A101" s="397"/>
      <c r="B101" s="507"/>
      <c r="C101" s="507"/>
      <c r="D101" s="569"/>
      <c r="E101" s="547" t="s">
        <v>475</v>
      </c>
      <c r="F101" s="555" t="n">
        <f aca="false">SUM(L101:AG101)</f>
        <v>41</v>
      </c>
      <c r="G101" s="556" t="n">
        <v>0</v>
      </c>
      <c r="H101" s="557" t="n">
        <v>0</v>
      </c>
      <c r="I101" s="557" t="n">
        <v>0</v>
      </c>
      <c r="J101" s="557" t="n">
        <v>0</v>
      </c>
      <c r="K101" s="558" t="n">
        <v>0</v>
      </c>
      <c r="L101" s="554" t="n">
        <f aca="false">SUM(G101:K101)</f>
        <v>0</v>
      </c>
      <c r="M101" s="557" t="n">
        <v>0</v>
      </c>
      <c r="N101" s="557" t="n">
        <v>0</v>
      </c>
      <c r="O101" s="557" t="n">
        <v>0</v>
      </c>
      <c r="P101" s="558" t="n">
        <v>0</v>
      </c>
      <c r="Q101" s="556" t="n">
        <v>0</v>
      </c>
      <c r="R101" s="557" t="n">
        <v>0</v>
      </c>
      <c r="S101" s="557" t="n">
        <v>0</v>
      </c>
      <c r="T101" s="557" t="n">
        <v>0</v>
      </c>
      <c r="U101" s="557" t="n">
        <v>0</v>
      </c>
      <c r="V101" s="557" t="n">
        <v>0</v>
      </c>
      <c r="W101" s="557" t="n">
        <v>0</v>
      </c>
      <c r="X101" s="557" t="n">
        <v>0</v>
      </c>
      <c r="Y101" s="557" t="n">
        <v>0</v>
      </c>
      <c r="Z101" s="557" t="n">
        <v>0</v>
      </c>
      <c r="AA101" s="557" t="n">
        <v>2</v>
      </c>
      <c r="AB101" s="557" t="n">
        <v>6</v>
      </c>
      <c r="AC101" s="557" t="n">
        <v>12</v>
      </c>
      <c r="AD101" s="557" t="n">
        <v>13</v>
      </c>
      <c r="AE101" s="557" t="n">
        <v>7</v>
      </c>
      <c r="AF101" s="557" t="n">
        <v>1</v>
      </c>
      <c r="AG101" s="558" t="n">
        <v>0</v>
      </c>
      <c r="AH101" s="531"/>
    </row>
    <row r="102" s="451" customFormat="true" ht="17.25" hidden="false" customHeight="true" outlineLevel="0" collapsed="false">
      <c r="A102" s="397"/>
      <c r="B102" s="507"/>
      <c r="C102" s="507"/>
      <c r="D102" s="569"/>
      <c r="E102" s="547" t="s">
        <v>476</v>
      </c>
      <c r="F102" s="555" t="n">
        <f aca="false">SUM(L102:AG102)</f>
        <v>107</v>
      </c>
      <c r="G102" s="556" t="n">
        <v>0</v>
      </c>
      <c r="H102" s="557" t="n">
        <v>0</v>
      </c>
      <c r="I102" s="557" t="n">
        <v>0</v>
      </c>
      <c r="J102" s="557" t="n">
        <v>0</v>
      </c>
      <c r="K102" s="558" t="n">
        <v>0</v>
      </c>
      <c r="L102" s="554" t="n">
        <f aca="false">SUM(G102:K102)</f>
        <v>0</v>
      </c>
      <c r="M102" s="557" t="n">
        <v>0</v>
      </c>
      <c r="N102" s="557" t="n">
        <v>0</v>
      </c>
      <c r="O102" s="557" t="n">
        <v>0</v>
      </c>
      <c r="P102" s="558" t="n">
        <v>0</v>
      </c>
      <c r="Q102" s="556" t="n">
        <v>0</v>
      </c>
      <c r="R102" s="557" t="n">
        <v>0</v>
      </c>
      <c r="S102" s="557" t="n">
        <v>0</v>
      </c>
      <c r="T102" s="557" t="n">
        <v>0</v>
      </c>
      <c r="U102" s="557" t="n">
        <v>0</v>
      </c>
      <c r="V102" s="557" t="n">
        <v>0</v>
      </c>
      <c r="W102" s="557" t="n">
        <v>0</v>
      </c>
      <c r="X102" s="557" t="n">
        <v>0</v>
      </c>
      <c r="Y102" s="557" t="n">
        <v>0</v>
      </c>
      <c r="Z102" s="557" t="n">
        <v>0</v>
      </c>
      <c r="AA102" s="557" t="n">
        <v>1</v>
      </c>
      <c r="AB102" s="557" t="n">
        <v>7</v>
      </c>
      <c r="AC102" s="557" t="n">
        <v>19</v>
      </c>
      <c r="AD102" s="557" t="n">
        <v>42</v>
      </c>
      <c r="AE102" s="557" t="n">
        <v>31</v>
      </c>
      <c r="AF102" s="557" t="n">
        <v>7</v>
      </c>
      <c r="AG102" s="558" t="n">
        <v>0</v>
      </c>
      <c r="AH102" s="531"/>
    </row>
    <row r="103" s="451" customFormat="true" ht="12" hidden="false" customHeight="true" outlineLevel="0" collapsed="false">
      <c r="A103" s="397" t="s">
        <v>466</v>
      </c>
      <c r="B103" s="507" t="s">
        <v>173</v>
      </c>
      <c r="C103" s="507"/>
      <c r="D103" s="338"/>
      <c r="E103" s="547" t="s">
        <v>7</v>
      </c>
      <c r="F103" s="504" t="n">
        <f aca="false">SUM(L103:AG103)</f>
        <v>59</v>
      </c>
      <c r="G103" s="508" t="n">
        <f aca="false">SUM(G104:G105)</f>
        <v>0</v>
      </c>
      <c r="H103" s="509" t="n">
        <f aca="false">SUM(H104:H105)</f>
        <v>0</v>
      </c>
      <c r="I103" s="509" t="n">
        <f aca="false">SUM(I104:I105)</f>
        <v>0</v>
      </c>
      <c r="J103" s="509" t="n">
        <f aca="false">SUM(J104:J105)</f>
        <v>0</v>
      </c>
      <c r="K103" s="510" t="n">
        <f aca="false">SUM(K104:K105)</f>
        <v>0</v>
      </c>
      <c r="L103" s="554" t="n">
        <f aca="false">SUM(L104:L105)</f>
        <v>0</v>
      </c>
      <c r="M103" s="509" t="n">
        <f aca="false">SUM(M104:M105)</f>
        <v>0</v>
      </c>
      <c r="N103" s="509" t="n">
        <f aca="false">SUM(N104:N105)</f>
        <v>0</v>
      </c>
      <c r="O103" s="509" t="n">
        <f aca="false">SUM(O104:O105)</f>
        <v>0</v>
      </c>
      <c r="P103" s="510" t="n">
        <f aca="false">SUM(P104:P105)</f>
        <v>0</v>
      </c>
      <c r="Q103" s="508" t="n">
        <f aca="false">SUM(Q104:Q105)</f>
        <v>1</v>
      </c>
      <c r="R103" s="509" t="n">
        <f aca="false">SUM(R104:R105)</f>
        <v>2</v>
      </c>
      <c r="S103" s="509" t="n">
        <f aca="false">SUM(S104:S105)</f>
        <v>1</v>
      </c>
      <c r="T103" s="509" t="n">
        <f aca="false">SUM(T104:T105)</f>
        <v>0</v>
      </c>
      <c r="U103" s="509" t="n">
        <f aca="false">SUM(U104:U105)</f>
        <v>1</v>
      </c>
      <c r="V103" s="509" t="n">
        <f aca="false">SUM(V104:V105)</f>
        <v>1</v>
      </c>
      <c r="W103" s="509" t="n">
        <f aca="false">SUM(W104:W105)</f>
        <v>2</v>
      </c>
      <c r="X103" s="509" t="n">
        <f aca="false">SUM(X104:X105)</f>
        <v>4</v>
      </c>
      <c r="Y103" s="509" t="n">
        <f aca="false">SUM(Y104:Y105)</f>
        <v>5</v>
      </c>
      <c r="Z103" s="509" t="n">
        <f aca="false">SUM(Z104:Z105)</f>
        <v>2</v>
      </c>
      <c r="AA103" s="509" t="n">
        <f aca="false">SUM(AA104:AA105)</f>
        <v>6</v>
      </c>
      <c r="AB103" s="509" t="n">
        <f aca="false">SUM(AB104:AB105)</f>
        <v>9</v>
      </c>
      <c r="AC103" s="509" t="n">
        <f aca="false">SUM(AC104:AC105)</f>
        <v>13</v>
      </c>
      <c r="AD103" s="509" t="n">
        <f aca="false">SUM(AD104:AD105)</f>
        <v>7</v>
      </c>
      <c r="AE103" s="509" t="n">
        <f aca="false">SUM(AE104:AE105)</f>
        <v>5</v>
      </c>
      <c r="AF103" s="509" t="n">
        <f aca="false">SUM(AF104:AF105)</f>
        <v>0</v>
      </c>
      <c r="AG103" s="510" t="n">
        <f aca="false">SUM(AG104:AG105)</f>
        <v>0</v>
      </c>
      <c r="AH103" s="531"/>
    </row>
    <row r="104" s="451" customFormat="true" ht="12" hidden="false" customHeight="true" outlineLevel="0" collapsed="false">
      <c r="A104" s="397"/>
      <c r="B104" s="507"/>
      <c r="C104" s="507"/>
      <c r="D104" s="569"/>
      <c r="E104" s="547" t="s">
        <v>475</v>
      </c>
      <c r="F104" s="555" t="n">
        <f aca="false">SUM(L104:AG104)</f>
        <v>34</v>
      </c>
      <c r="G104" s="556" t="n">
        <v>0</v>
      </c>
      <c r="H104" s="557" t="n">
        <v>0</v>
      </c>
      <c r="I104" s="557" t="n">
        <v>0</v>
      </c>
      <c r="J104" s="557" t="n">
        <v>0</v>
      </c>
      <c r="K104" s="558" t="n">
        <v>0</v>
      </c>
      <c r="L104" s="554" t="n">
        <f aca="false">SUM(G104:K104)</f>
        <v>0</v>
      </c>
      <c r="M104" s="557" t="n">
        <v>0</v>
      </c>
      <c r="N104" s="557" t="n">
        <v>0</v>
      </c>
      <c r="O104" s="557" t="n">
        <v>0</v>
      </c>
      <c r="P104" s="558" t="n">
        <v>0</v>
      </c>
      <c r="Q104" s="556" t="n">
        <v>1</v>
      </c>
      <c r="R104" s="557" t="n">
        <v>1</v>
      </c>
      <c r="S104" s="557" t="n">
        <v>1</v>
      </c>
      <c r="T104" s="557" t="n">
        <v>0</v>
      </c>
      <c r="U104" s="557" t="n">
        <v>1</v>
      </c>
      <c r="V104" s="557" t="n">
        <v>1</v>
      </c>
      <c r="W104" s="557" t="n">
        <v>2</v>
      </c>
      <c r="X104" s="557" t="n">
        <v>3</v>
      </c>
      <c r="Y104" s="557" t="n">
        <v>4</v>
      </c>
      <c r="Z104" s="557" t="n">
        <v>2</v>
      </c>
      <c r="AA104" s="557" t="n">
        <v>3</v>
      </c>
      <c r="AB104" s="557" t="n">
        <v>4</v>
      </c>
      <c r="AC104" s="557" t="n">
        <v>7</v>
      </c>
      <c r="AD104" s="557" t="n">
        <v>3</v>
      </c>
      <c r="AE104" s="557" t="n">
        <v>1</v>
      </c>
      <c r="AF104" s="557" t="n">
        <v>0</v>
      </c>
      <c r="AG104" s="558" t="n">
        <v>0</v>
      </c>
      <c r="AH104" s="531"/>
    </row>
    <row r="105" s="451" customFormat="true" ht="17.25" hidden="false" customHeight="true" outlineLevel="0" collapsed="false">
      <c r="A105" s="397"/>
      <c r="B105" s="507"/>
      <c r="C105" s="507"/>
      <c r="D105" s="569"/>
      <c r="E105" s="547" t="s">
        <v>476</v>
      </c>
      <c r="F105" s="555" t="n">
        <f aca="false">SUM(L105:AG105)</f>
        <v>25</v>
      </c>
      <c r="G105" s="556" t="n">
        <v>0</v>
      </c>
      <c r="H105" s="557" t="n">
        <v>0</v>
      </c>
      <c r="I105" s="557" t="n">
        <v>0</v>
      </c>
      <c r="J105" s="557" t="n">
        <v>0</v>
      </c>
      <c r="K105" s="558" t="n">
        <v>0</v>
      </c>
      <c r="L105" s="554" t="n">
        <f aca="false">SUM(G105:K105)</f>
        <v>0</v>
      </c>
      <c r="M105" s="557" t="n">
        <v>0</v>
      </c>
      <c r="N105" s="557" t="n">
        <v>0</v>
      </c>
      <c r="O105" s="557" t="n">
        <v>0</v>
      </c>
      <c r="P105" s="558" t="n">
        <v>0</v>
      </c>
      <c r="Q105" s="556" t="n">
        <v>0</v>
      </c>
      <c r="R105" s="557" t="n">
        <v>1</v>
      </c>
      <c r="S105" s="557" t="n">
        <v>0</v>
      </c>
      <c r="T105" s="557" t="n">
        <v>0</v>
      </c>
      <c r="U105" s="557" t="n">
        <v>0</v>
      </c>
      <c r="V105" s="557" t="n">
        <v>0</v>
      </c>
      <c r="W105" s="557" t="n">
        <v>0</v>
      </c>
      <c r="X105" s="557" t="n">
        <v>1</v>
      </c>
      <c r="Y105" s="557" t="n">
        <v>1</v>
      </c>
      <c r="Z105" s="557" t="n">
        <v>0</v>
      </c>
      <c r="AA105" s="557" t="n">
        <v>3</v>
      </c>
      <c r="AB105" s="557" t="n">
        <v>5</v>
      </c>
      <c r="AC105" s="557" t="n">
        <v>6</v>
      </c>
      <c r="AD105" s="557" t="n">
        <v>4</v>
      </c>
      <c r="AE105" s="557" t="n">
        <v>4</v>
      </c>
      <c r="AF105" s="557" t="n">
        <v>0</v>
      </c>
      <c r="AG105" s="558" t="n">
        <v>0</v>
      </c>
      <c r="AH105" s="531"/>
    </row>
    <row r="106" s="451" customFormat="true" ht="12" hidden="false" customHeight="true" outlineLevel="0" collapsed="false">
      <c r="A106" s="397" t="s">
        <v>467</v>
      </c>
      <c r="B106" s="465" t="s">
        <v>477</v>
      </c>
      <c r="C106" s="470" t="s">
        <v>468</v>
      </c>
      <c r="D106" s="338"/>
      <c r="E106" s="547" t="s">
        <v>7</v>
      </c>
      <c r="F106" s="504" t="n">
        <f aca="false">SUM(L106:AG106)</f>
        <v>8</v>
      </c>
      <c r="G106" s="508" t="n">
        <f aca="false">SUM(G107:G108)</f>
        <v>0</v>
      </c>
      <c r="H106" s="509" t="n">
        <f aca="false">SUM(H107:H108)</f>
        <v>0</v>
      </c>
      <c r="I106" s="509" t="n">
        <f aca="false">SUM(I107:I108)</f>
        <v>0</v>
      </c>
      <c r="J106" s="509" t="n">
        <f aca="false">SUM(J107:J108)</f>
        <v>0</v>
      </c>
      <c r="K106" s="510" t="n">
        <f aca="false">SUM(K107:K108)</f>
        <v>0</v>
      </c>
      <c r="L106" s="554" t="n">
        <f aca="false">SUM(L107:L108)</f>
        <v>0</v>
      </c>
      <c r="M106" s="509" t="n">
        <f aca="false">SUM(M107:M108)</f>
        <v>0</v>
      </c>
      <c r="N106" s="509" t="n">
        <f aca="false">SUM(N107:N108)</f>
        <v>0</v>
      </c>
      <c r="O106" s="509" t="n">
        <f aca="false">SUM(O107:O108)</f>
        <v>0</v>
      </c>
      <c r="P106" s="510" t="n">
        <f aca="false">SUM(P107:P108)</f>
        <v>0</v>
      </c>
      <c r="Q106" s="508" t="n">
        <f aca="false">SUM(Q107:Q108)</f>
        <v>0</v>
      </c>
      <c r="R106" s="509" t="n">
        <f aca="false">SUM(R107:R108)</f>
        <v>1</v>
      </c>
      <c r="S106" s="509" t="n">
        <f aca="false">SUM(S107:S108)</f>
        <v>0</v>
      </c>
      <c r="T106" s="509" t="n">
        <f aca="false">SUM(T107:T108)</f>
        <v>0</v>
      </c>
      <c r="U106" s="509" t="n">
        <f aca="false">SUM(U107:U108)</f>
        <v>1</v>
      </c>
      <c r="V106" s="509" t="n">
        <f aca="false">SUM(V107:V108)</f>
        <v>1</v>
      </c>
      <c r="W106" s="509" t="n">
        <f aca="false">SUM(W107:W108)</f>
        <v>1</v>
      </c>
      <c r="X106" s="509" t="n">
        <f aca="false">SUM(X107:X108)</f>
        <v>0</v>
      </c>
      <c r="Y106" s="509" t="n">
        <f aca="false">SUM(Y107:Y108)</f>
        <v>1</v>
      </c>
      <c r="Z106" s="509" t="n">
        <f aca="false">SUM(Z107:Z108)</f>
        <v>0</v>
      </c>
      <c r="AA106" s="509" t="n">
        <f aca="false">SUM(AA107:AA108)</f>
        <v>1</v>
      </c>
      <c r="AB106" s="509" t="n">
        <f aca="false">SUM(AB107:AB108)</f>
        <v>1</v>
      </c>
      <c r="AC106" s="509" t="n">
        <f aca="false">SUM(AC107:AC108)</f>
        <v>1</v>
      </c>
      <c r="AD106" s="509" t="n">
        <f aca="false">SUM(AD107:AD108)</f>
        <v>0</v>
      </c>
      <c r="AE106" s="509" t="n">
        <f aca="false">SUM(AE107:AE108)</f>
        <v>0</v>
      </c>
      <c r="AF106" s="509" t="n">
        <f aca="false">SUM(AF107:AF108)</f>
        <v>0</v>
      </c>
      <c r="AG106" s="510" t="n">
        <f aca="false">SUM(AG107:AG108)</f>
        <v>0</v>
      </c>
    </row>
    <row r="107" s="451" customFormat="true" ht="12" hidden="false" customHeight="true" outlineLevel="0" collapsed="false">
      <c r="A107" s="397"/>
      <c r="B107" s="465"/>
      <c r="C107" s="470"/>
      <c r="D107" s="529"/>
      <c r="E107" s="547" t="s">
        <v>475</v>
      </c>
      <c r="F107" s="555" t="n">
        <f aca="false">SUM(L107:AG107)</f>
        <v>5</v>
      </c>
      <c r="G107" s="556" t="n">
        <v>0</v>
      </c>
      <c r="H107" s="557" t="n">
        <v>0</v>
      </c>
      <c r="I107" s="557" t="n">
        <v>0</v>
      </c>
      <c r="J107" s="557" t="n">
        <v>0</v>
      </c>
      <c r="K107" s="558" t="n">
        <v>0</v>
      </c>
      <c r="L107" s="554" t="n">
        <f aca="false">SUM(G107:K107)</f>
        <v>0</v>
      </c>
      <c r="M107" s="557" t="n">
        <v>0</v>
      </c>
      <c r="N107" s="557" t="n">
        <v>0</v>
      </c>
      <c r="O107" s="557" t="n">
        <v>0</v>
      </c>
      <c r="P107" s="558" t="n">
        <v>0</v>
      </c>
      <c r="Q107" s="556" t="n">
        <v>0</v>
      </c>
      <c r="R107" s="557" t="n">
        <v>1</v>
      </c>
      <c r="S107" s="557" t="n">
        <v>0</v>
      </c>
      <c r="T107" s="557" t="n">
        <v>0</v>
      </c>
      <c r="U107" s="557" t="n">
        <v>1</v>
      </c>
      <c r="V107" s="557" t="n">
        <v>1</v>
      </c>
      <c r="W107" s="557" t="n">
        <v>1</v>
      </c>
      <c r="X107" s="557" t="n">
        <v>0</v>
      </c>
      <c r="Y107" s="557" t="n">
        <v>0</v>
      </c>
      <c r="Z107" s="557" t="n">
        <v>0</v>
      </c>
      <c r="AA107" s="557" t="n">
        <v>0</v>
      </c>
      <c r="AB107" s="557" t="n">
        <v>0</v>
      </c>
      <c r="AC107" s="557" t="n">
        <v>1</v>
      </c>
      <c r="AD107" s="557" t="n">
        <v>0</v>
      </c>
      <c r="AE107" s="557" t="n">
        <v>0</v>
      </c>
      <c r="AF107" s="557" t="n">
        <v>0</v>
      </c>
      <c r="AG107" s="558" t="n">
        <v>0</v>
      </c>
    </row>
    <row r="108" s="451" customFormat="true" ht="17.25" hidden="false" customHeight="true" outlineLevel="0" collapsed="false">
      <c r="A108" s="397"/>
      <c r="B108" s="465"/>
      <c r="C108" s="470"/>
      <c r="D108" s="529"/>
      <c r="E108" s="547" t="s">
        <v>476</v>
      </c>
      <c r="F108" s="555" t="n">
        <f aca="false">SUM(L108:AG108)</f>
        <v>3</v>
      </c>
      <c r="G108" s="556" t="n">
        <v>0</v>
      </c>
      <c r="H108" s="557" t="n">
        <v>0</v>
      </c>
      <c r="I108" s="557" t="n">
        <v>0</v>
      </c>
      <c r="J108" s="557" t="n">
        <v>0</v>
      </c>
      <c r="K108" s="558" t="n">
        <v>0</v>
      </c>
      <c r="L108" s="554" t="n">
        <f aca="false">SUM(G108:K108)</f>
        <v>0</v>
      </c>
      <c r="M108" s="557" t="n">
        <v>0</v>
      </c>
      <c r="N108" s="557" t="n">
        <v>0</v>
      </c>
      <c r="O108" s="557" t="n">
        <v>0</v>
      </c>
      <c r="P108" s="558" t="n">
        <v>0</v>
      </c>
      <c r="Q108" s="556" t="n">
        <v>0</v>
      </c>
      <c r="R108" s="557" t="n">
        <v>0</v>
      </c>
      <c r="S108" s="557" t="n">
        <v>0</v>
      </c>
      <c r="T108" s="557" t="n">
        <v>0</v>
      </c>
      <c r="U108" s="557" t="n">
        <v>0</v>
      </c>
      <c r="V108" s="557" t="n">
        <v>0</v>
      </c>
      <c r="W108" s="557" t="n">
        <v>0</v>
      </c>
      <c r="X108" s="557" t="n">
        <v>0</v>
      </c>
      <c r="Y108" s="557" t="n">
        <v>1</v>
      </c>
      <c r="Z108" s="557" t="n">
        <v>0</v>
      </c>
      <c r="AA108" s="557" t="n">
        <v>1</v>
      </c>
      <c r="AB108" s="557" t="n">
        <v>1</v>
      </c>
      <c r="AC108" s="557" t="n">
        <v>0</v>
      </c>
      <c r="AD108" s="557" t="n">
        <v>0</v>
      </c>
      <c r="AE108" s="557" t="n">
        <v>0</v>
      </c>
      <c r="AF108" s="557" t="n">
        <v>0</v>
      </c>
      <c r="AG108" s="558" t="n">
        <v>0</v>
      </c>
    </row>
    <row r="109" s="451" customFormat="true" ht="12" hidden="false" customHeight="true" outlineLevel="0" collapsed="false">
      <c r="A109" s="397" t="s">
        <v>469</v>
      </c>
      <c r="B109" s="515" t="s">
        <v>154</v>
      </c>
      <c r="C109" s="515"/>
      <c r="D109" s="338"/>
      <c r="E109" s="547" t="s">
        <v>7</v>
      </c>
      <c r="F109" s="504" t="n">
        <f aca="false">SUM(L109:AG109)</f>
        <v>26</v>
      </c>
      <c r="G109" s="508" t="n">
        <f aca="false">SUM(G110:G111)</f>
        <v>0</v>
      </c>
      <c r="H109" s="509" t="n">
        <f aca="false">SUM(H110:H111)</f>
        <v>0</v>
      </c>
      <c r="I109" s="509" t="n">
        <f aca="false">SUM(I110:I111)</f>
        <v>0</v>
      </c>
      <c r="J109" s="509" t="n">
        <f aca="false">SUM(J110:J111)</f>
        <v>0</v>
      </c>
      <c r="K109" s="510" t="n">
        <f aca="false">SUM(K110:K111)</f>
        <v>0</v>
      </c>
      <c r="L109" s="554" t="n">
        <f aca="false">SUM(L110:L111)</f>
        <v>0</v>
      </c>
      <c r="M109" s="509" t="n">
        <f aca="false">SUM(M110:M111)</f>
        <v>0</v>
      </c>
      <c r="N109" s="509" t="n">
        <f aca="false">SUM(N110:N111)</f>
        <v>0</v>
      </c>
      <c r="O109" s="509" t="n">
        <f aca="false">SUM(O110:O111)</f>
        <v>1</v>
      </c>
      <c r="P109" s="510" t="n">
        <f aca="false">SUM(P110:P111)</f>
        <v>0</v>
      </c>
      <c r="Q109" s="508" t="n">
        <f aca="false">SUM(Q110:Q111)</f>
        <v>3</v>
      </c>
      <c r="R109" s="509" t="n">
        <f aca="false">SUM(R110:R111)</f>
        <v>2</v>
      </c>
      <c r="S109" s="509" t="n">
        <f aca="false">SUM(S110:S111)</f>
        <v>3</v>
      </c>
      <c r="T109" s="509" t="n">
        <f aca="false">SUM(T110:T111)</f>
        <v>3</v>
      </c>
      <c r="U109" s="509" t="n">
        <f aca="false">SUM(U110:U111)</f>
        <v>1</v>
      </c>
      <c r="V109" s="509" t="n">
        <f aca="false">SUM(V110:V111)</f>
        <v>1</v>
      </c>
      <c r="W109" s="509" t="n">
        <f aca="false">SUM(W110:W111)</f>
        <v>2</v>
      </c>
      <c r="X109" s="509" t="n">
        <f aca="false">SUM(X110:X111)</f>
        <v>3</v>
      </c>
      <c r="Y109" s="509" t="n">
        <f aca="false">SUM(Y110:Y111)</f>
        <v>3</v>
      </c>
      <c r="Z109" s="509" t="n">
        <f aca="false">SUM(Z110:Z111)</f>
        <v>0</v>
      </c>
      <c r="AA109" s="509" t="n">
        <f aca="false">SUM(AA110:AA111)</f>
        <v>2</v>
      </c>
      <c r="AB109" s="509" t="n">
        <f aca="false">SUM(AB110:AB111)</f>
        <v>2</v>
      </c>
      <c r="AC109" s="509" t="n">
        <f aca="false">SUM(AC110:AC111)</f>
        <v>0</v>
      </c>
      <c r="AD109" s="509" t="n">
        <f aca="false">SUM(AD110:AD111)</f>
        <v>0</v>
      </c>
      <c r="AE109" s="509" t="n">
        <f aca="false">SUM(AE110:AE111)</f>
        <v>0</v>
      </c>
      <c r="AF109" s="509" t="n">
        <f aca="false">SUM(AF110:AF111)</f>
        <v>0</v>
      </c>
      <c r="AG109" s="510" t="n">
        <f aca="false">SUM(AG110:AG111)</f>
        <v>0</v>
      </c>
    </row>
    <row r="110" s="451" customFormat="true" ht="12" hidden="false" customHeight="true" outlineLevel="0" collapsed="false">
      <c r="A110" s="397"/>
      <c r="B110" s="515"/>
      <c r="C110" s="515"/>
      <c r="D110" s="569"/>
      <c r="E110" s="547" t="s">
        <v>475</v>
      </c>
      <c r="F110" s="555" t="n">
        <f aca="false">SUM(L110:AG110)</f>
        <v>17</v>
      </c>
      <c r="G110" s="556" t="n">
        <v>0</v>
      </c>
      <c r="H110" s="557" t="n">
        <v>0</v>
      </c>
      <c r="I110" s="557" t="n">
        <v>0</v>
      </c>
      <c r="J110" s="557" t="n">
        <v>0</v>
      </c>
      <c r="K110" s="558" t="n">
        <v>0</v>
      </c>
      <c r="L110" s="570" t="n">
        <f aca="false">SUM(G110:K110)</f>
        <v>0</v>
      </c>
      <c r="M110" s="557" t="n">
        <v>0</v>
      </c>
      <c r="N110" s="557" t="n">
        <v>0</v>
      </c>
      <c r="O110" s="557" t="n">
        <v>1</v>
      </c>
      <c r="P110" s="558" t="n">
        <v>0</v>
      </c>
      <c r="Q110" s="556" t="n">
        <v>3</v>
      </c>
      <c r="R110" s="557" t="n">
        <v>0</v>
      </c>
      <c r="S110" s="557" t="n">
        <v>3</v>
      </c>
      <c r="T110" s="557" t="n">
        <v>2</v>
      </c>
      <c r="U110" s="557" t="n">
        <v>0</v>
      </c>
      <c r="V110" s="557" t="n">
        <v>1</v>
      </c>
      <c r="W110" s="557" t="n">
        <v>2</v>
      </c>
      <c r="X110" s="557" t="n">
        <v>1</v>
      </c>
      <c r="Y110" s="557" t="n">
        <v>1</v>
      </c>
      <c r="Z110" s="557" t="n">
        <v>0</v>
      </c>
      <c r="AA110" s="557" t="n">
        <v>2</v>
      </c>
      <c r="AB110" s="557" t="n">
        <v>1</v>
      </c>
      <c r="AC110" s="557" t="n">
        <v>0</v>
      </c>
      <c r="AD110" s="557" t="n">
        <v>0</v>
      </c>
      <c r="AE110" s="557" t="n">
        <v>0</v>
      </c>
      <c r="AF110" s="557" t="n">
        <v>0</v>
      </c>
      <c r="AG110" s="558" t="n">
        <v>0</v>
      </c>
    </row>
    <row r="111" s="451" customFormat="true" ht="17.25" hidden="false" customHeight="true" outlineLevel="0" collapsed="false">
      <c r="A111" s="406"/>
      <c r="B111" s="515"/>
      <c r="C111" s="515"/>
      <c r="D111" s="571"/>
      <c r="E111" s="565" t="s">
        <v>476</v>
      </c>
      <c r="F111" s="566" t="n">
        <f aca="false">SUM(L111:AG111)</f>
        <v>9</v>
      </c>
      <c r="G111" s="572" t="n">
        <v>0</v>
      </c>
      <c r="H111" s="573" t="n">
        <v>0</v>
      </c>
      <c r="I111" s="573" t="n">
        <v>0</v>
      </c>
      <c r="J111" s="573" t="n">
        <v>0</v>
      </c>
      <c r="K111" s="574" t="n">
        <v>0</v>
      </c>
      <c r="L111" s="575" t="n">
        <f aca="false">SUM(G111:K111)</f>
        <v>0</v>
      </c>
      <c r="M111" s="573" t="n">
        <v>0</v>
      </c>
      <c r="N111" s="573" t="n">
        <v>0</v>
      </c>
      <c r="O111" s="573" t="n">
        <v>0</v>
      </c>
      <c r="P111" s="574" t="n">
        <v>0</v>
      </c>
      <c r="Q111" s="572" t="n">
        <v>0</v>
      </c>
      <c r="R111" s="573" t="n">
        <v>2</v>
      </c>
      <c r="S111" s="573" t="n">
        <v>0</v>
      </c>
      <c r="T111" s="573" t="n">
        <v>1</v>
      </c>
      <c r="U111" s="573" t="n">
        <v>1</v>
      </c>
      <c r="V111" s="573" t="n">
        <v>0</v>
      </c>
      <c r="W111" s="573" t="n">
        <v>0</v>
      </c>
      <c r="X111" s="573" t="n">
        <v>2</v>
      </c>
      <c r="Y111" s="573" t="n">
        <v>2</v>
      </c>
      <c r="Z111" s="573" t="n">
        <v>0</v>
      </c>
      <c r="AA111" s="573" t="n">
        <v>0</v>
      </c>
      <c r="AB111" s="573" t="n">
        <v>1</v>
      </c>
      <c r="AC111" s="573" t="n">
        <v>0</v>
      </c>
      <c r="AD111" s="573" t="n">
        <v>0</v>
      </c>
      <c r="AE111" s="573" t="n">
        <v>0</v>
      </c>
      <c r="AF111" s="573" t="n">
        <v>0</v>
      </c>
      <c r="AG111" s="574" t="n">
        <v>0</v>
      </c>
    </row>
    <row r="112" customFormat="false" ht="13.5" hidden="false" customHeight="false" outlineLevel="0" collapsed="false">
      <c r="B112" s="247"/>
      <c r="C112" s="247"/>
    </row>
    <row r="113" customFormat="false" ht="13.5" hidden="false" customHeight="false" outlineLevel="0" collapsed="false">
      <c r="B113" s="247"/>
      <c r="C113" s="247"/>
    </row>
    <row r="114" customFormat="false" ht="13.5" hidden="false" customHeight="false" outlineLevel="0" collapsed="false">
      <c r="B114" s="247"/>
      <c r="C114" s="247"/>
    </row>
    <row r="115" customFormat="false" ht="13.5" hidden="false" customHeight="false" outlineLevel="0" collapsed="false">
      <c r="B115" s="247"/>
      <c r="C115" s="247"/>
    </row>
  </sheetData>
  <sheetProtection sheet="true" objects="true" scenarios="true"/>
  <mergeCells count="56"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2:B24"/>
    <mergeCell ref="C22:C24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67:B69"/>
    <mergeCell ref="C67:C6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97:C99"/>
    <mergeCell ref="B100:C102"/>
    <mergeCell ref="B103:C105"/>
    <mergeCell ref="B106:B108"/>
    <mergeCell ref="C106:C108"/>
    <mergeCell ref="B109:C111"/>
  </mergeCells>
  <printOptions headings="false" gridLines="false" gridLinesSet="true" horizontalCentered="false" verticalCentered="false"/>
  <pageMargins left="0.779861111111111" right="0.6" top="0.890277777777778" bottom="0.590277777777778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7" man="true" max="16383" min="0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1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108" width="8.13"/>
    <col collapsed="false" customWidth="true" hidden="false" outlineLevel="0" max="2" min="2" style="0" width="5.76"/>
    <col collapsed="false" customWidth="true" hidden="false" outlineLevel="0" max="3" min="3" style="0" width="13.26"/>
    <col collapsed="false" customWidth="true" hidden="false" outlineLevel="0" max="4" min="4" style="0" width="1"/>
    <col collapsed="false" customWidth="true" hidden="false" outlineLevel="0" max="5" min="5" style="538" width="4.76"/>
    <col collapsed="false" customWidth="true" hidden="false" outlineLevel="0" max="6" min="6" style="0" width="6.37"/>
    <col collapsed="false" customWidth="true" hidden="false" outlineLevel="0" max="11" min="7" style="0" width="4.37"/>
    <col collapsed="false" customWidth="true" hidden="false" outlineLevel="0" max="13" min="12" style="0" width="4.63"/>
    <col collapsed="false" customWidth="true" hidden="false" outlineLevel="0" max="16" min="14" style="0" width="6"/>
    <col collapsed="false" customWidth="true" hidden="false" outlineLevel="0" max="32" min="17" style="0" width="5.26"/>
    <col collapsed="false" customWidth="true" hidden="false" outlineLevel="0" max="33" min="33" style="0" width="4.5"/>
    <col collapsed="false" customWidth="true" hidden="false" outlineLevel="0" max="34" min="34" style="0" width="4.37"/>
  </cols>
  <sheetData>
    <row r="1" customFormat="false" ht="13.8" hidden="false" customHeight="false" outlineLevel="0" collapsed="false">
      <c r="A1" s="147" t="s">
        <v>483</v>
      </c>
      <c r="B1" s="100"/>
      <c r="C1" s="100"/>
      <c r="D1" s="100"/>
      <c r="E1" s="417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</row>
    <row r="2" customFormat="false" ht="12" hidden="false" customHeight="true" outlineLevel="0" collapsed="false">
      <c r="A2" s="147"/>
      <c r="B2" s="100"/>
      <c r="C2" s="100"/>
      <c r="D2" s="100"/>
      <c r="E2" s="417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</row>
    <row r="3" customFormat="false" ht="14.25" hidden="false" customHeight="true" outlineLevel="0" collapsed="false">
      <c r="A3" s="148" t="s">
        <v>490</v>
      </c>
      <c r="B3" s="100"/>
      <c r="C3" s="100"/>
      <c r="D3" s="100"/>
      <c r="E3" s="417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207" t="str">
        <f aca="false">'3　月・性別，区別死亡数'!$O$2</f>
        <v>平成30年</v>
      </c>
    </row>
    <row r="4" customFormat="false" ht="16.5" hidden="false" customHeight="true" outlineLevel="0" collapsed="false">
      <c r="A4" s="418" t="s">
        <v>393</v>
      </c>
      <c r="B4" s="256" t="s">
        <v>471</v>
      </c>
      <c r="C4" s="256"/>
      <c r="D4" s="256"/>
      <c r="E4" s="256"/>
      <c r="F4" s="257" t="s">
        <v>482</v>
      </c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496"/>
      <c r="AG4" s="496"/>
    </row>
    <row r="5" customFormat="false" ht="16.5" hidden="false" customHeight="true" outlineLevel="0" collapsed="false">
      <c r="A5" s="418"/>
      <c r="B5" s="256"/>
      <c r="C5" s="256"/>
      <c r="D5" s="256"/>
      <c r="E5" s="256"/>
      <c r="F5" s="497" t="s">
        <v>7</v>
      </c>
      <c r="G5" s="162" t="s">
        <v>330</v>
      </c>
      <c r="H5" s="159" t="n">
        <v>1</v>
      </c>
      <c r="I5" s="159" t="n">
        <v>2</v>
      </c>
      <c r="J5" s="159" t="n">
        <v>3</v>
      </c>
      <c r="K5" s="314" t="n">
        <v>4</v>
      </c>
      <c r="L5" s="162" t="s">
        <v>331</v>
      </c>
      <c r="M5" s="159" t="s">
        <v>332</v>
      </c>
      <c r="N5" s="159" t="s">
        <v>221</v>
      </c>
      <c r="O5" s="159" t="s">
        <v>223</v>
      </c>
      <c r="P5" s="314" t="s">
        <v>225</v>
      </c>
      <c r="Q5" s="162" t="s">
        <v>227</v>
      </c>
      <c r="R5" s="159" t="s">
        <v>230</v>
      </c>
      <c r="S5" s="159" t="s">
        <v>232</v>
      </c>
      <c r="T5" s="159" t="s">
        <v>234</v>
      </c>
      <c r="U5" s="159" t="s">
        <v>236</v>
      </c>
      <c r="V5" s="159" t="s">
        <v>238</v>
      </c>
      <c r="W5" s="159" t="s">
        <v>241</v>
      </c>
      <c r="X5" s="159" t="s">
        <v>243</v>
      </c>
      <c r="Y5" s="159" t="s">
        <v>245</v>
      </c>
      <c r="Z5" s="159" t="s">
        <v>247</v>
      </c>
      <c r="AA5" s="159" t="s">
        <v>249</v>
      </c>
      <c r="AB5" s="159" t="s">
        <v>251</v>
      </c>
      <c r="AC5" s="159" t="s">
        <v>253</v>
      </c>
      <c r="AD5" s="159" t="s">
        <v>333</v>
      </c>
      <c r="AE5" s="159" t="s">
        <v>334</v>
      </c>
      <c r="AF5" s="159" t="s">
        <v>342</v>
      </c>
      <c r="AG5" s="314" t="s">
        <v>336</v>
      </c>
    </row>
    <row r="6" customFormat="false" ht="4.5" hidden="false" customHeight="true" outlineLevel="0" collapsed="false">
      <c r="A6" s="539"/>
      <c r="B6" s="315"/>
      <c r="C6" s="540"/>
      <c r="D6" s="540"/>
      <c r="E6" s="541"/>
      <c r="F6" s="542"/>
      <c r="G6" s="543"/>
      <c r="H6" s="544"/>
      <c r="I6" s="544"/>
      <c r="J6" s="544"/>
      <c r="K6" s="542"/>
      <c r="L6" s="545"/>
      <c r="M6" s="546"/>
      <c r="N6" s="546"/>
      <c r="O6" s="546"/>
      <c r="P6" s="315"/>
      <c r="Q6" s="545"/>
      <c r="R6" s="546"/>
      <c r="S6" s="546"/>
      <c r="T6" s="546"/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6"/>
      <c r="AF6" s="546"/>
      <c r="AG6" s="542"/>
      <c r="AH6" s="1"/>
    </row>
    <row r="7" s="451" customFormat="true" ht="12" hidden="false" customHeight="true" outlineLevel="0" collapsed="false">
      <c r="A7" s="397"/>
      <c r="B7" s="452" t="s">
        <v>418</v>
      </c>
      <c r="C7" s="452"/>
      <c r="D7" s="338"/>
      <c r="E7" s="547" t="s">
        <v>7</v>
      </c>
      <c r="F7" s="548" t="n">
        <f aca="false">'9 性・年齢別，区別死亡数'!B13</f>
        <v>1137</v>
      </c>
      <c r="G7" s="549" t="n">
        <f aca="false">'9 性・年齢別，区別死亡数'!C13</f>
        <v>2</v>
      </c>
      <c r="H7" s="550" t="n">
        <f aca="false">'9 性・年齢別，区別死亡数'!D13</f>
        <v>1</v>
      </c>
      <c r="I7" s="550" t="n">
        <f aca="false">'9 性・年齢別，区別死亡数'!E13</f>
        <v>0</v>
      </c>
      <c r="J7" s="550" t="n">
        <f aca="false">'9 性・年齢別，区別死亡数'!F13</f>
        <v>1</v>
      </c>
      <c r="K7" s="551" t="n">
        <f aca="false">'9 性・年齢別，区別死亡数'!G13</f>
        <v>0</v>
      </c>
      <c r="L7" s="549" t="n">
        <f aca="false">'9 性・年齢別，区別死亡数'!H13</f>
        <v>4</v>
      </c>
      <c r="M7" s="550" t="n">
        <f aca="false">'9 性・年齢別，区別死亡数'!I13</f>
        <v>0</v>
      </c>
      <c r="N7" s="550" t="n">
        <f aca="false">'9 性・年齢別，区別死亡数'!J13</f>
        <v>0</v>
      </c>
      <c r="O7" s="550" t="n">
        <f aca="false">'9 性・年齢別，区別死亡数'!K13</f>
        <v>0</v>
      </c>
      <c r="P7" s="548" t="n">
        <f aca="false">'9 性・年齢別，区別死亡数'!L13</f>
        <v>1</v>
      </c>
      <c r="Q7" s="552" t="n">
        <f aca="false">'9 性・年齢別，区別死亡数'!M13</f>
        <v>0</v>
      </c>
      <c r="R7" s="553" t="n">
        <f aca="false">'9 性・年齢別，区別死亡数'!N13</f>
        <v>3</v>
      </c>
      <c r="S7" s="553" t="n">
        <f aca="false">'9 性・年齢別，区別死亡数'!O13</f>
        <v>5</v>
      </c>
      <c r="T7" s="553" t="n">
        <f aca="false">'9 性・年齢別，区別死亡数'!P13</f>
        <v>8</v>
      </c>
      <c r="U7" s="553" t="n">
        <f aca="false">'9 性・年齢別，区別死亡数'!Q13</f>
        <v>12</v>
      </c>
      <c r="V7" s="553" t="n">
        <f aca="false">'9 性・年齢別，区別死亡数'!R13</f>
        <v>18</v>
      </c>
      <c r="W7" s="553" t="n">
        <f aca="false">'9 性・年齢別，区別死亡数'!S13</f>
        <v>26</v>
      </c>
      <c r="X7" s="553" t="n">
        <f aca="false">'9 性・年齢別，区別死亡数'!T13</f>
        <v>36</v>
      </c>
      <c r="Y7" s="553" t="n">
        <f aca="false">'9 性・年齢別，区別死亡数'!U13</f>
        <v>74</v>
      </c>
      <c r="Z7" s="553" t="n">
        <f aca="false">'9 性・年齢別，区別死亡数'!V13</f>
        <v>113</v>
      </c>
      <c r="AA7" s="553" t="n">
        <f aca="false">'9 性・年齢別，区別死亡数'!W13</f>
        <v>126</v>
      </c>
      <c r="AB7" s="553" t="n">
        <f aca="false">'9 性・年齢別，区別死亡数'!X13</f>
        <v>174</v>
      </c>
      <c r="AC7" s="553" t="n">
        <f aca="false">'9 性・年齢別，区別死亡数'!Y13</f>
        <v>254</v>
      </c>
      <c r="AD7" s="553" t="n">
        <f aca="false">'9 性・年齢別，区別死亡数'!Z13</f>
        <v>182</v>
      </c>
      <c r="AE7" s="553" t="n">
        <f aca="false">'9 性・年齢別，区別死亡数'!AA13</f>
        <v>80</v>
      </c>
      <c r="AF7" s="553" t="n">
        <f aca="false">'9 性・年齢別，区別死亡数'!AB13</f>
        <v>21</v>
      </c>
      <c r="AG7" s="548" t="n">
        <f aca="false">'9 性・年齢別，区別死亡数'!AC13</f>
        <v>0</v>
      </c>
    </row>
    <row r="8" s="451" customFormat="true" ht="12" hidden="false" customHeight="true" outlineLevel="0" collapsed="false">
      <c r="A8" s="397"/>
      <c r="B8" s="452"/>
      <c r="C8" s="452"/>
      <c r="D8" s="529"/>
      <c r="E8" s="547" t="s">
        <v>475</v>
      </c>
      <c r="F8" s="548" t="n">
        <f aca="false">'9 性・年齢別，区別死亡数'!B25</f>
        <v>600</v>
      </c>
      <c r="G8" s="549" t="n">
        <f aca="false">'9 性・年齢別，区別死亡数'!C25</f>
        <v>1</v>
      </c>
      <c r="H8" s="550" t="n">
        <f aca="false">'9 性・年齢別，区別死亡数'!D25</f>
        <v>0</v>
      </c>
      <c r="I8" s="550" t="n">
        <f aca="false">'9 性・年齢別，区別死亡数'!E25</f>
        <v>0</v>
      </c>
      <c r="J8" s="550" t="n">
        <f aca="false">'9 性・年齢別，区別死亡数'!F25</f>
        <v>0</v>
      </c>
      <c r="K8" s="551" t="n">
        <f aca="false">'9 性・年齢別，区別死亡数'!G25</f>
        <v>0</v>
      </c>
      <c r="L8" s="549" t="n">
        <f aca="false">'9 性・年齢別，区別死亡数'!H25</f>
        <v>1</v>
      </c>
      <c r="M8" s="550" t="n">
        <f aca="false">'9 性・年齢別，区別死亡数'!I25</f>
        <v>0</v>
      </c>
      <c r="N8" s="550" t="n">
        <f aca="false">'9 性・年齢別，区別死亡数'!J25</f>
        <v>0</v>
      </c>
      <c r="O8" s="550" t="n">
        <f aca="false">'9 性・年齢別，区別死亡数'!K25</f>
        <v>0</v>
      </c>
      <c r="P8" s="548" t="n">
        <f aca="false">'9 性・年齢別，区別死亡数'!L25</f>
        <v>1</v>
      </c>
      <c r="Q8" s="552" t="n">
        <f aca="false">'9 性・年齢別，区別死亡数'!M25</f>
        <v>0</v>
      </c>
      <c r="R8" s="553" t="n">
        <f aca="false">'9 性・年齢別，区別死亡数'!N25</f>
        <v>2</v>
      </c>
      <c r="S8" s="553" t="n">
        <f aca="false">'9 性・年齢別，区別死亡数'!O25</f>
        <v>4</v>
      </c>
      <c r="T8" s="553" t="n">
        <f aca="false">'9 性・年齢別，区別死亡数'!P25</f>
        <v>6</v>
      </c>
      <c r="U8" s="553" t="n">
        <f aca="false">'9 性・年齢別，区別死亡数'!Q25</f>
        <v>9</v>
      </c>
      <c r="V8" s="553" t="n">
        <f aca="false">'9 性・年齢別，区別死亡数'!R25</f>
        <v>13</v>
      </c>
      <c r="W8" s="553" t="n">
        <f aca="false">'9 性・年齢別，区別死亡数'!S25</f>
        <v>14</v>
      </c>
      <c r="X8" s="553" t="n">
        <f aca="false">'9 性・年齢別，区別死亡数'!T25</f>
        <v>26</v>
      </c>
      <c r="Y8" s="553" t="n">
        <f aca="false">'9 性・年齢別，区別死亡数'!U25</f>
        <v>50</v>
      </c>
      <c r="Z8" s="553" t="n">
        <f aca="false">'9 性・年齢別，区別死亡数'!V25</f>
        <v>77</v>
      </c>
      <c r="AA8" s="553" t="n">
        <f aca="false">'9 性・年齢別，区別死亡数'!W25</f>
        <v>78</v>
      </c>
      <c r="AB8" s="553" t="n">
        <f aca="false">'9 性・年齢別，区別死亡数'!X25</f>
        <v>112</v>
      </c>
      <c r="AC8" s="553" t="n">
        <f aca="false">'9 性・年齢別，区別死亡数'!Y25</f>
        <v>120</v>
      </c>
      <c r="AD8" s="553" t="n">
        <f aca="false">'9 性・年齢別，区別死亡数'!Z25</f>
        <v>62</v>
      </c>
      <c r="AE8" s="553" t="n">
        <f aca="false">'9 性・年齢別，区別死亡数'!AA25</f>
        <v>20</v>
      </c>
      <c r="AF8" s="553" t="n">
        <f aca="false">'9 性・年齢別，区別死亡数'!AB25</f>
        <v>5</v>
      </c>
      <c r="AG8" s="548" t="n">
        <f aca="false">'9 性・年齢別，区別死亡数'!AC25</f>
        <v>0</v>
      </c>
    </row>
    <row r="9" s="451" customFormat="true" ht="17.25" hidden="false" customHeight="true" outlineLevel="0" collapsed="false">
      <c r="A9" s="397"/>
      <c r="B9" s="452"/>
      <c r="C9" s="452"/>
      <c r="D9" s="529"/>
      <c r="E9" s="547" t="s">
        <v>476</v>
      </c>
      <c r="F9" s="548" t="n">
        <f aca="false">'9 性・年齢別，区別死亡数'!B37</f>
        <v>537</v>
      </c>
      <c r="G9" s="549" t="n">
        <f aca="false">'9 性・年齢別，区別死亡数'!C37</f>
        <v>1</v>
      </c>
      <c r="H9" s="550" t="n">
        <f aca="false">'9 性・年齢別，区別死亡数'!D37</f>
        <v>1</v>
      </c>
      <c r="I9" s="550" t="n">
        <f aca="false">'9 性・年齢別，区別死亡数'!E37</f>
        <v>0</v>
      </c>
      <c r="J9" s="550" t="n">
        <f aca="false">'9 性・年齢別，区別死亡数'!F37</f>
        <v>1</v>
      </c>
      <c r="K9" s="551" t="n">
        <f aca="false">'9 性・年齢別，区別死亡数'!G37</f>
        <v>0</v>
      </c>
      <c r="L9" s="549" t="n">
        <f aca="false">'9 性・年齢別，区別死亡数'!H37</f>
        <v>3</v>
      </c>
      <c r="M9" s="550" t="n">
        <f aca="false">'9 性・年齢別，区別死亡数'!I37</f>
        <v>0</v>
      </c>
      <c r="N9" s="550" t="n">
        <f aca="false">'9 性・年齢別，区別死亡数'!J37</f>
        <v>0</v>
      </c>
      <c r="O9" s="550" t="n">
        <f aca="false">'9 性・年齢別，区別死亡数'!K37</f>
        <v>0</v>
      </c>
      <c r="P9" s="548" t="n">
        <f aca="false">'9 性・年齢別，区別死亡数'!L37</f>
        <v>0</v>
      </c>
      <c r="Q9" s="552" t="n">
        <f aca="false">'9 性・年齢別，区別死亡数'!M37</f>
        <v>0</v>
      </c>
      <c r="R9" s="553" t="n">
        <f aca="false">'9 性・年齢別，区別死亡数'!N37</f>
        <v>1</v>
      </c>
      <c r="S9" s="553" t="n">
        <f aca="false">'9 性・年齢別，区別死亡数'!O37</f>
        <v>1</v>
      </c>
      <c r="T9" s="553" t="n">
        <f aca="false">'9 性・年齢別，区別死亡数'!P37</f>
        <v>2</v>
      </c>
      <c r="U9" s="553" t="n">
        <f aca="false">'9 性・年齢別，区別死亡数'!Q37</f>
        <v>3</v>
      </c>
      <c r="V9" s="553" t="n">
        <f aca="false">'9 性・年齢別，区別死亡数'!R37</f>
        <v>5</v>
      </c>
      <c r="W9" s="553" t="n">
        <f aca="false">'9 性・年齢別，区別死亡数'!S37</f>
        <v>12</v>
      </c>
      <c r="X9" s="553" t="n">
        <f aca="false">'9 性・年齢別，区別死亡数'!T37</f>
        <v>10</v>
      </c>
      <c r="Y9" s="553" t="n">
        <f aca="false">'9 性・年齢別，区別死亡数'!U37</f>
        <v>24</v>
      </c>
      <c r="Z9" s="553" t="n">
        <f aca="false">'9 性・年齢別，区別死亡数'!V37</f>
        <v>36</v>
      </c>
      <c r="AA9" s="553" t="n">
        <f aca="false">'9 性・年齢別，区別死亡数'!W37</f>
        <v>48</v>
      </c>
      <c r="AB9" s="553" t="n">
        <f aca="false">'9 性・年齢別，区別死亡数'!X37</f>
        <v>62</v>
      </c>
      <c r="AC9" s="553" t="n">
        <f aca="false">'9 性・年齢別，区別死亡数'!Y37</f>
        <v>134</v>
      </c>
      <c r="AD9" s="553" t="n">
        <f aca="false">'9 性・年齢別，区別死亡数'!Z37</f>
        <v>120</v>
      </c>
      <c r="AE9" s="553" t="n">
        <f aca="false">'9 性・年齢別，区別死亡数'!AA37</f>
        <v>60</v>
      </c>
      <c r="AF9" s="553" t="n">
        <f aca="false">'9 性・年齢別，区別死亡数'!AB37</f>
        <v>16</v>
      </c>
      <c r="AG9" s="548" t="n">
        <f aca="false">'9 性・年齢別，区別死亡数'!AC37</f>
        <v>0</v>
      </c>
    </row>
    <row r="10" s="444" customFormat="true" ht="12" hidden="false" customHeight="true" outlineLevel="0" collapsed="false">
      <c r="A10" s="397" t="s">
        <v>419</v>
      </c>
      <c r="B10" s="507" t="s">
        <v>420</v>
      </c>
      <c r="C10" s="507"/>
      <c r="D10" s="338"/>
      <c r="E10" s="436" t="s">
        <v>7</v>
      </c>
      <c r="F10" s="504" t="n">
        <f aca="false">SUM(L10:AG10)</f>
        <v>2</v>
      </c>
      <c r="G10" s="508" t="n">
        <f aca="false">SUM(G11:G12)</f>
        <v>0</v>
      </c>
      <c r="H10" s="509" t="n">
        <f aca="false">SUM(H11:H12)</f>
        <v>0</v>
      </c>
      <c r="I10" s="509" t="n">
        <f aca="false">SUM(I11:I12)</f>
        <v>0</v>
      </c>
      <c r="J10" s="509" t="n">
        <f aca="false">SUM(J11:J12)</f>
        <v>0</v>
      </c>
      <c r="K10" s="510" t="n">
        <f aca="false">SUM(K11:K12)</f>
        <v>0</v>
      </c>
      <c r="L10" s="554" t="n">
        <f aca="false">SUM(G10:K10)</f>
        <v>0</v>
      </c>
      <c r="M10" s="509" t="n">
        <f aca="false">SUM(M11:M12)</f>
        <v>0</v>
      </c>
      <c r="N10" s="509" t="n">
        <f aca="false">SUM(N11:N12)</f>
        <v>0</v>
      </c>
      <c r="O10" s="509" t="n">
        <f aca="false">SUM(O11:O12)</f>
        <v>0</v>
      </c>
      <c r="P10" s="510" t="n">
        <f aca="false">SUM(P11:P12)</f>
        <v>0</v>
      </c>
      <c r="Q10" s="508" t="n">
        <f aca="false">SUM(Q11:Q12)</f>
        <v>0</v>
      </c>
      <c r="R10" s="509" t="n">
        <f aca="false">SUM(R11:R12)</f>
        <v>0</v>
      </c>
      <c r="S10" s="509" t="n">
        <f aca="false">SUM(S11:S12)</f>
        <v>0</v>
      </c>
      <c r="T10" s="509" t="n">
        <f aca="false">SUM(T11:T12)</f>
        <v>0</v>
      </c>
      <c r="U10" s="509" t="n">
        <f aca="false">SUM(U11:U12)</f>
        <v>0</v>
      </c>
      <c r="V10" s="509" t="n">
        <f aca="false">SUM(V11:V12)</f>
        <v>0</v>
      </c>
      <c r="W10" s="509" t="n">
        <f aca="false">SUM(W11:W12)</f>
        <v>0</v>
      </c>
      <c r="X10" s="509" t="n">
        <f aca="false">SUM(X11:X12)</f>
        <v>0</v>
      </c>
      <c r="Y10" s="509" t="n">
        <f aca="false">SUM(Y11:Y12)</f>
        <v>0</v>
      </c>
      <c r="Z10" s="509" t="n">
        <f aca="false">SUM(Z11:Z12)</f>
        <v>0</v>
      </c>
      <c r="AA10" s="509" t="n">
        <f aca="false">SUM(AA11:AA12)</f>
        <v>0</v>
      </c>
      <c r="AB10" s="509" t="n">
        <f aca="false">SUM(AB11:AB12)</f>
        <v>0</v>
      </c>
      <c r="AC10" s="509" t="n">
        <f aca="false">SUM(AC11:AC12)</f>
        <v>1</v>
      </c>
      <c r="AD10" s="509" t="n">
        <f aca="false">SUM(AD11:AD12)</f>
        <v>1</v>
      </c>
      <c r="AE10" s="509" t="n">
        <f aca="false">SUM(AE11:AE12)</f>
        <v>0</v>
      </c>
      <c r="AF10" s="509" t="n">
        <f aca="false">SUM(AF11:AF12)</f>
        <v>0</v>
      </c>
      <c r="AG10" s="510" t="n">
        <f aca="false">SUM(AG11:AG12)</f>
        <v>0</v>
      </c>
    </row>
    <row r="11" s="451" customFormat="true" ht="12" hidden="false" customHeight="true" outlineLevel="0" collapsed="false">
      <c r="A11" s="397"/>
      <c r="B11" s="507"/>
      <c r="C11" s="507"/>
      <c r="D11" s="529"/>
      <c r="E11" s="547" t="s">
        <v>475</v>
      </c>
      <c r="F11" s="555" t="n">
        <f aca="false">SUM(L11:AG11)</f>
        <v>0</v>
      </c>
      <c r="G11" s="556" t="n">
        <v>0</v>
      </c>
      <c r="H11" s="557" t="n">
        <v>0</v>
      </c>
      <c r="I11" s="557" t="n">
        <v>0</v>
      </c>
      <c r="J11" s="557" t="n">
        <v>0</v>
      </c>
      <c r="K11" s="558" t="n">
        <v>0</v>
      </c>
      <c r="L11" s="554" t="n">
        <f aca="false">SUM(G11:K11)</f>
        <v>0</v>
      </c>
      <c r="M11" s="557" t="n">
        <v>0</v>
      </c>
      <c r="N11" s="557" t="n">
        <v>0</v>
      </c>
      <c r="O11" s="557" t="n">
        <v>0</v>
      </c>
      <c r="P11" s="558" t="n">
        <v>0</v>
      </c>
      <c r="Q11" s="556" t="n">
        <v>0</v>
      </c>
      <c r="R11" s="557" t="n">
        <v>0</v>
      </c>
      <c r="S11" s="557" t="n">
        <v>0</v>
      </c>
      <c r="T11" s="557" t="n">
        <v>0</v>
      </c>
      <c r="U11" s="557" t="n">
        <v>0</v>
      </c>
      <c r="V11" s="557" t="n">
        <v>0</v>
      </c>
      <c r="W11" s="557" t="n">
        <v>0</v>
      </c>
      <c r="X11" s="557" t="n">
        <v>0</v>
      </c>
      <c r="Y11" s="557" t="n">
        <v>0</v>
      </c>
      <c r="Z11" s="557" t="n">
        <v>0</v>
      </c>
      <c r="AA11" s="557" t="n">
        <v>0</v>
      </c>
      <c r="AB11" s="557" t="n">
        <v>0</v>
      </c>
      <c r="AC11" s="557" t="n">
        <v>0</v>
      </c>
      <c r="AD11" s="557" t="n">
        <v>0</v>
      </c>
      <c r="AE11" s="557" t="n">
        <v>0</v>
      </c>
      <c r="AF11" s="557" t="n">
        <v>0</v>
      </c>
      <c r="AG11" s="558" t="n">
        <v>0</v>
      </c>
    </row>
    <row r="12" s="451" customFormat="true" ht="17.25" hidden="false" customHeight="true" outlineLevel="0" collapsed="false">
      <c r="A12" s="397"/>
      <c r="B12" s="507"/>
      <c r="C12" s="507"/>
      <c r="D12" s="529"/>
      <c r="E12" s="547" t="s">
        <v>476</v>
      </c>
      <c r="F12" s="555" t="n">
        <f aca="false">SUM(L12:AG12)</f>
        <v>2</v>
      </c>
      <c r="G12" s="556" t="n">
        <v>0</v>
      </c>
      <c r="H12" s="557" t="n">
        <v>0</v>
      </c>
      <c r="I12" s="557" t="n">
        <v>0</v>
      </c>
      <c r="J12" s="557" t="n">
        <v>0</v>
      </c>
      <c r="K12" s="558" t="n">
        <v>0</v>
      </c>
      <c r="L12" s="554" t="n">
        <f aca="false">SUM(G12:K12)</f>
        <v>0</v>
      </c>
      <c r="M12" s="557" t="n">
        <v>0</v>
      </c>
      <c r="N12" s="557" t="n">
        <v>0</v>
      </c>
      <c r="O12" s="557" t="n">
        <v>0</v>
      </c>
      <c r="P12" s="558" t="n">
        <v>0</v>
      </c>
      <c r="Q12" s="556" t="n">
        <v>0</v>
      </c>
      <c r="R12" s="557" t="n">
        <v>0</v>
      </c>
      <c r="S12" s="557" t="n">
        <v>0</v>
      </c>
      <c r="T12" s="557" t="n">
        <v>0</v>
      </c>
      <c r="U12" s="557" t="n">
        <v>0</v>
      </c>
      <c r="V12" s="557" t="n">
        <v>0</v>
      </c>
      <c r="W12" s="557" t="n">
        <v>0</v>
      </c>
      <c r="X12" s="557" t="n">
        <v>0</v>
      </c>
      <c r="Y12" s="557" t="n">
        <v>0</v>
      </c>
      <c r="Z12" s="557" t="n">
        <v>0</v>
      </c>
      <c r="AA12" s="557" t="n">
        <v>0</v>
      </c>
      <c r="AB12" s="557" t="n">
        <v>0</v>
      </c>
      <c r="AC12" s="557" t="n">
        <v>1</v>
      </c>
      <c r="AD12" s="557" t="n">
        <v>1</v>
      </c>
      <c r="AE12" s="557" t="n">
        <v>0</v>
      </c>
      <c r="AF12" s="557" t="n">
        <v>0</v>
      </c>
      <c r="AG12" s="558" t="n">
        <v>0</v>
      </c>
    </row>
    <row r="13" s="444" customFormat="true" ht="12" hidden="false" customHeight="true" outlineLevel="0" collapsed="false">
      <c r="A13" s="397" t="s">
        <v>421</v>
      </c>
      <c r="B13" s="507" t="s">
        <v>149</v>
      </c>
      <c r="C13" s="507"/>
      <c r="D13" s="338"/>
      <c r="E13" s="436" t="s">
        <v>7</v>
      </c>
      <c r="F13" s="504" t="n">
        <f aca="false">SUM(L13:AG13)</f>
        <v>336</v>
      </c>
      <c r="G13" s="508" t="n">
        <f aca="false">SUM(G14:G15)</f>
        <v>0</v>
      </c>
      <c r="H13" s="509" t="n">
        <f aca="false">SUM(H14:H15)</f>
        <v>0</v>
      </c>
      <c r="I13" s="509" t="n">
        <f aca="false">SUM(I14:I15)</f>
        <v>0</v>
      </c>
      <c r="J13" s="509" t="n">
        <f aca="false">SUM(J14:J15)</f>
        <v>0</v>
      </c>
      <c r="K13" s="510" t="n">
        <f aca="false">SUM(K14:K15)</f>
        <v>0</v>
      </c>
      <c r="L13" s="554" t="n">
        <f aca="false">SUM(L14:L15)</f>
        <v>0</v>
      </c>
      <c r="M13" s="509" t="n">
        <f aca="false">SUM(M14:M15)</f>
        <v>0</v>
      </c>
      <c r="N13" s="509" t="n">
        <f aca="false">SUM(N14:N15)</f>
        <v>0</v>
      </c>
      <c r="O13" s="509" t="n">
        <f aca="false">SUM(O14:O15)</f>
        <v>0</v>
      </c>
      <c r="P13" s="510" t="n">
        <f aca="false">SUM(P14:P15)</f>
        <v>0</v>
      </c>
      <c r="Q13" s="508" t="n">
        <f aca="false">SUM(Q14:Q15)</f>
        <v>0</v>
      </c>
      <c r="R13" s="509" t="n">
        <f aca="false">SUM(R14:R15)</f>
        <v>0</v>
      </c>
      <c r="S13" s="509" t="n">
        <f aca="false">SUM(S14:S15)</f>
        <v>0</v>
      </c>
      <c r="T13" s="509" t="n">
        <f aca="false">SUM(T14:T15)</f>
        <v>4</v>
      </c>
      <c r="U13" s="509" t="n">
        <f aca="false">SUM(U14:U15)</f>
        <v>5</v>
      </c>
      <c r="V13" s="509" t="n">
        <f aca="false">SUM(V14:V15)</f>
        <v>4</v>
      </c>
      <c r="W13" s="509" t="n">
        <f aca="false">SUM(W14:W15)</f>
        <v>13</v>
      </c>
      <c r="X13" s="509" t="n">
        <f aca="false">SUM(X14:X15)</f>
        <v>13</v>
      </c>
      <c r="Y13" s="509" t="n">
        <f aca="false">SUM(Y14:Y15)</f>
        <v>40</v>
      </c>
      <c r="Z13" s="509" t="n">
        <f aca="false">SUM(Z14:Z15)</f>
        <v>65</v>
      </c>
      <c r="AA13" s="509" t="n">
        <f aca="false">SUM(AA14:AA15)</f>
        <v>42</v>
      </c>
      <c r="AB13" s="509" t="n">
        <f aca="false">SUM(AB14:AB15)</f>
        <v>52</v>
      </c>
      <c r="AC13" s="509" t="n">
        <f aca="false">SUM(AC14:AC15)</f>
        <v>60</v>
      </c>
      <c r="AD13" s="509" t="n">
        <f aca="false">SUM(AD14:AD15)</f>
        <v>28</v>
      </c>
      <c r="AE13" s="509" t="n">
        <f aca="false">SUM(AE14:AE15)</f>
        <v>10</v>
      </c>
      <c r="AF13" s="509" t="n">
        <f aca="false">SUM(AF14:AF15)</f>
        <v>0</v>
      </c>
      <c r="AG13" s="510" t="n">
        <f aca="false">SUM(AG14:AG15)</f>
        <v>0</v>
      </c>
    </row>
    <row r="14" s="451" customFormat="true" ht="12" hidden="false" customHeight="true" outlineLevel="0" collapsed="false">
      <c r="A14" s="397"/>
      <c r="B14" s="507"/>
      <c r="C14" s="507"/>
      <c r="D14" s="529"/>
      <c r="E14" s="547" t="s">
        <v>475</v>
      </c>
      <c r="F14" s="555" t="n">
        <f aca="false">SUM(L14:AG14)</f>
        <v>200</v>
      </c>
      <c r="G14" s="556" t="n">
        <v>0</v>
      </c>
      <c r="H14" s="557" t="n">
        <v>0</v>
      </c>
      <c r="I14" s="557" t="n">
        <v>0</v>
      </c>
      <c r="J14" s="557" t="n">
        <v>0</v>
      </c>
      <c r="K14" s="558" t="n">
        <v>0</v>
      </c>
      <c r="L14" s="554" t="n">
        <f aca="false">SUM(G14:K14)</f>
        <v>0</v>
      </c>
      <c r="M14" s="557" t="n">
        <v>0</v>
      </c>
      <c r="N14" s="557" t="n">
        <v>0</v>
      </c>
      <c r="O14" s="557" t="n">
        <v>0</v>
      </c>
      <c r="P14" s="558" t="n">
        <v>0</v>
      </c>
      <c r="Q14" s="556" t="n">
        <v>0</v>
      </c>
      <c r="R14" s="557" t="n">
        <v>0</v>
      </c>
      <c r="S14" s="557" t="n">
        <v>0</v>
      </c>
      <c r="T14" s="557" t="n">
        <v>2</v>
      </c>
      <c r="U14" s="557" t="n">
        <v>4</v>
      </c>
      <c r="V14" s="557" t="n">
        <v>3</v>
      </c>
      <c r="W14" s="557" t="n">
        <v>6</v>
      </c>
      <c r="X14" s="557" t="n">
        <v>7</v>
      </c>
      <c r="Y14" s="557" t="n">
        <v>29</v>
      </c>
      <c r="Z14" s="557" t="n">
        <v>44</v>
      </c>
      <c r="AA14" s="557" t="n">
        <v>25</v>
      </c>
      <c r="AB14" s="557" t="n">
        <v>30</v>
      </c>
      <c r="AC14" s="557" t="n">
        <v>31</v>
      </c>
      <c r="AD14" s="557" t="n">
        <v>14</v>
      </c>
      <c r="AE14" s="557" t="n">
        <v>5</v>
      </c>
      <c r="AF14" s="557" t="n">
        <v>0</v>
      </c>
      <c r="AG14" s="558" t="n">
        <v>0</v>
      </c>
    </row>
    <row r="15" s="451" customFormat="true" ht="17.25" hidden="false" customHeight="true" outlineLevel="0" collapsed="false">
      <c r="A15" s="397"/>
      <c r="B15" s="507"/>
      <c r="C15" s="507"/>
      <c r="D15" s="529"/>
      <c r="E15" s="547" t="s">
        <v>476</v>
      </c>
      <c r="F15" s="555" t="n">
        <f aca="false">SUM(L15:AG15)</f>
        <v>136</v>
      </c>
      <c r="G15" s="556" t="n">
        <v>0</v>
      </c>
      <c r="H15" s="557" t="n">
        <v>0</v>
      </c>
      <c r="I15" s="557" t="n">
        <v>0</v>
      </c>
      <c r="J15" s="557" t="n">
        <v>0</v>
      </c>
      <c r="K15" s="558" t="n">
        <v>0</v>
      </c>
      <c r="L15" s="554" t="n">
        <f aca="false">SUM(G15:K15)</f>
        <v>0</v>
      </c>
      <c r="M15" s="557" t="n">
        <v>0</v>
      </c>
      <c r="N15" s="557" t="n">
        <v>0</v>
      </c>
      <c r="O15" s="557" t="n">
        <v>0</v>
      </c>
      <c r="P15" s="558" t="n">
        <v>0</v>
      </c>
      <c r="Q15" s="556" t="n">
        <v>0</v>
      </c>
      <c r="R15" s="557" t="n">
        <v>0</v>
      </c>
      <c r="S15" s="557" t="n">
        <v>0</v>
      </c>
      <c r="T15" s="557" t="n">
        <v>2</v>
      </c>
      <c r="U15" s="557" t="n">
        <v>1</v>
      </c>
      <c r="V15" s="557" t="n">
        <v>1</v>
      </c>
      <c r="W15" s="557" t="n">
        <v>7</v>
      </c>
      <c r="X15" s="557" t="n">
        <v>6</v>
      </c>
      <c r="Y15" s="557" t="n">
        <v>11</v>
      </c>
      <c r="Z15" s="557" t="n">
        <v>21</v>
      </c>
      <c r="AA15" s="557" t="n">
        <v>17</v>
      </c>
      <c r="AB15" s="557" t="n">
        <v>22</v>
      </c>
      <c r="AC15" s="557" t="n">
        <v>29</v>
      </c>
      <c r="AD15" s="557" t="n">
        <v>14</v>
      </c>
      <c r="AE15" s="557" t="n">
        <v>5</v>
      </c>
      <c r="AF15" s="557" t="n">
        <v>0</v>
      </c>
      <c r="AG15" s="558" t="n">
        <v>0</v>
      </c>
    </row>
    <row r="16" s="444" customFormat="true" ht="12" hidden="false" customHeight="true" outlineLevel="0" collapsed="false">
      <c r="A16" s="397" t="s">
        <v>422</v>
      </c>
      <c r="B16" s="465" t="s">
        <v>477</v>
      </c>
      <c r="C16" s="466" t="s">
        <v>423</v>
      </c>
      <c r="D16" s="467"/>
      <c r="E16" s="436" t="s">
        <v>7</v>
      </c>
      <c r="F16" s="504" t="n">
        <f aca="false">SUM(L16:AG16)</f>
        <v>9</v>
      </c>
      <c r="G16" s="508" t="n">
        <f aca="false">SUM(G17:G18)</f>
        <v>0</v>
      </c>
      <c r="H16" s="509" t="n">
        <f aca="false">SUM(H17:H18)</f>
        <v>0</v>
      </c>
      <c r="I16" s="509" t="n">
        <f aca="false">SUM(I17:I18)</f>
        <v>0</v>
      </c>
      <c r="J16" s="509" t="n">
        <f aca="false">SUM(J17:J18)</f>
        <v>0</v>
      </c>
      <c r="K16" s="510" t="n">
        <f aca="false">SUM(K17:K18)</f>
        <v>0</v>
      </c>
      <c r="L16" s="554" t="n">
        <f aca="false">SUM(L17:L18)</f>
        <v>0</v>
      </c>
      <c r="M16" s="509" t="n">
        <f aca="false">SUM(M17:M18)</f>
        <v>0</v>
      </c>
      <c r="N16" s="509" t="n">
        <f aca="false">SUM(N17:N18)</f>
        <v>0</v>
      </c>
      <c r="O16" s="509" t="n">
        <f aca="false">SUM(O17:O18)</f>
        <v>0</v>
      </c>
      <c r="P16" s="510" t="n">
        <f aca="false">SUM(P17:P18)</f>
        <v>0</v>
      </c>
      <c r="Q16" s="508" t="n">
        <f aca="false">SUM(Q17:Q18)</f>
        <v>0</v>
      </c>
      <c r="R16" s="509" t="n">
        <f aca="false">SUM(R17:R18)</f>
        <v>0</v>
      </c>
      <c r="S16" s="509" t="n">
        <f aca="false">SUM(S17:S18)</f>
        <v>0</v>
      </c>
      <c r="T16" s="509" t="n">
        <f aca="false">SUM(T17:T18)</f>
        <v>0</v>
      </c>
      <c r="U16" s="509" t="n">
        <f aca="false">SUM(U17:U18)</f>
        <v>1</v>
      </c>
      <c r="V16" s="509" t="n">
        <f aca="false">SUM(V17:V18)</f>
        <v>0</v>
      </c>
      <c r="W16" s="509" t="n">
        <f aca="false">SUM(W17:W18)</f>
        <v>1</v>
      </c>
      <c r="X16" s="509" t="n">
        <f aca="false">SUM(X17:X18)</f>
        <v>0</v>
      </c>
      <c r="Y16" s="509" t="n">
        <f aca="false">SUM(Y17:Y18)</f>
        <v>2</v>
      </c>
      <c r="Z16" s="509" t="n">
        <f aca="false">SUM(Z17:Z18)</f>
        <v>3</v>
      </c>
      <c r="AA16" s="509" t="n">
        <f aca="false">SUM(AA17:AA18)</f>
        <v>0</v>
      </c>
      <c r="AB16" s="509" t="n">
        <f aca="false">SUM(AB17:AB18)</f>
        <v>1</v>
      </c>
      <c r="AC16" s="509" t="n">
        <f aca="false">SUM(AC17:AC18)</f>
        <v>1</v>
      </c>
      <c r="AD16" s="509" t="n">
        <f aca="false">SUM(AD17:AD18)</f>
        <v>0</v>
      </c>
      <c r="AE16" s="509" t="n">
        <f aca="false">SUM(AE17:AE18)</f>
        <v>0</v>
      </c>
      <c r="AF16" s="509" t="n">
        <f aca="false">SUM(AF17:AF18)</f>
        <v>0</v>
      </c>
      <c r="AG16" s="510" t="n">
        <f aca="false">SUM(AG17:AG18)</f>
        <v>0</v>
      </c>
    </row>
    <row r="17" s="451" customFormat="true" ht="12" hidden="false" customHeight="true" outlineLevel="0" collapsed="false">
      <c r="A17" s="397"/>
      <c r="B17" s="465"/>
      <c r="C17" s="466"/>
      <c r="D17" s="529"/>
      <c r="E17" s="547" t="s">
        <v>475</v>
      </c>
      <c r="F17" s="555" t="n">
        <f aca="false">SUM(L17:AG17)</f>
        <v>9</v>
      </c>
      <c r="G17" s="556" t="n">
        <v>0</v>
      </c>
      <c r="H17" s="557" t="n">
        <v>0</v>
      </c>
      <c r="I17" s="557" t="n">
        <v>0</v>
      </c>
      <c r="J17" s="557" t="n">
        <v>0</v>
      </c>
      <c r="K17" s="558" t="n">
        <v>0</v>
      </c>
      <c r="L17" s="554" t="n">
        <f aca="false">SUM(G17:K17)</f>
        <v>0</v>
      </c>
      <c r="M17" s="557" t="n">
        <v>0</v>
      </c>
      <c r="N17" s="557" t="n">
        <v>0</v>
      </c>
      <c r="O17" s="557" t="n">
        <v>0</v>
      </c>
      <c r="P17" s="558" t="n">
        <v>0</v>
      </c>
      <c r="Q17" s="556" t="n">
        <v>0</v>
      </c>
      <c r="R17" s="557" t="n">
        <v>0</v>
      </c>
      <c r="S17" s="557" t="n">
        <v>0</v>
      </c>
      <c r="T17" s="557" t="n">
        <v>0</v>
      </c>
      <c r="U17" s="557" t="n">
        <v>1</v>
      </c>
      <c r="V17" s="557" t="n">
        <v>0</v>
      </c>
      <c r="W17" s="557" t="n">
        <v>1</v>
      </c>
      <c r="X17" s="557" t="n">
        <v>0</v>
      </c>
      <c r="Y17" s="557" t="n">
        <v>2</v>
      </c>
      <c r="Z17" s="557" t="n">
        <v>3</v>
      </c>
      <c r="AA17" s="557" t="n">
        <v>0</v>
      </c>
      <c r="AB17" s="557" t="n">
        <v>1</v>
      </c>
      <c r="AC17" s="557" t="n">
        <v>1</v>
      </c>
      <c r="AD17" s="557" t="n">
        <v>0</v>
      </c>
      <c r="AE17" s="557" t="n">
        <v>0</v>
      </c>
      <c r="AF17" s="557" t="n">
        <v>0</v>
      </c>
      <c r="AG17" s="558" t="n">
        <v>0</v>
      </c>
    </row>
    <row r="18" s="451" customFormat="true" ht="17.25" hidden="false" customHeight="true" outlineLevel="0" collapsed="false">
      <c r="A18" s="397"/>
      <c r="B18" s="465"/>
      <c r="C18" s="466"/>
      <c r="D18" s="529"/>
      <c r="E18" s="547" t="s">
        <v>476</v>
      </c>
      <c r="F18" s="555" t="n">
        <f aca="false">SUM(L18:AG18)</f>
        <v>0</v>
      </c>
      <c r="G18" s="556" t="n">
        <v>0</v>
      </c>
      <c r="H18" s="557" t="n">
        <v>0</v>
      </c>
      <c r="I18" s="557" t="n">
        <v>0</v>
      </c>
      <c r="J18" s="557" t="n">
        <v>0</v>
      </c>
      <c r="K18" s="558" t="n">
        <v>0</v>
      </c>
      <c r="L18" s="554" t="n">
        <f aca="false">SUM(G18:K18)</f>
        <v>0</v>
      </c>
      <c r="M18" s="557" t="n">
        <v>0</v>
      </c>
      <c r="N18" s="557" t="n">
        <v>0</v>
      </c>
      <c r="O18" s="557" t="n">
        <v>0</v>
      </c>
      <c r="P18" s="558" t="n">
        <v>0</v>
      </c>
      <c r="Q18" s="556" t="n">
        <v>0</v>
      </c>
      <c r="R18" s="557" t="n">
        <v>0</v>
      </c>
      <c r="S18" s="557" t="n">
        <v>0</v>
      </c>
      <c r="T18" s="557" t="n">
        <v>0</v>
      </c>
      <c r="U18" s="557" t="n">
        <v>0</v>
      </c>
      <c r="V18" s="557" t="n">
        <v>0</v>
      </c>
      <c r="W18" s="557" t="n">
        <v>0</v>
      </c>
      <c r="X18" s="557" t="n">
        <v>0</v>
      </c>
      <c r="Y18" s="557" t="n">
        <v>0</v>
      </c>
      <c r="Z18" s="557" t="n">
        <v>0</v>
      </c>
      <c r="AA18" s="557" t="n">
        <v>0</v>
      </c>
      <c r="AB18" s="557" t="n">
        <v>0</v>
      </c>
      <c r="AC18" s="557" t="n">
        <v>0</v>
      </c>
      <c r="AD18" s="557" t="n">
        <v>0</v>
      </c>
      <c r="AE18" s="557" t="n">
        <v>0</v>
      </c>
      <c r="AF18" s="557" t="n">
        <v>0</v>
      </c>
      <c r="AG18" s="558" t="n">
        <v>0</v>
      </c>
    </row>
    <row r="19" s="444" customFormat="true" ht="12" hidden="false" customHeight="true" outlineLevel="0" collapsed="false">
      <c r="A19" s="397" t="s">
        <v>424</v>
      </c>
      <c r="B19" s="465"/>
      <c r="C19" s="468" t="s">
        <v>425</v>
      </c>
      <c r="D19" s="338"/>
      <c r="E19" s="436" t="s">
        <v>7</v>
      </c>
      <c r="F19" s="504" t="n">
        <f aca="false">SUM(L19:AG19)</f>
        <v>39</v>
      </c>
      <c r="G19" s="508" t="n">
        <f aca="false">SUM(G20:G21)</f>
        <v>0</v>
      </c>
      <c r="H19" s="509" t="n">
        <f aca="false">SUM(H20:H21)</f>
        <v>0</v>
      </c>
      <c r="I19" s="509" t="n">
        <f aca="false">SUM(I20:I21)</f>
        <v>0</v>
      </c>
      <c r="J19" s="509" t="n">
        <f aca="false">SUM(J20:J21)</f>
        <v>0</v>
      </c>
      <c r="K19" s="510" t="n">
        <f aca="false">SUM(K20:K21)</f>
        <v>0</v>
      </c>
      <c r="L19" s="554" t="n">
        <f aca="false">SUM(L20:L21)</f>
        <v>0</v>
      </c>
      <c r="M19" s="509" t="n">
        <f aca="false">SUM(M20:M21)</f>
        <v>0</v>
      </c>
      <c r="N19" s="509" t="n">
        <f aca="false">SUM(N20:N21)</f>
        <v>0</v>
      </c>
      <c r="O19" s="509" t="n">
        <f aca="false">SUM(O20:O21)</f>
        <v>0</v>
      </c>
      <c r="P19" s="510" t="n">
        <f aca="false">SUM(P20:P21)</f>
        <v>0</v>
      </c>
      <c r="Q19" s="508" t="n">
        <f aca="false">SUM(Q20:Q21)</f>
        <v>0</v>
      </c>
      <c r="R19" s="509" t="n">
        <f aca="false">SUM(R20:R21)</f>
        <v>0</v>
      </c>
      <c r="S19" s="509" t="n">
        <f aca="false">SUM(S20:S21)</f>
        <v>0</v>
      </c>
      <c r="T19" s="509" t="n">
        <f aca="false">SUM(T20:T21)</f>
        <v>0</v>
      </c>
      <c r="U19" s="509" t="n">
        <f aca="false">SUM(U20:U21)</f>
        <v>0</v>
      </c>
      <c r="V19" s="509" t="n">
        <f aca="false">SUM(V20:V21)</f>
        <v>0</v>
      </c>
      <c r="W19" s="509" t="n">
        <f aca="false">SUM(W20:W21)</f>
        <v>1</v>
      </c>
      <c r="X19" s="509" t="n">
        <f aca="false">SUM(X20:X21)</f>
        <v>0</v>
      </c>
      <c r="Y19" s="509" t="n">
        <f aca="false">SUM(Y20:Y21)</f>
        <v>5</v>
      </c>
      <c r="Z19" s="509" t="n">
        <f aca="false">SUM(Z20:Z21)</f>
        <v>8</v>
      </c>
      <c r="AA19" s="509" t="n">
        <f aca="false">SUM(AA20:AA21)</f>
        <v>7</v>
      </c>
      <c r="AB19" s="509" t="n">
        <f aca="false">SUM(AB20:AB21)</f>
        <v>7</v>
      </c>
      <c r="AC19" s="509" t="n">
        <f aca="false">SUM(AC20:AC21)</f>
        <v>7</v>
      </c>
      <c r="AD19" s="509" t="n">
        <f aca="false">SUM(AD20:AD21)</f>
        <v>3</v>
      </c>
      <c r="AE19" s="509" t="n">
        <f aca="false">SUM(AE20:AE21)</f>
        <v>1</v>
      </c>
      <c r="AF19" s="509" t="n">
        <f aca="false">SUM(AF20:AF21)</f>
        <v>0</v>
      </c>
      <c r="AG19" s="510" t="n">
        <f aca="false">SUM(AG20:AG21)</f>
        <v>0</v>
      </c>
    </row>
    <row r="20" s="451" customFormat="true" ht="12" hidden="false" customHeight="true" outlineLevel="0" collapsed="false">
      <c r="A20" s="397"/>
      <c r="B20" s="465"/>
      <c r="C20" s="468"/>
      <c r="D20" s="529"/>
      <c r="E20" s="547" t="s">
        <v>475</v>
      </c>
      <c r="F20" s="555" t="n">
        <f aca="false">SUM(L20:AG20)</f>
        <v>26</v>
      </c>
      <c r="G20" s="556" t="n">
        <v>0</v>
      </c>
      <c r="H20" s="557" t="n">
        <v>0</v>
      </c>
      <c r="I20" s="557" t="n">
        <v>0</v>
      </c>
      <c r="J20" s="557" t="n">
        <v>0</v>
      </c>
      <c r="K20" s="558" t="n">
        <v>0</v>
      </c>
      <c r="L20" s="554" t="n">
        <f aca="false">SUM(G20:K20)</f>
        <v>0</v>
      </c>
      <c r="M20" s="557" t="n">
        <v>0</v>
      </c>
      <c r="N20" s="557" t="n">
        <v>0</v>
      </c>
      <c r="O20" s="557" t="n">
        <v>0</v>
      </c>
      <c r="P20" s="558" t="n">
        <v>0</v>
      </c>
      <c r="Q20" s="556" t="n">
        <v>0</v>
      </c>
      <c r="R20" s="557" t="n">
        <v>0</v>
      </c>
      <c r="S20" s="557" t="n">
        <v>0</v>
      </c>
      <c r="T20" s="557" t="n">
        <v>0</v>
      </c>
      <c r="U20" s="557" t="n">
        <v>0</v>
      </c>
      <c r="V20" s="557" t="n">
        <v>0</v>
      </c>
      <c r="W20" s="557" t="n">
        <v>0</v>
      </c>
      <c r="X20" s="557" t="n">
        <v>0</v>
      </c>
      <c r="Y20" s="557" t="n">
        <v>4</v>
      </c>
      <c r="Z20" s="557" t="n">
        <v>7</v>
      </c>
      <c r="AA20" s="557" t="n">
        <v>6</v>
      </c>
      <c r="AB20" s="557" t="n">
        <v>4</v>
      </c>
      <c r="AC20" s="557" t="n">
        <v>3</v>
      </c>
      <c r="AD20" s="557" t="n">
        <v>2</v>
      </c>
      <c r="AE20" s="557" t="n">
        <v>0</v>
      </c>
      <c r="AF20" s="557" t="n">
        <v>0</v>
      </c>
      <c r="AG20" s="558" t="n">
        <v>0</v>
      </c>
    </row>
    <row r="21" s="451" customFormat="true" ht="17.25" hidden="false" customHeight="true" outlineLevel="0" collapsed="false">
      <c r="A21" s="397"/>
      <c r="B21" s="465"/>
      <c r="C21" s="468"/>
      <c r="D21" s="529"/>
      <c r="E21" s="547" t="s">
        <v>476</v>
      </c>
      <c r="F21" s="555" t="n">
        <f aca="false">SUM(L21:AG21)</f>
        <v>13</v>
      </c>
      <c r="G21" s="556" t="n">
        <v>0</v>
      </c>
      <c r="H21" s="557" t="n">
        <v>0</v>
      </c>
      <c r="I21" s="557" t="n">
        <v>0</v>
      </c>
      <c r="J21" s="557" t="n">
        <v>0</v>
      </c>
      <c r="K21" s="558" t="n">
        <v>0</v>
      </c>
      <c r="L21" s="554" t="n">
        <f aca="false">SUM(G21:K21)</f>
        <v>0</v>
      </c>
      <c r="M21" s="557" t="n">
        <v>0</v>
      </c>
      <c r="N21" s="557" t="n">
        <v>0</v>
      </c>
      <c r="O21" s="557" t="n">
        <v>0</v>
      </c>
      <c r="P21" s="558" t="n">
        <v>0</v>
      </c>
      <c r="Q21" s="556" t="n">
        <v>0</v>
      </c>
      <c r="R21" s="557" t="n">
        <v>0</v>
      </c>
      <c r="S21" s="557" t="n">
        <v>0</v>
      </c>
      <c r="T21" s="557" t="n">
        <v>0</v>
      </c>
      <c r="U21" s="557" t="n">
        <v>0</v>
      </c>
      <c r="V21" s="557" t="n">
        <v>0</v>
      </c>
      <c r="W21" s="557" t="n">
        <v>1</v>
      </c>
      <c r="X21" s="557" t="n">
        <v>0</v>
      </c>
      <c r="Y21" s="557" t="n">
        <v>1</v>
      </c>
      <c r="Z21" s="557" t="n">
        <v>1</v>
      </c>
      <c r="AA21" s="557" t="n">
        <v>1</v>
      </c>
      <c r="AB21" s="557" t="n">
        <v>3</v>
      </c>
      <c r="AC21" s="557" t="n">
        <v>4</v>
      </c>
      <c r="AD21" s="557" t="n">
        <v>1</v>
      </c>
      <c r="AE21" s="557" t="n">
        <v>1</v>
      </c>
      <c r="AF21" s="557" t="n">
        <v>0</v>
      </c>
      <c r="AG21" s="558" t="n">
        <v>0</v>
      </c>
    </row>
    <row r="22" s="451" customFormat="true" ht="12" hidden="false" customHeight="true" outlineLevel="0" collapsed="false">
      <c r="A22" s="397" t="s">
        <v>426</v>
      </c>
      <c r="B22" s="465"/>
      <c r="C22" s="466" t="s">
        <v>427</v>
      </c>
      <c r="D22" s="467"/>
      <c r="E22" s="547" t="s">
        <v>7</v>
      </c>
      <c r="F22" s="504" t="n">
        <f aca="false">SUM(L22:AG22)</f>
        <v>30</v>
      </c>
      <c r="G22" s="508" t="n">
        <f aca="false">SUM(G23:G24)</f>
        <v>0</v>
      </c>
      <c r="H22" s="509" t="n">
        <f aca="false">SUM(H23:H24)</f>
        <v>0</v>
      </c>
      <c r="I22" s="509" t="n">
        <f aca="false">SUM(I23:I24)</f>
        <v>0</v>
      </c>
      <c r="J22" s="509" t="n">
        <f aca="false">SUM(J23:J24)</f>
        <v>0</v>
      </c>
      <c r="K22" s="510" t="n">
        <f aca="false">SUM(K23:K24)</f>
        <v>0</v>
      </c>
      <c r="L22" s="554" t="n">
        <f aca="false">SUM(L23:L24)</f>
        <v>0</v>
      </c>
      <c r="M22" s="509" t="n">
        <f aca="false">SUM(M23:M24)</f>
        <v>0</v>
      </c>
      <c r="N22" s="509" t="n">
        <f aca="false">SUM(N23:N24)</f>
        <v>0</v>
      </c>
      <c r="O22" s="509" t="n">
        <f aca="false">SUM(O23:O24)</f>
        <v>0</v>
      </c>
      <c r="P22" s="510" t="n">
        <f aca="false">SUM(P23:P24)</f>
        <v>0</v>
      </c>
      <c r="Q22" s="508" t="n">
        <f aca="false">SUM(Q23:Q24)</f>
        <v>0</v>
      </c>
      <c r="R22" s="509" t="n">
        <f aca="false">SUM(R23:R24)</f>
        <v>0</v>
      </c>
      <c r="S22" s="509" t="n">
        <f aca="false">SUM(S23:S24)</f>
        <v>0</v>
      </c>
      <c r="T22" s="509" t="n">
        <f aca="false">SUM(T23:T24)</f>
        <v>0</v>
      </c>
      <c r="U22" s="509" t="n">
        <f aca="false">SUM(U23:U24)</f>
        <v>1</v>
      </c>
      <c r="V22" s="509" t="n">
        <f aca="false">SUM(V23:V24)</f>
        <v>1</v>
      </c>
      <c r="W22" s="509" t="n">
        <f aca="false">SUM(W23:W24)</f>
        <v>0</v>
      </c>
      <c r="X22" s="509" t="n">
        <f aca="false">SUM(X23:X24)</f>
        <v>1</v>
      </c>
      <c r="Y22" s="509" t="n">
        <f aca="false">SUM(Y23:Y24)</f>
        <v>4</v>
      </c>
      <c r="Z22" s="509" t="n">
        <f aca="false">SUM(Z23:Z24)</f>
        <v>4</v>
      </c>
      <c r="AA22" s="509" t="n">
        <f aca="false">SUM(AA23:AA24)</f>
        <v>4</v>
      </c>
      <c r="AB22" s="509" t="n">
        <f aca="false">SUM(AB23:AB24)</f>
        <v>8</v>
      </c>
      <c r="AC22" s="509" t="n">
        <f aca="false">SUM(AC23:AC24)</f>
        <v>3</v>
      </c>
      <c r="AD22" s="509" t="n">
        <f aca="false">SUM(AD23:AD24)</f>
        <v>4</v>
      </c>
      <c r="AE22" s="509" t="n">
        <f aca="false">SUM(AE23:AE24)</f>
        <v>0</v>
      </c>
      <c r="AF22" s="509" t="n">
        <f aca="false">SUM(AF23:AF24)</f>
        <v>0</v>
      </c>
      <c r="AG22" s="510" t="n">
        <f aca="false">SUM(AG23:AG24)</f>
        <v>0</v>
      </c>
      <c r="AH22" s="444"/>
    </row>
    <row r="23" s="451" customFormat="true" ht="12" hidden="false" customHeight="true" outlineLevel="0" collapsed="false">
      <c r="A23" s="397"/>
      <c r="B23" s="465"/>
      <c r="C23" s="466"/>
      <c r="D23" s="529"/>
      <c r="E23" s="547" t="s">
        <v>475</v>
      </c>
      <c r="F23" s="555" t="n">
        <f aca="false">SUM(L23:AG23)</f>
        <v>15</v>
      </c>
      <c r="G23" s="556" t="n">
        <v>0</v>
      </c>
      <c r="H23" s="557" t="n">
        <v>0</v>
      </c>
      <c r="I23" s="557" t="n">
        <v>0</v>
      </c>
      <c r="J23" s="557" t="n">
        <v>0</v>
      </c>
      <c r="K23" s="558" t="n">
        <v>0</v>
      </c>
      <c r="L23" s="554" t="n">
        <f aca="false">SUM(G23:K23)</f>
        <v>0</v>
      </c>
      <c r="M23" s="557" t="n">
        <v>0</v>
      </c>
      <c r="N23" s="557" t="n">
        <v>0</v>
      </c>
      <c r="O23" s="557" t="n">
        <v>0</v>
      </c>
      <c r="P23" s="558" t="n">
        <v>0</v>
      </c>
      <c r="Q23" s="556" t="n">
        <v>0</v>
      </c>
      <c r="R23" s="557" t="n">
        <v>0</v>
      </c>
      <c r="S23" s="557" t="n">
        <v>0</v>
      </c>
      <c r="T23" s="557" t="n">
        <v>0</v>
      </c>
      <c r="U23" s="557" t="n">
        <v>1</v>
      </c>
      <c r="V23" s="557" t="n">
        <v>0</v>
      </c>
      <c r="W23" s="557" t="n">
        <v>0</v>
      </c>
      <c r="X23" s="557" t="n">
        <v>1</v>
      </c>
      <c r="Y23" s="557" t="n">
        <v>2</v>
      </c>
      <c r="Z23" s="557" t="n">
        <v>3</v>
      </c>
      <c r="AA23" s="557" t="n">
        <v>1</v>
      </c>
      <c r="AB23" s="557" t="n">
        <v>3</v>
      </c>
      <c r="AC23" s="557" t="n">
        <v>2</v>
      </c>
      <c r="AD23" s="557" t="n">
        <v>2</v>
      </c>
      <c r="AE23" s="557" t="n">
        <v>0</v>
      </c>
      <c r="AF23" s="557" t="n">
        <v>0</v>
      </c>
      <c r="AG23" s="558" t="n">
        <v>0</v>
      </c>
    </row>
    <row r="24" s="451" customFormat="true" ht="17.25" hidden="false" customHeight="true" outlineLevel="0" collapsed="false">
      <c r="A24" s="397"/>
      <c r="B24" s="465"/>
      <c r="C24" s="466"/>
      <c r="D24" s="529"/>
      <c r="E24" s="547" t="s">
        <v>476</v>
      </c>
      <c r="F24" s="555" t="n">
        <f aca="false">SUM(L24:AG24)</f>
        <v>15</v>
      </c>
      <c r="G24" s="556" t="n">
        <v>0</v>
      </c>
      <c r="H24" s="557" t="n">
        <v>0</v>
      </c>
      <c r="I24" s="557" t="n">
        <v>0</v>
      </c>
      <c r="J24" s="557" t="n">
        <v>0</v>
      </c>
      <c r="K24" s="558" t="n">
        <v>0</v>
      </c>
      <c r="L24" s="554" t="n">
        <f aca="false">SUM(G24:K24)</f>
        <v>0</v>
      </c>
      <c r="M24" s="557" t="n">
        <v>0</v>
      </c>
      <c r="N24" s="557" t="n">
        <v>0</v>
      </c>
      <c r="O24" s="557" t="n">
        <v>0</v>
      </c>
      <c r="P24" s="558" t="n">
        <v>0</v>
      </c>
      <c r="Q24" s="556" t="n">
        <v>0</v>
      </c>
      <c r="R24" s="557" t="n">
        <v>0</v>
      </c>
      <c r="S24" s="557" t="n">
        <v>0</v>
      </c>
      <c r="T24" s="557" t="n">
        <v>0</v>
      </c>
      <c r="U24" s="557" t="n">
        <v>0</v>
      </c>
      <c r="V24" s="557" t="n">
        <v>1</v>
      </c>
      <c r="W24" s="557" t="n">
        <v>0</v>
      </c>
      <c r="X24" s="557" t="n">
        <v>0</v>
      </c>
      <c r="Y24" s="557" t="n">
        <v>2</v>
      </c>
      <c r="Z24" s="557" t="n">
        <v>1</v>
      </c>
      <c r="AA24" s="557" t="n">
        <v>3</v>
      </c>
      <c r="AB24" s="557" t="n">
        <v>5</v>
      </c>
      <c r="AC24" s="557" t="n">
        <v>1</v>
      </c>
      <c r="AD24" s="557" t="n">
        <v>2</v>
      </c>
      <c r="AE24" s="557" t="n">
        <v>0</v>
      </c>
      <c r="AF24" s="557" t="n">
        <v>0</v>
      </c>
      <c r="AG24" s="558" t="n">
        <v>0</v>
      </c>
    </row>
    <row r="25" s="451" customFormat="true" ht="12" hidden="false" customHeight="true" outlineLevel="0" collapsed="false">
      <c r="A25" s="397" t="s">
        <v>428</v>
      </c>
      <c r="B25" s="465"/>
      <c r="C25" s="466" t="s">
        <v>429</v>
      </c>
      <c r="D25" s="467"/>
      <c r="E25" s="547" t="s">
        <v>7</v>
      </c>
      <c r="F25" s="504" t="n">
        <f aca="false">SUM(L25:AG25)</f>
        <v>14</v>
      </c>
      <c r="G25" s="508" t="n">
        <f aca="false">SUM(G26:G27)</f>
        <v>0</v>
      </c>
      <c r="H25" s="509" t="n">
        <f aca="false">SUM(H26:H27)</f>
        <v>0</v>
      </c>
      <c r="I25" s="509" t="n">
        <f aca="false">SUM(I26:I27)</f>
        <v>0</v>
      </c>
      <c r="J25" s="509" t="n">
        <f aca="false">SUM(J26:J27)</f>
        <v>0</v>
      </c>
      <c r="K25" s="510" t="n">
        <f aca="false">SUM(K26:K27)</f>
        <v>0</v>
      </c>
      <c r="L25" s="554" t="n">
        <f aca="false">SUM(L26:L27)</f>
        <v>0</v>
      </c>
      <c r="M25" s="509" t="n">
        <f aca="false">SUM(M26:M27)</f>
        <v>0</v>
      </c>
      <c r="N25" s="509" t="n">
        <f aca="false">SUM(N26:N27)</f>
        <v>0</v>
      </c>
      <c r="O25" s="509" t="n">
        <f aca="false">SUM(O26:O27)</f>
        <v>0</v>
      </c>
      <c r="P25" s="510" t="n">
        <f aca="false">SUM(P26:P27)</f>
        <v>0</v>
      </c>
      <c r="Q25" s="508" t="n">
        <f aca="false">SUM(Q26:Q27)</f>
        <v>0</v>
      </c>
      <c r="R25" s="509" t="n">
        <f aca="false">SUM(R26:R27)</f>
        <v>0</v>
      </c>
      <c r="S25" s="509" t="n">
        <f aca="false">SUM(S26:S27)</f>
        <v>0</v>
      </c>
      <c r="T25" s="509" t="n">
        <f aca="false">SUM(T26:T27)</f>
        <v>0</v>
      </c>
      <c r="U25" s="509" t="n">
        <f aca="false">SUM(U26:U27)</f>
        <v>0</v>
      </c>
      <c r="V25" s="509" t="n">
        <f aca="false">SUM(V26:V27)</f>
        <v>0</v>
      </c>
      <c r="W25" s="509" t="n">
        <f aca="false">SUM(W26:W27)</f>
        <v>0</v>
      </c>
      <c r="X25" s="509" t="n">
        <f aca="false">SUM(X26:X27)</f>
        <v>1</v>
      </c>
      <c r="Y25" s="509" t="n">
        <f aca="false">SUM(Y26:Y27)</f>
        <v>5</v>
      </c>
      <c r="Z25" s="509" t="n">
        <f aca="false">SUM(Z26:Z27)</f>
        <v>2</v>
      </c>
      <c r="AA25" s="509" t="n">
        <f aca="false">SUM(AA26:AA27)</f>
        <v>1</v>
      </c>
      <c r="AB25" s="509" t="n">
        <f aca="false">SUM(AB26:AB27)</f>
        <v>1</v>
      </c>
      <c r="AC25" s="509" t="n">
        <f aca="false">SUM(AC26:AC27)</f>
        <v>3</v>
      </c>
      <c r="AD25" s="509" t="n">
        <f aca="false">SUM(AD26:AD27)</f>
        <v>0</v>
      </c>
      <c r="AE25" s="509" t="n">
        <f aca="false">SUM(AE26:AE27)</f>
        <v>1</v>
      </c>
      <c r="AF25" s="509" t="n">
        <f aca="false">SUM(AF26:AF27)</f>
        <v>0</v>
      </c>
      <c r="AG25" s="510" t="n">
        <f aca="false">SUM(AG26:AG27)</f>
        <v>0</v>
      </c>
      <c r="AH25" s="444"/>
    </row>
    <row r="26" s="451" customFormat="true" ht="12" hidden="false" customHeight="true" outlineLevel="0" collapsed="false">
      <c r="A26" s="397"/>
      <c r="B26" s="465"/>
      <c r="C26" s="466"/>
      <c r="D26" s="529"/>
      <c r="E26" s="547" t="s">
        <v>475</v>
      </c>
      <c r="F26" s="555" t="n">
        <f aca="false">SUM(L26:AG26)</f>
        <v>7</v>
      </c>
      <c r="G26" s="556" t="n">
        <v>0</v>
      </c>
      <c r="H26" s="557" t="n">
        <v>0</v>
      </c>
      <c r="I26" s="557" t="n">
        <v>0</v>
      </c>
      <c r="J26" s="557" t="n">
        <v>0</v>
      </c>
      <c r="K26" s="558" t="n">
        <v>0</v>
      </c>
      <c r="L26" s="554" t="n">
        <f aca="false">SUM(G26:K26)</f>
        <v>0</v>
      </c>
      <c r="M26" s="557" t="n">
        <v>0</v>
      </c>
      <c r="N26" s="557" t="n">
        <v>0</v>
      </c>
      <c r="O26" s="557" t="n">
        <v>0</v>
      </c>
      <c r="P26" s="558" t="n">
        <v>0</v>
      </c>
      <c r="Q26" s="556" t="n">
        <v>0</v>
      </c>
      <c r="R26" s="557" t="n">
        <v>0</v>
      </c>
      <c r="S26" s="557" t="n">
        <v>0</v>
      </c>
      <c r="T26" s="557" t="n">
        <v>0</v>
      </c>
      <c r="U26" s="557" t="n">
        <v>0</v>
      </c>
      <c r="V26" s="557" t="n">
        <v>0</v>
      </c>
      <c r="W26" s="557" t="n">
        <v>0</v>
      </c>
      <c r="X26" s="557" t="n">
        <v>0</v>
      </c>
      <c r="Y26" s="557" t="n">
        <v>3</v>
      </c>
      <c r="Z26" s="557" t="n">
        <v>1</v>
      </c>
      <c r="AA26" s="557" t="n">
        <v>1</v>
      </c>
      <c r="AB26" s="557" t="n">
        <v>0</v>
      </c>
      <c r="AC26" s="557" t="n">
        <v>2</v>
      </c>
      <c r="AD26" s="557" t="n">
        <v>0</v>
      </c>
      <c r="AE26" s="557" t="n">
        <v>0</v>
      </c>
      <c r="AF26" s="557" t="n">
        <v>0</v>
      </c>
      <c r="AG26" s="558" t="n">
        <v>0</v>
      </c>
    </row>
    <row r="27" s="451" customFormat="true" ht="17.25" hidden="false" customHeight="true" outlineLevel="0" collapsed="false">
      <c r="A27" s="397"/>
      <c r="B27" s="465"/>
      <c r="C27" s="466"/>
      <c r="D27" s="529"/>
      <c r="E27" s="547" t="s">
        <v>476</v>
      </c>
      <c r="F27" s="555" t="n">
        <f aca="false">SUM(L27:AG27)</f>
        <v>7</v>
      </c>
      <c r="G27" s="556" t="n">
        <v>0</v>
      </c>
      <c r="H27" s="557" t="n">
        <v>0</v>
      </c>
      <c r="I27" s="557" t="n">
        <v>0</v>
      </c>
      <c r="J27" s="557" t="n">
        <v>0</v>
      </c>
      <c r="K27" s="558" t="n">
        <v>0</v>
      </c>
      <c r="L27" s="554" t="n">
        <f aca="false">SUM(G27:K27)</f>
        <v>0</v>
      </c>
      <c r="M27" s="557" t="n">
        <v>0</v>
      </c>
      <c r="N27" s="557" t="n">
        <v>0</v>
      </c>
      <c r="O27" s="557" t="n">
        <v>0</v>
      </c>
      <c r="P27" s="558" t="n">
        <v>0</v>
      </c>
      <c r="Q27" s="556" t="n">
        <v>0</v>
      </c>
      <c r="R27" s="557" t="n">
        <v>0</v>
      </c>
      <c r="S27" s="557" t="n">
        <v>0</v>
      </c>
      <c r="T27" s="557" t="n">
        <v>0</v>
      </c>
      <c r="U27" s="557" t="n">
        <v>0</v>
      </c>
      <c r="V27" s="557" t="n">
        <v>0</v>
      </c>
      <c r="W27" s="557" t="n">
        <v>0</v>
      </c>
      <c r="X27" s="557" t="n">
        <v>1</v>
      </c>
      <c r="Y27" s="557" t="n">
        <v>2</v>
      </c>
      <c r="Z27" s="557" t="n">
        <v>1</v>
      </c>
      <c r="AA27" s="557" t="n">
        <v>0</v>
      </c>
      <c r="AB27" s="557" t="n">
        <v>1</v>
      </c>
      <c r="AC27" s="557" t="n">
        <v>1</v>
      </c>
      <c r="AD27" s="557" t="n">
        <v>0</v>
      </c>
      <c r="AE27" s="557" t="n">
        <v>1</v>
      </c>
      <c r="AF27" s="557" t="n">
        <v>0</v>
      </c>
      <c r="AG27" s="558" t="n">
        <v>0</v>
      </c>
    </row>
    <row r="28" s="451" customFormat="true" ht="12" hidden="false" customHeight="true" outlineLevel="0" collapsed="false">
      <c r="A28" s="397" t="s">
        <v>430</v>
      </c>
      <c r="B28" s="465"/>
      <c r="C28" s="466" t="s">
        <v>431</v>
      </c>
      <c r="D28" s="467"/>
      <c r="E28" s="547" t="s">
        <v>7</v>
      </c>
      <c r="F28" s="504" t="n">
        <f aca="false">SUM(L28:AG28)</f>
        <v>19</v>
      </c>
      <c r="G28" s="508" t="n">
        <f aca="false">SUM(G29:G30)</f>
        <v>0</v>
      </c>
      <c r="H28" s="509" t="n">
        <f aca="false">SUM(H29:H30)</f>
        <v>0</v>
      </c>
      <c r="I28" s="509" t="n">
        <f aca="false">SUM(I29:I30)</f>
        <v>0</v>
      </c>
      <c r="J28" s="509" t="n">
        <f aca="false">SUM(J29:J30)</f>
        <v>0</v>
      </c>
      <c r="K28" s="510" t="n">
        <f aca="false">SUM(K29:K30)</f>
        <v>0</v>
      </c>
      <c r="L28" s="554" t="n">
        <f aca="false">SUM(L29:L30)</f>
        <v>0</v>
      </c>
      <c r="M28" s="509" t="n">
        <f aca="false">SUM(M29:M30)</f>
        <v>0</v>
      </c>
      <c r="N28" s="509" t="n">
        <f aca="false">SUM(N29:N30)</f>
        <v>0</v>
      </c>
      <c r="O28" s="509" t="n">
        <f aca="false">SUM(O29:O30)</f>
        <v>0</v>
      </c>
      <c r="P28" s="510" t="n">
        <f aca="false">SUM(P29:P30)</f>
        <v>0</v>
      </c>
      <c r="Q28" s="508" t="n">
        <f aca="false">SUM(Q29:Q30)</f>
        <v>0</v>
      </c>
      <c r="R28" s="509" t="n">
        <f aca="false">SUM(R29:R30)</f>
        <v>0</v>
      </c>
      <c r="S28" s="509" t="n">
        <f aca="false">SUM(S29:S30)</f>
        <v>0</v>
      </c>
      <c r="T28" s="509" t="n">
        <f aca="false">SUM(T29:T30)</f>
        <v>1</v>
      </c>
      <c r="U28" s="509" t="n">
        <f aca="false">SUM(U29:U30)</f>
        <v>0</v>
      </c>
      <c r="V28" s="509" t="n">
        <f aca="false">SUM(V29:V30)</f>
        <v>0</v>
      </c>
      <c r="W28" s="509" t="n">
        <f aca="false">SUM(W29:W30)</f>
        <v>1</v>
      </c>
      <c r="X28" s="509" t="n">
        <f aca="false">SUM(X29:X30)</f>
        <v>1</v>
      </c>
      <c r="Y28" s="509" t="n">
        <f aca="false">SUM(Y29:Y30)</f>
        <v>4</v>
      </c>
      <c r="Z28" s="509" t="n">
        <f aca="false">SUM(Z29:Z30)</f>
        <v>4</v>
      </c>
      <c r="AA28" s="509" t="n">
        <f aca="false">SUM(AA29:AA30)</f>
        <v>4</v>
      </c>
      <c r="AB28" s="509" t="n">
        <f aca="false">SUM(AB29:AB30)</f>
        <v>1</v>
      </c>
      <c r="AC28" s="509" t="n">
        <f aca="false">SUM(AC29:AC30)</f>
        <v>2</v>
      </c>
      <c r="AD28" s="509" t="n">
        <f aca="false">SUM(AD29:AD30)</f>
        <v>1</v>
      </c>
      <c r="AE28" s="509" t="n">
        <f aca="false">SUM(AE29:AE30)</f>
        <v>0</v>
      </c>
      <c r="AF28" s="509" t="n">
        <f aca="false">SUM(AF29:AF30)</f>
        <v>0</v>
      </c>
      <c r="AG28" s="510" t="n">
        <f aca="false">SUM(AG29:AG30)</f>
        <v>0</v>
      </c>
      <c r="AH28" s="444"/>
    </row>
    <row r="29" s="451" customFormat="true" ht="12" hidden="false" customHeight="true" outlineLevel="0" collapsed="false">
      <c r="A29" s="397"/>
      <c r="B29" s="465"/>
      <c r="C29" s="466"/>
      <c r="D29" s="529"/>
      <c r="E29" s="547" t="s">
        <v>475</v>
      </c>
      <c r="F29" s="555" t="n">
        <f aca="false">SUM(L29:AG29)</f>
        <v>12</v>
      </c>
      <c r="G29" s="556" t="n">
        <v>0</v>
      </c>
      <c r="H29" s="557" t="n">
        <v>0</v>
      </c>
      <c r="I29" s="557" t="n">
        <v>0</v>
      </c>
      <c r="J29" s="557" t="n">
        <v>0</v>
      </c>
      <c r="K29" s="558" t="n">
        <v>0</v>
      </c>
      <c r="L29" s="554" t="n">
        <f aca="false">SUM(G29:K29)</f>
        <v>0</v>
      </c>
      <c r="M29" s="557" t="n">
        <v>0</v>
      </c>
      <c r="N29" s="557" t="n">
        <v>0</v>
      </c>
      <c r="O29" s="557" t="n">
        <v>0</v>
      </c>
      <c r="P29" s="558" t="n">
        <v>0</v>
      </c>
      <c r="Q29" s="556" t="n">
        <v>0</v>
      </c>
      <c r="R29" s="557" t="n">
        <v>0</v>
      </c>
      <c r="S29" s="557" t="n">
        <v>0</v>
      </c>
      <c r="T29" s="557" t="n">
        <v>1</v>
      </c>
      <c r="U29" s="557" t="n">
        <v>0</v>
      </c>
      <c r="V29" s="557" t="n">
        <v>0</v>
      </c>
      <c r="W29" s="557" t="n">
        <v>0</v>
      </c>
      <c r="X29" s="557" t="n">
        <v>0</v>
      </c>
      <c r="Y29" s="557" t="n">
        <v>3</v>
      </c>
      <c r="Z29" s="557" t="n">
        <v>2</v>
      </c>
      <c r="AA29" s="557" t="n">
        <v>3</v>
      </c>
      <c r="AB29" s="557" t="n">
        <v>1</v>
      </c>
      <c r="AC29" s="557" t="n">
        <v>2</v>
      </c>
      <c r="AD29" s="557" t="n">
        <v>0</v>
      </c>
      <c r="AE29" s="557" t="n">
        <v>0</v>
      </c>
      <c r="AF29" s="557" t="n">
        <v>0</v>
      </c>
      <c r="AG29" s="558" t="n">
        <v>0</v>
      </c>
    </row>
    <row r="30" s="451" customFormat="true" ht="17.25" hidden="false" customHeight="true" outlineLevel="0" collapsed="false">
      <c r="A30" s="397"/>
      <c r="B30" s="465"/>
      <c r="C30" s="466"/>
      <c r="D30" s="529"/>
      <c r="E30" s="547" t="s">
        <v>476</v>
      </c>
      <c r="F30" s="555" t="n">
        <f aca="false">SUM(L30:AG30)</f>
        <v>7</v>
      </c>
      <c r="G30" s="556" t="n">
        <v>0</v>
      </c>
      <c r="H30" s="557" t="n">
        <v>0</v>
      </c>
      <c r="I30" s="557" t="n">
        <v>0</v>
      </c>
      <c r="J30" s="557" t="n">
        <v>0</v>
      </c>
      <c r="K30" s="558" t="n">
        <v>0</v>
      </c>
      <c r="L30" s="554" t="n">
        <f aca="false">SUM(G30:K30)</f>
        <v>0</v>
      </c>
      <c r="M30" s="557" t="n">
        <v>0</v>
      </c>
      <c r="N30" s="557" t="n">
        <v>0</v>
      </c>
      <c r="O30" s="557" t="n">
        <v>0</v>
      </c>
      <c r="P30" s="558" t="n">
        <v>0</v>
      </c>
      <c r="Q30" s="556" t="n">
        <v>0</v>
      </c>
      <c r="R30" s="557" t="n">
        <v>0</v>
      </c>
      <c r="S30" s="557" t="n">
        <v>0</v>
      </c>
      <c r="T30" s="557" t="n">
        <v>0</v>
      </c>
      <c r="U30" s="557" t="n">
        <v>0</v>
      </c>
      <c r="V30" s="557" t="n">
        <v>0</v>
      </c>
      <c r="W30" s="557" t="n">
        <v>1</v>
      </c>
      <c r="X30" s="557" t="n">
        <v>1</v>
      </c>
      <c r="Y30" s="557" t="n">
        <v>1</v>
      </c>
      <c r="Z30" s="557" t="n">
        <v>2</v>
      </c>
      <c r="AA30" s="557" t="n">
        <v>1</v>
      </c>
      <c r="AB30" s="557" t="n">
        <v>0</v>
      </c>
      <c r="AC30" s="557" t="n">
        <v>0</v>
      </c>
      <c r="AD30" s="557" t="n">
        <v>1</v>
      </c>
      <c r="AE30" s="557" t="n">
        <v>0</v>
      </c>
      <c r="AF30" s="557" t="n">
        <v>0</v>
      </c>
      <c r="AG30" s="558" t="n">
        <v>0</v>
      </c>
    </row>
    <row r="31" s="451" customFormat="true" ht="12" hidden="false" customHeight="true" outlineLevel="0" collapsed="false">
      <c r="A31" s="397" t="s">
        <v>432</v>
      </c>
      <c r="B31" s="465"/>
      <c r="C31" s="466" t="s">
        <v>433</v>
      </c>
      <c r="D31" s="467"/>
      <c r="E31" s="547" t="s">
        <v>7</v>
      </c>
      <c r="F31" s="504" t="n">
        <f aca="false">SUM(L31:AG31)</f>
        <v>18</v>
      </c>
      <c r="G31" s="508" t="n">
        <f aca="false">SUM(G32:G33)</f>
        <v>0</v>
      </c>
      <c r="H31" s="509" t="n">
        <f aca="false">SUM(H32:H33)</f>
        <v>0</v>
      </c>
      <c r="I31" s="509" t="n">
        <f aca="false">SUM(I32:I33)</f>
        <v>0</v>
      </c>
      <c r="J31" s="509" t="n">
        <f aca="false">SUM(J32:J33)</f>
        <v>0</v>
      </c>
      <c r="K31" s="510" t="n">
        <f aca="false">SUM(K32:K33)</f>
        <v>0</v>
      </c>
      <c r="L31" s="554" t="n">
        <f aca="false">SUM(L32:L33)</f>
        <v>0</v>
      </c>
      <c r="M31" s="509" t="n">
        <f aca="false">SUM(M32:M33)</f>
        <v>0</v>
      </c>
      <c r="N31" s="509" t="n">
        <f aca="false">SUM(N32:N33)</f>
        <v>0</v>
      </c>
      <c r="O31" s="509" t="n">
        <f aca="false">SUM(O32:O33)</f>
        <v>0</v>
      </c>
      <c r="P31" s="510" t="n">
        <f aca="false">SUM(P32:P33)</f>
        <v>0</v>
      </c>
      <c r="Q31" s="508" t="n">
        <f aca="false">SUM(Q32:Q33)</f>
        <v>0</v>
      </c>
      <c r="R31" s="509" t="n">
        <f aca="false">SUM(R32:R33)</f>
        <v>0</v>
      </c>
      <c r="S31" s="509" t="n">
        <f aca="false">SUM(S32:S33)</f>
        <v>0</v>
      </c>
      <c r="T31" s="509" t="n">
        <f aca="false">SUM(T32:T33)</f>
        <v>0</v>
      </c>
      <c r="U31" s="509" t="n">
        <f aca="false">SUM(U32:U33)</f>
        <v>0</v>
      </c>
      <c r="V31" s="509" t="n">
        <f aca="false">SUM(V32:V33)</f>
        <v>0</v>
      </c>
      <c r="W31" s="509" t="n">
        <f aca="false">SUM(W32:W33)</f>
        <v>0</v>
      </c>
      <c r="X31" s="509" t="n">
        <f aca="false">SUM(X32:X33)</f>
        <v>0</v>
      </c>
      <c r="Y31" s="509" t="n">
        <f aca="false">SUM(Y32:Y33)</f>
        <v>3</v>
      </c>
      <c r="Z31" s="509" t="n">
        <f aca="false">SUM(Z32:Z33)</f>
        <v>4</v>
      </c>
      <c r="AA31" s="509" t="n">
        <f aca="false">SUM(AA32:AA33)</f>
        <v>2</v>
      </c>
      <c r="AB31" s="509" t="n">
        <f aca="false">SUM(AB32:AB33)</f>
        <v>5</v>
      </c>
      <c r="AC31" s="509" t="n">
        <f aca="false">SUM(AC32:AC33)</f>
        <v>3</v>
      </c>
      <c r="AD31" s="509" t="n">
        <f aca="false">SUM(AD32:AD33)</f>
        <v>0</v>
      </c>
      <c r="AE31" s="509" t="n">
        <f aca="false">SUM(AE32:AE33)</f>
        <v>1</v>
      </c>
      <c r="AF31" s="509" t="n">
        <f aca="false">SUM(AF32:AF33)</f>
        <v>0</v>
      </c>
      <c r="AG31" s="510" t="n">
        <f aca="false">SUM(AG32:AG33)</f>
        <v>0</v>
      </c>
      <c r="AH31" s="444"/>
    </row>
    <row r="32" s="451" customFormat="true" ht="12" hidden="false" customHeight="true" outlineLevel="0" collapsed="false">
      <c r="A32" s="397"/>
      <c r="B32" s="465"/>
      <c r="C32" s="466"/>
      <c r="D32" s="529"/>
      <c r="E32" s="547" t="s">
        <v>475</v>
      </c>
      <c r="F32" s="555" t="n">
        <f aca="false">SUM(L32:AG32)</f>
        <v>12</v>
      </c>
      <c r="G32" s="556" t="n">
        <v>0</v>
      </c>
      <c r="H32" s="557" t="n">
        <v>0</v>
      </c>
      <c r="I32" s="557" t="n">
        <v>0</v>
      </c>
      <c r="J32" s="557" t="n">
        <v>0</v>
      </c>
      <c r="K32" s="558" t="n">
        <v>0</v>
      </c>
      <c r="L32" s="554" t="n">
        <f aca="false">SUM(G32:K32)</f>
        <v>0</v>
      </c>
      <c r="M32" s="557" t="n">
        <v>0</v>
      </c>
      <c r="N32" s="557" t="n">
        <v>0</v>
      </c>
      <c r="O32" s="557" t="n">
        <v>0</v>
      </c>
      <c r="P32" s="558" t="n">
        <v>0</v>
      </c>
      <c r="Q32" s="556" t="n">
        <v>0</v>
      </c>
      <c r="R32" s="557" t="n">
        <v>0</v>
      </c>
      <c r="S32" s="557" t="n">
        <v>0</v>
      </c>
      <c r="T32" s="557" t="n">
        <v>0</v>
      </c>
      <c r="U32" s="557" t="n">
        <v>0</v>
      </c>
      <c r="V32" s="557" t="n">
        <v>0</v>
      </c>
      <c r="W32" s="557" t="n">
        <v>0</v>
      </c>
      <c r="X32" s="557" t="n">
        <v>0</v>
      </c>
      <c r="Y32" s="557" t="n">
        <v>3</v>
      </c>
      <c r="Z32" s="557" t="n">
        <v>2</v>
      </c>
      <c r="AA32" s="557" t="n">
        <v>1</v>
      </c>
      <c r="AB32" s="557" t="n">
        <v>4</v>
      </c>
      <c r="AC32" s="557" t="n">
        <v>1</v>
      </c>
      <c r="AD32" s="557" t="n">
        <v>0</v>
      </c>
      <c r="AE32" s="557" t="n">
        <v>1</v>
      </c>
      <c r="AF32" s="557" t="n">
        <v>0</v>
      </c>
      <c r="AG32" s="558" t="n">
        <v>0</v>
      </c>
    </row>
    <row r="33" s="451" customFormat="true" ht="17.25" hidden="false" customHeight="true" outlineLevel="0" collapsed="false">
      <c r="A33" s="397"/>
      <c r="B33" s="465"/>
      <c r="C33" s="466"/>
      <c r="D33" s="529"/>
      <c r="E33" s="547" t="s">
        <v>476</v>
      </c>
      <c r="F33" s="555" t="n">
        <f aca="false">SUM(L33:AG33)</f>
        <v>6</v>
      </c>
      <c r="G33" s="556" t="n">
        <v>0</v>
      </c>
      <c r="H33" s="557" t="n">
        <v>0</v>
      </c>
      <c r="I33" s="557" t="n">
        <v>0</v>
      </c>
      <c r="J33" s="557" t="n">
        <v>0</v>
      </c>
      <c r="K33" s="558" t="n">
        <v>0</v>
      </c>
      <c r="L33" s="554" t="n">
        <f aca="false">SUM(G33:K33)</f>
        <v>0</v>
      </c>
      <c r="M33" s="557" t="n">
        <v>0</v>
      </c>
      <c r="N33" s="557" t="n">
        <v>0</v>
      </c>
      <c r="O33" s="557" t="n">
        <v>0</v>
      </c>
      <c r="P33" s="558" t="n">
        <v>0</v>
      </c>
      <c r="Q33" s="556" t="n">
        <v>0</v>
      </c>
      <c r="R33" s="557" t="n">
        <v>0</v>
      </c>
      <c r="S33" s="557" t="n">
        <v>0</v>
      </c>
      <c r="T33" s="557" t="n">
        <v>0</v>
      </c>
      <c r="U33" s="557" t="n">
        <v>0</v>
      </c>
      <c r="V33" s="557" t="n">
        <v>0</v>
      </c>
      <c r="W33" s="557" t="n">
        <v>0</v>
      </c>
      <c r="X33" s="557" t="n">
        <v>0</v>
      </c>
      <c r="Y33" s="557" t="n">
        <v>0</v>
      </c>
      <c r="Z33" s="557" t="n">
        <v>2</v>
      </c>
      <c r="AA33" s="557" t="n">
        <v>1</v>
      </c>
      <c r="AB33" s="557" t="n">
        <v>1</v>
      </c>
      <c r="AC33" s="557" t="n">
        <v>2</v>
      </c>
      <c r="AD33" s="557" t="n">
        <v>0</v>
      </c>
      <c r="AE33" s="557" t="n">
        <v>0</v>
      </c>
      <c r="AF33" s="557" t="n">
        <v>0</v>
      </c>
      <c r="AG33" s="558" t="n">
        <v>0</v>
      </c>
    </row>
    <row r="34" s="451" customFormat="true" ht="12" hidden="false" customHeight="true" outlineLevel="0" collapsed="false">
      <c r="A34" s="397" t="s">
        <v>434</v>
      </c>
      <c r="B34" s="465"/>
      <c r="C34" s="468" t="s">
        <v>435</v>
      </c>
      <c r="D34" s="338"/>
      <c r="E34" s="547" t="s">
        <v>7</v>
      </c>
      <c r="F34" s="504" t="n">
        <f aca="false">SUM(L34:AG34)</f>
        <v>40</v>
      </c>
      <c r="G34" s="508" t="n">
        <f aca="false">SUM(G35:G36)</f>
        <v>0</v>
      </c>
      <c r="H34" s="509" t="n">
        <f aca="false">SUM(H35:H36)</f>
        <v>0</v>
      </c>
      <c r="I34" s="509" t="n">
        <f aca="false">SUM(I35:I36)</f>
        <v>0</v>
      </c>
      <c r="J34" s="509" t="n">
        <f aca="false">SUM(J35:J36)</f>
        <v>0</v>
      </c>
      <c r="K34" s="510" t="n">
        <f aca="false">SUM(K35:K36)</f>
        <v>0</v>
      </c>
      <c r="L34" s="554" t="n">
        <f aca="false">SUM(L35:L36)</f>
        <v>0</v>
      </c>
      <c r="M34" s="509" t="n">
        <f aca="false">SUM(M35:M36)</f>
        <v>0</v>
      </c>
      <c r="N34" s="509" t="n">
        <f aca="false">SUM(N35:N36)</f>
        <v>0</v>
      </c>
      <c r="O34" s="509" t="n">
        <f aca="false">SUM(O35:O36)</f>
        <v>0</v>
      </c>
      <c r="P34" s="510" t="n">
        <f aca="false">SUM(P35:P36)</f>
        <v>0</v>
      </c>
      <c r="Q34" s="508" t="n">
        <f aca="false">SUM(Q35:Q36)</f>
        <v>0</v>
      </c>
      <c r="R34" s="509" t="n">
        <f aca="false">SUM(R35:R36)</f>
        <v>0</v>
      </c>
      <c r="S34" s="509" t="n">
        <f aca="false">SUM(S35:S36)</f>
        <v>0</v>
      </c>
      <c r="T34" s="509" t="n">
        <f aca="false">SUM(T35:T36)</f>
        <v>0</v>
      </c>
      <c r="U34" s="509" t="n">
        <f aca="false">SUM(U35:U36)</f>
        <v>2</v>
      </c>
      <c r="V34" s="509" t="n">
        <f aca="false">SUM(V35:V36)</f>
        <v>0</v>
      </c>
      <c r="W34" s="509" t="n">
        <f aca="false">SUM(W35:W36)</f>
        <v>2</v>
      </c>
      <c r="X34" s="509" t="n">
        <f aca="false">SUM(X35:X36)</f>
        <v>0</v>
      </c>
      <c r="Y34" s="509" t="n">
        <f aca="false">SUM(Y35:Y36)</f>
        <v>3</v>
      </c>
      <c r="Z34" s="509" t="n">
        <f aca="false">SUM(Z35:Z36)</f>
        <v>10</v>
      </c>
      <c r="AA34" s="509" t="n">
        <f aca="false">SUM(AA35:AA36)</f>
        <v>6</v>
      </c>
      <c r="AB34" s="509" t="n">
        <f aca="false">SUM(AB35:AB36)</f>
        <v>4</v>
      </c>
      <c r="AC34" s="509" t="n">
        <f aca="false">SUM(AC35:AC36)</f>
        <v>5</v>
      </c>
      <c r="AD34" s="509" t="n">
        <f aca="false">SUM(AD35:AD36)</f>
        <v>5</v>
      </c>
      <c r="AE34" s="509" t="n">
        <f aca="false">SUM(AE35:AE36)</f>
        <v>3</v>
      </c>
      <c r="AF34" s="509" t="n">
        <f aca="false">SUM(AF35:AF36)</f>
        <v>0</v>
      </c>
      <c r="AG34" s="510" t="n">
        <f aca="false">SUM(AG35:AG36)</f>
        <v>0</v>
      </c>
      <c r="AH34" s="444"/>
    </row>
    <row r="35" s="451" customFormat="true" ht="12" hidden="false" customHeight="true" outlineLevel="0" collapsed="false">
      <c r="A35" s="397"/>
      <c r="B35" s="465"/>
      <c r="C35" s="468"/>
      <c r="D35" s="529"/>
      <c r="E35" s="547" t="s">
        <v>475</v>
      </c>
      <c r="F35" s="555" t="n">
        <f aca="false">SUM(L35:AG35)</f>
        <v>24</v>
      </c>
      <c r="G35" s="556" t="n">
        <v>0</v>
      </c>
      <c r="H35" s="557" t="n">
        <v>0</v>
      </c>
      <c r="I35" s="557" t="n">
        <v>0</v>
      </c>
      <c r="J35" s="557" t="n">
        <v>0</v>
      </c>
      <c r="K35" s="558" t="n">
        <v>0</v>
      </c>
      <c r="L35" s="554" t="n">
        <f aca="false">SUM(G35:K35)</f>
        <v>0</v>
      </c>
      <c r="M35" s="557" t="n">
        <v>0</v>
      </c>
      <c r="N35" s="557" t="n">
        <v>0</v>
      </c>
      <c r="O35" s="557" t="n">
        <v>0</v>
      </c>
      <c r="P35" s="558" t="n">
        <v>0</v>
      </c>
      <c r="Q35" s="556" t="n">
        <v>0</v>
      </c>
      <c r="R35" s="557" t="n">
        <v>0</v>
      </c>
      <c r="S35" s="557" t="n">
        <v>0</v>
      </c>
      <c r="T35" s="557" t="n">
        <v>0</v>
      </c>
      <c r="U35" s="557" t="n">
        <v>1</v>
      </c>
      <c r="V35" s="557" t="n">
        <v>0</v>
      </c>
      <c r="W35" s="557" t="n">
        <v>2</v>
      </c>
      <c r="X35" s="557" t="n">
        <v>0</v>
      </c>
      <c r="Y35" s="557" t="n">
        <v>2</v>
      </c>
      <c r="Z35" s="557" t="n">
        <v>6</v>
      </c>
      <c r="AA35" s="557" t="n">
        <v>4</v>
      </c>
      <c r="AB35" s="557" t="n">
        <v>2</v>
      </c>
      <c r="AC35" s="557" t="n">
        <v>3</v>
      </c>
      <c r="AD35" s="557" t="n">
        <v>2</v>
      </c>
      <c r="AE35" s="557" t="n">
        <v>2</v>
      </c>
      <c r="AF35" s="557" t="n">
        <v>0</v>
      </c>
      <c r="AG35" s="558" t="n">
        <v>0</v>
      </c>
    </row>
    <row r="36" s="451" customFormat="true" ht="17.25" hidden="false" customHeight="true" outlineLevel="0" collapsed="false">
      <c r="A36" s="397"/>
      <c r="B36" s="465"/>
      <c r="C36" s="468"/>
      <c r="D36" s="529"/>
      <c r="E36" s="547" t="s">
        <v>476</v>
      </c>
      <c r="F36" s="555" t="n">
        <f aca="false">SUM(L36:AG36)</f>
        <v>16</v>
      </c>
      <c r="G36" s="556" t="n">
        <v>0</v>
      </c>
      <c r="H36" s="557" t="n">
        <v>0</v>
      </c>
      <c r="I36" s="557" t="n">
        <v>0</v>
      </c>
      <c r="J36" s="557" t="n">
        <v>0</v>
      </c>
      <c r="K36" s="558" t="n">
        <v>0</v>
      </c>
      <c r="L36" s="554" t="n">
        <f aca="false">SUM(G36:K36)</f>
        <v>0</v>
      </c>
      <c r="M36" s="557" t="n">
        <v>0</v>
      </c>
      <c r="N36" s="557" t="n">
        <v>0</v>
      </c>
      <c r="O36" s="557" t="n">
        <v>0</v>
      </c>
      <c r="P36" s="558" t="n">
        <v>0</v>
      </c>
      <c r="Q36" s="556" t="n">
        <v>0</v>
      </c>
      <c r="R36" s="557" t="n">
        <v>0</v>
      </c>
      <c r="S36" s="557" t="n">
        <v>0</v>
      </c>
      <c r="T36" s="557" t="n">
        <v>0</v>
      </c>
      <c r="U36" s="557" t="n">
        <v>1</v>
      </c>
      <c r="V36" s="557" t="n">
        <v>0</v>
      </c>
      <c r="W36" s="557" t="n">
        <v>0</v>
      </c>
      <c r="X36" s="557" t="n">
        <v>0</v>
      </c>
      <c r="Y36" s="557" t="n">
        <v>1</v>
      </c>
      <c r="Z36" s="557" t="n">
        <v>4</v>
      </c>
      <c r="AA36" s="557" t="n">
        <v>2</v>
      </c>
      <c r="AB36" s="557" t="n">
        <v>2</v>
      </c>
      <c r="AC36" s="557" t="n">
        <v>2</v>
      </c>
      <c r="AD36" s="557" t="n">
        <v>3</v>
      </c>
      <c r="AE36" s="557" t="n">
        <v>1</v>
      </c>
      <c r="AF36" s="557" t="n">
        <v>0</v>
      </c>
      <c r="AG36" s="558" t="n">
        <v>0</v>
      </c>
    </row>
    <row r="37" s="451" customFormat="true" ht="12" hidden="false" customHeight="true" outlineLevel="0" collapsed="false">
      <c r="A37" s="397" t="s">
        <v>436</v>
      </c>
      <c r="B37" s="465"/>
      <c r="C37" s="466" t="s">
        <v>437</v>
      </c>
      <c r="D37" s="467"/>
      <c r="E37" s="547" t="s">
        <v>7</v>
      </c>
      <c r="F37" s="504" t="n">
        <f aca="false">SUM(L37:AG37)</f>
        <v>74</v>
      </c>
      <c r="G37" s="508" t="n">
        <f aca="false">SUM(G38:G39)</f>
        <v>0</v>
      </c>
      <c r="H37" s="509" t="n">
        <f aca="false">SUM(H38:H39)</f>
        <v>0</v>
      </c>
      <c r="I37" s="509" t="n">
        <f aca="false">SUM(I38:I39)</f>
        <v>0</v>
      </c>
      <c r="J37" s="509" t="n">
        <f aca="false">SUM(J38:J39)</f>
        <v>0</v>
      </c>
      <c r="K37" s="510" t="n">
        <f aca="false">SUM(K38:K39)</f>
        <v>0</v>
      </c>
      <c r="L37" s="554" t="n">
        <f aca="false">SUM(L38:L39)</f>
        <v>0</v>
      </c>
      <c r="M37" s="509" t="n">
        <f aca="false">SUM(M38:M39)</f>
        <v>0</v>
      </c>
      <c r="N37" s="509" t="n">
        <f aca="false">SUM(N38:N39)</f>
        <v>0</v>
      </c>
      <c r="O37" s="509" t="n">
        <f aca="false">SUM(O38:O39)</f>
        <v>0</v>
      </c>
      <c r="P37" s="510" t="n">
        <f aca="false">SUM(P38:P39)</f>
        <v>0</v>
      </c>
      <c r="Q37" s="508" t="n">
        <f aca="false">SUM(Q38:Q39)</f>
        <v>0</v>
      </c>
      <c r="R37" s="509" t="n">
        <f aca="false">SUM(R38:R39)</f>
        <v>0</v>
      </c>
      <c r="S37" s="509" t="n">
        <f aca="false">SUM(S38:S39)</f>
        <v>0</v>
      </c>
      <c r="T37" s="509" t="n">
        <f aca="false">SUM(T38:T39)</f>
        <v>1</v>
      </c>
      <c r="U37" s="509" t="n">
        <f aca="false">SUM(U38:U39)</f>
        <v>1</v>
      </c>
      <c r="V37" s="509" t="n">
        <f aca="false">SUM(V38:V39)</f>
        <v>1</v>
      </c>
      <c r="W37" s="509" t="n">
        <f aca="false">SUM(W38:W39)</f>
        <v>1</v>
      </c>
      <c r="X37" s="509" t="n">
        <f aca="false">SUM(X38:X39)</f>
        <v>6</v>
      </c>
      <c r="Y37" s="509" t="n">
        <f aca="false">SUM(Y38:Y39)</f>
        <v>7</v>
      </c>
      <c r="Z37" s="509" t="n">
        <f aca="false">SUM(Z38:Z39)</f>
        <v>13</v>
      </c>
      <c r="AA37" s="509" t="n">
        <f aca="false">SUM(AA38:AA39)</f>
        <v>8</v>
      </c>
      <c r="AB37" s="509" t="n">
        <f aca="false">SUM(AB38:AB39)</f>
        <v>11</v>
      </c>
      <c r="AC37" s="509" t="n">
        <f aca="false">SUM(AC38:AC39)</f>
        <v>17</v>
      </c>
      <c r="AD37" s="509" t="n">
        <f aca="false">SUM(AD38:AD39)</f>
        <v>8</v>
      </c>
      <c r="AE37" s="509" t="n">
        <f aca="false">SUM(AE38:AE39)</f>
        <v>0</v>
      </c>
      <c r="AF37" s="509" t="n">
        <f aca="false">SUM(AF38:AF39)</f>
        <v>0</v>
      </c>
      <c r="AG37" s="510" t="n">
        <f aca="false">SUM(AG38:AG39)</f>
        <v>0</v>
      </c>
      <c r="AH37" s="444"/>
    </row>
    <row r="38" s="451" customFormat="true" ht="12" hidden="false" customHeight="true" outlineLevel="0" collapsed="false">
      <c r="A38" s="397"/>
      <c r="B38" s="465"/>
      <c r="C38" s="466"/>
      <c r="D38" s="529"/>
      <c r="E38" s="547" t="s">
        <v>475</v>
      </c>
      <c r="F38" s="555" t="n">
        <f aca="false">SUM(L38:AG38)</f>
        <v>51</v>
      </c>
      <c r="G38" s="556" t="n">
        <v>0</v>
      </c>
      <c r="H38" s="557" t="n">
        <v>0</v>
      </c>
      <c r="I38" s="557" t="n">
        <v>0</v>
      </c>
      <c r="J38" s="557" t="n">
        <v>0</v>
      </c>
      <c r="K38" s="558" t="n">
        <v>0</v>
      </c>
      <c r="L38" s="554" t="n">
        <f aca="false">SUM(G38:K38)</f>
        <v>0</v>
      </c>
      <c r="M38" s="557" t="n">
        <v>0</v>
      </c>
      <c r="N38" s="557" t="n">
        <v>0</v>
      </c>
      <c r="O38" s="557" t="n">
        <v>0</v>
      </c>
      <c r="P38" s="558" t="n">
        <v>0</v>
      </c>
      <c r="Q38" s="556" t="n">
        <v>0</v>
      </c>
      <c r="R38" s="557" t="n">
        <v>0</v>
      </c>
      <c r="S38" s="557" t="n">
        <v>0</v>
      </c>
      <c r="T38" s="557" t="n">
        <v>1</v>
      </c>
      <c r="U38" s="557" t="n">
        <v>1</v>
      </c>
      <c r="V38" s="557" t="n">
        <v>1</v>
      </c>
      <c r="W38" s="557" t="n">
        <v>0</v>
      </c>
      <c r="X38" s="557" t="n">
        <v>4</v>
      </c>
      <c r="Y38" s="557" t="n">
        <v>6</v>
      </c>
      <c r="Z38" s="557" t="n">
        <v>8</v>
      </c>
      <c r="AA38" s="557" t="n">
        <v>6</v>
      </c>
      <c r="AB38" s="557" t="n">
        <v>7</v>
      </c>
      <c r="AC38" s="557" t="n">
        <v>13</v>
      </c>
      <c r="AD38" s="557" t="n">
        <v>4</v>
      </c>
      <c r="AE38" s="557" t="n">
        <v>0</v>
      </c>
      <c r="AF38" s="557" t="n">
        <v>0</v>
      </c>
      <c r="AG38" s="558" t="n">
        <v>0</v>
      </c>
    </row>
    <row r="39" s="451" customFormat="true" ht="17.25" hidden="false" customHeight="true" outlineLevel="0" collapsed="false">
      <c r="A39" s="397"/>
      <c r="B39" s="465"/>
      <c r="C39" s="466"/>
      <c r="D39" s="529"/>
      <c r="E39" s="547" t="s">
        <v>476</v>
      </c>
      <c r="F39" s="555" t="n">
        <f aca="false">SUM(L39:AG39)</f>
        <v>23</v>
      </c>
      <c r="G39" s="556" t="n">
        <v>0</v>
      </c>
      <c r="H39" s="557" t="n">
        <v>0</v>
      </c>
      <c r="I39" s="557" t="n">
        <v>0</v>
      </c>
      <c r="J39" s="557" t="n">
        <v>0</v>
      </c>
      <c r="K39" s="558" t="n">
        <v>0</v>
      </c>
      <c r="L39" s="554" t="n">
        <f aca="false">SUM(G39:K39)</f>
        <v>0</v>
      </c>
      <c r="M39" s="557" t="n">
        <v>0</v>
      </c>
      <c r="N39" s="557" t="n">
        <v>0</v>
      </c>
      <c r="O39" s="557" t="n">
        <v>0</v>
      </c>
      <c r="P39" s="558" t="n">
        <v>0</v>
      </c>
      <c r="Q39" s="556" t="n">
        <v>0</v>
      </c>
      <c r="R39" s="557" t="n">
        <v>0</v>
      </c>
      <c r="S39" s="557" t="n">
        <v>0</v>
      </c>
      <c r="T39" s="557" t="n">
        <v>0</v>
      </c>
      <c r="U39" s="557" t="n">
        <v>0</v>
      </c>
      <c r="V39" s="557" t="n">
        <v>0</v>
      </c>
      <c r="W39" s="557" t="n">
        <v>1</v>
      </c>
      <c r="X39" s="557" t="n">
        <v>2</v>
      </c>
      <c r="Y39" s="557" t="n">
        <v>1</v>
      </c>
      <c r="Z39" s="557" t="n">
        <v>5</v>
      </c>
      <c r="AA39" s="557" t="n">
        <v>2</v>
      </c>
      <c r="AB39" s="557" t="n">
        <v>4</v>
      </c>
      <c r="AC39" s="557" t="n">
        <v>4</v>
      </c>
      <c r="AD39" s="557" t="n">
        <v>4</v>
      </c>
      <c r="AE39" s="557" t="n">
        <v>0</v>
      </c>
      <c r="AF39" s="557" t="n">
        <v>0</v>
      </c>
      <c r="AG39" s="558" t="n">
        <v>0</v>
      </c>
    </row>
    <row r="40" s="451" customFormat="true" ht="12" hidden="false" customHeight="true" outlineLevel="0" collapsed="false">
      <c r="A40" s="397" t="s">
        <v>438</v>
      </c>
      <c r="B40" s="465"/>
      <c r="C40" s="469" t="s">
        <v>439</v>
      </c>
      <c r="D40" s="467"/>
      <c r="E40" s="547" t="s">
        <v>7</v>
      </c>
      <c r="F40" s="504" t="n">
        <f aca="false">SUM(L40:AG40)</f>
        <v>8</v>
      </c>
      <c r="G40" s="508" t="n">
        <f aca="false">SUM(G41:G42)</f>
        <v>0</v>
      </c>
      <c r="H40" s="509" t="n">
        <f aca="false">SUM(H41:H42)</f>
        <v>0</v>
      </c>
      <c r="I40" s="509" t="n">
        <f aca="false">SUM(I41:I42)</f>
        <v>0</v>
      </c>
      <c r="J40" s="509" t="n">
        <f aca="false">SUM(J41:J42)</f>
        <v>0</v>
      </c>
      <c r="K40" s="510" t="n">
        <f aca="false">SUM(K41:K42)</f>
        <v>0</v>
      </c>
      <c r="L40" s="554" t="n">
        <f aca="false">SUM(L41:L42)</f>
        <v>0</v>
      </c>
      <c r="M40" s="509" t="n">
        <f aca="false">SUM(M41:M42)</f>
        <v>0</v>
      </c>
      <c r="N40" s="509" t="n">
        <f aca="false">SUM(N41:N42)</f>
        <v>0</v>
      </c>
      <c r="O40" s="509" t="n">
        <f aca="false">SUM(O41:O42)</f>
        <v>0</v>
      </c>
      <c r="P40" s="510" t="n">
        <f aca="false">SUM(P41:P42)</f>
        <v>0</v>
      </c>
      <c r="Q40" s="508" t="n">
        <f aca="false">SUM(Q41:Q42)</f>
        <v>0</v>
      </c>
      <c r="R40" s="509" t="n">
        <f aca="false">SUM(R41:R42)</f>
        <v>0</v>
      </c>
      <c r="S40" s="509" t="n">
        <f aca="false">SUM(S41:S42)</f>
        <v>0</v>
      </c>
      <c r="T40" s="509" t="n">
        <f aca="false">SUM(T41:T42)</f>
        <v>1</v>
      </c>
      <c r="U40" s="509" t="n">
        <f aca="false">SUM(U41:U42)</f>
        <v>0</v>
      </c>
      <c r="V40" s="509" t="n">
        <f aca="false">SUM(V41:V42)</f>
        <v>0</v>
      </c>
      <c r="W40" s="509" t="n">
        <f aca="false">SUM(W41:W42)</f>
        <v>3</v>
      </c>
      <c r="X40" s="509" t="n">
        <f aca="false">SUM(X41:X42)</f>
        <v>0</v>
      </c>
      <c r="Y40" s="509" t="n">
        <f aca="false">SUM(Y41:Y42)</f>
        <v>1</v>
      </c>
      <c r="Z40" s="509" t="n">
        <f aca="false">SUM(Z41:Z42)</f>
        <v>1</v>
      </c>
      <c r="AA40" s="509" t="n">
        <f aca="false">SUM(AA41:AA42)</f>
        <v>0</v>
      </c>
      <c r="AB40" s="509" t="n">
        <f aca="false">SUM(AB41:AB42)</f>
        <v>1</v>
      </c>
      <c r="AC40" s="509" t="n">
        <f aca="false">SUM(AC41:AC42)</f>
        <v>1</v>
      </c>
      <c r="AD40" s="509" t="n">
        <f aca="false">SUM(AD41:AD42)</f>
        <v>0</v>
      </c>
      <c r="AE40" s="509" t="n">
        <f aca="false">SUM(AE41:AE42)</f>
        <v>0</v>
      </c>
      <c r="AF40" s="509" t="n">
        <f aca="false">SUM(AF41:AF42)</f>
        <v>0</v>
      </c>
      <c r="AG40" s="510" t="n">
        <f aca="false">SUM(AG41:AG42)</f>
        <v>0</v>
      </c>
      <c r="AH40" s="444"/>
    </row>
    <row r="41" s="451" customFormat="true" ht="12" hidden="false" customHeight="true" outlineLevel="0" collapsed="false">
      <c r="A41" s="397"/>
      <c r="B41" s="465"/>
      <c r="C41" s="469"/>
      <c r="D41" s="529"/>
      <c r="E41" s="547" t="s">
        <v>475</v>
      </c>
      <c r="F41" s="555" t="n">
        <f aca="false">SUM(L41:AG41)</f>
        <v>0</v>
      </c>
      <c r="G41" s="556" t="n">
        <v>0</v>
      </c>
      <c r="H41" s="557" t="n">
        <v>0</v>
      </c>
      <c r="I41" s="557" t="n">
        <v>0</v>
      </c>
      <c r="J41" s="557" t="n">
        <v>0</v>
      </c>
      <c r="K41" s="558" t="n">
        <v>0</v>
      </c>
      <c r="L41" s="554" t="n">
        <f aca="false">SUM(G41:K41)</f>
        <v>0</v>
      </c>
      <c r="M41" s="557" t="n">
        <v>0</v>
      </c>
      <c r="N41" s="557" t="n">
        <v>0</v>
      </c>
      <c r="O41" s="557" t="n">
        <v>0</v>
      </c>
      <c r="P41" s="558" t="n">
        <v>0</v>
      </c>
      <c r="Q41" s="556" t="n">
        <v>0</v>
      </c>
      <c r="R41" s="557" t="n">
        <v>0</v>
      </c>
      <c r="S41" s="557" t="n">
        <v>0</v>
      </c>
      <c r="T41" s="557" t="n">
        <v>0</v>
      </c>
      <c r="U41" s="557" t="n">
        <v>0</v>
      </c>
      <c r="V41" s="557" t="n">
        <v>0</v>
      </c>
      <c r="W41" s="557" t="n">
        <v>0</v>
      </c>
      <c r="X41" s="557" t="n">
        <v>0</v>
      </c>
      <c r="Y41" s="557" t="n">
        <v>0</v>
      </c>
      <c r="Z41" s="557" t="n">
        <v>0</v>
      </c>
      <c r="AA41" s="557" t="n">
        <v>0</v>
      </c>
      <c r="AB41" s="557" t="n">
        <v>0</v>
      </c>
      <c r="AC41" s="557" t="n">
        <v>0</v>
      </c>
      <c r="AD41" s="557" t="n">
        <v>0</v>
      </c>
      <c r="AE41" s="557" t="n">
        <v>0</v>
      </c>
      <c r="AF41" s="557" t="n">
        <v>0</v>
      </c>
      <c r="AG41" s="558" t="n">
        <v>0</v>
      </c>
    </row>
    <row r="42" s="451" customFormat="true" ht="17.25" hidden="false" customHeight="true" outlineLevel="0" collapsed="false">
      <c r="A42" s="397"/>
      <c r="B42" s="465"/>
      <c r="C42" s="469"/>
      <c r="D42" s="529"/>
      <c r="E42" s="547" t="s">
        <v>476</v>
      </c>
      <c r="F42" s="555" t="n">
        <f aca="false">SUM(L42:AG42)</f>
        <v>8</v>
      </c>
      <c r="G42" s="556" t="n">
        <v>0</v>
      </c>
      <c r="H42" s="557" t="n">
        <v>0</v>
      </c>
      <c r="I42" s="557" t="n">
        <v>0</v>
      </c>
      <c r="J42" s="557" t="n">
        <v>0</v>
      </c>
      <c r="K42" s="558" t="n">
        <v>0</v>
      </c>
      <c r="L42" s="554" t="n">
        <f aca="false">SUM(G42:K42)</f>
        <v>0</v>
      </c>
      <c r="M42" s="557" t="n">
        <v>0</v>
      </c>
      <c r="N42" s="557" t="n">
        <v>0</v>
      </c>
      <c r="O42" s="557" t="n">
        <v>0</v>
      </c>
      <c r="P42" s="558" t="n">
        <v>0</v>
      </c>
      <c r="Q42" s="556" t="n">
        <v>0</v>
      </c>
      <c r="R42" s="557" t="n">
        <v>0</v>
      </c>
      <c r="S42" s="557" t="n">
        <v>0</v>
      </c>
      <c r="T42" s="557" t="n">
        <v>1</v>
      </c>
      <c r="U42" s="557" t="n">
        <v>0</v>
      </c>
      <c r="V42" s="557" t="n">
        <v>0</v>
      </c>
      <c r="W42" s="557" t="n">
        <v>3</v>
      </c>
      <c r="X42" s="557" t="n">
        <v>0</v>
      </c>
      <c r="Y42" s="557" t="n">
        <v>1</v>
      </c>
      <c r="Z42" s="557" t="n">
        <v>1</v>
      </c>
      <c r="AA42" s="557" t="n">
        <v>0</v>
      </c>
      <c r="AB42" s="557" t="n">
        <v>1</v>
      </c>
      <c r="AC42" s="557" t="n">
        <v>1</v>
      </c>
      <c r="AD42" s="557" t="n">
        <v>0</v>
      </c>
      <c r="AE42" s="557" t="n">
        <v>0</v>
      </c>
      <c r="AF42" s="557" t="n">
        <v>0</v>
      </c>
      <c r="AG42" s="558" t="n">
        <v>0</v>
      </c>
    </row>
    <row r="43" s="451" customFormat="true" ht="12" hidden="false" customHeight="true" outlineLevel="0" collapsed="false">
      <c r="A43" s="397" t="s">
        <v>440</v>
      </c>
      <c r="B43" s="465"/>
      <c r="C43" s="469" t="s">
        <v>441</v>
      </c>
      <c r="D43" s="467"/>
      <c r="E43" s="547" t="s">
        <v>7</v>
      </c>
      <c r="F43" s="504" t="n">
        <f aca="false">SUM(L43:AG43)</f>
        <v>7</v>
      </c>
      <c r="G43" s="508" t="n">
        <f aca="false">SUM(G44:G45)</f>
        <v>0</v>
      </c>
      <c r="H43" s="509" t="n">
        <f aca="false">SUM(H44:H45)</f>
        <v>0</v>
      </c>
      <c r="I43" s="509" t="n">
        <f aca="false">SUM(I44:I45)</f>
        <v>0</v>
      </c>
      <c r="J43" s="509" t="n">
        <f aca="false">SUM(J44:J45)</f>
        <v>0</v>
      </c>
      <c r="K43" s="510" t="n">
        <f aca="false">SUM(K44:K45)</f>
        <v>0</v>
      </c>
      <c r="L43" s="554" t="n">
        <f aca="false">SUM(L44:L45)</f>
        <v>0</v>
      </c>
      <c r="M43" s="509" t="n">
        <f aca="false">SUM(M44:M45)</f>
        <v>0</v>
      </c>
      <c r="N43" s="509" t="n">
        <f aca="false">SUM(N44:N45)</f>
        <v>0</v>
      </c>
      <c r="O43" s="509" t="n">
        <f aca="false">SUM(O44:O45)</f>
        <v>0</v>
      </c>
      <c r="P43" s="510" t="n">
        <f aca="false">SUM(P44:P45)</f>
        <v>0</v>
      </c>
      <c r="Q43" s="508" t="n">
        <f aca="false">SUM(Q44:Q45)</f>
        <v>0</v>
      </c>
      <c r="R43" s="509" t="n">
        <f aca="false">SUM(R44:R45)</f>
        <v>0</v>
      </c>
      <c r="S43" s="509" t="n">
        <f aca="false">SUM(S44:S45)</f>
        <v>0</v>
      </c>
      <c r="T43" s="509" t="n">
        <f aca="false">SUM(T44:T45)</f>
        <v>0</v>
      </c>
      <c r="U43" s="509" t="n">
        <f aca="false">SUM(U44:U45)</f>
        <v>0</v>
      </c>
      <c r="V43" s="509" t="n">
        <f aca="false">SUM(V44:V45)</f>
        <v>0</v>
      </c>
      <c r="W43" s="509" t="n">
        <f aca="false">SUM(W44:W45)</f>
        <v>1</v>
      </c>
      <c r="X43" s="509" t="n">
        <f aca="false">SUM(X44:X45)</f>
        <v>1</v>
      </c>
      <c r="Y43" s="509" t="n">
        <f aca="false">SUM(Y44:Y45)</f>
        <v>0</v>
      </c>
      <c r="Z43" s="509" t="n">
        <f aca="false">SUM(Z44:Z45)</f>
        <v>2</v>
      </c>
      <c r="AA43" s="509" t="n">
        <f aca="false">SUM(AA44:AA45)</f>
        <v>1</v>
      </c>
      <c r="AB43" s="509" t="n">
        <f aca="false">SUM(AB44:AB45)</f>
        <v>0</v>
      </c>
      <c r="AC43" s="509" t="n">
        <f aca="false">SUM(AC44:AC45)</f>
        <v>1</v>
      </c>
      <c r="AD43" s="509" t="n">
        <f aca="false">SUM(AD44:AD45)</f>
        <v>1</v>
      </c>
      <c r="AE43" s="509" t="n">
        <f aca="false">SUM(AE44:AE45)</f>
        <v>0</v>
      </c>
      <c r="AF43" s="509" t="n">
        <f aca="false">SUM(AF44:AF45)</f>
        <v>0</v>
      </c>
      <c r="AG43" s="510" t="n">
        <f aca="false">SUM(AG44:AG45)</f>
        <v>0</v>
      </c>
      <c r="AH43" s="444"/>
    </row>
    <row r="44" s="444" customFormat="true" ht="12" hidden="false" customHeight="true" outlineLevel="0" collapsed="false">
      <c r="A44" s="397"/>
      <c r="B44" s="465"/>
      <c r="C44" s="469"/>
      <c r="D44" s="529"/>
      <c r="E44" s="436" t="s">
        <v>475</v>
      </c>
      <c r="F44" s="559" t="s">
        <v>105</v>
      </c>
      <c r="G44" s="560" t="s">
        <v>105</v>
      </c>
      <c r="H44" s="561" t="s">
        <v>105</v>
      </c>
      <c r="I44" s="561" t="s">
        <v>105</v>
      </c>
      <c r="J44" s="561" t="s">
        <v>105</v>
      </c>
      <c r="K44" s="562" t="s">
        <v>105</v>
      </c>
      <c r="L44" s="563" t="s">
        <v>105</v>
      </c>
      <c r="M44" s="561" t="s">
        <v>105</v>
      </c>
      <c r="N44" s="561" t="s">
        <v>105</v>
      </c>
      <c r="O44" s="561" t="s">
        <v>105</v>
      </c>
      <c r="P44" s="562" t="s">
        <v>105</v>
      </c>
      <c r="Q44" s="560" t="s">
        <v>105</v>
      </c>
      <c r="R44" s="561" t="s">
        <v>105</v>
      </c>
      <c r="S44" s="561" t="s">
        <v>105</v>
      </c>
      <c r="T44" s="561" t="s">
        <v>105</v>
      </c>
      <c r="U44" s="561" t="s">
        <v>105</v>
      </c>
      <c r="V44" s="561" t="s">
        <v>105</v>
      </c>
      <c r="W44" s="561" t="s">
        <v>105</v>
      </c>
      <c r="X44" s="561" t="s">
        <v>105</v>
      </c>
      <c r="Y44" s="561" t="s">
        <v>105</v>
      </c>
      <c r="Z44" s="561" t="s">
        <v>105</v>
      </c>
      <c r="AA44" s="561" t="s">
        <v>105</v>
      </c>
      <c r="AB44" s="561" t="s">
        <v>105</v>
      </c>
      <c r="AC44" s="561" t="s">
        <v>105</v>
      </c>
      <c r="AD44" s="561" t="s">
        <v>105</v>
      </c>
      <c r="AE44" s="561" t="s">
        <v>105</v>
      </c>
      <c r="AF44" s="561" t="s">
        <v>105</v>
      </c>
      <c r="AG44" s="562" t="s">
        <v>105</v>
      </c>
    </row>
    <row r="45" s="451" customFormat="true" ht="17.25" hidden="false" customHeight="true" outlineLevel="0" collapsed="false">
      <c r="A45" s="397"/>
      <c r="B45" s="465"/>
      <c r="C45" s="469"/>
      <c r="D45" s="529"/>
      <c r="E45" s="547" t="s">
        <v>476</v>
      </c>
      <c r="F45" s="555" t="n">
        <f aca="false">SUM(L45:AG45)</f>
        <v>7</v>
      </c>
      <c r="G45" s="556" t="n">
        <v>0</v>
      </c>
      <c r="H45" s="557" t="n">
        <v>0</v>
      </c>
      <c r="I45" s="557" t="n">
        <v>0</v>
      </c>
      <c r="J45" s="557" t="n">
        <v>0</v>
      </c>
      <c r="K45" s="558" t="n">
        <v>0</v>
      </c>
      <c r="L45" s="554" t="n">
        <f aca="false">SUM(G45:K45)</f>
        <v>0</v>
      </c>
      <c r="M45" s="557" t="n">
        <v>0</v>
      </c>
      <c r="N45" s="557" t="n">
        <v>0</v>
      </c>
      <c r="O45" s="557" t="n">
        <v>0</v>
      </c>
      <c r="P45" s="558" t="n">
        <v>0</v>
      </c>
      <c r="Q45" s="556" t="n">
        <v>0</v>
      </c>
      <c r="R45" s="557" t="n">
        <v>0</v>
      </c>
      <c r="S45" s="557" t="n">
        <v>0</v>
      </c>
      <c r="T45" s="557" t="n">
        <v>0</v>
      </c>
      <c r="U45" s="557" t="n">
        <v>0</v>
      </c>
      <c r="V45" s="557" t="n">
        <v>0</v>
      </c>
      <c r="W45" s="557" t="n">
        <v>1</v>
      </c>
      <c r="X45" s="557" t="n">
        <v>1</v>
      </c>
      <c r="Y45" s="557" t="n">
        <v>0</v>
      </c>
      <c r="Z45" s="557" t="n">
        <v>2</v>
      </c>
      <c r="AA45" s="557" t="n">
        <v>1</v>
      </c>
      <c r="AB45" s="557" t="n">
        <v>0</v>
      </c>
      <c r="AC45" s="557" t="n">
        <v>1</v>
      </c>
      <c r="AD45" s="557" t="n">
        <v>1</v>
      </c>
      <c r="AE45" s="557" t="n">
        <v>0</v>
      </c>
      <c r="AF45" s="557" t="n">
        <v>0</v>
      </c>
      <c r="AG45" s="558" t="n">
        <v>0</v>
      </c>
    </row>
    <row r="46" s="451" customFormat="true" ht="12" hidden="false" customHeight="true" outlineLevel="0" collapsed="false">
      <c r="A46" s="397" t="s">
        <v>442</v>
      </c>
      <c r="B46" s="465"/>
      <c r="C46" s="470" t="s">
        <v>369</v>
      </c>
      <c r="D46" s="338"/>
      <c r="E46" s="547" t="s">
        <v>7</v>
      </c>
      <c r="F46" s="504" t="n">
        <f aca="false">SUM(L46:AG46)</f>
        <v>7</v>
      </c>
      <c r="G46" s="508" t="n">
        <f aca="false">SUM(G47:G48)</f>
        <v>0</v>
      </c>
      <c r="H46" s="509" t="n">
        <f aca="false">SUM(H47:H48)</f>
        <v>0</v>
      </c>
      <c r="I46" s="509" t="n">
        <f aca="false">SUM(I47:I48)</f>
        <v>0</v>
      </c>
      <c r="J46" s="509" t="n">
        <f aca="false">SUM(J47:J48)</f>
        <v>0</v>
      </c>
      <c r="K46" s="510" t="n">
        <f aca="false">SUM(K47:K48)</f>
        <v>0</v>
      </c>
      <c r="L46" s="554" t="n">
        <f aca="false">SUM(L47:L48)</f>
        <v>0</v>
      </c>
      <c r="M46" s="509" t="n">
        <f aca="false">SUM(M47:M48)</f>
        <v>0</v>
      </c>
      <c r="N46" s="509" t="n">
        <f aca="false">SUM(N47:N48)</f>
        <v>0</v>
      </c>
      <c r="O46" s="509" t="n">
        <f aca="false">SUM(O47:O48)</f>
        <v>0</v>
      </c>
      <c r="P46" s="510" t="n">
        <f aca="false">SUM(P47:P48)</f>
        <v>0</v>
      </c>
      <c r="Q46" s="508" t="n">
        <f aca="false">SUM(Q47:Q48)</f>
        <v>0</v>
      </c>
      <c r="R46" s="509" t="n">
        <f aca="false">SUM(R47:R48)</f>
        <v>0</v>
      </c>
      <c r="S46" s="509" t="n">
        <f aca="false">SUM(S47:S48)</f>
        <v>0</v>
      </c>
      <c r="T46" s="509" t="n">
        <f aca="false">SUM(T47:T48)</f>
        <v>1</v>
      </c>
      <c r="U46" s="509" t="n">
        <f aca="false">SUM(U47:U48)</f>
        <v>0</v>
      </c>
      <c r="V46" s="509" t="n">
        <f aca="false">SUM(V47:V48)</f>
        <v>0</v>
      </c>
      <c r="W46" s="509" t="n">
        <f aca="false">SUM(W47:W48)</f>
        <v>0</v>
      </c>
      <c r="X46" s="509" t="n">
        <f aca="false">SUM(X47:X48)</f>
        <v>0</v>
      </c>
      <c r="Y46" s="509" t="n">
        <f aca="false">SUM(Y47:Y48)</f>
        <v>2</v>
      </c>
      <c r="Z46" s="509" t="n">
        <f aca="false">SUM(Z47:Z48)</f>
        <v>1</v>
      </c>
      <c r="AA46" s="509" t="n">
        <f aca="false">SUM(AA47:AA48)</f>
        <v>1</v>
      </c>
      <c r="AB46" s="509" t="n">
        <f aca="false">SUM(AB47:AB48)</f>
        <v>1</v>
      </c>
      <c r="AC46" s="509" t="n">
        <f aca="false">SUM(AC47:AC48)</f>
        <v>1</v>
      </c>
      <c r="AD46" s="509" t="n">
        <f aca="false">SUM(AD47:AD48)</f>
        <v>0</v>
      </c>
      <c r="AE46" s="509" t="n">
        <f aca="false">SUM(AE47:AE48)</f>
        <v>0</v>
      </c>
      <c r="AF46" s="509" t="n">
        <f aca="false">SUM(AF47:AF48)</f>
        <v>0</v>
      </c>
      <c r="AG46" s="510" t="n">
        <f aca="false">SUM(AG47:AG48)</f>
        <v>0</v>
      </c>
      <c r="AH46" s="444"/>
    </row>
    <row r="47" s="451" customFormat="true" ht="12" hidden="false" customHeight="true" outlineLevel="0" collapsed="false">
      <c r="A47" s="397"/>
      <c r="B47" s="465"/>
      <c r="C47" s="470"/>
      <c r="D47" s="529"/>
      <c r="E47" s="547" t="s">
        <v>475</v>
      </c>
      <c r="F47" s="555" t="n">
        <f aca="false">SUM(L47:AG47)</f>
        <v>4</v>
      </c>
      <c r="G47" s="556" t="n">
        <v>0</v>
      </c>
      <c r="H47" s="557" t="n">
        <v>0</v>
      </c>
      <c r="I47" s="557" t="n">
        <v>0</v>
      </c>
      <c r="J47" s="557" t="n">
        <v>0</v>
      </c>
      <c r="K47" s="558" t="n">
        <v>0</v>
      </c>
      <c r="L47" s="554" t="n">
        <f aca="false">SUM(G47:K47)</f>
        <v>0</v>
      </c>
      <c r="M47" s="557" t="n">
        <v>0</v>
      </c>
      <c r="N47" s="557" t="n">
        <v>0</v>
      </c>
      <c r="O47" s="557" t="n">
        <v>0</v>
      </c>
      <c r="P47" s="558" t="n">
        <v>0</v>
      </c>
      <c r="Q47" s="556" t="n">
        <v>0</v>
      </c>
      <c r="R47" s="557" t="n">
        <v>0</v>
      </c>
      <c r="S47" s="557" t="n">
        <v>0</v>
      </c>
      <c r="T47" s="557" t="n">
        <v>0</v>
      </c>
      <c r="U47" s="557" t="n">
        <v>0</v>
      </c>
      <c r="V47" s="557" t="n">
        <v>0</v>
      </c>
      <c r="W47" s="557" t="n">
        <v>0</v>
      </c>
      <c r="X47" s="557" t="n">
        <v>0</v>
      </c>
      <c r="Y47" s="557" t="n">
        <v>1</v>
      </c>
      <c r="Z47" s="557" t="n">
        <v>1</v>
      </c>
      <c r="AA47" s="557" t="n">
        <v>0</v>
      </c>
      <c r="AB47" s="557" t="n">
        <v>1</v>
      </c>
      <c r="AC47" s="557" t="n">
        <v>1</v>
      </c>
      <c r="AD47" s="557" t="n">
        <v>0</v>
      </c>
      <c r="AE47" s="557" t="n">
        <v>0</v>
      </c>
      <c r="AF47" s="557" t="n">
        <v>0</v>
      </c>
      <c r="AG47" s="558" t="n">
        <v>0</v>
      </c>
    </row>
    <row r="48" s="451" customFormat="true" ht="17.25" hidden="false" customHeight="true" outlineLevel="0" collapsed="false">
      <c r="A48" s="397"/>
      <c r="B48" s="465"/>
      <c r="C48" s="470"/>
      <c r="D48" s="529"/>
      <c r="E48" s="547" t="s">
        <v>476</v>
      </c>
      <c r="F48" s="555" t="n">
        <f aca="false">SUM(L48:AG48)</f>
        <v>3</v>
      </c>
      <c r="G48" s="556" t="n">
        <v>0</v>
      </c>
      <c r="H48" s="557" t="n">
        <v>0</v>
      </c>
      <c r="I48" s="557" t="n">
        <v>0</v>
      </c>
      <c r="J48" s="557" t="n">
        <v>0</v>
      </c>
      <c r="K48" s="558" t="n">
        <v>0</v>
      </c>
      <c r="L48" s="554" t="n">
        <f aca="false">SUM(G48:K48)</f>
        <v>0</v>
      </c>
      <c r="M48" s="557" t="n">
        <v>0</v>
      </c>
      <c r="N48" s="557" t="n">
        <v>0</v>
      </c>
      <c r="O48" s="557" t="n">
        <v>0</v>
      </c>
      <c r="P48" s="558" t="n">
        <v>0</v>
      </c>
      <c r="Q48" s="556" t="n">
        <v>0</v>
      </c>
      <c r="R48" s="557" t="n">
        <v>0</v>
      </c>
      <c r="S48" s="557" t="n">
        <v>0</v>
      </c>
      <c r="T48" s="557" t="n">
        <v>1</v>
      </c>
      <c r="U48" s="557" t="n">
        <v>0</v>
      </c>
      <c r="V48" s="557" t="n">
        <v>0</v>
      </c>
      <c r="W48" s="557" t="n">
        <v>0</v>
      </c>
      <c r="X48" s="557" t="n">
        <v>0</v>
      </c>
      <c r="Y48" s="557" t="n">
        <v>1</v>
      </c>
      <c r="Z48" s="557" t="n">
        <v>0</v>
      </c>
      <c r="AA48" s="557" t="n">
        <v>1</v>
      </c>
      <c r="AB48" s="557" t="n">
        <v>0</v>
      </c>
      <c r="AC48" s="557" t="n">
        <v>0</v>
      </c>
      <c r="AD48" s="557" t="n">
        <v>0</v>
      </c>
      <c r="AE48" s="557" t="n">
        <v>0</v>
      </c>
      <c r="AF48" s="557" t="n">
        <v>0</v>
      </c>
      <c r="AG48" s="558" t="n">
        <v>0</v>
      </c>
    </row>
    <row r="49" s="451" customFormat="true" ht="12" hidden="false" customHeight="true" outlineLevel="0" collapsed="false">
      <c r="A49" s="397" t="s">
        <v>443</v>
      </c>
      <c r="B49" s="507" t="s">
        <v>187</v>
      </c>
      <c r="C49" s="507"/>
      <c r="D49" s="338"/>
      <c r="E49" s="547" t="s">
        <v>7</v>
      </c>
      <c r="F49" s="504" t="n">
        <f aca="false">SUM(L49:AG49)</f>
        <v>12</v>
      </c>
      <c r="G49" s="508" t="n">
        <f aca="false">SUM(G50:G51)</f>
        <v>0</v>
      </c>
      <c r="H49" s="509" t="n">
        <f aca="false">SUM(H50:H51)</f>
        <v>0</v>
      </c>
      <c r="I49" s="509" t="n">
        <f aca="false">SUM(I50:I51)</f>
        <v>0</v>
      </c>
      <c r="J49" s="509" t="n">
        <f aca="false">SUM(J50:J51)</f>
        <v>0</v>
      </c>
      <c r="K49" s="510" t="n">
        <f aca="false">SUM(K50:K51)</f>
        <v>0</v>
      </c>
      <c r="L49" s="554" t="n">
        <f aca="false">SUM(L50:L51)</f>
        <v>0</v>
      </c>
      <c r="M49" s="509" t="n">
        <f aca="false">SUM(M50:M51)</f>
        <v>0</v>
      </c>
      <c r="N49" s="509" t="n">
        <f aca="false">SUM(N50:N51)</f>
        <v>0</v>
      </c>
      <c r="O49" s="509" t="n">
        <f aca="false">SUM(O50:O51)</f>
        <v>0</v>
      </c>
      <c r="P49" s="510" t="n">
        <f aca="false">SUM(P50:P51)</f>
        <v>0</v>
      </c>
      <c r="Q49" s="508" t="n">
        <f aca="false">SUM(Q50:Q51)</f>
        <v>0</v>
      </c>
      <c r="R49" s="509" t="n">
        <f aca="false">SUM(R50:R51)</f>
        <v>0</v>
      </c>
      <c r="S49" s="509" t="n">
        <f aca="false">SUM(S50:S51)</f>
        <v>0</v>
      </c>
      <c r="T49" s="509" t="n">
        <f aca="false">SUM(T50:T51)</f>
        <v>0</v>
      </c>
      <c r="U49" s="509" t="n">
        <f aca="false">SUM(U50:U51)</f>
        <v>0</v>
      </c>
      <c r="V49" s="509" t="n">
        <f aca="false">SUM(V50:V51)</f>
        <v>1</v>
      </c>
      <c r="W49" s="509" t="n">
        <f aca="false">SUM(W50:W51)</f>
        <v>0</v>
      </c>
      <c r="X49" s="509" t="n">
        <f aca="false">SUM(X50:X51)</f>
        <v>1</v>
      </c>
      <c r="Y49" s="509" t="n">
        <f aca="false">SUM(Y50:Y51)</f>
        <v>1</v>
      </c>
      <c r="Z49" s="509" t="n">
        <f aca="false">SUM(Z50:Z51)</f>
        <v>0</v>
      </c>
      <c r="AA49" s="509" t="n">
        <f aca="false">SUM(AA50:AA51)</f>
        <v>1</v>
      </c>
      <c r="AB49" s="509" t="n">
        <f aca="false">SUM(AB50:AB51)</f>
        <v>3</v>
      </c>
      <c r="AC49" s="509" t="n">
        <f aca="false">SUM(AC50:AC51)</f>
        <v>3</v>
      </c>
      <c r="AD49" s="509" t="n">
        <f aca="false">SUM(AD50:AD51)</f>
        <v>2</v>
      </c>
      <c r="AE49" s="509" t="n">
        <f aca="false">SUM(AE50:AE51)</f>
        <v>0</v>
      </c>
      <c r="AF49" s="509" t="n">
        <f aca="false">SUM(AF50:AF51)</f>
        <v>0</v>
      </c>
      <c r="AG49" s="510" t="n">
        <f aca="false">SUM(AG50:AG51)</f>
        <v>0</v>
      </c>
      <c r="AH49" s="444"/>
    </row>
    <row r="50" s="451" customFormat="true" ht="12" hidden="false" customHeight="true" outlineLevel="0" collapsed="false">
      <c r="A50" s="397"/>
      <c r="B50" s="507"/>
      <c r="C50" s="507"/>
      <c r="D50" s="529"/>
      <c r="E50" s="547" t="s">
        <v>475</v>
      </c>
      <c r="F50" s="555" t="n">
        <f aca="false">SUM(L50:AG50)</f>
        <v>8</v>
      </c>
      <c r="G50" s="556" t="n">
        <v>0</v>
      </c>
      <c r="H50" s="557" t="n">
        <v>0</v>
      </c>
      <c r="I50" s="557" t="n">
        <v>0</v>
      </c>
      <c r="J50" s="557" t="n">
        <v>0</v>
      </c>
      <c r="K50" s="558" t="n">
        <v>0</v>
      </c>
      <c r="L50" s="554" t="n">
        <f aca="false">SUM(G50:K50)</f>
        <v>0</v>
      </c>
      <c r="M50" s="557" t="n">
        <v>0</v>
      </c>
      <c r="N50" s="557" t="n">
        <v>0</v>
      </c>
      <c r="O50" s="557" t="n">
        <v>0</v>
      </c>
      <c r="P50" s="558" t="n">
        <v>0</v>
      </c>
      <c r="Q50" s="556" t="n">
        <v>0</v>
      </c>
      <c r="R50" s="557" t="n">
        <v>0</v>
      </c>
      <c r="S50" s="557" t="n">
        <v>0</v>
      </c>
      <c r="T50" s="557" t="n">
        <v>0</v>
      </c>
      <c r="U50" s="557" t="n">
        <v>0</v>
      </c>
      <c r="V50" s="557" t="n">
        <v>1</v>
      </c>
      <c r="W50" s="557" t="n">
        <v>0</v>
      </c>
      <c r="X50" s="557" t="n">
        <v>1</v>
      </c>
      <c r="Y50" s="557" t="n">
        <v>1</v>
      </c>
      <c r="Z50" s="557" t="n">
        <v>0</v>
      </c>
      <c r="AA50" s="557" t="n">
        <v>1</v>
      </c>
      <c r="AB50" s="557" t="n">
        <v>2</v>
      </c>
      <c r="AC50" s="557" t="n">
        <v>2</v>
      </c>
      <c r="AD50" s="557" t="n">
        <v>0</v>
      </c>
      <c r="AE50" s="557" t="n">
        <v>0</v>
      </c>
      <c r="AF50" s="557" t="n">
        <v>0</v>
      </c>
      <c r="AG50" s="558" t="n">
        <v>0</v>
      </c>
    </row>
    <row r="51" s="451" customFormat="true" ht="17.25" hidden="false" customHeight="true" outlineLevel="0" collapsed="false">
      <c r="A51" s="397"/>
      <c r="B51" s="507"/>
      <c r="C51" s="507"/>
      <c r="D51" s="529"/>
      <c r="E51" s="547" t="s">
        <v>476</v>
      </c>
      <c r="F51" s="555" t="n">
        <f aca="false">SUM(L51:AG51)</f>
        <v>4</v>
      </c>
      <c r="G51" s="556" t="n">
        <v>0</v>
      </c>
      <c r="H51" s="557" t="n">
        <v>0</v>
      </c>
      <c r="I51" s="557" t="n">
        <v>0</v>
      </c>
      <c r="J51" s="557" t="n">
        <v>0</v>
      </c>
      <c r="K51" s="558" t="n">
        <v>0</v>
      </c>
      <c r="L51" s="554" t="n">
        <f aca="false">SUM(G51:K51)</f>
        <v>0</v>
      </c>
      <c r="M51" s="557" t="n">
        <v>0</v>
      </c>
      <c r="N51" s="557" t="n">
        <v>0</v>
      </c>
      <c r="O51" s="557" t="n">
        <v>0</v>
      </c>
      <c r="P51" s="558" t="n">
        <v>0</v>
      </c>
      <c r="Q51" s="556" t="n">
        <v>0</v>
      </c>
      <c r="R51" s="557" t="n">
        <v>0</v>
      </c>
      <c r="S51" s="557" t="n">
        <v>0</v>
      </c>
      <c r="T51" s="557" t="n">
        <v>0</v>
      </c>
      <c r="U51" s="557" t="n">
        <v>0</v>
      </c>
      <c r="V51" s="557" t="n">
        <v>0</v>
      </c>
      <c r="W51" s="557" t="n">
        <v>0</v>
      </c>
      <c r="X51" s="557" t="n">
        <v>0</v>
      </c>
      <c r="Y51" s="557" t="n">
        <v>0</v>
      </c>
      <c r="Z51" s="557" t="n">
        <v>0</v>
      </c>
      <c r="AA51" s="557" t="n">
        <v>0</v>
      </c>
      <c r="AB51" s="557" t="n">
        <v>1</v>
      </c>
      <c r="AC51" s="557" t="n">
        <v>1</v>
      </c>
      <c r="AD51" s="557" t="n">
        <v>2</v>
      </c>
      <c r="AE51" s="557" t="n">
        <v>0</v>
      </c>
      <c r="AF51" s="557" t="n">
        <v>0</v>
      </c>
      <c r="AG51" s="558" t="n">
        <v>0</v>
      </c>
    </row>
    <row r="52" s="451" customFormat="true" ht="12" hidden="false" customHeight="true" outlineLevel="0" collapsed="false">
      <c r="A52" s="397" t="s">
        <v>444</v>
      </c>
      <c r="B52" s="507" t="s">
        <v>371</v>
      </c>
      <c r="C52" s="507"/>
      <c r="D52" s="338"/>
      <c r="E52" s="547" t="s">
        <v>7</v>
      </c>
      <c r="F52" s="504" t="n">
        <f aca="false">SUM(L52:AG52)</f>
        <v>7</v>
      </c>
      <c r="G52" s="508" t="n">
        <f aca="false">SUM(G53:G54)</f>
        <v>0</v>
      </c>
      <c r="H52" s="509" t="n">
        <f aca="false">SUM(H53:H54)</f>
        <v>0</v>
      </c>
      <c r="I52" s="509" t="n">
        <f aca="false">SUM(I53:I54)</f>
        <v>0</v>
      </c>
      <c r="J52" s="509" t="n">
        <f aca="false">SUM(J53:J54)</f>
        <v>0</v>
      </c>
      <c r="K52" s="510" t="n">
        <f aca="false">SUM(K53:K54)</f>
        <v>0</v>
      </c>
      <c r="L52" s="554" t="n">
        <f aca="false">SUM(L53:L54)</f>
        <v>0</v>
      </c>
      <c r="M52" s="509" t="n">
        <f aca="false">SUM(M53:M54)</f>
        <v>0</v>
      </c>
      <c r="N52" s="509" t="n">
        <f aca="false">SUM(N53:N54)</f>
        <v>0</v>
      </c>
      <c r="O52" s="509" t="n">
        <f aca="false">SUM(O53:O54)</f>
        <v>0</v>
      </c>
      <c r="P52" s="510" t="n">
        <f aca="false">SUM(P53:P54)</f>
        <v>0</v>
      </c>
      <c r="Q52" s="508" t="n">
        <f aca="false">SUM(Q53:Q54)</f>
        <v>0</v>
      </c>
      <c r="R52" s="509" t="n">
        <f aca="false">SUM(R53:R54)</f>
        <v>0</v>
      </c>
      <c r="S52" s="509" t="n">
        <f aca="false">SUM(S53:S54)</f>
        <v>0</v>
      </c>
      <c r="T52" s="509" t="n">
        <f aca="false">SUM(T53:T54)</f>
        <v>0</v>
      </c>
      <c r="U52" s="509" t="n">
        <f aca="false">SUM(U53:U54)</f>
        <v>0</v>
      </c>
      <c r="V52" s="509" t="n">
        <f aca="false">SUM(V53:V54)</f>
        <v>0</v>
      </c>
      <c r="W52" s="509" t="n">
        <f aca="false">SUM(W53:W54)</f>
        <v>0</v>
      </c>
      <c r="X52" s="509" t="n">
        <f aca="false">SUM(X53:X54)</f>
        <v>0</v>
      </c>
      <c r="Y52" s="509" t="n">
        <f aca="false">SUM(Y53:Y54)</f>
        <v>0</v>
      </c>
      <c r="Z52" s="509" t="n">
        <f aca="false">SUM(Z53:Z54)</f>
        <v>0</v>
      </c>
      <c r="AA52" s="509" t="n">
        <f aca="false">SUM(AA53:AA54)</f>
        <v>1</v>
      </c>
      <c r="AB52" s="509" t="n">
        <f aca="false">SUM(AB53:AB54)</f>
        <v>2</v>
      </c>
      <c r="AC52" s="509" t="n">
        <f aca="false">SUM(AC53:AC54)</f>
        <v>0</v>
      </c>
      <c r="AD52" s="509" t="n">
        <f aca="false">SUM(AD53:AD54)</f>
        <v>2</v>
      </c>
      <c r="AE52" s="509" t="n">
        <f aca="false">SUM(AE53:AE54)</f>
        <v>2</v>
      </c>
      <c r="AF52" s="509" t="n">
        <f aca="false">SUM(AF53:AF54)</f>
        <v>0</v>
      </c>
      <c r="AG52" s="510" t="n">
        <f aca="false">SUM(AG53:AG54)</f>
        <v>0</v>
      </c>
      <c r="AH52" s="444"/>
    </row>
    <row r="53" s="451" customFormat="true" ht="12" hidden="false" customHeight="true" outlineLevel="0" collapsed="false">
      <c r="A53" s="397"/>
      <c r="B53" s="507"/>
      <c r="C53" s="507"/>
      <c r="D53" s="529"/>
      <c r="E53" s="547" t="s">
        <v>475</v>
      </c>
      <c r="F53" s="555" t="n">
        <f aca="false">SUM(L53:AG53)</f>
        <v>3</v>
      </c>
      <c r="G53" s="556" t="n">
        <v>0</v>
      </c>
      <c r="H53" s="557" t="n">
        <v>0</v>
      </c>
      <c r="I53" s="557" t="n">
        <v>0</v>
      </c>
      <c r="J53" s="557" t="n">
        <v>0</v>
      </c>
      <c r="K53" s="558" t="n">
        <v>0</v>
      </c>
      <c r="L53" s="554" t="n">
        <f aca="false">SUM(G53:K53)</f>
        <v>0</v>
      </c>
      <c r="M53" s="557" t="n">
        <v>0</v>
      </c>
      <c r="N53" s="557" t="n">
        <v>0</v>
      </c>
      <c r="O53" s="557" t="n">
        <v>0</v>
      </c>
      <c r="P53" s="558" t="n">
        <v>0</v>
      </c>
      <c r="Q53" s="556" t="n">
        <v>0</v>
      </c>
      <c r="R53" s="557" t="n">
        <v>0</v>
      </c>
      <c r="S53" s="557" t="n">
        <v>0</v>
      </c>
      <c r="T53" s="557" t="n">
        <v>0</v>
      </c>
      <c r="U53" s="557" t="n">
        <v>0</v>
      </c>
      <c r="V53" s="557" t="n">
        <v>0</v>
      </c>
      <c r="W53" s="557" t="n">
        <v>0</v>
      </c>
      <c r="X53" s="557" t="n">
        <v>0</v>
      </c>
      <c r="Y53" s="557" t="n">
        <v>0</v>
      </c>
      <c r="Z53" s="557" t="n">
        <v>0</v>
      </c>
      <c r="AA53" s="557" t="n">
        <v>1</v>
      </c>
      <c r="AB53" s="557" t="n">
        <v>1</v>
      </c>
      <c r="AC53" s="557" t="n">
        <v>0</v>
      </c>
      <c r="AD53" s="557" t="n">
        <v>0</v>
      </c>
      <c r="AE53" s="557" t="n">
        <v>1</v>
      </c>
      <c r="AF53" s="557" t="n">
        <v>0</v>
      </c>
      <c r="AG53" s="558" t="n">
        <v>0</v>
      </c>
    </row>
    <row r="54" s="451" customFormat="true" ht="17.25" hidden="false" customHeight="true" outlineLevel="0" collapsed="false">
      <c r="A54" s="397"/>
      <c r="B54" s="507"/>
      <c r="C54" s="507"/>
      <c r="D54" s="529"/>
      <c r="E54" s="547" t="s">
        <v>476</v>
      </c>
      <c r="F54" s="555" t="n">
        <f aca="false">SUM(L54:AG54)</f>
        <v>4</v>
      </c>
      <c r="G54" s="556" t="n">
        <v>0</v>
      </c>
      <c r="H54" s="557" t="n">
        <v>0</v>
      </c>
      <c r="I54" s="557" t="n">
        <v>0</v>
      </c>
      <c r="J54" s="557" t="n">
        <v>0</v>
      </c>
      <c r="K54" s="558" t="n">
        <v>0</v>
      </c>
      <c r="L54" s="554" t="n">
        <f aca="false">SUM(G54:K54)</f>
        <v>0</v>
      </c>
      <c r="M54" s="557" t="n">
        <v>0</v>
      </c>
      <c r="N54" s="557" t="n">
        <v>0</v>
      </c>
      <c r="O54" s="557" t="n">
        <v>0</v>
      </c>
      <c r="P54" s="558" t="n">
        <v>0</v>
      </c>
      <c r="Q54" s="556" t="n">
        <v>0</v>
      </c>
      <c r="R54" s="557" t="n">
        <v>0</v>
      </c>
      <c r="S54" s="557" t="n">
        <v>0</v>
      </c>
      <c r="T54" s="557" t="n">
        <v>0</v>
      </c>
      <c r="U54" s="557" t="n">
        <v>0</v>
      </c>
      <c r="V54" s="557" t="n">
        <v>0</v>
      </c>
      <c r="W54" s="557" t="n">
        <v>0</v>
      </c>
      <c r="X54" s="557" t="n">
        <v>0</v>
      </c>
      <c r="Y54" s="557" t="n">
        <v>0</v>
      </c>
      <c r="Z54" s="557" t="n">
        <v>0</v>
      </c>
      <c r="AA54" s="557" t="n">
        <v>0</v>
      </c>
      <c r="AB54" s="557" t="n">
        <v>1</v>
      </c>
      <c r="AC54" s="557" t="n">
        <v>0</v>
      </c>
      <c r="AD54" s="557" t="n">
        <v>2</v>
      </c>
      <c r="AE54" s="557" t="n">
        <v>1</v>
      </c>
      <c r="AF54" s="557" t="n">
        <v>0</v>
      </c>
      <c r="AG54" s="558" t="n">
        <v>0</v>
      </c>
    </row>
    <row r="55" s="451" customFormat="true" ht="12" hidden="false" customHeight="true" outlineLevel="0" collapsed="false">
      <c r="A55" s="397" t="s">
        <v>445</v>
      </c>
      <c r="B55" s="515" t="s">
        <v>446</v>
      </c>
      <c r="C55" s="515"/>
      <c r="D55" s="338"/>
      <c r="E55" s="547" t="s">
        <v>7</v>
      </c>
      <c r="F55" s="504" t="n">
        <f aca="false">SUM(L55:AG55)</f>
        <v>144</v>
      </c>
      <c r="G55" s="508" t="n">
        <f aca="false">SUM(G56:G57)</f>
        <v>0</v>
      </c>
      <c r="H55" s="509" t="n">
        <f aca="false">SUM(H56:H57)</f>
        <v>1</v>
      </c>
      <c r="I55" s="509" t="n">
        <f aca="false">SUM(I56:I57)</f>
        <v>0</v>
      </c>
      <c r="J55" s="509" t="n">
        <f aca="false">SUM(J56:J57)</f>
        <v>0</v>
      </c>
      <c r="K55" s="510" t="n">
        <f aca="false">SUM(K56:K57)</f>
        <v>0</v>
      </c>
      <c r="L55" s="554" t="n">
        <f aca="false">SUM(L56:L57)</f>
        <v>1</v>
      </c>
      <c r="M55" s="509" t="n">
        <f aca="false">SUM(M56:M57)</f>
        <v>0</v>
      </c>
      <c r="N55" s="509" t="n">
        <f aca="false">SUM(N56:N57)</f>
        <v>0</v>
      </c>
      <c r="O55" s="509" t="n">
        <f aca="false">SUM(O56:O57)</f>
        <v>0</v>
      </c>
      <c r="P55" s="510" t="n">
        <f aca="false">SUM(P56:P57)</f>
        <v>0</v>
      </c>
      <c r="Q55" s="508" t="n">
        <f aca="false">SUM(Q56:Q57)</f>
        <v>0</v>
      </c>
      <c r="R55" s="509" t="n">
        <f aca="false">SUM(R56:R57)</f>
        <v>1</v>
      </c>
      <c r="S55" s="509" t="n">
        <f aca="false">SUM(S56:S57)</f>
        <v>1</v>
      </c>
      <c r="T55" s="509" t="n">
        <f aca="false">SUM(T56:T57)</f>
        <v>0</v>
      </c>
      <c r="U55" s="509" t="n">
        <f aca="false">SUM(U56:U57)</f>
        <v>0</v>
      </c>
      <c r="V55" s="509" t="n">
        <f aca="false">SUM(V56:V57)</f>
        <v>1</v>
      </c>
      <c r="W55" s="509" t="n">
        <f aca="false">SUM(W56:W57)</f>
        <v>0</v>
      </c>
      <c r="X55" s="509" t="n">
        <f aca="false">SUM(X56:X57)</f>
        <v>3</v>
      </c>
      <c r="Y55" s="509" t="n">
        <f aca="false">SUM(Y56:Y57)</f>
        <v>10</v>
      </c>
      <c r="Z55" s="509" t="n">
        <f aca="false">SUM(Z56:Z57)</f>
        <v>9</v>
      </c>
      <c r="AA55" s="509" t="n">
        <f aca="false">SUM(AA56:AA57)</f>
        <v>18</v>
      </c>
      <c r="AB55" s="509" t="n">
        <f aca="false">SUM(AB56:AB57)</f>
        <v>14</v>
      </c>
      <c r="AC55" s="509" t="n">
        <f aca="false">SUM(AC56:AC57)</f>
        <v>36</v>
      </c>
      <c r="AD55" s="509" t="n">
        <f aca="false">SUM(AD56:AD57)</f>
        <v>29</v>
      </c>
      <c r="AE55" s="509" t="n">
        <f aca="false">SUM(AE56:AE57)</f>
        <v>17</v>
      </c>
      <c r="AF55" s="509" t="n">
        <f aca="false">SUM(AF56:AF57)</f>
        <v>4</v>
      </c>
      <c r="AG55" s="510" t="n">
        <f aca="false">SUM(AG56:AG57)</f>
        <v>0</v>
      </c>
      <c r="AH55" s="444"/>
    </row>
    <row r="56" s="451" customFormat="true" ht="12" hidden="false" customHeight="true" outlineLevel="0" collapsed="false">
      <c r="A56" s="397"/>
      <c r="B56" s="515"/>
      <c r="C56" s="515"/>
      <c r="D56" s="529"/>
      <c r="E56" s="547" t="s">
        <v>475</v>
      </c>
      <c r="F56" s="555" t="n">
        <f aca="false">SUM(L56:AG56)</f>
        <v>63</v>
      </c>
      <c r="G56" s="556" t="n">
        <v>0</v>
      </c>
      <c r="H56" s="557" t="n">
        <v>0</v>
      </c>
      <c r="I56" s="557" t="n">
        <v>0</v>
      </c>
      <c r="J56" s="557" t="n">
        <v>0</v>
      </c>
      <c r="K56" s="558" t="n">
        <v>0</v>
      </c>
      <c r="L56" s="554" t="n">
        <f aca="false">SUM(G56:K56)</f>
        <v>0</v>
      </c>
      <c r="M56" s="557" t="n">
        <v>0</v>
      </c>
      <c r="N56" s="557" t="n">
        <v>0</v>
      </c>
      <c r="O56" s="557" t="n">
        <v>0</v>
      </c>
      <c r="P56" s="558" t="n">
        <v>0</v>
      </c>
      <c r="Q56" s="556" t="n">
        <v>0</v>
      </c>
      <c r="R56" s="557" t="n">
        <v>0</v>
      </c>
      <c r="S56" s="557" t="n">
        <v>1</v>
      </c>
      <c r="T56" s="557" t="n">
        <v>0</v>
      </c>
      <c r="U56" s="557" t="n">
        <v>0</v>
      </c>
      <c r="V56" s="557" t="n">
        <v>1</v>
      </c>
      <c r="W56" s="557" t="n">
        <v>0</v>
      </c>
      <c r="X56" s="557" t="n">
        <v>2</v>
      </c>
      <c r="Y56" s="557" t="n">
        <v>5</v>
      </c>
      <c r="Z56" s="557" t="n">
        <v>6</v>
      </c>
      <c r="AA56" s="557" t="n">
        <v>12</v>
      </c>
      <c r="AB56" s="557" t="n">
        <v>7</v>
      </c>
      <c r="AC56" s="557" t="n">
        <v>15</v>
      </c>
      <c r="AD56" s="557" t="n">
        <v>10</v>
      </c>
      <c r="AE56" s="557" t="n">
        <v>4</v>
      </c>
      <c r="AF56" s="557" t="n">
        <v>0</v>
      </c>
      <c r="AG56" s="558" t="n">
        <v>0</v>
      </c>
    </row>
    <row r="57" s="451" customFormat="true" ht="17.25" hidden="false" customHeight="true" outlineLevel="0" collapsed="false">
      <c r="A57" s="406"/>
      <c r="B57" s="515"/>
      <c r="C57" s="515"/>
      <c r="D57" s="564"/>
      <c r="E57" s="565" t="s">
        <v>476</v>
      </c>
      <c r="F57" s="566" t="n">
        <f aca="false">SUM(L57:AG57)</f>
        <v>81</v>
      </c>
      <c r="G57" s="556" t="n">
        <v>0</v>
      </c>
      <c r="H57" s="557" t="n">
        <v>1</v>
      </c>
      <c r="I57" s="557" t="n">
        <v>0</v>
      </c>
      <c r="J57" s="557" t="n">
        <v>0</v>
      </c>
      <c r="K57" s="558" t="n">
        <v>0</v>
      </c>
      <c r="L57" s="567" t="n">
        <f aca="false">SUM(G57:K57)</f>
        <v>1</v>
      </c>
      <c r="M57" s="557" t="n">
        <v>0</v>
      </c>
      <c r="N57" s="557" t="n">
        <v>0</v>
      </c>
      <c r="O57" s="557" t="n">
        <v>0</v>
      </c>
      <c r="P57" s="558" t="n">
        <v>0</v>
      </c>
      <c r="Q57" s="556" t="n">
        <v>0</v>
      </c>
      <c r="R57" s="557" t="n">
        <v>1</v>
      </c>
      <c r="S57" s="557" t="n">
        <v>0</v>
      </c>
      <c r="T57" s="557" t="n">
        <v>0</v>
      </c>
      <c r="U57" s="557" t="n">
        <v>0</v>
      </c>
      <c r="V57" s="557" t="n">
        <v>0</v>
      </c>
      <c r="W57" s="557" t="n">
        <v>0</v>
      </c>
      <c r="X57" s="557" t="n">
        <v>1</v>
      </c>
      <c r="Y57" s="557" t="n">
        <v>5</v>
      </c>
      <c r="Z57" s="557" t="n">
        <v>3</v>
      </c>
      <c r="AA57" s="557" t="n">
        <v>6</v>
      </c>
      <c r="AB57" s="557" t="n">
        <v>7</v>
      </c>
      <c r="AC57" s="557" t="n">
        <v>21</v>
      </c>
      <c r="AD57" s="557" t="n">
        <v>19</v>
      </c>
      <c r="AE57" s="557" t="n">
        <v>13</v>
      </c>
      <c r="AF57" s="557" t="n">
        <v>4</v>
      </c>
      <c r="AG57" s="558" t="n">
        <v>0</v>
      </c>
    </row>
    <row r="58" s="529" customFormat="true" ht="18.75" hidden="false" customHeight="true" outlineLevel="0" collapsed="false">
      <c r="A58" s="520" t="s">
        <v>447</v>
      </c>
      <c r="B58" s="521" t="s">
        <v>477</v>
      </c>
      <c r="C58" s="522" t="s">
        <v>374</v>
      </c>
      <c r="D58" s="523"/>
      <c r="E58" s="568" t="s">
        <v>7</v>
      </c>
      <c r="F58" s="525" t="n">
        <f aca="false">SUM(L58:AG58)</f>
        <v>9</v>
      </c>
      <c r="G58" s="526" t="n">
        <f aca="false">SUM(G59:G60)</f>
        <v>0</v>
      </c>
      <c r="H58" s="527" t="n">
        <f aca="false">SUM(H59:H60)</f>
        <v>0</v>
      </c>
      <c r="I58" s="527" t="n">
        <f aca="false">SUM(I59:I60)</f>
        <v>0</v>
      </c>
      <c r="J58" s="527" t="n">
        <f aca="false">SUM(J59:J60)</f>
        <v>0</v>
      </c>
      <c r="K58" s="528" t="n">
        <f aca="false">SUM(K59:K60)</f>
        <v>0</v>
      </c>
      <c r="L58" s="526" t="n">
        <f aca="false">SUM(L59:L60)</f>
        <v>0</v>
      </c>
      <c r="M58" s="527" t="n">
        <f aca="false">SUM(M59:M60)</f>
        <v>0</v>
      </c>
      <c r="N58" s="527" t="n">
        <f aca="false">SUM(N59:N60)</f>
        <v>0</v>
      </c>
      <c r="O58" s="527" t="n">
        <f aca="false">SUM(O59:O60)</f>
        <v>0</v>
      </c>
      <c r="P58" s="528" t="n">
        <f aca="false">SUM(P59:P60)</f>
        <v>0</v>
      </c>
      <c r="Q58" s="526" t="n">
        <f aca="false">SUM(Q59:Q60)</f>
        <v>0</v>
      </c>
      <c r="R58" s="527" t="n">
        <f aca="false">SUM(R59:R60)</f>
        <v>0</v>
      </c>
      <c r="S58" s="527" t="n">
        <f aca="false">SUM(S59:S60)</f>
        <v>0</v>
      </c>
      <c r="T58" s="527" t="n">
        <f aca="false">SUM(T59:T60)</f>
        <v>0</v>
      </c>
      <c r="U58" s="527" t="n">
        <f aca="false">SUM(U59:U60)</f>
        <v>0</v>
      </c>
      <c r="V58" s="527" t="n">
        <f aca="false">SUM(V59:V60)</f>
        <v>0</v>
      </c>
      <c r="W58" s="527" t="n">
        <f aca="false">SUM(W59:W60)</f>
        <v>0</v>
      </c>
      <c r="X58" s="527" t="n">
        <f aca="false">SUM(X59:X60)</f>
        <v>0</v>
      </c>
      <c r="Y58" s="527" t="n">
        <f aca="false">SUM(Y59:Y60)</f>
        <v>2</v>
      </c>
      <c r="Z58" s="527" t="n">
        <f aca="false">SUM(Z59:Z60)</f>
        <v>1</v>
      </c>
      <c r="AA58" s="527" t="n">
        <f aca="false">SUM(AA59:AA60)</f>
        <v>0</v>
      </c>
      <c r="AB58" s="527" t="n">
        <f aca="false">SUM(AB59:AB60)</f>
        <v>1</v>
      </c>
      <c r="AC58" s="527" t="n">
        <f aca="false">SUM(AC59:AC60)</f>
        <v>0</v>
      </c>
      <c r="AD58" s="527" t="n">
        <f aca="false">SUM(AD59:AD60)</f>
        <v>4</v>
      </c>
      <c r="AE58" s="527" t="n">
        <f aca="false">SUM(AE59:AE60)</f>
        <v>1</v>
      </c>
      <c r="AF58" s="527" t="n">
        <f aca="false">SUM(AF59:AF60)</f>
        <v>0</v>
      </c>
      <c r="AG58" s="528" t="n">
        <f aca="false">SUM(AG59:AG60)</f>
        <v>0</v>
      </c>
      <c r="AH58" s="435"/>
    </row>
    <row r="59" s="451" customFormat="true" ht="12" hidden="false" customHeight="true" outlineLevel="0" collapsed="false">
      <c r="A59" s="397"/>
      <c r="B59" s="530"/>
      <c r="C59" s="487"/>
      <c r="D59" s="529"/>
      <c r="E59" s="547" t="s">
        <v>475</v>
      </c>
      <c r="F59" s="555" t="n">
        <f aca="false">SUM(L59:AG59)</f>
        <v>3</v>
      </c>
      <c r="G59" s="556" t="n">
        <v>0</v>
      </c>
      <c r="H59" s="557" t="n">
        <v>0</v>
      </c>
      <c r="I59" s="557" t="n">
        <v>0</v>
      </c>
      <c r="J59" s="557" t="n">
        <v>0</v>
      </c>
      <c r="K59" s="558" t="n">
        <v>0</v>
      </c>
      <c r="L59" s="554" t="n">
        <f aca="false">SUM(G59:K59)</f>
        <v>0</v>
      </c>
      <c r="M59" s="557" t="n">
        <v>0</v>
      </c>
      <c r="N59" s="557" t="n">
        <v>0</v>
      </c>
      <c r="O59" s="557" t="n">
        <v>0</v>
      </c>
      <c r="P59" s="558" t="n">
        <v>0</v>
      </c>
      <c r="Q59" s="556" t="n">
        <v>0</v>
      </c>
      <c r="R59" s="557" t="n">
        <v>0</v>
      </c>
      <c r="S59" s="557" t="n">
        <v>0</v>
      </c>
      <c r="T59" s="557" t="n">
        <v>0</v>
      </c>
      <c r="U59" s="557" t="n">
        <v>0</v>
      </c>
      <c r="V59" s="557" t="n">
        <v>0</v>
      </c>
      <c r="W59" s="557" t="n">
        <v>0</v>
      </c>
      <c r="X59" s="557" t="n">
        <v>0</v>
      </c>
      <c r="Y59" s="557" t="n">
        <v>1</v>
      </c>
      <c r="Z59" s="557" t="n">
        <v>1</v>
      </c>
      <c r="AA59" s="557" t="n">
        <v>0</v>
      </c>
      <c r="AB59" s="557" t="n">
        <v>0</v>
      </c>
      <c r="AC59" s="557" t="n">
        <v>0</v>
      </c>
      <c r="AD59" s="557" t="n">
        <v>1</v>
      </c>
      <c r="AE59" s="557" t="n">
        <v>0</v>
      </c>
      <c r="AF59" s="557" t="n">
        <v>0</v>
      </c>
      <c r="AG59" s="558" t="n">
        <v>0</v>
      </c>
    </row>
    <row r="60" s="451" customFormat="true" ht="17.25" hidden="false" customHeight="true" outlineLevel="0" collapsed="false">
      <c r="A60" s="397"/>
      <c r="B60" s="530"/>
      <c r="C60" s="487"/>
      <c r="D60" s="529"/>
      <c r="E60" s="547" t="s">
        <v>476</v>
      </c>
      <c r="F60" s="555" t="n">
        <f aca="false">SUM(L60:AG60)</f>
        <v>6</v>
      </c>
      <c r="G60" s="556" t="n">
        <v>0</v>
      </c>
      <c r="H60" s="557" t="n">
        <v>0</v>
      </c>
      <c r="I60" s="557" t="n">
        <v>0</v>
      </c>
      <c r="J60" s="557" t="n">
        <v>0</v>
      </c>
      <c r="K60" s="558" t="n">
        <v>0</v>
      </c>
      <c r="L60" s="554" t="n">
        <f aca="false">SUM(G60:K60)</f>
        <v>0</v>
      </c>
      <c r="M60" s="557" t="n">
        <v>0</v>
      </c>
      <c r="N60" s="557" t="n">
        <v>0</v>
      </c>
      <c r="O60" s="557" t="n">
        <v>0</v>
      </c>
      <c r="P60" s="558" t="n">
        <v>0</v>
      </c>
      <c r="Q60" s="556" t="n">
        <v>0</v>
      </c>
      <c r="R60" s="557" t="n">
        <v>0</v>
      </c>
      <c r="S60" s="557" t="n">
        <v>0</v>
      </c>
      <c r="T60" s="557" t="n">
        <v>0</v>
      </c>
      <c r="U60" s="557" t="n">
        <v>0</v>
      </c>
      <c r="V60" s="557" t="n">
        <v>0</v>
      </c>
      <c r="W60" s="557" t="n">
        <v>0</v>
      </c>
      <c r="X60" s="557" t="n">
        <v>0</v>
      </c>
      <c r="Y60" s="557" t="n">
        <v>1</v>
      </c>
      <c r="Z60" s="557" t="n">
        <v>0</v>
      </c>
      <c r="AA60" s="557" t="n">
        <v>0</v>
      </c>
      <c r="AB60" s="557" t="n">
        <v>1</v>
      </c>
      <c r="AC60" s="557" t="n">
        <v>0</v>
      </c>
      <c r="AD60" s="557" t="n">
        <v>3</v>
      </c>
      <c r="AE60" s="557" t="n">
        <v>1</v>
      </c>
      <c r="AF60" s="557" t="n">
        <v>0</v>
      </c>
      <c r="AG60" s="558" t="n">
        <v>0</v>
      </c>
    </row>
    <row r="61" s="451" customFormat="true" ht="12" hidden="false" customHeight="true" outlineLevel="0" collapsed="false">
      <c r="A61" s="397" t="s">
        <v>448</v>
      </c>
      <c r="B61" s="465"/>
      <c r="C61" s="469" t="s">
        <v>449</v>
      </c>
      <c r="D61" s="467"/>
      <c r="E61" s="547" t="s">
        <v>7</v>
      </c>
      <c r="F61" s="504" t="n">
        <f aca="false">SUM(L61:AG61)</f>
        <v>28</v>
      </c>
      <c r="G61" s="508" t="n">
        <f aca="false">SUM(G62:G63)</f>
        <v>0</v>
      </c>
      <c r="H61" s="509" t="n">
        <f aca="false">SUM(H62:H63)</f>
        <v>0</v>
      </c>
      <c r="I61" s="509" t="n">
        <f aca="false">SUM(I62:I63)</f>
        <v>0</v>
      </c>
      <c r="J61" s="509" t="n">
        <f aca="false">SUM(J62:J63)</f>
        <v>0</v>
      </c>
      <c r="K61" s="510" t="n">
        <f aca="false">SUM(K62:K63)</f>
        <v>0</v>
      </c>
      <c r="L61" s="554" t="n">
        <f aca="false">SUM(L62:L63)</f>
        <v>0</v>
      </c>
      <c r="M61" s="509" t="n">
        <f aca="false">SUM(M62:M63)</f>
        <v>0</v>
      </c>
      <c r="N61" s="509" t="n">
        <f aca="false">SUM(N62:N63)</f>
        <v>0</v>
      </c>
      <c r="O61" s="509" t="n">
        <f aca="false">SUM(O62:O63)</f>
        <v>0</v>
      </c>
      <c r="P61" s="510" t="n">
        <f aca="false">SUM(P62:P63)</f>
        <v>0</v>
      </c>
      <c r="Q61" s="508" t="n">
        <f aca="false">SUM(Q62:Q63)</f>
        <v>0</v>
      </c>
      <c r="R61" s="509" t="n">
        <f aca="false">SUM(R62:R63)</f>
        <v>0</v>
      </c>
      <c r="S61" s="509" t="n">
        <f aca="false">SUM(S62:S63)</f>
        <v>0</v>
      </c>
      <c r="T61" s="509" t="n">
        <f aca="false">SUM(T62:T63)</f>
        <v>0</v>
      </c>
      <c r="U61" s="509" t="n">
        <f aca="false">SUM(U62:U63)</f>
        <v>0</v>
      </c>
      <c r="V61" s="509" t="n">
        <f aca="false">SUM(V62:V63)</f>
        <v>0</v>
      </c>
      <c r="W61" s="509" t="n">
        <f aca="false">SUM(W62:W63)</f>
        <v>0</v>
      </c>
      <c r="X61" s="509" t="n">
        <f aca="false">SUM(X62:X63)</f>
        <v>1</v>
      </c>
      <c r="Y61" s="509" t="n">
        <f aca="false">SUM(Y62:Y63)</f>
        <v>4</v>
      </c>
      <c r="Z61" s="509" t="n">
        <f aca="false">SUM(Z62:Z63)</f>
        <v>3</v>
      </c>
      <c r="AA61" s="509" t="n">
        <f aca="false">SUM(AA62:AA63)</f>
        <v>5</v>
      </c>
      <c r="AB61" s="509" t="n">
        <f aca="false">SUM(AB62:AB63)</f>
        <v>3</v>
      </c>
      <c r="AC61" s="509" t="n">
        <f aca="false">SUM(AC62:AC63)</f>
        <v>6</v>
      </c>
      <c r="AD61" s="509" t="n">
        <f aca="false">SUM(AD62:AD63)</f>
        <v>4</v>
      </c>
      <c r="AE61" s="509" t="n">
        <f aca="false">SUM(AE62:AE63)</f>
        <v>2</v>
      </c>
      <c r="AF61" s="509" t="n">
        <f aca="false">SUM(AF62:AF63)</f>
        <v>0</v>
      </c>
      <c r="AG61" s="510" t="n">
        <f aca="false">SUM(AG62:AG63)</f>
        <v>0</v>
      </c>
      <c r="AH61" s="444"/>
    </row>
    <row r="62" s="451" customFormat="true" ht="12" hidden="false" customHeight="true" outlineLevel="0" collapsed="false">
      <c r="A62" s="397"/>
      <c r="B62" s="465"/>
      <c r="C62" s="469"/>
      <c r="D62" s="529"/>
      <c r="E62" s="547" t="s">
        <v>475</v>
      </c>
      <c r="F62" s="555" t="n">
        <f aca="false">SUM(L62:AG62)</f>
        <v>16</v>
      </c>
      <c r="G62" s="556" t="n">
        <v>0</v>
      </c>
      <c r="H62" s="557" t="n">
        <v>0</v>
      </c>
      <c r="I62" s="557" t="n">
        <v>0</v>
      </c>
      <c r="J62" s="557" t="n">
        <v>0</v>
      </c>
      <c r="K62" s="558" t="n">
        <v>0</v>
      </c>
      <c r="L62" s="554" t="n">
        <f aca="false">SUM(G62:K62)</f>
        <v>0</v>
      </c>
      <c r="M62" s="557" t="n">
        <v>0</v>
      </c>
      <c r="N62" s="557" t="n">
        <v>0</v>
      </c>
      <c r="O62" s="557" t="n">
        <v>0</v>
      </c>
      <c r="P62" s="558" t="n">
        <v>0</v>
      </c>
      <c r="Q62" s="556" t="n">
        <v>0</v>
      </c>
      <c r="R62" s="557" t="n">
        <v>0</v>
      </c>
      <c r="S62" s="557" t="n">
        <v>0</v>
      </c>
      <c r="T62" s="557" t="n">
        <v>0</v>
      </c>
      <c r="U62" s="557" t="n">
        <v>0</v>
      </c>
      <c r="V62" s="557" t="n">
        <v>0</v>
      </c>
      <c r="W62" s="557" t="n">
        <v>0</v>
      </c>
      <c r="X62" s="557" t="n">
        <v>1</v>
      </c>
      <c r="Y62" s="557" t="n">
        <v>1</v>
      </c>
      <c r="Z62" s="557" t="n">
        <v>2</v>
      </c>
      <c r="AA62" s="557" t="n">
        <v>5</v>
      </c>
      <c r="AB62" s="557" t="n">
        <v>2</v>
      </c>
      <c r="AC62" s="557" t="n">
        <v>2</v>
      </c>
      <c r="AD62" s="557" t="n">
        <v>2</v>
      </c>
      <c r="AE62" s="557" t="n">
        <v>1</v>
      </c>
      <c r="AF62" s="557" t="n">
        <v>0</v>
      </c>
      <c r="AG62" s="558" t="n">
        <v>0</v>
      </c>
    </row>
    <row r="63" s="451" customFormat="true" ht="17.25" hidden="false" customHeight="true" outlineLevel="0" collapsed="false">
      <c r="A63" s="397"/>
      <c r="B63" s="465"/>
      <c r="C63" s="469"/>
      <c r="D63" s="529"/>
      <c r="E63" s="547" t="s">
        <v>476</v>
      </c>
      <c r="F63" s="555" t="n">
        <f aca="false">SUM(L63:AG63)</f>
        <v>12</v>
      </c>
      <c r="G63" s="556" t="n">
        <v>0</v>
      </c>
      <c r="H63" s="557" t="n">
        <v>0</v>
      </c>
      <c r="I63" s="557" t="n">
        <v>0</v>
      </c>
      <c r="J63" s="557" t="n">
        <v>0</v>
      </c>
      <c r="K63" s="558" t="n">
        <v>0</v>
      </c>
      <c r="L63" s="554" t="n">
        <f aca="false">SUM(G63:K63)</f>
        <v>0</v>
      </c>
      <c r="M63" s="557" t="n">
        <v>0</v>
      </c>
      <c r="N63" s="557" t="n">
        <v>0</v>
      </c>
      <c r="O63" s="557" t="n">
        <v>0</v>
      </c>
      <c r="P63" s="558" t="n">
        <v>0</v>
      </c>
      <c r="Q63" s="556" t="n">
        <v>0</v>
      </c>
      <c r="R63" s="557" t="n">
        <v>0</v>
      </c>
      <c r="S63" s="557" t="n">
        <v>0</v>
      </c>
      <c r="T63" s="557" t="n">
        <v>0</v>
      </c>
      <c r="U63" s="557" t="n">
        <v>0</v>
      </c>
      <c r="V63" s="557" t="n">
        <v>0</v>
      </c>
      <c r="W63" s="557" t="n">
        <v>0</v>
      </c>
      <c r="X63" s="557" t="n">
        <v>0</v>
      </c>
      <c r="Y63" s="557" t="n">
        <v>3</v>
      </c>
      <c r="Z63" s="557" t="n">
        <v>1</v>
      </c>
      <c r="AA63" s="557" t="n">
        <v>0</v>
      </c>
      <c r="AB63" s="557" t="n">
        <v>1</v>
      </c>
      <c r="AC63" s="557" t="n">
        <v>4</v>
      </c>
      <c r="AD63" s="557" t="n">
        <v>2</v>
      </c>
      <c r="AE63" s="557" t="n">
        <v>1</v>
      </c>
      <c r="AF63" s="557" t="n">
        <v>0</v>
      </c>
      <c r="AG63" s="558" t="n">
        <v>0</v>
      </c>
    </row>
    <row r="64" s="451" customFormat="true" ht="12" hidden="false" customHeight="true" outlineLevel="0" collapsed="false">
      <c r="A64" s="397" t="s">
        <v>450</v>
      </c>
      <c r="B64" s="465"/>
      <c r="C64" s="469" t="s">
        <v>451</v>
      </c>
      <c r="D64" s="467"/>
      <c r="E64" s="547" t="s">
        <v>7</v>
      </c>
      <c r="F64" s="504" t="n">
        <f aca="false">SUM(L64:AG64)</f>
        <v>15</v>
      </c>
      <c r="G64" s="508" t="n">
        <f aca="false">SUM(G65:G66)</f>
        <v>0</v>
      </c>
      <c r="H64" s="509" t="n">
        <f aca="false">SUM(H65:H66)</f>
        <v>0</v>
      </c>
      <c r="I64" s="509" t="n">
        <f aca="false">SUM(I65:I66)</f>
        <v>0</v>
      </c>
      <c r="J64" s="509" t="n">
        <f aca="false">SUM(J65:J66)</f>
        <v>0</v>
      </c>
      <c r="K64" s="510" t="n">
        <f aca="false">SUM(K65:K66)</f>
        <v>0</v>
      </c>
      <c r="L64" s="554" t="n">
        <f aca="false">SUM(L65:L66)</f>
        <v>0</v>
      </c>
      <c r="M64" s="509" t="n">
        <f aca="false">SUM(M65:M66)</f>
        <v>0</v>
      </c>
      <c r="N64" s="509" t="n">
        <f aca="false">SUM(N65:N66)</f>
        <v>0</v>
      </c>
      <c r="O64" s="509" t="n">
        <f aca="false">SUM(O65:O66)</f>
        <v>0</v>
      </c>
      <c r="P64" s="510" t="n">
        <f aca="false">SUM(P65:P66)</f>
        <v>0</v>
      </c>
      <c r="Q64" s="508" t="n">
        <f aca="false">SUM(Q65:Q66)</f>
        <v>0</v>
      </c>
      <c r="R64" s="509" t="n">
        <f aca="false">SUM(R65:R66)</f>
        <v>1</v>
      </c>
      <c r="S64" s="509" t="n">
        <f aca="false">SUM(S65:S66)</f>
        <v>0</v>
      </c>
      <c r="T64" s="509" t="n">
        <f aca="false">SUM(T65:T66)</f>
        <v>0</v>
      </c>
      <c r="U64" s="509" t="n">
        <f aca="false">SUM(U65:U66)</f>
        <v>0</v>
      </c>
      <c r="V64" s="509" t="n">
        <f aca="false">SUM(V65:V66)</f>
        <v>0</v>
      </c>
      <c r="W64" s="509" t="n">
        <f aca="false">SUM(W65:W66)</f>
        <v>0</v>
      </c>
      <c r="X64" s="509" t="n">
        <f aca="false">SUM(X65:X66)</f>
        <v>0</v>
      </c>
      <c r="Y64" s="509" t="n">
        <f aca="false">SUM(Y65:Y66)</f>
        <v>1</v>
      </c>
      <c r="Z64" s="509" t="n">
        <f aca="false">SUM(Z65:Z66)</f>
        <v>1</v>
      </c>
      <c r="AA64" s="509" t="n">
        <f aca="false">SUM(AA65:AA66)</f>
        <v>0</v>
      </c>
      <c r="AB64" s="509" t="n">
        <f aca="false">SUM(AB65:AB66)</f>
        <v>1</v>
      </c>
      <c r="AC64" s="509" t="n">
        <f aca="false">SUM(AC65:AC66)</f>
        <v>3</v>
      </c>
      <c r="AD64" s="509" t="n">
        <f aca="false">SUM(AD65:AD66)</f>
        <v>2</v>
      </c>
      <c r="AE64" s="509" t="n">
        <f aca="false">SUM(AE65:AE66)</f>
        <v>4</v>
      </c>
      <c r="AF64" s="509" t="n">
        <f aca="false">SUM(AF65:AF66)</f>
        <v>2</v>
      </c>
      <c r="AG64" s="510" t="n">
        <f aca="false">SUM(AG65:AG66)</f>
        <v>0</v>
      </c>
      <c r="AH64" s="444"/>
    </row>
    <row r="65" s="451" customFormat="true" ht="12" hidden="false" customHeight="true" outlineLevel="0" collapsed="false">
      <c r="A65" s="397"/>
      <c r="B65" s="465"/>
      <c r="C65" s="469"/>
      <c r="D65" s="529"/>
      <c r="E65" s="547" t="s">
        <v>475</v>
      </c>
      <c r="F65" s="555" t="n">
        <f aca="false">SUM(L65:AG65)</f>
        <v>5</v>
      </c>
      <c r="G65" s="556" t="n">
        <v>0</v>
      </c>
      <c r="H65" s="557" t="n">
        <v>0</v>
      </c>
      <c r="I65" s="557" t="n">
        <v>0</v>
      </c>
      <c r="J65" s="557" t="n">
        <v>0</v>
      </c>
      <c r="K65" s="558" t="n">
        <v>0</v>
      </c>
      <c r="L65" s="554" t="n">
        <f aca="false">SUM(G65:K65)</f>
        <v>0</v>
      </c>
      <c r="M65" s="557" t="n">
        <v>0</v>
      </c>
      <c r="N65" s="557" t="n">
        <v>0</v>
      </c>
      <c r="O65" s="557" t="n">
        <v>0</v>
      </c>
      <c r="P65" s="558" t="n">
        <v>0</v>
      </c>
      <c r="Q65" s="556" t="n">
        <v>0</v>
      </c>
      <c r="R65" s="557" t="n">
        <v>0</v>
      </c>
      <c r="S65" s="557" t="n">
        <v>0</v>
      </c>
      <c r="T65" s="557" t="n">
        <v>0</v>
      </c>
      <c r="U65" s="557" t="n">
        <v>0</v>
      </c>
      <c r="V65" s="557" t="n">
        <v>0</v>
      </c>
      <c r="W65" s="557" t="n">
        <v>0</v>
      </c>
      <c r="X65" s="557" t="n">
        <v>0</v>
      </c>
      <c r="Y65" s="557" t="n">
        <v>1</v>
      </c>
      <c r="Z65" s="557" t="n">
        <v>1</v>
      </c>
      <c r="AA65" s="557" t="n">
        <v>0</v>
      </c>
      <c r="AB65" s="557" t="n">
        <v>0</v>
      </c>
      <c r="AC65" s="557" t="n">
        <v>1</v>
      </c>
      <c r="AD65" s="557" t="n">
        <v>1</v>
      </c>
      <c r="AE65" s="557" t="n">
        <v>1</v>
      </c>
      <c r="AF65" s="557" t="n">
        <v>0</v>
      </c>
      <c r="AG65" s="558" t="n">
        <v>0</v>
      </c>
    </row>
    <row r="66" s="451" customFormat="true" ht="17.25" hidden="false" customHeight="true" outlineLevel="0" collapsed="false">
      <c r="A66" s="397"/>
      <c r="B66" s="465"/>
      <c r="C66" s="469"/>
      <c r="D66" s="529"/>
      <c r="E66" s="547" t="s">
        <v>476</v>
      </c>
      <c r="F66" s="555" t="n">
        <f aca="false">SUM(L66:AG66)</f>
        <v>10</v>
      </c>
      <c r="G66" s="556" t="n">
        <v>0</v>
      </c>
      <c r="H66" s="557" t="n">
        <v>0</v>
      </c>
      <c r="I66" s="557" t="n">
        <v>0</v>
      </c>
      <c r="J66" s="557" t="n">
        <v>0</v>
      </c>
      <c r="K66" s="558" t="n">
        <v>0</v>
      </c>
      <c r="L66" s="554" t="n">
        <f aca="false">SUM(G66:K66)</f>
        <v>0</v>
      </c>
      <c r="M66" s="557" t="n">
        <v>0</v>
      </c>
      <c r="N66" s="557" t="n">
        <v>0</v>
      </c>
      <c r="O66" s="557" t="n">
        <v>0</v>
      </c>
      <c r="P66" s="558" t="n">
        <v>0</v>
      </c>
      <c r="Q66" s="556" t="n">
        <v>0</v>
      </c>
      <c r="R66" s="557" t="n">
        <v>1</v>
      </c>
      <c r="S66" s="557" t="n">
        <v>0</v>
      </c>
      <c r="T66" s="557" t="n">
        <v>0</v>
      </c>
      <c r="U66" s="557" t="n">
        <v>0</v>
      </c>
      <c r="V66" s="557" t="n">
        <v>0</v>
      </c>
      <c r="W66" s="557" t="n">
        <v>0</v>
      </c>
      <c r="X66" s="557" t="n">
        <v>0</v>
      </c>
      <c r="Y66" s="557" t="n">
        <v>0</v>
      </c>
      <c r="Z66" s="557" t="n">
        <v>0</v>
      </c>
      <c r="AA66" s="557" t="n">
        <v>0</v>
      </c>
      <c r="AB66" s="557" t="n">
        <v>1</v>
      </c>
      <c r="AC66" s="557" t="n">
        <v>2</v>
      </c>
      <c r="AD66" s="557" t="n">
        <v>1</v>
      </c>
      <c r="AE66" s="557" t="n">
        <v>3</v>
      </c>
      <c r="AF66" s="557" t="n">
        <v>2</v>
      </c>
      <c r="AG66" s="558" t="n">
        <v>0</v>
      </c>
    </row>
    <row r="67" s="451" customFormat="true" ht="12" hidden="false" customHeight="true" outlineLevel="0" collapsed="false">
      <c r="A67" s="397" t="s">
        <v>452</v>
      </c>
      <c r="B67" s="465"/>
      <c r="C67" s="470" t="s">
        <v>376</v>
      </c>
      <c r="D67" s="338"/>
      <c r="E67" s="547" t="s">
        <v>7</v>
      </c>
      <c r="F67" s="504" t="n">
        <f aca="false">SUM(L67:AG67)</f>
        <v>74</v>
      </c>
      <c r="G67" s="508" t="n">
        <f aca="false">SUM(G68:G69)</f>
        <v>0</v>
      </c>
      <c r="H67" s="509" t="n">
        <f aca="false">SUM(H68:H69)</f>
        <v>0</v>
      </c>
      <c r="I67" s="509" t="n">
        <f aca="false">SUM(I68:I69)</f>
        <v>0</v>
      </c>
      <c r="J67" s="509" t="n">
        <f aca="false">SUM(J68:J69)</f>
        <v>0</v>
      </c>
      <c r="K67" s="510" t="n">
        <f aca="false">SUM(K68:K69)</f>
        <v>0</v>
      </c>
      <c r="L67" s="554" t="n">
        <f aca="false">SUM(L68:L69)</f>
        <v>0</v>
      </c>
      <c r="M67" s="509" t="n">
        <f aca="false">SUM(M68:M69)</f>
        <v>0</v>
      </c>
      <c r="N67" s="509" t="n">
        <f aca="false">SUM(N68:N69)</f>
        <v>0</v>
      </c>
      <c r="O67" s="509" t="n">
        <f aca="false">SUM(O68:O69)</f>
        <v>0</v>
      </c>
      <c r="P67" s="510" t="n">
        <f aca="false">SUM(P68:P69)</f>
        <v>0</v>
      </c>
      <c r="Q67" s="508" t="n">
        <f aca="false">SUM(Q68:Q69)</f>
        <v>0</v>
      </c>
      <c r="R67" s="509" t="n">
        <f aca="false">SUM(R68:R69)</f>
        <v>0</v>
      </c>
      <c r="S67" s="509" t="n">
        <f aca="false">SUM(S68:S69)</f>
        <v>1</v>
      </c>
      <c r="T67" s="509" t="n">
        <f aca="false">SUM(T68:T69)</f>
        <v>0</v>
      </c>
      <c r="U67" s="509" t="n">
        <f aca="false">SUM(U68:U69)</f>
        <v>0</v>
      </c>
      <c r="V67" s="509" t="n">
        <f aca="false">SUM(V68:V69)</f>
        <v>1</v>
      </c>
      <c r="W67" s="509" t="n">
        <f aca="false">SUM(W68:W69)</f>
        <v>0</v>
      </c>
      <c r="X67" s="509" t="n">
        <f aca="false">SUM(X68:X69)</f>
        <v>2</v>
      </c>
      <c r="Y67" s="509" t="n">
        <f aca="false">SUM(Y68:Y69)</f>
        <v>2</v>
      </c>
      <c r="Z67" s="509" t="n">
        <f aca="false">SUM(Z68:Z69)</f>
        <v>2</v>
      </c>
      <c r="AA67" s="509" t="n">
        <f aca="false">SUM(AA68:AA69)</f>
        <v>10</v>
      </c>
      <c r="AB67" s="509" t="n">
        <f aca="false">SUM(AB68:AB69)</f>
        <v>7</v>
      </c>
      <c r="AC67" s="509" t="n">
        <f aca="false">SUM(AC68:AC69)</f>
        <v>21</v>
      </c>
      <c r="AD67" s="509" t="n">
        <f aca="false">SUM(AD68:AD69)</f>
        <v>16</v>
      </c>
      <c r="AE67" s="509" t="n">
        <f aca="false">SUM(AE68:AE69)</f>
        <v>10</v>
      </c>
      <c r="AF67" s="509" t="n">
        <f aca="false">SUM(AF68:AF69)</f>
        <v>2</v>
      </c>
      <c r="AG67" s="510" t="n">
        <f aca="false">SUM(AG68:AG69)</f>
        <v>0</v>
      </c>
      <c r="AH67" s="444"/>
    </row>
    <row r="68" s="451" customFormat="true" ht="12" hidden="false" customHeight="true" outlineLevel="0" collapsed="false">
      <c r="A68" s="397"/>
      <c r="B68" s="465"/>
      <c r="C68" s="470"/>
      <c r="D68" s="529"/>
      <c r="E68" s="547" t="s">
        <v>475</v>
      </c>
      <c r="F68" s="555" t="n">
        <f aca="false">SUM(L68:AG68)</f>
        <v>32</v>
      </c>
      <c r="G68" s="556" t="n">
        <v>0</v>
      </c>
      <c r="H68" s="557" t="n">
        <v>0</v>
      </c>
      <c r="I68" s="557" t="n">
        <v>0</v>
      </c>
      <c r="J68" s="557" t="n">
        <v>0</v>
      </c>
      <c r="K68" s="558" t="n">
        <v>0</v>
      </c>
      <c r="L68" s="554" t="n">
        <f aca="false">SUM(G68:K68)</f>
        <v>0</v>
      </c>
      <c r="M68" s="557" t="n">
        <v>0</v>
      </c>
      <c r="N68" s="557" t="n">
        <v>0</v>
      </c>
      <c r="O68" s="557" t="n">
        <v>0</v>
      </c>
      <c r="P68" s="558" t="n">
        <v>0</v>
      </c>
      <c r="Q68" s="556" t="n">
        <v>0</v>
      </c>
      <c r="R68" s="557" t="n">
        <v>0</v>
      </c>
      <c r="S68" s="557" t="n">
        <v>1</v>
      </c>
      <c r="T68" s="557" t="n">
        <v>0</v>
      </c>
      <c r="U68" s="557" t="n">
        <v>0</v>
      </c>
      <c r="V68" s="557" t="n">
        <v>1</v>
      </c>
      <c r="W68" s="557" t="n">
        <v>0</v>
      </c>
      <c r="X68" s="557" t="n">
        <v>1</v>
      </c>
      <c r="Y68" s="557" t="n">
        <v>1</v>
      </c>
      <c r="Z68" s="557" t="n">
        <v>1</v>
      </c>
      <c r="AA68" s="557" t="n">
        <v>5</v>
      </c>
      <c r="AB68" s="557" t="n">
        <v>3</v>
      </c>
      <c r="AC68" s="557" t="n">
        <v>11</v>
      </c>
      <c r="AD68" s="557" t="n">
        <v>6</v>
      </c>
      <c r="AE68" s="557" t="n">
        <v>2</v>
      </c>
      <c r="AF68" s="557" t="n">
        <v>0</v>
      </c>
      <c r="AG68" s="558" t="n">
        <v>0</v>
      </c>
    </row>
    <row r="69" s="451" customFormat="true" ht="17.25" hidden="false" customHeight="true" outlineLevel="0" collapsed="false">
      <c r="A69" s="397"/>
      <c r="B69" s="465"/>
      <c r="C69" s="470"/>
      <c r="D69" s="529"/>
      <c r="E69" s="547" t="s">
        <v>476</v>
      </c>
      <c r="F69" s="555" t="n">
        <f aca="false">SUM(L69:AG69)</f>
        <v>42</v>
      </c>
      <c r="G69" s="556" t="n">
        <v>0</v>
      </c>
      <c r="H69" s="557" t="n">
        <v>0</v>
      </c>
      <c r="I69" s="557" t="n">
        <v>0</v>
      </c>
      <c r="J69" s="557" t="n">
        <v>0</v>
      </c>
      <c r="K69" s="558" t="n">
        <v>0</v>
      </c>
      <c r="L69" s="554" t="n">
        <f aca="false">SUM(G69:K69)</f>
        <v>0</v>
      </c>
      <c r="M69" s="557" t="n">
        <v>0</v>
      </c>
      <c r="N69" s="557" t="n">
        <v>0</v>
      </c>
      <c r="O69" s="557" t="n">
        <v>0</v>
      </c>
      <c r="P69" s="558" t="n">
        <v>0</v>
      </c>
      <c r="Q69" s="556" t="n">
        <v>0</v>
      </c>
      <c r="R69" s="557" t="n">
        <v>0</v>
      </c>
      <c r="S69" s="557" t="n">
        <v>0</v>
      </c>
      <c r="T69" s="557" t="n">
        <v>0</v>
      </c>
      <c r="U69" s="557" t="n">
        <v>0</v>
      </c>
      <c r="V69" s="557" t="n">
        <v>0</v>
      </c>
      <c r="W69" s="557" t="n">
        <v>0</v>
      </c>
      <c r="X69" s="557" t="n">
        <v>1</v>
      </c>
      <c r="Y69" s="557" t="n">
        <v>1</v>
      </c>
      <c r="Z69" s="557" t="n">
        <v>1</v>
      </c>
      <c r="AA69" s="557" t="n">
        <v>5</v>
      </c>
      <c r="AB69" s="557" t="n">
        <v>4</v>
      </c>
      <c r="AC69" s="557" t="n">
        <v>10</v>
      </c>
      <c r="AD69" s="557" t="n">
        <v>10</v>
      </c>
      <c r="AE69" s="557" t="n">
        <v>8</v>
      </c>
      <c r="AF69" s="557" t="n">
        <v>2</v>
      </c>
      <c r="AG69" s="558" t="n">
        <v>0</v>
      </c>
    </row>
    <row r="70" s="451" customFormat="true" ht="12" hidden="false" customHeight="true" outlineLevel="0" collapsed="false">
      <c r="A70" s="397" t="s">
        <v>453</v>
      </c>
      <c r="B70" s="507" t="s">
        <v>151</v>
      </c>
      <c r="C70" s="507"/>
      <c r="D70" s="338"/>
      <c r="E70" s="547" t="s">
        <v>7</v>
      </c>
      <c r="F70" s="504" t="n">
        <f aca="false">SUM(L70:AG70)</f>
        <v>89</v>
      </c>
      <c r="G70" s="508" t="n">
        <f aca="false">SUM(G71:G72)</f>
        <v>0</v>
      </c>
      <c r="H70" s="509" t="n">
        <f aca="false">SUM(H71:H72)</f>
        <v>0</v>
      </c>
      <c r="I70" s="509" t="n">
        <f aca="false">SUM(I71:I72)</f>
        <v>0</v>
      </c>
      <c r="J70" s="509" t="n">
        <f aca="false">SUM(J71:J72)</f>
        <v>0</v>
      </c>
      <c r="K70" s="510" t="n">
        <f aca="false">SUM(K71:K72)</f>
        <v>0</v>
      </c>
      <c r="L70" s="554" t="n">
        <f aca="false">SUM(L71:L72)</f>
        <v>0</v>
      </c>
      <c r="M70" s="509" t="n">
        <f aca="false">SUM(M71:M72)</f>
        <v>0</v>
      </c>
      <c r="N70" s="509" t="n">
        <f aca="false">SUM(N71:N72)</f>
        <v>0</v>
      </c>
      <c r="O70" s="509" t="n">
        <f aca="false">SUM(O71:O72)</f>
        <v>0</v>
      </c>
      <c r="P70" s="510" t="n">
        <f aca="false">SUM(P71:P72)</f>
        <v>0</v>
      </c>
      <c r="Q70" s="508" t="n">
        <f aca="false">SUM(Q71:Q72)</f>
        <v>0</v>
      </c>
      <c r="R70" s="509" t="n">
        <f aca="false">SUM(R71:R72)</f>
        <v>0</v>
      </c>
      <c r="S70" s="509" t="n">
        <f aca="false">SUM(S71:S72)</f>
        <v>1</v>
      </c>
      <c r="T70" s="509" t="n">
        <f aca="false">SUM(T71:T72)</f>
        <v>0</v>
      </c>
      <c r="U70" s="509" t="n">
        <f aca="false">SUM(U71:U72)</f>
        <v>1</v>
      </c>
      <c r="V70" s="509" t="n">
        <f aca="false">SUM(V71:V72)</f>
        <v>2</v>
      </c>
      <c r="W70" s="509" t="n">
        <f aca="false">SUM(W71:W72)</f>
        <v>3</v>
      </c>
      <c r="X70" s="509" t="n">
        <f aca="false">SUM(X71:X72)</f>
        <v>2</v>
      </c>
      <c r="Y70" s="509" t="n">
        <f aca="false">SUM(Y71:Y72)</f>
        <v>1</v>
      </c>
      <c r="Z70" s="509" t="n">
        <f aca="false">SUM(Z71:Z72)</f>
        <v>6</v>
      </c>
      <c r="AA70" s="509" t="n">
        <f aca="false">SUM(AA71:AA72)</f>
        <v>10</v>
      </c>
      <c r="AB70" s="509" t="n">
        <f aca="false">SUM(AB71:AB72)</f>
        <v>17</v>
      </c>
      <c r="AC70" s="509" t="n">
        <f aca="false">SUM(AC71:AC72)</f>
        <v>24</v>
      </c>
      <c r="AD70" s="509" t="n">
        <f aca="false">SUM(AD71:AD72)</f>
        <v>18</v>
      </c>
      <c r="AE70" s="509" t="n">
        <f aca="false">SUM(AE71:AE72)</f>
        <v>3</v>
      </c>
      <c r="AF70" s="509" t="n">
        <f aca="false">SUM(AF71:AF72)</f>
        <v>1</v>
      </c>
      <c r="AG70" s="510" t="n">
        <f aca="false">SUM(AG71:AG72)</f>
        <v>0</v>
      </c>
    </row>
    <row r="71" s="451" customFormat="true" ht="12" hidden="false" customHeight="true" outlineLevel="0" collapsed="false">
      <c r="A71" s="397"/>
      <c r="B71" s="507"/>
      <c r="C71" s="507"/>
      <c r="D71" s="529"/>
      <c r="E71" s="547" t="s">
        <v>475</v>
      </c>
      <c r="F71" s="555" t="n">
        <f aca="false">SUM(L71:AG71)</f>
        <v>46</v>
      </c>
      <c r="G71" s="556" t="n">
        <v>0</v>
      </c>
      <c r="H71" s="557" t="n">
        <v>0</v>
      </c>
      <c r="I71" s="557" t="n">
        <v>0</v>
      </c>
      <c r="J71" s="557" t="n">
        <v>0</v>
      </c>
      <c r="K71" s="558" t="n">
        <v>0</v>
      </c>
      <c r="L71" s="554" t="n">
        <f aca="false">SUM(G71:K71)</f>
        <v>0</v>
      </c>
      <c r="M71" s="557" t="n">
        <v>0</v>
      </c>
      <c r="N71" s="557" t="n">
        <v>0</v>
      </c>
      <c r="O71" s="557" t="n">
        <v>0</v>
      </c>
      <c r="P71" s="558" t="n">
        <v>0</v>
      </c>
      <c r="Q71" s="556" t="n">
        <v>0</v>
      </c>
      <c r="R71" s="557" t="n">
        <v>0</v>
      </c>
      <c r="S71" s="557" t="n">
        <v>1</v>
      </c>
      <c r="T71" s="557" t="n">
        <v>0</v>
      </c>
      <c r="U71" s="557" t="n">
        <v>1</v>
      </c>
      <c r="V71" s="557" t="n">
        <v>1</v>
      </c>
      <c r="W71" s="557" t="n">
        <v>2</v>
      </c>
      <c r="X71" s="557" t="n">
        <v>2</v>
      </c>
      <c r="Y71" s="557" t="n">
        <v>1</v>
      </c>
      <c r="Z71" s="557" t="n">
        <v>5</v>
      </c>
      <c r="AA71" s="557" t="n">
        <v>5</v>
      </c>
      <c r="AB71" s="557" t="n">
        <v>14</v>
      </c>
      <c r="AC71" s="557" t="n">
        <v>11</v>
      </c>
      <c r="AD71" s="557" t="n">
        <v>2</v>
      </c>
      <c r="AE71" s="557" t="n">
        <v>1</v>
      </c>
      <c r="AF71" s="557" t="n">
        <v>0</v>
      </c>
      <c r="AG71" s="558" t="n">
        <v>0</v>
      </c>
      <c r="AH71" s="531"/>
    </row>
    <row r="72" s="451" customFormat="true" ht="17.25" hidden="false" customHeight="true" outlineLevel="0" collapsed="false">
      <c r="A72" s="397"/>
      <c r="B72" s="507"/>
      <c r="C72" s="507"/>
      <c r="D72" s="529"/>
      <c r="E72" s="547" t="s">
        <v>476</v>
      </c>
      <c r="F72" s="555" t="n">
        <f aca="false">SUM(L72:AG72)</f>
        <v>43</v>
      </c>
      <c r="G72" s="556" t="n">
        <v>0</v>
      </c>
      <c r="H72" s="557" t="n">
        <v>0</v>
      </c>
      <c r="I72" s="557" t="n">
        <v>0</v>
      </c>
      <c r="J72" s="557" t="n">
        <v>0</v>
      </c>
      <c r="K72" s="558" t="n">
        <v>0</v>
      </c>
      <c r="L72" s="554" t="n">
        <f aca="false">SUM(G72:K72)</f>
        <v>0</v>
      </c>
      <c r="M72" s="557" t="n">
        <v>0</v>
      </c>
      <c r="N72" s="557" t="n">
        <v>0</v>
      </c>
      <c r="O72" s="557" t="n">
        <v>0</v>
      </c>
      <c r="P72" s="558" t="n">
        <v>0</v>
      </c>
      <c r="Q72" s="556" t="n">
        <v>0</v>
      </c>
      <c r="R72" s="557" t="n">
        <v>0</v>
      </c>
      <c r="S72" s="557" t="n">
        <v>0</v>
      </c>
      <c r="T72" s="557" t="n">
        <v>0</v>
      </c>
      <c r="U72" s="557" t="n">
        <v>0</v>
      </c>
      <c r="V72" s="557" t="n">
        <v>1</v>
      </c>
      <c r="W72" s="557" t="n">
        <v>1</v>
      </c>
      <c r="X72" s="557" t="n">
        <v>0</v>
      </c>
      <c r="Y72" s="557" t="n">
        <v>0</v>
      </c>
      <c r="Z72" s="557" t="n">
        <v>1</v>
      </c>
      <c r="AA72" s="557" t="n">
        <v>5</v>
      </c>
      <c r="AB72" s="557" t="n">
        <v>3</v>
      </c>
      <c r="AC72" s="557" t="n">
        <v>13</v>
      </c>
      <c r="AD72" s="557" t="n">
        <v>16</v>
      </c>
      <c r="AE72" s="557" t="n">
        <v>2</v>
      </c>
      <c r="AF72" s="557" t="n">
        <v>1</v>
      </c>
      <c r="AG72" s="558" t="n">
        <v>0</v>
      </c>
      <c r="AH72" s="531"/>
    </row>
    <row r="73" s="451" customFormat="true" ht="12" hidden="false" customHeight="true" outlineLevel="0" collapsed="false">
      <c r="A73" s="397" t="s">
        <v>454</v>
      </c>
      <c r="B73" s="465" t="s">
        <v>477</v>
      </c>
      <c r="C73" s="470" t="s">
        <v>455</v>
      </c>
      <c r="D73" s="338"/>
      <c r="E73" s="547" t="s">
        <v>7</v>
      </c>
      <c r="F73" s="504" t="n">
        <f aca="false">SUM(L73:AG73)</f>
        <v>8</v>
      </c>
      <c r="G73" s="508" t="n">
        <f aca="false">SUM(G74:G75)</f>
        <v>0</v>
      </c>
      <c r="H73" s="509" t="n">
        <f aca="false">SUM(H74:H75)</f>
        <v>0</v>
      </c>
      <c r="I73" s="509" t="n">
        <f aca="false">SUM(I74:I75)</f>
        <v>0</v>
      </c>
      <c r="J73" s="509" t="n">
        <f aca="false">SUM(J74:J75)</f>
        <v>0</v>
      </c>
      <c r="K73" s="510" t="n">
        <f aca="false">SUM(K74:K75)</f>
        <v>0</v>
      </c>
      <c r="L73" s="554" t="n">
        <f aca="false">SUM(L74:L75)</f>
        <v>0</v>
      </c>
      <c r="M73" s="509" t="n">
        <f aca="false">SUM(M74:M75)</f>
        <v>0</v>
      </c>
      <c r="N73" s="509" t="n">
        <f aca="false">SUM(N74:N75)</f>
        <v>0</v>
      </c>
      <c r="O73" s="509" t="n">
        <f aca="false">SUM(O74:O75)</f>
        <v>0</v>
      </c>
      <c r="P73" s="510" t="n">
        <f aca="false">SUM(P74:P75)</f>
        <v>0</v>
      </c>
      <c r="Q73" s="508" t="n">
        <f aca="false">SUM(Q74:Q75)</f>
        <v>0</v>
      </c>
      <c r="R73" s="509" t="n">
        <f aca="false">SUM(R74:R75)</f>
        <v>0</v>
      </c>
      <c r="S73" s="509" t="n">
        <f aca="false">SUM(S74:S75)</f>
        <v>1</v>
      </c>
      <c r="T73" s="509" t="n">
        <f aca="false">SUM(T74:T75)</f>
        <v>0</v>
      </c>
      <c r="U73" s="509" t="n">
        <f aca="false">SUM(U74:U75)</f>
        <v>0</v>
      </c>
      <c r="V73" s="509" t="n">
        <f aca="false">SUM(V74:V75)</f>
        <v>1</v>
      </c>
      <c r="W73" s="509" t="n">
        <f aca="false">SUM(W74:W75)</f>
        <v>0</v>
      </c>
      <c r="X73" s="509" t="n">
        <f aca="false">SUM(X74:X75)</f>
        <v>0</v>
      </c>
      <c r="Y73" s="509" t="n">
        <f aca="false">SUM(Y74:Y75)</f>
        <v>0</v>
      </c>
      <c r="Z73" s="509" t="n">
        <f aca="false">SUM(Z74:Z75)</f>
        <v>2</v>
      </c>
      <c r="AA73" s="509" t="n">
        <f aca="false">SUM(AA74:AA75)</f>
        <v>0</v>
      </c>
      <c r="AB73" s="509" t="n">
        <f aca="false">SUM(AB74:AB75)</f>
        <v>1</v>
      </c>
      <c r="AC73" s="509" t="n">
        <f aca="false">SUM(AC74:AC75)</f>
        <v>1</v>
      </c>
      <c r="AD73" s="509" t="n">
        <f aca="false">SUM(AD74:AD75)</f>
        <v>2</v>
      </c>
      <c r="AE73" s="509" t="n">
        <f aca="false">SUM(AE74:AE75)</f>
        <v>0</v>
      </c>
      <c r="AF73" s="509" t="n">
        <f aca="false">SUM(AF74:AF75)</f>
        <v>0</v>
      </c>
      <c r="AG73" s="510" t="n">
        <f aca="false">SUM(AG74:AG75)</f>
        <v>0</v>
      </c>
    </row>
    <row r="74" s="451" customFormat="true" ht="12" hidden="false" customHeight="true" outlineLevel="0" collapsed="false">
      <c r="A74" s="397"/>
      <c r="B74" s="465"/>
      <c r="C74" s="470"/>
      <c r="D74" s="529"/>
      <c r="E74" s="547" t="s">
        <v>475</v>
      </c>
      <c r="F74" s="555" t="n">
        <f aca="false">SUM(L74:AG74)</f>
        <v>4</v>
      </c>
      <c r="G74" s="556" t="n">
        <v>0</v>
      </c>
      <c r="H74" s="557" t="n">
        <v>0</v>
      </c>
      <c r="I74" s="557" t="n">
        <v>0</v>
      </c>
      <c r="J74" s="557" t="n">
        <v>0</v>
      </c>
      <c r="K74" s="558" t="n">
        <v>0</v>
      </c>
      <c r="L74" s="554" t="n">
        <f aca="false">SUM(G74:K74)</f>
        <v>0</v>
      </c>
      <c r="M74" s="557" t="n">
        <v>0</v>
      </c>
      <c r="N74" s="557" t="n">
        <v>0</v>
      </c>
      <c r="O74" s="557" t="n">
        <v>0</v>
      </c>
      <c r="P74" s="558" t="n">
        <v>0</v>
      </c>
      <c r="Q74" s="556" t="n">
        <v>0</v>
      </c>
      <c r="R74" s="557" t="n">
        <v>0</v>
      </c>
      <c r="S74" s="557" t="n">
        <v>1</v>
      </c>
      <c r="T74" s="557" t="n">
        <v>0</v>
      </c>
      <c r="U74" s="557" t="n">
        <v>0</v>
      </c>
      <c r="V74" s="557" t="n">
        <v>0</v>
      </c>
      <c r="W74" s="557" t="n">
        <v>0</v>
      </c>
      <c r="X74" s="557" t="n">
        <v>0</v>
      </c>
      <c r="Y74" s="557" t="n">
        <v>0</v>
      </c>
      <c r="Z74" s="557" t="n">
        <v>2</v>
      </c>
      <c r="AA74" s="557" t="n">
        <v>0</v>
      </c>
      <c r="AB74" s="557" t="n">
        <v>0</v>
      </c>
      <c r="AC74" s="557" t="n">
        <v>0</v>
      </c>
      <c r="AD74" s="557" t="n">
        <v>1</v>
      </c>
      <c r="AE74" s="557" t="n">
        <v>0</v>
      </c>
      <c r="AF74" s="557" t="n">
        <v>0</v>
      </c>
      <c r="AG74" s="558" t="n">
        <v>0</v>
      </c>
    </row>
    <row r="75" s="451" customFormat="true" ht="17.25" hidden="false" customHeight="true" outlineLevel="0" collapsed="false">
      <c r="A75" s="397"/>
      <c r="B75" s="465"/>
      <c r="C75" s="470"/>
      <c r="D75" s="529"/>
      <c r="E75" s="547" t="s">
        <v>476</v>
      </c>
      <c r="F75" s="555" t="n">
        <f aca="false">SUM(L75:AG75)</f>
        <v>4</v>
      </c>
      <c r="G75" s="556" t="n">
        <v>0</v>
      </c>
      <c r="H75" s="557" t="n">
        <v>0</v>
      </c>
      <c r="I75" s="557" t="n">
        <v>0</v>
      </c>
      <c r="J75" s="557" t="n">
        <v>0</v>
      </c>
      <c r="K75" s="558" t="n">
        <v>0</v>
      </c>
      <c r="L75" s="554" t="n">
        <f aca="false">SUM(G75:K75)</f>
        <v>0</v>
      </c>
      <c r="M75" s="557" t="n">
        <v>0</v>
      </c>
      <c r="N75" s="557" t="n">
        <v>0</v>
      </c>
      <c r="O75" s="557" t="n">
        <v>0</v>
      </c>
      <c r="P75" s="558" t="n">
        <v>0</v>
      </c>
      <c r="Q75" s="556" t="n">
        <v>0</v>
      </c>
      <c r="R75" s="557" t="n">
        <v>0</v>
      </c>
      <c r="S75" s="557" t="n">
        <v>0</v>
      </c>
      <c r="T75" s="557" t="n">
        <v>0</v>
      </c>
      <c r="U75" s="557" t="n">
        <v>0</v>
      </c>
      <c r="V75" s="557" t="n">
        <v>1</v>
      </c>
      <c r="W75" s="557" t="n">
        <v>0</v>
      </c>
      <c r="X75" s="557" t="n">
        <v>0</v>
      </c>
      <c r="Y75" s="557" t="n">
        <v>0</v>
      </c>
      <c r="Z75" s="557" t="n">
        <v>0</v>
      </c>
      <c r="AA75" s="557" t="n">
        <v>0</v>
      </c>
      <c r="AB75" s="557" t="n">
        <v>1</v>
      </c>
      <c r="AC75" s="557" t="n">
        <v>1</v>
      </c>
      <c r="AD75" s="557" t="n">
        <v>1</v>
      </c>
      <c r="AE75" s="557" t="n">
        <v>0</v>
      </c>
      <c r="AF75" s="557" t="n">
        <v>0</v>
      </c>
      <c r="AG75" s="558" t="n">
        <v>0</v>
      </c>
    </row>
    <row r="76" s="451" customFormat="true" ht="12" hidden="false" customHeight="true" outlineLevel="0" collapsed="false">
      <c r="A76" s="397" t="s">
        <v>456</v>
      </c>
      <c r="B76" s="465"/>
      <c r="C76" s="470" t="s">
        <v>457</v>
      </c>
      <c r="D76" s="338"/>
      <c r="E76" s="547" t="s">
        <v>7</v>
      </c>
      <c r="F76" s="504" t="n">
        <f aca="false">SUM(L76:AG76)</f>
        <v>23</v>
      </c>
      <c r="G76" s="508" t="n">
        <f aca="false">SUM(G77:G78)</f>
        <v>0</v>
      </c>
      <c r="H76" s="509" t="n">
        <f aca="false">SUM(H77:H78)</f>
        <v>0</v>
      </c>
      <c r="I76" s="509" t="n">
        <f aca="false">SUM(I77:I78)</f>
        <v>0</v>
      </c>
      <c r="J76" s="509" t="n">
        <f aca="false">SUM(J77:J78)</f>
        <v>0</v>
      </c>
      <c r="K76" s="510" t="n">
        <f aca="false">SUM(K77:K78)</f>
        <v>0</v>
      </c>
      <c r="L76" s="554" t="n">
        <f aca="false">SUM(L77:L78)</f>
        <v>0</v>
      </c>
      <c r="M76" s="509" t="n">
        <f aca="false">SUM(M77:M78)</f>
        <v>0</v>
      </c>
      <c r="N76" s="509" t="n">
        <f aca="false">SUM(N77:N78)</f>
        <v>0</v>
      </c>
      <c r="O76" s="509" t="n">
        <f aca="false">SUM(O77:O78)</f>
        <v>0</v>
      </c>
      <c r="P76" s="510" t="n">
        <f aca="false">SUM(P77:P78)</f>
        <v>0</v>
      </c>
      <c r="Q76" s="508" t="n">
        <f aca="false">SUM(Q77:Q78)</f>
        <v>0</v>
      </c>
      <c r="R76" s="509" t="n">
        <f aca="false">SUM(R77:R78)</f>
        <v>0</v>
      </c>
      <c r="S76" s="509" t="n">
        <f aca="false">SUM(S77:S78)</f>
        <v>0</v>
      </c>
      <c r="T76" s="509" t="n">
        <f aca="false">SUM(T77:T78)</f>
        <v>0</v>
      </c>
      <c r="U76" s="509" t="n">
        <f aca="false">SUM(U77:U78)</f>
        <v>1</v>
      </c>
      <c r="V76" s="509" t="n">
        <f aca="false">SUM(V77:V78)</f>
        <v>1</v>
      </c>
      <c r="W76" s="509" t="n">
        <f aca="false">SUM(W77:W78)</f>
        <v>2</v>
      </c>
      <c r="X76" s="509" t="n">
        <f aca="false">SUM(X77:X78)</f>
        <v>2</v>
      </c>
      <c r="Y76" s="509" t="n">
        <f aca="false">SUM(Y77:Y78)</f>
        <v>0</v>
      </c>
      <c r="Z76" s="509" t="n">
        <f aca="false">SUM(Z77:Z78)</f>
        <v>1</v>
      </c>
      <c r="AA76" s="509" t="n">
        <f aca="false">SUM(AA77:AA78)</f>
        <v>3</v>
      </c>
      <c r="AB76" s="509" t="n">
        <f aca="false">SUM(AB77:AB78)</f>
        <v>3</v>
      </c>
      <c r="AC76" s="509" t="n">
        <f aca="false">SUM(AC77:AC78)</f>
        <v>9</v>
      </c>
      <c r="AD76" s="509" t="n">
        <f aca="false">SUM(AD77:AD78)</f>
        <v>1</v>
      </c>
      <c r="AE76" s="509" t="n">
        <f aca="false">SUM(AE77:AE78)</f>
        <v>0</v>
      </c>
      <c r="AF76" s="509" t="n">
        <f aca="false">SUM(AF77:AF78)</f>
        <v>0</v>
      </c>
      <c r="AG76" s="510" t="n">
        <f aca="false">SUM(AG77:AG78)</f>
        <v>0</v>
      </c>
    </row>
    <row r="77" s="451" customFormat="true" ht="12" hidden="false" customHeight="true" outlineLevel="0" collapsed="false">
      <c r="A77" s="397"/>
      <c r="B77" s="465"/>
      <c r="C77" s="470"/>
      <c r="D77" s="529"/>
      <c r="E77" s="547" t="s">
        <v>475</v>
      </c>
      <c r="F77" s="555" t="n">
        <f aca="false">SUM(L77:AG77)</f>
        <v>13</v>
      </c>
      <c r="G77" s="556" t="n">
        <v>0</v>
      </c>
      <c r="H77" s="557" t="n">
        <v>0</v>
      </c>
      <c r="I77" s="557" t="n">
        <v>0</v>
      </c>
      <c r="J77" s="557" t="n">
        <v>0</v>
      </c>
      <c r="K77" s="558" t="n">
        <v>0</v>
      </c>
      <c r="L77" s="554" t="n">
        <f aca="false">SUM(G77:K77)</f>
        <v>0</v>
      </c>
      <c r="M77" s="557" t="n">
        <v>0</v>
      </c>
      <c r="N77" s="557" t="n">
        <v>0</v>
      </c>
      <c r="O77" s="557" t="n">
        <v>0</v>
      </c>
      <c r="P77" s="558" t="n">
        <v>0</v>
      </c>
      <c r="Q77" s="556" t="n">
        <v>0</v>
      </c>
      <c r="R77" s="557" t="n">
        <v>0</v>
      </c>
      <c r="S77" s="557" t="n">
        <v>0</v>
      </c>
      <c r="T77" s="557" t="n">
        <v>0</v>
      </c>
      <c r="U77" s="557" t="n">
        <v>1</v>
      </c>
      <c r="V77" s="557" t="n">
        <v>1</v>
      </c>
      <c r="W77" s="557" t="n">
        <v>2</v>
      </c>
      <c r="X77" s="557" t="n">
        <v>2</v>
      </c>
      <c r="Y77" s="557" t="n">
        <v>0</v>
      </c>
      <c r="Z77" s="557" t="n">
        <v>0</v>
      </c>
      <c r="AA77" s="557" t="n">
        <v>2</v>
      </c>
      <c r="AB77" s="557" t="n">
        <v>2</v>
      </c>
      <c r="AC77" s="557" t="n">
        <v>3</v>
      </c>
      <c r="AD77" s="557" t="n">
        <v>0</v>
      </c>
      <c r="AE77" s="557" t="n">
        <v>0</v>
      </c>
      <c r="AF77" s="557" t="n">
        <v>0</v>
      </c>
      <c r="AG77" s="558" t="n">
        <v>0</v>
      </c>
    </row>
    <row r="78" s="451" customFormat="true" ht="17.25" hidden="false" customHeight="true" outlineLevel="0" collapsed="false">
      <c r="A78" s="397"/>
      <c r="B78" s="465"/>
      <c r="C78" s="470"/>
      <c r="D78" s="529"/>
      <c r="E78" s="547" t="s">
        <v>476</v>
      </c>
      <c r="F78" s="555" t="n">
        <f aca="false">SUM(L78:AG78)</f>
        <v>10</v>
      </c>
      <c r="G78" s="556" t="n">
        <v>0</v>
      </c>
      <c r="H78" s="557" t="n">
        <v>0</v>
      </c>
      <c r="I78" s="557" t="n">
        <v>0</v>
      </c>
      <c r="J78" s="557" t="n">
        <v>0</v>
      </c>
      <c r="K78" s="558" t="n">
        <v>0</v>
      </c>
      <c r="L78" s="554" t="n">
        <f aca="false">SUM(G78:K78)</f>
        <v>0</v>
      </c>
      <c r="M78" s="557" t="n">
        <v>0</v>
      </c>
      <c r="N78" s="557" t="n">
        <v>0</v>
      </c>
      <c r="O78" s="557" t="n">
        <v>0</v>
      </c>
      <c r="P78" s="558" t="n">
        <v>0</v>
      </c>
      <c r="Q78" s="556" t="n">
        <v>0</v>
      </c>
      <c r="R78" s="557" t="n">
        <v>0</v>
      </c>
      <c r="S78" s="557" t="n">
        <v>0</v>
      </c>
      <c r="T78" s="557" t="n">
        <v>0</v>
      </c>
      <c r="U78" s="557" t="n">
        <v>0</v>
      </c>
      <c r="V78" s="557" t="n">
        <v>0</v>
      </c>
      <c r="W78" s="557" t="n">
        <v>0</v>
      </c>
      <c r="X78" s="557" t="n">
        <v>0</v>
      </c>
      <c r="Y78" s="557" t="n">
        <v>0</v>
      </c>
      <c r="Z78" s="557" t="n">
        <v>1</v>
      </c>
      <c r="AA78" s="557" t="n">
        <v>1</v>
      </c>
      <c r="AB78" s="557" t="n">
        <v>1</v>
      </c>
      <c r="AC78" s="557" t="n">
        <v>6</v>
      </c>
      <c r="AD78" s="557" t="n">
        <v>1</v>
      </c>
      <c r="AE78" s="557" t="n">
        <v>0</v>
      </c>
      <c r="AF78" s="557" t="n">
        <v>0</v>
      </c>
      <c r="AG78" s="558" t="n">
        <v>0</v>
      </c>
    </row>
    <row r="79" s="451" customFormat="true" ht="12" hidden="false" customHeight="true" outlineLevel="0" collapsed="false">
      <c r="A79" s="397" t="s">
        <v>458</v>
      </c>
      <c r="B79" s="465"/>
      <c r="C79" s="470" t="s">
        <v>378</v>
      </c>
      <c r="D79" s="338"/>
      <c r="E79" s="547" t="s">
        <v>7</v>
      </c>
      <c r="F79" s="504" t="n">
        <f aca="false">SUM(L79:AG79)</f>
        <v>57</v>
      </c>
      <c r="G79" s="508" t="n">
        <f aca="false">SUM(G80:G81)</f>
        <v>0</v>
      </c>
      <c r="H79" s="509" t="n">
        <f aca="false">SUM(H80:H81)</f>
        <v>0</v>
      </c>
      <c r="I79" s="509" t="n">
        <f aca="false">SUM(I80:I81)</f>
        <v>0</v>
      </c>
      <c r="J79" s="509" t="n">
        <f aca="false">SUM(J80:J81)</f>
        <v>0</v>
      </c>
      <c r="K79" s="510" t="n">
        <f aca="false">SUM(K80:K81)</f>
        <v>0</v>
      </c>
      <c r="L79" s="554" t="n">
        <f aca="false">SUM(L80:L81)</f>
        <v>0</v>
      </c>
      <c r="M79" s="509" t="n">
        <f aca="false">SUM(M80:M81)</f>
        <v>0</v>
      </c>
      <c r="N79" s="509" t="n">
        <f aca="false">SUM(N80:N81)</f>
        <v>0</v>
      </c>
      <c r="O79" s="509" t="n">
        <f aca="false">SUM(O80:O81)</f>
        <v>0</v>
      </c>
      <c r="P79" s="510" t="n">
        <f aca="false">SUM(P80:P81)</f>
        <v>0</v>
      </c>
      <c r="Q79" s="508" t="n">
        <f aca="false">SUM(Q80:Q81)</f>
        <v>0</v>
      </c>
      <c r="R79" s="509" t="n">
        <f aca="false">SUM(R80:R81)</f>
        <v>0</v>
      </c>
      <c r="S79" s="509" t="n">
        <f aca="false">SUM(S80:S81)</f>
        <v>0</v>
      </c>
      <c r="T79" s="509" t="n">
        <f aca="false">SUM(T80:T81)</f>
        <v>0</v>
      </c>
      <c r="U79" s="509" t="n">
        <f aca="false">SUM(U80:U81)</f>
        <v>0</v>
      </c>
      <c r="V79" s="509" t="n">
        <f aca="false">SUM(V80:V81)</f>
        <v>0</v>
      </c>
      <c r="W79" s="509" t="n">
        <f aca="false">SUM(W80:W81)</f>
        <v>1</v>
      </c>
      <c r="X79" s="509" t="n">
        <f aca="false">SUM(X80:X81)</f>
        <v>0</v>
      </c>
      <c r="Y79" s="509" t="n">
        <f aca="false">SUM(Y80:Y81)</f>
        <v>1</v>
      </c>
      <c r="Z79" s="509" t="n">
        <f aca="false">SUM(Z80:Z81)</f>
        <v>3</v>
      </c>
      <c r="AA79" s="509" t="n">
        <f aca="false">SUM(AA80:AA81)</f>
        <v>7</v>
      </c>
      <c r="AB79" s="509" t="n">
        <f aca="false">SUM(AB80:AB81)</f>
        <v>13</v>
      </c>
      <c r="AC79" s="509" t="n">
        <f aca="false">SUM(AC80:AC81)</f>
        <v>13</v>
      </c>
      <c r="AD79" s="509" t="n">
        <f aca="false">SUM(AD80:AD81)</f>
        <v>15</v>
      </c>
      <c r="AE79" s="509" t="n">
        <f aca="false">SUM(AE80:AE81)</f>
        <v>3</v>
      </c>
      <c r="AF79" s="509" t="n">
        <f aca="false">SUM(AF80:AF81)</f>
        <v>1</v>
      </c>
      <c r="AG79" s="510" t="n">
        <f aca="false">SUM(AG80:AG81)</f>
        <v>0</v>
      </c>
    </row>
    <row r="80" s="451" customFormat="true" ht="12" hidden="false" customHeight="true" outlineLevel="0" collapsed="false">
      <c r="A80" s="397"/>
      <c r="B80" s="465"/>
      <c r="C80" s="470"/>
      <c r="D80" s="529"/>
      <c r="E80" s="547" t="s">
        <v>475</v>
      </c>
      <c r="F80" s="555" t="n">
        <f aca="false">SUM(L80:AG80)</f>
        <v>29</v>
      </c>
      <c r="G80" s="556" t="n">
        <v>0</v>
      </c>
      <c r="H80" s="557" t="n">
        <v>0</v>
      </c>
      <c r="I80" s="557" t="n">
        <v>0</v>
      </c>
      <c r="J80" s="557" t="n">
        <v>0</v>
      </c>
      <c r="K80" s="558" t="n">
        <v>0</v>
      </c>
      <c r="L80" s="554" t="n">
        <f aca="false">SUM(G80:K80)</f>
        <v>0</v>
      </c>
      <c r="M80" s="557" t="n">
        <v>0</v>
      </c>
      <c r="N80" s="557" t="n">
        <v>0</v>
      </c>
      <c r="O80" s="557" t="n">
        <v>0</v>
      </c>
      <c r="P80" s="558" t="n">
        <v>0</v>
      </c>
      <c r="Q80" s="556" t="n">
        <v>0</v>
      </c>
      <c r="R80" s="557" t="n">
        <v>0</v>
      </c>
      <c r="S80" s="557" t="n">
        <v>0</v>
      </c>
      <c r="T80" s="557" t="n">
        <v>0</v>
      </c>
      <c r="U80" s="557" t="n">
        <v>0</v>
      </c>
      <c r="V80" s="557" t="n">
        <v>0</v>
      </c>
      <c r="W80" s="557" t="n">
        <v>0</v>
      </c>
      <c r="X80" s="557" t="n">
        <v>0</v>
      </c>
      <c r="Y80" s="557" t="n">
        <v>1</v>
      </c>
      <c r="Z80" s="557" t="n">
        <v>3</v>
      </c>
      <c r="AA80" s="557" t="n">
        <v>3</v>
      </c>
      <c r="AB80" s="557" t="n">
        <v>12</v>
      </c>
      <c r="AC80" s="557" t="n">
        <v>8</v>
      </c>
      <c r="AD80" s="557" t="n">
        <v>1</v>
      </c>
      <c r="AE80" s="557" t="n">
        <v>1</v>
      </c>
      <c r="AF80" s="557" t="n">
        <v>0</v>
      </c>
      <c r="AG80" s="558" t="n">
        <v>0</v>
      </c>
    </row>
    <row r="81" s="451" customFormat="true" ht="17.25" hidden="false" customHeight="true" outlineLevel="0" collapsed="false">
      <c r="A81" s="397"/>
      <c r="B81" s="465"/>
      <c r="C81" s="470"/>
      <c r="D81" s="529"/>
      <c r="E81" s="547" t="s">
        <v>476</v>
      </c>
      <c r="F81" s="555" t="n">
        <f aca="false">SUM(L81:AG81)</f>
        <v>28</v>
      </c>
      <c r="G81" s="556" t="n">
        <v>0</v>
      </c>
      <c r="H81" s="557" t="n">
        <v>0</v>
      </c>
      <c r="I81" s="557" t="n">
        <v>0</v>
      </c>
      <c r="J81" s="557" t="n">
        <v>0</v>
      </c>
      <c r="K81" s="558" t="n">
        <v>0</v>
      </c>
      <c r="L81" s="554" t="n">
        <f aca="false">SUM(G81:K81)</f>
        <v>0</v>
      </c>
      <c r="M81" s="557" t="n">
        <v>0</v>
      </c>
      <c r="N81" s="557" t="n">
        <v>0</v>
      </c>
      <c r="O81" s="557" t="n">
        <v>0</v>
      </c>
      <c r="P81" s="558" t="n">
        <v>0</v>
      </c>
      <c r="Q81" s="556" t="n">
        <v>0</v>
      </c>
      <c r="R81" s="557" t="n">
        <v>0</v>
      </c>
      <c r="S81" s="557" t="n">
        <v>0</v>
      </c>
      <c r="T81" s="557" t="n">
        <v>0</v>
      </c>
      <c r="U81" s="557" t="n">
        <v>0</v>
      </c>
      <c r="V81" s="557" t="n">
        <v>0</v>
      </c>
      <c r="W81" s="557" t="n">
        <v>1</v>
      </c>
      <c r="X81" s="557" t="n">
        <v>0</v>
      </c>
      <c r="Y81" s="557" t="n">
        <v>0</v>
      </c>
      <c r="Z81" s="557" t="n">
        <v>0</v>
      </c>
      <c r="AA81" s="557" t="n">
        <v>4</v>
      </c>
      <c r="AB81" s="557" t="n">
        <v>1</v>
      </c>
      <c r="AC81" s="557" t="n">
        <v>5</v>
      </c>
      <c r="AD81" s="557" t="n">
        <v>14</v>
      </c>
      <c r="AE81" s="557" t="n">
        <v>2</v>
      </c>
      <c r="AF81" s="557" t="n">
        <v>1</v>
      </c>
      <c r="AG81" s="558" t="n">
        <v>0</v>
      </c>
    </row>
    <row r="82" s="451" customFormat="true" ht="12" hidden="false" customHeight="true" outlineLevel="0" collapsed="false">
      <c r="A82" s="397" t="s">
        <v>459</v>
      </c>
      <c r="B82" s="507" t="s">
        <v>186</v>
      </c>
      <c r="C82" s="507"/>
      <c r="D82" s="338"/>
      <c r="E82" s="547" t="s">
        <v>7</v>
      </c>
      <c r="F82" s="504" t="n">
        <f aca="false">SUM(L82:AG82)</f>
        <v>16</v>
      </c>
      <c r="G82" s="508" t="n">
        <f aca="false">SUM(G83:G84)</f>
        <v>0</v>
      </c>
      <c r="H82" s="509" t="n">
        <f aca="false">SUM(H83:H84)</f>
        <v>0</v>
      </c>
      <c r="I82" s="509" t="n">
        <f aca="false">SUM(I83:I84)</f>
        <v>0</v>
      </c>
      <c r="J82" s="509" t="n">
        <f aca="false">SUM(J83:J84)</f>
        <v>0</v>
      </c>
      <c r="K82" s="510" t="n">
        <f aca="false">SUM(K83:K84)</f>
        <v>0</v>
      </c>
      <c r="L82" s="554" t="n">
        <f aca="false">SUM(L83:L84)</f>
        <v>0</v>
      </c>
      <c r="M82" s="509" t="n">
        <f aca="false">SUM(M83:M84)</f>
        <v>0</v>
      </c>
      <c r="N82" s="509" t="n">
        <f aca="false">SUM(N83:N84)</f>
        <v>0</v>
      </c>
      <c r="O82" s="509" t="n">
        <f aca="false">SUM(O83:O84)</f>
        <v>0</v>
      </c>
      <c r="P82" s="510" t="n">
        <f aca="false">SUM(P83:P84)</f>
        <v>0</v>
      </c>
      <c r="Q82" s="508" t="n">
        <f aca="false">SUM(Q83:Q84)</f>
        <v>0</v>
      </c>
      <c r="R82" s="509" t="n">
        <f aca="false">SUM(R83:R84)</f>
        <v>0</v>
      </c>
      <c r="S82" s="509" t="n">
        <f aca="false">SUM(S83:S84)</f>
        <v>0</v>
      </c>
      <c r="T82" s="509" t="n">
        <f aca="false">SUM(T83:T84)</f>
        <v>0</v>
      </c>
      <c r="U82" s="509" t="n">
        <f aca="false">SUM(U83:U84)</f>
        <v>0</v>
      </c>
      <c r="V82" s="509" t="n">
        <f aca="false">SUM(V83:V84)</f>
        <v>0</v>
      </c>
      <c r="W82" s="509" t="n">
        <f aca="false">SUM(W83:W84)</f>
        <v>0</v>
      </c>
      <c r="X82" s="509" t="n">
        <f aca="false">SUM(X83:X84)</f>
        <v>0</v>
      </c>
      <c r="Y82" s="509" t="n">
        <f aca="false">SUM(Y83:Y84)</f>
        <v>0</v>
      </c>
      <c r="Z82" s="509" t="n">
        <f aca="false">SUM(Z83:Z84)</f>
        <v>0</v>
      </c>
      <c r="AA82" s="509" t="n">
        <f aca="false">SUM(AA83:AA84)</f>
        <v>1</v>
      </c>
      <c r="AB82" s="509" t="n">
        <f aca="false">SUM(AB83:AB84)</f>
        <v>1</v>
      </c>
      <c r="AC82" s="509" t="n">
        <f aca="false">SUM(AC83:AC84)</f>
        <v>8</v>
      </c>
      <c r="AD82" s="509" t="n">
        <f aca="false">SUM(AD83:AD84)</f>
        <v>5</v>
      </c>
      <c r="AE82" s="509" t="n">
        <f aca="false">SUM(AE83:AE84)</f>
        <v>1</v>
      </c>
      <c r="AF82" s="509" t="n">
        <f aca="false">SUM(AF83:AF84)</f>
        <v>0</v>
      </c>
      <c r="AG82" s="510" t="n">
        <f aca="false">SUM(AG83:AG84)</f>
        <v>0</v>
      </c>
    </row>
    <row r="83" s="451" customFormat="true" ht="12" hidden="false" customHeight="true" outlineLevel="0" collapsed="false">
      <c r="A83" s="397"/>
      <c r="B83" s="507"/>
      <c r="C83" s="507"/>
      <c r="D83" s="529"/>
      <c r="E83" s="547" t="s">
        <v>475</v>
      </c>
      <c r="F83" s="555" t="n">
        <f aca="false">SUM(L83:AG83)</f>
        <v>10</v>
      </c>
      <c r="G83" s="556" t="n">
        <v>0</v>
      </c>
      <c r="H83" s="557" t="n">
        <v>0</v>
      </c>
      <c r="I83" s="557" t="n">
        <v>0</v>
      </c>
      <c r="J83" s="557" t="n">
        <v>0</v>
      </c>
      <c r="K83" s="558" t="n">
        <v>0</v>
      </c>
      <c r="L83" s="554" t="n">
        <f aca="false">SUM(G83:K83)</f>
        <v>0</v>
      </c>
      <c r="M83" s="557" t="n">
        <v>0</v>
      </c>
      <c r="N83" s="557" t="n">
        <v>0</v>
      </c>
      <c r="O83" s="557" t="n">
        <v>0</v>
      </c>
      <c r="P83" s="558" t="n">
        <v>0</v>
      </c>
      <c r="Q83" s="556" t="n">
        <v>0</v>
      </c>
      <c r="R83" s="557" t="n">
        <v>0</v>
      </c>
      <c r="S83" s="557" t="n">
        <v>0</v>
      </c>
      <c r="T83" s="557" t="n">
        <v>0</v>
      </c>
      <c r="U83" s="557" t="n">
        <v>0</v>
      </c>
      <c r="V83" s="557" t="n">
        <v>0</v>
      </c>
      <c r="W83" s="557" t="n">
        <v>0</v>
      </c>
      <c r="X83" s="557" t="n">
        <v>0</v>
      </c>
      <c r="Y83" s="557" t="n">
        <v>0</v>
      </c>
      <c r="Z83" s="557" t="n">
        <v>0</v>
      </c>
      <c r="AA83" s="557" t="n">
        <v>0</v>
      </c>
      <c r="AB83" s="557" t="n">
        <v>1</v>
      </c>
      <c r="AC83" s="557" t="n">
        <v>6</v>
      </c>
      <c r="AD83" s="557" t="n">
        <v>2</v>
      </c>
      <c r="AE83" s="557" t="n">
        <v>1</v>
      </c>
      <c r="AF83" s="557" t="n">
        <v>0</v>
      </c>
      <c r="AG83" s="558" t="n">
        <v>0</v>
      </c>
    </row>
    <row r="84" s="451" customFormat="true" ht="17.25" hidden="false" customHeight="true" outlineLevel="0" collapsed="false">
      <c r="A84" s="397"/>
      <c r="B84" s="507"/>
      <c r="C84" s="507"/>
      <c r="D84" s="529"/>
      <c r="E84" s="547" t="s">
        <v>476</v>
      </c>
      <c r="F84" s="555" t="n">
        <f aca="false">SUM(L84:AG84)</f>
        <v>6</v>
      </c>
      <c r="G84" s="556" t="n">
        <v>0</v>
      </c>
      <c r="H84" s="557" t="n">
        <v>0</v>
      </c>
      <c r="I84" s="557" t="n">
        <v>0</v>
      </c>
      <c r="J84" s="557" t="n">
        <v>0</v>
      </c>
      <c r="K84" s="558" t="n">
        <v>0</v>
      </c>
      <c r="L84" s="554" t="n">
        <f aca="false">SUM(G84:K84)</f>
        <v>0</v>
      </c>
      <c r="M84" s="557" t="n">
        <v>0</v>
      </c>
      <c r="N84" s="557" t="n">
        <v>0</v>
      </c>
      <c r="O84" s="557" t="n">
        <v>0</v>
      </c>
      <c r="P84" s="558" t="n">
        <v>0</v>
      </c>
      <c r="Q84" s="556" t="n">
        <v>0</v>
      </c>
      <c r="R84" s="557" t="n">
        <v>0</v>
      </c>
      <c r="S84" s="557" t="n">
        <v>0</v>
      </c>
      <c r="T84" s="557" t="n">
        <v>0</v>
      </c>
      <c r="U84" s="557" t="n">
        <v>0</v>
      </c>
      <c r="V84" s="557" t="n">
        <v>0</v>
      </c>
      <c r="W84" s="557" t="n">
        <v>0</v>
      </c>
      <c r="X84" s="557" t="n">
        <v>0</v>
      </c>
      <c r="Y84" s="557" t="n">
        <v>0</v>
      </c>
      <c r="Z84" s="557" t="n">
        <v>0</v>
      </c>
      <c r="AA84" s="557" t="n">
        <v>1</v>
      </c>
      <c r="AB84" s="557" t="n">
        <v>0</v>
      </c>
      <c r="AC84" s="557" t="n">
        <v>2</v>
      </c>
      <c r="AD84" s="557" t="n">
        <v>3</v>
      </c>
      <c r="AE84" s="557" t="n">
        <v>0</v>
      </c>
      <c r="AF84" s="557" t="n">
        <v>0</v>
      </c>
      <c r="AG84" s="558" t="n">
        <v>0</v>
      </c>
    </row>
    <row r="85" s="451" customFormat="true" ht="12" hidden="false" customHeight="true" outlineLevel="0" collapsed="false">
      <c r="A85" s="397" t="s">
        <v>460</v>
      </c>
      <c r="B85" s="507" t="s">
        <v>381</v>
      </c>
      <c r="C85" s="507"/>
      <c r="D85" s="338"/>
      <c r="E85" s="547" t="s">
        <v>7</v>
      </c>
      <c r="F85" s="504" t="n">
        <f aca="false">SUM(L85:AG85)</f>
        <v>82</v>
      </c>
      <c r="G85" s="508" t="n">
        <f aca="false">SUM(G86:G87)</f>
        <v>0</v>
      </c>
      <c r="H85" s="509" t="n">
        <f aca="false">SUM(H86:H87)</f>
        <v>0</v>
      </c>
      <c r="I85" s="509" t="n">
        <f aca="false">SUM(I86:I87)</f>
        <v>0</v>
      </c>
      <c r="J85" s="509" t="n">
        <f aca="false">SUM(J86:J87)</f>
        <v>0</v>
      </c>
      <c r="K85" s="510" t="n">
        <f aca="false">SUM(K86:K87)</f>
        <v>0</v>
      </c>
      <c r="L85" s="554" t="n">
        <f aca="false">SUM(L86:L87)</f>
        <v>0</v>
      </c>
      <c r="M85" s="509" t="n">
        <f aca="false">SUM(M86:M87)</f>
        <v>0</v>
      </c>
      <c r="N85" s="509" t="n">
        <f aca="false">SUM(N86:N87)</f>
        <v>0</v>
      </c>
      <c r="O85" s="509" t="n">
        <f aca="false">SUM(O86:O87)</f>
        <v>0</v>
      </c>
      <c r="P85" s="510" t="n">
        <f aca="false">SUM(P86:P87)</f>
        <v>0</v>
      </c>
      <c r="Q85" s="508" t="n">
        <f aca="false">SUM(Q86:Q87)</f>
        <v>0</v>
      </c>
      <c r="R85" s="509" t="n">
        <f aca="false">SUM(R86:R87)</f>
        <v>0</v>
      </c>
      <c r="S85" s="509" t="n">
        <f aca="false">SUM(S86:S87)</f>
        <v>0</v>
      </c>
      <c r="T85" s="509" t="n">
        <f aca="false">SUM(T86:T87)</f>
        <v>0</v>
      </c>
      <c r="U85" s="509" t="n">
        <f aca="false">SUM(U86:U87)</f>
        <v>1</v>
      </c>
      <c r="V85" s="509" t="n">
        <f aca="false">SUM(V86:V87)</f>
        <v>0</v>
      </c>
      <c r="W85" s="509" t="n">
        <f aca="false">SUM(W86:W87)</f>
        <v>1</v>
      </c>
      <c r="X85" s="509" t="n">
        <f aca="false">SUM(X86:X87)</f>
        <v>2</v>
      </c>
      <c r="Y85" s="509" t="n">
        <f aca="false">SUM(Y86:Y87)</f>
        <v>3</v>
      </c>
      <c r="Z85" s="509" t="n">
        <f aca="false">SUM(Z86:Z87)</f>
        <v>6</v>
      </c>
      <c r="AA85" s="509" t="n">
        <f aca="false">SUM(AA86:AA87)</f>
        <v>8</v>
      </c>
      <c r="AB85" s="509" t="n">
        <f aca="false">SUM(AB86:AB87)</f>
        <v>12</v>
      </c>
      <c r="AC85" s="509" t="n">
        <f aca="false">SUM(AC86:AC87)</f>
        <v>21</v>
      </c>
      <c r="AD85" s="509" t="n">
        <f aca="false">SUM(AD86:AD87)</f>
        <v>15</v>
      </c>
      <c r="AE85" s="509" t="n">
        <f aca="false">SUM(AE86:AE87)</f>
        <v>7</v>
      </c>
      <c r="AF85" s="509" t="n">
        <f aca="false">SUM(AF86:AF87)</f>
        <v>6</v>
      </c>
      <c r="AG85" s="510" t="n">
        <f aca="false">SUM(AG86:AG87)</f>
        <v>0</v>
      </c>
      <c r="AH85" s="531"/>
    </row>
    <row r="86" s="451" customFormat="true" ht="12" hidden="false" customHeight="true" outlineLevel="0" collapsed="false">
      <c r="A86" s="397"/>
      <c r="B86" s="507"/>
      <c r="C86" s="507"/>
      <c r="D86" s="529"/>
      <c r="E86" s="547" t="s">
        <v>475</v>
      </c>
      <c r="F86" s="555" t="n">
        <f aca="false">SUM(L86:AG86)</f>
        <v>49</v>
      </c>
      <c r="G86" s="556" t="n">
        <v>0</v>
      </c>
      <c r="H86" s="557" t="n">
        <v>0</v>
      </c>
      <c r="I86" s="557" t="n">
        <v>0</v>
      </c>
      <c r="J86" s="557" t="n">
        <v>0</v>
      </c>
      <c r="K86" s="558" t="n">
        <v>0</v>
      </c>
      <c r="L86" s="554" t="n">
        <f aca="false">SUM(G86:K86)</f>
        <v>0</v>
      </c>
      <c r="M86" s="557" t="n">
        <v>0</v>
      </c>
      <c r="N86" s="557" t="n">
        <v>0</v>
      </c>
      <c r="O86" s="557" t="n">
        <v>0</v>
      </c>
      <c r="P86" s="558" t="n">
        <v>0</v>
      </c>
      <c r="Q86" s="556" t="n">
        <v>0</v>
      </c>
      <c r="R86" s="557" t="n">
        <v>0</v>
      </c>
      <c r="S86" s="557" t="n">
        <v>0</v>
      </c>
      <c r="T86" s="557" t="n">
        <v>0</v>
      </c>
      <c r="U86" s="557" t="n">
        <v>1</v>
      </c>
      <c r="V86" s="557" t="n">
        <v>0</v>
      </c>
      <c r="W86" s="557" t="n">
        <v>0</v>
      </c>
      <c r="X86" s="557" t="n">
        <v>2</v>
      </c>
      <c r="Y86" s="557" t="n">
        <v>3</v>
      </c>
      <c r="Z86" s="557" t="n">
        <v>3</v>
      </c>
      <c r="AA86" s="557" t="n">
        <v>6</v>
      </c>
      <c r="AB86" s="557" t="n">
        <v>9</v>
      </c>
      <c r="AC86" s="557" t="n">
        <v>13</v>
      </c>
      <c r="AD86" s="557" t="n">
        <v>7</v>
      </c>
      <c r="AE86" s="557" t="n">
        <v>3</v>
      </c>
      <c r="AF86" s="557" t="n">
        <v>2</v>
      </c>
      <c r="AG86" s="558" t="n">
        <v>0</v>
      </c>
      <c r="AH86" s="531"/>
    </row>
    <row r="87" s="451" customFormat="true" ht="17.25" hidden="false" customHeight="true" outlineLevel="0" collapsed="false">
      <c r="A87" s="397"/>
      <c r="B87" s="507"/>
      <c r="C87" s="507"/>
      <c r="D87" s="529"/>
      <c r="E87" s="547" t="s">
        <v>476</v>
      </c>
      <c r="F87" s="555" t="n">
        <f aca="false">SUM(L87:AG87)</f>
        <v>33</v>
      </c>
      <c r="G87" s="556" t="n">
        <v>0</v>
      </c>
      <c r="H87" s="557" t="n">
        <v>0</v>
      </c>
      <c r="I87" s="557" t="n">
        <v>0</v>
      </c>
      <c r="J87" s="557" t="n">
        <v>0</v>
      </c>
      <c r="K87" s="558" t="n">
        <v>0</v>
      </c>
      <c r="L87" s="554" t="n">
        <f aca="false">SUM(G87:K87)</f>
        <v>0</v>
      </c>
      <c r="M87" s="557" t="n">
        <v>0</v>
      </c>
      <c r="N87" s="557" t="n">
        <v>0</v>
      </c>
      <c r="O87" s="557" t="n">
        <v>0</v>
      </c>
      <c r="P87" s="558" t="n">
        <v>0</v>
      </c>
      <c r="Q87" s="556" t="n">
        <v>0</v>
      </c>
      <c r="R87" s="557" t="n">
        <v>0</v>
      </c>
      <c r="S87" s="557" t="n">
        <v>0</v>
      </c>
      <c r="T87" s="557" t="n">
        <v>0</v>
      </c>
      <c r="U87" s="557" t="n">
        <v>0</v>
      </c>
      <c r="V87" s="557" t="n">
        <v>0</v>
      </c>
      <c r="W87" s="557" t="n">
        <v>1</v>
      </c>
      <c r="X87" s="557" t="n">
        <v>0</v>
      </c>
      <c r="Y87" s="557" t="n">
        <v>0</v>
      </c>
      <c r="Z87" s="557" t="n">
        <v>3</v>
      </c>
      <c r="AA87" s="557" t="n">
        <v>2</v>
      </c>
      <c r="AB87" s="557" t="n">
        <v>3</v>
      </c>
      <c r="AC87" s="557" t="n">
        <v>8</v>
      </c>
      <c r="AD87" s="557" t="n">
        <v>8</v>
      </c>
      <c r="AE87" s="557" t="n">
        <v>4</v>
      </c>
      <c r="AF87" s="557" t="n">
        <v>4</v>
      </c>
      <c r="AG87" s="558" t="n">
        <v>0</v>
      </c>
      <c r="AH87" s="531"/>
    </row>
    <row r="88" s="451" customFormat="true" ht="12" hidden="false" customHeight="true" outlineLevel="0" collapsed="false">
      <c r="A88" s="397" t="s">
        <v>461</v>
      </c>
      <c r="B88" s="507" t="s">
        <v>189</v>
      </c>
      <c r="C88" s="507"/>
      <c r="D88" s="338"/>
      <c r="E88" s="547" t="s">
        <v>7</v>
      </c>
      <c r="F88" s="504" t="n">
        <f aca="false">SUM(L88:AG88)</f>
        <v>15</v>
      </c>
      <c r="G88" s="508" t="n">
        <f aca="false">SUM(G89:G90)</f>
        <v>0</v>
      </c>
      <c r="H88" s="509" t="n">
        <f aca="false">SUM(H89:H90)</f>
        <v>0</v>
      </c>
      <c r="I88" s="509" t="n">
        <f aca="false">SUM(I89:I90)</f>
        <v>0</v>
      </c>
      <c r="J88" s="509" t="n">
        <f aca="false">SUM(J89:J90)</f>
        <v>0</v>
      </c>
      <c r="K88" s="510" t="n">
        <f aca="false">SUM(K89:K90)</f>
        <v>0</v>
      </c>
      <c r="L88" s="554" t="n">
        <f aca="false">SUM(L89:L90)</f>
        <v>0</v>
      </c>
      <c r="M88" s="509" t="n">
        <f aca="false">SUM(M89:M90)</f>
        <v>0</v>
      </c>
      <c r="N88" s="509" t="n">
        <f aca="false">SUM(N89:N90)</f>
        <v>0</v>
      </c>
      <c r="O88" s="509" t="n">
        <f aca="false">SUM(O89:O90)</f>
        <v>0</v>
      </c>
      <c r="P88" s="510" t="n">
        <f aca="false">SUM(P89:P90)</f>
        <v>0</v>
      </c>
      <c r="Q88" s="508" t="n">
        <f aca="false">SUM(Q89:Q90)</f>
        <v>0</v>
      </c>
      <c r="R88" s="509" t="n">
        <f aca="false">SUM(R89:R90)</f>
        <v>0</v>
      </c>
      <c r="S88" s="509" t="n">
        <f aca="false">SUM(S89:S90)</f>
        <v>0</v>
      </c>
      <c r="T88" s="509" t="n">
        <f aca="false">SUM(T89:T90)</f>
        <v>0</v>
      </c>
      <c r="U88" s="509" t="n">
        <f aca="false">SUM(U89:U90)</f>
        <v>0</v>
      </c>
      <c r="V88" s="509" t="n">
        <f aca="false">SUM(V89:V90)</f>
        <v>0</v>
      </c>
      <c r="W88" s="509" t="n">
        <f aca="false">SUM(W89:W90)</f>
        <v>0</v>
      </c>
      <c r="X88" s="509" t="n">
        <f aca="false">SUM(X89:X90)</f>
        <v>0</v>
      </c>
      <c r="Y88" s="509" t="n">
        <f aca="false">SUM(Y89:Y90)</f>
        <v>0</v>
      </c>
      <c r="Z88" s="509" t="n">
        <f aca="false">SUM(Z89:Z90)</f>
        <v>1</v>
      </c>
      <c r="AA88" s="509" t="n">
        <f aca="false">SUM(AA89:AA90)</f>
        <v>2</v>
      </c>
      <c r="AB88" s="509" t="n">
        <f aca="false">SUM(AB89:AB90)</f>
        <v>7</v>
      </c>
      <c r="AC88" s="509" t="n">
        <f aca="false">SUM(AC89:AC90)</f>
        <v>4</v>
      </c>
      <c r="AD88" s="509" t="n">
        <f aca="false">SUM(AD89:AD90)</f>
        <v>1</v>
      </c>
      <c r="AE88" s="509" t="n">
        <f aca="false">SUM(AE89:AE90)</f>
        <v>0</v>
      </c>
      <c r="AF88" s="509" t="n">
        <f aca="false">SUM(AF89:AF90)</f>
        <v>0</v>
      </c>
      <c r="AG88" s="510" t="n">
        <f aca="false">SUM(AG89:AG90)</f>
        <v>0</v>
      </c>
      <c r="AH88" s="531"/>
    </row>
    <row r="89" s="451" customFormat="true" ht="12" hidden="false" customHeight="true" outlineLevel="0" collapsed="false">
      <c r="A89" s="397"/>
      <c r="B89" s="507"/>
      <c r="C89" s="507"/>
      <c r="D89" s="529"/>
      <c r="E89" s="547" t="s">
        <v>475</v>
      </c>
      <c r="F89" s="555" t="n">
        <f aca="false">SUM(L89:AG89)</f>
        <v>14</v>
      </c>
      <c r="G89" s="556" t="n">
        <v>0</v>
      </c>
      <c r="H89" s="557" t="n">
        <v>0</v>
      </c>
      <c r="I89" s="557" t="n">
        <v>0</v>
      </c>
      <c r="J89" s="557" t="n">
        <v>0</v>
      </c>
      <c r="K89" s="558" t="n">
        <v>0</v>
      </c>
      <c r="L89" s="554" t="n">
        <f aca="false">SUM(G89:K89)</f>
        <v>0</v>
      </c>
      <c r="M89" s="557" t="n">
        <v>0</v>
      </c>
      <c r="N89" s="557" t="n">
        <v>0</v>
      </c>
      <c r="O89" s="557" t="n">
        <v>0</v>
      </c>
      <c r="P89" s="558" t="n">
        <v>0</v>
      </c>
      <c r="Q89" s="556" t="n">
        <v>0</v>
      </c>
      <c r="R89" s="557" t="n">
        <v>0</v>
      </c>
      <c r="S89" s="557" t="n">
        <v>0</v>
      </c>
      <c r="T89" s="557" t="n">
        <v>0</v>
      </c>
      <c r="U89" s="557" t="n">
        <v>0</v>
      </c>
      <c r="V89" s="557" t="n">
        <v>0</v>
      </c>
      <c r="W89" s="557" t="n">
        <v>0</v>
      </c>
      <c r="X89" s="557" t="n">
        <v>0</v>
      </c>
      <c r="Y89" s="557" t="n">
        <v>0</v>
      </c>
      <c r="Z89" s="557" t="n">
        <v>1</v>
      </c>
      <c r="AA89" s="557" t="n">
        <v>2</v>
      </c>
      <c r="AB89" s="557" t="n">
        <v>6</v>
      </c>
      <c r="AC89" s="557" t="n">
        <v>4</v>
      </c>
      <c r="AD89" s="557" t="n">
        <v>1</v>
      </c>
      <c r="AE89" s="557" t="n">
        <v>0</v>
      </c>
      <c r="AF89" s="557" t="n">
        <v>0</v>
      </c>
      <c r="AG89" s="558" t="n">
        <v>0</v>
      </c>
      <c r="AH89" s="531"/>
    </row>
    <row r="90" s="451" customFormat="true" ht="17.25" hidden="false" customHeight="true" outlineLevel="0" collapsed="false">
      <c r="A90" s="397"/>
      <c r="B90" s="507"/>
      <c r="C90" s="507"/>
      <c r="D90" s="529"/>
      <c r="E90" s="547" t="s">
        <v>476</v>
      </c>
      <c r="F90" s="555" t="n">
        <f aca="false">SUM(L90:AG90)</f>
        <v>1</v>
      </c>
      <c r="G90" s="556" t="n">
        <v>0</v>
      </c>
      <c r="H90" s="557" t="n">
        <v>0</v>
      </c>
      <c r="I90" s="557" t="n">
        <v>0</v>
      </c>
      <c r="J90" s="557" t="n">
        <v>0</v>
      </c>
      <c r="K90" s="558" t="n">
        <v>0</v>
      </c>
      <c r="L90" s="554" t="n">
        <f aca="false">SUM(G90:K90)</f>
        <v>0</v>
      </c>
      <c r="M90" s="557" t="n">
        <v>0</v>
      </c>
      <c r="N90" s="557" t="n">
        <v>0</v>
      </c>
      <c r="O90" s="557" t="n">
        <v>0</v>
      </c>
      <c r="P90" s="558" t="n">
        <v>0</v>
      </c>
      <c r="Q90" s="556" t="n">
        <v>0</v>
      </c>
      <c r="R90" s="557" t="n">
        <v>0</v>
      </c>
      <c r="S90" s="557" t="n">
        <v>0</v>
      </c>
      <c r="T90" s="557" t="n">
        <v>0</v>
      </c>
      <c r="U90" s="557" t="n">
        <v>0</v>
      </c>
      <c r="V90" s="557" t="n">
        <v>0</v>
      </c>
      <c r="W90" s="557" t="n">
        <v>0</v>
      </c>
      <c r="X90" s="557" t="n">
        <v>0</v>
      </c>
      <c r="Y90" s="557" t="n">
        <v>0</v>
      </c>
      <c r="Z90" s="557" t="n">
        <v>0</v>
      </c>
      <c r="AA90" s="557" t="n">
        <v>0</v>
      </c>
      <c r="AB90" s="557" t="n">
        <v>1</v>
      </c>
      <c r="AC90" s="557" t="n">
        <v>0</v>
      </c>
      <c r="AD90" s="557" t="n">
        <v>0</v>
      </c>
      <c r="AE90" s="557" t="n">
        <v>0</v>
      </c>
      <c r="AF90" s="557" t="n">
        <v>0</v>
      </c>
      <c r="AG90" s="558" t="n">
        <v>0</v>
      </c>
      <c r="AH90" s="531"/>
    </row>
    <row r="91" s="451" customFormat="true" ht="12" hidden="false" customHeight="true" outlineLevel="0" collapsed="false">
      <c r="A91" s="397" t="s">
        <v>462</v>
      </c>
      <c r="B91" s="507" t="s">
        <v>382</v>
      </c>
      <c r="C91" s="507"/>
      <c r="D91" s="338"/>
      <c r="E91" s="547" t="s">
        <v>7</v>
      </c>
      <c r="F91" s="504" t="n">
        <f aca="false">SUM(L91:AG91)</f>
        <v>1</v>
      </c>
      <c r="G91" s="508" t="n">
        <f aca="false">SUM(G92:G93)</f>
        <v>0</v>
      </c>
      <c r="H91" s="509" t="n">
        <f aca="false">SUM(H92:H93)</f>
        <v>0</v>
      </c>
      <c r="I91" s="509" t="n">
        <f aca="false">SUM(I92:I93)</f>
        <v>0</v>
      </c>
      <c r="J91" s="509" t="n">
        <f aca="false">SUM(J92:J93)</f>
        <v>0</v>
      </c>
      <c r="K91" s="510" t="n">
        <f aca="false">SUM(K92:K93)</f>
        <v>0</v>
      </c>
      <c r="L91" s="554" t="n">
        <f aca="false">SUM(L92:L93)</f>
        <v>0</v>
      </c>
      <c r="M91" s="509" t="n">
        <f aca="false">SUM(M92:M93)</f>
        <v>0</v>
      </c>
      <c r="N91" s="509" t="n">
        <f aca="false">SUM(N92:N93)</f>
        <v>0</v>
      </c>
      <c r="O91" s="509" t="n">
        <f aca="false">SUM(O92:O93)</f>
        <v>0</v>
      </c>
      <c r="P91" s="510" t="n">
        <f aca="false">SUM(P92:P93)</f>
        <v>0</v>
      </c>
      <c r="Q91" s="508" t="n">
        <f aca="false">SUM(Q92:Q93)</f>
        <v>0</v>
      </c>
      <c r="R91" s="509" t="n">
        <f aca="false">SUM(R92:R93)</f>
        <v>0</v>
      </c>
      <c r="S91" s="509" t="n">
        <f aca="false">SUM(S92:S93)</f>
        <v>0</v>
      </c>
      <c r="T91" s="509" t="n">
        <f aca="false">SUM(T92:T93)</f>
        <v>0</v>
      </c>
      <c r="U91" s="509" t="n">
        <f aca="false">SUM(U92:U93)</f>
        <v>0</v>
      </c>
      <c r="V91" s="509" t="n">
        <f aca="false">SUM(V92:V93)</f>
        <v>0</v>
      </c>
      <c r="W91" s="509" t="n">
        <f aca="false">SUM(W92:W93)</f>
        <v>0</v>
      </c>
      <c r="X91" s="509" t="n">
        <f aca="false">SUM(X92:X93)</f>
        <v>0</v>
      </c>
      <c r="Y91" s="509" t="n">
        <f aca="false">SUM(Y92:Y93)</f>
        <v>0</v>
      </c>
      <c r="Z91" s="509" t="n">
        <f aca="false">SUM(Z92:Z93)</f>
        <v>0</v>
      </c>
      <c r="AA91" s="509" t="n">
        <f aca="false">SUM(AA92:AA93)</f>
        <v>0</v>
      </c>
      <c r="AB91" s="509" t="n">
        <f aca="false">SUM(AB92:AB93)</f>
        <v>0</v>
      </c>
      <c r="AC91" s="509" t="n">
        <f aca="false">SUM(AC92:AC93)</f>
        <v>0</v>
      </c>
      <c r="AD91" s="509" t="n">
        <f aca="false">SUM(AD92:AD93)</f>
        <v>1</v>
      </c>
      <c r="AE91" s="509" t="n">
        <f aca="false">SUM(AE92:AE93)</f>
        <v>0</v>
      </c>
      <c r="AF91" s="509" t="n">
        <f aca="false">SUM(AF92:AF93)</f>
        <v>0</v>
      </c>
      <c r="AG91" s="510" t="n">
        <f aca="false">SUM(AG92:AG93)</f>
        <v>0</v>
      </c>
    </row>
    <row r="92" s="451" customFormat="true" ht="12" hidden="false" customHeight="true" outlineLevel="0" collapsed="false">
      <c r="A92" s="397"/>
      <c r="B92" s="507"/>
      <c r="C92" s="507"/>
      <c r="D92" s="529"/>
      <c r="E92" s="547" t="s">
        <v>475</v>
      </c>
      <c r="F92" s="555" t="n">
        <f aca="false">SUM(L92:AG92)</f>
        <v>0</v>
      </c>
      <c r="G92" s="556" t="n">
        <v>0</v>
      </c>
      <c r="H92" s="557" t="n">
        <v>0</v>
      </c>
      <c r="I92" s="557" t="n">
        <v>0</v>
      </c>
      <c r="J92" s="557" t="n">
        <v>0</v>
      </c>
      <c r="K92" s="558" t="n">
        <v>0</v>
      </c>
      <c r="L92" s="554" t="n">
        <f aca="false">SUM(G92:K92)</f>
        <v>0</v>
      </c>
      <c r="M92" s="557" t="n">
        <v>0</v>
      </c>
      <c r="N92" s="557" t="n">
        <v>0</v>
      </c>
      <c r="O92" s="557" t="n">
        <v>0</v>
      </c>
      <c r="P92" s="558" t="n">
        <v>0</v>
      </c>
      <c r="Q92" s="556" t="n">
        <v>0</v>
      </c>
      <c r="R92" s="557" t="n">
        <v>0</v>
      </c>
      <c r="S92" s="557" t="n">
        <v>0</v>
      </c>
      <c r="T92" s="557" t="n">
        <v>0</v>
      </c>
      <c r="U92" s="557" t="n">
        <v>0</v>
      </c>
      <c r="V92" s="557" t="n">
        <v>0</v>
      </c>
      <c r="W92" s="557" t="n">
        <v>0</v>
      </c>
      <c r="X92" s="557" t="n">
        <v>0</v>
      </c>
      <c r="Y92" s="557" t="n">
        <v>0</v>
      </c>
      <c r="Z92" s="557" t="n">
        <v>0</v>
      </c>
      <c r="AA92" s="557" t="n">
        <v>0</v>
      </c>
      <c r="AB92" s="557" t="n">
        <v>0</v>
      </c>
      <c r="AC92" s="557" t="n">
        <v>0</v>
      </c>
      <c r="AD92" s="557" t="n">
        <v>0</v>
      </c>
      <c r="AE92" s="557" t="n">
        <v>0</v>
      </c>
      <c r="AF92" s="557" t="n">
        <v>0</v>
      </c>
      <c r="AG92" s="558" t="n">
        <v>0</v>
      </c>
    </row>
    <row r="93" s="451" customFormat="true" ht="17.25" hidden="false" customHeight="true" outlineLevel="0" collapsed="false">
      <c r="A93" s="397"/>
      <c r="B93" s="507"/>
      <c r="C93" s="507"/>
      <c r="D93" s="529"/>
      <c r="E93" s="547" t="s">
        <v>476</v>
      </c>
      <c r="F93" s="555" t="n">
        <f aca="false">SUM(L93:AG93)</f>
        <v>1</v>
      </c>
      <c r="G93" s="556" t="n">
        <v>0</v>
      </c>
      <c r="H93" s="557" t="n">
        <v>0</v>
      </c>
      <c r="I93" s="557" t="n">
        <v>0</v>
      </c>
      <c r="J93" s="557" t="n">
        <v>0</v>
      </c>
      <c r="K93" s="558" t="n">
        <v>0</v>
      </c>
      <c r="L93" s="554" t="n">
        <f aca="false">SUM(G93:K93)</f>
        <v>0</v>
      </c>
      <c r="M93" s="557" t="n">
        <v>0</v>
      </c>
      <c r="N93" s="557" t="n">
        <v>0</v>
      </c>
      <c r="O93" s="557" t="n">
        <v>0</v>
      </c>
      <c r="P93" s="558" t="n">
        <v>0</v>
      </c>
      <c r="Q93" s="556" t="n">
        <v>0</v>
      </c>
      <c r="R93" s="557" t="n">
        <v>0</v>
      </c>
      <c r="S93" s="557" t="n">
        <v>0</v>
      </c>
      <c r="T93" s="557" t="n">
        <v>0</v>
      </c>
      <c r="U93" s="557" t="n">
        <v>0</v>
      </c>
      <c r="V93" s="557" t="n">
        <v>0</v>
      </c>
      <c r="W93" s="557" t="n">
        <v>0</v>
      </c>
      <c r="X93" s="557" t="n">
        <v>0</v>
      </c>
      <c r="Y93" s="557" t="n">
        <v>0</v>
      </c>
      <c r="Z93" s="557" t="n">
        <v>0</v>
      </c>
      <c r="AA93" s="557" t="n">
        <v>0</v>
      </c>
      <c r="AB93" s="557" t="n">
        <v>0</v>
      </c>
      <c r="AC93" s="557" t="n">
        <v>0</v>
      </c>
      <c r="AD93" s="557" t="n">
        <v>1</v>
      </c>
      <c r="AE93" s="557" t="n">
        <v>0</v>
      </c>
      <c r="AF93" s="557" t="n">
        <v>0</v>
      </c>
      <c r="AG93" s="558" t="n">
        <v>0</v>
      </c>
    </row>
    <row r="94" s="451" customFormat="true" ht="12" hidden="false" customHeight="true" outlineLevel="0" collapsed="false">
      <c r="A94" s="397" t="s">
        <v>463</v>
      </c>
      <c r="B94" s="507" t="s">
        <v>185</v>
      </c>
      <c r="C94" s="507"/>
      <c r="D94" s="338"/>
      <c r="E94" s="547" t="s">
        <v>7</v>
      </c>
      <c r="F94" s="504" t="n">
        <f aca="false">SUM(L94:AG94)</f>
        <v>13</v>
      </c>
      <c r="G94" s="508" t="n">
        <f aca="false">SUM(G95:G96)</f>
        <v>0</v>
      </c>
      <c r="H94" s="509" t="n">
        <f aca="false">SUM(H95:H96)</f>
        <v>0</v>
      </c>
      <c r="I94" s="509" t="n">
        <f aca="false">SUM(I95:I96)</f>
        <v>0</v>
      </c>
      <c r="J94" s="509" t="n">
        <f aca="false">SUM(J95:J96)</f>
        <v>0</v>
      </c>
      <c r="K94" s="510" t="n">
        <f aca="false">SUM(K95:K96)</f>
        <v>0</v>
      </c>
      <c r="L94" s="554" t="n">
        <f aca="false">SUM(L95:L96)</f>
        <v>0</v>
      </c>
      <c r="M94" s="509" t="n">
        <f aca="false">SUM(M95:M96)</f>
        <v>0</v>
      </c>
      <c r="N94" s="509" t="n">
        <f aca="false">SUM(N95:N96)</f>
        <v>0</v>
      </c>
      <c r="O94" s="509" t="n">
        <f aca="false">SUM(O95:O96)</f>
        <v>0</v>
      </c>
      <c r="P94" s="510" t="n">
        <f aca="false">SUM(P95:P96)</f>
        <v>0</v>
      </c>
      <c r="Q94" s="508" t="n">
        <f aca="false">SUM(Q95:Q96)</f>
        <v>0</v>
      </c>
      <c r="R94" s="509" t="n">
        <f aca="false">SUM(R95:R96)</f>
        <v>1</v>
      </c>
      <c r="S94" s="509" t="n">
        <f aca="false">SUM(S95:S96)</f>
        <v>0</v>
      </c>
      <c r="T94" s="509" t="n">
        <f aca="false">SUM(T95:T96)</f>
        <v>2</v>
      </c>
      <c r="U94" s="509" t="n">
        <f aca="false">SUM(U95:U96)</f>
        <v>2</v>
      </c>
      <c r="V94" s="509" t="n">
        <f aca="false">SUM(V95:V96)</f>
        <v>1</v>
      </c>
      <c r="W94" s="509" t="n">
        <f aca="false">SUM(W95:W96)</f>
        <v>1</v>
      </c>
      <c r="X94" s="509" t="n">
        <f aca="false">SUM(X95:X96)</f>
        <v>0</v>
      </c>
      <c r="Y94" s="509" t="n">
        <f aca="false">SUM(Y95:Y96)</f>
        <v>1</v>
      </c>
      <c r="Z94" s="509" t="n">
        <f aca="false">SUM(Z95:Z96)</f>
        <v>0</v>
      </c>
      <c r="AA94" s="509" t="n">
        <f aca="false">SUM(AA95:AA96)</f>
        <v>2</v>
      </c>
      <c r="AB94" s="509" t="n">
        <f aca="false">SUM(AB95:AB96)</f>
        <v>2</v>
      </c>
      <c r="AC94" s="509" t="n">
        <f aca="false">SUM(AC95:AC96)</f>
        <v>0</v>
      </c>
      <c r="AD94" s="509" t="n">
        <f aca="false">SUM(AD95:AD96)</f>
        <v>1</v>
      </c>
      <c r="AE94" s="509" t="n">
        <f aca="false">SUM(AE95:AE96)</f>
        <v>0</v>
      </c>
      <c r="AF94" s="509" t="n">
        <f aca="false">SUM(AF95:AF96)</f>
        <v>0</v>
      </c>
      <c r="AG94" s="510" t="n">
        <f aca="false">SUM(AG95:AG96)</f>
        <v>0</v>
      </c>
    </row>
    <row r="95" s="451" customFormat="true" ht="12" hidden="false" customHeight="true" outlineLevel="0" collapsed="false">
      <c r="A95" s="397"/>
      <c r="B95" s="507"/>
      <c r="C95" s="507"/>
      <c r="D95" s="529"/>
      <c r="E95" s="547" t="s">
        <v>475</v>
      </c>
      <c r="F95" s="555" t="n">
        <f aca="false">SUM(L95:AG95)</f>
        <v>8</v>
      </c>
      <c r="G95" s="556" t="n">
        <v>0</v>
      </c>
      <c r="H95" s="557" t="n">
        <v>0</v>
      </c>
      <c r="I95" s="557" t="n">
        <v>0</v>
      </c>
      <c r="J95" s="557" t="n">
        <v>0</v>
      </c>
      <c r="K95" s="558" t="n">
        <v>0</v>
      </c>
      <c r="L95" s="554" t="n">
        <f aca="false">SUM(G95:K95)</f>
        <v>0</v>
      </c>
      <c r="M95" s="557" t="n">
        <v>0</v>
      </c>
      <c r="N95" s="557" t="n">
        <v>0</v>
      </c>
      <c r="O95" s="557" t="n">
        <v>0</v>
      </c>
      <c r="P95" s="558" t="n">
        <v>0</v>
      </c>
      <c r="Q95" s="556" t="n">
        <v>0</v>
      </c>
      <c r="R95" s="557" t="n">
        <v>1</v>
      </c>
      <c r="S95" s="557" t="n">
        <v>0</v>
      </c>
      <c r="T95" s="557" t="n">
        <v>2</v>
      </c>
      <c r="U95" s="557" t="n">
        <v>1</v>
      </c>
      <c r="V95" s="557" t="n">
        <v>1</v>
      </c>
      <c r="W95" s="557" t="n">
        <v>0</v>
      </c>
      <c r="X95" s="557" t="n">
        <v>0</v>
      </c>
      <c r="Y95" s="557" t="n">
        <v>0</v>
      </c>
      <c r="Z95" s="557" t="n">
        <v>0</v>
      </c>
      <c r="AA95" s="557" t="n">
        <v>1</v>
      </c>
      <c r="AB95" s="557" t="n">
        <v>2</v>
      </c>
      <c r="AC95" s="557" t="n">
        <v>0</v>
      </c>
      <c r="AD95" s="557" t="n">
        <v>0</v>
      </c>
      <c r="AE95" s="557" t="n">
        <v>0</v>
      </c>
      <c r="AF95" s="557" t="n">
        <v>0</v>
      </c>
      <c r="AG95" s="558" t="n">
        <v>0</v>
      </c>
    </row>
    <row r="96" s="451" customFormat="true" ht="17.25" hidden="false" customHeight="true" outlineLevel="0" collapsed="false">
      <c r="A96" s="397"/>
      <c r="B96" s="507"/>
      <c r="C96" s="507"/>
      <c r="D96" s="529"/>
      <c r="E96" s="547" t="s">
        <v>476</v>
      </c>
      <c r="F96" s="555" t="n">
        <f aca="false">SUM(L96:AG96)</f>
        <v>5</v>
      </c>
      <c r="G96" s="556" t="n">
        <v>0</v>
      </c>
      <c r="H96" s="557" t="n">
        <v>0</v>
      </c>
      <c r="I96" s="557" t="n">
        <v>0</v>
      </c>
      <c r="J96" s="557" t="n">
        <v>0</v>
      </c>
      <c r="K96" s="558" t="n">
        <v>0</v>
      </c>
      <c r="L96" s="554" t="n">
        <f aca="false">SUM(G96:K96)</f>
        <v>0</v>
      </c>
      <c r="M96" s="557" t="n">
        <v>0</v>
      </c>
      <c r="N96" s="557" t="n">
        <v>0</v>
      </c>
      <c r="O96" s="557" t="n">
        <v>0</v>
      </c>
      <c r="P96" s="558" t="n">
        <v>0</v>
      </c>
      <c r="Q96" s="556" t="n">
        <v>0</v>
      </c>
      <c r="R96" s="557" t="n">
        <v>0</v>
      </c>
      <c r="S96" s="557" t="n">
        <v>0</v>
      </c>
      <c r="T96" s="557" t="n">
        <v>0</v>
      </c>
      <c r="U96" s="557" t="n">
        <v>1</v>
      </c>
      <c r="V96" s="557" t="n">
        <v>0</v>
      </c>
      <c r="W96" s="557" t="n">
        <v>1</v>
      </c>
      <c r="X96" s="557" t="n">
        <v>0</v>
      </c>
      <c r="Y96" s="557" t="n">
        <v>1</v>
      </c>
      <c r="Z96" s="557" t="n">
        <v>0</v>
      </c>
      <c r="AA96" s="557" t="n">
        <v>1</v>
      </c>
      <c r="AB96" s="557" t="n">
        <v>0</v>
      </c>
      <c r="AC96" s="557" t="n">
        <v>0</v>
      </c>
      <c r="AD96" s="557" t="n">
        <v>1</v>
      </c>
      <c r="AE96" s="557" t="n">
        <v>0</v>
      </c>
      <c r="AF96" s="557" t="n">
        <v>0</v>
      </c>
      <c r="AG96" s="558" t="n">
        <v>0</v>
      </c>
    </row>
    <row r="97" s="451" customFormat="true" ht="12" hidden="false" customHeight="true" outlineLevel="0" collapsed="false">
      <c r="A97" s="397" t="s">
        <v>464</v>
      </c>
      <c r="B97" s="507" t="s">
        <v>174</v>
      </c>
      <c r="C97" s="507"/>
      <c r="D97" s="338"/>
      <c r="E97" s="547" t="s">
        <v>7</v>
      </c>
      <c r="F97" s="504" t="n">
        <f aca="false">SUM(L97:AG97)</f>
        <v>30</v>
      </c>
      <c r="G97" s="508" t="n">
        <f aca="false">SUM(G98:G99)</f>
        <v>0</v>
      </c>
      <c r="H97" s="509" t="n">
        <f aca="false">SUM(H98:H99)</f>
        <v>0</v>
      </c>
      <c r="I97" s="509" t="n">
        <f aca="false">SUM(I98:I99)</f>
        <v>0</v>
      </c>
      <c r="J97" s="509" t="n">
        <f aca="false">SUM(J98:J99)</f>
        <v>0</v>
      </c>
      <c r="K97" s="510" t="n">
        <f aca="false">SUM(K98:K99)</f>
        <v>0</v>
      </c>
      <c r="L97" s="554" t="n">
        <f aca="false">SUM(L98:L99)</f>
        <v>0</v>
      </c>
      <c r="M97" s="509" t="n">
        <f aca="false">SUM(M98:M99)</f>
        <v>0</v>
      </c>
      <c r="N97" s="509" t="n">
        <f aca="false">SUM(N98:N99)</f>
        <v>0</v>
      </c>
      <c r="O97" s="509" t="n">
        <f aca="false">SUM(O98:O99)</f>
        <v>0</v>
      </c>
      <c r="P97" s="510" t="n">
        <f aca="false">SUM(P98:P99)</f>
        <v>0</v>
      </c>
      <c r="Q97" s="508" t="n">
        <f aca="false">SUM(Q98:Q99)</f>
        <v>0</v>
      </c>
      <c r="R97" s="509" t="n">
        <f aca="false">SUM(R98:R99)</f>
        <v>0</v>
      </c>
      <c r="S97" s="509" t="n">
        <f aca="false">SUM(S98:S99)</f>
        <v>0</v>
      </c>
      <c r="T97" s="509" t="n">
        <f aca="false">SUM(T98:T99)</f>
        <v>0</v>
      </c>
      <c r="U97" s="509" t="n">
        <f aca="false">SUM(U98:U99)</f>
        <v>0</v>
      </c>
      <c r="V97" s="509" t="n">
        <f aca="false">SUM(V98:V99)</f>
        <v>0</v>
      </c>
      <c r="W97" s="509" t="n">
        <f aca="false">SUM(W98:W99)</f>
        <v>0</v>
      </c>
      <c r="X97" s="509" t="n">
        <f aca="false">SUM(X98:X99)</f>
        <v>1</v>
      </c>
      <c r="Y97" s="509" t="n">
        <f aca="false">SUM(Y98:Y99)</f>
        <v>1</v>
      </c>
      <c r="Z97" s="509" t="n">
        <f aca="false">SUM(Z98:Z99)</f>
        <v>3</v>
      </c>
      <c r="AA97" s="509" t="n">
        <f aca="false">SUM(AA98:AA99)</f>
        <v>7</v>
      </c>
      <c r="AB97" s="509" t="n">
        <f aca="false">SUM(AB98:AB99)</f>
        <v>8</v>
      </c>
      <c r="AC97" s="509" t="n">
        <f aca="false">SUM(AC98:AC99)</f>
        <v>7</v>
      </c>
      <c r="AD97" s="509" t="n">
        <f aca="false">SUM(AD98:AD99)</f>
        <v>3</v>
      </c>
      <c r="AE97" s="509" t="n">
        <f aca="false">SUM(AE98:AE99)</f>
        <v>0</v>
      </c>
      <c r="AF97" s="509" t="n">
        <f aca="false">SUM(AF98:AF99)</f>
        <v>0</v>
      </c>
      <c r="AG97" s="510" t="n">
        <f aca="false">SUM(AG98:AG99)</f>
        <v>0</v>
      </c>
    </row>
    <row r="98" s="451" customFormat="true" ht="12" hidden="false" customHeight="true" outlineLevel="0" collapsed="false">
      <c r="A98" s="397"/>
      <c r="B98" s="507"/>
      <c r="C98" s="507"/>
      <c r="D98" s="569"/>
      <c r="E98" s="547" t="s">
        <v>475</v>
      </c>
      <c r="F98" s="555" t="n">
        <f aca="false">SUM(L98:AG98)</f>
        <v>21</v>
      </c>
      <c r="G98" s="556" t="n">
        <v>0</v>
      </c>
      <c r="H98" s="557" t="n">
        <v>0</v>
      </c>
      <c r="I98" s="557" t="n">
        <v>0</v>
      </c>
      <c r="J98" s="557" t="n">
        <v>0</v>
      </c>
      <c r="K98" s="558" t="n">
        <v>0</v>
      </c>
      <c r="L98" s="554" t="n">
        <f aca="false">SUM(G98:K98)</f>
        <v>0</v>
      </c>
      <c r="M98" s="557" t="n">
        <v>0</v>
      </c>
      <c r="N98" s="557" t="n">
        <v>0</v>
      </c>
      <c r="O98" s="557" t="n">
        <v>0</v>
      </c>
      <c r="P98" s="558" t="n">
        <v>0</v>
      </c>
      <c r="Q98" s="556" t="n">
        <v>0</v>
      </c>
      <c r="R98" s="557" t="n">
        <v>0</v>
      </c>
      <c r="S98" s="557" t="n">
        <v>0</v>
      </c>
      <c r="T98" s="557" t="n">
        <v>0</v>
      </c>
      <c r="U98" s="557" t="n">
        <v>0</v>
      </c>
      <c r="V98" s="557" t="n">
        <v>0</v>
      </c>
      <c r="W98" s="557" t="n">
        <v>0</v>
      </c>
      <c r="X98" s="557" t="n">
        <v>0</v>
      </c>
      <c r="Y98" s="557" t="n">
        <v>1</v>
      </c>
      <c r="Z98" s="557" t="n">
        <v>2</v>
      </c>
      <c r="AA98" s="557" t="n">
        <v>6</v>
      </c>
      <c r="AB98" s="557" t="n">
        <v>7</v>
      </c>
      <c r="AC98" s="557" t="n">
        <v>2</v>
      </c>
      <c r="AD98" s="557" t="n">
        <v>3</v>
      </c>
      <c r="AE98" s="557" t="n">
        <v>0</v>
      </c>
      <c r="AF98" s="557" t="n">
        <v>0</v>
      </c>
      <c r="AG98" s="558" t="n">
        <v>0</v>
      </c>
    </row>
    <row r="99" s="451" customFormat="true" ht="17.25" hidden="false" customHeight="true" outlineLevel="0" collapsed="false">
      <c r="A99" s="397"/>
      <c r="B99" s="507"/>
      <c r="C99" s="507"/>
      <c r="D99" s="569"/>
      <c r="E99" s="547" t="s">
        <v>476</v>
      </c>
      <c r="F99" s="555" t="n">
        <f aca="false">SUM(L99:AG99)</f>
        <v>9</v>
      </c>
      <c r="G99" s="556" t="n">
        <v>0</v>
      </c>
      <c r="H99" s="557" t="n">
        <v>0</v>
      </c>
      <c r="I99" s="557" t="n">
        <v>0</v>
      </c>
      <c r="J99" s="557" t="n">
        <v>0</v>
      </c>
      <c r="K99" s="558" t="n">
        <v>0</v>
      </c>
      <c r="L99" s="554" t="n">
        <f aca="false">SUM(G99:K99)</f>
        <v>0</v>
      </c>
      <c r="M99" s="557" t="n">
        <v>0</v>
      </c>
      <c r="N99" s="557" t="n">
        <v>0</v>
      </c>
      <c r="O99" s="557" t="n">
        <v>0</v>
      </c>
      <c r="P99" s="558" t="n">
        <v>0</v>
      </c>
      <c r="Q99" s="556" t="n">
        <v>0</v>
      </c>
      <c r="R99" s="557" t="n">
        <v>0</v>
      </c>
      <c r="S99" s="557" t="n">
        <v>0</v>
      </c>
      <c r="T99" s="557" t="n">
        <v>0</v>
      </c>
      <c r="U99" s="557" t="n">
        <v>0</v>
      </c>
      <c r="V99" s="557" t="n">
        <v>0</v>
      </c>
      <c r="W99" s="557" t="n">
        <v>0</v>
      </c>
      <c r="X99" s="557" t="n">
        <v>1</v>
      </c>
      <c r="Y99" s="557" t="n">
        <v>0</v>
      </c>
      <c r="Z99" s="557" t="n">
        <v>1</v>
      </c>
      <c r="AA99" s="557" t="n">
        <v>1</v>
      </c>
      <c r="AB99" s="557" t="n">
        <v>1</v>
      </c>
      <c r="AC99" s="557" t="n">
        <v>5</v>
      </c>
      <c r="AD99" s="557" t="n">
        <v>0</v>
      </c>
      <c r="AE99" s="557" t="n">
        <v>0</v>
      </c>
      <c r="AF99" s="557" t="n">
        <v>0</v>
      </c>
      <c r="AG99" s="558" t="n">
        <v>0</v>
      </c>
    </row>
    <row r="100" s="451" customFormat="true" ht="12" hidden="false" customHeight="true" outlineLevel="0" collapsed="false">
      <c r="A100" s="397" t="s">
        <v>465</v>
      </c>
      <c r="B100" s="507" t="s">
        <v>200</v>
      </c>
      <c r="C100" s="507"/>
      <c r="D100" s="338"/>
      <c r="E100" s="547" t="s">
        <v>7</v>
      </c>
      <c r="F100" s="504" t="n">
        <f aca="false">SUM(L100:AG100)</f>
        <v>73</v>
      </c>
      <c r="G100" s="508" t="n">
        <f aca="false">SUM(G101:G102)</f>
        <v>0</v>
      </c>
      <c r="H100" s="509" t="n">
        <f aca="false">SUM(H101:H102)</f>
        <v>0</v>
      </c>
      <c r="I100" s="509" t="n">
        <f aca="false">SUM(I101:I102)</f>
        <v>0</v>
      </c>
      <c r="J100" s="509" t="n">
        <f aca="false">SUM(J101:J102)</f>
        <v>0</v>
      </c>
      <c r="K100" s="510" t="n">
        <f aca="false">SUM(K101:K102)</f>
        <v>0</v>
      </c>
      <c r="L100" s="554" t="n">
        <f aca="false">SUM(L101:L102)</f>
        <v>0</v>
      </c>
      <c r="M100" s="509" t="n">
        <f aca="false">SUM(M101:M102)</f>
        <v>0</v>
      </c>
      <c r="N100" s="509" t="n">
        <f aca="false">SUM(N101:N102)</f>
        <v>0</v>
      </c>
      <c r="O100" s="509" t="n">
        <f aca="false">SUM(O101:O102)</f>
        <v>0</v>
      </c>
      <c r="P100" s="510" t="n">
        <f aca="false">SUM(P101:P102)</f>
        <v>0</v>
      </c>
      <c r="Q100" s="508" t="n">
        <f aca="false">SUM(Q101:Q102)</f>
        <v>0</v>
      </c>
      <c r="R100" s="509" t="n">
        <f aca="false">SUM(R101:R102)</f>
        <v>0</v>
      </c>
      <c r="S100" s="509" t="n">
        <f aca="false">SUM(S101:S102)</f>
        <v>0</v>
      </c>
      <c r="T100" s="509" t="n">
        <f aca="false">SUM(T101:T102)</f>
        <v>0</v>
      </c>
      <c r="U100" s="509" t="n">
        <f aca="false">SUM(U101:U102)</f>
        <v>0</v>
      </c>
      <c r="V100" s="509" t="n">
        <f aca="false">SUM(V101:V102)</f>
        <v>0</v>
      </c>
      <c r="W100" s="509" t="n">
        <f aca="false">SUM(W101:W102)</f>
        <v>0</v>
      </c>
      <c r="X100" s="509" t="n">
        <f aca="false">SUM(X101:X102)</f>
        <v>0</v>
      </c>
      <c r="Y100" s="509" t="n">
        <f aca="false">SUM(Y101:Y102)</f>
        <v>0</v>
      </c>
      <c r="Z100" s="509" t="n">
        <f aca="false">SUM(Z101:Z102)</f>
        <v>0</v>
      </c>
      <c r="AA100" s="509" t="n">
        <f aca="false">SUM(AA101:AA102)</f>
        <v>1</v>
      </c>
      <c r="AB100" s="509" t="n">
        <f aca="false">SUM(AB101:AB102)</f>
        <v>5</v>
      </c>
      <c r="AC100" s="509" t="n">
        <f aca="false">SUM(AC101:AC102)</f>
        <v>20</v>
      </c>
      <c r="AD100" s="509" t="n">
        <f aca="false">SUM(AD101:AD102)</f>
        <v>22</v>
      </c>
      <c r="AE100" s="509" t="n">
        <f aca="false">SUM(AE101:AE102)</f>
        <v>19</v>
      </c>
      <c r="AF100" s="509" t="n">
        <f aca="false">SUM(AF101:AF102)</f>
        <v>6</v>
      </c>
      <c r="AG100" s="510" t="n">
        <f aca="false">SUM(AG101:AG102)</f>
        <v>0</v>
      </c>
      <c r="AH100" s="531"/>
    </row>
    <row r="101" s="451" customFormat="true" ht="12" hidden="false" customHeight="true" outlineLevel="0" collapsed="false">
      <c r="A101" s="397"/>
      <c r="B101" s="507"/>
      <c r="C101" s="507"/>
      <c r="D101" s="569"/>
      <c r="E101" s="547" t="s">
        <v>475</v>
      </c>
      <c r="F101" s="555" t="n">
        <f aca="false">SUM(L101:AG101)</f>
        <v>16</v>
      </c>
      <c r="G101" s="556" t="n">
        <v>0</v>
      </c>
      <c r="H101" s="557" t="n">
        <v>0</v>
      </c>
      <c r="I101" s="557" t="n">
        <v>0</v>
      </c>
      <c r="J101" s="557" t="n">
        <v>0</v>
      </c>
      <c r="K101" s="558" t="n">
        <v>0</v>
      </c>
      <c r="L101" s="554" t="n">
        <f aca="false">SUM(G101:K101)</f>
        <v>0</v>
      </c>
      <c r="M101" s="557" t="n">
        <v>0</v>
      </c>
      <c r="N101" s="557" t="n">
        <v>0</v>
      </c>
      <c r="O101" s="557" t="n">
        <v>0</v>
      </c>
      <c r="P101" s="558" t="n">
        <v>0</v>
      </c>
      <c r="Q101" s="556" t="n">
        <v>0</v>
      </c>
      <c r="R101" s="557" t="n">
        <v>0</v>
      </c>
      <c r="S101" s="557" t="n">
        <v>0</v>
      </c>
      <c r="T101" s="557" t="n">
        <v>0</v>
      </c>
      <c r="U101" s="557" t="n">
        <v>0</v>
      </c>
      <c r="V101" s="557" t="n">
        <v>0</v>
      </c>
      <c r="W101" s="557" t="n">
        <v>0</v>
      </c>
      <c r="X101" s="557" t="n">
        <v>0</v>
      </c>
      <c r="Y101" s="557" t="n">
        <v>0</v>
      </c>
      <c r="Z101" s="557" t="n">
        <v>0</v>
      </c>
      <c r="AA101" s="557" t="n">
        <v>0</v>
      </c>
      <c r="AB101" s="557" t="n">
        <v>3</v>
      </c>
      <c r="AC101" s="557" t="n">
        <v>6</v>
      </c>
      <c r="AD101" s="557" t="n">
        <v>3</v>
      </c>
      <c r="AE101" s="557" t="n">
        <v>2</v>
      </c>
      <c r="AF101" s="557" t="n">
        <v>2</v>
      </c>
      <c r="AG101" s="558" t="n">
        <v>0</v>
      </c>
      <c r="AH101" s="531"/>
    </row>
    <row r="102" s="451" customFormat="true" ht="17.25" hidden="false" customHeight="true" outlineLevel="0" collapsed="false">
      <c r="A102" s="397"/>
      <c r="B102" s="507"/>
      <c r="C102" s="507"/>
      <c r="D102" s="569"/>
      <c r="E102" s="547" t="s">
        <v>476</v>
      </c>
      <c r="F102" s="555" t="n">
        <f aca="false">SUM(L102:AG102)</f>
        <v>57</v>
      </c>
      <c r="G102" s="556" t="n">
        <v>0</v>
      </c>
      <c r="H102" s="557" t="n">
        <v>0</v>
      </c>
      <c r="I102" s="557" t="n">
        <v>0</v>
      </c>
      <c r="J102" s="557" t="n">
        <v>0</v>
      </c>
      <c r="K102" s="558" t="n">
        <v>0</v>
      </c>
      <c r="L102" s="554" t="n">
        <f aca="false">SUM(G102:K102)</f>
        <v>0</v>
      </c>
      <c r="M102" s="557" t="n">
        <v>0</v>
      </c>
      <c r="N102" s="557" t="n">
        <v>0</v>
      </c>
      <c r="O102" s="557" t="n">
        <v>0</v>
      </c>
      <c r="P102" s="558" t="n">
        <v>0</v>
      </c>
      <c r="Q102" s="556" t="n">
        <v>0</v>
      </c>
      <c r="R102" s="557" t="n">
        <v>0</v>
      </c>
      <c r="S102" s="557" t="n">
        <v>0</v>
      </c>
      <c r="T102" s="557" t="n">
        <v>0</v>
      </c>
      <c r="U102" s="557" t="n">
        <v>0</v>
      </c>
      <c r="V102" s="557" t="n">
        <v>0</v>
      </c>
      <c r="W102" s="557" t="n">
        <v>0</v>
      </c>
      <c r="X102" s="557" t="n">
        <v>0</v>
      </c>
      <c r="Y102" s="557" t="n">
        <v>0</v>
      </c>
      <c r="Z102" s="557" t="n">
        <v>0</v>
      </c>
      <c r="AA102" s="557" t="n">
        <v>1</v>
      </c>
      <c r="AB102" s="557" t="n">
        <v>2</v>
      </c>
      <c r="AC102" s="557" t="n">
        <v>14</v>
      </c>
      <c r="AD102" s="557" t="n">
        <v>19</v>
      </c>
      <c r="AE102" s="557" t="n">
        <v>17</v>
      </c>
      <c r="AF102" s="557" t="n">
        <v>4</v>
      </c>
      <c r="AG102" s="558" t="n">
        <v>0</v>
      </c>
      <c r="AH102" s="531"/>
    </row>
    <row r="103" s="451" customFormat="true" ht="12" hidden="false" customHeight="true" outlineLevel="0" collapsed="false">
      <c r="A103" s="397" t="s">
        <v>466</v>
      </c>
      <c r="B103" s="507" t="s">
        <v>173</v>
      </c>
      <c r="C103" s="507"/>
      <c r="D103" s="338"/>
      <c r="E103" s="547" t="s">
        <v>7</v>
      </c>
      <c r="F103" s="504" t="n">
        <f aca="false">SUM(L103:AG103)</f>
        <v>26</v>
      </c>
      <c r="G103" s="508" t="n">
        <f aca="false">SUM(G104:G105)</f>
        <v>0</v>
      </c>
      <c r="H103" s="509" t="n">
        <f aca="false">SUM(H104:H105)</f>
        <v>0</v>
      </c>
      <c r="I103" s="509" t="n">
        <f aca="false">SUM(I104:I105)</f>
        <v>0</v>
      </c>
      <c r="J103" s="509" t="n">
        <f aca="false">SUM(J104:J105)</f>
        <v>0</v>
      </c>
      <c r="K103" s="510" t="n">
        <f aca="false">SUM(K104:K105)</f>
        <v>0</v>
      </c>
      <c r="L103" s="554" t="n">
        <f aca="false">SUM(L104:L105)</f>
        <v>0</v>
      </c>
      <c r="M103" s="509" t="n">
        <f aca="false">SUM(M104:M105)</f>
        <v>0</v>
      </c>
      <c r="N103" s="509" t="n">
        <f aca="false">SUM(N104:N105)</f>
        <v>0</v>
      </c>
      <c r="O103" s="509" t="n">
        <f aca="false">SUM(O104:O105)</f>
        <v>0</v>
      </c>
      <c r="P103" s="510" t="n">
        <f aca="false">SUM(P104:P105)</f>
        <v>0</v>
      </c>
      <c r="Q103" s="508" t="n">
        <f aca="false">SUM(Q104:Q105)</f>
        <v>0</v>
      </c>
      <c r="R103" s="509" t="n">
        <f aca="false">SUM(R104:R105)</f>
        <v>1</v>
      </c>
      <c r="S103" s="509" t="n">
        <f aca="false">SUM(S104:S105)</f>
        <v>0</v>
      </c>
      <c r="T103" s="509" t="n">
        <f aca="false">SUM(T104:T105)</f>
        <v>0</v>
      </c>
      <c r="U103" s="509" t="n">
        <f aca="false">SUM(U104:U105)</f>
        <v>0</v>
      </c>
      <c r="V103" s="509" t="n">
        <f aca="false">SUM(V104:V105)</f>
        <v>2</v>
      </c>
      <c r="W103" s="509" t="n">
        <f aca="false">SUM(W104:W105)</f>
        <v>2</v>
      </c>
      <c r="X103" s="509" t="n">
        <f aca="false">SUM(X104:X105)</f>
        <v>2</v>
      </c>
      <c r="Y103" s="509" t="n">
        <f aca="false">SUM(Y104:Y105)</f>
        <v>1</v>
      </c>
      <c r="Z103" s="509" t="n">
        <f aca="false">SUM(Z104:Z105)</f>
        <v>2</v>
      </c>
      <c r="AA103" s="509" t="n">
        <f aca="false">SUM(AA104:AA105)</f>
        <v>1</v>
      </c>
      <c r="AB103" s="509" t="n">
        <f aca="false">SUM(AB104:AB105)</f>
        <v>6</v>
      </c>
      <c r="AC103" s="509" t="n">
        <f aca="false">SUM(AC104:AC105)</f>
        <v>3</v>
      </c>
      <c r="AD103" s="509" t="n">
        <f aca="false">SUM(AD104:AD105)</f>
        <v>4</v>
      </c>
      <c r="AE103" s="509" t="n">
        <f aca="false">SUM(AE104:AE105)</f>
        <v>2</v>
      </c>
      <c r="AF103" s="509" t="n">
        <f aca="false">SUM(AF104:AF105)</f>
        <v>0</v>
      </c>
      <c r="AG103" s="510" t="n">
        <f aca="false">SUM(AG104:AG105)</f>
        <v>0</v>
      </c>
      <c r="AH103" s="531"/>
    </row>
    <row r="104" s="451" customFormat="true" ht="12" hidden="false" customHeight="true" outlineLevel="0" collapsed="false">
      <c r="A104" s="397"/>
      <c r="B104" s="507"/>
      <c r="C104" s="507"/>
      <c r="D104" s="569"/>
      <c r="E104" s="547" t="s">
        <v>475</v>
      </c>
      <c r="F104" s="555" t="n">
        <f aca="false">SUM(L104:AG104)</f>
        <v>19</v>
      </c>
      <c r="G104" s="556" t="n">
        <v>0</v>
      </c>
      <c r="H104" s="557" t="n">
        <v>0</v>
      </c>
      <c r="I104" s="557" t="n">
        <v>0</v>
      </c>
      <c r="J104" s="557" t="n">
        <v>0</v>
      </c>
      <c r="K104" s="558" t="n">
        <v>0</v>
      </c>
      <c r="L104" s="554" t="n">
        <f aca="false">SUM(G104:K104)</f>
        <v>0</v>
      </c>
      <c r="M104" s="557" t="n">
        <v>0</v>
      </c>
      <c r="N104" s="557" t="n">
        <v>0</v>
      </c>
      <c r="O104" s="557" t="n">
        <v>0</v>
      </c>
      <c r="P104" s="558" t="n">
        <v>0</v>
      </c>
      <c r="Q104" s="556" t="n">
        <v>0</v>
      </c>
      <c r="R104" s="557" t="n">
        <v>1</v>
      </c>
      <c r="S104" s="557" t="n">
        <v>0</v>
      </c>
      <c r="T104" s="557" t="n">
        <v>0</v>
      </c>
      <c r="U104" s="557" t="n">
        <v>0</v>
      </c>
      <c r="V104" s="557" t="n">
        <v>2</v>
      </c>
      <c r="W104" s="557" t="n">
        <v>2</v>
      </c>
      <c r="X104" s="557" t="n">
        <v>2</v>
      </c>
      <c r="Y104" s="557" t="n">
        <v>0</v>
      </c>
      <c r="Z104" s="557" t="n">
        <v>2</v>
      </c>
      <c r="AA104" s="557" t="n">
        <v>1</v>
      </c>
      <c r="AB104" s="557" t="n">
        <v>3</v>
      </c>
      <c r="AC104" s="557" t="n">
        <v>3</v>
      </c>
      <c r="AD104" s="557" t="n">
        <v>3</v>
      </c>
      <c r="AE104" s="557" t="n">
        <v>0</v>
      </c>
      <c r="AF104" s="557" t="n">
        <v>0</v>
      </c>
      <c r="AG104" s="558" t="n">
        <v>0</v>
      </c>
      <c r="AH104" s="531"/>
    </row>
    <row r="105" s="451" customFormat="true" ht="17.25" hidden="false" customHeight="true" outlineLevel="0" collapsed="false">
      <c r="A105" s="397"/>
      <c r="B105" s="507"/>
      <c r="C105" s="507"/>
      <c r="D105" s="569"/>
      <c r="E105" s="547" t="s">
        <v>476</v>
      </c>
      <c r="F105" s="555" t="n">
        <f aca="false">SUM(L105:AG105)</f>
        <v>7</v>
      </c>
      <c r="G105" s="556" t="n">
        <v>0</v>
      </c>
      <c r="H105" s="557" t="n">
        <v>0</v>
      </c>
      <c r="I105" s="557" t="n">
        <v>0</v>
      </c>
      <c r="J105" s="557" t="n">
        <v>0</v>
      </c>
      <c r="K105" s="558" t="n">
        <v>0</v>
      </c>
      <c r="L105" s="554" t="n">
        <f aca="false">SUM(G105:K105)</f>
        <v>0</v>
      </c>
      <c r="M105" s="557" t="n">
        <v>0</v>
      </c>
      <c r="N105" s="557" t="n">
        <v>0</v>
      </c>
      <c r="O105" s="557" t="n">
        <v>0</v>
      </c>
      <c r="P105" s="558" t="n">
        <v>0</v>
      </c>
      <c r="Q105" s="556" t="n">
        <v>0</v>
      </c>
      <c r="R105" s="557" t="n">
        <v>0</v>
      </c>
      <c r="S105" s="557" t="n">
        <v>0</v>
      </c>
      <c r="T105" s="557" t="n">
        <v>0</v>
      </c>
      <c r="U105" s="557" t="n">
        <v>0</v>
      </c>
      <c r="V105" s="557" t="n">
        <v>0</v>
      </c>
      <c r="W105" s="557" t="n">
        <v>0</v>
      </c>
      <c r="X105" s="557" t="n">
        <v>0</v>
      </c>
      <c r="Y105" s="557" t="n">
        <v>1</v>
      </c>
      <c r="Z105" s="557" t="n">
        <v>0</v>
      </c>
      <c r="AA105" s="557" t="n">
        <v>0</v>
      </c>
      <c r="AB105" s="557" t="n">
        <v>3</v>
      </c>
      <c r="AC105" s="557" t="n">
        <v>0</v>
      </c>
      <c r="AD105" s="557" t="n">
        <v>1</v>
      </c>
      <c r="AE105" s="557" t="n">
        <v>2</v>
      </c>
      <c r="AF105" s="557" t="n">
        <v>0</v>
      </c>
      <c r="AG105" s="558" t="n">
        <v>0</v>
      </c>
      <c r="AH105" s="531"/>
    </row>
    <row r="106" s="451" customFormat="true" ht="12" hidden="false" customHeight="true" outlineLevel="0" collapsed="false">
      <c r="A106" s="397" t="s">
        <v>467</v>
      </c>
      <c r="B106" s="465" t="s">
        <v>477</v>
      </c>
      <c r="C106" s="470" t="s">
        <v>468</v>
      </c>
      <c r="D106" s="338"/>
      <c r="E106" s="547" t="s">
        <v>7</v>
      </c>
      <c r="F106" s="504" t="n">
        <f aca="false">SUM(L106:AG106)</f>
        <v>3</v>
      </c>
      <c r="G106" s="508" t="n">
        <f aca="false">SUM(G107:G108)</f>
        <v>0</v>
      </c>
      <c r="H106" s="509" t="n">
        <f aca="false">SUM(H107:H108)</f>
        <v>0</v>
      </c>
      <c r="I106" s="509" t="n">
        <f aca="false">SUM(I107:I108)</f>
        <v>0</v>
      </c>
      <c r="J106" s="509" t="n">
        <f aca="false">SUM(J107:J108)</f>
        <v>0</v>
      </c>
      <c r="K106" s="510" t="n">
        <f aca="false">SUM(K107:K108)</f>
        <v>0</v>
      </c>
      <c r="L106" s="554" t="n">
        <f aca="false">SUM(L107:L108)</f>
        <v>0</v>
      </c>
      <c r="M106" s="509" t="n">
        <f aca="false">SUM(M107:M108)</f>
        <v>0</v>
      </c>
      <c r="N106" s="509" t="n">
        <f aca="false">SUM(N107:N108)</f>
        <v>0</v>
      </c>
      <c r="O106" s="509" t="n">
        <f aca="false">SUM(O107:O108)</f>
        <v>0</v>
      </c>
      <c r="P106" s="510" t="n">
        <f aca="false">SUM(P107:P108)</f>
        <v>0</v>
      </c>
      <c r="Q106" s="508" t="n">
        <f aca="false">SUM(Q107:Q108)</f>
        <v>0</v>
      </c>
      <c r="R106" s="509" t="n">
        <f aca="false">SUM(R107:R108)</f>
        <v>1</v>
      </c>
      <c r="S106" s="509" t="n">
        <f aca="false">SUM(S107:S108)</f>
        <v>0</v>
      </c>
      <c r="T106" s="509" t="n">
        <f aca="false">SUM(T107:T108)</f>
        <v>0</v>
      </c>
      <c r="U106" s="509" t="n">
        <f aca="false">SUM(U107:U108)</f>
        <v>0</v>
      </c>
      <c r="V106" s="509" t="n">
        <f aca="false">SUM(V107:V108)</f>
        <v>0</v>
      </c>
      <c r="W106" s="509" t="n">
        <f aca="false">SUM(W107:W108)</f>
        <v>0</v>
      </c>
      <c r="X106" s="509" t="n">
        <f aca="false">SUM(X107:X108)</f>
        <v>1</v>
      </c>
      <c r="Y106" s="509" t="n">
        <f aca="false">SUM(Y107:Y108)</f>
        <v>1</v>
      </c>
      <c r="Z106" s="509" t="n">
        <f aca="false">SUM(Z107:Z108)</f>
        <v>0</v>
      </c>
      <c r="AA106" s="509" t="n">
        <f aca="false">SUM(AA107:AA108)</f>
        <v>0</v>
      </c>
      <c r="AB106" s="509" t="n">
        <f aca="false">SUM(AB107:AB108)</f>
        <v>0</v>
      </c>
      <c r="AC106" s="509" t="n">
        <f aca="false">SUM(AC107:AC108)</f>
        <v>0</v>
      </c>
      <c r="AD106" s="509" t="n">
        <f aca="false">SUM(AD107:AD108)</f>
        <v>0</v>
      </c>
      <c r="AE106" s="509" t="n">
        <f aca="false">SUM(AE107:AE108)</f>
        <v>0</v>
      </c>
      <c r="AF106" s="509" t="n">
        <f aca="false">SUM(AF107:AF108)</f>
        <v>0</v>
      </c>
      <c r="AG106" s="510" t="n">
        <f aca="false">SUM(AG107:AG108)</f>
        <v>0</v>
      </c>
    </row>
    <row r="107" s="451" customFormat="true" ht="12" hidden="false" customHeight="true" outlineLevel="0" collapsed="false">
      <c r="A107" s="397"/>
      <c r="B107" s="465"/>
      <c r="C107" s="470"/>
      <c r="D107" s="529"/>
      <c r="E107" s="547" t="s">
        <v>475</v>
      </c>
      <c r="F107" s="555" t="n">
        <f aca="false">SUM(L107:AG107)</f>
        <v>2</v>
      </c>
      <c r="G107" s="556" t="n">
        <v>0</v>
      </c>
      <c r="H107" s="557" t="n">
        <v>0</v>
      </c>
      <c r="I107" s="557" t="n">
        <v>0</v>
      </c>
      <c r="J107" s="557" t="n">
        <v>0</v>
      </c>
      <c r="K107" s="558" t="n">
        <v>0</v>
      </c>
      <c r="L107" s="554" t="n">
        <f aca="false">SUM(G107:K107)</f>
        <v>0</v>
      </c>
      <c r="M107" s="557" t="n">
        <v>0</v>
      </c>
      <c r="N107" s="557" t="n">
        <v>0</v>
      </c>
      <c r="O107" s="557" t="n">
        <v>0</v>
      </c>
      <c r="P107" s="558" t="n">
        <v>0</v>
      </c>
      <c r="Q107" s="556" t="n">
        <v>0</v>
      </c>
      <c r="R107" s="557" t="n">
        <v>1</v>
      </c>
      <c r="S107" s="557" t="n">
        <v>0</v>
      </c>
      <c r="T107" s="557" t="n">
        <v>0</v>
      </c>
      <c r="U107" s="557" t="n">
        <v>0</v>
      </c>
      <c r="V107" s="557" t="n">
        <v>0</v>
      </c>
      <c r="W107" s="557" t="n">
        <v>0</v>
      </c>
      <c r="X107" s="557" t="n">
        <v>1</v>
      </c>
      <c r="Y107" s="557" t="n">
        <v>0</v>
      </c>
      <c r="Z107" s="557" t="n">
        <v>0</v>
      </c>
      <c r="AA107" s="557" t="n">
        <v>0</v>
      </c>
      <c r="AB107" s="557" t="n">
        <v>0</v>
      </c>
      <c r="AC107" s="557" t="n">
        <v>0</v>
      </c>
      <c r="AD107" s="557" t="n">
        <v>0</v>
      </c>
      <c r="AE107" s="557" t="n">
        <v>0</v>
      </c>
      <c r="AF107" s="557" t="n">
        <v>0</v>
      </c>
      <c r="AG107" s="558" t="n">
        <v>0</v>
      </c>
    </row>
    <row r="108" s="451" customFormat="true" ht="17.25" hidden="false" customHeight="true" outlineLevel="0" collapsed="false">
      <c r="A108" s="397"/>
      <c r="B108" s="465"/>
      <c r="C108" s="470"/>
      <c r="D108" s="529"/>
      <c r="E108" s="547" t="s">
        <v>476</v>
      </c>
      <c r="F108" s="555" t="n">
        <f aca="false">SUM(L108:AG108)</f>
        <v>1</v>
      </c>
      <c r="G108" s="556" t="n">
        <v>0</v>
      </c>
      <c r="H108" s="557" t="n">
        <v>0</v>
      </c>
      <c r="I108" s="557" t="n">
        <v>0</v>
      </c>
      <c r="J108" s="557" t="n">
        <v>0</v>
      </c>
      <c r="K108" s="558" t="n">
        <v>0</v>
      </c>
      <c r="L108" s="554" t="n">
        <f aca="false">SUM(G108:K108)</f>
        <v>0</v>
      </c>
      <c r="M108" s="557" t="n">
        <v>0</v>
      </c>
      <c r="N108" s="557" t="n">
        <v>0</v>
      </c>
      <c r="O108" s="557" t="n">
        <v>0</v>
      </c>
      <c r="P108" s="558" t="n">
        <v>0</v>
      </c>
      <c r="Q108" s="556" t="n">
        <v>0</v>
      </c>
      <c r="R108" s="557" t="n">
        <v>0</v>
      </c>
      <c r="S108" s="557" t="n">
        <v>0</v>
      </c>
      <c r="T108" s="557" t="n">
        <v>0</v>
      </c>
      <c r="U108" s="557" t="n">
        <v>0</v>
      </c>
      <c r="V108" s="557" t="n">
        <v>0</v>
      </c>
      <c r="W108" s="557" t="n">
        <v>0</v>
      </c>
      <c r="X108" s="557" t="n">
        <v>0</v>
      </c>
      <c r="Y108" s="557" t="n">
        <v>1</v>
      </c>
      <c r="Z108" s="557" t="n">
        <v>0</v>
      </c>
      <c r="AA108" s="557" t="n">
        <v>0</v>
      </c>
      <c r="AB108" s="557" t="n">
        <v>0</v>
      </c>
      <c r="AC108" s="557" t="n">
        <v>0</v>
      </c>
      <c r="AD108" s="557" t="n">
        <v>0</v>
      </c>
      <c r="AE108" s="557" t="n">
        <v>0</v>
      </c>
      <c r="AF108" s="557" t="n">
        <v>0</v>
      </c>
      <c r="AG108" s="558" t="n">
        <v>0</v>
      </c>
    </row>
    <row r="109" s="451" customFormat="true" ht="12" hidden="false" customHeight="true" outlineLevel="0" collapsed="false">
      <c r="A109" s="397" t="s">
        <v>469</v>
      </c>
      <c r="B109" s="515" t="s">
        <v>154</v>
      </c>
      <c r="C109" s="515"/>
      <c r="D109" s="338"/>
      <c r="E109" s="547" t="s">
        <v>7</v>
      </c>
      <c r="F109" s="504" t="n">
        <f aca="false">SUM(L109:AG109)</f>
        <v>13</v>
      </c>
      <c r="G109" s="508" t="n">
        <f aca="false">SUM(G110:G111)</f>
        <v>0</v>
      </c>
      <c r="H109" s="509" t="n">
        <f aca="false">SUM(H110:H111)</f>
        <v>0</v>
      </c>
      <c r="I109" s="509" t="n">
        <f aca="false">SUM(I110:I111)</f>
        <v>0</v>
      </c>
      <c r="J109" s="509" t="n">
        <f aca="false">SUM(J110:J111)</f>
        <v>0</v>
      </c>
      <c r="K109" s="510" t="n">
        <f aca="false">SUM(K110:K111)</f>
        <v>0</v>
      </c>
      <c r="L109" s="554" t="n">
        <f aca="false">SUM(L110:L111)</f>
        <v>0</v>
      </c>
      <c r="M109" s="509" t="n">
        <f aca="false">SUM(M110:M111)</f>
        <v>0</v>
      </c>
      <c r="N109" s="509" t="n">
        <f aca="false">SUM(N110:N111)</f>
        <v>0</v>
      </c>
      <c r="O109" s="509" t="n">
        <f aca="false">SUM(O110:O111)</f>
        <v>0</v>
      </c>
      <c r="P109" s="510" t="n">
        <f aca="false">SUM(P110:P111)</f>
        <v>1</v>
      </c>
      <c r="Q109" s="508" t="n">
        <f aca="false">SUM(Q110:Q111)</f>
        <v>0</v>
      </c>
      <c r="R109" s="509" t="n">
        <f aca="false">SUM(R110:R111)</f>
        <v>0</v>
      </c>
      <c r="S109" s="509" t="n">
        <f aca="false">SUM(S110:S111)</f>
        <v>2</v>
      </c>
      <c r="T109" s="509" t="n">
        <f aca="false">SUM(T110:T111)</f>
        <v>2</v>
      </c>
      <c r="U109" s="509" t="n">
        <f aca="false">SUM(U110:U111)</f>
        <v>2</v>
      </c>
      <c r="V109" s="509" t="n">
        <f aca="false">SUM(V110:V111)</f>
        <v>2</v>
      </c>
      <c r="W109" s="509" t="n">
        <f aca="false">SUM(W110:W111)</f>
        <v>1</v>
      </c>
      <c r="X109" s="509" t="n">
        <f aca="false">SUM(X110:X111)</f>
        <v>1</v>
      </c>
      <c r="Y109" s="509" t="n">
        <f aca="false">SUM(Y110:Y111)</f>
        <v>1</v>
      </c>
      <c r="Z109" s="509" t="n">
        <f aca="false">SUM(Z110:Z111)</f>
        <v>1</v>
      </c>
      <c r="AA109" s="509" t="n">
        <f aca="false">SUM(AA110:AA111)</f>
        <v>0</v>
      </c>
      <c r="AB109" s="509" t="n">
        <f aca="false">SUM(AB110:AB111)</f>
        <v>0</v>
      </c>
      <c r="AC109" s="509" t="n">
        <f aca="false">SUM(AC110:AC111)</f>
        <v>0</v>
      </c>
      <c r="AD109" s="509" t="n">
        <f aca="false">SUM(AD110:AD111)</f>
        <v>0</v>
      </c>
      <c r="AE109" s="509" t="n">
        <f aca="false">SUM(AE110:AE111)</f>
        <v>0</v>
      </c>
      <c r="AF109" s="509" t="n">
        <f aca="false">SUM(AF110:AF111)</f>
        <v>0</v>
      </c>
      <c r="AG109" s="510" t="n">
        <f aca="false">SUM(AG110:AG111)</f>
        <v>0</v>
      </c>
    </row>
    <row r="110" s="451" customFormat="true" ht="12" hidden="false" customHeight="true" outlineLevel="0" collapsed="false">
      <c r="A110" s="397"/>
      <c r="B110" s="515"/>
      <c r="C110" s="515"/>
      <c r="D110" s="569"/>
      <c r="E110" s="547" t="s">
        <v>475</v>
      </c>
      <c r="F110" s="555" t="n">
        <f aca="false">SUM(L110:AG110)</f>
        <v>11</v>
      </c>
      <c r="G110" s="556" t="n">
        <v>0</v>
      </c>
      <c r="H110" s="557" t="n">
        <v>0</v>
      </c>
      <c r="I110" s="557" t="n">
        <v>0</v>
      </c>
      <c r="J110" s="557" t="n">
        <v>0</v>
      </c>
      <c r="K110" s="558" t="n">
        <v>0</v>
      </c>
      <c r="L110" s="570" t="n">
        <f aca="false">SUM(G110:K110)</f>
        <v>0</v>
      </c>
      <c r="M110" s="557" t="n">
        <v>0</v>
      </c>
      <c r="N110" s="557" t="n">
        <v>0</v>
      </c>
      <c r="O110" s="557" t="n">
        <v>0</v>
      </c>
      <c r="P110" s="558" t="n">
        <v>1</v>
      </c>
      <c r="Q110" s="556" t="n">
        <v>0</v>
      </c>
      <c r="R110" s="557" t="n">
        <v>0</v>
      </c>
      <c r="S110" s="557" t="n">
        <v>2</v>
      </c>
      <c r="T110" s="557" t="n">
        <v>2</v>
      </c>
      <c r="U110" s="557" t="n">
        <v>1</v>
      </c>
      <c r="V110" s="557" t="n">
        <v>1</v>
      </c>
      <c r="W110" s="557" t="n">
        <v>1</v>
      </c>
      <c r="X110" s="557" t="n">
        <v>1</v>
      </c>
      <c r="Y110" s="557" t="n">
        <v>1</v>
      </c>
      <c r="Z110" s="557" t="n">
        <v>1</v>
      </c>
      <c r="AA110" s="557" t="n">
        <v>0</v>
      </c>
      <c r="AB110" s="557" t="n">
        <v>0</v>
      </c>
      <c r="AC110" s="557" t="n">
        <v>0</v>
      </c>
      <c r="AD110" s="557" t="n">
        <v>0</v>
      </c>
      <c r="AE110" s="557" t="n">
        <v>0</v>
      </c>
      <c r="AF110" s="557" t="n">
        <v>0</v>
      </c>
      <c r="AG110" s="558" t="n">
        <v>0</v>
      </c>
    </row>
    <row r="111" s="451" customFormat="true" ht="17.25" hidden="false" customHeight="true" outlineLevel="0" collapsed="false">
      <c r="A111" s="406"/>
      <c r="B111" s="515"/>
      <c r="C111" s="515"/>
      <c r="D111" s="571"/>
      <c r="E111" s="565" t="s">
        <v>476</v>
      </c>
      <c r="F111" s="566" t="n">
        <f aca="false">SUM(L111:AG111)</f>
        <v>2</v>
      </c>
      <c r="G111" s="572" t="n">
        <v>0</v>
      </c>
      <c r="H111" s="573" t="n">
        <v>0</v>
      </c>
      <c r="I111" s="573" t="n">
        <v>0</v>
      </c>
      <c r="J111" s="573" t="n">
        <v>0</v>
      </c>
      <c r="K111" s="574" t="n">
        <v>0</v>
      </c>
      <c r="L111" s="575" t="n">
        <f aca="false">SUM(G111:K111)</f>
        <v>0</v>
      </c>
      <c r="M111" s="573" t="n">
        <v>0</v>
      </c>
      <c r="N111" s="573" t="n">
        <v>0</v>
      </c>
      <c r="O111" s="573" t="n">
        <v>0</v>
      </c>
      <c r="P111" s="574" t="n">
        <v>0</v>
      </c>
      <c r="Q111" s="572" t="n">
        <v>0</v>
      </c>
      <c r="R111" s="573" t="n">
        <v>0</v>
      </c>
      <c r="S111" s="573" t="n">
        <v>0</v>
      </c>
      <c r="T111" s="573" t="n">
        <v>0</v>
      </c>
      <c r="U111" s="573" t="n">
        <v>1</v>
      </c>
      <c r="V111" s="573" t="n">
        <v>1</v>
      </c>
      <c r="W111" s="573" t="n">
        <v>0</v>
      </c>
      <c r="X111" s="573" t="n">
        <v>0</v>
      </c>
      <c r="Y111" s="573" t="n">
        <v>0</v>
      </c>
      <c r="Z111" s="573" t="n">
        <v>0</v>
      </c>
      <c r="AA111" s="573" t="n">
        <v>0</v>
      </c>
      <c r="AB111" s="573" t="n">
        <v>0</v>
      </c>
      <c r="AC111" s="573" t="n">
        <v>0</v>
      </c>
      <c r="AD111" s="573" t="n">
        <v>0</v>
      </c>
      <c r="AE111" s="573" t="n">
        <v>0</v>
      </c>
      <c r="AF111" s="573" t="n">
        <v>0</v>
      </c>
      <c r="AG111" s="574" t="n">
        <v>0</v>
      </c>
    </row>
    <row r="112" customFormat="false" ht="13.5" hidden="false" customHeight="false" outlineLevel="0" collapsed="false">
      <c r="B112" s="247"/>
      <c r="C112" s="247"/>
    </row>
    <row r="113" customFormat="false" ht="13.5" hidden="false" customHeight="false" outlineLevel="0" collapsed="false">
      <c r="B113" s="247"/>
      <c r="C113" s="247"/>
    </row>
    <row r="114" customFormat="false" ht="13.5" hidden="false" customHeight="false" outlineLevel="0" collapsed="false">
      <c r="B114" s="247"/>
      <c r="C114" s="247"/>
    </row>
    <row r="115" customFormat="false" ht="13.5" hidden="false" customHeight="false" outlineLevel="0" collapsed="false">
      <c r="B115" s="247"/>
      <c r="C115" s="247"/>
    </row>
  </sheetData>
  <sheetProtection sheet="true" objects="true" scenarios="true"/>
  <mergeCells count="56"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2:B24"/>
    <mergeCell ref="C22:C24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67:B69"/>
    <mergeCell ref="C67:C6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97:C99"/>
    <mergeCell ref="B100:C102"/>
    <mergeCell ref="B103:C105"/>
    <mergeCell ref="B106:B108"/>
    <mergeCell ref="C106:C108"/>
    <mergeCell ref="B109:C111"/>
  </mergeCells>
  <printOptions headings="false" gridLines="false" gridLinesSet="true" horizontalCentered="false" verticalCentered="false"/>
  <pageMargins left="0.779861111111111" right="0.6" top="0.890277777777778" bottom="0.540277777777778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7" man="true" max="16383" min="0"/>
  </rowBreak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1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108" width="8.13"/>
    <col collapsed="false" customWidth="true" hidden="false" outlineLevel="0" max="2" min="2" style="0" width="5.76"/>
    <col collapsed="false" customWidth="true" hidden="false" outlineLevel="0" max="3" min="3" style="0" width="13.26"/>
    <col collapsed="false" customWidth="true" hidden="false" outlineLevel="0" max="4" min="4" style="0" width="1"/>
    <col collapsed="false" customWidth="true" hidden="false" outlineLevel="0" max="5" min="5" style="538" width="4.76"/>
    <col collapsed="false" customWidth="true" hidden="false" outlineLevel="0" max="6" min="6" style="0" width="6.37"/>
    <col collapsed="false" customWidth="true" hidden="false" outlineLevel="0" max="11" min="7" style="0" width="4.37"/>
    <col collapsed="false" customWidth="true" hidden="false" outlineLevel="0" max="13" min="12" style="0" width="4.63"/>
    <col collapsed="false" customWidth="true" hidden="false" outlineLevel="0" max="16" min="14" style="0" width="6"/>
    <col collapsed="false" customWidth="true" hidden="false" outlineLevel="0" max="32" min="17" style="0" width="5.26"/>
    <col collapsed="false" customWidth="true" hidden="false" outlineLevel="0" max="33" min="33" style="0" width="4.5"/>
    <col collapsed="false" customWidth="true" hidden="false" outlineLevel="0" max="34" min="34" style="0" width="4.37"/>
  </cols>
  <sheetData>
    <row r="1" customFormat="false" ht="13.8" hidden="false" customHeight="false" outlineLevel="0" collapsed="false">
      <c r="A1" s="147" t="s">
        <v>483</v>
      </c>
      <c r="B1" s="100"/>
      <c r="C1" s="100"/>
      <c r="D1" s="100"/>
      <c r="E1" s="417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</row>
    <row r="2" customFormat="false" ht="12" hidden="false" customHeight="true" outlineLevel="0" collapsed="false">
      <c r="A2" s="147"/>
      <c r="B2" s="100"/>
      <c r="C2" s="100"/>
      <c r="D2" s="100"/>
      <c r="E2" s="417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</row>
    <row r="3" customFormat="false" ht="14.25" hidden="false" customHeight="true" outlineLevel="0" collapsed="false">
      <c r="A3" s="148" t="s">
        <v>491</v>
      </c>
      <c r="B3" s="100"/>
      <c r="C3" s="100"/>
      <c r="D3" s="100"/>
      <c r="E3" s="417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207" t="str">
        <f aca="false">'3　月・性別，区別死亡数'!$O$2</f>
        <v>平成30年</v>
      </c>
    </row>
    <row r="4" customFormat="false" ht="16.5" hidden="false" customHeight="true" outlineLevel="0" collapsed="false">
      <c r="A4" s="418" t="s">
        <v>393</v>
      </c>
      <c r="B4" s="256" t="s">
        <v>471</v>
      </c>
      <c r="C4" s="256"/>
      <c r="D4" s="256"/>
      <c r="E4" s="256"/>
      <c r="F4" s="257" t="s">
        <v>482</v>
      </c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496"/>
      <c r="AG4" s="496"/>
    </row>
    <row r="5" customFormat="false" ht="16.5" hidden="false" customHeight="true" outlineLevel="0" collapsed="false">
      <c r="A5" s="418"/>
      <c r="B5" s="256"/>
      <c r="C5" s="256"/>
      <c r="D5" s="256"/>
      <c r="E5" s="256"/>
      <c r="F5" s="497" t="s">
        <v>7</v>
      </c>
      <c r="G5" s="162" t="s">
        <v>330</v>
      </c>
      <c r="H5" s="159" t="n">
        <v>1</v>
      </c>
      <c r="I5" s="159" t="n">
        <v>2</v>
      </c>
      <c r="J5" s="159" t="n">
        <v>3</v>
      </c>
      <c r="K5" s="314" t="n">
        <v>4</v>
      </c>
      <c r="L5" s="162" t="s">
        <v>331</v>
      </c>
      <c r="M5" s="159" t="s">
        <v>332</v>
      </c>
      <c r="N5" s="159" t="s">
        <v>221</v>
      </c>
      <c r="O5" s="159" t="s">
        <v>223</v>
      </c>
      <c r="P5" s="314" t="s">
        <v>225</v>
      </c>
      <c r="Q5" s="162" t="s">
        <v>227</v>
      </c>
      <c r="R5" s="159" t="s">
        <v>230</v>
      </c>
      <c r="S5" s="159" t="s">
        <v>232</v>
      </c>
      <c r="T5" s="159" t="s">
        <v>234</v>
      </c>
      <c r="U5" s="159" t="s">
        <v>236</v>
      </c>
      <c r="V5" s="159" t="s">
        <v>238</v>
      </c>
      <c r="W5" s="159" t="s">
        <v>241</v>
      </c>
      <c r="X5" s="159" t="s">
        <v>243</v>
      </c>
      <c r="Y5" s="159" t="s">
        <v>245</v>
      </c>
      <c r="Z5" s="159" t="s">
        <v>247</v>
      </c>
      <c r="AA5" s="159" t="s">
        <v>249</v>
      </c>
      <c r="AB5" s="159" t="s">
        <v>251</v>
      </c>
      <c r="AC5" s="159" t="s">
        <v>253</v>
      </c>
      <c r="AD5" s="159" t="s">
        <v>333</v>
      </c>
      <c r="AE5" s="159" t="s">
        <v>334</v>
      </c>
      <c r="AF5" s="159" t="s">
        <v>342</v>
      </c>
      <c r="AG5" s="314" t="s">
        <v>336</v>
      </c>
    </row>
    <row r="6" customFormat="false" ht="4.5" hidden="false" customHeight="true" outlineLevel="0" collapsed="false">
      <c r="A6" s="539"/>
      <c r="B6" s="315"/>
      <c r="C6" s="540"/>
      <c r="D6" s="540"/>
      <c r="E6" s="541"/>
      <c r="F6" s="542"/>
      <c r="G6" s="543"/>
      <c r="H6" s="544"/>
      <c r="I6" s="544"/>
      <c r="J6" s="544"/>
      <c r="K6" s="542"/>
      <c r="L6" s="545"/>
      <c r="M6" s="546"/>
      <c r="N6" s="546"/>
      <c r="O6" s="546"/>
      <c r="P6" s="315"/>
      <c r="Q6" s="545"/>
      <c r="R6" s="546"/>
      <c r="S6" s="546"/>
      <c r="T6" s="546"/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6"/>
      <c r="AF6" s="546"/>
      <c r="AG6" s="542"/>
      <c r="AH6" s="1"/>
    </row>
    <row r="7" s="451" customFormat="true" ht="12" hidden="false" customHeight="true" outlineLevel="0" collapsed="false">
      <c r="A7" s="397"/>
      <c r="B7" s="452" t="s">
        <v>418</v>
      </c>
      <c r="C7" s="452"/>
      <c r="D7" s="338"/>
      <c r="E7" s="547" t="s">
        <v>7</v>
      </c>
      <c r="F7" s="548" t="n">
        <f aca="false">'9 性・年齢別，区別死亡数'!B14</f>
        <v>1710</v>
      </c>
      <c r="G7" s="549" t="n">
        <f aca="false">'9 性・年齢別，区別死亡数'!C14</f>
        <v>2</v>
      </c>
      <c r="H7" s="550" t="n">
        <f aca="false">'9 性・年齢別，区別死亡数'!D14</f>
        <v>1</v>
      </c>
      <c r="I7" s="550" t="n">
        <f aca="false">'9 性・年齢別，区別死亡数'!E14</f>
        <v>0</v>
      </c>
      <c r="J7" s="550" t="n">
        <f aca="false">'9 性・年齢別，区別死亡数'!F14</f>
        <v>1</v>
      </c>
      <c r="K7" s="551" t="n">
        <f aca="false">'9 性・年齢別，区別死亡数'!G14</f>
        <v>0</v>
      </c>
      <c r="L7" s="549" t="n">
        <f aca="false">'9 性・年齢別，区別死亡数'!H14</f>
        <v>4</v>
      </c>
      <c r="M7" s="550" t="n">
        <f aca="false">'9 性・年齢別，区別死亡数'!I14</f>
        <v>0</v>
      </c>
      <c r="N7" s="550" t="n">
        <f aca="false">'9 性・年齢別，区別死亡数'!J14</f>
        <v>1</v>
      </c>
      <c r="O7" s="550" t="n">
        <f aca="false">'9 性・年齢別，区別死亡数'!K14</f>
        <v>3</v>
      </c>
      <c r="P7" s="548" t="n">
        <f aca="false">'9 性・年齢別，区別死亡数'!L14</f>
        <v>5</v>
      </c>
      <c r="Q7" s="552" t="n">
        <f aca="false">'9 性・年齢別，区別死亡数'!M14</f>
        <v>0</v>
      </c>
      <c r="R7" s="553" t="n">
        <f aca="false">'9 性・年齢別，区別死亡数'!N14</f>
        <v>4</v>
      </c>
      <c r="S7" s="553" t="n">
        <f aca="false">'9 性・年齢別，区別死亡数'!O14</f>
        <v>6</v>
      </c>
      <c r="T7" s="553" t="n">
        <f aca="false">'9 性・年齢別，区別死亡数'!P14</f>
        <v>11</v>
      </c>
      <c r="U7" s="553" t="n">
        <f aca="false">'9 性・年齢別，区別死亡数'!Q14</f>
        <v>16</v>
      </c>
      <c r="V7" s="553" t="n">
        <f aca="false">'9 性・年齢別，区別死亡数'!R14</f>
        <v>30</v>
      </c>
      <c r="W7" s="553" t="n">
        <f aca="false">'9 性・年齢別，区別死亡数'!S14</f>
        <v>45</v>
      </c>
      <c r="X7" s="553" t="n">
        <f aca="false">'9 性・年齢別，区別死亡数'!T14</f>
        <v>38</v>
      </c>
      <c r="Y7" s="553" t="n">
        <f aca="false">'9 性・年齢別，区別死亡数'!U14</f>
        <v>124</v>
      </c>
      <c r="Z7" s="553" t="n">
        <f aca="false">'9 性・年齢別，区別死亡数'!V14</f>
        <v>152</v>
      </c>
      <c r="AA7" s="553" t="n">
        <f aca="false">'9 性・年齢別，区別死亡数'!W14</f>
        <v>206</v>
      </c>
      <c r="AB7" s="553" t="n">
        <f aca="false">'9 性・年齢別，区別死亡数'!X14</f>
        <v>284</v>
      </c>
      <c r="AC7" s="553" t="n">
        <f aca="false">'9 性・年齢別，区別死亡数'!Y14</f>
        <v>340</v>
      </c>
      <c r="AD7" s="553" t="n">
        <f aca="false">'9 性・年齢別，区別死亡数'!Z14</f>
        <v>289</v>
      </c>
      <c r="AE7" s="553" t="n">
        <f aca="false">'9 性・年齢別，区別死亡数'!AA14</f>
        <v>118</v>
      </c>
      <c r="AF7" s="553" t="n">
        <f aca="false">'9 性・年齢別，区別死亡数'!AB14</f>
        <v>34</v>
      </c>
      <c r="AG7" s="548" t="n">
        <f aca="false">'9 性・年齢別，区別死亡数'!AC14</f>
        <v>0</v>
      </c>
    </row>
    <row r="8" s="451" customFormat="true" ht="12" hidden="false" customHeight="true" outlineLevel="0" collapsed="false">
      <c r="A8" s="397"/>
      <c r="B8" s="452"/>
      <c r="C8" s="452"/>
      <c r="D8" s="529"/>
      <c r="E8" s="547" t="s">
        <v>475</v>
      </c>
      <c r="F8" s="548" t="n">
        <f aca="false">'9 性・年齢別，区別死亡数'!B26</f>
        <v>886</v>
      </c>
      <c r="G8" s="549" t="n">
        <f aca="false">'9 性・年齢別，区別死亡数'!C26</f>
        <v>1</v>
      </c>
      <c r="H8" s="550" t="n">
        <f aca="false">'9 性・年齢別，区別死亡数'!D26</f>
        <v>0</v>
      </c>
      <c r="I8" s="550" t="n">
        <f aca="false">'9 性・年齢別，区別死亡数'!E26</f>
        <v>0</v>
      </c>
      <c r="J8" s="550" t="n">
        <f aca="false">'9 性・年齢別，区別死亡数'!F26</f>
        <v>0</v>
      </c>
      <c r="K8" s="551" t="n">
        <f aca="false">'9 性・年齢別，区別死亡数'!G26</f>
        <v>0</v>
      </c>
      <c r="L8" s="549" t="n">
        <f aca="false">'9 性・年齢別，区別死亡数'!H26</f>
        <v>1</v>
      </c>
      <c r="M8" s="550" t="n">
        <f aca="false">'9 性・年齢別，区別死亡数'!I26</f>
        <v>0</v>
      </c>
      <c r="N8" s="550" t="n">
        <f aca="false">'9 性・年齢別，区別死亡数'!J26</f>
        <v>1</v>
      </c>
      <c r="O8" s="550" t="n">
        <f aca="false">'9 性・年齢別，区別死亡数'!K26</f>
        <v>2</v>
      </c>
      <c r="P8" s="548" t="n">
        <f aca="false">'9 性・年齢別，区別死亡数'!L26</f>
        <v>1</v>
      </c>
      <c r="Q8" s="552" t="n">
        <f aca="false">'9 性・年齢別，区別死亡数'!M26</f>
        <v>0</v>
      </c>
      <c r="R8" s="553" t="n">
        <f aca="false">'9 性・年齢別，区別死亡数'!N26</f>
        <v>2</v>
      </c>
      <c r="S8" s="553" t="n">
        <f aca="false">'9 性・年齢別，区別死亡数'!O26</f>
        <v>3</v>
      </c>
      <c r="T8" s="553" t="n">
        <f aca="false">'9 性・年齢別，区別死亡数'!P26</f>
        <v>6</v>
      </c>
      <c r="U8" s="553" t="n">
        <f aca="false">'9 性・年齢別，区別死亡数'!Q26</f>
        <v>9</v>
      </c>
      <c r="V8" s="553" t="n">
        <f aca="false">'9 性・年齢別，区別死亡数'!R26</f>
        <v>20</v>
      </c>
      <c r="W8" s="553" t="n">
        <f aca="false">'9 性・年齢別，区別死亡数'!S26</f>
        <v>24</v>
      </c>
      <c r="X8" s="553" t="n">
        <f aca="false">'9 性・年齢別，区別死亡数'!T26</f>
        <v>25</v>
      </c>
      <c r="Y8" s="553" t="n">
        <f aca="false">'9 性・年齢別，区別死亡数'!U26</f>
        <v>79</v>
      </c>
      <c r="Z8" s="553" t="n">
        <f aca="false">'9 性・年齢別，区別死亡数'!V26</f>
        <v>110</v>
      </c>
      <c r="AA8" s="553" t="n">
        <f aca="false">'9 性・年齢別，区別死亡数'!W26</f>
        <v>130</v>
      </c>
      <c r="AB8" s="553" t="n">
        <f aca="false">'9 性・年齢別，区別死亡数'!X26</f>
        <v>168</v>
      </c>
      <c r="AC8" s="553" t="n">
        <f aca="false">'9 性・年齢別，区別死亡数'!Y26</f>
        <v>164</v>
      </c>
      <c r="AD8" s="553" t="n">
        <f aca="false">'9 性・年齢別，区別死亡数'!Z26</f>
        <v>109</v>
      </c>
      <c r="AE8" s="553" t="n">
        <f aca="false">'9 性・年齢別，区別死亡数'!AA26</f>
        <v>24</v>
      </c>
      <c r="AF8" s="553" t="n">
        <f aca="false">'9 性・年齢別，区別死亡数'!AB26</f>
        <v>8</v>
      </c>
      <c r="AG8" s="548" t="n">
        <f aca="false">'9 性・年齢別，区別死亡数'!AC26</f>
        <v>0</v>
      </c>
    </row>
    <row r="9" s="451" customFormat="true" ht="17.25" hidden="false" customHeight="true" outlineLevel="0" collapsed="false">
      <c r="A9" s="397"/>
      <c r="B9" s="452"/>
      <c r="C9" s="452"/>
      <c r="D9" s="529"/>
      <c r="E9" s="547" t="s">
        <v>476</v>
      </c>
      <c r="F9" s="548" t="n">
        <f aca="false">'9 性・年齢別，区別死亡数'!B38</f>
        <v>824</v>
      </c>
      <c r="G9" s="549" t="n">
        <f aca="false">'9 性・年齢別，区別死亡数'!C38</f>
        <v>1</v>
      </c>
      <c r="H9" s="550" t="n">
        <f aca="false">'9 性・年齢別，区別死亡数'!D38</f>
        <v>1</v>
      </c>
      <c r="I9" s="550" t="n">
        <f aca="false">'9 性・年齢別，区別死亡数'!E38</f>
        <v>0</v>
      </c>
      <c r="J9" s="550" t="n">
        <f aca="false">'9 性・年齢別，区別死亡数'!F38</f>
        <v>1</v>
      </c>
      <c r="K9" s="551" t="n">
        <f aca="false">'9 性・年齢別，区別死亡数'!G38</f>
        <v>0</v>
      </c>
      <c r="L9" s="549" t="n">
        <f aca="false">'9 性・年齢別，区別死亡数'!H38</f>
        <v>3</v>
      </c>
      <c r="M9" s="550" t="n">
        <f aca="false">'9 性・年齢別，区別死亡数'!I38</f>
        <v>0</v>
      </c>
      <c r="N9" s="550" t="n">
        <f aca="false">'9 性・年齢別，区別死亡数'!J38</f>
        <v>0</v>
      </c>
      <c r="O9" s="550" t="n">
        <f aca="false">'9 性・年齢別，区別死亡数'!K38</f>
        <v>1</v>
      </c>
      <c r="P9" s="548" t="n">
        <f aca="false">'9 性・年齢別，区別死亡数'!L38</f>
        <v>4</v>
      </c>
      <c r="Q9" s="552" t="n">
        <f aca="false">'9 性・年齢別，区別死亡数'!M38</f>
        <v>0</v>
      </c>
      <c r="R9" s="553" t="n">
        <f aca="false">'9 性・年齢別，区別死亡数'!N38</f>
        <v>2</v>
      </c>
      <c r="S9" s="553" t="n">
        <f aca="false">'9 性・年齢別，区別死亡数'!O38</f>
        <v>3</v>
      </c>
      <c r="T9" s="553" t="n">
        <f aca="false">'9 性・年齢別，区別死亡数'!P38</f>
        <v>5</v>
      </c>
      <c r="U9" s="553" t="n">
        <f aca="false">'9 性・年齢別，区別死亡数'!Q38</f>
        <v>7</v>
      </c>
      <c r="V9" s="553" t="n">
        <f aca="false">'9 性・年齢別，区別死亡数'!R38</f>
        <v>10</v>
      </c>
      <c r="W9" s="553" t="n">
        <f aca="false">'9 性・年齢別，区別死亡数'!S38</f>
        <v>21</v>
      </c>
      <c r="X9" s="553" t="n">
        <f aca="false">'9 性・年齢別，区別死亡数'!T38</f>
        <v>13</v>
      </c>
      <c r="Y9" s="553" t="n">
        <f aca="false">'9 性・年齢別，区別死亡数'!U38</f>
        <v>45</v>
      </c>
      <c r="Z9" s="553" t="n">
        <f aca="false">'9 性・年齢別，区別死亡数'!V38</f>
        <v>42</v>
      </c>
      <c r="AA9" s="553" t="n">
        <f aca="false">'9 性・年齢別，区別死亡数'!W38</f>
        <v>76</v>
      </c>
      <c r="AB9" s="553" t="n">
        <f aca="false">'9 性・年齢別，区別死亡数'!X38</f>
        <v>116</v>
      </c>
      <c r="AC9" s="553" t="n">
        <f aca="false">'9 性・年齢別，区別死亡数'!Y38</f>
        <v>176</v>
      </c>
      <c r="AD9" s="553" t="n">
        <f aca="false">'9 性・年齢別，区別死亡数'!Z38</f>
        <v>180</v>
      </c>
      <c r="AE9" s="553" t="n">
        <f aca="false">'9 性・年齢別，区別死亡数'!AA38</f>
        <v>94</v>
      </c>
      <c r="AF9" s="553" t="n">
        <f aca="false">'9 性・年齢別，区別死亡数'!AB38</f>
        <v>26</v>
      </c>
      <c r="AG9" s="548" t="n">
        <f aca="false">'9 性・年齢別，区別死亡数'!AC38</f>
        <v>0</v>
      </c>
    </row>
    <row r="10" s="444" customFormat="true" ht="12" hidden="false" customHeight="true" outlineLevel="0" collapsed="false">
      <c r="A10" s="397" t="s">
        <v>419</v>
      </c>
      <c r="B10" s="507" t="s">
        <v>420</v>
      </c>
      <c r="C10" s="507"/>
      <c r="D10" s="338"/>
      <c r="E10" s="436" t="s">
        <v>7</v>
      </c>
      <c r="F10" s="504" t="n">
        <f aca="false">SUM(L10:AG10)</f>
        <v>2</v>
      </c>
      <c r="G10" s="508" t="n">
        <f aca="false">SUM(G11:G12)</f>
        <v>0</v>
      </c>
      <c r="H10" s="509" t="n">
        <f aca="false">SUM(H11:H12)</f>
        <v>0</v>
      </c>
      <c r="I10" s="509" t="n">
        <f aca="false">SUM(I11:I12)</f>
        <v>0</v>
      </c>
      <c r="J10" s="509" t="n">
        <f aca="false">SUM(J11:J12)</f>
        <v>0</v>
      </c>
      <c r="K10" s="510" t="n">
        <f aca="false">SUM(K11:K12)</f>
        <v>0</v>
      </c>
      <c r="L10" s="554" t="n">
        <f aca="false">SUM(G10:K10)</f>
        <v>0</v>
      </c>
      <c r="M10" s="509" t="n">
        <f aca="false">SUM(M11:M12)</f>
        <v>0</v>
      </c>
      <c r="N10" s="509" t="n">
        <f aca="false">SUM(N11:N12)</f>
        <v>0</v>
      </c>
      <c r="O10" s="509" t="n">
        <f aca="false">SUM(O11:O12)</f>
        <v>0</v>
      </c>
      <c r="P10" s="510" t="n">
        <f aca="false">SUM(P11:P12)</f>
        <v>0</v>
      </c>
      <c r="Q10" s="508" t="n">
        <f aca="false">SUM(Q11:Q12)</f>
        <v>0</v>
      </c>
      <c r="R10" s="509" t="n">
        <f aca="false">SUM(R11:R12)</f>
        <v>0</v>
      </c>
      <c r="S10" s="509" t="n">
        <f aca="false">SUM(S11:S12)</f>
        <v>0</v>
      </c>
      <c r="T10" s="509" t="n">
        <f aca="false">SUM(T11:T12)</f>
        <v>0</v>
      </c>
      <c r="U10" s="509" t="n">
        <f aca="false">SUM(U11:U12)</f>
        <v>0</v>
      </c>
      <c r="V10" s="509" t="n">
        <f aca="false">SUM(V11:V12)</f>
        <v>0</v>
      </c>
      <c r="W10" s="509" t="n">
        <f aca="false">SUM(W11:W12)</f>
        <v>0</v>
      </c>
      <c r="X10" s="509" t="n">
        <f aca="false">SUM(X11:X12)</f>
        <v>0</v>
      </c>
      <c r="Y10" s="509" t="n">
        <f aca="false">SUM(Y11:Y12)</f>
        <v>0</v>
      </c>
      <c r="Z10" s="509" t="n">
        <f aca="false">SUM(Z11:Z12)</f>
        <v>1</v>
      </c>
      <c r="AA10" s="509" t="n">
        <f aca="false">SUM(AA11:AA12)</f>
        <v>0</v>
      </c>
      <c r="AB10" s="509" t="n">
        <f aca="false">SUM(AB11:AB12)</f>
        <v>0</v>
      </c>
      <c r="AC10" s="509" t="n">
        <f aca="false">SUM(AC11:AC12)</f>
        <v>1</v>
      </c>
      <c r="AD10" s="509" t="n">
        <f aca="false">SUM(AD11:AD12)</f>
        <v>0</v>
      </c>
      <c r="AE10" s="509" t="n">
        <f aca="false">SUM(AE11:AE12)</f>
        <v>0</v>
      </c>
      <c r="AF10" s="509" t="n">
        <f aca="false">SUM(AF11:AF12)</f>
        <v>0</v>
      </c>
      <c r="AG10" s="510" t="n">
        <f aca="false">SUM(AG11:AG12)</f>
        <v>0</v>
      </c>
    </row>
    <row r="11" s="451" customFormat="true" ht="12" hidden="false" customHeight="true" outlineLevel="0" collapsed="false">
      <c r="A11" s="397"/>
      <c r="B11" s="507"/>
      <c r="C11" s="507"/>
      <c r="D11" s="529"/>
      <c r="E11" s="547" t="s">
        <v>475</v>
      </c>
      <c r="F11" s="555" t="n">
        <f aca="false">SUM(L11:AG11)</f>
        <v>2</v>
      </c>
      <c r="G11" s="556" t="n">
        <v>0</v>
      </c>
      <c r="H11" s="557" t="n">
        <v>0</v>
      </c>
      <c r="I11" s="557" t="n">
        <v>0</v>
      </c>
      <c r="J11" s="557" t="n">
        <v>0</v>
      </c>
      <c r="K11" s="558" t="n">
        <v>0</v>
      </c>
      <c r="L11" s="554" t="n">
        <f aca="false">SUM(G11:K11)</f>
        <v>0</v>
      </c>
      <c r="M11" s="557" t="n">
        <v>0</v>
      </c>
      <c r="N11" s="557" t="n">
        <v>0</v>
      </c>
      <c r="O11" s="557" t="n">
        <v>0</v>
      </c>
      <c r="P11" s="558" t="n">
        <v>0</v>
      </c>
      <c r="Q11" s="556" t="n">
        <v>0</v>
      </c>
      <c r="R11" s="557" t="n">
        <v>0</v>
      </c>
      <c r="S11" s="557" t="n">
        <v>0</v>
      </c>
      <c r="T11" s="557" t="n">
        <v>0</v>
      </c>
      <c r="U11" s="557" t="n">
        <v>0</v>
      </c>
      <c r="V11" s="557" t="n">
        <v>0</v>
      </c>
      <c r="W11" s="557" t="n">
        <v>0</v>
      </c>
      <c r="X11" s="557" t="n">
        <v>0</v>
      </c>
      <c r="Y11" s="557" t="n">
        <v>0</v>
      </c>
      <c r="Z11" s="557" t="n">
        <v>1</v>
      </c>
      <c r="AA11" s="557" t="n">
        <v>0</v>
      </c>
      <c r="AB11" s="557" t="n">
        <v>0</v>
      </c>
      <c r="AC11" s="557" t="n">
        <v>1</v>
      </c>
      <c r="AD11" s="557" t="n">
        <v>0</v>
      </c>
      <c r="AE11" s="557" t="n">
        <v>0</v>
      </c>
      <c r="AF11" s="557" t="n">
        <v>0</v>
      </c>
      <c r="AG11" s="558" t="n">
        <v>0</v>
      </c>
    </row>
    <row r="12" s="451" customFormat="true" ht="17.25" hidden="false" customHeight="true" outlineLevel="0" collapsed="false">
      <c r="A12" s="397"/>
      <c r="B12" s="507"/>
      <c r="C12" s="507"/>
      <c r="D12" s="529"/>
      <c r="E12" s="547" t="s">
        <v>476</v>
      </c>
      <c r="F12" s="555" t="n">
        <f aca="false">SUM(L12:AG12)</f>
        <v>0</v>
      </c>
      <c r="G12" s="556" t="n">
        <v>0</v>
      </c>
      <c r="H12" s="557" t="n">
        <v>0</v>
      </c>
      <c r="I12" s="557" t="n">
        <v>0</v>
      </c>
      <c r="J12" s="557" t="n">
        <v>0</v>
      </c>
      <c r="K12" s="558" t="n">
        <v>0</v>
      </c>
      <c r="L12" s="554" t="n">
        <f aca="false">SUM(G12:K12)</f>
        <v>0</v>
      </c>
      <c r="M12" s="557" t="n">
        <v>0</v>
      </c>
      <c r="N12" s="557" t="n">
        <v>0</v>
      </c>
      <c r="O12" s="557" t="n">
        <v>0</v>
      </c>
      <c r="P12" s="558" t="n">
        <v>0</v>
      </c>
      <c r="Q12" s="556" t="n">
        <v>0</v>
      </c>
      <c r="R12" s="557" t="n">
        <v>0</v>
      </c>
      <c r="S12" s="557" t="n">
        <v>0</v>
      </c>
      <c r="T12" s="557" t="n">
        <v>0</v>
      </c>
      <c r="U12" s="557" t="n">
        <v>0</v>
      </c>
      <c r="V12" s="557" t="n">
        <v>0</v>
      </c>
      <c r="W12" s="557" t="n">
        <v>0</v>
      </c>
      <c r="X12" s="557" t="n">
        <v>0</v>
      </c>
      <c r="Y12" s="557" t="n">
        <v>0</v>
      </c>
      <c r="Z12" s="557" t="n">
        <v>0</v>
      </c>
      <c r="AA12" s="557" t="n">
        <v>0</v>
      </c>
      <c r="AB12" s="557" t="n">
        <v>0</v>
      </c>
      <c r="AC12" s="557" t="n">
        <v>0</v>
      </c>
      <c r="AD12" s="557" t="n">
        <v>0</v>
      </c>
      <c r="AE12" s="557" t="n">
        <v>0</v>
      </c>
      <c r="AF12" s="557" t="n">
        <v>0</v>
      </c>
      <c r="AG12" s="558" t="n">
        <v>0</v>
      </c>
    </row>
    <row r="13" s="444" customFormat="true" ht="12" hidden="false" customHeight="true" outlineLevel="0" collapsed="false">
      <c r="A13" s="397" t="s">
        <v>421</v>
      </c>
      <c r="B13" s="507" t="s">
        <v>149</v>
      </c>
      <c r="C13" s="507"/>
      <c r="D13" s="338"/>
      <c r="E13" s="436" t="s">
        <v>7</v>
      </c>
      <c r="F13" s="504" t="n">
        <f aca="false">SUM(L13:AG13)</f>
        <v>527</v>
      </c>
      <c r="G13" s="508" t="n">
        <f aca="false">SUM(G14:G15)</f>
        <v>0</v>
      </c>
      <c r="H13" s="509" t="n">
        <f aca="false">SUM(H14:H15)</f>
        <v>0</v>
      </c>
      <c r="I13" s="509" t="n">
        <f aca="false">SUM(I14:I15)</f>
        <v>0</v>
      </c>
      <c r="J13" s="509" t="n">
        <f aca="false">SUM(J14:J15)</f>
        <v>1</v>
      </c>
      <c r="K13" s="510" t="n">
        <f aca="false">SUM(K14:K15)</f>
        <v>0</v>
      </c>
      <c r="L13" s="554" t="n">
        <f aca="false">SUM(L14:L15)</f>
        <v>1</v>
      </c>
      <c r="M13" s="509" t="n">
        <f aca="false">SUM(M14:M15)</f>
        <v>0</v>
      </c>
      <c r="N13" s="509" t="n">
        <f aca="false">SUM(N14:N15)</f>
        <v>0</v>
      </c>
      <c r="O13" s="509" t="n">
        <f aca="false">SUM(O14:O15)</f>
        <v>0</v>
      </c>
      <c r="P13" s="510" t="n">
        <f aca="false">SUM(P14:P15)</f>
        <v>1</v>
      </c>
      <c r="Q13" s="508" t="n">
        <f aca="false">SUM(Q14:Q15)</f>
        <v>0</v>
      </c>
      <c r="R13" s="509" t="n">
        <f aca="false">SUM(R14:R15)</f>
        <v>2</v>
      </c>
      <c r="S13" s="509" t="n">
        <f aca="false">SUM(S14:S15)</f>
        <v>2</v>
      </c>
      <c r="T13" s="509" t="n">
        <f aca="false">SUM(T14:T15)</f>
        <v>3</v>
      </c>
      <c r="U13" s="509" t="n">
        <f aca="false">SUM(U14:U15)</f>
        <v>4</v>
      </c>
      <c r="V13" s="509" t="n">
        <f aca="false">SUM(V14:V15)</f>
        <v>13</v>
      </c>
      <c r="W13" s="509" t="n">
        <f aca="false">SUM(W14:W15)</f>
        <v>21</v>
      </c>
      <c r="X13" s="509" t="n">
        <f aca="false">SUM(X14:X15)</f>
        <v>24</v>
      </c>
      <c r="Y13" s="509" t="n">
        <f aca="false">SUM(Y14:Y15)</f>
        <v>63</v>
      </c>
      <c r="Z13" s="509" t="n">
        <f aca="false">SUM(Z14:Z15)</f>
        <v>71</v>
      </c>
      <c r="AA13" s="509" t="n">
        <f aca="false">SUM(AA14:AA15)</f>
        <v>85</v>
      </c>
      <c r="AB13" s="509" t="n">
        <f aca="false">SUM(AB14:AB15)</f>
        <v>84</v>
      </c>
      <c r="AC13" s="509" t="n">
        <f aca="false">SUM(AC14:AC15)</f>
        <v>88</v>
      </c>
      <c r="AD13" s="509" t="n">
        <f aca="false">SUM(AD14:AD15)</f>
        <v>49</v>
      </c>
      <c r="AE13" s="509" t="n">
        <f aca="false">SUM(AE14:AE15)</f>
        <v>13</v>
      </c>
      <c r="AF13" s="509" t="n">
        <f aca="false">SUM(AF14:AF15)</f>
        <v>3</v>
      </c>
      <c r="AG13" s="510" t="n">
        <f aca="false">SUM(AG14:AG15)</f>
        <v>0</v>
      </c>
    </row>
    <row r="14" s="451" customFormat="true" ht="12" hidden="false" customHeight="true" outlineLevel="0" collapsed="false">
      <c r="A14" s="397"/>
      <c r="B14" s="507"/>
      <c r="C14" s="507"/>
      <c r="D14" s="529"/>
      <c r="E14" s="547" t="s">
        <v>475</v>
      </c>
      <c r="F14" s="555" t="n">
        <f aca="false">SUM(L14:AG14)</f>
        <v>291</v>
      </c>
      <c r="G14" s="556" t="n">
        <v>0</v>
      </c>
      <c r="H14" s="557" t="n">
        <v>0</v>
      </c>
      <c r="I14" s="557" t="n">
        <v>0</v>
      </c>
      <c r="J14" s="557" t="n">
        <v>0</v>
      </c>
      <c r="K14" s="558" t="n">
        <v>0</v>
      </c>
      <c r="L14" s="554" t="n">
        <f aca="false">SUM(G14:K14)</f>
        <v>0</v>
      </c>
      <c r="M14" s="557" t="n">
        <v>0</v>
      </c>
      <c r="N14" s="557" t="n">
        <v>0</v>
      </c>
      <c r="O14" s="557" t="n">
        <v>0</v>
      </c>
      <c r="P14" s="558" t="n">
        <v>0</v>
      </c>
      <c r="Q14" s="556" t="n">
        <v>0</v>
      </c>
      <c r="R14" s="557" t="n">
        <v>1</v>
      </c>
      <c r="S14" s="557" t="n">
        <v>1</v>
      </c>
      <c r="T14" s="557" t="n">
        <v>0</v>
      </c>
      <c r="U14" s="557" t="n">
        <v>1</v>
      </c>
      <c r="V14" s="557" t="n">
        <v>8</v>
      </c>
      <c r="W14" s="557" t="n">
        <v>8</v>
      </c>
      <c r="X14" s="557" t="n">
        <v>14</v>
      </c>
      <c r="Y14" s="557" t="n">
        <v>36</v>
      </c>
      <c r="Z14" s="557" t="n">
        <v>44</v>
      </c>
      <c r="AA14" s="557" t="n">
        <v>54</v>
      </c>
      <c r="AB14" s="557" t="n">
        <v>50</v>
      </c>
      <c r="AC14" s="557" t="n">
        <v>51</v>
      </c>
      <c r="AD14" s="557" t="n">
        <v>17</v>
      </c>
      <c r="AE14" s="557" t="n">
        <v>4</v>
      </c>
      <c r="AF14" s="557" t="n">
        <v>2</v>
      </c>
      <c r="AG14" s="558" t="n">
        <v>0</v>
      </c>
    </row>
    <row r="15" s="451" customFormat="true" ht="17.25" hidden="false" customHeight="true" outlineLevel="0" collapsed="false">
      <c r="A15" s="397"/>
      <c r="B15" s="507"/>
      <c r="C15" s="507"/>
      <c r="D15" s="529"/>
      <c r="E15" s="547" t="s">
        <v>476</v>
      </c>
      <c r="F15" s="555" t="n">
        <f aca="false">SUM(L15:AG15)</f>
        <v>236</v>
      </c>
      <c r="G15" s="556" t="n">
        <v>0</v>
      </c>
      <c r="H15" s="557" t="n">
        <v>0</v>
      </c>
      <c r="I15" s="557" t="n">
        <v>0</v>
      </c>
      <c r="J15" s="557" t="n">
        <v>1</v>
      </c>
      <c r="K15" s="558" t="n">
        <v>0</v>
      </c>
      <c r="L15" s="554" t="n">
        <f aca="false">SUM(G15:K15)</f>
        <v>1</v>
      </c>
      <c r="M15" s="557" t="n">
        <v>0</v>
      </c>
      <c r="N15" s="557" t="n">
        <v>0</v>
      </c>
      <c r="O15" s="557" t="n">
        <v>0</v>
      </c>
      <c r="P15" s="558" t="n">
        <v>1</v>
      </c>
      <c r="Q15" s="556" t="n">
        <v>0</v>
      </c>
      <c r="R15" s="557" t="n">
        <v>1</v>
      </c>
      <c r="S15" s="557" t="n">
        <v>1</v>
      </c>
      <c r="T15" s="557" t="n">
        <v>3</v>
      </c>
      <c r="U15" s="557" t="n">
        <v>3</v>
      </c>
      <c r="V15" s="557" t="n">
        <v>5</v>
      </c>
      <c r="W15" s="557" t="n">
        <v>13</v>
      </c>
      <c r="X15" s="557" t="n">
        <v>10</v>
      </c>
      <c r="Y15" s="557" t="n">
        <v>27</v>
      </c>
      <c r="Z15" s="557" t="n">
        <v>27</v>
      </c>
      <c r="AA15" s="557" t="n">
        <v>31</v>
      </c>
      <c r="AB15" s="557" t="n">
        <v>34</v>
      </c>
      <c r="AC15" s="557" t="n">
        <v>37</v>
      </c>
      <c r="AD15" s="557" t="n">
        <v>32</v>
      </c>
      <c r="AE15" s="557" t="n">
        <v>9</v>
      </c>
      <c r="AF15" s="557" t="n">
        <v>1</v>
      </c>
      <c r="AG15" s="558" t="n">
        <v>0</v>
      </c>
    </row>
    <row r="16" s="444" customFormat="true" ht="12" hidden="false" customHeight="true" outlineLevel="0" collapsed="false">
      <c r="A16" s="397" t="s">
        <v>422</v>
      </c>
      <c r="B16" s="465" t="s">
        <v>477</v>
      </c>
      <c r="C16" s="466" t="s">
        <v>423</v>
      </c>
      <c r="D16" s="467"/>
      <c r="E16" s="436" t="s">
        <v>7</v>
      </c>
      <c r="F16" s="504" t="n">
        <f aca="false">SUM(L16:AG16)</f>
        <v>18</v>
      </c>
      <c r="G16" s="508" t="n">
        <f aca="false">SUM(G17:G18)</f>
        <v>0</v>
      </c>
      <c r="H16" s="509" t="n">
        <f aca="false">SUM(H17:H18)</f>
        <v>0</v>
      </c>
      <c r="I16" s="509" t="n">
        <f aca="false">SUM(I17:I18)</f>
        <v>0</v>
      </c>
      <c r="J16" s="509" t="n">
        <f aca="false">SUM(J17:J18)</f>
        <v>0</v>
      </c>
      <c r="K16" s="510" t="n">
        <f aca="false">SUM(K17:K18)</f>
        <v>0</v>
      </c>
      <c r="L16" s="554" t="n">
        <f aca="false">SUM(L17:L18)</f>
        <v>0</v>
      </c>
      <c r="M16" s="509" t="n">
        <f aca="false">SUM(M17:M18)</f>
        <v>0</v>
      </c>
      <c r="N16" s="509" t="n">
        <f aca="false">SUM(N17:N18)</f>
        <v>0</v>
      </c>
      <c r="O16" s="509" t="n">
        <f aca="false">SUM(O17:O18)</f>
        <v>0</v>
      </c>
      <c r="P16" s="510" t="n">
        <f aca="false">SUM(P17:P18)</f>
        <v>0</v>
      </c>
      <c r="Q16" s="508" t="n">
        <f aca="false">SUM(Q17:Q18)</f>
        <v>0</v>
      </c>
      <c r="R16" s="509" t="n">
        <f aca="false">SUM(R17:R18)</f>
        <v>0</v>
      </c>
      <c r="S16" s="509" t="n">
        <f aca="false">SUM(S17:S18)</f>
        <v>0</v>
      </c>
      <c r="T16" s="509" t="n">
        <f aca="false">SUM(T17:T18)</f>
        <v>0</v>
      </c>
      <c r="U16" s="509" t="n">
        <f aca="false">SUM(U17:U18)</f>
        <v>0</v>
      </c>
      <c r="V16" s="509" t="n">
        <f aca="false">SUM(V17:V18)</f>
        <v>1</v>
      </c>
      <c r="W16" s="509" t="n">
        <f aca="false">SUM(W17:W18)</f>
        <v>0</v>
      </c>
      <c r="X16" s="509" t="n">
        <f aca="false">SUM(X17:X18)</f>
        <v>2</v>
      </c>
      <c r="Y16" s="509" t="n">
        <f aca="false">SUM(Y17:Y18)</f>
        <v>1</v>
      </c>
      <c r="Z16" s="509" t="n">
        <f aca="false">SUM(Z17:Z18)</f>
        <v>5</v>
      </c>
      <c r="AA16" s="509" t="n">
        <f aca="false">SUM(AA17:AA18)</f>
        <v>5</v>
      </c>
      <c r="AB16" s="509" t="n">
        <f aca="false">SUM(AB17:AB18)</f>
        <v>2</v>
      </c>
      <c r="AC16" s="509" t="n">
        <f aca="false">SUM(AC17:AC18)</f>
        <v>0</v>
      </c>
      <c r="AD16" s="509" t="n">
        <f aca="false">SUM(AD17:AD18)</f>
        <v>2</v>
      </c>
      <c r="AE16" s="509" t="n">
        <f aca="false">SUM(AE17:AE18)</f>
        <v>0</v>
      </c>
      <c r="AF16" s="509" t="n">
        <f aca="false">SUM(AF17:AF18)</f>
        <v>0</v>
      </c>
      <c r="AG16" s="510" t="n">
        <f aca="false">SUM(AG17:AG18)</f>
        <v>0</v>
      </c>
    </row>
    <row r="17" s="451" customFormat="true" ht="12" hidden="false" customHeight="true" outlineLevel="0" collapsed="false">
      <c r="A17" s="397"/>
      <c r="B17" s="465"/>
      <c r="C17" s="466"/>
      <c r="D17" s="529"/>
      <c r="E17" s="547" t="s">
        <v>475</v>
      </c>
      <c r="F17" s="555" t="n">
        <f aca="false">SUM(L17:AG17)</f>
        <v>13</v>
      </c>
      <c r="G17" s="556" t="n">
        <v>0</v>
      </c>
      <c r="H17" s="557" t="n">
        <v>0</v>
      </c>
      <c r="I17" s="557" t="n">
        <v>0</v>
      </c>
      <c r="J17" s="557" t="n">
        <v>0</v>
      </c>
      <c r="K17" s="558" t="n">
        <v>0</v>
      </c>
      <c r="L17" s="554" t="n">
        <f aca="false">SUM(G17:K17)</f>
        <v>0</v>
      </c>
      <c r="M17" s="557" t="n">
        <v>0</v>
      </c>
      <c r="N17" s="557" t="n">
        <v>0</v>
      </c>
      <c r="O17" s="557" t="n">
        <v>0</v>
      </c>
      <c r="P17" s="558" t="n">
        <v>0</v>
      </c>
      <c r="Q17" s="556" t="n">
        <v>0</v>
      </c>
      <c r="R17" s="557" t="n">
        <v>0</v>
      </c>
      <c r="S17" s="557" t="n">
        <v>0</v>
      </c>
      <c r="T17" s="557" t="n">
        <v>0</v>
      </c>
      <c r="U17" s="557" t="n">
        <v>0</v>
      </c>
      <c r="V17" s="557" t="n">
        <v>1</v>
      </c>
      <c r="W17" s="557" t="n">
        <v>0</v>
      </c>
      <c r="X17" s="557" t="n">
        <v>2</v>
      </c>
      <c r="Y17" s="557" t="n">
        <v>1</v>
      </c>
      <c r="Z17" s="557" t="n">
        <v>4</v>
      </c>
      <c r="AA17" s="557" t="n">
        <v>4</v>
      </c>
      <c r="AB17" s="557" t="n">
        <v>1</v>
      </c>
      <c r="AC17" s="557" t="n">
        <v>0</v>
      </c>
      <c r="AD17" s="557" t="n">
        <v>0</v>
      </c>
      <c r="AE17" s="557" t="n">
        <v>0</v>
      </c>
      <c r="AF17" s="557" t="n">
        <v>0</v>
      </c>
      <c r="AG17" s="558" t="n">
        <v>0</v>
      </c>
    </row>
    <row r="18" s="451" customFormat="true" ht="17.25" hidden="false" customHeight="true" outlineLevel="0" collapsed="false">
      <c r="A18" s="397"/>
      <c r="B18" s="465"/>
      <c r="C18" s="466"/>
      <c r="D18" s="529"/>
      <c r="E18" s="547" t="s">
        <v>476</v>
      </c>
      <c r="F18" s="555" t="n">
        <f aca="false">SUM(L18:AG18)</f>
        <v>5</v>
      </c>
      <c r="G18" s="556" t="n">
        <v>0</v>
      </c>
      <c r="H18" s="557" t="n">
        <v>0</v>
      </c>
      <c r="I18" s="557" t="n">
        <v>0</v>
      </c>
      <c r="J18" s="557" t="n">
        <v>0</v>
      </c>
      <c r="K18" s="558" t="n">
        <v>0</v>
      </c>
      <c r="L18" s="554" t="n">
        <f aca="false">SUM(G18:K18)</f>
        <v>0</v>
      </c>
      <c r="M18" s="557" t="n">
        <v>0</v>
      </c>
      <c r="N18" s="557" t="n">
        <v>0</v>
      </c>
      <c r="O18" s="557" t="n">
        <v>0</v>
      </c>
      <c r="P18" s="558" t="n">
        <v>0</v>
      </c>
      <c r="Q18" s="556" t="n">
        <v>0</v>
      </c>
      <c r="R18" s="557" t="n">
        <v>0</v>
      </c>
      <c r="S18" s="557" t="n">
        <v>0</v>
      </c>
      <c r="T18" s="557" t="n">
        <v>0</v>
      </c>
      <c r="U18" s="557" t="n">
        <v>0</v>
      </c>
      <c r="V18" s="557" t="n">
        <v>0</v>
      </c>
      <c r="W18" s="557" t="n">
        <v>0</v>
      </c>
      <c r="X18" s="557" t="n">
        <v>0</v>
      </c>
      <c r="Y18" s="557" t="n">
        <v>0</v>
      </c>
      <c r="Z18" s="557" t="n">
        <v>1</v>
      </c>
      <c r="AA18" s="557" t="n">
        <v>1</v>
      </c>
      <c r="AB18" s="557" t="n">
        <v>1</v>
      </c>
      <c r="AC18" s="557" t="n">
        <v>0</v>
      </c>
      <c r="AD18" s="557" t="n">
        <v>2</v>
      </c>
      <c r="AE18" s="557" t="n">
        <v>0</v>
      </c>
      <c r="AF18" s="557" t="n">
        <v>0</v>
      </c>
      <c r="AG18" s="558" t="n">
        <v>0</v>
      </c>
    </row>
    <row r="19" s="444" customFormat="true" ht="12" hidden="false" customHeight="true" outlineLevel="0" collapsed="false">
      <c r="A19" s="397" t="s">
        <v>424</v>
      </c>
      <c r="B19" s="465"/>
      <c r="C19" s="468" t="s">
        <v>425</v>
      </c>
      <c r="D19" s="338"/>
      <c r="E19" s="436" t="s">
        <v>7</v>
      </c>
      <c r="F19" s="504" t="n">
        <f aca="false">SUM(L19:AG19)</f>
        <v>62</v>
      </c>
      <c r="G19" s="508" t="n">
        <f aca="false">SUM(G20:G21)</f>
        <v>0</v>
      </c>
      <c r="H19" s="509" t="n">
        <f aca="false">SUM(H20:H21)</f>
        <v>0</v>
      </c>
      <c r="I19" s="509" t="n">
        <f aca="false">SUM(I20:I21)</f>
        <v>0</v>
      </c>
      <c r="J19" s="509" t="n">
        <f aca="false">SUM(J20:J21)</f>
        <v>0</v>
      </c>
      <c r="K19" s="510" t="n">
        <f aca="false">SUM(K20:K21)</f>
        <v>0</v>
      </c>
      <c r="L19" s="554" t="n">
        <f aca="false">SUM(L20:L21)</f>
        <v>0</v>
      </c>
      <c r="M19" s="509" t="n">
        <f aca="false">SUM(M20:M21)</f>
        <v>0</v>
      </c>
      <c r="N19" s="509" t="n">
        <f aca="false">SUM(N20:N21)</f>
        <v>0</v>
      </c>
      <c r="O19" s="509" t="n">
        <f aca="false">SUM(O20:O21)</f>
        <v>0</v>
      </c>
      <c r="P19" s="510" t="n">
        <f aca="false">SUM(P20:P21)</f>
        <v>0</v>
      </c>
      <c r="Q19" s="508" t="n">
        <f aca="false">SUM(Q20:Q21)</f>
        <v>0</v>
      </c>
      <c r="R19" s="509" t="n">
        <f aca="false">SUM(R20:R21)</f>
        <v>0</v>
      </c>
      <c r="S19" s="509" t="n">
        <f aca="false">SUM(S20:S21)</f>
        <v>0</v>
      </c>
      <c r="T19" s="509" t="n">
        <f aca="false">SUM(T20:T21)</f>
        <v>0</v>
      </c>
      <c r="U19" s="509" t="n">
        <f aca="false">SUM(U20:U21)</f>
        <v>1</v>
      </c>
      <c r="V19" s="509" t="n">
        <f aca="false">SUM(V20:V21)</f>
        <v>1</v>
      </c>
      <c r="W19" s="509" t="n">
        <f aca="false">SUM(W20:W21)</f>
        <v>1</v>
      </c>
      <c r="X19" s="509" t="n">
        <f aca="false">SUM(X20:X21)</f>
        <v>1</v>
      </c>
      <c r="Y19" s="509" t="n">
        <f aca="false">SUM(Y20:Y21)</f>
        <v>6</v>
      </c>
      <c r="Z19" s="509" t="n">
        <f aca="false">SUM(Z20:Z21)</f>
        <v>9</v>
      </c>
      <c r="AA19" s="509" t="n">
        <f aca="false">SUM(AA20:AA21)</f>
        <v>10</v>
      </c>
      <c r="AB19" s="509" t="n">
        <f aca="false">SUM(AB20:AB21)</f>
        <v>13</v>
      </c>
      <c r="AC19" s="509" t="n">
        <f aca="false">SUM(AC20:AC21)</f>
        <v>11</v>
      </c>
      <c r="AD19" s="509" t="n">
        <f aca="false">SUM(AD20:AD21)</f>
        <v>4</v>
      </c>
      <c r="AE19" s="509" t="n">
        <f aca="false">SUM(AE20:AE21)</f>
        <v>5</v>
      </c>
      <c r="AF19" s="509" t="n">
        <f aca="false">SUM(AF20:AF21)</f>
        <v>0</v>
      </c>
      <c r="AG19" s="510" t="n">
        <f aca="false">SUM(AG20:AG21)</f>
        <v>0</v>
      </c>
    </row>
    <row r="20" s="451" customFormat="true" ht="12" hidden="false" customHeight="true" outlineLevel="0" collapsed="false">
      <c r="A20" s="397"/>
      <c r="B20" s="465"/>
      <c r="C20" s="468"/>
      <c r="D20" s="529"/>
      <c r="E20" s="547" t="s">
        <v>475</v>
      </c>
      <c r="F20" s="555" t="n">
        <f aca="false">SUM(L20:AG20)</f>
        <v>44</v>
      </c>
      <c r="G20" s="556" t="n">
        <v>0</v>
      </c>
      <c r="H20" s="557" t="n">
        <v>0</v>
      </c>
      <c r="I20" s="557" t="n">
        <v>0</v>
      </c>
      <c r="J20" s="557" t="n">
        <v>0</v>
      </c>
      <c r="K20" s="558" t="n">
        <v>0</v>
      </c>
      <c r="L20" s="554" t="n">
        <f aca="false">SUM(G20:K20)</f>
        <v>0</v>
      </c>
      <c r="M20" s="557" t="n">
        <v>0</v>
      </c>
      <c r="N20" s="557" t="n">
        <v>0</v>
      </c>
      <c r="O20" s="557" t="n">
        <v>0</v>
      </c>
      <c r="P20" s="558" t="n">
        <v>0</v>
      </c>
      <c r="Q20" s="556" t="n">
        <v>0</v>
      </c>
      <c r="R20" s="557" t="n">
        <v>0</v>
      </c>
      <c r="S20" s="557" t="n">
        <v>0</v>
      </c>
      <c r="T20" s="557" t="n">
        <v>0</v>
      </c>
      <c r="U20" s="557" t="n">
        <v>0</v>
      </c>
      <c r="V20" s="557" t="n">
        <v>1</v>
      </c>
      <c r="W20" s="557" t="n">
        <v>1</v>
      </c>
      <c r="X20" s="557" t="n">
        <v>0</v>
      </c>
      <c r="Y20" s="557" t="n">
        <v>4</v>
      </c>
      <c r="Z20" s="557" t="n">
        <v>8</v>
      </c>
      <c r="AA20" s="557" t="n">
        <v>7</v>
      </c>
      <c r="AB20" s="557" t="n">
        <v>11</v>
      </c>
      <c r="AC20" s="557" t="n">
        <v>8</v>
      </c>
      <c r="AD20" s="557" t="n">
        <v>2</v>
      </c>
      <c r="AE20" s="557" t="n">
        <v>2</v>
      </c>
      <c r="AF20" s="557" t="n">
        <v>0</v>
      </c>
      <c r="AG20" s="558" t="n">
        <v>0</v>
      </c>
    </row>
    <row r="21" s="451" customFormat="true" ht="17.25" hidden="false" customHeight="true" outlineLevel="0" collapsed="false">
      <c r="A21" s="397"/>
      <c r="B21" s="465"/>
      <c r="C21" s="468"/>
      <c r="D21" s="529"/>
      <c r="E21" s="547" t="s">
        <v>476</v>
      </c>
      <c r="F21" s="555" t="n">
        <f aca="false">SUM(L21:AG21)</f>
        <v>18</v>
      </c>
      <c r="G21" s="556" t="n">
        <v>0</v>
      </c>
      <c r="H21" s="557" t="n">
        <v>0</v>
      </c>
      <c r="I21" s="557" t="n">
        <v>0</v>
      </c>
      <c r="J21" s="557" t="n">
        <v>0</v>
      </c>
      <c r="K21" s="558" t="n">
        <v>0</v>
      </c>
      <c r="L21" s="554" t="n">
        <f aca="false">SUM(G21:K21)</f>
        <v>0</v>
      </c>
      <c r="M21" s="557" t="n">
        <v>0</v>
      </c>
      <c r="N21" s="557" t="n">
        <v>0</v>
      </c>
      <c r="O21" s="557" t="n">
        <v>0</v>
      </c>
      <c r="P21" s="558" t="n">
        <v>0</v>
      </c>
      <c r="Q21" s="556" t="n">
        <v>0</v>
      </c>
      <c r="R21" s="557" t="n">
        <v>0</v>
      </c>
      <c r="S21" s="557" t="n">
        <v>0</v>
      </c>
      <c r="T21" s="557" t="n">
        <v>0</v>
      </c>
      <c r="U21" s="557" t="n">
        <v>1</v>
      </c>
      <c r="V21" s="557" t="n">
        <v>0</v>
      </c>
      <c r="W21" s="557" t="n">
        <v>0</v>
      </c>
      <c r="X21" s="557" t="n">
        <v>1</v>
      </c>
      <c r="Y21" s="557" t="n">
        <v>2</v>
      </c>
      <c r="Z21" s="557" t="n">
        <v>1</v>
      </c>
      <c r="AA21" s="557" t="n">
        <v>3</v>
      </c>
      <c r="AB21" s="557" t="n">
        <v>2</v>
      </c>
      <c r="AC21" s="557" t="n">
        <v>3</v>
      </c>
      <c r="AD21" s="557" t="n">
        <v>2</v>
      </c>
      <c r="AE21" s="557" t="n">
        <v>3</v>
      </c>
      <c r="AF21" s="557" t="n">
        <v>0</v>
      </c>
      <c r="AG21" s="558" t="n">
        <v>0</v>
      </c>
    </row>
    <row r="22" s="451" customFormat="true" ht="12" hidden="false" customHeight="true" outlineLevel="0" collapsed="false">
      <c r="A22" s="397" t="s">
        <v>426</v>
      </c>
      <c r="B22" s="465"/>
      <c r="C22" s="466" t="s">
        <v>427</v>
      </c>
      <c r="D22" s="467"/>
      <c r="E22" s="547" t="s">
        <v>7</v>
      </c>
      <c r="F22" s="504" t="n">
        <f aca="false">SUM(L22:AG22)</f>
        <v>48</v>
      </c>
      <c r="G22" s="508" t="n">
        <f aca="false">SUM(G23:G24)</f>
        <v>0</v>
      </c>
      <c r="H22" s="509" t="n">
        <f aca="false">SUM(H23:H24)</f>
        <v>0</v>
      </c>
      <c r="I22" s="509" t="n">
        <f aca="false">SUM(I23:I24)</f>
        <v>0</v>
      </c>
      <c r="J22" s="509" t="n">
        <f aca="false">SUM(J23:J24)</f>
        <v>0</v>
      </c>
      <c r="K22" s="510" t="n">
        <f aca="false">SUM(K23:K24)</f>
        <v>0</v>
      </c>
      <c r="L22" s="554" t="n">
        <f aca="false">SUM(L23:L24)</f>
        <v>0</v>
      </c>
      <c r="M22" s="509" t="n">
        <f aca="false">SUM(M23:M24)</f>
        <v>0</v>
      </c>
      <c r="N22" s="509" t="n">
        <f aca="false">SUM(N23:N24)</f>
        <v>0</v>
      </c>
      <c r="O22" s="509" t="n">
        <f aca="false">SUM(O23:O24)</f>
        <v>0</v>
      </c>
      <c r="P22" s="510" t="n">
        <f aca="false">SUM(P23:P24)</f>
        <v>0</v>
      </c>
      <c r="Q22" s="508" t="n">
        <f aca="false">SUM(Q23:Q24)</f>
        <v>0</v>
      </c>
      <c r="R22" s="509" t="n">
        <f aca="false">SUM(R23:R24)</f>
        <v>0</v>
      </c>
      <c r="S22" s="509" t="n">
        <f aca="false">SUM(S23:S24)</f>
        <v>0</v>
      </c>
      <c r="T22" s="509" t="n">
        <f aca="false">SUM(T23:T24)</f>
        <v>1</v>
      </c>
      <c r="U22" s="509" t="n">
        <f aca="false">SUM(U23:U24)</f>
        <v>1</v>
      </c>
      <c r="V22" s="509" t="n">
        <f aca="false">SUM(V23:V24)</f>
        <v>2</v>
      </c>
      <c r="W22" s="509" t="n">
        <f aca="false">SUM(W23:W24)</f>
        <v>1</v>
      </c>
      <c r="X22" s="509" t="n">
        <f aca="false">SUM(X23:X24)</f>
        <v>1</v>
      </c>
      <c r="Y22" s="509" t="n">
        <f aca="false">SUM(Y23:Y24)</f>
        <v>3</v>
      </c>
      <c r="Z22" s="509" t="n">
        <f aca="false">SUM(Z23:Z24)</f>
        <v>6</v>
      </c>
      <c r="AA22" s="509" t="n">
        <f aca="false">SUM(AA23:AA24)</f>
        <v>7</v>
      </c>
      <c r="AB22" s="509" t="n">
        <f aca="false">SUM(AB23:AB24)</f>
        <v>8</v>
      </c>
      <c r="AC22" s="509" t="n">
        <f aca="false">SUM(AC23:AC24)</f>
        <v>9</v>
      </c>
      <c r="AD22" s="509" t="n">
        <f aca="false">SUM(AD23:AD24)</f>
        <v>9</v>
      </c>
      <c r="AE22" s="509" t="n">
        <f aca="false">SUM(AE23:AE24)</f>
        <v>0</v>
      </c>
      <c r="AF22" s="509" t="n">
        <f aca="false">SUM(AF23:AF24)</f>
        <v>0</v>
      </c>
      <c r="AG22" s="510" t="n">
        <f aca="false">SUM(AG23:AG24)</f>
        <v>0</v>
      </c>
      <c r="AH22" s="444"/>
    </row>
    <row r="23" s="451" customFormat="true" ht="12" hidden="false" customHeight="true" outlineLevel="0" collapsed="false">
      <c r="A23" s="397"/>
      <c r="B23" s="465"/>
      <c r="C23" s="466"/>
      <c r="D23" s="529"/>
      <c r="E23" s="547" t="s">
        <v>475</v>
      </c>
      <c r="F23" s="555" t="n">
        <f aca="false">SUM(L23:AG23)</f>
        <v>27</v>
      </c>
      <c r="G23" s="556" t="n">
        <v>0</v>
      </c>
      <c r="H23" s="557" t="n">
        <v>0</v>
      </c>
      <c r="I23" s="557" t="n">
        <v>0</v>
      </c>
      <c r="J23" s="557" t="n">
        <v>0</v>
      </c>
      <c r="K23" s="558" t="n">
        <v>0</v>
      </c>
      <c r="L23" s="554" t="n">
        <f aca="false">SUM(G23:K23)</f>
        <v>0</v>
      </c>
      <c r="M23" s="557" t="n">
        <v>0</v>
      </c>
      <c r="N23" s="557" t="n">
        <v>0</v>
      </c>
      <c r="O23" s="557" t="n">
        <v>0</v>
      </c>
      <c r="P23" s="558" t="n">
        <v>0</v>
      </c>
      <c r="Q23" s="556" t="n">
        <v>0</v>
      </c>
      <c r="R23" s="557" t="n">
        <v>0</v>
      </c>
      <c r="S23" s="557" t="n">
        <v>0</v>
      </c>
      <c r="T23" s="557" t="n">
        <v>0</v>
      </c>
      <c r="U23" s="557" t="n">
        <v>0</v>
      </c>
      <c r="V23" s="557" t="n">
        <v>2</v>
      </c>
      <c r="W23" s="557" t="n">
        <v>1</v>
      </c>
      <c r="X23" s="557" t="n">
        <v>0</v>
      </c>
      <c r="Y23" s="557" t="n">
        <v>3</v>
      </c>
      <c r="Z23" s="557" t="n">
        <v>3</v>
      </c>
      <c r="AA23" s="557" t="n">
        <v>6</v>
      </c>
      <c r="AB23" s="557" t="n">
        <v>4</v>
      </c>
      <c r="AC23" s="557" t="n">
        <v>5</v>
      </c>
      <c r="AD23" s="557" t="n">
        <v>3</v>
      </c>
      <c r="AE23" s="557" t="n">
        <v>0</v>
      </c>
      <c r="AF23" s="557" t="n">
        <v>0</v>
      </c>
      <c r="AG23" s="558" t="n">
        <v>0</v>
      </c>
    </row>
    <row r="24" s="451" customFormat="true" ht="17.25" hidden="false" customHeight="true" outlineLevel="0" collapsed="false">
      <c r="A24" s="397"/>
      <c r="B24" s="465"/>
      <c r="C24" s="466"/>
      <c r="D24" s="529"/>
      <c r="E24" s="547" t="s">
        <v>476</v>
      </c>
      <c r="F24" s="555" t="n">
        <f aca="false">SUM(L24:AG24)</f>
        <v>21</v>
      </c>
      <c r="G24" s="556" t="n">
        <v>0</v>
      </c>
      <c r="H24" s="557" t="n">
        <v>0</v>
      </c>
      <c r="I24" s="557" t="n">
        <v>0</v>
      </c>
      <c r="J24" s="557" t="n">
        <v>0</v>
      </c>
      <c r="K24" s="558" t="n">
        <v>0</v>
      </c>
      <c r="L24" s="554" t="n">
        <f aca="false">SUM(G24:K24)</f>
        <v>0</v>
      </c>
      <c r="M24" s="557" t="n">
        <v>0</v>
      </c>
      <c r="N24" s="557" t="n">
        <v>0</v>
      </c>
      <c r="O24" s="557" t="n">
        <v>0</v>
      </c>
      <c r="P24" s="558" t="n">
        <v>0</v>
      </c>
      <c r="Q24" s="556" t="n">
        <v>0</v>
      </c>
      <c r="R24" s="557" t="n">
        <v>0</v>
      </c>
      <c r="S24" s="557" t="n">
        <v>0</v>
      </c>
      <c r="T24" s="557" t="n">
        <v>1</v>
      </c>
      <c r="U24" s="557" t="n">
        <v>1</v>
      </c>
      <c r="V24" s="557" t="n">
        <v>0</v>
      </c>
      <c r="W24" s="557" t="n">
        <v>0</v>
      </c>
      <c r="X24" s="557" t="n">
        <v>1</v>
      </c>
      <c r="Y24" s="557" t="n">
        <v>0</v>
      </c>
      <c r="Z24" s="557" t="n">
        <v>3</v>
      </c>
      <c r="AA24" s="557" t="n">
        <v>1</v>
      </c>
      <c r="AB24" s="557" t="n">
        <v>4</v>
      </c>
      <c r="AC24" s="557" t="n">
        <v>4</v>
      </c>
      <c r="AD24" s="557" t="n">
        <v>6</v>
      </c>
      <c r="AE24" s="557" t="n">
        <v>0</v>
      </c>
      <c r="AF24" s="557" t="n">
        <v>0</v>
      </c>
      <c r="AG24" s="558" t="n">
        <v>0</v>
      </c>
    </row>
    <row r="25" s="451" customFormat="true" ht="12" hidden="false" customHeight="true" outlineLevel="0" collapsed="false">
      <c r="A25" s="397" t="s">
        <v>428</v>
      </c>
      <c r="B25" s="465"/>
      <c r="C25" s="466" t="s">
        <v>429</v>
      </c>
      <c r="D25" s="467"/>
      <c r="E25" s="547" t="s">
        <v>7</v>
      </c>
      <c r="F25" s="504" t="n">
        <f aca="false">SUM(L25:AG25)</f>
        <v>23</v>
      </c>
      <c r="G25" s="508" t="n">
        <f aca="false">SUM(G26:G27)</f>
        <v>0</v>
      </c>
      <c r="H25" s="509" t="n">
        <f aca="false">SUM(H26:H27)</f>
        <v>0</v>
      </c>
      <c r="I25" s="509" t="n">
        <f aca="false">SUM(I26:I27)</f>
        <v>0</v>
      </c>
      <c r="J25" s="509" t="n">
        <f aca="false">SUM(J26:J27)</f>
        <v>0</v>
      </c>
      <c r="K25" s="510" t="n">
        <f aca="false">SUM(K26:K27)</f>
        <v>0</v>
      </c>
      <c r="L25" s="554" t="n">
        <f aca="false">SUM(L26:L27)</f>
        <v>0</v>
      </c>
      <c r="M25" s="509" t="n">
        <f aca="false">SUM(M26:M27)</f>
        <v>0</v>
      </c>
      <c r="N25" s="509" t="n">
        <f aca="false">SUM(N26:N27)</f>
        <v>0</v>
      </c>
      <c r="O25" s="509" t="n">
        <f aca="false">SUM(O26:O27)</f>
        <v>0</v>
      </c>
      <c r="P25" s="510" t="n">
        <f aca="false">SUM(P26:P27)</f>
        <v>0</v>
      </c>
      <c r="Q25" s="508" t="n">
        <f aca="false">SUM(Q26:Q27)</f>
        <v>0</v>
      </c>
      <c r="R25" s="509" t="n">
        <f aca="false">SUM(R26:R27)</f>
        <v>0</v>
      </c>
      <c r="S25" s="509" t="n">
        <f aca="false">SUM(S26:S27)</f>
        <v>0</v>
      </c>
      <c r="T25" s="509" t="n">
        <f aca="false">SUM(T26:T27)</f>
        <v>0</v>
      </c>
      <c r="U25" s="509" t="n">
        <f aca="false">SUM(U26:U27)</f>
        <v>0</v>
      </c>
      <c r="V25" s="509" t="n">
        <f aca="false">SUM(V26:V27)</f>
        <v>0</v>
      </c>
      <c r="W25" s="509" t="n">
        <f aca="false">SUM(W26:W27)</f>
        <v>1</v>
      </c>
      <c r="X25" s="509" t="n">
        <f aca="false">SUM(X26:X27)</f>
        <v>3</v>
      </c>
      <c r="Y25" s="509" t="n">
        <f aca="false">SUM(Y26:Y27)</f>
        <v>3</v>
      </c>
      <c r="Z25" s="509" t="n">
        <f aca="false">SUM(Z26:Z27)</f>
        <v>3</v>
      </c>
      <c r="AA25" s="509" t="n">
        <f aca="false">SUM(AA26:AA27)</f>
        <v>5</v>
      </c>
      <c r="AB25" s="509" t="n">
        <f aca="false">SUM(AB26:AB27)</f>
        <v>2</v>
      </c>
      <c r="AC25" s="509" t="n">
        <f aca="false">SUM(AC26:AC27)</f>
        <v>4</v>
      </c>
      <c r="AD25" s="509" t="n">
        <f aca="false">SUM(AD26:AD27)</f>
        <v>2</v>
      </c>
      <c r="AE25" s="509" t="n">
        <f aca="false">SUM(AE26:AE27)</f>
        <v>0</v>
      </c>
      <c r="AF25" s="509" t="n">
        <f aca="false">SUM(AF26:AF27)</f>
        <v>0</v>
      </c>
      <c r="AG25" s="510" t="n">
        <f aca="false">SUM(AG26:AG27)</f>
        <v>0</v>
      </c>
      <c r="AH25" s="444"/>
    </row>
    <row r="26" s="451" customFormat="true" ht="12" hidden="false" customHeight="true" outlineLevel="0" collapsed="false">
      <c r="A26" s="397"/>
      <c r="B26" s="465"/>
      <c r="C26" s="466"/>
      <c r="D26" s="529"/>
      <c r="E26" s="547" t="s">
        <v>475</v>
      </c>
      <c r="F26" s="555" t="n">
        <f aca="false">SUM(L26:AG26)</f>
        <v>17</v>
      </c>
      <c r="G26" s="556" t="n">
        <v>0</v>
      </c>
      <c r="H26" s="557" t="n">
        <v>0</v>
      </c>
      <c r="I26" s="557" t="n">
        <v>0</v>
      </c>
      <c r="J26" s="557" t="n">
        <v>0</v>
      </c>
      <c r="K26" s="558" t="n">
        <v>0</v>
      </c>
      <c r="L26" s="554" t="n">
        <f aca="false">SUM(G26:K26)</f>
        <v>0</v>
      </c>
      <c r="M26" s="557" t="n">
        <v>0</v>
      </c>
      <c r="N26" s="557" t="n">
        <v>0</v>
      </c>
      <c r="O26" s="557" t="n">
        <v>0</v>
      </c>
      <c r="P26" s="558" t="n">
        <v>0</v>
      </c>
      <c r="Q26" s="556" t="n">
        <v>0</v>
      </c>
      <c r="R26" s="557" t="n">
        <v>0</v>
      </c>
      <c r="S26" s="557" t="n">
        <v>0</v>
      </c>
      <c r="T26" s="557" t="n">
        <v>0</v>
      </c>
      <c r="U26" s="557" t="n">
        <v>0</v>
      </c>
      <c r="V26" s="557" t="n">
        <v>0</v>
      </c>
      <c r="W26" s="557" t="n">
        <v>1</v>
      </c>
      <c r="X26" s="557" t="n">
        <v>3</v>
      </c>
      <c r="Y26" s="557" t="n">
        <v>3</v>
      </c>
      <c r="Z26" s="557" t="n">
        <v>3</v>
      </c>
      <c r="AA26" s="557" t="n">
        <v>3</v>
      </c>
      <c r="AB26" s="557" t="n">
        <v>0</v>
      </c>
      <c r="AC26" s="557" t="n">
        <v>3</v>
      </c>
      <c r="AD26" s="557" t="n">
        <v>1</v>
      </c>
      <c r="AE26" s="557" t="n">
        <v>0</v>
      </c>
      <c r="AF26" s="557" t="n">
        <v>0</v>
      </c>
      <c r="AG26" s="558" t="n">
        <v>0</v>
      </c>
    </row>
    <row r="27" s="451" customFormat="true" ht="17.25" hidden="false" customHeight="true" outlineLevel="0" collapsed="false">
      <c r="A27" s="397"/>
      <c r="B27" s="465"/>
      <c r="C27" s="466"/>
      <c r="D27" s="529"/>
      <c r="E27" s="547" t="s">
        <v>476</v>
      </c>
      <c r="F27" s="555" t="n">
        <f aca="false">SUM(L27:AG27)</f>
        <v>6</v>
      </c>
      <c r="G27" s="556" t="n">
        <v>0</v>
      </c>
      <c r="H27" s="557" t="n">
        <v>0</v>
      </c>
      <c r="I27" s="557" t="n">
        <v>0</v>
      </c>
      <c r="J27" s="557" t="n">
        <v>0</v>
      </c>
      <c r="K27" s="558" t="n">
        <v>0</v>
      </c>
      <c r="L27" s="554" t="n">
        <f aca="false">SUM(G27:K27)</f>
        <v>0</v>
      </c>
      <c r="M27" s="557" t="n">
        <v>0</v>
      </c>
      <c r="N27" s="557" t="n">
        <v>0</v>
      </c>
      <c r="O27" s="557" t="n">
        <v>0</v>
      </c>
      <c r="P27" s="558" t="n">
        <v>0</v>
      </c>
      <c r="Q27" s="556" t="n">
        <v>0</v>
      </c>
      <c r="R27" s="557" t="n">
        <v>0</v>
      </c>
      <c r="S27" s="557" t="n">
        <v>0</v>
      </c>
      <c r="T27" s="557" t="n">
        <v>0</v>
      </c>
      <c r="U27" s="557" t="n">
        <v>0</v>
      </c>
      <c r="V27" s="557" t="n">
        <v>0</v>
      </c>
      <c r="W27" s="557" t="n">
        <v>0</v>
      </c>
      <c r="X27" s="557" t="n">
        <v>0</v>
      </c>
      <c r="Y27" s="557" t="n">
        <v>0</v>
      </c>
      <c r="Z27" s="557" t="n">
        <v>0</v>
      </c>
      <c r="AA27" s="557" t="n">
        <v>2</v>
      </c>
      <c r="AB27" s="557" t="n">
        <v>2</v>
      </c>
      <c r="AC27" s="557" t="n">
        <v>1</v>
      </c>
      <c r="AD27" s="557" t="n">
        <v>1</v>
      </c>
      <c r="AE27" s="557" t="n">
        <v>0</v>
      </c>
      <c r="AF27" s="557" t="n">
        <v>0</v>
      </c>
      <c r="AG27" s="558" t="n">
        <v>0</v>
      </c>
    </row>
    <row r="28" s="451" customFormat="true" ht="12" hidden="false" customHeight="true" outlineLevel="0" collapsed="false">
      <c r="A28" s="397" t="s">
        <v>430</v>
      </c>
      <c r="B28" s="465"/>
      <c r="C28" s="466" t="s">
        <v>431</v>
      </c>
      <c r="D28" s="467"/>
      <c r="E28" s="547" t="s">
        <v>7</v>
      </c>
      <c r="F28" s="504" t="n">
        <f aca="false">SUM(L28:AG28)</f>
        <v>37</v>
      </c>
      <c r="G28" s="508" t="n">
        <f aca="false">SUM(G29:G30)</f>
        <v>0</v>
      </c>
      <c r="H28" s="509" t="n">
        <f aca="false">SUM(H29:H30)</f>
        <v>0</v>
      </c>
      <c r="I28" s="509" t="n">
        <f aca="false">SUM(I29:I30)</f>
        <v>0</v>
      </c>
      <c r="J28" s="509" t="n">
        <f aca="false">SUM(J29:J30)</f>
        <v>0</v>
      </c>
      <c r="K28" s="510" t="n">
        <f aca="false">SUM(K29:K30)</f>
        <v>0</v>
      </c>
      <c r="L28" s="554" t="n">
        <f aca="false">SUM(L29:L30)</f>
        <v>0</v>
      </c>
      <c r="M28" s="509" t="n">
        <f aca="false">SUM(M29:M30)</f>
        <v>0</v>
      </c>
      <c r="N28" s="509" t="n">
        <f aca="false">SUM(N29:N30)</f>
        <v>0</v>
      </c>
      <c r="O28" s="509" t="n">
        <f aca="false">SUM(O29:O30)</f>
        <v>0</v>
      </c>
      <c r="P28" s="510" t="n">
        <f aca="false">SUM(P29:P30)</f>
        <v>0</v>
      </c>
      <c r="Q28" s="508" t="n">
        <f aca="false">SUM(Q29:Q30)</f>
        <v>0</v>
      </c>
      <c r="R28" s="509" t="n">
        <f aca="false">SUM(R29:R30)</f>
        <v>0</v>
      </c>
      <c r="S28" s="509" t="n">
        <f aca="false">SUM(S29:S30)</f>
        <v>0</v>
      </c>
      <c r="T28" s="509" t="n">
        <f aca="false">SUM(T29:T30)</f>
        <v>0</v>
      </c>
      <c r="U28" s="509" t="n">
        <f aca="false">SUM(U29:U30)</f>
        <v>0</v>
      </c>
      <c r="V28" s="509" t="n">
        <f aca="false">SUM(V29:V30)</f>
        <v>0</v>
      </c>
      <c r="W28" s="509" t="n">
        <f aca="false">SUM(W29:W30)</f>
        <v>1</v>
      </c>
      <c r="X28" s="509" t="n">
        <f aca="false">SUM(X29:X30)</f>
        <v>1</v>
      </c>
      <c r="Y28" s="509" t="n">
        <f aca="false">SUM(Y29:Y30)</f>
        <v>2</v>
      </c>
      <c r="Z28" s="509" t="n">
        <f aca="false">SUM(Z29:Z30)</f>
        <v>4</v>
      </c>
      <c r="AA28" s="509" t="n">
        <f aca="false">SUM(AA29:AA30)</f>
        <v>8</v>
      </c>
      <c r="AB28" s="509" t="n">
        <f aca="false">SUM(AB29:AB30)</f>
        <v>7</v>
      </c>
      <c r="AC28" s="509" t="n">
        <f aca="false">SUM(AC29:AC30)</f>
        <v>11</v>
      </c>
      <c r="AD28" s="509" t="n">
        <f aca="false">SUM(AD29:AD30)</f>
        <v>2</v>
      </c>
      <c r="AE28" s="509" t="n">
        <f aca="false">SUM(AE29:AE30)</f>
        <v>1</v>
      </c>
      <c r="AF28" s="509" t="n">
        <f aca="false">SUM(AF29:AF30)</f>
        <v>0</v>
      </c>
      <c r="AG28" s="510" t="n">
        <f aca="false">SUM(AG29:AG30)</f>
        <v>0</v>
      </c>
      <c r="AH28" s="444"/>
    </row>
    <row r="29" s="451" customFormat="true" ht="12" hidden="false" customHeight="true" outlineLevel="0" collapsed="false">
      <c r="A29" s="397"/>
      <c r="B29" s="465"/>
      <c r="C29" s="466"/>
      <c r="D29" s="529"/>
      <c r="E29" s="547" t="s">
        <v>475</v>
      </c>
      <c r="F29" s="555" t="n">
        <f aca="false">SUM(L29:AG29)</f>
        <v>27</v>
      </c>
      <c r="G29" s="556" t="n">
        <v>0</v>
      </c>
      <c r="H29" s="557" t="n">
        <v>0</v>
      </c>
      <c r="I29" s="557" t="n">
        <v>0</v>
      </c>
      <c r="J29" s="557" t="n">
        <v>0</v>
      </c>
      <c r="K29" s="558" t="n">
        <v>0</v>
      </c>
      <c r="L29" s="554" t="n">
        <f aca="false">SUM(G29:K29)</f>
        <v>0</v>
      </c>
      <c r="M29" s="557" t="n">
        <v>0</v>
      </c>
      <c r="N29" s="557" t="n">
        <v>0</v>
      </c>
      <c r="O29" s="557" t="n">
        <v>0</v>
      </c>
      <c r="P29" s="558" t="n">
        <v>0</v>
      </c>
      <c r="Q29" s="556" t="n">
        <v>0</v>
      </c>
      <c r="R29" s="557" t="n">
        <v>0</v>
      </c>
      <c r="S29" s="557" t="n">
        <v>0</v>
      </c>
      <c r="T29" s="557" t="n">
        <v>0</v>
      </c>
      <c r="U29" s="557" t="n">
        <v>0</v>
      </c>
      <c r="V29" s="557" t="n">
        <v>0</v>
      </c>
      <c r="W29" s="557" t="n">
        <v>1</v>
      </c>
      <c r="X29" s="557" t="n">
        <v>1</v>
      </c>
      <c r="Y29" s="557" t="n">
        <v>1</v>
      </c>
      <c r="Z29" s="557" t="n">
        <v>4</v>
      </c>
      <c r="AA29" s="557" t="n">
        <v>7</v>
      </c>
      <c r="AB29" s="557" t="n">
        <v>5</v>
      </c>
      <c r="AC29" s="557" t="n">
        <v>7</v>
      </c>
      <c r="AD29" s="557" t="n">
        <v>1</v>
      </c>
      <c r="AE29" s="557" t="n">
        <v>0</v>
      </c>
      <c r="AF29" s="557" t="n">
        <v>0</v>
      </c>
      <c r="AG29" s="558" t="n">
        <v>0</v>
      </c>
    </row>
    <row r="30" s="451" customFormat="true" ht="17.25" hidden="false" customHeight="true" outlineLevel="0" collapsed="false">
      <c r="A30" s="397"/>
      <c r="B30" s="465"/>
      <c r="C30" s="466"/>
      <c r="D30" s="529"/>
      <c r="E30" s="547" t="s">
        <v>476</v>
      </c>
      <c r="F30" s="555" t="n">
        <f aca="false">SUM(L30:AG30)</f>
        <v>10</v>
      </c>
      <c r="G30" s="556" t="n">
        <v>0</v>
      </c>
      <c r="H30" s="557" t="n">
        <v>0</v>
      </c>
      <c r="I30" s="557" t="n">
        <v>0</v>
      </c>
      <c r="J30" s="557" t="n">
        <v>0</v>
      </c>
      <c r="K30" s="558" t="n">
        <v>0</v>
      </c>
      <c r="L30" s="554" t="n">
        <f aca="false">SUM(G30:K30)</f>
        <v>0</v>
      </c>
      <c r="M30" s="557" t="n">
        <v>0</v>
      </c>
      <c r="N30" s="557" t="n">
        <v>0</v>
      </c>
      <c r="O30" s="557" t="n">
        <v>0</v>
      </c>
      <c r="P30" s="558" t="n">
        <v>0</v>
      </c>
      <c r="Q30" s="556" t="n">
        <v>0</v>
      </c>
      <c r="R30" s="557" t="n">
        <v>0</v>
      </c>
      <c r="S30" s="557" t="n">
        <v>0</v>
      </c>
      <c r="T30" s="557" t="n">
        <v>0</v>
      </c>
      <c r="U30" s="557" t="n">
        <v>0</v>
      </c>
      <c r="V30" s="557" t="n">
        <v>0</v>
      </c>
      <c r="W30" s="557" t="n">
        <v>0</v>
      </c>
      <c r="X30" s="557" t="n">
        <v>0</v>
      </c>
      <c r="Y30" s="557" t="n">
        <v>1</v>
      </c>
      <c r="Z30" s="557" t="n">
        <v>0</v>
      </c>
      <c r="AA30" s="557" t="n">
        <v>1</v>
      </c>
      <c r="AB30" s="557" t="n">
        <v>2</v>
      </c>
      <c r="AC30" s="557" t="n">
        <v>4</v>
      </c>
      <c r="AD30" s="557" t="n">
        <v>1</v>
      </c>
      <c r="AE30" s="557" t="n">
        <v>1</v>
      </c>
      <c r="AF30" s="557" t="n">
        <v>0</v>
      </c>
      <c r="AG30" s="558" t="n">
        <v>0</v>
      </c>
    </row>
    <row r="31" s="451" customFormat="true" ht="12" hidden="false" customHeight="true" outlineLevel="0" collapsed="false">
      <c r="A31" s="397" t="s">
        <v>432</v>
      </c>
      <c r="B31" s="465"/>
      <c r="C31" s="466" t="s">
        <v>433</v>
      </c>
      <c r="D31" s="467"/>
      <c r="E31" s="547" t="s">
        <v>7</v>
      </c>
      <c r="F31" s="504" t="n">
        <f aca="false">SUM(L31:AG31)</f>
        <v>26</v>
      </c>
      <c r="G31" s="508" t="n">
        <f aca="false">SUM(G32:G33)</f>
        <v>0</v>
      </c>
      <c r="H31" s="509" t="n">
        <f aca="false">SUM(H32:H33)</f>
        <v>0</v>
      </c>
      <c r="I31" s="509" t="n">
        <f aca="false">SUM(I32:I33)</f>
        <v>0</v>
      </c>
      <c r="J31" s="509" t="n">
        <f aca="false">SUM(J32:J33)</f>
        <v>0</v>
      </c>
      <c r="K31" s="510" t="n">
        <f aca="false">SUM(K32:K33)</f>
        <v>0</v>
      </c>
      <c r="L31" s="554" t="n">
        <f aca="false">SUM(L32:L33)</f>
        <v>0</v>
      </c>
      <c r="M31" s="509" t="n">
        <f aca="false">SUM(M32:M33)</f>
        <v>0</v>
      </c>
      <c r="N31" s="509" t="n">
        <f aca="false">SUM(N32:N33)</f>
        <v>0</v>
      </c>
      <c r="O31" s="509" t="n">
        <f aca="false">SUM(O32:O33)</f>
        <v>0</v>
      </c>
      <c r="P31" s="510" t="n">
        <f aca="false">SUM(P32:P33)</f>
        <v>0</v>
      </c>
      <c r="Q31" s="508" t="n">
        <f aca="false">SUM(Q32:Q33)</f>
        <v>0</v>
      </c>
      <c r="R31" s="509" t="n">
        <f aca="false">SUM(R32:R33)</f>
        <v>0</v>
      </c>
      <c r="S31" s="509" t="n">
        <f aca="false">SUM(S32:S33)</f>
        <v>1</v>
      </c>
      <c r="T31" s="509" t="n">
        <f aca="false">SUM(T32:T33)</f>
        <v>0</v>
      </c>
      <c r="U31" s="509" t="n">
        <f aca="false">SUM(U32:U33)</f>
        <v>0</v>
      </c>
      <c r="V31" s="509" t="n">
        <f aca="false">SUM(V32:V33)</f>
        <v>0</v>
      </c>
      <c r="W31" s="509" t="n">
        <f aca="false">SUM(W32:W33)</f>
        <v>0</v>
      </c>
      <c r="X31" s="509" t="n">
        <f aca="false">SUM(X32:X33)</f>
        <v>0</v>
      </c>
      <c r="Y31" s="509" t="n">
        <f aca="false">SUM(Y32:Y33)</f>
        <v>5</v>
      </c>
      <c r="Z31" s="509" t="n">
        <f aca="false">SUM(Z32:Z33)</f>
        <v>2</v>
      </c>
      <c r="AA31" s="509" t="n">
        <f aca="false">SUM(AA32:AA33)</f>
        <v>4</v>
      </c>
      <c r="AB31" s="509" t="n">
        <f aca="false">SUM(AB32:AB33)</f>
        <v>4</v>
      </c>
      <c r="AC31" s="509" t="n">
        <f aca="false">SUM(AC32:AC33)</f>
        <v>5</v>
      </c>
      <c r="AD31" s="509" t="n">
        <f aca="false">SUM(AD32:AD33)</f>
        <v>4</v>
      </c>
      <c r="AE31" s="509" t="n">
        <f aca="false">SUM(AE32:AE33)</f>
        <v>0</v>
      </c>
      <c r="AF31" s="509" t="n">
        <f aca="false">SUM(AF32:AF33)</f>
        <v>1</v>
      </c>
      <c r="AG31" s="510" t="n">
        <f aca="false">SUM(AG32:AG33)</f>
        <v>0</v>
      </c>
      <c r="AH31" s="444"/>
    </row>
    <row r="32" s="451" customFormat="true" ht="12" hidden="false" customHeight="true" outlineLevel="0" collapsed="false">
      <c r="A32" s="397"/>
      <c r="B32" s="465"/>
      <c r="C32" s="466"/>
      <c r="D32" s="529"/>
      <c r="E32" s="547" t="s">
        <v>475</v>
      </c>
      <c r="F32" s="555" t="n">
        <f aca="false">SUM(L32:AG32)</f>
        <v>14</v>
      </c>
      <c r="G32" s="556" t="n">
        <v>0</v>
      </c>
      <c r="H32" s="557" t="n">
        <v>0</v>
      </c>
      <c r="I32" s="557" t="n">
        <v>0</v>
      </c>
      <c r="J32" s="557" t="n">
        <v>0</v>
      </c>
      <c r="K32" s="558" t="n">
        <v>0</v>
      </c>
      <c r="L32" s="554" t="n">
        <f aca="false">SUM(G32:K32)</f>
        <v>0</v>
      </c>
      <c r="M32" s="557" t="n">
        <v>0</v>
      </c>
      <c r="N32" s="557" t="n">
        <v>0</v>
      </c>
      <c r="O32" s="557" t="n">
        <v>0</v>
      </c>
      <c r="P32" s="558" t="n">
        <v>0</v>
      </c>
      <c r="Q32" s="556" t="n">
        <v>0</v>
      </c>
      <c r="R32" s="557" t="n">
        <v>0</v>
      </c>
      <c r="S32" s="557" t="n">
        <v>1</v>
      </c>
      <c r="T32" s="557" t="n">
        <v>0</v>
      </c>
      <c r="U32" s="557" t="n">
        <v>0</v>
      </c>
      <c r="V32" s="557" t="n">
        <v>0</v>
      </c>
      <c r="W32" s="557" t="n">
        <v>0</v>
      </c>
      <c r="X32" s="557" t="n">
        <v>0</v>
      </c>
      <c r="Y32" s="557" t="n">
        <v>4</v>
      </c>
      <c r="Z32" s="557" t="n">
        <v>1</v>
      </c>
      <c r="AA32" s="557" t="n">
        <v>3</v>
      </c>
      <c r="AB32" s="557" t="n">
        <v>3</v>
      </c>
      <c r="AC32" s="557" t="n">
        <v>1</v>
      </c>
      <c r="AD32" s="557" t="n">
        <v>0</v>
      </c>
      <c r="AE32" s="557" t="n">
        <v>0</v>
      </c>
      <c r="AF32" s="557" t="n">
        <v>1</v>
      </c>
      <c r="AG32" s="558" t="n">
        <v>0</v>
      </c>
    </row>
    <row r="33" s="451" customFormat="true" ht="17.25" hidden="false" customHeight="true" outlineLevel="0" collapsed="false">
      <c r="A33" s="397"/>
      <c r="B33" s="465"/>
      <c r="C33" s="466"/>
      <c r="D33" s="529"/>
      <c r="E33" s="547" t="s">
        <v>476</v>
      </c>
      <c r="F33" s="555" t="n">
        <f aca="false">SUM(L33:AG33)</f>
        <v>12</v>
      </c>
      <c r="G33" s="556" t="n">
        <v>0</v>
      </c>
      <c r="H33" s="557" t="n">
        <v>0</v>
      </c>
      <c r="I33" s="557" t="n">
        <v>0</v>
      </c>
      <c r="J33" s="557" t="n">
        <v>0</v>
      </c>
      <c r="K33" s="558" t="n">
        <v>0</v>
      </c>
      <c r="L33" s="554" t="n">
        <f aca="false">SUM(G33:K33)</f>
        <v>0</v>
      </c>
      <c r="M33" s="557" t="n">
        <v>0</v>
      </c>
      <c r="N33" s="557" t="n">
        <v>0</v>
      </c>
      <c r="O33" s="557" t="n">
        <v>0</v>
      </c>
      <c r="P33" s="558" t="n">
        <v>0</v>
      </c>
      <c r="Q33" s="556" t="n">
        <v>0</v>
      </c>
      <c r="R33" s="557" t="n">
        <v>0</v>
      </c>
      <c r="S33" s="557" t="n">
        <v>0</v>
      </c>
      <c r="T33" s="557" t="n">
        <v>0</v>
      </c>
      <c r="U33" s="557" t="n">
        <v>0</v>
      </c>
      <c r="V33" s="557" t="n">
        <v>0</v>
      </c>
      <c r="W33" s="557" t="n">
        <v>0</v>
      </c>
      <c r="X33" s="557" t="n">
        <v>0</v>
      </c>
      <c r="Y33" s="557" t="n">
        <v>1</v>
      </c>
      <c r="Z33" s="557" t="n">
        <v>1</v>
      </c>
      <c r="AA33" s="557" t="n">
        <v>1</v>
      </c>
      <c r="AB33" s="557" t="n">
        <v>1</v>
      </c>
      <c r="AC33" s="557" t="n">
        <v>4</v>
      </c>
      <c r="AD33" s="557" t="n">
        <v>4</v>
      </c>
      <c r="AE33" s="557" t="n">
        <v>0</v>
      </c>
      <c r="AF33" s="557" t="n">
        <v>0</v>
      </c>
      <c r="AG33" s="558" t="n">
        <v>0</v>
      </c>
    </row>
    <row r="34" s="451" customFormat="true" ht="12" hidden="false" customHeight="true" outlineLevel="0" collapsed="false">
      <c r="A34" s="397" t="s">
        <v>434</v>
      </c>
      <c r="B34" s="465"/>
      <c r="C34" s="468" t="s">
        <v>435</v>
      </c>
      <c r="D34" s="338"/>
      <c r="E34" s="547" t="s">
        <v>7</v>
      </c>
      <c r="F34" s="504" t="n">
        <f aca="false">SUM(L34:AG34)</f>
        <v>60</v>
      </c>
      <c r="G34" s="508" t="n">
        <f aca="false">SUM(G35:G36)</f>
        <v>0</v>
      </c>
      <c r="H34" s="509" t="n">
        <f aca="false">SUM(H35:H36)</f>
        <v>0</v>
      </c>
      <c r="I34" s="509" t="n">
        <f aca="false">SUM(I35:I36)</f>
        <v>0</v>
      </c>
      <c r="J34" s="509" t="n">
        <f aca="false">SUM(J35:J36)</f>
        <v>0</v>
      </c>
      <c r="K34" s="510" t="n">
        <f aca="false">SUM(K35:K36)</f>
        <v>0</v>
      </c>
      <c r="L34" s="554" t="n">
        <f aca="false">SUM(L35:L36)</f>
        <v>0</v>
      </c>
      <c r="M34" s="509" t="n">
        <f aca="false">SUM(M35:M36)</f>
        <v>0</v>
      </c>
      <c r="N34" s="509" t="n">
        <f aca="false">SUM(N35:N36)</f>
        <v>0</v>
      </c>
      <c r="O34" s="509" t="n">
        <f aca="false">SUM(O35:O36)</f>
        <v>0</v>
      </c>
      <c r="P34" s="510" t="n">
        <f aca="false">SUM(P35:P36)</f>
        <v>0</v>
      </c>
      <c r="Q34" s="508" t="n">
        <f aca="false">SUM(Q35:Q36)</f>
        <v>0</v>
      </c>
      <c r="R34" s="509" t="n">
        <f aca="false">SUM(R35:R36)</f>
        <v>0</v>
      </c>
      <c r="S34" s="509" t="n">
        <f aca="false">SUM(S35:S36)</f>
        <v>0</v>
      </c>
      <c r="T34" s="509" t="n">
        <f aca="false">SUM(T35:T36)</f>
        <v>0</v>
      </c>
      <c r="U34" s="509" t="n">
        <f aca="false">SUM(U35:U36)</f>
        <v>0</v>
      </c>
      <c r="V34" s="509" t="n">
        <f aca="false">SUM(V35:V36)</f>
        <v>2</v>
      </c>
      <c r="W34" s="509" t="n">
        <f aca="false">SUM(W35:W36)</f>
        <v>3</v>
      </c>
      <c r="X34" s="509" t="n">
        <f aca="false">SUM(X35:X36)</f>
        <v>2</v>
      </c>
      <c r="Y34" s="509" t="n">
        <f aca="false">SUM(Y35:Y36)</f>
        <v>6</v>
      </c>
      <c r="Z34" s="509" t="n">
        <f aca="false">SUM(Z35:Z36)</f>
        <v>7</v>
      </c>
      <c r="AA34" s="509" t="n">
        <f aca="false">SUM(AA35:AA36)</f>
        <v>14</v>
      </c>
      <c r="AB34" s="509" t="n">
        <f aca="false">SUM(AB35:AB36)</f>
        <v>10</v>
      </c>
      <c r="AC34" s="509" t="n">
        <f aca="false">SUM(AC35:AC36)</f>
        <v>10</v>
      </c>
      <c r="AD34" s="509" t="n">
        <f aca="false">SUM(AD35:AD36)</f>
        <v>4</v>
      </c>
      <c r="AE34" s="509" t="n">
        <f aca="false">SUM(AE35:AE36)</f>
        <v>2</v>
      </c>
      <c r="AF34" s="509" t="n">
        <f aca="false">SUM(AF35:AF36)</f>
        <v>0</v>
      </c>
      <c r="AG34" s="510" t="n">
        <f aca="false">SUM(AG35:AG36)</f>
        <v>0</v>
      </c>
      <c r="AH34" s="444"/>
    </row>
    <row r="35" s="451" customFormat="true" ht="12" hidden="false" customHeight="true" outlineLevel="0" collapsed="false">
      <c r="A35" s="397"/>
      <c r="B35" s="465"/>
      <c r="C35" s="468"/>
      <c r="D35" s="529"/>
      <c r="E35" s="547" t="s">
        <v>475</v>
      </c>
      <c r="F35" s="555" t="n">
        <f aca="false">SUM(L35:AG35)</f>
        <v>27</v>
      </c>
      <c r="G35" s="556" t="n">
        <v>0</v>
      </c>
      <c r="H35" s="557" t="n">
        <v>0</v>
      </c>
      <c r="I35" s="557" t="n">
        <v>0</v>
      </c>
      <c r="J35" s="557" t="n">
        <v>0</v>
      </c>
      <c r="K35" s="558" t="n">
        <v>0</v>
      </c>
      <c r="L35" s="554" t="n">
        <f aca="false">SUM(G35:K35)</f>
        <v>0</v>
      </c>
      <c r="M35" s="557" t="n">
        <v>0</v>
      </c>
      <c r="N35" s="557" t="n">
        <v>0</v>
      </c>
      <c r="O35" s="557" t="n">
        <v>0</v>
      </c>
      <c r="P35" s="558" t="n">
        <v>0</v>
      </c>
      <c r="Q35" s="556" t="n">
        <v>0</v>
      </c>
      <c r="R35" s="557" t="n">
        <v>0</v>
      </c>
      <c r="S35" s="557" t="n">
        <v>0</v>
      </c>
      <c r="T35" s="557" t="n">
        <v>0</v>
      </c>
      <c r="U35" s="557" t="n">
        <v>0</v>
      </c>
      <c r="V35" s="557" t="n">
        <v>1</v>
      </c>
      <c r="W35" s="557" t="n">
        <v>2</v>
      </c>
      <c r="X35" s="557" t="n">
        <v>1</v>
      </c>
      <c r="Y35" s="557" t="n">
        <v>3</v>
      </c>
      <c r="Z35" s="557" t="n">
        <v>3</v>
      </c>
      <c r="AA35" s="557" t="n">
        <v>5</v>
      </c>
      <c r="AB35" s="557" t="n">
        <v>6</v>
      </c>
      <c r="AC35" s="557" t="n">
        <v>5</v>
      </c>
      <c r="AD35" s="557" t="n">
        <v>1</v>
      </c>
      <c r="AE35" s="557" t="n">
        <v>0</v>
      </c>
      <c r="AF35" s="557" t="n">
        <v>0</v>
      </c>
      <c r="AG35" s="558" t="n">
        <v>0</v>
      </c>
    </row>
    <row r="36" s="451" customFormat="true" ht="17.25" hidden="false" customHeight="true" outlineLevel="0" collapsed="false">
      <c r="A36" s="397"/>
      <c r="B36" s="465"/>
      <c r="C36" s="468"/>
      <c r="D36" s="529"/>
      <c r="E36" s="547" t="s">
        <v>476</v>
      </c>
      <c r="F36" s="555" t="n">
        <f aca="false">SUM(L36:AG36)</f>
        <v>33</v>
      </c>
      <c r="G36" s="556" t="n">
        <v>0</v>
      </c>
      <c r="H36" s="557" t="n">
        <v>0</v>
      </c>
      <c r="I36" s="557" t="n">
        <v>0</v>
      </c>
      <c r="J36" s="557" t="n">
        <v>0</v>
      </c>
      <c r="K36" s="558" t="n">
        <v>0</v>
      </c>
      <c r="L36" s="554" t="n">
        <f aca="false">SUM(G36:K36)</f>
        <v>0</v>
      </c>
      <c r="M36" s="557" t="n">
        <v>0</v>
      </c>
      <c r="N36" s="557" t="n">
        <v>0</v>
      </c>
      <c r="O36" s="557" t="n">
        <v>0</v>
      </c>
      <c r="P36" s="558" t="n">
        <v>0</v>
      </c>
      <c r="Q36" s="556" t="n">
        <v>0</v>
      </c>
      <c r="R36" s="557" t="n">
        <v>0</v>
      </c>
      <c r="S36" s="557" t="n">
        <v>0</v>
      </c>
      <c r="T36" s="557" t="n">
        <v>0</v>
      </c>
      <c r="U36" s="557" t="n">
        <v>0</v>
      </c>
      <c r="V36" s="557" t="n">
        <v>1</v>
      </c>
      <c r="W36" s="557" t="n">
        <v>1</v>
      </c>
      <c r="X36" s="557" t="n">
        <v>1</v>
      </c>
      <c r="Y36" s="557" t="n">
        <v>3</v>
      </c>
      <c r="Z36" s="557" t="n">
        <v>4</v>
      </c>
      <c r="AA36" s="557" t="n">
        <v>9</v>
      </c>
      <c r="AB36" s="557" t="n">
        <v>4</v>
      </c>
      <c r="AC36" s="557" t="n">
        <v>5</v>
      </c>
      <c r="AD36" s="557" t="n">
        <v>3</v>
      </c>
      <c r="AE36" s="557" t="n">
        <v>2</v>
      </c>
      <c r="AF36" s="557" t="n">
        <v>0</v>
      </c>
      <c r="AG36" s="558" t="n">
        <v>0</v>
      </c>
    </row>
    <row r="37" s="451" customFormat="true" ht="12" hidden="false" customHeight="true" outlineLevel="0" collapsed="false">
      <c r="A37" s="397" t="s">
        <v>436</v>
      </c>
      <c r="B37" s="465"/>
      <c r="C37" s="466" t="s">
        <v>437</v>
      </c>
      <c r="D37" s="467"/>
      <c r="E37" s="547" t="s">
        <v>7</v>
      </c>
      <c r="F37" s="504" t="n">
        <f aca="false">SUM(L37:AG37)</f>
        <v>101</v>
      </c>
      <c r="G37" s="508" t="n">
        <f aca="false">SUM(G38:G39)</f>
        <v>0</v>
      </c>
      <c r="H37" s="509" t="n">
        <f aca="false">SUM(H38:H39)</f>
        <v>0</v>
      </c>
      <c r="I37" s="509" t="n">
        <f aca="false">SUM(I38:I39)</f>
        <v>0</v>
      </c>
      <c r="J37" s="509" t="n">
        <f aca="false">SUM(J38:J39)</f>
        <v>0</v>
      </c>
      <c r="K37" s="510" t="n">
        <f aca="false">SUM(K38:K39)</f>
        <v>0</v>
      </c>
      <c r="L37" s="554" t="n">
        <f aca="false">SUM(L38:L39)</f>
        <v>0</v>
      </c>
      <c r="M37" s="509" t="n">
        <f aca="false">SUM(M38:M39)</f>
        <v>0</v>
      </c>
      <c r="N37" s="509" t="n">
        <f aca="false">SUM(N38:N39)</f>
        <v>0</v>
      </c>
      <c r="O37" s="509" t="n">
        <f aca="false">SUM(O38:O39)</f>
        <v>0</v>
      </c>
      <c r="P37" s="510" t="n">
        <f aca="false">SUM(P38:P39)</f>
        <v>0</v>
      </c>
      <c r="Q37" s="508" t="n">
        <f aca="false">SUM(Q38:Q39)</f>
        <v>0</v>
      </c>
      <c r="R37" s="509" t="n">
        <f aca="false">SUM(R38:R39)</f>
        <v>0</v>
      </c>
      <c r="S37" s="509" t="n">
        <f aca="false">SUM(S38:S39)</f>
        <v>1</v>
      </c>
      <c r="T37" s="509" t="n">
        <f aca="false">SUM(T38:T39)</f>
        <v>0</v>
      </c>
      <c r="U37" s="509" t="n">
        <f aca="false">SUM(U38:U39)</f>
        <v>1</v>
      </c>
      <c r="V37" s="509" t="n">
        <f aca="false">SUM(V38:V39)</f>
        <v>2</v>
      </c>
      <c r="W37" s="509" t="n">
        <f aca="false">SUM(W38:W39)</f>
        <v>1</v>
      </c>
      <c r="X37" s="509" t="n">
        <f aca="false">SUM(X38:X39)</f>
        <v>5</v>
      </c>
      <c r="Y37" s="509" t="n">
        <f aca="false">SUM(Y38:Y39)</f>
        <v>12</v>
      </c>
      <c r="Z37" s="509" t="n">
        <f aca="false">SUM(Z38:Z39)</f>
        <v>20</v>
      </c>
      <c r="AA37" s="509" t="n">
        <f aca="false">SUM(AA38:AA39)</f>
        <v>13</v>
      </c>
      <c r="AB37" s="509" t="n">
        <f aca="false">SUM(AB38:AB39)</f>
        <v>13</v>
      </c>
      <c r="AC37" s="509" t="n">
        <f aca="false">SUM(AC38:AC39)</f>
        <v>21</v>
      </c>
      <c r="AD37" s="509" t="n">
        <f aca="false">SUM(AD38:AD39)</f>
        <v>10</v>
      </c>
      <c r="AE37" s="509" t="n">
        <f aca="false">SUM(AE38:AE39)</f>
        <v>2</v>
      </c>
      <c r="AF37" s="509" t="n">
        <f aca="false">SUM(AF38:AF39)</f>
        <v>0</v>
      </c>
      <c r="AG37" s="510" t="n">
        <f aca="false">SUM(AG38:AG39)</f>
        <v>0</v>
      </c>
      <c r="AH37" s="444"/>
    </row>
    <row r="38" s="451" customFormat="true" ht="12" hidden="false" customHeight="true" outlineLevel="0" collapsed="false">
      <c r="A38" s="397"/>
      <c r="B38" s="465"/>
      <c r="C38" s="466"/>
      <c r="D38" s="529"/>
      <c r="E38" s="547" t="s">
        <v>475</v>
      </c>
      <c r="F38" s="555" t="n">
        <f aca="false">SUM(L38:AG38)</f>
        <v>60</v>
      </c>
      <c r="G38" s="556" t="n">
        <v>0</v>
      </c>
      <c r="H38" s="557" t="n">
        <v>0</v>
      </c>
      <c r="I38" s="557" t="n">
        <v>0</v>
      </c>
      <c r="J38" s="557" t="n">
        <v>0</v>
      </c>
      <c r="K38" s="558" t="n">
        <v>0</v>
      </c>
      <c r="L38" s="554" t="n">
        <f aca="false">SUM(G38:K38)</f>
        <v>0</v>
      </c>
      <c r="M38" s="557" t="n">
        <v>0</v>
      </c>
      <c r="N38" s="557" t="n">
        <v>0</v>
      </c>
      <c r="O38" s="557" t="n">
        <v>0</v>
      </c>
      <c r="P38" s="558" t="n">
        <v>0</v>
      </c>
      <c r="Q38" s="556" t="n">
        <v>0</v>
      </c>
      <c r="R38" s="557" t="n">
        <v>0</v>
      </c>
      <c r="S38" s="557" t="n">
        <v>0</v>
      </c>
      <c r="T38" s="557" t="n">
        <v>0</v>
      </c>
      <c r="U38" s="557" t="n">
        <v>1</v>
      </c>
      <c r="V38" s="557" t="n">
        <v>1</v>
      </c>
      <c r="W38" s="557" t="n">
        <v>0</v>
      </c>
      <c r="X38" s="557" t="n">
        <v>4</v>
      </c>
      <c r="Y38" s="557" t="n">
        <v>10</v>
      </c>
      <c r="Z38" s="557" t="n">
        <v>13</v>
      </c>
      <c r="AA38" s="557" t="n">
        <v>5</v>
      </c>
      <c r="AB38" s="557" t="n">
        <v>8</v>
      </c>
      <c r="AC38" s="557" t="n">
        <v>13</v>
      </c>
      <c r="AD38" s="557" t="n">
        <v>3</v>
      </c>
      <c r="AE38" s="557" t="n">
        <v>2</v>
      </c>
      <c r="AF38" s="557" t="n">
        <v>0</v>
      </c>
      <c r="AG38" s="558" t="n">
        <v>0</v>
      </c>
    </row>
    <row r="39" s="451" customFormat="true" ht="17.25" hidden="false" customHeight="true" outlineLevel="0" collapsed="false">
      <c r="A39" s="397"/>
      <c r="B39" s="465"/>
      <c r="C39" s="466"/>
      <c r="D39" s="529"/>
      <c r="E39" s="547" t="s">
        <v>476</v>
      </c>
      <c r="F39" s="555" t="n">
        <f aca="false">SUM(L39:AG39)</f>
        <v>41</v>
      </c>
      <c r="G39" s="556" t="n">
        <v>0</v>
      </c>
      <c r="H39" s="557" t="n">
        <v>0</v>
      </c>
      <c r="I39" s="557" t="n">
        <v>0</v>
      </c>
      <c r="J39" s="557" t="n">
        <v>0</v>
      </c>
      <c r="K39" s="558" t="n">
        <v>0</v>
      </c>
      <c r="L39" s="554" t="n">
        <f aca="false">SUM(G39:K39)</f>
        <v>0</v>
      </c>
      <c r="M39" s="557" t="n">
        <v>0</v>
      </c>
      <c r="N39" s="557" t="n">
        <v>0</v>
      </c>
      <c r="O39" s="557" t="n">
        <v>0</v>
      </c>
      <c r="P39" s="558" t="n">
        <v>0</v>
      </c>
      <c r="Q39" s="556" t="n">
        <v>0</v>
      </c>
      <c r="R39" s="557" t="n">
        <v>0</v>
      </c>
      <c r="S39" s="557" t="n">
        <v>1</v>
      </c>
      <c r="T39" s="557" t="n">
        <v>0</v>
      </c>
      <c r="U39" s="557" t="n">
        <v>0</v>
      </c>
      <c r="V39" s="557" t="n">
        <v>1</v>
      </c>
      <c r="W39" s="557" t="n">
        <v>1</v>
      </c>
      <c r="X39" s="557" t="n">
        <v>1</v>
      </c>
      <c r="Y39" s="557" t="n">
        <v>2</v>
      </c>
      <c r="Z39" s="557" t="n">
        <v>7</v>
      </c>
      <c r="AA39" s="557" t="n">
        <v>8</v>
      </c>
      <c r="AB39" s="557" t="n">
        <v>5</v>
      </c>
      <c r="AC39" s="557" t="n">
        <v>8</v>
      </c>
      <c r="AD39" s="557" t="n">
        <v>7</v>
      </c>
      <c r="AE39" s="557" t="n">
        <v>0</v>
      </c>
      <c r="AF39" s="557" t="n">
        <v>0</v>
      </c>
      <c r="AG39" s="558" t="n">
        <v>0</v>
      </c>
    </row>
    <row r="40" s="451" customFormat="true" ht="12" hidden="false" customHeight="true" outlineLevel="0" collapsed="false">
      <c r="A40" s="397" t="s">
        <v>438</v>
      </c>
      <c r="B40" s="465"/>
      <c r="C40" s="469" t="s">
        <v>439</v>
      </c>
      <c r="D40" s="467"/>
      <c r="E40" s="547" t="s">
        <v>7</v>
      </c>
      <c r="F40" s="504" t="n">
        <f aca="false">SUM(L40:AG40)</f>
        <v>22</v>
      </c>
      <c r="G40" s="508" t="n">
        <f aca="false">SUM(G41:G42)</f>
        <v>0</v>
      </c>
      <c r="H40" s="509" t="n">
        <f aca="false">SUM(H41:H42)</f>
        <v>0</v>
      </c>
      <c r="I40" s="509" t="n">
        <f aca="false">SUM(I41:I42)</f>
        <v>0</v>
      </c>
      <c r="J40" s="509" t="n">
        <f aca="false">SUM(J41:J42)</f>
        <v>0</v>
      </c>
      <c r="K40" s="510" t="n">
        <f aca="false">SUM(K41:K42)</f>
        <v>0</v>
      </c>
      <c r="L40" s="554" t="n">
        <f aca="false">SUM(L41:L42)</f>
        <v>0</v>
      </c>
      <c r="M40" s="509" t="n">
        <f aca="false">SUM(M41:M42)</f>
        <v>0</v>
      </c>
      <c r="N40" s="509" t="n">
        <f aca="false">SUM(N41:N42)</f>
        <v>0</v>
      </c>
      <c r="O40" s="509" t="n">
        <f aca="false">SUM(O41:O42)</f>
        <v>0</v>
      </c>
      <c r="P40" s="510" t="n">
        <f aca="false">SUM(P41:P42)</f>
        <v>0</v>
      </c>
      <c r="Q40" s="508" t="n">
        <f aca="false">SUM(Q41:Q42)</f>
        <v>0</v>
      </c>
      <c r="R40" s="509" t="n">
        <f aca="false">SUM(R41:R42)</f>
        <v>1</v>
      </c>
      <c r="S40" s="509" t="n">
        <f aca="false">SUM(S41:S42)</f>
        <v>0</v>
      </c>
      <c r="T40" s="509" t="n">
        <f aca="false">SUM(T41:T42)</f>
        <v>0</v>
      </c>
      <c r="U40" s="509" t="n">
        <f aca="false">SUM(U41:U42)</f>
        <v>1</v>
      </c>
      <c r="V40" s="509" t="n">
        <f aca="false">SUM(V41:V42)</f>
        <v>1</v>
      </c>
      <c r="W40" s="509" t="n">
        <f aca="false">SUM(W41:W42)</f>
        <v>7</v>
      </c>
      <c r="X40" s="509" t="n">
        <f aca="false">SUM(X41:X42)</f>
        <v>2</v>
      </c>
      <c r="Y40" s="509" t="n">
        <f aca="false">SUM(Y41:Y42)</f>
        <v>5</v>
      </c>
      <c r="Z40" s="509" t="n">
        <f aca="false">SUM(Z41:Z42)</f>
        <v>2</v>
      </c>
      <c r="AA40" s="509" t="n">
        <f aca="false">SUM(AA41:AA42)</f>
        <v>1</v>
      </c>
      <c r="AB40" s="509" t="n">
        <f aca="false">SUM(AB41:AB42)</f>
        <v>0</v>
      </c>
      <c r="AC40" s="509" t="n">
        <f aca="false">SUM(AC41:AC42)</f>
        <v>1</v>
      </c>
      <c r="AD40" s="509" t="n">
        <f aca="false">SUM(AD41:AD42)</f>
        <v>1</v>
      </c>
      <c r="AE40" s="509" t="n">
        <f aca="false">SUM(AE41:AE42)</f>
        <v>0</v>
      </c>
      <c r="AF40" s="509" t="n">
        <f aca="false">SUM(AF41:AF42)</f>
        <v>0</v>
      </c>
      <c r="AG40" s="510" t="n">
        <f aca="false">SUM(AG41:AG42)</f>
        <v>0</v>
      </c>
      <c r="AH40" s="444"/>
    </row>
    <row r="41" s="451" customFormat="true" ht="12" hidden="false" customHeight="true" outlineLevel="0" collapsed="false">
      <c r="A41" s="397"/>
      <c r="B41" s="465"/>
      <c r="C41" s="469"/>
      <c r="D41" s="529"/>
      <c r="E41" s="547" t="s">
        <v>475</v>
      </c>
      <c r="F41" s="555" t="n">
        <f aca="false">SUM(L41:AG41)</f>
        <v>0</v>
      </c>
      <c r="G41" s="556" t="n">
        <v>0</v>
      </c>
      <c r="H41" s="557" t="n">
        <v>0</v>
      </c>
      <c r="I41" s="557" t="n">
        <v>0</v>
      </c>
      <c r="J41" s="557" t="n">
        <v>0</v>
      </c>
      <c r="K41" s="558" t="n">
        <v>0</v>
      </c>
      <c r="L41" s="554" t="n">
        <f aca="false">SUM(G41:K41)</f>
        <v>0</v>
      </c>
      <c r="M41" s="557" t="n">
        <v>0</v>
      </c>
      <c r="N41" s="557" t="n">
        <v>0</v>
      </c>
      <c r="O41" s="557" t="n">
        <v>0</v>
      </c>
      <c r="P41" s="558" t="n">
        <v>0</v>
      </c>
      <c r="Q41" s="556" t="n">
        <v>0</v>
      </c>
      <c r="R41" s="557" t="n">
        <v>0</v>
      </c>
      <c r="S41" s="557" t="n">
        <v>0</v>
      </c>
      <c r="T41" s="557" t="n">
        <v>0</v>
      </c>
      <c r="U41" s="557" t="n">
        <v>0</v>
      </c>
      <c r="V41" s="557" t="n">
        <v>0</v>
      </c>
      <c r="W41" s="557" t="n">
        <v>0</v>
      </c>
      <c r="X41" s="557" t="n">
        <v>0</v>
      </c>
      <c r="Y41" s="557" t="n">
        <v>0</v>
      </c>
      <c r="Z41" s="557" t="n">
        <v>0</v>
      </c>
      <c r="AA41" s="557" t="n">
        <v>0</v>
      </c>
      <c r="AB41" s="557" t="n">
        <v>0</v>
      </c>
      <c r="AC41" s="557" t="n">
        <v>0</v>
      </c>
      <c r="AD41" s="557" t="n">
        <v>0</v>
      </c>
      <c r="AE41" s="557" t="n">
        <v>0</v>
      </c>
      <c r="AF41" s="557" t="n">
        <v>0</v>
      </c>
      <c r="AG41" s="558" t="n">
        <v>0</v>
      </c>
    </row>
    <row r="42" s="451" customFormat="true" ht="17.25" hidden="false" customHeight="true" outlineLevel="0" collapsed="false">
      <c r="A42" s="397"/>
      <c r="B42" s="465"/>
      <c r="C42" s="469"/>
      <c r="D42" s="529"/>
      <c r="E42" s="547" t="s">
        <v>476</v>
      </c>
      <c r="F42" s="555" t="n">
        <f aca="false">SUM(L42:AG42)</f>
        <v>22</v>
      </c>
      <c r="G42" s="556" t="n">
        <v>0</v>
      </c>
      <c r="H42" s="557" t="n">
        <v>0</v>
      </c>
      <c r="I42" s="557" t="n">
        <v>0</v>
      </c>
      <c r="J42" s="557" t="n">
        <v>0</v>
      </c>
      <c r="K42" s="558" t="n">
        <v>0</v>
      </c>
      <c r="L42" s="554" t="n">
        <f aca="false">SUM(G42:K42)</f>
        <v>0</v>
      </c>
      <c r="M42" s="557" t="n">
        <v>0</v>
      </c>
      <c r="N42" s="557" t="n">
        <v>0</v>
      </c>
      <c r="O42" s="557" t="n">
        <v>0</v>
      </c>
      <c r="P42" s="558" t="n">
        <v>0</v>
      </c>
      <c r="Q42" s="556" t="n">
        <v>0</v>
      </c>
      <c r="R42" s="557" t="n">
        <v>1</v>
      </c>
      <c r="S42" s="557" t="n">
        <v>0</v>
      </c>
      <c r="T42" s="557" t="n">
        <v>0</v>
      </c>
      <c r="U42" s="557" t="n">
        <v>1</v>
      </c>
      <c r="V42" s="557" t="n">
        <v>1</v>
      </c>
      <c r="W42" s="557" t="n">
        <v>7</v>
      </c>
      <c r="X42" s="557" t="n">
        <v>2</v>
      </c>
      <c r="Y42" s="557" t="n">
        <v>5</v>
      </c>
      <c r="Z42" s="557" t="n">
        <v>2</v>
      </c>
      <c r="AA42" s="557" t="n">
        <v>1</v>
      </c>
      <c r="AB42" s="557" t="n">
        <v>0</v>
      </c>
      <c r="AC42" s="557" t="n">
        <v>1</v>
      </c>
      <c r="AD42" s="557" t="n">
        <v>1</v>
      </c>
      <c r="AE42" s="557" t="n">
        <v>0</v>
      </c>
      <c r="AF42" s="557" t="n">
        <v>0</v>
      </c>
      <c r="AG42" s="558" t="n">
        <v>0</v>
      </c>
    </row>
    <row r="43" s="451" customFormat="true" ht="12" hidden="false" customHeight="true" outlineLevel="0" collapsed="false">
      <c r="A43" s="397" t="s">
        <v>440</v>
      </c>
      <c r="B43" s="465"/>
      <c r="C43" s="469" t="s">
        <v>441</v>
      </c>
      <c r="D43" s="467"/>
      <c r="E43" s="547" t="s">
        <v>7</v>
      </c>
      <c r="F43" s="504" t="n">
        <f aca="false">SUM(L43:AG43)</f>
        <v>8</v>
      </c>
      <c r="G43" s="508" t="n">
        <f aca="false">SUM(G44:G45)</f>
        <v>0</v>
      </c>
      <c r="H43" s="509" t="n">
        <f aca="false">SUM(H44:H45)</f>
        <v>0</v>
      </c>
      <c r="I43" s="509" t="n">
        <f aca="false">SUM(I44:I45)</f>
        <v>0</v>
      </c>
      <c r="J43" s="509" t="n">
        <f aca="false">SUM(J44:J45)</f>
        <v>0</v>
      </c>
      <c r="K43" s="510" t="n">
        <f aca="false">SUM(K44:K45)</f>
        <v>0</v>
      </c>
      <c r="L43" s="554" t="n">
        <f aca="false">SUM(L44:L45)</f>
        <v>0</v>
      </c>
      <c r="M43" s="509" t="n">
        <f aca="false">SUM(M44:M45)</f>
        <v>0</v>
      </c>
      <c r="N43" s="509" t="n">
        <f aca="false">SUM(N44:N45)</f>
        <v>0</v>
      </c>
      <c r="O43" s="509" t="n">
        <f aca="false">SUM(O44:O45)</f>
        <v>0</v>
      </c>
      <c r="P43" s="510" t="n">
        <f aca="false">SUM(P44:P45)</f>
        <v>0</v>
      </c>
      <c r="Q43" s="508" t="n">
        <f aca="false">SUM(Q44:Q45)</f>
        <v>0</v>
      </c>
      <c r="R43" s="509" t="n">
        <f aca="false">SUM(R44:R45)</f>
        <v>0</v>
      </c>
      <c r="S43" s="509" t="n">
        <f aca="false">SUM(S44:S45)</f>
        <v>0</v>
      </c>
      <c r="T43" s="509" t="n">
        <f aca="false">SUM(T44:T45)</f>
        <v>1</v>
      </c>
      <c r="U43" s="509" t="n">
        <f aca="false">SUM(U44:U45)</f>
        <v>0</v>
      </c>
      <c r="V43" s="509" t="n">
        <f aca="false">SUM(V44:V45)</f>
        <v>0</v>
      </c>
      <c r="W43" s="509" t="n">
        <f aca="false">SUM(W44:W45)</f>
        <v>1</v>
      </c>
      <c r="X43" s="509" t="n">
        <f aca="false">SUM(X44:X45)</f>
        <v>1</v>
      </c>
      <c r="Y43" s="509" t="n">
        <f aca="false">SUM(Y44:Y45)</f>
        <v>3</v>
      </c>
      <c r="Z43" s="509" t="n">
        <f aca="false">SUM(Z44:Z45)</f>
        <v>0</v>
      </c>
      <c r="AA43" s="509" t="n">
        <f aca="false">SUM(AA44:AA45)</f>
        <v>0</v>
      </c>
      <c r="AB43" s="509" t="n">
        <f aca="false">SUM(AB44:AB45)</f>
        <v>1</v>
      </c>
      <c r="AC43" s="509" t="n">
        <f aca="false">SUM(AC44:AC45)</f>
        <v>0</v>
      </c>
      <c r="AD43" s="509" t="n">
        <f aca="false">SUM(AD44:AD45)</f>
        <v>1</v>
      </c>
      <c r="AE43" s="509" t="n">
        <f aca="false">SUM(AE44:AE45)</f>
        <v>0</v>
      </c>
      <c r="AF43" s="509" t="n">
        <f aca="false">SUM(AF44:AF45)</f>
        <v>0</v>
      </c>
      <c r="AG43" s="510" t="n">
        <f aca="false">SUM(AG44:AG45)</f>
        <v>0</v>
      </c>
      <c r="AH43" s="444"/>
    </row>
    <row r="44" s="444" customFormat="true" ht="12" hidden="false" customHeight="true" outlineLevel="0" collapsed="false">
      <c r="A44" s="397"/>
      <c r="B44" s="465"/>
      <c r="C44" s="469"/>
      <c r="D44" s="529"/>
      <c r="E44" s="436" t="s">
        <v>475</v>
      </c>
      <c r="F44" s="559" t="s">
        <v>105</v>
      </c>
      <c r="G44" s="560" t="s">
        <v>105</v>
      </c>
      <c r="H44" s="561" t="s">
        <v>105</v>
      </c>
      <c r="I44" s="561" t="s">
        <v>105</v>
      </c>
      <c r="J44" s="561" t="s">
        <v>105</v>
      </c>
      <c r="K44" s="562" t="s">
        <v>105</v>
      </c>
      <c r="L44" s="563" t="s">
        <v>105</v>
      </c>
      <c r="M44" s="561" t="s">
        <v>105</v>
      </c>
      <c r="N44" s="561" t="s">
        <v>105</v>
      </c>
      <c r="O44" s="561" t="s">
        <v>105</v>
      </c>
      <c r="P44" s="562" t="s">
        <v>105</v>
      </c>
      <c r="Q44" s="560" t="s">
        <v>105</v>
      </c>
      <c r="R44" s="561" t="s">
        <v>105</v>
      </c>
      <c r="S44" s="561" t="s">
        <v>105</v>
      </c>
      <c r="T44" s="561" t="s">
        <v>105</v>
      </c>
      <c r="U44" s="561" t="s">
        <v>105</v>
      </c>
      <c r="V44" s="561" t="s">
        <v>105</v>
      </c>
      <c r="W44" s="561" t="s">
        <v>105</v>
      </c>
      <c r="X44" s="561" t="s">
        <v>105</v>
      </c>
      <c r="Y44" s="561" t="s">
        <v>105</v>
      </c>
      <c r="Z44" s="561" t="s">
        <v>105</v>
      </c>
      <c r="AA44" s="561" t="s">
        <v>105</v>
      </c>
      <c r="AB44" s="561" t="s">
        <v>105</v>
      </c>
      <c r="AC44" s="561" t="s">
        <v>105</v>
      </c>
      <c r="AD44" s="561" t="s">
        <v>105</v>
      </c>
      <c r="AE44" s="561" t="s">
        <v>105</v>
      </c>
      <c r="AF44" s="561" t="s">
        <v>105</v>
      </c>
      <c r="AG44" s="562" t="s">
        <v>105</v>
      </c>
    </row>
    <row r="45" s="451" customFormat="true" ht="17.25" hidden="false" customHeight="true" outlineLevel="0" collapsed="false">
      <c r="A45" s="397"/>
      <c r="B45" s="465"/>
      <c r="C45" s="469"/>
      <c r="D45" s="529"/>
      <c r="E45" s="547" t="s">
        <v>476</v>
      </c>
      <c r="F45" s="555" t="n">
        <f aca="false">SUM(L45:AG45)</f>
        <v>8</v>
      </c>
      <c r="G45" s="556" t="n">
        <v>0</v>
      </c>
      <c r="H45" s="557" t="n">
        <v>0</v>
      </c>
      <c r="I45" s="557" t="n">
        <v>0</v>
      </c>
      <c r="J45" s="557" t="n">
        <v>0</v>
      </c>
      <c r="K45" s="558" t="n">
        <v>0</v>
      </c>
      <c r="L45" s="554" t="n">
        <f aca="false">SUM(G45:K45)</f>
        <v>0</v>
      </c>
      <c r="M45" s="557" t="n">
        <v>0</v>
      </c>
      <c r="N45" s="557" t="n">
        <v>0</v>
      </c>
      <c r="O45" s="557" t="n">
        <v>0</v>
      </c>
      <c r="P45" s="558" t="n">
        <v>0</v>
      </c>
      <c r="Q45" s="556" t="n">
        <v>0</v>
      </c>
      <c r="R45" s="557" t="n">
        <v>0</v>
      </c>
      <c r="S45" s="557" t="n">
        <v>0</v>
      </c>
      <c r="T45" s="557" t="n">
        <v>1</v>
      </c>
      <c r="U45" s="557" t="n">
        <v>0</v>
      </c>
      <c r="V45" s="557" t="n">
        <v>0</v>
      </c>
      <c r="W45" s="557" t="n">
        <v>1</v>
      </c>
      <c r="X45" s="557" t="n">
        <v>1</v>
      </c>
      <c r="Y45" s="557" t="n">
        <v>3</v>
      </c>
      <c r="Z45" s="557" t="n">
        <v>0</v>
      </c>
      <c r="AA45" s="557" t="n">
        <v>0</v>
      </c>
      <c r="AB45" s="557" t="n">
        <v>1</v>
      </c>
      <c r="AC45" s="557" t="n">
        <v>0</v>
      </c>
      <c r="AD45" s="557" t="n">
        <v>1</v>
      </c>
      <c r="AE45" s="557" t="n">
        <v>0</v>
      </c>
      <c r="AF45" s="557" t="n">
        <v>0</v>
      </c>
      <c r="AG45" s="558" t="n">
        <v>0</v>
      </c>
    </row>
    <row r="46" s="451" customFormat="true" ht="12" hidden="false" customHeight="true" outlineLevel="0" collapsed="false">
      <c r="A46" s="397" t="s">
        <v>442</v>
      </c>
      <c r="B46" s="465"/>
      <c r="C46" s="470" t="s">
        <v>369</v>
      </c>
      <c r="D46" s="338"/>
      <c r="E46" s="547" t="s">
        <v>7</v>
      </c>
      <c r="F46" s="504" t="n">
        <f aca="false">SUM(L46:AG46)</f>
        <v>13</v>
      </c>
      <c r="G46" s="508" t="n">
        <f aca="false">SUM(G47:G48)</f>
        <v>0</v>
      </c>
      <c r="H46" s="509" t="n">
        <f aca="false">SUM(H47:H48)</f>
        <v>0</v>
      </c>
      <c r="I46" s="509" t="n">
        <f aca="false">SUM(I47:I48)</f>
        <v>0</v>
      </c>
      <c r="J46" s="509" t="n">
        <f aca="false">SUM(J47:J48)</f>
        <v>0</v>
      </c>
      <c r="K46" s="510" t="n">
        <f aca="false">SUM(K47:K48)</f>
        <v>0</v>
      </c>
      <c r="L46" s="554" t="n">
        <f aca="false">SUM(L47:L48)</f>
        <v>0</v>
      </c>
      <c r="M46" s="509" t="n">
        <f aca="false">SUM(M47:M48)</f>
        <v>0</v>
      </c>
      <c r="N46" s="509" t="n">
        <f aca="false">SUM(N47:N48)</f>
        <v>0</v>
      </c>
      <c r="O46" s="509" t="n">
        <f aca="false">SUM(O47:O48)</f>
        <v>0</v>
      </c>
      <c r="P46" s="510" t="n">
        <f aca="false">SUM(P47:P48)</f>
        <v>0</v>
      </c>
      <c r="Q46" s="508" t="n">
        <f aca="false">SUM(Q47:Q48)</f>
        <v>0</v>
      </c>
      <c r="R46" s="509" t="n">
        <f aca="false">SUM(R47:R48)</f>
        <v>0</v>
      </c>
      <c r="S46" s="509" t="n">
        <f aca="false">SUM(S47:S48)</f>
        <v>0</v>
      </c>
      <c r="T46" s="509" t="n">
        <f aca="false">SUM(T47:T48)</f>
        <v>0</v>
      </c>
      <c r="U46" s="509" t="n">
        <f aca="false">SUM(U47:U48)</f>
        <v>0</v>
      </c>
      <c r="V46" s="509" t="n">
        <f aca="false">SUM(V47:V48)</f>
        <v>0</v>
      </c>
      <c r="W46" s="509" t="n">
        <f aca="false">SUM(W47:W48)</f>
        <v>1</v>
      </c>
      <c r="X46" s="509" t="n">
        <f aca="false">SUM(X47:X48)</f>
        <v>1</v>
      </c>
      <c r="Y46" s="509" t="n">
        <f aca="false">SUM(Y47:Y48)</f>
        <v>3</v>
      </c>
      <c r="Z46" s="509" t="n">
        <f aca="false">SUM(Z47:Z48)</f>
        <v>1</v>
      </c>
      <c r="AA46" s="509" t="n">
        <f aca="false">SUM(AA47:AA48)</f>
        <v>2</v>
      </c>
      <c r="AB46" s="509" t="n">
        <f aca="false">SUM(AB47:AB48)</f>
        <v>3</v>
      </c>
      <c r="AC46" s="509" t="n">
        <f aca="false">SUM(AC47:AC48)</f>
        <v>1</v>
      </c>
      <c r="AD46" s="509" t="n">
        <f aca="false">SUM(AD47:AD48)</f>
        <v>1</v>
      </c>
      <c r="AE46" s="509" t="n">
        <f aca="false">SUM(AE47:AE48)</f>
        <v>0</v>
      </c>
      <c r="AF46" s="509" t="n">
        <f aca="false">SUM(AF47:AF48)</f>
        <v>0</v>
      </c>
      <c r="AG46" s="510" t="n">
        <f aca="false">SUM(AG47:AG48)</f>
        <v>0</v>
      </c>
      <c r="AH46" s="444"/>
    </row>
    <row r="47" s="451" customFormat="true" ht="12" hidden="false" customHeight="true" outlineLevel="0" collapsed="false">
      <c r="A47" s="397"/>
      <c r="B47" s="465"/>
      <c r="C47" s="470"/>
      <c r="D47" s="529"/>
      <c r="E47" s="547" t="s">
        <v>475</v>
      </c>
      <c r="F47" s="555" t="n">
        <f aca="false">SUM(L47:AG47)</f>
        <v>6</v>
      </c>
      <c r="G47" s="556" t="n">
        <v>0</v>
      </c>
      <c r="H47" s="557" t="n">
        <v>0</v>
      </c>
      <c r="I47" s="557" t="n">
        <v>0</v>
      </c>
      <c r="J47" s="557" t="n">
        <v>0</v>
      </c>
      <c r="K47" s="558" t="n">
        <v>0</v>
      </c>
      <c r="L47" s="554" t="n">
        <f aca="false">SUM(G47:K47)</f>
        <v>0</v>
      </c>
      <c r="M47" s="557" t="n">
        <v>0</v>
      </c>
      <c r="N47" s="557" t="n">
        <v>0</v>
      </c>
      <c r="O47" s="557" t="n">
        <v>0</v>
      </c>
      <c r="P47" s="558" t="n">
        <v>0</v>
      </c>
      <c r="Q47" s="556" t="n">
        <v>0</v>
      </c>
      <c r="R47" s="557" t="n">
        <v>0</v>
      </c>
      <c r="S47" s="557" t="n">
        <v>0</v>
      </c>
      <c r="T47" s="557" t="n">
        <v>0</v>
      </c>
      <c r="U47" s="557" t="n">
        <v>0</v>
      </c>
      <c r="V47" s="557" t="n">
        <v>0</v>
      </c>
      <c r="W47" s="557" t="n">
        <v>1</v>
      </c>
      <c r="X47" s="557" t="n">
        <v>0</v>
      </c>
      <c r="Y47" s="557" t="n">
        <v>3</v>
      </c>
      <c r="Z47" s="557" t="n">
        <v>0</v>
      </c>
      <c r="AA47" s="557" t="n">
        <v>1</v>
      </c>
      <c r="AB47" s="557" t="n">
        <v>0</v>
      </c>
      <c r="AC47" s="557" t="n">
        <v>1</v>
      </c>
      <c r="AD47" s="557" t="n">
        <v>0</v>
      </c>
      <c r="AE47" s="557" t="n">
        <v>0</v>
      </c>
      <c r="AF47" s="557" t="n">
        <v>0</v>
      </c>
      <c r="AG47" s="558" t="n">
        <v>0</v>
      </c>
    </row>
    <row r="48" s="451" customFormat="true" ht="17.25" hidden="false" customHeight="true" outlineLevel="0" collapsed="false">
      <c r="A48" s="397"/>
      <c r="B48" s="465"/>
      <c r="C48" s="470"/>
      <c r="D48" s="529"/>
      <c r="E48" s="547" t="s">
        <v>476</v>
      </c>
      <c r="F48" s="555" t="n">
        <f aca="false">SUM(L48:AG48)</f>
        <v>7</v>
      </c>
      <c r="G48" s="556" t="n">
        <v>0</v>
      </c>
      <c r="H48" s="557" t="n">
        <v>0</v>
      </c>
      <c r="I48" s="557" t="n">
        <v>0</v>
      </c>
      <c r="J48" s="557" t="n">
        <v>0</v>
      </c>
      <c r="K48" s="558" t="n">
        <v>0</v>
      </c>
      <c r="L48" s="554" t="n">
        <f aca="false">SUM(G48:K48)</f>
        <v>0</v>
      </c>
      <c r="M48" s="557" t="n">
        <v>0</v>
      </c>
      <c r="N48" s="557" t="n">
        <v>0</v>
      </c>
      <c r="O48" s="557" t="n">
        <v>0</v>
      </c>
      <c r="P48" s="558" t="n">
        <v>0</v>
      </c>
      <c r="Q48" s="556" t="n">
        <v>0</v>
      </c>
      <c r="R48" s="557" t="n">
        <v>0</v>
      </c>
      <c r="S48" s="557" t="n">
        <v>0</v>
      </c>
      <c r="T48" s="557" t="n">
        <v>0</v>
      </c>
      <c r="U48" s="557" t="n">
        <v>0</v>
      </c>
      <c r="V48" s="557" t="n">
        <v>0</v>
      </c>
      <c r="W48" s="557" t="n">
        <v>0</v>
      </c>
      <c r="X48" s="557" t="n">
        <v>1</v>
      </c>
      <c r="Y48" s="557" t="n">
        <v>0</v>
      </c>
      <c r="Z48" s="557" t="n">
        <v>1</v>
      </c>
      <c r="AA48" s="557" t="n">
        <v>1</v>
      </c>
      <c r="AB48" s="557" t="n">
        <v>3</v>
      </c>
      <c r="AC48" s="557" t="n">
        <v>0</v>
      </c>
      <c r="AD48" s="557" t="n">
        <v>1</v>
      </c>
      <c r="AE48" s="557" t="n">
        <v>0</v>
      </c>
      <c r="AF48" s="557" t="n">
        <v>0</v>
      </c>
      <c r="AG48" s="558" t="n">
        <v>0</v>
      </c>
    </row>
    <row r="49" s="451" customFormat="true" ht="12" hidden="false" customHeight="true" outlineLevel="0" collapsed="false">
      <c r="A49" s="397" t="s">
        <v>443</v>
      </c>
      <c r="B49" s="507" t="s">
        <v>187</v>
      </c>
      <c r="C49" s="507"/>
      <c r="D49" s="338"/>
      <c r="E49" s="547" t="s">
        <v>7</v>
      </c>
      <c r="F49" s="504" t="n">
        <f aca="false">SUM(L49:AG49)</f>
        <v>24</v>
      </c>
      <c r="G49" s="508" t="n">
        <f aca="false">SUM(G50:G51)</f>
        <v>0</v>
      </c>
      <c r="H49" s="509" t="n">
        <f aca="false">SUM(H50:H51)</f>
        <v>0</v>
      </c>
      <c r="I49" s="509" t="n">
        <f aca="false">SUM(I50:I51)</f>
        <v>0</v>
      </c>
      <c r="J49" s="509" t="n">
        <f aca="false">SUM(J50:J51)</f>
        <v>0</v>
      </c>
      <c r="K49" s="510" t="n">
        <f aca="false">SUM(K50:K51)</f>
        <v>0</v>
      </c>
      <c r="L49" s="554" t="n">
        <f aca="false">SUM(L50:L51)</f>
        <v>0</v>
      </c>
      <c r="M49" s="509" t="n">
        <f aca="false">SUM(M50:M51)</f>
        <v>0</v>
      </c>
      <c r="N49" s="509" t="n">
        <f aca="false">SUM(N50:N51)</f>
        <v>1</v>
      </c>
      <c r="O49" s="509" t="n">
        <f aca="false">SUM(O50:O51)</f>
        <v>0</v>
      </c>
      <c r="P49" s="510" t="n">
        <f aca="false">SUM(P50:P51)</f>
        <v>0</v>
      </c>
      <c r="Q49" s="508" t="n">
        <f aca="false">SUM(Q50:Q51)</f>
        <v>0</v>
      </c>
      <c r="R49" s="509" t="n">
        <f aca="false">SUM(R50:R51)</f>
        <v>0</v>
      </c>
      <c r="S49" s="509" t="n">
        <f aca="false">SUM(S50:S51)</f>
        <v>0</v>
      </c>
      <c r="T49" s="509" t="n">
        <f aca="false">SUM(T50:T51)</f>
        <v>0</v>
      </c>
      <c r="U49" s="509" t="n">
        <f aca="false">SUM(U50:U51)</f>
        <v>0</v>
      </c>
      <c r="V49" s="509" t="n">
        <f aca="false">SUM(V50:V51)</f>
        <v>0</v>
      </c>
      <c r="W49" s="509" t="n">
        <f aca="false">SUM(W50:W51)</f>
        <v>1</v>
      </c>
      <c r="X49" s="509" t="n">
        <f aca="false">SUM(X50:X51)</f>
        <v>0</v>
      </c>
      <c r="Y49" s="509" t="n">
        <f aca="false">SUM(Y50:Y51)</f>
        <v>4</v>
      </c>
      <c r="Z49" s="509" t="n">
        <f aca="false">SUM(Z50:Z51)</f>
        <v>4</v>
      </c>
      <c r="AA49" s="509" t="n">
        <f aca="false">SUM(AA50:AA51)</f>
        <v>3</v>
      </c>
      <c r="AB49" s="509" t="n">
        <f aca="false">SUM(AB50:AB51)</f>
        <v>5</v>
      </c>
      <c r="AC49" s="509" t="n">
        <f aca="false">SUM(AC50:AC51)</f>
        <v>3</v>
      </c>
      <c r="AD49" s="509" t="n">
        <f aca="false">SUM(AD50:AD51)</f>
        <v>2</v>
      </c>
      <c r="AE49" s="509" t="n">
        <f aca="false">SUM(AE50:AE51)</f>
        <v>1</v>
      </c>
      <c r="AF49" s="509" t="n">
        <f aca="false">SUM(AF50:AF51)</f>
        <v>0</v>
      </c>
      <c r="AG49" s="510" t="n">
        <f aca="false">SUM(AG50:AG51)</f>
        <v>0</v>
      </c>
      <c r="AH49" s="444"/>
    </row>
    <row r="50" s="451" customFormat="true" ht="12" hidden="false" customHeight="true" outlineLevel="0" collapsed="false">
      <c r="A50" s="397"/>
      <c r="B50" s="507"/>
      <c r="C50" s="507"/>
      <c r="D50" s="529"/>
      <c r="E50" s="547" t="s">
        <v>475</v>
      </c>
      <c r="F50" s="555" t="n">
        <f aca="false">SUM(L50:AG50)</f>
        <v>13</v>
      </c>
      <c r="G50" s="556" t="n">
        <v>0</v>
      </c>
      <c r="H50" s="557" t="n">
        <v>0</v>
      </c>
      <c r="I50" s="557" t="n">
        <v>0</v>
      </c>
      <c r="J50" s="557" t="n">
        <v>0</v>
      </c>
      <c r="K50" s="558" t="n">
        <v>0</v>
      </c>
      <c r="L50" s="554" t="n">
        <f aca="false">SUM(G50:K50)</f>
        <v>0</v>
      </c>
      <c r="M50" s="557" t="n">
        <v>0</v>
      </c>
      <c r="N50" s="557" t="n">
        <v>1</v>
      </c>
      <c r="O50" s="557" t="n">
        <v>0</v>
      </c>
      <c r="P50" s="558" t="n">
        <v>0</v>
      </c>
      <c r="Q50" s="556" t="n">
        <v>0</v>
      </c>
      <c r="R50" s="557" t="n">
        <v>0</v>
      </c>
      <c r="S50" s="557" t="n">
        <v>0</v>
      </c>
      <c r="T50" s="557" t="n">
        <v>0</v>
      </c>
      <c r="U50" s="557" t="n">
        <v>0</v>
      </c>
      <c r="V50" s="557" t="n">
        <v>0</v>
      </c>
      <c r="W50" s="557" t="n">
        <v>0</v>
      </c>
      <c r="X50" s="557" t="n">
        <v>0</v>
      </c>
      <c r="Y50" s="557" t="n">
        <v>2</v>
      </c>
      <c r="Z50" s="557" t="n">
        <v>4</v>
      </c>
      <c r="AA50" s="557" t="n">
        <v>3</v>
      </c>
      <c r="AB50" s="557" t="n">
        <v>1</v>
      </c>
      <c r="AC50" s="557" t="n">
        <v>1</v>
      </c>
      <c r="AD50" s="557" t="n">
        <v>1</v>
      </c>
      <c r="AE50" s="557" t="n">
        <v>0</v>
      </c>
      <c r="AF50" s="557" t="n">
        <v>0</v>
      </c>
      <c r="AG50" s="558" t="n">
        <v>0</v>
      </c>
    </row>
    <row r="51" s="451" customFormat="true" ht="17.25" hidden="false" customHeight="true" outlineLevel="0" collapsed="false">
      <c r="A51" s="397"/>
      <c r="B51" s="507"/>
      <c r="C51" s="507"/>
      <c r="D51" s="529"/>
      <c r="E51" s="547" t="s">
        <v>476</v>
      </c>
      <c r="F51" s="555" t="n">
        <f aca="false">SUM(L51:AG51)</f>
        <v>11</v>
      </c>
      <c r="G51" s="556" t="n">
        <v>0</v>
      </c>
      <c r="H51" s="557" t="n">
        <v>0</v>
      </c>
      <c r="I51" s="557" t="n">
        <v>0</v>
      </c>
      <c r="J51" s="557" t="n">
        <v>0</v>
      </c>
      <c r="K51" s="558" t="n">
        <v>0</v>
      </c>
      <c r="L51" s="554" t="n">
        <f aca="false">SUM(G51:K51)</f>
        <v>0</v>
      </c>
      <c r="M51" s="557" t="n">
        <v>0</v>
      </c>
      <c r="N51" s="557" t="n">
        <v>0</v>
      </c>
      <c r="O51" s="557" t="n">
        <v>0</v>
      </c>
      <c r="P51" s="558" t="n">
        <v>0</v>
      </c>
      <c r="Q51" s="556" t="n">
        <v>0</v>
      </c>
      <c r="R51" s="557" t="n">
        <v>0</v>
      </c>
      <c r="S51" s="557" t="n">
        <v>0</v>
      </c>
      <c r="T51" s="557" t="n">
        <v>0</v>
      </c>
      <c r="U51" s="557" t="n">
        <v>0</v>
      </c>
      <c r="V51" s="557" t="n">
        <v>0</v>
      </c>
      <c r="W51" s="557" t="n">
        <v>1</v>
      </c>
      <c r="X51" s="557" t="n">
        <v>0</v>
      </c>
      <c r="Y51" s="557" t="n">
        <v>2</v>
      </c>
      <c r="Z51" s="557" t="n">
        <v>0</v>
      </c>
      <c r="AA51" s="557" t="n">
        <v>0</v>
      </c>
      <c r="AB51" s="557" t="n">
        <v>4</v>
      </c>
      <c r="AC51" s="557" t="n">
        <v>2</v>
      </c>
      <c r="AD51" s="557" t="n">
        <v>1</v>
      </c>
      <c r="AE51" s="557" t="n">
        <v>1</v>
      </c>
      <c r="AF51" s="557" t="n">
        <v>0</v>
      </c>
      <c r="AG51" s="558" t="n">
        <v>0</v>
      </c>
    </row>
    <row r="52" s="451" customFormat="true" ht="12" hidden="false" customHeight="true" outlineLevel="0" collapsed="false">
      <c r="A52" s="397" t="s">
        <v>444</v>
      </c>
      <c r="B52" s="507" t="s">
        <v>371</v>
      </c>
      <c r="C52" s="507"/>
      <c r="D52" s="338"/>
      <c r="E52" s="547" t="s">
        <v>7</v>
      </c>
      <c r="F52" s="504" t="n">
        <f aca="false">SUM(L52:AG52)</f>
        <v>22</v>
      </c>
      <c r="G52" s="508" t="n">
        <f aca="false">SUM(G53:G54)</f>
        <v>0</v>
      </c>
      <c r="H52" s="509" t="n">
        <f aca="false">SUM(H53:H54)</f>
        <v>0</v>
      </c>
      <c r="I52" s="509" t="n">
        <f aca="false">SUM(I53:I54)</f>
        <v>0</v>
      </c>
      <c r="J52" s="509" t="n">
        <f aca="false">SUM(J53:J54)</f>
        <v>0</v>
      </c>
      <c r="K52" s="510" t="n">
        <f aca="false">SUM(K53:K54)</f>
        <v>0</v>
      </c>
      <c r="L52" s="554" t="n">
        <f aca="false">SUM(L53:L54)</f>
        <v>0</v>
      </c>
      <c r="M52" s="509" t="n">
        <f aca="false">SUM(M53:M54)</f>
        <v>0</v>
      </c>
      <c r="N52" s="509" t="n">
        <f aca="false">SUM(N53:N54)</f>
        <v>0</v>
      </c>
      <c r="O52" s="509" t="n">
        <f aca="false">SUM(O53:O54)</f>
        <v>0</v>
      </c>
      <c r="P52" s="510" t="n">
        <f aca="false">SUM(P53:P54)</f>
        <v>0</v>
      </c>
      <c r="Q52" s="508" t="n">
        <f aca="false">SUM(Q53:Q54)</f>
        <v>0</v>
      </c>
      <c r="R52" s="509" t="n">
        <f aca="false">SUM(R53:R54)</f>
        <v>0</v>
      </c>
      <c r="S52" s="509" t="n">
        <f aca="false">SUM(S53:S54)</f>
        <v>0</v>
      </c>
      <c r="T52" s="509" t="n">
        <f aca="false">SUM(T53:T54)</f>
        <v>0</v>
      </c>
      <c r="U52" s="509" t="n">
        <f aca="false">SUM(U53:U54)</f>
        <v>0</v>
      </c>
      <c r="V52" s="509" t="n">
        <f aca="false">SUM(V53:V54)</f>
        <v>0</v>
      </c>
      <c r="W52" s="509" t="n">
        <f aca="false">SUM(W53:W54)</f>
        <v>0</v>
      </c>
      <c r="X52" s="509" t="n">
        <f aca="false">SUM(X53:X54)</f>
        <v>0</v>
      </c>
      <c r="Y52" s="509" t="n">
        <f aca="false">SUM(Y53:Y54)</f>
        <v>3</v>
      </c>
      <c r="Z52" s="509" t="n">
        <f aca="false">SUM(Z53:Z54)</f>
        <v>1</v>
      </c>
      <c r="AA52" s="509" t="n">
        <f aca="false">SUM(AA53:AA54)</f>
        <v>2</v>
      </c>
      <c r="AB52" s="509" t="n">
        <f aca="false">SUM(AB53:AB54)</f>
        <v>6</v>
      </c>
      <c r="AC52" s="509" t="n">
        <f aca="false">SUM(AC53:AC54)</f>
        <v>6</v>
      </c>
      <c r="AD52" s="509" t="n">
        <f aca="false">SUM(AD53:AD54)</f>
        <v>2</v>
      </c>
      <c r="AE52" s="509" t="n">
        <f aca="false">SUM(AE53:AE54)</f>
        <v>2</v>
      </c>
      <c r="AF52" s="509" t="n">
        <f aca="false">SUM(AF53:AF54)</f>
        <v>0</v>
      </c>
      <c r="AG52" s="510" t="n">
        <f aca="false">SUM(AG53:AG54)</f>
        <v>0</v>
      </c>
      <c r="AH52" s="444"/>
    </row>
    <row r="53" s="451" customFormat="true" ht="12" hidden="false" customHeight="true" outlineLevel="0" collapsed="false">
      <c r="A53" s="397"/>
      <c r="B53" s="507"/>
      <c r="C53" s="507"/>
      <c r="D53" s="529"/>
      <c r="E53" s="547" t="s">
        <v>475</v>
      </c>
      <c r="F53" s="555" t="n">
        <f aca="false">SUM(L53:AG53)</f>
        <v>11</v>
      </c>
      <c r="G53" s="556" t="n">
        <v>0</v>
      </c>
      <c r="H53" s="557" t="n">
        <v>0</v>
      </c>
      <c r="I53" s="557" t="n">
        <v>0</v>
      </c>
      <c r="J53" s="557" t="n">
        <v>0</v>
      </c>
      <c r="K53" s="558" t="n">
        <v>0</v>
      </c>
      <c r="L53" s="554" t="n">
        <f aca="false">SUM(G53:K53)</f>
        <v>0</v>
      </c>
      <c r="M53" s="557" t="n">
        <v>0</v>
      </c>
      <c r="N53" s="557" t="n">
        <v>0</v>
      </c>
      <c r="O53" s="557" t="n">
        <v>0</v>
      </c>
      <c r="P53" s="558" t="n">
        <v>0</v>
      </c>
      <c r="Q53" s="556" t="n">
        <v>0</v>
      </c>
      <c r="R53" s="557" t="n">
        <v>0</v>
      </c>
      <c r="S53" s="557" t="n">
        <v>0</v>
      </c>
      <c r="T53" s="557" t="n">
        <v>0</v>
      </c>
      <c r="U53" s="557" t="n">
        <v>0</v>
      </c>
      <c r="V53" s="557" t="n">
        <v>0</v>
      </c>
      <c r="W53" s="557" t="n">
        <v>0</v>
      </c>
      <c r="X53" s="557" t="n">
        <v>0</v>
      </c>
      <c r="Y53" s="557" t="n">
        <v>3</v>
      </c>
      <c r="Z53" s="557" t="n">
        <v>1</v>
      </c>
      <c r="AA53" s="557" t="n">
        <v>1</v>
      </c>
      <c r="AB53" s="557" t="n">
        <v>5</v>
      </c>
      <c r="AC53" s="557" t="n">
        <v>1</v>
      </c>
      <c r="AD53" s="557" t="n">
        <v>0</v>
      </c>
      <c r="AE53" s="557" t="n">
        <v>0</v>
      </c>
      <c r="AF53" s="557" t="n">
        <v>0</v>
      </c>
      <c r="AG53" s="558" t="n">
        <v>0</v>
      </c>
    </row>
    <row r="54" s="451" customFormat="true" ht="17.25" hidden="false" customHeight="true" outlineLevel="0" collapsed="false">
      <c r="A54" s="397"/>
      <c r="B54" s="507"/>
      <c r="C54" s="507"/>
      <c r="D54" s="529"/>
      <c r="E54" s="547" t="s">
        <v>476</v>
      </c>
      <c r="F54" s="555" t="n">
        <f aca="false">SUM(L54:AG54)</f>
        <v>11</v>
      </c>
      <c r="G54" s="556" t="n">
        <v>0</v>
      </c>
      <c r="H54" s="557" t="n">
        <v>0</v>
      </c>
      <c r="I54" s="557" t="n">
        <v>0</v>
      </c>
      <c r="J54" s="557" t="n">
        <v>0</v>
      </c>
      <c r="K54" s="558" t="n">
        <v>0</v>
      </c>
      <c r="L54" s="554" t="n">
        <f aca="false">SUM(G54:K54)</f>
        <v>0</v>
      </c>
      <c r="M54" s="557" t="n">
        <v>0</v>
      </c>
      <c r="N54" s="557" t="n">
        <v>0</v>
      </c>
      <c r="O54" s="557" t="n">
        <v>0</v>
      </c>
      <c r="P54" s="558" t="n">
        <v>0</v>
      </c>
      <c r="Q54" s="556" t="n">
        <v>0</v>
      </c>
      <c r="R54" s="557" t="n">
        <v>0</v>
      </c>
      <c r="S54" s="557" t="n">
        <v>0</v>
      </c>
      <c r="T54" s="557" t="n">
        <v>0</v>
      </c>
      <c r="U54" s="557" t="n">
        <v>0</v>
      </c>
      <c r="V54" s="557" t="n">
        <v>0</v>
      </c>
      <c r="W54" s="557" t="n">
        <v>0</v>
      </c>
      <c r="X54" s="557" t="n">
        <v>0</v>
      </c>
      <c r="Y54" s="557" t="n">
        <v>0</v>
      </c>
      <c r="Z54" s="557" t="n">
        <v>0</v>
      </c>
      <c r="AA54" s="557" t="n">
        <v>1</v>
      </c>
      <c r="AB54" s="557" t="n">
        <v>1</v>
      </c>
      <c r="AC54" s="557" t="n">
        <v>5</v>
      </c>
      <c r="AD54" s="557" t="n">
        <v>2</v>
      </c>
      <c r="AE54" s="557" t="n">
        <v>2</v>
      </c>
      <c r="AF54" s="557" t="n">
        <v>0</v>
      </c>
      <c r="AG54" s="558" t="n">
        <v>0</v>
      </c>
    </row>
    <row r="55" s="451" customFormat="true" ht="12" hidden="false" customHeight="true" outlineLevel="0" collapsed="false">
      <c r="A55" s="397" t="s">
        <v>445</v>
      </c>
      <c r="B55" s="515" t="s">
        <v>446</v>
      </c>
      <c r="C55" s="515"/>
      <c r="D55" s="338"/>
      <c r="E55" s="547" t="s">
        <v>7</v>
      </c>
      <c r="F55" s="504" t="n">
        <f aca="false">SUM(L55:AG55)</f>
        <v>220</v>
      </c>
      <c r="G55" s="508" t="n">
        <f aca="false">SUM(G56:G57)</f>
        <v>0</v>
      </c>
      <c r="H55" s="509" t="n">
        <f aca="false">SUM(H56:H57)</f>
        <v>0</v>
      </c>
      <c r="I55" s="509" t="n">
        <f aca="false">SUM(I56:I57)</f>
        <v>0</v>
      </c>
      <c r="J55" s="509" t="n">
        <f aca="false">SUM(J56:J57)</f>
        <v>0</v>
      </c>
      <c r="K55" s="510" t="n">
        <f aca="false">SUM(K56:K57)</f>
        <v>0</v>
      </c>
      <c r="L55" s="554" t="n">
        <f aca="false">SUM(L56:L57)</f>
        <v>0</v>
      </c>
      <c r="M55" s="509" t="n">
        <f aca="false">SUM(M56:M57)</f>
        <v>0</v>
      </c>
      <c r="N55" s="509" t="n">
        <f aca="false">SUM(N56:N57)</f>
        <v>0</v>
      </c>
      <c r="O55" s="509" t="n">
        <f aca="false">SUM(O56:O57)</f>
        <v>0</v>
      </c>
      <c r="P55" s="510" t="n">
        <f aca="false">SUM(P56:P57)</f>
        <v>0</v>
      </c>
      <c r="Q55" s="508" t="n">
        <f aca="false">SUM(Q56:Q57)</f>
        <v>0</v>
      </c>
      <c r="R55" s="509" t="n">
        <f aca="false">SUM(R56:R57)</f>
        <v>1</v>
      </c>
      <c r="S55" s="509" t="n">
        <f aca="false">SUM(S56:S57)</f>
        <v>2</v>
      </c>
      <c r="T55" s="509" t="n">
        <f aca="false">SUM(T56:T57)</f>
        <v>2</v>
      </c>
      <c r="U55" s="509" t="n">
        <f aca="false">SUM(U56:U57)</f>
        <v>3</v>
      </c>
      <c r="V55" s="509" t="n">
        <f aca="false">SUM(V56:V57)</f>
        <v>2</v>
      </c>
      <c r="W55" s="509" t="n">
        <f aca="false">SUM(W56:W57)</f>
        <v>3</v>
      </c>
      <c r="X55" s="509" t="n">
        <f aca="false">SUM(X56:X57)</f>
        <v>0</v>
      </c>
      <c r="Y55" s="509" t="n">
        <f aca="false">SUM(Y56:Y57)</f>
        <v>11</v>
      </c>
      <c r="Z55" s="509" t="n">
        <f aca="false">SUM(Z56:Z57)</f>
        <v>16</v>
      </c>
      <c r="AA55" s="509" t="n">
        <f aca="false">SUM(AA56:AA57)</f>
        <v>23</v>
      </c>
      <c r="AB55" s="509" t="n">
        <f aca="false">SUM(AB56:AB57)</f>
        <v>38</v>
      </c>
      <c r="AC55" s="509" t="n">
        <f aca="false">SUM(AC56:AC57)</f>
        <v>42</v>
      </c>
      <c r="AD55" s="509" t="n">
        <f aca="false">SUM(AD56:AD57)</f>
        <v>52</v>
      </c>
      <c r="AE55" s="509" t="n">
        <f aca="false">SUM(AE56:AE57)</f>
        <v>19</v>
      </c>
      <c r="AF55" s="509" t="n">
        <f aca="false">SUM(AF56:AF57)</f>
        <v>6</v>
      </c>
      <c r="AG55" s="510" t="n">
        <f aca="false">SUM(AG56:AG57)</f>
        <v>0</v>
      </c>
      <c r="AH55" s="444"/>
    </row>
    <row r="56" s="451" customFormat="true" ht="12" hidden="false" customHeight="true" outlineLevel="0" collapsed="false">
      <c r="A56" s="397"/>
      <c r="B56" s="515"/>
      <c r="C56" s="515"/>
      <c r="D56" s="529"/>
      <c r="E56" s="547" t="s">
        <v>475</v>
      </c>
      <c r="F56" s="555" t="n">
        <f aca="false">SUM(L56:AG56)</f>
        <v>106</v>
      </c>
      <c r="G56" s="556" t="n">
        <v>0</v>
      </c>
      <c r="H56" s="557" t="n">
        <v>0</v>
      </c>
      <c r="I56" s="557" t="n">
        <v>0</v>
      </c>
      <c r="J56" s="557" t="n">
        <v>0</v>
      </c>
      <c r="K56" s="558" t="n">
        <v>0</v>
      </c>
      <c r="L56" s="554" t="n">
        <f aca="false">SUM(G56:K56)</f>
        <v>0</v>
      </c>
      <c r="M56" s="557" t="n">
        <v>0</v>
      </c>
      <c r="N56" s="557" t="n">
        <v>0</v>
      </c>
      <c r="O56" s="557" t="n">
        <v>0</v>
      </c>
      <c r="P56" s="558" t="n">
        <v>0</v>
      </c>
      <c r="Q56" s="556" t="n">
        <v>0</v>
      </c>
      <c r="R56" s="557" t="n">
        <v>1</v>
      </c>
      <c r="S56" s="557" t="n">
        <v>1</v>
      </c>
      <c r="T56" s="557" t="n">
        <v>2</v>
      </c>
      <c r="U56" s="557" t="n">
        <v>2</v>
      </c>
      <c r="V56" s="557" t="n">
        <v>2</v>
      </c>
      <c r="W56" s="557" t="n">
        <v>3</v>
      </c>
      <c r="X56" s="557" t="n">
        <v>0</v>
      </c>
      <c r="Y56" s="557" t="n">
        <v>9</v>
      </c>
      <c r="Z56" s="557" t="n">
        <v>12</v>
      </c>
      <c r="AA56" s="557" t="n">
        <v>13</v>
      </c>
      <c r="AB56" s="557" t="n">
        <v>22</v>
      </c>
      <c r="AC56" s="557" t="n">
        <v>14</v>
      </c>
      <c r="AD56" s="557" t="n">
        <v>22</v>
      </c>
      <c r="AE56" s="557" t="n">
        <v>2</v>
      </c>
      <c r="AF56" s="557" t="n">
        <v>1</v>
      </c>
      <c r="AG56" s="558" t="n">
        <v>0</v>
      </c>
    </row>
    <row r="57" s="451" customFormat="true" ht="17.25" hidden="false" customHeight="true" outlineLevel="0" collapsed="false">
      <c r="A57" s="406"/>
      <c r="B57" s="515"/>
      <c r="C57" s="515"/>
      <c r="D57" s="564"/>
      <c r="E57" s="565" t="s">
        <v>476</v>
      </c>
      <c r="F57" s="566" t="n">
        <f aca="false">SUM(L57:AG57)</f>
        <v>114</v>
      </c>
      <c r="G57" s="556" t="n">
        <v>0</v>
      </c>
      <c r="H57" s="557" t="n">
        <v>0</v>
      </c>
      <c r="I57" s="557" t="n">
        <v>0</v>
      </c>
      <c r="J57" s="557" t="n">
        <v>0</v>
      </c>
      <c r="K57" s="558" t="n">
        <v>0</v>
      </c>
      <c r="L57" s="567" t="n">
        <f aca="false">SUM(G57:K57)</f>
        <v>0</v>
      </c>
      <c r="M57" s="557" t="n">
        <v>0</v>
      </c>
      <c r="N57" s="557" t="n">
        <v>0</v>
      </c>
      <c r="O57" s="557" t="n">
        <v>0</v>
      </c>
      <c r="P57" s="558" t="n">
        <v>0</v>
      </c>
      <c r="Q57" s="556" t="n">
        <v>0</v>
      </c>
      <c r="R57" s="557" t="n">
        <v>0</v>
      </c>
      <c r="S57" s="557" t="n">
        <v>1</v>
      </c>
      <c r="T57" s="557" t="n">
        <v>0</v>
      </c>
      <c r="U57" s="557" t="n">
        <v>1</v>
      </c>
      <c r="V57" s="557" t="n">
        <v>0</v>
      </c>
      <c r="W57" s="557" t="n">
        <v>0</v>
      </c>
      <c r="X57" s="557" t="n">
        <v>0</v>
      </c>
      <c r="Y57" s="557" t="n">
        <v>2</v>
      </c>
      <c r="Z57" s="557" t="n">
        <v>4</v>
      </c>
      <c r="AA57" s="557" t="n">
        <v>10</v>
      </c>
      <c r="AB57" s="557" t="n">
        <v>16</v>
      </c>
      <c r="AC57" s="557" t="n">
        <v>28</v>
      </c>
      <c r="AD57" s="557" t="n">
        <v>30</v>
      </c>
      <c r="AE57" s="557" t="n">
        <v>17</v>
      </c>
      <c r="AF57" s="557" t="n">
        <v>5</v>
      </c>
      <c r="AG57" s="558" t="n">
        <v>0</v>
      </c>
    </row>
    <row r="58" s="529" customFormat="true" ht="18.75" hidden="false" customHeight="true" outlineLevel="0" collapsed="false">
      <c r="A58" s="520" t="s">
        <v>447</v>
      </c>
      <c r="B58" s="521" t="s">
        <v>477</v>
      </c>
      <c r="C58" s="522" t="s">
        <v>374</v>
      </c>
      <c r="D58" s="523"/>
      <c r="E58" s="568" t="s">
        <v>7</v>
      </c>
      <c r="F58" s="525" t="n">
        <f aca="false">SUM(L58:AG58)</f>
        <v>26</v>
      </c>
      <c r="G58" s="526" t="n">
        <f aca="false">SUM(G59:G60)</f>
        <v>0</v>
      </c>
      <c r="H58" s="527" t="n">
        <f aca="false">SUM(H59:H60)</f>
        <v>0</v>
      </c>
      <c r="I58" s="527" t="n">
        <f aca="false">SUM(I59:I60)</f>
        <v>0</v>
      </c>
      <c r="J58" s="527" t="n">
        <f aca="false">SUM(J59:J60)</f>
        <v>0</v>
      </c>
      <c r="K58" s="528" t="n">
        <f aca="false">SUM(K59:K60)</f>
        <v>0</v>
      </c>
      <c r="L58" s="526" t="n">
        <f aca="false">SUM(L59:L60)</f>
        <v>0</v>
      </c>
      <c r="M58" s="527" t="n">
        <f aca="false">SUM(M59:M60)</f>
        <v>0</v>
      </c>
      <c r="N58" s="527" t="n">
        <f aca="false">SUM(N59:N60)</f>
        <v>0</v>
      </c>
      <c r="O58" s="527" t="n">
        <f aca="false">SUM(O59:O60)</f>
        <v>0</v>
      </c>
      <c r="P58" s="528" t="n">
        <f aca="false">SUM(P59:P60)</f>
        <v>0</v>
      </c>
      <c r="Q58" s="526" t="n">
        <f aca="false">SUM(Q59:Q60)</f>
        <v>0</v>
      </c>
      <c r="R58" s="527" t="n">
        <f aca="false">SUM(R59:R60)</f>
        <v>0</v>
      </c>
      <c r="S58" s="527" t="n">
        <f aca="false">SUM(S59:S60)</f>
        <v>0</v>
      </c>
      <c r="T58" s="527" t="n">
        <f aca="false">SUM(T59:T60)</f>
        <v>1</v>
      </c>
      <c r="U58" s="527" t="n">
        <f aca="false">SUM(U59:U60)</f>
        <v>1</v>
      </c>
      <c r="V58" s="527" t="n">
        <f aca="false">SUM(V59:V60)</f>
        <v>1</v>
      </c>
      <c r="W58" s="527" t="n">
        <f aca="false">SUM(W59:W60)</f>
        <v>1</v>
      </c>
      <c r="X58" s="527" t="n">
        <f aca="false">SUM(X59:X60)</f>
        <v>0</v>
      </c>
      <c r="Y58" s="527" t="n">
        <f aca="false">SUM(Y59:Y60)</f>
        <v>2</v>
      </c>
      <c r="Z58" s="527" t="n">
        <f aca="false">SUM(Z59:Z60)</f>
        <v>3</v>
      </c>
      <c r="AA58" s="527" t="n">
        <f aca="false">SUM(AA59:AA60)</f>
        <v>5</v>
      </c>
      <c r="AB58" s="527" t="n">
        <f aca="false">SUM(AB59:AB60)</f>
        <v>3</v>
      </c>
      <c r="AC58" s="527" t="n">
        <f aca="false">SUM(AC59:AC60)</f>
        <v>5</v>
      </c>
      <c r="AD58" s="527" t="n">
        <f aca="false">SUM(AD59:AD60)</f>
        <v>4</v>
      </c>
      <c r="AE58" s="527" t="n">
        <f aca="false">SUM(AE59:AE60)</f>
        <v>0</v>
      </c>
      <c r="AF58" s="527" t="n">
        <f aca="false">SUM(AF59:AF60)</f>
        <v>0</v>
      </c>
      <c r="AG58" s="528" t="n">
        <f aca="false">SUM(AG59:AG60)</f>
        <v>0</v>
      </c>
      <c r="AH58" s="435"/>
    </row>
    <row r="59" s="451" customFormat="true" ht="12" hidden="false" customHeight="true" outlineLevel="0" collapsed="false">
      <c r="A59" s="397"/>
      <c r="B59" s="530"/>
      <c r="C59" s="487"/>
      <c r="D59" s="529"/>
      <c r="E59" s="547" t="s">
        <v>475</v>
      </c>
      <c r="F59" s="555" t="n">
        <f aca="false">SUM(L59:AG59)</f>
        <v>19</v>
      </c>
      <c r="G59" s="556" t="n">
        <v>0</v>
      </c>
      <c r="H59" s="557" t="n">
        <v>0</v>
      </c>
      <c r="I59" s="557" t="n">
        <v>0</v>
      </c>
      <c r="J59" s="557" t="n">
        <v>0</v>
      </c>
      <c r="K59" s="558" t="n">
        <v>0</v>
      </c>
      <c r="L59" s="554" t="n">
        <f aca="false">SUM(G59:K59)</f>
        <v>0</v>
      </c>
      <c r="M59" s="557" t="n">
        <v>0</v>
      </c>
      <c r="N59" s="557" t="n">
        <v>0</v>
      </c>
      <c r="O59" s="557" t="n">
        <v>0</v>
      </c>
      <c r="P59" s="558" t="n">
        <v>0</v>
      </c>
      <c r="Q59" s="556" t="n">
        <v>0</v>
      </c>
      <c r="R59" s="557" t="n">
        <v>0</v>
      </c>
      <c r="S59" s="557" t="n">
        <v>0</v>
      </c>
      <c r="T59" s="557" t="n">
        <v>1</v>
      </c>
      <c r="U59" s="557" t="n">
        <v>1</v>
      </c>
      <c r="V59" s="557" t="n">
        <v>1</v>
      </c>
      <c r="W59" s="557" t="n">
        <v>1</v>
      </c>
      <c r="X59" s="557" t="n">
        <v>0</v>
      </c>
      <c r="Y59" s="557" t="n">
        <v>1</v>
      </c>
      <c r="Z59" s="557" t="n">
        <v>3</v>
      </c>
      <c r="AA59" s="557" t="n">
        <v>4</v>
      </c>
      <c r="AB59" s="557" t="n">
        <v>3</v>
      </c>
      <c r="AC59" s="557" t="n">
        <v>2</v>
      </c>
      <c r="AD59" s="557" t="n">
        <v>2</v>
      </c>
      <c r="AE59" s="557" t="n">
        <v>0</v>
      </c>
      <c r="AF59" s="557" t="n">
        <v>0</v>
      </c>
      <c r="AG59" s="558" t="n">
        <v>0</v>
      </c>
    </row>
    <row r="60" s="451" customFormat="true" ht="17.25" hidden="false" customHeight="true" outlineLevel="0" collapsed="false">
      <c r="A60" s="397"/>
      <c r="B60" s="530"/>
      <c r="C60" s="487"/>
      <c r="D60" s="529"/>
      <c r="E60" s="547" t="s">
        <v>476</v>
      </c>
      <c r="F60" s="555" t="n">
        <f aca="false">SUM(L60:AG60)</f>
        <v>7</v>
      </c>
      <c r="G60" s="556" t="n">
        <v>0</v>
      </c>
      <c r="H60" s="557" t="n">
        <v>0</v>
      </c>
      <c r="I60" s="557" t="n">
        <v>0</v>
      </c>
      <c r="J60" s="557" t="n">
        <v>0</v>
      </c>
      <c r="K60" s="558" t="n">
        <v>0</v>
      </c>
      <c r="L60" s="554" t="n">
        <f aca="false">SUM(G60:K60)</f>
        <v>0</v>
      </c>
      <c r="M60" s="557" t="n">
        <v>0</v>
      </c>
      <c r="N60" s="557" t="n">
        <v>0</v>
      </c>
      <c r="O60" s="557" t="n">
        <v>0</v>
      </c>
      <c r="P60" s="558" t="n">
        <v>0</v>
      </c>
      <c r="Q60" s="556" t="n">
        <v>0</v>
      </c>
      <c r="R60" s="557" t="n">
        <v>0</v>
      </c>
      <c r="S60" s="557" t="n">
        <v>0</v>
      </c>
      <c r="T60" s="557" t="n">
        <v>0</v>
      </c>
      <c r="U60" s="557" t="n">
        <v>0</v>
      </c>
      <c r="V60" s="557" t="n">
        <v>0</v>
      </c>
      <c r="W60" s="557" t="n">
        <v>0</v>
      </c>
      <c r="X60" s="557" t="n">
        <v>0</v>
      </c>
      <c r="Y60" s="557" t="n">
        <v>1</v>
      </c>
      <c r="Z60" s="557" t="n">
        <v>0</v>
      </c>
      <c r="AA60" s="557" t="n">
        <v>1</v>
      </c>
      <c r="AB60" s="557" t="n">
        <v>0</v>
      </c>
      <c r="AC60" s="557" t="n">
        <v>3</v>
      </c>
      <c r="AD60" s="557" t="n">
        <v>2</v>
      </c>
      <c r="AE60" s="557" t="n">
        <v>0</v>
      </c>
      <c r="AF60" s="557" t="n">
        <v>0</v>
      </c>
      <c r="AG60" s="558" t="n">
        <v>0</v>
      </c>
    </row>
    <row r="61" s="451" customFormat="true" ht="12" hidden="false" customHeight="true" outlineLevel="0" collapsed="false">
      <c r="A61" s="397" t="s">
        <v>448</v>
      </c>
      <c r="B61" s="465"/>
      <c r="C61" s="469" t="s">
        <v>449</v>
      </c>
      <c r="D61" s="467"/>
      <c r="E61" s="547" t="s">
        <v>7</v>
      </c>
      <c r="F61" s="504" t="n">
        <f aca="false">SUM(L61:AG61)</f>
        <v>28</v>
      </c>
      <c r="G61" s="508" t="n">
        <f aca="false">SUM(G62:G63)</f>
        <v>0</v>
      </c>
      <c r="H61" s="509" t="n">
        <f aca="false">SUM(H62:H63)</f>
        <v>0</v>
      </c>
      <c r="I61" s="509" t="n">
        <f aca="false">SUM(I62:I63)</f>
        <v>0</v>
      </c>
      <c r="J61" s="509" t="n">
        <f aca="false">SUM(J62:J63)</f>
        <v>0</v>
      </c>
      <c r="K61" s="510" t="n">
        <f aca="false">SUM(K62:K63)</f>
        <v>0</v>
      </c>
      <c r="L61" s="554" t="n">
        <f aca="false">SUM(L62:L63)</f>
        <v>0</v>
      </c>
      <c r="M61" s="509" t="n">
        <f aca="false">SUM(M62:M63)</f>
        <v>0</v>
      </c>
      <c r="N61" s="509" t="n">
        <f aca="false">SUM(N62:N63)</f>
        <v>0</v>
      </c>
      <c r="O61" s="509" t="n">
        <f aca="false">SUM(O62:O63)</f>
        <v>0</v>
      </c>
      <c r="P61" s="510" t="n">
        <f aca="false">SUM(P62:P63)</f>
        <v>0</v>
      </c>
      <c r="Q61" s="508" t="n">
        <f aca="false">SUM(Q62:Q63)</f>
        <v>0</v>
      </c>
      <c r="R61" s="509" t="n">
        <f aca="false">SUM(R62:R63)</f>
        <v>0</v>
      </c>
      <c r="S61" s="509" t="n">
        <f aca="false">SUM(S62:S63)</f>
        <v>1</v>
      </c>
      <c r="T61" s="509" t="n">
        <f aca="false">SUM(T62:T63)</f>
        <v>0</v>
      </c>
      <c r="U61" s="509" t="n">
        <f aca="false">SUM(U62:U63)</f>
        <v>1</v>
      </c>
      <c r="V61" s="509" t="n">
        <f aca="false">SUM(V62:V63)</f>
        <v>1</v>
      </c>
      <c r="W61" s="509" t="n">
        <f aca="false">SUM(W62:W63)</f>
        <v>1</v>
      </c>
      <c r="X61" s="509" t="n">
        <f aca="false">SUM(X62:X63)</f>
        <v>0</v>
      </c>
      <c r="Y61" s="509" t="n">
        <f aca="false">SUM(Y62:Y63)</f>
        <v>2</v>
      </c>
      <c r="Z61" s="509" t="n">
        <f aca="false">SUM(Z62:Z63)</f>
        <v>3</v>
      </c>
      <c r="AA61" s="509" t="n">
        <f aca="false">SUM(AA62:AA63)</f>
        <v>3</v>
      </c>
      <c r="AB61" s="509" t="n">
        <f aca="false">SUM(AB62:AB63)</f>
        <v>7</v>
      </c>
      <c r="AC61" s="509" t="n">
        <f aca="false">SUM(AC62:AC63)</f>
        <v>2</v>
      </c>
      <c r="AD61" s="509" t="n">
        <f aca="false">SUM(AD62:AD63)</f>
        <v>4</v>
      </c>
      <c r="AE61" s="509" t="n">
        <f aca="false">SUM(AE62:AE63)</f>
        <v>3</v>
      </c>
      <c r="AF61" s="509" t="n">
        <f aca="false">SUM(AF62:AF63)</f>
        <v>0</v>
      </c>
      <c r="AG61" s="510" t="n">
        <f aca="false">SUM(AG62:AG63)</f>
        <v>0</v>
      </c>
      <c r="AH61" s="444"/>
    </row>
    <row r="62" s="451" customFormat="true" ht="12" hidden="false" customHeight="true" outlineLevel="0" collapsed="false">
      <c r="A62" s="397"/>
      <c r="B62" s="465"/>
      <c r="C62" s="469"/>
      <c r="D62" s="529"/>
      <c r="E62" s="547" t="s">
        <v>475</v>
      </c>
      <c r="F62" s="555" t="n">
        <f aca="false">SUM(L62:AG62)</f>
        <v>18</v>
      </c>
      <c r="G62" s="556" t="n">
        <v>0</v>
      </c>
      <c r="H62" s="557" t="n">
        <v>0</v>
      </c>
      <c r="I62" s="557" t="n">
        <v>0</v>
      </c>
      <c r="J62" s="557" t="n">
        <v>0</v>
      </c>
      <c r="K62" s="558" t="n">
        <v>0</v>
      </c>
      <c r="L62" s="554" t="n">
        <f aca="false">SUM(G62:K62)</f>
        <v>0</v>
      </c>
      <c r="M62" s="557" t="n">
        <v>0</v>
      </c>
      <c r="N62" s="557" t="n">
        <v>0</v>
      </c>
      <c r="O62" s="557" t="n">
        <v>0</v>
      </c>
      <c r="P62" s="558" t="n">
        <v>0</v>
      </c>
      <c r="Q62" s="556" t="n">
        <v>0</v>
      </c>
      <c r="R62" s="557" t="n">
        <v>0</v>
      </c>
      <c r="S62" s="557" t="n">
        <v>1</v>
      </c>
      <c r="T62" s="557" t="n">
        <v>0</v>
      </c>
      <c r="U62" s="557" t="n">
        <v>1</v>
      </c>
      <c r="V62" s="557" t="n">
        <v>1</v>
      </c>
      <c r="W62" s="557" t="n">
        <v>1</v>
      </c>
      <c r="X62" s="557" t="n">
        <v>0</v>
      </c>
      <c r="Y62" s="557" t="n">
        <v>2</v>
      </c>
      <c r="Z62" s="557" t="n">
        <v>2</v>
      </c>
      <c r="AA62" s="557" t="n">
        <v>2</v>
      </c>
      <c r="AB62" s="557" t="n">
        <v>6</v>
      </c>
      <c r="AC62" s="557" t="n">
        <v>0</v>
      </c>
      <c r="AD62" s="557" t="n">
        <v>2</v>
      </c>
      <c r="AE62" s="557" t="n">
        <v>0</v>
      </c>
      <c r="AF62" s="557" t="n">
        <v>0</v>
      </c>
      <c r="AG62" s="558" t="n">
        <v>0</v>
      </c>
    </row>
    <row r="63" s="451" customFormat="true" ht="17.25" hidden="false" customHeight="true" outlineLevel="0" collapsed="false">
      <c r="A63" s="397"/>
      <c r="B63" s="465"/>
      <c r="C63" s="469"/>
      <c r="D63" s="529"/>
      <c r="E63" s="547" t="s">
        <v>476</v>
      </c>
      <c r="F63" s="555" t="n">
        <f aca="false">SUM(L63:AG63)</f>
        <v>10</v>
      </c>
      <c r="G63" s="556" t="n">
        <v>0</v>
      </c>
      <c r="H63" s="557" t="n">
        <v>0</v>
      </c>
      <c r="I63" s="557" t="n">
        <v>0</v>
      </c>
      <c r="J63" s="557" t="n">
        <v>0</v>
      </c>
      <c r="K63" s="558" t="n">
        <v>0</v>
      </c>
      <c r="L63" s="554" t="n">
        <f aca="false">SUM(G63:K63)</f>
        <v>0</v>
      </c>
      <c r="M63" s="557" t="n">
        <v>0</v>
      </c>
      <c r="N63" s="557" t="n">
        <v>0</v>
      </c>
      <c r="O63" s="557" t="n">
        <v>0</v>
      </c>
      <c r="P63" s="558" t="n">
        <v>0</v>
      </c>
      <c r="Q63" s="556" t="n">
        <v>0</v>
      </c>
      <c r="R63" s="557" t="n">
        <v>0</v>
      </c>
      <c r="S63" s="557" t="n">
        <v>0</v>
      </c>
      <c r="T63" s="557" t="n">
        <v>0</v>
      </c>
      <c r="U63" s="557" t="n">
        <v>0</v>
      </c>
      <c r="V63" s="557" t="n">
        <v>0</v>
      </c>
      <c r="W63" s="557" t="n">
        <v>0</v>
      </c>
      <c r="X63" s="557" t="n">
        <v>0</v>
      </c>
      <c r="Y63" s="557" t="n">
        <v>0</v>
      </c>
      <c r="Z63" s="557" t="n">
        <v>1</v>
      </c>
      <c r="AA63" s="557" t="n">
        <v>1</v>
      </c>
      <c r="AB63" s="557" t="n">
        <v>1</v>
      </c>
      <c r="AC63" s="557" t="n">
        <v>2</v>
      </c>
      <c r="AD63" s="557" t="n">
        <v>2</v>
      </c>
      <c r="AE63" s="557" t="n">
        <v>3</v>
      </c>
      <c r="AF63" s="557" t="n">
        <v>0</v>
      </c>
      <c r="AG63" s="558" t="n">
        <v>0</v>
      </c>
    </row>
    <row r="64" s="451" customFormat="true" ht="12" hidden="false" customHeight="true" outlineLevel="0" collapsed="false">
      <c r="A64" s="397" t="s">
        <v>450</v>
      </c>
      <c r="B64" s="465"/>
      <c r="C64" s="469" t="s">
        <v>451</v>
      </c>
      <c r="D64" s="467"/>
      <c r="E64" s="547" t="s">
        <v>7</v>
      </c>
      <c r="F64" s="504" t="n">
        <f aca="false">SUM(L64:AG64)</f>
        <v>32</v>
      </c>
      <c r="G64" s="508" t="n">
        <f aca="false">SUM(G65:G66)</f>
        <v>0</v>
      </c>
      <c r="H64" s="509" t="n">
        <f aca="false">SUM(H65:H66)</f>
        <v>0</v>
      </c>
      <c r="I64" s="509" t="n">
        <f aca="false">SUM(I65:I66)</f>
        <v>0</v>
      </c>
      <c r="J64" s="509" t="n">
        <f aca="false">SUM(J65:J66)</f>
        <v>0</v>
      </c>
      <c r="K64" s="510" t="n">
        <f aca="false">SUM(K65:K66)</f>
        <v>0</v>
      </c>
      <c r="L64" s="554" t="n">
        <f aca="false">SUM(L65:L66)</f>
        <v>0</v>
      </c>
      <c r="M64" s="509" t="n">
        <f aca="false">SUM(M65:M66)</f>
        <v>0</v>
      </c>
      <c r="N64" s="509" t="n">
        <f aca="false">SUM(N65:N66)</f>
        <v>0</v>
      </c>
      <c r="O64" s="509" t="n">
        <f aca="false">SUM(O65:O66)</f>
        <v>0</v>
      </c>
      <c r="P64" s="510" t="n">
        <f aca="false">SUM(P65:P66)</f>
        <v>0</v>
      </c>
      <c r="Q64" s="508" t="n">
        <f aca="false">SUM(Q65:Q66)</f>
        <v>0</v>
      </c>
      <c r="R64" s="509" t="n">
        <f aca="false">SUM(R65:R66)</f>
        <v>0</v>
      </c>
      <c r="S64" s="509" t="n">
        <f aca="false">SUM(S65:S66)</f>
        <v>1</v>
      </c>
      <c r="T64" s="509" t="n">
        <f aca="false">SUM(T65:T66)</f>
        <v>0</v>
      </c>
      <c r="U64" s="509" t="n">
        <f aca="false">SUM(U65:U66)</f>
        <v>0</v>
      </c>
      <c r="V64" s="509" t="n">
        <f aca="false">SUM(V65:V66)</f>
        <v>0</v>
      </c>
      <c r="W64" s="509" t="n">
        <f aca="false">SUM(W65:W66)</f>
        <v>1</v>
      </c>
      <c r="X64" s="509" t="n">
        <f aca="false">SUM(X65:X66)</f>
        <v>0</v>
      </c>
      <c r="Y64" s="509" t="n">
        <f aca="false">SUM(Y65:Y66)</f>
        <v>1</v>
      </c>
      <c r="Z64" s="509" t="n">
        <f aca="false">SUM(Z65:Z66)</f>
        <v>2</v>
      </c>
      <c r="AA64" s="509" t="n">
        <f aca="false">SUM(AA65:AA66)</f>
        <v>2</v>
      </c>
      <c r="AB64" s="509" t="n">
        <f aca="false">SUM(AB65:AB66)</f>
        <v>5</v>
      </c>
      <c r="AC64" s="509" t="n">
        <f aca="false">SUM(AC65:AC66)</f>
        <v>7</v>
      </c>
      <c r="AD64" s="509" t="n">
        <f aca="false">SUM(AD65:AD66)</f>
        <v>6</v>
      </c>
      <c r="AE64" s="509" t="n">
        <f aca="false">SUM(AE65:AE66)</f>
        <v>5</v>
      </c>
      <c r="AF64" s="509" t="n">
        <f aca="false">SUM(AF65:AF66)</f>
        <v>2</v>
      </c>
      <c r="AG64" s="510" t="n">
        <f aca="false">SUM(AG65:AG66)</f>
        <v>0</v>
      </c>
      <c r="AH64" s="444"/>
    </row>
    <row r="65" s="451" customFormat="true" ht="12" hidden="false" customHeight="true" outlineLevel="0" collapsed="false">
      <c r="A65" s="397"/>
      <c r="B65" s="465"/>
      <c r="C65" s="469"/>
      <c r="D65" s="529"/>
      <c r="E65" s="547" t="s">
        <v>475</v>
      </c>
      <c r="F65" s="555" t="n">
        <f aca="false">SUM(L65:AG65)</f>
        <v>15</v>
      </c>
      <c r="G65" s="556" t="n">
        <v>0</v>
      </c>
      <c r="H65" s="557" t="n">
        <v>0</v>
      </c>
      <c r="I65" s="557" t="n">
        <v>0</v>
      </c>
      <c r="J65" s="557" t="n">
        <v>0</v>
      </c>
      <c r="K65" s="558" t="n">
        <v>0</v>
      </c>
      <c r="L65" s="554" t="n">
        <f aca="false">SUM(G65:K65)</f>
        <v>0</v>
      </c>
      <c r="M65" s="557" t="n">
        <v>0</v>
      </c>
      <c r="N65" s="557" t="n">
        <v>0</v>
      </c>
      <c r="O65" s="557" t="n">
        <v>0</v>
      </c>
      <c r="P65" s="558" t="n">
        <v>0</v>
      </c>
      <c r="Q65" s="556" t="n">
        <v>0</v>
      </c>
      <c r="R65" s="557" t="n">
        <v>0</v>
      </c>
      <c r="S65" s="557" t="n">
        <v>0</v>
      </c>
      <c r="T65" s="557" t="n">
        <v>0</v>
      </c>
      <c r="U65" s="557" t="n">
        <v>0</v>
      </c>
      <c r="V65" s="557" t="n">
        <v>0</v>
      </c>
      <c r="W65" s="557" t="n">
        <v>1</v>
      </c>
      <c r="X65" s="557" t="n">
        <v>0</v>
      </c>
      <c r="Y65" s="557" t="n">
        <v>0</v>
      </c>
      <c r="Z65" s="557" t="n">
        <v>2</v>
      </c>
      <c r="AA65" s="557" t="n">
        <v>2</v>
      </c>
      <c r="AB65" s="557" t="n">
        <v>2</v>
      </c>
      <c r="AC65" s="557" t="n">
        <v>4</v>
      </c>
      <c r="AD65" s="557" t="n">
        <v>3</v>
      </c>
      <c r="AE65" s="557" t="n">
        <v>1</v>
      </c>
      <c r="AF65" s="557" t="n">
        <v>0</v>
      </c>
      <c r="AG65" s="558" t="n">
        <v>0</v>
      </c>
    </row>
    <row r="66" s="451" customFormat="true" ht="17.25" hidden="false" customHeight="true" outlineLevel="0" collapsed="false">
      <c r="A66" s="397"/>
      <c r="B66" s="465"/>
      <c r="C66" s="469"/>
      <c r="D66" s="529"/>
      <c r="E66" s="547" t="s">
        <v>476</v>
      </c>
      <c r="F66" s="555" t="n">
        <f aca="false">SUM(L66:AG66)</f>
        <v>17</v>
      </c>
      <c r="G66" s="556" t="n">
        <v>0</v>
      </c>
      <c r="H66" s="557" t="n">
        <v>0</v>
      </c>
      <c r="I66" s="557" t="n">
        <v>0</v>
      </c>
      <c r="J66" s="557" t="n">
        <v>0</v>
      </c>
      <c r="K66" s="558" t="n">
        <v>0</v>
      </c>
      <c r="L66" s="554" t="n">
        <f aca="false">SUM(G66:K66)</f>
        <v>0</v>
      </c>
      <c r="M66" s="557" t="n">
        <v>0</v>
      </c>
      <c r="N66" s="557" t="n">
        <v>0</v>
      </c>
      <c r="O66" s="557" t="n">
        <v>0</v>
      </c>
      <c r="P66" s="558" t="n">
        <v>0</v>
      </c>
      <c r="Q66" s="556" t="n">
        <v>0</v>
      </c>
      <c r="R66" s="557" t="n">
        <v>0</v>
      </c>
      <c r="S66" s="557" t="n">
        <v>1</v>
      </c>
      <c r="T66" s="557" t="n">
        <v>0</v>
      </c>
      <c r="U66" s="557" t="n">
        <v>0</v>
      </c>
      <c r="V66" s="557" t="n">
        <v>0</v>
      </c>
      <c r="W66" s="557" t="n">
        <v>0</v>
      </c>
      <c r="X66" s="557" t="n">
        <v>0</v>
      </c>
      <c r="Y66" s="557" t="n">
        <v>1</v>
      </c>
      <c r="Z66" s="557" t="n">
        <v>0</v>
      </c>
      <c r="AA66" s="557" t="n">
        <v>0</v>
      </c>
      <c r="AB66" s="557" t="n">
        <v>3</v>
      </c>
      <c r="AC66" s="557" t="n">
        <v>3</v>
      </c>
      <c r="AD66" s="557" t="n">
        <v>3</v>
      </c>
      <c r="AE66" s="557" t="n">
        <v>4</v>
      </c>
      <c r="AF66" s="557" t="n">
        <v>2</v>
      </c>
      <c r="AG66" s="558" t="n">
        <v>0</v>
      </c>
    </row>
    <row r="67" s="451" customFormat="true" ht="12" hidden="false" customHeight="true" outlineLevel="0" collapsed="false">
      <c r="A67" s="397" t="s">
        <v>452</v>
      </c>
      <c r="B67" s="465"/>
      <c r="C67" s="470" t="s">
        <v>376</v>
      </c>
      <c r="D67" s="338"/>
      <c r="E67" s="547" t="s">
        <v>7</v>
      </c>
      <c r="F67" s="504" t="n">
        <f aca="false">SUM(L67:AG67)</f>
        <v>99</v>
      </c>
      <c r="G67" s="508" t="n">
        <f aca="false">SUM(G68:G69)</f>
        <v>0</v>
      </c>
      <c r="H67" s="509" t="n">
        <f aca="false">SUM(H68:H69)</f>
        <v>0</v>
      </c>
      <c r="I67" s="509" t="n">
        <f aca="false">SUM(I68:I69)</f>
        <v>0</v>
      </c>
      <c r="J67" s="509" t="n">
        <f aca="false">SUM(J68:J69)</f>
        <v>0</v>
      </c>
      <c r="K67" s="510" t="n">
        <f aca="false">SUM(K68:K69)</f>
        <v>0</v>
      </c>
      <c r="L67" s="554" t="n">
        <f aca="false">SUM(L68:L69)</f>
        <v>0</v>
      </c>
      <c r="M67" s="509" t="n">
        <f aca="false">SUM(M68:M69)</f>
        <v>0</v>
      </c>
      <c r="N67" s="509" t="n">
        <f aca="false">SUM(N68:N69)</f>
        <v>0</v>
      </c>
      <c r="O67" s="509" t="n">
        <f aca="false">SUM(O68:O69)</f>
        <v>0</v>
      </c>
      <c r="P67" s="510" t="n">
        <f aca="false">SUM(P68:P69)</f>
        <v>0</v>
      </c>
      <c r="Q67" s="508" t="n">
        <f aca="false">SUM(Q68:Q69)</f>
        <v>0</v>
      </c>
      <c r="R67" s="509" t="n">
        <f aca="false">SUM(R68:R69)</f>
        <v>0</v>
      </c>
      <c r="S67" s="509" t="n">
        <f aca="false">SUM(S68:S69)</f>
        <v>0</v>
      </c>
      <c r="T67" s="509" t="n">
        <f aca="false">SUM(T68:T69)</f>
        <v>1</v>
      </c>
      <c r="U67" s="509" t="n">
        <f aca="false">SUM(U68:U69)</f>
        <v>0</v>
      </c>
      <c r="V67" s="509" t="n">
        <f aca="false">SUM(V68:V69)</f>
        <v>0</v>
      </c>
      <c r="W67" s="509" t="n">
        <f aca="false">SUM(W68:W69)</f>
        <v>0</v>
      </c>
      <c r="X67" s="509" t="n">
        <f aca="false">SUM(X68:X69)</f>
        <v>0</v>
      </c>
      <c r="Y67" s="509" t="n">
        <f aca="false">SUM(Y68:Y69)</f>
        <v>4</v>
      </c>
      <c r="Z67" s="509" t="n">
        <f aca="false">SUM(Z68:Z69)</f>
        <v>5</v>
      </c>
      <c r="AA67" s="509" t="n">
        <f aca="false">SUM(AA68:AA69)</f>
        <v>10</v>
      </c>
      <c r="AB67" s="509" t="n">
        <f aca="false">SUM(AB68:AB69)</f>
        <v>18</v>
      </c>
      <c r="AC67" s="509" t="n">
        <f aca="false">SUM(AC68:AC69)</f>
        <v>22</v>
      </c>
      <c r="AD67" s="509" t="n">
        <f aca="false">SUM(AD68:AD69)</f>
        <v>28</v>
      </c>
      <c r="AE67" s="509" t="n">
        <f aca="false">SUM(AE68:AE69)</f>
        <v>7</v>
      </c>
      <c r="AF67" s="509" t="n">
        <f aca="false">SUM(AF68:AF69)</f>
        <v>4</v>
      </c>
      <c r="AG67" s="510" t="n">
        <f aca="false">SUM(AG68:AG69)</f>
        <v>0</v>
      </c>
      <c r="AH67" s="444"/>
    </row>
    <row r="68" s="451" customFormat="true" ht="12" hidden="false" customHeight="true" outlineLevel="0" collapsed="false">
      <c r="A68" s="397"/>
      <c r="B68" s="465"/>
      <c r="C68" s="470"/>
      <c r="D68" s="529"/>
      <c r="E68" s="547" t="s">
        <v>475</v>
      </c>
      <c r="F68" s="555" t="n">
        <f aca="false">SUM(L68:AG68)</f>
        <v>41</v>
      </c>
      <c r="G68" s="556" t="n">
        <v>0</v>
      </c>
      <c r="H68" s="557" t="n">
        <v>0</v>
      </c>
      <c r="I68" s="557" t="n">
        <v>0</v>
      </c>
      <c r="J68" s="557" t="n">
        <v>0</v>
      </c>
      <c r="K68" s="558" t="n">
        <v>0</v>
      </c>
      <c r="L68" s="554" t="n">
        <f aca="false">SUM(G68:K68)</f>
        <v>0</v>
      </c>
      <c r="M68" s="557" t="n">
        <v>0</v>
      </c>
      <c r="N68" s="557" t="n">
        <v>0</v>
      </c>
      <c r="O68" s="557" t="n">
        <v>0</v>
      </c>
      <c r="P68" s="558" t="n">
        <v>0</v>
      </c>
      <c r="Q68" s="556" t="n">
        <v>0</v>
      </c>
      <c r="R68" s="557" t="n">
        <v>0</v>
      </c>
      <c r="S68" s="557" t="n">
        <v>0</v>
      </c>
      <c r="T68" s="557" t="n">
        <v>1</v>
      </c>
      <c r="U68" s="557" t="n">
        <v>0</v>
      </c>
      <c r="V68" s="557" t="n">
        <v>0</v>
      </c>
      <c r="W68" s="557" t="n">
        <v>0</v>
      </c>
      <c r="X68" s="557" t="n">
        <v>0</v>
      </c>
      <c r="Y68" s="557" t="n">
        <v>4</v>
      </c>
      <c r="Z68" s="557" t="n">
        <v>4</v>
      </c>
      <c r="AA68" s="557" t="n">
        <v>4</v>
      </c>
      <c r="AB68" s="557" t="n">
        <v>9</v>
      </c>
      <c r="AC68" s="557" t="n">
        <v>6</v>
      </c>
      <c r="AD68" s="557" t="n">
        <v>12</v>
      </c>
      <c r="AE68" s="557" t="n">
        <v>0</v>
      </c>
      <c r="AF68" s="557" t="n">
        <v>1</v>
      </c>
      <c r="AG68" s="558" t="n">
        <v>0</v>
      </c>
    </row>
    <row r="69" s="451" customFormat="true" ht="17.25" hidden="false" customHeight="true" outlineLevel="0" collapsed="false">
      <c r="A69" s="397"/>
      <c r="B69" s="465"/>
      <c r="C69" s="470"/>
      <c r="D69" s="529"/>
      <c r="E69" s="547" t="s">
        <v>476</v>
      </c>
      <c r="F69" s="555" t="n">
        <f aca="false">SUM(L69:AG69)</f>
        <v>58</v>
      </c>
      <c r="G69" s="556" t="n">
        <v>0</v>
      </c>
      <c r="H69" s="557" t="n">
        <v>0</v>
      </c>
      <c r="I69" s="557" t="n">
        <v>0</v>
      </c>
      <c r="J69" s="557" t="n">
        <v>0</v>
      </c>
      <c r="K69" s="558" t="n">
        <v>0</v>
      </c>
      <c r="L69" s="554" t="n">
        <f aca="false">SUM(G69:K69)</f>
        <v>0</v>
      </c>
      <c r="M69" s="557" t="n">
        <v>0</v>
      </c>
      <c r="N69" s="557" t="n">
        <v>0</v>
      </c>
      <c r="O69" s="557" t="n">
        <v>0</v>
      </c>
      <c r="P69" s="558" t="n">
        <v>0</v>
      </c>
      <c r="Q69" s="556" t="n">
        <v>0</v>
      </c>
      <c r="R69" s="557" t="n">
        <v>0</v>
      </c>
      <c r="S69" s="557" t="n">
        <v>0</v>
      </c>
      <c r="T69" s="557" t="n">
        <v>0</v>
      </c>
      <c r="U69" s="557" t="n">
        <v>0</v>
      </c>
      <c r="V69" s="557" t="n">
        <v>0</v>
      </c>
      <c r="W69" s="557" t="n">
        <v>0</v>
      </c>
      <c r="X69" s="557" t="n">
        <v>0</v>
      </c>
      <c r="Y69" s="557" t="n">
        <v>0</v>
      </c>
      <c r="Z69" s="557" t="n">
        <v>1</v>
      </c>
      <c r="AA69" s="557" t="n">
        <v>6</v>
      </c>
      <c r="AB69" s="557" t="n">
        <v>9</v>
      </c>
      <c r="AC69" s="557" t="n">
        <v>16</v>
      </c>
      <c r="AD69" s="557" t="n">
        <v>16</v>
      </c>
      <c r="AE69" s="557" t="n">
        <v>7</v>
      </c>
      <c r="AF69" s="557" t="n">
        <v>3</v>
      </c>
      <c r="AG69" s="558" t="n">
        <v>0</v>
      </c>
    </row>
    <row r="70" s="451" customFormat="true" ht="12" hidden="false" customHeight="true" outlineLevel="0" collapsed="false">
      <c r="A70" s="397" t="s">
        <v>453</v>
      </c>
      <c r="B70" s="507" t="s">
        <v>151</v>
      </c>
      <c r="C70" s="507"/>
      <c r="D70" s="338"/>
      <c r="E70" s="547" t="s">
        <v>7</v>
      </c>
      <c r="F70" s="504" t="n">
        <f aca="false">SUM(L70:AG70)</f>
        <v>113</v>
      </c>
      <c r="G70" s="508" t="n">
        <f aca="false">SUM(G71:G72)</f>
        <v>0</v>
      </c>
      <c r="H70" s="509" t="n">
        <f aca="false">SUM(H71:H72)</f>
        <v>0</v>
      </c>
      <c r="I70" s="509" t="n">
        <f aca="false">SUM(I71:I72)</f>
        <v>0</v>
      </c>
      <c r="J70" s="509" t="n">
        <f aca="false">SUM(J71:J72)</f>
        <v>0</v>
      </c>
      <c r="K70" s="510" t="n">
        <f aca="false">SUM(K71:K72)</f>
        <v>0</v>
      </c>
      <c r="L70" s="554" t="n">
        <f aca="false">SUM(L71:L72)</f>
        <v>0</v>
      </c>
      <c r="M70" s="509" t="n">
        <f aca="false">SUM(M71:M72)</f>
        <v>0</v>
      </c>
      <c r="N70" s="509" t="n">
        <f aca="false">SUM(N71:N72)</f>
        <v>0</v>
      </c>
      <c r="O70" s="509" t="n">
        <f aca="false">SUM(O71:O72)</f>
        <v>0</v>
      </c>
      <c r="P70" s="510" t="n">
        <f aca="false">SUM(P71:P72)</f>
        <v>0</v>
      </c>
      <c r="Q70" s="508" t="n">
        <f aca="false">SUM(Q71:Q72)</f>
        <v>0</v>
      </c>
      <c r="R70" s="509" t="n">
        <f aca="false">SUM(R71:R72)</f>
        <v>0</v>
      </c>
      <c r="S70" s="509" t="n">
        <f aca="false">SUM(S71:S72)</f>
        <v>0</v>
      </c>
      <c r="T70" s="509" t="n">
        <f aca="false">SUM(T71:T72)</f>
        <v>1</v>
      </c>
      <c r="U70" s="509" t="n">
        <f aca="false">SUM(U71:U72)</f>
        <v>1</v>
      </c>
      <c r="V70" s="509" t="n">
        <f aca="false">SUM(V71:V72)</f>
        <v>1</v>
      </c>
      <c r="W70" s="509" t="n">
        <f aca="false">SUM(W71:W72)</f>
        <v>2</v>
      </c>
      <c r="X70" s="509" t="n">
        <f aca="false">SUM(X71:X72)</f>
        <v>2</v>
      </c>
      <c r="Y70" s="509" t="n">
        <f aca="false">SUM(Y71:Y72)</f>
        <v>6</v>
      </c>
      <c r="Z70" s="509" t="n">
        <f aca="false">SUM(Z71:Z72)</f>
        <v>8</v>
      </c>
      <c r="AA70" s="509" t="n">
        <f aca="false">SUM(AA71:AA72)</f>
        <v>18</v>
      </c>
      <c r="AB70" s="509" t="n">
        <f aca="false">SUM(AB71:AB72)</f>
        <v>15</v>
      </c>
      <c r="AC70" s="509" t="n">
        <f aca="false">SUM(AC71:AC72)</f>
        <v>29</v>
      </c>
      <c r="AD70" s="509" t="n">
        <f aca="false">SUM(AD71:AD72)</f>
        <v>25</v>
      </c>
      <c r="AE70" s="509" t="n">
        <f aca="false">SUM(AE71:AE72)</f>
        <v>5</v>
      </c>
      <c r="AF70" s="509" t="n">
        <f aca="false">SUM(AF71:AF72)</f>
        <v>0</v>
      </c>
      <c r="AG70" s="510" t="n">
        <f aca="false">SUM(AG71:AG72)</f>
        <v>0</v>
      </c>
    </row>
    <row r="71" s="451" customFormat="true" ht="12" hidden="false" customHeight="true" outlineLevel="0" collapsed="false">
      <c r="A71" s="397"/>
      <c r="B71" s="507"/>
      <c r="C71" s="507"/>
      <c r="D71" s="529"/>
      <c r="E71" s="547" t="s">
        <v>475</v>
      </c>
      <c r="F71" s="555" t="n">
        <f aca="false">SUM(L71:AG71)</f>
        <v>59</v>
      </c>
      <c r="G71" s="556" t="n">
        <v>0</v>
      </c>
      <c r="H71" s="557" t="n">
        <v>0</v>
      </c>
      <c r="I71" s="557" t="n">
        <v>0</v>
      </c>
      <c r="J71" s="557" t="n">
        <v>0</v>
      </c>
      <c r="K71" s="558" t="n">
        <v>0</v>
      </c>
      <c r="L71" s="554" t="n">
        <f aca="false">SUM(G71:K71)</f>
        <v>0</v>
      </c>
      <c r="M71" s="557" t="n">
        <v>0</v>
      </c>
      <c r="N71" s="557" t="n">
        <v>0</v>
      </c>
      <c r="O71" s="557" t="n">
        <v>0</v>
      </c>
      <c r="P71" s="558" t="n">
        <v>0</v>
      </c>
      <c r="Q71" s="556" t="n">
        <v>0</v>
      </c>
      <c r="R71" s="557" t="n">
        <v>0</v>
      </c>
      <c r="S71" s="557" t="n">
        <v>0</v>
      </c>
      <c r="T71" s="557" t="n">
        <v>1</v>
      </c>
      <c r="U71" s="557" t="n">
        <v>0</v>
      </c>
      <c r="V71" s="557" t="n">
        <v>0</v>
      </c>
      <c r="W71" s="557" t="n">
        <v>2</v>
      </c>
      <c r="X71" s="557" t="n">
        <v>1</v>
      </c>
      <c r="Y71" s="557" t="n">
        <v>4</v>
      </c>
      <c r="Z71" s="557" t="n">
        <v>7</v>
      </c>
      <c r="AA71" s="557" t="n">
        <v>13</v>
      </c>
      <c r="AB71" s="557" t="n">
        <v>7</v>
      </c>
      <c r="AC71" s="557" t="n">
        <v>11</v>
      </c>
      <c r="AD71" s="557" t="n">
        <v>11</v>
      </c>
      <c r="AE71" s="557" t="n">
        <v>2</v>
      </c>
      <c r="AF71" s="557" t="n">
        <v>0</v>
      </c>
      <c r="AG71" s="558" t="n">
        <v>0</v>
      </c>
      <c r="AH71" s="531"/>
    </row>
    <row r="72" s="451" customFormat="true" ht="17.25" hidden="false" customHeight="true" outlineLevel="0" collapsed="false">
      <c r="A72" s="397"/>
      <c r="B72" s="507"/>
      <c r="C72" s="507"/>
      <c r="D72" s="529"/>
      <c r="E72" s="547" t="s">
        <v>476</v>
      </c>
      <c r="F72" s="555" t="n">
        <f aca="false">SUM(L72:AG72)</f>
        <v>54</v>
      </c>
      <c r="G72" s="556" t="n">
        <v>0</v>
      </c>
      <c r="H72" s="557" t="n">
        <v>0</v>
      </c>
      <c r="I72" s="557" t="n">
        <v>0</v>
      </c>
      <c r="J72" s="557" t="n">
        <v>0</v>
      </c>
      <c r="K72" s="558" t="n">
        <v>0</v>
      </c>
      <c r="L72" s="554" t="n">
        <f aca="false">SUM(G72:K72)</f>
        <v>0</v>
      </c>
      <c r="M72" s="557" t="n">
        <v>0</v>
      </c>
      <c r="N72" s="557" t="n">
        <v>0</v>
      </c>
      <c r="O72" s="557" t="n">
        <v>0</v>
      </c>
      <c r="P72" s="558" t="n">
        <v>0</v>
      </c>
      <c r="Q72" s="556" t="n">
        <v>0</v>
      </c>
      <c r="R72" s="557" t="n">
        <v>0</v>
      </c>
      <c r="S72" s="557" t="n">
        <v>0</v>
      </c>
      <c r="T72" s="557" t="n">
        <v>0</v>
      </c>
      <c r="U72" s="557" t="n">
        <v>1</v>
      </c>
      <c r="V72" s="557" t="n">
        <v>1</v>
      </c>
      <c r="W72" s="557" t="n">
        <v>0</v>
      </c>
      <c r="X72" s="557" t="n">
        <v>1</v>
      </c>
      <c r="Y72" s="557" t="n">
        <v>2</v>
      </c>
      <c r="Z72" s="557" t="n">
        <v>1</v>
      </c>
      <c r="AA72" s="557" t="n">
        <v>5</v>
      </c>
      <c r="AB72" s="557" t="n">
        <v>8</v>
      </c>
      <c r="AC72" s="557" t="n">
        <v>18</v>
      </c>
      <c r="AD72" s="557" t="n">
        <v>14</v>
      </c>
      <c r="AE72" s="557" t="n">
        <v>3</v>
      </c>
      <c r="AF72" s="557" t="n">
        <v>0</v>
      </c>
      <c r="AG72" s="558" t="n">
        <v>0</v>
      </c>
      <c r="AH72" s="531"/>
    </row>
    <row r="73" s="451" customFormat="true" ht="12" hidden="false" customHeight="true" outlineLevel="0" collapsed="false">
      <c r="A73" s="397" t="s">
        <v>454</v>
      </c>
      <c r="B73" s="465" t="s">
        <v>477</v>
      </c>
      <c r="C73" s="470" t="s">
        <v>455</v>
      </c>
      <c r="D73" s="338"/>
      <c r="E73" s="547" t="s">
        <v>7</v>
      </c>
      <c r="F73" s="504" t="n">
        <f aca="false">SUM(L73:AG73)</f>
        <v>15</v>
      </c>
      <c r="G73" s="508" t="n">
        <f aca="false">SUM(G74:G75)</f>
        <v>0</v>
      </c>
      <c r="H73" s="509" t="n">
        <f aca="false">SUM(H74:H75)</f>
        <v>0</v>
      </c>
      <c r="I73" s="509" t="n">
        <f aca="false">SUM(I74:I75)</f>
        <v>0</v>
      </c>
      <c r="J73" s="509" t="n">
        <f aca="false">SUM(J74:J75)</f>
        <v>0</v>
      </c>
      <c r="K73" s="510" t="n">
        <f aca="false">SUM(K74:K75)</f>
        <v>0</v>
      </c>
      <c r="L73" s="554" t="n">
        <f aca="false">SUM(L74:L75)</f>
        <v>0</v>
      </c>
      <c r="M73" s="509" t="n">
        <f aca="false">SUM(M74:M75)</f>
        <v>0</v>
      </c>
      <c r="N73" s="509" t="n">
        <f aca="false">SUM(N74:N75)</f>
        <v>0</v>
      </c>
      <c r="O73" s="509" t="n">
        <f aca="false">SUM(O74:O75)</f>
        <v>0</v>
      </c>
      <c r="P73" s="510" t="n">
        <f aca="false">SUM(P74:P75)</f>
        <v>0</v>
      </c>
      <c r="Q73" s="508" t="n">
        <f aca="false">SUM(Q74:Q75)</f>
        <v>0</v>
      </c>
      <c r="R73" s="509" t="n">
        <f aca="false">SUM(R74:R75)</f>
        <v>0</v>
      </c>
      <c r="S73" s="509" t="n">
        <f aca="false">SUM(S74:S75)</f>
        <v>0</v>
      </c>
      <c r="T73" s="509" t="n">
        <f aca="false">SUM(T74:T75)</f>
        <v>1</v>
      </c>
      <c r="U73" s="509" t="n">
        <f aca="false">SUM(U74:U75)</f>
        <v>0</v>
      </c>
      <c r="V73" s="509" t="n">
        <f aca="false">SUM(V74:V75)</f>
        <v>0</v>
      </c>
      <c r="W73" s="509" t="n">
        <f aca="false">SUM(W74:W75)</f>
        <v>0</v>
      </c>
      <c r="X73" s="509" t="n">
        <f aca="false">SUM(X74:X75)</f>
        <v>2</v>
      </c>
      <c r="Y73" s="509" t="n">
        <f aca="false">SUM(Y74:Y75)</f>
        <v>3</v>
      </c>
      <c r="Z73" s="509" t="n">
        <f aca="false">SUM(Z74:Z75)</f>
        <v>1</v>
      </c>
      <c r="AA73" s="509" t="n">
        <f aca="false">SUM(AA74:AA75)</f>
        <v>4</v>
      </c>
      <c r="AB73" s="509" t="n">
        <f aca="false">SUM(AB74:AB75)</f>
        <v>0</v>
      </c>
      <c r="AC73" s="509" t="n">
        <f aca="false">SUM(AC74:AC75)</f>
        <v>3</v>
      </c>
      <c r="AD73" s="509" t="n">
        <f aca="false">SUM(AD74:AD75)</f>
        <v>1</v>
      </c>
      <c r="AE73" s="509" t="n">
        <f aca="false">SUM(AE74:AE75)</f>
        <v>0</v>
      </c>
      <c r="AF73" s="509" t="n">
        <f aca="false">SUM(AF74:AF75)</f>
        <v>0</v>
      </c>
      <c r="AG73" s="510" t="n">
        <f aca="false">SUM(AG74:AG75)</f>
        <v>0</v>
      </c>
    </row>
    <row r="74" s="451" customFormat="true" ht="12" hidden="false" customHeight="true" outlineLevel="0" collapsed="false">
      <c r="A74" s="397"/>
      <c r="B74" s="465"/>
      <c r="C74" s="470"/>
      <c r="D74" s="529"/>
      <c r="E74" s="547" t="s">
        <v>475</v>
      </c>
      <c r="F74" s="555" t="n">
        <f aca="false">SUM(L74:AG74)</f>
        <v>8</v>
      </c>
      <c r="G74" s="556" t="n">
        <v>0</v>
      </c>
      <c r="H74" s="557" t="n">
        <v>0</v>
      </c>
      <c r="I74" s="557" t="n">
        <v>0</v>
      </c>
      <c r="J74" s="557" t="n">
        <v>0</v>
      </c>
      <c r="K74" s="558" t="n">
        <v>0</v>
      </c>
      <c r="L74" s="554" t="n">
        <f aca="false">SUM(G74:K74)</f>
        <v>0</v>
      </c>
      <c r="M74" s="557" t="n">
        <v>0</v>
      </c>
      <c r="N74" s="557" t="n">
        <v>0</v>
      </c>
      <c r="O74" s="557" t="n">
        <v>0</v>
      </c>
      <c r="P74" s="558" t="n">
        <v>0</v>
      </c>
      <c r="Q74" s="556" t="n">
        <v>0</v>
      </c>
      <c r="R74" s="557" t="n">
        <v>0</v>
      </c>
      <c r="S74" s="557" t="n">
        <v>0</v>
      </c>
      <c r="T74" s="557" t="n">
        <v>1</v>
      </c>
      <c r="U74" s="557" t="n">
        <v>0</v>
      </c>
      <c r="V74" s="557" t="n">
        <v>0</v>
      </c>
      <c r="W74" s="557" t="n">
        <v>0</v>
      </c>
      <c r="X74" s="557" t="n">
        <v>1</v>
      </c>
      <c r="Y74" s="557" t="n">
        <v>1</v>
      </c>
      <c r="Z74" s="557" t="n">
        <v>0</v>
      </c>
      <c r="AA74" s="557" t="n">
        <v>3</v>
      </c>
      <c r="AB74" s="557" t="n">
        <v>0</v>
      </c>
      <c r="AC74" s="557" t="n">
        <v>2</v>
      </c>
      <c r="AD74" s="557" t="n">
        <v>0</v>
      </c>
      <c r="AE74" s="557" t="n">
        <v>0</v>
      </c>
      <c r="AF74" s="557" t="n">
        <v>0</v>
      </c>
      <c r="AG74" s="558" t="n">
        <v>0</v>
      </c>
    </row>
    <row r="75" s="451" customFormat="true" ht="17.25" hidden="false" customHeight="true" outlineLevel="0" collapsed="false">
      <c r="A75" s="397"/>
      <c r="B75" s="465"/>
      <c r="C75" s="470"/>
      <c r="D75" s="529"/>
      <c r="E75" s="547" t="s">
        <v>476</v>
      </c>
      <c r="F75" s="555" t="n">
        <f aca="false">SUM(L75:AG75)</f>
        <v>7</v>
      </c>
      <c r="G75" s="556" t="n">
        <v>0</v>
      </c>
      <c r="H75" s="557" t="n">
        <v>0</v>
      </c>
      <c r="I75" s="557" t="n">
        <v>0</v>
      </c>
      <c r="J75" s="557" t="n">
        <v>0</v>
      </c>
      <c r="K75" s="558" t="n">
        <v>0</v>
      </c>
      <c r="L75" s="554" t="n">
        <f aca="false">SUM(G75:K75)</f>
        <v>0</v>
      </c>
      <c r="M75" s="557" t="n">
        <v>0</v>
      </c>
      <c r="N75" s="557" t="n">
        <v>0</v>
      </c>
      <c r="O75" s="557" t="n">
        <v>0</v>
      </c>
      <c r="P75" s="558" t="n">
        <v>0</v>
      </c>
      <c r="Q75" s="556" t="n">
        <v>0</v>
      </c>
      <c r="R75" s="557" t="n">
        <v>0</v>
      </c>
      <c r="S75" s="557" t="n">
        <v>0</v>
      </c>
      <c r="T75" s="557" t="n">
        <v>0</v>
      </c>
      <c r="U75" s="557" t="n">
        <v>0</v>
      </c>
      <c r="V75" s="557" t="n">
        <v>0</v>
      </c>
      <c r="W75" s="557" t="n">
        <v>0</v>
      </c>
      <c r="X75" s="557" t="n">
        <v>1</v>
      </c>
      <c r="Y75" s="557" t="n">
        <v>2</v>
      </c>
      <c r="Z75" s="557" t="n">
        <v>1</v>
      </c>
      <c r="AA75" s="557" t="n">
        <v>1</v>
      </c>
      <c r="AB75" s="557" t="n">
        <v>0</v>
      </c>
      <c r="AC75" s="557" t="n">
        <v>1</v>
      </c>
      <c r="AD75" s="557" t="n">
        <v>1</v>
      </c>
      <c r="AE75" s="557" t="n">
        <v>0</v>
      </c>
      <c r="AF75" s="557" t="n">
        <v>0</v>
      </c>
      <c r="AG75" s="558" t="n">
        <v>0</v>
      </c>
    </row>
    <row r="76" s="451" customFormat="true" ht="12" hidden="false" customHeight="true" outlineLevel="0" collapsed="false">
      <c r="A76" s="397" t="s">
        <v>456</v>
      </c>
      <c r="B76" s="465"/>
      <c r="C76" s="470" t="s">
        <v>457</v>
      </c>
      <c r="D76" s="338"/>
      <c r="E76" s="547" t="s">
        <v>7</v>
      </c>
      <c r="F76" s="504" t="n">
        <f aca="false">SUM(L76:AG76)</f>
        <v>29</v>
      </c>
      <c r="G76" s="508" t="n">
        <f aca="false">SUM(G77:G78)</f>
        <v>0</v>
      </c>
      <c r="H76" s="509" t="n">
        <f aca="false">SUM(H77:H78)</f>
        <v>0</v>
      </c>
      <c r="I76" s="509" t="n">
        <f aca="false">SUM(I77:I78)</f>
        <v>0</v>
      </c>
      <c r="J76" s="509" t="n">
        <f aca="false">SUM(J77:J78)</f>
        <v>0</v>
      </c>
      <c r="K76" s="510" t="n">
        <f aca="false">SUM(K77:K78)</f>
        <v>0</v>
      </c>
      <c r="L76" s="554" t="n">
        <f aca="false">SUM(L77:L78)</f>
        <v>0</v>
      </c>
      <c r="M76" s="509" t="n">
        <f aca="false">SUM(M77:M78)</f>
        <v>0</v>
      </c>
      <c r="N76" s="509" t="n">
        <f aca="false">SUM(N77:N78)</f>
        <v>0</v>
      </c>
      <c r="O76" s="509" t="n">
        <f aca="false">SUM(O77:O78)</f>
        <v>0</v>
      </c>
      <c r="P76" s="510" t="n">
        <f aca="false">SUM(P77:P78)</f>
        <v>0</v>
      </c>
      <c r="Q76" s="508" t="n">
        <f aca="false">SUM(Q77:Q78)</f>
        <v>0</v>
      </c>
      <c r="R76" s="509" t="n">
        <f aca="false">SUM(R77:R78)</f>
        <v>0</v>
      </c>
      <c r="S76" s="509" t="n">
        <f aca="false">SUM(S77:S78)</f>
        <v>0</v>
      </c>
      <c r="T76" s="509" t="n">
        <f aca="false">SUM(T77:T78)</f>
        <v>0</v>
      </c>
      <c r="U76" s="509" t="n">
        <f aca="false">SUM(U77:U78)</f>
        <v>1</v>
      </c>
      <c r="V76" s="509" t="n">
        <f aca="false">SUM(V77:V78)</f>
        <v>1</v>
      </c>
      <c r="W76" s="509" t="n">
        <f aca="false">SUM(W77:W78)</f>
        <v>2</v>
      </c>
      <c r="X76" s="509" t="n">
        <f aca="false">SUM(X77:X78)</f>
        <v>0</v>
      </c>
      <c r="Y76" s="509" t="n">
        <f aca="false">SUM(Y77:Y78)</f>
        <v>0</v>
      </c>
      <c r="Z76" s="509" t="n">
        <f aca="false">SUM(Z77:Z78)</f>
        <v>1</v>
      </c>
      <c r="AA76" s="509" t="n">
        <f aca="false">SUM(AA77:AA78)</f>
        <v>4</v>
      </c>
      <c r="AB76" s="509" t="n">
        <f aca="false">SUM(AB77:AB78)</f>
        <v>4</v>
      </c>
      <c r="AC76" s="509" t="n">
        <f aca="false">SUM(AC77:AC78)</f>
        <v>8</v>
      </c>
      <c r="AD76" s="509" t="n">
        <f aca="false">SUM(AD77:AD78)</f>
        <v>7</v>
      </c>
      <c r="AE76" s="509" t="n">
        <f aca="false">SUM(AE77:AE78)</f>
        <v>1</v>
      </c>
      <c r="AF76" s="509" t="n">
        <f aca="false">SUM(AF77:AF78)</f>
        <v>0</v>
      </c>
      <c r="AG76" s="510" t="n">
        <f aca="false">SUM(AG77:AG78)</f>
        <v>0</v>
      </c>
    </row>
    <row r="77" s="451" customFormat="true" ht="12" hidden="false" customHeight="true" outlineLevel="0" collapsed="false">
      <c r="A77" s="397"/>
      <c r="B77" s="465"/>
      <c r="C77" s="470"/>
      <c r="D77" s="529"/>
      <c r="E77" s="547" t="s">
        <v>475</v>
      </c>
      <c r="F77" s="555" t="n">
        <f aca="false">SUM(L77:AG77)</f>
        <v>16</v>
      </c>
      <c r="G77" s="556" t="n">
        <v>0</v>
      </c>
      <c r="H77" s="557" t="n">
        <v>0</v>
      </c>
      <c r="I77" s="557" t="n">
        <v>0</v>
      </c>
      <c r="J77" s="557" t="n">
        <v>0</v>
      </c>
      <c r="K77" s="558" t="n">
        <v>0</v>
      </c>
      <c r="L77" s="554" t="n">
        <f aca="false">SUM(G77:K77)</f>
        <v>0</v>
      </c>
      <c r="M77" s="557" t="n">
        <v>0</v>
      </c>
      <c r="N77" s="557" t="n">
        <v>0</v>
      </c>
      <c r="O77" s="557" t="n">
        <v>0</v>
      </c>
      <c r="P77" s="558" t="n">
        <v>0</v>
      </c>
      <c r="Q77" s="556" t="n">
        <v>0</v>
      </c>
      <c r="R77" s="557" t="n">
        <v>0</v>
      </c>
      <c r="S77" s="557" t="n">
        <v>0</v>
      </c>
      <c r="T77" s="557" t="n">
        <v>0</v>
      </c>
      <c r="U77" s="557" t="n">
        <v>0</v>
      </c>
      <c r="V77" s="557" t="n">
        <v>0</v>
      </c>
      <c r="W77" s="557" t="n">
        <v>2</v>
      </c>
      <c r="X77" s="557" t="n">
        <v>0</v>
      </c>
      <c r="Y77" s="557" t="n">
        <v>0</v>
      </c>
      <c r="Z77" s="557" t="n">
        <v>1</v>
      </c>
      <c r="AA77" s="557" t="n">
        <v>3</v>
      </c>
      <c r="AB77" s="557" t="n">
        <v>3</v>
      </c>
      <c r="AC77" s="557" t="n">
        <v>3</v>
      </c>
      <c r="AD77" s="557" t="n">
        <v>3</v>
      </c>
      <c r="AE77" s="557" t="n">
        <v>1</v>
      </c>
      <c r="AF77" s="557" t="n">
        <v>0</v>
      </c>
      <c r="AG77" s="558" t="n">
        <v>0</v>
      </c>
    </row>
    <row r="78" s="451" customFormat="true" ht="17.25" hidden="false" customHeight="true" outlineLevel="0" collapsed="false">
      <c r="A78" s="397"/>
      <c r="B78" s="465"/>
      <c r="C78" s="470"/>
      <c r="D78" s="529"/>
      <c r="E78" s="547" t="s">
        <v>476</v>
      </c>
      <c r="F78" s="555" t="n">
        <f aca="false">SUM(L78:AG78)</f>
        <v>13</v>
      </c>
      <c r="G78" s="556" t="n">
        <v>0</v>
      </c>
      <c r="H78" s="557" t="n">
        <v>0</v>
      </c>
      <c r="I78" s="557" t="n">
        <v>0</v>
      </c>
      <c r="J78" s="557" t="n">
        <v>0</v>
      </c>
      <c r="K78" s="558" t="n">
        <v>0</v>
      </c>
      <c r="L78" s="554" t="n">
        <f aca="false">SUM(G78:K78)</f>
        <v>0</v>
      </c>
      <c r="M78" s="557" t="n">
        <v>0</v>
      </c>
      <c r="N78" s="557" t="n">
        <v>0</v>
      </c>
      <c r="O78" s="557" t="n">
        <v>0</v>
      </c>
      <c r="P78" s="558" t="n">
        <v>0</v>
      </c>
      <c r="Q78" s="556" t="n">
        <v>0</v>
      </c>
      <c r="R78" s="557" t="n">
        <v>0</v>
      </c>
      <c r="S78" s="557" t="n">
        <v>0</v>
      </c>
      <c r="T78" s="557" t="n">
        <v>0</v>
      </c>
      <c r="U78" s="557" t="n">
        <v>1</v>
      </c>
      <c r="V78" s="557" t="n">
        <v>1</v>
      </c>
      <c r="W78" s="557" t="n">
        <v>0</v>
      </c>
      <c r="X78" s="557" t="n">
        <v>0</v>
      </c>
      <c r="Y78" s="557" t="n">
        <v>0</v>
      </c>
      <c r="Z78" s="557" t="n">
        <v>0</v>
      </c>
      <c r="AA78" s="557" t="n">
        <v>1</v>
      </c>
      <c r="AB78" s="557" t="n">
        <v>1</v>
      </c>
      <c r="AC78" s="557" t="n">
        <v>5</v>
      </c>
      <c r="AD78" s="557" t="n">
        <v>4</v>
      </c>
      <c r="AE78" s="557" t="n">
        <v>0</v>
      </c>
      <c r="AF78" s="557" t="n">
        <v>0</v>
      </c>
      <c r="AG78" s="558" t="n">
        <v>0</v>
      </c>
    </row>
    <row r="79" s="451" customFormat="true" ht="12" hidden="false" customHeight="true" outlineLevel="0" collapsed="false">
      <c r="A79" s="397" t="s">
        <v>458</v>
      </c>
      <c r="B79" s="465"/>
      <c r="C79" s="470" t="s">
        <v>378</v>
      </c>
      <c r="D79" s="338"/>
      <c r="E79" s="547" t="s">
        <v>7</v>
      </c>
      <c r="F79" s="504" t="n">
        <f aca="false">SUM(L79:AG79)</f>
        <v>67</v>
      </c>
      <c r="G79" s="508" t="n">
        <f aca="false">SUM(G80:G81)</f>
        <v>0</v>
      </c>
      <c r="H79" s="509" t="n">
        <f aca="false">SUM(H80:H81)</f>
        <v>0</v>
      </c>
      <c r="I79" s="509" t="n">
        <f aca="false">SUM(I80:I81)</f>
        <v>0</v>
      </c>
      <c r="J79" s="509" t="n">
        <f aca="false">SUM(J80:J81)</f>
        <v>0</v>
      </c>
      <c r="K79" s="510" t="n">
        <f aca="false">SUM(K80:K81)</f>
        <v>0</v>
      </c>
      <c r="L79" s="554" t="n">
        <f aca="false">SUM(L80:L81)</f>
        <v>0</v>
      </c>
      <c r="M79" s="509" t="n">
        <f aca="false">SUM(M80:M81)</f>
        <v>0</v>
      </c>
      <c r="N79" s="509" t="n">
        <f aca="false">SUM(N80:N81)</f>
        <v>0</v>
      </c>
      <c r="O79" s="509" t="n">
        <f aca="false">SUM(O80:O81)</f>
        <v>0</v>
      </c>
      <c r="P79" s="510" t="n">
        <f aca="false">SUM(P80:P81)</f>
        <v>0</v>
      </c>
      <c r="Q79" s="508" t="n">
        <f aca="false">SUM(Q80:Q81)</f>
        <v>0</v>
      </c>
      <c r="R79" s="509" t="n">
        <f aca="false">SUM(R80:R81)</f>
        <v>0</v>
      </c>
      <c r="S79" s="509" t="n">
        <f aca="false">SUM(S80:S81)</f>
        <v>0</v>
      </c>
      <c r="T79" s="509" t="n">
        <f aca="false">SUM(T80:T81)</f>
        <v>0</v>
      </c>
      <c r="U79" s="509" t="n">
        <f aca="false">SUM(U80:U81)</f>
        <v>0</v>
      </c>
      <c r="V79" s="509" t="n">
        <f aca="false">SUM(V80:V81)</f>
        <v>0</v>
      </c>
      <c r="W79" s="509" t="n">
        <f aca="false">SUM(W80:W81)</f>
        <v>0</v>
      </c>
      <c r="X79" s="509" t="n">
        <f aca="false">SUM(X80:X81)</f>
        <v>0</v>
      </c>
      <c r="Y79" s="509" t="n">
        <f aca="false">SUM(Y80:Y81)</f>
        <v>3</v>
      </c>
      <c r="Z79" s="509" t="n">
        <f aca="false">SUM(Z80:Z81)</f>
        <v>6</v>
      </c>
      <c r="AA79" s="509" t="n">
        <f aca="false">SUM(AA80:AA81)</f>
        <v>10</v>
      </c>
      <c r="AB79" s="509" t="n">
        <f aca="false">SUM(AB80:AB81)</f>
        <v>10</v>
      </c>
      <c r="AC79" s="509" t="n">
        <f aca="false">SUM(AC80:AC81)</f>
        <v>17</v>
      </c>
      <c r="AD79" s="509" t="n">
        <f aca="false">SUM(AD80:AD81)</f>
        <v>17</v>
      </c>
      <c r="AE79" s="509" t="n">
        <f aca="false">SUM(AE80:AE81)</f>
        <v>4</v>
      </c>
      <c r="AF79" s="509" t="n">
        <f aca="false">SUM(AF80:AF81)</f>
        <v>0</v>
      </c>
      <c r="AG79" s="510" t="n">
        <f aca="false">SUM(AG80:AG81)</f>
        <v>0</v>
      </c>
    </row>
    <row r="80" s="451" customFormat="true" ht="12" hidden="false" customHeight="true" outlineLevel="0" collapsed="false">
      <c r="A80" s="397"/>
      <c r="B80" s="465"/>
      <c r="C80" s="470"/>
      <c r="D80" s="529"/>
      <c r="E80" s="547" t="s">
        <v>475</v>
      </c>
      <c r="F80" s="555" t="n">
        <f aca="false">SUM(L80:AG80)</f>
        <v>34</v>
      </c>
      <c r="G80" s="556" t="n">
        <v>0</v>
      </c>
      <c r="H80" s="557" t="n">
        <v>0</v>
      </c>
      <c r="I80" s="557" t="n">
        <v>0</v>
      </c>
      <c r="J80" s="557" t="n">
        <v>0</v>
      </c>
      <c r="K80" s="558" t="n">
        <v>0</v>
      </c>
      <c r="L80" s="554" t="n">
        <f aca="false">SUM(G80:K80)</f>
        <v>0</v>
      </c>
      <c r="M80" s="557" t="n">
        <v>0</v>
      </c>
      <c r="N80" s="557" t="n">
        <v>0</v>
      </c>
      <c r="O80" s="557" t="n">
        <v>0</v>
      </c>
      <c r="P80" s="558" t="n">
        <v>0</v>
      </c>
      <c r="Q80" s="556" t="n">
        <v>0</v>
      </c>
      <c r="R80" s="557" t="n">
        <v>0</v>
      </c>
      <c r="S80" s="557" t="n">
        <v>0</v>
      </c>
      <c r="T80" s="557" t="n">
        <v>0</v>
      </c>
      <c r="U80" s="557" t="n">
        <v>0</v>
      </c>
      <c r="V80" s="557" t="n">
        <v>0</v>
      </c>
      <c r="W80" s="557" t="n">
        <v>0</v>
      </c>
      <c r="X80" s="557" t="n">
        <v>0</v>
      </c>
      <c r="Y80" s="557" t="n">
        <v>3</v>
      </c>
      <c r="Z80" s="557" t="n">
        <v>6</v>
      </c>
      <c r="AA80" s="557" t="n">
        <v>7</v>
      </c>
      <c r="AB80" s="557" t="n">
        <v>3</v>
      </c>
      <c r="AC80" s="557" t="n">
        <v>6</v>
      </c>
      <c r="AD80" s="557" t="n">
        <v>8</v>
      </c>
      <c r="AE80" s="557" t="n">
        <v>1</v>
      </c>
      <c r="AF80" s="557" t="n">
        <v>0</v>
      </c>
      <c r="AG80" s="558" t="n">
        <v>0</v>
      </c>
    </row>
    <row r="81" s="451" customFormat="true" ht="17.25" hidden="false" customHeight="true" outlineLevel="0" collapsed="false">
      <c r="A81" s="397"/>
      <c r="B81" s="465"/>
      <c r="C81" s="470"/>
      <c r="D81" s="529"/>
      <c r="E81" s="547" t="s">
        <v>476</v>
      </c>
      <c r="F81" s="555" t="n">
        <f aca="false">SUM(L81:AG81)</f>
        <v>33</v>
      </c>
      <c r="G81" s="556" t="n">
        <v>0</v>
      </c>
      <c r="H81" s="557" t="n">
        <v>0</v>
      </c>
      <c r="I81" s="557" t="n">
        <v>0</v>
      </c>
      <c r="J81" s="557" t="n">
        <v>0</v>
      </c>
      <c r="K81" s="558" t="n">
        <v>0</v>
      </c>
      <c r="L81" s="554" t="n">
        <f aca="false">SUM(G81:K81)</f>
        <v>0</v>
      </c>
      <c r="M81" s="557" t="n">
        <v>0</v>
      </c>
      <c r="N81" s="557" t="n">
        <v>0</v>
      </c>
      <c r="O81" s="557" t="n">
        <v>0</v>
      </c>
      <c r="P81" s="558" t="n">
        <v>0</v>
      </c>
      <c r="Q81" s="556" t="n">
        <v>0</v>
      </c>
      <c r="R81" s="557" t="n">
        <v>0</v>
      </c>
      <c r="S81" s="557" t="n">
        <v>0</v>
      </c>
      <c r="T81" s="557" t="n">
        <v>0</v>
      </c>
      <c r="U81" s="557" t="n">
        <v>0</v>
      </c>
      <c r="V81" s="557" t="n">
        <v>0</v>
      </c>
      <c r="W81" s="557" t="n">
        <v>0</v>
      </c>
      <c r="X81" s="557" t="n">
        <v>0</v>
      </c>
      <c r="Y81" s="557" t="n">
        <v>0</v>
      </c>
      <c r="Z81" s="557" t="n">
        <v>0</v>
      </c>
      <c r="AA81" s="557" t="n">
        <v>3</v>
      </c>
      <c r="AB81" s="557" t="n">
        <v>7</v>
      </c>
      <c r="AC81" s="557" t="n">
        <v>11</v>
      </c>
      <c r="AD81" s="557" t="n">
        <v>9</v>
      </c>
      <c r="AE81" s="557" t="n">
        <v>3</v>
      </c>
      <c r="AF81" s="557" t="n">
        <v>0</v>
      </c>
      <c r="AG81" s="558" t="n">
        <v>0</v>
      </c>
    </row>
    <row r="82" s="451" customFormat="true" ht="12" hidden="false" customHeight="true" outlineLevel="0" collapsed="false">
      <c r="A82" s="397" t="s">
        <v>459</v>
      </c>
      <c r="B82" s="507" t="s">
        <v>186</v>
      </c>
      <c r="C82" s="507"/>
      <c r="D82" s="338"/>
      <c r="E82" s="547" t="s">
        <v>7</v>
      </c>
      <c r="F82" s="504" t="n">
        <f aca="false">SUM(L82:AG82)</f>
        <v>29</v>
      </c>
      <c r="G82" s="508" t="n">
        <f aca="false">SUM(G83:G84)</f>
        <v>0</v>
      </c>
      <c r="H82" s="509" t="n">
        <f aca="false">SUM(H83:H84)</f>
        <v>0</v>
      </c>
      <c r="I82" s="509" t="n">
        <f aca="false">SUM(I83:I84)</f>
        <v>0</v>
      </c>
      <c r="J82" s="509" t="n">
        <f aca="false">SUM(J83:J84)</f>
        <v>0</v>
      </c>
      <c r="K82" s="510" t="n">
        <f aca="false">SUM(K83:K84)</f>
        <v>0</v>
      </c>
      <c r="L82" s="554" t="n">
        <f aca="false">SUM(L83:L84)</f>
        <v>0</v>
      </c>
      <c r="M82" s="509" t="n">
        <f aca="false">SUM(M83:M84)</f>
        <v>0</v>
      </c>
      <c r="N82" s="509" t="n">
        <f aca="false">SUM(N83:N84)</f>
        <v>0</v>
      </c>
      <c r="O82" s="509" t="n">
        <f aca="false">SUM(O83:O84)</f>
        <v>0</v>
      </c>
      <c r="P82" s="510" t="n">
        <f aca="false">SUM(P83:P84)</f>
        <v>0</v>
      </c>
      <c r="Q82" s="508" t="n">
        <f aca="false">SUM(Q83:Q84)</f>
        <v>0</v>
      </c>
      <c r="R82" s="509" t="n">
        <f aca="false">SUM(R83:R84)</f>
        <v>0</v>
      </c>
      <c r="S82" s="509" t="n">
        <f aca="false">SUM(S83:S84)</f>
        <v>0</v>
      </c>
      <c r="T82" s="509" t="n">
        <f aca="false">SUM(T83:T84)</f>
        <v>0</v>
      </c>
      <c r="U82" s="509" t="n">
        <f aca="false">SUM(U83:U84)</f>
        <v>0</v>
      </c>
      <c r="V82" s="509" t="n">
        <f aca="false">SUM(V83:V84)</f>
        <v>0</v>
      </c>
      <c r="W82" s="509" t="n">
        <f aca="false">SUM(W83:W84)</f>
        <v>0</v>
      </c>
      <c r="X82" s="509" t="n">
        <f aca="false">SUM(X83:X84)</f>
        <v>0</v>
      </c>
      <c r="Y82" s="509" t="n">
        <f aca="false">SUM(Y83:Y84)</f>
        <v>3</v>
      </c>
      <c r="Z82" s="509" t="n">
        <f aca="false">SUM(Z83:Z84)</f>
        <v>3</v>
      </c>
      <c r="AA82" s="509" t="n">
        <f aca="false">SUM(AA83:AA84)</f>
        <v>4</v>
      </c>
      <c r="AB82" s="509" t="n">
        <f aca="false">SUM(AB83:AB84)</f>
        <v>7</v>
      </c>
      <c r="AC82" s="509" t="n">
        <f aca="false">SUM(AC83:AC84)</f>
        <v>8</v>
      </c>
      <c r="AD82" s="509" t="n">
        <f aca="false">SUM(AD83:AD84)</f>
        <v>3</v>
      </c>
      <c r="AE82" s="509" t="n">
        <f aca="false">SUM(AE83:AE84)</f>
        <v>1</v>
      </c>
      <c r="AF82" s="509" t="n">
        <f aca="false">SUM(AF83:AF84)</f>
        <v>0</v>
      </c>
      <c r="AG82" s="510" t="n">
        <f aca="false">SUM(AG83:AG84)</f>
        <v>0</v>
      </c>
    </row>
    <row r="83" s="451" customFormat="true" ht="12" hidden="false" customHeight="true" outlineLevel="0" collapsed="false">
      <c r="A83" s="397"/>
      <c r="B83" s="507"/>
      <c r="C83" s="507"/>
      <c r="D83" s="529"/>
      <c r="E83" s="547" t="s">
        <v>475</v>
      </c>
      <c r="F83" s="555" t="n">
        <f aca="false">SUM(L83:AG83)</f>
        <v>17</v>
      </c>
      <c r="G83" s="556" t="n">
        <v>0</v>
      </c>
      <c r="H83" s="557" t="n">
        <v>0</v>
      </c>
      <c r="I83" s="557" t="n">
        <v>0</v>
      </c>
      <c r="J83" s="557" t="n">
        <v>0</v>
      </c>
      <c r="K83" s="558" t="n">
        <v>0</v>
      </c>
      <c r="L83" s="554" t="n">
        <f aca="false">SUM(G83:K83)</f>
        <v>0</v>
      </c>
      <c r="M83" s="557" t="n">
        <v>0</v>
      </c>
      <c r="N83" s="557" t="n">
        <v>0</v>
      </c>
      <c r="O83" s="557" t="n">
        <v>0</v>
      </c>
      <c r="P83" s="558" t="n">
        <v>0</v>
      </c>
      <c r="Q83" s="556" t="n">
        <v>0</v>
      </c>
      <c r="R83" s="557" t="n">
        <v>0</v>
      </c>
      <c r="S83" s="557" t="n">
        <v>0</v>
      </c>
      <c r="T83" s="557" t="n">
        <v>0</v>
      </c>
      <c r="U83" s="557" t="n">
        <v>0</v>
      </c>
      <c r="V83" s="557" t="n">
        <v>0</v>
      </c>
      <c r="W83" s="557" t="n">
        <v>0</v>
      </c>
      <c r="X83" s="557" t="n">
        <v>0</v>
      </c>
      <c r="Y83" s="557" t="n">
        <v>3</v>
      </c>
      <c r="Z83" s="557" t="n">
        <v>3</v>
      </c>
      <c r="AA83" s="557" t="n">
        <v>3</v>
      </c>
      <c r="AB83" s="557" t="n">
        <v>4</v>
      </c>
      <c r="AC83" s="557" t="n">
        <v>3</v>
      </c>
      <c r="AD83" s="557" t="n">
        <v>1</v>
      </c>
      <c r="AE83" s="557" t="n">
        <v>0</v>
      </c>
      <c r="AF83" s="557" t="n">
        <v>0</v>
      </c>
      <c r="AG83" s="558" t="n">
        <v>0</v>
      </c>
    </row>
    <row r="84" s="451" customFormat="true" ht="17.25" hidden="false" customHeight="true" outlineLevel="0" collapsed="false">
      <c r="A84" s="397"/>
      <c r="B84" s="507"/>
      <c r="C84" s="507"/>
      <c r="D84" s="529"/>
      <c r="E84" s="547" t="s">
        <v>476</v>
      </c>
      <c r="F84" s="555" t="n">
        <f aca="false">SUM(L84:AG84)</f>
        <v>12</v>
      </c>
      <c r="G84" s="556" t="n">
        <v>0</v>
      </c>
      <c r="H84" s="557" t="n">
        <v>0</v>
      </c>
      <c r="I84" s="557" t="n">
        <v>0</v>
      </c>
      <c r="J84" s="557" t="n">
        <v>0</v>
      </c>
      <c r="K84" s="558" t="n">
        <v>0</v>
      </c>
      <c r="L84" s="554" t="n">
        <f aca="false">SUM(G84:K84)</f>
        <v>0</v>
      </c>
      <c r="M84" s="557" t="n">
        <v>0</v>
      </c>
      <c r="N84" s="557" t="n">
        <v>0</v>
      </c>
      <c r="O84" s="557" t="n">
        <v>0</v>
      </c>
      <c r="P84" s="558" t="n">
        <v>0</v>
      </c>
      <c r="Q84" s="556" t="n">
        <v>0</v>
      </c>
      <c r="R84" s="557" t="n">
        <v>0</v>
      </c>
      <c r="S84" s="557" t="n">
        <v>0</v>
      </c>
      <c r="T84" s="557" t="n">
        <v>0</v>
      </c>
      <c r="U84" s="557" t="n">
        <v>0</v>
      </c>
      <c r="V84" s="557" t="n">
        <v>0</v>
      </c>
      <c r="W84" s="557" t="n">
        <v>0</v>
      </c>
      <c r="X84" s="557" t="n">
        <v>0</v>
      </c>
      <c r="Y84" s="557" t="n">
        <v>0</v>
      </c>
      <c r="Z84" s="557" t="n">
        <v>0</v>
      </c>
      <c r="AA84" s="557" t="n">
        <v>1</v>
      </c>
      <c r="AB84" s="557" t="n">
        <v>3</v>
      </c>
      <c r="AC84" s="557" t="n">
        <v>5</v>
      </c>
      <c r="AD84" s="557" t="n">
        <v>2</v>
      </c>
      <c r="AE84" s="557" t="n">
        <v>1</v>
      </c>
      <c r="AF84" s="557" t="n">
        <v>0</v>
      </c>
      <c r="AG84" s="558" t="n">
        <v>0</v>
      </c>
    </row>
    <row r="85" s="451" customFormat="true" ht="12" hidden="false" customHeight="true" outlineLevel="0" collapsed="false">
      <c r="A85" s="397" t="s">
        <v>460</v>
      </c>
      <c r="B85" s="507" t="s">
        <v>381</v>
      </c>
      <c r="C85" s="507"/>
      <c r="D85" s="338"/>
      <c r="E85" s="547" t="s">
        <v>7</v>
      </c>
      <c r="F85" s="504" t="n">
        <f aca="false">SUM(L85:AG85)</f>
        <v>114</v>
      </c>
      <c r="G85" s="508" t="n">
        <f aca="false">SUM(G86:G87)</f>
        <v>1</v>
      </c>
      <c r="H85" s="509" t="n">
        <f aca="false">SUM(H86:H87)</f>
        <v>0</v>
      </c>
      <c r="I85" s="509" t="n">
        <f aca="false">SUM(I86:I87)</f>
        <v>0</v>
      </c>
      <c r="J85" s="509" t="n">
        <f aca="false">SUM(J86:J87)</f>
        <v>0</v>
      </c>
      <c r="K85" s="510" t="n">
        <f aca="false">SUM(K86:K87)</f>
        <v>0</v>
      </c>
      <c r="L85" s="554" t="n">
        <f aca="false">SUM(L86:L87)</f>
        <v>1</v>
      </c>
      <c r="M85" s="509" t="n">
        <f aca="false">SUM(M86:M87)</f>
        <v>0</v>
      </c>
      <c r="N85" s="509" t="n">
        <f aca="false">SUM(N86:N87)</f>
        <v>0</v>
      </c>
      <c r="O85" s="509" t="n">
        <f aca="false">SUM(O86:O87)</f>
        <v>0</v>
      </c>
      <c r="P85" s="510" t="n">
        <f aca="false">SUM(P86:P87)</f>
        <v>0</v>
      </c>
      <c r="Q85" s="508" t="n">
        <f aca="false">SUM(Q86:Q87)</f>
        <v>0</v>
      </c>
      <c r="R85" s="509" t="n">
        <f aca="false">SUM(R86:R87)</f>
        <v>0</v>
      </c>
      <c r="S85" s="509" t="n">
        <f aca="false">SUM(S86:S87)</f>
        <v>0</v>
      </c>
      <c r="T85" s="509" t="n">
        <f aca="false">SUM(T86:T87)</f>
        <v>0</v>
      </c>
      <c r="U85" s="509" t="n">
        <f aca="false">SUM(U86:U87)</f>
        <v>0</v>
      </c>
      <c r="V85" s="509" t="n">
        <f aca="false">SUM(V86:V87)</f>
        <v>0</v>
      </c>
      <c r="W85" s="509" t="n">
        <f aca="false">SUM(W86:W87)</f>
        <v>0</v>
      </c>
      <c r="X85" s="509" t="n">
        <f aca="false">SUM(X86:X87)</f>
        <v>2</v>
      </c>
      <c r="Y85" s="509" t="n">
        <f aca="false">SUM(Y86:Y87)</f>
        <v>4</v>
      </c>
      <c r="Z85" s="509" t="n">
        <f aca="false">SUM(Z86:Z87)</f>
        <v>6</v>
      </c>
      <c r="AA85" s="509" t="n">
        <f aca="false">SUM(AA86:AA87)</f>
        <v>7</v>
      </c>
      <c r="AB85" s="509" t="n">
        <f aca="false">SUM(AB86:AB87)</f>
        <v>14</v>
      </c>
      <c r="AC85" s="509" t="n">
        <f aca="false">SUM(AC86:AC87)</f>
        <v>31</v>
      </c>
      <c r="AD85" s="509" t="n">
        <f aca="false">SUM(AD86:AD87)</f>
        <v>39</v>
      </c>
      <c r="AE85" s="509" t="n">
        <f aca="false">SUM(AE86:AE87)</f>
        <v>10</v>
      </c>
      <c r="AF85" s="509" t="n">
        <f aca="false">SUM(AF86:AF87)</f>
        <v>0</v>
      </c>
      <c r="AG85" s="510" t="n">
        <f aca="false">SUM(AG86:AG87)</f>
        <v>0</v>
      </c>
      <c r="AH85" s="531"/>
    </row>
    <row r="86" s="451" customFormat="true" ht="12" hidden="false" customHeight="true" outlineLevel="0" collapsed="false">
      <c r="A86" s="397"/>
      <c r="B86" s="507"/>
      <c r="C86" s="507"/>
      <c r="D86" s="529"/>
      <c r="E86" s="547" t="s">
        <v>475</v>
      </c>
      <c r="F86" s="555" t="n">
        <f aca="false">SUM(L86:AG86)</f>
        <v>68</v>
      </c>
      <c r="G86" s="556" t="n">
        <v>0</v>
      </c>
      <c r="H86" s="557" t="n">
        <v>0</v>
      </c>
      <c r="I86" s="557" t="n">
        <v>0</v>
      </c>
      <c r="J86" s="557" t="n">
        <v>0</v>
      </c>
      <c r="K86" s="558" t="n">
        <v>0</v>
      </c>
      <c r="L86" s="554" t="n">
        <f aca="false">SUM(G86:K86)</f>
        <v>0</v>
      </c>
      <c r="M86" s="557" t="n">
        <v>0</v>
      </c>
      <c r="N86" s="557" t="n">
        <v>0</v>
      </c>
      <c r="O86" s="557" t="n">
        <v>0</v>
      </c>
      <c r="P86" s="558" t="n">
        <v>0</v>
      </c>
      <c r="Q86" s="556" t="n">
        <v>0</v>
      </c>
      <c r="R86" s="557" t="n">
        <v>0</v>
      </c>
      <c r="S86" s="557" t="n">
        <v>0</v>
      </c>
      <c r="T86" s="557" t="n">
        <v>0</v>
      </c>
      <c r="U86" s="557" t="n">
        <v>0</v>
      </c>
      <c r="V86" s="557" t="n">
        <v>0</v>
      </c>
      <c r="W86" s="557" t="n">
        <v>0</v>
      </c>
      <c r="X86" s="557" t="n">
        <v>2</v>
      </c>
      <c r="Y86" s="557" t="n">
        <v>2</v>
      </c>
      <c r="Z86" s="557" t="n">
        <v>6</v>
      </c>
      <c r="AA86" s="557" t="n">
        <v>6</v>
      </c>
      <c r="AB86" s="557" t="n">
        <v>11</v>
      </c>
      <c r="AC86" s="557" t="n">
        <v>15</v>
      </c>
      <c r="AD86" s="557" t="n">
        <v>23</v>
      </c>
      <c r="AE86" s="557" t="n">
        <v>3</v>
      </c>
      <c r="AF86" s="557" t="n">
        <v>0</v>
      </c>
      <c r="AG86" s="558" t="n">
        <v>0</v>
      </c>
      <c r="AH86" s="531"/>
    </row>
    <row r="87" s="451" customFormat="true" ht="17.25" hidden="false" customHeight="true" outlineLevel="0" collapsed="false">
      <c r="A87" s="397"/>
      <c r="B87" s="507"/>
      <c r="C87" s="507"/>
      <c r="D87" s="529"/>
      <c r="E87" s="547" t="s">
        <v>476</v>
      </c>
      <c r="F87" s="555" t="n">
        <f aca="false">SUM(L87:AG87)</f>
        <v>46</v>
      </c>
      <c r="G87" s="556" t="n">
        <v>1</v>
      </c>
      <c r="H87" s="557" t="n">
        <v>0</v>
      </c>
      <c r="I87" s="557" t="n">
        <v>0</v>
      </c>
      <c r="J87" s="557" t="n">
        <v>0</v>
      </c>
      <c r="K87" s="558" t="n">
        <v>0</v>
      </c>
      <c r="L87" s="554" t="n">
        <f aca="false">SUM(G87:K87)</f>
        <v>1</v>
      </c>
      <c r="M87" s="557" t="n">
        <v>0</v>
      </c>
      <c r="N87" s="557" t="n">
        <v>0</v>
      </c>
      <c r="O87" s="557" t="n">
        <v>0</v>
      </c>
      <c r="P87" s="558" t="n">
        <v>0</v>
      </c>
      <c r="Q87" s="556" t="n">
        <v>0</v>
      </c>
      <c r="R87" s="557" t="n">
        <v>0</v>
      </c>
      <c r="S87" s="557" t="n">
        <v>0</v>
      </c>
      <c r="T87" s="557" t="n">
        <v>0</v>
      </c>
      <c r="U87" s="557" t="n">
        <v>0</v>
      </c>
      <c r="V87" s="557" t="n">
        <v>0</v>
      </c>
      <c r="W87" s="557" t="n">
        <v>0</v>
      </c>
      <c r="X87" s="557" t="n">
        <v>0</v>
      </c>
      <c r="Y87" s="557" t="n">
        <v>2</v>
      </c>
      <c r="Z87" s="557" t="n">
        <v>0</v>
      </c>
      <c r="AA87" s="557" t="n">
        <v>1</v>
      </c>
      <c r="AB87" s="557" t="n">
        <v>3</v>
      </c>
      <c r="AC87" s="557" t="n">
        <v>16</v>
      </c>
      <c r="AD87" s="557" t="n">
        <v>16</v>
      </c>
      <c r="AE87" s="557" t="n">
        <v>7</v>
      </c>
      <c r="AF87" s="557" t="n">
        <v>0</v>
      </c>
      <c r="AG87" s="558" t="n">
        <v>0</v>
      </c>
      <c r="AH87" s="531"/>
    </row>
    <row r="88" s="451" customFormat="true" ht="12" hidden="false" customHeight="true" outlineLevel="0" collapsed="false">
      <c r="A88" s="397" t="s">
        <v>461</v>
      </c>
      <c r="B88" s="507" t="s">
        <v>189</v>
      </c>
      <c r="C88" s="507"/>
      <c r="D88" s="338"/>
      <c r="E88" s="547" t="s">
        <v>7</v>
      </c>
      <c r="F88" s="504" t="n">
        <f aca="false">SUM(L88:AG88)</f>
        <v>20</v>
      </c>
      <c r="G88" s="508" t="n">
        <f aca="false">SUM(G89:G90)</f>
        <v>0</v>
      </c>
      <c r="H88" s="509" t="n">
        <f aca="false">SUM(H89:H90)</f>
        <v>0</v>
      </c>
      <c r="I88" s="509" t="n">
        <f aca="false">SUM(I89:I90)</f>
        <v>0</v>
      </c>
      <c r="J88" s="509" t="n">
        <f aca="false">SUM(J89:J90)</f>
        <v>0</v>
      </c>
      <c r="K88" s="510" t="n">
        <f aca="false">SUM(K89:K90)</f>
        <v>0</v>
      </c>
      <c r="L88" s="554" t="n">
        <f aca="false">SUM(L89:L90)</f>
        <v>0</v>
      </c>
      <c r="M88" s="509" t="n">
        <f aca="false">SUM(M89:M90)</f>
        <v>0</v>
      </c>
      <c r="N88" s="509" t="n">
        <f aca="false">SUM(N89:N90)</f>
        <v>0</v>
      </c>
      <c r="O88" s="509" t="n">
        <f aca="false">SUM(O89:O90)</f>
        <v>0</v>
      </c>
      <c r="P88" s="510" t="n">
        <f aca="false">SUM(P89:P90)</f>
        <v>0</v>
      </c>
      <c r="Q88" s="508" t="n">
        <f aca="false">SUM(Q89:Q90)</f>
        <v>0</v>
      </c>
      <c r="R88" s="509" t="n">
        <f aca="false">SUM(R89:R90)</f>
        <v>0</v>
      </c>
      <c r="S88" s="509" t="n">
        <f aca="false">SUM(S89:S90)</f>
        <v>0</v>
      </c>
      <c r="T88" s="509" t="n">
        <f aca="false">SUM(T89:T90)</f>
        <v>0</v>
      </c>
      <c r="U88" s="509" t="n">
        <f aca="false">SUM(U89:U90)</f>
        <v>0</v>
      </c>
      <c r="V88" s="509" t="n">
        <f aca="false">SUM(V89:V90)</f>
        <v>0</v>
      </c>
      <c r="W88" s="509" t="n">
        <f aca="false">SUM(W89:W90)</f>
        <v>0</v>
      </c>
      <c r="X88" s="509" t="n">
        <f aca="false">SUM(X89:X90)</f>
        <v>0</v>
      </c>
      <c r="Y88" s="509" t="n">
        <f aca="false">SUM(Y89:Y90)</f>
        <v>1</v>
      </c>
      <c r="Z88" s="509" t="n">
        <f aca="false">SUM(Z89:Z90)</f>
        <v>1</v>
      </c>
      <c r="AA88" s="509" t="n">
        <f aca="false">SUM(AA89:AA90)</f>
        <v>4</v>
      </c>
      <c r="AB88" s="509" t="n">
        <f aca="false">SUM(AB89:AB90)</f>
        <v>7</v>
      </c>
      <c r="AC88" s="509" t="n">
        <f aca="false">SUM(AC89:AC90)</f>
        <v>0</v>
      </c>
      <c r="AD88" s="509" t="n">
        <f aca="false">SUM(AD89:AD90)</f>
        <v>6</v>
      </c>
      <c r="AE88" s="509" t="n">
        <f aca="false">SUM(AE89:AE90)</f>
        <v>1</v>
      </c>
      <c r="AF88" s="509" t="n">
        <f aca="false">SUM(AF89:AF90)</f>
        <v>0</v>
      </c>
      <c r="AG88" s="510" t="n">
        <f aca="false">SUM(AG89:AG90)</f>
        <v>0</v>
      </c>
      <c r="AH88" s="531"/>
    </row>
    <row r="89" s="451" customFormat="true" ht="12" hidden="false" customHeight="true" outlineLevel="0" collapsed="false">
      <c r="A89" s="397"/>
      <c r="B89" s="507"/>
      <c r="C89" s="507"/>
      <c r="D89" s="529"/>
      <c r="E89" s="547" t="s">
        <v>475</v>
      </c>
      <c r="F89" s="555" t="n">
        <f aca="false">SUM(L89:AG89)</f>
        <v>17</v>
      </c>
      <c r="G89" s="556" t="n">
        <v>0</v>
      </c>
      <c r="H89" s="557" t="n">
        <v>0</v>
      </c>
      <c r="I89" s="557" t="n">
        <v>0</v>
      </c>
      <c r="J89" s="557" t="n">
        <v>0</v>
      </c>
      <c r="K89" s="558" t="n">
        <v>0</v>
      </c>
      <c r="L89" s="554" t="n">
        <f aca="false">SUM(G89:K89)</f>
        <v>0</v>
      </c>
      <c r="M89" s="557" t="n">
        <v>0</v>
      </c>
      <c r="N89" s="557" t="n">
        <v>0</v>
      </c>
      <c r="O89" s="557" t="n">
        <v>0</v>
      </c>
      <c r="P89" s="558" t="n">
        <v>0</v>
      </c>
      <c r="Q89" s="556" t="n">
        <v>0</v>
      </c>
      <c r="R89" s="557" t="n">
        <v>0</v>
      </c>
      <c r="S89" s="557" t="n">
        <v>0</v>
      </c>
      <c r="T89" s="557" t="n">
        <v>0</v>
      </c>
      <c r="U89" s="557" t="n">
        <v>0</v>
      </c>
      <c r="V89" s="557" t="n">
        <v>0</v>
      </c>
      <c r="W89" s="557" t="n">
        <v>0</v>
      </c>
      <c r="X89" s="557" t="n">
        <v>0</v>
      </c>
      <c r="Y89" s="557" t="n">
        <v>0</v>
      </c>
      <c r="Z89" s="557" t="n">
        <v>1</v>
      </c>
      <c r="AA89" s="557" t="n">
        <v>3</v>
      </c>
      <c r="AB89" s="557" t="n">
        <v>7</v>
      </c>
      <c r="AC89" s="557" t="n">
        <v>0</v>
      </c>
      <c r="AD89" s="557" t="n">
        <v>6</v>
      </c>
      <c r="AE89" s="557" t="n">
        <v>0</v>
      </c>
      <c r="AF89" s="557" t="n">
        <v>0</v>
      </c>
      <c r="AG89" s="558" t="n">
        <v>0</v>
      </c>
      <c r="AH89" s="531"/>
    </row>
    <row r="90" s="451" customFormat="true" ht="17.25" hidden="false" customHeight="true" outlineLevel="0" collapsed="false">
      <c r="A90" s="397"/>
      <c r="B90" s="507"/>
      <c r="C90" s="507"/>
      <c r="D90" s="529"/>
      <c r="E90" s="547" t="s">
        <v>476</v>
      </c>
      <c r="F90" s="555" t="n">
        <f aca="false">SUM(L90:AG90)</f>
        <v>3</v>
      </c>
      <c r="G90" s="556" t="n">
        <v>0</v>
      </c>
      <c r="H90" s="557" t="n">
        <v>0</v>
      </c>
      <c r="I90" s="557" t="n">
        <v>0</v>
      </c>
      <c r="J90" s="557" t="n">
        <v>0</v>
      </c>
      <c r="K90" s="558" t="n">
        <v>0</v>
      </c>
      <c r="L90" s="554" t="n">
        <f aca="false">SUM(G90:K90)</f>
        <v>0</v>
      </c>
      <c r="M90" s="557" t="n">
        <v>0</v>
      </c>
      <c r="N90" s="557" t="n">
        <v>0</v>
      </c>
      <c r="O90" s="557" t="n">
        <v>0</v>
      </c>
      <c r="P90" s="558" t="n">
        <v>0</v>
      </c>
      <c r="Q90" s="556" t="n">
        <v>0</v>
      </c>
      <c r="R90" s="557" t="n">
        <v>0</v>
      </c>
      <c r="S90" s="557" t="n">
        <v>0</v>
      </c>
      <c r="T90" s="557" t="n">
        <v>0</v>
      </c>
      <c r="U90" s="557" t="n">
        <v>0</v>
      </c>
      <c r="V90" s="557" t="n">
        <v>0</v>
      </c>
      <c r="W90" s="557" t="n">
        <v>0</v>
      </c>
      <c r="X90" s="557" t="n">
        <v>0</v>
      </c>
      <c r="Y90" s="557" t="n">
        <v>1</v>
      </c>
      <c r="Z90" s="557" t="n">
        <v>0</v>
      </c>
      <c r="AA90" s="557" t="n">
        <v>1</v>
      </c>
      <c r="AB90" s="557" t="n">
        <v>0</v>
      </c>
      <c r="AC90" s="557" t="n">
        <v>0</v>
      </c>
      <c r="AD90" s="557" t="n">
        <v>0</v>
      </c>
      <c r="AE90" s="557" t="n">
        <v>1</v>
      </c>
      <c r="AF90" s="557" t="n">
        <v>0</v>
      </c>
      <c r="AG90" s="558" t="n">
        <v>0</v>
      </c>
      <c r="AH90" s="531"/>
    </row>
    <row r="91" s="451" customFormat="true" ht="12" hidden="false" customHeight="true" outlineLevel="0" collapsed="false">
      <c r="A91" s="397" t="s">
        <v>462</v>
      </c>
      <c r="B91" s="507" t="s">
        <v>382</v>
      </c>
      <c r="C91" s="507"/>
      <c r="D91" s="338"/>
      <c r="E91" s="547" t="s">
        <v>7</v>
      </c>
      <c r="F91" s="504" t="n">
        <f aca="false">SUM(L91:AG91)</f>
        <v>2</v>
      </c>
      <c r="G91" s="508" t="n">
        <f aca="false">SUM(G92:G93)</f>
        <v>0</v>
      </c>
      <c r="H91" s="509" t="n">
        <f aca="false">SUM(H92:H93)</f>
        <v>0</v>
      </c>
      <c r="I91" s="509" t="n">
        <f aca="false">SUM(I92:I93)</f>
        <v>0</v>
      </c>
      <c r="J91" s="509" t="n">
        <f aca="false">SUM(J92:J93)</f>
        <v>0</v>
      </c>
      <c r="K91" s="510" t="n">
        <f aca="false">SUM(K92:K93)</f>
        <v>0</v>
      </c>
      <c r="L91" s="554" t="n">
        <f aca="false">SUM(L92:L93)</f>
        <v>0</v>
      </c>
      <c r="M91" s="509" t="n">
        <f aca="false">SUM(M92:M93)</f>
        <v>0</v>
      </c>
      <c r="N91" s="509" t="n">
        <f aca="false">SUM(N92:N93)</f>
        <v>0</v>
      </c>
      <c r="O91" s="509" t="n">
        <f aca="false">SUM(O92:O93)</f>
        <v>0</v>
      </c>
      <c r="P91" s="510" t="n">
        <f aca="false">SUM(P92:P93)</f>
        <v>0</v>
      </c>
      <c r="Q91" s="508" t="n">
        <f aca="false">SUM(Q92:Q93)</f>
        <v>0</v>
      </c>
      <c r="R91" s="509" t="n">
        <f aca="false">SUM(R92:R93)</f>
        <v>0</v>
      </c>
      <c r="S91" s="509" t="n">
        <f aca="false">SUM(S92:S93)</f>
        <v>0</v>
      </c>
      <c r="T91" s="509" t="n">
        <f aca="false">SUM(T92:T93)</f>
        <v>0</v>
      </c>
      <c r="U91" s="509" t="n">
        <f aca="false">SUM(U92:U93)</f>
        <v>0</v>
      </c>
      <c r="V91" s="509" t="n">
        <f aca="false">SUM(V92:V93)</f>
        <v>1</v>
      </c>
      <c r="W91" s="509" t="n">
        <f aca="false">SUM(W92:W93)</f>
        <v>0</v>
      </c>
      <c r="X91" s="509" t="n">
        <f aca="false">SUM(X92:X93)</f>
        <v>0</v>
      </c>
      <c r="Y91" s="509" t="n">
        <f aca="false">SUM(Y92:Y93)</f>
        <v>0</v>
      </c>
      <c r="Z91" s="509" t="n">
        <f aca="false">SUM(Z92:Z93)</f>
        <v>0</v>
      </c>
      <c r="AA91" s="509" t="n">
        <f aca="false">SUM(AA92:AA93)</f>
        <v>0</v>
      </c>
      <c r="AB91" s="509" t="n">
        <f aca="false">SUM(AB92:AB93)</f>
        <v>0</v>
      </c>
      <c r="AC91" s="509" t="n">
        <f aca="false">SUM(AC92:AC93)</f>
        <v>0</v>
      </c>
      <c r="AD91" s="509" t="n">
        <f aca="false">SUM(AD92:AD93)</f>
        <v>1</v>
      </c>
      <c r="AE91" s="509" t="n">
        <f aca="false">SUM(AE92:AE93)</f>
        <v>0</v>
      </c>
      <c r="AF91" s="509" t="n">
        <f aca="false">SUM(AF92:AF93)</f>
        <v>0</v>
      </c>
      <c r="AG91" s="510" t="n">
        <f aca="false">SUM(AG92:AG93)</f>
        <v>0</v>
      </c>
    </row>
    <row r="92" s="451" customFormat="true" ht="12" hidden="false" customHeight="true" outlineLevel="0" collapsed="false">
      <c r="A92" s="397"/>
      <c r="B92" s="507"/>
      <c r="C92" s="507"/>
      <c r="D92" s="529"/>
      <c r="E92" s="547" t="s">
        <v>475</v>
      </c>
      <c r="F92" s="555" t="n">
        <f aca="false">SUM(L92:AG92)</f>
        <v>0</v>
      </c>
      <c r="G92" s="556" t="n">
        <v>0</v>
      </c>
      <c r="H92" s="557" t="n">
        <v>0</v>
      </c>
      <c r="I92" s="557" t="n">
        <v>0</v>
      </c>
      <c r="J92" s="557" t="n">
        <v>0</v>
      </c>
      <c r="K92" s="558" t="n">
        <v>0</v>
      </c>
      <c r="L92" s="554" t="n">
        <f aca="false">SUM(G92:K92)</f>
        <v>0</v>
      </c>
      <c r="M92" s="557" t="n">
        <v>0</v>
      </c>
      <c r="N92" s="557" t="n">
        <v>0</v>
      </c>
      <c r="O92" s="557" t="n">
        <v>0</v>
      </c>
      <c r="P92" s="558" t="n">
        <v>0</v>
      </c>
      <c r="Q92" s="556" t="n">
        <v>0</v>
      </c>
      <c r="R92" s="557" t="n">
        <v>0</v>
      </c>
      <c r="S92" s="557" t="n">
        <v>0</v>
      </c>
      <c r="T92" s="557" t="n">
        <v>0</v>
      </c>
      <c r="U92" s="557" t="n">
        <v>0</v>
      </c>
      <c r="V92" s="557" t="n">
        <v>0</v>
      </c>
      <c r="W92" s="557" t="n">
        <v>0</v>
      </c>
      <c r="X92" s="557" t="n">
        <v>0</v>
      </c>
      <c r="Y92" s="557" t="n">
        <v>0</v>
      </c>
      <c r="Z92" s="557" t="n">
        <v>0</v>
      </c>
      <c r="AA92" s="557" t="n">
        <v>0</v>
      </c>
      <c r="AB92" s="557" t="n">
        <v>0</v>
      </c>
      <c r="AC92" s="557" t="n">
        <v>0</v>
      </c>
      <c r="AD92" s="557" t="n">
        <v>0</v>
      </c>
      <c r="AE92" s="557" t="n">
        <v>0</v>
      </c>
      <c r="AF92" s="557" t="n">
        <v>0</v>
      </c>
      <c r="AG92" s="558" t="n">
        <v>0</v>
      </c>
    </row>
    <row r="93" s="451" customFormat="true" ht="17.25" hidden="false" customHeight="true" outlineLevel="0" collapsed="false">
      <c r="A93" s="397"/>
      <c r="B93" s="507"/>
      <c r="C93" s="507"/>
      <c r="D93" s="529"/>
      <c r="E93" s="547" t="s">
        <v>476</v>
      </c>
      <c r="F93" s="555" t="n">
        <f aca="false">SUM(L93:AG93)</f>
        <v>2</v>
      </c>
      <c r="G93" s="556" t="n">
        <v>0</v>
      </c>
      <c r="H93" s="557" t="n">
        <v>0</v>
      </c>
      <c r="I93" s="557" t="n">
        <v>0</v>
      </c>
      <c r="J93" s="557" t="n">
        <v>0</v>
      </c>
      <c r="K93" s="558" t="n">
        <v>0</v>
      </c>
      <c r="L93" s="554" t="n">
        <f aca="false">SUM(G93:K93)</f>
        <v>0</v>
      </c>
      <c r="M93" s="557" t="n">
        <v>0</v>
      </c>
      <c r="N93" s="557" t="n">
        <v>0</v>
      </c>
      <c r="O93" s="557" t="n">
        <v>0</v>
      </c>
      <c r="P93" s="558" t="n">
        <v>0</v>
      </c>
      <c r="Q93" s="556" t="n">
        <v>0</v>
      </c>
      <c r="R93" s="557" t="n">
        <v>0</v>
      </c>
      <c r="S93" s="557" t="n">
        <v>0</v>
      </c>
      <c r="T93" s="557" t="n">
        <v>0</v>
      </c>
      <c r="U93" s="557" t="n">
        <v>0</v>
      </c>
      <c r="V93" s="557" t="n">
        <v>1</v>
      </c>
      <c r="W93" s="557" t="n">
        <v>0</v>
      </c>
      <c r="X93" s="557" t="n">
        <v>0</v>
      </c>
      <c r="Y93" s="557" t="n">
        <v>0</v>
      </c>
      <c r="Z93" s="557" t="n">
        <v>0</v>
      </c>
      <c r="AA93" s="557" t="n">
        <v>0</v>
      </c>
      <c r="AB93" s="557" t="n">
        <v>0</v>
      </c>
      <c r="AC93" s="557" t="n">
        <v>0</v>
      </c>
      <c r="AD93" s="557" t="n">
        <v>1</v>
      </c>
      <c r="AE93" s="557" t="n">
        <v>0</v>
      </c>
      <c r="AF93" s="557" t="n">
        <v>0</v>
      </c>
      <c r="AG93" s="558" t="n">
        <v>0</v>
      </c>
    </row>
    <row r="94" s="451" customFormat="true" ht="12" hidden="false" customHeight="true" outlineLevel="0" collapsed="false">
      <c r="A94" s="397" t="s">
        <v>463</v>
      </c>
      <c r="B94" s="507" t="s">
        <v>185</v>
      </c>
      <c r="C94" s="507"/>
      <c r="D94" s="338"/>
      <c r="E94" s="547" t="s">
        <v>7</v>
      </c>
      <c r="F94" s="504" t="n">
        <f aca="false">SUM(L94:AG94)</f>
        <v>16</v>
      </c>
      <c r="G94" s="508" t="n">
        <f aca="false">SUM(G95:G96)</f>
        <v>0</v>
      </c>
      <c r="H94" s="509" t="n">
        <f aca="false">SUM(H95:H96)</f>
        <v>0</v>
      </c>
      <c r="I94" s="509" t="n">
        <f aca="false">SUM(I95:I96)</f>
        <v>0</v>
      </c>
      <c r="J94" s="509" t="n">
        <f aca="false">SUM(J95:J96)</f>
        <v>0</v>
      </c>
      <c r="K94" s="510" t="n">
        <f aca="false">SUM(K95:K96)</f>
        <v>0</v>
      </c>
      <c r="L94" s="554" t="n">
        <f aca="false">SUM(L95:L96)</f>
        <v>0</v>
      </c>
      <c r="M94" s="509" t="n">
        <f aca="false">SUM(M95:M96)</f>
        <v>0</v>
      </c>
      <c r="N94" s="509" t="n">
        <f aca="false">SUM(N95:N96)</f>
        <v>0</v>
      </c>
      <c r="O94" s="509" t="n">
        <f aca="false">SUM(O95:O96)</f>
        <v>0</v>
      </c>
      <c r="P94" s="510" t="n">
        <f aca="false">SUM(P95:P96)</f>
        <v>0</v>
      </c>
      <c r="Q94" s="508" t="n">
        <f aca="false">SUM(Q95:Q96)</f>
        <v>0</v>
      </c>
      <c r="R94" s="509" t="n">
        <f aca="false">SUM(R95:R96)</f>
        <v>0</v>
      </c>
      <c r="S94" s="509" t="n">
        <f aca="false">SUM(S95:S96)</f>
        <v>1</v>
      </c>
      <c r="T94" s="509" t="n">
        <f aca="false">SUM(T95:T96)</f>
        <v>0</v>
      </c>
      <c r="U94" s="509" t="n">
        <f aca="false">SUM(U95:U96)</f>
        <v>2</v>
      </c>
      <c r="V94" s="509" t="n">
        <f aca="false">SUM(V95:V96)</f>
        <v>1</v>
      </c>
      <c r="W94" s="509" t="n">
        <f aca="false">SUM(W95:W96)</f>
        <v>2</v>
      </c>
      <c r="X94" s="509" t="n">
        <f aca="false">SUM(X95:X96)</f>
        <v>2</v>
      </c>
      <c r="Y94" s="509" t="n">
        <f aca="false">SUM(Y95:Y96)</f>
        <v>1</v>
      </c>
      <c r="Z94" s="509" t="n">
        <f aca="false">SUM(Z95:Z96)</f>
        <v>1</v>
      </c>
      <c r="AA94" s="509" t="n">
        <f aca="false">SUM(AA95:AA96)</f>
        <v>2</v>
      </c>
      <c r="AB94" s="509" t="n">
        <f aca="false">SUM(AB95:AB96)</f>
        <v>2</v>
      </c>
      <c r="AC94" s="509" t="n">
        <f aca="false">SUM(AC95:AC96)</f>
        <v>1</v>
      </c>
      <c r="AD94" s="509" t="n">
        <f aca="false">SUM(AD95:AD96)</f>
        <v>1</v>
      </c>
      <c r="AE94" s="509" t="n">
        <f aca="false">SUM(AE95:AE96)</f>
        <v>0</v>
      </c>
      <c r="AF94" s="509" t="n">
        <f aca="false">SUM(AF95:AF96)</f>
        <v>0</v>
      </c>
      <c r="AG94" s="510" t="n">
        <f aca="false">SUM(AG95:AG96)</f>
        <v>0</v>
      </c>
    </row>
    <row r="95" s="451" customFormat="true" ht="12" hidden="false" customHeight="true" outlineLevel="0" collapsed="false">
      <c r="A95" s="397"/>
      <c r="B95" s="507"/>
      <c r="C95" s="507"/>
      <c r="D95" s="529"/>
      <c r="E95" s="547" t="s">
        <v>475</v>
      </c>
      <c r="F95" s="555" t="n">
        <f aca="false">SUM(L95:AG95)</f>
        <v>7</v>
      </c>
      <c r="G95" s="556" t="n">
        <v>0</v>
      </c>
      <c r="H95" s="557" t="n">
        <v>0</v>
      </c>
      <c r="I95" s="557" t="n">
        <v>0</v>
      </c>
      <c r="J95" s="557" t="n">
        <v>0</v>
      </c>
      <c r="K95" s="558" t="n">
        <v>0</v>
      </c>
      <c r="L95" s="554" t="n">
        <f aca="false">SUM(G95:K95)</f>
        <v>0</v>
      </c>
      <c r="M95" s="557" t="n">
        <v>0</v>
      </c>
      <c r="N95" s="557" t="n">
        <v>0</v>
      </c>
      <c r="O95" s="557" t="n">
        <v>0</v>
      </c>
      <c r="P95" s="558" t="n">
        <v>0</v>
      </c>
      <c r="Q95" s="556" t="n">
        <v>0</v>
      </c>
      <c r="R95" s="557" t="n">
        <v>0</v>
      </c>
      <c r="S95" s="557" t="n">
        <v>0</v>
      </c>
      <c r="T95" s="557" t="n">
        <v>0</v>
      </c>
      <c r="U95" s="557" t="n">
        <v>2</v>
      </c>
      <c r="V95" s="557" t="n">
        <v>0</v>
      </c>
      <c r="W95" s="557" t="n">
        <v>1</v>
      </c>
      <c r="X95" s="557" t="n">
        <v>2</v>
      </c>
      <c r="Y95" s="557" t="n">
        <v>0</v>
      </c>
      <c r="Z95" s="557" t="n">
        <v>1</v>
      </c>
      <c r="AA95" s="557" t="n">
        <v>1</v>
      </c>
      <c r="AB95" s="557" t="n">
        <v>0</v>
      </c>
      <c r="AC95" s="557" t="n">
        <v>0</v>
      </c>
      <c r="AD95" s="557" t="n">
        <v>0</v>
      </c>
      <c r="AE95" s="557" t="n">
        <v>0</v>
      </c>
      <c r="AF95" s="557" t="n">
        <v>0</v>
      </c>
      <c r="AG95" s="558" t="n">
        <v>0</v>
      </c>
    </row>
    <row r="96" s="451" customFormat="true" ht="17.25" hidden="false" customHeight="true" outlineLevel="0" collapsed="false">
      <c r="A96" s="397"/>
      <c r="B96" s="507"/>
      <c r="C96" s="507"/>
      <c r="D96" s="529"/>
      <c r="E96" s="547" t="s">
        <v>476</v>
      </c>
      <c r="F96" s="555" t="n">
        <f aca="false">SUM(L96:AG96)</f>
        <v>9</v>
      </c>
      <c r="G96" s="556" t="n">
        <v>0</v>
      </c>
      <c r="H96" s="557" t="n">
        <v>0</v>
      </c>
      <c r="I96" s="557" t="n">
        <v>0</v>
      </c>
      <c r="J96" s="557" t="n">
        <v>0</v>
      </c>
      <c r="K96" s="558" t="n">
        <v>0</v>
      </c>
      <c r="L96" s="554" t="n">
        <f aca="false">SUM(G96:K96)</f>
        <v>0</v>
      </c>
      <c r="M96" s="557" t="n">
        <v>0</v>
      </c>
      <c r="N96" s="557" t="n">
        <v>0</v>
      </c>
      <c r="O96" s="557" t="n">
        <v>0</v>
      </c>
      <c r="P96" s="558" t="n">
        <v>0</v>
      </c>
      <c r="Q96" s="556" t="n">
        <v>0</v>
      </c>
      <c r="R96" s="557" t="n">
        <v>0</v>
      </c>
      <c r="S96" s="557" t="n">
        <v>1</v>
      </c>
      <c r="T96" s="557" t="n">
        <v>0</v>
      </c>
      <c r="U96" s="557" t="n">
        <v>0</v>
      </c>
      <c r="V96" s="557" t="n">
        <v>1</v>
      </c>
      <c r="W96" s="557" t="n">
        <v>1</v>
      </c>
      <c r="X96" s="557" t="n">
        <v>0</v>
      </c>
      <c r="Y96" s="557" t="n">
        <v>1</v>
      </c>
      <c r="Z96" s="557" t="n">
        <v>0</v>
      </c>
      <c r="AA96" s="557" t="n">
        <v>1</v>
      </c>
      <c r="AB96" s="557" t="n">
        <v>2</v>
      </c>
      <c r="AC96" s="557" t="n">
        <v>1</v>
      </c>
      <c r="AD96" s="557" t="n">
        <v>1</v>
      </c>
      <c r="AE96" s="557" t="n">
        <v>0</v>
      </c>
      <c r="AF96" s="557" t="n">
        <v>0</v>
      </c>
      <c r="AG96" s="558" t="n">
        <v>0</v>
      </c>
    </row>
    <row r="97" s="451" customFormat="true" ht="12" hidden="false" customHeight="true" outlineLevel="0" collapsed="false">
      <c r="A97" s="397" t="s">
        <v>464</v>
      </c>
      <c r="B97" s="507" t="s">
        <v>174</v>
      </c>
      <c r="C97" s="507"/>
      <c r="D97" s="338"/>
      <c r="E97" s="547" t="s">
        <v>7</v>
      </c>
      <c r="F97" s="504" t="n">
        <f aca="false">SUM(L97:AG97)</f>
        <v>43</v>
      </c>
      <c r="G97" s="508" t="n">
        <f aca="false">SUM(G98:G99)</f>
        <v>0</v>
      </c>
      <c r="H97" s="509" t="n">
        <f aca="false">SUM(H98:H99)</f>
        <v>0</v>
      </c>
      <c r="I97" s="509" t="n">
        <f aca="false">SUM(I98:I99)</f>
        <v>0</v>
      </c>
      <c r="J97" s="509" t="n">
        <f aca="false">SUM(J98:J99)</f>
        <v>0</v>
      </c>
      <c r="K97" s="510" t="n">
        <f aca="false">SUM(K98:K99)</f>
        <v>0</v>
      </c>
      <c r="L97" s="554" t="n">
        <f aca="false">SUM(L98:L99)</f>
        <v>0</v>
      </c>
      <c r="M97" s="509" t="n">
        <f aca="false">SUM(M98:M99)</f>
        <v>0</v>
      </c>
      <c r="N97" s="509" t="n">
        <f aca="false">SUM(N98:N99)</f>
        <v>0</v>
      </c>
      <c r="O97" s="509" t="n">
        <f aca="false">SUM(O98:O99)</f>
        <v>0</v>
      </c>
      <c r="P97" s="510" t="n">
        <f aca="false">SUM(P98:P99)</f>
        <v>0</v>
      </c>
      <c r="Q97" s="508" t="n">
        <f aca="false">SUM(Q98:Q99)</f>
        <v>0</v>
      </c>
      <c r="R97" s="509" t="n">
        <f aca="false">SUM(R98:R99)</f>
        <v>0</v>
      </c>
      <c r="S97" s="509" t="n">
        <f aca="false">SUM(S98:S99)</f>
        <v>0</v>
      </c>
      <c r="T97" s="509" t="n">
        <f aca="false">SUM(T98:T99)</f>
        <v>0</v>
      </c>
      <c r="U97" s="509" t="n">
        <f aca="false">SUM(U98:U99)</f>
        <v>0</v>
      </c>
      <c r="V97" s="509" t="n">
        <f aca="false">SUM(V98:V99)</f>
        <v>0</v>
      </c>
      <c r="W97" s="509" t="n">
        <f aca="false">SUM(W98:W99)</f>
        <v>1</v>
      </c>
      <c r="X97" s="509" t="n">
        <f aca="false">SUM(X98:X99)</f>
        <v>1</v>
      </c>
      <c r="Y97" s="509" t="n">
        <f aca="false">SUM(Y98:Y99)</f>
        <v>2</v>
      </c>
      <c r="Z97" s="509" t="n">
        <f aca="false">SUM(Z98:Z99)</f>
        <v>2</v>
      </c>
      <c r="AA97" s="509" t="n">
        <f aca="false">SUM(AA98:AA99)</f>
        <v>5</v>
      </c>
      <c r="AB97" s="509" t="n">
        <f aca="false">SUM(AB98:AB99)</f>
        <v>8</v>
      </c>
      <c r="AC97" s="509" t="n">
        <f aca="false">SUM(AC98:AC99)</f>
        <v>10</v>
      </c>
      <c r="AD97" s="509" t="n">
        <f aca="false">SUM(AD98:AD99)</f>
        <v>9</v>
      </c>
      <c r="AE97" s="509" t="n">
        <f aca="false">SUM(AE98:AE99)</f>
        <v>4</v>
      </c>
      <c r="AF97" s="509" t="n">
        <f aca="false">SUM(AF98:AF99)</f>
        <v>1</v>
      </c>
      <c r="AG97" s="510" t="n">
        <f aca="false">SUM(AG98:AG99)</f>
        <v>0</v>
      </c>
    </row>
    <row r="98" s="451" customFormat="true" ht="12" hidden="false" customHeight="true" outlineLevel="0" collapsed="false">
      <c r="A98" s="397"/>
      <c r="B98" s="507"/>
      <c r="C98" s="507"/>
      <c r="D98" s="569"/>
      <c r="E98" s="547" t="s">
        <v>475</v>
      </c>
      <c r="F98" s="555" t="n">
        <f aca="false">SUM(L98:AG98)</f>
        <v>27</v>
      </c>
      <c r="G98" s="556" t="n">
        <v>0</v>
      </c>
      <c r="H98" s="557" t="n">
        <v>0</v>
      </c>
      <c r="I98" s="557" t="n">
        <v>0</v>
      </c>
      <c r="J98" s="557" t="n">
        <v>0</v>
      </c>
      <c r="K98" s="558" t="n">
        <v>0</v>
      </c>
      <c r="L98" s="554" t="n">
        <f aca="false">SUM(G98:K98)</f>
        <v>0</v>
      </c>
      <c r="M98" s="557" t="n">
        <v>0</v>
      </c>
      <c r="N98" s="557" t="n">
        <v>0</v>
      </c>
      <c r="O98" s="557" t="n">
        <v>0</v>
      </c>
      <c r="P98" s="558" t="n">
        <v>0</v>
      </c>
      <c r="Q98" s="556" t="n">
        <v>0</v>
      </c>
      <c r="R98" s="557" t="n">
        <v>0</v>
      </c>
      <c r="S98" s="557" t="n">
        <v>0</v>
      </c>
      <c r="T98" s="557" t="n">
        <v>0</v>
      </c>
      <c r="U98" s="557" t="n">
        <v>0</v>
      </c>
      <c r="V98" s="557" t="n">
        <v>0</v>
      </c>
      <c r="W98" s="557" t="n">
        <v>1</v>
      </c>
      <c r="X98" s="557" t="n">
        <v>1</v>
      </c>
      <c r="Y98" s="557" t="n">
        <v>2</v>
      </c>
      <c r="Z98" s="557" t="n">
        <v>2</v>
      </c>
      <c r="AA98" s="557" t="n">
        <v>4</v>
      </c>
      <c r="AB98" s="557" t="n">
        <v>6</v>
      </c>
      <c r="AC98" s="557" t="n">
        <v>5</v>
      </c>
      <c r="AD98" s="557" t="n">
        <v>4</v>
      </c>
      <c r="AE98" s="557" t="n">
        <v>1</v>
      </c>
      <c r="AF98" s="557" t="n">
        <v>1</v>
      </c>
      <c r="AG98" s="558" t="n">
        <v>0</v>
      </c>
    </row>
    <row r="99" s="451" customFormat="true" ht="17.25" hidden="false" customHeight="true" outlineLevel="0" collapsed="false">
      <c r="A99" s="397"/>
      <c r="B99" s="507"/>
      <c r="C99" s="507"/>
      <c r="D99" s="569"/>
      <c r="E99" s="547" t="s">
        <v>476</v>
      </c>
      <c r="F99" s="555" t="n">
        <f aca="false">SUM(L99:AG99)</f>
        <v>16</v>
      </c>
      <c r="G99" s="556" t="n">
        <v>0</v>
      </c>
      <c r="H99" s="557" t="n">
        <v>0</v>
      </c>
      <c r="I99" s="557" t="n">
        <v>0</v>
      </c>
      <c r="J99" s="557" t="n">
        <v>0</v>
      </c>
      <c r="K99" s="558" t="n">
        <v>0</v>
      </c>
      <c r="L99" s="554" t="n">
        <f aca="false">SUM(G99:K99)</f>
        <v>0</v>
      </c>
      <c r="M99" s="557" t="n">
        <v>0</v>
      </c>
      <c r="N99" s="557" t="n">
        <v>0</v>
      </c>
      <c r="O99" s="557" t="n">
        <v>0</v>
      </c>
      <c r="P99" s="558" t="n">
        <v>0</v>
      </c>
      <c r="Q99" s="556" t="n">
        <v>0</v>
      </c>
      <c r="R99" s="557" t="n">
        <v>0</v>
      </c>
      <c r="S99" s="557" t="n">
        <v>0</v>
      </c>
      <c r="T99" s="557" t="n">
        <v>0</v>
      </c>
      <c r="U99" s="557" t="n">
        <v>0</v>
      </c>
      <c r="V99" s="557" t="n">
        <v>0</v>
      </c>
      <c r="W99" s="557" t="n">
        <v>0</v>
      </c>
      <c r="X99" s="557" t="n">
        <v>0</v>
      </c>
      <c r="Y99" s="557" t="n">
        <v>0</v>
      </c>
      <c r="Z99" s="557" t="n">
        <v>0</v>
      </c>
      <c r="AA99" s="557" t="n">
        <v>1</v>
      </c>
      <c r="AB99" s="557" t="n">
        <v>2</v>
      </c>
      <c r="AC99" s="557" t="n">
        <v>5</v>
      </c>
      <c r="AD99" s="557" t="n">
        <v>5</v>
      </c>
      <c r="AE99" s="557" t="n">
        <v>3</v>
      </c>
      <c r="AF99" s="557" t="n">
        <v>0</v>
      </c>
      <c r="AG99" s="558" t="n">
        <v>0</v>
      </c>
    </row>
    <row r="100" s="451" customFormat="true" ht="12" hidden="false" customHeight="true" outlineLevel="0" collapsed="false">
      <c r="A100" s="397" t="s">
        <v>465</v>
      </c>
      <c r="B100" s="507" t="s">
        <v>200</v>
      </c>
      <c r="C100" s="507"/>
      <c r="D100" s="338"/>
      <c r="E100" s="547" t="s">
        <v>7</v>
      </c>
      <c r="F100" s="504" t="n">
        <f aca="false">SUM(L100:AG100)</f>
        <v>103</v>
      </c>
      <c r="G100" s="508" t="n">
        <f aca="false">SUM(G101:G102)</f>
        <v>0</v>
      </c>
      <c r="H100" s="509" t="n">
        <f aca="false">SUM(H101:H102)</f>
        <v>0</v>
      </c>
      <c r="I100" s="509" t="n">
        <f aca="false">SUM(I101:I102)</f>
        <v>0</v>
      </c>
      <c r="J100" s="509" t="n">
        <f aca="false">SUM(J101:J102)</f>
        <v>0</v>
      </c>
      <c r="K100" s="510" t="n">
        <f aca="false">SUM(K101:K102)</f>
        <v>0</v>
      </c>
      <c r="L100" s="554" t="n">
        <f aca="false">SUM(L101:L102)</f>
        <v>0</v>
      </c>
      <c r="M100" s="509" t="n">
        <f aca="false">SUM(M101:M102)</f>
        <v>0</v>
      </c>
      <c r="N100" s="509" t="n">
        <f aca="false">SUM(N101:N102)</f>
        <v>0</v>
      </c>
      <c r="O100" s="509" t="n">
        <f aca="false">SUM(O101:O102)</f>
        <v>0</v>
      </c>
      <c r="P100" s="510" t="n">
        <f aca="false">SUM(P101:P102)</f>
        <v>0</v>
      </c>
      <c r="Q100" s="508" t="n">
        <f aca="false">SUM(Q101:Q102)</f>
        <v>0</v>
      </c>
      <c r="R100" s="509" t="n">
        <f aca="false">SUM(R101:R102)</f>
        <v>0</v>
      </c>
      <c r="S100" s="509" t="n">
        <f aca="false">SUM(S101:S102)</f>
        <v>0</v>
      </c>
      <c r="T100" s="509" t="n">
        <f aca="false">SUM(T101:T102)</f>
        <v>0</v>
      </c>
      <c r="U100" s="509" t="n">
        <f aca="false">SUM(U101:U102)</f>
        <v>0</v>
      </c>
      <c r="V100" s="509" t="n">
        <f aca="false">SUM(V101:V102)</f>
        <v>0</v>
      </c>
      <c r="W100" s="509" t="n">
        <f aca="false">SUM(W101:W102)</f>
        <v>0</v>
      </c>
      <c r="X100" s="509" t="n">
        <f aca="false">SUM(X101:X102)</f>
        <v>0</v>
      </c>
      <c r="Y100" s="509" t="n">
        <f aca="false">SUM(Y101:Y102)</f>
        <v>0</v>
      </c>
      <c r="Z100" s="509" t="n">
        <f aca="false">SUM(Z101:Z102)</f>
        <v>2</v>
      </c>
      <c r="AA100" s="509" t="n">
        <f aca="false">SUM(AA101:AA102)</f>
        <v>3</v>
      </c>
      <c r="AB100" s="509" t="n">
        <f aca="false">SUM(AB101:AB102)</f>
        <v>7</v>
      </c>
      <c r="AC100" s="509" t="n">
        <f aca="false">SUM(AC101:AC102)</f>
        <v>25</v>
      </c>
      <c r="AD100" s="509" t="n">
        <f aca="false">SUM(AD101:AD102)</f>
        <v>26</v>
      </c>
      <c r="AE100" s="509" t="n">
        <f aca="false">SUM(AE101:AE102)</f>
        <v>28</v>
      </c>
      <c r="AF100" s="509" t="n">
        <f aca="false">SUM(AF101:AF102)</f>
        <v>12</v>
      </c>
      <c r="AG100" s="510" t="n">
        <f aca="false">SUM(AG101:AG102)</f>
        <v>0</v>
      </c>
      <c r="AH100" s="531"/>
    </row>
    <row r="101" s="451" customFormat="true" ht="12" hidden="false" customHeight="true" outlineLevel="0" collapsed="false">
      <c r="A101" s="397"/>
      <c r="B101" s="507"/>
      <c r="C101" s="507"/>
      <c r="D101" s="569"/>
      <c r="E101" s="547" t="s">
        <v>475</v>
      </c>
      <c r="F101" s="555" t="n">
        <f aca="false">SUM(L101:AG101)</f>
        <v>24</v>
      </c>
      <c r="G101" s="556" t="n">
        <v>0</v>
      </c>
      <c r="H101" s="557" t="n">
        <v>0</v>
      </c>
      <c r="I101" s="557" t="n">
        <v>0</v>
      </c>
      <c r="J101" s="557" t="n">
        <v>0</v>
      </c>
      <c r="K101" s="558" t="n">
        <v>0</v>
      </c>
      <c r="L101" s="554" t="n">
        <f aca="false">SUM(G101:K101)</f>
        <v>0</v>
      </c>
      <c r="M101" s="557" t="n">
        <v>0</v>
      </c>
      <c r="N101" s="557" t="n">
        <v>0</v>
      </c>
      <c r="O101" s="557" t="n">
        <v>0</v>
      </c>
      <c r="P101" s="558" t="n">
        <v>0</v>
      </c>
      <c r="Q101" s="556" t="n">
        <v>0</v>
      </c>
      <c r="R101" s="557" t="n">
        <v>0</v>
      </c>
      <c r="S101" s="557" t="n">
        <v>0</v>
      </c>
      <c r="T101" s="557" t="n">
        <v>0</v>
      </c>
      <c r="U101" s="557" t="n">
        <v>0</v>
      </c>
      <c r="V101" s="557" t="n">
        <v>0</v>
      </c>
      <c r="W101" s="557" t="n">
        <v>0</v>
      </c>
      <c r="X101" s="557" t="n">
        <v>0</v>
      </c>
      <c r="Y101" s="557" t="n">
        <v>0</v>
      </c>
      <c r="Z101" s="557" t="n">
        <v>2</v>
      </c>
      <c r="AA101" s="557" t="n">
        <v>2</v>
      </c>
      <c r="AB101" s="557" t="n">
        <v>1</v>
      </c>
      <c r="AC101" s="557" t="n">
        <v>10</v>
      </c>
      <c r="AD101" s="557" t="n">
        <v>5</v>
      </c>
      <c r="AE101" s="557" t="n">
        <v>3</v>
      </c>
      <c r="AF101" s="557" t="n">
        <v>1</v>
      </c>
      <c r="AG101" s="558" t="n">
        <v>0</v>
      </c>
      <c r="AH101" s="531"/>
    </row>
    <row r="102" s="451" customFormat="true" ht="17.25" hidden="false" customHeight="true" outlineLevel="0" collapsed="false">
      <c r="A102" s="397"/>
      <c r="B102" s="507"/>
      <c r="C102" s="507"/>
      <c r="D102" s="569"/>
      <c r="E102" s="547" t="s">
        <v>476</v>
      </c>
      <c r="F102" s="555" t="n">
        <f aca="false">SUM(L102:AG102)</f>
        <v>79</v>
      </c>
      <c r="G102" s="556" t="n">
        <v>0</v>
      </c>
      <c r="H102" s="557" t="n">
        <v>0</v>
      </c>
      <c r="I102" s="557" t="n">
        <v>0</v>
      </c>
      <c r="J102" s="557" t="n">
        <v>0</v>
      </c>
      <c r="K102" s="558" t="n">
        <v>0</v>
      </c>
      <c r="L102" s="554" t="n">
        <f aca="false">SUM(G102:K102)</f>
        <v>0</v>
      </c>
      <c r="M102" s="557" t="n">
        <v>0</v>
      </c>
      <c r="N102" s="557" t="n">
        <v>0</v>
      </c>
      <c r="O102" s="557" t="n">
        <v>0</v>
      </c>
      <c r="P102" s="558" t="n">
        <v>0</v>
      </c>
      <c r="Q102" s="556" t="n">
        <v>0</v>
      </c>
      <c r="R102" s="557" t="n">
        <v>0</v>
      </c>
      <c r="S102" s="557" t="n">
        <v>0</v>
      </c>
      <c r="T102" s="557" t="n">
        <v>0</v>
      </c>
      <c r="U102" s="557" t="n">
        <v>0</v>
      </c>
      <c r="V102" s="557" t="n">
        <v>0</v>
      </c>
      <c r="W102" s="557" t="n">
        <v>0</v>
      </c>
      <c r="X102" s="557" t="n">
        <v>0</v>
      </c>
      <c r="Y102" s="557" t="n">
        <v>0</v>
      </c>
      <c r="Z102" s="557" t="n">
        <v>0</v>
      </c>
      <c r="AA102" s="557" t="n">
        <v>1</v>
      </c>
      <c r="AB102" s="557" t="n">
        <v>6</v>
      </c>
      <c r="AC102" s="557" t="n">
        <v>15</v>
      </c>
      <c r="AD102" s="557" t="n">
        <v>21</v>
      </c>
      <c r="AE102" s="557" t="n">
        <v>25</v>
      </c>
      <c r="AF102" s="557" t="n">
        <v>11</v>
      </c>
      <c r="AG102" s="558" t="n">
        <v>0</v>
      </c>
      <c r="AH102" s="531"/>
    </row>
    <row r="103" s="451" customFormat="true" ht="12" hidden="false" customHeight="true" outlineLevel="0" collapsed="false">
      <c r="A103" s="397" t="s">
        <v>466</v>
      </c>
      <c r="B103" s="507" t="s">
        <v>173</v>
      </c>
      <c r="C103" s="507"/>
      <c r="D103" s="338"/>
      <c r="E103" s="547" t="s">
        <v>7</v>
      </c>
      <c r="F103" s="504" t="n">
        <f aca="false">SUM(L103:AG103)</f>
        <v>46</v>
      </c>
      <c r="G103" s="508" t="n">
        <f aca="false">SUM(G104:G105)</f>
        <v>0</v>
      </c>
      <c r="H103" s="509" t="n">
        <f aca="false">SUM(H104:H105)</f>
        <v>0</v>
      </c>
      <c r="I103" s="509" t="n">
        <f aca="false">SUM(I104:I105)</f>
        <v>0</v>
      </c>
      <c r="J103" s="509" t="n">
        <f aca="false">SUM(J104:J105)</f>
        <v>0</v>
      </c>
      <c r="K103" s="510" t="n">
        <f aca="false">SUM(K104:K105)</f>
        <v>0</v>
      </c>
      <c r="L103" s="554" t="n">
        <f aca="false">SUM(L104:L105)</f>
        <v>0</v>
      </c>
      <c r="M103" s="509" t="n">
        <f aca="false">SUM(M104:M105)</f>
        <v>0</v>
      </c>
      <c r="N103" s="509" t="n">
        <f aca="false">SUM(N104:N105)</f>
        <v>0</v>
      </c>
      <c r="O103" s="509" t="n">
        <f aca="false">SUM(O104:O105)</f>
        <v>1</v>
      </c>
      <c r="P103" s="510" t="n">
        <f aca="false">SUM(P104:P105)</f>
        <v>1</v>
      </c>
      <c r="Q103" s="508" t="n">
        <f aca="false">SUM(Q104:Q105)</f>
        <v>0</v>
      </c>
      <c r="R103" s="509" t="n">
        <f aca="false">SUM(R104:R105)</f>
        <v>0</v>
      </c>
      <c r="S103" s="509" t="n">
        <f aca="false">SUM(S104:S105)</f>
        <v>0</v>
      </c>
      <c r="T103" s="509" t="n">
        <f aca="false">SUM(T104:T105)</f>
        <v>1</v>
      </c>
      <c r="U103" s="509" t="n">
        <f aca="false">SUM(U104:U105)</f>
        <v>0</v>
      </c>
      <c r="V103" s="509" t="n">
        <f aca="false">SUM(V104:V105)</f>
        <v>2</v>
      </c>
      <c r="W103" s="509" t="n">
        <f aca="false">SUM(W104:W105)</f>
        <v>3</v>
      </c>
      <c r="X103" s="509" t="n">
        <f aca="false">SUM(X104:X105)</f>
        <v>1</v>
      </c>
      <c r="Y103" s="509" t="n">
        <f aca="false">SUM(Y104:Y105)</f>
        <v>2</v>
      </c>
      <c r="Z103" s="509" t="n">
        <f aca="false">SUM(Z104:Z105)</f>
        <v>3</v>
      </c>
      <c r="AA103" s="509" t="n">
        <f aca="false">SUM(AA104:AA105)</f>
        <v>6</v>
      </c>
      <c r="AB103" s="509" t="n">
        <f aca="false">SUM(AB104:AB105)</f>
        <v>6</v>
      </c>
      <c r="AC103" s="509" t="n">
        <f aca="false">SUM(AC104:AC105)</f>
        <v>7</v>
      </c>
      <c r="AD103" s="509" t="n">
        <f aca="false">SUM(AD104:AD105)</f>
        <v>8</v>
      </c>
      <c r="AE103" s="509" t="n">
        <f aca="false">SUM(AE104:AE105)</f>
        <v>4</v>
      </c>
      <c r="AF103" s="509" t="n">
        <f aca="false">SUM(AF104:AF105)</f>
        <v>1</v>
      </c>
      <c r="AG103" s="510" t="n">
        <f aca="false">SUM(AG104:AG105)</f>
        <v>0</v>
      </c>
      <c r="AH103" s="531"/>
    </row>
    <row r="104" s="451" customFormat="true" ht="12" hidden="false" customHeight="true" outlineLevel="0" collapsed="false">
      <c r="A104" s="397"/>
      <c r="B104" s="507"/>
      <c r="C104" s="507"/>
      <c r="D104" s="569"/>
      <c r="E104" s="547" t="s">
        <v>475</v>
      </c>
      <c r="F104" s="555" t="n">
        <f aca="false">SUM(L104:AG104)</f>
        <v>26</v>
      </c>
      <c r="G104" s="556" t="n">
        <v>0</v>
      </c>
      <c r="H104" s="557" t="n">
        <v>0</v>
      </c>
      <c r="I104" s="557" t="n">
        <v>0</v>
      </c>
      <c r="J104" s="557" t="n">
        <v>0</v>
      </c>
      <c r="K104" s="558" t="n">
        <v>0</v>
      </c>
      <c r="L104" s="554" t="n">
        <f aca="false">SUM(G104:K104)</f>
        <v>0</v>
      </c>
      <c r="M104" s="557" t="n">
        <v>0</v>
      </c>
      <c r="N104" s="557" t="n">
        <v>0</v>
      </c>
      <c r="O104" s="557" t="n">
        <v>1</v>
      </c>
      <c r="P104" s="558" t="n">
        <v>0</v>
      </c>
      <c r="Q104" s="556" t="n">
        <v>0</v>
      </c>
      <c r="R104" s="557" t="n">
        <v>0</v>
      </c>
      <c r="S104" s="557" t="n">
        <v>0</v>
      </c>
      <c r="T104" s="557" t="n">
        <v>0</v>
      </c>
      <c r="U104" s="557" t="n">
        <v>0</v>
      </c>
      <c r="V104" s="557" t="n">
        <v>1</v>
      </c>
      <c r="W104" s="557" t="n">
        <v>2</v>
      </c>
      <c r="X104" s="557" t="n">
        <v>1</v>
      </c>
      <c r="Y104" s="557" t="n">
        <v>1</v>
      </c>
      <c r="Z104" s="557" t="n">
        <v>2</v>
      </c>
      <c r="AA104" s="557" t="n">
        <v>5</v>
      </c>
      <c r="AB104" s="557" t="n">
        <v>3</v>
      </c>
      <c r="AC104" s="557" t="n">
        <v>6</v>
      </c>
      <c r="AD104" s="557" t="n">
        <v>2</v>
      </c>
      <c r="AE104" s="557" t="n">
        <v>2</v>
      </c>
      <c r="AF104" s="557" t="n">
        <v>0</v>
      </c>
      <c r="AG104" s="558" t="n">
        <v>0</v>
      </c>
      <c r="AH104" s="531"/>
    </row>
    <row r="105" s="451" customFormat="true" ht="17.25" hidden="false" customHeight="true" outlineLevel="0" collapsed="false">
      <c r="A105" s="397"/>
      <c r="B105" s="507"/>
      <c r="C105" s="507"/>
      <c r="D105" s="569"/>
      <c r="E105" s="547" t="s">
        <v>476</v>
      </c>
      <c r="F105" s="555" t="n">
        <f aca="false">SUM(L105:AG105)</f>
        <v>20</v>
      </c>
      <c r="G105" s="556" t="n">
        <v>0</v>
      </c>
      <c r="H105" s="557" t="n">
        <v>0</v>
      </c>
      <c r="I105" s="557" t="n">
        <v>0</v>
      </c>
      <c r="J105" s="557" t="n">
        <v>0</v>
      </c>
      <c r="K105" s="558" t="n">
        <v>0</v>
      </c>
      <c r="L105" s="554" t="n">
        <f aca="false">SUM(G105:K105)</f>
        <v>0</v>
      </c>
      <c r="M105" s="557" t="n">
        <v>0</v>
      </c>
      <c r="N105" s="557" t="n">
        <v>0</v>
      </c>
      <c r="O105" s="557" t="n">
        <v>0</v>
      </c>
      <c r="P105" s="558" t="n">
        <v>1</v>
      </c>
      <c r="Q105" s="556" t="n">
        <v>0</v>
      </c>
      <c r="R105" s="557" t="n">
        <v>0</v>
      </c>
      <c r="S105" s="557" t="n">
        <v>0</v>
      </c>
      <c r="T105" s="557" t="n">
        <v>1</v>
      </c>
      <c r="U105" s="557" t="n">
        <v>0</v>
      </c>
      <c r="V105" s="557" t="n">
        <v>1</v>
      </c>
      <c r="W105" s="557" t="n">
        <v>1</v>
      </c>
      <c r="X105" s="557" t="n">
        <v>0</v>
      </c>
      <c r="Y105" s="557" t="n">
        <v>1</v>
      </c>
      <c r="Z105" s="557" t="n">
        <v>1</v>
      </c>
      <c r="AA105" s="557" t="n">
        <v>1</v>
      </c>
      <c r="AB105" s="557" t="n">
        <v>3</v>
      </c>
      <c r="AC105" s="557" t="n">
        <v>1</v>
      </c>
      <c r="AD105" s="557" t="n">
        <v>6</v>
      </c>
      <c r="AE105" s="557" t="n">
        <v>2</v>
      </c>
      <c r="AF105" s="557" t="n">
        <v>1</v>
      </c>
      <c r="AG105" s="558" t="n">
        <v>0</v>
      </c>
      <c r="AH105" s="531"/>
    </row>
    <row r="106" s="451" customFormat="true" ht="12" hidden="false" customHeight="true" outlineLevel="0" collapsed="false">
      <c r="A106" s="397" t="s">
        <v>467</v>
      </c>
      <c r="B106" s="465" t="s">
        <v>477</v>
      </c>
      <c r="C106" s="470" t="s">
        <v>468</v>
      </c>
      <c r="D106" s="338"/>
      <c r="E106" s="547" t="s">
        <v>7</v>
      </c>
      <c r="F106" s="504" t="n">
        <f aca="false">SUM(L106:AG106)</f>
        <v>3</v>
      </c>
      <c r="G106" s="508" t="n">
        <f aca="false">SUM(G107:G108)</f>
        <v>0</v>
      </c>
      <c r="H106" s="509" t="n">
        <f aca="false">SUM(H107:H108)</f>
        <v>0</v>
      </c>
      <c r="I106" s="509" t="n">
        <f aca="false">SUM(I107:I108)</f>
        <v>0</v>
      </c>
      <c r="J106" s="509" t="n">
        <f aca="false">SUM(J107:J108)</f>
        <v>0</v>
      </c>
      <c r="K106" s="510" t="n">
        <f aca="false">SUM(K107:K108)</f>
        <v>0</v>
      </c>
      <c r="L106" s="554" t="n">
        <f aca="false">SUM(L107:L108)</f>
        <v>0</v>
      </c>
      <c r="M106" s="509" t="n">
        <f aca="false">SUM(M107:M108)</f>
        <v>0</v>
      </c>
      <c r="N106" s="509" t="n">
        <f aca="false">SUM(N107:N108)</f>
        <v>0</v>
      </c>
      <c r="O106" s="509" t="n">
        <f aca="false">SUM(O107:O108)</f>
        <v>0</v>
      </c>
      <c r="P106" s="510" t="n">
        <f aca="false">SUM(P107:P108)</f>
        <v>1</v>
      </c>
      <c r="Q106" s="508" t="n">
        <f aca="false">SUM(Q107:Q108)</f>
        <v>0</v>
      </c>
      <c r="R106" s="509" t="n">
        <f aca="false">SUM(R107:R108)</f>
        <v>0</v>
      </c>
      <c r="S106" s="509" t="n">
        <f aca="false">SUM(S107:S108)</f>
        <v>0</v>
      </c>
      <c r="T106" s="509" t="n">
        <f aca="false">SUM(T107:T108)</f>
        <v>0</v>
      </c>
      <c r="U106" s="509" t="n">
        <f aca="false">SUM(U107:U108)</f>
        <v>0</v>
      </c>
      <c r="V106" s="509" t="n">
        <f aca="false">SUM(V107:V108)</f>
        <v>0</v>
      </c>
      <c r="W106" s="509" t="n">
        <f aca="false">SUM(W107:W108)</f>
        <v>0</v>
      </c>
      <c r="X106" s="509" t="n">
        <f aca="false">SUM(X107:X108)</f>
        <v>0</v>
      </c>
      <c r="Y106" s="509" t="n">
        <f aca="false">SUM(Y107:Y108)</f>
        <v>1</v>
      </c>
      <c r="Z106" s="509" t="n">
        <f aca="false">SUM(Z107:Z108)</f>
        <v>0</v>
      </c>
      <c r="AA106" s="509" t="n">
        <f aca="false">SUM(AA107:AA108)</f>
        <v>0</v>
      </c>
      <c r="AB106" s="509" t="n">
        <f aca="false">SUM(AB107:AB108)</f>
        <v>0</v>
      </c>
      <c r="AC106" s="509" t="n">
        <f aca="false">SUM(AC107:AC108)</f>
        <v>1</v>
      </c>
      <c r="AD106" s="509" t="n">
        <f aca="false">SUM(AD107:AD108)</f>
        <v>0</v>
      </c>
      <c r="AE106" s="509" t="n">
        <f aca="false">SUM(AE107:AE108)</f>
        <v>0</v>
      </c>
      <c r="AF106" s="509" t="n">
        <f aca="false">SUM(AF107:AF108)</f>
        <v>0</v>
      </c>
      <c r="AG106" s="510" t="n">
        <f aca="false">SUM(AG107:AG108)</f>
        <v>0</v>
      </c>
    </row>
    <row r="107" s="451" customFormat="true" ht="12" hidden="false" customHeight="true" outlineLevel="0" collapsed="false">
      <c r="A107" s="397"/>
      <c r="B107" s="465"/>
      <c r="C107" s="470"/>
      <c r="D107" s="529"/>
      <c r="E107" s="547" t="s">
        <v>475</v>
      </c>
      <c r="F107" s="555" t="n">
        <f aca="false">SUM(L107:AG107)</f>
        <v>0</v>
      </c>
      <c r="G107" s="556" t="n">
        <v>0</v>
      </c>
      <c r="H107" s="557" t="n">
        <v>0</v>
      </c>
      <c r="I107" s="557" t="n">
        <v>0</v>
      </c>
      <c r="J107" s="557" t="n">
        <v>0</v>
      </c>
      <c r="K107" s="558" t="n">
        <v>0</v>
      </c>
      <c r="L107" s="554" t="n">
        <f aca="false">SUM(G107:K107)</f>
        <v>0</v>
      </c>
      <c r="M107" s="557" t="n">
        <v>0</v>
      </c>
      <c r="N107" s="557" t="n">
        <v>0</v>
      </c>
      <c r="O107" s="557" t="n">
        <v>0</v>
      </c>
      <c r="P107" s="558" t="n">
        <v>0</v>
      </c>
      <c r="Q107" s="556" t="n">
        <v>0</v>
      </c>
      <c r="R107" s="557" t="n">
        <v>0</v>
      </c>
      <c r="S107" s="557" t="n">
        <v>0</v>
      </c>
      <c r="T107" s="557" t="n">
        <v>0</v>
      </c>
      <c r="U107" s="557" t="n">
        <v>0</v>
      </c>
      <c r="V107" s="557" t="n">
        <v>0</v>
      </c>
      <c r="W107" s="557" t="n">
        <v>0</v>
      </c>
      <c r="X107" s="557" t="n">
        <v>0</v>
      </c>
      <c r="Y107" s="557" t="n">
        <v>0</v>
      </c>
      <c r="Z107" s="557" t="n">
        <v>0</v>
      </c>
      <c r="AA107" s="557" t="n">
        <v>0</v>
      </c>
      <c r="AB107" s="557" t="n">
        <v>0</v>
      </c>
      <c r="AC107" s="557" t="n">
        <v>0</v>
      </c>
      <c r="AD107" s="557" t="n">
        <v>0</v>
      </c>
      <c r="AE107" s="557" t="n">
        <v>0</v>
      </c>
      <c r="AF107" s="557" t="n">
        <v>0</v>
      </c>
      <c r="AG107" s="558" t="n">
        <v>0</v>
      </c>
    </row>
    <row r="108" s="451" customFormat="true" ht="17.25" hidden="false" customHeight="true" outlineLevel="0" collapsed="false">
      <c r="A108" s="397"/>
      <c r="B108" s="465"/>
      <c r="C108" s="470"/>
      <c r="D108" s="529"/>
      <c r="E108" s="547" t="s">
        <v>476</v>
      </c>
      <c r="F108" s="555" t="n">
        <f aca="false">SUM(L108:AG108)</f>
        <v>3</v>
      </c>
      <c r="G108" s="556" t="n">
        <v>0</v>
      </c>
      <c r="H108" s="557" t="n">
        <v>0</v>
      </c>
      <c r="I108" s="557" t="n">
        <v>0</v>
      </c>
      <c r="J108" s="557" t="n">
        <v>0</v>
      </c>
      <c r="K108" s="558" t="n">
        <v>0</v>
      </c>
      <c r="L108" s="554" t="n">
        <f aca="false">SUM(G108:K108)</f>
        <v>0</v>
      </c>
      <c r="M108" s="557" t="n">
        <v>0</v>
      </c>
      <c r="N108" s="557" t="n">
        <v>0</v>
      </c>
      <c r="O108" s="557" t="n">
        <v>0</v>
      </c>
      <c r="P108" s="558" t="n">
        <v>1</v>
      </c>
      <c r="Q108" s="556" t="n">
        <v>0</v>
      </c>
      <c r="R108" s="557" t="n">
        <v>0</v>
      </c>
      <c r="S108" s="557" t="n">
        <v>0</v>
      </c>
      <c r="T108" s="557" t="n">
        <v>0</v>
      </c>
      <c r="U108" s="557" t="n">
        <v>0</v>
      </c>
      <c r="V108" s="557" t="n">
        <v>0</v>
      </c>
      <c r="W108" s="557" t="n">
        <v>0</v>
      </c>
      <c r="X108" s="557" t="n">
        <v>0</v>
      </c>
      <c r="Y108" s="557" t="n">
        <v>1</v>
      </c>
      <c r="Z108" s="557" t="n">
        <v>0</v>
      </c>
      <c r="AA108" s="557" t="n">
        <v>0</v>
      </c>
      <c r="AB108" s="557" t="n">
        <v>0</v>
      </c>
      <c r="AC108" s="557" t="n">
        <v>1</v>
      </c>
      <c r="AD108" s="557" t="n">
        <v>0</v>
      </c>
      <c r="AE108" s="557" t="n">
        <v>0</v>
      </c>
      <c r="AF108" s="557" t="n">
        <v>0</v>
      </c>
      <c r="AG108" s="558" t="n">
        <v>0</v>
      </c>
    </row>
    <row r="109" s="451" customFormat="true" ht="12" hidden="false" customHeight="true" outlineLevel="0" collapsed="false">
      <c r="A109" s="397" t="s">
        <v>469</v>
      </c>
      <c r="B109" s="515" t="s">
        <v>154</v>
      </c>
      <c r="C109" s="515"/>
      <c r="D109" s="338"/>
      <c r="E109" s="547" t="s">
        <v>7</v>
      </c>
      <c r="F109" s="504" t="n">
        <f aca="false">SUM(L109:AG109)</f>
        <v>22</v>
      </c>
      <c r="G109" s="508" t="n">
        <f aca="false">SUM(G110:G111)</f>
        <v>0</v>
      </c>
      <c r="H109" s="509" t="n">
        <f aca="false">SUM(H110:H111)</f>
        <v>0</v>
      </c>
      <c r="I109" s="509" t="n">
        <f aca="false">SUM(I110:I111)</f>
        <v>0</v>
      </c>
      <c r="J109" s="509" t="n">
        <f aca="false">SUM(J110:J111)</f>
        <v>0</v>
      </c>
      <c r="K109" s="510" t="n">
        <f aca="false">SUM(K110:K111)</f>
        <v>0</v>
      </c>
      <c r="L109" s="554" t="n">
        <f aca="false">SUM(L110:L111)</f>
        <v>0</v>
      </c>
      <c r="M109" s="509" t="n">
        <f aca="false">SUM(M110:M111)</f>
        <v>0</v>
      </c>
      <c r="N109" s="509" t="n">
        <f aca="false">SUM(N110:N111)</f>
        <v>0</v>
      </c>
      <c r="O109" s="509" t="n">
        <f aca="false">SUM(O110:O111)</f>
        <v>1</v>
      </c>
      <c r="P109" s="510" t="n">
        <f aca="false">SUM(P110:P111)</f>
        <v>1</v>
      </c>
      <c r="Q109" s="508" t="n">
        <f aca="false">SUM(Q110:Q111)</f>
        <v>0</v>
      </c>
      <c r="R109" s="509" t="n">
        <f aca="false">SUM(R110:R111)</f>
        <v>0</v>
      </c>
      <c r="S109" s="509" t="n">
        <f aca="false">SUM(S110:S111)</f>
        <v>1</v>
      </c>
      <c r="T109" s="509" t="n">
        <f aca="false">SUM(T110:T111)</f>
        <v>1</v>
      </c>
      <c r="U109" s="509" t="n">
        <f aca="false">SUM(U110:U111)</f>
        <v>3</v>
      </c>
      <c r="V109" s="509" t="n">
        <f aca="false">SUM(V110:V111)</f>
        <v>5</v>
      </c>
      <c r="W109" s="509" t="n">
        <f aca="false">SUM(W110:W111)</f>
        <v>2</v>
      </c>
      <c r="X109" s="509" t="n">
        <f aca="false">SUM(X110:X111)</f>
        <v>1</v>
      </c>
      <c r="Y109" s="509" t="n">
        <f aca="false">SUM(Y110:Y111)</f>
        <v>4</v>
      </c>
      <c r="Z109" s="509" t="n">
        <f aca="false">SUM(Z110:Z111)</f>
        <v>0</v>
      </c>
      <c r="AA109" s="509" t="n">
        <f aca="false">SUM(AA110:AA111)</f>
        <v>2</v>
      </c>
      <c r="AB109" s="509" t="n">
        <f aca="false">SUM(AB110:AB111)</f>
        <v>1</v>
      </c>
      <c r="AC109" s="509" t="n">
        <f aca="false">SUM(AC110:AC111)</f>
        <v>0</v>
      </c>
      <c r="AD109" s="509" t="n">
        <f aca="false">SUM(AD110:AD111)</f>
        <v>0</v>
      </c>
      <c r="AE109" s="509" t="n">
        <f aca="false">SUM(AE110:AE111)</f>
        <v>0</v>
      </c>
      <c r="AF109" s="509" t="n">
        <f aca="false">SUM(AF110:AF111)</f>
        <v>0</v>
      </c>
      <c r="AG109" s="510" t="n">
        <f aca="false">SUM(AG110:AG111)</f>
        <v>0</v>
      </c>
    </row>
    <row r="110" s="451" customFormat="true" ht="12" hidden="false" customHeight="true" outlineLevel="0" collapsed="false">
      <c r="A110" s="397"/>
      <c r="B110" s="515"/>
      <c r="C110" s="515"/>
      <c r="D110" s="569"/>
      <c r="E110" s="547" t="s">
        <v>475</v>
      </c>
      <c r="F110" s="555" t="n">
        <f aca="false">SUM(L110:AG110)</f>
        <v>17</v>
      </c>
      <c r="G110" s="556" t="n">
        <v>0</v>
      </c>
      <c r="H110" s="557" t="n">
        <v>0</v>
      </c>
      <c r="I110" s="557" t="n">
        <v>0</v>
      </c>
      <c r="J110" s="557" t="n">
        <v>0</v>
      </c>
      <c r="K110" s="558" t="n">
        <v>0</v>
      </c>
      <c r="L110" s="570" t="n">
        <f aca="false">SUM(G110:K110)</f>
        <v>0</v>
      </c>
      <c r="M110" s="557" t="n">
        <v>0</v>
      </c>
      <c r="N110" s="557" t="n">
        <v>0</v>
      </c>
      <c r="O110" s="557" t="n">
        <v>0</v>
      </c>
      <c r="P110" s="558" t="n">
        <v>0</v>
      </c>
      <c r="Q110" s="556" t="n">
        <v>0</v>
      </c>
      <c r="R110" s="557" t="n">
        <v>0</v>
      </c>
      <c r="S110" s="557" t="n">
        <v>1</v>
      </c>
      <c r="T110" s="557" t="n">
        <v>1</v>
      </c>
      <c r="U110" s="557" t="n">
        <v>3</v>
      </c>
      <c r="V110" s="557" t="n">
        <v>5</v>
      </c>
      <c r="W110" s="557" t="n">
        <v>1</v>
      </c>
      <c r="X110" s="557" t="n">
        <v>1</v>
      </c>
      <c r="Y110" s="557" t="n">
        <v>3</v>
      </c>
      <c r="Z110" s="557" t="n">
        <v>0</v>
      </c>
      <c r="AA110" s="557" t="n">
        <v>1</v>
      </c>
      <c r="AB110" s="557" t="n">
        <v>1</v>
      </c>
      <c r="AC110" s="557" t="n">
        <v>0</v>
      </c>
      <c r="AD110" s="557" t="n">
        <v>0</v>
      </c>
      <c r="AE110" s="557" t="n">
        <v>0</v>
      </c>
      <c r="AF110" s="557" t="n">
        <v>0</v>
      </c>
      <c r="AG110" s="558" t="n">
        <v>0</v>
      </c>
    </row>
    <row r="111" s="451" customFormat="true" ht="17.25" hidden="false" customHeight="true" outlineLevel="0" collapsed="false">
      <c r="A111" s="406"/>
      <c r="B111" s="515"/>
      <c r="C111" s="515"/>
      <c r="D111" s="571"/>
      <c r="E111" s="565" t="s">
        <v>476</v>
      </c>
      <c r="F111" s="566" t="n">
        <f aca="false">SUM(L111:AG111)</f>
        <v>5</v>
      </c>
      <c r="G111" s="572" t="n">
        <v>0</v>
      </c>
      <c r="H111" s="573" t="n">
        <v>0</v>
      </c>
      <c r="I111" s="573" t="n">
        <v>0</v>
      </c>
      <c r="J111" s="573" t="n">
        <v>0</v>
      </c>
      <c r="K111" s="574" t="n">
        <v>0</v>
      </c>
      <c r="L111" s="575" t="n">
        <f aca="false">SUM(G111:K111)</f>
        <v>0</v>
      </c>
      <c r="M111" s="573" t="n">
        <v>0</v>
      </c>
      <c r="N111" s="573" t="n">
        <v>0</v>
      </c>
      <c r="O111" s="573" t="n">
        <v>1</v>
      </c>
      <c r="P111" s="574" t="n">
        <v>1</v>
      </c>
      <c r="Q111" s="572" t="n">
        <v>0</v>
      </c>
      <c r="R111" s="573" t="n">
        <v>0</v>
      </c>
      <c r="S111" s="573" t="n">
        <v>0</v>
      </c>
      <c r="T111" s="573" t="n">
        <v>0</v>
      </c>
      <c r="U111" s="573" t="n">
        <v>0</v>
      </c>
      <c r="V111" s="573" t="n">
        <v>0</v>
      </c>
      <c r="W111" s="573" t="n">
        <v>1</v>
      </c>
      <c r="X111" s="573" t="n">
        <v>0</v>
      </c>
      <c r="Y111" s="573" t="n">
        <v>1</v>
      </c>
      <c r="Z111" s="573" t="n">
        <v>0</v>
      </c>
      <c r="AA111" s="573" t="n">
        <v>1</v>
      </c>
      <c r="AB111" s="573" t="n">
        <v>0</v>
      </c>
      <c r="AC111" s="573" t="n">
        <v>0</v>
      </c>
      <c r="AD111" s="573" t="n">
        <v>0</v>
      </c>
      <c r="AE111" s="573" t="n">
        <v>0</v>
      </c>
      <c r="AF111" s="573" t="n">
        <v>0</v>
      </c>
      <c r="AG111" s="574" t="n">
        <v>0</v>
      </c>
    </row>
    <row r="112" customFormat="false" ht="13.5" hidden="false" customHeight="false" outlineLevel="0" collapsed="false">
      <c r="B112" s="247"/>
      <c r="C112" s="247"/>
    </row>
    <row r="113" customFormat="false" ht="13.5" hidden="false" customHeight="false" outlineLevel="0" collapsed="false">
      <c r="B113" s="247"/>
      <c r="C113" s="247"/>
    </row>
    <row r="114" customFormat="false" ht="13.5" hidden="false" customHeight="false" outlineLevel="0" collapsed="false">
      <c r="B114" s="247"/>
      <c r="C114" s="247"/>
    </row>
    <row r="115" customFormat="false" ht="13.5" hidden="false" customHeight="false" outlineLevel="0" collapsed="false">
      <c r="B115" s="247"/>
      <c r="C115" s="247"/>
    </row>
  </sheetData>
  <sheetProtection sheet="true" objects="true" scenarios="true"/>
  <mergeCells count="56"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2:B24"/>
    <mergeCell ref="C22:C24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67:B69"/>
    <mergeCell ref="C67:C6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97:C99"/>
    <mergeCell ref="B100:C102"/>
    <mergeCell ref="B103:C105"/>
    <mergeCell ref="B106:B108"/>
    <mergeCell ref="C106:C108"/>
    <mergeCell ref="B109:C111"/>
  </mergeCells>
  <printOptions headings="false" gridLines="false" gridLinesSet="true" horizontalCentered="false" verticalCentered="false"/>
  <pageMargins left="0.779861111111111" right="0.6" top="0.890277777777778" bottom="0.579861111111111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7" man="true" max="16383" min="0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1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108" width="8.13"/>
    <col collapsed="false" customWidth="true" hidden="false" outlineLevel="0" max="2" min="2" style="0" width="5.76"/>
    <col collapsed="false" customWidth="true" hidden="false" outlineLevel="0" max="3" min="3" style="0" width="13.26"/>
    <col collapsed="false" customWidth="true" hidden="false" outlineLevel="0" max="4" min="4" style="0" width="1"/>
    <col collapsed="false" customWidth="true" hidden="false" outlineLevel="0" max="5" min="5" style="538" width="4.76"/>
    <col collapsed="false" customWidth="true" hidden="false" outlineLevel="0" max="6" min="6" style="0" width="6.37"/>
    <col collapsed="false" customWidth="true" hidden="false" outlineLevel="0" max="11" min="7" style="0" width="4.37"/>
    <col collapsed="false" customWidth="true" hidden="false" outlineLevel="0" max="13" min="12" style="0" width="4.63"/>
    <col collapsed="false" customWidth="true" hidden="false" outlineLevel="0" max="16" min="14" style="0" width="6"/>
    <col collapsed="false" customWidth="true" hidden="false" outlineLevel="0" max="32" min="17" style="0" width="5.26"/>
    <col collapsed="false" customWidth="true" hidden="false" outlineLevel="0" max="33" min="33" style="0" width="4.5"/>
    <col collapsed="false" customWidth="true" hidden="false" outlineLevel="0" max="34" min="34" style="0" width="4.37"/>
  </cols>
  <sheetData>
    <row r="1" customFormat="false" ht="13.8" hidden="false" customHeight="false" outlineLevel="0" collapsed="false">
      <c r="A1" s="147" t="s">
        <v>483</v>
      </c>
      <c r="B1" s="100"/>
      <c r="C1" s="100"/>
      <c r="D1" s="100"/>
      <c r="E1" s="417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</row>
    <row r="2" customFormat="false" ht="12" hidden="false" customHeight="true" outlineLevel="0" collapsed="false">
      <c r="A2" s="147"/>
      <c r="B2" s="100"/>
      <c r="C2" s="100"/>
      <c r="D2" s="100"/>
      <c r="E2" s="417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</row>
    <row r="3" customFormat="false" ht="14.25" hidden="false" customHeight="true" outlineLevel="0" collapsed="false">
      <c r="A3" s="148" t="s">
        <v>492</v>
      </c>
      <c r="B3" s="100"/>
      <c r="C3" s="100"/>
      <c r="D3" s="100"/>
      <c r="E3" s="417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207" t="str">
        <f aca="false">'3　月・性別，区別死亡数'!$O$2</f>
        <v>平成30年</v>
      </c>
    </row>
    <row r="4" customFormat="false" ht="16.5" hidden="false" customHeight="true" outlineLevel="0" collapsed="false">
      <c r="A4" s="418" t="s">
        <v>393</v>
      </c>
      <c r="B4" s="256" t="s">
        <v>471</v>
      </c>
      <c r="C4" s="256"/>
      <c r="D4" s="256"/>
      <c r="E4" s="256"/>
      <c r="F4" s="257" t="s">
        <v>482</v>
      </c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496"/>
      <c r="AG4" s="496"/>
    </row>
    <row r="5" customFormat="false" ht="16.5" hidden="false" customHeight="true" outlineLevel="0" collapsed="false">
      <c r="A5" s="418"/>
      <c r="B5" s="256"/>
      <c r="C5" s="256"/>
      <c r="D5" s="256"/>
      <c r="E5" s="256"/>
      <c r="F5" s="497" t="s">
        <v>7</v>
      </c>
      <c r="G5" s="162" t="s">
        <v>330</v>
      </c>
      <c r="H5" s="159" t="n">
        <v>1</v>
      </c>
      <c r="I5" s="159" t="n">
        <v>2</v>
      </c>
      <c r="J5" s="159" t="n">
        <v>3</v>
      </c>
      <c r="K5" s="314" t="n">
        <v>4</v>
      </c>
      <c r="L5" s="162" t="s">
        <v>331</v>
      </c>
      <c r="M5" s="159" t="s">
        <v>332</v>
      </c>
      <c r="N5" s="159" t="s">
        <v>221</v>
      </c>
      <c r="O5" s="159" t="s">
        <v>223</v>
      </c>
      <c r="P5" s="314" t="s">
        <v>225</v>
      </c>
      <c r="Q5" s="162" t="s">
        <v>227</v>
      </c>
      <c r="R5" s="159" t="s">
        <v>230</v>
      </c>
      <c r="S5" s="159" t="s">
        <v>232</v>
      </c>
      <c r="T5" s="159" t="s">
        <v>234</v>
      </c>
      <c r="U5" s="159" t="s">
        <v>236</v>
      </c>
      <c r="V5" s="159" t="s">
        <v>238</v>
      </c>
      <c r="W5" s="159" t="s">
        <v>241</v>
      </c>
      <c r="X5" s="159" t="s">
        <v>243</v>
      </c>
      <c r="Y5" s="159" t="s">
        <v>245</v>
      </c>
      <c r="Z5" s="159" t="s">
        <v>247</v>
      </c>
      <c r="AA5" s="159" t="s">
        <v>249</v>
      </c>
      <c r="AB5" s="159" t="s">
        <v>251</v>
      </c>
      <c r="AC5" s="159" t="s">
        <v>253</v>
      </c>
      <c r="AD5" s="159" t="s">
        <v>333</v>
      </c>
      <c r="AE5" s="159" t="s">
        <v>334</v>
      </c>
      <c r="AF5" s="159" t="s">
        <v>342</v>
      </c>
      <c r="AG5" s="314" t="s">
        <v>336</v>
      </c>
    </row>
    <row r="6" customFormat="false" ht="4.5" hidden="false" customHeight="true" outlineLevel="0" collapsed="false">
      <c r="A6" s="539"/>
      <c r="B6" s="315"/>
      <c r="C6" s="540"/>
      <c r="D6" s="540"/>
      <c r="E6" s="541"/>
      <c r="F6" s="542"/>
      <c r="G6" s="543"/>
      <c r="H6" s="544"/>
      <c r="I6" s="544"/>
      <c r="J6" s="544"/>
      <c r="K6" s="542"/>
      <c r="L6" s="545"/>
      <c r="M6" s="546"/>
      <c r="N6" s="546"/>
      <c r="O6" s="546"/>
      <c r="P6" s="315"/>
      <c r="Q6" s="545"/>
      <c r="R6" s="546"/>
      <c r="S6" s="546"/>
      <c r="T6" s="546"/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6"/>
      <c r="AF6" s="546"/>
      <c r="AG6" s="542"/>
      <c r="AH6" s="1"/>
    </row>
    <row r="7" s="451" customFormat="true" ht="12" hidden="false" customHeight="true" outlineLevel="0" collapsed="false">
      <c r="A7" s="397"/>
      <c r="B7" s="452" t="s">
        <v>418</v>
      </c>
      <c r="C7" s="452"/>
      <c r="D7" s="338"/>
      <c r="E7" s="547" t="s">
        <v>7</v>
      </c>
      <c r="F7" s="548" t="n">
        <f aca="false">'9 性・年齢別，区別死亡数'!B15</f>
        <v>2067</v>
      </c>
      <c r="G7" s="549" t="n">
        <f aca="false">'9 性・年齢別，区別死亡数'!C15</f>
        <v>3</v>
      </c>
      <c r="H7" s="550" t="n">
        <f aca="false">'9 性・年齢別，区別死亡数'!D15</f>
        <v>1</v>
      </c>
      <c r="I7" s="550" t="n">
        <f aca="false">'9 性・年齢別，区別死亡数'!E15</f>
        <v>1</v>
      </c>
      <c r="J7" s="550" t="n">
        <f aca="false">'9 性・年齢別，区別死亡数'!F15</f>
        <v>0</v>
      </c>
      <c r="K7" s="551" t="n">
        <f aca="false">'9 性・年齢別，区別死亡数'!G15</f>
        <v>0</v>
      </c>
      <c r="L7" s="549" t="n">
        <f aca="false">'9 性・年齢別，区別死亡数'!H15</f>
        <v>5</v>
      </c>
      <c r="M7" s="550" t="n">
        <f aca="false">'9 性・年齢別，区別死亡数'!I15</f>
        <v>0</v>
      </c>
      <c r="N7" s="550" t="n">
        <f aca="false">'9 性・年齢別，区別死亡数'!J15</f>
        <v>2</v>
      </c>
      <c r="O7" s="550" t="n">
        <f aca="false">'9 性・年齢別，区別死亡数'!K15</f>
        <v>2</v>
      </c>
      <c r="P7" s="548" t="n">
        <f aca="false">'9 性・年齢別，区別死亡数'!L15</f>
        <v>4</v>
      </c>
      <c r="Q7" s="552" t="n">
        <f aca="false">'9 性・年齢別，区別死亡数'!M15</f>
        <v>4</v>
      </c>
      <c r="R7" s="553" t="n">
        <f aca="false">'9 性・年齢別，区別死亡数'!N15</f>
        <v>6</v>
      </c>
      <c r="S7" s="553" t="n">
        <f aca="false">'9 性・年齢別，区別死亡数'!O15</f>
        <v>9</v>
      </c>
      <c r="T7" s="553" t="n">
        <f aca="false">'9 性・年齢別，区別死亡数'!P15</f>
        <v>18</v>
      </c>
      <c r="U7" s="553" t="n">
        <f aca="false">'9 性・年齢別，区別死亡数'!Q15</f>
        <v>21</v>
      </c>
      <c r="V7" s="553" t="n">
        <f aca="false">'9 性・年齢別，区別死亡数'!R15</f>
        <v>35</v>
      </c>
      <c r="W7" s="553" t="n">
        <f aca="false">'9 性・年齢別，区別死亡数'!S15</f>
        <v>55</v>
      </c>
      <c r="X7" s="553" t="n">
        <f aca="false">'9 性・年齢別，区別死亡数'!T15</f>
        <v>74</v>
      </c>
      <c r="Y7" s="553" t="n">
        <f aca="false">'9 性・年齢別，区別死亡数'!U15</f>
        <v>150</v>
      </c>
      <c r="Z7" s="553" t="n">
        <f aca="false">'9 性・年齢別，区別死亡数'!V15</f>
        <v>183</v>
      </c>
      <c r="AA7" s="553" t="n">
        <f aca="false">'9 性・年齢別，区別死亡数'!W15</f>
        <v>267</v>
      </c>
      <c r="AB7" s="553" t="n">
        <f aca="false">'9 性・年齢別，区別死亡数'!X15</f>
        <v>333</v>
      </c>
      <c r="AC7" s="553" t="n">
        <f aca="false">'9 性・年齢別，区別死亡数'!Y15</f>
        <v>388</v>
      </c>
      <c r="AD7" s="553" t="n">
        <f aca="false">'9 性・年齢別，区別死亡数'!Z15</f>
        <v>327</v>
      </c>
      <c r="AE7" s="553" t="n">
        <f aca="false">'9 性・年齢別，区別死亡数'!AA15</f>
        <v>144</v>
      </c>
      <c r="AF7" s="553" t="n">
        <f aca="false">'9 性・年齢別，区別死亡数'!AB15</f>
        <v>40</v>
      </c>
      <c r="AG7" s="548" t="n">
        <f aca="false">'9 性・年齢別，区別死亡数'!AC15</f>
        <v>0</v>
      </c>
    </row>
    <row r="8" s="451" customFormat="true" ht="12" hidden="false" customHeight="true" outlineLevel="0" collapsed="false">
      <c r="A8" s="397"/>
      <c r="B8" s="452"/>
      <c r="C8" s="452"/>
      <c r="D8" s="529"/>
      <c r="E8" s="547" t="s">
        <v>475</v>
      </c>
      <c r="F8" s="548" t="n">
        <f aca="false">'9 性・年齢別，区別死亡数'!B27</f>
        <v>1055</v>
      </c>
      <c r="G8" s="549" t="n">
        <f aca="false">'9 性・年齢別，区別死亡数'!C27</f>
        <v>1</v>
      </c>
      <c r="H8" s="550" t="n">
        <f aca="false">'9 性・年齢別，区別死亡数'!D27</f>
        <v>0</v>
      </c>
      <c r="I8" s="550" t="n">
        <f aca="false">'9 性・年齢別，区別死亡数'!E27</f>
        <v>0</v>
      </c>
      <c r="J8" s="550" t="n">
        <f aca="false">'9 性・年齢別，区別死亡数'!F27</f>
        <v>0</v>
      </c>
      <c r="K8" s="551" t="n">
        <f aca="false">'9 性・年齢別，区別死亡数'!G27</f>
        <v>0</v>
      </c>
      <c r="L8" s="549" t="n">
        <f aca="false">'9 性・年齢別，区別死亡数'!H27</f>
        <v>1</v>
      </c>
      <c r="M8" s="550" t="n">
        <f aca="false">'9 性・年齢別，区別死亡数'!I27</f>
        <v>0</v>
      </c>
      <c r="N8" s="550" t="n">
        <f aca="false">'9 性・年齢別，区別死亡数'!J27</f>
        <v>2</v>
      </c>
      <c r="O8" s="550" t="n">
        <f aca="false">'9 性・年齢別，区別死亡数'!K27</f>
        <v>1</v>
      </c>
      <c r="P8" s="548" t="n">
        <f aca="false">'9 性・年齢別，区別死亡数'!L27</f>
        <v>4</v>
      </c>
      <c r="Q8" s="552" t="n">
        <f aca="false">'9 性・年齢別，区別死亡数'!M27</f>
        <v>3</v>
      </c>
      <c r="R8" s="553" t="n">
        <f aca="false">'9 性・年齢別，区別死亡数'!N27</f>
        <v>4</v>
      </c>
      <c r="S8" s="553" t="n">
        <f aca="false">'9 性・年齢別，区別死亡数'!O27</f>
        <v>5</v>
      </c>
      <c r="T8" s="553" t="n">
        <f aca="false">'9 性・年齢別，区別死亡数'!P27</f>
        <v>6</v>
      </c>
      <c r="U8" s="553" t="n">
        <f aca="false">'9 性・年齢別，区別死亡数'!Q27</f>
        <v>13</v>
      </c>
      <c r="V8" s="553" t="n">
        <f aca="false">'9 性・年齢別，区別死亡数'!R27</f>
        <v>18</v>
      </c>
      <c r="W8" s="553" t="n">
        <f aca="false">'9 性・年齢別，区別死亡数'!S27</f>
        <v>32</v>
      </c>
      <c r="X8" s="553" t="n">
        <f aca="false">'9 性・年齢別，区別死亡数'!T27</f>
        <v>45</v>
      </c>
      <c r="Y8" s="553" t="n">
        <f aca="false">'9 性・年齢別，区別死亡数'!U27</f>
        <v>101</v>
      </c>
      <c r="Z8" s="553" t="n">
        <f aca="false">'9 性・年齢別，区別死亡数'!V27</f>
        <v>115</v>
      </c>
      <c r="AA8" s="553" t="n">
        <f aca="false">'9 性・年齢別，区別死亡数'!W27</f>
        <v>162</v>
      </c>
      <c r="AB8" s="553" t="n">
        <f aca="false">'9 性・年齢別，区別死亡数'!X27</f>
        <v>181</v>
      </c>
      <c r="AC8" s="553" t="n">
        <f aca="false">'9 性・年齢別，区別死亡数'!Y27</f>
        <v>197</v>
      </c>
      <c r="AD8" s="553" t="n">
        <f aca="false">'9 性・年齢別，区別死亡数'!Z27</f>
        <v>127</v>
      </c>
      <c r="AE8" s="553" t="n">
        <f aca="false">'9 性・年齢別，区別死亡数'!AA27</f>
        <v>33</v>
      </c>
      <c r="AF8" s="553" t="n">
        <f aca="false">'9 性・年齢別，区別死亡数'!AB27</f>
        <v>5</v>
      </c>
      <c r="AG8" s="548" t="n">
        <f aca="false">'9 性・年齢別，区別死亡数'!AC27</f>
        <v>0</v>
      </c>
    </row>
    <row r="9" s="451" customFormat="true" ht="17.25" hidden="false" customHeight="true" outlineLevel="0" collapsed="false">
      <c r="A9" s="397"/>
      <c r="B9" s="452"/>
      <c r="C9" s="452"/>
      <c r="D9" s="529"/>
      <c r="E9" s="547" t="s">
        <v>476</v>
      </c>
      <c r="F9" s="548" t="n">
        <f aca="false">'9 性・年齢別，区別死亡数'!B39</f>
        <v>1012</v>
      </c>
      <c r="G9" s="549" t="n">
        <f aca="false">'9 性・年齢別，区別死亡数'!C39</f>
        <v>2</v>
      </c>
      <c r="H9" s="550" t="n">
        <f aca="false">'9 性・年齢別，区別死亡数'!D39</f>
        <v>1</v>
      </c>
      <c r="I9" s="550" t="n">
        <f aca="false">'9 性・年齢別，区別死亡数'!E39</f>
        <v>1</v>
      </c>
      <c r="J9" s="550" t="n">
        <f aca="false">'9 性・年齢別，区別死亡数'!F39</f>
        <v>0</v>
      </c>
      <c r="K9" s="551" t="n">
        <f aca="false">'9 性・年齢別，区別死亡数'!G39</f>
        <v>0</v>
      </c>
      <c r="L9" s="549" t="n">
        <f aca="false">'9 性・年齢別，区別死亡数'!H39</f>
        <v>4</v>
      </c>
      <c r="M9" s="550" t="n">
        <f aca="false">'9 性・年齢別，区別死亡数'!I39</f>
        <v>0</v>
      </c>
      <c r="N9" s="550" t="n">
        <f aca="false">'9 性・年齢別，区別死亡数'!J39</f>
        <v>0</v>
      </c>
      <c r="O9" s="550" t="n">
        <f aca="false">'9 性・年齢別，区別死亡数'!K39</f>
        <v>1</v>
      </c>
      <c r="P9" s="548" t="n">
        <f aca="false">'9 性・年齢別，区別死亡数'!L39</f>
        <v>0</v>
      </c>
      <c r="Q9" s="552" t="n">
        <f aca="false">'9 性・年齢別，区別死亡数'!M39</f>
        <v>1</v>
      </c>
      <c r="R9" s="553" t="n">
        <f aca="false">'9 性・年齢別，区別死亡数'!N39</f>
        <v>2</v>
      </c>
      <c r="S9" s="553" t="n">
        <f aca="false">'9 性・年齢別，区別死亡数'!O39</f>
        <v>4</v>
      </c>
      <c r="T9" s="553" t="n">
        <f aca="false">'9 性・年齢別，区別死亡数'!P39</f>
        <v>12</v>
      </c>
      <c r="U9" s="553" t="n">
        <f aca="false">'9 性・年齢別，区別死亡数'!Q39</f>
        <v>8</v>
      </c>
      <c r="V9" s="553" t="n">
        <f aca="false">'9 性・年齢別，区別死亡数'!R39</f>
        <v>17</v>
      </c>
      <c r="W9" s="553" t="n">
        <f aca="false">'9 性・年齢別，区別死亡数'!S39</f>
        <v>23</v>
      </c>
      <c r="X9" s="553" t="n">
        <f aca="false">'9 性・年齢別，区別死亡数'!T39</f>
        <v>29</v>
      </c>
      <c r="Y9" s="553" t="n">
        <f aca="false">'9 性・年齢別，区別死亡数'!U39</f>
        <v>49</v>
      </c>
      <c r="Z9" s="553" t="n">
        <f aca="false">'9 性・年齢別，区別死亡数'!V39</f>
        <v>68</v>
      </c>
      <c r="AA9" s="553" t="n">
        <f aca="false">'9 性・年齢別，区別死亡数'!W39</f>
        <v>105</v>
      </c>
      <c r="AB9" s="553" t="n">
        <f aca="false">'9 性・年齢別，区別死亡数'!X39</f>
        <v>152</v>
      </c>
      <c r="AC9" s="553" t="n">
        <f aca="false">'9 性・年齢別，区別死亡数'!Y39</f>
        <v>191</v>
      </c>
      <c r="AD9" s="553" t="n">
        <f aca="false">'9 性・年齢別，区別死亡数'!Z39</f>
        <v>200</v>
      </c>
      <c r="AE9" s="553" t="n">
        <f aca="false">'9 性・年齢別，区別死亡数'!AA39</f>
        <v>111</v>
      </c>
      <c r="AF9" s="553" t="n">
        <f aca="false">'9 性・年齢別，区別死亡数'!AB39</f>
        <v>35</v>
      </c>
      <c r="AG9" s="548" t="n">
        <f aca="false">'9 性・年齢別，区別死亡数'!AC39</f>
        <v>0</v>
      </c>
    </row>
    <row r="10" s="444" customFormat="true" ht="12" hidden="false" customHeight="true" outlineLevel="0" collapsed="false">
      <c r="A10" s="397" t="s">
        <v>419</v>
      </c>
      <c r="B10" s="507" t="s">
        <v>420</v>
      </c>
      <c r="C10" s="507"/>
      <c r="D10" s="338"/>
      <c r="E10" s="436" t="s">
        <v>7</v>
      </c>
      <c r="F10" s="504" t="n">
        <f aca="false">SUM(L10:AG10)</f>
        <v>2</v>
      </c>
      <c r="G10" s="508" t="n">
        <f aca="false">SUM(G11:G12)</f>
        <v>0</v>
      </c>
      <c r="H10" s="509" t="n">
        <f aca="false">SUM(H11:H12)</f>
        <v>0</v>
      </c>
      <c r="I10" s="509" t="n">
        <f aca="false">SUM(I11:I12)</f>
        <v>0</v>
      </c>
      <c r="J10" s="509" t="n">
        <f aca="false">SUM(J11:J12)</f>
        <v>0</v>
      </c>
      <c r="K10" s="510" t="n">
        <f aca="false">SUM(K11:K12)</f>
        <v>0</v>
      </c>
      <c r="L10" s="554" t="n">
        <f aca="false">SUM(G10:K10)</f>
        <v>0</v>
      </c>
      <c r="M10" s="509" t="n">
        <f aca="false">SUM(M11:M12)</f>
        <v>0</v>
      </c>
      <c r="N10" s="509" t="n">
        <f aca="false">SUM(N11:N12)</f>
        <v>0</v>
      </c>
      <c r="O10" s="509" t="n">
        <f aca="false">SUM(O11:O12)</f>
        <v>0</v>
      </c>
      <c r="P10" s="510" t="n">
        <f aca="false">SUM(P11:P12)</f>
        <v>0</v>
      </c>
      <c r="Q10" s="508" t="n">
        <f aca="false">SUM(Q11:Q12)</f>
        <v>0</v>
      </c>
      <c r="R10" s="509" t="n">
        <f aca="false">SUM(R11:R12)</f>
        <v>0</v>
      </c>
      <c r="S10" s="509" t="n">
        <f aca="false">SUM(S11:S12)</f>
        <v>0</v>
      </c>
      <c r="T10" s="509" t="n">
        <f aca="false">SUM(T11:T12)</f>
        <v>0</v>
      </c>
      <c r="U10" s="509" t="n">
        <f aca="false">SUM(U11:U12)</f>
        <v>0</v>
      </c>
      <c r="V10" s="509" t="n">
        <f aca="false">SUM(V11:V12)</f>
        <v>0</v>
      </c>
      <c r="W10" s="509" t="n">
        <f aca="false">SUM(W11:W12)</f>
        <v>0</v>
      </c>
      <c r="X10" s="509" t="n">
        <f aca="false">SUM(X11:X12)</f>
        <v>0</v>
      </c>
      <c r="Y10" s="509" t="n">
        <f aca="false">SUM(Y11:Y12)</f>
        <v>0</v>
      </c>
      <c r="Z10" s="509" t="n">
        <f aca="false">SUM(Z11:Z12)</f>
        <v>0</v>
      </c>
      <c r="AA10" s="509" t="n">
        <f aca="false">SUM(AA11:AA12)</f>
        <v>0</v>
      </c>
      <c r="AB10" s="509" t="n">
        <f aca="false">SUM(AB11:AB12)</f>
        <v>0</v>
      </c>
      <c r="AC10" s="509" t="n">
        <f aca="false">SUM(AC11:AC12)</f>
        <v>0</v>
      </c>
      <c r="AD10" s="509" t="n">
        <f aca="false">SUM(AD11:AD12)</f>
        <v>1</v>
      </c>
      <c r="AE10" s="509" t="n">
        <f aca="false">SUM(AE11:AE12)</f>
        <v>1</v>
      </c>
      <c r="AF10" s="509" t="n">
        <f aca="false">SUM(AF11:AF12)</f>
        <v>0</v>
      </c>
      <c r="AG10" s="510" t="n">
        <f aca="false">SUM(AG11:AG12)</f>
        <v>0</v>
      </c>
    </row>
    <row r="11" s="451" customFormat="true" ht="12" hidden="false" customHeight="true" outlineLevel="0" collapsed="false">
      <c r="A11" s="397"/>
      <c r="B11" s="507"/>
      <c r="C11" s="507"/>
      <c r="D11" s="529"/>
      <c r="E11" s="547" t="s">
        <v>475</v>
      </c>
      <c r="F11" s="555" t="n">
        <f aca="false">SUM(L11:AG11)</f>
        <v>1</v>
      </c>
      <c r="G11" s="556" t="n">
        <v>0</v>
      </c>
      <c r="H11" s="557" t="n">
        <v>0</v>
      </c>
      <c r="I11" s="557" t="n">
        <v>0</v>
      </c>
      <c r="J11" s="557" t="n">
        <v>0</v>
      </c>
      <c r="K11" s="558" t="n">
        <v>0</v>
      </c>
      <c r="L11" s="554" t="n">
        <f aca="false">SUM(G11:K11)</f>
        <v>0</v>
      </c>
      <c r="M11" s="557" t="n">
        <v>0</v>
      </c>
      <c r="N11" s="557" t="n">
        <v>0</v>
      </c>
      <c r="O11" s="557" t="n">
        <v>0</v>
      </c>
      <c r="P11" s="558" t="n">
        <v>0</v>
      </c>
      <c r="Q11" s="556" t="n">
        <v>0</v>
      </c>
      <c r="R11" s="557" t="n">
        <v>0</v>
      </c>
      <c r="S11" s="557" t="n">
        <v>0</v>
      </c>
      <c r="T11" s="557" t="n">
        <v>0</v>
      </c>
      <c r="U11" s="557" t="n">
        <v>0</v>
      </c>
      <c r="V11" s="557" t="n">
        <v>0</v>
      </c>
      <c r="W11" s="557" t="n">
        <v>0</v>
      </c>
      <c r="X11" s="557" t="n">
        <v>0</v>
      </c>
      <c r="Y11" s="557" t="n">
        <v>0</v>
      </c>
      <c r="Z11" s="557" t="n">
        <v>0</v>
      </c>
      <c r="AA11" s="557" t="n">
        <v>0</v>
      </c>
      <c r="AB11" s="557" t="n">
        <v>0</v>
      </c>
      <c r="AC11" s="557" t="n">
        <v>0</v>
      </c>
      <c r="AD11" s="557" t="n">
        <v>0</v>
      </c>
      <c r="AE11" s="557" t="n">
        <v>1</v>
      </c>
      <c r="AF11" s="557" t="n">
        <v>0</v>
      </c>
      <c r="AG11" s="558" t="n">
        <v>0</v>
      </c>
    </row>
    <row r="12" s="451" customFormat="true" ht="17.25" hidden="false" customHeight="true" outlineLevel="0" collapsed="false">
      <c r="A12" s="397"/>
      <c r="B12" s="507"/>
      <c r="C12" s="507"/>
      <c r="D12" s="529"/>
      <c r="E12" s="547" t="s">
        <v>476</v>
      </c>
      <c r="F12" s="555" t="n">
        <f aca="false">SUM(L12:AG12)</f>
        <v>1</v>
      </c>
      <c r="G12" s="556" t="n">
        <v>0</v>
      </c>
      <c r="H12" s="557" t="n">
        <v>0</v>
      </c>
      <c r="I12" s="557" t="n">
        <v>0</v>
      </c>
      <c r="J12" s="557" t="n">
        <v>0</v>
      </c>
      <c r="K12" s="558" t="n">
        <v>0</v>
      </c>
      <c r="L12" s="554" t="n">
        <f aca="false">SUM(G12:K12)</f>
        <v>0</v>
      </c>
      <c r="M12" s="557" t="n">
        <v>0</v>
      </c>
      <c r="N12" s="557" t="n">
        <v>0</v>
      </c>
      <c r="O12" s="557" t="n">
        <v>0</v>
      </c>
      <c r="P12" s="558" t="n">
        <v>0</v>
      </c>
      <c r="Q12" s="556" t="n">
        <v>0</v>
      </c>
      <c r="R12" s="557" t="n">
        <v>0</v>
      </c>
      <c r="S12" s="557" t="n">
        <v>0</v>
      </c>
      <c r="T12" s="557" t="n">
        <v>0</v>
      </c>
      <c r="U12" s="557" t="n">
        <v>0</v>
      </c>
      <c r="V12" s="557" t="n">
        <v>0</v>
      </c>
      <c r="W12" s="557" t="n">
        <v>0</v>
      </c>
      <c r="X12" s="557" t="n">
        <v>0</v>
      </c>
      <c r="Y12" s="557" t="n">
        <v>0</v>
      </c>
      <c r="Z12" s="557" t="n">
        <v>0</v>
      </c>
      <c r="AA12" s="557" t="n">
        <v>0</v>
      </c>
      <c r="AB12" s="557" t="n">
        <v>0</v>
      </c>
      <c r="AC12" s="557" t="n">
        <v>0</v>
      </c>
      <c r="AD12" s="557" t="n">
        <v>1</v>
      </c>
      <c r="AE12" s="557" t="n">
        <v>0</v>
      </c>
      <c r="AF12" s="557" t="n">
        <v>0</v>
      </c>
      <c r="AG12" s="558" t="n">
        <v>0</v>
      </c>
    </row>
    <row r="13" s="444" customFormat="true" ht="12" hidden="false" customHeight="true" outlineLevel="0" collapsed="false">
      <c r="A13" s="397" t="s">
        <v>421</v>
      </c>
      <c r="B13" s="507" t="s">
        <v>149</v>
      </c>
      <c r="C13" s="507"/>
      <c r="D13" s="338"/>
      <c r="E13" s="436" t="s">
        <v>7</v>
      </c>
      <c r="F13" s="504" t="n">
        <f aca="false">SUM(L13:AG13)</f>
        <v>649</v>
      </c>
      <c r="G13" s="508" t="n">
        <f aca="false">SUM(G14:G15)</f>
        <v>0</v>
      </c>
      <c r="H13" s="509" t="n">
        <f aca="false">SUM(H14:H15)</f>
        <v>0</v>
      </c>
      <c r="I13" s="509" t="n">
        <f aca="false">SUM(I14:I15)</f>
        <v>0</v>
      </c>
      <c r="J13" s="509" t="n">
        <f aca="false">SUM(J14:J15)</f>
        <v>0</v>
      </c>
      <c r="K13" s="510" t="n">
        <f aca="false">SUM(K14:K15)</f>
        <v>0</v>
      </c>
      <c r="L13" s="554" t="n">
        <f aca="false">SUM(L14:L15)</f>
        <v>0</v>
      </c>
      <c r="M13" s="509" t="n">
        <f aca="false">SUM(M14:M15)</f>
        <v>0</v>
      </c>
      <c r="N13" s="509" t="n">
        <f aca="false">SUM(N14:N15)</f>
        <v>0</v>
      </c>
      <c r="O13" s="509" t="n">
        <f aca="false">SUM(O14:O15)</f>
        <v>0</v>
      </c>
      <c r="P13" s="510" t="n">
        <f aca="false">SUM(P14:P15)</f>
        <v>1</v>
      </c>
      <c r="Q13" s="508" t="n">
        <f aca="false">SUM(Q14:Q15)</f>
        <v>1</v>
      </c>
      <c r="R13" s="509" t="n">
        <f aca="false">SUM(R14:R15)</f>
        <v>1</v>
      </c>
      <c r="S13" s="509" t="n">
        <f aca="false">SUM(S14:S15)</f>
        <v>1</v>
      </c>
      <c r="T13" s="509" t="n">
        <f aca="false">SUM(T14:T15)</f>
        <v>7</v>
      </c>
      <c r="U13" s="509" t="n">
        <f aca="false">SUM(U14:U15)</f>
        <v>8</v>
      </c>
      <c r="V13" s="509" t="n">
        <f aca="false">SUM(V14:V15)</f>
        <v>13</v>
      </c>
      <c r="W13" s="509" t="n">
        <f aca="false">SUM(W14:W15)</f>
        <v>29</v>
      </c>
      <c r="X13" s="509" t="n">
        <f aca="false">SUM(X14:X15)</f>
        <v>33</v>
      </c>
      <c r="Y13" s="509" t="n">
        <f aca="false">SUM(Y14:Y15)</f>
        <v>80</v>
      </c>
      <c r="Z13" s="509" t="n">
        <f aca="false">SUM(Z14:Z15)</f>
        <v>77</v>
      </c>
      <c r="AA13" s="509" t="n">
        <f aca="false">SUM(AA14:AA15)</f>
        <v>118</v>
      </c>
      <c r="AB13" s="509" t="n">
        <f aca="false">SUM(AB14:AB15)</f>
        <v>108</v>
      </c>
      <c r="AC13" s="509" t="n">
        <f aca="false">SUM(AC14:AC15)</f>
        <v>100</v>
      </c>
      <c r="AD13" s="509" t="n">
        <f aca="false">SUM(AD14:AD15)</f>
        <v>56</v>
      </c>
      <c r="AE13" s="509" t="n">
        <f aca="false">SUM(AE14:AE15)</f>
        <v>14</v>
      </c>
      <c r="AF13" s="509" t="n">
        <f aca="false">SUM(AF14:AF15)</f>
        <v>2</v>
      </c>
      <c r="AG13" s="510" t="n">
        <f aca="false">SUM(AG14:AG15)</f>
        <v>0</v>
      </c>
    </row>
    <row r="14" s="451" customFormat="true" ht="12" hidden="false" customHeight="true" outlineLevel="0" collapsed="false">
      <c r="A14" s="397"/>
      <c r="B14" s="507"/>
      <c r="C14" s="507"/>
      <c r="D14" s="529"/>
      <c r="E14" s="547" t="s">
        <v>475</v>
      </c>
      <c r="F14" s="555" t="n">
        <f aca="false">SUM(L14:AG14)</f>
        <v>352</v>
      </c>
      <c r="G14" s="556" t="n">
        <v>0</v>
      </c>
      <c r="H14" s="557" t="n">
        <v>0</v>
      </c>
      <c r="I14" s="557" t="n">
        <v>0</v>
      </c>
      <c r="J14" s="557" t="n">
        <v>0</v>
      </c>
      <c r="K14" s="558" t="n">
        <v>0</v>
      </c>
      <c r="L14" s="554" t="n">
        <f aca="false">SUM(G14:K14)</f>
        <v>0</v>
      </c>
      <c r="M14" s="557" t="n">
        <v>0</v>
      </c>
      <c r="N14" s="557" t="n">
        <v>0</v>
      </c>
      <c r="O14" s="557" t="n">
        <v>0</v>
      </c>
      <c r="P14" s="558" t="n">
        <v>1</v>
      </c>
      <c r="Q14" s="556" t="n">
        <v>1</v>
      </c>
      <c r="R14" s="557" t="n">
        <v>1</v>
      </c>
      <c r="S14" s="557" t="n">
        <v>0</v>
      </c>
      <c r="T14" s="557" t="n">
        <v>1</v>
      </c>
      <c r="U14" s="557" t="n">
        <v>4</v>
      </c>
      <c r="V14" s="557" t="n">
        <v>3</v>
      </c>
      <c r="W14" s="557" t="n">
        <v>13</v>
      </c>
      <c r="X14" s="557" t="n">
        <v>15</v>
      </c>
      <c r="Y14" s="557" t="n">
        <v>54</v>
      </c>
      <c r="Z14" s="557" t="n">
        <v>46</v>
      </c>
      <c r="AA14" s="557" t="n">
        <v>63</v>
      </c>
      <c r="AB14" s="557" t="n">
        <v>68</v>
      </c>
      <c r="AC14" s="557" t="n">
        <v>54</v>
      </c>
      <c r="AD14" s="557" t="n">
        <v>24</v>
      </c>
      <c r="AE14" s="557" t="n">
        <v>4</v>
      </c>
      <c r="AF14" s="557" t="n">
        <v>0</v>
      </c>
      <c r="AG14" s="558" t="n">
        <v>0</v>
      </c>
    </row>
    <row r="15" s="451" customFormat="true" ht="17.25" hidden="false" customHeight="true" outlineLevel="0" collapsed="false">
      <c r="A15" s="397"/>
      <c r="B15" s="507"/>
      <c r="C15" s="507"/>
      <c r="D15" s="529"/>
      <c r="E15" s="547" t="s">
        <v>476</v>
      </c>
      <c r="F15" s="555" t="n">
        <f aca="false">SUM(L15:AG15)</f>
        <v>297</v>
      </c>
      <c r="G15" s="556" t="n">
        <v>0</v>
      </c>
      <c r="H15" s="557" t="n">
        <v>0</v>
      </c>
      <c r="I15" s="557" t="n">
        <v>0</v>
      </c>
      <c r="J15" s="557" t="n">
        <v>0</v>
      </c>
      <c r="K15" s="558" t="n">
        <v>0</v>
      </c>
      <c r="L15" s="554" t="n">
        <f aca="false">SUM(G15:K15)</f>
        <v>0</v>
      </c>
      <c r="M15" s="557" t="n">
        <v>0</v>
      </c>
      <c r="N15" s="557" t="n">
        <v>0</v>
      </c>
      <c r="O15" s="557" t="n">
        <v>0</v>
      </c>
      <c r="P15" s="558" t="n">
        <v>0</v>
      </c>
      <c r="Q15" s="556" t="n">
        <v>0</v>
      </c>
      <c r="R15" s="557" t="n">
        <v>0</v>
      </c>
      <c r="S15" s="557" t="n">
        <v>1</v>
      </c>
      <c r="T15" s="557" t="n">
        <v>6</v>
      </c>
      <c r="U15" s="557" t="n">
        <v>4</v>
      </c>
      <c r="V15" s="557" t="n">
        <v>10</v>
      </c>
      <c r="W15" s="557" t="n">
        <v>16</v>
      </c>
      <c r="X15" s="557" t="n">
        <v>18</v>
      </c>
      <c r="Y15" s="557" t="n">
        <v>26</v>
      </c>
      <c r="Z15" s="557" t="n">
        <v>31</v>
      </c>
      <c r="AA15" s="557" t="n">
        <v>55</v>
      </c>
      <c r="AB15" s="557" t="n">
        <v>40</v>
      </c>
      <c r="AC15" s="557" t="n">
        <v>46</v>
      </c>
      <c r="AD15" s="557" t="n">
        <v>32</v>
      </c>
      <c r="AE15" s="557" t="n">
        <v>10</v>
      </c>
      <c r="AF15" s="557" t="n">
        <v>2</v>
      </c>
      <c r="AG15" s="558" t="n">
        <v>0</v>
      </c>
    </row>
    <row r="16" s="444" customFormat="true" ht="12" hidden="false" customHeight="true" outlineLevel="0" collapsed="false">
      <c r="A16" s="397" t="s">
        <v>422</v>
      </c>
      <c r="B16" s="465" t="s">
        <v>477</v>
      </c>
      <c r="C16" s="466" t="s">
        <v>423</v>
      </c>
      <c r="D16" s="467"/>
      <c r="E16" s="436" t="s">
        <v>7</v>
      </c>
      <c r="F16" s="504" t="n">
        <f aca="false">SUM(L16:AG16)</f>
        <v>21</v>
      </c>
      <c r="G16" s="508" t="n">
        <f aca="false">SUM(G17:G18)</f>
        <v>0</v>
      </c>
      <c r="H16" s="509" t="n">
        <f aca="false">SUM(H17:H18)</f>
        <v>0</v>
      </c>
      <c r="I16" s="509" t="n">
        <f aca="false">SUM(I17:I18)</f>
        <v>0</v>
      </c>
      <c r="J16" s="509" t="n">
        <f aca="false">SUM(J17:J18)</f>
        <v>0</v>
      </c>
      <c r="K16" s="510" t="n">
        <f aca="false">SUM(K17:K18)</f>
        <v>0</v>
      </c>
      <c r="L16" s="554" t="n">
        <f aca="false">SUM(L17:L18)</f>
        <v>0</v>
      </c>
      <c r="M16" s="509" t="n">
        <f aca="false">SUM(M17:M18)</f>
        <v>0</v>
      </c>
      <c r="N16" s="509" t="n">
        <f aca="false">SUM(N17:N18)</f>
        <v>0</v>
      </c>
      <c r="O16" s="509" t="n">
        <f aca="false">SUM(O17:O18)</f>
        <v>0</v>
      </c>
      <c r="P16" s="510" t="n">
        <f aca="false">SUM(P17:P18)</f>
        <v>0</v>
      </c>
      <c r="Q16" s="508" t="n">
        <f aca="false">SUM(Q17:Q18)</f>
        <v>0</v>
      </c>
      <c r="R16" s="509" t="n">
        <f aca="false">SUM(R17:R18)</f>
        <v>0</v>
      </c>
      <c r="S16" s="509" t="n">
        <f aca="false">SUM(S17:S18)</f>
        <v>0</v>
      </c>
      <c r="T16" s="509" t="n">
        <f aca="false">SUM(T17:T18)</f>
        <v>0</v>
      </c>
      <c r="U16" s="509" t="n">
        <f aca="false">SUM(U17:U18)</f>
        <v>0</v>
      </c>
      <c r="V16" s="509" t="n">
        <f aca="false">SUM(V17:V18)</f>
        <v>1</v>
      </c>
      <c r="W16" s="509" t="n">
        <f aca="false">SUM(W17:W18)</f>
        <v>1</v>
      </c>
      <c r="X16" s="509" t="n">
        <f aca="false">SUM(X17:X18)</f>
        <v>2</v>
      </c>
      <c r="Y16" s="509" t="n">
        <f aca="false">SUM(Y17:Y18)</f>
        <v>3</v>
      </c>
      <c r="Z16" s="509" t="n">
        <f aca="false">SUM(Z17:Z18)</f>
        <v>2</v>
      </c>
      <c r="AA16" s="509" t="n">
        <f aca="false">SUM(AA17:AA18)</f>
        <v>2</v>
      </c>
      <c r="AB16" s="509" t="n">
        <f aca="false">SUM(AB17:AB18)</f>
        <v>4</v>
      </c>
      <c r="AC16" s="509" t="n">
        <f aca="false">SUM(AC17:AC18)</f>
        <v>4</v>
      </c>
      <c r="AD16" s="509" t="n">
        <f aca="false">SUM(AD17:AD18)</f>
        <v>2</v>
      </c>
      <c r="AE16" s="509" t="n">
        <f aca="false">SUM(AE17:AE18)</f>
        <v>0</v>
      </c>
      <c r="AF16" s="509" t="n">
        <f aca="false">SUM(AF17:AF18)</f>
        <v>0</v>
      </c>
      <c r="AG16" s="510" t="n">
        <f aca="false">SUM(AG17:AG18)</f>
        <v>0</v>
      </c>
    </row>
    <row r="17" s="451" customFormat="true" ht="12" hidden="false" customHeight="true" outlineLevel="0" collapsed="false">
      <c r="A17" s="397"/>
      <c r="B17" s="465"/>
      <c r="C17" s="466"/>
      <c r="D17" s="529"/>
      <c r="E17" s="547" t="s">
        <v>475</v>
      </c>
      <c r="F17" s="555" t="n">
        <f aca="false">SUM(L17:AG17)</f>
        <v>19</v>
      </c>
      <c r="G17" s="556" t="n">
        <v>0</v>
      </c>
      <c r="H17" s="557" t="n">
        <v>0</v>
      </c>
      <c r="I17" s="557" t="n">
        <v>0</v>
      </c>
      <c r="J17" s="557" t="n">
        <v>0</v>
      </c>
      <c r="K17" s="558" t="n">
        <v>0</v>
      </c>
      <c r="L17" s="554" t="n">
        <f aca="false">SUM(G17:K17)</f>
        <v>0</v>
      </c>
      <c r="M17" s="557" t="n">
        <v>0</v>
      </c>
      <c r="N17" s="557" t="n">
        <v>0</v>
      </c>
      <c r="O17" s="557" t="n">
        <v>0</v>
      </c>
      <c r="P17" s="558" t="n">
        <v>0</v>
      </c>
      <c r="Q17" s="556" t="n">
        <v>0</v>
      </c>
      <c r="R17" s="557" t="n">
        <v>0</v>
      </c>
      <c r="S17" s="557" t="n">
        <v>0</v>
      </c>
      <c r="T17" s="557" t="n">
        <v>0</v>
      </c>
      <c r="U17" s="557" t="n">
        <v>0</v>
      </c>
      <c r="V17" s="557" t="n">
        <v>0</v>
      </c>
      <c r="W17" s="557" t="n">
        <v>1</v>
      </c>
      <c r="X17" s="557" t="n">
        <v>2</v>
      </c>
      <c r="Y17" s="557" t="n">
        <v>3</v>
      </c>
      <c r="Z17" s="557" t="n">
        <v>2</v>
      </c>
      <c r="AA17" s="557" t="n">
        <v>1</v>
      </c>
      <c r="AB17" s="557" t="n">
        <v>4</v>
      </c>
      <c r="AC17" s="557" t="n">
        <v>4</v>
      </c>
      <c r="AD17" s="557" t="n">
        <v>2</v>
      </c>
      <c r="AE17" s="557" t="n">
        <v>0</v>
      </c>
      <c r="AF17" s="557" t="n">
        <v>0</v>
      </c>
      <c r="AG17" s="558" t="n">
        <v>0</v>
      </c>
    </row>
    <row r="18" s="451" customFormat="true" ht="17.25" hidden="false" customHeight="true" outlineLevel="0" collapsed="false">
      <c r="A18" s="397"/>
      <c r="B18" s="465"/>
      <c r="C18" s="466"/>
      <c r="D18" s="529"/>
      <c r="E18" s="547" t="s">
        <v>476</v>
      </c>
      <c r="F18" s="555" t="n">
        <f aca="false">SUM(L18:AG18)</f>
        <v>2</v>
      </c>
      <c r="G18" s="556" t="n">
        <v>0</v>
      </c>
      <c r="H18" s="557" t="n">
        <v>0</v>
      </c>
      <c r="I18" s="557" t="n">
        <v>0</v>
      </c>
      <c r="J18" s="557" t="n">
        <v>0</v>
      </c>
      <c r="K18" s="558" t="n">
        <v>0</v>
      </c>
      <c r="L18" s="554" t="n">
        <f aca="false">SUM(G18:K18)</f>
        <v>0</v>
      </c>
      <c r="M18" s="557" t="n">
        <v>0</v>
      </c>
      <c r="N18" s="557" t="n">
        <v>0</v>
      </c>
      <c r="O18" s="557" t="n">
        <v>0</v>
      </c>
      <c r="P18" s="558" t="n">
        <v>0</v>
      </c>
      <c r="Q18" s="556" t="n">
        <v>0</v>
      </c>
      <c r="R18" s="557" t="n">
        <v>0</v>
      </c>
      <c r="S18" s="557" t="n">
        <v>0</v>
      </c>
      <c r="T18" s="557" t="n">
        <v>0</v>
      </c>
      <c r="U18" s="557" t="n">
        <v>0</v>
      </c>
      <c r="V18" s="557" t="n">
        <v>1</v>
      </c>
      <c r="W18" s="557" t="n">
        <v>0</v>
      </c>
      <c r="X18" s="557" t="n">
        <v>0</v>
      </c>
      <c r="Y18" s="557" t="n">
        <v>0</v>
      </c>
      <c r="Z18" s="557" t="n">
        <v>0</v>
      </c>
      <c r="AA18" s="557" t="n">
        <v>1</v>
      </c>
      <c r="AB18" s="557" t="n">
        <v>0</v>
      </c>
      <c r="AC18" s="557" t="n">
        <v>0</v>
      </c>
      <c r="AD18" s="557" t="n">
        <v>0</v>
      </c>
      <c r="AE18" s="557" t="n">
        <v>0</v>
      </c>
      <c r="AF18" s="557" t="n">
        <v>0</v>
      </c>
      <c r="AG18" s="558" t="n">
        <v>0</v>
      </c>
    </row>
    <row r="19" s="444" customFormat="true" ht="12" hidden="false" customHeight="true" outlineLevel="0" collapsed="false">
      <c r="A19" s="397" t="s">
        <v>424</v>
      </c>
      <c r="B19" s="465"/>
      <c r="C19" s="468" t="s">
        <v>425</v>
      </c>
      <c r="D19" s="338"/>
      <c r="E19" s="436" t="s">
        <v>7</v>
      </c>
      <c r="F19" s="504" t="n">
        <f aca="false">SUM(L19:AG19)</f>
        <v>59</v>
      </c>
      <c r="G19" s="508" t="n">
        <f aca="false">SUM(G20:G21)</f>
        <v>0</v>
      </c>
      <c r="H19" s="509" t="n">
        <f aca="false">SUM(H20:H21)</f>
        <v>0</v>
      </c>
      <c r="I19" s="509" t="n">
        <f aca="false">SUM(I20:I21)</f>
        <v>0</v>
      </c>
      <c r="J19" s="509" t="n">
        <f aca="false">SUM(J20:J21)</f>
        <v>0</v>
      </c>
      <c r="K19" s="510" t="n">
        <f aca="false">SUM(K20:K21)</f>
        <v>0</v>
      </c>
      <c r="L19" s="554" t="n">
        <f aca="false">SUM(L20:L21)</f>
        <v>0</v>
      </c>
      <c r="M19" s="509" t="n">
        <f aca="false">SUM(M20:M21)</f>
        <v>0</v>
      </c>
      <c r="N19" s="509" t="n">
        <f aca="false">SUM(N20:N21)</f>
        <v>0</v>
      </c>
      <c r="O19" s="509" t="n">
        <f aca="false">SUM(O20:O21)</f>
        <v>0</v>
      </c>
      <c r="P19" s="510" t="n">
        <f aca="false">SUM(P20:P21)</f>
        <v>0</v>
      </c>
      <c r="Q19" s="508" t="n">
        <f aca="false">SUM(Q20:Q21)</f>
        <v>0</v>
      </c>
      <c r="R19" s="509" t="n">
        <f aca="false">SUM(R20:R21)</f>
        <v>0</v>
      </c>
      <c r="S19" s="509" t="n">
        <f aca="false">SUM(S20:S21)</f>
        <v>0</v>
      </c>
      <c r="T19" s="509" t="n">
        <f aca="false">SUM(T20:T21)</f>
        <v>1</v>
      </c>
      <c r="U19" s="509" t="n">
        <f aca="false">SUM(U20:U21)</f>
        <v>0</v>
      </c>
      <c r="V19" s="509" t="n">
        <f aca="false">SUM(V20:V21)</f>
        <v>1</v>
      </c>
      <c r="W19" s="509" t="n">
        <f aca="false">SUM(W20:W21)</f>
        <v>2</v>
      </c>
      <c r="X19" s="509" t="n">
        <f aca="false">SUM(X20:X21)</f>
        <v>3</v>
      </c>
      <c r="Y19" s="509" t="n">
        <f aca="false">SUM(Y20:Y21)</f>
        <v>4</v>
      </c>
      <c r="Z19" s="509" t="n">
        <f aca="false">SUM(Z20:Z21)</f>
        <v>9</v>
      </c>
      <c r="AA19" s="509" t="n">
        <f aca="false">SUM(AA20:AA21)</f>
        <v>8</v>
      </c>
      <c r="AB19" s="509" t="n">
        <f aca="false">SUM(AB20:AB21)</f>
        <v>8</v>
      </c>
      <c r="AC19" s="509" t="n">
        <f aca="false">SUM(AC20:AC21)</f>
        <v>12</v>
      </c>
      <c r="AD19" s="509" t="n">
        <f aca="false">SUM(AD20:AD21)</f>
        <v>9</v>
      </c>
      <c r="AE19" s="509" t="n">
        <f aca="false">SUM(AE20:AE21)</f>
        <v>1</v>
      </c>
      <c r="AF19" s="509" t="n">
        <f aca="false">SUM(AF20:AF21)</f>
        <v>1</v>
      </c>
      <c r="AG19" s="510" t="n">
        <f aca="false">SUM(AG20:AG21)</f>
        <v>0</v>
      </c>
    </row>
    <row r="20" s="451" customFormat="true" ht="12" hidden="false" customHeight="true" outlineLevel="0" collapsed="false">
      <c r="A20" s="397"/>
      <c r="B20" s="465"/>
      <c r="C20" s="468"/>
      <c r="D20" s="529"/>
      <c r="E20" s="547" t="s">
        <v>475</v>
      </c>
      <c r="F20" s="555" t="n">
        <f aca="false">SUM(L20:AG20)</f>
        <v>28</v>
      </c>
      <c r="G20" s="556" t="n">
        <v>0</v>
      </c>
      <c r="H20" s="557" t="n">
        <v>0</v>
      </c>
      <c r="I20" s="557" t="n">
        <v>0</v>
      </c>
      <c r="J20" s="557" t="n">
        <v>0</v>
      </c>
      <c r="K20" s="558" t="n">
        <v>0</v>
      </c>
      <c r="L20" s="554" t="n">
        <f aca="false">SUM(G20:K20)</f>
        <v>0</v>
      </c>
      <c r="M20" s="557" t="n">
        <v>0</v>
      </c>
      <c r="N20" s="557" t="n">
        <v>0</v>
      </c>
      <c r="O20" s="557" t="n">
        <v>0</v>
      </c>
      <c r="P20" s="558" t="n">
        <v>0</v>
      </c>
      <c r="Q20" s="556" t="n">
        <v>0</v>
      </c>
      <c r="R20" s="557" t="n">
        <v>0</v>
      </c>
      <c r="S20" s="557" t="n">
        <v>0</v>
      </c>
      <c r="T20" s="557" t="n">
        <v>0</v>
      </c>
      <c r="U20" s="557" t="n">
        <v>0</v>
      </c>
      <c r="V20" s="557" t="n">
        <v>1</v>
      </c>
      <c r="W20" s="557" t="n">
        <v>2</v>
      </c>
      <c r="X20" s="557" t="n">
        <v>1</v>
      </c>
      <c r="Y20" s="557" t="n">
        <v>4</v>
      </c>
      <c r="Z20" s="557" t="n">
        <v>4</v>
      </c>
      <c r="AA20" s="557" t="n">
        <v>5</v>
      </c>
      <c r="AB20" s="557" t="n">
        <v>4</v>
      </c>
      <c r="AC20" s="557" t="n">
        <v>5</v>
      </c>
      <c r="AD20" s="557" t="n">
        <v>1</v>
      </c>
      <c r="AE20" s="557" t="n">
        <v>1</v>
      </c>
      <c r="AF20" s="557" t="n">
        <v>0</v>
      </c>
      <c r="AG20" s="558" t="n">
        <v>0</v>
      </c>
    </row>
    <row r="21" s="451" customFormat="true" ht="17.25" hidden="false" customHeight="true" outlineLevel="0" collapsed="false">
      <c r="A21" s="397"/>
      <c r="B21" s="465"/>
      <c r="C21" s="468"/>
      <c r="D21" s="529"/>
      <c r="E21" s="547" t="s">
        <v>476</v>
      </c>
      <c r="F21" s="555" t="n">
        <f aca="false">SUM(L21:AG21)</f>
        <v>31</v>
      </c>
      <c r="G21" s="556" t="n">
        <v>0</v>
      </c>
      <c r="H21" s="557" t="n">
        <v>0</v>
      </c>
      <c r="I21" s="557" t="n">
        <v>0</v>
      </c>
      <c r="J21" s="557" t="n">
        <v>0</v>
      </c>
      <c r="K21" s="558" t="n">
        <v>0</v>
      </c>
      <c r="L21" s="554" t="n">
        <f aca="false">SUM(G21:K21)</f>
        <v>0</v>
      </c>
      <c r="M21" s="557" t="n">
        <v>0</v>
      </c>
      <c r="N21" s="557" t="n">
        <v>0</v>
      </c>
      <c r="O21" s="557" t="n">
        <v>0</v>
      </c>
      <c r="P21" s="558" t="n">
        <v>0</v>
      </c>
      <c r="Q21" s="556" t="n">
        <v>0</v>
      </c>
      <c r="R21" s="557" t="n">
        <v>0</v>
      </c>
      <c r="S21" s="557" t="n">
        <v>0</v>
      </c>
      <c r="T21" s="557" t="n">
        <v>1</v>
      </c>
      <c r="U21" s="557" t="n">
        <v>0</v>
      </c>
      <c r="V21" s="557" t="n">
        <v>0</v>
      </c>
      <c r="W21" s="557" t="n">
        <v>0</v>
      </c>
      <c r="X21" s="557" t="n">
        <v>2</v>
      </c>
      <c r="Y21" s="557" t="n">
        <v>0</v>
      </c>
      <c r="Z21" s="557" t="n">
        <v>5</v>
      </c>
      <c r="AA21" s="557" t="n">
        <v>3</v>
      </c>
      <c r="AB21" s="557" t="n">
        <v>4</v>
      </c>
      <c r="AC21" s="557" t="n">
        <v>7</v>
      </c>
      <c r="AD21" s="557" t="n">
        <v>8</v>
      </c>
      <c r="AE21" s="557" t="n">
        <v>0</v>
      </c>
      <c r="AF21" s="557" t="n">
        <v>1</v>
      </c>
      <c r="AG21" s="558" t="n">
        <v>0</v>
      </c>
    </row>
    <row r="22" s="451" customFormat="true" ht="12" hidden="false" customHeight="true" outlineLevel="0" collapsed="false">
      <c r="A22" s="397" t="s">
        <v>426</v>
      </c>
      <c r="B22" s="465"/>
      <c r="C22" s="466" t="s">
        <v>427</v>
      </c>
      <c r="D22" s="467"/>
      <c r="E22" s="547" t="s">
        <v>7</v>
      </c>
      <c r="F22" s="504" t="n">
        <f aca="false">SUM(L22:AG22)</f>
        <v>69</v>
      </c>
      <c r="G22" s="508" t="n">
        <f aca="false">SUM(G23:G24)</f>
        <v>0</v>
      </c>
      <c r="H22" s="509" t="n">
        <f aca="false">SUM(H23:H24)</f>
        <v>0</v>
      </c>
      <c r="I22" s="509" t="n">
        <f aca="false">SUM(I23:I24)</f>
        <v>0</v>
      </c>
      <c r="J22" s="509" t="n">
        <f aca="false">SUM(J23:J24)</f>
        <v>0</v>
      </c>
      <c r="K22" s="510" t="n">
        <f aca="false">SUM(K23:K24)</f>
        <v>0</v>
      </c>
      <c r="L22" s="554" t="n">
        <f aca="false">SUM(L23:L24)</f>
        <v>0</v>
      </c>
      <c r="M22" s="509" t="n">
        <f aca="false">SUM(M23:M24)</f>
        <v>0</v>
      </c>
      <c r="N22" s="509" t="n">
        <f aca="false">SUM(N23:N24)</f>
        <v>0</v>
      </c>
      <c r="O22" s="509" t="n">
        <f aca="false">SUM(O23:O24)</f>
        <v>0</v>
      </c>
      <c r="P22" s="510" t="n">
        <f aca="false">SUM(P23:P24)</f>
        <v>0</v>
      </c>
      <c r="Q22" s="508" t="n">
        <f aca="false">SUM(Q23:Q24)</f>
        <v>0</v>
      </c>
      <c r="R22" s="509" t="n">
        <f aca="false">SUM(R23:R24)</f>
        <v>0</v>
      </c>
      <c r="S22" s="509" t="n">
        <f aca="false">SUM(S23:S24)</f>
        <v>0</v>
      </c>
      <c r="T22" s="509" t="n">
        <f aca="false">SUM(T23:T24)</f>
        <v>1</v>
      </c>
      <c r="U22" s="509" t="n">
        <f aca="false">SUM(U23:U24)</f>
        <v>2</v>
      </c>
      <c r="V22" s="509" t="n">
        <f aca="false">SUM(V23:V24)</f>
        <v>0</v>
      </c>
      <c r="W22" s="509" t="n">
        <f aca="false">SUM(W23:W24)</f>
        <v>5</v>
      </c>
      <c r="X22" s="509" t="n">
        <f aca="false">SUM(X23:X24)</f>
        <v>2</v>
      </c>
      <c r="Y22" s="509" t="n">
        <f aca="false">SUM(Y23:Y24)</f>
        <v>10</v>
      </c>
      <c r="Z22" s="509" t="n">
        <f aca="false">SUM(Z23:Z24)</f>
        <v>9</v>
      </c>
      <c r="AA22" s="509" t="n">
        <f aca="false">SUM(AA23:AA24)</f>
        <v>10</v>
      </c>
      <c r="AB22" s="509" t="n">
        <f aca="false">SUM(AB23:AB24)</f>
        <v>7</v>
      </c>
      <c r="AC22" s="509" t="n">
        <f aca="false">SUM(AC23:AC24)</f>
        <v>17</v>
      </c>
      <c r="AD22" s="509" t="n">
        <f aca="false">SUM(AD23:AD24)</f>
        <v>5</v>
      </c>
      <c r="AE22" s="509" t="n">
        <f aca="false">SUM(AE23:AE24)</f>
        <v>1</v>
      </c>
      <c r="AF22" s="509" t="n">
        <f aca="false">SUM(AF23:AF24)</f>
        <v>0</v>
      </c>
      <c r="AG22" s="510" t="n">
        <f aca="false">SUM(AG23:AG24)</f>
        <v>0</v>
      </c>
      <c r="AH22" s="444"/>
    </row>
    <row r="23" s="451" customFormat="true" ht="12" hidden="false" customHeight="true" outlineLevel="0" collapsed="false">
      <c r="A23" s="397"/>
      <c r="B23" s="465"/>
      <c r="C23" s="466"/>
      <c r="D23" s="529"/>
      <c r="E23" s="547" t="s">
        <v>475</v>
      </c>
      <c r="F23" s="555" t="n">
        <f aca="false">SUM(L23:AG23)</f>
        <v>35</v>
      </c>
      <c r="G23" s="556" t="n">
        <v>0</v>
      </c>
      <c r="H23" s="557" t="n">
        <v>0</v>
      </c>
      <c r="I23" s="557" t="n">
        <v>0</v>
      </c>
      <c r="J23" s="557" t="n">
        <v>0</v>
      </c>
      <c r="K23" s="558" t="n">
        <v>0</v>
      </c>
      <c r="L23" s="554" t="n">
        <f aca="false">SUM(G23:K23)</f>
        <v>0</v>
      </c>
      <c r="M23" s="557" t="n">
        <v>0</v>
      </c>
      <c r="N23" s="557" t="n">
        <v>0</v>
      </c>
      <c r="O23" s="557" t="n">
        <v>0</v>
      </c>
      <c r="P23" s="558" t="n">
        <v>0</v>
      </c>
      <c r="Q23" s="556" t="n">
        <v>0</v>
      </c>
      <c r="R23" s="557" t="n">
        <v>0</v>
      </c>
      <c r="S23" s="557" t="n">
        <v>0</v>
      </c>
      <c r="T23" s="557" t="n">
        <v>0</v>
      </c>
      <c r="U23" s="557" t="n">
        <v>1</v>
      </c>
      <c r="V23" s="557" t="n">
        <v>0</v>
      </c>
      <c r="W23" s="557" t="n">
        <v>1</v>
      </c>
      <c r="X23" s="557" t="n">
        <v>1</v>
      </c>
      <c r="Y23" s="557" t="n">
        <v>8</v>
      </c>
      <c r="Z23" s="557" t="n">
        <v>6</v>
      </c>
      <c r="AA23" s="557" t="n">
        <v>5</v>
      </c>
      <c r="AB23" s="557" t="n">
        <v>3</v>
      </c>
      <c r="AC23" s="557" t="n">
        <v>9</v>
      </c>
      <c r="AD23" s="557" t="n">
        <v>1</v>
      </c>
      <c r="AE23" s="557" t="n">
        <v>0</v>
      </c>
      <c r="AF23" s="557" t="n">
        <v>0</v>
      </c>
      <c r="AG23" s="558" t="n">
        <v>0</v>
      </c>
    </row>
    <row r="24" s="451" customFormat="true" ht="17.25" hidden="false" customHeight="true" outlineLevel="0" collapsed="false">
      <c r="A24" s="397"/>
      <c r="B24" s="465"/>
      <c r="C24" s="466"/>
      <c r="D24" s="529"/>
      <c r="E24" s="547" t="s">
        <v>476</v>
      </c>
      <c r="F24" s="555" t="n">
        <f aca="false">SUM(L24:AG24)</f>
        <v>34</v>
      </c>
      <c r="G24" s="556" t="n">
        <v>0</v>
      </c>
      <c r="H24" s="557" t="n">
        <v>0</v>
      </c>
      <c r="I24" s="557" t="n">
        <v>0</v>
      </c>
      <c r="J24" s="557" t="n">
        <v>0</v>
      </c>
      <c r="K24" s="558" t="n">
        <v>0</v>
      </c>
      <c r="L24" s="554" t="n">
        <f aca="false">SUM(G24:K24)</f>
        <v>0</v>
      </c>
      <c r="M24" s="557" t="n">
        <v>0</v>
      </c>
      <c r="N24" s="557" t="n">
        <v>0</v>
      </c>
      <c r="O24" s="557" t="n">
        <v>0</v>
      </c>
      <c r="P24" s="558" t="n">
        <v>0</v>
      </c>
      <c r="Q24" s="556" t="n">
        <v>0</v>
      </c>
      <c r="R24" s="557" t="n">
        <v>0</v>
      </c>
      <c r="S24" s="557" t="n">
        <v>0</v>
      </c>
      <c r="T24" s="557" t="n">
        <v>1</v>
      </c>
      <c r="U24" s="557" t="n">
        <v>1</v>
      </c>
      <c r="V24" s="557" t="n">
        <v>0</v>
      </c>
      <c r="W24" s="557" t="n">
        <v>4</v>
      </c>
      <c r="X24" s="557" t="n">
        <v>1</v>
      </c>
      <c r="Y24" s="557" t="n">
        <v>2</v>
      </c>
      <c r="Z24" s="557" t="n">
        <v>3</v>
      </c>
      <c r="AA24" s="557" t="n">
        <v>5</v>
      </c>
      <c r="AB24" s="557" t="n">
        <v>4</v>
      </c>
      <c r="AC24" s="557" t="n">
        <v>8</v>
      </c>
      <c r="AD24" s="557" t="n">
        <v>4</v>
      </c>
      <c r="AE24" s="557" t="n">
        <v>1</v>
      </c>
      <c r="AF24" s="557" t="n">
        <v>0</v>
      </c>
      <c r="AG24" s="558" t="n">
        <v>0</v>
      </c>
    </row>
    <row r="25" s="451" customFormat="true" ht="12" hidden="false" customHeight="true" outlineLevel="0" collapsed="false">
      <c r="A25" s="397" t="s">
        <v>428</v>
      </c>
      <c r="B25" s="465"/>
      <c r="C25" s="466" t="s">
        <v>429</v>
      </c>
      <c r="D25" s="467"/>
      <c r="E25" s="547" t="s">
        <v>7</v>
      </c>
      <c r="F25" s="504" t="n">
        <f aca="false">SUM(L25:AG25)</f>
        <v>24</v>
      </c>
      <c r="G25" s="508" t="n">
        <f aca="false">SUM(G26:G27)</f>
        <v>0</v>
      </c>
      <c r="H25" s="509" t="n">
        <f aca="false">SUM(H26:H27)</f>
        <v>0</v>
      </c>
      <c r="I25" s="509" t="n">
        <f aca="false">SUM(I26:I27)</f>
        <v>0</v>
      </c>
      <c r="J25" s="509" t="n">
        <f aca="false">SUM(J26:J27)</f>
        <v>0</v>
      </c>
      <c r="K25" s="510" t="n">
        <f aca="false">SUM(K26:K27)</f>
        <v>0</v>
      </c>
      <c r="L25" s="554" t="n">
        <f aca="false">SUM(L26:L27)</f>
        <v>0</v>
      </c>
      <c r="M25" s="509" t="n">
        <f aca="false">SUM(M26:M27)</f>
        <v>0</v>
      </c>
      <c r="N25" s="509" t="n">
        <f aca="false">SUM(N26:N27)</f>
        <v>0</v>
      </c>
      <c r="O25" s="509" t="n">
        <f aca="false">SUM(O26:O27)</f>
        <v>0</v>
      </c>
      <c r="P25" s="510" t="n">
        <f aca="false">SUM(P26:P27)</f>
        <v>0</v>
      </c>
      <c r="Q25" s="508" t="n">
        <f aca="false">SUM(Q26:Q27)</f>
        <v>0</v>
      </c>
      <c r="R25" s="509" t="n">
        <f aca="false">SUM(R26:R27)</f>
        <v>1</v>
      </c>
      <c r="S25" s="509" t="n">
        <f aca="false">SUM(S26:S27)</f>
        <v>0</v>
      </c>
      <c r="T25" s="509" t="n">
        <f aca="false">SUM(T26:T27)</f>
        <v>2</v>
      </c>
      <c r="U25" s="509" t="n">
        <f aca="false">SUM(U26:U27)</f>
        <v>0</v>
      </c>
      <c r="V25" s="509" t="n">
        <f aca="false">SUM(V26:V27)</f>
        <v>0</v>
      </c>
      <c r="W25" s="509" t="n">
        <f aca="false">SUM(W26:W27)</f>
        <v>2</v>
      </c>
      <c r="X25" s="509" t="n">
        <f aca="false">SUM(X26:X27)</f>
        <v>2</v>
      </c>
      <c r="Y25" s="509" t="n">
        <f aca="false">SUM(Y26:Y27)</f>
        <v>2</v>
      </c>
      <c r="Z25" s="509" t="n">
        <f aca="false">SUM(Z26:Z27)</f>
        <v>2</v>
      </c>
      <c r="AA25" s="509" t="n">
        <f aca="false">SUM(AA26:AA27)</f>
        <v>0</v>
      </c>
      <c r="AB25" s="509" t="n">
        <f aca="false">SUM(AB26:AB27)</f>
        <v>3</v>
      </c>
      <c r="AC25" s="509" t="n">
        <f aca="false">SUM(AC26:AC27)</f>
        <v>7</v>
      </c>
      <c r="AD25" s="509" t="n">
        <f aca="false">SUM(AD26:AD27)</f>
        <v>3</v>
      </c>
      <c r="AE25" s="509" t="n">
        <f aca="false">SUM(AE26:AE27)</f>
        <v>0</v>
      </c>
      <c r="AF25" s="509" t="n">
        <f aca="false">SUM(AF26:AF27)</f>
        <v>0</v>
      </c>
      <c r="AG25" s="510" t="n">
        <f aca="false">SUM(AG26:AG27)</f>
        <v>0</v>
      </c>
      <c r="AH25" s="444"/>
    </row>
    <row r="26" s="451" customFormat="true" ht="12" hidden="false" customHeight="true" outlineLevel="0" collapsed="false">
      <c r="A26" s="397"/>
      <c r="B26" s="465"/>
      <c r="C26" s="466"/>
      <c r="D26" s="529"/>
      <c r="E26" s="547" t="s">
        <v>475</v>
      </c>
      <c r="F26" s="555" t="n">
        <f aca="false">SUM(L26:AG26)</f>
        <v>12</v>
      </c>
      <c r="G26" s="556" t="n">
        <v>0</v>
      </c>
      <c r="H26" s="557" t="n">
        <v>0</v>
      </c>
      <c r="I26" s="557" t="n">
        <v>0</v>
      </c>
      <c r="J26" s="557" t="n">
        <v>0</v>
      </c>
      <c r="K26" s="558" t="n">
        <v>0</v>
      </c>
      <c r="L26" s="554" t="n">
        <f aca="false">SUM(G26:K26)</f>
        <v>0</v>
      </c>
      <c r="M26" s="557" t="n">
        <v>0</v>
      </c>
      <c r="N26" s="557" t="n">
        <v>0</v>
      </c>
      <c r="O26" s="557" t="n">
        <v>0</v>
      </c>
      <c r="P26" s="558" t="n">
        <v>0</v>
      </c>
      <c r="Q26" s="556" t="n">
        <v>0</v>
      </c>
      <c r="R26" s="557" t="n">
        <v>1</v>
      </c>
      <c r="S26" s="557" t="n">
        <v>0</v>
      </c>
      <c r="T26" s="557" t="n">
        <v>1</v>
      </c>
      <c r="U26" s="557" t="n">
        <v>0</v>
      </c>
      <c r="V26" s="557" t="n">
        <v>0</v>
      </c>
      <c r="W26" s="557" t="n">
        <v>1</v>
      </c>
      <c r="X26" s="557" t="n">
        <v>1</v>
      </c>
      <c r="Y26" s="557" t="n">
        <v>1</v>
      </c>
      <c r="Z26" s="557" t="n">
        <v>1</v>
      </c>
      <c r="AA26" s="557" t="n">
        <v>0</v>
      </c>
      <c r="AB26" s="557" t="n">
        <v>2</v>
      </c>
      <c r="AC26" s="557" t="n">
        <v>4</v>
      </c>
      <c r="AD26" s="557" t="n">
        <v>0</v>
      </c>
      <c r="AE26" s="557" t="n">
        <v>0</v>
      </c>
      <c r="AF26" s="557" t="n">
        <v>0</v>
      </c>
      <c r="AG26" s="558" t="n">
        <v>0</v>
      </c>
    </row>
    <row r="27" s="451" customFormat="true" ht="17.25" hidden="false" customHeight="true" outlineLevel="0" collapsed="false">
      <c r="A27" s="397"/>
      <c r="B27" s="465"/>
      <c r="C27" s="466"/>
      <c r="D27" s="529"/>
      <c r="E27" s="547" t="s">
        <v>476</v>
      </c>
      <c r="F27" s="555" t="n">
        <f aca="false">SUM(L27:AG27)</f>
        <v>12</v>
      </c>
      <c r="G27" s="556" t="n">
        <v>0</v>
      </c>
      <c r="H27" s="557" t="n">
        <v>0</v>
      </c>
      <c r="I27" s="557" t="n">
        <v>0</v>
      </c>
      <c r="J27" s="557" t="n">
        <v>0</v>
      </c>
      <c r="K27" s="558" t="n">
        <v>0</v>
      </c>
      <c r="L27" s="554" t="n">
        <f aca="false">SUM(G27:K27)</f>
        <v>0</v>
      </c>
      <c r="M27" s="557" t="n">
        <v>0</v>
      </c>
      <c r="N27" s="557" t="n">
        <v>0</v>
      </c>
      <c r="O27" s="557" t="n">
        <v>0</v>
      </c>
      <c r="P27" s="558" t="n">
        <v>0</v>
      </c>
      <c r="Q27" s="556" t="n">
        <v>0</v>
      </c>
      <c r="R27" s="557" t="n">
        <v>0</v>
      </c>
      <c r="S27" s="557" t="n">
        <v>0</v>
      </c>
      <c r="T27" s="557" t="n">
        <v>1</v>
      </c>
      <c r="U27" s="557" t="n">
        <v>0</v>
      </c>
      <c r="V27" s="557" t="n">
        <v>0</v>
      </c>
      <c r="W27" s="557" t="n">
        <v>1</v>
      </c>
      <c r="X27" s="557" t="n">
        <v>1</v>
      </c>
      <c r="Y27" s="557" t="n">
        <v>1</v>
      </c>
      <c r="Z27" s="557" t="n">
        <v>1</v>
      </c>
      <c r="AA27" s="557" t="n">
        <v>0</v>
      </c>
      <c r="AB27" s="557" t="n">
        <v>1</v>
      </c>
      <c r="AC27" s="557" t="n">
        <v>3</v>
      </c>
      <c r="AD27" s="557" t="n">
        <v>3</v>
      </c>
      <c r="AE27" s="557" t="n">
        <v>0</v>
      </c>
      <c r="AF27" s="557" t="n">
        <v>0</v>
      </c>
      <c r="AG27" s="558" t="n">
        <v>0</v>
      </c>
    </row>
    <row r="28" s="451" customFormat="true" ht="12" hidden="false" customHeight="true" outlineLevel="0" collapsed="false">
      <c r="A28" s="397" t="s">
        <v>430</v>
      </c>
      <c r="B28" s="465"/>
      <c r="C28" s="466" t="s">
        <v>431</v>
      </c>
      <c r="D28" s="467"/>
      <c r="E28" s="547" t="s">
        <v>7</v>
      </c>
      <c r="F28" s="504" t="n">
        <f aca="false">SUM(L28:AG28)</f>
        <v>32</v>
      </c>
      <c r="G28" s="508" t="n">
        <f aca="false">SUM(G29:G30)</f>
        <v>0</v>
      </c>
      <c r="H28" s="509" t="n">
        <f aca="false">SUM(H29:H30)</f>
        <v>0</v>
      </c>
      <c r="I28" s="509" t="n">
        <f aca="false">SUM(I29:I30)</f>
        <v>0</v>
      </c>
      <c r="J28" s="509" t="n">
        <f aca="false">SUM(J29:J30)</f>
        <v>0</v>
      </c>
      <c r="K28" s="510" t="n">
        <f aca="false">SUM(K29:K30)</f>
        <v>0</v>
      </c>
      <c r="L28" s="554" t="n">
        <f aca="false">SUM(L29:L30)</f>
        <v>0</v>
      </c>
      <c r="M28" s="509" t="n">
        <f aca="false">SUM(M29:M30)</f>
        <v>0</v>
      </c>
      <c r="N28" s="509" t="n">
        <f aca="false">SUM(N29:N30)</f>
        <v>0</v>
      </c>
      <c r="O28" s="509" t="n">
        <f aca="false">SUM(O29:O30)</f>
        <v>0</v>
      </c>
      <c r="P28" s="510" t="n">
        <f aca="false">SUM(P29:P30)</f>
        <v>0</v>
      </c>
      <c r="Q28" s="508" t="n">
        <f aca="false">SUM(Q29:Q30)</f>
        <v>0</v>
      </c>
      <c r="R28" s="509" t="n">
        <f aca="false">SUM(R29:R30)</f>
        <v>0</v>
      </c>
      <c r="S28" s="509" t="n">
        <f aca="false">SUM(S29:S30)</f>
        <v>0</v>
      </c>
      <c r="T28" s="509" t="n">
        <f aca="false">SUM(T29:T30)</f>
        <v>0</v>
      </c>
      <c r="U28" s="509" t="n">
        <f aca="false">SUM(U29:U30)</f>
        <v>1</v>
      </c>
      <c r="V28" s="509" t="n">
        <f aca="false">SUM(V29:V30)</f>
        <v>1</v>
      </c>
      <c r="W28" s="509" t="n">
        <f aca="false">SUM(W29:W30)</f>
        <v>1</v>
      </c>
      <c r="X28" s="509" t="n">
        <f aca="false">SUM(X29:X30)</f>
        <v>2</v>
      </c>
      <c r="Y28" s="509" t="n">
        <f aca="false">SUM(Y29:Y30)</f>
        <v>3</v>
      </c>
      <c r="Z28" s="509" t="n">
        <f aca="false">SUM(Z29:Z30)</f>
        <v>3</v>
      </c>
      <c r="AA28" s="509" t="n">
        <f aca="false">SUM(AA29:AA30)</f>
        <v>7</v>
      </c>
      <c r="AB28" s="509" t="n">
        <f aca="false">SUM(AB29:AB30)</f>
        <v>8</v>
      </c>
      <c r="AC28" s="509" t="n">
        <f aca="false">SUM(AC29:AC30)</f>
        <v>1</v>
      </c>
      <c r="AD28" s="509" t="n">
        <f aca="false">SUM(AD29:AD30)</f>
        <v>4</v>
      </c>
      <c r="AE28" s="509" t="n">
        <f aca="false">SUM(AE29:AE30)</f>
        <v>1</v>
      </c>
      <c r="AF28" s="509" t="n">
        <f aca="false">SUM(AF29:AF30)</f>
        <v>0</v>
      </c>
      <c r="AG28" s="510" t="n">
        <f aca="false">SUM(AG29:AG30)</f>
        <v>0</v>
      </c>
      <c r="AH28" s="444"/>
    </row>
    <row r="29" s="451" customFormat="true" ht="12" hidden="false" customHeight="true" outlineLevel="0" collapsed="false">
      <c r="A29" s="397"/>
      <c r="B29" s="465"/>
      <c r="C29" s="466"/>
      <c r="D29" s="529"/>
      <c r="E29" s="547" t="s">
        <v>475</v>
      </c>
      <c r="F29" s="555" t="n">
        <f aca="false">SUM(L29:AG29)</f>
        <v>22</v>
      </c>
      <c r="G29" s="556" t="n">
        <v>0</v>
      </c>
      <c r="H29" s="557" t="n">
        <v>0</v>
      </c>
      <c r="I29" s="557" t="n">
        <v>0</v>
      </c>
      <c r="J29" s="557" t="n">
        <v>0</v>
      </c>
      <c r="K29" s="558" t="n">
        <v>0</v>
      </c>
      <c r="L29" s="554" t="n">
        <f aca="false">SUM(G29:K29)</f>
        <v>0</v>
      </c>
      <c r="M29" s="557" t="n">
        <v>0</v>
      </c>
      <c r="N29" s="557" t="n">
        <v>0</v>
      </c>
      <c r="O29" s="557" t="n">
        <v>0</v>
      </c>
      <c r="P29" s="558" t="n">
        <v>0</v>
      </c>
      <c r="Q29" s="556" t="n">
        <v>0</v>
      </c>
      <c r="R29" s="557" t="n">
        <v>0</v>
      </c>
      <c r="S29" s="557" t="n">
        <v>0</v>
      </c>
      <c r="T29" s="557" t="n">
        <v>0</v>
      </c>
      <c r="U29" s="557" t="n">
        <v>1</v>
      </c>
      <c r="V29" s="557" t="n">
        <v>1</v>
      </c>
      <c r="W29" s="557" t="n">
        <v>1</v>
      </c>
      <c r="X29" s="557" t="n">
        <v>1</v>
      </c>
      <c r="Y29" s="557" t="n">
        <v>3</v>
      </c>
      <c r="Z29" s="557" t="n">
        <v>3</v>
      </c>
      <c r="AA29" s="557" t="n">
        <v>3</v>
      </c>
      <c r="AB29" s="557" t="n">
        <v>4</v>
      </c>
      <c r="AC29" s="557" t="n">
        <v>1</v>
      </c>
      <c r="AD29" s="557" t="n">
        <v>3</v>
      </c>
      <c r="AE29" s="557" t="n">
        <v>1</v>
      </c>
      <c r="AF29" s="557" t="n">
        <v>0</v>
      </c>
      <c r="AG29" s="558" t="n">
        <v>0</v>
      </c>
    </row>
    <row r="30" s="451" customFormat="true" ht="17.25" hidden="false" customHeight="true" outlineLevel="0" collapsed="false">
      <c r="A30" s="397"/>
      <c r="B30" s="465"/>
      <c r="C30" s="466"/>
      <c r="D30" s="529"/>
      <c r="E30" s="547" t="s">
        <v>476</v>
      </c>
      <c r="F30" s="555" t="n">
        <f aca="false">SUM(L30:AG30)</f>
        <v>10</v>
      </c>
      <c r="G30" s="556" t="n">
        <v>0</v>
      </c>
      <c r="H30" s="557" t="n">
        <v>0</v>
      </c>
      <c r="I30" s="557" t="n">
        <v>0</v>
      </c>
      <c r="J30" s="557" t="n">
        <v>0</v>
      </c>
      <c r="K30" s="558" t="n">
        <v>0</v>
      </c>
      <c r="L30" s="554" t="n">
        <f aca="false">SUM(G30:K30)</f>
        <v>0</v>
      </c>
      <c r="M30" s="557" t="n">
        <v>0</v>
      </c>
      <c r="N30" s="557" t="n">
        <v>0</v>
      </c>
      <c r="O30" s="557" t="n">
        <v>0</v>
      </c>
      <c r="P30" s="558" t="n">
        <v>0</v>
      </c>
      <c r="Q30" s="556" t="n">
        <v>0</v>
      </c>
      <c r="R30" s="557" t="n">
        <v>0</v>
      </c>
      <c r="S30" s="557" t="n">
        <v>0</v>
      </c>
      <c r="T30" s="557" t="n">
        <v>0</v>
      </c>
      <c r="U30" s="557" t="n">
        <v>0</v>
      </c>
      <c r="V30" s="557" t="n">
        <v>0</v>
      </c>
      <c r="W30" s="557" t="n">
        <v>0</v>
      </c>
      <c r="X30" s="557" t="n">
        <v>1</v>
      </c>
      <c r="Y30" s="557" t="n">
        <v>0</v>
      </c>
      <c r="Z30" s="557" t="n">
        <v>0</v>
      </c>
      <c r="AA30" s="557" t="n">
        <v>4</v>
      </c>
      <c r="AB30" s="557" t="n">
        <v>4</v>
      </c>
      <c r="AC30" s="557" t="n">
        <v>0</v>
      </c>
      <c r="AD30" s="557" t="n">
        <v>1</v>
      </c>
      <c r="AE30" s="557" t="n">
        <v>0</v>
      </c>
      <c r="AF30" s="557" t="n">
        <v>0</v>
      </c>
      <c r="AG30" s="558" t="n">
        <v>0</v>
      </c>
    </row>
    <row r="31" s="451" customFormat="true" ht="12" hidden="false" customHeight="true" outlineLevel="0" collapsed="false">
      <c r="A31" s="397" t="s">
        <v>432</v>
      </c>
      <c r="B31" s="465"/>
      <c r="C31" s="466" t="s">
        <v>433</v>
      </c>
      <c r="D31" s="467"/>
      <c r="E31" s="547" t="s">
        <v>7</v>
      </c>
      <c r="F31" s="504" t="n">
        <f aca="false">SUM(L31:AG31)</f>
        <v>39</v>
      </c>
      <c r="G31" s="508" t="n">
        <f aca="false">SUM(G32:G33)</f>
        <v>0</v>
      </c>
      <c r="H31" s="509" t="n">
        <f aca="false">SUM(H32:H33)</f>
        <v>0</v>
      </c>
      <c r="I31" s="509" t="n">
        <f aca="false">SUM(I32:I33)</f>
        <v>0</v>
      </c>
      <c r="J31" s="509" t="n">
        <f aca="false">SUM(J32:J33)</f>
        <v>0</v>
      </c>
      <c r="K31" s="510" t="n">
        <f aca="false">SUM(K32:K33)</f>
        <v>0</v>
      </c>
      <c r="L31" s="554" t="n">
        <f aca="false">SUM(L32:L33)</f>
        <v>0</v>
      </c>
      <c r="M31" s="509" t="n">
        <f aca="false">SUM(M32:M33)</f>
        <v>0</v>
      </c>
      <c r="N31" s="509" t="n">
        <f aca="false">SUM(N32:N33)</f>
        <v>0</v>
      </c>
      <c r="O31" s="509" t="n">
        <f aca="false">SUM(O32:O33)</f>
        <v>0</v>
      </c>
      <c r="P31" s="510" t="n">
        <f aca="false">SUM(P32:P33)</f>
        <v>0</v>
      </c>
      <c r="Q31" s="508" t="n">
        <f aca="false">SUM(Q32:Q33)</f>
        <v>0</v>
      </c>
      <c r="R31" s="509" t="n">
        <f aca="false">SUM(R32:R33)</f>
        <v>0</v>
      </c>
      <c r="S31" s="509" t="n">
        <f aca="false">SUM(S32:S33)</f>
        <v>0</v>
      </c>
      <c r="T31" s="509" t="n">
        <f aca="false">SUM(T32:T33)</f>
        <v>0</v>
      </c>
      <c r="U31" s="509" t="n">
        <f aca="false">SUM(U32:U33)</f>
        <v>0</v>
      </c>
      <c r="V31" s="509" t="n">
        <f aca="false">SUM(V32:V33)</f>
        <v>0</v>
      </c>
      <c r="W31" s="509" t="n">
        <f aca="false">SUM(W32:W33)</f>
        <v>2</v>
      </c>
      <c r="X31" s="509" t="n">
        <f aca="false">SUM(X32:X33)</f>
        <v>3</v>
      </c>
      <c r="Y31" s="509" t="n">
        <f aca="false">SUM(Y32:Y33)</f>
        <v>6</v>
      </c>
      <c r="Z31" s="509" t="n">
        <f aca="false">SUM(Z32:Z33)</f>
        <v>3</v>
      </c>
      <c r="AA31" s="509" t="n">
        <f aca="false">SUM(AA32:AA33)</f>
        <v>5</v>
      </c>
      <c r="AB31" s="509" t="n">
        <f aca="false">SUM(AB32:AB33)</f>
        <v>9</v>
      </c>
      <c r="AC31" s="509" t="n">
        <f aca="false">SUM(AC32:AC33)</f>
        <v>5</v>
      </c>
      <c r="AD31" s="509" t="n">
        <f aca="false">SUM(AD32:AD33)</f>
        <v>4</v>
      </c>
      <c r="AE31" s="509" t="n">
        <f aca="false">SUM(AE32:AE33)</f>
        <v>2</v>
      </c>
      <c r="AF31" s="509" t="n">
        <f aca="false">SUM(AF32:AF33)</f>
        <v>0</v>
      </c>
      <c r="AG31" s="510" t="n">
        <f aca="false">SUM(AG32:AG33)</f>
        <v>0</v>
      </c>
      <c r="AH31" s="444"/>
    </row>
    <row r="32" s="451" customFormat="true" ht="12" hidden="false" customHeight="true" outlineLevel="0" collapsed="false">
      <c r="A32" s="397"/>
      <c r="B32" s="465"/>
      <c r="C32" s="466"/>
      <c r="D32" s="529"/>
      <c r="E32" s="547" t="s">
        <v>475</v>
      </c>
      <c r="F32" s="555" t="n">
        <f aca="false">SUM(L32:AG32)</f>
        <v>16</v>
      </c>
      <c r="G32" s="556" t="n">
        <v>0</v>
      </c>
      <c r="H32" s="557" t="n">
        <v>0</v>
      </c>
      <c r="I32" s="557" t="n">
        <v>0</v>
      </c>
      <c r="J32" s="557" t="n">
        <v>0</v>
      </c>
      <c r="K32" s="558" t="n">
        <v>0</v>
      </c>
      <c r="L32" s="554" t="n">
        <f aca="false">SUM(G32:K32)</f>
        <v>0</v>
      </c>
      <c r="M32" s="557" t="n">
        <v>0</v>
      </c>
      <c r="N32" s="557" t="n">
        <v>0</v>
      </c>
      <c r="O32" s="557" t="n">
        <v>0</v>
      </c>
      <c r="P32" s="558" t="n">
        <v>0</v>
      </c>
      <c r="Q32" s="556" t="n">
        <v>0</v>
      </c>
      <c r="R32" s="557" t="n">
        <v>0</v>
      </c>
      <c r="S32" s="557" t="n">
        <v>0</v>
      </c>
      <c r="T32" s="557" t="n">
        <v>0</v>
      </c>
      <c r="U32" s="557" t="n">
        <v>0</v>
      </c>
      <c r="V32" s="557" t="n">
        <v>0</v>
      </c>
      <c r="W32" s="557" t="n">
        <v>1</v>
      </c>
      <c r="X32" s="557" t="n">
        <v>1</v>
      </c>
      <c r="Y32" s="557" t="n">
        <v>1</v>
      </c>
      <c r="Z32" s="557" t="n">
        <v>1</v>
      </c>
      <c r="AA32" s="557" t="n">
        <v>3</v>
      </c>
      <c r="AB32" s="557" t="n">
        <v>6</v>
      </c>
      <c r="AC32" s="557" t="n">
        <v>2</v>
      </c>
      <c r="AD32" s="557" t="n">
        <v>1</v>
      </c>
      <c r="AE32" s="557" t="n">
        <v>0</v>
      </c>
      <c r="AF32" s="557" t="n">
        <v>0</v>
      </c>
      <c r="AG32" s="558" t="n">
        <v>0</v>
      </c>
    </row>
    <row r="33" s="451" customFormat="true" ht="17.25" hidden="false" customHeight="true" outlineLevel="0" collapsed="false">
      <c r="A33" s="397"/>
      <c r="B33" s="465"/>
      <c r="C33" s="466"/>
      <c r="D33" s="529"/>
      <c r="E33" s="547" t="s">
        <v>476</v>
      </c>
      <c r="F33" s="555" t="n">
        <f aca="false">SUM(L33:AG33)</f>
        <v>23</v>
      </c>
      <c r="G33" s="556" t="n">
        <v>0</v>
      </c>
      <c r="H33" s="557" t="n">
        <v>0</v>
      </c>
      <c r="I33" s="557" t="n">
        <v>0</v>
      </c>
      <c r="J33" s="557" t="n">
        <v>0</v>
      </c>
      <c r="K33" s="558" t="n">
        <v>0</v>
      </c>
      <c r="L33" s="554" t="n">
        <f aca="false">SUM(G33:K33)</f>
        <v>0</v>
      </c>
      <c r="M33" s="557" t="n">
        <v>0</v>
      </c>
      <c r="N33" s="557" t="n">
        <v>0</v>
      </c>
      <c r="O33" s="557" t="n">
        <v>0</v>
      </c>
      <c r="P33" s="558" t="n">
        <v>0</v>
      </c>
      <c r="Q33" s="556" t="n">
        <v>0</v>
      </c>
      <c r="R33" s="557" t="n">
        <v>0</v>
      </c>
      <c r="S33" s="557" t="n">
        <v>0</v>
      </c>
      <c r="T33" s="557" t="n">
        <v>0</v>
      </c>
      <c r="U33" s="557" t="n">
        <v>0</v>
      </c>
      <c r="V33" s="557" t="n">
        <v>0</v>
      </c>
      <c r="W33" s="557" t="n">
        <v>1</v>
      </c>
      <c r="X33" s="557" t="n">
        <v>2</v>
      </c>
      <c r="Y33" s="557" t="n">
        <v>5</v>
      </c>
      <c r="Z33" s="557" t="n">
        <v>2</v>
      </c>
      <c r="AA33" s="557" t="n">
        <v>2</v>
      </c>
      <c r="AB33" s="557" t="n">
        <v>3</v>
      </c>
      <c r="AC33" s="557" t="n">
        <v>3</v>
      </c>
      <c r="AD33" s="557" t="n">
        <v>3</v>
      </c>
      <c r="AE33" s="557" t="n">
        <v>2</v>
      </c>
      <c r="AF33" s="557" t="n">
        <v>0</v>
      </c>
      <c r="AG33" s="558" t="n">
        <v>0</v>
      </c>
    </row>
    <row r="34" s="451" customFormat="true" ht="12" hidden="false" customHeight="true" outlineLevel="0" collapsed="false">
      <c r="A34" s="397" t="s">
        <v>434</v>
      </c>
      <c r="B34" s="465"/>
      <c r="C34" s="468" t="s">
        <v>435</v>
      </c>
      <c r="D34" s="338"/>
      <c r="E34" s="547" t="s">
        <v>7</v>
      </c>
      <c r="F34" s="504" t="n">
        <f aca="false">SUM(L34:AG34)</f>
        <v>60</v>
      </c>
      <c r="G34" s="508" t="n">
        <f aca="false">SUM(G35:G36)</f>
        <v>0</v>
      </c>
      <c r="H34" s="509" t="n">
        <f aca="false">SUM(H35:H36)</f>
        <v>0</v>
      </c>
      <c r="I34" s="509" t="n">
        <f aca="false">SUM(I35:I36)</f>
        <v>0</v>
      </c>
      <c r="J34" s="509" t="n">
        <f aca="false">SUM(J35:J36)</f>
        <v>0</v>
      </c>
      <c r="K34" s="510" t="n">
        <f aca="false">SUM(K35:K36)</f>
        <v>0</v>
      </c>
      <c r="L34" s="554" t="n">
        <f aca="false">SUM(L35:L36)</f>
        <v>0</v>
      </c>
      <c r="M34" s="509" t="n">
        <f aca="false">SUM(M35:M36)</f>
        <v>0</v>
      </c>
      <c r="N34" s="509" t="n">
        <f aca="false">SUM(N35:N36)</f>
        <v>0</v>
      </c>
      <c r="O34" s="509" t="n">
        <f aca="false">SUM(O35:O36)</f>
        <v>0</v>
      </c>
      <c r="P34" s="510" t="n">
        <f aca="false">SUM(P35:P36)</f>
        <v>0</v>
      </c>
      <c r="Q34" s="508" t="n">
        <f aca="false">SUM(Q35:Q36)</f>
        <v>0</v>
      </c>
      <c r="R34" s="509" t="n">
        <f aca="false">SUM(R35:R36)</f>
        <v>0</v>
      </c>
      <c r="S34" s="509" t="n">
        <f aca="false">SUM(S35:S36)</f>
        <v>0</v>
      </c>
      <c r="T34" s="509" t="n">
        <f aca="false">SUM(T35:T36)</f>
        <v>0</v>
      </c>
      <c r="U34" s="509" t="n">
        <f aca="false">SUM(U35:U36)</f>
        <v>0</v>
      </c>
      <c r="V34" s="509" t="n">
        <f aca="false">SUM(V35:V36)</f>
        <v>2</v>
      </c>
      <c r="W34" s="509" t="n">
        <f aca="false">SUM(W35:W36)</f>
        <v>2</v>
      </c>
      <c r="X34" s="509" t="n">
        <f aca="false">SUM(X35:X36)</f>
        <v>1</v>
      </c>
      <c r="Y34" s="509" t="n">
        <f aca="false">SUM(Y35:Y36)</f>
        <v>12</v>
      </c>
      <c r="Z34" s="509" t="n">
        <f aca="false">SUM(Z35:Z36)</f>
        <v>7</v>
      </c>
      <c r="AA34" s="509" t="n">
        <f aca="false">SUM(AA35:AA36)</f>
        <v>14</v>
      </c>
      <c r="AB34" s="509" t="n">
        <f aca="false">SUM(AB35:AB36)</f>
        <v>9</v>
      </c>
      <c r="AC34" s="509" t="n">
        <f aca="false">SUM(AC35:AC36)</f>
        <v>7</v>
      </c>
      <c r="AD34" s="509" t="n">
        <f aca="false">SUM(AD35:AD36)</f>
        <v>4</v>
      </c>
      <c r="AE34" s="509" t="n">
        <f aca="false">SUM(AE35:AE36)</f>
        <v>2</v>
      </c>
      <c r="AF34" s="509" t="n">
        <f aca="false">SUM(AF35:AF36)</f>
        <v>0</v>
      </c>
      <c r="AG34" s="510" t="n">
        <f aca="false">SUM(AG35:AG36)</f>
        <v>0</v>
      </c>
      <c r="AH34" s="444"/>
    </row>
    <row r="35" s="451" customFormat="true" ht="12" hidden="false" customHeight="true" outlineLevel="0" collapsed="false">
      <c r="A35" s="397"/>
      <c r="B35" s="465"/>
      <c r="C35" s="468"/>
      <c r="D35" s="529"/>
      <c r="E35" s="547" t="s">
        <v>475</v>
      </c>
      <c r="F35" s="555" t="n">
        <f aca="false">SUM(L35:AG35)</f>
        <v>28</v>
      </c>
      <c r="G35" s="556" t="n">
        <v>0</v>
      </c>
      <c r="H35" s="557" t="n">
        <v>0</v>
      </c>
      <c r="I35" s="557" t="n">
        <v>0</v>
      </c>
      <c r="J35" s="557" t="n">
        <v>0</v>
      </c>
      <c r="K35" s="558" t="n">
        <v>0</v>
      </c>
      <c r="L35" s="554" t="n">
        <f aca="false">SUM(G35:K35)</f>
        <v>0</v>
      </c>
      <c r="M35" s="557" t="n">
        <v>0</v>
      </c>
      <c r="N35" s="557" t="n">
        <v>0</v>
      </c>
      <c r="O35" s="557" t="n">
        <v>0</v>
      </c>
      <c r="P35" s="558" t="n">
        <v>0</v>
      </c>
      <c r="Q35" s="556" t="n">
        <v>0</v>
      </c>
      <c r="R35" s="557" t="n">
        <v>0</v>
      </c>
      <c r="S35" s="557" t="n">
        <v>0</v>
      </c>
      <c r="T35" s="557" t="n">
        <v>0</v>
      </c>
      <c r="U35" s="557" t="n">
        <v>0</v>
      </c>
      <c r="V35" s="557" t="n">
        <v>0</v>
      </c>
      <c r="W35" s="557" t="n">
        <v>1</v>
      </c>
      <c r="X35" s="557" t="n">
        <v>1</v>
      </c>
      <c r="Y35" s="557" t="n">
        <v>8</v>
      </c>
      <c r="Z35" s="557" t="n">
        <v>2</v>
      </c>
      <c r="AA35" s="557" t="n">
        <v>5</v>
      </c>
      <c r="AB35" s="557" t="n">
        <v>5</v>
      </c>
      <c r="AC35" s="557" t="n">
        <v>3</v>
      </c>
      <c r="AD35" s="557" t="n">
        <v>2</v>
      </c>
      <c r="AE35" s="557" t="n">
        <v>1</v>
      </c>
      <c r="AF35" s="557" t="n">
        <v>0</v>
      </c>
      <c r="AG35" s="558" t="n">
        <v>0</v>
      </c>
    </row>
    <row r="36" s="451" customFormat="true" ht="17.25" hidden="false" customHeight="true" outlineLevel="0" collapsed="false">
      <c r="A36" s="397"/>
      <c r="B36" s="465"/>
      <c r="C36" s="468"/>
      <c r="D36" s="529"/>
      <c r="E36" s="547" t="s">
        <v>476</v>
      </c>
      <c r="F36" s="555" t="n">
        <f aca="false">SUM(L36:AG36)</f>
        <v>32</v>
      </c>
      <c r="G36" s="556" t="n">
        <v>0</v>
      </c>
      <c r="H36" s="557" t="n">
        <v>0</v>
      </c>
      <c r="I36" s="557" t="n">
        <v>0</v>
      </c>
      <c r="J36" s="557" t="n">
        <v>0</v>
      </c>
      <c r="K36" s="558" t="n">
        <v>0</v>
      </c>
      <c r="L36" s="554" t="n">
        <f aca="false">SUM(G36:K36)</f>
        <v>0</v>
      </c>
      <c r="M36" s="557" t="n">
        <v>0</v>
      </c>
      <c r="N36" s="557" t="n">
        <v>0</v>
      </c>
      <c r="O36" s="557" t="n">
        <v>0</v>
      </c>
      <c r="P36" s="558" t="n">
        <v>0</v>
      </c>
      <c r="Q36" s="556" t="n">
        <v>0</v>
      </c>
      <c r="R36" s="557" t="n">
        <v>0</v>
      </c>
      <c r="S36" s="557" t="n">
        <v>0</v>
      </c>
      <c r="T36" s="557" t="n">
        <v>0</v>
      </c>
      <c r="U36" s="557" t="n">
        <v>0</v>
      </c>
      <c r="V36" s="557" t="n">
        <v>2</v>
      </c>
      <c r="W36" s="557" t="n">
        <v>1</v>
      </c>
      <c r="X36" s="557" t="n">
        <v>0</v>
      </c>
      <c r="Y36" s="557" t="n">
        <v>4</v>
      </c>
      <c r="Z36" s="557" t="n">
        <v>5</v>
      </c>
      <c r="AA36" s="557" t="n">
        <v>9</v>
      </c>
      <c r="AB36" s="557" t="n">
        <v>4</v>
      </c>
      <c r="AC36" s="557" t="n">
        <v>4</v>
      </c>
      <c r="AD36" s="557" t="n">
        <v>2</v>
      </c>
      <c r="AE36" s="557" t="n">
        <v>1</v>
      </c>
      <c r="AF36" s="557" t="n">
        <v>0</v>
      </c>
      <c r="AG36" s="558" t="n">
        <v>0</v>
      </c>
    </row>
    <row r="37" s="451" customFormat="true" ht="12" hidden="false" customHeight="true" outlineLevel="0" collapsed="false">
      <c r="A37" s="397" t="s">
        <v>436</v>
      </c>
      <c r="B37" s="465"/>
      <c r="C37" s="466" t="s">
        <v>437</v>
      </c>
      <c r="D37" s="467"/>
      <c r="E37" s="547" t="s">
        <v>7</v>
      </c>
      <c r="F37" s="504" t="n">
        <f aca="false">SUM(L37:AG37)</f>
        <v>132</v>
      </c>
      <c r="G37" s="508" t="n">
        <f aca="false">SUM(G38:G39)</f>
        <v>0</v>
      </c>
      <c r="H37" s="509" t="n">
        <f aca="false">SUM(H38:H39)</f>
        <v>0</v>
      </c>
      <c r="I37" s="509" t="n">
        <f aca="false">SUM(I38:I39)</f>
        <v>0</v>
      </c>
      <c r="J37" s="509" t="n">
        <f aca="false">SUM(J38:J39)</f>
        <v>0</v>
      </c>
      <c r="K37" s="510" t="n">
        <f aca="false">SUM(K38:K39)</f>
        <v>0</v>
      </c>
      <c r="L37" s="554" t="n">
        <f aca="false">SUM(L38:L39)</f>
        <v>0</v>
      </c>
      <c r="M37" s="509" t="n">
        <f aca="false">SUM(M38:M39)</f>
        <v>0</v>
      </c>
      <c r="N37" s="509" t="n">
        <f aca="false">SUM(N38:N39)</f>
        <v>0</v>
      </c>
      <c r="O37" s="509" t="n">
        <f aca="false">SUM(O38:O39)</f>
        <v>0</v>
      </c>
      <c r="P37" s="510" t="n">
        <f aca="false">SUM(P38:P39)</f>
        <v>0</v>
      </c>
      <c r="Q37" s="508" t="n">
        <f aca="false">SUM(Q38:Q39)</f>
        <v>0</v>
      </c>
      <c r="R37" s="509" t="n">
        <f aca="false">SUM(R38:R39)</f>
        <v>0</v>
      </c>
      <c r="S37" s="509" t="n">
        <f aca="false">SUM(S38:S39)</f>
        <v>0</v>
      </c>
      <c r="T37" s="509" t="n">
        <f aca="false">SUM(T38:T39)</f>
        <v>0</v>
      </c>
      <c r="U37" s="509" t="n">
        <f aca="false">SUM(U38:U39)</f>
        <v>0</v>
      </c>
      <c r="V37" s="509" t="n">
        <f aca="false">SUM(V38:V39)</f>
        <v>0</v>
      </c>
      <c r="W37" s="509" t="n">
        <f aca="false">SUM(W38:W39)</f>
        <v>10</v>
      </c>
      <c r="X37" s="509" t="n">
        <f aca="false">SUM(X38:X39)</f>
        <v>6</v>
      </c>
      <c r="Y37" s="509" t="n">
        <f aca="false">SUM(Y38:Y39)</f>
        <v>14</v>
      </c>
      <c r="Z37" s="509" t="n">
        <f aca="false">SUM(Z38:Z39)</f>
        <v>15</v>
      </c>
      <c r="AA37" s="509" t="n">
        <f aca="false">SUM(AA38:AA39)</f>
        <v>33</v>
      </c>
      <c r="AB37" s="509" t="n">
        <f aca="false">SUM(AB38:AB39)</f>
        <v>25</v>
      </c>
      <c r="AC37" s="509" t="n">
        <f aca="false">SUM(AC38:AC39)</f>
        <v>21</v>
      </c>
      <c r="AD37" s="509" t="n">
        <f aca="false">SUM(AD38:AD39)</f>
        <v>6</v>
      </c>
      <c r="AE37" s="509" t="n">
        <f aca="false">SUM(AE38:AE39)</f>
        <v>2</v>
      </c>
      <c r="AF37" s="509" t="n">
        <f aca="false">SUM(AF38:AF39)</f>
        <v>0</v>
      </c>
      <c r="AG37" s="510" t="n">
        <f aca="false">SUM(AG38:AG39)</f>
        <v>0</v>
      </c>
      <c r="AH37" s="444"/>
    </row>
    <row r="38" s="451" customFormat="true" ht="12" hidden="false" customHeight="true" outlineLevel="0" collapsed="false">
      <c r="A38" s="397"/>
      <c r="B38" s="465"/>
      <c r="C38" s="466"/>
      <c r="D38" s="529"/>
      <c r="E38" s="547" t="s">
        <v>475</v>
      </c>
      <c r="F38" s="555" t="n">
        <f aca="false">SUM(L38:AG38)</f>
        <v>88</v>
      </c>
      <c r="G38" s="556" t="n">
        <v>0</v>
      </c>
      <c r="H38" s="557" t="n">
        <v>0</v>
      </c>
      <c r="I38" s="557" t="n">
        <v>0</v>
      </c>
      <c r="J38" s="557" t="n">
        <v>0</v>
      </c>
      <c r="K38" s="558" t="n">
        <v>0</v>
      </c>
      <c r="L38" s="554" t="n">
        <f aca="false">SUM(G38:K38)</f>
        <v>0</v>
      </c>
      <c r="M38" s="557" t="n">
        <v>0</v>
      </c>
      <c r="N38" s="557" t="n">
        <v>0</v>
      </c>
      <c r="O38" s="557" t="n">
        <v>0</v>
      </c>
      <c r="P38" s="558" t="n">
        <v>0</v>
      </c>
      <c r="Q38" s="556" t="n">
        <v>0</v>
      </c>
      <c r="R38" s="557" t="n">
        <v>0</v>
      </c>
      <c r="S38" s="557" t="n">
        <v>0</v>
      </c>
      <c r="T38" s="557" t="n">
        <v>0</v>
      </c>
      <c r="U38" s="557" t="n">
        <v>0</v>
      </c>
      <c r="V38" s="557" t="n">
        <v>0</v>
      </c>
      <c r="W38" s="557" t="n">
        <v>2</v>
      </c>
      <c r="X38" s="557" t="n">
        <v>4</v>
      </c>
      <c r="Y38" s="557" t="n">
        <v>11</v>
      </c>
      <c r="Z38" s="557" t="n">
        <v>13</v>
      </c>
      <c r="AA38" s="557" t="n">
        <v>22</v>
      </c>
      <c r="AB38" s="557" t="n">
        <v>18</v>
      </c>
      <c r="AC38" s="557" t="n">
        <v>13</v>
      </c>
      <c r="AD38" s="557" t="n">
        <v>5</v>
      </c>
      <c r="AE38" s="557" t="n">
        <v>0</v>
      </c>
      <c r="AF38" s="557" t="n">
        <v>0</v>
      </c>
      <c r="AG38" s="558" t="n">
        <v>0</v>
      </c>
    </row>
    <row r="39" s="451" customFormat="true" ht="17.25" hidden="false" customHeight="true" outlineLevel="0" collapsed="false">
      <c r="A39" s="397"/>
      <c r="B39" s="465"/>
      <c r="C39" s="466"/>
      <c r="D39" s="529"/>
      <c r="E39" s="547" t="s">
        <v>476</v>
      </c>
      <c r="F39" s="555" t="n">
        <f aca="false">SUM(L39:AG39)</f>
        <v>44</v>
      </c>
      <c r="G39" s="556" t="n">
        <v>0</v>
      </c>
      <c r="H39" s="557" t="n">
        <v>0</v>
      </c>
      <c r="I39" s="557" t="n">
        <v>0</v>
      </c>
      <c r="J39" s="557" t="n">
        <v>0</v>
      </c>
      <c r="K39" s="558" t="n">
        <v>0</v>
      </c>
      <c r="L39" s="554" t="n">
        <f aca="false">SUM(G39:K39)</f>
        <v>0</v>
      </c>
      <c r="M39" s="557" t="n">
        <v>0</v>
      </c>
      <c r="N39" s="557" t="n">
        <v>0</v>
      </c>
      <c r="O39" s="557" t="n">
        <v>0</v>
      </c>
      <c r="P39" s="558" t="n">
        <v>0</v>
      </c>
      <c r="Q39" s="556" t="n">
        <v>0</v>
      </c>
      <c r="R39" s="557" t="n">
        <v>0</v>
      </c>
      <c r="S39" s="557" t="n">
        <v>0</v>
      </c>
      <c r="T39" s="557" t="n">
        <v>0</v>
      </c>
      <c r="U39" s="557" t="n">
        <v>0</v>
      </c>
      <c r="V39" s="557" t="n">
        <v>0</v>
      </c>
      <c r="W39" s="557" t="n">
        <v>8</v>
      </c>
      <c r="X39" s="557" t="n">
        <v>2</v>
      </c>
      <c r="Y39" s="557" t="n">
        <v>3</v>
      </c>
      <c r="Z39" s="557" t="n">
        <v>2</v>
      </c>
      <c r="AA39" s="557" t="n">
        <v>11</v>
      </c>
      <c r="AB39" s="557" t="n">
        <v>7</v>
      </c>
      <c r="AC39" s="557" t="n">
        <v>8</v>
      </c>
      <c r="AD39" s="557" t="n">
        <v>1</v>
      </c>
      <c r="AE39" s="557" t="n">
        <v>2</v>
      </c>
      <c r="AF39" s="557" t="n">
        <v>0</v>
      </c>
      <c r="AG39" s="558" t="n">
        <v>0</v>
      </c>
    </row>
    <row r="40" s="451" customFormat="true" ht="12" hidden="false" customHeight="true" outlineLevel="0" collapsed="false">
      <c r="A40" s="397" t="s">
        <v>438</v>
      </c>
      <c r="B40" s="465"/>
      <c r="C40" s="469" t="s">
        <v>439</v>
      </c>
      <c r="D40" s="467"/>
      <c r="E40" s="547" t="s">
        <v>7</v>
      </c>
      <c r="F40" s="504" t="n">
        <f aca="false">SUM(L40:AG40)</f>
        <v>34</v>
      </c>
      <c r="G40" s="508" t="n">
        <f aca="false">SUM(G41:G42)</f>
        <v>0</v>
      </c>
      <c r="H40" s="509" t="n">
        <f aca="false">SUM(H41:H42)</f>
        <v>0</v>
      </c>
      <c r="I40" s="509" t="n">
        <f aca="false">SUM(I41:I42)</f>
        <v>0</v>
      </c>
      <c r="J40" s="509" t="n">
        <f aca="false">SUM(J41:J42)</f>
        <v>0</v>
      </c>
      <c r="K40" s="510" t="n">
        <f aca="false">SUM(K41:K42)</f>
        <v>0</v>
      </c>
      <c r="L40" s="554" t="n">
        <f aca="false">SUM(L41:L42)</f>
        <v>0</v>
      </c>
      <c r="M40" s="509" t="n">
        <f aca="false">SUM(M41:M42)</f>
        <v>0</v>
      </c>
      <c r="N40" s="509" t="n">
        <f aca="false">SUM(N41:N42)</f>
        <v>0</v>
      </c>
      <c r="O40" s="509" t="n">
        <f aca="false">SUM(O41:O42)</f>
        <v>0</v>
      </c>
      <c r="P40" s="510" t="n">
        <f aca="false">SUM(P41:P42)</f>
        <v>0</v>
      </c>
      <c r="Q40" s="508" t="n">
        <f aca="false">SUM(Q41:Q42)</f>
        <v>0</v>
      </c>
      <c r="R40" s="509" t="n">
        <f aca="false">SUM(R41:R42)</f>
        <v>0</v>
      </c>
      <c r="S40" s="509" t="n">
        <f aca="false">SUM(S41:S42)</f>
        <v>0</v>
      </c>
      <c r="T40" s="509" t="n">
        <f aca="false">SUM(T41:T42)</f>
        <v>0</v>
      </c>
      <c r="U40" s="509" t="n">
        <f aca="false">SUM(U41:U42)</f>
        <v>2</v>
      </c>
      <c r="V40" s="509" t="n">
        <f aca="false">SUM(V41:V42)</f>
        <v>6</v>
      </c>
      <c r="W40" s="509" t="n">
        <f aca="false">SUM(W41:W42)</f>
        <v>1</v>
      </c>
      <c r="X40" s="509" t="n">
        <f aca="false">SUM(X41:X42)</f>
        <v>6</v>
      </c>
      <c r="Y40" s="509" t="n">
        <f aca="false">SUM(Y41:Y42)</f>
        <v>5</v>
      </c>
      <c r="Z40" s="509" t="n">
        <f aca="false">SUM(Z41:Z42)</f>
        <v>4</v>
      </c>
      <c r="AA40" s="509" t="n">
        <f aca="false">SUM(AA41:AA42)</f>
        <v>2</v>
      </c>
      <c r="AB40" s="509" t="n">
        <f aca="false">SUM(AB41:AB42)</f>
        <v>2</v>
      </c>
      <c r="AC40" s="509" t="n">
        <f aca="false">SUM(AC41:AC42)</f>
        <v>2</v>
      </c>
      <c r="AD40" s="509" t="n">
        <f aca="false">SUM(AD41:AD42)</f>
        <v>2</v>
      </c>
      <c r="AE40" s="509" t="n">
        <f aca="false">SUM(AE41:AE42)</f>
        <v>2</v>
      </c>
      <c r="AF40" s="509" t="n">
        <f aca="false">SUM(AF41:AF42)</f>
        <v>0</v>
      </c>
      <c r="AG40" s="510" t="n">
        <f aca="false">SUM(AG41:AG42)</f>
        <v>0</v>
      </c>
      <c r="AH40" s="444"/>
    </row>
    <row r="41" s="451" customFormat="true" ht="12" hidden="false" customHeight="true" outlineLevel="0" collapsed="false">
      <c r="A41" s="397"/>
      <c r="B41" s="465"/>
      <c r="C41" s="469"/>
      <c r="D41" s="529"/>
      <c r="E41" s="547" t="s">
        <v>475</v>
      </c>
      <c r="F41" s="555" t="n">
        <f aca="false">SUM(L41:AG41)</f>
        <v>0</v>
      </c>
      <c r="G41" s="556" t="n">
        <v>0</v>
      </c>
      <c r="H41" s="557" t="n">
        <v>0</v>
      </c>
      <c r="I41" s="557" t="n">
        <v>0</v>
      </c>
      <c r="J41" s="557" t="n">
        <v>0</v>
      </c>
      <c r="K41" s="558" t="n">
        <v>0</v>
      </c>
      <c r="L41" s="554" t="n">
        <f aca="false">SUM(G41:K41)</f>
        <v>0</v>
      </c>
      <c r="M41" s="557" t="n">
        <v>0</v>
      </c>
      <c r="N41" s="557" t="n">
        <v>0</v>
      </c>
      <c r="O41" s="557" t="n">
        <v>0</v>
      </c>
      <c r="P41" s="558" t="n">
        <v>0</v>
      </c>
      <c r="Q41" s="556" t="n">
        <v>0</v>
      </c>
      <c r="R41" s="557" t="n">
        <v>0</v>
      </c>
      <c r="S41" s="557" t="n">
        <v>0</v>
      </c>
      <c r="T41" s="557" t="n">
        <v>0</v>
      </c>
      <c r="U41" s="557" t="n">
        <v>0</v>
      </c>
      <c r="V41" s="557" t="n">
        <v>0</v>
      </c>
      <c r="W41" s="557" t="n">
        <v>0</v>
      </c>
      <c r="X41" s="557" t="n">
        <v>0</v>
      </c>
      <c r="Y41" s="557" t="n">
        <v>0</v>
      </c>
      <c r="Z41" s="557" t="n">
        <v>0</v>
      </c>
      <c r="AA41" s="557" t="n">
        <v>0</v>
      </c>
      <c r="AB41" s="557" t="n">
        <v>0</v>
      </c>
      <c r="AC41" s="557" t="n">
        <v>0</v>
      </c>
      <c r="AD41" s="557" t="n">
        <v>0</v>
      </c>
      <c r="AE41" s="557" t="n">
        <v>0</v>
      </c>
      <c r="AF41" s="557" t="n">
        <v>0</v>
      </c>
      <c r="AG41" s="558" t="n">
        <v>0</v>
      </c>
    </row>
    <row r="42" s="451" customFormat="true" ht="17.25" hidden="false" customHeight="true" outlineLevel="0" collapsed="false">
      <c r="A42" s="397"/>
      <c r="B42" s="465"/>
      <c r="C42" s="469"/>
      <c r="D42" s="529"/>
      <c r="E42" s="547" t="s">
        <v>476</v>
      </c>
      <c r="F42" s="555" t="n">
        <f aca="false">SUM(L42:AG42)</f>
        <v>34</v>
      </c>
      <c r="G42" s="556" t="n">
        <v>0</v>
      </c>
      <c r="H42" s="557" t="n">
        <v>0</v>
      </c>
      <c r="I42" s="557" t="n">
        <v>0</v>
      </c>
      <c r="J42" s="557" t="n">
        <v>0</v>
      </c>
      <c r="K42" s="558" t="n">
        <v>0</v>
      </c>
      <c r="L42" s="554" t="n">
        <f aca="false">SUM(G42:K42)</f>
        <v>0</v>
      </c>
      <c r="M42" s="557" t="n">
        <v>0</v>
      </c>
      <c r="N42" s="557" t="n">
        <v>0</v>
      </c>
      <c r="O42" s="557" t="n">
        <v>0</v>
      </c>
      <c r="P42" s="558" t="n">
        <v>0</v>
      </c>
      <c r="Q42" s="556" t="n">
        <v>0</v>
      </c>
      <c r="R42" s="557" t="n">
        <v>0</v>
      </c>
      <c r="S42" s="557" t="n">
        <v>0</v>
      </c>
      <c r="T42" s="557" t="n">
        <v>0</v>
      </c>
      <c r="U42" s="557" t="n">
        <v>2</v>
      </c>
      <c r="V42" s="557" t="n">
        <v>6</v>
      </c>
      <c r="W42" s="557" t="n">
        <v>1</v>
      </c>
      <c r="X42" s="557" t="n">
        <v>6</v>
      </c>
      <c r="Y42" s="557" t="n">
        <v>5</v>
      </c>
      <c r="Z42" s="557" t="n">
        <v>4</v>
      </c>
      <c r="AA42" s="557" t="n">
        <v>2</v>
      </c>
      <c r="AB42" s="557" t="n">
        <v>2</v>
      </c>
      <c r="AC42" s="557" t="n">
        <v>2</v>
      </c>
      <c r="AD42" s="557" t="n">
        <v>2</v>
      </c>
      <c r="AE42" s="557" t="n">
        <v>2</v>
      </c>
      <c r="AF42" s="557" t="n">
        <v>0</v>
      </c>
      <c r="AG42" s="558" t="n">
        <v>0</v>
      </c>
    </row>
    <row r="43" s="451" customFormat="true" ht="12" hidden="false" customHeight="true" outlineLevel="0" collapsed="false">
      <c r="A43" s="397" t="s">
        <v>440</v>
      </c>
      <c r="B43" s="465"/>
      <c r="C43" s="469" t="s">
        <v>441</v>
      </c>
      <c r="D43" s="467"/>
      <c r="E43" s="547" t="s">
        <v>7</v>
      </c>
      <c r="F43" s="504" t="n">
        <f aca="false">SUM(L43:AG43)</f>
        <v>9</v>
      </c>
      <c r="G43" s="508" t="n">
        <f aca="false">SUM(G44:G45)</f>
        <v>0</v>
      </c>
      <c r="H43" s="509" t="n">
        <f aca="false">SUM(H44:H45)</f>
        <v>0</v>
      </c>
      <c r="I43" s="509" t="n">
        <f aca="false">SUM(I44:I45)</f>
        <v>0</v>
      </c>
      <c r="J43" s="509" t="n">
        <f aca="false">SUM(J44:J45)</f>
        <v>0</v>
      </c>
      <c r="K43" s="510" t="n">
        <f aca="false">SUM(K44:K45)</f>
        <v>0</v>
      </c>
      <c r="L43" s="554" t="n">
        <f aca="false">SUM(L44:L45)</f>
        <v>0</v>
      </c>
      <c r="M43" s="509" t="n">
        <f aca="false">SUM(M44:M45)</f>
        <v>0</v>
      </c>
      <c r="N43" s="509" t="n">
        <f aca="false">SUM(N44:N45)</f>
        <v>0</v>
      </c>
      <c r="O43" s="509" t="n">
        <f aca="false">SUM(O44:O45)</f>
        <v>0</v>
      </c>
      <c r="P43" s="510" t="n">
        <f aca="false">SUM(P44:P45)</f>
        <v>0</v>
      </c>
      <c r="Q43" s="508" t="n">
        <f aca="false">SUM(Q44:Q45)</f>
        <v>0</v>
      </c>
      <c r="R43" s="509" t="n">
        <f aca="false">SUM(R44:R45)</f>
        <v>0</v>
      </c>
      <c r="S43" s="509" t="n">
        <f aca="false">SUM(S44:S45)</f>
        <v>0</v>
      </c>
      <c r="T43" s="509" t="n">
        <f aca="false">SUM(T44:T45)</f>
        <v>1</v>
      </c>
      <c r="U43" s="509" t="n">
        <f aca="false">SUM(U44:U45)</f>
        <v>0</v>
      </c>
      <c r="V43" s="509" t="n">
        <f aca="false">SUM(V44:V45)</f>
        <v>0</v>
      </c>
      <c r="W43" s="509" t="n">
        <f aca="false">SUM(W44:W45)</f>
        <v>0</v>
      </c>
      <c r="X43" s="509" t="n">
        <f aca="false">SUM(X44:X45)</f>
        <v>2</v>
      </c>
      <c r="Y43" s="509" t="n">
        <f aca="false">SUM(Y44:Y45)</f>
        <v>2</v>
      </c>
      <c r="Z43" s="509" t="n">
        <f aca="false">SUM(Z44:Z45)</f>
        <v>3</v>
      </c>
      <c r="AA43" s="509" t="n">
        <f aca="false">SUM(AA44:AA45)</f>
        <v>1</v>
      </c>
      <c r="AB43" s="509" t="n">
        <f aca="false">SUM(AB44:AB45)</f>
        <v>0</v>
      </c>
      <c r="AC43" s="509" t="n">
        <f aca="false">SUM(AC44:AC45)</f>
        <v>0</v>
      </c>
      <c r="AD43" s="509" t="n">
        <f aca="false">SUM(AD44:AD45)</f>
        <v>0</v>
      </c>
      <c r="AE43" s="509" t="n">
        <f aca="false">SUM(AE44:AE45)</f>
        <v>0</v>
      </c>
      <c r="AF43" s="509" t="n">
        <f aca="false">SUM(AF44:AF45)</f>
        <v>0</v>
      </c>
      <c r="AG43" s="510" t="n">
        <f aca="false">SUM(AG44:AG45)</f>
        <v>0</v>
      </c>
      <c r="AH43" s="444"/>
    </row>
    <row r="44" s="444" customFormat="true" ht="12" hidden="false" customHeight="true" outlineLevel="0" collapsed="false">
      <c r="A44" s="397"/>
      <c r="B44" s="465"/>
      <c r="C44" s="469"/>
      <c r="D44" s="529"/>
      <c r="E44" s="436" t="s">
        <v>475</v>
      </c>
      <c r="F44" s="559" t="s">
        <v>105</v>
      </c>
      <c r="G44" s="560" t="s">
        <v>105</v>
      </c>
      <c r="H44" s="561" t="s">
        <v>105</v>
      </c>
      <c r="I44" s="561" t="s">
        <v>105</v>
      </c>
      <c r="J44" s="561" t="s">
        <v>105</v>
      </c>
      <c r="K44" s="562" t="s">
        <v>105</v>
      </c>
      <c r="L44" s="563" t="s">
        <v>105</v>
      </c>
      <c r="M44" s="561" t="s">
        <v>105</v>
      </c>
      <c r="N44" s="561" t="s">
        <v>105</v>
      </c>
      <c r="O44" s="561" t="s">
        <v>105</v>
      </c>
      <c r="P44" s="562" t="s">
        <v>105</v>
      </c>
      <c r="Q44" s="560" t="s">
        <v>105</v>
      </c>
      <c r="R44" s="561" t="s">
        <v>105</v>
      </c>
      <c r="S44" s="561" t="s">
        <v>105</v>
      </c>
      <c r="T44" s="561" t="s">
        <v>105</v>
      </c>
      <c r="U44" s="561" t="s">
        <v>105</v>
      </c>
      <c r="V44" s="561" t="s">
        <v>105</v>
      </c>
      <c r="W44" s="561" t="s">
        <v>105</v>
      </c>
      <c r="X44" s="561" t="s">
        <v>105</v>
      </c>
      <c r="Y44" s="561" t="s">
        <v>105</v>
      </c>
      <c r="Z44" s="561" t="s">
        <v>105</v>
      </c>
      <c r="AA44" s="561" t="s">
        <v>105</v>
      </c>
      <c r="AB44" s="561" t="s">
        <v>105</v>
      </c>
      <c r="AC44" s="561" t="s">
        <v>105</v>
      </c>
      <c r="AD44" s="561" t="s">
        <v>105</v>
      </c>
      <c r="AE44" s="561" t="s">
        <v>105</v>
      </c>
      <c r="AF44" s="561" t="s">
        <v>105</v>
      </c>
      <c r="AG44" s="562" t="s">
        <v>105</v>
      </c>
    </row>
    <row r="45" s="451" customFormat="true" ht="17.25" hidden="false" customHeight="true" outlineLevel="0" collapsed="false">
      <c r="A45" s="397"/>
      <c r="B45" s="465"/>
      <c r="C45" s="469"/>
      <c r="D45" s="529"/>
      <c r="E45" s="547" t="s">
        <v>476</v>
      </c>
      <c r="F45" s="555" t="n">
        <f aca="false">SUM(L45:AG45)</f>
        <v>9</v>
      </c>
      <c r="G45" s="556" t="n">
        <v>0</v>
      </c>
      <c r="H45" s="557" t="n">
        <v>0</v>
      </c>
      <c r="I45" s="557" t="n">
        <v>0</v>
      </c>
      <c r="J45" s="557" t="n">
        <v>0</v>
      </c>
      <c r="K45" s="558" t="n">
        <v>0</v>
      </c>
      <c r="L45" s="554" t="n">
        <f aca="false">SUM(G45:K45)</f>
        <v>0</v>
      </c>
      <c r="M45" s="557" t="n">
        <v>0</v>
      </c>
      <c r="N45" s="557" t="n">
        <v>0</v>
      </c>
      <c r="O45" s="557" t="n">
        <v>0</v>
      </c>
      <c r="P45" s="558" t="n">
        <v>0</v>
      </c>
      <c r="Q45" s="556" t="n">
        <v>0</v>
      </c>
      <c r="R45" s="557" t="n">
        <v>0</v>
      </c>
      <c r="S45" s="557" t="n">
        <v>0</v>
      </c>
      <c r="T45" s="557" t="n">
        <v>1</v>
      </c>
      <c r="U45" s="557" t="n">
        <v>0</v>
      </c>
      <c r="V45" s="557" t="n">
        <v>0</v>
      </c>
      <c r="W45" s="557" t="n">
        <v>0</v>
      </c>
      <c r="X45" s="557" t="n">
        <v>2</v>
      </c>
      <c r="Y45" s="557" t="n">
        <v>2</v>
      </c>
      <c r="Z45" s="557" t="n">
        <v>3</v>
      </c>
      <c r="AA45" s="557" t="n">
        <v>1</v>
      </c>
      <c r="AB45" s="557" t="n">
        <v>0</v>
      </c>
      <c r="AC45" s="557" t="n">
        <v>0</v>
      </c>
      <c r="AD45" s="557" t="n">
        <v>0</v>
      </c>
      <c r="AE45" s="557" t="n">
        <v>0</v>
      </c>
      <c r="AF45" s="557" t="n">
        <v>0</v>
      </c>
      <c r="AG45" s="558" t="n">
        <v>0</v>
      </c>
    </row>
    <row r="46" s="451" customFormat="true" ht="12" hidden="false" customHeight="true" outlineLevel="0" collapsed="false">
      <c r="A46" s="397" t="s">
        <v>442</v>
      </c>
      <c r="B46" s="465"/>
      <c r="C46" s="470" t="s">
        <v>369</v>
      </c>
      <c r="D46" s="338"/>
      <c r="E46" s="547" t="s">
        <v>7</v>
      </c>
      <c r="F46" s="504" t="n">
        <f aca="false">SUM(L46:AG46)</f>
        <v>20</v>
      </c>
      <c r="G46" s="508" t="n">
        <f aca="false">SUM(G47:G48)</f>
        <v>0</v>
      </c>
      <c r="H46" s="509" t="n">
        <f aca="false">SUM(H47:H48)</f>
        <v>0</v>
      </c>
      <c r="I46" s="509" t="n">
        <f aca="false">SUM(I47:I48)</f>
        <v>0</v>
      </c>
      <c r="J46" s="509" t="n">
        <f aca="false">SUM(J47:J48)</f>
        <v>0</v>
      </c>
      <c r="K46" s="510" t="n">
        <f aca="false">SUM(K47:K48)</f>
        <v>0</v>
      </c>
      <c r="L46" s="554" t="n">
        <f aca="false">SUM(L47:L48)</f>
        <v>0</v>
      </c>
      <c r="M46" s="509" t="n">
        <f aca="false">SUM(M47:M48)</f>
        <v>0</v>
      </c>
      <c r="N46" s="509" t="n">
        <f aca="false">SUM(N47:N48)</f>
        <v>0</v>
      </c>
      <c r="O46" s="509" t="n">
        <f aca="false">SUM(O47:O48)</f>
        <v>0</v>
      </c>
      <c r="P46" s="510" t="n">
        <f aca="false">SUM(P47:P48)</f>
        <v>0</v>
      </c>
      <c r="Q46" s="508" t="n">
        <f aca="false">SUM(Q47:Q48)</f>
        <v>0</v>
      </c>
      <c r="R46" s="509" t="n">
        <f aca="false">SUM(R47:R48)</f>
        <v>0</v>
      </c>
      <c r="S46" s="509" t="n">
        <f aca="false">SUM(S47:S48)</f>
        <v>0</v>
      </c>
      <c r="T46" s="509" t="n">
        <f aca="false">SUM(T47:T48)</f>
        <v>1</v>
      </c>
      <c r="U46" s="509" t="n">
        <f aca="false">SUM(U47:U48)</f>
        <v>1</v>
      </c>
      <c r="V46" s="509" t="n">
        <f aca="false">SUM(V47:V48)</f>
        <v>0</v>
      </c>
      <c r="W46" s="509" t="n">
        <f aca="false">SUM(W47:W48)</f>
        <v>1</v>
      </c>
      <c r="X46" s="509" t="n">
        <f aca="false">SUM(X47:X48)</f>
        <v>1</v>
      </c>
      <c r="Y46" s="509" t="n">
        <f aca="false">SUM(Y47:Y48)</f>
        <v>4</v>
      </c>
      <c r="Z46" s="509" t="n">
        <f aca="false">SUM(Z47:Z48)</f>
        <v>0</v>
      </c>
      <c r="AA46" s="509" t="n">
        <f aca="false">SUM(AA47:AA48)</f>
        <v>5</v>
      </c>
      <c r="AB46" s="509" t="n">
        <f aca="false">SUM(AB47:AB48)</f>
        <v>2</v>
      </c>
      <c r="AC46" s="509" t="n">
        <f aca="false">SUM(AC47:AC48)</f>
        <v>3</v>
      </c>
      <c r="AD46" s="509" t="n">
        <f aca="false">SUM(AD47:AD48)</f>
        <v>2</v>
      </c>
      <c r="AE46" s="509" t="n">
        <f aca="false">SUM(AE47:AE48)</f>
        <v>0</v>
      </c>
      <c r="AF46" s="509" t="n">
        <f aca="false">SUM(AF47:AF48)</f>
        <v>0</v>
      </c>
      <c r="AG46" s="510" t="n">
        <f aca="false">SUM(AG47:AG48)</f>
        <v>0</v>
      </c>
      <c r="AH46" s="444"/>
    </row>
    <row r="47" s="451" customFormat="true" ht="12" hidden="false" customHeight="true" outlineLevel="0" collapsed="false">
      <c r="A47" s="397"/>
      <c r="B47" s="465"/>
      <c r="C47" s="470"/>
      <c r="D47" s="529"/>
      <c r="E47" s="547" t="s">
        <v>475</v>
      </c>
      <c r="F47" s="555" t="n">
        <f aca="false">SUM(L47:AG47)</f>
        <v>8</v>
      </c>
      <c r="G47" s="556" t="n">
        <v>0</v>
      </c>
      <c r="H47" s="557" t="n">
        <v>0</v>
      </c>
      <c r="I47" s="557" t="n">
        <v>0</v>
      </c>
      <c r="J47" s="557" t="n">
        <v>0</v>
      </c>
      <c r="K47" s="558" t="n">
        <v>0</v>
      </c>
      <c r="L47" s="554" t="n">
        <f aca="false">SUM(G47:K47)</f>
        <v>0</v>
      </c>
      <c r="M47" s="557" t="n">
        <v>0</v>
      </c>
      <c r="N47" s="557" t="n">
        <v>0</v>
      </c>
      <c r="O47" s="557" t="n">
        <v>0</v>
      </c>
      <c r="P47" s="558" t="n">
        <v>0</v>
      </c>
      <c r="Q47" s="556" t="n">
        <v>0</v>
      </c>
      <c r="R47" s="557" t="n">
        <v>0</v>
      </c>
      <c r="S47" s="557" t="n">
        <v>0</v>
      </c>
      <c r="T47" s="557" t="n">
        <v>0</v>
      </c>
      <c r="U47" s="557" t="n">
        <v>0</v>
      </c>
      <c r="V47" s="557" t="n">
        <v>0</v>
      </c>
      <c r="W47" s="557" t="n">
        <v>1</v>
      </c>
      <c r="X47" s="557" t="n">
        <v>1</v>
      </c>
      <c r="Y47" s="557" t="n">
        <v>3</v>
      </c>
      <c r="Z47" s="557" t="n">
        <v>0</v>
      </c>
      <c r="AA47" s="557" t="n">
        <v>2</v>
      </c>
      <c r="AB47" s="557" t="n">
        <v>0</v>
      </c>
      <c r="AC47" s="557" t="n">
        <v>1</v>
      </c>
      <c r="AD47" s="557" t="n">
        <v>0</v>
      </c>
      <c r="AE47" s="557" t="n">
        <v>0</v>
      </c>
      <c r="AF47" s="557" t="n">
        <v>0</v>
      </c>
      <c r="AG47" s="558" t="n">
        <v>0</v>
      </c>
    </row>
    <row r="48" s="451" customFormat="true" ht="17.25" hidden="false" customHeight="true" outlineLevel="0" collapsed="false">
      <c r="A48" s="397"/>
      <c r="B48" s="465"/>
      <c r="C48" s="470"/>
      <c r="D48" s="529"/>
      <c r="E48" s="547" t="s">
        <v>476</v>
      </c>
      <c r="F48" s="555" t="n">
        <f aca="false">SUM(L48:AG48)</f>
        <v>12</v>
      </c>
      <c r="G48" s="556" t="n">
        <v>0</v>
      </c>
      <c r="H48" s="557" t="n">
        <v>0</v>
      </c>
      <c r="I48" s="557" t="n">
        <v>0</v>
      </c>
      <c r="J48" s="557" t="n">
        <v>0</v>
      </c>
      <c r="K48" s="558" t="n">
        <v>0</v>
      </c>
      <c r="L48" s="554" t="n">
        <f aca="false">SUM(G48:K48)</f>
        <v>0</v>
      </c>
      <c r="M48" s="557" t="n">
        <v>0</v>
      </c>
      <c r="N48" s="557" t="n">
        <v>0</v>
      </c>
      <c r="O48" s="557" t="n">
        <v>0</v>
      </c>
      <c r="P48" s="558" t="n">
        <v>0</v>
      </c>
      <c r="Q48" s="556" t="n">
        <v>0</v>
      </c>
      <c r="R48" s="557" t="n">
        <v>0</v>
      </c>
      <c r="S48" s="557" t="n">
        <v>0</v>
      </c>
      <c r="T48" s="557" t="n">
        <v>1</v>
      </c>
      <c r="U48" s="557" t="n">
        <v>1</v>
      </c>
      <c r="V48" s="557" t="n">
        <v>0</v>
      </c>
      <c r="W48" s="557" t="n">
        <v>0</v>
      </c>
      <c r="X48" s="557" t="n">
        <v>0</v>
      </c>
      <c r="Y48" s="557" t="n">
        <v>1</v>
      </c>
      <c r="Z48" s="557" t="n">
        <v>0</v>
      </c>
      <c r="AA48" s="557" t="n">
        <v>3</v>
      </c>
      <c r="AB48" s="557" t="n">
        <v>2</v>
      </c>
      <c r="AC48" s="557" t="n">
        <v>2</v>
      </c>
      <c r="AD48" s="557" t="n">
        <v>2</v>
      </c>
      <c r="AE48" s="557" t="n">
        <v>0</v>
      </c>
      <c r="AF48" s="557" t="n">
        <v>0</v>
      </c>
      <c r="AG48" s="558" t="n">
        <v>0</v>
      </c>
    </row>
    <row r="49" s="451" customFormat="true" ht="12" hidden="false" customHeight="true" outlineLevel="0" collapsed="false">
      <c r="A49" s="397" t="s">
        <v>443</v>
      </c>
      <c r="B49" s="507" t="s">
        <v>187</v>
      </c>
      <c r="C49" s="507"/>
      <c r="D49" s="338"/>
      <c r="E49" s="547" t="s">
        <v>7</v>
      </c>
      <c r="F49" s="504" t="n">
        <f aca="false">SUM(L49:AG49)</f>
        <v>23</v>
      </c>
      <c r="G49" s="508" t="n">
        <f aca="false">SUM(G50:G51)</f>
        <v>0</v>
      </c>
      <c r="H49" s="509" t="n">
        <f aca="false">SUM(H50:H51)</f>
        <v>0</v>
      </c>
      <c r="I49" s="509" t="n">
        <f aca="false">SUM(I50:I51)</f>
        <v>0</v>
      </c>
      <c r="J49" s="509" t="n">
        <f aca="false">SUM(J50:J51)</f>
        <v>0</v>
      </c>
      <c r="K49" s="510" t="n">
        <f aca="false">SUM(K50:K51)</f>
        <v>0</v>
      </c>
      <c r="L49" s="554" t="n">
        <f aca="false">SUM(L50:L51)</f>
        <v>0</v>
      </c>
      <c r="M49" s="509" t="n">
        <f aca="false">SUM(M50:M51)</f>
        <v>0</v>
      </c>
      <c r="N49" s="509" t="n">
        <f aca="false">SUM(N50:N51)</f>
        <v>0</v>
      </c>
      <c r="O49" s="509" t="n">
        <f aca="false">SUM(O50:O51)</f>
        <v>0</v>
      </c>
      <c r="P49" s="510" t="n">
        <f aca="false">SUM(P50:P51)</f>
        <v>0</v>
      </c>
      <c r="Q49" s="508" t="n">
        <f aca="false">SUM(Q50:Q51)</f>
        <v>0</v>
      </c>
      <c r="R49" s="509" t="n">
        <f aca="false">SUM(R50:R51)</f>
        <v>0</v>
      </c>
      <c r="S49" s="509" t="n">
        <f aca="false">SUM(S50:S51)</f>
        <v>0</v>
      </c>
      <c r="T49" s="509" t="n">
        <f aca="false">SUM(T50:T51)</f>
        <v>0</v>
      </c>
      <c r="U49" s="509" t="n">
        <f aca="false">SUM(U50:U51)</f>
        <v>0</v>
      </c>
      <c r="V49" s="509" t="n">
        <f aca="false">SUM(V50:V51)</f>
        <v>0</v>
      </c>
      <c r="W49" s="509" t="n">
        <f aca="false">SUM(W50:W51)</f>
        <v>1</v>
      </c>
      <c r="X49" s="509" t="n">
        <f aca="false">SUM(X50:X51)</f>
        <v>2</v>
      </c>
      <c r="Y49" s="509" t="n">
        <f aca="false">SUM(Y50:Y51)</f>
        <v>2</v>
      </c>
      <c r="Z49" s="509" t="n">
        <f aca="false">SUM(Z50:Z51)</f>
        <v>3</v>
      </c>
      <c r="AA49" s="509" t="n">
        <f aca="false">SUM(AA50:AA51)</f>
        <v>2</v>
      </c>
      <c r="AB49" s="509" t="n">
        <f aca="false">SUM(AB50:AB51)</f>
        <v>6</v>
      </c>
      <c r="AC49" s="509" t="n">
        <f aca="false">SUM(AC50:AC51)</f>
        <v>6</v>
      </c>
      <c r="AD49" s="509" t="n">
        <f aca="false">SUM(AD50:AD51)</f>
        <v>1</v>
      </c>
      <c r="AE49" s="509" t="n">
        <f aca="false">SUM(AE50:AE51)</f>
        <v>0</v>
      </c>
      <c r="AF49" s="509" t="n">
        <f aca="false">SUM(AF50:AF51)</f>
        <v>0</v>
      </c>
      <c r="AG49" s="510" t="n">
        <f aca="false">SUM(AG50:AG51)</f>
        <v>0</v>
      </c>
      <c r="AH49" s="444"/>
    </row>
    <row r="50" s="451" customFormat="true" ht="12" hidden="false" customHeight="true" outlineLevel="0" collapsed="false">
      <c r="A50" s="397"/>
      <c r="B50" s="507"/>
      <c r="C50" s="507"/>
      <c r="D50" s="529"/>
      <c r="E50" s="547" t="s">
        <v>475</v>
      </c>
      <c r="F50" s="555" t="n">
        <f aca="false">SUM(L50:AG50)</f>
        <v>14</v>
      </c>
      <c r="G50" s="556" t="n">
        <v>0</v>
      </c>
      <c r="H50" s="557" t="n">
        <v>0</v>
      </c>
      <c r="I50" s="557" t="n">
        <v>0</v>
      </c>
      <c r="J50" s="557" t="n">
        <v>0</v>
      </c>
      <c r="K50" s="558" t="n">
        <v>0</v>
      </c>
      <c r="L50" s="554" t="n">
        <f aca="false">SUM(G50:K50)</f>
        <v>0</v>
      </c>
      <c r="M50" s="557" t="n">
        <v>0</v>
      </c>
      <c r="N50" s="557" t="n">
        <v>0</v>
      </c>
      <c r="O50" s="557" t="n">
        <v>0</v>
      </c>
      <c r="P50" s="558" t="n">
        <v>0</v>
      </c>
      <c r="Q50" s="556" t="n">
        <v>0</v>
      </c>
      <c r="R50" s="557" t="n">
        <v>0</v>
      </c>
      <c r="S50" s="557" t="n">
        <v>0</v>
      </c>
      <c r="T50" s="557" t="n">
        <v>0</v>
      </c>
      <c r="U50" s="557" t="n">
        <v>0</v>
      </c>
      <c r="V50" s="557" t="n">
        <v>0</v>
      </c>
      <c r="W50" s="557" t="n">
        <v>1</v>
      </c>
      <c r="X50" s="557" t="n">
        <v>2</v>
      </c>
      <c r="Y50" s="557" t="n">
        <v>1</v>
      </c>
      <c r="Z50" s="557" t="n">
        <v>1</v>
      </c>
      <c r="AA50" s="557" t="n">
        <v>1</v>
      </c>
      <c r="AB50" s="557" t="n">
        <v>4</v>
      </c>
      <c r="AC50" s="557" t="n">
        <v>4</v>
      </c>
      <c r="AD50" s="557" t="n">
        <v>0</v>
      </c>
      <c r="AE50" s="557" t="n">
        <v>0</v>
      </c>
      <c r="AF50" s="557" t="n">
        <v>0</v>
      </c>
      <c r="AG50" s="558" t="n">
        <v>0</v>
      </c>
    </row>
    <row r="51" s="451" customFormat="true" ht="17.25" hidden="false" customHeight="true" outlineLevel="0" collapsed="false">
      <c r="A51" s="397"/>
      <c r="B51" s="507"/>
      <c r="C51" s="507"/>
      <c r="D51" s="529"/>
      <c r="E51" s="547" t="s">
        <v>476</v>
      </c>
      <c r="F51" s="555" t="n">
        <f aca="false">SUM(L51:AG51)</f>
        <v>9</v>
      </c>
      <c r="G51" s="556" t="n">
        <v>0</v>
      </c>
      <c r="H51" s="557" t="n">
        <v>0</v>
      </c>
      <c r="I51" s="557" t="n">
        <v>0</v>
      </c>
      <c r="J51" s="557" t="n">
        <v>0</v>
      </c>
      <c r="K51" s="558" t="n">
        <v>0</v>
      </c>
      <c r="L51" s="554" t="n">
        <f aca="false">SUM(G51:K51)</f>
        <v>0</v>
      </c>
      <c r="M51" s="557" t="n">
        <v>0</v>
      </c>
      <c r="N51" s="557" t="n">
        <v>0</v>
      </c>
      <c r="O51" s="557" t="n">
        <v>0</v>
      </c>
      <c r="P51" s="558" t="n">
        <v>0</v>
      </c>
      <c r="Q51" s="556" t="n">
        <v>0</v>
      </c>
      <c r="R51" s="557" t="n">
        <v>0</v>
      </c>
      <c r="S51" s="557" t="n">
        <v>0</v>
      </c>
      <c r="T51" s="557" t="n">
        <v>0</v>
      </c>
      <c r="U51" s="557" t="n">
        <v>0</v>
      </c>
      <c r="V51" s="557" t="n">
        <v>0</v>
      </c>
      <c r="W51" s="557" t="n">
        <v>0</v>
      </c>
      <c r="X51" s="557" t="n">
        <v>0</v>
      </c>
      <c r="Y51" s="557" t="n">
        <v>1</v>
      </c>
      <c r="Z51" s="557" t="n">
        <v>2</v>
      </c>
      <c r="AA51" s="557" t="n">
        <v>1</v>
      </c>
      <c r="AB51" s="557" t="n">
        <v>2</v>
      </c>
      <c r="AC51" s="557" t="n">
        <v>2</v>
      </c>
      <c r="AD51" s="557" t="n">
        <v>1</v>
      </c>
      <c r="AE51" s="557" t="n">
        <v>0</v>
      </c>
      <c r="AF51" s="557" t="n">
        <v>0</v>
      </c>
      <c r="AG51" s="558" t="n">
        <v>0</v>
      </c>
    </row>
    <row r="52" s="451" customFormat="true" ht="12" hidden="false" customHeight="true" outlineLevel="0" collapsed="false">
      <c r="A52" s="397" t="s">
        <v>444</v>
      </c>
      <c r="B52" s="507" t="s">
        <v>371</v>
      </c>
      <c r="C52" s="507"/>
      <c r="D52" s="338"/>
      <c r="E52" s="547" t="s">
        <v>7</v>
      </c>
      <c r="F52" s="504" t="n">
        <f aca="false">SUM(L52:AG52)</f>
        <v>2</v>
      </c>
      <c r="G52" s="508" t="n">
        <f aca="false">SUM(G53:G54)</f>
        <v>0</v>
      </c>
      <c r="H52" s="509" t="n">
        <f aca="false">SUM(H53:H54)</f>
        <v>0</v>
      </c>
      <c r="I52" s="509" t="n">
        <f aca="false">SUM(I53:I54)</f>
        <v>0</v>
      </c>
      <c r="J52" s="509" t="n">
        <f aca="false">SUM(J53:J54)</f>
        <v>0</v>
      </c>
      <c r="K52" s="510" t="n">
        <f aca="false">SUM(K53:K54)</f>
        <v>0</v>
      </c>
      <c r="L52" s="554" t="n">
        <f aca="false">SUM(L53:L54)</f>
        <v>0</v>
      </c>
      <c r="M52" s="509" t="n">
        <f aca="false">SUM(M53:M54)</f>
        <v>0</v>
      </c>
      <c r="N52" s="509" t="n">
        <f aca="false">SUM(N53:N54)</f>
        <v>0</v>
      </c>
      <c r="O52" s="509" t="n">
        <f aca="false">SUM(O53:O54)</f>
        <v>0</v>
      </c>
      <c r="P52" s="510" t="n">
        <f aca="false">SUM(P53:P54)</f>
        <v>0</v>
      </c>
      <c r="Q52" s="508" t="n">
        <f aca="false">SUM(Q53:Q54)</f>
        <v>0</v>
      </c>
      <c r="R52" s="509" t="n">
        <f aca="false">SUM(R53:R54)</f>
        <v>0</v>
      </c>
      <c r="S52" s="509" t="n">
        <f aca="false">SUM(S53:S54)</f>
        <v>0</v>
      </c>
      <c r="T52" s="509" t="n">
        <f aca="false">SUM(T53:T54)</f>
        <v>0</v>
      </c>
      <c r="U52" s="509" t="n">
        <f aca="false">SUM(U53:U54)</f>
        <v>0</v>
      </c>
      <c r="V52" s="509" t="n">
        <f aca="false">SUM(V53:V54)</f>
        <v>0</v>
      </c>
      <c r="W52" s="509" t="n">
        <f aca="false">SUM(W53:W54)</f>
        <v>0</v>
      </c>
      <c r="X52" s="509" t="n">
        <f aca="false">SUM(X53:X54)</f>
        <v>0</v>
      </c>
      <c r="Y52" s="509" t="n">
        <f aca="false">SUM(Y53:Y54)</f>
        <v>0</v>
      </c>
      <c r="Z52" s="509" t="n">
        <f aca="false">SUM(Z53:Z54)</f>
        <v>0</v>
      </c>
      <c r="AA52" s="509" t="n">
        <f aca="false">SUM(AA53:AA54)</f>
        <v>1</v>
      </c>
      <c r="AB52" s="509" t="n">
        <f aca="false">SUM(AB53:AB54)</f>
        <v>1</v>
      </c>
      <c r="AC52" s="509" t="n">
        <f aca="false">SUM(AC53:AC54)</f>
        <v>0</v>
      </c>
      <c r="AD52" s="509" t="n">
        <f aca="false">SUM(AD53:AD54)</f>
        <v>0</v>
      </c>
      <c r="AE52" s="509" t="n">
        <f aca="false">SUM(AE53:AE54)</f>
        <v>0</v>
      </c>
      <c r="AF52" s="509" t="n">
        <f aca="false">SUM(AF53:AF54)</f>
        <v>0</v>
      </c>
      <c r="AG52" s="510" t="n">
        <f aca="false">SUM(AG53:AG54)</f>
        <v>0</v>
      </c>
      <c r="AH52" s="444"/>
    </row>
    <row r="53" s="451" customFormat="true" ht="12" hidden="false" customHeight="true" outlineLevel="0" collapsed="false">
      <c r="A53" s="397"/>
      <c r="B53" s="507"/>
      <c r="C53" s="507"/>
      <c r="D53" s="529"/>
      <c r="E53" s="547" t="s">
        <v>475</v>
      </c>
      <c r="F53" s="555" t="n">
        <f aca="false">SUM(L53:AG53)</f>
        <v>0</v>
      </c>
      <c r="G53" s="556" t="n">
        <v>0</v>
      </c>
      <c r="H53" s="557" t="n">
        <v>0</v>
      </c>
      <c r="I53" s="557" t="n">
        <v>0</v>
      </c>
      <c r="J53" s="557" t="n">
        <v>0</v>
      </c>
      <c r="K53" s="558" t="n">
        <v>0</v>
      </c>
      <c r="L53" s="554" t="n">
        <f aca="false">SUM(G53:K53)</f>
        <v>0</v>
      </c>
      <c r="M53" s="557" t="n">
        <v>0</v>
      </c>
      <c r="N53" s="557" t="n">
        <v>0</v>
      </c>
      <c r="O53" s="557" t="n">
        <v>0</v>
      </c>
      <c r="P53" s="558" t="n">
        <v>0</v>
      </c>
      <c r="Q53" s="556" t="n">
        <v>0</v>
      </c>
      <c r="R53" s="557" t="n">
        <v>0</v>
      </c>
      <c r="S53" s="557" t="n">
        <v>0</v>
      </c>
      <c r="T53" s="557" t="n">
        <v>0</v>
      </c>
      <c r="U53" s="557" t="n">
        <v>0</v>
      </c>
      <c r="V53" s="557" t="n">
        <v>0</v>
      </c>
      <c r="W53" s="557" t="n">
        <v>0</v>
      </c>
      <c r="X53" s="557" t="n">
        <v>0</v>
      </c>
      <c r="Y53" s="557" t="n">
        <v>0</v>
      </c>
      <c r="Z53" s="557" t="n">
        <v>0</v>
      </c>
      <c r="AA53" s="557" t="n">
        <v>0</v>
      </c>
      <c r="AB53" s="557" t="n">
        <v>0</v>
      </c>
      <c r="AC53" s="557" t="n">
        <v>0</v>
      </c>
      <c r="AD53" s="557" t="n">
        <v>0</v>
      </c>
      <c r="AE53" s="557" t="n">
        <v>0</v>
      </c>
      <c r="AF53" s="557" t="n">
        <v>0</v>
      </c>
      <c r="AG53" s="558" t="n">
        <v>0</v>
      </c>
    </row>
    <row r="54" s="451" customFormat="true" ht="17.25" hidden="false" customHeight="true" outlineLevel="0" collapsed="false">
      <c r="A54" s="397"/>
      <c r="B54" s="507"/>
      <c r="C54" s="507"/>
      <c r="D54" s="529"/>
      <c r="E54" s="547" t="s">
        <v>476</v>
      </c>
      <c r="F54" s="555" t="n">
        <f aca="false">SUM(L54:AG54)</f>
        <v>2</v>
      </c>
      <c r="G54" s="556" t="n">
        <v>0</v>
      </c>
      <c r="H54" s="557" t="n">
        <v>0</v>
      </c>
      <c r="I54" s="557" t="n">
        <v>0</v>
      </c>
      <c r="J54" s="557" t="n">
        <v>0</v>
      </c>
      <c r="K54" s="558" t="n">
        <v>0</v>
      </c>
      <c r="L54" s="554" t="n">
        <f aca="false">SUM(G54:K54)</f>
        <v>0</v>
      </c>
      <c r="M54" s="557" t="n">
        <v>0</v>
      </c>
      <c r="N54" s="557" t="n">
        <v>0</v>
      </c>
      <c r="O54" s="557" t="n">
        <v>0</v>
      </c>
      <c r="P54" s="558" t="n">
        <v>0</v>
      </c>
      <c r="Q54" s="556" t="n">
        <v>0</v>
      </c>
      <c r="R54" s="557" t="n">
        <v>0</v>
      </c>
      <c r="S54" s="557" t="n">
        <v>0</v>
      </c>
      <c r="T54" s="557" t="n">
        <v>0</v>
      </c>
      <c r="U54" s="557" t="n">
        <v>0</v>
      </c>
      <c r="V54" s="557" t="n">
        <v>0</v>
      </c>
      <c r="W54" s="557" t="n">
        <v>0</v>
      </c>
      <c r="X54" s="557" t="n">
        <v>0</v>
      </c>
      <c r="Y54" s="557" t="n">
        <v>0</v>
      </c>
      <c r="Z54" s="557" t="n">
        <v>0</v>
      </c>
      <c r="AA54" s="557" t="n">
        <v>1</v>
      </c>
      <c r="AB54" s="557" t="n">
        <v>1</v>
      </c>
      <c r="AC54" s="557" t="n">
        <v>0</v>
      </c>
      <c r="AD54" s="557" t="n">
        <v>0</v>
      </c>
      <c r="AE54" s="557" t="n">
        <v>0</v>
      </c>
      <c r="AF54" s="557" t="n">
        <v>0</v>
      </c>
      <c r="AG54" s="558" t="n">
        <v>0</v>
      </c>
    </row>
    <row r="55" s="451" customFormat="true" ht="12" hidden="false" customHeight="true" outlineLevel="0" collapsed="false">
      <c r="A55" s="397" t="s">
        <v>445</v>
      </c>
      <c r="B55" s="515" t="s">
        <v>446</v>
      </c>
      <c r="C55" s="515"/>
      <c r="D55" s="338"/>
      <c r="E55" s="547" t="s">
        <v>7</v>
      </c>
      <c r="F55" s="504" t="n">
        <f aca="false">SUM(L55:AG55)</f>
        <v>324</v>
      </c>
      <c r="G55" s="508" t="n">
        <f aca="false">SUM(G56:G57)</f>
        <v>0</v>
      </c>
      <c r="H55" s="509" t="n">
        <f aca="false">SUM(H56:H57)</f>
        <v>0</v>
      </c>
      <c r="I55" s="509" t="n">
        <f aca="false">SUM(I56:I57)</f>
        <v>1</v>
      </c>
      <c r="J55" s="509" t="n">
        <f aca="false">SUM(J56:J57)</f>
        <v>0</v>
      </c>
      <c r="K55" s="510" t="n">
        <f aca="false">SUM(K56:K57)</f>
        <v>0</v>
      </c>
      <c r="L55" s="554" t="n">
        <f aca="false">SUM(L56:L57)</f>
        <v>1</v>
      </c>
      <c r="M55" s="509" t="n">
        <f aca="false">SUM(M56:M57)</f>
        <v>0</v>
      </c>
      <c r="N55" s="509" t="n">
        <f aca="false">SUM(N56:N57)</f>
        <v>0</v>
      </c>
      <c r="O55" s="509" t="n">
        <f aca="false">SUM(O56:O57)</f>
        <v>0</v>
      </c>
      <c r="P55" s="510" t="n">
        <f aca="false">SUM(P56:P57)</f>
        <v>0</v>
      </c>
      <c r="Q55" s="508" t="n">
        <f aca="false">SUM(Q56:Q57)</f>
        <v>0</v>
      </c>
      <c r="R55" s="509" t="n">
        <f aca="false">SUM(R56:R57)</f>
        <v>0</v>
      </c>
      <c r="S55" s="509" t="n">
        <f aca="false">SUM(S56:S57)</f>
        <v>1</v>
      </c>
      <c r="T55" s="509" t="n">
        <f aca="false">SUM(T56:T57)</f>
        <v>0</v>
      </c>
      <c r="U55" s="509" t="n">
        <f aca="false">SUM(U56:U57)</f>
        <v>2</v>
      </c>
      <c r="V55" s="509" t="n">
        <f aca="false">SUM(V56:V57)</f>
        <v>3</v>
      </c>
      <c r="W55" s="509" t="n">
        <f aca="false">SUM(W56:W57)</f>
        <v>5</v>
      </c>
      <c r="X55" s="509" t="n">
        <f aca="false">SUM(X56:X57)</f>
        <v>9</v>
      </c>
      <c r="Y55" s="509" t="n">
        <f aca="false">SUM(Y56:Y57)</f>
        <v>15</v>
      </c>
      <c r="Z55" s="509" t="n">
        <f aca="false">SUM(Z56:Z57)</f>
        <v>25</v>
      </c>
      <c r="AA55" s="509" t="n">
        <f aca="false">SUM(AA56:AA57)</f>
        <v>31</v>
      </c>
      <c r="AB55" s="509" t="n">
        <f aca="false">SUM(AB56:AB57)</f>
        <v>45</v>
      </c>
      <c r="AC55" s="509" t="n">
        <f aca="false">SUM(AC56:AC57)</f>
        <v>66</v>
      </c>
      <c r="AD55" s="509" t="n">
        <f aca="false">SUM(AD56:AD57)</f>
        <v>68</v>
      </c>
      <c r="AE55" s="509" t="n">
        <f aca="false">SUM(AE56:AE57)</f>
        <v>45</v>
      </c>
      <c r="AF55" s="509" t="n">
        <f aca="false">SUM(AF56:AF57)</f>
        <v>8</v>
      </c>
      <c r="AG55" s="510" t="n">
        <f aca="false">SUM(AG56:AG57)</f>
        <v>0</v>
      </c>
      <c r="AH55" s="444"/>
    </row>
    <row r="56" s="451" customFormat="true" ht="12" hidden="false" customHeight="true" outlineLevel="0" collapsed="false">
      <c r="A56" s="397"/>
      <c r="B56" s="515"/>
      <c r="C56" s="515"/>
      <c r="D56" s="529"/>
      <c r="E56" s="547" t="s">
        <v>475</v>
      </c>
      <c r="F56" s="555" t="n">
        <f aca="false">SUM(L56:AG56)</f>
        <v>156</v>
      </c>
      <c r="G56" s="556" t="n">
        <v>0</v>
      </c>
      <c r="H56" s="557" t="n">
        <v>0</v>
      </c>
      <c r="I56" s="557" t="n">
        <v>0</v>
      </c>
      <c r="J56" s="557" t="n">
        <v>0</v>
      </c>
      <c r="K56" s="558" t="n">
        <v>0</v>
      </c>
      <c r="L56" s="554" t="n">
        <f aca="false">SUM(G56:K56)</f>
        <v>0</v>
      </c>
      <c r="M56" s="557" t="n">
        <v>0</v>
      </c>
      <c r="N56" s="557" t="n">
        <v>0</v>
      </c>
      <c r="O56" s="557" t="n">
        <v>0</v>
      </c>
      <c r="P56" s="558" t="n">
        <v>0</v>
      </c>
      <c r="Q56" s="556" t="n">
        <v>0</v>
      </c>
      <c r="R56" s="557" t="n">
        <v>0</v>
      </c>
      <c r="S56" s="557" t="n">
        <v>0</v>
      </c>
      <c r="T56" s="557" t="n">
        <v>0</v>
      </c>
      <c r="U56" s="557" t="n">
        <v>2</v>
      </c>
      <c r="V56" s="557" t="n">
        <v>3</v>
      </c>
      <c r="W56" s="557" t="n">
        <v>5</v>
      </c>
      <c r="X56" s="557" t="n">
        <v>6</v>
      </c>
      <c r="Y56" s="557" t="n">
        <v>13</v>
      </c>
      <c r="Z56" s="557" t="n">
        <v>15</v>
      </c>
      <c r="AA56" s="557" t="n">
        <v>22</v>
      </c>
      <c r="AB56" s="557" t="n">
        <v>23</v>
      </c>
      <c r="AC56" s="557" t="n">
        <v>34</v>
      </c>
      <c r="AD56" s="557" t="n">
        <v>23</v>
      </c>
      <c r="AE56" s="557" t="n">
        <v>8</v>
      </c>
      <c r="AF56" s="557" t="n">
        <v>2</v>
      </c>
      <c r="AG56" s="558" t="n">
        <v>0</v>
      </c>
    </row>
    <row r="57" s="451" customFormat="true" ht="17.25" hidden="false" customHeight="true" outlineLevel="0" collapsed="false">
      <c r="A57" s="406"/>
      <c r="B57" s="515"/>
      <c r="C57" s="515"/>
      <c r="D57" s="564"/>
      <c r="E57" s="565" t="s">
        <v>476</v>
      </c>
      <c r="F57" s="566" t="n">
        <f aca="false">SUM(L57:AG57)</f>
        <v>168</v>
      </c>
      <c r="G57" s="556" t="n">
        <v>0</v>
      </c>
      <c r="H57" s="557" t="n">
        <v>0</v>
      </c>
      <c r="I57" s="557" t="n">
        <v>1</v>
      </c>
      <c r="J57" s="557" t="n">
        <v>0</v>
      </c>
      <c r="K57" s="558" t="n">
        <v>0</v>
      </c>
      <c r="L57" s="567" t="n">
        <f aca="false">SUM(G57:K57)</f>
        <v>1</v>
      </c>
      <c r="M57" s="557" t="n">
        <v>0</v>
      </c>
      <c r="N57" s="557" t="n">
        <v>0</v>
      </c>
      <c r="O57" s="557" t="n">
        <v>0</v>
      </c>
      <c r="P57" s="558" t="n">
        <v>0</v>
      </c>
      <c r="Q57" s="556" t="n">
        <v>0</v>
      </c>
      <c r="R57" s="557" t="n">
        <v>0</v>
      </c>
      <c r="S57" s="557" t="n">
        <v>1</v>
      </c>
      <c r="T57" s="557" t="n">
        <v>0</v>
      </c>
      <c r="U57" s="557" t="n">
        <v>0</v>
      </c>
      <c r="V57" s="557" t="n">
        <v>0</v>
      </c>
      <c r="W57" s="557" t="n">
        <v>0</v>
      </c>
      <c r="X57" s="557" t="n">
        <v>3</v>
      </c>
      <c r="Y57" s="557" t="n">
        <v>2</v>
      </c>
      <c r="Z57" s="557" t="n">
        <v>10</v>
      </c>
      <c r="AA57" s="557" t="n">
        <v>9</v>
      </c>
      <c r="AB57" s="557" t="n">
        <v>22</v>
      </c>
      <c r="AC57" s="557" t="n">
        <v>32</v>
      </c>
      <c r="AD57" s="557" t="n">
        <v>45</v>
      </c>
      <c r="AE57" s="557" t="n">
        <v>37</v>
      </c>
      <c r="AF57" s="557" t="n">
        <v>6</v>
      </c>
      <c r="AG57" s="558" t="n">
        <v>0</v>
      </c>
    </row>
    <row r="58" s="529" customFormat="true" ht="18.75" hidden="false" customHeight="true" outlineLevel="0" collapsed="false">
      <c r="A58" s="520" t="s">
        <v>447</v>
      </c>
      <c r="B58" s="521" t="s">
        <v>477</v>
      </c>
      <c r="C58" s="522" t="s">
        <v>374</v>
      </c>
      <c r="D58" s="523"/>
      <c r="E58" s="568" t="s">
        <v>7</v>
      </c>
      <c r="F58" s="525" t="n">
        <f aca="false">SUM(L58:AG58)</f>
        <v>49</v>
      </c>
      <c r="G58" s="526" t="n">
        <f aca="false">SUM(G59:G60)</f>
        <v>0</v>
      </c>
      <c r="H58" s="527" t="n">
        <f aca="false">SUM(H59:H60)</f>
        <v>0</v>
      </c>
      <c r="I58" s="527" t="n">
        <f aca="false">SUM(I59:I60)</f>
        <v>0</v>
      </c>
      <c r="J58" s="527" t="n">
        <f aca="false">SUM(J59:J60)</f>
        <v>0</v>
      </c>
      <c r="K58" s="528" t="n">
        <f aca="false">SUM(K59:K60)</f>
        <v>0</v>
      </c>
      <c r="L58" s="526" t="n">
        <f aca="false">SUM(L59:L60)</f>
        <v>0</v>
      </c>
      <c r="M58" s="527" t="n">
        <f aca="false">SUM(M59:M60)</f>
        <v>0</v>
      </c>
      <c r="N58" s="527" t="n">
        <f aca="false">SUM(N59:N60)</f>
        <v>0</v>
      </c>
      <c r="O58" s="527" t="n">
        <f aca="false">SUM(O59:O60)</f>
        <v>0</v>
      </c>
      <c r="P58" s="528" t="n">
        <f aca="false">SUM(P59:P60)</f>
        <v>0</v>
      </c>
      <c r="Q58" s="526" t="n">
        <f aca="false">SUM(Q59:Q60)</f>
        <v>0</v>
      </c>
      <c r="R58" s="527" t="n">
        <f aca="false">SUM(R59:R60)</f>
        <v>0</v>
      </c>
      <c r="S58" s="527" t="n">
        <f aca="false">SUM(S59:S60)</f>
        <v>0</v>
      </c>
      <c r="T58" s="527" t="n">
        <f aca="false">SUM(T59:T60)</f>
        <v>0</v>
      </c>
      <c r="U58" s="527" t="n">
        <f aca="false">SUM(U59:U60)</f>
        <v>2</v>
      </c>
      <c r="V58" s="527" t="n">
        <f aca="false">SUM(V59:V60)</f>
        <v>0</v>
      </c>
      <c r="W58" s="527" t="n">
        <f aca="false">SUM(W59:W60)</f>
        <v>2</v>
      </c>
      <c r="X58" s="527" t="n">
        <f aca="false">SUM(X59:X60)</f>
        <v>0</v>
      </c>
      <c r="Y58" s="527" t="n">
        <f aca="false">SUM(Y59:Y60)</f>
        <v>4</v>
      </c>
      <c r="Z58" s="527" t="n">
        <f aca="false">SUM(Z59:Z60)</f>
        <v>7</v>
      </c>
      <c r="AA58" s="527" t="n">
        <f aca="false">SUM(AA59:AA60)</f>
        <v>8</v>
      </c>
      <c r="AB58" s="527" t="n">
        <f aca="false">SUM(AB59:AB60)</f>
        <v>11</v>
      </c>
      <c r="AC58" s="527" t="n">
        <f aca="false">SUM(AC59:AC60)</f>
        <v>10</v>
      </c>
      <c r="AD58" s="527" t="n">
        <f aca="false">SUM(AD59:AD60)</f>
        <v>3</v>
      </c>
      <c r="AE58" s="527" t="n">
        <f aca="false">SUM(AE59:AE60)</f>
        <v>2</v>
      </c>
      <c r="AF58" s="527" t="n">
        <f aca="false">SUM(AF59:AF60)</f>
        <v>0</v>
      </c>
      <c r="AG58" s="528" t="n">
        <f aca="false">SUM(AG59:AG60)</f>
        <v>0</v>
      </c>
      <c r="AH58" s="435"/>
    </row>
    <row r="59" s="451" customFormat="true" ht="12" hidden="false" customHeight="true" outlineLevel="0" collapsed="false">
      <c r="A59" s="397"/>
      <c r="B59" s="530"/>
      <c r="C59" s="487"/>
      <c r="D59" s="529"/>
      <c r="E59" s="547" t="s">
        <v>475</v>
      </c>
      <c r="F59" s="555" t="n">
        <f aca="false">SUM(L59:AG59)</f>
        <v>34</v>
      </c>
      <c r="G59" s="556" t="n">
        <v>0</v>
      </c>
      <c r="H59" s="557" t="n">
        <v>0</v>
      </c>
      <c r="I59" s="557" t="n">
        <v>0</v>
      </c>
      <c r="J59" s="557" t="n">
        <v>0</v>
      </c>
      <c r="K59" s="558" t="n">
        <v>0</v>
      </c>
      <c r="L59" s="554" t="n">
        <f aca="false">SUM(G59:K59)</f>
        <v>0</v>
      </c>
      <c r="M59" s="557" t="n">
        <v>0</v>
      </c>
      <c r="N59" s="557" t="n">
        <v>0</v>
      </c>
      <c r="O59" s="557" t="n">
        <v>0</v>
      </c>
      <c r="P59" s="558" t="n">
        <v>0</v>
      </c>
      <c r="Q59" s="556" t="n">
        <v>0</v>
      </c>
      <c r="R59" s="557" t="n">
        <v>0</v>
      </c>
      <c r="S59" s="557" t="n">
        <v>0</v>
      </c>
      <c r="T59" s="557" t="n">
        <v>0</v>
      </c>
      <c r="U59" s="557" t="n">
        <v>2</v>
      </c>
      <c r="V59" s="557" t="n">
        <v>0</v>
      </c>
      <c r="W59" s="557" t="n">
        <v>2</v>
      </c>
      <c r="X59" s="557" t="n">
        <v>0</v>
      </c>
      <c r="Y59" s="557" t="n">
        <v>4</v>
      </c>
      <c r="Z59" s="557" t="n">
        <v>5</v>
      </c>
      <c r="AA59" s="557" t="n">
        <v>7</v>
      </c>
      <c r="AB59" s="557" t="n">
        <v>7</v>
      </c>
      <c r="AC59" s="557" t="n">
        <v>5</v>
      </c>
      <c r="AD59" s="557" t="n">
        <v>2</v>
      </c>
      <c r="AE59" s="557" t="n">
        <v>0</v>
      </c>
      <c r="AF59" s="557" t="n">
        <v>0</v>
      </c>
      <c r="AG59" s="558" t="n">
        <v>0</v>
      </c>
    </row>
    <row r="60" s="451" customFormat="true" ht="17.25" hidden="false" customHeight="true" outlineLevel="0" collapsed="false">
      <c r="A60" s="397"/>
      <c r="B60" s="530"/>
      <c r="C60" s="487"/>
      <c r="D60" s="529"/>
      <c r="E60" s="547" t="s">
        <v>476</v>
      </c>
      <c r="F60" s="555" t="n">
        <f aca="false">SUM(L60:AG60)</f>
        <v>15</v>
      </c>
      <c r="G60" s="556" t="n">
        <v>0</v>
      </c>
      <c r="H60" s="557" t="n">
        <v>0</v>
      </c>
      <c r="I60" s="557" t="n">
        <v>0</v>
      </c>
      <c r="J60" s="557" t="n">
        <v>0</v>
      </c>
      <c r="K60" s="558" t="n">
        <v>0</v>
      </c>
      <c r="L60" s="554" t="n">
        <f aca="false">SUM(G60:K60)</f>
        <v>0</v>
      </c>
      <c r="M60" s="557" t="n">
        <v>0</v>
      </c>
      <c r="N60" s="557" t="n">
        <v>0</v>
      </c>
      <c r="O60" s="557" t="n">
        <v>0</v>
      </c>
      <c r="P60" s="558" t="n">
        <v>0</v>
      </c>
      <c r="Q60" s="556" t="n">
        <v>0</v>
      </c>
      <c r="R60" s="557" t="n">
        <v>0</v>
      </c>
      <c r="S60" s="557" t="n">
        <v>0</v>
      </c>
      <c r="T60" s="557" t="n">
        <v>0</v>
      </c>
      <c r="U60" s="557" t="n">
        <v>0</v>
      </c>
      <c r="V60" s="557" t="n">
        <v>0</v>
      </c>
      <c r="W60" s="557" t="n">
        <v>0</v>
      </c>
      <c r="X60" s="557" t="n">
        <v>0</v>
      </c>
      <c r="Y60" s="557" t="n">
        <v>0</v>
      </c>
      <c r="Z60" s="557" t="n">
        <v>2</v>
      </c>
      <c r="AA60" s="557" t="n">
        <v>1</v>
      </c>
      <c r="AB60" s="557" t="n">
        <v>4</v>
      </c>
      <c r="AC60" s="557" t="n">
        <v>5</v>
      </c>
      <c r="AD60" s="557" t="n">
        <v>1</v>
      </c>
      <c r="AE60" s="557" t="n">
        <v>2</v>
      </c>
      <c r="AF60" s="557" t="n">
        <v>0</v>
      </c>
      <c r="AG60" s="558" t="n">
        <v>0</v>
      </c>
    </row>
    <row r="61" s="451" customFormat="true" ht="12" hidden="false" customHeight="true" outlineLevel="0" collapsed="false">
      <c r="A61" s="397" t="s">
        <v>448</v>
      </c>
      <c r="B61" s="465"/>
      <c r="C61" s="469" t="s">
        <v>449</v>
      </c>
      <c r="D61" s="467"/>
      <c r="E61" s="547" t="s">
        <v>7</v>
      </c>
      <c r="F61" s="504" t="n">
        <f aca="false">SUM(L61:AG61)</f>
        <v>74</v>
      </c>
      <c r="G61" s="508" t="n">
        <f aca="false">SUM(G62:G63)</f>
        <v>0</v>
      </c>
      <c r="H61" s="509" t="n">
        <f aca="false">SUM(H62:H63)</f>
        <v>0</v>
      </c>
      <c r="I61" s="509" t="n">
        <f aca="false">SUM(I62:I63)</f>
        <v>0</v>
      </c>
      <c r="J61" s="509" t="n">
        <f aca="false">SUM(J62:J63)</f>
        <v>0</v>
      </c>
      <c r="K61" s="510" t="n">
        <f aca="false">SUM(K62:K63)</f>
        <v>0</v>
      </c>
      <c r="L61" s="554" t="n">
        <f aca="false">SUM(L62:L63)</f>
        <v>0</v>
      </c>
      <c r="M61" s="509" t="n">
        <f aca="false">SUM(M62:M63)</f>
        <v>0</v>
      </c>
      <c r="N61" s="509" t="n">
        <f aca="false">SUM(N62:N63)</f>
        <v>0</v>
      </c>
      <c r="O61" s="509" t="n">
        <f aca="false">SUM(O62:O63)</f>
        <v>0</v>
      </c>
      <c r="P61" s="510" t="n">
        <f aca="false">SUM(P62:P63)</f>
        <v>0</v>
      </c>
      <c r="Q61" s="508" t="n">
        <f aca="false">SUM(Q62:Q63)</f>
        <v>0</v>
      </c>
      <c r="R61" s="509" t="n">
        <f aca="false">SUM(R62:R63)</f>
        <v>0</v>
      </c>
      <c r="S61" s="509" t="n">
        <f aca="false">SUM(S62:S63)</f>
        <v>0</v>
      </c>
      <c r="T61" s="509" t="n">
        <f aca="false">SUM(T62:T63)</f>
        <v>0</v>
      </c>
      <c r="U61" s="509" t="n">
        <f aca="false">SUM(U62:U63)</f>
        <v>0</v>
      </c>
      <c r="V61" s="509" t="n">
        <f aca="false">SUM(V62:V63)</f>
        <v>2</v>
      </c>
      <c r="W61" s="509" t="n">
        <f aca="false">SUM(W62:W63)</f>
        <v>0</v>
      </c>
      <c r="X61" s="509" t="n">
        <f aca="false">SUM(X62:X63)</f>
        <v>3</v>
      </c>
      <c r="Y61" s="509" t="n">
        <f aca="false">SUM(Y62:Y63)</f>
        <v>7</v>
      </c>
      <c r="Z61" s="509" t="n">
        <f aca="false">SUM(Z62:Z63)</f>
        <v>10</v>
      </c>
      <c r="AA61" s="509" t="n">
        <f aca="false">SUM(AA62:AA63)</f>
        <v>9</v>
      </c>
      <c r="AB61" s="509" t="n">
        <f aca="false">SUM(AB62:AB63)</f>
        <v>11</v>
      </c>
      <c r="AC61" s="509" t="n">
        <f aca="false">SUM(AC62:AC63)</f>
        <v>12</v>
      </c>
      <c r="AD61" s="509" t="n">
        <f aca="false">SUM(AD62:AD63)</f>
        <v>10</v>
      </c>
      <c r="AE61" s="509" t="n">
        <f aca="false">SUM(AE62:AE63)</f>
        <v>10</v>
      </c>
      <c r="AF61" s="509" t="n">
        <f aca="false">SUM(AF62:AF63)</f>
        <v>0</v>
      </c>
      <c r="AG61" s="510" t="n">
        <f aca="false">SUM(AG62:AG63)</f>
        <v>0</v>
      </c>
      <c r="AH61" s="444"/>
    </row>
    <row r="62" s="451" customFormat="true" ht="12" hidden="false" customHeight="true" outlineLevel="0" collapsed="false">
      <c r="A62" s="397"/>
      <c r="B62" s="465"/>
      <c r="C62" s="469"/>
      <c r="D62" s="529"/>
      <c r="E62" s="547" t="s">
        <v>475</v>
      </c>
      <c r="F62" s="555" t="n">
        <f aca="false">SUM(L62:AG62)</f>
        <v>40</v>
      </c>
      <c r="G62" s="556" t="n">
        <v>0</v>
      </c>
      <c r="H62" s="557" t="n">
        <v>0</v>
      </c>
      <c r="I62" s="557" t="n">
        <v>0</v>
      </c>
      <c r="J62" s="557" t="n">
        <v>0</v>
      </c>
      <c r="K62" s="558" t="n">
        <v>0</v>
      </c>
      <c r="L62" s="554" t="n">
        <f aca="false">SUM(G62:K62)</f>
        <v>0</v>
      </c>
      <c r="M62" s="557" t="n">
        <v>0</v>
      </c>
      <c r="N62" s="557" t="n">
        <v>0</v>
      </c>
      <c r="O62" s="557" t="n">
        <v>0</v>
      </c>
      <c r="P62" s="558" t="n">
        <v>0</v>
      </c>
      <c r="Q62" s="556" t="n">
        <v>0</v>
      </c>
      <c r="R62" s="557" t="n">
        <v>0</v>
      </c>
      <c r="S62" s="557" t="n">
        <v>0</v>
      </c>
      <c r="T62" s="557" t="n">
        <v>0</v>
      </c>
      <c r="U62" s="557" t="n">
        <v>0</v>
      </c>
      <c r="V62" s="557" t="n">
        <v>2</v>
      </c>
      <c r="W62" s="557" t="n">
        <v>0</v>
      </c>
      <c r="X62" s="557" t="n">
        <v>2</v>
      </c>
      <c r="Y62" s="557" t="n">
        <v>6</v>
      </c>
      <c r="Z62" s="557" t="n">
        <v>7</v>
      </c>
      <c r="AA62" s="557" t="n">
        <v>6</v>
      </c>
      <c r="AB62" s="557" t="n">
        <v>5</v>
      </c>
      <c r="AC62" s="557" t="n">
        <v>8</v>
      </c>
      <c r="AD62" s="557" t="n">
        <v>4</v>
      </c>
      <c r="AE62" s="557" t="n">
        <v>0</v>
      </c>
      <c r="AF62" s="557" t="n">
        <v>0</v>
      </c>
      <c r="AG62" s="558" t="n">
        <v>0</v>
      </c>
    </row>
    <row r="63" s="451" customFormat="true" ht="17.25" hidden="false" customHeight="true" outlineLevel="0" collapsed="false">
      <c r="A63" s="397"/>
      <c r="B63" s="465"/>
      <c r="C63" s="469"/>
      <c r="D63" s="529"/>
      <c r="E63" s="547" t="s">
        <v>476</v>
      </c>
      <c r="F63" s="555" t="n">
        <f aca="false">SUM(L63:AG63)</f>
        <v>34</v>
      </c>
      <c r="G63" s="556" t="n">
        <v>0</v>
      </c>
      <c r="H63" s="557" t="n">
        <v>0</v>
      </c>
      <c r="I63" s="557" t="n">
        <v>0</v>
      </c>
      <c r="J63" s="557" t="n">
        <v>0</v>
      </c>
      <c r="K63" s="558" t="n">
        <v>0</v>
      </c>
      <c r="L63" s="554" t="n">
        <f aca="false">SUM(G63:K63)</f>
        <v>0</v>
      </c>
      <c r="M63" s="557" t="n">
        <v>0</v>
      </c>
      <c r="N63" s="557" t="n">
        <v>0</v>
      </c>
      <c r="O63" s="557" t="n">
        <v>0</v>
      </c>
      <c r="P63" s="558" t="n">
        <v>0</v>
      </c>
      <c r="Q63" s="556" t="n">
        <v>0</v>
      </c>
      <c r="R63" s="557" t="n">
        <v>0</v>
      </c>
      <c r="S63" s="557" t="n">
        <v>0</v>
      </c>
      <c r="T63" s="557" t="n">
        <v>0</v>
      </c>
      <c r="U63" s="557" t="n">
        <v>0</v>
      </c>
      <c r="V63" s="557" t="n">
        <v>0</v>
      </c>
      <c r="W63" s="557" t="n">
        <v>0</v>
      </c>
      <c r="X63" s="557" t="n">
        <v>1</v>
      </c>
      <c r="Y63" s="557" t="n">
        <v>1</v>
      </c>
      <c r="Z63" s="557" t="n">
        <v>3</v>
      </c>
      <c r="AA63" s="557" t="n">
        <v>3</v>
      </c>
      <c r="AB63" s="557" t="n">
        <v>6</v>
      </c>
      <c r="AC63" s="557" t="n">
        <v>4</v>
      </c>
      <c r="AD63" s="557" t="n">
        <v>6</v>
      </c>
      <c r="AE63" s="557" t="n">
        <v>10</v>
      </c>
      <c r="AF63" s="557" t="n">
        <v>0</v>
      </c>
      <c r="AG63" s="558" t="n">
        <v>0</v>
      </c>
    </row>
    <row r="64" s="451" customFormat="true" ht="12" hidden="false" customHeight="true" outlineLevel="0" collapsed="false">
      <c r="A64" s="397" t="s">
        <v>450</v>
      </c>
      <c r="B64" s="465"/>
      <c r="C64" s="469" t="s">
        <v>451</v>
      </c>
      <c r="D64" s="467"/>
      <c r="E64" s="547" t="s">
        <v>7</v>
      </c>
      <c r="F64" s="504" t="n">
        <f aca="false">SUM(L64:AG64)</f>
        <v>28</v>
      </c>
      <c r="G64" s="508" t="n">
        <f aca="false">SUM(G65:G66)</f>
        <v>0</v>
      </c>
      <c r="H64" s="509" t="n">
        <f aca="false">SUM(H65:H66)</f>
        <v>0</v>
      </c>
      <c r="I64" s="509" t="n">
        <f aca="false">SUM(I65:I66)</f>
        <v>0</v>
      </c>
      <c r="J64" s="509" t="n">
        <f aca="false">SUM(J65:J66)</f>
        <v>0</v>
      </c>
      <c r="K64" s="510" t="n">
        <f aca="false">SUM(K65:K66)</f>
        <v>0</v>
      </c>
      <c r="L64" s="554" t="n">
        <f aca="false">SUM(L65:L66)</f>
        <v>0</v>
      </c>
      <c r="M64" s="509" t="n">
        <f aca="false">SUM(M65:M66)</f>
        <v>0</v>
      </c>
      <c r="N64" s="509" t="n">
        <f aca="false">SUM(N65:N66)</f>
        <v>0</v>
      </c>
      <c r="O64" s="509" t="n">
        <f aca="false">SUM(O65:O66)</f>
        <v>0</v>
      </c>
      <c r="P64" s="510" t="n">
        <f aca="false">SUM(P65:P66)</f>
        <v>0</v>
      </c>
      <c r="Q64" s="508" t="n">
        <f aca="false">SUM(Q65:Q66)</f>
        <v>0</v>
      </c>
      <c r="R64" s="509" t="n">
        <f aca="false">SUM(R65:R66)</f>
        <v>0</v>
      </c>
      <c r="S64" s="509" t="n">
        <f aca="false">SUM(S65:S66)</f>
        <v>1</v>
      </c>
      <c r="T64" s="509" t="n">
        <f aca="false">SUM(T65:T66)</f>
        <v>0</v>
      </c>
      <c r="U64" s="509" t="n">
        <f aca="false">SUM(U65:U66)</f>
        <v>0</v>
      </c>
      <c r="V64" s="509" t="n">
        <f aca="false">SUM(V65:V66)</f>
        <v>0</v>
      </c>
      <c r="W64" s="509" t="n">
        <f aca="false">SUM(W65:W66)</f>
        <v>2</v>
      </c>
      <c r="X64" s="509" t="n">
        <f aca="false">SUM(X65:X66)</f>
        <v>1</v>
      </c>
      <c r="Y64" s="509" t="n">
        <f aca="false">SUM(Y65:Y66)</f>
        <v>2</v>
      </c>
      <c r="Z64" s="509" t="n">
        <f aca="false">SUM(Z65:Z66)</f>
        <v>0</v>
      </c>
      <c r="AA64" s="509" t="n">
        <f aca="false">SUM(AA65:AA66)</f>
        <v>3</v>
      </c>
      <c r="AB64" s="509" t="n">
        <f aca="false">SUM(AB65:AB66)</f>
        <v>2</v>
      </c>
      <c r="AC64" s="509" t="n">
        <f aca="false">SUM(AC65:AC66)</f>
        <v>5</v>
      </c>
      <c r="AD64" s="509" t="n">
        <f aca="false">SUM(AD65:AD66)</f>
        <v>8</v>
      </c>
      <c r="AE64" s="509" t="n">
        <f aca="false">SUM(AE65:AE66)</f>
        <v>4</v>
      </c>
      <c r="AF64" s="509" t="n">
        <f aca="false">SUM(AF65:AF66)</f>
        <v>0</v>
      </c>
      <c r="AG64" s="510" t="n">
        <f aca="false">SUM(AG65:AG66)</f>
        <v>0</v>
      </c>
      <c r="AH64" s="444"/>
    </row>
    <row r="65" s="451" customFormat="true" ht="12" hidden="false" customHeight="true" outlineLevel="0" collapsed="false">
      <c r="A65" s="397"/>
      <c r="B65" s="465"/>
      <c r="C65" s="469"/>
      <c r="D65" s="529"/>
      <c r="E65" s="547" t="s">
        <v>475</v>
      </c>
      <c r="F65" s="555" t="n">
        <f aca="false">SUM(L65:AG65)</f>
        <v>16</v>
      </c>
      <c r="G65" s="556" t="n">
        <v>0</v>
      </c>
      <c r="H65" s="557" t="n">
        <v>0</v>
      </c>
      <c r="I65" s="557" t="n">
        <v>0</v>
      </c>
      <c r="J65" s="557" t="n">
        <v>0</v>
      </c>
      <c r="K65" s="558" t="n">
        <v>0</v>
      </c>
      <c r="L65" s="554" t="n">
        <f aca="false">SUM(G65:K65)</f>
        <v>0</v>
      </c>
      <c r="M65" s="557" t="n">
        <v>0</v>
      </c>
      <c r="N65" s="557" t="n">
        <v>0</v>
      </c>
      <c r="O65" s="557" t="n">
        <v>0</v>
      </c>
      <c r="P65" s="558" t="n">
        <v>0</v>
      </c>
      <c r="Q65" s="556" t="n">
        <v>0</v>
      </c>
      <c r="R65" s="557" t="n">
        <v>0</v>
      </c>
      <c r="S65" s="557" t="n">
        <v>0</v>
      </c>
      <c r="T65" s="557" t="n">
        <v>0</v>
      </c>
      <c r="U65" s="557" t="n">
        <v>0</v>
      </c>
      <c r="V65" s="557" t="n">
        <v>0</v>
      </c>
      <c r="W65" s="557" t="n">
        <v>2</v>
      </c>
      <c r="X65" s="557" t="n">
        <v>1</v>
      </c>
      <c r="Y65" s="557" t="n">
        <v>2</v>
      </c>
      <c r="Z65" s="557" t="n">
        <v>0</v>
      </c>
      <c r="AA65" s="557" t="n">
        <v>3</v>
      </c>
      <c r="AB65" s="557" t="n">
        <v>1</v>
      </c>
      <c r="AC65" s="557" t="n">
        <v>3</v>
      </c>
      <c r="AD65" s="557" t="n">
        <v>3</v>
      </c>
      <c r="AE65" s="557" t="n">
        <v>1</v>
      </c>
      <c r="AF65" s="557" t="n">
        <v>0</v>
      </c>
      <c r="AG65" s="558" t="n">
        <v>0</v>
      </c>
    </row>
    <row r="66" s="451" customFormat="true" ht="17.25" hidden="false" customHeight="true" outlineLevel="0" collapsed="false">
      <c r="A66" s="397"/>
      <c r="B66" s="465"/>
      <c r="C66" s="469"/>
      <c r="D66" s="529"/>
      <c r="E66" s="547" t="s">
        <v>476</v>
      </c>
      <c r="F66" s="555" t="n">
        <f aca="false">SUM(L66:AG66)</f>
        <v>12</v>
      </c>
      <c r="G66" s="556" t="n">
        <v>0</v>
      </c>
      <c r="H66" s="557" t="n">
        <v>0</v>
      </c>
      <c r="I66" s="557" t="n">
        <v>0</v>
      </c>
      <c r="J66" s="557" t="n">
        <v>0</v>
      </c>
      <c r="K66" s="558" t="n">
        <v>0</v>
      </c>
      <c r="L66" s="554" t="n">
        <f aca="false">SUM(G66:K66)</f>
        <v>0</v>
      </c>
      <c r="M66" s="557" t="n">
        <v>0</v>
      </c>
      <c r="N66" s="557" t="n">
        <v>0</v>
      </c>
      <c r="O66" s="557" t="n">
        <v>0</v>
      </c>
      <c r="P66" s="558" t="n">
        <v>0</v>
      </c>
      <c r="Q66" s="556" t="n">
        <v>0</v>
      </c>
      <c r="R66" s="557" t="n">
        <v>0</v>
      </c>
      <c r="S66" s="557" t="n">
        <v>1</v>
      </c>
      <c r="T66" s="557" t="n">
        <v>0</v>
      </c>
      <c r="U66" s="557" t="n">
        <v>0</v>
      </c>
      <c r="V66" s="557" t="n">
        <v>0</v>
      </c>
      <c r="W66" s="557" t="n">
        <v>0</v>
      </c>
      <c r="X66" s="557" t="n">
        <v>0</v>
      </c>
      <c r="Y66" s="557" t="n">
        <v>0</v>
      </c>
      <c r="Z66" s="557" t="n">
        <v>0</v>
      </c>
      <c r="AA66" s="557" t="n">
        <v>0</v>
      </c>
      <c r="AB66" s="557" t="n">
        <v>1</v>
      </c>
      <c r="AC66" s="557" t="n">
        <v>2</v>
      </c>
      <c r="AD66" s="557" t="n">
        <v>5</v>
      </c>
      <c r="AE66" s="557" t="n">
        <v>3</v>
      </c>
      <c r="AF66" s="557" t="n">
        <v>0</v>
      </c>
      <c r="AG66" s="558" t="n">
        <v>0</v>
      </c>
    </row>
    <row r="67" s="451" customFormat="true" ht="12" hidden="false" customHeight="true" outlineLevel="0" collapsed="false">
      <c r="A67" s="397" t="s">
        <v>452</v>
      </c>
      <c r="B67" s="465"/>
      <c r="C67" s="470" t="s">
        <v>376</v>
      </c>
      <c r="D67" s="338"/>
      <c r="E67" s="547" t="s">
        <v>7</v>
      </c>
      <c r="F67" s="504" t="n">
        <f aca="false">SUM(L67:AG67)</f>
        <v>139</v>
      </c>
      <c r="G67" s="508" t="n">
        <f aca="false">SUM(G68:G69)</f>
        <v>0</v>
      </c>
      <c r="H67" s="509" t="n">
        <f aca="false">SUM(H68:H69)</f>
        <v>0</v>
      </c>
      <c r="I67" s="509" t="n">
        <f aca="false">SUM(I68:I69)</f>
        <v>1</v>
      </c>
      <c r="J67" s="509" t="n">
        <f aca="false">SUM(J68:J69)</f>
        <v>0</v>
      </c>
      <c r="K67" s="510" t="n">
        <f aca="false">SUM(K68:K69)</f>
        <v>0</v>
      </c>
      <c r="L67" s="554" t="n">
        <f aca="false">SUM(L68:L69)</f>
        <v>1</v>
      </c>
      <c r="M67" s="509" t="n">
        <f aca="false">SUM(M68:M69)</f>
        <v>0</v>
      </c>
      <c r="N67" s="509" t="n">
        <f aca="false">SUM(N68:N69)</f>
        <v>0</v>
      </c>
      <c r="O67" s="509" t="n">
        <f aca="false">SUM(O68:O69)</f>
        <v>0</v>
      </c>
      <c r="P67" s="510" t="n">
        <f aca="false">SUM(P68:P69)</f>
        <v>0</v>
      </c>
      <c r="Q67" s="508" t="n">
        <f aca="false">SUM(Q68:Q69)</f>
        <v>0</v>
      </c>
      <c r="R67" s="509" t="n">
        <f aca="false">SUM(R68:R69)</f>
        <v>0</v>
      </c>
      <c r="S67" s="509" t="n">
        <f aca="false">SUM(S68:S69)</f>
        <v>0</v>
      </c>
      <c r="T67" s="509" t="n">
        <f aca="false">SUM(T68:T69)</f>
        <v>0</v>
      </c>
      <c r="U67" s="509" t="n">
        <f aca="false">SUM(U68:U69)</f>
        <v>0</v>
      </c>
      <c r="V67" s="509" t="n">
        <f aca="false">SUM(V68:V69)</f>
        <v>1</v>
      </c>
      <c r="W67" s="509" t="n">
        <f aca="false">SUM(W68:W69)</f>
        <v>0</v>
      </c>
      <c r="X67" s="509" t="n">
        <f aca="false">SUM(X68:X69)</f>
        <v>3</v>
      </c>
      <c r="Y67" s="509" t="n">
        <f aca="false">SUM(Y68:Y69)</f>
        <v>1</v>
      </c>
      <c r="Z67" s="509" t="n">
        <f aca="false">SUM(Z68:Z69)</f>
        <v>5</v>
      </c>
      <c r="AA67" s="509" t="n">
        <f aca="false">SUM(AA68:AA69)</f>
        <v>7</v>
      </c>
      <c r="AB67" s="509" t="n">
        <f aca="false">SUM(AB68:AB69)</f>
        <v>18</v>
      </c>
      <c r="AC67" s="509" t="n">
        <f aca="false">SUM(AC68:AC69)</f>
        <v>32</v>
      </c>
      <c r="AD67" s="509" t="n">
        <f aca="false">SUM(AD68:AD69)</f>
        <v>39</v>
      </c>
      <c r="AE67" s="509" t="n">
        <f aca="false">SUM(AE68:AE69)</f>
        <v>24</v>
      </c>
      <c r="AF67" s="509" t="n">
        <f aca="false">SUM(AF68:AF69)</f>
        <v>8</v>
      </c>
      <c r="AG67" s="510" t="n">
        <f aca="false">SUM(AG68:AG69)</f>
        <v>0</v>
      </c>
      <c r="AH67" s="444"/>
    </row>
    <row r="68" s="451" customFormat="true" ht="12" hidden="false" customHeight="true" outlineLevel="0" collapsed="false">
      <c r="A68" s="397"/>
      <c r="B68" s="465"/>
      <c r="C68" s="470"/>
      <c r="D68" s="529"/>
      <c r="E68" s="547" t="s">
        <v>475</v>
      </c>
      <c r="F68" s="555" t="n">
        <f aca="false">SUM(L68:AG68)</f>
        <v>55</v>
      </c>
      <c r="G68" s="556" t="n">
        <v>0</v>
      </c>
      <c r="H68" s="557" t="n">
        <v>0</v>
      </c>
      <c r="I68" s="557" t="n">
        <v>0</v>
      </c>
      <c r="J68" s="557" t="n">
        <v>0</v>
      </c>
      <c r="K68" s="558" t="n">
        <v>0</v>
      </c>
      <c r="L68" s="554" t="n">
        <f aca="false">SUM(G68:K68)</f>
        <v>0</v>
      </c>
      <c r="M68" s="557" t="n">
        <v>0</v>
      </c>
      <c r="N68" s="557" t="n">
        <v>0</v>
      </c>
      <c r="O68" s="557" t="n">
        <v>0</v>
      </c>
      <c r="P68" s="558" t="n">
        <v>0</v>
      </c>
      <c r="Q68" s="556" t="n">
        <v>0</v>
      </c>
      <c r="R68" s="557" t="n">
        <v>0</v>
      </c>
      <c r="S68" s="557" t="n">
        <v>0</v>
      </c>
      <c r="T68" s="557" t="n">
        <v>0</v>
      </c>
      <c r="U68" s="557" t="n">
        <v>0</v>
      </c>
      <c r="V68" s="557" t="n">
        <v>1</v>
      </c>
      <c r="W68" s="557" t="n">
        <v>0</v>
      </c>
      <c r="X68" s="557" t="n">
        <v>2</v>
      </c>
      <c r="Y68" s="557" t="n">
        <v>1</v>
      </c>
      <c r="Z68" s="557" t="n">
        <v>3</v>
      </c>
      <c r="AA68" s="557" t="n">
        <v>5</v>
      </c>
      <c r="AB68" s="557" t="n">
        <v>8</v>
      </c>
      <c r="AC68" s="557" t="n">
        <v>14</v>
      </c>
      <c r="AD68" s="557" t="n">
        <v>13</v>
      </c>
      <c r="AE68" s="557" t="n">
        <v>6</v>
      </c>
      <c r="AF68" s="557" t="n">
        <v>2</v>
      </c>
      <c r="AG68" s="558" t="n">
        <v>0</v>
      </c>
    </row>
    <row r="69" s="451" customFormat="true" ht="17.25" hidden="false" customHeight="true" outlineLevel="0" collapsed="false">
      <c r="A69" s="397"/>
      <c r="B69" s="465"/>
      <c r="C69" s="470"/>
      <c r="D69" s="529"/>
      <c r="E69" s="547" t="s">
        <v>476</v>
      </c>
      <c r="F69" s="555" t="n">
        <f aca="false">SUM(L69:AG69)</f>
        <v>84</v>
      </c>
      <c r="G69" s="556" t="n">
        <v>0</v>
      </c>
      <c r="H69" s="557" t="n">
        <v>0</v>
      </c>
      <c r="I69" s="557" t="n">
        <v>1</v>
      </c>
      <c r="J69" s="557" t="n">
        <v>0</v>
      </c>
      <c r="K69" s="558" t="n">
        <v>0</v>
      </c>
      <c r="L69" s="554" t="n">
        <f aca="false">SUM(G69:K69)</f>
        <v>1</v>
      </c>
      <c r="M69" s="557" t="n">
        <v>0</v>
      </c>
      <c r="N69" s="557" t="n">
        <v>0</v>
      </c>
      <c r="O69" s="557" t="n">
        <v>0</v>
      </c>
      <c r="P69" s="558" t="n">
        <v>0</v>
      </c>
      <c r="Q69" s="556" t="n">
        <v>0</v>
      </c>
      <c r="R69" s="557" t="n">
        <v>0</v>
      </c>
      <c r="S69" s="557" t="n">
        <v>0</v>
      </c>
      <c r="T69" s="557" t="n">
        <v>0</v>
      </c>
      <c r="U69" s="557" t="n">
        <v>0</v>
      </c>
      <c r="V69" s="557" t="n">
        <v>0</v>
      </c>
      <c r="W69" s="557" t="n">
        <v>0</v>
      </c>
      <c r="X69" s="557" t="n">
        <v>1</v>
      </c>
      <c r="Y69" s="557" t="n">
        <v>0</v>
      </c>
      <c r="Z69" s="557" t="n">
        <v>2</v>
      </c>
      <c r="AA69" s="557" t="n">
        <v>2</v>
      </c>
      <c r="AB69" s="557" t="n">
        <v>10</v>
      </c>
      <c r="AC69" s="557" t="n">
        <v>18</v>
      </c>
      <c r="AD69" s="557" t="n">
        <v>26</v>
      </c>
      <c r="AE69" s="557" t="n">
        <v>18</v>
      </c>
      <c r="AF69" s="557" t="n">
        <v>6</v>
      </c>
      <c r="AG69" s="558" t="n">
        <v>0</v>
      </c>
    </row>
    <row r="70" s="451" customFormat="true" ht="12" hidden="false" customHeight="true" outlineLevel="0" collapsed="false">
      <c r="A70" s="397" t="s">
        <v>453</v>
      </c>
      <c r="B70" s="507" t="s">
        <v>151</v>
      </c>
      <c r="C70" s="507"/>
      <c r="D70" s="338"/>
      <c r="E70" s="547" t="s">
        <v>7</v>
      </c>
      <c r="F70" s="504" t="n">
        <f aca="false">SUM(L70:AG70)</f>
        <v>156</v>
      </c>
      <c r="G70" s="508" t="n">
        <f aca="false">SUM(G71:G72)</f>
        <v>0</v>
      </c>
      <c r="H70" s="509" t="n">
        <f aca="false">SUM(H71:H72)</f>
        <v>0</v>
      </c>
      <c r="I70" s="509" t="n">
        <f aca="false">SUM(I71:I72)</f>
        <v>0</v>
      </c>
      <c r="J70" s="509" t="n">
        <f aca="false">SUM(J71:J72)</f>
        <v>0</v>
      </c>
      <c r="K70" s="510" t="n">
        <f aca="false">SUM(K71:K72)</f>
        <v>0</v>
      </c>
      <c r="L70" s="554" t="n">
        <f aca="false">SUM(L71:L72)</f>
        <v>0</v>
      </c>
      <c r="M70" s="509" t="n">
        <f aca="false">SUM(M71:M72)</f>
        <v>0</v>
      </c>
      <c r="N70" s="509" t="n">
        <f aca="false">SUM(N71:N72)</f>
        <v>1</v>
      </c>
      <c r="O70" s="509" t="n">
        <f aca="false">SUM(O71:O72)</f>
        <v>0</v>
      </c>
      <c r="P70" s="510" t="n">
        <f aca="false">SUM(P71:P72)</f>
        <v>0</v>
      </c>
      <c r="Q70" s="508" t="n">
        <f aca="false">SUM(Q71:Q72)</f>
        <v>0</v>
      </c>
      <c r="R70" s="509" t="n">
        <f aca="false">SUM(R71:R72)</f>
        <v>1</v>
      </c>
      <c r="S70" s="509" t="n">
        <f aca="false">SUM(S71:S72)</f>
        <v>1</v>
      </c>
      <c r="T70" s="509" t="n">
        <f aca="false">SUM(T71:T72)</f>
        <v>2</v>
      </c>
      <c r="U70" s="509" t="n">
        <f aca="false">SUM(U71:U72)</f>
        <v>0</v>
      </c>
      <c r="V70" s="509" t="n">
        <f aca="false">SUM(V71:V72)</f>
        <v>1</v>
      </c>
      <c r="W70" s="509" t="n">
        <f aca="false">SUM(W71:W72)</f>
        <v>3</v>
      </c>
      <c r="X70" s="509" t="n">
        <f aca="false">SUM(X71:X72)</f>
        <v>6</v>
      </c>
      <c r="Y70" s="509" t="n">
        <f aca="false">SUM(Y71:Y72)</f>
        <v>10</v>
      </c>
      <c r="Z70" s="509" t="n">
        <f aca="false">SUM(Z71:Z72)</f>
        <v>9</v>
      </c>
      <c r="AA70" s="509" t="n">
        <f aca="false">SUM(AA71:AA72)</f>
        <v>15</v>
      </c>
      <c r="AB70" s="509" t="n">
        <f aca="false">SUM(AB71:AB72)</f>
        <v>31</v>
      </c>
      <c r="AC70" s="509" t="n">
        <f aca="false">SUM(AC71:AC72)</f>
        <v>28</v>
      </c>
      <c r="AD70" s="509" t="n">
        <f aca="false">SUM(AD71:AD72)</f>
        <v>29</v>
      </c>
      <c r="AE70" s="509" t="n">
        <f aca="false">SUM(AE71:AE72)</f>
        <v>16</v>
      </c>
      <c r="AF70" s="509" t="n">
        <f aca="false">SUM(AF71:AF72)</f>
        <v>3</v>
      </c>
      <c r="AG70" s="510" t="n">
        <f aca="false">SUM(AG71:AG72)</f>
        <v>0</v>
      </c>
    </row>
    <row r="71" s="451" customFormat="true" ht="12" hidden="false" customHeight="true" outlineLevel="0" collapsed="false">
      <c r="A71" s="397"/>
      <c r="B71" s="507"/>
      <c r="C71" s="507"/>
      <c r="D71" s="529"/>
      <c r="E71" s="547" t="s">
        <v>475</v>
      </c>
      <c r="F71" s="555" t="n">
        <f aca="false">SUM(L71:AG71)</f>
        <v>74</v>
      </c>
      <c r="G71" s="556" t="n">
        <v>0</v>
      </c>
      <c r="H71" s="557" t="n">
        <v>0</v>
      </c>
      <c r="I71" s="557" t="n">
        <v>0</v>
      </c>
      <c r="J71" s="557" t="n">
        <v>0</v>
      </c>
      <c r="K71" s="558" t="n">
        <v>0</v>
      </c>
      <c r="L71" s="554" t="n">
        <f aca="false">SUM(G71:K71)</f>
        <v>0</v>
      </c>
      <c r="M71" s="557" t="n">
        <v>0</v>
      </c>
      <c r="N71" s="557" t="n">
        <v>1</v>
      </c>
      <c r="O71" s="557" t="n">
        <v>0</v>
      </c>
      <c r="P71" s="558" t="n">
        <v>0</v>
      </c>
      <c r="Q71" s="556" t="n">
        <v>0</v>
      </c>
      <c r="R71" s="557" t="n">
        <v>1</v>
      </c>
      <c r="S71" s="557" t="n">
        <v>1</v>
      </c>
      <c r="T71" s="557" t="n">
        <v>1</v>
      </c>
      <c r="U71" s="557" t="n">
        <v>0</v>
      </c>
      <c r="V71" s="557" t="n">
        <v>0</v>
      </c>
      <c r="W71" s="557" t="n">
        <v>2</v>
      </c>
      <c r="X71" s="557" t="n">
        <v>2</v>
      </c>
      <c r="Y71" s="557" t="n">
        <v>8</v>
      </c>
      <c r="Z71" s="557" t="n">
        <v>7</v>
      </c>
      <c r="AA71" s="557" t="n">
        <v>11</v>
      </c>
      <c r="AB71" s="557" t="n">
        <v>15</v>
      </c>
      <c r="AC71" s="557" t="n">
        <v>11</v>
      </c>
      <c r="AD71" s="557" t="n">
        <v>10</v>
      </c>
      <c r="AE71" s="557" t="n">
        <v>4</v>
      </c>
      <c r="AF71" s="557" t="n">
        <v>0</v>
      </c>
      <c r="AG71" s="558" t="n">
        <v>0</v>
      </c>
      <c r="AH71" s="531"/>
    </row>
    <row r="72" s="451" customFormat="true" ht="17.25" hidden="false" customHeight="true" outlineLevel="0" collapsed="false">
      <c r="A72" s="397"/>
      <c r="B72" s="507"/>
      <c r="C72" s="507"/>
      <c r="D72" s="529"/>
      <c r="E72" s="547" t="s">
        <v>476</v>
      </c>
      <c r="F72" s="555" t="n">
        <f aca="false">SUM(L72:AG72)</f>
        <v>82</v>
      </c>
      <c r="G72" s="556" t="n">
        <v>0</v>
      </c>
      <c r="H72" s="557" t="n">
        <v>0</v>
      </c>
      <c r="I72" s="557" t="n">
        <v>0</v>
      </c>
      <c r="J72" s="557" t="n">
        <v>0</v>
      </c>
      <c r="K72" s="558" t="n">
        <v>0</v>
      </c>
      <c r="L72" s="554" t="n">
        <f aca="false">SUM(G72:K72)</f>
        <v>0</v>
      </c>
      <c r="M72" s="557" t="n">
        <v>0</v>
      </c>
      <c r="N72" s="557" t="n">
        <v>0</v>
      </c>
      <c r="O72" s="557" t="n">
        <v>0</v>
      </c>
      <c r="P72" s="558" t="n">
        <v>0</v>
      </c>
      <c r="Q72" s="556" t="n">
        <v>0</v>
      </c>
      <c r="R72" s="557" t="n">
        <v>0</v>
      </c>
      <c r="S72" s="557" t="n">
        <v>0</v>
      </c>
      <c r="T72" s="557" t="n">
        <v>1</v>
      </c>
      <c r="U72" s="557" t="n">
        <v>0</v>
      </c>
      <c r="V72" s="557" t="n">
        <v>1</v>
      </c>
      <c r="W72" s="557" t="n">
        <v>1</v>
      </c>
      <c r="X72" s="557" t="n">
        <v>4</v>
      </c>
      <c r="Y72" s="557" t="n">
        <v>2</v>
      </c>
      <c r="Z72" s="557" t="n">
        <v>2</v>
      </c>
      <c r="AA72" s="557" t="n">
        <v>4</v>
      </c>
      <c r="AB72" s="557" t="n">
        <v>16</v>
      </c>
      <c r="AC72" s="557" t="n">
        <v>17</v>
      </c>
      <c r="AD72" s="557" t="n">
        <v>19</v>
      </c>
      <c r="AE72" s="557" t="n">
        <v>12</v>
      </c>
      <c r="AF72" s="557" t="n">
        <v>3</v>
      </c>
      <c r="AG72" s="558" t="n">
        <v>0</v>
      </c>
      <c r="AH72" s="531"/>
    </row>
    <row r="73" s="451" customFormat="true" ht="12" hidden="false" customHeight="true" outlineLevel="0" collapsed="false">
      <c r="A73" s="397" t="s">
        <v>454</v>
      </c>
      <c r="B73" s="465" t="s">
        <v>477</v>
      </c>
      <c r="C73" s="470" t="s">
        <v>455</v>
      </c>
      <c r="D73" s="338"/>
      <c r="E73" s="547" t="s">
        <v>7</v>
      </c>
      <c r="F73" s="504" t="n">
        <f aca="false">SUM(L73:AG73)</f>
        <v>20</v>
      </c>
      <c r="G73" s="508" t="n">
        <f aca="false">SUM(G74:G75)</f>
        <v>0</v>
      </c>
      <c r="H73" s="509" t="n">
        <f aca="false">SUM(H74:H75)</f>
        <v>0</v>
      </c>
      <c r="I73" s="509" t="n">
        <f aca="false">SUM(I74:I75)</f>
        <v>0</v>
      </c>
      <c r="J73" s="509" t="n">
        <f aca="false">SUM(J74:J75)</f>
        <v>0</v>
      </c>
      <c r="K73" s="510" t="n">
        <f aca="false">SUM(K74:K75)</f>
        <v>0</v>
      </c>
      <c r="L73" s="554" t="n">
        <f aca="false">SUM(L74:L75)</f>
        <v>0</v>
      </c>
      <c r="M73" s="509" t="n">
        <f aca="false">SUM(M74:M75)</f>
        <v>0</v>
      </c>
      <c r="N73" s="509" t="n">
        <f aca="false">SUM(N74:N75)</f>
        <v>0</v>
      </c>
      <c r="O73" s="509" t="n">
        <f aca="false">SUM(O74:O75)</f>
        <v>0</v>
      </c>
      <c r="P73" s="510" t="n">
        <f aca="false">SUM(P74:P75)</f>
        <v>0</v>
      </c>
      <c r="Q73" s="508" t="n">
        <f aca="false">SUM(Q74:Q75)</f>
        <v>0</v>
      </c>
      <c r="R73" s="509" t="n">
        <f aca="false">SUM(R74:R75)</f>
        <v>0</v>
      </c>
      <c r="S73" s="509" t="n">
        <f aca="false">SUM(S74:S75)</f>
        <v>0</v>
      </c>
      <c r="T73" s="509" t="n">
        <f aca="false">SUM(T74:T75)</f>
        <v>1</v>
      </c>
      <c r="U73" s="509" t="n">
        <f aca="false">SUM(U74:U75)</f>
        <v>0</v>
      </c>
      <c r="V73" s="509" t="n">
        <f aca="false">SUM(V74:V75)</f>
        <v>1</v>
      </c>
      <c r="W73" s="509" t="n">
        <f aca="false">SUM(W74:W75)</f>
        <v>0</v>
      </c>
      <c r="X73" s="509" t="n">
        <f aca="false">SUM(X74:X75)</f>
        <v>3</v>
      </c>
      <c r="Y73" s="509" t="n">
        <f aca="false">SUM(Y74:Y75)</f>
        <v>3</v>
      </c>
      <c r="Z73" s="509" t="n">
        <f aca="false">SUM(Z74:Z75)</f>
        <v>2</v>
      </c>
      <c r="AA73" s="509" t="n">
        <f aca="false">SUM(AA74:AA75)</f>
        <v>2</v>
      </c>
      <c r="AB73" s="509" t="n">
        <f aca="false">SUM(AB74:AB75)</f>
        <v>3</v>
      </c>
      <c r="AC73" s="509" t="n">
        <f aca="false">SUM(AC74:AC75)</f>
        <v>3</v>
      </c>
      <c r="AD73" s="509" t="n">
        <f aca="false">SUM(AD74:AD75)</f>
        <v>2</v>
      </c>
      <c r="AE73" s="509" t="n">
        <f aca="false">SUM(AE74:AE75)</f>
        <v>0</v>
      </c>
      <c r="AF73" s="509" t="n">
        <f aca="false">SUM(AF74:AF75)</f>
        <v>0</v>
      </c>
      <c r="AG73" s="510" t="n">
        <f aca="false">SUM(AG74:AG75)</f>
        <v>0</v>
      </c>
    </row>
    <row r="74" s="451" customFormat="true" ht="12" hidden="false" customHeight="true" outlineLevel="0" collapsed="false">
      <c r="A74" s="397"/>
      <c r="B74" s="465"/>
      <c r="C74" s="470"/>
      <c r="D74" s="529"/>
      <c r="E74" s="547" t="s">
        <v>475</v>
      </c>
      <c r="F74" s="555" t="n">
        <f aca="false">SUM(L74:AG74)</f>
        <v>8</v>
      </c>
      <c r="G74" s="556" t="n">
        <v>0</v>
      </c>
      <c r="H74" s="557" t="n">
        <v>0</v>
      </c>
      <c r="I74" s="557" t="n">
        <v>0</v>
      </c>
      <c r="J74" s="557" t="n">
        <v>0</v>
      </c>
      <c r="K74" s="558" t="n">
        <v>0</v>
      </c>
      <c r="L74" s="554" t="n">
        <f aca="false">SUM(G74:K74)</f>
        <v>0</v>
      </c>
      <c r="M74" s="557" t="n">
        <v>0</v>
      </c>
      <c r="N74" s="557" t="n">
        <v>0</v>
      </c>
      <c r="O74" s="557" t="n">
        <v>0</v>
      </c>
      <c r="P74" s="558" t="n">
        <v>0</v>
      </c>
      <c r="Q74" s="556" t="n">
        <v>0</v>
      </c>
      <c r="R74" s="557" t="n">
        <v>0</v>
      </c>
      <c r="S74" s="557" t="n">
        <v>0</v>
      </c>
      <c r="T74" s="557" t="n">
        <v>1</v>
      </c>
      <c r="U74" s="557" t="n">
        <v>0</v>
      </c>
      <c r="V74" s="557" t="n">
        <v>0</v>
      </c>
      <c r="W74" s="557" t="n">
        <v>0</v>
      </c>
      <c r="X74" s="557" t="n">
        <v>1</v>
      </c>
      <c r="Y74" s="557" t="n">
        <v>3</v>
      </c>
      <c r="Z74" s="557" t="n">
        <v>1</v>
      </c>
      <c r="AA74" s="557" t="n">
        <v>1</v>
      </c>
      <c r="AB74" s="557" t="n">
        <v>1</v>
      </c>
      <c r="AC74" s="557" t="n">
        <v>0</v>
      </c>
      <c r="AD74" s="557" t="n">
        <v>0</v>
      </c>
      <c r="AE74" s="557" t="n">
        <v>0</v>
      </c>
      <c r="AF74" s="557" t="n">
        <v>0</v>
      </c>
      <c r="AG74" s="558" t="n">
        <v>0</v>
      </c>
    </row>
    <row r="75" s="451" customFormat="true" ht="17.25" hidden="false" customHeight="true" outlineLevel="0" collapsed="false">
      <c r="A75" s="397"/>
      <c r="B75" s="465"/>
      <c r="C75" s="470"/>
      <c r="D75" s="529"/>
      <c r="E75" s="547" t="s">
        <v>476</v>
      </c>
      <c r="F75" s="555" t="n">
        <f aca="false">SUM(L75:AG75)</f>
        <v>12</v>
      </c>
      <c r="G75" s="556" t="n">
        <v>0</v>
      </c>
      <c r="H75" s="557" t="n">
        <v>0</v>
      </c>
      <c r="I75" s="557" t="n">
        <v>0</v>
      </c>
      <c r="J75" s="557" t="n">
        <v>0</v>
      </c>
      <c r="K75" s="558" t="n">
        <v>0</v>
      </c>
      <c r="L75" s="554" t="n">
        <f aca="false">SUM(G75:K75)</f>
        <v>0</v>
      </c>
      <c r="M75" s="557" t="n">
        <v>0</v>
      </c>
      <c r="N75" s="557" t="n">
        <v>0</v>
      </c>
      <c r="O75" s="557" t="n">
        <v>0</v>
      </c>
      <c r="P75" s="558" t="n">
        <v>0</v>
      </c>
      <c r="Q75" s="556" t="n">
        <v>0</v>
      </c>
      <c r="R75" s="557" t="n">
        <v>0</v>
      </c>
      <c r="S75" s="557" t="n">
        <v>0</v>
      </c>
      <c r="T75" s="557" t="n">
        <v>0</v>
      </c>
      <c r="U75" s="557" t="n">
        <v>0</v>
      </c>
      <c r="V75" s="557" t="n">
        <v>1</v>
      </c>
      <c r="W75" s="557" t="n">
        <v>0</v>
      </c>
      <c r="X75" s="557" t="n">
        <v>2</v>
      </c>
      <c r="Y75" s="557" t="n">
        <v>0</v>
      </c>
      <c r="Z75" s="557" t="n">
        <v>1</v>
      </c>
      <c r="AA75" s="557" t="n">
        <v>1</v>
      </c>
      <c r="AB75" s="557" t="n">
        <v>2</v>
      </c>
      <c r="AC75" s="557" t="n">
        <v>3</v>
      </c>
      <c r="AD75" s="557" t="n">
        <v>2</v>
      </c>
      <c r="AE75" s="557" t="n">
        <v>0</v>
      </c>
      <c r="AF75" s="557" t="n">
        <v>0</v>
      </c>
      <c r="AG75" s="558" t="n">
        <v>0</v>
      </c>
    </row>
    <row r="76" s="451" customFormat="true" ht="12" hidden="false" customHeight="true" outlineLevel="0" collapsed="false">
      <c r="A76" s="397" t="s">
        <v>456</v>
      </c>
      <c r="B76" s="465"/>
      <c r="C76" s="470" t="s">
        <v>457</v>
      </c>
      <c r="D76" s="338"/>
      <c r="E76" s="547" t="s">
        <v>7</v>
      </c>
      <c r="F76" s="504" t="n">
        <f aca="false">SUM(L76:AG76)</f>
        <v>48</v>
      </c>
      <c r="G76" s="508" t="n">
        <f aca="false">SUM(G77:G78)</f>
        <v>0</v>
      </c>
      <c r="H76" s="509" t="n">
        <f aca="false">SUM(H77:H78)</f>
        <v>0</v>
      </c>
      <c r="I76" s="509" t="n">
        <f aca="false">SUM(I77:I78)</f>
        <v>0</v>
      </c>
      <c r="J76" s="509" t="n">
        <f aca="false">SUM(J77:J78)</f>
        <v>0</v>
      </c>
      <c r="K76" s="510" t="n">
        <f aca="false">SUM(K77:K78)</f>
        <v>0</v>
      </c>
      <c r="L76" s="554" t="n">
        <f aca="false">SUM(L77:L78)</f>
        <v>0</v>
      </c>
      <c r="M76" s="509" t="n">
        <f aca="false">SUM(M77:M78)</f>
        <v>0</v>
      </c>
      <c r="N76" s="509" t="n">
        <f aca="false">SUM(N77:N78)</f>
        <v>0</v>
      </c>
      <c r="O76" s="509" t="n">
        <f aca="false">SUM(O77:O78)</f>
        <v>0</v>
      </c>
      <c r="P76" s="510" t="n">
        <f aca="false">SUM(P77:P78)</f>
        <v>0</v>
      </c>
      <c r="Q76" s="508" t="n">
        <f aca="false">SUM(Q77:Q78)</f>
        <v>0</v>
      </c>
      <c r="R76" s="509" t="n">
        <f aca="false">SUM(R77:R78)</f>
        <v>1</v>
      </c>
      <c r="S76" s="509" t="n">
        <f aca="false">SUM(S77:S78)</f>
        <v>1</v>
      </c>
      <c r="T76" s="509" t="n">
        <f aca="false">SUM(T77:T78)</f>
        <v>1</v>
      </c>
      <c r="U76" s="509" t="n">
        <f aca="false">SUM(U77:U78)</f>
        <v>0</v>
      </c>
      <c r="V76" s="509" t="n">
        <f aca="false">SUM(V77:V78)</f>
        <v>0</v>
      </c>
      <c r="W76" s="509" t="n">
        <f aca="false">SUM(W77:W78)</f>
        <v>2</v>
      </c>
      <c r="X76" s="509" t="n">
        <f aca="false">SUM(X77:X78)</f>
        <v>3</v>
      </c>
      <c r="Y76" s="509" t="n">
        <f aca="false">SUM(Y77:Y78)</f>
        <v>6</v>
      </c>
      <c r="Z76" s="509" t="n">
        <f aca="false">SUM(Z77:Z78)</f>
        <v>5</v>
      </c>
      <c r="AA76" s="509" t="n">
        <f aca="false">SUM(AA77:AA78)</f>
        <v>2</v>
      </c>
      <c r="AB76" s="509" t="n">
        <f aca="false">SUM(AB77:AB78)</f>
        <v>10</v>
      </c>
      <c r="AC76" s="509" t="n">
        <f aca="false">SUM(AC77:AC78)</f>
        <v>7</v>
      </c>
      <c r="AD76" s="509" t="n">
        <f aca="false">SUM(AD77:AD78)</f>
        <v>8</v>
      </c>
      <c r="AE76" s="509" t="n">
        <f aca="false">SUM(AE77:AE78)</f>
        <v>2</v>
      </c>
      <c r="AF76" s="509" t="n">
        <f aca="false">SUM(AF77:AF78)</f>
        <v>0</v>
      </c>
      <c r="AG76" s="510" t="n">
        <f aca="false">SUM(AG77:AG78)</f>
        <v>0</v>
      </c>
    </row>
    <row r="77" s="451" customFormat="true" ht="12" hidden="false" customHeight="true" outlineLevel="0" collapsed="false">
      <c r="A77" s="397"/>
      <c r="B77" s="465"/>
      <c r="C77" s="470"/>
      <c r="D77" s="529"/>
      <c r="E77" s="547" t="s">
        <v>475</v>
      </c>
      <c r="F77" s="555" t="n">
        <f aca="false">SUM(L77:AG77)</f>
        <v>27</v>
      </c>
      <c r="G77" s="556" t="n">
        <v>0</v>
      </c>
      <c r="H77" s="557" t="n">
        <v>0</v>
      </c>
      <c r="I77" s="557" t="n">
        <v>0</v>
      </c>
      <c r="J77" s="557" t="n">
        <v>0</v>
      </c>
      <c r="K77" s="558" t="n">
        <v>0</v>
      </c>
      <c r="L77" s="554" t="n">
        <f aca="false">SUM(G77:K77)</f>
        <v>0</v>
      </c>
      <c r="M77" s="557" t="n">
        <v>0</v>
      </c>
      <c r="N77" s="557" t="n">
        <v>0</v>
      </c>
      <c r="O77" s="557" t="n">
        <v>0</v>
      </c>
      <c r="P77" s="558" t="n">
        <v>0</v>
      </c>
      <c r="Q77" s="556" t="n">
        <v>0</v>
      </c>
      <c r="R77" s="557" t="n">
        <v>1</v>
      </c>
      <c r="S77" s="557" t="n">
        <v>1</v>
      </c>
      <c r="T77" s="557" t="n">
        <v>0</v>
      </c>
      <c r="U77" s="557" t="n">
        <v>0</v>
      </c>
      <c r="V77" s="557" t="n">
        <v>0</v>
      </c>
      <c r="W77" s="557" t="n">
        <v>1</v>
      </c>
      <c r="X77" s="557" t="n">
        <v>1</v>
      </c>
      <c r="Y77" s="557" t="n">
        <v>4</v>
      </c>
      <c r="Z77" s="557" t="n">
        <v>4</v>
      </c>
      <c r="AA77" s="557" t="n">
        <v>2</v>
      </c>
      <c r="AB77" s="557" t="n">
        <v>5</v>
      </c>
      <c r="AC77" s="557" t="n">
        <v>4</v>
      </c>
      <c r="AD77" s="557" t="n">
        <v>3</v>
      </c>
      <c r="AE77" s="557" t="n">
        <v>1</v>
      </c>
      <c r="AF77" s="557" t="n">
        <v>0</v>
      </c>
      <c r="AG77" s="558" t="n">
        <v>0</v>
      </c>
    </row>
    <row r="78" s="451" customFormat="true" ht="17.25" hidden="false" customHeight="true" outlineLevel="0" collapsed="false">
      <c r="A78" s="397"/>
      <c r="B78" s="465"/>
      <c r="C78" s="470"/>
      <c r="D78" s="529"/>
      <c r="E78" s="547" t="s">
        <v>476</v>
      </c>
      <c r="F78" s="555" t="n">
        <f aca="false">SUM(L78:AG78)</f>
        <v>21</v>
      </c>
      <c r="G78" s="556" t="n">
        <v>0</v>
      </c>
      <c r="H78" s="557" t="n">
        <v>0</v>
      </c>
      <c r="I78" s="557" t="n">
        <v>0</v>
      </c>
      <c r="J78" s="557" t="n">
        <v>0</v>
      </c>
      <c r="K78" s="558" t="n">
        <v>0</v>
      </c>
      <c r="L78" s="554" t="n">
        <f aca="false">SUM(G78:K78)</f>
        <v>0</v>
      </c>
      <c r="M78" s="557" t="n">
        <v>0</v>
      </c>
      <c r="N78" s="557" t="n">
        <v>0</v>
      </c>
      <c r="O78" s="557" t="n">
        <v>0</v>
      </c>
      <c r="P78" s="558" t="n">
        <v>0</v>
      </c>
      <c r="Q78" s="556" t="n">
        <v>0</v>
      </c>
      <c r="R78" s="557" t="n">
        <v>0</v>
      </c>
      <c r="S78" s="557" t="n">
        <v>0</v>
      </c>
      <c r="T78" s="557" t="n">
        <v>1</v>
      </c>
      <c r="U78" s="557" t="n">
        <v>0</v>
      </c>
      <c r="V78" s="557" t="n">
        <v>0</v>
      </c>
      <c r="W78" s="557" t="n">
        <v>1</v>
      </c>
      <c r="X78" s="557" t="n">
        <v>2</v>
      </c>
      <c r="Y78" s="557" t="n">
        <v>2</v>
      </c>
      <c r="Z78" s="557" t="n">
        <v>1</v>
      </c>
      <c r="AA78" s="557" t="n">
        <v>0</v>
      </c>
      <c r="AB78" s="557" t="n">
        <v>5</v>
      </c>
      <c r="AC78" s="557" t="n">
        <v>3</v>
      </c>
      <c r="AD78" s="557" t="n">
        <v>5</v>
      </c>
      <c r="AE78" s="557" t="n">
        <v>1</v>
      </c>
      <c r="AF78" s="557" t="n">
        <v>0</v>
      </c>
      <c r="AG78" s="558" t="n">
        <v>0</v>
      </c>
    </row>
    <row r="79" s="451" customFormat="true" ht="12" hidden="false" customHeight="true" outlineLevel="0" collapsed="false">
      <c r="A79" s="397" t="s">
        <v>458</v>
      </c>
      <c r="B79" s="465"/>
      <c r="C79" s="470" t="s">
        <v>378</v>
      </c>
      <c r="D79" s="338"/>
      <c r="E79" s="547" t="s">
        <v>7</v>
      </c>
      <c r="F79" s="504" t="n">
        <f aca="false">SUM(L79:AG79)</f>
        <v>86</v>
      </c>
      <c r="G79" s="508" t="n">
        <f aca="false">SUM(G80:G81)</f>
        <v>0</v>
      </c>
      <c r="H79" s="509" t="n">
        <f aca="false">SUM(H80:H81)</f>
        <v>0</v>
      </c>
      <c r="I79" s="509" t="n">
        <f aca="false">SUM(I80:I81)</f>
        <v>0</v>
      </c>
      <c r="J79" s="509" t="n">
        <f aca="false">SUM(J80:J81)</f>
        <v>0</v>
      </c>
      <c r="K79" s="510" t="n">
        <f aca="false">SUM(K80:K81)</f>
        <v>0</v>
      </c>
      <c r="L79" s="554" t="n">
        <f aca="false">SUM(L80:L81)</f>
        <v>0</v>
      </c>
      <c r="M79" s="509" t="n">
        <f aca="false">SUM(M80:M81)</f>
        <v>0</v>
      </c>
      <c r="N79" s="509" t="n">
        <f aca="false">SUM(N80:N81)</f>
        <v>0</v>
      </c>
      <c r="O79" s="509" t="n">
        <f aca="false">SUM(O80:O81)</f>
        <v>0</v>
      </c>
      <c r="P79" s="510" t="n">
        <f aca="false">SUM(P80:P81)</f>
        <v>0</v>
      </c>
      <c r="Q79" s="508" t="n">
        <f aca="false">SUM(Q80:Q81)</f>
        <v>0</v>
      </c>
      <c r="R79" s="509" t="n">
        <f aca="false">SUM(R80:R81)</f>
        <v>0</v>
      </c>
      <c r="S79" s="509" t="n">
        <f aca="false">SUM(S80:S81)</f>
        <v>0</v>
      </c>
      <c r="T79" s="509" t="n">
        <f aca="false">SUM(T80:T81)</f>
        <v>0</v>
      </c>
      <c r="U79" s="509" t="n">
        <f aca="false">SUM(U80:U81)</f>
        <v>0</v>
      </c>
      <c r="V79" s="509" t="n">
        <f aca="false">SUM(V80:V81)</f>
        <v>0</v>
      </c>
      <c r="W79" s="509" t="n">
        <f aca="false">SUM(W80:W81)</f>
        <v>1</v>
      </c>
      <c r="X79" s="509" t="n">
        <f aca="false">SUM(X80:X81)</f>
        <v>0</v>
      </c>
      <c r="Y79" s="509" t="n">
        <f aca="false">SUM(Y80:Y81)</f>
        <v>1</v>
      </c>
      <c r="Z79" s="509" t="n">
        <f aca="false">SUM(Z80:Z81)</f>
        <v>2</v>
      </c>
      <c r="AA79" s="509" t="n">
        <f aca="false">SUM(AA80:AA81)</f>
        <v>10</v>
      </c>
      <c r="AB79" s="509" t="n">
        <f aca="false">SUM(AB80:AB81)</f>
        <v>18</v>
      </c>
      <c r="AC79" s="509" t="n">
        <f aca="false">SUM(AC80:AC81)</f>
        <v>18</v>
      </c>
      <c r="AD79" s="509" t="n">
        <f aca="false">SUM(AD80:AD81)</f>
        <v>19</v>
      </c>
      <c r="AE79" s="509" t="n">
        <f aca="false">SUM(AE80:AE81)</f>
        <v>14</v>
      </c>
      <c r="AF79" s="509" t="n">
        <f aca="false">SUM(AF80:AF81)</f>
        <v>3</v>
      </c>
      <c r="AG79" s="510" t="n">
        <f aca="false">SUM(AG80:AG81)</f>
        <v>0</v>
      </c>
    </row>
    <row r="80" s="451" customFormat="true" ht="12" hidden="false" customHeight="true" outlineLevel="0" collapsed="false">
      <c r="A80" s="397"/>
      <c r="B80" s="465"/>
      <c r="C80" s="470"/>
      <c r="D80" s="529"/>
      <c r="E80" s="547" t="s">
        <v>475</v>
      </c>
      <c r="F80" s="555" t="n">
        <f aca="false">SUM(L80:AG80)</f>
        <v>38</v>
      </c>
      <c r="G80" s="556" t="n">
        <v>0</v>
      </c>
      <c r="H80" s="557" t="n">
        <v>0</v>
      </c>
      <c r="I80" s="557" t="n">
        <v>0</v>
      </c>
      <c r="J80" s="557" t="n">
        <v>0</v>
      </c>
      <c r="K80" s="558" t="n">
        <v>0</v>
      </c>
      <c r="L80" s="554" t="n">
        <f aca="false">SUM(G80:K80)</f>
        <v>0</v>
      </c>
      <c r="M80" s="557" t="n">
        <v>0</v>
      </c>
      <c r="N80" s="557" t="n">
        <v>0</v>
      </c>
      <c r="O80" s="557" t="n">
        <v>0</v>
      </c>
      <c r="P80" s="558" t="n">
        <v>0</v>
      </c>
      <c r="Q80" s="556" t="n">
        <v>0</v>
      </c>
      <c r="R80" s="557" t="n">
        <v>0</v>
      </c>
      <c r="S80" s="557" t="n">
        <v>0</v>
      </c>
      <c r="T80" s="557" t="n">
        <v>0</v>
      </c>
      <c r="U80" s="557" t="n">
        <v>0</v>
      </c>
      <c r="V80" s="557" t="n">
        <v>0</v>
      </c>
      <c r="W80" s="557" t="n">
        <v>1</v>
      </c>
      <c r="X80" s="557" t="n">
        <v>0</v>
      </c>
      <c r="Y80" s="557" t="n">
        <v>1</v>
      </c>
      <c r="Z80" s="557" t="n">
        <v>2</v>
      </c>
      <c r="AA80" s="557" t="n">
        <v>8</v>
      </c>
      <c r="AB80" s="557" t="n">
        <v>9</v>
      </c>
      <c r="AC80" s="557" t="n">
        <v>7</v>
      </c>
      <c r="AD80" s="557" t="n">
        <v>7</v>
      </c>
      <c r="AE80" s="557" t="n">
        <v>3</v>
      </c>
      <c r="AF80" s="557" t="n">
        <v>0</v>
      </c>
      <c r="AG80" s="558" t="n">
        <v>0</v>
      </c>
    </row>
    <row r="81" s="451" customFormat="true" ht="17.25" hidden="false" customHeight="true" outlineLevel="0" collapsed="false">
      <c r="A81" s="397"/>
      <c r="B81" s="465"/>
      <c r="C81" s="470"/>
      <c r="D81" s="529"/>
      <c r="E81" s="547" t="s">
        <v>476</v>
      </c>
      <c r="F81" s="555" t="n">
        <f aca="false">SUM(L81:AG81)</f>
        <v>48</v>
      </c>
      <c r="G81" s="556" t="n">
        <v>0</v>
      </c>
      <c r="H81" s="557" t="n">
        <v>0</v>
      </c>
      <c r="I81" s="557" t="n">
        <v>0</v>
      </c>
      <c r="J81" s="557" t="n">
        <v>0</v>
      </c>
      <c r="K81" s="558" t="n">
        <v>0</v>
      </c>
      <c r="L81" s="554" t="n">
        <f aca="false">SUM(G81:K81)</f>
        <v>0</v>
      </c>
      <c r="M81" s="557" t="n">
        <v>0</v>
      </c>
      <c r="N81" s="557" t="n">
        <v>0</v>
      </c>
      <c r="O81" s="557" t="n">
        <v>0</v>
      </c>
      <c r="P81" s="558" t="n">
        <v>0</v>
      </c>
      <c r="Q81" s="556" t="n">
        <v>0</v>
      </c>
      <c r="R81" s="557" t="n">
        <v>0</v>
      </c>
      <c r="S81" s="557" t="n">
        <v>0</v>
      </c>
      <c r="T81" s="557" t="n">
        <v>0</v>
      </c>
      <c r="U81" s="557" t="n">
        <v>0</v>
      </c>
      <c r="V81" s="557" t="n">
        <v>0</v>
      </c>
      <c r="W81" s="557" t="n">
        <v>0</v>
      </c>
      <c r="X81" s="557" t="n">
        <v>0</v>
      </c>
      <c r="Y81" s="557" t="n">
        <v>0</v>
      </c>
      <c r="Z81" s="557" t="n">
        <v>0</v>
      </c>
      <c r="AA81" s="557" t="n">
        <v>2</v>
      </c>
      <c r="AB81" s="557" t="n">
        <v>9</v>
      </c>
      <c r="AC81" s="557" t="n">
        <v>11</v>
      </c>
      <c r="AD81" s="557" t="n">
        <v>12</v>
      </c>
      <c r="AE81" s="557" t="n">
        <v>11</v>
      </c>
      <c r="AF81" s="557" t="n">
        <v>3</v>
      </c>
      <c r="AG81" s="558" t="n">
        <v>0</v>
      </c>
    </row>
    <row r="82" s="451" customFormat="true" ht="12" hidden="false" customHeight="true" outlineLevel="0" collapsed="false">
      <c r="A82" s="397" t="s">
        <v>459</v>
      </c>
      <c r="B82" s="507" t="s">
        <v>186</v>
      </c>
      <c r="C82" s="507"/>
      <c r="D82" s="338"/>
      <c r="E82" s="547" t="s">
        <v>7</v>
      </c>
      <c r="F82" s="504" t="n">
        <f aca="false">SUM(L82:AG82)</f>
        <v>28</v>
      </c>
      <c r="G82" s="508" t="n">
        <f aca="false">SUM(G83:G84)</f>
        <v>0</v>
      </c>
      <c r="H82" s="509" t="n">
        <f aca="false">SUM(H83:H84)</f>
        <v>0</v>
      </c>
      <c r="I82" s="509" t="n">
        <f aca="false">SUM(I83:I84)</f>
        <v>0</v>
      </c>
      <c r="J82" s="509" t="n">
        <f aca="false">SUM(J83:J84)</f>
        <v>0</v>
      </c>
      <c r="K82" s="510" t="n">
        <f aca="false">SUM(K83:K84)</f>
        <v>0</v>
      </c>
      <c r="L82" s="554" t="n">
        <f aca="false">SUM(L83:L84)</f>
        <v>0</v>
      </c>
      <c r="M82" s="509" t="n">
        <f aca="false">SUM(M83:M84)</f>
        <v>0</v>
      </c>
      <c r="N82" s="509" t="n">
        <f aca="false">SUM(N83:N84)</f>
        <v>0</v>
      </c>
      <c r="O82" s="509" t="n">
        <f aca="false">SUM(O83:O84)</f>
        <v>0</v>
      </c>
      <c r="P82" s="510" t="n">
        <f aca="false">SUM(P83:P84)</f>
        <v>0</v>
      </c>
      <c r="Q82" s="508" t="n">
        <f aca="false">SUM(Q83:Q84)</f>
        <v>0</v>
      </c>
      <c r="R82" s="509" t="n">
        <f aca="false">SUM(R83:R84)</f>
        <v>0</v>
      </c>
      <c r="S82" s="509" t="n">
        <f aca="false">SUM(S83:S84)</f>
        <v>0</v>
      </c>
      <c r="T82" s="509" t="n">
        <f aca="false">SUM(T83:T84)</f>
        <v>0</v>
      </c>
      <c r="U82" s="509" t="n">
        <f aca="false">SUM(U83:U84)</f>
        <v>1</v>
      </c>
      <c r="V82" s="509" t="n">
        <f aca="false">SUM(V83:V84)</f>
        <v>0</v>
      </c>
      <c r="W82" s="509" t="n">
        <f aca="false">SUM(W83:W84)</f>
        <v>1</v>
      </c>
      <c r="X82" s="509" t="n">
        <f aca="false">SUM(X83:X84)</f>
        <v>0</v>
      </c>
      <c r="Y82" s="509" t="n">
        <f aca="false">SUM(Y83:Y84)</f>
        <v>4</v>
      </c>
      <c r="Z82" s="509" t="n">
        <f aca="false">SUM(Z83:Z84)</f>
        <v>3</v>
      </c>
      <c r="AA82" s="509" t="n">
        <f aca="false">SUM(AA83:AA84)</f>
        <v>5</v>
      </c>
      <c r="AB82" s="509" t="n">
        <f aca="false">SUM(AB83:AB84)</f>
        <v>8</v>
      </c>
      <c r="AC82" s="509" t="n">
        <f aca="false">SUM(AC83:AC84)</f>
        <v>3</v>
      </c>
      <c r="AD82" s="509" t="n">
        <f aca="false">SUM(AD83:AD84)</f>
        <v>3</v>
      </c>
      <c r="AE82" s="509" t="n">
        <f aca="false">SUM(AE83:AE84)</f>
        <v>0</v>
      </c>
      <c r="AF82" s="509" t="n">
        <f aca="false">SUM(AF83:AF84)</f>
        <v>0</v>
      </c>
      <c r="AG82" s="510" t="n">
        <f aca="false">SUM(AG83:AG84)</f>
        <v>0</v>
      </c>
    </row>
    <row r="83" s="451" customFormat="true" ht="12" hidden="false" customHeight="true" outlineLevel="0" collapsed="false">
      <c r="A83" s="397"/>
      <c r="B83" s="507"/>
      <c r="C83" s="507"/>
      <c r="D83" s="529"/>
      <c r="E83" s="547" t="s">
        <v>475</v>
      </c>
      <c r="F83" s="555" t="n">
        <f aca="false">SUM(L83:AG83)</f>
        <v>15</v>
      </c>
      <c r="G83" s="556" t="n">
        <v>0</v>
      </c>
      <c r="H83" s="557" t="n">
        <v>0</v>
      </c>
      <c r="I83" s="557" t="n">
        <v>0</v>
      </c>
      <c r="J83" s="557" t="n">
        <v>0</v>
      </c>
      <c r="K83" s="558" t="n">
        <v>0</v>
      </c>
      <c r="L83" s="554" t="n">
        <f aca="false">SUM(G83:K83)</f>
        <v>0</v>
      </c>
      <c r="M83" s="557" t="n">
        <v>0</v>
      </c>
      <c r="N83" s="557" t="n">
        <v>0</v>
      </c>
      <c r="O83" s="557" t="n">
        <v>0</v>
      </c>
      <c r="P83" s="558" t="n">
        <v>0</v>
      </c>
      <c r="Q83" s="556" t="n">
        <v>0</v>
      </c>
      <c r="R83" s="557" t="n">
        <v>0</v>
      </c>
      <c r="S83" s="557" t="n">
        <v>0</v>
      </c>
      <c r="T83" s="557" t="n">
        <v>0</v>
      </c>
      <c r="U83" s="557" t="n">
        <v>1</v>
      </c>
      <c r="V83" s="557" t="n">
        <v>0</v>
      </c>
      <c r="W83" s="557" t="n">
        <v>1</v>
      </c>
      <c r="X83" s="557" t="n">
        <v>0</v>
      </c>
      <c r="Y83" s="557" t="n">
        <v>2</v>
      </c>
      <c r="Z83" s="557" t="n">
        <v>3</v>
      </c>
      <c r="AA83" s="557" t="n">
        <v>2</v>
      </c>
      <c r="AB83" s="557" t="n">
        <v>4</v>
      </c>
      <c r="AC83" s="557" t="n">
        <v>1</v>
      </c>
      <c r="AD83" s="557" t="n">
        <v>1</v>
      </c>
      <c r="AE83" s="557" t="n">
        <v>0</v>
      </c>
      <c r="AF83" s="557" t="n">
        <v>0</v>
      </c>
      <c r="AG83" s="558" t="n">
        <v>0</v>
      </c>
    </row>
    <row r="84" s="451" customFormat="true" ht="17.25" hidden="false" customHeight="true" outlineLevel="0" collapsed="false">
      <c r="A84" s="397"/>
      <c r="B84" s="507"/>
      <c r="C84" s="507"/>
      <c r="D84" s="529"/>
      <c r="E84" s="547" t="s">
        <v>476</v>
      </c>
      <c r="F84" s="555" t="n">
        <f aca="false">SUM(L84:AG84)</f>
        <v>13</v>
      </c>
      <c r="G84" s="556" t="n">
        <v>0</v>
      </c>
      <c r="H84" s="557" t="n">
        <v>0</v>
      </c>
      <c r="I84" s="557" t="n">
        <v>0</v>
      </c>
      <c r="J84" s="557" t="n">
        <v>0</v>
      </c>
      <c r="K84" s="558" t="n">
        <v>0</v>
      </c>
      <c r="L84" s="554" t="n">
        <f aca="false">SUM(G84:K84)</f>
        <v>0</v>
      </c>
      <c r="M84" s="557" t="n">
        <v>0</v>
      </c>
      <c r="N84" s="557" t="n">
        <v>0</v>
      </c>
      <c r="O84" s="557" t="n">
        <v>0</v>
      </c>
      <c r="P84" s="558" t="n">
        <v>0</v>
      </c>
      <c r="Q84" s="556" t="n">
        <v>0</v>
      </c>
      <c r="R84" s="557" t="n">
        <v>0</v>
      </c>
      <c r="S84" s="557" t="n">
        <v>0</v>
      </c>
      <c r="T84" s="557" t="n">
        <v>0</v>
      </c>
      <c r="U84" s="557" t="n">
        <v>0</v>
      </c>
      <c r="V84" s="557" t="n">
        <v>0</v>
      </c>
      <c r="W84" s="557" t="n">
        <v>0</v>
      </c>
      <c r="X84" s="557" t="n">
        <v>0</v>
      </c>
      <c r="Y84" s="557" t="n">
        <v>2</v>
      </c>
      <c r="Z84" s="557" t="n">
        <v>0</v>
      </c>
      <c r="AA84" s="557" t="n">
        <v>3</v>
      </c>
      <c r="AB84" s="557" t="n">
        <v>4</v>
      </c>
      <c r="AC84" s="557" t="n">
        <v>2</v>
      </c>
      <c r="AD84" s="557" t="n">
        <v>2</v>
      </c>
      <c r="AE84" s="557" t="n">
        <v>0</v>
      </c>
      <c r="AF84" s="557" t="n">
        <v>0</v>
      </c>
      <c r="AG84" s="558" t="n">
        <v>0</v>
      </c>
    </row>
    <row r="85" s="451" customFormat="true" ht="12" hidden="false" customHeight="true" outlineLevel="0" collapsed="false">
      <c r="A85" s="397" t="s">
        <v>460</v>
      </c>
      <c r="B85" s="507" t="s">
        <v>381</v>
      </c>
      <c r="C85" s="507"/>
      <c r="D85" s="338"/>
      <c r="E85" s="547" t="s">
        <v>7</v>
      </c>
      <c r="F85" s="504" t="n">
        <f aca="false">SUM(L85:AG85)</f>
        <v>124</v>
      </c>
      <c r="G85" s="508" t="n">
        <f aca="false">SUM(G86:G87)</f>
        <v>0</v>
      </c>
      <c r="H85" s="509" t="n">
        <f aca="false">SUM(H86:H87)</f>
        <v>0</v>
      </c>
      <c r="I85" s="509" t="n">
        <f aca="false">SUM(I86:I87)</f>
        <v>0</v>
      </c>
      <c r="J85" s="509" t="n">
        <f aca="false">SUM(J86:J87)</f>
        <v>0</v>
      </c>
      <c r="K85" s="510" t="n">
        <f aca="false">SUM(K86:K87)</f>
        <v>0</v>
      </c>
      <c r="L85" s="554" t="n">
        <f aca="false">SUM(L86:L87)</f>
        <v>0</v>
      </c>
      <c r="M85" s="509" t="n">
        <f aca="false">SUM(M86:M87)</f>
        <v>0</v>
      </c>
      <c r="N85" s="509" t="n">
        <f aca="false">SUM(N86:N87)</f>
        <v>0</v>
      </c>
      <c r="O85" s="509" t="n">
        <f aca="false">SUM(O86:O87)</f>
        <v>0</v>
      </c>
      <c r="P85" s="510" t="n">
        <f aca="false">SUM(P86:P87)</f>
        <v>0</v>
      </c>
      <c r="Q85" s="508" t="n">
        <f aca="false">SUM(Q86:Q87)</f>
        <v>0</v>
      </c>
      <c r="R85" s="509" t="n">
        <f aca="false">SUM(R86:R87)</f>
        <v>0</v>
      </c>
      <c r="S85" s="509" t="n">
        <f aca="false">SUM(S86:S87)</f>
        <v>0</v>
      </c>
      <c r="T85" s="509" t="n">
        <f aca="false">SUM(T86:T87)</f>
        <v>0</v>
      </c>
      <c r="U85" s="509" t="n">
        <f aca="false">SUM(U86:U87)</f>
        <v>1</v>
      </c>
      <c r="V85" s="509" t="n">
        <f aca="false">SUM(V86:V87)</f>
        <v>1</v>
      </c>
      <c r="W85" s="509" t="n">
        <f aca="false">SUM(W86:W87)</f>
        <v>0</v>
      </c>
      <c r="X85" s="509" t="n">
        <f aca="false">SUM(X86:X87)</f>
        <v>4</v>
      </c>
      <c r="Y85" s="509" t="n">
        <f aca="false">SUM(Y86:Y87)</f>
        <v>3</v>
      </c>
      <c r="Z85" s="509" t="n">
        <f aca="false">SUM(Z86:Z87)</f>
        <v>6</v>
      </c>
      <c r="AA85" s="509" t="n">
        <f aca="false">SUM(AA86:AA87)</f>
        <v>7</v>
      </c>
      <c r="AB85" s="509" t="n">
        <f aca="false">SUM(AB86:AB87)</f>
        <v>17</v>
      </c>
      <c r="AC85" s="509" t="n">
        <f aca="false">SUM(AC86:AC87)</f>
        <v>35</v>
      </c>
      <c r="AD85" s="509" t="n">
        <f aca="false">SUM(AD86:AD87)</f>
        <v>34</v>
      </c>
      <c r="AE85" s="509" t="n">
        <f aca="false">SUM(AE86:AE87)</f>
        <v>12</v>
      </c>
      <c r="AF85" s="509" t="n">
        <f aca="false">SUM(AF86:AF87)</f>
        <v>4</v>
      </c>
      <c r="AG85" s="510" t="n">
        <f aca="false">SUM(AG86:AG87)</f>
        <v>0</v>
      </c>
      <c r="AH85" s="531"/>
    </row>
    <row r="86" s="451" customFormat="true" ht="12" hidden="false" customHeight="true" outlineLevel="0" collapsed="false">
      <c r="A86" s="397"/>
      <c r="B86" s="507"/>
      <c r="C86" s="507"/>
      <c r="D86" s="529"/>
      <c r="E86" s="547" t="s">
        <v>475</v>
      </c>
      <c r="F86" s="555" t="n">
        <f aca="false">SUM(L86:AG86)</f>
        <v>70</v>
      </c>
      <c r="G86" s="556" t="n">
        <v>0</v>
      </c>
      <c r="H86" s="557" t="n">
        <v>0</v>
      </c>
      <c r="I86" s="557" t="n">
        <v>0</v>
      </c>
      <c r="J86" s="557" t="n">
        <v>0</v>
      </c>
      <c r="K86" s="558" t="n">
        <v>0</v>
      </c>
      <c r="L86" s="554" t="n">
        <f aca="false">SUM(G86:K86)</f>
        <v>0</v>
      </c>
      <c r="M86" s="557" t="n">
        <v>0</v>
      </c>
      <c r="N86" s="557" t="n">
        <v>0</v>
      </c>
      <c r="O86" s="557" t="n">
        <v>0</v>
      </c>
      <c r="P86" s="558" t="n">
        <v>0</v>
      </c>
      <c r="Q86" s="556" t="n">
        <v>0</v>
      </c>
      <c r="R86" s="557" t="n">
        <v>0</v>
      </c>
      <c r="S86" s="557" t="n">
        <v>0</v>
      </c>
      <c r="T86" s="557" t="n">
        <v>0</v>
      </c>
      <c r="U86" s="557" t="n">
        <v>1</v>
      </c>
      <c r="V86" s="557" t="n">
        <v>1</v>
      </c>
      <c r="W86" s="557" t="n">
        <v>0</v>
      </c>
      <c r="X86" s="557" t="n">
        <v>3</v>
      </c>
      <c r="Y86" s="557" t="n">
        <v>2</v>
      </c>
      <c r="Z86" s="557" t="n">
        <v>5</v>
      </c>
      <c r="AA86" s="557" t="n">
        <v>6</v>
      </c>
      <c r="AB86" s="557" t="n">
        <v>10</v>
      </c>
      <c r="AC86" s="557" t="n">
        <v>18</v>
      </c>
      <c r="AD86" s="557" t="n">
        <v>19</v>
      </c>
      <c r="AE86" s="557" t="n">
        <v>4</v>
      </c>
      <c r="AF86" s="557" t="n">
        <v>1</v>
      </c>
      <c r="AG86" s="558" t="n">
        <v>0</v>
      </c>
      <c r="AH86" s="531"/>
    </row>
    <row r="87" s="451" customFormat="true" ht="17.25" hidden="false" customHeight="true" outlineLevel="0" collapsed="false">
      <c r="A87" s="397"/>
      <c r="B87" s="507"/>
      <c r="C87" s="507"/>
      <c r="D87" s="529"/>
      <c r="E87" s="547" t="s">
        <v>476</v>
      </c>
      <c r="F87" s="555" t="n">
        <f aca="false">SUM(L87:AG87)</f>
        <v>54</v>
      </c>
      <c r="G87" s="556" t="n">
        <v>0</v>
      </c>
      <c r="H87" s="557" t="n">
        <v>0</v>
      </c>
      <c r="I87" s="557" t="n">
        <v>0</v>
      </c>
      <c r="J87" s="557" t="n">
        <v>0</v>
      </c>
      <c r="K87" s="558" t="n">
        <v>0</v>
      </c>
      <c r="L87" s="554" t="n">
        <f aca="false">SUM(G87:K87)</f>
        <v>0</v>
      </c>
      <c r="M87" s="557" t="n">
        <v>0</v>
      </c>
      <c r="N87" s="557" t="n">
        <v>0</v>
      </c>
      <c r="O87" s="557" t="n">
        <v>0</v>
      </c>
      <c r="P87" s="558" t="n">
        <v>0</v>
      </c>
      <c r="Q87" s="556" t="n">
        <v>0</v>
      </c>
      <c r="R87" s="557" t="n">
        <v>0</v>
      </c>
      <c r="S87" s="557" t="n">
        <v>0</v>
      </c>
      <c r="T87" s="557" t="n">
        <v>0</v>
      </c>
      <c r="U87" s="557" t="n">
        <v>0</v>
      </c>
      <c r="V87" s="557" t="n">
        <v>0</v>
      </c>
      <c r="W87" s="557" t="n">
        <v>0</v>
      </c>
      <c r="X87" s="557" t="n">
        <v>1</v>
      </c>
      <c r="Y87" s="557" t="n">
        <v>1</v>
      </c>
      <c r="Z87" s="557" t="n">
        <v>1</v>
      </c>
      <c r="AA87" s="557" t="n">
        <v>1</v>
      </c>
      <c r="AB87" s="557" t="n">
        <v>7</v>
      </c>
      <c r="AC87" s="557" t="n">
        <v>17</v>
      </c>
      <c r="AD87" s="557" t="n">
        <v>15</v>
      </c>
      <c r="AE87" s="557" t="n">
        <v>8</v>
      </c>
      <c r="AF87" s="557" t="n">
        <v>3</v>
      </c>
      <c r="AG87" s="558" t="n">
        <v>0</v>
      </c>
      <c r="AH87" s="531"/>
    </row>
    <row r="88" s="451" customFormat="true" ht="12" hidden="false" customHeight="true" outlineLevel="0" collapsed="false">
      <c r="A88" s="397" t="s">
        <v>461</v>
      </c>
      <c r="B88" s="507" t="s">
        <v>189</v>
      </c>
      <c r="C88" s="507"/>
      <c r="D88" s="338"/>
      <c r="E88" s="547" t="s">
        <v>7</v>
      </c>
      <c r="F88" s="504" t="n">
        <f aca="false">SUM(L88:AG88)</f>
        <v>20</v>
      </c>
      <c r="G88" s="508" t="n">
        <f aca="false">SUM(G89:G90)</f>
        <v>0</v>
      </c>
      <c r="H88" s="509" t="n">
        <f aca="false">SUM(H89:H90)</f>
        <v>0</v>
      </c>
      <c r="I88" s="509" t="n">
        <f aca="false">SUM(I89:I90)</f>
        <v>0</v>
      </c>
      <c r="J88" s="509" t="n">
        <f aca="false">SUM(J89:J90)</f>
        <v>0</v>
      </c>
      <c r="K88" s="510" t="n">
        <f aca="false">SUM(K89:K90)</f>
        <v>0</v>
      </c>
      <c r="L88" s="554" t="n">
        <f aca="false">SUM(L89:L90)</f>
        <v>0</v>
      </c>
      <c r="M88" s="509" t="n">
        <f aca="false">SUM(M89:M90)</f>
        <v>0</v>
      </c>
      <c r="N88" s="509" t="n">
        <f aca="false">SUM(N89:N90)</f>
        <v>0</v>
      </c>
      <c r="O88" s="509" t="n">
        <f aca="false">SUM(O89:O90)</f>
        <v>0</v>
      </c>
      <c r="P88" s="510" t="n">
        <f aca="false">SUM(P89:P90)</f>
        <v>0</v>
      </c>
      <c r="Q88" s="508" t="n">
        <f aca="false">SUM(Q89:Q90)</f>
        <v>0</v>
      </c>
      <c r="R88" s="509" t="n">
        <f aca="false">SUM(R89:R90)</f>
        <v>0</v>
      </c>
      <c r="S88" s="509" t="n">
        <f aca="false">SUM(S89:S90)</f>
        <v>0</v>
      </c>
      <c r="T88" s="509" t="n">
        <f aca="false">SUM(T89:T90)</f>
        <v>0</v>
      </c>
      <c r="U88" s="509" t="n">
        <f aca="false">SUM(U89:U90)</f>
        <v>0</v>
      </c>
      <c r="V88" s="509" t="n">
        <f aca="false">SUM(V89:V90)</f>
        <v>0</v>
      </c>
      <c r="W88" s="509" t="n">
        <f aca="false">SUM(W89:W90)</f>
        <v>0</v>
      </c>
      <c r="X88" s="509" t="n">
        <f aca="false">SUM(X89:X90)</f>
        <v>0</v>
      </c>
      <c r="Y88" s="509" t="n">
        <f aca="false">SUM(Y89:Y90)</f>
        <v>0</v>
      </c>
      <c r="Z88" s="509" t="n">
        <f aca="false">SUM(Z89:Z90)</f>
        <v>0</v>
      </c>
      <c r="AA88" s="509" t="n">
        <f aca="false">SUM(AA89:AA90)</f>
        <v>3</v>
      </c>
      <c r="AB88" s="509" t="n">
        <f aca="false">SUM(AB89:AB90)</f>
        <v>5</v>
      </c>
      <c r="AC88" s="509" t="n">
        <f aca="false">SUM(AC89:AC90)</f>
        <v>8</v>
      </c>
      <c r="AD88" s="509" t="n">
        <f aca="false">SUM(AD89:AD90)</f>
        <v>3</v>
      </c>
      <c r="AE88" s="509" t="n">
        <f aca="false">SUM(AE89:AE90)</f>
        <v>1</v>
      </c>
      <c r="AF88" s="509" t="n">
        <f aca="false">SUM(AF89:AF90)</f>
        <v>0</v>
      </c>
      <c r="AG88" s="510" t="n">
        <f aca="false">SUM(AG89:AG90)</f>
        <v>0</v>
      </c>
      <c r="AH88" s="531"/>
    </row>
    <row r="89" s="451" customFormat="true" ht="12" hidden="false" customHeight="true" outlineLevel="0" collapsed="false">
      <c r="A89" s="397"/>
      <c r="B89" s="507"/>
      <c r="C89" s="507"/>
      <c r="D89" s="529"/>
      <c r="E89" s="547" t="s">
        <v>475</v>
      </c>
      <c r="F89" s="555" t="n">
        <f aca="false">SUM(L89:AG89)</f>
        <v>18</v>
      </c>
      <c r="G89" s="556" t="n">
        <v>0</v>
      </c>
      <c r="H89" s="557" t="n">
        <v>0</v>
      </c>
      <c r="I89" s="557" t="n">
        <v>0</v>
      </c>
      <c r="J89" s="557" t="n">
        <v>0</v>
      </c>
      <c r="K89" s="558" t="n">
        <v>0</v>
      </c>
      <c r="L89" s="554" t="n">
        <f aca="false">SUM(G89:K89)</f>
        <v>0</v>
      </c>
      <c r="M89" s="557" t="n">
        <v>0</v>
      </c>
      <c r="N89" s="557" t="n">
        <v>0</v>
      </c>
      <c r="O89" s="557" t="n">
        <v>0</v>
      </c>
      <c r="P89" s="558" t="n">
        <v>0</v>
      </c>
      <c r="Q89" s="556" t="n">
        <v>0</v>
      </c>
      <c r="R89" s="557" t="n">
        <v>0</v>
      </c>
      <c r="S89" s="557" t="n">
        <v>0</v>
      </c>
      <c r="T89" s="557" t="n">
        <v>0</v>
      </c>
      <c r="U89" s="557" t="n">
        <v>0</v>
      </c>
      <c r="V89" s="557" t="n">
        <v>0</v>
      </c>
      <c r="W89" s="557" t="n">
        <v>0</v>
      </c>
      <c r="X89" s="557" t="n">
        <v>0</v>
      </c>
      <c r="Y89" s="557" t="n">
        <v>0</v>
      </c>
      <c r="Z89" s="557" t="n">
        <v>0</v>
      </c>
      <c r="AA89" s="557" t="n">
        <v>3</v>
      </c>
      <c r="AB89" s="557" t="n">
        <v>4</v>
      </c>
      <c r="AC89" s="557" t="n">
        <v>7</v>
      </c>
      <c r="AD89" s="557" t="n">
        <v>3</v>
      </c>
      <c r="AE89" s="557" t="n">
        <v>1</v>
      </c>
      <c r="AF89" s="557" t="n">
        <v>0</v>
      </c>
      <c r="AG89" s="558" t="n">
        <v>0</v>
      </c>
      <c r="AH89" s="531"/>
    </row>
    <row r="90" s="451" customFormat="true" ht="17.25" hidden="false" customHeight="true" outlineLevel="0" collapsed="false">
      <c r="A90" s="397"/>
      <c r="B90" s="507"/>
      <c r="C90" s="507"/>
      <c r="D90" s="529"/>
      <c r="E90" s="547" t="s">
        <v>476</v>
      </c>
      <c r="F90" s="555" t="n">
        <f aca="false">SUM(L90:AG90)</f>
        <v>2</v>
      </c>
      <c r="G90" s="556" t="n">
        <v>0</v>
      </c>
      <c r="H90" s="557" t="n">
        <v>0</v>
      </c>
      <c r="I90" s="557" t="n">
        <v>0</v>
      </c>
      <c r="J90" s="557" t="n">
        <v>0</v>
      </c>
      <c r="K90" s="558" t="n">
        <v>0</v>
      </c>
      <c r="L90" s="554" t="n">
        <f aca="false">SUM(G90:K90)</f>
        <v>0</v>
      </c>
      <c r="M90" s="557" t="n">
        <v>0</v>
      </c>
      <c r="N90" s="557" t="n">
        <v>0</v>
      </c>
      <c r="O90" s="557" t="n">
        <v>0</v>
      </c>
      <c r="P90" s="558" t="n">
        <v>0</v>
      </c>
      <c r="Q90" s="556" t="n">
        <v>0</v>
      </c>
      <c r="R90" s="557" t="n">
        <v>0</v>
      </c>
      <c r="S90" s="557" t="n">
        <v>0</v>
      </c>
      <c r="T90" s="557" t="n">
        <v>0</v>
      </c>
      <c r="U90" s="557" t="n">
        <v>0</v>
      </c>
      <c r="V90" s="557" t="n">
        <v>0</v>
      </c>
      <c r="W90" s="557" t="n">
        <v>0</v>
      </c>
      <c r="X90" s="557" t="n">
        <v>0</v>
      </c>
      <c r="Y90" s="557" t="n">
        <v>0</v>
      </c>
      <c r="Z90" s="557" t="n">
        <v>0</v>
      </c>
      <c r="AA90" s="557" t="n">
        <v>0</v>
      </c>
      <c r="AB90" s="557" t="n">
        <v>1</v>
      </c>
      <c r="AC90" s="557" t="n">
        <v>1</v>
      </c>
      <c r="AD90" s="557" t="n">
        <v>0</v>
      </c>
      <c r="AE90" s="557" t="n">
        <v>0</v>
      </c>
      <c r="AF90" s="557" t="n">
        <v>0</v>
      </c>
      <c r="AG90" s="558" t="n">
        <v>0</v>
      </c>
      <c r="AH90" s="531"/>
    </row>
    <row r="91" s="451" customFormat="true" ht="12" hidden="false" customHeight="true" outlineLevel="0" collapsed="false">
      <c r="A91" s="397" t="s">
        <v>462</v>
      </c>
      <c r="B91" s="507" t="s">
        <v>382</v>
      </c>
      <c r="C91" s="507"/>
      <c r="D91" s="338"/>
      <c r="E91" s="547" t="s">
        <v>7</v>
      </c>
      <c r="F91" s="504" t="n">
        <f aca="false">SUM(L91:AG91)</f>
        <v>1</v>
      </c>
      <c r="G91" s="508" t="n">
        <f aca="false">SUM(G92:G93)</f>
        <v>0</v>
      </c>
      <c r="H91" s="509" t="n">
        <f aca="false">SUM(H92:H93)</f>
        <v>0</v>
      </c>
      <c r="I91" s="509" t="n">
        <f aca="false">SUM(I92:I93)</f>
        <v>0</v>
      </c>
      <c r="J91" s="509" t="n">
        <f aca="false">SUM(J92:J93)</f>
        <v>0</v>
      </c>
      <c r="K91" s="510" t="n">
        <f aca="false">SUM(K92:K93)</f>
        <v>0</v>
      </c>
      <c r="L91" s="554" t="n">
        <f aca="false">SUM(L92:L93)</f>
        <v>0</v>
      </c>
      <c r="M91" s="509" t="n">
        <f aca="false">SUM(M92:M93)</f>
        <v>0</v>
      </c>
      <c r="N91" s="509" t="n">
        <f aca="false">SUM(N92:N93)</f>
        <v>0</v>
      </c>
      <c r="O91" s="509" t="n">
        <f aca="false">SUM(O92:O93)</f>
        <v>0</v>
      </c>
      <c r="P91" s="510" t="n">
        <f aca="false">SUM(P92:P93)</f>
        <v>0</v>
      </c>
      <c r="Q91" s="508" t="n">
        <f aca="false">SUM(Q92:Q93)</f>
        <v>0</v>
      </c>
      <c r="R91" s="509" t="n">
        <f aca="false">SUM(R92:R93)</f>
        <v>0</v>
      </c>
      <c r="S91" s="509" t="n">
        <f aca="false">SUM(S92:S93)</f>
        <v>0</v>
      </c>
      <c r="T91" s="509" t="n">
        <f aca="false">SUM(T92:T93)</f>
        <v>0</v>
      </c>
      <c r="U91" s="509" t="n">
        <f aca="false">SUM(U92:U93)</f>
        <v>0</v>
      </c>
      <c r="V91" s="509" t="n">
        <f aca="false">SUM(V92:V93)</f>
        <v>0</v>
      </c>
      <c r="W91" s="509" t="n">
        <f aca="false">SUM(W92:W93)</f>
        <v>0</v>
      </c>
      <c r="X91" s="509" t="n">
        <f aca="false">SUM(X92:X93)</f>
        <v>0</v>
      </c>
      <c r="Y91" s="509" t="n">
        <f aca="false">SUM(Y92:Y93)</f>
        <v>0</v>
      </c>
      <c r="Z91" s="509" t="n">
        <f aca="false">SUM(Z92:Z93)</f>
        <v>0</v>
      </c>
      <c r="AA91" s="509" t="n">
        <f aca="false">SUM(AA92:AA93)</f>
        <v>0</v>
      </c>
      <c r="AB91" s="509" t="n">
        <f aca="false">SUM(AB92:AB93)</f>
        <v>0</v>
      </c>
      <c r="AC91" s="509" t="n">
        <f aca="false">SUM(AC92:AC93)</f>
        <v>1</v>
      </c>
      <c r="AD91" s="509" t="n">
        <f aca="false">SUM(AD92:AD93)</f>
        <v>0</v>
      </c>
      <c r="AE91" s="509" t="n">
        <f aca="false">SUM(AE92:AE93)</f>
        <v>0</v>
      </c>
      <c r="AF91" s="509" t="n">
        <f aca="false">SUM(AF92:AF93)</f>
        <v>0</v>
      </c>
      <c r="AG91" s="510" t="n">
        <f aca="false">SUM(AG92:AG93)</f>
        <v>0</v>
      </c>
    </row>
    <row r="92" s="451" customFormat="true" ht="12" hidden="false" customHeight="true" outlineLevel="0" collapsed="false">
      <c r="A92" s="397"/>
      <c r="B92" s="507"/>
      <c r="C92" s="507"/>
      <c r="D92" s="529"/>
      <c r="E92" s="547" t="s">
        <v>475</v>
      </c>
      <c r="F92" s="555" t="n">
        <f aca="false">SUM(L92:AG92)</f>
        <v>0</v>
      </c>
      <c r="G92" s="556" t="n">
        <v>0</v>
      </c>
      <c r="H92" s="557" t="n">
        <v>0</v>
      </c>
      <c r="I92" s="557" t="n">
        <v>0</v>
      </c>
      <c r="J92" s="557" t="n">
        <v>0</v>
      </c>
      <c r="K92" s="558" t="n">
        <v>0</v>
      </c>
      <c r="L92" s="554" t="n">
        <f aca="false">SUM(G92:K92)</f>
        <v>0</v>
      </c>
      <c r="M92" s="557" t="n">
        <v>0</v>
      </c>
      <c r="N92" s="557" t="n">
        <v>0</v>
      </c>
      <c r="O92" s="557" t="n">
        <v>0</v>
      </c>
      <c r="P92" s="558" t="n">
        <v>0</v>
      </c>
      <c r="Q92" s="556" t="n">
        <v>0</v>
      </c>
      <c r="R92" s="557" t="n">
        <v>0</v>
      </c>
      <c r="S92" s="557" t="n">
        <v>0</v>
      </c>
      <c r="T92" s="557" t="n">
        <v>0</v>
      </c>
      <c r="U92" s="557" t="n">
        <v>0</v>
      </c>
      <c r="V92" s="557" t="n">
        <v>0</v>
      </c>
      <c r="W92" s="557" t="n">
        <v>0</v>
      </c>
      <c r="X92" s="557" t="n">
        <v>0</v>
      </c>
      <c r="Y92" s="557" t="n">
        <v>0</v>
      </c>
      <c r="Z92" s="557" t="n">
        <v>0</v>
      </c>
      <c r="AA92" s="557" t="n">
        <v>0</v>
      </c>
      <c r="AB92" s="557" t="n">
        <v>0</v>
      </c>
      <c r="AC92" s="557" t="n">
        <v>0</v>
      </c>
      <c r="AD92" s="557" t="n">
        <v>0</v>
      </c>
      <c r="AE92" s="557" t="n">
        <v>0</v>
      </c>
      <c r="AF92" s="557" t="n">
        <v>0</v>
      </c>
      <c r="AG92" s="558" t="n">
        <v>0</v>
      </c>
    </row>
    <row r="93" s="451" customFormat="true" ht="17.25" hidden="false" customHeight="true" outlineLevel="0" collapsed="false">
      <c r="A93" s="397"/>
      <c r="B93" s="507"/>
      <c r="C93" s="507"/>
      <c r="D93" s="529"/>
      <c r="E93" s="547" t="s">
        <v>476</v>
      </c>
      <c r="F93" s="555" t="n">
        <f aca="false">SUM(L93:AG93)</f>
        <v>1</v>
      </c>
      <c r="G93" s="556" t="n">
        <v>0</v>
      </c>
      <c r="H93" s="557" t="n">
        <v>0</v>
      </c>
      <c r="I93" s="557" t="n">
        <v>0</v>
      </c>
      <c r="J93" s="557" t="n">
        <v>0</v>
      </c>
      <c r="K93" s="558" t="n">
        <v>0</v>
      </c>
      <c r="L93" s="554" t="n">
        <f aca="false">SUM(G93:K93)</f>
        <v>0</v>
      </c>
      <c r="M93" s="557" t="n">
        <v>0</v>
      </c>
      <c r="N93" s="557" t="n">
        <v>0</v>
      </c>
      <c r="O93" s="557" t="n">
        <v>0</v>
      </c>
      <c r="P93" s="558" t="n">
        <v>0</v>
      </c>
      <c r="Q93" s="556" t="n">
        <v>0</v>
      </c>
      <c r="R93" s="557" t="n">
        <v>0</v>
      </c>
      <c r="S93" s="557" t="n">
        <v>0</v>
      </c>
      <c r="T93" s="557" t="n">
        <v>0</v>
      </c>
      <c r="U93" s="557" t="n">
        <v>0</v>
      </c>
      <c r="V93" s="557" t="n">
        <v>0</v>
      </c>
      <c r="W93" s="557" t="n">
        <v>0</v>
      </c>
      <c r="X93" s="557" t="n">
        <v>0</v>
      </c>
      <c r="Y93" s="557" t="n">
        <v>0</v>
      </c>
      <c r="Z93" s="557" t="n">
        <v>0</v>
      </c>
      <c r="AA93" s="557" t="n">
        <v>0</v>
      </c>
      <c r="AB93" s="557" t="n">
        <v>0</v>
      </c>
      <c r="AC93" s="557" t="n">
        <v>1</v>
      </c>
      <c r="AD93" s="557" t="n">
        <v>0</v>
      </c>
      <c r="AE93" s="557" t="n">
        <v>0</v>
      </c>
      <c r="AF93" s="557" t="n">
        <v>0</v>
      </c>
      <c r="AG93" s="558" t="n">
        <v>0</v>
      </c>
    </row>
    <row r="94" s="451" customFormat="true" ht="12" hidden="false" customHeight="true" outlineLevel="0" collapsed="false">
      <c r="A94" s="397" t="s">
        <v>463</v>
      </c>
      <c r="B94" s="507" t="s">
        <v>185</v>
      </c>
      <c r="C94" s="507"/>
      <c r="D94" s="338"/>
      <c r="E94" s="547" t="s">
        <v>7</v>
      </c>
      <c r="F94" s="504" t="n">
        <f aca="false">SUM(L94:AG94)</f>
        <v>25</v>
      </c>
      <c r="G94" s="508" t="n">
        <f aca="false">SUM(G95:G96)</f>
        <v>0</v>
      </c>
      <c r="H94" s="509" t="n">
        <f aca="false">SUM(H95:H96)</f>
        <v>0</v>
      </c>
      <c r="I94" s="509" t="n">
        <f aca="false">SUM(I95:I96)</f>
        <v>0</v>
      </c>
      <c r="J94" s="509" t="n">
        <f aca="false">SUM(J95:J96)</f>
        <v>0</v>
      </c>
      <c r="K94" s="510" t="n">
        <f aca="false">SUM(K95:K96)</f>
        <v>0</v>
      </c>
      <c r="L94" s="554" t="n">
        <f aca="false">SUM(L95:L96)</f>
        <v>0</v>
      </c>
      <c r="M94" s="509" t="n">
        <f aca="false">SUM(M95:M96)</f>
        <v>0</v>
      </c>
      <c r="N94" s="509" t="n">
        <f aca="false">SUM(N95:N96)</f>
        <v>0</v>
      </c>
      <c r="O94" s="509" t="n">
        <f aca="false">SUM(O95:O96)</f>
        <v>0</v>
      </c>
      <c r="P94" s="510" t="n">
        <f aca="false">SUM(P95:P96)</f>
        <v>0</v>
      </c>
      <c r="Q94" s="508" t="n">
        <f aca="false">SUM(Q95:Q96)</f>
        <v>0</v>
      </c>
      <c r="R94" s="509" t="n">
        <f aca="false">SUM(R95:R96)</f>
        <v>0</v>
      </c>
      <c r="S94" s="509" t="n">
        <f aca="false">SUM(S95:S96)</f>
        <v>0</v>
      </c>
      <c r="T94" s="509" t="n">
        <f aca="false">SUM(T95:T96)</f>
        <v>0</v>
      </c>
      <c r="U94" s="509" t="n">
        <f aca="false">SUM(U95:U96)</f>
        <v>0</v>
      </c>
      <c r="V94" s="509" t="n">
        <f aca="false">SUM(V95:V96)</f>
        <v>3</v>
      </c>
      <c r="W94" s="509" t="n">
        <f aca="false">SUM(W95:W96)</f>
        <v>3</v>
      </c>
      <c r="X94" s="509" t="n">
        <f aca="false">SUM(X95:X96)</f>
        <v>3</v>
      </c>
      <c r="Y94" s="509" t="n">
        <f aca="false">SUM(Y95:Y96)</f>
        <v>4</v>
      </c>
      <c r="Z94" s="509" t="n">
        <f aca="false">SUM(Z95:Z96)</f>
        <v>3</v>
      </c>
      <c r="AA94" s="509" t="n">
        <f aca="false">SUM(AA95:AA96)</f>
        <v>2</v>
      </c>
      <c r="AB94" s="509" t="n">
        <f aca="false">SUM(AB95:AB96)</f>
        <v>4</v>
      </c>
      <c r="AC94" s="509" t="n">
        <f aca="false">SUM(AC95:AC96)</f>
        <v>2</v>
      </c>
      <c r="AD94" s="509" t="n">
        <f aca="false">SUM(AD95:AD96)</f>
        <v>1</v>
      </c>
      <c r="AE94" s="509" t="n">
        <f aca="false">SUM(AE95:AE96)</f>
        <v>0</v>
      </c>
      <c r="AF94" s="509" t="n">
        <f aca="false">SUM(AF95:AF96)</f>
        <v>0</v>
      </c>
      <c r="AG94" s="510" t="n">
        <f aca="false">SUM(AG95:AG96)</f>
        <v>0</v>
      </c>
    </row>
    <row r="95" s="451" customFormat="true" ht="12" hidden="false" customHeight="true" outlineLevel="0" collapsed="false">
      <c r="A95" s="397"/>
      <c r="B95" s="507"/>
      <c r="C95" s="507"/>
      <c r="D95" s="529"/>
      <c r="E95" s="547" t="s">
        <v>475</v>
      </c>
      <c r="F95" s="555" t="n">
        <f aca="false">SUM(L95:AG95)</f>
        <v>16</v>
      </c>
      <c r="G95" s="556" t="n">
        <v>0</v>
      </c>
      <c r="H95" s="557" t="n">
        <v>0</v>
      </c>
      <c r="I95" s="557" t="n">
        <v>0</v>
      </c>
      <c r="J95" s="557" t="n">
        <v>0</v>
      </c>
      <c r="K95" s="558" t="n">
        <v>0</v>
      </c>
      <c r="L95" s="554" t="n">
        <f aca="false">SUM(G95:K95)</f>
        <v>0</v>
      </c>
      <c r="M95" s="557" t="n">
        <v>0</v>
      </c>
      <c r="N95" s="557" t="n">
        <v>0</v>
      </c>
      <c r="O95" s="557" t="n">
        <v>0</v>
      </c>
      <c r="P95" s="558" t="n">
        <v>0</v>
      </c>
      <c r="Q95" s="556" t="n">
        <v>0</v>
      </c>
      <c r="R95" s="557" t="n">
        <v>0</v>
      </c>
      <c r="S95" s="557" t="n">
        <v>0</v>
      </c>
      <c r="T95" s="557" t="n">
        <v>0</v>
      </c>
      <c r="U95" s="557" t="n">
        <v>0</v>
      </c>
      <c r="V95" s="557" t="n">
        <v>2</v>
      </c>
      <c r="W95" s="557" t="n">
        <v>2</v>
      </c>
      <c r="X95" s="557" t="n">
        <v>3</v>
      </c>
      <c r="Y95" s="557" t="n">
        <v>3</v>
      </c>
      <c r="Z95" s="557" t="n">
        <v>3</v>
      </c>
      <c r="AA95" s="557" t="n">
        <v>1</v>
      </c>
      <c r="AB95" s="557" t="n">
        <v>1</v>
      </c>
      <c r="AC95" s="557" t="n">
        <v>1</v>
      </c>
      <c r="AD95" s="557" t="n">
        <v>0</v>
      </c>
      <c r="AE95" s="557" t="n">
        <v>0</v>
      </c>
      <c r="AF95" s="557" t="n">
        <v>0</v>
      </c>
      <c r="AG95" s="558" t="n">
        <v>0</v>
      </c>
    </row>
    <row r="96" s="451" customFormat="true" ht="17.25" hidden="false" customHeight="true" outlineLevel="0" collapsed="false">
      <c r="A96" s="397"/>
      <c r="B96" s="507"/>
      <c r="C96" s="507"/>
      <c r="D96" s="529"/>
      <c r="E96" s="547" t="s">
        <v>476</v>
      </c>
      <c r="F96" s="555" t="n">
        <f aca="false">SUM(L96:AG96)</f>
        <v>9</v>
      </c>
      <c r="G96" s="556" t="n">
        <v>0</v>
      </c>
      <c r="H96" s="557" t="n">
        <v>0</v>
      </c>
      <c r="I96" s="557" t="n">
        <v>0</v>
      </c>
      <c r="J96" s="557" t="n">
        <v>0</v>
      </c>
      <c r="K96" s="558" t="n">
        <v>0</v>
      </c>
      <c r="L96" s="554" t="n">
        <f aca="false">SUM(G96:K96)</f>
        <v>0</v>
      </c>
      <c r="M96" s="557" t="n">
        <v>0</v>
      </c>
      <c r="N96" s="557" t="n">
        <v>0</v>
      </c>
      <c r="O96" s="557" t="n">
        <v>0</v>
      </c>
      <c r="P96" s="558" t="n">
        <v>0</v>
      </c>
      <c r="Q96" s="556" t="n">
        <v>0</v>
      </c>
      <c r="R96" s="557" t="n">
        <v>0</v>
      </c>
      <c r="S96" s="557" t="n">
        <v>0</v>
      </c>
      <c r="T96" s="557" t="n">
        <v>0</v>
      </c>
      <c r="U96" s="557" t="n">
        <v>0</v>
      </c>
      <c r="V96" s="557" t="n">
        <v>1</v>
      </c>
      <c r="W96" s="557" t="n">
        <v>1</v>
      </c>
      <c r="X96" s="557" t="n">
        <v>0</v>
      </c>
      <c r="Y96" s="557" t="n">
        <v>1</v>
      </c>
      <c r="Z96" s="557" t="n">
        <v>0</v>
      </c>
      <c r="AA96" s="557" t="n">
        <v>1</v>
      </c>
      <c r="AB96" s="557" t="n">
        <v>3</v>
      </c>
      <c r="AC96" s="557" t="n">
        <v>1</v>
      </c>
      <c r="AD96" s="557" t="n">
        <v>1</v>
      </c>
      <c r="AE96" s="557" t="n">
        <v>0</v>
      </c>
      <c r="AF96" s="557" t="n">
        <v>0</v>
      </c>
      <c r="AG96" s="558" t="n">
        <v>0</v>
      </c>
    </row>
    <row r="97" s="451" customFormat="true" ht="12" hidden="false" customHeight="true" outlineLevel="0" collapsed="false">
      <c r="A97" s="397" t="s">
        <v>464</v>
      </c>
      <c r="B97" s="507" t="s">
        <v>174</v>
      </c>
      <c r="C97" s="507"/>
      <c r="D97" s="338"/>
      <c r="E97" s="547" t="s">
        <v>7</v>
      </c>
      <c r="F97" s="504" t="n">
        <f aca="false">SUM(L97:AG97)</f>
        <v>45</v>
      </c>
      <c r="G97" s="508" t="n">
        <f aca="false">SUM(G98:G99)</f>
        <v>0</v>
      </c>
      <c r="H97" s="509" t="n">
        <f aca="false">SUM(H98:H99)</f>
        <v>0</v>
      </c>
      <c r="I97" s="509" t="n">
        <f aca="false">SUM(I98:I99)</f>
        <v>0</v>
      </c>
      <c r="J97" s="509" t="n">
        <f aca="false">SUM(J98:J99)</f>
        <v>0</v>
      </c>
      <c r="K97" s="510" t="n">
        <f aca="false">SUM(K98:K99)</f>
        <v>0</v>
      </c>
      <c r="L97" s="554" t="n">
        <f aca="false">SUM(L98:L99)</f>
        <v>0</v>
      </c>
      <c r="M97" s="509" t="n">
        <f aca="false">SUM(M98:M99)</f>
        <v>0</v>
      </c>
      <c r="N97" s="509" t="n">
        <f aca="false">SUM(N98:N99)</f>
        <v>0</v>
      </c>
      <c r="O97" s="509" t="n">
        <f aca="false">SUM(O98:O99)</f>
        <v>0</v>
      </c>
      <c r="P97" s="510" t="n">
        <f aca="false">SUM(P98:P99)</f>
        <v>0</v>
      </c>
      <c r="Q97" s="508" t="n">
        <f aca="false">SUM(Q98:Q99)</f>
        <v>0</v>
      </c>
      <c r="R97" s="509" t="n">
        <f aca="false">SUM(R98:R99)</f>
        <v>0</v>
      </c>
      <c r="S97" s="509" t="n">
        <f aca="false">SUM(S98:S99)</f>
        <v>0</v>
      </c>
      <c r="T97" s="509" t="n">
        <f aca="false">SUM(T98:T99)</f>
        <v>0</v>
      </c>
      <c r="U97" s="509" t="n">
        <f aca="false">SUM(U98:U99)</f>
        <v>0</v>
      </c>
      <c r="V97" s="509" t="n">
        <f aca="false">SUM(V98:V99)</f>
        <v>0</v>
      </c>
      <c r="W97" s="509" t="n">
        <f aca="false">SUM(W98:W99)</f>
        <v>0</v>
      </c>
      <c r="X97" s="509" t="n">
        <f aca="false">SUM(X98:X99)</f>
        <v>1</v>
      </c>
      <c r="Y97" s="509" t="n">
        <f aca="false">SUM(Y98:Y99)</f>
        <v>2</v>
      </c>
      <c r="Z97" s="509" t="n">
        <f aca="false">SUM(Z98:Z99)</f>
        <v>6</v>
      </c>
      <c r="AA97" s="509" t="n">
        <f aca="false">SUM(AA98:AA99)</f>
        <v>5</v>
      </c>
      <c r="AB97" s="509" t="n">
        <f aca="false">SUM(AB98:AB99)</f>
        <v>7</v>
      </c>
      <c r="AC97" s="509" t="n">
        <f aca="false">SUM(AC98:AC99)</f>
        <v>14</v>
      </c>
      <c r="AD97" s="509" t="n">
        <f aca="false">SUM(AD98:AD99)</f>
        <v>6</v>
      </c>
      <c r="AE97" s="509" t="n">
        <f aca="false">SUM(AE98:AE99)</f>
        <v>3</v>
      </c>
      <c r="AF97" s="509" t="n">
        <f aca="false">SUM(AF98:AF99)</f>
        <v>1</v>
      </c>
      <c r="AG97" s="510" t="n">
        <f aca="false">SUM(AG98:AG99)</f>
        <v>0</v>
      </c>
    </row>
    <row r="98" s="451" customFormat="true" ht="12" hidden="false" customHeight="true" outlineLevel="0" collapsed="false">
      <c r="A98" s="397"/>
      <c r="B98" s="507"/>
      <c r="C98" s="507"/>
      <c r="D98" s="569"/>
      <c r="E98" s="547" t="s">
        <v>475</v>
      </c>
      <c r="F98" s="555" t="n">
        <f aca="false">SUM(L98:AG98)</f>
        <v>26</v>
      </c>
      <c r="G98" s="556" t="n">
        <v>0</v>
      </c>
      <c r="H98" s="557" t="n">
        <v>0</v>
      </c>
      <c r="I98" s="557" t="n">
        <v>0</v>
      </c>
      <c r="J98" s="557" t="n">
        <v>0</v>
      </c>
      <c r="K98" s="558" t="n">
        <v>0</v>
      </c>
      <c r="L98" s="554" t="n">
        <f aca="false">SUM(G98:K98)</f>
        <v>0</v>
      </c>
      <c r="M98" s="557" t="n">
        <v>0</v>
      </c>
      <c r="N98" s="557" t="n">
        <v>0</v>
      </c>
      <c r="O98" s="557" t="n">
        <v>0</v>
      </c>
      <c r="P98" s="558" t="n">
        <v>0</v>
      </c>
      <c r="Q98" s="556" t="n">
        <v>0</v>
      </c>
      <c r="R98" s="557" t="n">
        <v>0</v>
      </c>
      <c r="S98" s="557" t="n">
        <v>0</v>
      </c>
      <c r="T98" s="557" t="n">
        <v>0</v>
      </c>
      <c r="U98" s="557" t="n">
        <v>0</v>
      </c>
      <c r="V98" s="557" t="n">
        <v>0</v>
      </c>
      <c r="W98" s="557" t="n">
        <v>0</v>
      </c>
      <c r="X98" s="557" t="n">
        <v>1</v>
      </c>
      <c r="Y98" s="557" t="n">
        <v>1</v>
      </c>
      <c r="Z98" s="557" t="n">
        <v>5</v>
      </c>
      <c r="AA98" s="557" t="n">
        <v>4</v>
      </c>
      <c r="AB98" s="557" t="n">
        <v>4</v>
      </c>
      <c r="AC98" s="557" t="n">
        <v>6</v>
      </c>
      <c r="AD98" s="557" t="n">
        <v>5</v>
      </c>
      <c r="AE98" s="557" t="n">
        <v>0</v>
      </c>
      <c r="AF98" s="557" t="n">
        <v>0</v>
      </c>
      <c r="AG98" s="558" t="n">
        <v>0</v>
      </c>
    </row>
    <row r="99" s="451" customFormat="true" ht="17.25" hidden="false" customHeight="true" outlineLevel="0" collapsed="false">
      <c r="A99" s="397"/>
      <c r="B99" s="507"/>
      <c r="C99" s="507"/>
      <c r="D99" s="569"/>
      <c r="E99" s="547" t="s">
        <v>476</v>
      </c>
      <c r="F99" s="555" t="n">
        <f aca="false">SUM(L99:AG99)</f>
        <v>19</v>
      </c>
      <c r="G99" s="556" t="n">
        <v>0</v>
      </c>
      <c r="H99" s="557" t="n">
        <v>0</v>
      </c>
      <c r="I99" s="557" t="n">
        <v>0</v>
      </c>
      <c r="J99" s="557" t="n">
        <v>0</v>
      </c>
      <c r="K99" s="558" t="n">
        <v>0</v>
      </c>
      <c r="L99" s="554" t="n">
        <f aca="false">SUM(G99:K99)</f>
        <v>0</v>
      </c>
      <c r="M99" s="557" t="n">
        <v>0</v>
      </c>
      <c r="N99" s="557" t="n">
        <v>0</v>
      </c>
      <c r="O99" s="557" t="n">
        <v>0</v>
      </c>
      <c r="P99" s="558" t="n">
        <v>0</v>
      </c>
      <c r="Q99" s="556" t="n">
        <v>0</v>
      </c>
      <c r="R99" s="557" t="n">
        <v>0</v>
      </c>
      <c r="S99" s="557" t="n">
        <v>0</v>
      </c>
      <c r="T99" s="557" t="n">
        <v>0</v>
      </c>
      <c r="U99" s="557" t="n">
        <v>0</v>
      </c>
      <c r="V99" s="557" t="n">
        <v>0</v>
      </c>
      <c r="W99" s="557" t="n">
        <v>0</v>
      </c>
      <c r="X99" s="557" t="n">
        <v>0</v>
      </c>
      <c r="Y99" s="557" t="n">
        <v>1</v>
      </c>
      <c r="Z99" s="557" t="n">
        <v>1</v>
      </c>
      <c r="AA99" s="557" t="n">
        <v>1</v>
      </c>
      <c r="AB99" s="557" t="n">
        <v>3</v>
      </c>
      <c r="AC99" s="557" t="n">
        <v>8</v>
      </c>
      <c r="AD99" s="557" t="n">
        <v>1</v>
      </c>
      <c r="AE99" s="557" t="n">
        <v>3</v>
      </c>
      <c r="AF99" s="557" t="n">
        <v>1</v>
      </c>
      <c r="AG99" s="558" t="n">
        <v>0</v>
      </c>
    </row>
    <row r="100" s="451" customFormat="true" ht="12" hidden="false" customHeight="true" outlineLevel="0" collapsed="false">
      <c r="A100" s="397" t="s">
        <v>465</v>
      </c>
      <c r="B100" s="507" t="s">
        <v>200</v>
      </c>
      <c r="C100" s="507"/>
      <c r="D100" s="338"/>
      <c r="E100" s="547" t="s">
        <v>7</v>
      </c>
      <c r="F100" s="504" t="n">
        <f aca="false">SUM(L100:AG100)</f>
        <v>105</v>
      </c>
      <c r="G100" s="508" t="n">
        <f aca="false">SUM(G101:G102)</f>
        <v>0</v>
      </c>
      <c r="H100" s="509" t="n">
        <f aca="false">SUM(H101:H102)</f>
        <v>0</v>
      </c>
      <c r="I100" s="509" t="n">
        <f aca="false">SUM(I101:I102)</f>
        <v>0</v>
      </c>
      <c r="J100" s="509" t="n">
        <f aca="false">SUM(J101:J102)</f>
        <v>0</v>
      </c>
      <c r="K100" s="510" t="n">
        <f aca="false">SUM(K101:K102)</f>
        <v>0</v>
      </c>
      <c r="L100" s="554" t="n">
        <f aca="false">SUM(L101:L102)</f>
        <v>0</v>
      </c>
      <c r="M100" s="509" t="n">
        <f aca="false">SUM(M101:M102)</f>
        <v>0</v>
      </c>
      <c r="N100" s="509" t="n">
        <f aca="false">SUM(N101:N102)</f>
        <v>0</v>
      </c>
      <c r="O100" s="509" t="n">
        <f aca="false">SUM(O101:O102)</f>
        <v>0</v>
      </c>
      <c r="P100" s="510" t="n">
        <f aca="false">SUM(P101:P102)</f>
        <v>0</v>
      </c>
      <c r="Q100" s="508" t="n">
        <f aca="false">SUM(Q101:Q102)</f>
        <v>0</v>
      </c>
      <c r="R100" s="509" t="n">
        <f aca="false">SUM(R101:R102)</f>
        <v>0</v>
      </c>
      <c r="S100" s="509" t="n">
        <f aca="false">SUM(S101:S102)</f>
        <v>0</v>
      </c>
      <c r="T100" s="509" t="n">
        <f aca="false">SUM(T101:T102)</f>
        <v>0</v>
      </c>
      <c r="U100" s="509" t="n">
        <f aca="false">SUM(U101:U102)</f>
        <v>0</v>
      </c>
      <c r="V100" s="509" t="n">
        <f aca="false">SUM(V101:V102)</f>
        <v>0</v>
      </c>
      <c r="W100" s="509" t="n">
        <f aca="false">SUM(W101:W102)</f>
        <v>0</v>
      </c>
      <c r="X100" s="509" t="n">
        <f aca="false">SUM(X101:X102)</f>
        <v>0</v>
      </c>
      <c r="Y100" s="509" t="n">
        <f aca="false">SUM(Y101:Y102)</f>
        <v>0</v>
      </c>
      <c r="Z100" s="509" t="n">
        <f aca="false">SUM(Z101:Z102)</f>
        <v>0</v>
      </c>
      <c r="AA100" s="509" t="n">
        <f aca="false">SUM(AA101:AA102)</f>
        <v>1</v>
      </c>
      <c r="AB100" s="509" t="n">
        <f aca="false">SUM(AB101:AB102)</f>
        <v>11</v>
      </c>
      <c r="AC100" s="509" t="n">
        <f aca="false">SUM(AC101:AC102)</f>
        <v>19</v>
      </c>
      <c r="AD100" s="509" t="n">
        <f aca="false">SUM(AD101:AD102)</f>
        <v>42</v>
      </c>
      <c r="AE100" s="509" t="n">
        <f aca="false">SUM(AE101:AE102)</f>
        <v>19</v>
      </c>
      <c r="AF100" s="509" t="n">
        <f aca="false">SUM(AF101:AF102)</f>
        <v>13</v>
      </c>
      <c r="AG100" s="510" t="n">
        <f aca="false">SUM(AG101:AG102)</f>
        <v>0</v>
      </c>
      <c r="AH100" s="531"/>
    </row>
    <row r="101" s="451" customFormat="true" ht="12" hidden="false" customHeight="true" outlineLevel="0" collapsed="false">
      <c r="A101" s="397"/>
      <c r="B101" s="507"/>
      <c r="C101" s="507"/>
      <c r="D101" s="569"/>
      <c r="E101" s="547" t="s">
        <v>475</v>
      </c>
      <c r="F101" s="555" t="n">
        <f aca="false">SUM(L101:AG101)</f>
        <v>36</v>
      </c>
      <c r="G101" s="556" t="n">
        <v>0</v>
      </c>
      <c r="H101" s="557" t="n">
        <v>0</v>
      </c>
      <c r="I101" s="557" t="n">
        <v>0</v>
      </c>
      <c r="J101" s="557" t="n">
        <v>0</v>
      </c>
      <c r="K101" s="558" t="n">
        <v>0</v>
      </c>
      <c r="L101" s="554" t="n">
        <f aca="false">SUM(G101:K101)</f>
        <v>0</v>
      </c>
      <c r="M101" s="557" t="n">
        <v>0</v>
      </c>
      <c r="N101" s="557" t="n">
        <v>0</v>
      </c>
      <c r="O101" s="557" t="n">
        <v>0</v>
      </c>
      <c r="P101" s="558" t="n">
        <v>0</v>
      </c>
      <c r="Q101" s="556" t="n">
        <v>0</v>
      </c>
      <c r="R101" s="557" t="n">
        <v>0</v>
      </c>
      <c r="S101" s="557" t="n">
        <v>0</v>
      </c>
      <c r="T101" s="557" t="n">
        <v>0</v>
      </c>
      <c r="U101" s="557" t="n">
        <v>0</v>
      </c>
      <c r="V101" s="557" t="n">
        <v>0</v>
      </c>
      <c r="W101" s="557" t="n">
        <v>0</v>
      </c>
      <c r="X101" s="557" t="n">
        <v>0</v>
      </c>
      <c r="Y101" s="557" t="n">
        <v>0</v>
      </c>
      <c r="Z101" s="557" t="n">
        <v>0</v>
      </c>
      <c r="AA101" s="557" t="n">
        <v>1</v>
      </c>
      <c r="AB101" s="557" t="n">
        <v>3</v>
      </c>
      <c r="AC101" s="557" t="n">
        <v>8</v>
      </c>
      <c r="AD101" s="557" t="n">
        <v>17</v>
      </c>
      <c r="AE101" s="557" t="n">
        <v>6</v>
      </c>
      <c r="AF101" s="557" t="n">
        <v>1</v>
      </c>
      <c r="AG101" s="558" t="n">
        <v>0</v>
      </c>
      <c r="AH101" s="531"/>
    </row>
    <row r="102" s="451" customFormat="true" ht="17.25" hidden="false" customHeight="true" outlineLevel="0" collapsed="false">
      <c r="A102" s="397"/>
      <c r="B102" s="507"/>
      <c r="C102" s="507"/>
      <c r="D102" s="569"/>
      <c r="E102" s="547" t="s">
        <v>476</v>
      </c>
      <c r="F102" s="555" t="n">
        <f aca="false">SUM(L102:AG102)</f>
        <v>69</v>
      </c>
      <c r="G102" s="556" t="n">
        <v>0</v>
      </c>
      <c r="H102" s="557" t="n">
        <v>0</v>
      </c>
      <c r="I102" s="557" t="n">
        <v>0</v>
      </c>
      <c r="J102" s="557" t="n">
        <v>0</v>
      </c>
      <c r="K102" s="558" t="n">
        <v>0</v>
      </c>
      <c r="L102" s="554" t="n">
        <f aca="false">SUM(G102:K102)</f>
        <v>0</v>
      </c>
      <c r="M102" s="557" t="n">
        <v>0</v>
      </c>
      <c r="N102" s="557" t="n">
        <v>0</v>
      </c>
      <c r="O102" s="557" t="n">
        <v>0</v>
      </c>
      <c r="P102" s="558" t="n">
        <v>0</v>
      </c>
      <c r="Q102" s="556" t="n">
        <v>0</v>
      </c>
      <c r="R102" s="557" t="n">
        <v>0</v>
      </c>
      <c r="S102" s="557" t="n">
        <v>0</v>
      </c>
      <c r="T102" s="557" t="n">
        <v>0</v>
      </c>
      <c r="U102" s="557" t="n">
        <v>0</v>
      </c>
      <c r="V102" s="557" t="n">
        <v>0</v>
      </c>
      <c r="W102" s="557" t="n">
        <v>0</v>
      </c>
      <c r="X102" s="557" t="n">
        <v>0</v>
      </c>
      <c r="Y102" s="557" t="n">
        <v>0</v>
      </c>
      <c r="Z102" s="557" t="n">
        <v>0</v>
      </c>
      <c r="AA102" s="557" t="n">
        <v>0</v>
      </c>
      <c r="AB102" s="557" t="n">
        <v>8</v>
      </c>
      <c r="AC102" s="557" t="n">
        <v>11</v>
      </c>
      <c r="AD102" s="557" t="n">
        <v>25</v>
      </c>
      <c r="AE102" s="557" t="n">
        <v>13</v>
      </c>
      <c r="AF102" s="557" t="n">
        <v>12</v>
      </c>
      <c r="AG102" s="558" t="n">
        <v>0</v>
      </c>
      <c r="AH102" s="531"/>
    </row>
    <row r="103" s="451" customFormat="true" ht="12" hidden="false" customHeight="true" outlineLevel="0" collapsed="false">
      <c r="A103" s="397" t="s">
        <v>466</v>
      </c>
      <c r="B103" s="507" t="s">
        <v>173</v>
      </c>
      <c r="C103" s="507"/>
      <c r="D103" s="338"/>
      <c r="E103" s="547" t="s">
        <v>7</v>
      </c>
      <c r="F103" s="504" t="n">
        <f aca="false">SUM(L103:AG103)</f>
        <v>55</v>
      </c>
      <c r="G103" s="508" t="n">
        <f aca="false">SUM(G104:G105)</f>
        <v>0</v>
      </c>
      <c r="H103" s="509" t="n">
        <f aca="false">SUM(H104:H105)</f>
        <v>0</v>
      </c>
      <c r="I103" s="509" t="n">
        <f aca="false">SUM(I104:I105)</f>
        <v>0</v>
      </c>
      <c r="J103" s="509" t="n">
        <f aca="false">SUM(J104:J105)</f>
        <v>0</v>
      </c>
      <c r="K103" s="510" t="n">
        <f aca="false">SUM(K104:K105)</f>
        <v>0</v>
      </c>
      <c r="L103" s="554" t="n">
        <f aca="false">SUM(L104:L105)</f>
        <v>0</v>
      </c>
      <c r="M103" s="509" t="n">
        <f aca="false">SUM(M104:M105)</f>
        <v>0</v>
      </c>
      <c r="N103" s="509" t="n">
        <f aca="false">SUM(N104:N105)</f>
        <v>0</v>
      </c>
      <c r="O103" s="509" t="n">
        <f aca="false">SUM(O104:O105)</f>
        <v>0</v>
      </c>
      <c r="P103" s="510" t="n">
        <f aca="false">SUM(P104:P105)</f>
        <v>0</v>
      </c>
      <c r="Q103" s="508" t="n">
        <f aca="false">SUM(Q104:Q105)</f>
        <v>1</v>
      </c>
      <c r="R103" s="509" t="n">
        <f aca="false">SUM(R104:R105)</f>
        <v>0</v>
      </c>
      <c r="S103" s="509" t="n">
        <f aca="false">SUM(S104:S105)</f>
        <v>0</v>
      </c>
      <c r="T103" s="509" t="n">
        <f aca="false">SUM(T104:T105)</f>
        <v>0</v>
      </c>
      <c r="U103" s="509" t="n">
        <f aca="false">SUM(U104:U105)</f>
        <v>2</v>
      </c>
      <c r="V103" s="509" t="n">
        <f aca="false">SUM(V104:V105)</f>
        <v>3</v>
      </c>
      <c r="W103" s="509" t="n">
        <f aca="false">SUM(W104:W105)</f>
        <v>2</v>
      </c>
      <c r="X103" s="509" t="n">
        <f aca="false">SUM(X104:X105)</f>
        <v>1</v>
      </c>
      <c r="Y103" s="509" t="n">
        <f aca="false">SUM(Y104:Y105)</f>
        <v>5</v>
      </c>
      <c r="Z103" s="509" t="n">
        <f aca="false">SUM(Z104:Z105)</f>
        <v>6</v>
      </c>
      <c r="AA103" s="509" t="n">
        <f aca="false">SUM(AA104:AA105)</f>
        <v>7</v>
      </c>
      <c r="AB103" s="509" t="n">
        <f aca="false">SUM(AB104:AB105)</f>
        <v>10</v>
      </c>
      <c r="AC103" s="509" t="n">
        <f aca="false">SUM(AC104:AC105)</f>
        <v>8</v>
      </c>
      <c r="AD103" s="509" t="n">
        <f aca="false">SUM(AD104:AD105)</f>
        <v>7</v>
      </c>
      <c r="AE103" s="509" t="n">
        <f aca="false">SUM(AE104:AE105)</f>
        <v>3</v>
      </c>
      <c r="AF103" s="509" t="n">
        <f aca="false">SUM(AF104:AF105)</f>
        <v>0</v>
      </c>
      <c r="AG103" s="510" t="n">
        <f aca="false">SUM(AG104:AG105)</f>
        <v>0</v>
      </c>
      <c r="AH103" s="531"/>
    </row>
    <row r="104" s="451" customFormat="true" ht="12" hidden="false" customHeight="true" outlineLevel="0" collapsed="false">
      <c r="A104" s="397"/>
      <c r="B104" s="507"/>
      <c r="C104" s="507"/>
      <c r="D104" s="569"/>
      <c r="E104" s="547" t="s">
        <v>475</v>
      </c>
      <c r="F104" s="555" t="n">
        <f aca="false">SUM(L104:AG104)</f>
        <v>29</v>
      </c>
      <c r="G104" s="556" t="n">
        <v>0</v>
      </c>
      <c r="H104" s="557" t="n">
        <v>0</v>
      </c>
      <c r="I104" s="557" t="n">
        <v>0</v>
      </c>
      <c r="J104" s="557" t="n">
        <v>0</v>
      </c>
      <c r="K104" s="558" t="n">
        <v>0</v>
      </c>
      <c r="L104" s="554" t="n">
        <f aca="false">SUM(G104:K104)</f>
        <v>0</v>
      </c>
      <c r="M104" s="557" t="n">
        <v>0</v>
      </c>
      <c r="N104" s="557" t="n">
        <v>0</v>
      </c>
      <c r="O104" s="557" t="n">
        <v>0</v>
      </c>
      <c r="P104" s="558" t="n">
        <v>0</v>
      </c>
      <c r="Q104" s="556" t="n">
        <v>1</v>
      </c>
      <c r="R104" s="557" t="n">
        <v>0</v>
      </c>
      <c r="S104" s="557" t="n">
        <v>0</v>
      </c>
      <c r="T104" s="557" t="n">
        <v>0</v>
      </c>
      <c r="U104" s="557" t="n">
        <v>2</v>
      </c>
      <c r="V104" s="557" t="n">
        <v>2</v>
      </c>
      <c r="W104" s="557" t="n">
        <v>2</v>
      </c>
      <c r="X104" s="557" t="n">
        <v>1</v>
      </c>
      <c r="Y104" s="557" t="n">
        <v>2</v>
      </c>
      <c r="Z104" s="557" t="n">
        <v>3</v>
      </c>
      <c r="AA104" s="557" t="n">
        <v>3</v>
      </c>
      <c r="AB104" s="557" t="n">
        <v>4</v>
      </c>
      <c r="AC104" s="557" t="n">
        <v>6</v>
      </c>
      <c r="AD104" s="557" t="n">
        <v>3</v>
      </c>
      <c r="AE104" s="557" t="n">
        <v>0</v>
      </c>
      <c r="AF104" s="557" t="n">
        <v>0</v>
      </c>
      <c r="AG104" s="558" t="n">
        <v>0</v>
      </c>
      <c r="AH104" s="531"/>
    </row>
    <row r="105" s="451" customFormat="true" ht="17.25" hidden="false" customHeight="true" outlineLevel="0" collapsed="false">
      <c r="A105" s="397"/>
      <c r="B105" s="507"/>
      <c r="C105" s="507"/>
      <c r="D105" s="569"/>
      <c r="E105" s="547" t="s">
        <v>476</v>
      </c>
      <c r="F105" s="555" t="n">
        <f aca="false">SUM(L105:AG105)</f>
        <v>26</v>
      </c>
      <c r="G105" s="556" t="n">
        <v>0</v>
      </c>
      <c r="H105" s="557" t="n">
        <v>0</v>
      </c>
      <c r="I105" s="557" t="n">
        <v>0</v>
      </c>
      <c r="J105" s="557" t="n">
        <v>0</v>
      </c>
      <c r="K105" s="558" t="n">
        <v>0</v>
      </c>
      <c r="L105" s="554" t="n">
        <f aca="false">SUM(G105:K105)</f>
        <v>0</v>
      </c>
      <c r="M105" s="557" t="n">
        <v>0</v>
      </c>
      <c r="N105" s="557" t="n">
        <v>0</v>
      </c>
      <c r="O105" s="557" t="n">
        <v>0</v>
      </c>
      <c r="P105" s="558" t="n">
        <v>0</v>
      </c>
      <c r="Q105" s="556" t="n">
        <v>0</v>
      </c>
      <c r="R105" s="557" t="n">
        <v>0</v>
      </c>
      <c r="S105" s="557" t="n">
        <v>0</v>
      </c>
      <c r="T105" s="557" t="n">
        <v>0</v>
      </c>
      <c r="U105" s="557" t="n">
        <v>0</v>
      </c>
      <c r="V105" s="557" t="n">
        <v>1</v>
      </c>
      <c r="W105" s="557" t="n">
        <v>0</v>
      </c>
      <c r="X105" s="557" t="n">
        <v>0</v>
      </c>
      <c r="Y105" s="557" t="n">
        <v>3</v>
      </c>
      <c r="Z105" s="557" t="n">
        <v>3</v>
      </c>
      <c r="AA105" s="557" t="n">
        <v>4</v>
      </c>
      <c r="AB105" s="557" t="n">
        <v>6</v>
      </c>
      <c r="AC105" s="557" t="n">
        <v>2</v>
      </c>
      <c r="AD105" s="557" t="n">
        <v>4</v>
      </c>
      <c r="AE105" s="557" t="n">
        <v>3</v>
      </c>
      <c r="AF105" s="557" t="n">
        <v>0</v>
      </c>
      <c r="AG105" s="558" t="n">
        <v>0</v>
      </c>
      <c r="AH105" s="531"/>
    </row>
    <row r="106" s="451" customFormat="true" ht="12" hidden="false" customHeight="true" outlineLevel="0" collapsed="false">
      <c r="A106" s="397" t="s">
        <v>467</v>
      </c>
      <c r="B106" s="465" t="s">
        <v>477</v>
      </c>
      <c r="C106" s="470" t="s">
        <v>468</v>
      </c>
      <c r="D106" s="338"/>
      <c r="E106" s="547" t="s">
        <v>7</v>
      </c>
      <c r="F106" s="504" t="n">
        <f aca="false">SUM(L106:AG106)</f>
        <v>6</v>
      </c>
      <c r="G106" s="508" t="n">
        <f aca="false">SUM(G107:G108)</f>
        <v>0</v>
      </c>
      <c r="H106" s="509" t="n">
        <f aca="false">SUM(H107:H108)</f>
        <v>0</v>
      </c>
      <c r="I106" s="509" t="n">
        <f aca="false">SUM(I107:I108)</f>
        <v>0</v>
      </c>
      <c r="J106" s="509" t="n">
        <f aca="false">SUM(J107:J108)</f>
        <v>0</v>
      </c>
      <c r="K106" s="510" t="n">
        <f aca="false">SUM(K107:K108)</f>
        <v>0</v>
      </c>
      <c r="L106" s="554" t="n">
        <f aca="false">SUM(L107:L108)</f>
        <v>0</v>
      </c>
      <c r="M106" s="509" t="n">
        <f aca="false">SUM(M107:M108)</f>
        <v>0</v>
      </c>
      <c r="N106" s="509" t="n">
        <f aca="false">SUM(N107:N108)</f>
        <v>0</v>
      </c>
      <c r="O106" s="509" t="n">
        <f aca="false">SUM(O107:O108)</f>
        <v>0</v>
      </c>
      <c r="P106" s="510" t="n">
        <f aca="false">SUM(P107:P108)</f>
        <v>0</v>
      </c>
      <c r="Q106" s="508" t="n">
        <f aca="false">SUM(Q107:Q108)</f>
        <v>1</v>
      </c>
      <c r="R106" s="509" t="n">
        <f aca="false">SUM(R107:R108)</f>
        <v>0</v>
      </c>
      <c r="S106" s="509" t="n">
        <f aca="false">SUM(S107:S108)</f>
        <v>0</v>
      </c>
      <c r="T106" s="509" t="n">
        <f aca="false">SUM(T107:T108)</f>
        <v>0</v>
      </c>
      <c r="U106" s="509" t="n">
        <f aca="false">SUM(U107:U108)</f>
        <v>0</v>
      </c>
      <c r="V106" s="509" t="n">
        <f aca="false">SUM(V107:V108)</f>
        <v>0</v>
      </c>
      <c r="W106" s="509" t="n">
        <f aca="false">SUM(W107:W108)</f>
        <v>0</v>
      </c>
      <c r="X106" s="509" t="n">
        <f aca="false">SUM(X107:X108)</f>
        <v>0</v>
      </c>
      <c r="Y106" s="509" t="n">
        <f aca="false">SUM(Y107:Y108)</f>
        <v>1</v>
      </c>
      <c r="Z106" s="509" t="n">
        <f aca="false">SUM(Z107:Z108)</f>
        <v>1</v>
      </c>
      <c r="AA106" s="509" t="n">
        <f aca="false">SUM(AA107:AA108)</f>
        <v>1</v>
      </c>
      <c r="AB106" s="509" t="n">
        <f aca="false">SUM(AB107:AB108)</f>
        <v>1</v>
      </c>
      <c r="AC106" s="509" t="n">
        <f aca="false">SUM(AC107:AC108)</f>
        <v>0</v>
      </c>
      <c r="AD106" s="509" t="n">
        <f aca="false">SUM(AD107:AD108)</f>
        <v>1</v>
      </c>
      <c r="AE106" s="509" t="n">
        <f aca="false">SUM(AE107:AE108)</f>
        <v>0</v>
      </c>
      <c r="AF106" s="509" t="n">
        <f aca="false">SUM(AF107:AF108)</f>
        <v>0</v>
      </c>
      <c r="AG106" s="510" t="n">
        <f aca="false">SUM(AG107:AG108)</f>
        <v>0</v>
      </c>
    </row>
    <row r="107" s="451" customFormat="true" ht="12" hidden="false" customHeight="true" outlineLevel="0" collapsed="false">
      <c r="A107" s="397"/>
      <c r="B107" s="465"/>
      <c r="C107" s="470"/>
      <c r="D107" s="529"/>
      <c r="E107" s="547" t="s">
        <v>475</v>
      </c>
      <c r="F107" s="555" t="n">
        <f aca="false">SUM(L107:AG107)</f>
        <v>3</v>
      </c>
      <c r="G107" s="556" t="n">
        <v>0</v>
      </c>
      <c r="H107" s="557" t="n">
        <v>0</v>
      </c>
      <c r="I107" s="557" t="n">
        <v>0</v>
      </c>
      <c r="J107" s="557" t="n">
        <v>0</v>
      </c>
      <c r="K107" s="558" t="n">
        <v>0</v>
      </c>
      <c r="L107" s="554" t="n">
        <f aca="false">SUM(G107:K107)</f>
        <v>0</v>
      </c>
      <c r="M107" s="557" t="n">
        <v>0</v>
      </c>
      <c r="N107" s="557" t="n">
        <v>0</v>
      </c>
      <c r="O107" s="557" t="n">
        <v>0</v>
      </c>
      <c r="P107" s="558" t="n">
        <v>0</v>
      </c>
      <c r="Q107" s="556" t="n">
        <v>1</v>
      </c>
      <c r="R107" s="557" t="n">
        <v>0</v>
      </c>
      <c r="S107" s="557" t="n">
        <v>0</v>
      </c>
      <c r="T107" s="557" t="n">
        <v>0</v>
      </c>
      <c r="U107" s="557" t="n">
        <v>0</v>
      </c>
      <c r="V107" s="557" t="n">
        <v>0</v>
      </c>
      <c r="W107" s="557" t="n">
        <v>0</v>
      </c>
      <c r="X107" s="557" t="n">
        <v>0</v>
      </c>
      <c r="Y107" s="557" t="n">
        <v>0</v>
      </c>
      <c r="Z107" s="557" t="n">
        <v>1</v>
      </c>
      <c r="AA107" s="557" t="n">
        <v>0</v>
      </c>
      <c r="AB107" s="557" t="n">
        <v>1</v>
      </c>
      <c r="AC107" s="557" t="n">
        <v>0</v>
      </c>
      <c r="AD107" s="557" t="n">
        <v>0</v>
      </c>
      <c r="AE107" s="557" t="n">
        <v>0</v>
      </c>
      <c r="AF107" s="557" t="n">
        <v>0</v>
      </c>
      <c r="AG107" s="558" t="n">
        <v>0</v>
      </c>
    </row>
    <row r="108" s="451" customFormat="true" ht="17.25" hidden="false" customHeight="true" outlineLevel="0" collapsed="false">
      <c r="A108" s="397"/>
      <c r="B108" s="465"/>
      <c r="C108" s="470"/>
      <c r="D108" s="529"/>
      <c r="E108" s="547" t="s">
        <v>476</v>
      </c>
      <c r="F108" s="555" t="n">
        <f aca="false">SUM(L108:AG108)</f>
        <v>3</v>
      </c>
      <c r="G108" s="556" t="n">
        <v>0</v>
      </c>
      <c r="H108" s="557" t="n">
        <v>0</v>
      </c>
      <c r="I108" s="557" t="n">
        <v>0</v>
      </c>
      <c r="J108" s="557" t="n">
        <v>0</v>
      </c>
      <c r="K108" s="558" t="n">
        <v>0</v>
      </c>
      <c r="L108" s="554" t="n">
        <f aca="false">SUM(G108:K108)</f>
        <v>0</v>
      </c>
      <c r="M108" s="557" t="n">
        <v>0</v>
      </c>
      <c r="N108" s="557" t="n">
        <v>0</v>
      </c>
      <c r="O108" s="557" t="n">
        <v>0</v>
      </c>
      <c r="P108" s="558" t="n">
        <v>0</v>
      </c>
      <c r="Q108" s="556" t="n">
        <v>0</v>
      </c>
      <c r="R108" s="557" t="n">
        <v>0</v>
      </c>
      <c r="S108" s="557" t="n">
        <v>0</v>
      </c>
      <c r="T108" s="557" t="n">
        <v>0</v>
      </c>
      <c r="U108" s="557" t="n">
        <v>0</v>
      </c>
      <c r="V108" s="557" t="n">
        <v>0</v>
      </c>
      <c r="W108" s="557" t="n">
        <v>0</v>
      </c>
      <c r="X108" s="557" t="n">
        <v>0</v>
      </c>
      <c r="Y108" s="557" t="n">
        <v>1</v>
      </c>
      <c r="Z108" s="557" t="n">
        <v>0</v>
      </c>
      <c r="AA108" s="557" t="n">
        <v>1</v>
      </c>
      <c r="AB108" s="557" t="n">
        <v>0</v>
      </c>
      <c r="AC108" s="557" t="n">
        <v>0</v>
      </c>
      <c r="AD108" s="557" t="n">
        <v>1</v>
      </c>
      <c r="AE108" s="557" t="n">
        <v>0</v>
      </c>
      <c r="AF108" s="557" t="n">
        <v>0</v>
      </c>
      <c r="AG108" s="558" t="n">
        <v>0</v>
      </c>
    </row>
    <row r="109" s="451" customFormat="true" ht="12" hidden="false" customHeight="true" outlineLevel="0" collapsed="false">
      <c r="A109" s="397" t="s">
        <v>469</v>
      </c>
      <c r="B109" s="515" t="s">
        <v>154</v>
      </c>
      <c r="C109" s="515"/>
      <c r="D109" s="338"/>
      <c r="E109" s="547" t="s">
        <v>7</v>
      </c>
      <c r="F109" s="504" t="n">
        <f aca="false">SUM(L109:AG109)</f>
        <v>35</v>
      </c>
      <c r="G109" s="508" t="n">
        <f aca="false">SUM(G110:G111)</f>
        <v>0</v>
      </c>
      <c r="H109" s="509" t="n">
        <f aca="false">SUM(H110:H111)</f>
        <v>0</v>
      </c>
      <c r="I109" s="509" t="n">
        <f aca="false">SUM(I110:I111)</f>
        <v>0</v>
      </c>
      <c r="J109" s="509" t="n">
        <f aca="false">SUM(J110:J111)</f>
        <v>0</v>
      </c>
      <c r="K109" s="510" t="n">
        <f aca="false">SUM(K110:K111)</f>
        <v>0</v>
      </c>
      <c r="L109" s="554" t="n">
        <f aca="false">SUM(L110:L111)</f>
        <v>0</v>
      </c>
      <c r="M109" s="509" t="n">
        <f aca="false">SUM(M110:M111)</f>
        <v>0</v>
      </c>
      <c r="N109" s="509" t="n">
        <f aca="false">SUM(N110:N111)</f>
        <v>0</v>
      </c>
      <c r="O109" s="509" t="n">
        <f aca="false">SUM(O110:O111)</f>
        <v>2</v>
      </c>
      <c r="P109" s="510" t="n">
        <f aca="false">SUM(P110:P111)</f>
        <v>3</v>
      </c>
      <c r="Q109" s="508" t="n">
        <f aca="false">SUM(Q110:Q111)</f>
        <v>2</v>
      </c>
      <c r="R109" s="509" t="n">
        <f aca="false">SUM(R110:R111)</f>
        <v>3</v>
      </c>
      <c r="S109" s="509" t="n">
        <f aca="false">SUM(S110:S111)</f>
        <v>1</v>
      </c>
      <c r="T109" s="509" t="n">
        <f aca="false">SUM(T110:T111)</f>
        <v>5</v>
      </c>
      <c r="U109" s="509" t="n">
        <f aca="false">SUM(U110:U111)</f>
        <v>4</v>
      </c>
      <c r="V109" s="509" t="n">
        <f aca="false">SUM(V110:V111)</f>
        <v>3</v>
      </c>
      <c r="W109" s="509" t="n">
        <f aca="false">SUM(W110:W111)</f>
        <v>1</v>
      </c>
      <c r="X109" s="509" t="n">
        <f aca="false">SUM(X110:X111)</f>
        <v>3</v>
      </c>
      <c r="Y109" s="509" t="n">
        <f aca="false">SUM(Y110:Y111)</f>
        <v>3</v>
      </c>
      <c r="Z109" s="509" t="n">
        <f aca="false">SUM(Z110:Z111)</f>
        <v>2</v>
      </c>
      <c r="AA109" s="509" t="n">
        <f aca="false">SUM(AA110:AA111)</f>
        <v>1</v>
      </c>
      <c r="AB109" s="509" t="n">
        <f aca="false">SUM(AB110:AB111)</f>
        <v>0</v>
      </c>
      <c r="AC109" s="509" t="n">
        <f aca="false">SUM(AC110:AC111)</f>
        <v>2</v>
      </c>
      <c r="AD109" s="509" t="n">
        <f aca="false">SUM(AD110:AD111)</f>
        <v>0</v>
      </c>
      <c r="AE109" s="509" t="n">
        <f aca="false">SUM(AE110:AE111)</f>
        <v>0</v>
      </c>
      <c r="AF109" s="509" t="n">
        <f aca="false">SUM(AF110:AF111)</f>
        <v>0</v>
      </c>
      <c r="AG109" s="510" t="n">
        <f aca="false">SUM(AG110:AG111)</f>
        <v>0</v>
      </c>
    </row>
    <row r="110" s="451" customFormat="true" ht="12" hidden="false" customHeight="true" outlineLevel="0" collapsed="false">
      <c r="A110" s="397"/>
      <c r="B110" s="515"/>
      <c r="C110" s="515"/>
      <c r="D110" s="569"/>
      <c r="E110" s="547" t="s">
        <v>475</v>
      </c>
      <c r="F110" s="555" t="n">
        <f aca="false">SUM(L110:AG110)</f>
        <v>21</v>
      </c>
      <c r="G110" s="556" t="n">
        <v>0</v>
      </c>
      <c r="H110" s="557" t="n">
        <v>0</v>
      </c>
      <c r="I110" s="557" t="n">
        <v>0</v>
      </c>
      <c r="J110" s="557" t="n">
        <v>0</v>
      </c>
      <c r="K110" s="558" t="n">
        <v>0</v>
      </c>
      <c r="L110" s="570" t="n">
        <f aca="false">SUM(G110:K110)</f>
        <v>0</v>
      </c>
      <c r="M110" s="557" t="n">
        <v>0</v>
      </c>
      <c r="N110" s="557" t="n">
        <v>0</v>
      </c>
      <c r="O110" s="557" t="n">
        <v>1</v>
      </c>
      <c r="P110" s="558" t="n">
        <v>3</v>
      </c>
      <c r="Q110" s="556" t="n">
        <v>1</v>
      </c>
      <c r="R110" s="557" t="n">
        <v>2</v>
      </c>
      <c r="S110" s="557" t="n">
        <v>0</v>
      </c>
      <c r="T110" s="557" t="n">
        <v>2</v>
      </c>
      <c r="U110" s="557" t="n">
        <v>1</v>
      </c>
      <c r="V110" s="557" t="n">
        <v>2</v>
      </c>
      <c r="W110" s="557" t="n">
        <v>1</v>
      </c>
      <c r="X110" s="557" t="n">
        <v>3</v>
      </c>
      <c r="Y110" s="557" t="n">
        <v>2</v>
      </c>
      <c r="Z110" s="557" t="n">
        <v>1</v>
      </c>
      <c r="AA110" s="557" t="n">
        <v>1</v>
      </c>
      <c r="AB110" s="557" t="n">
        <v>0</v>
      </c>
      <c r="AC110" s="557" t="n">
        <v>1</v>
      </c>
      <c r="AD110" s="557" t="n">
        <v>0</v>
      </c>
      <c r="AE110" s="557" t="n">
        <v>0</v>
      </c>
      <c r="AF110" s="557" t="n">
        <v>0</v>
      </c>
      <c r="AG110" s="558" t="n">
        <v>0</v>
      </c>
    </row>
    <row r="111" s="451" customFormat="true" ht="17.25" hidden="false" customHeight="true" outlineLevel="0" collapsed="false">
      <c r="A111" s="406"/>
      <c r="B111" s="515"/>
      <c r="C111" s="515"/>
      <c r="D111" s="571"/>
      <c r="E111" s="565" t="s">
        <v>476</v>
      </c>
      <c r="F111" s="566" t="n">
        <f aca="false">SUM(L111:AG111)</f>
        <v>14</v>
      </c>
      <c r="G111" s="572" t="n">
        <v>0</v>
      </c>
      <c r="H111" s="573" t="n">
        <v>0</v>
      </c>
      <c r="I111" s="573" t="n">
        <v>0</v>
      </c>
      <c r="J111" s="573" t="n">
        <v>0</v>
      </c>
      <c r="K111" s="574" t="n">
        <v>0</v>
      </c>
      <c r="L111" s="575" t="n">
        <f aca="false">SUM(G111:K111)</f>
        <v>0</v>
      </c>
      <c r="M111" s="573" t="n">
        <v>0</v>
      </c>
      <c r="N111" s="573" t="n">
        <v>0</v>
      </c>
      <c r="O111" s="573" t="n">
        <v>1</v>
      </c>
      <c r="P111" s="574" t="n">
        <v>0</v>
      </c>
      <c r="Q111" s="572" t="n">
        <v>1</v>
      </c>
      <c r="R111" s="573" t="n">
        <v>1</v>
      </c>
      <c r="S111" s="573" t="n">
        <v>1</v>
      </c>
      <c r="T111" s="573" t="n">
        <v>3</v>
      </c>
      <c r="U111" s="573" t="n">
        <v>3</v>
      </c>
      <c r="V111" s="573" t="n">
        <v>1</v>
      </c>
      <c r="W111" s="573" t="n">
        <v>0</v>
      </c>
      <c r="X111" s="573" t="n">
        <v>0</v>
      </c>
      <c r="Y111" s="573" t="n">
        <v>1</v>
      </c>
      <c r="Z111" s="573" t="n">
        <v>1</v>
      </c>
      <c r="AA111" s="573" t="n">
        <v>0</v>
      </c>
      <c r="AB111" s="573" t="n">
        <v>0</v>
      </c>
      <c r="AC111" s="573" t="n">
        <v>1</v>
      </c>
      <c r="AD111" s="573" t="n">
        <v>0</v>
      </c>
      <c r="AE111" s="573" t="n">
        <v>0</v>
      </c>
      <c r="AF111" s="573" t="n">
        <v>0</v>
      </c>
      <c r="AG111" s="574" t="n">
        <v>0</v>
      </c>
    </row>
    <row r="112" customFormat="false" ht="13.5" hidden="false" customHeight="false" outlineLevel="0" collapsed="false">
      <c r="B112" s="247"/>
      <c r="C112" s="247"/>
    </row>
    <row r="113" customFormat="false" ht="13.5" hidden="false" customHeight="false" outlineLevel="0" collapsed="false">
      <c r="B113" s="247"/>
      <c r="C113" s="247"/>
    </row>
    <row r="114" customFormat="false" ht="13.5" hidden="false" customHeight="false" outlineLevel="0" collapsed="false">
      <c r="B114" s="247"/>
      <c r="C114" s="247"/>
    </row>
    <row r="115" customFormat="false" ht="13.5" hidden="false" customHeight="false" outlineLevel="0" collapsed="false">
      <c r="B115" s="247"/>
      <c r="C115" s="247"/>
    </row>
  </sheetData>
  <sheetProtection sheet="true" objects="true" scenarios="true"/>
  <mergeCells count="56"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2:B24"/>
    <mergeCell ref="C22:C24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67:B69"/>
    <mergeCell ref="C67:C6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97:C99"/>
    <mergeCell ref="B100:C102"/>
    <mergeCell ref="B103:C105"/>
    <mergeCell ref="B106:B108"/>
    <mergeCell ref="C106:C108"/>
    <mergeCell ref="B109:C111"/>
  </mergeCells>
  <printOptions headings="false" gridLines="false" gridLinesSet="true" horizontalCentered="false" verticalCentered="false"/>
  <pageMargins left="0.779861111111111" right="0.6" top="0.9" bottom="0.540277777777778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7" man="true" max="16383" min="0"/>
  </rowBreak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1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108" width="8.13"/>
    <col collapsed="false" customWidth="true" hidden="false" outlineLevel="0" max="2" min="2" style="0" width="5.76"/>
    <col collapsed="false" customWidth="true" hidden="false" outlineLevel="0" max="3" min="3" style="0" width="13.26"/>
    <col collapsed="false" customWidth="true" hidden="false" outlineLevel="0" max="4" min="4" style="0" width="1"/>
    <col collapsed="false" customWidth="true" hidden="false" outlineLevel="0" max="5" min="5" style="538" width="4.76"/>
    <col collapsed="false" customWidth="true" hidden="false" outlineLevel="0" max="6" min="6" style="0" width="6.37"/>
    <col collapsed="false" customWidth="true" hidden="false" outlineLevel="0" max="11" min="7" style="0" width="4.37"/>
    <col collapsed="false" customWidth="true" hidden="false" outlineLevel="0" max="13" min="12" style="0" width="4.63"/>
    <col collapsed="false" customWidth="true" hidden="false" outlineLevel="0" max="16" min="14" style="0" width="6"/>
    <col collapsed="false" customWidth="true" hidden="false" outlineLevel="0" max="32" min="17" style="0" width="5.26"/>
    <col collapsed="false" customWidth="true" hidden="false" outlineLevel="0" max="33" min="33" style="0" width="4.5"/>
    <col collapsed="false" customWidth="true" hidden="false" outlineLevel="0" max="34" min="34" style="0" width="4.37"/>
  </cols>
  <sheetData>
    <row r="1" customFormat="false" ht="13.8" hidden="false" customHeight="false" outlineLevel="0" collapsed="false">
      <c r="A1" s="147" t="s">
        <v>483</v>
      </c>
      <c r="B1" s="100"/>
      <c r="C1" s="100"/>
      <c r="D1" s="100"/>
      <c r="E1" s="417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2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</row>
    <row r="2" customFormat="false" ht="12" hidden="false" customHeight="true" outlineLevel="0" collapsed="false">
      <c r="A2" s="147"/>
      <c r="B2" s="100"/>
      <c r="C2" s="100"/>
      <c r="D2" s="100"/>
      <c r="E2" s="417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2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</row>
    <row r="3" customFormat="false" ht="14.25" hidden="false" customHeight="true" outlineLevel="0" collapsed="false">
      <c r="A3" s="148" t="s">
        <v>493</v>
      </c>
      <c r="B3" s="100"/>
      <c r="C3" s="100"/>
      <c r="D3" s="100"/>
      <c r="E3" s="417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2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207" t="str">
        <f aca="false">'3　月・性別，区別死亡数'!$O$2</f>
        <v>平成30年</v>
      </c>
    </row>
    <row r="4" customFormat="false" ht="16.5" hidden="false" customHeight="true" outlineLevel="0" collapsed="false">
      <c r="A4" s="418" t="s">
        <v>393</v>
      </c>
      <c r="B4" s="256" t="s">
        <v>471</v>
      </c>
      <c r="C4" s="256"/>
      <c r="D4" s="256"/>
      <c r="E4" s="256"/>
      <c r="F4" s="257" t="s">
        <v>482</v>
      </c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496"/>
      <c r="AG4" s="496"/>
    </row>
    <row r="5" customFormat="false" ht="16.5" hidden="false" customHeight="true" outlineLevel="0" collapsed="false">
      <c r="A5" s="418"/>
      <c r="B5" s="256"/>
      <c r="C5" s="256"/>
      <c r="D5" s="256"/>
      <c r="E5" s="256"/>
      <c r="F5" s="497" t="s">
        <v>7</v>
      </c>
      <c r="G5" s="162" t="s">
        <v>330</v>
      </c>
      <c r="H5" s="159" t="n">
        <v>1</v>
      </c>
      <c r="I5" s="159" t="n">
        <v>2</v>
      </c>
      <c r="J5" s="159" t="n">
        <v>3</v>
      </c>
      <c r="K5" s="314" t="n">
        <v>4</v>
      </c>
      <c r="L5" s="162" t="s">
        <v>331</v>
      </c>
      <c r="M5" s="159" t="s">
        <v>332</v>
      </c>
      <c r="N5" s="159" t="s">
        <v>221</v>
      </c>
      <c r="O5" s="159" t="s">
        <v>223</v>
      </c>
      <c r="P5" s="314" t="s">
        <v>225</v>
      </c>
      <c r="Q5" s="162" t="s">
        <v>227</v>
      </c>
      <c r="R5" s="159" t="s">
        <v>230</v>
      </c>
      <c r="S5" s="159" t="s">
        <v>232</v>
      </c>
      <c r="T5" s="159" t="s">
        <v>234</v>
      </c>
      <c r="U5" s="159" t="s">
        <v>236</v>
      </c>
      <c r="V5" s="159" t="s">
        <v>238</v>
      </c>
      <c r="W5" s="159" t="s">
        <v>241</v>
      </c>
      <c r="X5" s="159" t="s">
        <v>243</v>
      </c>
      <c r="Y5" s="159" t="s">
        <v>245</v>
      </c>
      <c r="Z5" s="159" t="s">
        <v>247</v>
      </c>
      <c r="AA5" s="159" t="s">
        <v>249</v>
      </c>
      <c r="AB5" s="159" t="s">
        <v>251</v>
      </c>
      <c r="AC5" s="159" t="s">
        <v>253</v>
      </c>
      <c r="AD5" s="159" t="s">
        <v>333</v>
      </c>
      <c r="AE5" s="159" t="s">
        <v>334</v>
      </c>
      <c r="AF5" s="159" t="s">
        <v>342</v>
      </c>
      <c r="AG5" s="314" t="s">
        <v>336</v>
      </c>
    </row>
    <row r="6" customFormat="false" ht="4.5" hidden="false" customHeight="true" outlineLevel="0" collapsed="false">
      <c r="A6" s="539"/>
      <c r="B6" s="315"/>
      <c r="C6" s="540"/>
      <c r="D6" s="540"/>
      <c r="E6" s="541"/>
      <c r="F6" s="542"/>
      <c r="G6" s="543"/>
      <c r="H6" s="544"/>
      <c r="I6" s="544"/>
      <c r="J6" s="544"/>
      <c r="K6" s="542"/>
      <c r="L6" s="545"/>
      <c r="M6" s="546"/>
      <c r="N6" s="546"/>
      <c r="O6" s="546"/>
      <c r="P6" s="315"/>
      <c r="Q6" s="545"/>
      <c r="R6" s="546"/>
      <c r="S6" s="546"/>
      <c r="T6" s="546"/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6"/>
      <c r="AF6" s="546"/>
      <c r="AG6" s="542"/>
      <c r="AH6" s="1"/>
    </row>
    <row r="7" s="451" customFormat="true" ht="12" hidden="false" customHeight="true" outlineLevel="0" collapsed="false">
      <c r="A7" s="397"/>
      <c r="B7" s="452" t="s">
        <v>418</v>
      </c>
      <c r="C7" s="452"/>
      <c r="D7" s="338"/>
      <c r="E7" s="547" t="s">
        <v>7</v>
      </c>
      <c r="F7" s="548" t="n">
        <f aca="false">'9 性・年齢別，区別死亡数'!B16</f>
        <v>1554</v>
      </c>
      <c r="G7" s="549" t="n">
        <f aca="false">'9 性・年齢別，区別死亡数'!C16</f>
        <v>2</v>
      </c>
      <c r="H7" s="550" t="n">
        <f aca="false">'9 性・年齢別，区別死亡数'!D16</f>
        <v>0</v>
      </c>
      <c r="I7" s="550" t="n">
        <f aca="false">'9 性・年齢別，区別死亡数'!E16</f>
        <v>1</v>
      </c>
      <c r="J7" s="550" t="n">
        <f aca="false">'9 性・年齢別，区別死亡数'!F16</f>
        <v>0</v>
      </c>
      <c r="K7" s="551" t="n">
        <f aca="false">'9 性・年齢別，区別死亡数'!G16</f>
        <v>0</v>
      </c>
      <c r="L7" s="549" t="n">
        <f aca="false">'9 性・年齢別，区別死亡数'!H16</f>
        <v>3</v>
      </c>
      <c r="M7" s="550" t="n">
        <f aca="false">'9 性・年齢別，区別死亡数'!I16</f>
        <v>0</v>
      </c>
      <c r="N7" s="550" t="n">
        <f aca="false">'9 性・年齢別，区別死亡数'!J16</f>
        <v>1</v>
      </c>
      <c r="O7" s="550" t="n">
        <f aca="false">'9 性・年齢別，区別死亡数'!K16</f>
        <v>1</v>
      </c>
      <c r="P7" s="548" t="n">
        <f aca="false">'9 性・年齢別，区別死亡数'!L16</f>
        <v>1</v>
      </c>
      <c r="Q7" s="552" t="n">
        <f aca="false">'9 性・年齢別，区別死亡数'!M16</f>
        <v>0</v>
      </c>
      <c r="R7" s="553" t="n">
        <f aca="false">'9 性・年齢別，区別死亡数'!N16</f>
        <v>4</v>
      </c>
      <c r="S7" s="553" t="n">
        <f aca="false">'9 性・年齢別，区別死亡数'!O16</f>
        <v>11</v>
      </c>
      <c r="T7" s="553" t="n">
        <f aca="false">'9 性・年齢別，区別死亡数'!P16</f>
        <v>8</v>
      </c>
      <c r="U7" s="553" t="n">
        <f aca="false">'9 性・年齢別，区別死亡数'!Q16</f>
        <v>9</v>
      </c>
      <c r="V7" s="553" t="n">
        <f aca="false">'9 性・年齢別，区別死亡数'!R16</f>
        <v>13</v>
      </c>
      <c r="W7" s="553" t="n">
        <f aca="false">'9 性・年齢別，区別死亡数'!S16</f>
        <v>21</v>
      </c>
      <c r="X7" s="553" t="n">
        <f aca="false">'9 性・年齢別，区別死亡数'!T16</f>
        <v>46</v>
      </c>
      <c r="Y7" s="553" t="n">
        <f aca="false">'9 性・年齢別，区別死亡数'!U16</f>
        <v>112</v>
      </c>
      <c r="Z7" s="553" t="n">
        <f aca="false">'9 性・年齢別，区別死亡数'!V16</f>
        <v>151</v>
      </c>
      <c r="AA7" s="553" t="n">
        <f aca="false">'9 性・年齢別，区別死亡数'!W16</f>
        <v>213</v>
      </c>
      <c r="AB7" s="553" t="n">
        <f aca="false">'9 性・年齢別，区別死亡数'!X16</f>
        <v>229</v>
      </c>
      <c r="AC7" s="553" t="n">
        <f aca="false">'9 性・年齢別，区別死亡数'!Y16</f>
        <v>286</v>
      </c>
      <c r="AD7" s="553" t="n">
        <f aca="false">'9 性・年齢別，区別死亡数'!Z16</f>
        <v>276</v>
      </c>
      <c r="AE7" s="553" t="n">
        <f aca="false">'9 性・年齢別，区別死亡数'!AA16</f>
        <v>132</v>
      </c>
      <c r="AF7" s="553" t="n">
        <f aca="false">'9 性・年齢別，区別死亡数'!AB16</f>
        <v>37</v>
      </c>
      <c r="AG7" s="548" t="n">
        <f aca="false">'9 性・年齢別，区別死亡数'!AC16</f>
        <v>0</v>
      </c>
    </row>
    <row r="8" s="451" customFormat="true" ht="12" hidden="false" customHeight="true" outlineLevel="0" collapsed="false">
      <c r="A8" s="397"/>
      <c r="B8" s="452"/>
      <c r="C8" s="452"/>
      <c r="D8" s="529"/>
      <c r="E8" s="547" t="s">
        <v>475</v>
      </c>
      <c r="F8" s="548" t="n">
        <f aca="false">'9 性・年齢別，区別死亡数'!B28</f>
        <v>807</v>
      </c>
      <c r="G8" s="549" t="n">
        <f aca="false">'9 性・年齢別，区別死亡数'!C28</f>
        <v>0</v>
      </c>
      <c r="H8" s="550" t="n">
        <f aca="false">'9 性・年齢別，区別死亡数'!D28</f>
        <v>0</v>
      </c>
      <c r="I8" s="550" t="n">
        <f aca="false">'9 性・年齢別，区別死亡数'!E28</f>
        <v>1</v>
      </c>
      <c r="J8" s="550" t="n">
        <f aca="false">'9 性・年齢別，区別死亡数'!F28</f>
        <v>0</v>
      </c>
      <c r="K8" s="551" t="n">
        <f aca="false">'9 性・年齢別，区別死亡数'!G28</f>
        <v>0</v>
      </c>
      <c r="L8" s="549" t="n">
        <f aca="false">'9 性・年齢別，区別死亡数'!H28</f>
        <v>1</v>
      </c>
      <c r="M8" s="550" t="n">
        <f aca="false">'9 性・年齢別，区別死亡数'!I28</f>
        <v>0</v>
      </c>
      <c r="N8" s="550" t="n">
        <f aca="false">'9 性・年齢別，区別死亡数'!J28</f>
        <v>0</v>
      </c>
      <c r="O8" s="550" t="n">
        <f aca="false">'9 性・年齢別，区別死亡数'!K28</f>
        <v>1</v>
      </c>
      <c r="P8" s="548" t="n">
        <f aca="false">'9 性・年齢別，区別死亡数'!L28</f>
        <v>1</v>
      </c>
      <c r="Q8" s="552" t="n">
        <f aca="false">'9 性・年齢別，区別死亡数'!M28</f>
        <v>0</v>
      </c>
      <c r="R8" s="553" t="n">
        <f aca="false">'9 性・年齢別，区別死亡数'!N28</f>
        <v>3</v>
      </c>
      <c r="S8" s="553" t="n">
        <f aca="false">'9 性・年齢別，区別死亡数'!O28</f>
        <v>2</v>
      </c>
      <c r="T8" s="553" t="n">
        <f aca="false">'9 性・年齢別，区別死亡数'!P28</f>
        <v>3</v>
      </c>
      <c r="U8" s="553" t="n">
        <f aca="false">'9 性・年齢別，区別死亡数'!Q28</f>
        <v>6</v>
      </c>
      <c r="V8" s="553" t="n">
        <f aca="false">'9 性・年齢別，区別死亡数'!R28</f>
        <v>7</v>
      </c>
      <c r="W8" s="553" t="n">
        <f aca="false">'9 性・年齢別，区別死亡数'!S28</f>
        <v>13</v>
      </c>
      <c r="X8" s="553" t="n">
        <f aca="false">'9 性・年齢別，区別死亡数'!T28</f>
        <v>27</v>
      </c>
      <c r="Y8" s="553" t="n">
        <f aca="false">'9 性・年齢別，区別死亡数'!U28</f>
        <v>82</v>
      </c>
      <c r="Z8" s="553" t="n">
        <f aca="false">'9 性・年齢別，区別死亡数'!V28</f>
        <v>104</v>
      </c>
      <c r="AA8" s="553" t="n">
        <f aca="false">'9 性・年齢別，区別死亡数'!W28</f>
        <v>139</v>
      </c>
      <c r="AB8" s="553" t="n">
        <f aca="false">'9 性・年齢別，区別死亡数'!X28</f>
        <v>132</v>
      </c>
      <c r="AC8" s="553" t="n">
        <f aca="false">'9 性・年齢別，区別死亡数'!Y28</f>
        <v>133</v>
      </c>
      <c r="AD8" s="553" t="n">
        <f aca="false">'9 性・年齢別，区別死亡数'!Z28</f>
        <v>111</v>
      </c>
      <c r="AE8" s="553" t="n">
        <f aca="false">'9 性・年齢別，区別死亡数'!AA28</f>
        <v>36</v>
      </c>
      <c r="AF8" s="553" t="n">
        <f aca="false">'9 性・年齢別，区別死亡数'!AB28</f>
        <v>6</v>
      </c>
      <c r="AG8" s="548" t="n">
        <f aca="false">'9 性・年齢別，区別死亡数'!AC28</f>
        <v>0</v>
      </c>
    </row>
    <row r="9" s="451" customFormat="true" ht="17.25" hidden="false" customHeight="true" outlineLevel="0" collapsed="false">
      <c r="A9" s="397"/>
      <c r="B9" s="452"/>
      <c r="C9" s="452"/>
      <c r="D9" s="529"/>
      <c r="E9" s="547" t="s">
        <v>476</v>
      </c>
      <c r="F9" s="548" t="n">
        <f aca="false">'9 性・年齢別，区別死亡数'!B40</f>
        <v>747</v>
      </c>
      <c r="G9" s="549" t="n">
        <f aca="false">'9 性・年齢別，区別死亡数'!C40</f>
        <v>2</v>
      </c>
      <c r="H9" s="550" t="n">
        <f aca="false">'9 性・年齢別，区別死亡数'!D40</f>
        <v>0</v>
      </c>
      <c r="I9" s="550" t="n">
        <f aca="false">'9 性・年齢別，区別死亡数'!E40</f>
        <v>0</v>
      </c>
      <c r="J9" s="550" t="n">
        <f aca="false">'9 性・年齢別，区別死亡数'!F40</f>
        <v>0</v>
      </c>
      <c r="K9" s="551" t="n">
        <f aca="false">'9 性・年齢別，区別死亡数'!G40</f>
        <v>0</v>
      </c>
      <c r="L9" s="549" t="n">
        <f aca="false">'9 性・年齢別，区別死亡数'!H40</f>
        <v>2</v>
      </c>
      <c r="M9" s="550" t="n">
        <f aca="false">'9 性・年齢別，区別死亡数'!I40</f>
        <v>0</v>
      </c>
      <c r="N9" s="550" t="n">
        <f aca="false">'9 性・年齢別，区別死亡数'!J40</f>
        <v>1</v>
      </c>
      <c r="O9" s="550" t="n">
        <f aca="false">'9 性・年齢別，区別死亡数'!K40</f>
        <v>0</v>
      </c>
      <c r="P9" s="548" t="n">
        <f aca="false">'9 性・年齢別，区別死亡数'!L40</f>
        <v>0</v>
      </c>
      <c r="Q9" s="552" t="n">
        <f aca="false">'9 性・年齢別，区別死亡数'!M40</f>
        <v>0</v>
      </c>
      <c r="R9" s="553" t="n">
        <f aca="false">'9 性・年齢別，区別死亡数'!N40</f>
        <v>1</v>
      </c>
      <c r="S9" s="553" t="n">
        <f aca="false">'9 性・年齢別，区別死亡数'!O40</f>
        <v>9</v>
      </c>
      <c r="T9" s="553" t="n">
        <f aca="false">'9 性・年齢別，区別死亡数'!P40</f>
        <v>5</v>
      </c>
      <c r="U9" s="553" t="n">
        <f aca="false">'9 性・年齢別，区別死亡数'!Q40</f>
        <v>3</v>
      </c>
      <c r="V9" s="553" t="n">
        <f aca="false">'9 性・年齢別，区別死亡数'!R40</f>
        <v>6</v>
      </c>
      <c r="W9" s="553" t="n">
        <f aca="false">'9 性・年齢別，区別死亡数'!S40</f>
        <v>8</v>
      </c>
      <c r="X9" s="553" t="n">
        <f aca="false">'9 性・年齢別，区別死亡数'!T40</f>
        <v>19</v>
      </c>
      <c r="Y9" s="553" t="n">
        <f aca="false">'9 性・年齢別，区別死亡数'!U40</f>
        <v>30</v>
      </c>
      <c r="Z9" s="553" t="n">
        <f aca="false">'9 性・年齢別，区別死亡数'!V40</f>
        <v>47</v>
      </c>
      <c r="AA9" s="553" t="n">
        <f aca="false">'9 性・年齢別，区別死亡数'!W40</f>
        <v>74</v>
      </c>
      <c r="AB9" s="553" t="n">
        <f aca="false">'9 性・年齢別，区別死亡数'!X40</f>
        <v>97</v>
      </c>
      <c r="AC9" s="553" t="n">
        <f aca="false">'9 性・年齢別，区別死亡数'!Y40</f>
        <v>153</v>
      </c>
      <c r="AD9" s="553" t="n">
        <f aca="false">'9 性・年齢別，区別死亡数'!Z40</f>
        <v>165</v>
      </c>
      <c r="AE9" s="553" t="n">
        <f aca="false">'9 性・年齢別，区別死亡数'!AA40</f>
        <v>96</v>
      </c>
      <c r="AF9" s="553" t="n">
        <f aca="false">'9 性・年齢別，区別死亡数'!AB40</f>
        <v>31</v>
      </c>
      <c r="AG9" s="548" t="n">
        <f aca="false">'9 性・年齢別，区別死亡数'!AC40</f>
        <v>0</v>
      </c>
    </row>
    <row r="10" s="444" customFormat="true" ht="12" hidden="false" customHeight="true" outlineLevel="0" collapsed="false">
      <c r="A10" s="397" t="s">
        <v>419</v>
      </c>
      <c r="B10" s="507" t="s">
        <v>420</v>
      </c>
      <c r="C10" s="507"/>
      <c r="D10" s="338"/>
      <c r="E10" s="436" t="s">
        <v>7</v>
      </c>
      <c r="F10" s="504" t="n">
        <f aca="false">SUM(L10:AG10)</f>
        <v>4</v>
      </c>
      <c r="G10" s="508" t="n">
        <f aca="false">SUM(G11:G12)</f>
        <v>0</v>
      </c>
      <c r="H10" s="509" t="n">
        <f aca="false">SUM(H11:H12)</f>
        <v>0</v>
      </c>
      <c r="I10" s="509" t="n">
        <f aca="false">SUM(I11:I12)</f>
        <v>0</v>
      </c>
      <c r="J10" s="509" t="n">
        <f aca="false">SUM(J11:J12)</f>
        <v>0</v>
      </c>
      <c r="K10" s="510" t="n">
        <f aca="false">SUM(K11:K12)</f>
        <v>0</v>
      </c>
      <c r="L10" s="554" t="n">
        <f aca="false">SUM(G10:K10)</f>
        <v>0</v>
      </c>
      <c r="M10" s="509" t="n">
        <f aca="false">SUM(M11:M12)</f>
        <v>0</v>
      </c>
      <c r="N10" s="509" t="n">
        <f aca="false">SUM(N11:N12)</f>
        <v>0</v>
      </c>
      <c r="O10" s="509" t="n">
        <f aca="false">SUM(O11:O12)</f>
        <v>0</v>
      </c>
      <c r="P10" s="510" t="n">
        <f aca="false">SUM(P11:P12)</f>
        <v>0</v>
      </c>
      <c r="Q10" s="508" t="n">
        <f aca="false">SUM(Q11:Q12)</f>
        <v>0</v>
      </c>
      <c r="R10" s="509" t="n">
        <f aca="false">SUM(R11:R12)</f>
        <v>0</v>
      </c>
      <c r="S10" s="509" t="n">
        <f aca="false">SUM(S11:S12)</f>
        <v>0</v>
      </c>
      <c r="T10" s="509" t="n">
        <f aca="false">SUM(T11:T12)</f>
        <v>0</v>
      </c>
      <c r="U10" s="509" t="n">
        <f aca="false">SUM(U11:U12)</f>
        <v>0</v>
      </c>
      <c r="V10" s="509" t="n">
        <f aca="false">SUM(V11:V12)</f>
        <v>0</v>
      </c>
      <c r="W10" s="509" t="n">
        <f aca="false">SUM(W11:W12)</f>
        <v>0</v>
      </c>
      <c r="X10" s="509" t="n">
        <f aca="false">SUM(X11:X12)</f>
        <v>0</v>
      </c>
      <c r="Y10" s="509" t="n">
        <f aca="false">SUM(Y11:Y12)</f>
        <v>0</v>
      </c>
      <c r="Z10" s="509" t="n">
        <f aca="false">SUM(Z11:Z12)</f>
        <v>0</v>
      </c>
      <c r="AA10" s="509" t="n">
        <f aca="false">SUM(AA11:AA12)</f>
        <v>0</v>
      </c>
      <c r="AB10" s="509" t="n">
        <f aca="false">SUM(AB11:AB12)</f>
        <v>2</v>
      </c>
      <c r="AC10" s="509" t="n">
        <f aca="false">SUM(AC11:AC12)</f>
        <v>0</v>
      </c>
      <c r="AD10" s="509" t="n">
        <f aca="false">SUM(AD11:AD12)</f>
        <v>2</v>
      </c>
      <c r="AE10" s="509" t="n">
        <f aca="false">SUM(AE11:AE12)</f>
        <v>0</v>
      </c>
      <c r="AF10" s="509" t="n">
        <f aca="false">SUM(AF11:AF12)</f>
        <v>0</v>
      </c>
      <c r="AG10" s="510" t="n">
        <f aca="false">SUM(AG11:AG12)</f>
        <v>0</v>
      </c>
    </row>
    <row r="11" s="451" customFormat="true" ht="12" hidden="false" customHeight="true" outlineLevel="0" collapsed="false">
      <c r="A11" s="397"/>
      <c r="B11" s="507"/>
      <c r="C11" s="507"/>
      <c r="D11" s="529"/>
      <c r="E11" s="547" t="s">
        <v>475</v>
      </c>
      <c r="F11" s="555" t="n">
        <f aca="false">SUM(L11:AG11)</f>
        <v>2</v>
      </c>
      <c r="G11" s="576" t="n">
        <v>0</v>
      </c>
      <c r="H11" s="577" t="n">
        <v>0</v>
      </c>
      <c r="I11" s="577" t="n">
        <v>0</v>
      </c>
      <c r="J11" s="577" t="n">
        <v>0</v>
      </c>
      <c r="K11" s="578" t="n">
        <v>0</v>
      </c>
      <c r="L11" s="554" t="n">
        <f aca="false">SUM(G11:K11)</f>
        <v>0</v>
      </c>
      <c r="M11" s="557" t="n">
        <v>0</v>
      </c>
      <c r="N11" s="557" t="n">
        <v>0</v>
      </c>
      <c r="O11" s="557" t="n">
        <v>0</v>
      </c>
      <c r="P11" s="558" t="n">
        <v>0</v>
      </c>
      <c r="Q11" s="556" t="n">
        <v>0</v>
      </c>
      <c r="R11" s="557" t="n">
        <v>0</v>
      </c>
      <c r="S11" s="557" t="n">
        <v>0</v>
      </c>
      <c r="T11" s="557" t="n">
        <v>0</v>
      </c>
      <c r="U11" s="557" t="n">
        <v>0</v>
      </c>
      <c r="V11" s="557" t="n">
        <v>0</v>
      </c>
      <c r="W11" s="557" t="n">
        <v>0</v>
      </c>
      <c r="X11" s="557" t="n">
        <v>0</v>
      </c>
      <c r="Y11" s="557" t="n">
        <v>0</v>
      </c>
      <c r="Z11" s="557" t="n">
        <v>0</v>
      </c>
      <c r="AA11" s="557" t="n">
        <v>0</v>
      </c>
      <c r="AB11" s="557" t="n">
        <v>2</v>
      </c>
      <c r="AC11" s="557" t="n">
        <v>0</v>
      </c>
      <c r="AD11" s="557" t="n">
        <v>0</v>
      </c>
      <c r="AE11" s="557" t="n">
        <v>0</v>
      </c>
      <c r="AF11" s="557" t="n">
        <v>0</v>
      </c>
      <c r="AG11" s="558" t="n">
        <v>0</v>
      </c>
    </row>
    <row r="12" s="451" customFormat="true" ht="17.25" hidden="false" customHeight="true" outlineLevel="0" collapsed="false">
      <c r="A12" s="397"/>
      <c r="B12" s="507"/>
      <c r="C12" s="507"/>
      <c r="D12" s="529"/>
      <c r="E12" s="547" t="s">
        <v>476</v>
      </c>
      <c r="F12" s="555" t="n">
        <f aca="false">SUM(L12:AG12)</f>
        <v>2</v>
      </c>
      <c r="G12" s="576" t="n">
        <v>0</v>
      </c>
      <c r="H12" s="577" t="n">
        <v>0</v>
      </c>
      <c r="I12" s="577" t="n">
        <v>0</v>
      </c>
      <c r="J12" s="577" t="n">
        <v>0</v>
      </c>
      <c r="K12" s="578" t="n">
        <v>0</v>
      </c>
      <c r="L12" s="554" t="n">
        <f aca="false">SUM(G12:K12)</f>
        <v>0</v>
      </c>
      <c r="M12" s="557" t="n">
        <v>0</v>
      </c>
      <c r="N12" s="557" t="n">
        <v>0</v>
      </c>
      <c r="O12" s="557" t="n">
        <v>0</v>
      </c>
      <c r="P12" s="558" t="n">
        <v>0</v>
      </c>
      <c r="Q12" s="556" t="n">
        <v>0</v>
      </c>
      <c r="R12" s="557" t="n">
        <v>0</v>
      </c>
      <c r="S12" s="557" t="n">
        <v>0</v>
      </c>
      <c r="T12" s="557" t="n">
        <v>0</v>
      </c>
      <c r="U12" s="557" t="n">
        <v>0</v>
      </c>
      <c r="V12" s="557" t="n">
        <v>0</v>
      </c>
      <c r="W12" s="557" t="n">
        <v>0</v>
      </c>
      <c r="X12" s="557" t="n">
        <v>0</v>
      </c>
      <c r="Y12" s="557" t="n">
        <v>0</v>
      </c>
      <c r="Z12" s="557" t="n">
        <v>0</v>
      </c>
      <c r="AA12" s="557" t="n">
        <v>0</v>
      </c>
      <c r="AB12" s="557" t="n">
        <v>0</v>
      </c>
      <c r="AC12" s="557" t="n">
        <v>0</v>
      </c>
      <c r="AD12" s="557" t="n">
        <v>2</v>
      </c>
      <c r="AE12" s="557" t="n">
        <v>0</v>
      </c>
      <c r="AF12" s="557" t="n">
        <v>0</v>
      </c>
      <c r="AG12" s="558" t="n">
        <v>0</v>
      </c>
    </row>
    <row r="13" s="444" customFormat="true" ht="12" hidden="false" customHeight="true" outlineLevel="0" collapsed="false">
      <c r="A13" s="397" t="s">
        <v>421</v>
      </c>
      <c r="B13" s="507" t="s">
        <v>149</v>
      </c>
      <c r="C13" s="507"/>
      <c r="D13" s="338"/>
      <c r="E13" s="436" t="s">
        <v>7</v>
      </c>
      <c r="F13" s="504" t="n">
        <f aca="false">SUM(L13:AG13)</f>
        <v>475</v>
      </c>
      <c r="G13" s="508" t="n">
        <f aca="false">SUM(G14:G15)</f>
        <v>0</v>
      </c>
      <c r="H13" s="509" t="n">
        <f aca="false">SUM(H14:H15)</f>
        <v>0</v>
      </c>
      <c r="I13" s="509" t="n">
        <f aca="false">SUM(I14:I15)</f>
        <v>0</v>
      </c>
      <c r="J13" s="509" t="n">
        <f aca="false">SUM(J14:J15)</f>
        <v>0</v>
      </c>
      <c r="K13" s="510" t="n">
        <f aca="false">SUM(K14:K15)</f>
        <v>0</v>
      </c>
      <c r="L13" s="554" t="n">
        <f aca="false">SUM(L14:L15)</f>
        <v>0</v>
      </c>
      <c r="M13" s="509" t="n">
        <f aca="false">SUM(M14:M15)</f>
        <v>0</v>
      </c>
      <c r="N13" s="509" t="n">
        <f aca="false">SUM(N14:N15)</f>
        <v>0</v>
      </c>
      <c r="O13" s="509" t="n">
        <f aca="false">SUM(O14:O15)</f>
        <v>0</v>
      </c>
      <c r="P13" s="510" t="n">
        <f aca="false">SUM(P14:P15)</f>
        <v>0</v>
      </c>
      <c r="Q13" s="508" t="n">
        <f aca="false">SUM(Q14:Q15)</f>
        <v>0</v>
      </c>
      <c r="R13" s="509" t="n">
        <f aca="false">SUM(R14:R15)</f>
        <v>0</v>
      </c>
      <c r="S13" s="509" t="n">
        <f aca="false">SUM(S14:S15)</f>
        <v>4</v>
      </c>
      <c r="T13" s="509" t="n">
        <f aca="false">SUM(T14:T15)</f>
        <v>2</v>
      </c>
      <c r="U13" s="509" t="n">
        <f aca="false">SUM(U14:U15)</f>
        <v>4</v>
      </c>
      <c r="V13" s="509" t="n">
        <f aca="false">SUM(V14:V15)</f>
        <v>4</v>
      </c>
      <c r="W13" s="509" t="n">
        <f aca="false">SUM(W14:W15)</f>
        <v>11</v>
      </c>
      <c r="X13" s="509" t="n">
        <f aca="false">SUM(X14:X15)</f>
        <v>22</v>
      </c>
      <c r="Y13" s="509" t="n">
        <f aca="false">SUM(Y14:Y15)</f>
        <v>61</v>
      </c>
      <c r="Z13" s="509" t="n">
        <f aca="false">SUM(Z14:Z15)</f>
        <v>71</v>
      </c>
      <c r="AA13" s="509" t="n">
        <f aca="false">SUM(AA14:AA15)</f>
        <v>90</v>
      </c>
      <c r="AB13" s="509" t="n">
        <f aca="false">SUM(AB14:AB15)</f>
        <v>63</v>
      </c>
      <c r="AC13" s="509" t="n">
        <f aca="false">SUM(AC14:AC15)</f>
        <v>72</v>
      </c>
      <c r="AD13" s="509" t="n">
        <f aca="false">SUM(AD14:AD15)</f>
        <v>49</v>
      </c>
      <c r="AE13" s="509" t="n">
        <f aca="false">SUM(AE14:AE15)</f>
        <v>19</v>
      </c>
      <c r="AF13" s="509" t="n">
        <f aca="false">SUM(AF14:AF15)</f>
        <v>3</v>
      </c>
      <c r="AG13" s="510" t="n">
        <f aca="false">SUM(AG14:AG15)</f>
        <v>0</v>
      </c>
    </row>
    <row r="14" s="451" customFormat="true" ht="12" hidden="false" customHeight="true" outlineLevel="0" collapsed="false">
      <c r="A14" s="397"/>
      <c r="B14" s="507"/>
      <c r="C14" s="507"/>
      <c r="D14" s="529"/>
      <c r="E14" s="547" t="s">
        <v>475</v>
      </c>
      <c r="F14" s="555" t="n">
        <f aca="false">SUM(L14:AG14)</f>
        <v>290</v>
      </c>
      <c r="G14" s="576" t="n">
        <v>0</v>
      </c>
      <c r="H14" s="577" t="n">
        <v>0</v>
      </c>
      <c r="I14" s="577" t="n">
        <v>0</v>
      </c>
      <c r="J14" s="577" t="n">
        <v>0</v>
      </c>
      <c r="K14" s="578" t="n">
        <v>0</v>
      </c>
      <c r="L14" s="554" t="n">
        <f aca="false">SUM(G14:K14)</f>
        <v>0</v>
      </c>
      <c r="M14" s="557" t="n">
        <v>0</v>
      </c>
      <c r="N14" s="557" t="n">
        <v>0</v>
      </c>
      <c r="O14" s="557" t="n">
        <v>0</v>
      </c>
      <c r="P14" s="558" t="n">
        <v>0</v>
      </c>
      <c r="Q14" s="556" t="n">
        <v>0</v>
      </c>
      <c r="R14" s="557" t="n">
        <v>0</v>
      </c>
      <c r="S14" s="557" t="n">
        <v>1</v>
      </c>
      <c r="T14" s="557" t="n">
        <v>0</v>
      </c>
      <c r="U14" s="557" t="n">
        <v>1</v>
      </c>
      <c r="V14" s="557" t="n">
        <v>2</v>
      </c>
      <c r="W14" s="557" t="n">
        <v>7</v>
      </c>
      <c r="X14" s="557" t="n">
        <v>9</v>
      </c>
      <c r="Y14" s="557" t="n">
        <v>50</v>
      </c>
      <c r="Z14" s="557" t="n">
        <v>43</v>
      </c>
      <c r="AA14" s="557" t="n">
        <v>64</v>
      </c>
      <c r="AB14" s="557" t="n">
        <v>43</v>
      </c>
      <c r="AC14" s="557" t="n">
        <v>40</v>
      </c>
      <c r="AD14" s="557" t="n">
        <v>21</v>
      </c>
      <c r="AE14" s="557" t="n">
        <v>7</v>
      </c>
      <c r="AF14" s="557" t="n">
        <v>2</v>
      </c>
      <c r="AG14" s="558" t="n">
        <v>0</v>
      </c>
    </row>
    <row r="15" s="451" customFormat="true" ht="17.25" hidden="false" customHeight="true" outlineLevel="0" collapsed="false">
      <c r="A15" s="397"/>
      <c r="B15" s="507"/>
      <c r="C15" s="507"/>
      <c r="D15" s="529"/>
      <c r="E15" s="547" t="s">
        <v>476</v>
      </c>
      <c r="F15" s="555" t="n">
        <f aca="false">SUM(L15:AG15)</f>
        <v>185</v>
      </c>
      <c r="G15" s="576" t="n">
        <v>0</v>
      </c>
      <c r="H15" s="577" t="n">
        <v>0</v>
      </c>
      <c r="I15" s="577" t="n">
        <v>0</v>
      </c>
      <c r="J15" s="577" t="n">
        <v>0</v>
      </c>
      <c r="K15" s="578" t="n">
        <v>0</v>
      </c>
      <c r="L15" s="554" t="n">
        <f aca="false">SUM(G15:K15)</f>
        <v>0</v>
      </c>
      <c r="M15" s="557" t="n">
        <v>0</v>
      </c>
      <c r="N15" s="557" t="n">
        <v>0</v>
      </c>
      <c r="O15" s="557" t="n">
        <v>0</v>
      </c>
      <c r="P15" s="558" t="n">
        <v>0</v>
      </c>
      <c r="Q15" s="556" t="n">
        <v>0</v>
      </c>
      <c r="R15" s="557" t="n">
        <v>0</v>
      </c>
      <c r="S15" s="557" t="n">
        <v>3</v>
      </c>
      <c r="T15" s="557" t="n">
        <v>2</v>
      </c>
      <c r="U15" s="557" t="n">
        <v>3</v>
      </c>
      <c r="V15" s="557" t="n">
        <v>2</v>
      </c>
      <c r="W15" s="557" t="n">
        <v>4</v>
      </c>
      <c r="X15" s="557" t="n">
        <v>13</v>
      </c>
      <c r="Y15" s="557" t="n">
        <v>11</v>
      </c>
      <c r="Z15" s="557" t="n">
        <v>28</v>
      </c>
      <c r="AA15" s="557" t="n">
        <v>26</v>
      </c>
      <c r="AB15" s="557" t="n">
        <v>20</v>
      </c>
      <c r="AC15" s="557" t="n">
        <v>32</v>
      </c>
      <c r="AD15" s="557" t="n">
        <v>28</v>
      </c>
      <c r="AE15" s="557" t="n">
        <v>12</v>
      </c>
      <c r="AF15" s="557" t="n">
        <v>1</v>
      </c>
      <c r="AG15" s="558" t="n">
        <v>0</v>
      </c>
    </row>
    <row r="16" s="444" customFormat="true" ht="12" hidden="false" customHeight="true" outlineLevel="0" collapsed="false">
      <c r="A16" s="397" t="s">
        <v>422</v>
      </c>
      <c r="B16" s="465" t="s">
        <v>477</v>
      </c>
      <c r="C16" s="466" t="s">
        <v>423</v>
      </c>
      <c r="D16" s="467"/>
      <c r="E16" s="436" t="s">
        <v>7</v>
      </c>
      <c r="F16" s="504" t="n">
        <f aca="false">SUM(L16:AG16)</f>
        <v>22</v>
      </c>
      <c r="G16" s="508" t="n">
        <f aca="false">SUM(G17:G18)</f>
        <v>0</v>
      </c>
      <c r="H16" s="509" t="n">
        <f aca="false">SUM(H17:H18)</f>
        <v>0</v>
      </c>
      <c r="I16" s="509" t="n">
        <f aca="false">SUM(I17:I18)</f>
        <v>0</v>
      </c>
      <c r="J16" s="509" t="n">
        <f aca="false">SUM(J17:J18)</f>
        <v>0</v>
      </c>
      <c r="K16" s="510" t="n">
        <f aca="false">SUM(K17:K18)</f>
        <v>0</v>
      </c>
      <c r="L16" s="554" t="n">
        <f aca="false">SUM(L17:L18)</f>
        <v>0</v>
      </c>
      <c r="M16" s="509" t="n">
        <f aca="false">SUM(M17:M18)</f>
        <v>0</v>
      </c>
      <c r="N16" s="509" t="n">
        <f aca="false">SUM(N17:N18)</f>
        <v>0</v>
      </c>
      <c r="O16" s="509" t="n">
        <f aca="false">SUM(O17:O18)</f>
        <v>0</v>
      </c>
      <c r="P16" s="510" t="n">
        <f aca="false">SUM(P17:P18)</f>
        <v>0</v>
      </c>
      <c r="Q16" s="508" t="n">
        <f aca="false">SUM(Q17:Q18)</f>
        <v>0</v>
      </c>
      <c r="R16" s="509" t="n">
        <f aca="false">SUM(R17:R18)</f>
        <v>0</v>
      </c>
      <c r="S16" s="509" t="n">
        <f aca="false">SUM(S17:S18)</f>
        <v>0</v>
      </c>
      <c r="T16" s="509" t="n">
        <f aca="false">SUM(T17:T18)</f>
        <v>0</v>
      </c>
      <c r="U16" s="509" t="n">
        <f aca="false">SUM(U17:U18)</f>
        <v>0</v>
      </c>
      <c r="V16" s="509" t="n">
        <f aca="false">SUM(V17:V18)</f>
        <v>0</v>
      </c>
      <c r="W16" s="509" t="n">
        <f aca="false">SUM(W17:W18)</f>
        <v>1</v>
      </c>
      <c r="X16" s="509" t="n">
        <f aca="false">SUM(X17:X18)</f>
        <v>2</v>
      </c>
      <c r="Y16" s="509" t="n">
        <f aca="false">SUM(Y17:Y18)</f>
        <v>5</v>
      </c>
      <c r="Z16" s="509" t="n">
        <f aca="false">SUM(Z17:Z18)</f>
        <v>2</v>
      </c>
      <c r="AA16" s="509" t="n">
        <f aca="false">SUM(AA17:AA18)</f>
        <v>5</v>
      </c>
      <c r="AB16" s="509" t="n">
        <f aca="false">SUM(AB17:AB18)</f>
        <v>3</v>
      </c>
      <c r="AC16" s="509" t="n">
        <f aca="false">SUM(AC17:AC18)</f>
        <v>3</v>
      </c>
      <c r="AD16" s="509" t="n">
        <f aca="false">SUM(AD17:AD18)</f>
        <v>1</v>
      </c>
      <c r="AE16" s="509" t="n">
        <f aca="false">SUM(AE17:AE18)</f>
        <v>0</v>
      </c>
      <c r="AF16" s="509" t="n">
        <f aca="false">SUM(AF17:AF18)</f>
        <v>0</v>
      </c>
      <c r="AG16" s="510" t="n">
        <f aca="false">SUM(AG17:AG18)</f>
        <v>0</v>
      </c>
    </row>
    <row r="17" s="451" customFormat="true" ht="12" hidden="false" customHeight="true" outlineLevel="0" collapsed="false">
      <c r="A17" s="397"/>
      <c r="B17" s="465"/>
      <c r="C17" s="466"/>
      <c r="D17" s="529"/>
      <c r="E17" s="547" t="s">
        <v>475</v>
      </c>
      <c r="F17" s="555" t="n">
        <f aca="false">SUM(L17:AG17)</f>
        <v>19</v>
      </c>
      <c r="G17" s="576" t="n">
        <v>0</v>
      </c>
      <c r="H17" s="577" t="n">
        <v>0</v>
      </c>
      <c r="I17" s="577" t="n">
        <v>0</v>
      </c>
      <c r="J17" s="577" t="n">
        <v>0</v>
      </c>
      <c r="K17" s="578" t="n">
        <v>0</v>
      </c>
      <c r="L17" s="554" t="n">
        <f aca="false">SUM(G17:K17)</f>
        <v>0</v>
      </c>
      <c r="M17" s="557" t="n">
        <v>0</v>
      </c>
      <c r="N17" s="557" t="n">
        <v>0</v>
      </c>
      <c r="O17" s="557" t="n">
        <v>0</v>
      </c>
      <c r="P17" s="558" t="n">
        <v>0</v>
      </c>
      <c r="Q17" s="556" t="n">
        <v>0</v>
      </c>
      <c r="R17" s="557" t="n">
        <v>0</v>
      </c>
      <c r="S17" s="557" t="n">
        <v>0</v>
      </c>
      <c r="T17" s="557" t="n">
        <v>0</v>
      </c>
      <c r="U17" s="557" t="n">
        <v>0</v>
      </c>
      <c r="V17" s="557" t="n">
        <v>0</v>
      </c>
      <c r="W17" s="557" t="n">
        <v>1</v>
      </c>
      <c r="X17" s="557" t="n">
        <v>2</v>
      </c>
      <c r="Y17" s="557" t="n">
        <v>5</v>
      </c>
      <c r="Z17" s="557" t="n">
        <v>2</v>
      </c>
      <c r="AA17" s="557" t="n">
        <v>4</v>
      </c>
      <c r="AB17" s="557" t="n">
        <v>3</v>
      </c>
      <c r="AC17" s="557" t="n">
        <v>2</v>
      </c>
      <c r="AD17" s="557" t="n">
        <v>0</v>
      </c>
      <c r="AE17" s="557" t="n">
        <v>0</v>
      </c>
      <c r="AF17" s="557" t="n">
        <v>0</v>
      </c>
      <c r="AG17" s="558" t="n">
        <v>0</v>
      </c>
    </row>
    <row r="18" s="451" customFormat="true" ht="17.25" hidden="false" customHeight="true" outlineLevel="0" collapsed="false">
      <c r="A18" s="397"/>
      <c r="B18" s="465"/>
      <c r="C18" s="466"/>
      <c r="D18" s="529"/>
      <c r="E18" s="547" t="s">
        <v>476</v>
      </c>
      <c r="F18" s="555" t="n">
        <f aca="false">SUM(L18:AG18)</f>
        <v>3</v>
      </c>
      <c r="G18" s="576" t="n">
        <v>0</v>
      </c>
      <c r="H18" s="577" t="n">
        <v>0</v>
      </c>
      <c r="I18" s="577" t="n">
        <v>0</v>
      </c>
      <c r="J18" s="577" t="n">
        <v>0</v>
      </c>
      <c r="K18" s="578" t="n">
        <v>0</v>
      </c>
      <c r="L18" s="554" t="n">
        <f aca="false">SUM(G18:K18)</f>
        <v>0</v>
      </c>
      <c r="M18" s="557" t="n">
        <v>0</v>
      </c>
      <c r="N18" s="557" t="n">
        <v>0</v>
      </c>
      <c r="O18" s="557" t="n">
        <v>0</v>
      </c>
      <c r="P18" s="558" t="n">
        <v>0</v>
      </c>
      <c r="Q18" s="556" t="n">
        <v>0</v>
      </c>
      <c r="R18" s="557" t="n">
        <v>0</v>
      </c>
      <c r="S18" s="557" t="n">
        <v>0</v>
      </c>
      <c r="T18" s="557" t="n">
        <v>0</v>
      </c>
      <c r="U18" s="557" t="n">
        <v>0</v>
      </c>
      <c r="V18" s="557" t="n">
        <v>0</v>
      </c>
      <c r="W18" s="557" t="n">
        <v>0</v>
      </c>
      <c r="X18" s="557" t="n">
        <v>0</v>
      </c>
      <c r="Y18" s="557" t="n">
        <v>0</v>
      </c>
      <c r="Z18" s="557" t="n">
        <v>0</v>
      </c>
      <c r="AA18" s="557" t="n">
        <v>1</v>
      </c>
      <c r="AB18" s="557" t="n">
        <v>0</v>
      </c>
      <c r="AC18" s="557" t="n">
        <v>1</v>
      </c>
      <c r="AD18" s="557" t="n">
        <v>1</v>
      </c>
      <c r="AE18" s="557" t="n">
        <v>0</v>
      </c>
      <c r="AF18" s="557" t="n">
        <v>0</v>
      </c>
      <c r="AG18" s="558" t="n">
        <v>0</v>
      </c>
    </row>
    <row r="19" s="444" customFormat="true" ht="12" hidden="false" customHeight="true" outlineLevel="0" collapsed="false">
      <c r="A19" s="397" t="s">
        <v>424</v>
      </c>
      <c r="B19" s="465"/>
      <c r="C19" s="468" t="s">
        <v>425</v>
      </c>
      <c r="D19" s="338"/>
      <c r="E19" s="436" t="s">
        <v>7</v>
      </c>
      <c r="F19" s="504" t="n">
        <f aca="false">SUM(L19:AG19)</f>
        <v>55</v>
      </c>
      <c r="G19" s="508" t="n">
        <f aca="false">SUM(G20:G21)</f>
        <v>0</v>
      </c>
      <c r="H19" s="509" t="n">
        <f aca="false">SUM(H20:H21)</f>
        <v>0</v>
      </c>
      <c r="I19" s="509" t="n">
        <f aca="false">SUM(I20:I21)</f>
        <v>0</v>
      </c>
      <c r="J19" s="509" t="n">
        <f aca="false">SUM(J20:J21)</f>
        <v>0</v>
      </c>
      <c r="K19" s="510" t="n">
        <f aca="false">SUM(K20:K21)</f>
        <v>0</v>
      </c>
      <c r="L19" s="554" t="n">
        <f aca="false">SUM(L20:L21)</f>
        <v>0</v>
      </c>
      <c r="M19" s="509" t="n">
        <f aca="false">SUM(M20:M21)</f>
        <v>0</v>
      </c>
      <c r="N19" s="509" t="n">
        <f aca="false">SUM(N20:N21)</f>
        <v>0</v>
      </c>
      <c r="O19" s="509" t="n">
        <f aca="false">SUM(O20:O21)</f>
        <v>0</v>
      </c>
      <c r="P19" s="510" t="n">
        <f aca="false">SUM(P20:P21)</f>
        <v>0</v>
      </c>
      <c r="Q19" s="508" t="n">
        <f aca="false">SUM(Q20:Q21)</f>
        <v>0</v>
      </c>
      <c r="R19" s="509" t="n">
        <f aca="false">SUM(R20:R21)</f>
        <v>0</v>
      </c>
      <c r="S19" s="509" t="n">
        <f aca="false">SUM(S20:S21)</f>
        <v>1</v>
      </c>
      <c r="T19" s="509" t="n">
        <f aca="false">SUM(T20:T21)</f>
        <v>1</v>
      </c>
      <c r="U19" s="509" t="n">
        <f aca="false">SUM(U20:U21)</f>
        <v>0</v>
      </c>
      <c r="V19" s="509" t="n">
        <f aca="false">SUM(V20:V21)</f>
        <v>0</v>
      </c>
      <c r="W19" s="509" t="n">
        <f aca="false">SUM(W20:W21)</f>
        <v>2</v>
      </c>
      <c r="X19" s="509" t="n">
        <f aca="false">SUM(X20:X21)</f>
        <v>1</v>
      </c>
      <c r="Y19" s="509" t="n">
        <f aca="false">SUM(Y20:Y21)</f>
        <v>5</v>
      </c>
      <c r="Z19" s="509" t="n">
        <f aca="false">SUM(Z20:Z21)</f>
        <v>10</v>
      </c>
      <c r="AA19" s="509" t="n">
        <f aca="false">SUM(AA20:AA21)</f>
        <v>8</v>
      </c>
      <c r="AB19" s="509" t="n">
        <f aca="false">SUM(AB20:AB21)</f>
        <v>8</v>
      </c>
      <c r="AC19" s="509" t="n">
        <f aca="false">SUM(AC20:AC21)</f>
        <v>9</v>
      </c>
      <c r="AD19" s="509" t="n">
        <f aca="false">SUM(AD20:AD21)</f>
        <v>7</v>
      </c>
      <c r="AE19" s="509" t="n">
        <f aca="false">SUM(AE20:AE21)</f>
        <v>3</v>
      </c>
      <c r="AF19" s="509" t="n">
        <f aca="false">SUM(AF20:AF21)</f>
        <v>0</v>
      </c>
      <c r="AG19" s="510" t="n">
        <f aca="false">SUM(AG20:AG21)</f>
        <v>0</v>
      </c>
    </row>
    <row r="20" s="451" customFormat="true" ht="12" hidden="false" customHeight="true" outlineLevel="0" collapsed="false">
      <c r="A20" s="397"/>
      <c r="B20" s="465"/>
      <c r="C20" s="468"/>
      <c r="D20" s="529"/>
      <c r="E20" s="547" t="s">
        <v>475</v>
      </c>
      <c r="F20" s="555" t="n">
        <f aca="false">SUM(L20:AG20)</f>
        <v>31</v>
      </c>
      <c r="G20" s="576" t="n">
        <v>0</v>
      </c>
      <c r="H20" s="577" t="n">
        <v>0</v>
      </c>
      <c r="I20" s="577" t="n">
        <v>0</v>
      </c>
      <c r="J20" s="577" t="n">
        <v>0</v>
      </c>
      <c r="K20" s="578" t="n">
        <v>0</v>
      </c>
      <c r="L20" s="554" t="n">
        <f aca="false">SUM(G20:K20)</f>
        <v>0</v>
      </c>
      <c r="M20" s="557" t="n">
        <v>0</v>
      </c>
      <c r="N20" s="557" t="n">
        <v>0</v>
      </c>
      <c r="O20" s="557" t="n">
        <v>0</v>
      </c>
      <c r="P20" s="558" t="n">
        <v>0</v>
      </c>
      <c r="Q20" s="556" t="n">
        <v>0</v>
      </c>
      <c r="R20" s="557" t="n">
        <v>0</v>
      </c>
      <c r="S20" s="557" t="n">
        <v>0</v>
      </c>
      <c r="T20" s="557" t="n">
        <v>0</v>
      </c>
      <c r="U20" s="557" t="n">
        <v>0</v>
      </c>
      <c r="V20" s="557" t="n">
        <v>0</v>
      </c>
      <c r="W20" s="557" t="n">
        <v>1</v>
      </c>
      <c r="X20" s="557" t="n">
        <v>1</v>
      </c>
      <c r="Y20" s="557" t="n">
        <v>3</v>
      </c>
      <c r="Z20" s="557" t="n">
        <v>8</v>
      </c>
      <c r="AA20" s="557" t="n">
        <v>7</v>
      </c>
      <c r="AB20" s="557" t="n">
        <v>6</v>
      </c>
      <c r="AC20" s="557" t="n">
        <v>3</v>
      </c>
      <c r="AD20" s="557" t="n">
        <v>2</v>
      </c>
      <c r="AE20" s="557" t="n">
        <v>0</v>
      </c>
      <c r="AF20" s="557" t="n">
        <v>0</v>
      </c>
      <c r="AG20" s="558" t="n">
        <v>0</v>
      </c>
    </row>
    <row r="21" s="451" customFormat="true" ht="17.25" hidden="false" customHeight="true" outlineLevel="0" collapsed="false">
      <c r="A21" s="397"/>
      <c r="B21" s="465"/>
      <c r="C21" s="468"/>
      <c r="D21" s="529"/>
      <c r="E21" s="547" t="s">
        <v>476</v>
      </c>
      <c r="F21" s="555" t="n">
        <f aca="false">SUM(L21:AG21)</f>
        <v>24</v>
      </c>
      <c r="G21" s="576" t="n">
        <v>0</v>
      </c>
      <c r="H21" s="577" t="n">
        <v>0</v>
      </c>
      <c r="I21" s="577" t="n">
        <v>0</v>
      </c>
      <c r="J21" s="577" t="n">
        <v>0</v>
      </c>
      <c r="K21" s="578" t="n">
        <v>0</v>
      </c>
      <c r="L21" s="554" t="n">
        <f aca="false">SUM(G21:K21)</f>
        <v>0</v>
      </c>
      <c r="M21" s="557" t="n">
        <v>0</v>
      </c>
      <c r="N21" s="557" t="n">
        <v>0</v>
      </c>
      <c r="O21" s="557" t="n">
        <v>0</v>
      </c>
      <c r="P21" s="558" t="n">
        <v>0</v>
      </c>
      <c r="Q21" s="556" t="n">
        <v>0</v>
      </c>
      <c r="R21" s="557" t="n">
        <v>0</v>
      </c>
      <c r="S21" s="557" t="n">
        <v>1</v>
      </c>
      <c r="T21" s="557" t="n">
        <v>1</v>
      </c>
      <c r="U21" s="557" t="n">
        <v>0</v>
      </c>
      <c r="V21" s="557" t="n">
        <v>0</v>
      </c>
      <c r="W21" s="557" t="n">
        <v>1</v>
      </c>
      <c r="X21" s="557" t="n">
        <v>0</v>
      </c>
      <c r="Y21" s="557" t="n">
        <v>2</v>
      </c>
      <c r="Z21" s="557" t="n">
        <v>2</v>
      </c>
      <c r="AA21" s="557" t="n">
        <v>1</v>
      </c>
      <c r="AB21" s="557" t="n">
        <v>2</v>
      </c>
      <c r="AC21" s="557" t="n">
        <v>6</v>
      </c>
      <c r="AD21" s="557" t="n">
        <v>5</v>
      </c>
      <c r="AE21" s="557" t="n">
        <v>3</v>
      </c>
      <c r="AF21" s="557" t="n">
        <v>0</v>
      </c>
      <c r="AG21" s="558" t="n">
        <v>0</v>
      </c>
    </row>
    <row r="22" s="451" customFormat="true" ht="12" hidden="false" customHeight="true" outlineLevel="0" collapsed="false">
      <c r="A22" s="397" t="s">
        <v>426</v>
      </c>
      <c r="B22" s="465"/>
      <c r="C22" s="466" t="s">
        <v>427</v>
      </c>
      <c r="D22" s="467"/>
      <c r="E22" s="547" t="s">
        <v>7</v>
      </c>
      <c r="F22" s="504" t="n">
        <f aca="false">SUM(L22:AG22)</f>
        <v>36</v>
      </c>
      <c r="G22" s="508" t="n">
        <f aca="false">SUM(G23:G24)</f>
        <v>0</v>
      </c>
      <c r="H22" s="509" t="n">
        <f aca="false">SUM(H23:H24)</f>
        <v>0</v>
      </c>
      <c r="I22" s="509" t="n">
        <f aca="false">SUM(I23:I24)</f>
        <v>0</v>
      </c>
      <c r="J22" s="509" t="n">
        <f aca="false">SUM(J23:J24)</f>
        <v>0</v>
      </c>
      <c r="K22" s="510" t="n">
        <f aca="false">SUM(K23:K24)</f>
        <v>0</v>
      </c>
      <c r="L22" s="554" t="n">
        <f aca="false">SUM(L23:L24)</f>
        <v>0</v>
      </c>
      <c r="M22" s="509" t="n">
        <f aca="false">SUM(M23:M24)</f>
        <v>0</v>
      </c>
      <c r="N22" s="509" t="n">
        <f aca="false">SUM(N23:N24)</f>
        <v>0</v>
      </c>
      <c r="O22" s="509" t="n">
        <f aca="false">SUM(O23:O24)</f>
        <v>0</v>
      </c>
      <c r="P22" s="510" t="n">
        <f aca="false">SUM(P23:P24)</f>
        <v>0</v>
      </c>
      <c r="Q22" s="508" t="n">
        <f aca="false">SUM(Q23:Q24)</f>
        <v>0</v>
      </c>
      <c r="R22" s="509" t="n">
        <f aca="false">SUM(R23:R24)</f>
        <v>0</v>
      </c>
      <c r="S22" s="509" t="n">
        <f aca="false">SUM(S23:S24)</f>
        <v>0</v>
      </c>
      <c r="T22" s="509" t="n">
        <f aca="false">SUM(T23:T24)</f>
        <v>0</v>
      </c>
      <c r="U22" s="509" t="n">
        <f aca="false">SUM(U23:U24)</f>
        <v>0</v>
      </c>
      <c r="V22" s="509" t="n">
        <f aca="false">SUM(V23:V24)</f>
        <v>0</v>
      </c>
      <c r="W22" s="509" t="n">
        <f aca="false">SUM(W23:W24)</f>
        <v>0</v>
      </c>
      <c r="X22" s="509" t="n">
        <f aca="false">SUM(X23:X24)</f>
        <v>0</v>
      </c>
      <c r="Y22" s="509" t="n">
        <f aca="false">SUM(Y23:Y24)</f>
        <v>3</v>
      </c>
      <c r="Z22" s="509" t="n">
        <f aca="false">SUM(Z23:Z24)</f>
        <v>5</v>
      </c>
      <c r="AA22" s="509" t="n">
        <f aca="false">SUM(AA23:AA24)</f>
        <v>9</v>
      </c>
      <c r="AB22" s="509" t="n">
        <f aca="false">SUM(AB23:AB24)</f>
        <v>7</v>
      </c>
      <c r="AC22" s="509" t="n">
        <f aca="false">SUM(AC23:AC24)</f>
        <v>5</v>
      </c>
      <c r="AD22" s="509" t="n">
        <f aca="false">SUM(AD23:AD24)</f>
        <v>4</v>
      </c>
      <c r="AE22" s="509" t="n">
        <f aca="false">SUM(AE23:AE24)</f>
        <v>3</v>
      </c>
      <c r="AF22" s="509" t="n">
        <f aca="false">SUM(AF23:AF24)</f>
        <v>0</v>
      </c>
      <c r="AG22" s="510" t="n">
        <f aca="false">SUM(AG23:AG24)</f>
        <v>0</v>
      </c>
      <c r="AH22" s="444"/>
    </row>
    <row r="23" s="451" customFormat="true" ht="12" hidden="false" customHeight="true" outlineLevel="0" collapsed="false">
      <c r="A23" s="397"/>
      <c r="B23" s="465"/>
      <c r="C23" s="466"/>
      <c r="D23" s="529"/>
      <c r="E23" s="547" t="s">
        <v>475</v>
      </c>
      <c r="F23" s="555" t="n">
        <f aca="false">SUM(L23:AG23)</f>
        <v>24</v>
      </c>
      <c r="G23" s="576" t="n">
        <v>0</v>
      </c>
      <c r="H23" s="577" t="n">
        <v>0</v>
      </c>
      <c r="I23" s="577" t="n">
        <v>0</v>
      </c>
      <c r="J23" s="577" t="n">
        <v>0</v>
      </c>
      <c r="K23" s="578" t="n">
        <v>0</v>
      </c>
      <c r="L23" s="554" t="n">
        <f aca="false">SUM(G23:K23)</f>
        <v>0</v>
      </c>
      <c r="M23" s="557" t="n">
        <v>0</v>
      </c>
      <c r="N23" s="557" t="n">
        <v>0</v>
      </c>
      <c r="O23" s="557" t="n">
        <v>0</v>
      </c>
      <c r="P23" s="558" t="n">
        <v>0</v>
      </c>
      <c r="Q23" s="556" t="n">
        <v>0</v>
      </c>
      <c r="R23" s="557" t="n">
        <v>0</v>
      </c>
      <c r="S23" s="557" t="n">
        <v>0</v>
      </c>
      <c r="T23" s="557" t="n">
        <v>0</v>
      </c>
      <c r="U23" s="557" t="n">
        <v>0</v>
      </c>
      <c r="V23" s="557" t="n">
        <v>0</v>
      </c>
      <c r="W23" s="557" t="n">
        <v>0</v>
      </c>
      <c r="X23" s="557" t="n">
        <v>0</v>
      </c>
      <c r="Y23" s="557" t="n">
        <v>3</v>
      </c>
      <c r="Z23" s="557" t="n">
        <v>4</v>
      </c>
      <c r="AA23" s="557" t="n">
        <v>7</v>
      </c>
      <c r="AB23" s="557" t="n">
        <v>4</v>
      </c>
      <c r="AC23" s="557" t="n">
        <v>3</v>
      </c>
      <c r="AD23" s="557" t="n">
        <v>2</v>
      </c>
      <c r="AE23" s="557" t="n">
        <v>1</v>
      </c>
      <c r="AF23" s="557" t="n">
        <v>0</v>
      </c>
      <c r="AG23" s="558" t="n">
        <v>0</v>
      </c>
    </row>
    <row r="24" s="451" customFormat="true" ht="17.25" hidden="false" customHeight="true" outlineLevel="0" collapsed="false">
      <c r="A24" s="397"/>
      <c r="B24" s="465"/>
      <c r="C24" s="466"/>
      <c r="D24" s="529"/>
      <c r="E24" s="547" t="s">
        <v>476</v>
      </c>
      <c r="F24" s="555" t="n">
        <f aca="false">SUM(L24:AG24)</f>
        <v>12</v>
      </c>
      <c r="G24" s="576" t="n">
        <v>0</v>
      </c>
      <c r="H24" s="577" t="n">
        <v>0</v>
      </c>
      <c r="I24" s="577" t="n">
        <v>0</v>
      </c>
      <c r="J24" s="577" t="n">
        <v>0</v>
      </c>
      <c r="K24" s="578" t="n">
        <v>0</v>
      </c>
      <c r="L24" s="554" t="n">
        <f aca="false">SUM(G24:K24)</f>
        <v>0</v>
      </c>
      <c r="M24" s="557" t="n">
        <v>0</v>
      </c>
      <c r="N24" s="557" t="n">
        <v>0</v>
      </c>
      <c r="O24" s="557" t="n">
        <v>0</v>
      </c>
      <c r="P24" s="558" t="n">
        <v>0</v>
      </c>
      <c r="Q24" s="556" t="n">
        <v>0</v>
      </c>
      <c r="R24" s="557" t="n">
        <v>0</v>
      </c>
      <c r="S24" s="557" t="n">
        <v>0</v>
      </c>
      <c r="T24" s="557" t="n">
        <v>0</v>
      </c>
      <c r="U24" s="557" t="n">
        <v>0</v>
      </c>
      <c r="V24" s="557" t="n">
        <v>0</v>
      </c>
      <c r="W24" s="557" t="n">
        <v>0</v>
      </c>
      <c r="X24" s="557" t="n">
        <v>0</v>
      </c>
      <c r="Y24" s="557" t="n">
        <v>0</v>
      </c>
      <c r="Z24" s="557" t="n">
        <v>1</v>
      </c>
      <c r="AA24" s="557" t="n">
        <v>2</v>
      </c>
      <c r="AB24" s="557" t="n">
        <v>3</v>
      </c>
      <c r="AC24" s="557" t="n">
        <v>2</v>
      </c>
      <c r="AD24" s="557" t="n">
        <v>2</v>
      </c>
      <c r="AE24" s="557" t="n">
        <v>2</v>
      </c>
      <c r="AF24" s="557" t="n">
        <v>0</v>
      </c>
      <c r="AG24" s="558" t="n">
        <v>0</v>
      </c>
    </row>
    <row r="25" s="451" customFormat="true" ht="12" hidden="false" customHeight="true" outlineLevel="0" collapsed="false">
      <c r="A25" s="397" t="s">
        <v>428</v>
      </c>
      <c r="B25" s="465"/>
      <c r="C25" s="466" t="s">
        <v>429</v>
      </c>
      <c r="D25" s="467"/>
      <c r="E25" s="547" t="s">
        <v>7</v>
      </c>
      <c r="F25" s="504" t="n">
        <f aca="false">SUM(L25:AG25)</f>
        <v>11</v>
      </c>
      <c r="G25" s="508" t="n">
        <f aca="false">SUM(G26:G27)</f>
        <v>0</v>
      </c>
      <c r="H25" s="509" t="n">
        <f aca="false">SUM(H26:H27)</f>
        <v>0</v>
      </c>
      <c r="I25" s="509" t="n">
        <f aca="false">SUM(I26:I27)</f>
        <v>0</v>
      </c>
      <c r="J25" s="509" t="n">
        <f aca="false">SUM(J26:J27)</f>
        <v>0</v>
      </c>
      <c r="K25" s="510" t="n">
        <f aca="false">SUM(K26:K27)</f>
        <v>0</v>
      </c>
      <c r="L25" s="554" t="n">
        <f aca="false">SUM(L26:L27)</f>
        <v>0</v>
      </c>
      <c r="M25" s="509" t="n">
        <f aca="false">SUM(M26:M27)</f>
        <v>0</v>
      </c>
      <c r="N25" s="509" t="n">
        <f aca="false">SUM(N26:N27)</f>
        <v>0</v>
      </c>
      <c r="O25" s="509" t="n">
        <f aca="false">SUM(O26:O27)</f>
        <v>0</v>
      </c>
      <c r="P25" s="510" t="n">
        <f aca="false">SUM(P26:P27)</f>
        <v>0</v>
      </c>
      <c r="Q25" s="508" t="n">
        <f aca="false">SUM(Q26:Q27)</f>
        <v>0</v>
      </c>
      <c r="R25" s="509" t="n">
        <f aca="false">SUM(R26:R27)</f>
        <v>0</v>
      </c>
      <c r="S25" s="509" t="n">
        <f aca="false">SUM(S26:S27)</f>
        <v>0</v>
      </c>
      <c r="T25" s="509" t="n">
        <f aca="false">SUM(T26:T27)</f>
        <v>0</v>
      </c>
      <c r="U25" s="509" t="n">
        <f aca="false">SUM(U26:U27)</f>
        <v>0</v>
      </c>
      <c r="V25" s="509" t="n">
        <f aca="false">SUM(V26:V27)</f>
        <v>1</v>
      </c>
      <c r="W25" s="509" t="n">
        <f aca="false">SUM(W26:W27)</f>
        <v>0</v>
      </c>
      <c r="X25" s="509" t="n">
        <f aca="false">SUM(X26:X27)</f>
        <v>1</v>
      </c>
      <c r="Y25" s="509" t="n">
        <f aca="false">SUM(Y26:Y27)</f>
        <v>4</v>
      </c>
      <c r="Z25" s="509" t="n">
        <f aca="false">SUM(Z26:Z27)</f>
        <v>1</v>
      </c>
      <c r="AA25" s="509" t="n">
        <f aca="false">SUM(AA26:AA27)</f>
        <v>2</v>
      </c>
      <c r="AB25" s="509" t="n">
        <f aca="false">SUM(AB26:AB27)</f>
        <v>0</v>
      </c>
      <c r="AC25" s="509" t="n">
        <f aca="false">SUM(AC26:AC27)</f>
        <v>0</v>
      </c>
      <c r="AD25" s="509" t="n">
        <f aca="false">SUM(AD26:AD27)</f>
        <v>1</v>
      </c>
      <c r="AE25" s="509" t="n">
        <f aca="false">SUM(AE26:AE27)</f>
        <v>0</v>
      </c>
      <c r="AF25" s="509" t="n">
        <f aca="false">SUM(AF26:AF27)</f>
        <v>1</v>
      </c>
      <c r="AG25" s="510" t="n">
        <f aca="false">SUM(AG26:AG27)</f>
        <v>0</v>
      </c>
      <c r="AH25" s="444"/>
    </row>
    <row r="26" s="451" customFormat="true" ht="12" hidden="false" customHeight="true" outlineLevel="0" collapsed="false">
      <c r="A26" s="397"/>
      <c r="B26" s="465"/>
      <c r="C26" s="466"/>
      <c r="D26" s="529"/>
      <c r="E26" s="547" t="s">
        <v>475</v>
      </c>
      <c r="F26" s="555" t="n">
        <f aca="false">SUM(L26:AG26)</f>
        <v>4</v>
      </c>
      <c r="G26" s="576" t="n">
        <v>0</v>
      </c>
      <c r="H26" s="577" t="n">
        <v>0</v>
      </c>
      <c r="I26" s="577" t="n">
        <v>0</v>
      </c>
      <c r="J26" s="577" t="n">
        <v>0</v>
      </c>
      <c r="K26" s="578" t="n">
        <v>0</v>
      </c>
      <c r="L26" s="554" t="n">
        <f aca="false">SUM(G26:K26)</f>
        <v>0</v>
      </c>
      <c r="M26" s="557" t="n">
        <v>0</v>
      </c>
      <c r="N26" s="557" t="n">
        <v>0</v>
      </c>
      <c r="O26" s="557" t="n">
        <v>0</v>
      </c>
      <c r="P26" s="558" t="n">
        <v>0</v>
      </c>
      <c r="Q26" s="556" t="n">
        <v>0</v>
      </c>
      <c r="R26" s="557" t="n">
        <v>0</v>
      </c>
      <c r="S26" s="557" t="n">
        <v>0</v>
      </c>
      <c r="T26" s="557" t="n">
        <v>0</v>
      </c>
      <c r="U26" s="557" t="n">
        <v>0</v>
      </c>
      <c r="V26" s="557" t="n">
        <v>0</v>
      </c>
      <c r="W26" s="557" t="n">
        <v>0</v>
      </c>
      <c r="X26" s="557" t="n">
        <v>0</v>
      </c>
      <c r="Y26" s="557" t="n">
        <v>2</v>
      </c>
      <c r="Z26" s="557" t="n">
        <v>0</v>
      </c>
      <c r="AA26" s="557" t="n">
        <v>1</v>
      </c>
      <c r="AB26" s="557" t="n">
        <v>0</v>
      </c>
      <c r="AC26" s="557" t="n">
        <v>0</v>
      </c>
      <c r="AD26" s="557" t="n">
        <v>0</v>
      </c>
      <c r="AE26" s="557" t="n">
        <v>0</v>
      </c>
      <c r="AF26" s="557" t="n">
        <v>1</v>
      </c>
      <c r="AG26" s="558" t="n">
        <v>0</v>
      </c>
    </row>
    <row r="27" s="451" customFormat="true" ht="17.25" hidden="false" customHeight="true" outlineLevel="0" collapsed="false">
      <c r="A27" s="397"/>
      <c r="B27" s="465"/>
      <c r="C27" s="466"/>
      <c r="D27" s="529"/>
      <c r="E27" s="547" t="s">
        <v>476</v>
      </c>
      <c r="F27" s="555" t="n">
        <f aca="false">SUM(L27:AG27)</f>
        <v>7</v>
      </c>
      <c r="G27" s="576" t="n">
        <v>0</v>
      </c>
      <c r="H27" s="577" t="n">
        <v>0</v>
      </c>
      <c r="I27" s="577" t="n">
        <v>0</v>
      </c>
      <c r="J27" s="577" t="n">
        <v>0</v>
      </c>
      <c r="K27" s="578" t="n">
        <v>0</v>
      </c>
      <c r="L27" s="554" t="n">
        <f aca="false">SUM(G27:K27)</f>
        <v>0</v>
      </c>
      <c r="M27" s="557" t="n">
        <v>0</v>
      </c>
      <c r="N27" s="557" t="n">
        <v>0</v>
      </c>
      <c r="O27" s="557" t="n">
        <v>0</v>
      </c>
      <c r="P27" s="558" t="n">
        <v>0</v>
      </c>
      <c r="Q27" s="556" t="n">
        <v>0</v>
      </c>
      <c r="R27" s="557" t="n">
        <v>0</v>
      </c>
      <c r="S27" s="557" t="n">
        <v>0</v>
      </c>
      <c r="T27" s="557" t="n">
        <v>0</v>
      </c>
      <c r="U27" s="557" t="n">
        <v>0</v>
      </c>
      <c r="V27" s="557" t="n">
        <v>1</v>
      </c>
      <c r="W27" s="557" t="n">
        <v>0</v>
      </c>
      <c r="X27" s="557" t="n">
        <v>1</v>
      </c>
      <c r="Y27" s="557" t="n">
        <v>2</v>
      </c>
      <c r="Z27" s="557" t="n">
        <v>1</v>
      </c>
      <c r="AA27" s="557" t="n">
        <v>1</v>
      </c>
      <c r="AB27" s="557" t="n">
        <v>0</v>
      </c>
      <c r="AC27" s="557" t="n">
        <v>0</v>
      </c>
      <c r="AD27" s="557" t="n">
        <v>1</v>
      </c>
      <c r="AE27" s="557" t="n">
        <v>0</v>
      </c>
      <c r="AF27" s="557" t="n">
        <v>0</v>
      </c>
      <c r="AG27" s="558" t="n">
        <v>0</v>
      </c>
    </row>
    <row r="28" s="451" customFormat="true" ht="12" hidden="false" customHeight="true" outlineLevel="0" collapsed="false">
      <c r="A28" s="397" t="s">
        <v>430</v>
      </c>
      <c r="B28" s="465"/>
      <c r="C28" s="466" t="s">
        <v>431</v>
      </c>
      <c r="D28" s="467"/>
      <c r="E28" s="547" t="s">
        <v>7</v>
      </c>
      <c r="F28" s="504" t="n">
        <f aca="false">SUM(L28:AG28)</f>
        <v>40</v>
      </c>
      <c r="G28" s="508" t="n">
        <f aca="false">SUM(G29:G30)</f>
        <v>0</v>
      </c>
      <c r="H28" s="509" t="n">
        <f aca="false">SUM(H29:H30)</f>
        <v>0</v>
      </c>
      <c r="I28" s="509" t="n">
        <f aca="false">SUM(I29:I30)</f>
        <v>0</v>
      </c>
      <c r="J28" s="509" t="n">
        <f aca="false">SUM(J29:J30)</f>
        <v>0</v>
      </c>
      <c r="K28" s="510" t="n">
        <f aca="false">SUM(K29:K30)</f>
        <v>0</v>
      </c>
      <c r="L28" s="554" t="n">
        <f aca="false">SUM(L29:L30)</f>
        <v>0</v>
      </c>
      <c r="M28" s="509" t="n">
        <f aca="false">SUM(M29:M30)</f>
        <v>0</v>
      </c>
      <c r="N28" s="509" t="n">
        <f aca="false">SUM(N29:N30)</f>
        <v>0</v>
      </c>
      <c r="O28" s="509" t="n">
        <f aca="false">SUM(O29:O30)</f>
        <v>0</v>
      </c>
      <c r="P28" s="510" t="n">
        <f aca="false">SUM(P29:P30)</f>
        <v>0</v>
      </c>
      <c r="Q28" s="508" t="n">
        <f aca="false">SUM(Q29:Q30)</f>
        <v>0</v>
      </c>
      <c r="R28" s="509" t="n">
        <f aca="false">SUM(R29:R30)</f>
        <v>0</v>
      </c>
      <c r="S28" s="509" t="n">
        <f aca="false">SUM(S29:S30)</f>
        <v>0</v>
      </c>
      <c r="T28" s="509" t="n">
        <f aca="false">SUM(T29:T30)</f>
        <v>0</v>
      </c>
      <c r="U28" s="509" t="n">
        <f aca="false">SUM(U29:U30)</f>
        <v>0</v>
      </c>
      <c r="V28" s="509" t="n">
        <f aca="false">SUM(V29:V30)</f>
        <v>2</v>
      </c>
      <c r="W28" s="509" t="n">
        <f aca="false">SUM(W29:W30)</f>
        <v>0</v>
      </c>
      <c r="X28" s="509" t="n">
        <f aca="false">SUM(X29:X30)</f>
        <v>2</v>
      </c>
      <c r="Y28" s="509" t="n">
        <f aca="false">SUM(Y29:Y30)</f>
        <v>7</v>
      </c>
      <c r="Z28" s="509" t="n">
        <f aca="false">SUM(Z29:Z30)</f>
        <v>7</v>
      </c>
      <c r="AA28" s="509" t="n">
        <f aca="false">SUM(AA29:AA30)</f>
        <v>6</v>
      </c>
      <c r="AB28" s="509" t="n">
        <f aca="false">SUM(AB29:AB30)</f>
        <v>6</v>
      </c>
      <c r="AC28" s="509" t="n">
        <f aca="false">SUM(AC29:AC30)</f>
        <v>7</v>
      </c>
      <c r="AD28" s="509" t="n">
        <f aca="false">SUM(AD29:AD30)</f>
        <v>3</v>
      </c>
      <c r="AE28" s="509" t="n">
        <f aca="false">SUM(AE29:AE30)</f>
        <v>0</v>
      </c>
      <c r="AF28" s="509" t="n">
        <f aca="false">SUM(AF29:AF30)</f>
        <v>0</v>
      </c>
      <c r="AG28" s="510" t="n">
        <f aca="false">SUM(AG29:AG30)</f>
        <v>0</v>
      </c>
      <c r="AH28" s="444"/>
    </row>
    <row r="29" s="451" customFormat="true" ht="12" hidden="false" customHeight="true" outlineLevel="0" collapsed="false">
      <c r="A29" s="397"/>
      <c r="B29" s="465"/>
      <c r="C29" s="466"/>
      <c r="D29" s="529"/>
      <c r="E29" s="547" t="s">
        <v>475</v>
      </c>
      <c r="F29" s="555" t="n">
        <f aca="false">SUM(L29:AG29)</f>
        <v>25</v>
      </c>
      <c r="G29" s="576" t="n">
        <v>0</v>
      </c>
      <c r="H29" s="577" t="n">
        <v>0</v>
      </c>
      <c r="I29" s="577" t="n">
        <v>0</v>
      </c>
      <c r="J29" s="577" t="n">
        <v>0</v>
      </c>
      <c r="K29" s="578" t="n">
        <v>0</v>
      </c>
      <c r="L29" s="554" t="n">
        <f aca="false">SUM(G29:K29)</f>
        <v>0</v>
      </c>
      <c r="M29" s="557" t="n">
        <v>0</v>
      </c>
      <c r="N29" s="557" t="n">
        <v>0</v>
      </c>
      <c r="O29" s="557" t="n">
        <v>0</v>
      </c>
      <c r="P29" s="558" t="n">
        <v>0</v>
      </c>
      <c r="Q29" s="556" t="n">
        <v>0</v>
      </c>
      <c r="R29" s="557" t="n">
        <v>0</v>
      </c>
      <c r="S29" s="557" t="n">
        <v>0</v>
      </c>
      <c r="T29" s="557" t="n">
        <v>0</v>
      </c>
      <c r="U29" s="557" t="n">
        <v>0</v>
      </c>
      <c r="V29" s="557" t="n">
        <v>2</v>
      </c>
      <c r="W29" s="557" t="n">
        <v>0</v>
      </c>
      <c r="X29" s="557" t="n">
        <v>2</v>
      </c>
      <c r="Y29" s="557" t="n">
        <v>5</v>
      </c>
      <c r="Z29" s="557" t="n">
        <v>4</v>
      </c>
      <c r="AA29" s="557" t="n">
        <v>3</v>
      </c>
      <c r="AB29" s="557" t="n">
        <v>4</v>
      </c>
      <c r="AC29" s="557" t="n">
        <v>3</v>
      </c>
      <c r="AD29" s="557" t="n">
        <v>2</v>
      </c>
      <c r="AE29" s="557" t="n">
        <v>0</v>
      </c>
      <c r="AF29" s="557" t="n">
        <v>0</v>
      </c>
      <c r="AG29" s="558" t="n">
        <v>0</v>
      </c>
    </row>
    <row r="30" s="451" customFormat="true" ht="17.25" hidden="false" customHeight="true" outlineLevel="0" collapsed="false">
      <c r="A30" s="397"/>
      <c r="B30" s="465"/>
      <c r="C30" s="466"/>
      <c r="D30" s="529"/>
      <c r="E30" s="547" t="s">
        <v>476</v>
      </c>
      <c r="F30" s="555" t="n">
        <f aca="false">SUM(L30:AG30)</f>
        <v>15</v>
      </c>
      <c r="G30" s="576" t="n">
        <v>0</v>
      </c>
      <c r="H30" s="577" t="n">
        <v>0</v>
      </c>
      <c r="I30" s="577" t="n">
        <v>0</v>
      </c>
      <c r="J30" s="577" t="n">
        <v>0</v>
      </c>
      <c r="K30" s="578" t="n">
        <v>0</v>
      </c>
      <c r="L30" s="554" t="n">
        <f aca="false">SUM(G30:K30)</f>
        <v>0</v>
      </c>
      <c r="M30" s="557" t="n">
        <v>0</v>
      </c>
      <c r="N30" s="557" t="n">
        <v>0</v>
      </c>
      <c r="O30" s="557" t="n">
        <v>0</v>
      </c>
      <c r="P30" s="558" t="n">
        <v>0</v>
      </c>
      <c r="Q30" s="556" t="n">
        <v>0</v>
      </c>
      <c r="R30" s="557" t="n">
        <v>0</v>
      </c>
      <c r="S30" s="557" t="n">
        <v>0</v>
      </c>
      <c r="T30" s="557" t="n">
        <v>0</v>
      </c>
      <c r="U30" s="557" t="n">
        <v>0</v>
      </c>
      <c r="V30" s="557" t="n">
        <v>0</v>
      </c>
      <c r="W30" s="557" t="n">
        <v>0</v>
      </c>
      <c r="X30" s="557" t="n">
        <v>0</v>
      </c>
      <c r="Y30" s="557" t="n">
        <v>2</v>
      </c>
      <c r="Z30" s="557" t="n">
        <v>3</v>
      </c>
      <c r="AA30" s="557" t="n">
        <v>3</v>
      </c>
      <c r="AB30" s="557" t="n">
        <v>2</v>
      </c>
      <c r="AC30" s="557" t="n">
        <v>4</v>
      </c>
      <c r="AD30" s="557" t="n">
        <v>1</v>
      </c>
      <c r="AE30" s="557" t="n">
        <v>0</v>
      </c>
      <c r="AF30" s="557" t="n">
        <v>0</v>
      </c>
      <c r="AG30" s="558" t="n">
        <v>0</v>
      </c>
    </row>
    <row r="31" s="451" customFormat="true" ht="12" hidden="false" customHeight="true" outlineLevel="0" collapsed="false">
      <c r="A31" s="397" t="s">
        <v>432</v>
      </c>
      <c r="B31" s="465"/>
      <c r="C31" s="466" t="s">
        <v>433</v>
      </c>
      <c r="D31" s="467"/>
      <c r="E31" s="547" t="s">
        <v>7</v>
      </c>
      <c r="F31" s="504" t="n">
        <f aca="false">SUM(L31:AG31)</f>
        <v>20</v>
      </c>
      <c r="G31" s="508" t="n">
        <f aca="false">SUM(G32:G33)</f>
        <v>0</v>
      </c>
      <c r="H31" s="509" t="n">
        <f aca="false">SUM(H32:H33)</f>
        <v>0</v>
      </c>
      <c r="I31" s="509" t="n">
        <f aca="false">SUM(I32:I33)</f>
        <v>0</v>
      </c>
      <c r="J31" s="509" t="n">
        <f aca="false">SUM(J32:J33)</f>
        <v>0</v>
      </c>
      <c r="K31" s="510" t="n">
        <f aca="false">SUM(K32:K33)</f>
        <v>0</v>
      </c>
      <c r="L31" s="554" t="n">
        <f aca="false">SUM(L32:L33)</f>
        <v>0</v>
      </c>
      <c r="M31" s="509" t="n">
        <f aca="false">SUM(M32:M33)</f>
        <v>0</v>
      </c>
      <c r="N31" s="509" t="n">
        <f aca="false">SUM(N32:N33)</f>
        <v>0</v>
      </c>
      <c r="O31" s="509" t="n">
        <f aca="false">SUM(O32:O33)</f>
        <v>0</v>
      </c>
      <c r="P31" s="510" t="n">
        <f aca="false">SUM(P32:P33)</f>
        <v>0</v>
      </c>
      <c r="Q31" s="508" t="n">
        <f aca="false">SUM(Q32:Q33)</f>
        <v>0</v>
      </c>
      <c r="R31" s="509" t="n">
        <f aca="false">SUM(R32:R33)</f>
        <v>0</v>
      </c>
      <c r="S31" s="509" t="n">
        <f aca="false">SUM(S32:S33)</f>
        <v>0</v>
      </c>
      <c r="T31" s="509" t="n">
        <f aca="false">SUM(T32:T33)</f>
        <v>0</v>
      </c>
      <c r="U31" s="509" t="n">
        <f aca="false">SUM(U32:U33)</f>
        <v>0</v>
      </c>
      <c r="V31" s="509" t="n">
        <f aca="false">SUM(V32:V33)</f>
        <v>0</v>
      </c>
      <c r="W31" s="509" t="n">
        <f aca="false">SUM(W32:W33)</f>
        <v>0</v>
      </c>
      <c r="X31" s="509" t="n">
        <f aca="false">SUM(X32:X33)</f>
        <v>0</v>
      </c>
      <c r="Y31" s="509" t="n">
        <f aca="false">SUM(Y32:Y33)</f>
        <v>1</v>
      </c>
      <c r="Z31" s="509" t="n">
        <f aca="false">SUM(Z32:Z33)</f>
        <v>2</v>
      </c>
      <c r="AA31" s="509" t="n">
        <f aca="false">SUM(AA32:AA33)</f>
        <v>3</v>
      </c>
      <c r="AB31" s="509" t="n">
        <f aca="false">SUM(AB32:AB33)</f>
        <v>4</v>
      </c>
      <c r="AC31" s="509" t="n">
        <f aca="false">SUM(AC32:AC33)</f>
        <v>4</v>
      </c>
      <c r="AD31" s="509" t="n">
        <f aca="false">SUM(AD32:AD33)</f>
        <v>4</v>
      </c>
      <c r="AE31" s="509" t="n">
        <f aca="false">SUM(AE32:AE33)</f>
        <v>2</v>
      </c>
      <c r="AF31" s="509" t="n">
        <f aca="false">SUM(AF32:AF33)</f>
        <v>0</v>
      </c>
      <c r="AG31" s="510" t="n">
        <f aca="false">SUM(AG32:AG33)</f>
        <v>0</v>
      </c>
      <c r="AH31" s="444"/>
    </row>
    <row r="32" s="451" customFormat="true" ht="12" hidden="false" customHeight="true" outlineLevel="0" collapsed="false">
      <c r="A32" s="397"/>
      <c r="B32" s="465"/>
      <c r="C32" s="466"/>
      <c r="D32" s="529"/>
      <c r="E32" s="547" t="s">
        <v>475</v>
      </c>
      <c r="F32" s="555" t="n">
        <f aca="false">SUM(L32:AG32)</f>
        <v>9</v>
      </c>
      <c r="G32" s="576" t="n">
        <v>0</v>
      </c>
      <c r="H32" s="577" t="n">
        <v>0</v>
      </c>
      <c r="I32" s="577" t="n">
        <v>0</v>
      </c>
      <c r="J32" s="577" t="n">
        <v>0</v>
      </c>
      <c r="K32" s="578" t="n">
        <v>0</v>
      </c>
      <c r="L32" s="554" t="n">
        <f aca="false">SUM(G32:K32)</f>
        <v>0</v>
      </c>
      <c r="M32" s="557" t="n">
        <v>0</v>
      </c>
      <c r="N32" s="557" t="n">
        <v>0</v>
      </c>
      <c r="O32" s="557" t="n">
        <v>0</v>
      </c>
      <c r="P32" s="558" t="n">
        <v>0</v>
      </c>
      <c r="Q32" s="556" t="n">
        <v>0</v>
      </c>
      <c r="R32" s="557" t="n">
        <v>0</v>
      </c>
      <c r="S32" s="557" t="n">
        <v>0</v>
      </c>
      <c r="T32" s="557" t="n">
        <v>0</v>
      </c>
      <c r="U32" s="557" t="n">
        <v>0</v>
      </c>
      <c r="V32" s="557" t="n">
        <v>0</v>
      </c>
      <c r="W32" s="557" t="n">
        <v>0</v>
      </c>
      <c r="X32" s="557" t="n">
        <v>0</v>
      </c>
      <c r="Y32" s="557" t="n">
        <v>1</v>
      </c>
      <c r="Z32" s="557" t="n">
        <v>1</v>
      </c>
      <c r="AA32" s="557" t="n">
        <v>1</v>
      </c>
      <c r="AB32" s="557" t="n">
        <v>2</v>
      </c>
      <c r="AC32" s="557" t="n">
        <v>2</v>
      </c>
      <c r="AD32" s="557" t="n">
        <v>2</v>
      </c>
      <c r="AE32" s="557" t="n">
        <v>0</v>
      </c>
      <c r="AF32" s="557" t="n">
        <v>0</v>
      </c>
      <c r="AG32" s="558" t="n">
        <v>0</v>
      </c>
    </row>
    <row r="33" s="451" customFormat="true" ht="17.25" hidden="false" customHeight="true" outlineLevel="0" collapsed="false">
      <c r="A33" s="397"/>
      <c r="B33" s="465"/>
      <c r="C33" s="466"/>
      <c r="D33" s="529"/>
      <c r="E33" s="547" t="s">
        <v>476</v>
      </c>
      <c r="F33" s="555" t="n">
        <f aca="false">SUM(L33:AG33)</f>
        <v>11</v>
      </c>
      <c r="G33" s="576" t="n">
        <v>0</v>
      </c>
      <c r="H33" s="577" t="n">
        <v>0</v>
      </c>
      <c r="I33" s="577" t="n">
        <v>0</v>
      </c>
      <c r="J33" s="577" t="n">
        <v>0</v>
      </c>
      <c r="K33" s="578" t="n">
        <v>0</v>
      </c>
      <c r="L33" s="554" t="n">
        <f aca="false">SUM(G33:K33)</f>
        <v>0</v>
      </c>
      <c r="M33" s="557" t="n">
        <v>0</v>
      </c>
      <c r="N33" s="557" t="n">
        <v>0</v>
      </c>
      <c r="O33" s="557" t="n">
        <v>0</v>
      </c>
      <c r="P33" s="558" t="n">
        <v>0</v>
      </c>
      <c r="Q33" s="556" t="n">
        <v>0</v>
      </c>
      <c r="R33" s="557" t="n">
        <v>0</v>
      </c>
      <c r="S33" s="557" t="n">
        <v>0</v>
      </c>
      <c r="T33" s="557" t="n">
        <v>0</v>
      </c>
      <c r="U33" s="557" t="n">
        <v>0</v>
      </c>
      <c r="V33" s="557" t="n">
        <v>0</v>
      </c>
      <c r="W33" s="557" t="n">
        <v>0</v>
      </c>
      <c r="X33" s="557" t="n">
        <v>0</v>
      </c>
      <c r="Y33" s="557" t="n">
        <v>0</v>
      </c>
      <c r="Z33" s="557" t="n">
        <v>1</v>
      </c>
      <c r="AA33" s="557" t="n">
        <v>2</v>
      </c>
      <c r="AB33" s="557" t="n">
        <v>2</v>
      </c>
      <c r="AC33" s="557" t="n">
        <v>2</v>
      </c>
      <c r="AD33" s="557" t="n">
        <v>2</v>
      </c>
      <c r="AE33" s="557" t="n">
        <v>2</v>
      </c>
      <c r="AF33" s="557" t="n">
        <v>0</v>
      </c>
      <c r="AG33" s="558" t="n">
        <v>0</v>
      </c>
    </row>
    <row r="34" s="451" customFormat="true" ht="12" hidden="false" customHeight="true" outlineLevel="0" collapsed="false">
      <c r="A34" s="397" t="s">
        <v>434</v>
      </c>
      <c r="B34" s="465"/>
      <c r="C34" s="468" t="s">
        <v>435</v>
      </c>
      <c r="D34" s="338"/>
      <c r="E34" s="547" t="s">
        <v>7</v>
      </c>
      <c r="F34" s="504" t="n">
        <f aca="false">SUM(L34:AG34)</f>
        <v>45</v>
      </c>
      <c r="G34" s="508" t="n">
        <f aca="false">SUM(G35:G36)</f>
        <v>0</v>
      </c>
      <c r="H34" s="509" t="n">
        <f aca="false">SUM(H35:H36)</f>
        <v>0</v>
      </c>
      <c r="I34" s="509" t="n">
        <f aca="false">SUM(I35:I36)</f>
        <v>0</v>
      </c>
      <c r="J34" s="509" t="n">
        <f aca="false">SUM(J35:J36)</f>
        <v>0</v>
      </c>
      <c r="K34" s="510" t="n">
        <f aca="false">SUM(K35:K36)</f>
        <v>0</v>
      </c>
      <c r="L34" s="554" t="n">
        <f aca="false">SUM(L35:L36)</f>
        <v>0</v>
      </c>
      <c r="M34" s="509" t="n">
        <f aca="false">SUM(M35:M36)</f>
        <v>0</v>
      </c>
      <c r="N34" s="509" t="n">
        <f aca="false">SUM(N35:N36)</f>
        <v>0</v>
      </c>
      <c r="O34" s="509" t="n">
        <f aca="false">SUM(O35:O36)</f>
        <v>0</v>
      </c>
      <c r="P34" s="510" t="n">
        <f aca="false">SUM(P35:P36)</f>
        <v>0</v>
      </c>
      <c r="Q34" s="508" t="n">
        <f aca="false">SUM(Q35:Q36)</f>
        <v>0</v>
      </c>
      <c r="R34" s="509" t="n">
        <f aca="false">SUM(R35:R36)</f>
        <v>0</v>
      </c>
      <c r="S34" s="509" t="n">
        <f aca="false">SUM(S35:S36)</f>
        <v>0</v>
      </c>
      <c r="T34" s="509" t="n">
        <f aca="false">SUM(T35:T36)</f>
        <v>0</v>
      </c>
      <c r="U34" s="509" t="n">
        <f aca="false">SUM(U35:U36)</f>
        <v>1</v>
      </c>
      <c r="V34" s="509" t="n">
        <f aca="false">SUM(V35:V36)</f>
        <v>0</v>
      </c>
      <c r="W34" s="509" t="n">
        <f aca="false">SUM(W35:W36)</f>
        <v>1</v>
      </c>
      <c r="X34" s="509" t="n">
        <f aca="false">SUM(X35:X36)</f>
        <v>0</v>
      </c>
      <c r="Y34" s="509" t="n">
        <f aca="false">SUM(Y35:Y36)</f>
        <v>6</v>
      </c>
      <c r="Z34" s="509" t="n">
        <f aca="false">SUM(Z35:Z36)</f>
        <v>7</v>
      </c>
      <c r="AA34" s="509" t="n">
        <f aca="false">SUM(AA35:AA36)</f>
        <v>12</v>
      </c>
      <c r="AB34" s="509" t="n">
        <f aca="false">SUM(AB35:AB36)</f>
        <v>5</v>
      </c>
      <c r="AC34" s="509" t="n">
        <f aca="false">SUM(AC35:AC36)</f>
        <v>6</v>
      </c>
      <c r="AD34" s="509" t="n">
        <f aca="false">SUM(AD35:AD36)</f>
        <v>5</v>
      </c>
      <c r="AE34" s="509" t="n">
        <f aca="false">SUM(AE35:AE36)</f>
        <v>2</v>
      </c>
      <c r="AF34" s="509" t="n">
        <f aca="false">SUM(AF35:AF36)</f>
        <v>0</v>
      </c>
      <c r="AG34" s="510" t="n">
        <f aca="false">SUM(AG35:AG36)</f>
        <v>0</v>
      </c>
      <c r="AH34" s="444"/>
    </row>
    <row r="35" s="451" customFormat="true" ht="12" hidden="false" customHeight="true" outlineLevel="0" collapsed="false">
      <c r="A35" s="397"/>
      <c r="B35" s="465"/>
      <c r="C35" s="468"/>
      <c r="D35" s="529"/>
      <c r="E35" s="547" t="s">
        <v>475</v>
      </c>
      <c r="F35" s="555" t="n">
        <f aca="false">SUM(L35:AG35)</f>
        <v>22</v>
      </c>
      <c r="G35" s="576" t="n">
        <v>0</v>
      </c>
      <c r="H35" s="577" t="n">
        <v>0</v>
      </c>
      <c r="I35" s="577" t="n">
        <v>0</v>
      </c>
      <c r="J35" s="577" t="n">
        <v>0</v>
      </c>
      <c r="K35" s="578" t="n">
        <v>0</v>
      </c>
      <c r="L35" s="554" t="n">
        <f aca="false">SUM(G35:K35)</f>
        <v>0</v>
      </c>
      <c r="M35" s="557" t="n">
        <v>0</v>
      </c>
      <c r="N35" s="557" t="n">
        <v>0</v>
      </c>
      <c r="O35" s="557" t="n">
        <v>0</v>
      </c>
      <c r="P35" s="558" t="n">
        <v>0</v>
      </c>
      <c r="Q35" s="556" t="n">
        <v>0</v>
      </c>
      <c r="R35" s="557" t="n">
        <v>0</v>
      </c>
      <c r="S35" s="557" t="n">
        <v>0</v>
      </c>
      <c r="T35" s="557" t="n">
        <v>0</v>
      </c>
      <c r="U35" s="557" t="n">
        <v>0</v>
      </c>
      <c r="V35" s="557" t="n">
        <v>0</v>
      </c>
      <c r="W35" s="557" t="n">
        <v>1</v>
      </c>
      <c r="X35" s="557" t="n">
        <v>0</v>
      </c>
      <c r="Y35" s="557" t="n">
        <v>5</v>
      </c>
      <c r="Z35" s="557" t="n">
        <v>0</v>
      </c>
      <c r="AA35" s="557" t="n">
        <v>8</v>
      </c>
      <c r="AB35" s="557" t="n">
        <v>4</v>
      </c>
      <c r="AC35" s="557" t="n">
        <v>3</v>
      </c>
      <c r="AD35" s="557" t="n">
        <v>1</v>
      </c>
      <c r="AE35" s="557" t="n">
        <v>0</v>
      </c>
      <c r="AF35" s="557" t="n">
        <v>0</v>
      </c>
      <c r="AG35" s="558" t="n">
        <v>0</v>
      </c>
    </row>
    <row r="36" s="451" customFormat="true" ht="17.25" hidden="false" customHeight="true" outlineLevel="0" collapsed="false">
      <c r="A36" s="397"/>
      <c r="B36" s="465"/>
      <c r="C36" s="468"/>
      <c r="D36" s="529"/>
      <c r="E36" s="547" t="s">
        <v>476</v>
      </c>
      <c r="F36" s="555" t="n">
        <f aca="false">SUM(L36:AG36)</f>
        <v>23</v>
      </c>
      <c r="G36" s="576" t="n">
        <v>0</v>
      </c>
      <c r="H36" s="577" t="n">
        <v>0</v>
      </c>
      <c r="I36" s="577" t="n">
        <v>0</v>
      </c>
      <c r="J36" s="577" t="n">
        <v>0</v>
      </c>
      <c r="K36" s="578" t="n">
        <v>0</v>
      </c>
      <c r="L36" s="554" t="n">
        <f aca="false">SUM(G36:K36)</f>
        <v>0</v>
      </c>
      <c r="M36" s="557" t="n">
        <v>0</v>
      </c>
      <c r="N36" s="557" t="n">
        <v>0</v>
      </c>
      <c r="O36" s="557" t="n">
        <v>0</v>
      </c>
      <c r="P36" s="558" t="n">
        <v>0</v>
      </c>
      <c r="Q36" s="556" t="n">
        <v>0</v>
      </c>
      <c r="R36" s="557" t="n">
        <v>0</v>
      </c>
      <c r="S36" s="557" t="n">
        <v>0</v>
      </c>
      <c r="T36" s="557" t="n">
        <v>0</v>
      </c>
      <c r="U36" s="557" t="n">
        <v>1</v>
      </c>
      <c r="V36" s="557" t="n">
        <v>0</v>
      </c>
      <c r="W36" s="557" t="n">
        <v>0</v>
      </c>
      <c r="X36" s="557" t="n">
        <v>0</v>
      </c>
      <c r="Y36" s="557" t="n">
        <v>1</v>
      </c>
      <c r="Z36" s="557" t="n">
        <v>7</v>
      </c>
      <c r="AA36" s="557" t="n">
        <v>4</v>
      </c>
      <c r="AB36" s="557" t="n">
        <v>1</v>
      </c>
      <c r="AC36" s="557" t="n">
        <v>3</v>
      </c>
      <c r="AD36" s="557" t="n">
        <v>4</v>
      </c>
      <c r="AE36" s="557" t="n">
        <v>2</v>
      </c>
      <c r="AF36" s="557" t="n">
        <v>0</v>
      </c>
      <c r="AG36" s="558" t="n">
        <v>0</v>
      </c>
    </row>
    <row r="37" s="451" customFormat="true" ht="12" hidden="false" customHeight="true" outlineLevel="0" collapsed="false">
      <c r="A37" s="397" t="s">
        <v>436</v>
      </c>
      <c r="B37" s="465"/>
      <c r="C37" s="466" t="s">
        <v>437</v>
      </c>
      <c r="D37" s="467"/>
      <c r="E37" s="547" t="s">
        <v>7</v>
      </c>
      <c r="F37" s="504" t="n">
        <f aca="false">SUM(L37:AG37)</f>
        <v>108</v>
      </c>
      <c r="G37" s="508" t="n">
        <f aca="false">SUM(G38:G39)</f>
        <v>0</v>
      </c>
      <c r="H37" s="509" t="n">
        <f aca="false">SUM(H38:H39)</f>
        <v>0</v>
      </c>
      <c r="I37" s="509" t="n">
        <f aca="false">SUM(I38:I39)</f>
        <v>0</v>
      </c>
      <c r="J37" s="509" t="n">
        <f aca="false">SUM(J38:J39)</f>
        <v>0</v>
      </c>
      <c r="K37" s="510" t="n">
        <f aca="false">SUM(K38:K39)</f>
        <v>0</v>
      </c>
      <c r="L37" s="554" t="n">
        <f aca="false">SUM(L38:L39)</f>
        <v>0</v>
      </c>
      <c r="M37" s="509" t="n">
        <f aca="false">SUM(M38:M39)</f>
        <v>0</v>
      </c>
      <c r="N37" s="509" t="n">
        <f aca="false">SUM(N38:N39)</f>
        <v>0</v>
      </c>
      <c r="O37" s="509" t="n">
        <f aca="false">SUM(O38:O39)</f>
        <v>0</v>
      </c>
      <c r="P37" s="510" t="n">
        <f aca="false">SUM(P38:P39)</f>
        <v>0</v>
      </c>
      <c r="Q37" s="508" t="n">
        <f aca="false">SUM(Q38:Q39)</f>
        <v>0</v>
      </c>
      <c r="R37" s="509" t="n">
        <f aca="false">SUM(R38:R39)</f>
        <v>0</v>
      </c>
      <c r="S37" s="509" t="n">
        <f aca="false">SUM(S38:S39)</f>
        <v>1</v>
      </c>
      <c r="T37" s="509" t="n">
        <f aca="false">SUM(T38:T39)</f>
        <v>0</v>
      </c>
      <c r="U37" s="509" t="n">
        <f aca="false">SUM(U38:U39)</f>
        <v>1</v>
      </c>
      <c r="V37" s="509" t="n">
        <f aca="false">SUM(V38:V39)</f>
        <v>0</v>
      </c>
      <c r="W37" s="509" t="n">
        <f aca="false">SUM(W38:W39)</f>
        <v>3</v>
      </c>
      <c r="X37" s="509" t="n">
        <f aca="false">SUM(X38:X39)</f>
        <v>3</v>
      </c>
      <c r="Y37" s="509" t="n">
        <f aca="false">SUM(Y38:Y39)</f>
        <v>18</v>
      </c>
      <c r="Z37" s="509" t="n">
        <f aca="false">SUM(Z38:Z39)</f>
        <v>20</v>
      </c>
      <c r="AA37" s="509" t="n">
        <f aca="false">SUM(AA38:AA39)</f>
        <v>22</v>
      </c>
      <c r="AB37" s="509" t="n">
        <f aca="false">SUM(AB38:AB39)</f>
        <v>11</v>
      </c>
      <c r="AC37" s="509" t="n">
        <f aca="false">SUM(AC38:AC39)</f>
        <v>17</v>
      </c>
      <c r="AD37" s="509" t="n">
        <f aca="false">SUM(AD38:AD39)</f>
        <v>11</v>
      </c>
      <c r="AE37" s="509" t="n">
        <f aca="false">SUM(AE38:AE39)</f>
        <v>1</v>
      </c>
      <c r="AF37" s="509" t="n">
        <f aca="false">SUM(AF38:AF39)</f>
        <v>0</v>
      </c>
      <c r="AG37" s="510" t="n">
        <f aca="false">SUM(AG38:AG39)</f>
        <v>0</v>
      </c>
      <c r="AH37" s="444"/>
    </row>
    <row r="38" s="451" customFormat="true" ht="12" hidden="false" customHeight="true" outlineLevel="0" collapsed="false">
      <c r="A38" s="397"/>
      <c r="B38" s="465"/>
      <c r="C38" s="466"/>
      <c r="D38" s="529"/>
      <c r="E38" s="547" t="s">
        <v>475</v>
      </c>
      <c r="F38" s="555" t="n">
        <f aca="false">SUM(L38:AG38)</f>
        <v>80</v>
      </c>
      <c r="G38" s="576" t="n">
        <v>0</v>
      </c>
      <c r="H38" s="577" t="n">
        <v>0</v>
      </c>
      <c r="I38" s="577" t="n">
        <v>0</v>
      </c>
      <c r="J38" s="577" t="n">
        <v>0</v>
      </c>
      <c r="K38" s="578" t="n">
        <v>0</v>
      </c>
      <c r="L38" s="554" t="n">
        <f aca="false">SUM(G38:K38)</f>
        <v>0</v>
      </c>
      <c r="M38" s="557" t="n">
        <v>0</v>
      </c>
      <c r="N38" s="557" t="n">
        <v>0</v>
      </c>
      <c r="O38" s="557" t="n">
        <v>0</v>
      </c>
      <c r="P38" s="558" t="n">
        <v>0</v>
      </c>
      <c r="Q38" s="556" t="n">
        <v>0</v>
      </c>
      <c r="R38" s="557" t="n">
        <v>0</v>
      </c>
      <c r="S38" s="557" t="n">
        <v>0</v>
      </c>
      <c r="T38" s="557" t="n">
        <v>0</v>
      </c>
      <c r="U38" s="557" t="n">
        <v>1</v>
      </c>
      <c r="V38" s="557" t="n">
        <v>0</v>
      </c>
      <c r="W38" s="557" t="n">
        <v>2</v>
      </c>
      <c r="X38" s="557" t="n">
        <v>2</v>
      </c>
      <c r="Y38" s="557" t="n">
        <v>16</v>
      </c>
      <c r="Z38" s="557" t="n">
        <v>14</v>
      </c>
      <c r="AA38" s="557" t="n">
        <v>17</v>
      </c>
      <c r="AB38" s="557" t="n">
        <v>9</v>
      </c>
      <c r="AC38" s="557" t="n">
        <v>10</v>
      </c>
      <c r="AD38" s="557" t="n">
        <v>8</v>
      </c>
      <c r="AE38" s="557" t="n">
        <v>1</v>
      </c>
      <c r="AF38" s="557" t="n">
        <v>0</v>
      </c>
      <c r="AG38" s="558" t="n">
        <v>0</v>
      </c>
    </row>
    <row r="39" s="451" customFormat="true" ht="17.25" hidden="false" customHeight="true" outlineLevel="0" collapsed="false">
      <c r="A39" s="397"/>
      <c r="B39" s="465"/>
      <c r="C39" s="466"/>
      <c r="D39" s="529"/>
      <c r="E39" s="547" t="s">
        <v>476</v>
      </c>
      <c r="F39" s="555" t="n">
        <f aca="false">SUM(L39:AG39)</f>
        <v>28</v>
      </c>
      <c r="G39" s="576" t="n">
        <v>0</v>
      </c>
      <c r="H39" s="577" t="n">
        <v>0</v>
      </c>
      <c r="I39" s="577" t="n">
        <v>0</v>
      </c>
      <c r="J39" s="577" t="n">
        <v>0</v>
      </c>
      <c r="K39" s="578" t="n">
        <v>0</v>
      </c>
      <c r="L39" s="554" t="n">
        <f aca="false">SUM(G39:K39)</f>
        <v>0</v>
      </c>
      <c r="M39" s="557" t="n">
        <v>0</v>
      </c>
      <c r="N39" s="557" t="n">
        <v>0</v>
      </c>
      <c r="O39" s="557" t="n">
        <v>0</v>
      </c>
      <c r="P39" s="558" t="n">
        <v>0</v>
      </c>
      <c r="Q39" s="556" t="n">
        <v>0</v>
      </c>
      <c r="R39" s="557" t="n">
        <v>0</v>
      </c>
      <c r="S39" s="557" t="n">
        <v>1</v>
      </c>
      <c r="T39" s="557" t="n">
        <v>0</v>
      </c>
      <c r="U39" s="557" t="n">
        <v>0</v>
      </c>
      <c r="V39" s="557" t="n">
        <v>0</v>
      </c>
      <c r="W39" s="557" t="n">
        <v>1</v>
      </c>
      <c r="X39" s="557" t="n">
        <v>1</v>
      </c>
      <c r="Y39" s="557" t="n">
        <v>2</v>
      </c>
      <c r="Z39" s="557" t="n">
        <v>6</v>
      </c>
      <c r="AA39" s="557" t="n">
        <v>5</v>
      </c>
      <c r="AB39" s="557" t="n">
        <v>2</v>
      </c>
      <c r="AC39" s="557" t="n">
        <v>7</v>
      </c>
      <c r="AD39" s="557" t="n">
        <v>3</v>
      </c>
      <c r="AE39" s="557" t="n">
        <v>0</v>
      </c>
      <c r="AF39" s="557" t="n">
        <v>0</v>
      </c>
      <c r="AG39" s="558" t="n">
        <v>0</v>
      </c>
    </row>
    <row r="40" s="451" customFormat="true" ht="12" hidden="false" customHeight="true" outlineLevel="0" collapsed="false">
      <c r="A40" s="397" t="s">
        <v>438</v>
      </c>
      <c r="B40" s="465"/>
      <c r="C40" s="469" t="s">
        <v>439</v>
      </c>
      <c r="D40" s="467"/>
      <c r="E40" s="547" t="s">
        <v>7</v>
      </c>
      <c r="F40" s="504" t="n">
        <f aca="false">SUM(L40:AG40)</f>
        <v>14</v>
      </c>
      <c r="G40" s="508" t="n">
        <f aca="false">SUM(G41:G42)</f>
        <v>0</v>
      </c>
      <c r="H40" s="509" t="n">
        <f aca="false">SUM(H41:H42)</f>
        <v>0</v>
      </c>
      <c r="I40" s="509" t="n">
        <f aca="false">SUM(I41:I42)</f>
        <v>0</v>
      </c>
      <c r="J40" s="509" t="n">
        <f aca="false">SUM(J41:J42)</f>
        <v>0</v>
      </c>
      <c r="K40" s="510" t="n">
        <f aca="false">SUM(K41:K42)</f>
        <v>0</v>
      </c>
      <c r="L40" s="554" t="n">
        <f aca="false">SUM(L41:L42)</f>
        <v>0</v>
      </c>
      <c r="M40" s="509" t="n">
        <f aca="false">SUM(M41:M42)</f>
        <v>0</v>
      </c>
      <c r="N40" s="509" t="n">
        <f aca="false">SUM(N41:N42)</f>
        <v>0</v>
      </c>
      <c r="O40" s="509" t="n">
        <f aca="false">SUM(O41:O42)</f>
        <v>0</v>
      </c>
      <c r="P40" s="510" t="n">
        <f aca="false">SUM(P41:P42)</f>
        <v>0</v>
      </c>
      <c r="Q40" s="508" t="n">
        <f aca="false">SUM(Q41:Q42)</f>
        <v>0</v>
      </c>
      <c r="R40" s="509" t="n">
        <f aca="false">SUM(R41:R42)</f>
        <v>0</v>
      </c>
      <c r="S40" s="509" t="n">
        <f aca="false">SUM(S41:S42)</f>
        <v>0</v>
      </c>
      <c r="T40" s="509" t="n">
        <f aca="false">SUM(T41:T42)</f>
        <v>0</v>
      </c>
      <c r="U40" s="509" t="n">
        <f aca="false">SUM(U41:U42)</f>
        <v>1</v>
      </c>
      <c r="V40" s="509" t="n">
        <f aca="false">SUM(V41:V42)</f>
        <v>0</v>
      </c>
      <c r="W40" s="509" t="n">
        <f aca="false">SUM(W41:W42)</f>
        <v>1</v>
      </c>
      <c r="X40" s="509" t="n">
        <f aca="false">SUM(X41:X42)</f>
        <v>5</v>
      </c>
      <c r="Y40" s="509" t="n">
        <f aca="false">SUM(Y41:Y42)</f>
        <v>0</v>
      </c>
      <c r="Z40" s="509" t="n">
        <f aca="false">SUM(Z41:Z42)</f>
        <v>2</v>
      </c>
      <c r="AA40" s="509" t="n">
        <f aca="false">SUM(AA41:AA42)</f>
        <v>2</v>
      </c>
      <c r="AB40" s="509" t="n">
        <f aca="false">SUM(AB41:AB42)</f>
        <v>1</v>
      </c>
      <c r="AC40" s="509" t="n">
        <f aca="false">SUM(AC41:AC42)</f>
        <v>1</v>
      </c>
      <c r="AD40" s="509" t="n">
        <f aca="false">SUM(AD41:AD42)</f>
        <v>0</v>
      </c>
      <c r="AE40" s="509" t="n">
        <f aca="false">SUM(AE41:AE42)</f>
        <v>1</v>
      </c>
      <c r="AF40" s="509" t="n">
        <f aca="false">SUM(AF41:AF42)</f>
        <v>0</v>
      </c>
      <c r="AG40" s="510" t="n">
        <f aca="false">SUM(AG41:AG42)</f>
        <v>0</v>
      </c>
      <c r="AH40" s="444"/>
    </row>
    <row r="41" s="451" customFormat="true" ht="12" hidden="false" customHeight="true" outlineLevel="0" collapsed="false">
      <c r="A41" s="397"/>
      <c r="B41" s="465"/>
      <c r="C41" s="469"/>
      <c r="D41" s="529"/>
      <c r="E41" s="547" t="s">
        <v>475</v>
      </c>
      <c r="F41" s="555" t="n">
        <f aca="false">SUM(L41:AG41)</f>
        <v>0</v>
      </c>
      <c r="G41" s="576" t="n">
        <v>0</v>
      </c>
      <c r="H41" s="577" t="n">
        <v>0</v>
      </c>
      <c r="I41" s="577" t="n">
        <v>0</v>
      </c>
      <c r="J41" s="577" t="n">
        <v>0</v>
      </c>
      <c r="K41" s="578" t="n">
        <v>0</v>
      </c>
      <c r="L41" s="554" t="n">
        <f aca="false">SUM(G41:K41)</f>
        <v>0</v>
      </c>
      <c r="M41" s="557" t="n">
        <v>0</v>
      </c>
      <c r="N41" s="557" t="n">
        <v>0</v>
      </c>
      <c r="O41" s="557" t="n">
        <v>0</v>
      </c>
      <c r="P41" s="558" t="n">
        <v>0</v>
      </c>
      <c r="Q41" s="556" t="n">
        <v>0</v>
      </c>
      <c r="R41" s="557" t="n">
        <v>0</v>
      </c>
      <c r="S41" s="557" t="n">
        <v>0</v>
      </c>
      <c r="T41" s="557" t="n">
        <v>0</v>
      </c>
      <c r="U41" s="557" t="n">
        <v>0</v>
      </c>
      <c r="V41" s="557" t="n">
        <v>0</v>
      </c>
      <c r="W41" s="557" t="n">
        <v>0</v>
      </c>
      <c r="X41" s="557" t="n">
        <v>0</v>
      </c>
      <c r="Y41" s="557" t="n">
        <v>0</v>
      </c>
      <c r="Z41" s="557" t="n">
        <v>0</v>
      </c>
      <c r="AA41" s="557" t="n">
        <v>0</v>
      </c>
      <c r="AB41" s="557" t="n">
        <v>0</v>
      </c>
      <c r="AC41" s="557" t="n">
        <v>0</v>
      </c>
      <c r="AD41" s="557" t="n">
        <v>0</v>
      </c>
      <c r="AE41" s="557" t="n">
        <v>0</v>
      </c>
      <c r="AF41" s="557" t="n">
        <v>0</v>
      </c>
      <c r="AG41" s="558" t="n">
        <v>0</v>
      </c>
    </row>
    <row r="42" s="451" customFormat="true" ht="17.25" hidden="false" customHeight="true" outlineLevel="0" collapsed="false">
      <c r="A42" s="397"/>
      <c r="B42" s="465"/>
      <c r="C42" s="469"/>
      <c r="D42" s="529"/>
      <c r="E42" s="547" t="s">
        <v>476</v>
      </c>
      <c r="F42" s="555" t="n">
        <f aca="false">SUM(L42:AG42)</f>
        <v>14</v>
      </c>
      <c r="G42" s="576" t="n">
        <v>0</v>
      </c>
      <c r="H42" s="577" t="n">
        <v>0</v>
      </c>
      <c r="I42" s="577" t="n">
        <v>0</v>
      </c>
      <c r="J42" s="577" t="n">
        <v>0</v>
      </c>
      <c r="K42" s="578" t="n">
        <v>0</v>
      </c>
      <c r="L42" s="554" t="n">
        <f aca="false">SUM(G42:K42)</f>
        <v>0</v>
      </c>
      <c r="M42" s="557" t="n">
        <v>0</v>
      </c>
      <c r="N42" s="557" t="n">
        <v>0</v>
      </c>
      <c r="O42" s="557" t="n">
        <v>0</v>
      </c>
      <c r="P42" s="558" t="n">
        <v>0</v>
      </c>
      <c r="Q42" s="556" t="n">
        <v>0</v>
      </c>
      <c r="R42" s="557" t="n">
        <v>0</v>
      </c>
      <c r="S42" s="557" t="n">
        <v>0</v>
      </c>
      <c r="T42" s="557" t="n">
        <v>0</v>
      </c>
      <c r="U42" s="557" t="n">
        <v>1</v>
      </c>
      <c r="V42" s="557" t="n">
        <v>0</v>
      </c>
      <c r="W42" s="557" t="n">
        <v>1</v>
      </c>
      <c r="X42" s="557" t="n">
        <v>5</v>
      </c>
      <c r="Y42" s="557" t="n">
        <v>0</v>
      </c>
      <c r="Z42" s="557" t="n">
        <v>2</v>
      </c>
      <c r="AA42" s="557" t="n">
        <v>2</v>
      </c>
      <c r="AB42" s="557" t="n">
        <v>1</v>
      </c>
      <c r="AC42" s="557" t="n">
        <v>1</v>
      </c>
      <c r="AD42" s="557" t="n">
        <v>0</v>
      </c>
      <c r="AE42" s="557" t="n">
        <v>1</v>
      </c>
      <c r="AF42" s="557" t="n">
        <v>0</v>
      </c>
      <c r="AG42" s="558" t="n">
        <v>0</v>
      </c>
    </row>
    <row r="43" s="451" customFormat="true" ht="12" hidden="false" customHeight="true" outlineLevel="0" collapsed="false">
      <c r="A43" s="397" t="s">
        <v>440</v>
      </c>
      <c r="B43" s="465"/>
      <c r="C43" s="469" t="s">
        <v>441</v>
      </c>
      <c r="D43" s="467"/>
      <c r="E43" s="547" t="s">
        <v>7</v>
      </c>
      <c r="F43" s="504" t="n">
        <f aca="false">SUM(L43:AG43)</f>
        <v>10</v>
      </c>
      <c r="G43" s="508" t="n">
        <f aca="false">SUM(G44:G45)</f>
        <v>0</v>
      </c>
      <c r="H43" s="509" t="n">
        <f aca="false">SUM(H44:H45)</f>
        <v>0</v>
      </c>
      <c r="I43" s="509" t="n">
        <f aca="false">SUM(I44:I45)</f>
        <v>0</v>
      </c>
      <c r="J43" s="509" t="n">
        <f aca="false">SUM(J44:J45)</f>
        <v>0</v>
      </c>
      <c r="K43" s="510" t="n">
        <f aca="false">SUM(K44:K45)</f>
        <v>0</v>
      </c>
      <c r="L43" s="554" t="n">
        <f aca="false">SUM(L44:L45)</f>
        <v>0</v>
      </c>
      <c r="M43" s="509" t="n">
        <f aca="false">SUM(M44:M45)</f>
        <v>0</v>
      </c>
      <c r="N43" s="509" t="n">
        <f aca="false">SUM(N44:N45)</f>
        <v>0</v>
      </c>
      <c r="O43" s="509" t="n">
        <f aca="false">SUM(O44:O45)</f>
        <v>0</v>
      </c>
      <c r="P43" s="510" t="n">
        <f aca="false">SUM(P44:P45)</f>
        <v>0</v>
      </c>
      <c r="Q43" s="508" t="n">
        <f aca="false">SUM(Q44:Q45)</f>
        <v>0</v>
      </c>
      <c r="R43" s="509" t="n">
        <f aca="false">SUM(R44:R45)</f>
        <v>0</v>
      </c>
      <c r="S43" s="509" t="n">
        <f aca="false">SUM(S44:S45)</f>
        <v>1</v>
      </c>
      <c r="T43" s="509" t="n">
        <f aca="false">SUM(T44:T45)</f>
        <v>0</v>
      </c>
      <c r="U43" s="509" t="n">
        <f aca="false">SUM(U44:U45)</f>
        <v>1</v>
      </c>
      <c r="V43" s="509" t="n">
        <f aca="false">SUM(V44:V45)</f>
        <v>1</v>
      </c>
      <c r="W43" s="509" t="n">
        <f aca="false">SUM(W44:W45)</f>
        <v>1</v>
      </c>
      <c r="X43" s="509" t="n">
        <f aca="false">SUM(X44:X45)</f>
        <v>2</v>
      </c>
      <c r="Y43" s="509" t="n">
        <f aca="false">SUM(Y44:Y45)</f>
        <v>0</v>
      </c>
      <c r="Z43" s="509" t="n">
        <f aca="false">SUM(Z44:Z45)</f>
        <v>0</v>
      </c>
      <c r="AA43" s="509" t="n">
        <f aca="false">SUM(AA44:AA45)</f>
        <v>0</v>
      </c>
      <c r="AB43" s="509" t="n">
        <f aca="false">SUM(AB44:AB45)</f>
        <v>0</v>
      </c>
      <c r="AC43" s="509" t="n">
        <f aca="false">SUM(AC44:AC45)</f>
        <v>2</v>
      </c>
      <c r="AD43" s="509" t="n">
        <f aca="false">SUM(AD44:AD45)</f>
        <v>2</v>
      </c>
      <c r="AE43" s="509" t="n">
        <f aca="false">SUM(AE44:AE45)</f>
        <v>0</v>
      </c>
      <c r="AF43" s="509" t="n">
        <f aca="false">SUM(AF44:AF45)</f>
        <v>0</v>
      </c>
      <c r="AG43" s="510" t="n">
        <f aca="false">SUM(AG44:AG45)</f>
        <v>0</v>
      </c>
      <c r="AH43" s="444"/>
    </row>
    <row r="44" s="444" customFormat="true" ht="12" hidden="false" customHeight="true" outlineLevel="0" collapsed="false">
      <c r="A44" s="397"/>
      <c r="B44" s="465"/>
      <c r="C44" s="469"/>
      <c r="D44" s="529"/>
      <c r="E44" s="436" t="s">
        <v>475</v>
      </c>
      <c r="F44" s="559" t="s">
        <v>105</v>
      </c>
      <c r="G44" s="560" t="s">
        <v>105</v>
      </c>
      <c r="H44" s="561" t="s">
        <v>105</v>
      </c>
      <c r="I44" s="561" t="s">
        <v>105</v>
      </c>
      <c r="J44" s="561" t="s">
        <v>105</v>
      </c>
      <c r="K44" s="562" t="s">
        <v>105</v>
      </c>
      <c r="L44" s="563" t="s">
        <v>105</v>
      </c>
      <c r="M44" s="561" t="s">
        <v>105</v>
      </c>
      <c r="N44" s="561" t="s">
        <v>105</v>
      </c>
      <c r="O44" s="561" t="s">
        <v>105</v>
      </c>
      <c r="P44" s="562" t="s">
        <v>105</v>
      </c>
      <c r="Q44" s="560" t="s">
        <v>105</v>
      </c>
      <c r="R44" s="561" t="s">
        <v>105</v>
      </c>
      <c r="S44" s="561" t="s">
        <v>105</v>
      </c>
      <c r="T44" s="561" t="s">
        <v>105</v>
      </c>
      <c r="U44" s="561" t="s">
        <v>105</v>
      </c>
      <c r="V44" s="561" t="s">
        <v>105</v>
      </c>
      <c r="W44" s="561" t="s">
        <v>105</v>
      </c>
      <c r="X44" s="561" t="s">
        <v>105</v>
      </c>
      <c r="Y44" s="561" t="s">
        <v>105</v>
      </c>
      <c r="Z44" s="561" t="s">
        <v>105</v>
      </c>
      <c r="AA44" s="561" t="s">
        <v>105</v>
      </c>
      <c r="AB44" s="561" t="s">
        <v>105</v>
      </c>
      <c r="AC44" s="561" t="s">
        <v>105</v>
      </c>
      <c r="AD44" s="561" t="s">
        <v>105</v>
      </c>
      <c r="AE44" s="561" t="s">
        <v>105</v>
      </c>
      <c r="AF44" s="561" t="s">
        <v>105</v>
      </c>
      <c r="AG44" s="562" t="s">
        <v>105</v>
      </c>
    </row>
    <row r="45" s="451" customFormat="true" ht="17.25" hidden="false" customHeight="true" outlineLevel="0" collapsed="false">
      <c r="A45" s="397"/>
      <c r="B45" s="465"/>
      <c r="C45" s="469"/>
      <c r="D45" s="529"/>
      <c r="E45" s="547" t="s">
        <v>476</v>
      </c>
      <c r="F45" s="555" t="n">
        <f aca="false">SUM(L45:AG45)</f>
        <v>10</v>
      </c>
      <c r="G45" s="576" t="n">
        <v>0</v>
      </c>
      <c r="H45" s="577" t="n">
        <v>0</v>
      </c>
      <c r="I45" s="577" t="n">
        <v>0</v>
      </c>
      <c r="J45" s="577" t="n">
        <v>0</v>
      </c>
      <c r="K45" s="578" t="n">
        <v>0</v>
      </c>
      <c r="L45" s="554" t="n">
        <f aca="false">SUM(G45:K45)</f>
        <v>0</v>
      </c>
      <c r="M45" s="557" t="n">
        <v>0</v>
      </c>
      <c r="N45" s="557" t="n">
        <v>0</v>
      </c>
      <c r="O45" s="557" t="n">
        <v>0</v>
      </c>
      <c r="P45" s="558" t="n">
        <v>0</v>
      </c>
      <c r="Q45" s="556" t="n">
        <v>0</v>
      </c>
      <c r="R45" s="557" t="n">
        <v>0</v>
      </c>
      <c r="S45" s="557" t="n">
        <v>1</v>
      </c>
      <c r="T45" s="557" t="n">
        <v>0</v>
      </c>
      <c r="U45" s="557" t="n">
        <v>1</v>
      </c>
      <c r="V45" s="557" t="n">
        <v>1</v>
      </c>
      <c r="W45" s="557" t="n">
        <v>1</v>
      </c>
      <c r="X45" s="557" t="n">
        <v>2</v>
      </c>
      <c r="Y45" s="557" t="n">
        <v>0</v>
      </c>
      <c r="Z45" s="557" t="n">
        <v>0</v>
      </c>
      <c r="AA45" s="557" t="n">
        <v>0</v>
      </c>
      <c r="AB45" s="557" t="n">
        <v>0</v>
      </c>
      <c r="AC45" s="557" t="n">
        <v>2</v>
      </c>
      <c r="AD45" s="557" t="n">
        <v>2</v>
      </c>
      <c r="AE45" s="557" t="n">
        <v>0</v>
      </c>
      <c r="AF45" s="557" t="n">
        <v>0</v>
      </c>
      <c r="AG45" s="558" t="n">
        <v>0</v>
      </c>
    </row>
    <row r="46" s="451" customFormat="true" ht="12" hidden="false" customHeight="true" outlineLevel="0" collapsed="false">
      <c r="A46" s="397" t="s">
        <v>442</v>
      </c>
      <c r="B46" s="465"/>
      <c r="C46" s="470" t="s">
        <v>369</v>
      </c>
      <c r="D46" s="338"/>
      <c r="E46" s="547" t="s">
        <v>7</v>
      </c>
      <c r="F46" s="504" t="n">
        <f aca="false">SUM(L46:AG46)</f>
        <v>8</v>
      </c>
      <c r="G46" s="508" t="n">
        <f aca="false">SUM(G47:G48)</f>
        <v>0</v>
      </c>
      <c r="H46" s="509" t="n">
        <f aca="false">SUM(H47:H48)</f>
        <v>0</v>
      </c>
      <c r="I46" s="509" t="n">
        <f aca="false">SUM(I47:I48)</f>
        <v>0</v>
      </c>
      <c r="J46" s="509" t="n">
        <f aca="false">SUM(J47:J48)</f>
        <v>0</v>
      </c>
      <c r="K46" s="510" t="n">
        <f aca="false">SUM(K47:K48)</f>
        <v>0</v>
      </c>
      <c r="L46" s="554" t="n">
        <f aca="false">SUM(L47:L48)</f>
        <v>0</v>
      </c>
      <c r="M46" s="509" t="n">
        <f aca="false">SUM(M47:M48)</f>
        <v>0</v>
      </c>
      <c r="N46" s="509" t="n">
        <f aca="false">SUM(N47:N48)</f>
        <v>0</v>
      </c>
      <c r="O46" s="509" t="n">
        <f aca="false">SUM(O47:O48)</f>
        <v>0</v>
      </c>
      <c r="P46" s="510" t="n">
        <f aca="false">SUM(P47:P48)</f>
        <v>0</v>
      </c>
      <c r="Q46" s="508" t="n">
        <f aca="false">SUM(Q47:Q48)</f>
        <v>0</v>
      </c>
      <c r="R46" s="509" t="n">
        <f aca="false">SUM(R47:R48)</f>
        <v>0</v>
      </c>
      <c r="S46" s="509" t="n">
        <f aca="false">SUM(S47:S48)</f>
        <v>0</v>
      </c>
      <c r="T46" s="509" t="n">
        <f aca="false">SUM(T47:T48)</f>
        <v>0</v>
      </c>
      <c r="U46" s="509" t="n">
        <f aca="false">SUM(U47:U48)</f>
        <v>0</v>
      </c>
      <c r="V46" s="509" t="n">
        <f aca="false">SUM(V47:V48)</f>
        <v>0</v>
      </c>
      <c r="W46" s="509" t="n">
        <f aca="false">SUM(W47:W48)</f>
        <v>0</v>
      </c>
      <c r="X46" s="509" t="n">
        <f aca="false">SUM(X47:X48)</f>
        <v>1</v>
      </c>
      <c r="Y46" s="509" t="n">
        <f aca="false">SUM(Y47:Y48)</f>
        <v>1</v>
      </c>
      <c r="Z46" s="509" t="n">
        <f aca="false">SUM(Z47:Z48)</f>
        <v>1</v>
      </c>
      <c r="AA46" s="509" t="n">
        <f aca="false">SUM(AA47:AA48)</f>
        <v>3</v>
      </c>
      <c r="AB46" s="509" t="n">
        <f aca="false">SUM(AB47:AB48)</f>
        <v>2</v>
      </c>
      <c r="AC46" s="509" t="n">
        <f aca="false">SUM(AC47:AC48)</f>
        <v>0</v>
      </c>
      <c r="AD46" s="509" t="n">
        <f aca="false">SUM(AD47:AD48)</f>
        <v>0</v>
      </c>
      <c r="AE46" s="509" t="n">
        <f aca="false">SUM(AE47:AE48)</f>
        <v>0</v>
      </c>
      <c r="AF46" s="509" t="n">
        <f aca="false">SUM(AF47:AF48)</f>
        <v>0</v>
      </c>
      <c r="AG46" s="510" t="n">
        <f aca="false">SUM(AG47:AG48)</f>
        <v>0</v>
      </c>
      <c r="AH46" s="444"/>
    </row>
    <row r="47" s="451" customFormat="true" ht="12" hidden="false" customHeight="true" outlineLevel="0" collapsed="false">
      <c r="A47" s="397"/>
      <c r="B47" s="465"/>
      <c r="C47" s="470"/>
      <c r="D47" s="529"/>
      <c r="E47" s="547" t="s">
        <v>475</v>
      </c>
      <c r="F47" s="555" t="n">
        <f aca="false">SUM(L47:AG47)</f>
        <v>5</v>
      </c>
      <c r="G47" s="576" t="n">
        <v>0</v>
      </c>
      <c r="H47" s="577" t="n">
        <v>0</v>
      </c>
      <c r="I47" s="577" t="n">
        <v>0</v>
      </c>
      <c r="J47" s="577" t="n">
        <v>0</v>
      </c>
      <c r="K47" s="578" t="n">
        <v>0</v>
      </c>
      <c r="L47" s="554" t="n">
        <f aca="false">SUM(G47:K47)</f>
        <v>0</v>
      </c>
      <c r="M47" s="557" t="n">
        <v>0</v>
      </c>
      <c r="N47" s="557" t="n">
        <v>0</v>
      </c>
      <c r="O47" s="557" t="n">
        <v>0</v>
      </c>
      <c r="P47" s="558" t="n">
        <v>0</v>
      </c>
      <c r="Q47" s="556" t="n">
        <v>0</v>
      </c>
      <c r="R47" s="557" t="n">
        <v>0</v>
      </c>
      <c r="S47" s="557" t="n">
        <v>0</v>
      </c>
      <c r="T47" s="557" t="n">
        <v>0</v>
      </c>
      <c r="U47" s="557" t="n">
        <v>0</v>
      </c>
      <c r="V47" s="557" t="n">
        <v>0</v>
      </c>
      <c r="W47" s="557" t="n">
        <v>0</v>
      </c>
      <c r="X47" s="557" t="n">
        <v>0</v>
      </c>
      <c r="Y47" s="557" t="n">
        <v>1</v>
      </c>
      <c r="Z47" s="557" t="n">
        <v>0</v>
      </c>
      <c r="AA47" s="557" t="n">
        <v>3</v>
      </c>
      <c r="AB47" s="557" t="n">
        <v>1</v>
      </c>
      <c r="AC47" s="557" t="n">
        <v>0</v>
      </c>
      <c r="AD47" s="557" t="n">
        <v>0</v>
      </c>
      <c r="AE47" s="557" t="n">
        <v>0</v>
      </c>
      <c r="AF47" s="557" t="n">
        <v>0</v>
      </c>
      <c r="AG47" s="558" t="n">
        <v>0</v>
      </c>
    </row>
    <row r="48" s="451" customFormat="true" ht="17.25" hidden="false" customHeight="true" outlineLevel="0" collapsed="false">
      <c r="A48" s="397"/>
      <c r="B48" s="465"/>
      <c r="C48" s="470"/>
      <c r="D48" s="529"/>
      <c r="E48" s="547" t="s">
        <v>476</v>
      </c>
      <c r="F48" s="555" t="n">
        <f aca="false">SUM(L48:AG48)</f>
        <v>3</v>
      </c>
      <c r="G48" s="576" t="n">
        <v>0</v>
      </c>
      <c r="H48" s="577" t="n">
        <v>0</v>
      </c>
      <c r="I48" s="577" t="n">
        <v>0</v>
      </c>
      <c r="J48" s="577" t="n">
        <v>0</v>
      </c>
      <c r="K48" s="578" t="n">
        <v>0</v>
      </c>
      <c r="L48" s="554" t="n">
        <f aca="false">SUM(G48:K48)</f>
        <v>0</v>
      </c>
      <c r="M48" s="557" t="n">
        <v>0</v>
      </c>
      <c r="N48" s="557" t="n">
        <v>0</v>
      </c>
      <c r="O48" s="557" t="n">
        <v>0</v>
      </c>
      <c r="P48" s="558" t="n">
        <v>0</v>
      </c>
      <c r="Q48" s="556" t="n">
        <v>0</v>
      </c>
      <c r="R48" s="557" t="n">
        <v>0</v>
      </c>
      <c r="S48" s="557" t="n">
        <v>0</v>
      </c>
      <c r="T48" s="557" t="n">
        <v>0</v>
      </c>
      <c r="U48" s="557" t="n">
        <v>0</v>
      </c>
      <c r="V48" s="557" t="n">
        <v>0</v>
      </c>
      <c r="W48" s="557" t="n">
        <v>0</v>
      </c>
      <c r="X48" s="557" t="n">
        <v>1</v>
      </c>
      <c r="Y48" s="557" t="n">
        <v>0</v>
      </c>
      <c r="Z48" s="557" t="n">
        <v>1</v>
      </c>
      <c r="AA48" s="557" t="n">
        <v>0</v>
      </c>
      <c r="AB48" s="557" t="n">
        <v>1</v>
      </c>
      <c r="AC48" s="557" t="n">
        <v>0</v>
      </c>
      <c r="AD48" s="557" t="n">
        <v>0</v>
      </c>
      <c r="AE48" s="557" t="n">
        <v>0</v>
      </c>
      <c r="AF48" s="557" t="n">
        <v>0</v>
      </c>
      <c r="AG48" s="558" t="n">
        <v>0</v>
      </c>
    </row>
    <row r="49" s="451" customFormat="true" ht="12" hidden="false" customHeight="true" outlineLevel="0" collapsed="false">
      <c r="A49" s="397" t="s">
        <v>443</v>
      </c>
      <c r="B49" s="507" t="s">
        <v>187</v>
      </c>
      <c r="C49" s="507"/>
      <c r="D49" s="338"/>
      <c r="E49" s="547" t="s">
        <v>7</v>
      </c>
      <c r="F49" s="504" t="n">
        <f aca="false">SUM(L49:AG49)</f>
        <v>19</v>
      </c>
      <c r="G49" s="508" t="n">
        <f aca="false">SUM(G50:G51)</f>
        <v>0</v>
      </c>
      <c r="H49" s="509" t="n">
        <f aca="false">SUM(H50:H51)</f>
        <v>0</v>
      </c>
      <c r="I49" s="509" t="n">
        <f aca="false">SUM(I50:I51)</f>
        <v>0</v>
      </c>
      <c r="J49" s="509" t="n">
        <f aca="false">SUM(J50:J51)</f>
        <v>0</v>
      </c>
      <c r="K49" s="510" t="n">
        <f aca="false">SUM(K50:K51)</f>
        <v>0</v>
      </c>
      <c r="L49" s="554" t="n">
        <f aca="false">SUM(L50:L51)</f>
        <v>0</v>
      </c>
      <c r="M49" s="509" t="n">
        <f aca="false">SUM(M50:M51)</f>
        <v>0</v>
      </c>
      <c r="N49" s="509" t="n">
        <f aca="false">SUM(N50:N51)</f>
        <v>0</v>
      </c>
      <c r="O49" s="509" t="n">
        <f aca="false">SUM(O50:O51)</f>
        <v>0</v>
      </c>
      <c r="P49" s="510" t="n">
        <f aca="false">SUM(P50:P51)</f>
        <v>0</v>
      </c>
      <c r="Q49" s="508" t="n">
        <f aca="false">SUM(Q50:Q51)</f>
        <v>0</v>
      </c>
      <c r="R49" s="509" t="n">
        <f aca="false">SUM(R50:R51)</f>
        <v>0</v>
      </c>
      <c r="S49" s="509" t="n">
        <f aca="false">SUM(S50:S51)</f>
        <v>1</v>
      </c>
      <c r="T49" s="509" t="n">
        <f aca="false">SUM(T50:T51)</f>
        <v>0</v>
      </c>
      <c r="U49" s="509" t="n">
        <f aca="false">SUM(U50:U51)</f>
        <v>0</v>
      </c>
      <c r="V49" s="509" t="n">
        <f aca="false">SUM(V50:V51)</f>
        <v>0</v>
      </c>
      <c r="W49" s="509" t="n">
        <f aca="false">SUM(W50:W51)</f>
        <v>0</v>
      </c>
      <c r="X49" s="509" t="n">
        <f aca="false">SUM(X50:X51)</f>
        <v>2</v>
      </c>
      <c r="Y49" s="509" t="n">
        <f aca="false">SUM(Y50:Y51)</f>
        <v>3</v>
      </c>
      <c r="Z49" s="509" t="n">
        <f aca="false">SUM(Z50:Z51)</f>
        <v>3</v>
      </c>
      <c r="AA49" s="509" t="n">
        <f aca="false">SUM(AA50:AA51)</f>
        <v>1</v>
      </c>
      <c r="AB49" s="509" t="n">
        <f aca="false">SUM(AB50:AB51)</f>
        <v>4</v>
      </c>
      <c r="AC49" s="509" t="n">
        <f aca="false">SUM(AC50:AC51)</f>
        <v>4</v>
      </c>
      <c r="AD49" s="509" t="n">
        <f aca="false">SUM(AD50:AD51)</f>
        <v>1</v>
      </c>
      <c r="AE49" s="509" t="n">
        <f aca="false">SUM(AE50:AE51)</f>
        <v>0</v>
      </c>
      <c r="AF49" s="509" t="n">
        <f aca="false">SUM(AF50:AF51)</f>
        <v>0</v>
      </c>
      <c r="AG49" s="510" t="n">
        <f aca="false">SUM(AG50:AG51)</f>
        <v>0</v>
      </c>
      <c r="AH49" s="444"/>
    </row>
    <row r="50" s="451" customFormat="true" ht="12" hidden="false" customHeight="true" outlineLevel="0" collapsed="false">
      <c r="A50" s="397"/>
      <c r="B50" s="507"/>
      <c r="C50" s="507"/>
      <c r="D50" s="529"/>
      <c r="E50" s="547" t="s">
        <v>475</v>
      </c>
      <c r="F50" s="555" t="n">
        <f aca="false">SUM(L50:AG50)</f>
        <v>8</v>
      </c>
      <c r="G50" s="576" t="n">
        <v>0</v>
      </c>
      <c r="H50" s="577" t="n">
        <v>0</v>
      </c>
      <c r="I50" s="577" t="n">
        <v>0</v>
      </c>
      <c r="J50" s="577" t="n">
        <v>0</v>
      </c>
      <c r="K50" s="578" t="n">
        <v>0</v>
      </c>
      <c r="L50" s="554" t="n">
        <f aca="false">SUM(G50:K50)</f>
        <v>0</v>
      </c>
      <c r="M50" s="557" t="n">
        <v>0</v>
      </c>
      <c r="N50" s="557" t="n">
        <v>0</v>
      </c>
      <c r="O50" s="557" t="n">
        <v>0</v>
      </c>
      <c r="P50" s="558" t="n">
        <v>0</v>
      </c>
      <c r="Q50" s="556" t="n">
        <v>0</v>
      </c>
      <c r="R50" s="557" t="n">
        <v>0</v>
      </c>
      <c r="S50" s="557" t="n">
        <v>1</v>
      </c>
      <c r="T50" s="557" t="n">
        <v>0</v>
      </c>
      <c r="U50" s="557" t="n">
        <v>0</v>
      </c>
      <c r="V50" s="557" t="n">
        <v>0</v>
      </c>
      <c r="W50" s="557" t="n">
        <v>0</v>
      </c>
      <c r="X50" s="557" t="n">
        <v>1</v>
      </c>
      <c r="Y50" s="557" t="n">
        <v>1</v>
      </c>
      <c r="Z50" s="557" t="n">
        <v>3</v>
      </c>
      <c r="AA50" s="557" t="n">
        <v>0</v>
      </c>
      <c r="AB50" s="557" t="n">
        <v>1</v>
      </c>
      <c r="AC50" s="557" t="n">
        <v>1</v>
      </c>
      <c r="AD50" s="557" t="n">
        <v>0</v>
      </c>
      <c r="AE50" s="557" t="n">
        <v>0</v>
      </c>
      <c r="AF50" s="557" t="n">
        <v>0</v>
      </c>
      <c r="AG50" s="558" t="n">
        <v>0</v>
      </c>
    </row>
    <row r="51" s="451" customFormat="true" ht="17.25" hidden="false" customHeight="true" outlineLevel="0" collapsed="false">
      <c r="A51" s="397"/>
      <c r="B51" s="507"/>
      <c r="C51" s="507"/>
      <c r="D51" s="529"/>
      <c r="E51" s="547" t="s">
        <v>476</v>
      </c>
      <c r="F51" s="555" t="n">
        <f aca="false">SUM(L51:AG51)</f>
        <v>11</v>
      </c>
      <c r="G51" s="576" t="n">
        <v>0</v>
      </c>
      <c r="H51" s="577" t="n">
        <v>0</v>
      </c>
      <c r="I51" s="577" t="n">
        <v>0</v>
      </c>
      <c r="J51" s="577" t="n">
        <v>0</v>
      </c>
      <c r="K51" s="578" t="n">
        <v>0</v>
      </c>
      <c r="L51" s="554" t="n">
        <f aca="false">SUM(G51:K51)</f>
        <v>0</v>
      </c>
      <c r="M51" s="557" t="n">
        <v>0</v>
      </c>
      <c r="N51" s="557" t="n">
        <v>0</v>
      </c>
      <c r="O51" s="557" t="n">
        <v>0</v>
      </c>
      <c r="P51" s="558" t="n">
        <v>0</v>
      </c>
      <c r="Q51" s="556" t="n">
        <v>0</v>
      </c>
      <c r="R51" s="557" t="n">
        <v>0</v>
      </c>
      <c r="S51" s="557" t="n">
        <v>0</v>
      </c>
      <c r="T51" s="557" t="n">
        <v>0</v>
      </c>
      <c r="U51" s="557" t="n">
        <v>0</v>
      </c>
      <c r="V51" s="557" t="n">
        <v>0</v>
      </c>
      <c r="W51" s="557" t="n">
        <v>0</v>
      </c>
      <c r="X51" s="557" t="n">
        <v>1</v>
      </c>
      <c r="Y51" s="557" t="n">
        <v>2</v>
      </c>
      <c r="Z51" s="557" t="n">
        <v>0</v>
      </c>
      <c r="AA51" s="557" t="n">
        <v>1</v>
      </c>
      <c r="AB51" s="557" t="n">
        <v>3</v>
      </c>
      <c r="AC51" s="557" t="n">
        <v>3</v>
      </c>
      <c r="AD51" s="557" t="n">
        <v>1</v>
      </c>
      <c r="AE51" s="557" t="n">
        <v>0</v>
      </c>
      <c r="AF51" s="557" t="n">
        <v>0</v>
      </c>
      <c r="AG51" s="558" t="n">
        <v>0</v>
      </c>
    </row>
    <row r="52" s="451" customFormat="true" ht="12" hidden="false" customHeight="true" outlineLevel="0" collapsed="false">
      <c r="A52" s="397" t="s">
        <v>444</v>
      </c>
      <c r="B52" s="507" t="s">
        <v>371</v>
      </c>
      <c r="C52" s="507"/>
      <c r="D52" s="338"/>
      <c r="E52" s="547" t="s">
        <v>7</v>
      </c>
      <c r="F52" s="504" t="n">
        <f aca="false">SUM(L52:AG52)</f>
        <v>6</v>
      </c>
      <c r="G52" s="508" t="n">
        <f aca="false">SUM(G53:G54)</f>
        <v>0</v>
      </c>
      <c r="H52" s="509" t="n">
        <f aca="false">SUM(H53:H54)</f>
        <v>0</v>
      </c>
      <c r="I52" s="509" t="n">
        <f aca="false">SUM(I53:I54)</f>
        <v>0</v>
      </c>
      <c r="J52" s="509" t="n">
        <f aca="false">SUM(J53:J54)</f>
        <v>0</v>
      </c>
      <c r="K52" s="510" t="n">
        <f aca="false">SUM(K53:K54)</f>
        <v>0</v>
      </c>
      <c r="L52" s="554" t="n">
        <f aca="false">SUM(L53:L54)</f>
        <v>0</v>
      </c>
      <c r="M52" s="509" t="n">
        <f aca="false">SUM(M53:M54)</f>
        <v>0</v>
      </c>
      <c r="N52" s="509" t="n">
        <f aca="false">SUM(N53:N54)</f>
        <v>0</v>
      </c>
      <c r="O52" s="509" t="n">
        <f aca="false">SUM(O53:O54)</f>
        <v>0</v>
      </c>
      <c r="P52" s="510" t="n">
        <f aca="false">SUM(P53:P54)</f>
        <v>0</v>
      </c>
      <c r="Q52" s="508" t="n">
        <f aca="false">SUM(Q53:Q54)</f>
        <v>0</v>
      </c>
      <c r="R52" s="509" t="n">
        <f aca="false">SUM(R53:R54)</f>
        <v>0</v>
      </c>
      <c r="S52" s="509" t="n">
        <f aca="false">SUM(S53:S54)</f>
        <v>0</v>
      </c>
      <c r="T52" s="509" t="n">
        <f aca="false">SUM(T53:T54)</f>
        <v>0</v>
      </c>
      <c r="U52" s="509" t="n">
        <f aca="false">SUM(U53:U54)</f>
        <v>0</v>
      </c>
      <c r="V52" s="509" t="n">
        <f aca="false">SUM(V53:V54)</f>
        <v>0</v>
      </c>
      <c r="W52" s="509" t="n">
        <f aca="false">SUM(W53:W54)</f>
        <v>0</v>
      </c>
      <c r="X52" s="509" t="n">
        <f aca="false">SUM(X53:X54)</f>
        <v>0</v>
      </c>
      <c r="Y52" s="509" t="n">
        <f aca="false">SUM(Y53:Y54)</f>
        <v>0</v>
      </c>
      <c r="Z52" s="509" t="n">
        <f aca="false">SUM(Z53:Z54)</f>
        <v>2</v>
      </c>
      <c r="AA52" s="509" t="n">
        <f aca="false">SUM(AA53:AA54)</f>
        <v>0</v>
      </c>
      <c r="AB52" s="509" t="n">
        <f aca="false">SUM(AB53:AB54)</f>
        <v>0</v>
      </c>
      <c r="AC52" s="509" t="n">
        <f aca="false">SUM(AC53:AC54)</f>
        <v>0</v>
      </c>
      <c r="AD52" s="509" t="n">
        <f aca="false">SUM(AD53:AD54)</f>
        <v>3</v>
      </c>
      <c r="AE52" s="509" t="n">
        <f aca="false">SUM(AE53:AE54)</f>
        <v>0</v>
      </c>
      <c r="AF52" s="509" t="n">
        <f aca="false">SUM(AF53:AF54)</f>
        <v>1</v>
      </c>
      <c r="AG52" s="510" t="n">
        <f aca="false">SUM(AG53:AG54)</f>
        <v>0</v>
      </c>
      <c r="AH52" s="444"/>
    </row>
    <row r="53" s="451" customFormat="true" ht="12" hidden="false" customHeight="true" outlineLevel="0" collapsed="false">
      <c r="A53" s="397"/>
      <c r="B53" s="507"/>
      <c r="C53" s="507"/>
      <c r="D53" s="529"/>
      <c r="E53" s="547" t="s">
        <v>475</v>
      </c>
      <c r="F53" s="555" t="n">
        <f aca="false">SUM(L53:AG53)</f>
        <v>2</v>
      </c>
      <c r="G53" s="576" t="n">
        <v>0</v>
      </c>
      <c r="H53" s="577" t="n">
        <v>0</v>
      </c>
      <c r="I53" s="577" t="n">
        <v>0</v>
      </c>
      <c r="J53" s="577" t="n">
        <v>0</v>
      </c>
      <c r="K53" s="578" t="n">
        <v>0</v>
      </c>
      <c r="L53" s="554" t="n">
        <f aca="false">SUM(G53:K53)</f>
        <v>0</v>
      </c>
      <c r="M53" s="557" t="n">
        <v>0</v>
      </c>
      <c r="N53" s="557" t="n">
        <v>0</v>
      </c>
      <c r="O53" s="557" t="n">
        <v>0</v>
      </c>
      <c r="P53" s="558" t="n">
        <v>0</v>
      </c>
      <c r="Q53" s="556" t="n">
        <v>0</v>
      </c>
      <c r="R53" s="557" t="n">
        <v>0</v>
      </c>
      <c r="S53" s="557" t="n">
        <v>0</v>
      </c>
      <c r="T53" s="557" t="n">
        <v>0</v>
      </c>
      <c r="U53" s="557" t="n">
        <v>0</v>
      </c>
      <c r="V53" s="557" t="n">
        <v>0</v>
      </c>
      <c r="W53" s="557" t="n">
        <v>0</v>
      </c>
      <c r="X53" s="557" t="n">
        <v>0</v>
      </c>
      <c r="Y53" s="557" t="n">
        <v>0</v>
      </c>
      <c r="Z53" s="557" t="n">
        <v>1</v>
      </c>
      <c r="AA53" s="557" t="n">
        <v>0</v>
      </c>
      <c r="AB53" s="557" t="n">
        <v>0</v>
      </c>
      <c r="AC53" s="557" t="n">
        <v>0</v>
      </c>
      <c r="AD53" s="557" t="n">
        <v>0</v>
      </c>
      <c r="AE53" s="557" t="n">
        <v>0</v>
      </c>
      <c r="AF53" s="557" t="n">
        <v>1</v>
      </c>
      <c r="AG53" s="558" t="n">
        <v>0</v>
      </c>
    </row>
    <row r="54" s="451" customFormat="true" ht="17.25" hidden="false" customHeight="true" outlineLevel="0" collapsed="false">
      <c r="A54" s="397"/>
      <c r="B54" s="507"/>
      <c r="C54" s="507"/>
      <c r="D54" s="529"/>
      <c r="E54" s="547" t="s">
        <v>476</v>
      </c>
      <c r="F54" s="555" t="n">
        <f aca="false">SUM(L54:AG54)</f>
        <v>4</v>
      </c>
      <c r="G54" s="576" t="n">
        <v>0</v>
      </c>
      <c r="H54" s="577" t="n">
        <v>0</v>
      </c>
      <c r="I54" s="577" t="n">
        <v>0</v>
      </c>
      <c r="J54" s="577" t="n">
        <v>0</v>
      </c>
      <c r="K54" s="578" t="n">
        <v>0</v>
      </c>
      <c r="L54" s="554" t="n">
        <f aca="false">SUM(G54:K54)</f>
        <v>0</v>
      </c>
      <c r="M54" s="557" t="n">
        <v>0</v>
      </c>
      <c r="N54" s="557" t="n">
        <v>0</v>
      </c>
      <c r="O54" s="557" t="n">
        <v>0</v>
      </c>
      <c r="P54" s="558" t="n">
        <v>0</v>
      </c>
      <c r="Q54" s="556" t="n">
        <v>0</v>
      </c>
      <c r="R54" s="557" t="n">
        <v>0</v>
      </c>
      <c r="S54" s="557" t="n">
        <v>0</v>
      </c>
      <c r="T54" s="557" t="n">
        <v>0</v>
      </c>
      <c r="U54" s="557" t="n">
        <v>0</v>
      </c>
      <c r="V54" s="557" t="n">
        <v>0</v>
      </c>
      <c r="W54" s="557" t="n">
        <v>0</v>
      </c>
      <c r="X54" s="557" t="n">
        <v>0</v>
      </c>
      <c r="Y54" s="557" t="n">
        <v>0</v>
      </c>
      <c r="Z54" s="557" t="n">
        <v>1</v>
      </c>
      <c r="AA54" s="557" t="n">
        <v>0</v>
      </c>
      <c r="AB54" s="557" t="n">
        <v>0</v>
      </c>
      <c r="AC54" s="557" t="n">
        <v>0</v>
      </c>
      <c r="AD54" s="557" t="n">
        <v>3</v>
      </c>
      <c r="AE54" s="557" t="n">
        <v>0</v>
      </c>
      <c r="AF54" s="557" t="n">
        <v>0</v>
      </c>
      <c r="AG54" s="558" t="n">
        <v>0</v>
      </c>
    </row>
    <row r="55" s="451" customFormat="true" ht="12" hidden="false" customHeight="true" outlineLevel="0" collapsed="false">
      <c r="A55" s="397" t="s">
        <v>445</v>
      </c>
      <c r="B55" s="515" t="s">
        <v>446</v>
      </c>
      <c r="C55" s="515"/>
      <c r="D55" s="338"/>
      <c r="E55" s="547" t="s">
        <v>7</v>
      </c>
      <c r="F55" s="504" t="n">
        <f aca="false">SUM(L55:AG55)</f>
        <v>257</v>
      </c>
      <c r="G55" s="508" t="n">
        <f aca="false">SUM(G56:G57)</f>
        <v>0</v>
      </c>
      <c r="H55" s="509" t="n">
        <f aca="false">SUM(H56:H57)</f>
        <v>0</v>
      </c>
      <c r="I55" s="509" t="n">
        <f aca="false">SUM(I56:I57)</f>
        <v>0</v>
      </c>
      <c r="J55" s="509" t="n">
        <f aca="false">SUM(J56:J57)</f>
        <v>0</v>
      </c>
      <c r="K55" s="510" t="n">
        <f aca="false">SUM(K56:K57)</f>
        <v>0</v>
      </c>
      <c r="L55" s="554" t="n">
        <f aca="false">SUM(L56:L57)</f>
        <v>0</v>
      </c>
      <c r="M55" s="509" t="n">
        <f aca="false">SUM(M56:M57)</f>
        <v>0</v>
      </c>
      <c r="N55" s="509" t="n">
        <f aca="false">SUM(N56:N57)</f>
        <v>1</v>
      </c>
      <c r="O55" s="509" t="n">
        <f aca="false">SUM(O56:O57)</f>
        <v>0</v>
      </c>
      <c r="P55" s="510" t="n">
        <f aca="false">SUM(P56:P57)</f>
        <v>0</v>
      </c>
      <c r="Q55" s="508" t="n">
        <f aca="false">SUM(Q56:Q57)</f>
        <v>0</v>
      </c>
      <c r="R55" s="509" t="n">
        <f aca="false">SUM(R56:R57)</f>
        <v>0</v>
      </c>
      <c r="S55" s="509" t="n">
        <f aca="false">SUM(S56:S57)</f>
        <v>0</v>
      </c>
      <c r="T55" s="509" t="n">
        <f aca="false">SUM(T56:T57)</f>
        <v>0</v>
      </c>
      <c r="U55" s="509" t="n">
        <f aca="false">SUM(U56:U57)</f>
        <v>0</v>
      </c>
      <c r="V55" s="509" t="n">
        <f aca="false">SUM(V56:V57)</f>
        <v>1</v>
      </c>
      <c r="W55" s="509" t="n">
        <f aca="false">SUM(W56:W57)</f>
        <v>0</v>
      </c>
      <c r="X55" s="509" t="n">
        <f aca="false">SUM(X56:X57)</f>
        <v>4</v>
      </c>
      <c r="Y55" s="509" t="n">
        <f aca="false">SUM(Y56:Y57)</f>
        <v>9</v>
      </c>
      <c r="Z55" s="509" t="n">
        <f aca="false">SUM(Z56:Z57)</f>
        <v>15</v>
      </c>
      <c r="AA55" s="509" t="n">
        <f aca="false">SUM(AA56:AA57)</f>
        <v>20</v>
      </c>
      <c r="AB55" s="509" t="n">
        <f aca="false">SUM(AB56:AB57)</f>
        <v>34</v>
      </c>
      <c r="AC55" s="509" t="n">
        <f aca="false">SUM(AC56:AC57)</f>
        <v>50</v>
      </c>
      <c r="AD55" s="509" t="n">
        <f aca="false">SUM(AD56:AD57)</f>
        <v>75</v>
      </c>
      <c r="AE55" s="509" t="n">
        <f aca="false">SUM(AE56:AE57)</f>
        <v>34</v>
      </c>
      <c r="AF55" s="509" t="n">
        <f aca="false">SUM(AF56:AF57)</f>
        <v>14</v>
      </c>
      <c r="AG55" s="510" t="n">
        <f aca="false">SUM(AG56:AG57)</f>
        <v>0</v>
      </c>
      <c r="AH55" s="444"/>
    </row>
    <row r="56" s="451" customFormat="true" ht="12" hidden="false" customHeight="true" outlineLevel="0" collapsed="false">
      <c r="A56" s="397"/>
      <c r="B56" s="515"/>
      <c r="C56" s="515"/>
      <c r="D56" s="529"/>
      <c r="E56" s="547" t="s">
        <v>475</v>
      </c>
      <c r="F56" s="555" t="n">
        <f aca="false">SUM(L56:AG56)</f>
        <v>97</v>
      </c>
      <c r="G56" s="576" t="n">
        <v>0</v>
      </c>
      <c r="H56" s="577" t="n">
        <v>0</v>
      </c>
      <c r="I56" s="577" t="n">
        <v>0</v>
      </c>
      <c r="J56" s="577" t="n">
        <v>0</v>
      </c>
      <c r="K56" s="578" t="n">
        <v>0</v>
      </c>
      <c r="L56" s="554" t="n">
        <f aca="false">SUM(G56:K56)</f>
        <v>0</v>
      </c>
      <c r="M56" s="557" t="n">
        <v>0</v>
      </c>
      <c r="N56" s="557" t="n">
        <v>0</v>
      </c>
      <c r="O56" s="557" t="n">
        <v>0</v>
      </c>
      <c r="P56" s="558" t="n">
        <v>0</v>
      </c>
      <c r="Q56" s="556" t="n">
        <v>0</v>
      </c>
      <c r="R56" s="557" t="n">
        <v>0</v>
      </c>
      <c r="S56" s="557" t="n">
        <v>0</v>
      </c>
      <c r="T56" s="557" t="n">
        <v>0</v>
      </c>
      <c r="U56" s="557" t="n">
        <v>0</v>
      </c>
      <c r="V56" s="557" t="n">
        <v>1</v>
      </c>
      <c r="W56" s="557" t="n">
        <v>0</v>
      </c>
      <c r="X56" s="557" t="n">
        <v>3</v>
      </c>
      <c r="Y56" s="557" t="n">
        <v>3</v>
      </c>
      <c r="Z56" s="557" t="n">
        <v>10</v>
      </c>
      <c r="AA56" s="557" t="n">
        <v>13</v>
      </c>
      <c r="AB56" s="557" t="n">
        <v>17</v>
      </c>
      <c r="AC56" s="557" t="n">
        <v>15</v>
      </c>
      <c r="AD56" s="557" t="n">
        <v>24</v>
      </c>
      <c r="AE56" s="557" t="n">
        <v>9</v>
      </c>
      <c r="AF56" s="557" t="n">
        <v>2</v>
      </c>
      <c r="AG56" s="558" t="n">
        <v>0</v>
      </c>
    </row>
    <row r="57" s="451" customFormat="true" ht="17.25" hidden="false" customHeight="true" outlineLevel="0" collapsed="false">
      <c r="A57" s="406"/>
      <c r="B57" s="515"/>
      <c r="C57" s="515"/>
      <c r="D57" s="564"/>
      <c r="E57" s="565" t="s">
        <v>476</v>
      </c>
      <c r="F57" s="566" t="n">
        <f aca="false">SUM(L57:AG57)</f>
        <v>160</v>
      </c>
      <c r="G57" s="576" t="n">
        <v>0</v>
      </c>
      <c r="H57" s="577" t="n">
        <v>0</v>
      </c>
      <c r="I57" s="577" t="n">
        <v>0</v>
      </c>
      <c r="J57" s="577" t="n">
        <v>0</v>
      </c>
      <c r="K57" s="578" t="n">
        <v>0</v>
      </c>
      <c r="L57" s="567" t="n">
        <f aca="false">SUM(G57:K57)</f>
        <v>0</v>
      </c>
      <c r="M57" s="557" t="n">
        <v>0</v>
      </c>
      <c r="N57" s="557" t="n">
        <v>1</v>
      </c>
      <c r="O57" s="557" t="n">
        <v>0</v>
      </c>
      <c r="P57" s="558" t="n">
        <v>0</v>
      </c>
      <c r="Q57" s="556" t="n">
        <v>0</v>
      </c>
      <c r="R57" s="557" t="n">
        <v>0</v>
      </c>
      <c r="S57" s="557" t="n">
        <v>0</v>
      </c>
      <c r="T57" s="557" t="n">
        <v>0</v>
      </c>
      <c r="U57" s="557" t="n">
        <v>0</v>
      </c>
      <c r="V57" s="557" t="n">
        <v>0</v>
      </c>
      <c r="W57" s="557" t="n">
        <v>0</v>
      </c>
      <c r="X57" s="557" t="n">
        <v>1</v>
      </c>
      <c r="Y57" s="557" t="n">
        <v>6</v>
      </c>
      <c r="Z57" s="557" t="n">
        <v>5</v>
      </c>
      <c r="AA57" s="557" t="n">
        <v>7</v>
      </c>
      <c r="AB57" s="557" t="n">
        <v>17</v>
      </c>
      <c r="AC57" s="557" t="n">
        <v>35</v>
      </c>
      <c r="AD57" s="557" t="n">
        <v>51</v>
      </c>
      <c r="AE57" s="557" t="n">
        <v>25</v>
      </c>
      <c r="AF57" s="557" t="n">
        <v>12</v>
      </c>
      <c r="AG57" s="558" t="n">
        <v>0</v>
      </c>
    </row>
    <row r="58" s="529" customFormat="true" ht="18.75" hidden="false" customHeight="true" outlineLevel="0" collapsed="false">
      <c r="A58" s="520" t="s">
        <v>447</v>
      </c>
      <c r="B58" s="521" t="s">
        <v>477</v>
      </c>
      <c r="C58" s="522" t="s">
        <v>374</v>
      </c>
      <c r="D58" s="523"/>
      <c r="E58" s="568" t="s">
        <v>7</v>
      </c>
      <c r="F58" s="525" t="n">
        <f aca="false">SUM(L58:AG58)</f>
        <v>21</v>
      </c>
      <c r="G58" s="526" t="n">
        <f aca="false">SUM(G59:G60)</f>
        <v>0</v>
      </c>
      <c r="H58" s="527" t="n">
        <f aca="false">SUM(H59:H60)</f>
        <v>0</v>
      </c>
      <c r="I58" s="527" t="n">
        <f aca="false">SUM(I59:I60)</f>
        <v>0</v>
      </c>
      <c r="J58" s="527" t="n">
        <f aca="false">SUM(J59:J60)</f>
        <v>0</v>
      </c>
      <c r="K58" s="528" t="n">
        <f aca="false">SUM(K59:K60)</f>
        <v>0</v>
      </c>
      <c r="L58" s="526" t="n">
        <f aca="false">SUM(L59:L60)</f>
        <v>0</v>
      </c>
      <c r="M58" s="527" t="n">
        <f aca="false">SUM(M59:M60)</f>
        <v>0</v>
      </c>
      <c r="N58" s="527" t="n">
        <f aca="false">SUM(N59:N60)</f>
        <v>0</v>
      </c>
      <c r="O58" s="527" t="n">
        <f aca="false">SUM(O59:O60)</f>
        <v>0</v>
      </c>
      <c r="P58" s="528" t="n">
        <f aca="false">SUM(P59:P60)</f>
        <v>0</v>
      </c>
      <c r="Q58" s="526" t="n">
        <f aca="false">SUM(Q59:Q60)</f>
        <v>0</v>
      </c>
      <c r="R58" s="527" t="n">
        <f aca="false">SUM(R59:R60)</f>
        <v>0</v>
      </c>
      <c r="S58" s="527" t="n">
        <f aca="false">SUM(S59:S60)</f>
        <v>0</v>
      </c>
      <c r="T58" s="527" t="n">
        <f aca="false">SUM(T59:T60)</f>
        <v>0</v>
      </c>
      <c r="U58" s="527" t="n">
        <f aca="false">SUM(U59:U60)</f>
        <v>0</v>
      </c>
      <c r="V58" s="527" t="n">
        <f aca="false">SUM(V59:V60)</f>
        <v>1</v>
      </c>
      <c r="W58" s="527" t="n">
        <f aca="false">SUM(W59:W60)</f>
        <v>0</v>
      </c>
      <c r="X58" s="527" t="n">
        <f aca="false">SUM(X59:X60)</f>
        <v>0</v>
      </c>
      <c r="Y58" s="527" t="n">
        <f aca="false">SUM(Y59:Y60)</f>
        <v>1</v>
      </c>
      <c r="Z58" s="527" t="n">
        <f aca="false">SUM(Z59:Z60)</f>
        <v>4</v>
      </c>
      <c r="AA58" s="527" t="n">
        <f aca="false">SUM(AA59:AA60)</f>
        <v>3</v>
      </c>
      <c r="AB58" s="527" t="n">
        <f aca="false">SUM(AB59:AB60)</f>
        <v>2</v>
      </c>
      <c r="AC58" s="527" t="n">
        <f aca="false">SUM(AC59:AC60)</f>
        <v>4</v>
      </c>
      <c r="AD58" s="527" t="n">
        <f aca="false">SUM(AD59:AD60)</f>
        <v>3</v>
      </c>
      <c r="AE58" s="527" t="n">
        <f aca="false">SUM(AE59:AE60)</f>
        <v>3</v>
      </c>
      <c r="AF58" s="527" t="n">
        <f aca="false">SUM(AF59:AF60)</f>
        <v>0</v>
      </c>
      <c r="AG58" s="528" t="n">
        <f aca="false">SUM(AG59:AG60)</f>
        <v>0</v>
      </c>
      <c r="AH58" s="435"/>
    </row>
    <row r="59" s="451" customFormat="true" ht="12" hidden="false" customHeight="true" outlineLevel="0" collapsed="false">
      <c r="A59" s="397"/>
      <c r="B59" s="530"/>
      <c r="C59" s="487"/>
      <c r="D59" s="529"/>
      <c r="E59" s="547" t="s">
        <v>475</v>
      </c>
      <c r="F59" s="555" t="n">
        <f aca="false">SUM(L59:AG59)</f>
        <v>8</v>
      </c>
      <c r="G59" s="576" t="n">
        <v>0</v>
      </c>
      <c r="H59" s="577" t="n">
        <v>0</v>
      </c>
      <c r="I59" s="577" t="n">
        <v>0</v>
      </c>
      <c r="J59" s="577" t="n">
        <v>0</v>
      </c>
      <c r="K59" s="578" t="n">
        <v>0</v>
      </c>
      <c r="L59" s="554" t="n">
        <f aca="false">SUM(G59:K59)</f>
        <v>0</v>
      </c>
      <c r="M59" s="557" t="n">
        <v>0</v>
      </c>
      <c r="N59" s="557" t="n">
        <v>0</v>
      </c>
      <c r="O59" s="557" t="n">
        <v>0</v>
      </c>
      <c r="P59" s="558" t="n">
        <v>0</v>
      </c>
      <c r="Q59" s="556" t="n">
        <v>0</v>
      </c>
      <c r="R59" s="557" t="n">
        <v>0</v>
      </c>
      <c r="S59" s="557" t="n">
        <v>0</v>
      </c>
      <c r="T59" s="557" t="n">
        <v>0</v>
      </c>
      <c r="U59" s="557" t="n">
        <v>0</v>
      </c>
      <c r="V59" s="557" t="n">
        <v>1</v>
      </c>
      <c r="W59" s="557" t="n">
        <v>0</v>
      </c>
      <c r="X59" s="557" t="n">
        <v>0</v>
      </c>
      <c r="Y59" s="557" t="n">
        <v>0</v>
      </c>
      <c r="Z59" s="557" t="n">
        <v>2</v>
      </c>
      <c r="AA59" s="557" t="n">
        <v>1</v>
      </c>
      <c r="AB59" s="557" t="n">
        <v>1</v>
      </c>
      <c r="AC59" s="557" t="n">
        <v>1</v>
      </c>
      <c r="AD59" s="557" t="n">
        <v>1</v>
      </c>
      <c r="AE59" s="557" t="n">
        <v>1</v>
      </c>
      <c r="AF59" s="557" t="n">
        <v>0</v>
      </c>
      <c r="AG59" s="558" t="n">
        <v>0</v>
      </c>
    </row>
    <row r="60" s="451" customFormat="true" ht="17.25" hidden="false" customHeight="true" outlineLevel="0" collapsed="false">
      <c r="A60" s="397"/>
      <c r="B60" s="530"/>
      <c r="C60" s="487"/>
      <c r="D60" s="529"/>
      <c r="E60" s="547" t="s">
        <v>476</v>
      </c>
      <c r="F60" s="555" t="n">
        <f aca="false">SUM(L60:AG60)</f>
        <v>13</v>
      </c>
      <c r="G60" s="576" t="n">
        <v>0</v>
      </c>
      <c r="H60" s="577" t="n">
        <v>0</v>
      </c>
      <c r="I60" s="577" t="n">
        <v>0</v>
      </c>
      <c r="J60" s="577" t="n">
        <v>0</v>
      </c>
      <c r="K60" s="578" t="n">
        <v>0</v>
      </c>
      <c r="L60" s="554" t="n">
        <f aca="false">SUM(G60:K60)</f>
        <v>0</v>
      </c>
      <c r="M60" s="557" t="n">
        <v>0</v>
      </c>
      <c r="N60" s="557" t="n">
        <v>0</v>
      </c>
      <c r="O60" s="557" t="n">
        <v>0</v>
      </c>
      <c r="P60" s="558" t="n">
        <v>0</v>
      </c>
      <c r="Q60" s="556" t="n">
        <v>0</v>
      </c>
      <c r="R60" s="557" t="n">
        <v>0</v>
      </c>
      <c r="S60" s="557" t="n">
        <v>0</v>
      </c>
      <c r="T60" s="557" t="n">
        <v>0</v>
      </c>
      <c r="U60" s="557" t="n">
        <v>0</v>
      </c>
      <c r="V60" s="557" t="n">
        <v>0</v>
      </c>
      <c r="W60" s="557" t="n">
        <v>0</v>
      </c>
      <c r="X60" s="557" t="n">
        <v>0</v>
      </c>
      <c r="Y60" s="557" t="n">
        <v>1</v>
      </c>
      <c r="Z60" s="557" t="n">
        <v>2</v>
      </c>
      <c r="AA60" s="557" t="n">
        <v>2</v>
      </c>
      <c r="AB60" s="557" t="n">
        <v>1</v>
      </c>
      <c r="AC60" s="557" t="n">
        <v>3</v>
      </c>
      <c r="AD60" s="557" t="n">
        <v>2</v>
      </c>
      <c r="AE60" s="557" t="n">
        <v>2</v>
      </c>
      <c r="AF60" s="557" t="n">
        <v>0</v>
      </c>
      <c r="AG60" s="558" t="n">
        <v>0</v>
      </c>
    </row>
    <row r="61" s="451" customFormat="true" ht="12" hidden="false" customHeight="true" outlineLevel="0" collapsed="false">
      <c r="A61" s="397" t="s">
        <v>448</v>
      </c>
      <c r="B61" s="465"/>
      <c r="C61" s="469" t="s">
        <v>449</v>
      </c>
      <c r="D61" s="467"/>
      <c r="E61" s="547" t="s">
        <v>7</v>
      </c>
      <c r="F61" s="504" t="n">
        <f aca="false">SUM(L61:AG61)</f>
        <v>37</v>
      </c>
      <c r="G61" s="508" t="n">
        <f aca="false">SUM(G62:G63)</f>
        <v>0</v>
      </c>
      <c r="H61" s="509" t="n">
        <f aca="false">SUM(H62:H63)</f>
        <v>0</v>
      </c>
      <c r="I61" s="509" t="n">
        <f aca="false">SUM(I62:I63)</f>
        <v>0</v>
      </c>
      <c r="J61" s="509" t="n">
        <f aca="false">SUM(J62:J63)</f>
        <v>0</v>
      </c>
      <c r="K61" s="510" t="n">
        <f aca="false">SUM(K62:K63)</f>
        <v>0</v>
      </c>
      <c r="L61" s="554" t="n">
        <f aca="false">SUM(L62:L63)</f>
        <v>0</v>
      </c>
      <c r="M61" s="509" t="n">
        <f aca="false">SUM(M62:M63)</f>
        <v>0</v>
      </c>
      <c r="N61" s="509" t="n">
        <f aca="false">SUM(N62:N63)</f>
        <v>0</v>
      </c>
      <c r="O61" s="509" t="n">
        <f aca="false">SUM(O62:O63)</f>
        <v>0</v>
      </c>
      <c r="P61" s="510" t="n">
        <f aca="false">SUM(P62:P63)</f>
        <v>0</v>
      </c>
      <c r="Q61" s="508" t="n">
        <f aca="false">SUM(Q62:Q63)</f>
        <v>0</v>
      </c>
      <c r="R61" s="509" t="n">
        <f aca="false">SUM(R62:R63)</f>
        <v>0</v>
      </c>
      <c r="S61" s="509" t="n">
        <f aca="false">SUM(S62:S63)</f>
        <v>0</v>
      </c>
      <c r="T61" s="509" t="n">
        <f aca="false">SUM(T62:T63)</f>
        <v>0</v>
      </c>
      <c r="U61" s="509" t="n">
        <f aca="false">SUM(U62:U63)</f>
        <v>0</v>
      </c>
      <c r="V61" s="509" t="n">
        <f aca="false">SUM(V62:V63)</f>
        <v>0</v>
      </c>
      <c r="W61" s="509" t="n">
        <f aca="false">SUM(W62:W63)</f>
        <v>0</v>
      </c>
      <c r="X61" s="509" t="n">
        <f aca="false">SUM(X62:X63)</f>
        <v>1</v>
      </c>
      <c r="Y61" s="509" t="n">
        <f aca="false">SUM(Y62:Y63)</f>
        <v>1</v>
      </c>
      <c r="Z61" s="509" t="n">
        <f aca="false">SUM(Z62:Z63)</f>
        <v>4</v>
      </c>
      <c r="AA61" s="509" t="n">
        <f aca="false">SUM(AA62:AA63)</f>
        <v>4</v>
      </c>
      <c r="AB61" s="509" t="n">
        <f aca="false">SUM(AB62:AB63)</f>
        <v>4</v>
      </c>
      <c r="AC61" s="509" t="n">
        <f aca="false">SUM(AC62:AC63)</f>
        <v>8</v>
      </c>
      <c r="AD61" s="509" t="n">
        <f aca="false">SUM(AD62:AD63)</f>
        <v>12</v>
      </c>
      <c r="AE61" s="509" t="n">
        <f aca="false">SUM(AE62:AE63)</f>
        <v>3</v>
      </c>
      <c r="AF61" s="509" t="n">
        <f aca="false">SUM(AF62:AF63)</f>
        <v>0</v>
      </c>
      <c r="AG61" s="510" t="n">
        <f aca="false">SUM(AG62:AG63)</f>
        <v>0</v>
      </c>
      <c r="AH61" s="444"/>
    </row>
    <row r="62" s="451" customFormat="true" ht="12" hidden="false" customHeight="true" outlineLevel="0" collapsed="false">
      <c r="A62" s="397"/>
      <c r="B62" s="465"/>
      <c r="C62" s="469"/>
      <c r="D62" s="529"/>
      <c r="E62" s="547" t="s">
        <v>475</v>
      </c>
      <c r="F62" s="555" t="n">
        <f aca="false">SUM(L62:AG62)</f>
        <v>19</v>
      </c>
      <c r="G62" s="576" t="n">
        <v>0</v>
      </c>
      <c r="H62" s="577" t="n">
        <v>0</v>
      </c>
      <c r="I62" s="577" t="n">
        <v>0</v>
      </c>
      <c r="J62" s="577" t="n">
        <v>0</v>
      </c>
      <c r="K62" s="578" t="n">
        <v>0</v>
      </c>
      <c r="L62" s="554" t="n">
        <f aca="false">SUM(G62:K62)</f>
        <v>0</v>
      </c>
      <c r="M62" s="557" t="n">
        <v>0</v>
      </c>
      <c r="N62" s="557" t="n">
        <v>0</v>
      </c>
      <c r="O62" s="557" t="n">
        <v>0</v>
      </c>
      <c r="P62" s="558" t="n">
        <v>0</v>
      </c>
      <c r="Q62" s="556" t="n">
        <v>0</v>
      </c>
      <c r="R62" s="557" t="n">
        <v>0</v>
      </c>
      <c r="S62" s="557" t="n">
        <v>0</v>
      </c>
      <c r="T62" s="557" t="n">
        <v>0</v>
      </c>
      <c r="U62" s="557" t="n">
        <v>0</v>
      </c>
      <c r="V62" s="557" t="n">
        <v>0</v>
      </c>
      <c r="W62" s="557" t="n">
        <v>0</v>
      </c>
      <c r="X62" s="557" t="n">
        <v>0</v>
      </c>
      <c r="Y62" s="557" t="n">
        <v>0</v>
      </c>
      <c r="Z62" s="557" t="n">
        <v>4</v>
      </c>
      <c r="AA62" s="557" t="n">
        <v>4</v>
      </c>
      <c r="AB62" s="557" t="n">
        <v>3</v>
      </c>
      <c r="AC62" s="557" t="n">
        <v>1</v>
      </c>
      <c r="AD62" s="557" t="n">
        <v>6</v>
      </c>
      <c r="AE62" s="557" t="n">
        <v>1</v>
      </c>
      <c r="AF62" s="557" t="n">
        <v>0</v>
      </c>
      <c r="AG62" s="558" t="n">
        <v>0</v>
      </c>
    </row>
    <row r="63" s="451" customFormat="true" ht="17.25" hidden="false" customHeight="true" outlineLevel="0" collapsed="false">
      <c r="A63" s="397"/>
      <c r="B63" s="465"/>
      <c r="C63" s="469"/>
      <c r="D63" s="529"/>
      <c r="E63" s="547" t="s">
        <v>476</v>
      </c>
      <c r="F63" s="555" t="n">
        <f aca="false">SUM(L63:AG63)</f>
        <v>18</v>
      </c>
      <c r="G63" s="576" t="n">
        <v>0</v>
      </c>
      <c r="H63" s="577" t="n">
        <v>0</v>
      </c>
      <c r="I63" s="577" t="n">
        <v>0</v>
      </c>
      <c r="J63" s="577" t="n">
        <v>0</v>
      </c>
      <c r="K63" s="578" t="n">
        <v>0</v>
      </c>
      <c r="L63" s="554" t="n">
        <f aca="false">SUM(G63:K63)</f>
        <v>0</v>
      </c>
      <c r="M63" s="557" t="n">
        <v>0</v>
      </c>
      <c r="N63" s="557" t="n">
        <v>0</v>
      </c>
      <c r="O63" s="557" t="n">
        <v>0</v>
      </c>
      <c r="P63" s="558" t="n">
        <v>0</v>
      </c>
      <c r="Q63" s="556" t="n">
        <v>0</v>
      </c>
      <c r="R63" s="557" t="n">
        <v>0</v>
      </c>
      <c r="S63" s="557" t="n">
        <v>0</v>
      </c>
      <c r="T63" s="557" t="n">
        <v>0</v>
      </c>
      <c r="U63" s="557" t="n">
        <v>0</v>
      </c>
      <c r="V63" s="557" t="n">
        <v>0</v>
      </c>
      <c r="W63" s="557" t="n">
        <v>0</v>
      </c>
      <c r="X63" s="557" t="n">
        <v>1</v>
      </c>
      <c r="Y63" s="557" t="n">
        <v>1</v>
      </c>
      <c r="Z63" s="557" t="n">
        <v>0</v>
      </c>
      <c r="AA63" s="557" t="n">
        <v>0</v>
      </c>
      <c r="AB63" s="557" t="n">
        <v>1</v>
      </c>
      <c r="AC63" s="557" t="n">
        <v>7</v>
      </c>
      <c r="AD63" s="557" t="n">
        <v>6</v>
      </c>
      <c r="AE63" s="557" t="n">
        <v>2</v>
      </c>
      <c r="AF63" s="557" t="n">
        <v>0</v>
      </c>
      <c r="AG63" s="558" t="n">
        <v>0</v>
      </c>
    </row>
    <row r="64" s="451" customFormat="true" ht="12" hidden="false" customHeight="true" outlineLevel="0" collapsed="false">
      <c r="A64" s="397" t="s">
        <v>450</v>
      </c>
      <c r="B64" s="465"/>
      <c r="C64" s="469" t="s">
        <v>451</v>
      </c>
      <c r="D64" s="467"/>
      <c r="E64" s="547" t="s">
        <v>7</v>
      </c>
      <c r="F64" s="504" t="n">
        <f aca="false">SUM(L64:AG64)</f>
        <v>24</v>
      </c>
      <c r="G64" s="508" t="n">
        <f aca="false">SUM(G65:G66)</f>
        <v>0</v>
      </c>
      <c r="H64" s="509" t="n">
        <f aca="false">SUM(H65:H66)</f>
        <v>0</v>
      </c>
      <c r="I64" s="509" t="n">
        <f aca="false">SUM(I65:I66)</f>
        <v>0</v>
      </c>
      <c r="J64" s="509" t="n">
        <f aca="false">SUM(J65:J66)</f>
        <v>0</v>
      </c>
      <c r="K64" s="510" t="n">
        <f aca="false">SUM(K65:K66)</f>
        <v>0</v>
      </c>
      <c r="L64" s="554" t="n">
        <f aca="false">SUM(L65:L66)</f>
        <v>0</v>
      </c>
      <c r="M64" s="509" t="n">
        <f aca="false">SUM(M65:M66)</f>
        <v>0</v>
      </c>
      <c r="N64" s="509" t="n">
        <f aca="false">SUM(N65:N66)</f>
        <v>0</v>
      </c>
      <c r="O64" s="509" t="n">
        <f aca="false">SUM(O65:O66)</f>
        <v>0</v>
      </c>
      <c r="P64" s="510" t="n">
        <f aca="false">SUM(P65:P66)</f>
        <v>0</v>
      </c>
      <c r="Q64" s="508" t="n">
        <f aca="false">SUM(Q65:Q66)</f>
        <v>0</v>
      </c>
      <c r="R64" s="509" t="n">
        <f aca="false">SUM(R65:R66)</f>
        <v>0</v>
      </c>
      <c r="S64" s="509" t="n">
        <f aca="false">SUM(S65:S66)</f>
        <v>0</v>
      </c>
      <c r="T64" s="509" t="n">
        <f aca="false">SUM(T65:T66)</f>
        <v>0</v>
      </c>
      <c r="U64" s="509" t="n">
        <f aca="false">SUM(U65:U66)</f>
        <v>0</v>
      </c>
      <c r="V64" s="509" t="n">
        <f aca="false">SUM(V65:V66)</f>
        <v>0</v>
      </c>
      <c r="W64" s="509" t="n">
        <f aca="false">SUM(W65:W66)</f>
        <v>0</v>
      </c>
      <c r="X64" s="509" t="n">
        <f aca="false">SUM(X65:X66)</f>
        <v>0</v>
      </c>
      <c r="Y64" s="509" t="n">
        <f aca="false">SUM(Y65:Y66)</f>
        <v>0</v>
      </c>
      <c r="Z64" s="509" t="n">
        <f aca="false">SUM(Z65:Z66)</f>
        <v>0</v>
      </c>
      <c r="AA64" s="509" t="n">
        <f aca="false">SUM(AA65:AA66)</f>
        <v>3</v>
      </c>
      <c r="AB64" s="509" t="n">
        <f aca="false">SUM(AB65:AB66)</f>
        <v>5</v>
      </c>
      <c r="AC64" s="509" t="n">
        <f aca="false">SUM(AC65:AC66)</f>
        <v>4</v>
      </c>
      <c r="AD64" s="509" t="n">
        <f aca="false">SUM(AD65:AD66)</f>
        <v>7</v>
      </c>
      <c r="AE64" s="509" t="n">
        <f aca="false">SUM(AE65:AE66)</f>
        <v>3</v>
      </c>
      <c r="AF64" s="509" t="n">
        <f aca="false">SUM(AF65:AF66)</f>
        <v>2</v>
      </c>
      <c r="AG64" s="510" t="n">
        <f aca="false">SUM(AG65:AG66)</f>
        <v>0</v>
      </c>
      <c r="AH64" s="444"/>
    </row>
    <row r="65" s="451" customFormat="true" ht="12" hidden="false" customHeight="true" outlineLevel="0" collapsed="false">
      <c r="A65" s="397"/>
      <c r="B65" s="465"/>
      <c r="C65" s="469"/>
      <c r="D65" s="529"/>
      <c r="E65" s="547" t="s">
        <v>475</v>
      </c>
      <c r="F65" s="555" t="n">
        <f aca="false">SUM(L65:AG65)</f>
        <v>9</v>
      </c>
      <c r="G65" s="576" t="n">
        <v>0</v>
      </c>
      <c r="H65" s="577" t="n">
        <v>0</v>
      </c>
      <c r="I65" s="577" t="n">
        <v>0</v>
      </c>
      <c r="J65" s="577" t="n">
        <v>0</v>
      </c>
      <c r="K65" s="578" t="n">
        <v>0</v>
      </c>
      <c r="L65" s="554" t="n">
        <f aca="false">SUM(G65:K65)</f>
        <v>0</v>
      </c>
      <c r="M65" s="557" t="n">
        <v>0</v>
      </c>
      <c r="N65" s="557" t="n">
        <v>0</v>
      </c>
      <c r="O65" s="557" t="n">
        <v>0</v>
      </c>
      <c r="P65" s="558" t="n">
        <v>0</v>
      </c>
      <c r="Q65" s="556" t="n">
        <v>0</v>
      </c>
      <c r="R65" s="557" t="n">
        <v>0</v>
      </c>
      <c r="S65" s="557" t="n">
        <v>0</v>
      </c>
      <c r="T65" s="557" t="n">
        <v>0</v>
      </c>
      <c r="U65" s="557" t="n">
        <v>0</v>
      </c>
      <c r="V65" s="557" t="n">
        <v>0</v>
      </c>
      <c r="W65" s="557" t="n">
        <v>0</v>
      </c>
      <c r="X65" s="557" t="n">
        <v>0</v>
      </c>
      <c r="Y65" s="557" t="n">
        <v>0</v>
      </c>
      <c r="Z65" s="557" t="n">
        <v>0</v>
      </c>
      <c r="AA65" s="557" t="n">
        <v>3</v>
      </c>
      <c r="AB65" s="557" t="n">
        <v>2</v>
      </c>
      <c r="AC65" s="557" t="n">
        <v>1</v>
      </c>
      <c r="AD65" s="557" t="n">
        <v>1</v>
      </c>
      <c r="AE65" s="557" t="n">
        <v>1</v>
      </c>
      <c r="AF65" s="557" t="n">
        <v>1</v>
      </c>
      <c r="AG65" s="558" t="n">
        <v>0</v>
      </c>
    </row>
    <row r="66" s="451" customFormat="true" ht="17.25" hidden="false" customHeight="true" outlineLevel="0" collapsed="false">
      <c r="A66" s="397"/>
      <c r="B66" s="465"/>
      <c r="C66" s="469"/>
      <c r="D66" s="529"/>
      <c r="E66" s="547" t="s">
        <v>476</v>
      </c>
      <c r="F66" s="555" t="n">
        <f aca="false">SUM(L66:AG66)</f>
        <v>15</v>
      </c>
      <c r="G66" s="576" t="n">
        <v>0</v>
      </c>
      <c r="H66" s="577" t="n">
        <v>0</v>
      </c>
      <c r="I66" s="577" t="n">
        <v>0</v>
      </c>
      <c r="J66" s="577" t="n">
        <v>0</v>
      </c>
      <c r="K66" s="578" t="n">
        <v>0</v>
      </c>
      <c r="L66" s="554" t="n">
        <f aca="false">SUM(G66:K66)</f>
        <v>0</v>
      </c>
      <c r="M66" s="557" t="n">
        <v>0</v>
      </c>
      <c r="N66" s="557" t="n">
        <v>0</v>
      </c>
      <c r="O66" s="557" t="n">
        <v>0</v>
      </c>
      <c r="P66" s="558" t="n">
        <v>0</v>
      </c>
      <c r="Q66" s="556" t="n">
        <v>0</v>
      </c>
      <c r="R66" s="557" t="n">
        <v>0</v>
      </c>
      <c r="S66" s="557" t="n">
        <v>0</v>
      </c>
      <c r="T66" s="557" t="n">
        <v>0</v>
      </c>
      <c r="U66" s="557" t="n">
        <v>0</v>
      </c>
      <c r="V66" s="557" t="n">
        <v>0</v>
      </c>
      <c r="W66" s="557" t="n">
        <v>0</v>
      </c>
      <c r="X66" s="557" t="n">
        <v>0</v>
      </c>
      <c r="Y66" s="557" t="n">
        <v>0</v>
      </c>
      <c r="Z66" s="557" t="n">
        <v>0</v>
      </c>
      <c r="AA66" s="557" t="n">
        <v>0</v>
      </c>
      <c r="AB66" s="557" t="n">
        <v>3</v>
      </c>
      <c r="AC66" s="557" t="n">
        <v>3</v>
      </c>
      <c r="AD66" s="557" t="n">
        <v>6</v>
      </c>
      <c r="AE66" s="557" t="n">
        <v>2</v>
      </c>
      <c r="AF66" s="557" t="n">
        <v>1</v>
      </c>
      <c r="AG66" s="558" t="n">
        <v>0</v>
      </c>
    </row>
    <row r="67" s="451" customFormat="true" ht="12" hidden="false" customHeight="true" outlineLevel="0" collapsed="false">
      <c r="A67" s="397" t="s">
        <v>452</v>
      </c>
      <c r="B67" s="465"/>
      <c r="C67" s="470" t="s">
        <v>376</v>
      </c>
      <c r="D67" s="338"/>
      <c r="E67" s="547" t="s">
        <v>7</v>
      </c>
      <c r="F67" s="504" t="n">
        <f aca="false">SUM(L67:AG67)</f>
        <v>131</v>
      </c>
      <c r="G67" s="508" t="n">
        <f aca="false">SUM(G68:G69)</f>
        <v>0</v>
      </c>
      <c r="H67" s="509" t="n">
        <f aca="false">SUM(H68:H69)</f>
        <v>0</v>
      </c>
      <c r="I67" s="509" t="n">
        <f aca="false">SUM(I68:I69)</f>
        <v>0</v>
      </c>
      <c r="J67" s="509" t="n">
        <f aca="false">SUM(J68:J69)</f>
        <v>0</v>
      </c>
      <c r="K67" s="510" t="n">
        <f aca="false">SUM(K68:K69)</f>
        <v>0</v>
      </c>
      <c r="L67" s="554" t="n">
        <f aca="false">SUM(L68:L69)</f>
        <v>0</v>
      </c>
      <c r="M67" s="509" t="n">
        <f aca="false">SUM(M68:M69)</f>
        <v>0</v>
      </c>
      <c r="N67" s="509" t="n">
        <f aca="false">SUM(N68:N69)</f>
        <v>0</v>
      </c>
      <c r="O67" s="509" t="n">
        <f aca="false">SUM(O68:O69)</f>
        <v>0</v>
      </c>
      <c r="P67" s="510" t="n">
        <f aca="false">SUM(P68:P69)</f>
        <v>0</v>
      </c>
      <c r="Q67" s="508" t="n">
        <f aca="false">SUM(Q68:Q69)</f>
        <v>0</v>
      </c>
      <c r="R67" s="509" t="n">
        <f aca="false">SUM(R68:R69)</f>
        <v>0</v>
      </c>
      <c r="S67" s="509" t="n">
        <f aca="false">SUM(S68:S69)</f>
        <v>0</v>
      </c>
      <c r="T67" s="509" t="n">
        <f aca="false">SUM(T68:T69)</f>
        <v>0</v>
      </c>
      <c r="U67" s="509" t="n">
        <f aca="false">SUM(U68:U69)</f>
        <v>0</v>
      </c>
      <c r="V67" s="509" t="n">
        <f aca="false">SUM(V68:V69)</f>
        <v>0</v>
      </c>
      <c r="W67" s="509" t="n">
        <f aca="false">SUM(W68:W69)</f>
        <v>0</v>
      </c>
      <c r="X67" s="509" t="n">
        <f aca="false">SUM(X68:X69)</f>
        <v>1</v>
      </c>
      <c r="Y67" s="509" t="n">
        <f aca="false">SUM(Y68:Y69)</f>
        <v>6</v>
      </c>
      <c r="Z67" s="509" t="n">
        <f aca="false">SUM(Z68:Z69)</f>
        <v>4</v>
      </c>
      <c r="AA67" s="509" t="n">
        <f aca="false">SUM(AA68:AA69)</f>
        <v>8</v>
      </c>
      <c r="AB67" s="509" t="n">
        <f aca="false">SUM(AB68:AB69)</f>
        <v>14</v>
      </c>
      <c r="AC67" s="509" t="n">
        <f aca="false">SUM(AC68:AC69)</f>
        <v>23</v>
      </c>
      <c r="AD67" s="509" t="n">
        <f aca="false">SUM(AD68:AD69)</f>
        <v>40</v>
      </c>
      <c r="AE67" s="509" t="n">
        <f aca="false">SUM(AE68:AE69)</f>
        <v>23</v>
      </c>
      <c r="AF67" s="509" t="n">
        <f aca="false">SUM(AF68:AF69)</f>
        <v>12</v>
      </c>
      <c r="AG67" s="510" t="n">
        <f aca="false">SUM(AG68:AG69)</f>
        <v>0</v>
      </c>
      <c r="AH67" s="444"/>
    </row>
    <row r="68" s="451" customFormat="true" ht="12" hidden="false" customHeight="true" outlineLevel="0" collapsed="false">
      <c r="A68" s="397"/>
      <c r="B68" s="465"/>
      <c r="C68" s="470"/>
      <c r="D68" s="529"/>
      <c r="E68" s="547" t="s">
        <v>475</v>
      </c>
      <c r="F68" s="555" t="n">
        <f aca="false">SUM(L68:AG68)</f>
        <v>46</v>
      </c>
      <c r="G68" s="576" t="n">
        <v>0</v>
      </c>
      <c r="H68" s="577" t="n">
        <v>0</v>
      </c>
      <c r="I68" s="577" t="n">
        <v>0</v>
      </c>
      <c r="J68" s="577" t="n">
        <v>0</v>
      </c>
      <c r="K68" s="578" t="n">
        <v>0</v>
      </c>
      <c r="L68" s="554" t="n">
        <f aca="false">SUM(G68:K68)</f>
        <v>0</v>
      </c>
      <c r="M68" s="557" t="n">
        <v>0</v>
      </c>
      <c r="N68" s="557" t="n">
        <v>0</v>
      </c>
      <c r="O68" s="557" t="n">
        <v>0</v>
      </c>
      <c r="P68" s="558" t="n">
        <v>0</v>
      </c>
      <c r="Q68" s="556" t="n">
        <v>0</v>
      </c>
      <c r="R68" s="557" t="n">
        <v>0</v>
      </c>
      <c r="S68" s="557" t="n">
        <v>0</v>
      </c>
      <c r="T68" s="557" t="n">
        <v>0</v>
      </c>
      <c r="U68" s="557" t="n">
        <v>0</v>
      </c>
      <c r="V68" s="557" t="n">
        <v>0</v>
      </c>
      <c r="W68" s="557" t="n">
        <v>0</v>
      </c>
      <c r="X68" s="557" t="n">
        <v>1</v>
      </c>
      <c r="Y68" s="557" t="n">
        <v>2</v>
      </c>
      <c r="Z68" s="557" t="n">
        <v>3</v>
      </c>
      <c r="AA68" s="557" t="n">
        <v>4</v>
      </c>
      <c r="AB68" s="557" t="n">
        <v>9</v>
      </c>
      <c r="AC68" s="557" t="n">
        <v>7</v>
      </c>
      <c r="AD68" s="557" t="n">
        <v>14</v>
      </c>
      <c r="AE68" s="557" t="n">
        <v>5</v>
      </c>
      <c r="AF68" s="557" t="n">
        <v>1</v>
      </c>
      <c r="AG68" s="558" t="n">
        <v>0</v>
      </c>
    </row>
    <row r="69" s="451" customFormat="true" ht="17.25" hidden="false" customHeight="true" outlineLevel="0" collapsed="false">
      <c r="A69" s="397"/>
      <c r="B69" s="465"/>
      <c r="C69" s="470"/>
      <c r="D69" s="529"/>
      <c r="E69" s="547" t="s">
        <v>476</v>
      </c>
      <c r="F69" s="555" t="n">
        <f aca="false">SUM(L69:AG69)</f>
        <v>85</v>
      </c>
      <c r="G69" s="576" t="n">
        <v>0</v>
      </c>
      <c r="H69" s="577" t="n">
        <v>0</v>
      </c>
      <c r="I69" s="577" t="n">
        <v>0</v>
      </c>
      <c r="J69" s="577" t="n">
        <v>0</v>
      </c>
      <c r="K69" s="578" t="n">
        <v>0</v>
      </c>
      <c r="L69" s="554" t="n">
        <f aca="false">SUM(G69:K69)</f>
        <v>0</v>
      </c>
      <c r="M69" s="557" t="n">
        <v>0</v>
      </c>
      <c r="N69" s="557" t="n">
        <v>0</v>
      </c>
      <c r="O69" s="557" t="n">
        <v>0</v>
      </c>
      <c r="P69" s="558" t="n">
        <v>0</v>
      </c>
      <c r="Q69" s="556" t="n">
        <v>0</v>
      </c>
      <c r="R69" s="557" t="n">
        <v>0</v>
      </c>
      <c r="S69" s="557" t="n">
        <v>0</v>
      </c>
      <c r="T69" s="557" t="n">
        <v>0</v>
      </c>
      <c r="U69" s="557" t="n">
        <v>0</v>
      </c>
      <c r="V69" s="557" t="n">
        <v>0</v>
      </c>
      <c r="W69" s="557" t="n">
        <v>0</v>
      </c>
      <c r="X69" s="557" t="n">
        <v>0</v>
      </c>
      <c r="Y69" s="557" t="n">
        <v>4</v>
      </c>
      <c r="Z69" s="557" t="n">
        <v>1</v>
      </c>
      <c r="AA69" s="557" t="n">
        <v>4</v>
      </c>
      <c r="AB69" s="557" t="n">
        <v>5</v>
      </c>
      <c r="AC69" s="557" t="n">
        <v>16</v>
      </c>
      <c r="AD69" s="557" t="n">
        <v>26</v>
      </c>
      <c r="AE69" s="557" t="n">
        <v>18</v>
      </c>
      <c r="AF69" s="557" t="n">
        <v>11</v>
      </c>
      <c r="AG69" s="558" t="n">
        <v>0</v>
      </c>
    </row>
    <row r="70" s="451" customFormat="true" ht="12" hidden="false" customHeight="true" outlineLevel="0" collapsed="false">
      <c r="A70" s="397" t="s">
        <v>453</v>
      </c>
      <c r="B70" s="507" t="s">
        <v>151</v>
      </c>
      <c r="C70" s="507"/>
      <c r="D70" s="338"/>
      <c r="E70" s="547" t="s">
        <v>7</v>
      </c>
      <c r="F70" s="504" t="n">
        <f aca="false">SUM(L70:AG70)</f>
        <v>107</v>
      </c>
      <c r="G70" s="508" t="n">
        <f aca="false">SUM(G71:G72)</f>
        <v>0</v>
      </c>
      <c r="H70" s="509" t="n">
        <f aca="false">SUM(H71:H72)</f>
        <v>0</v>
      </c>
      <c r="I70" s="509" t="n">
        <f aca="false">SUM(I71:I72)</f>
        <v>0</v>
      </c>
      <c r="J70" s="509" t="n">
        <f aca="false">SUM(J71:J72)</f>
        <v>0</v>
      </c>
      <c r="K70" s="510" t="n">
        <f aca="false">SUM(K71:K72)</f>
        <v>0</v>
      </c>
      <c r="L70" s="554" t="n">
        <f aca="false">SUM(L71:L72)</f>
        <v>0</v>
      </c>
      <c r="M70" s="509" t="n">
        <f aca="false">SUM(M71:M72)</f>
        <v>0</v>
      </c>
      <c r="N70" s="509" t="n">
        <f aca="false">SUM(N71:N72)</f>
        <v>0</v>
      </c>
      <c r="O70" s="509" t="n">
        <f aca="false">SUM(O71:O72)</f>
        <v>0</v>
      </c>
      <c r="P70" s="510" t="n">
        <f aca="false">SUM(P71:P72)</f>
        <v>0</v>
      </c>
      <c r="Q70" s="508" t="n">
        <f aca="false">SUM(Q71:Q72)</f>
        <v>0</v>
      </c>
      <c r="R70" s="509" t="n">
        <f aca="false">SUM(R71:R72)</f>
        <v>0</v>
      </c>
      <c r="S70" s="509" t="n">
        <f aca="false">SUM(S71:S72)</f>
        <v>0</v>
      </c>
      <c r="T70" s="509" t="n">
        <f aca="false">SUM(T71:T72)</f>
        <v>1</v>
      </c>
      <c r="U70" s="509" t="n">
        <f aca="false">SUM(U71:U72)</f>
        <v>1</v>
      </c>
      <c r="V70" s="509" t="n">
        <f aca="false">SUM(V71:V72)</f>
        <v>0</v>
      </c>
      <c r="W70" s="509" t="n">
        <f aca="false">SUM(W71:W72)</f>
        <v>2</v>
      </c>
      <c r="X70" s="509" t="n">
        <f aca="false">SUM(X71:X72)</f>
        <v>1</v>
      </c>
      <c r="Y70" s="509" t="n">
        <f aca="false">SUM(Y71:Y72)</f>
        <v>9</v>
      </c>
      <c r="Z70" s="509" t="n">
        <f aca="false">SUM(Z71:Z72)</f>
        <v>4</v>
      </c>
      <c r="AA70" s="509" t="n">
        <f aca="false">SUM(AA71:AA72)</f>
        <v>17</v>
      </c>
      <c r="AB70" s="509" t="n">
        <f aca="false">SUM(AB71:AB72)</f>
        <v>12</v>
      </c>
      <c r="AC70" s="509" t="n">
        <f aca="false">SUM(AC71:AC72)</f>
        <v>29</v>
      </c>
      <c r="AD70" s="509" t="n">
        <f aca="false">SUM(AD71:AD72)</f>
        <v>17</v>
      </c>
      <c r="AE70" s="509" t="n">
        <f aca="false">SUM(AE71:AE72)</f>
        <v>14</v>
      </c>
      <c r="AF70" s="509" t="n">
        <f aca="false">SUM(AF71:AF72)</f>
        <v>0</v>
      </c>
      <c r="AG70" s="510" t="n">
        <f aca="false">SUM(AG71:AG72)</f>
        <v>0</v>
      </c>
    </row>
    <row r="71" s="451" customFormat="true" ht="12" hidden="false" customHeight="true" outlineLevel="0" collapsed="false">
      <c r="A71" s="397"/>
      <c r="B71" s="507"/>
      <c r="C71" s="507"/>
      <c r="D71" s="529"/>
      <c r="E71" s="547" t="s">
        <v>475</v>
      </c>
      <c r="F71" s="555" t="n">
        <f aca="false">SUM(L71:AG71)</f>
        <v>56</v>
      </c>
      <c r="G71" s="576" t="n">
        <v>0</v>
      </c>
      <c r="H71" s="577" t="n">
        <v>0</v>
      </c>
      <c r="I71" s="577" t="n">
        <v>0</v>
      </c>
      <c r="J71" s="577" t="n">
        <v>0</v>
      </c>
      <c r="K71" s="578" t="n">
        <v>0</v>
      </c>
      <c r="L71" s="554" t="n">
        <f aca="false">SUM(G71:K71)</f>
        <v>0</v>
      </c>
      <c r="M71" s="557" t="n">
        <v>0</v>
      </c>
      <c r="N71" s="557" t="n">
        <v>0</v>
      </c>
      <c r="O71" s="557" t="n">
        <v>0</v>
      </c>
      <c r="P71" s="558" t="n">
        <v>0</v>
      </c>
      <c r="Q71" s="556" t="n">
        <v>0</v>
      </c>
      <c r="R71" s="557" t="n">
        <v>0</v>
      </c>
      <c r="S71" s="557" t="n">
        <v>0</v>
      </c>
      <c r="T71" s="557" t="n">
        <v>0</v>
      </c>
      <c r="U71" s="557" t="n">
        <v>1</v>
      </c>
      <c r="V71" s="557" t="n">
        <v>0</v>
      </c>
      <c r="W71" s="557" t="n">
        <v>1</v>
      </c>
      <c r="X71" s="557" t="n">
        <v>1</v>
      </c>
      <c r="Y71" s="557" t="n">
        <v>7</v>
      </c>
      <c r="Z71" s="557" t="n">
        <v>3</v>
      </c>
      <c r="AA71" s="557" t="n">
        <v>8</v>
      </c>
      <c r="AB71" s="557" t="n">
        <v>8</v>
      </c>
      <c r="AC71" s="557" t="n">
        <v>16</v>
      </c>
      <c r="AD71" s="557" t="n">
        <v>8</v>
      </c>
      <c r="AE71" s="557" t="n">
        <v>3</v>
      </c>
      <c r="AF71" s="557" t="n">
        <v>0</v>
      </c>
      <c r="AG71" s="558" t="n">
        <v>0</v>
      </c>
      <c r="AH71" s="531"/>
    </row>
    <row r="72" s="451" customFormat="true" ht="17.25" hidden="false" customHeight="true" outlineLevel="0" collapsed="false">
      <c r="A72" s="397"/>
      <c r="B72" s="507"/>
      <c r="C72" s="507"/>
      <c r="D72" s="529"/>
      <c r="E72" s="547" t="s">
        <v>476</v>
      </c>
      <c r="F72" s="555" t="n">
        <f aca="false">SUM(L72:AG72)</f>
        <v>51</v>
      </c>
      <c r="G72" s="576" t="n">
        <v>0</v>
      </c>
      <c r="H72" s="577" t="n">
        <v>0</v>
      </c>
      <c r="I72" s="577" t="n">
        <v>0</v>
      </c>
      <c r="J72" s="577" t="n">
        <v>0</v>
      </c>
      <c r="K72" s="578" t="n">
        <v>0</v>
      </c>
      <c r="L72" s="554" t="n">
        <f aca="false">SUM(G72:K72)</f>
        <v>0</v>
      </c>
      <c r="M72" s="557" t="n">
        <v>0</v>
      </c>
      <c r="N72" s="557" t="n">
        <v>0</v>
      </c>
      <c r="O72" s="557" t="n">
        <v>0</v>
      </c>
      <c r="P72" s="558" t="n">
        <v>0</v>
      </c>
      <c r="Q72" s="556" t="n">
        <v>0</v>
      </c>
      <c r="R72" s="557" t="n">
        <v>0</v>
      </c>
      <c r="S72" s="557" t="n">
        <v>0</v>
      </c>
      <c r="T72" s="557" t="n">
        <v>1</v>
      </c>
      <c r="U72" s="557" t="n">
        <v>0</v>
      </c>
      <c r="V72" s="557" t="n">
        <v>0</v>
      </c>
      <c r="W72" s="557" t="n">
        <v>1</v>
      </c>
      <c r="X72" s="557" t="n">
        <v>0</v>
      </c>
      <c r="Y72" s="557" t="n">
        <v>2</v>
      </c>
      <c r="Z72" s="557" t="n">
        <v>1</v>
      </c>
      <c r="AA72" s="557" t="n">
        <v>9</v>
      </c>
      <c r="AB72" s="557" t="n">
        <v>4</v>
      </c>
      <c r="AC72" s="557" t="n">
        <v>13</v>
      </c>
      <c r="AD72" s="557" t="n">
        <v>9</v>
      </c>
      <c r="AE72" s="557" t="n">
        <v>11</v>
      </c>
      <c r="AF72" s="557" t="n">
        <v>0</v>
      </c>
      <c r="AG72" s="558" t="n">
        <v>0</v>
      </c>
      <c r="AH72" s="531"/>
    </row>
    <row r="73" s="451" customFormat="true" ht="12" hidden="false" customHeight="true" outlineLevel="0" collapsed="false">
      <c r="A73" s="397" t="s">
        <v>454</v>
      </c>
      <c r="B73" s="465" t="s">
        <v>477</v>
      </c>
      <c r="C73" s="470" t="s">
        <v>455</v>
      </c>
      <c r="D73" s="338"/>
      <c r="E73" s="547" t="s">
        <v>7</v>
      </c>
      <c r="F73" s="504" t="n">
        <f aca="false">SUM(L73:AG73)</f>
        <v>9</v>
      </c>
      <c r="G73" s="508" t="n">
        <f aca="false">SUM(G74:G75)</f>
        <v>0</v>
      </c>
      <c r="H73" s="509" t="n">
        <f aca="false">SUM(H74:H75)</f>
        <v>0</v>
      </c>
      <c r="I73" s="509" t="n">
        <f aca="false">SUM(I74:I75)</f>
        <v>0</v>
      </c>
      <c r="J73" s="509" t="n">
        <f aca="false">SUM(J74:J75)</f>
        <v>0</v>
      </c>
      <c r="K73" s="510" t="n">
        <f aca="false">SUM(K74:K75)</f>
        <v>0</v>
      </c>
      <c r="L73" s="554" t="n">
        <f aca="false">SUM(L74:L75)</f>
        <v>0</v>
      </c>
      <c r="M73" s="509" t="n">
        <f aca="false">SUM(M74:M75)</f>
        <v>0</v>
      </c>
      <c r="N73" s="509" t="n">
        <f aca="false">SUM(N74:N75)</f>
        <v>0</v>
      </c>
      <c r="O73" s="509" t="n">
        <f aca="false">SUM(O74:O75)</f>
        <v>0</v>
      </c>
      <c r="P73" s="510" t="n">
        <f aca="false">SUM(P74:P75)</f>
        <v>0</v>
      </c>
      <c r="Q73" s="508" t="n">
        <f aca="false">SUM(Q74:Q75)</f>
        <v>0</v>
      </c>
      <c r="R73" s="509" t="n">
        <f aca="false">SUM(R74:R75)</f>
        <v>0</v>
      </c>
      <c r="S73" s="509" t="n">
        <f aca="false">SUM(S74:S75)</f>
        <v>0</v>
      </c>
      <c r="T73" s="509" t="n">
        <f aca="false">SUM(T74:T75)</f>
        <v>1</v>
      </c>
      <c r="U73" s="509" t="n">
        <f aca="false">SUM(U74:U75)</f>
        <v>0</v>
      </c>
      <c r="V73" s="509" t="n">
        <f aca="false">SUM(V74:V75)</f>
        <v>0</v>
      </c>
      <c r="W73" s="509" t="n">
        <f aca="false">SUM(W74:W75)</f>
        <v>1</v>
      </c>
      <c r="X73" s="509" t="n">
        <f aca="false">SUM(X74:X75)</f>
        <v>1</v>
      </c>
      <c r="Y73" s="509" t="n">
        <f aca="false">SUM(Y74:Y75)</f>
        <v>3</v>
      </c>
      <c r="Z73" s="509" t="n">
        <f aca="false">SUM(Z74:Z75)</f>
        <v>0</v>
      </c>
      <c r="AA73" s="509" t="n">
        <f aca="false">SUM(AA74:AA75)</f>
        <v>2</v>
      </c>
      <c r="AB73" s="509" t="n">
        <f aca="false">SUM(AB74:AB75)</f>
        <v>0</v>
      </c>
      <c r="AC73" s="509" t="n">
        <f aca="false">SUM(AC74:AC75)</f>
        <v>1</v>
      </c>
      <c r="AD73" s="509" t="n">
        <f aca="false">SUM(AD74:AD75)</f>
        <v>0</v>
      </c>
      <c r="AE73" s="509" t="n">
        <f aca="false">SUM(AE74:AE75)</f>
        <v>0</v>
      </c>
      <c r="AF73" s="509" t="n">
        <f aca="false">SUM(AF74:AF75)</f>
        <v>0</v>
      </c>
      <c r="AG73" s="510" t="n">
        <f aca="false">SUM(AG74:AG75)</f>
        <v>0</v>
      </c>
    </row>
    <row r="74" s="451" customFormat="true" ht="12" hidden="false" customHeight="true" outlineLevel="0" collapsed="false">
      <c r="A74" s="397"/>
      <c r="B74" s="465"/>
      <c r="C74" s="470"/>
      <c r="D74" s="529"/>
      <c r="E74" s="547" t="s">
        <v>475</v>
      </c>
      <c r="F74" s="555" t="n">
        <f aca="false">SUM(L74:AG74)</f>
        <v>3</v>
      </c>
      <c r="G74" s="576" t="n">
        <v>0</v>
      </c>
      <c r="H74" s="577" t="n">
        <v>0</v>
      </c>
      <c r="I74" s="577" t="n">
        <v>0</v>
      </c>
      <c r="J74" s="577" t="n">
        <v>0</v>
      </c>
      <c r="K74" s="578" t="n">
        <v>0</v>
      </c>
      <c r="L74" s="554" t="n">
        <f aca="false">SUM(G74:K74)</f>
        <v>0</v>
      </c>
      <c r="M74" s="557" t="n">
        <v>0</v>
      </c>
      <c r="N74" s="557" t="n">
        <v>0</v>
      </c>
      <c r="O74" s="557" t="n">
        <v>0</v>
      </c>
      <c r="P74" s="558" t="n">
        <v>0</v>
      </c>
      <c r="Q74" s="556" t="n">
        <v>0</v>
      </c>
      <c r="R74" s="557" t="n">
        <v>0</v>
      </c>
      <c r="S74" s="557" t="n">
        <v>0</v>
      </c>
      <c r="T74" s="557" t="n">
        <v>0</v>
      </c>
      <c r="U74" s="557" t="n">
        <v>0</v>
      </c>
      <c r="V74" s="557" t="n">
        <v>0</v>
      </c>
      <c r="W74" s="557" t="n">
        <v>0</v>
      </c>
      <c r="X74" s="557" t="n">
        <v>1</v>
      </c>
      <c r="Y74" s="557" t="n">
        <v>2</v>
      </c>
      <c r="Z74" s="557" t="n">
        <v>0</v>
      </c>
      <c r="AA74" s="557" t="n">
        <v>0</v>
      </c>
      <c r="AB74" s="557" t="n">
        <v>0</v>
      </c>
      <c r="AC74" s="557" t="n">
        <v>0</v>
      </c>
      <c r="AD74" s="557" t="n">
        <v>0</v>
      </c>
      <c r="AE74" s="557" t="n">
        <v>0</v>
      </c>
      <c r="AF74" s="557" t="n">
        <v>0</v>
      </c>
      <c r="AG74" s="558" t="n">
        <v>0</v>
      </c>
    </row>
    <row r="75" s="451" customFormat="true" ht="17.25" hidden="false" customHeight="true" outlineLevel="0" collapsed="false">
      <c r="A75" s="397"/>
      <c r="B75" s="465"/>
      <c r="C75" s="470"/>
      <c r="D75" s="529"/>
      <c r="E75" s="547" t="s">
        <v>476</v>
      </c>
      <c r="F75" s="555" t="n">
        <f aca="false">SUM(L75:AG75)</f>
        <v>6</v>
      </c>
      <c r="G75" s="576" t="n">
        <v>0</v>
      </c>
      <c r="H75" s="577" t="n">
        <v>0</v>
      </c>
      <c r="I75" s="577" t="n">
        <v>0</v>
      </c>
      <c r="J75" s="577" t="n">
        <v>0</v>
      </c>
      <c r="K75" s="578" t="n">
        <v>0</v>
      </c>
      <c r="L75" s="554" t="n">
        <f aca="false">SUM(G75:K75)</f>
        <v>0</v>
      </c>
      <c r="M75" s="557" t="n">
        <v>0</v>
      </c>
      <c r="N75" s="557" t="n">
        <v>0</v>
      </c>
      <c r="O75" s="557" t="n">
        <v>0</v>
      </c>
      <c r="P75" s="558" t="n">
        <v>0</v>
      </c>
      <c r="Q75" s="556" t="n">
        <v>0</v>
      </c>
      <c r="R75" s="557" t="n">
        <v>0</v>
      </c>
      <c r="S75" s="557" t="n">
        <v>0</v>
      </c>
      <c r="T75" s="557" t="n">
        <v>1</v>
      </c>
      <c r="U75" s="557" t="n">
        <v>0</v>
      </c>
      <c r="V75" s="557" t="n">
        <v>0</v>
      </c>
      <c r="W75" s="557" t="n">
        <v>1</v>
      </c>
      <c r="X75" s="557" t="n">
        <v>0</v>
      </c>
      <c r="Y75" s="557" t="n">
        <v>1</v>
      </c>
      <c r="Z75" s="557" t="n">
        <v>0</v>
      </c>
      <c r="AA75" s="557" t="n">
        <v>2</v>
      </c>
      <c r="AB75" s="557" t="n">
        <v>0</v>
      </c>
      <c r="AC75" s="557" t="n">
        <v>1</v>
      </c>
      <c r="AD75" s="557" t="n">
        <v>0</v>
      </c>
      <c r="AE75" s="557" t="n">
        <v>0</v>
      </c>
      <c r="AF75" s="557" t="n">
        <v>0</v>
      </c>
      <c r="AG75" s="558" t="n">
        <v>0</v>
      </c>
    </row>
    <row r="76" s="451" customFormat="true" ht="12" hidden="false" customHeight="true" outlineLevel="0" collapsed="false">
      <c r="A76" s="397" t="s">
        <v>456</v>
      </c>
      <c r="B76" s="465"/>
      <c r="C76" s="470" t="s">
        <v>457</v>
      </c>
      <c r="D76" s="338"/>
      <c r="E76" s="547" t="s">
        <v>7</v>
      </c>
      <c r="F76" s="504" t="n">
        <f aca="false">SUM(L76:AG76)</f>
        <v>30</v>
      </c>
      <c r="G76" s="508" t="n">
        <f aca="false">SUM(G77:G78)</f>
        <v>0</v>
      </c>
      <c r="H76" s="509" t="n">
        <f aca="false">SUM(H77:H78)</f>
        <v>0</v>
      </c>
      <c r="I76" s="509" t="n">
        <f aca="false">SUM(I77:I78)</f>
        <v>0</v>
      </c>
      <c r="J76" s="509" t="n">
        <f aca="false">SUM(J77:J78)</f>
        <v>0</v>
      </c>
      <c r="K76" s="510" t="n">
        <f aca="false">SUM(K77:K78)</f>
        <v>0</v>
      </c>
      <c r="L76" s="554" t="n">
        <f aca="false">SUM(L77:L78)</f>
        <v>0</v>
      </c>
      <c r="M76" s="509" t="n">
        <f aca="false">SUM(M77:M78)</f>
        <v>0</v>
      </c>
      <c r="N76" s="509" t="n">
        <f aca="false">SUM(N77:N78)</f>
        <v>0</v>
      </c>
      <c r="O76" s="509" t="n">
        <f aca="false">SUM(O77:O78)</f>
        <v>0</v>
      </c>
      <c r="P76" s="510" t="n">
        <f aca="false">SUM(P77:P78)</f>
        <v>0</v>
      </c>
      <c r="Q76" s="508" t="n">
        <f aca="false">SUM(Q77:Q78)</f>
        <v>0</v>
      </c>
      <c r="R76" s="509" t="n">
        <f aca="false">SUM(R77:R78)</f>
        <v>0</v>
      </c>
      <c r="S76" s="509" t="n">
        <f aca="false">SUM(S77:S78)</f>
        <v>0</v>
      </c>
      <c r="T76" s="509" t="n">
        <f aca="false">SUM(T77:T78)</f>
        <v>0</v>
      </c>
      <c r="U76" s="509" t="n">
        <f aca="false">SUM(U77:U78)</f>
        <v>1</v>
      </c>
      <c r="V76" s="509" t="n">
        <f aca="false">SUM(V77:V78)</f>
        <v>0</v>
      </c>
      <c r="W76" s="509" t="n">
        <f aca="false">SUM(W77:W78)</f>
        <v>1</v>
      </c>
      <c r="X76" s="509" t="n">
        <f aca="false">SUM(X77:X78)</f>
        <v>0</v>
      </c>
      <c r="Y76" s="509" t="n">
        <f aca="false">SUM(Y77:Y78)</f>
        <v>4</v>
      </c>
      <c r="Z76" s="509" t="n">
        <f aca="false">SUM(Z77:Z78)</f>
        <v>1</v>
      </c>
      <c r="AA76" s="509" t="n">
        <f aca="false">SUM(AA77:AA78)</f>
        <v>6</v>
      </c>
      <c r="AB76" s="509" t="n">
        <f aca="false">SUM(AB77:AB78)</f>
        <v>5</v>
      </c>
      <c r="AC76" s="509" t="n">
        <f aca="false">SUM(AC77:AC78)</f>
        <v>9</v>
      </c>
      <c r="AD76" s="509" t="n">
        <f aca="false">SUM(AD77:AD78)</f>
        <v>2</v>
      </c>
      <c r="AE76" s="509" t="n">
        <f aca="false">SUM(AE77:AE78)</f>
        <v>1</v>
      </c>
      <c r="AF76" s="509" t="n">
        <f aca="false">SUM(AF77:AF78)</f>
        <v>0</v>
      </c>
      <c r="AG76" s="510" t="n">
        <f aca="false">SUM(AG77:AG78)</f>
        <v>0</v>
      </c>
    </row>
    <row r="77" s="451" customFormat="true" ht="12" hidden="false" customHeight="true" outlineLevel="0" collapsed="false">
      <c r="A77" s="397"/>
      <c r="B77" s="465"/>
      <c r="C77" s="470"/>
      <c r="D77" s="529"/>
      <c r="E77" s="547" t="s">
        <v>475</v>
      </c>
      <c r="F77" s="555" t="n">
        <f aca="false">SUM(L77:AG77)</f>
        <v>18</v>
      </c>
      <c r="G77" s="576" t="n">
        <v>0</v>
      </c>
      <c r="H77" s="577" t="n">
        <v>0</v>
      </c>
      <c r="I77" s="577" t="n">
        <v>0</v>
      </c>
      <c r="J77" s="577" t="n">
        <v>0</v>
      </c>
      <c r="K77" s="578" t="n">
        <v>0</v>
      </c>
      <c r="L77" s="554" t="n">
        <f aca="false">SUM(G77:K77)</f>
        <v>0</v>
      </c>
      <c r="M77" s="557" t="n">
        <v>0</v>
      </c>
      <c r="N77" s="557" t="n">
        <v>0</v>
      </c>
      <c r="O77" s="557" t="n">
        <v>0</v>
      </c>
      <c r="P77" s="558" t="n">
        <v>0</v>
      </c>
      <c r="Q77" s="556" t="n">
        <v>0</v>
      </c>
      <c r="R77" s="557" t="n">
        <v>0</v>
      </c>
      <c r="S77" s="557" t="n">
        <v>0</v>
      </c>
      <c r="T77" s="557" t="n">
        <v>0</v>
      </c>
      <c r="U77" s="557" t="n">
        <v>1</v>
      </c>
      <c r="V77" s="557" t="n">
        <v>0</v>
      </c>
      <c r="W77" s="557" t="n">
        <v>1</v>
      </c>
      <c r="X77" s="557" t="n">
        <v>0</v>
      </c>
      <c r="Y77" s="557" t="n">
        <v>3</v>
      </c>
      <c r="Z77" s="557" t="n">
        <v>1</v>
      </c>
      <c r="AA77" s="557" t="n">
        <v>3</v>
      </c>
      <c r="AB77" s="557" t="n">
        <v>3</v>
      </c>
      <c r="AC77" s="557" t="n">
        <v>4</v>
      </c>
      <c r="AD77" s="557" t="n">
        <v>1</v>
      </c>
      <c r="AE77" s="557" t="n">
        <v>1</v>
      </c>
      <c r="AF77" s="557" t="n">
        <v>0</v>
      </c>
      <c r="AG77" s="558" t="n">
        <v>0</v>
      </c>
    </row>
    <row r="78" s="451" customFormat="true" ht="17.25" hidden="false" customHeight="true" outlineLevel="0" collapsed="false">
      <c r="A78" s="397"/>
      <c r="B78" s="465"/>
      <c r="C78" s="470"/>
      <c r="D78" s="529"/>
      <c r="E78" s="547" t="s">
        <v>476</v>
      </c>
      <c r="F78" s="555" t="n">
        <f aca="false">SUM(L78:AG78)</f>
        <v>12</v>
      </c>
      <c r="G78" s="576" t="n">
        <v>0</v>
      </c>
      <c r="H78" s="577" t="n">
        <v>0</v>
      </c>
      <c r="I78" s="577" t="n">
        <v>0</v>
      </c>
      <c r="J78" s="577" t="n">
        <v>0</v>
      </c>
      <c r="K78" s="578" t="n">
        <v>0</v>
      </c>
      <c r="L78" s="554" t="n">
        <f aca="false">SUM(G78:K78)</f>
        <v>0</v>
      </c>
      <c r="M78" s="557" t="n">
        <v>0</v>
      </c>
      <c r="N78" s="557" t="n">
        <v>0</v>
      </c>
      <c r="O78" s="557" t="n">
        <v>0</v>
      </c>
      <c r="P78" s="558" t="n">
        <v>0</v>
      </c>
      <c r="Q78" s="556" t="n">
        <v>0</v>
      </c>
      <c r="R78" s="557" t="n">
        <v>0</v>
      </c>
      <c r="S78" s="557" t="n">
        <v>0</v>
      </c>
      <c r="T78" s="557" t="n">
        <v>0</v>
      </c>
      <c r="U78" s="557" t="n">
        <v>0</v>
      </c>
      <c r="V78" s="557" t="n">
        <v>0</v>
      </c>
      <c r="W78" s="557" t="n">
        <v>0</v>
      </c>
      <c r="X78" s="557" t="n">
        <v>0</v>
      </c>
      <c r="Y78" s="557" t="n">
        <v>1</v>
      </c>
      <c r="Z78" s="557" t="n">
        <v>0</v>
      </c>
      <c r="AA78" s="557" t="n">
        <v>3</v>
      </c>
      <c r="AB78" s="557" t="n">
        <v>2</v>
      </c>
      <c r="AC78" s="557" t="n">
        <v>5</v>
      </c>
      <c r="AD78" s="557" t="n">
        <v>1</v>
      </c>
      <c r="AE78" s="557" t="n">
        <v>0</v>
      </c>
      <c r="AF78" s="557" t="n">
        <v>0</v>
      </c>
      <c r="AG78" s="558" t="n">
        <v>0</v>
      </c>
    </row>
    <row r="79" s="451" customFormat="true" ht="12" hidden="false" customHeight="true" outlineLevel="0" collapsed="false">
      <c r="A79" s="397" t="s">
        <v>458</v>
      </c>
      <c r="B79" s="465"/>
      <c r="C79" s="470" t="s">
        <v>378</v>
      </c>
      <c r="D79" s="338"/>
      <c r="E79" s="547" t="s">
        <v>7</v>
      </c>
      <c r="F79" s="504" t="n">
        <f aca="false">SUM(L79:AG79)</f>
        <v>66</v>
      </c>
      <c r="G79" s="508" t="n">
        <f aca="false">SUM(G80:G81)</f>
        <v>0</v>
      </c>
      <c r="H79" s="509" t="n">
        <f aca="false">SUM(H80:H81)</f>
        <v>0</v>
      </c>
      <c r="I79" s="509" t="n">
        <f aca="false">SUM(I80:I81)</f>
        <v>0</v>
      </c>
      <c r="J79" s="509" t="n">
        <f aca="false">SUM(J80:J81)</f>
        <v>0</v>
      </c>
      <c r="K79" s="510" t="n">
        <f aca="false">SUM(K80:K81)</f>
        <v>0</v>
      </c>
      <c r="L79" s="554" t="n">
        <f aca="false">SUM(L80:L81)</f>
        <v>0</v>
      </c>
      <c r="M79" s="509" t="n">
        <f aca="false">SUM(M80:M81)</f>
        <v>0</v>
      </c>
      <c r="N79" s="509" t="n">
        <f aca="false">SUM(N80:N81)</f>
        <v>0</v>
      </c>
      <c r="O79" s="509" t="n">
        <f aca="false">SUM(O80:O81)</f>
        <v>0</v>
      </c>
      <c r="P79" s="510" t="n">
        <f aca="false">SUM(P80:P81)</f>
        <v>0</v>
      </c>
      <c r="Q79" s="508" t="n">
        <f aca="false">SUM(Q80:Q81)</f>
        <v>0</v>
      </c>
      <c r="R79" s="509" t="n">
        <f aca="false">SUM(R80:R81)</f>
        <v>0</v>
      </c>
      <c r="S79" s="509" t="n">
        <f aca="false">SUM(S80:S81)</f>
        <v>0</v>
      </c>
      <c r="T79" s="509" t="n">
        <f aca="false">SUM(T80:T81)</f>
        <v>0</v>
      </c>
      <c r="U79" s="509" t="n">
        <f aca="false">SUM(U80:U81)</f>
        <v>0</v>
      </c>
      <c r="V79" s="509" t="n">
        <f aca="false">SUM(V80:V81)</f>
        <v>0</v>
      </c>
      <c r="W79" s="509" t="n">
        <f aca="false">SUM(W80:W81)</f>
        <v>0</v>
      </c>
      <c r="X79" s="509" t="n">
        <f aca="false">SUM(X80:X81)</f>
        <v>0</v>
      </c>
      <c r="Y79" s="509" t="n">
        <f aca="false">SUM(Y80:Y81)</f>
        <v>2</v>
      </c>
      <c r="Z79" s="509" t="n">
        <f aca="false">SUM(Z80:Z81)</f>
        <v>3</v>
      </c>
      <c r="AA79" s="509" t="n">
        <f aca="false">SUM(AA80:AA81)</f>
        <v>9</v>
      </c>
      <c r="AB79" s="509" t="n">
        <f aca="false">SUM(AB80:AB81)</f>
        <v>7</v>
      </c>
      <c r="AC79" s="509" t="n">
        <f aca="false">SUM(AC80:AC81)</f>
        <v>19</v>
      </c>
      <c r="AD79" s="509" t="n">
        <f aca="false">SUM(AD80:AD81)</f>
        <v>14</v>
      </c>
      <c r="AE79" s="509" t="n">
        <f aca="false">SUM(AE80:AE81)</f>
        <v>12</v>
      </c>
      <c r="AF79" s="509" t="n">
        <f aca="false">SUM(AF80:AF81)</f>
        <v>0</v>
      </c>
      <c r="AG79" s="510" t="n">
        <f aca="false">SUM(AG80:AG81)</f>
        <v>0</v>
      </c>
    </row>
    <row r="80" s="451" customFormat="true" ht="12" hidden="false" customHeight="true" outlineLevel="0" collapsed="false">
      <c r="A80" s="397"/>
      <c r="B80" s="465"/>
      <c r="C80" s="470"/>
      <c r="D80" s="529"/>
      <c r="E80" s="547" t="s">
        <v>475</v>
      </c>
      <c r="F80" s="555" t="n">
        <f aca="false">SUM(L80:AG80)</f>
        <v>35</v>
      </c>
      <c r="G80" s="576" t="n">
        <v>0</v>
      </c>
      <c r="H80" s="577" t="n">
        <v>0</v>
      </c>
      <c r="I80" s="577" t="n">
        <v>0</v>
      </c>
      <c r="J80" s="577" t="n">
        <v>0</v>
      </c>
      <c r="K80" s="578" t="n">
        <v>0</v>
      </c>
      <c r="L80" s="554" t="n">
        <f aca="false">SUM(G80:K80)</f>
        <v>0</v>
      </c>
      <c r="M80" s="557" t="n">
        <v>0</v>
      </c>
      <c r="N80" s="557" t="n">
        <v>0</v>
      </c>
      <c r="O80" s="557" t="n">
        <v>0</v>
      </c>
      <c r="P80" s="558" t="n">
        <v>0</v>
      </c>
      <c r="Q80" s="556" t="n">
        <v>0</v>
      </c>
      <c r="R80" s="557" t="n">
        <v>0</v>
      </c>
      <c r="S80" s="557" t="n">
        <v>0</v>
      </c>
      <c r="T80" s="557" t="n">
        <v>0</v>
      </c>
      <c r="U80" s="557" t="n">
        <v>0</v>
      </c>
      <c r="V80" s="557" t="n">
        <v>0</v>
      </c>
      <c r="W80" s="557" t="n">
        <v>0</v>
      </c>
      <c r="X80" s="557" t="n">
        <v>0</v>
      </c>
      <c r="Y80" s="557" t="n">
        <v>2</v>
      </c>
      <c r="Z80" s="557" t="n">
        <v>2</v>
      </c>
      <c r="AA80" s="557" t="n">
        <v>5</v>
      </c>
      <c r="AB80" s="557" t="n">
        <v>5</v>
      </c>
      <c r="AC80" s="557" t="n">
        <v>12</v>
      </c>
      <c r="AD80" s="557" t="n">
        <v>7</v>
      </c>
      <c r="AE80" s="557" t="n">
        <v>2</v>
      </c>
      <c r="AF80" s="557" t="n">
        <v>0</v>
      </c>
      <c r="AG80" s="558" t="n">
        <v>0</v>
      </c>
    </row>
    <row r="81" s="451" customFormat="true" ht="17.25" hidden="false" customHeight="true" outlineLevel="0" collapsed="false">
      <c r="A81" s="397"/>
      <c r="B81" s="465"/>
      <c r="C81" s="470"/>
      <c r="D81" s="529"/>
      <c r="E81" s="547" t="s">
        <v>476</v>
      </c>
      <c r="F81" s="555" t="n">
        <f aca="false">SUM(L81:AG81)</f>
        <v>31</v>
      </c>
      <c r="G81" s="576" t="n">
        <v>0</v>
      </c>
      <c r="H81" s="577" t="n">
        <v>0</v>
      </c>
      <c r="I81" s="577" t="n">
        <v>0</v>
      </c>
      <c r="J81" s="577" t="n">
        <v>0</v>
      </c>
      <c r="K81" s="578" t="n">
        <v>0</v>
      </c>
      <c r="L81" s="554" t="n">
        <f aca="false">SUM(G81:K81)</f>
        <v>0</v>
      </c>
      <c r="M81" s="557" t="n">
        <v>0</v>
      </c>
      <c r="N81" s="557" t="n">
        <v>0</v>
      </c>
      <c r="O81" s="557" t="n">
        <v>0</v>
      </c>
      <c r="P81" s="558" t="n">
        <v>0</v>
      </c>
      <c r="Q81" s="556" t="n">
        <v>0</v>
      </c>
      <c r="R81" s="557" t="n">
        <v>0</v>
      </c>
      <c r="S81" s="557" t="n">
        <v>0</v>
      </c>
      <c r="T81" s="557" t="n">
        <v>0</v>
      </c>
      <c r="U81" s="557" t="n">
        <v>0</v>
      </c>
      <c r="V81" s="557" t="n">
        <v>0</v>
      </c>
      <c r="W81" s="557" t="n">
        <v>0</v>
      </c>
      <c r="X81" s="557" t="n">
        <v>0</v>
      </c>
      <c r="Y81" s="557" t="n">
        <v>0</v>
      </c>
      <c r="Z81" s="557" t="n">
        <v>1</v>
      </c>
      <c r="AA81" s="557" t="n">
        <v>4</v>
      </c>
      <c r="AB81" s="557" t="n">
        <v>2</v>
      </c>
      <c r="AC81" s="557" t="n">
        <v>7</v>
      </c>
      <c r="AD81" s="557" t="n">
        <v>7</v>
      </c>
      <c r="AE81" s="557" t="n">
        <v>10</v>
      </c>
      <c r="AF81" s="557" t="n">
        <v>0</v>
      </c>
      <c r="AG81" s="558" t="n">
        <v>0</v>
      </c>
    </row>
    <row r="82" s="451" customFormat="true" ht="12" hidden="false" customHeight="true" outlineLevel="0" collapsed="false">
      <c r="A82" s="397" t="s">
        <v>459</v>
      </c>
      <c r="B82" s="507" t="s">
        <v>186</v>
      </c>
      <c r="C82" s="507"/>
      <c r="D82" s="338"/>
      <c r="E82" s="547" t="s">
        <v>7</v>
      </c>
      <c r="F82" s="504" t="n">
        <f aca="false">SUM(L82:AG82)</f>
        <v>22</v>
      </c>
      <c r="G82" s="508" t="n">
        <f aca="false">SUM(G83:G84)</f>
        <v>0</v>
      </c>
      <c r="H82" s="509" t="n">
        <f aca="false">SUM(H83:H84)</f>
        <v>0</v>
      </c>
      <c r="I82" s="509" t="n">
        <f aca="false">SUM(I83:I84)</f>
        <v>0</v>
      </c>
      <c r="J82" s="509" t="n">
        <f aca="false">SUM(J83:J84)</f>
        <v>0</v>
      </c>
      <c r="K82" s="510" t="n">
        <f aca="false">SUM(K83:K84)</f>
        <v>0</v>
      </c>
      <c r="L82" s="554" t="n">
        <f aca="false">SUM(L83:L84)</f>
        <v>0</v>
      </c>
      <c r="M82" s="509" t="n">
        <f aca="false">SUM(M83:M84)</f>
        <v>0</v>
      </c>
      <c r="N82" s="509" t="n">
        <f aca="false">SUM(N83:N84)</f>
        <v>0</v>
      </c>
      <c r="O82" s="509" t="n">
        <f aca="false">SUM(O83:O84)</f>
        <v>0</v>
      </c>
      <c r="P82" s="510" t="n">
        <f aca="false">SUM(P83:P84)</f>
        <v>0</v>
      </c>
      <c r="Q82" s="508" t="n">
        <f aca="false">SUM(Q83:Q84)</f>
        <v>0</v>
      </c>
      <c r="R82" s="509" t="n">
        <f aca="false">SUM(R83:R84)</f>
        <v>0</v>
      </c>
      <c r="S82" s="509" t="n">
        <f aca="false">SUM(S83:S84)</f>
        <v>0</v>
      </c>
      <c r="T82" s="509" t="n">
        <f aca="false">SUM(T83:T84)</f>
        <v>0</v>
      </c>
      <c r="U82" s="509" t="n">
        <f aca="false">SUM(U83:U84)</f>
        <v>0</v>
      </c>
      <c r="V82" s="509" t="n">
        <f aca="false">SUM(V83:V84)</f>
        <v>0</v>
      </c>
      <c r="W82" s="509" t="n">
        <f aca="false">SUM(W83:W84)</f>
        <v>0</v>
      </c>
      <c r="X82" s="509" t="n">
        <f aca="false">SUM(X83:X84)</f>
        <v>0</v>
      </c>
      <c r="Y82" s="509" t="n">
        <f aca="false">SUM(Y83:Y84)</f>
        <v>3</v>
      </c>
      <c r="Z82" s="509" t="n">
        <f aca="false">SUM(Z83:Z84)</f>
        <v>3</v>
      </c>
      <c r="AA82" s="509" t="n">
        <f aca="false">SUM(AA83:AA84)</f>
        <v>4</v>
      </c>
      <c r="AB82" s="509" t="n">
        <f aca="false">SUM(AB83:AB84)</f>
        <v>4</v>
      </c>
      <c r="AC82" s="509" t="n">
        <f aca="false">SUM(AC83:AC84)</f>
        <v>6</v>
      </c>
      <c r="AD82" s="509" t="n">
        <f aca="false">SUM(AD83:AD84)</f>
        <v>2</v>
      </c>
      <c r="AE82" s="509" t="n">
        <f aca="false">SUM(AE83:AE84)</f>
        <v>0</v>
      </c>
      <c r="AF82" s="509" t="n">
        <f aca="false">SUM(AF83:AF84)</f>
        <v>0</v>
      </c>
      <c r="AG82" s="510" t="n">
        <f aca="false">SUM(AG83:AG84)</f>
        <v>0</v>
      </c>
    </row>
    <row r="83" s="451" customFormat="true" ht="12" hidden="false" customHeight="true" outlineLevel="0" collapsed="false">
      <c r="A83" s="397"/>
      <c r="B83" s="507"/>
      <c r="C83" s="507"/>
      <c r="D83" s="529"/>
      <c r="E83" s="547" t="s">
        <v>475</v>
      </c>
      <c r="F83" s="555" t="n">
        <f aca="false">SUM(L83:AG83)</f>
        <v>11</v>
      </c>
      <c r="G83" s="576" t="n">
        <v>0</v>
      </c>
      <c r="H83" s="577" t="n">
        <v>0</v>
      </c>
      <c r="I83" s="577" t="n">
        <v>0</v>
      </c>
      <c r="J83" s="577" t="n">
        <v>0</v>
      </c>
      <c r="K83" s="578" t="n">
        <v>0</v>
      </c>
      <c r="L83" s="554" t="n">
        <f aca="false">SUM(G83:K83)</f>
        <v>0</v>
      </c>
      <c r="M83" s="557" t="n">
        <v>0</v>
      </c>
      <c r="N83" s="557" t="n">
        <v>0</v>
      </c>
      <c r="O83" s="557" t="n">
        <v>0</v>
      </c>
      <c r="P83" s="558" t="n">
        <v>0</v>
      </c>
      <c r="Q83" s="556" t="n">
        <v>0</v>
      </c>
      <c r="R83" s="557" t="n">
        <v>0</v>
      </c>
      <c r="S83" s="557" t="n">
        <v>0</v>
      </c>
      <c r="T83" s="557" t="n">
        <v>0</v>
      </c>
      <c r="U83" s="557" t="n">
        <v>0</v>
      </c>
      <c r="V83" s="557" t="n">
        <v>0</v>
      </c>
      <c r="W83" s="557" t="n">
        <v>0</v>
      </c>
      <c r="X83" s="557" t="n">
        <v>0</v>
      </c>
      <c r="Y83" s="557" t="n">
        <v>2</v>
      </c>
      <c r="Z83" s="557" t="n">
        <v>2</v>
      </c>
      <c r="AA83" s="557" t="n">
        <v>3</v>
      </c>
      <c r="AB83" s="557" t="n">
        <v>3</v>
      </c>
      <c r="AC83" s="557" t="n">
        <v>1</v>
      </c>
      <c r="AD83" s="557" t="n">
        <v>0</v>
      </c>
      <c r="AE83" s="557" t="n">
        <v>0</v>
      </c>
      <c r="AF83" s="557" t="n">
        <v>0</v>
      </c>
      <c r="AG83" s="558" t="n">
        <v>0</v>
      </c>
    </row>
    <row r="84" s="451" customFormat="true" ht="17.25" hidden="false" customHeight="true" outlineLevel="0" collapsed="false">
      <c r="A84" s="397"/>
      <c r="B84" s="507"/>
      <c r="C84" s="507"/>
      <c r="D84" s="529"/>
      <c r="E84" s="547" t="s">
        <v>476</v>
      </c>
      <c r="F84" s="555" t="n">
        <f aca="false">SUM(L84:AG84)</f>
        <v>11</v>
      </c>
      <c r="G84" s="576" t="n">
        <v>0</v>
      </c>
      <c r="H84" s="577" t="n">
        <v>0</v>
      </c>
      <c r="I84" s="577" t="n">
        <v>0</v>
      </c>
      <c r="J84" s="577" t="n">
        <v>0</v>
      </c>
      <c r="K84" s="578" t="n">
        <v>0</v>
      </c>
      <c r="L84" s="554" t="n">
        <f aca="false">SUM(G84:K84)</f>
        <v>0</v>
      </c>
      <c r="M84" s="557" t="n">
        <v>0</v>
      </c>
      <c r="N84" s="557" t="n">
        <v>0</v>
      </c>
      <c r="O84" s="557" t="n">
        <v>0</v>
      </c>
      <c r="P84" s="558" t="n">
        <v>0</v>
      </c>
      <c r="Q84" s="556" t="n">
        <v>0</v>
      </c>
      <c r="R84" s="557" t="n">
        <v>0</v>
      </c>
      <c r="S84" s="557" t="n">
        <v>0</v>
      </c>
      <c r="T84" s="557" t="n">
        <v>0</v>
      </c>
      <c r="U84" s="557" t="n">
        <v>0</v>
      </c>
      <c r="V84" s="557" t="n">
        <v>0</v>
      </c>
      <c r="W84" s="557" t="n">
        <v>0</v>
      </c>
      <c r="X84" s="557" t="n">
        <v>0</v>
      </c>
      <c r="Y84" s="557" t="n">
        <v>1</v>
      </c>
      <c r="Z84" s="557" t="n">
        <v>1</v>
      </c>
      <c r="AA84" s="557" t="n">
        <v>1</v>
      </c>
      <c r="AB84" s="557" t="n">
        <v>1</v>
      </c>
      <c r="AC84" s="557" t="n">
        <v>5</v>
      </c>
      <c r="AD84" s="557" t="n">
        <v>2</v>
      </c>
      <c r="AE84" s="557" t="n">
        <v>0</v>
      </c>
      <c r="AF84" s="557" t="n">
        <v>0</v>
      </c>
      <c r="AG84" s="558" t="n">
        <v>0</v>
      </c>
    </row>
    <row r="85" s="451" customFormat="true" ht="12" hidden="false" customHeight="true" outlineLevel="0" collapsed="false">
      <c r="A85" s="397" t="s">
        <v>460</v>
      </c>
      <c r="B85" s="507" t="s">
        <v>381</v>
      </c>
      <c r="C85" s="507"/>
      <c r="D85" s="338"/>
      <c r="E85" s="547" t="s">
        <v>7</v>
      </c>
      <c r="F85" s="504" t="n">
        <f aca="false">SUM(L85:AG85)</f>
        <v>95</v>
      </c>
      <c r="G85" s="508" t="n">
        <f aca="false">SUM(G86:G87)</f>
        <v>0</v>
      </c>
      <c r="H85" s="509" t="n">
        <f aca="false">SUM(H86:H87)</f>
        <v>0</v>
      </c>
      <c r="I85" s="509" t="n">
        <f aca="false">SUM(I86:I87)</f>
        <v>0</v>
      </c>
      <c r="J85" s="509" t="n">
        <f aca="false">SUM(J86:J87)</f>
        <v>0</v>
      </c>
      <c r="K85" s="510" t="n">
        <f aca="false">SUM(K86:K87)</f>
        <v>0</v>
      </c>
      <c r="L85" s="554" t="n">
        <f aca="false">SUM(L86:L87)</f>
        <v>0</v>
      </c>
      <c r="M85" s="509" t="n">
        <f aca="false">SUM(M86:M87)</f>
        <v>0</v>
      </c>
      <c r="N85" s="509" t="n">
        <f aca="false">SUM(N86:N87)</f>
        <v>0</v>
      </c>
      <c r="O85" s="509" t="n">
        <f aca="false">SUM(O86:O87)</f>
        <v>0</v>
      </c>
      <c r="P85" s="510" t="n">
        <f aca="false">SUM(P86:P87)</f>
        <v>0</v>
      </c>
      <c r="Q85" s="508" t="n">
        <f aca="false">SUM(Q86:Q87)</f>
        <v>0</v>
      </c>
      <c r="R85" s="509" t="n">
        <f aca="false">SUM(R86:R87)</f>
        <v>0</v>
      </c>
      <c r="S85" s="509" t="n">
        <f aca="false">SUM(S86:S87)</f>
        <v>0</v>
      </c>
      <c r="T85" s="509" t="n">
        <f aca="false">SUM(T86:T87)</f>
        <v>0</v>
      </c>
      <c r="U85" s="509" t="n">
        <f aca="false">SUM(U86:U87)</f>
        <v>0</v>
      </c>
      <c r="V85" s="509" t="n">
        <f aca="false">SUM(V86:V87)</f>
        <v>0</v>
      </c>
      <c r="W85" s="509" t="n">
        <f aca="false">SUM(W86:W87)</f>
        <v>1</v>
      </c>
      <c r="X85" s="509" t="n">
        <f aca="false">SUM(X86:X87)</f>
        <v>3</v>
      </c>
      <c r="Y85" s="509" t="n">
        <f aca="false">SUM(Y86:Y87)</f>
        <v>4</v>
      </c>
      <c r="Z85" s="509" t="n">
        <f aca="false">SUM(Z86:Z87)</f>
        <v>3</v>
      </c>
      <c r="AA85" s="509" t="n">
        <f aca="false">SUM(AA86:AA87)</f>
        <v>13</v>
      </c>
      <c r="AB85" s="509" t="n">
        <f aca="false">SUM(AB86:AB87)</f>
        <v>16</v>
      </c>
      <c r="AC85" s="509" t="n">
        <f aca="false">SUM(AC86:AC87)</f>
        <v>21</v>
      </c>
      <c r="AD85" s="509" t="n">
        <f aca="false">SUM(AD86:AD87)</f>
        <v>21</v>
      </c>
      <c r="AE85" s="509" t="n">
        <f aca="false">SUM(AE86:AE87)</f>
        <v>11</v>
      </c>
      <c r="AF85" s="509" t="n">
        <f aca="false">SUM(AF86:AF87)</f>
        <v>2</v>
      </c>
      <c r="AG85" s="510" t="n">
        <f aca="false">SUM(AG86:AG87)</f>
        <v>0</v>
      </c>
      <c r="AH85" s="531"/>
    </row>
    <row r="86" s="451" customFormat="true" ht="12" hidden="false" customHeight="true" outlineLevel="0" collapsed="false">
      <c r="A86" s="397"/>
      <c r="B86" s="507"/>
      <c r="C86" s="507"/>
      <c r="D86" s="529"/>
      <c r="E86" s="547" t="s">
        <v>475</v>
      </c>
      <c r="F86" s="555" t="n">
        <f aca="false">SUM(L86:AG86)</f>
        <v>56</v>
      </c>
      <c r="G86" s="576" t="n">
        <v>0</v>
      </c>
      <c r="H86" s="577" t="n">
        <v>0</v>
      </c>
      <c r="I86" s="577" t="n">
        <v>0</v>
      </c>
      <c r="J86" s="577" t="n">
        <v>0</v>
      </c>
      <c r="K86" s="578" t="n">
        <v>0</v>
      </c>
      <c r="L86" s="554" t="n">
        <f aca="false">SUM(G86:K86)</f>
        <v>0</v>
      </c>
      <c r="M86" s="557" t="n">
        <v>0</v>
      </c>
      <c r="N86" s="557" t="n">
        <v>0</v>
      </c>
      <c r="O86" s="557" t="n">
        <v>0</v>
      </c>
      <c r="P86" s="558" t="n">
        <v>0</v>
      </c>
      <c r="Q86" s="556" t="n">
        <v>0</v>
      </c>
      <c r="R86" s="557" t="n">
        <v>0</v>
      </c>
      <c r="S86" s="557" t="n">
        <v>0</v>
      </c>
      <c r="T86" s="557" t="n">
        <v>0</v>
      </c>
      <c r="U86" s="557" t="n">
        <v>0</v>
      </c>
      <c r="V86" s="557" t="n">
        <v>0</v>
      </c>
      <c r="W86" s="557" t="n">
        <v>1</v>
      </c>
      <c r="X86" s="557" t="n">
        <v>2</v>
      </c>
      <c r="Y86" s="557" t="n">
        <v>3</v>
      </c>
      <c r="Z86" s="557" t="n">
        <v>1</v>
      </c>
      <c r="AA86" s="557" t="n">
        <v>7</v>
      </c>
      <c r="AB86" s="557" t="n">
        <v>13</v>
      </c>
      <c r="AC86" s="557" t="n">
        <v>14</v>
      </c>
      <c r="AD86" s="557" t="n">
        <v>10</v>
      </c>
      <c r="AE86" s="557" t="n">
        <v>4</v>
      </c>
      <c r="AF86" s="557" t="n">
        <v>1</v>
      </c>
      <c r="AG86" s="558" t="n">
        <v>0</v>
      </c>
      <c r="AH86" s="531"/>
    </row>
    <row r="87" s="451" customFormat="true" ht="17.25" hidden="false" customHeight="true" outlineLevel="0" collapsed="false">
      <c r="A87" s="397"/>
      <c r="B87" s="507"/>
      <c r="C87" s="507"/>
      <c r="D87" s="529"/>
      <c r="E87" s="547" t="s">
        <v>476</v>
      </c>
      <c r="F87" s="555" t="n">
        <f aca="false">SUM(L87:AG87)</f>
        <v>39</v>
      </c>
      <c r="G87" s="576" t="n">
        <v>0</v>
      </c>
      <c r="H87" s="577" t="n">
        <v>0</v>
      </c>
      <c r="I87" s="577" t="n">
        <v>0</v>
      </c>
      <c r="J87" s="577" t="n">
        <v>0</v>
      </c>
      <c r="K87" s="578" t="n">
        <v>0</v>
      </c>
      <c r="L87" s="554" t="n">
        <f aca="false">SUM(G87:K87)</f>
        <v>0</v>
      </c>
      <c r="M87" s="557" t="n">
        <v>0</v>
      </c>
      <c r="N87" s="557" t="n">
        <v>0</v>
      </c>
      <c r="O87" s="557" t="n">
        <v>0</v>
      </c>
      <c r="P87" s="558" t="n">
        <v>0</v>
      </c>
      <c r="Q87" s="556" t="n">
        <v>0</v>
      </c>
      <c r="R87" s="557" t="n">
        <v>0</v>
      </c>
      <c r="S87" s="557" t="n">
        <v>0</v>
      </c>
      <c r="T87" s="557" t="n">
        <v>0</v>
      </c>
      <c r="U87" s="557" t="n">
        <v>0</v>
      </c>
      <c r="V87" s="557" t="n">
        <v>0</v>
      </c>
      <c r="W87" s="557" t="n">
        <v>0</v>
      </c>
      <c r="X87" s="557" t="n">
        <v>1</v>
      </c>
      <c r="Y87" s="557" t="n">
        <v>1</v>
      </c>
      <c r="Z87" s="557" t="n">
        <v>2</v>
      </c>
      <c r="AA87" s="557" t="n">
        <v>6</v>
      </c>
      <c r="AB87" s="557" t="n">
        <v>3</v>
      </c>
      <c r="AC87" s="557" t="n">
        <v>7</v>
      </c>
      <c r="AD87" s="557" t="n">
        <v>11</v>
      </c>
      <c r="AE87" s="557" t="n">
        <v>7</v>
      </c>
      <c r="AF87" s="557" t="n">
        <v>1</v>
      </c>
      <c r="AG87" s="558" t="n">
        <v>0</v>
      </c>
      <c r="AH87" s="531"/>
    </row>
    <row r="88" s="451" customFormat="true" ht="12" hidden="false" customHeight="true" outlineLevel="0" collapsed="false">
      <c r="A88" s="397" t="s">
        <v>461</v>
      </c>
      <c r="B88" s="507" t="s">
        <v>189</v>
      </c>
      <c r="C88" s="507"/>
      <c r="D88" s="338"/>
      <c r="E88" s="547" t="s">
        <v>7</v>
      </c>
      <c r="F88" s="504" t="n">
        <f aca="false">SUM(L88:AG88)</f>
        <v>26</v>
      </c>
      <c r="G88" s="508" t="n">
        <f aca="false">SUM(G89:G90)</f>
        <v>0</v>
      </c>
      <c r="H88" s="509" t="n">
        <f aca="false">SUM(H89:H90)</f>
        <v>0</v>
      </c>
      <c r="I88" s="509" t="n">
        <f aca="false">SUM(I89:I90)</f>
        <v>0</v>
      </c>
      <c r="J88" s="509" t="n">
        <f aca="false">SUM(J89:J90)</f>
        <v>0</v>
      </c>
      <c r="K88" s="510" t="n">
        <f aca="false">SUM(K89:K90)</f>
        <v>0</v>
      </c>
      <c r="L88" s="554" t="n">
        <f aca="false">SUM(L89:L90)</f>
        <v>0</v>
      </c>
      <c r="M88" s="509" t="n">
        <f aca="false">SUM(M89:M90)</f>
        <v>0</v>
      </c>
      <c r="N88" s="509" t="n">
        <f aca="false">SUM(N89:N90)</f>
        <v>0</v>
      </c>
      <c r="O88" s="509" t="n">
        <f aca="false">SUM(O89:O90)</f>
        <v>0</v>
      </c>
      <c r="P88" s="510" t="n">
        <f aca="false">SUM(P89:P90)</f>
        <v>0</v>
      </c>
      <c r="Q88" s="508" t="n">
        <f aca="false">SUM(Q89:Q90)</f>
        <v>0</v>
      </c>
      <c r="R88" s="509" t="n">
        <f aca="false">SUM(R89:R90)</f>
        <v>0</v>
      </c>
      <c r="S88" s="509" t="n">
        <f aca="false">SUM(S89:S90)</f>
        <v>0</v>
      </c>
      <c r="T88" s="509" t="n">
        <f aca="false">SUM(T89:T90)</f>
        <v>0</v>
      </c>
      <c r="U88" s="509" t="n">
        <f aca="false">SUM(U89:U90)</f>
        <v>0</v>
      </c>
      <c r="V88" s="509" t="n">
        <f aca="false">SUM(V89:V90)</f>
        <v>0</v>
      </c>
      <c r="W88" s="509" t="n">
        <f aca="false">SUM(W89:W90)</f>
        <v>0</v>
      </c>
      <c r="X88" s="509" t="n">
        <f aca="false">SUM(X89:X90)</f>
        <v>1</v>
      </c>
      <c r="Y88" s="509" t="n">
        <f aca="false">SUM(Y89:Y90)</f>
        <v>0</v>
      </c>
      <c r="Z88" s="509" t="n">
        <f aca="false">SUM(Z89:Z90)</f>
        <v>2</v>
      </c>
      <c r="AA88" s="509" t="n">
        <f aca="false">SUM(AA89:AA90)</f>
        <v>3</v>
      </c>
      <c r="AB88" s="509" t="n">
        <f aca="false">SUM(AB89:AB90)</f>
        <v>8</v>
      </c>
      <c r="AC88" s="509" t="n">
        <f aca="false">SUM(AC89:AC90)</f>
        <v>5</v>
      </c>
      <c r="AD88" s="509" t="n">
        <f aca="false">SUM(AD89:AD90)</f>
        <v>5</v>
      </c>
      <c r="AE88" s="509" t="n">
        <f aca="false">SUM(AE89:AE90)</f>
        <v>2</v>
      </c>
      <c r="AF88" s="509" t="n">
        <f aca="false">SUM(AF89:AF90)</f>
        <v>0</v>
      </c>
      <c r="AG88" s="510" t="n">
        <f aca="false">SUM(AG89:AG90)</f>
        <v>0</v>
      </c>
      <c r="AH88" s="531"/>
    </row>
    <row r="89" s="451" customFormat="true" ht="12" hidden="false" customHeight="true" outlineLevel="0" collapsed="false">
      <c r="A89" s="397"/>
      <c r="B89" s="507"/>
      <c r="C89" s="507"/>
      <c r="D89" s="529"/>
      <c r="E89" s="547" t="s">
        <v>475</v>
      </c>
      <c r="F89" s="555" t="n">
        <f aca="false">SUM(L89:AG89)</f>
        <v>20</v>
      </c>
      <c r="G89" s="576" t="n">
        <v>0</v>
      </c>
      <c r="H89" s="577" t="n">
        <v>0</v>
      </c>
      <c r="I89" s="577" t="n">
        <v>0</v>
      </c>
      <c r="J89" s="577" t="n">
        <v>0</v>
      </c>
      <c r="K89" s="578" t="n">
        <v>0</v>
      </c>
      <c r="L89" s="554" t="n">
        <f aca="false">SUM(G89:K89)</f>
        <v>0</v>
      </c>
      <c r="M89" s="557" t="n">
        <v>0</v>
      </c>
      <c r="N89" s="557" t="n">
        <v>0</v>
      </c>
      <c r="O89" s="557" t="n">
        <v>0</v>
      </c>
      <c r="P89" s="558" t="n">
        <v>0</v>
      </c>
      <c r="Q89" s="556" t="n">
        <v>0</v>
      </c>
      <c r="R89" s="557" t="n">
        <v>0</v>
      </c>
      <c r="S89" s="557" t="n">
        <v>0</v>
      </c>
      <c r="T89" s="557" t="n">
        <v>0</v>
      </c>
      <c r="U89" s="557" t="n">
        <v>0</v>
      </c>
      <c r="V89" s="557" t="n">
        <v>0</v>
      </c>
      <c r="W89" s="557" t="n">
        <v>0</v>
      </c>
      <c r="X89" s="557" t="n">
        <v>1</v>
      </c>
      <c r="Y89" s="557" t="n">
        <v>0</v>
      </c>
      <c r="Z89" s="557" t="n">
        <v>2</v>
      </c>
      <c r="AA89" s="557" t="n">
        <v>2</v>
      </c>
      <c r="AB89" s="557" t="n">
        <v>6</v>
      </c>
      <c r="AC89" s="557" t="n">
        <v>4</v>
      </c>
      <c r="AD89" s="557" t="n">
        <v>3</v>
      </c>
      <c r="AE89" s="557" t="n">
        <v>2</v>
      </c>
      <c r="AF89" s="557" t="n">
        <v>0</v>
      </c>
      <c r="AG89" s="558" t="n">
        <v>0</v>
      </c>
      <c r="AH89" s="531"/>
    </row>
    <row r="90" s="451" customFormat="true" ht="17.25" hidden="false" customHeight="true" outlineLevel="0" collapsed="false">
      <c r="A90" s="397"/>
      <c r="B90" s="507"/>
      <c r="C90" s="507"/>
      <c r="D90" s="529"/>
      <c r="E90" s="547" t="s">
        <v>476</v>
      </c>
      <c r="F90" s="555" t="n">
        <f aca="false">SUM(L90:AG90)</f>
        <v>6</v>
      </c>
      <c r="G90" s="576" t="n">
        <v>0</v>
      </c>
      <c r="H90" s="577" t="n">
        <v>0</v>
      </c>
      <c r="I90" s="577" t="n">
        <v>0</v>
      </c>
      <c r="J90" s="577" t="n">
        <v>0</v>
      </c>
      <c r="K90" s="578" t="n">
        <v>0</v>
      </c>
      <c r="L90" s="554" t="n">
        <f aca="false">SUM(G90:K90)</f>
        <v>0</v>
      </c>
      <c r="M90" s="557" t="n">
        <v>0</v>
      </c>
      <c r="N90" s="557" t="n">
        <v>0</v>
      </c>
      <c r="O90" s="557" t="n">
        <v>0</v>
      </c>
      <c r="P90" s="558" t="n">
        <v>0</v>
      </c>
      <c r="Q90" s="556" t="n">
        <v>0</v>
      </c>
      <c r="R90" s="557" t="n">
        <v>0</v>
      </c>
      <c r="S90" s="557" t="n">
        <v>0</v>
      </c>
      <c r="T90" s="557" t="n">
        <v>0</v>
      </c>
      <c r="U90" s="557" t="n">
        <v>0</v>
      </c>
      <c r="V90" s="557" t="n">
        <v>0</v>
      </c>
      <c r="W90" s="557" t="n">
        <v>0</v>
      </c>
      <c r="X90" s="557" t="n">
        <v>0</v>
      </c>
      <c r="Y90" s="557" t="n">
        <v>0</v>
      </c>
      <c r="Z90" s="557" t="n">
        <v>0</v>
      </c>
      <c r="AA90" s="557" t="n">
        <v>1</v>
      </c>
      <c r="AB90" s="557" t="n">
        <v>2</v>
      </c>
      <c r="AC90" s="557" t="n">
        <v>1</v>
      </c>
      <c r="AD90" s="557" t="n">
        <v>2</v>
      </c>
      <c r="AE90" s="557" t="n">
        <v>0</v>
      </c>
      <c r="AF90" s="557" t="n">
        <v>0</v>
      </c>
      <c r="AG90" s="558" t="n">
        <v>0</v>
      </c>
      <c r="AH90" s="531"/>
    </row>
    <row r="91" s="451" customFormat="true" ht="12" hidden="false" customHeight="true" outlineLevel="0" collapsed="false">
      <c r="A91" s="397" t="s">
        <v>462</v>
      </c>
      <c r="B91" s="507" t="s">
        <v>382</v>
      </c>
      <c r="C91" s="507"/>
      <c r="D91" s="338"/>
      <c r="E91" s="547" t="s">
        <v>7</v>
      </c>
      <c r="F91" s="504" t="n">
        <f aca="false">SUM(L91:AG91)</f>
        <v>2</v>
      </c>
      <c r="G91" s="508" t="n">
        <f aca="false">SUM(G92:G93)</f>
        <v>0</v>
      </c>
      <c r="H91" s="509" t="n">
        <f aca="false">SUM(H92:H93)</f>
        <v>0</v>
      </c>
      <c r="I91" s="509" t="n">
        <f aca="false">SUM(I92:I93)</f>
        <v>0</v>
      </c>
      <c r="J91" s="509" t="n">
        <f aca="false">SUM(J92:J93)</f>
        <v>0</v>
      </c>
      <c r="K91" s="510" t="n">
        <f aca="false">SUM(K92:K93)</f>
        <v>0</v>
      </c>
      <c r="L91" s="554" t="n">
        <f aca="false">SUM(L92:L93)</f>
        <v>0</v>
      </c>
      <c r="M91" s="509" t="n">
        <f aca="false">SUM(M92:M93)</f>
        <v>0</v>
      </c>
      <c r="N91" s="509" t="n">
        <f aca="false">SUM(N92:N93)</f>
        <v>0</v>
      </c>
      <c r="O91" s="509" t="n">
        <f aca="false">SUM(O92:O93)</f>
        <v>0</v>
      </c>
      <c r="P91" s="510" t="n">
        <f aca="false">SUM(P92:P93)</f>
        <v>0</v>
      </c>
      <c r="Q91" s="508" t="n">
        <f aca="false">SUM(Q92:Q93)</f>
        <v>0</v>
      </c>
      <c r="R91" s="509" t="n">
        <f aca="false">SUM(R92:R93)</f>
        <v>0</v>
      </c>
      <c r="S91" s="509" t="n">
        <f aca="false">SUM(S92:S93)</f>
        <v>0</v>
      </c>
      <c r="T91" s="509" t="n">
        <f aca="false">SUM(T92:T93)</f>
        <v>0</v>
      </c>
      <c r="U91" s="509" t="n">
        <f aca="false">SUM(U92:U93)</f>
        <v>0</v>
      </c>
      <c r="V91" s="509" t="n">
        <f aca="false">SUM(V92:V93)</f>
        <v>0</v>
      </c>
      <c r="W91" s="509" t="n">
        <f aca="false">SUM(W92:W93)</f>
        <v>0</v>
      </c>
      <c r="X91" s="509" t="n">
        <f aca="false">SUM(X92:X93)</f>
        <v>0</v>
      </c>
      <c r="Y91" s="509" t="n">
        <f aca="false">SUM(Y92:Y93)</f>
        <v>0</v>
      </c>
      <c r="Z91" s="509" t="n">
        <f aca="false">SUM(Z92:Z93)</f>
        <v>0</v>
      </c>
      <c r="AA91" s="509" t="n">
        <f aca="false">SUM(AA92:AA93)</f>
        <v>0</v>
      </c>
      <c r="AB91" s="509" t="n">
        <f aca="false">SUM(AB92:AB93)</f>
        <v>0</v>
      </c>
      <c r="AC91" s="509" t="n">
        <f aca="false">SUM(AC92:AC93)</f>
        <v>0</v>
      </c>
      <c r="AD91" s="509" t="n">
        <f aca="false">SUM(AD92:AD93)</f>
        <v>0</v>
      </c>
      <c r="AE91" s="509" t="n">
        <f aca="false">SUM(AE92:AE93)</f>
        <v>2</v>
      </c>
      <c r="AF91" s="509" t="n">
        <f aca="false">SUM(AF92:AF93)</f>
        <v>0</v>
      </c>
      <c r="AG91" s="510" t="n">
        <f aca="false">SUM(AG92:AG93)</f>
        <v>0</v>
      </c>
    </row>
    <row r="92" s="451" customFormat="true" ht="12" hidden="false" customHeight="true" outlineLevel="0" collapsed="false">
      <c r="A92" s="397"/>
      <c r="B92" s="507"/>
      <c r="C92" s="507"/>
      <c r="D92" s="529"/>
      <c r="E92" s="547" t="s">
        <v>475</v>
      </c>
      <c r="F92" s="555" t="n">
        <f aca="false">SUM(L92:AG92)</f>
        <v>0</v>
      </c>
      <c r="G92" s="576" t="n">
        <v>0</v>
      </c>
      <c r="H92" s="577" t="n">
        <v>0</v>
      </c>
      <c r="I92" s="577" t="n">
        <v>0</v>
      </c>
      <c r="J92" s="577" t="n">
        <v>0</v>
      </c>
      <c r="K92" s="578" t="n">
        <v>0</v>
      </c>
      <c r="L92" s="554" t="n">
        <f aca="false">SUM(G92:K92)</f>
        <v>0</v>
      </c>
      <c r="M92" s="557" t="n">
        <v>0</v>
      </c>
      <c r="N92" s="557" t="n">
        <v>0</v>
      </c>
      <c r="O92" s="557" t="n">
        <v>0</v>
      </c>
      <c r="P92" s="558" t="n">
        <v>0</v>
      </c>
      <c r="Q92" s="556" t="n">
        <v>0</v>
      </c>
      <c r="R92" s="557" t="n">
        <v>0</v>
      </c>
      <c r="S92" s="557" t="n">
        <v>0</v>
      </c>
      <c r="T92" s="557" t="n">
        <v>0</v>
      </c>
      <c r="U92" s="557" t="n">
        <v>0</v>
      </c>
      <c r="V92" s="557" t="n">
        <v>0</v>
      </c>
      <c r="W92" s="557" t="n">
        <v>0</v>
      </c>
      <c r="X92" s="557" t="n">
        <v>0</v>
      </c>
      <c r="Y92" s="557" t="n">
        <v>0</v>
      </c>
      <c r="Z92" s="557" t="n">
        <v>0</v>
      </c>
      <c r="AA92" s="557" t="n">
        <v>0</v>
      </c>
      <c r="AB92" s="557" t="n">
        <v>0</v>
      </c>
      <c r="AC92" s="557" t="n">
        <v>0</v>
      </c>
      <c r="AD92" s="557" t="n">
        <v>0</v>
      </c>
      <c r="AE92" s="557" t="n">
        <v>0</v>
      </c>
      <c r="AF92" s="557" t="n">
        <v>0</v>
      </c>
      <c r="AG92" s="558" t="n">
        <v>0</v>
      </c>
    </row>
    <row r="93" s="451" customFormat="true" ht="17.25" hidden="false" customHeight="true" outlineLevel="0" collapsed="false">
      <c r="A93" s="397"/>
      <c r="B93" s="507"/>
      <c r="C93" s="507"/>
      <c r="D93" s="529"/>
      <c r="E93" s="547" t="s">
        <v>476</v>
      </c>
      <c r="F93" s="555" t="n">
        <f aca="false">SUM(L93:AG93)</f>
        <v>2</v>
      </c>
      <c r="G93" s="576" t="n">
        <v>0</v>
      </c>
      <c r="H93" s="577" t="n">
        <v>0</v>
      </c>
      <c r="I93" s="577" t="n">
        <v>0</v>
      </c>
      <c r="J93" s="577" t="n">
        <v>0</v>
      </c>
      <c r="K93" s="578" t="n">
        <v>0</v>
      </c>
      <c r="L93" s="554" t="n">
        <f aca="false">SUM(G93:K93)</f>
        <v>0</v>
      </c>
      <c r="M93" s="557" t="n">
        <v>0</v>
      </c>
      <c r="N93" s="557" t="n">
        <v>0</v>
      </c>
      <c r="O93" s="557" t="n">
        <v>0</v>
      </c>
      <c r="P93" s="558" t="n">
        <v>0</v>
      </c>
      <c r="Q93" s="556" t="n">
        <v>0</v>
      </c>
      <c r="R93" s="557" t="n">
        <v>0</v>
      </c>
      <c r="S93" s="557" t="n">
        <v>0</v>
      </c>
      <c r="T93" s="557" t="n">
        <v>0</v>
      </c>
      <c r="U93" s="557" t="n">
        <v>0</v>
      </c>
      <c r="V93" s="557" t="n">
        <v>0</v>
      </c>
      <c r="W93" s="557" t="n">
        <v>0</v>
      </c>
      <c r="X93" s="557" t="n">
        <v>0</v>
      </c>
      <c r="Y93" s="557" t="n">
        <v>0</v>
      </c>
      <c r="Z93" s="557" t="n">
        <v>0</v>
      </c>
      <c r="AA93" s="557" t="n">
        <v>0</v>
      </c>
      <c r="AB93" s="557" t="n">
        <v>0</v>
      </c>
      <c r="AC93" s="557" t="n">
        <v>0</v>
      </c>
      <c r="AD93" s="557" t="n">
        <v>0</v>
      </c>
      <c r="AE93" s="557" t="n">
        <v>2</v>
      </c>
      <c r="AF93" s="557" t="n">
        <v>0</v>
      </c>
      <c r="AG93" s="558" t="n">
        <v>0</v>
      </c>
    </row>
    <row r="94" s="451" customFormat="true" ht="12" hidden="false" customHeight="true" outlineLevel="0" collapsed="false">
      <c r="A94" s="397" t="s">
        <v>463</v>
      </c>
      <c r="B94" s="507" t="s">
        <v>185</v>
      </c>
      <c r="C94" s="507"/>
      <c r="D94" s="338"/>
      <c r="E94" s="547" t="s">
        <v>7</v>
      </c>
      <c r="F94" s="504" t="n">
        <f aca="false">SUM(L94:AG94)</f>
        <v>20</v>
      </c>
      <c r="G94" s="508" t="n">
        <f aca="false">SUM(G95:G96)</f>
        <v>0</v>
      </c>
      <c r="H94" s="509" t="n">
        <f aca="false">SUM(H95:H96)</f>
        <v>0</v>
      </c>
      <c r="I94" s="509" t="n">
        <f aca="false">SUM(I95:I96)</f>
        <v>0</v>
      </c>
      <c r="J94" s="509" t="n">
        <f aca="false">SUM(J95:J96)</f>
        <v>0</v>
      </c>
      <c r="K94" s="510" t="n">
        <f aca="false">SUM(K95:K96)</f>
        <v>0</v>
      </c>
      <c r="L94" s="554" t="n">
        <f aca="false">SUM(L95:L96)</f>
        <v>0</v>
      </c>
      <c r="M94" s="509" t="n">
        <f aca="false">SUM(M95:M96)</f>
        <v>0</v>
      </c>
      <c r="N94" s="509" t="n">
        <f aca="false">SUM(N95:N96)</f>
        <v>0</v>
      </c>
      <c r="O94" s="509" t="n">
        <f aca="false">SUM(O95:O96)</f>
        <v>0</v>
      </c>
      <c r="P94" s="510" t="n">
        <f aca="false">SUM(P95:P96)</f>
        <v>0</v>
      </c>
      <c r="Q94" s="508" t="n">
        <f aca="false">SUM(Q95:Q96)</f>
        <v>0</v>
      </c>
      <c r="R94" s="509" t="n">
        <f aca="false">SUM(R95:R96)</f>
        <v>0</v>
      </c>
      <c r="S94" s="509" t="n">
        <f aca="false">SUM(S95:S96)</f>
        <v>1</v>
      </c>
      <c r="T94" s="509" t="n">
        <f aca="false">SUM(T95:T96)</f>
        <v>1</v>
      </c>
      <c r="U94" s="509" t="n">
        <f aca="false">SUM(U95:U96)</f>
        <v>0</v>
      </c>
      <c r="V94" s="509" t="n">
        <f aca="false">SUM(V95:V96)</f>
        <v>2</v>
      </c>
      <c r="W94" s="509" t="n">
        <f aca="false">SUM(W95:W96)</f>
        <v>0</v>
      </c>
      <c r="X94" s="509" t="n">
        <f aca="false">SUM(X95:X96)</f>
        <v>1</v>
      </c>
      <c r="Y94" s="509" t="n">
        <f aca="false">SUM(Y95:Y96)</f>
        <v>3</v>
      </c>
      <c r="Z94" s="509" t="n">
        <f aca="false">SUM(Z95:Z96)</f>
        <v>5</v>
      </c>
      <c r="AA94" s="509" t="n">
        <f aca="false">SUM(AA95:AA96)</f>
        <v>1</v>
      </c>
      <c r="AB94" s="509" t="n">
        <f aca="false">SUM(AB95:AB96)</f>
        <v>3</v>
      </c>
      <c r="AC94" s="509" t="n">
        <f aca="false">SUM(AC95:AC96)</f>
        <v>2</v>
      </c>
      <c r="AD94" s="509" t="n">
        <f aca="false">SUM(AD95:AD96)</f>
        <v>1</v>
      </c>
      <c r="AE94" s="509" t="n">
        <f aca="false">SUM(AE95:AE96)</f>
        <v>0</v>
      </c>
      <c r="AF94" s="509" t="n">
        <f aca="false">SUM(AF95:AF96)</f>
        <v>0</v>
      </c>
      <c r="AG94" s="510" t="n">
        <f aca="false">SUM(AG95:AG96)</f>
        <v>0</v>
      </c>
    </row>
    <row r="95" s="451" customFormat="true" ht="12" hidden="false" customHeight="true" outlineLevel="0" collapsed="false">
      <c r="A95" s="397"/>
      <c r="B95" s="507"/>
      <c r="C95" s="507"/>
      <c r="D95" s="529"/>
      <c r="E95" s="547" t="s">
        <v>475</v>
      </c>
      <c r="F95" s="555" t="n">
        <f aca="false">SUM(L95:AG95)</f>
        <v>10</v>
      </c>
      <c r="G95" s="576" t="n">
        <v>0</v>
      </c>
      <c r="H95" s="577" t="n">
        <v>0</v>
      </c>
      <c r="I95" s="577" t="n">
        <v>0</v>
      </c>
      <c r="J95" s="577" t="n">
        <v>0</v>
      </c>
      <c r="K95" s="578" t="n">
        <v>0</v>
      </c>
      <c r="L95" s="554" t="n">
        <f aca="false">SUM(G95:K95)</f>
        <v>0</v>
      </c>
      <c r="M95" s="557" t="n">
        <v>0</v>
      </c>
      <c r="N95" s="557" t="n">
        <v>0</v>
      </c>
      <c r="O95" s="557" t="n">
        <v>0</v>
      </c>
      <c r="P95" s="558" t="n">
        <v>0</v>
      </c>
      <c r="Q95" s="556" t="n">
        <v>0</v>
      </c>
      <c r="R95" s="557" t="n">
        <v>0</v>
      </c>
      <c r="S95" s="557" t="n">
        <v>0</v>
      </c>
      <c r="T95" s="557" t="n">
        <v>0</v>
      </c>
      <c r="U95" s="557" t="n">
        <v>0</v>
      </c>
      <c r="V95" s="557" t="n">
        <v>1</v>
      </c>
      <c r="W95" s="557" t="n">
        <v>0</v>
      </c>
      <c r="X95" s="557" t="n">
        <v>0</v>
      </c>
      <c r="Y95" s="557" t="n">
        <v>1</v>
      </c>
      <c r="Z95" s="557" t="n">
        <v>5</v>
      </c>
      <c r="AA95" s="557" t="n">
        <v>1</v>
      </c>
      <c r="AB95" s="557" t="n">
        <v>1</v>
      </c>
      <c r="AC95" s="557" t="n">
        <v>0</v>
      </c>
      <c r="AD95" s="557" t="n">
        <v>1</v>
      </c>
      <c r="AE95" s="557" t="n">
        <v>0</v>
      </c>
      <c r="AF95" s="557" t="n">
        <v>0</v>
      </c>
      <c r="AG95" s="558" t="n">
        <v>0</v>
      </c>
    </row>
    <row r="96" s="451" customFormat="true" ht="17.25" hidden="false" customHeight="true" outlineLevel="0" collapsed="false">
      <c r="A96" s="397"/>
      <c r="B96" s="507"/>
      <c r="C96" s="507"/>
      <c r="D96" s="529"/>
      <c r="E96" s="547" t="s">
        <v>476</v>
      </c>
      <c r="F96" s="555" t="n">
        <f aca="false">SUM(L96:AG96)</f>
        <v>10</v>
      </c>
      <c r="G96" s="576" t="n">
        <v>0</v>
      </c>
      <c r="H96" s="577" t="n">
        <v>0</v>
      </c>
      <c r="I96" s="577" t="n">
        <v>0</v>
      </c>
      <c r="J96" s="577" t="n">
        <v>0</v>
      </c>
      <c r="K96" s="578" t="n">
        <v>0</v>
      </c>
      <c r="L96" s="554" t="n">
        <f aca="false">SUM(G96:K96)</f>
        <v>0</v>
      </c>
      <c r="M96" s="557" t="n">
        <v>0</v>
      </c>
      <c r="N96" s="557" t="n">
        <v>0</v>
      </c>
      <c r="O96" s="557" t="n">
        <v>0</v>
      </c>
      <c r="P96" s="558" t="n">
        <v>0</v>
      </c>
      <c r="Q96" s="556" t="n">
        <v>0</v>
      </c>
      <c r="R96" s="557" t="n">
        <v>0</v>
      </c>
      <c r="S96" s="557" t="n">
        <v>1</v>
      </c>
      <c r="T96" s="557" t="n">
        <v>1</v>
      </c>
      <c r="U96" s="557" t="n">
        <v>0</v>
      </c>
      <c r="V96" s="557" t="n">
        <v>1</v>
      </c>
      <c r="W96" s="557" t="n">
        <v>0</v>
      </c>
      <c r="X96" s="557" t="n">
        <v>1</v>
      </c>
      <c r="Y96" s="557" t="n">
        <v>2</v>
      </c>
      <c r="Z96" s="557" t="n">
        <v>0</v>
      </c>
      <c r="AA96" s="557" t="n">
        <v>0</v>
      </c>
      <c r="AB96" s="557" t="n">
        <v>2</v>
      </c>
      <c r="AC96" s="557" t="n">
        <v>2</v>
      </c>
      <c r="AD96" s="557" t="n">
        <v>0</v>
      </c>
      <c r="AE96" s="557" t="n">
        <v>0</v>
      </c>
      <c r="AF96" s="557" t="n">
        <v>0</v>
      </c>
      <c r="AG96" s="558" t="n">
        <v>0</v>
      </c>
    </row>
    <row r="97" s="451" customFormat="true" ht="12" hidden="false" customHeight="true" outlineLevel="0" collapsed="false">
      <c r="A97" s="397" t="s">
        <v>464</v>
      </c>
      <c r="B97" s="507" t="s">
        <v>174</v>
      </c>
      <c r="C97" s="507"/>
      <c r="D97" s="338"/>
      <c r="E97" s="547" t="s">
        <v>7</v>
      </c>
      <c r="F97" s="504" t="n">
        <f aca="false">SUM(L97:AG97)</f>
        <v>38</v>
      </c>
      <c r="G97" s="508" t="n">
        <f aca="false">SUM(G98:G99)</f>
        <v>0</v>
      </c>
      <c r="H97" s="509" t="n">
        <f aca="false">SUM(H98:H99)</f>
        <v>0</v>
      </c>
      <c r="I97" s="509" t="n">
        <f aca="false">SUM(I98:I99)</f>
        <v>0</v>
      </c>
      <c r="J97" s="509" t="n">
        <f aca="false">SUM(J98:J99)</f>
        <v>0</v>
      </c>
      <c r="K97" s="510" t="n">
        <f aca="false">SUM(K98:K99)</f>
        <v>0</v>
      </c>
      <c r="L97" s="554" t="n">
        <f aca="false">SUM(L98:L99)</f>
        <v>0</v>
      </c>
      <c r="M97" s="509" t="n">
        <f aca="false">SUM(M98:M99)</f>
        <v>0</v>
      </c>
      <c r="N97" s="509" t="n">
        <f aca="false">SUM(N98:N99)</f>
        <v>0</v>
      </c>
      <c r="O97" s="509" t="n">
        <f aca="false">SUM(O98:O99)</f>
        <v>0</v>
      </c>
      <c r="P97" s="510" t="n">
        <f aca="false">SUM(P98:P99)</f>
        <v>0</v>
      </c>
      <c r="Q97" s="508" t="n">
        <f aca="false">SUM(Q98:Q99)</f>
        <v>0</v>
      </c>
      <c r="R97" s="509" t="n">
        <f aca="false">SUM(R98:R99)</f>
        <v>0</v>
      </c>
      <c r="S97" s="509" t="n">
        <f aca="false">SUM(S98:S99)</f>
        <v>0</v>
      </c>
      <c r="T97" s="509" t="n">
        <f aca="false">SUM(T98:T99)</f>
        <v>0</v>
      </c>
      <c r="U97" s="509" t="n">
        <f aca="false">SUM(U98:U99)</f>
        <v>0</v>
      </c>
      <c r="V97" s="509" t="n">
        <f aca="false">SUM(V98:V99)</f>
        <v>0</v>
      </c>
      <c r="W97" s="509" t="n">
        <f aca="false">SUM(W98:W99)</f>
        <v>0</v>
      </c>
      <c r="X97" s="509" t="n">
        <f aca="false">SUM(X98:X99)</f>
        <v>1</v>
      </c>
      <c r="Y97" s="509" t="n">
        <f aca="false">SUM(Y98:Y99)</f>
        <v>0</v>
      </c>
      <c r="Z97" s="509" t="n">
        <f aca="false">SUM(Z98:Z99)</f>
        <v>6</v>
      </c>
      <c r="AA97" s="509" t="n">
        <f aca="false">SUM(AA98:AA99)</f>
        <v>4</v>
      </c>
      <c r="AB97" s="509" t="n">
        <f aca="false">SUM(AB98:AB99)</f>
        <v>3</v>
      </c>
      <c r="AC97" s="509" t="n">
        <f aca="false">SUM(AC98:AC99)</f>
        <v>10</v>
      </c>
      <c r="AD97" s="509" t="n">
        <f aca="false">SUM(AD98:AD99)</f>
        <v>11</v>
      </c>
      <c r="AE97" s="509" t="n">
        <f aca="false">SUM(AE98:AE99)</f>
        <v>2</v>
      </c>
      <c r="AF97" s="509" t="n">
        <f aca="false">SUM(AF98:AF99)</f>
        <v>1</v>
      </c>
      <c r="AG97" s="510" t="n">
        <f aca="false">SUM(AG98:AG99)</f>
        <v>0</v>
      </c>
    </row>
    <row r="98" s="451" customFormat="true" ht="12" hidden="false" customHeight="true" outlineLevel="0" collapsed="false">
      <c r="A98" s="397"/>
      <c r="B98" s="507"/>
      <c r="C98" s="507"/>
      <c r="D98" s="569"/>
      <c r="E98" s="547" t="s">
        <v>475</v>
      </c>
      <c r="F98" s="555" t="n">
        <f aca="false">SUM(L98:AG98)</f>
        <v>19</v>
      </c>
      <c r="G98" s="576" t="n">
        <v>0</v>
      </c>
      <c r="H98" s="577" t="n">
        <v>0</v>
      </c>
      <c r="I98" s="577" t="n">
        <v>0</v>
      </c>
      <c r="J98" s="577" t="n">
        <v>0</v>
      </c>
      <c r="K98" s="578" t="n">
        <v>0</v>
      </c>
      <c r="L98" s="554" t="n">
        <f aca="false">SUM(G98:K98)</f>
        <v>0</v>
      </c>
      <c r="M98" s="557" t="n">
        <v>0</v>
      </c>
      <c r="N98" s="557" t="n">
        <v>0</v>
      </c>
      <c r="O98" s="557" t="n">
        <v>0</v>
      </c>
      <c r="P98" s="558" t="n">
        <v>0</v>
      </c>
      <c r="Q98" s="556" t="n">
        <v>0</v>
      </c>
      <c r="R98" s="557" t="n">
        <v>0</v>
      </c>
      <c r="S98" s="557" t="n">
        <v>0</v>
      </c>
      <c r="T98" s="557" t="n">
        <v>0</v>
      </c>
      <c r="U98" s="557" t="n">
        <v>0</v>
      </c>
      <c r="V98" s="557" t="n">
        <v>0</v>
      </c>
      <c r="W98" s="557" t="n">
        <v>0</v>
      </c>
      <c r="X98" s="557" t="n">
        <v>1</v>
      </c>
      <c r="Y98" s="557" t="n">
        <v>0</v>
      </c>
      <c r="Z98" s="557" t="n">
        <v>6</v>
      </c>
      <c r="AA98" s="557" t="n">
        <v>4</v>
      </c>
      <c r="AB98" s="557" t="n">
        <v>0</v>
      </c>
      <c r="AC98" s="557" t="n">
        <v>3</v>
      </c>
      <c r="AD98" s="557" t="n">
        <v>5</v>
      </c>
      <c r="AE98" s="557" t="n">
        <v>0</v>
      </c>
      <c r="AF98" s="557" t="n">
        <v>0</v>
      </c>
      <c r="AG98" s="558" t="n">
        <v>0</v>
      </c>
    </row>
    <row r="99" s="451" customFormat="true" ht="17.25" hidden="false" customHeight="true" outlineLevel="0" collapsed="false">
      <c r="A99" s="397"/>
      <c r="B99" s="507"/>
      <c r="C99" s="507"/>
      <c r="D99" s="569"/>
      <c r="E99" s="547" t="s">
        <v>476</v>
      </c>
      <c r="F99" s="555" t="n">
        <f aca="false">SUM(L99:AG99)</f>
        <v>19</v>
      </c>
      <c r="G99" s="576" t="n">
        <v>0</v>
      </c>
      <c r="H99" s="577" t="n">
        <v>0</v>
      </c>
      <c r="I99" s="577" t="n">
        <v>0</v>
      </c>
      <c r="J99" s="577" t="n">
        <v>0</v>
      </c>
      <c r="K99" s="578" t="n">
        <v>0</v>
      </c>
      <c r="L99" s="554" t="n">
        <f aca="false">SUM(G99:K99)</f>
        <v>0</v>
      </c>
      <c r="M99" s="557" t="n">
        <v>0</v>
      </c>
      <c r="N99" s="557" t="n">
        <v>0</v>
      </c>
      <c r="O99" s="557" t="n">
        <v>0</v>
      </c>
      <c r="P99" s="558" t="n">
        <v>0</v>
      </c>
      <c r="Q99" s="556" t="n">
        <v>0</v>
      </c>
      <c r="R99" s="557" t="n">
        <v>0</v>
      </c>
      <c r="S99" s="557" t="n">
        <v>0</v>
      </c>
      <c r="T99" s="557" t="n">
        <v>0</v>
      </c>
      <c r="U99" s="557" t="n">
        <v>0</v>
      </c>
      <c r="V99" s="557" t="n">
        <v>0</v>
      </c>
      <c r="W99" s="557" t="n">
        <v>0</v>
      </c>
      <c r="X99" s="557" t="n">
        <v>0</v>
      </c>
      <c r="Y99" s="557" t="n">
        <v>0</v>
      </c>
      <c r="Z99" s="557" t="n">
        <v>0</v>
      </c>
      <c r="AA99" s="557" t="n">
        <v>0</v>
      </c>
      <c r="AB99" s="557" t="n">
        <v>3</v>
      </c>
      <c r="AC99" s="557" t="n">
        <v>7</v>
      </c>
      <c r="AD99" s="557" t="n">
        <v>6</v>
      </c>
      <c r="AE99" s="557" t="n">
        <v>2</v>
      </c>
      <c r="AF99" s="557" t="n">
        <v>1</v>
      </c>
      <c r="AG99" s="558" t="n">
        <v>0</v>
      </c>
    </row>
    <row r="100" s="451" customFormat="true" ht="12" hidden="false" customHeight="true" outlineLevel="0" collapsed="false">
      <c r="A100" s="397" t="s">
        <v>465</v>
      </c>
      <c r="B100" s="507" t="s">
        <v>200</v>
      </c>
      <c r="C100" s="507"/>
      <c r="D100" s="338"/>
      <c r="E100" s="547" t="s">
        <v>7</v>
      </c>
      <c r="F100" s="504" t="n">
        <f aca="false">SUM(L100:AG100)</f>
        <v>62</v>
      </c>
      <c r="G100" s="508" t="n">
        <f aca="false">SUM(G101:G102)</f>
        <v>0</v>
      </c>
      <c r="H100" s="509" t="n">
        <f aca="false">SUM(H101:H102)</f>
        <v>0</v>
      </c>
      <c r="I100" s="509" t="n">
        <f aca="false">SUM(I101:I102)</f>
        <v>0</v>
      </c>
      <c r="J100" s="509" t="n">
        <f aca="false">SUM(J101:J102)</f>
        <v>0</v>
      </c>
      <c r="K100" s="510" t="n">
        <f aca="false">SUM(K101:K102)</f>
        <v>0</v>
      </c>
      <c r="L100" s="554" t="n">
        <f aca="false">SUM(L101:L102)</f>
        <v>0</v>
      </c>
      <c r="M100" s="509" t="n">
        <f aca="false">SUM(M101:M102)</f>
        <v>0</v>
      </c>
      <c r="N100" s="509" t="n">
        <f aca="false">SUM(N101:N102)</f>
        <v>0</v>
      </c>
      <c r="O100" s="509" t="n">
        <f aca="false">SUM(O101:O102)</f>
        <v>0</v>
      </c>
      <c r="P100" s="510" t="n">
        <f aca="false">SUM(P101:P102)</f>
        <v>0</v>
      </c>
      <c r="Q100" s="508" t="n">
        <f aca="false">SUM(Q101:Q102)</f>
        <v>0</v>
      </c>
      <c r="R100" s="509" t="n">
        <f aca="false">SUM(R101:R102)</f>
        <v>0</v>
      </c>
      <c r="S100" s="509" t="n">
        <f aca="false">SUM(S101:S102)</f>
        <v>0</v>
      </c>
      <c r="T100" s="509" t="n">
        <f aca="false">SUM(T101:T102)</f>
        <v>0</v>
      </c>
      <c r="U100" s="509" t="n">
        <f aca="false">SUM(U101:U102)</f>
        <v>0</v>
      </c>
      <c r="V100" s="509" t="n">
        <f aca="false">SUM(V101:V102)</f>
        <v>0</v>
      </c>
      <c r="W100" s="509" t="n">
        <f aca="false">SUM(W101:W102)</f>
        <v>0</v>
      </c>
      <c r="X100" s="509" t="n">
        <f aca="false">SUM(X101:X102)</f>
        <v>0</v>
      </c>
      <c r="Y100" s="509" t="n">
        <f aca="false">SUM(Y101:Y102)</f>
        <v>0</v>
      </c>
      <c r="Z100" s="509" t="n">
        <f aca="false">SUM(Z101:Z102)</f>
        <v>1</v>
      </c>
      <c r="AA100" s="509" t="n">
        <f aca="false">SUM(AA101:AA102)</f>
        <v>1</v>
      </c>
      <c r="AB100" s="509" t="n">
        <f aca="false">SUM(AB101:AB102)</f>
        <v>6</v>
      </c>
      <c r="AC100" s="509" t="n">
        <f aca="false">SUM(AC101:AC102)</f>
        <v>10</v>
      </c>
      <c r="AD100" s="509" t="n">
        <f aca="false">SUM(AD101:AD102)</f>
        <v>20</v>
      </c>
      <c r="AE100" s="509" t="n">
        <f aca="false">SUM(AE101:AE102)</f>
        <v>14</v>
      </c>
      <c r="AF100" s="509" t="n">
        <f aca="false">SUM(AF101:AF102)</f>
        <v>10</v>
      </c>
      <c r="AG100" s="510" t="n">
        <f aca="false">SUM(AG101:AG102)</f>
        <v>0</v>
      </c>
      <c r="AH100" s="531"/>
    </row>
    <row r="101" s="451" customFormat="true" ht="12" hidden="false" customHeight="true" outlineLevel="0" collapsed="false">
      <c r="A101" s="397"/>
      <c r="B101" s="507"/>
      <c r="C101" s="507"/>
      <c r="D101" s="569"/>
      <c r="E101" s="547" t="s">
        <v>475</v>
      </c>
      <c r="F101" s="555" t="n">
        <f aca="false">SUM(L101:AG101)</f>
        <v>23</v>
      </c>
      <c r="G101" s="576" t="n">
        <v>0</v>
      </c>
      <c r="H101" s="577" t="n">
        <v>0</v>
      </c>
      <c r="I101" s="577" t="n">
        <v>0</v>
      </c>
      <c r="J101" s="577" t="n">
        <v>0</v>
      </c>
      <c r="K101" s="578" t="n">
        <v>0</v>
      </c>
      <c r="L101" s="554" t="n">
        <f aca="false">SUM(G101:K101)</f>
        <v>0</v>
      </c>
      <c r="M101" s="557" t="n">
        <v>0</v>
      </c>
      <c r="N101" s="557" t="n">
        <v>0</v>
      </c>
      <c r="O101" s="557" t="n">
        <v>0</v>
      </c>
      <c r="P101" s="558" t="n">
        <v>0</v>
      </c>
      <c r="Q101" s="556" t="n">
        <v>0</v>
      </c>
      <c r="R101" s="557" t="n">
        <v>0</v>
      </c>
      <c r="S101" s="557" t="n">
        <v>0</v>
      </c>
      <c r="T101" s="557" t="n">
        <v>0</v>
      </c>
      <c r="U101" s="557" t="n">
        <v>0</v>
      </c>
      <c r="V101" s="557" t="n">
        <v>0</v>
      </c>
      <c r="W101" s="557" t="n">
        <v>0</v>
      </c>
      <c r="X101" s="557" t="n">
        <v>0</v>
      </c>
      <c r="Y101" s="557" t="n">
        <v>0</v>
      </c>
      <c r="Z101" s="557" t="n">
        <v>1</v>
      </c>
      <c r="AA101" s="557" t="n">
        <v>0</v>
      </c>
      <c r="AB101" s="557" t="n">
        <v>1</v>
      </c>
      <c r="AC101" s="557" t="n">
        <v>6</v>
      </c>
      <c r="AD101" s="557" t="n">
        <v>11</v>
      </c>
      <c r="AE101" s="557" t="n">
        <v>4</v>
      </c>
      <c r="AF101" s="557" t="n">
        <v>0</v>
      </c>
      <c r="AG101" s="558" t="n">
        <v>0</v>
      </c>
      <c r="AH101" s="531"/>
    </row>
    <row r="102" s="451" customFormat="true" ht="17.25" hidden="false" customHeight="true" outlineLevel="0" collapsed="false">
      <c r="A102" s="397"/>
      <c r="B102" s="507"/>
      <c r="C102" s="507"/>
      <c r="D102" s="569"/>
      <c r="E102" s="547" t="s">
        <v>476</v>
      </c>
      <c r="F102" s="555" t="n">
        <f aca="false">SUM(L102:AG102)</f>
        <v>39</v>
      </c>
      <c r="G102" s="576" t="n">
        <v>0</v>
      </c>
      <c r="H102" s="577" t="n">
        <v>0</v>
      </c>
      <c r="I102" s="577" t="n">
        <v>0</v>
      </c>
      <c r="J102" s="577" t="n">
        <v>0</v>
      </c>
      <c r="K102" s="578" t="n">
        <v>0</v>
      </c>
      <c r="L102" s="554" t="n">
        <f aca="false">SUM(G102:K102)</f>
        <v>0</v>
      </c>
      <c r="M102" s="557" t="n">
        <v>0</v>
      </c>
      <c r="N102" s="557" t="n">
        <v>0</v>
      </c>
      <c r="O102" s="557" t="n">
        <v>0</v>
      </c>
      <c r="P102" s="558" t="n">
        <v>0</v>
      </c>
      <c r="Q102" s="556" t="n">
        <v>0</v>
      </c>
      <c r="R102" s="557" t="n">
        <v>0</v>
      </c>
      <c r="S102" s="557" t="n">
        <v>0</v>
      </c>
      <c r="T102" s="557" t="n">
        <v>0</v>
      </c>
      <c r="U102" s="557" t="n">
        <v>0</v>
      </c>
      <c r="V102" s="557" t="n">
        <v>0</v>
      </c>
      <c r="W102" s="557" t="n">
        <v>0</v>
      </c>
      <c r="X102" s="557" t="n">
        <v>0</v>
      </c>
      <c r="Y102" s="557" t="n">
        <v>0</v>
      </c>
      <c r="Z102" s="557" t="n">
        <v>0</v>
      </c>
      <c r="AA102" s="557" t="n">
        <v>1</v>
      </c>
      <c r="AB102" s="557" t="n">
        <v>5</v>
      </c>
      <c r="AC102" s="557" t="n">
        <v>4</v>
      </c>
      <c r="AD102" s="557" t="n">
        <v>9</v>
      </c>
      <c r="AE102" s="557" t="n">
        <v>10</v>
      </c>
      <c r="AF102" s="557" t="n">
        <v>10</v>
      </c>
      <c r="AG102" s="558" t="n">
        <v>0</v>
      </c>
      <c r="AH102" s="531"/>
    </row>
    <row r="103" s="451" customFormat="true" ht="12" hidden="false" customHeight="true" outlineLevel="0" collapsed="false">
      <c r="A103" s="397" t="s">
        <v>466</v>
      </c>
      <c r="B103" s="507" t="s">
        <v>173</v>
      </c>
      <c r="C103" s="507"/>
      <c r="D103" s="338"/>
      <c r="E103" s="547" t="s">
        <v>7</v>
      </c>
      <c r="F103" s="504" t="n">
        <f aca="false">SUM(L103:AG103)</f>
        <v>39</v>
      </c>
      <c r="G103" s="508" t="n">
        <f aca="false">SUM(G104:G105)</f>
        <v>0</v>
      </c>
      <c r="H103" s="509" t="n">
        <f aca="false">SUM(H104:H105)</f>
        <v>0</v>
      </c>
      <c r="I103" s="509" t="n">
        <f aca="false">SUM(I104:I105)</f>
        <v>0</v>
      </c>
      <c r="J103" s="509" t="n">
        <f aca="false">SUM(J104:J105)</f>
        <v>0</v>
      </c>
      <c r="K103" s="510" t="n">
        <f aca="false">SUM(K104:K105)</f>
        <v>0</v>
      </c>
      <c r="L103" s="554" t="n">
        <f aca="false">SUM(L104:L105)</f>
        <v>0</v>
      </c>
      <c r="M103" s="509" t="n">
        <f aca="false">SUM(M104:M105)</f>
        <v>0</v>
      </c>
      <c r="N103" s="509" t="n">
        <f aca="false">SUM(N104:N105)</f>
        <v>0</v>
      </c>
      <c r="O103" s="509" t="n">
        <f aca="false">SUM(O104:O105)</f>
        <v>0</v>
      </c>
      <c r="P103" s="510" t="n">
        <f aca="false">SUM(P104:P105)</f>
        <v>1</v>
      </c>
      <c r="Q103" s="508" t="n">
        <f aca="false">SUM(Q104:Q105)</f>
        <v>0</v>
      </c>
      <c r="R103" s="509" t="n">
        <f aca="false">SUM(R104:R105)</f>
        <v>0</v>
      </c>
      <c r="S103" s="509" t="n">
        <f aca="false">SUM(S104:S105)</f>
        <v>0</v>
      </c>
      <c r="T103" s="509" t="n">
        <f aca="false">SUM(T104:T105)</f>
        <v>0</v>
      </c>
      <c r="U103" s="509" t="n">
        <f aca="false">SUM(U104:U105)</f>
        <v>0</v>
      </c>
      <c r="V103" s="509" t="n">
        <f aca="false">SUM(V104:V105)</f>
        <v>2</v>
      </c>
      <c r="W103" s="509" t="n">
        <f aca="false">SUM(W104:W105)</f>
        <v>1</v>
      </c>
      <c r="X103" s="509" t="n">
        <f aca="false">SUM(X104:X105)</f>
        <v>1</v>
      </c>
      <c r="Y103" s="509" t="n">
        <f aca="false">SUM(Y104:Y105)</f>
        <v>3</v>
      </c>
      <c r="Z103" s="509" t="n">
        <f aca="false">SUM(Z104:Z105)</f>
        <v>2</v>
      </c>
      <c r="AA103" s="509" t="n">
        <f aca="false">SUM(AA104:AA105)</f>
        <v>1</v>
      </c>
      <c r="AB103" s="509" t="n">
        <f aca="false">SUM(AB104:AB105)</f>
        <v>12</v>
      </c>
      <c r="AC103" s="509" t="n">
        <f aca="false">SUM(AC104:AC105)</f>
        <v>3</v>
      </c>
      <c r="AD103" s="509" t="n">
        <f aca="false">SUM(AD104:AD105)</f>
        <v>8</v>
      </c>
      <c r="AE103" s="509" t="n">
        <f aca="false">SUM(AE104:AE105)</f>
        <v>4</v>
      </c>
      <c r="AF103" s="509" t="n">
        <f aca="false">SUM(AF104:AF105)</f>
        <v>1</v>
      </c>
      <c r="AG103" s="510" t="n">
        <f aca="false">SUM(AG104:AG105)</f>
        <v>0</v>
      </c>
      <c r="AH103" s="531"/>
    </row>
    <row r="104" s="451" customFormat="true" ht="12" hidden="false" customHeight="true" outlineLevel="0" collapsed="false">
      <c r="A104" s="397"/>
      <c r="B104" s="507"/>
      <c r="C104" s="507"/>
      <c r="D104" s="569"/>
      <c r="E104" s="547" t="s">
        <v>475</v>
      </c>
      <c r="F104" s="555" t="n">
        <f aca="false">SUM(L104:AG104)</f>
        <v>21</v>
      </c>
      <c r="G104" s="576" t="n">
        <v>0</v>
      </c>
      <c r="H104" s="577" t="n">
        <v>0</v>
      </c>
      <c r="I104" s="577" t="n">
        <v>0</v>
      </c>
      <c r="J104" s="577" t="n">
        <v>0</v>
      </c>
      <c r="K104" s="578" t="n">
        <v>0</v>
      </c>
      <c r="L104" s="554" t="n">
        <f aca="false">SUM(G104:K104)</f>
        <v>0</v>
      </c>
      <c r="M104" s="557" t="n">
        <v>0</v>
      </c>
      <c r="N104" s="557" t="n">
        <v>0</v>
      </c>
      <c r="O104" s="557" t="n">
        <v>0</v>
      </c>
      <c r="P104" s="558" t="n">
        <v>1</v>
      </c>
      <c r="Q104" s="556" t="n">
        <v>0</v>
      </c>
      <c r="R104" s="557" t="n">
        <v>0</v>
      </c>
      <c r="S104" s="557" t="n">
        <v>0</v>
      </c>
      <c r="T104" s="557" t="n">
        <v>0</v>
      </c>
      <c r="U104" s="557" t="n">
        <v>0</v>
      </c>
      <c r="V104" s="557" t="n">
        <v>0</v>
      </c>
      <c r="W104" s="557" t="n">
        <v>1</v>
      </c>
      <c r="X104" s="557" t="n">
        <v>1</v>
      </c>
      <c r="Y104" s="557" t="n">
        <v>1</v>
      </c>
      <c r="Z104" s="557" t="n">
        <v>2</v>
      </c>
      <c r="AA104" s="557" t="n">
        <v>0</v>
      </c>
      <c r="AB104" s="557" t="n">
        <v>6</v>
      </c>
      <c r="AC104" s="557" t="n">
        <v>2</v>
      </c>
      <c r="AD104" s="557" t="n">
        <v>5</v>
      </c>
      <c r="AE104" s="557" t="n">
        <v>2</v>
      </c>
      <c r="AF104" s="557" t="n">
        <v>0</v>
      </c>
      <c r="AG104" s="558" t="n">
        <v>0</v>
      </c>
      <c r="AH104" s="531"/>
    </row>
    <row r="105" s="451" customFormat="true" ht="17.25" hidden="false" customHeight="true" outlineLevel="0" collapsed="false">
      <c r="A105" s="397"/>
      <c r="B105" s="507"/>
      <c r="C105" s="507"/>
      <c r="D105" s="569"/>
      <c r="E105" s="547" t="s">
        <v>476</v>
      </c>
      <c r="F105" s="555" t="n">
        <f aca="false">SUM(L105:AG105)</f>
        <v>18</v>
      </c>
      <c r="G105" s="576" t="n">
        <v>0</v>
      </c>
      <c r="H105" s="577" t="n">
        <v>0</v>
      </c>
      <c r="I105" s="577" t="n">
        <v>0</v>
      </c>
      <c r="J105" s="577" t="n">
        <v>0</v>
      </c>
      <c r="K105" s="578" t="n">
        <v>0</v>
      </c>
      <c r="L105" s="554" t="n">
        <f aca="false">SUM(G105:K105)</f>
        <v>0</v>
      </c>
      <c r="M105" s="557" t="n">
        <v>0</v>
      </c>
      <c r="N105" s="557" t="n">
        <v>0</v>
      </c>
      <c r="O105" s="557" t="n">
        <v>0</v>
      </c>
      <c r="P105" s="558" t="n">
        <v>0</v>
      </c>
      <c r="Q105" s="556" t="n">
        <v>0</v>
      </c>
      <c r="R105" s="557" t="n">
        <v>0</v>
      </c>
      <c r="S105" s="557" t="n">
        <v>0</v>
      </c>
      <c r="T105" s="557" t="n">
        <v>0</v>
      </c>
      <c r="U105" s="557" t="n">
        <v>0</v>
      </c>
      <c r="V105" s="557" t="n">
        <v>2</v>
      </c>
      <c r="W105" s="557" t="n">
        <v>0</v>
      </c>
      <c r="X105" s="557" t="n">
        <v>0</v>
      </c>
      <c r="Y105" s="557" t="n">
        <v>2</v>
      </c>
      <c r="Z105" s="557" t="n">
        <v>0</v>
      </c>
      <c r="AA105" s="557" t="n">
        <v>1</v>
      </c>
      <c r="AB105" s="557" t="n">
        <v>6</v>
      </c>
      <c r="AC105" s="557" t="n">
        <v>1</v>
      </c>
      <c r="AD105" s="557" t="n">
        <v>3</v>
      </c>
      <c r="AE105" s="557" t="n">
        <v>2</v>
      </c>
      <c r="AF105" s="557" t="n">
        <v>1</v>
      </c>
      <c r="AG105" s="558" t="n">
        <v>0</v>
      </c>
      <c r="AH105" s="531"/>
    </row>
    <row r="106" s="451" customFormat="true" ht="12" hidden="false" customHeight="true" outlineLevel="0" collapsed="false">
      <c r="A106" s="397" t="s">
        <v>467</v>
      </c>
      <c r="B106" s="465" t="s">
        <v>477</v>
      </c>
      <c r="C106" s="470" t="s">
        <v>468</v>
      </c>
      <c r="D106" s="338"/>
      <c r="E106" s="547" t="s">
        <v>7</v>
      </c>
      <c r="F106" s="504" t="n">
        <f aca="false">SUM(L106:AG106)</f>
        <v>2</v>
      </c>
      <c r="G106" s="508" t="n">
        <f aca="false">SUM(G107:G108)</f>
        <v>0</v>
      </c>
      <c r="H106" s="509" t="n">
        <f aca="false">SUM(H107:H108)</f>
        <v>0</v>
      </c>
      <c r="I106" s="509" t="n">
        <f aca="false">SUM(I107:I108)</f>
        <v>0</v>
      </c>
      <c r="J106" s="509" t="n">
        <f aca="false">SUM(J107:J108)</f>
        <v>0</v>
      </c>
      <c r="K106" s="510" t="n">
        <f aca="false">SUM(K107:K108)</f>
        <v>0</v>
      </c>
      <c r="L106" s="554" t="n">
        <f aca="false">SUM(L107:L108)</f>
        <v>0</v>
      </c>
      <c r="M106" s="509" t="n">
        <f aca="false">SUM(M107:M108)</f>
        <v>0</v>
      </c>
      <c r="N106" s="509" t="n">
        <f aca="false">SUM(N107:N108)</f>
        <v>0</v>
      </c>
      <c r="O106" s="509" t="n">
        <f aca="false">SUM(O107:O108)</f>
        <v>0</v>
      </c>
      <c r="P106" s="510" t="n">
        <f aca="false">SUM(P107:P108)</f>
        <v>1</v>
      </c>
      <c r="Q106" s="508" t="n">
        <f aca="false">SUM(Q107:Q108)</f>
        <v>0</v>
      </c>
      <c r="R106" s="509" t="n">
        <f aca="false">SUM(R107:R108)</f>
        <v>0</v>
      </c>
      <c r="S106" s="509" t="n">
        <f aca="false">SUM(S107:S108)</f>
        <v>0</v>
      </c>
      <c r="T106" s="509" t="n">
        <f aca="false">SUM(T107:T108)</f>
        <v>0</v>
      </c>
      <c r="U106" s="509" t="n">
        <f aca="false">SUM(U107:U108)</f>
        <v>0</v>
      </c>
      <c r="V106" s="509" t="n">
        <f aca="false">SUM(V107:V108)</f>
        <v>0</v>
      </c>
      <c r="W106" s="509" t="n">
        <f aca="false">SUM(W107:W108)</f>
        <v>0</v>
      </c>
      <c r="X106" s="509" t="n">
        <f aca="false">SUM(X107:X108)</f>
        <v>0</v>
      </c>
      <c r="Y106" s="509" t="n">
        <f aca="false">SUM(Y107:Y108)</f>
        <v>1</v>
      </c>
      <c r="Z106" s="509" t="n">
        <f aca="false">SUM(Z107:Z108)</f>
        <v>0</v>
      </c>
      <c r="AA106" s="509" t="n">
        <f aca="false">SUM(AA107:AA108)</f>
        <v>0</v>
      </c>
      <c r="AB106" s="509" t="n">
        <f aca="false">SUM(AB107:AB108)</f>
        <v>0</v>
      </c>
      <c r="AC106" s="509" t="n">
        <f aca="false">SUM(AC107:AC108)</f>
        <v>0</v>
      </c>
      <c r="AD106" s="509" t="n">
        <f aca="false">SUM(AD107:AD108)</f>
        <v>0</v>
      </c>
      <c r="AE106" s="509" t="n">
        <f aca="false">SUM(AE107:AE108)</f>
        <v>0</v>
      </c>
      <c r="AF106" s="509" t="n">
        <f aca="false">SUM(AF107:AF108)</f>
        <v>0</v>
      </c>
      <c r="AG106" s="510" t="n">
        <f aca="false">SUM(AG107:AG108)</f>
        <v>0</v>
      </c>
    </row>
    <row r="107" s="451" customFormat="true" ht="12" hidden="false" customHeight="true" outlineLevel="0" collapsed="false">
      <c r="A107" s="397"/>
      <c r="B107" s="465"/>
      <c r="C107" s="470"/>
      <c r="D107" s="529"/>
      <c r="E107" s="547" t="s">
        <v>475</v>
      </c>
      <c r="F107" s="555" t="n">
        <f aca="false">SUM(L107:AG107)</f>
        <v>1</v>
      </c>
      <c r="G107" s="576" t="n">
        <v>0</v>
      </c>
      <c r="H107" s="577" t="n">
        <v>0</v>
      </c>
      <c r="I107" s="577" t="n">
        <v>0</v>
      </c>
      <c r="J107" s="577" t="n">
        <v>0</v>
      </c>
      <c r="K107" s="578" t="n">
        <v>0</v>
      </c>
      <c r="L107" s="554" t="n">
        <f aca="false">SUM(G107:K107)</f>
        <v>0</v>
      </c>
      <c r="M107" s="557" t="n">
        <v>0</v>
      </c>
      <c r="N107" s="557" t="n">
        <v>0</v>
      </c>
      <c r="O107" s="557" t="n">
        <v>0</v>
      </c>
      <c r="P107" s="558" t="n">
        <v>1</v>
      </c>
      <c r="Q107" s="556" t="n">
        <v>0</v>
      </c>
      <c r="R107" s="557" t="n">
        <v>0</v>
      </c>
      <c r="S107" s="557" t="n">
        <v>0</v>
      </c>
      <c r="T107" s="557" t="n">
        <v>0</v>
      </c>
      <c r="U107" s="557" t="n">
        <v>0</v>
      </c>
      <c r="V107" s="557" t="n">
        <v>0</v>
      </c>
      <c r="W107" s="557" t="n">
        <v>0</v>
      </c>
      <c r="X107" s="557" t="n">
        <v>0</v>
      </c>
      <c r="Y107" s="557" t="n">
        <v>0</v>
      </c>
      <c r="Z107" s="557" t="n">
        <v>0</v>
      </c>
      <c r="AA107" s="557" t="n">
        <v>0</v>
      </c>
      <c r="AB107" s="557" t="n">
        <v>0</v>
      </c>
      <c r="AC107" s="557" t="n">
        <v>0</v>
      </c>
      <c r="AD107" s="557" t="n">
        <v>0</v>
      </c>
      <c r="AE107" s="557" t="n">
        <v>0</v>
      </c>
      <c r="AF107" s="557" t="n">
        <v>0</v>
      </c>
      <c r="AG107" s="558" t="n">
        <v>0</v>
      </c>
    </row>
    <row r="108" s="451" customFormat="true" ht="17.25" hidden="false" customHeight="true" outlineLevel="0" collapsed="false">
      <c r="A108" s="397"/>
      <c r="B108" s="465"/>
      <c r="C108" s="470"/>
      <c r="D108" s="529"/>
      <c r="E108" s="547" t="s">
        <v>476</v>
      </c>
      <c r="F108" s="555" t="n">
        <f aca="false">SUM(L108:AG108)</f>
        <v>1</v>
      </c>
      <c r="G108" s="576" t="n">
        <v>0</v>
      </c>
      <c r="H108" s="577" t="n">
        <v>0</v>
      </c>
      <c r="I108" s="577" t="n">
        <v>0</v>
      </c>
      <c r="J108" s="577" t="n">
        <v>0</v>
      </c>
      <c r="K108" s="578" t="n">
        <v>0</v>
      </c>
      <c r="L108" s="554" t="n">
        <f aca="false">SUM(G108:K108)</f>
        <v>0</v>
      </c>
      <c r="M108" s="557" t="n">
        <v>0</v>
      </c>
      <c r="N108" s="557" t="n">
        <v>0</v>
      </c>
      <c r="O108" s="557" t="n">
        <v>0</v>
      </c>
      <c r="P108" s="558" t="n">
        <v>0</v>
      </c>
      <c r="Q108" s="556" t="n">
        <v>0</v>
      </c>
      <c r="R108" s="557" t="n">
        <v>0</v>
      </c>
      <c r="S108" s="557" t="n">
        <v>0</v>
      </c>
      <c r="T108" s="557" t="n">
        <v>0</v>
      </c>
      <c r="U108" s="557" t="n">
        <v>0</v>
      </c>
      <c r="V108" s="557" t="n">
        <v>0</v>
      </c>
      <c r="W108" s="557" t="n">
        <v>0</v>
      </c>
      <c r="X108" s="557" t="n">
        <v>0</v>
      </c>
      <c r="Y108" s="557" t="n">
        <v>1</v>
      </c>
      <c r="Z108" s="557" t="n">
        <v>0</v>
      </c>
      <c r="AA108" s="557" t="n">
        <v>0</v>
      </c>
      <c r="AB108" s="557" t="n">
        <v>0</v>
      </c>
      <c r="AC108" s="557" t="n">
        <v>0</v>
      </c>
      <c r="AD108" s="557" t="n">
        <v>0</v>
      </c>
      <c r="AE108" s="557" t="n">
        <v>0</v>
      </c>
      <c r="AF108" s="557" t="n">
        <v>0</v>
      </c>
      <c r="AG108" s="558" t="n">
        <v>0</v>
      </c>
    </row>
    <row r="109" s="451" customFormat="true" ht="12" hidden="false" customHeight="true" outlineLevel="0" collapsed="false">
      <c r="A109" s="397" t="s">
        <v>469</v>
      </c>
      <c r="B109" s="515" t="s">
        <v>154</v>
      </c>
      <c r="C109" s="515"/>
      <c r="D109" s="338"/>
      <c r="E109" s="547" t="s">
        <v>7</v>
      </c>
      <c r="F109" s="504" t="n">
        <f aca="false">SUM(L109:AG109)</f>
        <v>23</v>
      </c>
      <c r="G109" s="508" t="n">
        <f aca="false">SUM(G110:G111)</f>
        <v>0</v>
      </c>
      <c r="H109" s="509" t="n">
        <f aca="false">SUM(H110:H111)</f>
        <v>0</v>
      </c>
      <c r="I109" s="509" t="n">
        <f aca="false">SUM(I110:I111)</f>
        <v>0</v>
      </c>
      <c r="J109" s="509" t="n">
        <f aca="false">SUM(J110:J111)</f>
        <v>0</v>
      </c>
      <c r="K109" s="510" t="n">
        <f aca="false">SUM(K110:K111)</f>
        <v>0</v>
      </c>
      <c r="L109" s="554" t="n">
        <f aca="false">SUM(L110:L111)</f>
        <v>0</v>
      </c>
      <c r="M109" s="509" t="n">
        <f aca="false">SUM(M110:M111)</f>
        <v>0</v>
      </c>
      <c r="N109" s="509" t="n">
        <f aca="false">SUM(N110:N111)</f>
        <v>0</v>
      </c>
      <c r="O109" s="509" t="n">
        <f aca="false">SUM(O110:O111)</f>
        <v>0</v>
      </c>
      <c r="P109" s="510" t="n">
        <f aca="false">SUM(P110:P111)</f>
        <v>0</v>
      </c>
      <c r="Q109" s="508" t="n">
        <f aca="false">SUM(Q110:Q111)</f>
        <v>0</v>
      </c>
      <c r="R109" s="509" t="n">
        <f aca="false">SUM(R110:R111)</f>
        <v>3</v>
      </c>
      <c r="S109" s="509" t="n">
        <f aca="false">SUM(S110:S111)</f>
        <v>2</v>
      </c>
      <c r="T109" s="509" t="n">
        <f aca="false">SUM(T110:T111)</f>
        <v>3</v>
      </c>
      <c r="U109" s="509" t="n">
        <f aca="false">SUM(U110:U111)</f>
        <v>2</v>
      </c>
      <c r="V109" s="509" t="n">
        <f aca="false">SUM(V110:V111)</f>
        <v>3</v>
      </c>
      <c r="W109" s="509" t="n">
        <f aca="false">SUM(W110:W111)</f>
        <v>3</v>
      </c>
      <c r="X109" s="509" t="n">
        <f aca="false">SUM(X110:X111)</f>
        <v>1</v>
      </c>
      <c r="Y109" s="509" t="n">
        <f aca="false">SUM(Y110:Y111)</f>
        <v>0</v>
      </c>
      <c r="Z109" s="509" t="n">
        <f aca="false">SUM(Z110:Z111)</f>
        <v>1</v>
      </c>
      <c r="AA109" s="509" t="n">
        <f aca="false">SUM(AA110:AA111)</f>
        <v>5</v>
      </c>
      <c r="AB109" s="509" t="n">
        <f aca="false">SUM(AB110:AB111)</f>
        <v>0</v>
      </c>
      <c r="AC109" s="509" t="n">
        <f aca="false">SUM(AC110:AC111)</f>
        <v>0</v>
      </c>
      <c r="AD109" s="509" t="n">
        <f aca="false">SUM(AD110:AD111)</f>
        <v>0</v>
      </c>
      <c r="AE109" s="509" t="n">
        <f aca="false">SUM(AE110:AE111)</f>
        <v>0</v>
      </c>
      <c r="AF109" s="509" t="n">
        <f aca="false">SUM(AF110:AF111)</f>
        <v>0</v>
      </c>
      <c r="AG109" s="510" t="n">
        <f aca="false">SUM(AG110:AG111)</f>
        <v>0</v>
      </c>
    </row>
    <row r="110" s="451" customFormat="true" ht="12" hidden="false" customHeight="true" outlineLevel="0" collapsed="false">
      <c r="A110" s="397"/>
      <c r="B110" s="515"/>
      <c r="C110" s="515"/>
      <c r="D110" s="569"/>
      <c r="E110" s="547" t="s">
        <v>475</v>
      </c>
      <c r="F110" s="555" t="n">
        <f aca="false">SUM(L110:AG110)</f>
        <v>15</v>
      </c>
      <c r="G110" s="576" t="n">
        <v>0</v>
      </c>
      <c r="H110" s="577" t="n">
        <v>0</v>
      </c>
      <c r="I110" s="577" t="n">
        <v>0</v>
      </c>
      <c r="J110" s="577" t="n">
        <v>0</v>
      </c>
      <c r="K110" s="578" t="n">
        <v>0</v>
      </c>
      <c r="L110" s="570" t="n">
        <f aca="false">SUM(G110:K110)</f>
        <v>0</v>
      </c>
      <c r="M110" s="557" t="n">
        <v>0</v>
      </c>
      <c r="N110" s="557" t="n">
        <v>0</v>
      </c>
      <c r="O110" s="557" t="n">
        <v>0</v>
      </c>
      <c r="P110" s="558" t="n">
        <v>0</v>
      </c>
      <c r="Q110" s="556" t="n">
        <v>0</v>
      </c>
      <c r="R110" s="557" t="n">
        <v>3</v>
      </c>
      <c r="S110" s="557" t="n">
        <v>0</v>
      </c>
      <c r="T110" s="557" t="n">
        <v>2</v>
      </c>
      <c r="U110" s="557" t="n">
        <v>2</v>
      </c>
      <c r="V110" s="557" t="n">
        <v>3</v>
      </c>
      <c r="W110" s="557" t="n">
        <v>1</v>
      </c>
      <c r="X110" s="557" t="n">
        <v>1</v>
      </c>
      <c r="Y110" s="557" t="n">
        <v>0</v>
      </c>
      <c r="Z110" s="557" t="n">
        <v>1</v>
      </c>
      <c r="AA110" s="557" t="n">
        <v>2</v>
      </c>
      <c r="AB110" s="557" t="n">
        <v>0</v>
      </c>
      <c r="AC110" s="557" t="n">
        <v>0</v>
      </c>
      <c r="AD110" s="557" t="n">
        <v>0</v>
      </c>
      <c r="AE110" s="557" t="n">
        <v>0</v>
      </c>
      <c r="AF110" s="557" t="n">
        <v>0</v>
      </c>
      <c r="AG110" s="558" t="n">
        <v>0</v>
      </c>
    </row>
    <row r="111" s="451" customFormat="true" ht="17.25" hidden="false" customHeight="true" outlineLevel="0" collapsed="false">
      <c r="A111" s="406"/>
      <c r="B111" s="515"/>
      <c r="C111" s="515"/>
      <c r="D111" s="571"/>
      <c r="E111" s="565" t="s">
        <v>476</v>
      </c>
      <c r="F111" s="566" t="n">
        <f aca="false">SUM(L111:AG111)</f>
        <v>8</v>
      </c>
      <c r="G111" s="579" t="n">
        <v>0</v>
      </c>
      <c r="H111" s="580" t="n">
        <v>0</v>
      </c>
      <c r="I111" s="580" t="n">
        <v>0</v>
      </c>
      <c r="J111" s="580" t="n">
        <v>0</v>
      </c>
      <c r="K111" s="581" t="n">
        <v>0</v>
      </c>
      <c r="L111" s="575" t="n">
        <f aca="false">SUM(G111:K111)</f>
        <v>0</v>
      </c>
      <c r="M111" s="573" t="n">
        <v>0</v>
      </c>
      <c r="N111" s="573" t="n">
        <v>0</v>
      </c>
      <c r="O111" s="573" t="n">
        <v>0</v>
      </c>
      <c r="P111" s="574" t="n">
        <v>0</v>
      </c>
      <c r="Q111" s="572" t="n">
        <v>0</v>
      </c>
      <c r="R111" s="573" t="n">
        <v>0</v>
      </c>
      <c r="S111" s="573" t="n">
        <v>2</v>
      </c>
      <c r="T111" s="573" t="n">
        <v>1</v>
      </c>
      <c r="U111" s="573" t="n">
        <v>0</v>
      </c>
      <c r="V111" s="573" t="n">
        <v>0</v>
      </c>
      <c r="W111" s="573" t="n">
        <v>2</v>
      </c>
      <c r="X111" s="573" t="n">
        <v>0</v>
      </c>
      <c r="Y111" s="573" t="n">
        <v>0</v>
      </c>
      <c r="Z111" s="573" t="n">
        <v>0</v>
      </c>
      <c r="AA111" s="573" t="n">
        <v>3</v>
      </c>
      <c r="AB111" s="573" t="n">
        <v>0</v>
      </c>
      <c r="AC111" s="573" t="n">
        <v>0</v>
      </c>
      <c r="AD111" s="573" t="n">
        <v>0</v>
      </c>
      <c r="AE111" s="573" t="n">
        <v>0</v>
      </c>
      <c r="AF111" s="573" t="n">
        <v>0</v>
      </c>
      <c r="AG111" s="574" t="n">
        <v>0</v>
      </c>
    </row>
    <row r="112" customFormat="false" ht="13.5" hidden="false" customHeight="false" outlineLevel="0" collapsed="false">
      <c r="B112" s="247"/>
      <c r="C112" s="247"/>
    </row>
    <row r="113" customFormat="false" ht="13.5" hidden="false" customHeight="false" outlineLevel="0" collapsed="false">
      <c r="B113" s="247"/>
      <c r="C113" s="247"/>
    </row>
    <row r="114" customFormat="false" ht="13.5" hidden="false" customHeight="false" outlineLevel="0" collapsed="false">
      <c r="B114" s="247"/>
      <c r="C114" s="247"/>
    </row>
    <row r="115" customFormat="false" ht="13.5" hidden="false" customHeight="false" outlineLevel="0" collapsed="false">
      <c r="B115" s="247"/>
      <c r="C115" s="247"/>
    </row>
  </sheetData>
  <sheetProtection sheet="true" objects="true" scenarios="true"/>
  <mergeCells count="56"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2:B24"/>
    <mergeCell ref="C22:C24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67:B69"/>
    <mergeCell ref="C67:C6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97:C99"/>
    <mergeCell ref="B100:C102"/>
    <mergeCell ref="B103:C105"/>
    <mergeCell ref="B106:B108"/>
    <mergeCell ref="C106:C108"/>
    <mergeCell ref="B109:C111"/>
  </mergeCells>
  <printOptions headings="false" gridLines="false" gridLinesSet="true" horizontalCentered="false" verticalCentered="false"/>
  <pageMargins left="0.779861111111111" right="0.6" top="0.890277777777778" bottom="0.540277777777778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7" man="true" max="16383" min="0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F47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582" width="5.76"/>
    <col collapsed="false" customWidth="true" hidden="false" outlineLevel="0" max="2" min="2" style="583" width="1.87"/>
    <col collapsed="false" customWidth="true" hidden="false" outlineLevel="0" max="3" min="3" style="583" width="1.75"/>
    <col collapsed="false" customWidth="true" hidden="false" outlineLevel="0" max="4" min="4" style="583" width="13.63"/>
    <col collapsed="false" customWidth="true" hidden="false" outlineLevel="0" max="5" min="5" style="490" width="0.5"/>
    <col collapsed="false" customWidth="true" hidden="false" outlineLevel="0" max="6" min="6" style="584" width="3.75"/>
    <col collapsed="false" customWidth="true" hidden="false" outlineLevel="0" max="7" min="7" style="108" width="6"/>
    <col collapsed="false" customWidth="true" hidden="false" outlineLevel="0" max="8" min="8" style="108" width="5.37"/>
    <col collapsed="false" customWidth="true" hidden="false" outlineLevel="0" max="19" min="9" style="108" width="4.63"/>
    <col collapsed="false" customWidth="true" hidden="false" outlineLevel="0" max="20" min="20" style="108" width="5.63"/>
    <col collapsed="false" customWidth="false" hidden="false" outlineLevel="0" max="16384" min="21" style="108" width="9"/>
  </cols>
  <sheetData>
    <row r="1" customFormat="false" ht="13.8" hidden="false" customHeight="false" outlineLevel="0" collapsed="false">
      <c r="A1" s="585" t="s">
        <v>494</v>
      </c>
    </row>
    <row r="2" s="586" customFormat="true" ht="12" hidden="false" customHeight="true" outlineLevel="0" collapsed="false">
      <c r="B2" s="587"/>
      <c r="C2" s="587"/>
      <c r="D2" s="587"/>
      <c r="E2" s="588"/>
      <c r="F2" s="589"/>
      <c r="S2" s="207" t="str">
        <f aca="false">'3　月・性別，区別死亡数'!$O$2</f>
        <v>平成30年</v>
      </c>
    </row>
    <row r="3" customFormat="false" ht="36.75" hidden="false" customHeight="true" outlineLevel="0" collapsed="false">
      <c r="A3" s="590" t="s">
        <v>495</v>
      </c>
      <c r="B3" s="591" t="s">
        <v>496</v>
      </c>
      <c r="C3" s="591"/>
      <c r="D3" s="591"/>
      <c r="E3" s="591"/>
      <c r="F3" s="591"/>
      <c r="G3" s="592" t="s">
        <v>7</v>
      </c>
      <c r="H3" s="592" t="s">
        <v>497</v>
      </c>
      <c r="I3" s="592" t="s">
        <v>498</v>
      </c>
      <c r="J3" s="592" t="s">
        <v>499</v>
      </c>
      <c r="K3" s="592" t="s">
        <v>500</v>
      </c>
      <c r="L3" s="592" t="s">
        <v>501</v>
      </c>
      <c r="M3" s="592" t="s">
        <v>502</v>
      </c>
      <c r="N3" s="592" t="s">
        <v>503</v>
      </c>
      <c r="O3" s="592" t="s">
        <v>504</v>
      </c>
      <c r="P3" s="592" t="s">
        <v>505</v>
      </c>
      <c r="Q3" s="592" t="s">
        <v>122</v>
      </c>
      <c r="R3" s="592" t="s">
        <v>123</v>
      </c>
      <c r="S3" s="593" t="s">
        <v>124</v>
      </c>
      <c r="U3" s="586"/>
      <c r="V3" s="586"/>
      <c r="W3" s="586"/>
      <c r="X3" s="586"/>
      <c r="Y3" s="586"/>
      <c r="Z3" s="586"/>
      <c r="AA3" s="586"/>
      <c r="AB3" s="586"/>
      <c r="AC3" s="586"/>
      <c r="AD3" s="586"/>
      <c r="AE3" s="586"/>
      <c r="AF3" s="586"/>
      <c r="AG3" s="586"/>
      <c r="AH3" s="586"/>
      <c r="AI3" s="586"/>
      <c r="AJ3" s="586"/>
      <c r="AK3" s="586"/>
      <c r="AL3" s="586"/>
      <c r="AM3" s="586"/>
      <c r="AN3" s="586"/>
      <c r="AO3" s="586"/>
      <c r="AP3" s="586"/>
      <c r="AQ3" s="586"/>
      <c r="AR3" s="586"/>
      <c r="AS3" s="586"/>
      <c r="AT3" s="586"/>
      <c r="AU3" s="586"/>
      <c r="AV3" s="586"/>
      <c r="AW3" s="586"/>
      <c r="AX3" s="586"/>
      <c r="AY3" s="586"/>
      <c r="AZ3" s="586"/>
      <c r="BA3" s="586"/>
      <c r="BB3" s="586"/>
      <c r="BC3" s="586"/>
      <c r="BD3" s="586"/>
      <c r="BE3" s="586"/>
      <c r="BF3" s="586"/>
      <c r="BG3" s="586"/>
      <c r="BH3" s="586"/>
      <c r="BI3" s="586"/>
      <c r="BJ3" s="586"/>
      <c r="BK3" s="586"/>
      <c r="BL3" s="586"/>
      <c r="BM3" s="586"/>
      <c r="BN3" s="586"/>
      <c r="BO3" s="586"/>
      <c r="BP3" s="586"/>
      <c r="BQ3" s="586"/>
      <c r="BR3" s="586"/>
      <c r="BS3" s="586"/>
      <c r="BT3" s="586"/>
      <c r="BU3" s="586"/>
      <c r="BV3" s="586"/>
      <c r="BW3" s="586"/>
      <c r="BX3" s="586"/>
      <c r="BY3" s="586"/>
      <c r="BZ3" s="586"/>
      <c r="CA3" s="586"/>
      <c r="CB3" s="586"/>
      <c r="CC3" s="586"/>
      <c r="CD3" s="586"/>
      <c r="CE3" s="586"/>
      <c r="CF3" s="586"/>
    </row>
    <row r="4" customFormat="false" ht="7.5" hidden="false" customHeight="true" outlineLevel="0" collapsed="false">
      <c r="A4" s="594"/>
      <c r="B4" s="595"/>
      <c r="C4" s="596"/>
      <c r="D4" s="596"/>
      <c r="E4" s="596"/>
      <c r="F4" s="163"/>
      <c r="G4" s="597"/>
      <c r="H4" s="597"/>
      <c r="I4" s="597"/>
      <c r="J4" s="597"/>
      <c r="K4" s="597"/>
      <c r="L4" s="597"/>
      <c r="M4" s="597"/>
      <c r="N4" s="597"/>
      <c r="O4" s="597"/>
      <c r="P4" s="597"/>
      <c r="Q4" s="597"/>
      <c r="R4" s="597"/>
      <c r="S4" s="127"/>
    </row>
    <row r="5" s="451" customFormat="true" ht="12" hidden="false" customHeight="true" outlineLevel="0" collapsed="false">
      <c r="A5" s="598"/>
      <c r="B5" s="599" t="s">
        <v>506</v>
      </c>
      <c r="C5" s="599"/>
      <c r="D5" s="599"/>
      <c r="E5" s="600"/>
      <c r="F5" s="601" t="s">
        <v>7</v>
      </c>
      <c r="G5" s="602" t="n">
        <f aca="false">SUM(G8,G44,G122,G131,G140,G149,G167,G170,G173,G233,G254,G275,G278,G281,G302,G305,G326,G350,G362,G398)</f>
        <v>19343</v>
      </c>
      <c r="H5" s="602" t="n">
        <f aca="false">SUM(H8,H44,H122,H131,H140,H149,H167,H170,H173,H233,H254,H275,H278,H281,H302,H305,H326,H350,H362,H398)</f>
        <v>1833</v>
      </c>
      <c r="I5" s="602" t="n">
        <f aca="false">SUM(I8,I44,I122,I131,I140,I149,I167,I170,I173,I233,I254,I275,I278,I281,I302,I305,I326,I350,I362,I398)</f>
        <v>1624</v>
      </c>
      <c r="J5" s="602" t="n">
        <f aca="false">SUM(J8,J44,J122,J131,J140,J149,J167,J170,J173,J233,J254,J275,J278,J281,J302,J305,J326,J350,J362,J398)</f>
        <v>1724</v>
      </c>
      <c r="K5" s="602" t="n">
        <f aca="false">SUM(K8,K44,K122,K131,K140,K149,K167,K170,K173,K233,K254,K275,K278,K281,K302,K305,K326,K350,K362,K398)</f>
        <v>1536</v>
      </c>
      <c r="L5" s="602" t="n">
        <f aca="false">SUM(L8,L44,L122,L131,L140,L149,L167,L170,L173,L233,L254,L275,L278,L281,L302,L305,L326,L350,L362,L398)</f>
        <v>1563</v>
      </c>
      <c r="M5" s="602" t="n">
        <f aca="false">SUM(M8,M44,M122,M131,M140,M149,M167,M170,M173,M233,M254,M275,M278,M281,M302,M305,M326,M350,M362,M398)</f>
        <v>1432</v>
      </c>
      <c r="N5" s="602" t="n">
        <f aca="false">SUM(N8,N44,N122,N131,N140,N149,N167,N170,N173,N233,N254,N275,N278,N281,N302,N305,N326,N350,N362,N398)</f>
        <v>1520</v>
      </c>
      <c r="O5" s="602" t="n">
        <f aca="false">SUM(O8,O44,O122,O131,O140,O149,O167,O170,O173,O233,O254,O275,O278,O281,O302,O305,O326,O350,O362,O398)</f>
        <v>1500</v>
      </c>
      <c r="P5" s="602" t="n">
        <f aca="false">SUM(P8,P44,P122,P131,P140,P149,P167,P170,P173,P233,P254,P275,P278,P281,P302,P305,P326,P350,P362,P398)</f>
        <v>1594</v>
      </c>
      <c r="Q5" s="602" t="n">
        <f aca="false">SUM(Q8,Q44,Q122,Q131,Q140,Q149,Q167,Q170,Q173,Q233,Q254,Q275,Q278,Q281,Q302,Q305,Q326,Q350,Q362,Q398)</f>
        <v>1603</v>
      </c>
      <c r="R5" s="602" t="n">
        <f aca="false">SUM(R8,R44,R122,R131,R140,R149,R167,R170,R173,R233,R254,R275,R278,R281,R302,R305,R326,R350,R362,R398)</f>
        <v>1688</v>
      </c>
      <c r="S5" s="603" t="n">
        <f aca="false">SUM(S8,S44,S122,S131,S140,S149,S167,S170,S173,S233,S254,S275,S278,S281,S302,S305,S326,S350,S362,S398)</f>
        <v>1726</v>
      </c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</row>
    <row r="6" s="451" customFormat="true" ht="12" hidden="false" customHeight="true" outlineLevel="0" collapsed="false">
      <c r="A6" s="598"/>
      <c r="B6" s="599"/>
      <c r="C6" s="599"/>
      <c r="D6" s="599"/>
      <c r="E6" s="600"/>
      <c r="F6" s="601" t="s">
        <v>475</v>
      </c>
      <c r="G6" s="602" t="n">
        <f aca="false">SUM(G9,G45,G123,G132,G141,G150,G168,G171,G174,G234,G255,G276,G279,G282,G303,G306,G327,G351,G363,G399)</f>
        <v>9925</v>
      </c>
      <c r="H6" s="602" t="n">
        <f aca="false">SUM(H9,H45,H123,H132,H141,H150,H168,H171,H174,H234,H255,H276,H279,H282,H303,H306,H327,H351,H363,H399)</f>
        <v>916</v>
      </c>
      <c r="I6" s="602" t="n">
        <f aca="false">SUM(I9,I45,I123,I132,I141,I150,I168,I171,I174,I234,I255,I276,I279,I282,I303,I306,I327,I351,I363,I399)</f>
        <v>881</v>
      </c>
      <c r="J6" s="602" t="n">
        <f aca="false">SUM(J9,J45,J123,J132,J141,J150,J168,J171,J174,J234,J255,J276,J279,J282,J303,J306,J327,J351,J363,J399)</f>
        <v>881</v>
      </c>
      <c r="K6" s="602" t="n">
        <f aca="false">SUM(K9,K45,K123,K132,K141,K150,K168,K171,K174,K234,K255,K276,K279,K282,K303,K306,K327,K351,K363,K399)</f>
        <v>786</v>
      </c>
      <c r="L6" s="602" t="n">
        <f aca="false">SUM(L9,L45,L123,L132,L141,L150,L168,L171,L174,L234,L255,L276,L279,L282,L303,L306,L327,L351,L363,L399)</f>
        <v>797</v>
      </c>
      <c r="M6" s="602" t="n">
        <f aca="false">SUM(M9,M45,M123,M132,M141,M150,M168,M171,M174,M234,M255,M276,M279,M282,M303,M306,M327,M351,M363,M399)</f>
        <v>747</v>
      </c>
      <c r="N6" s="602" t="n">
        <f aca="false">SUM(N9,N45,N123,N132,N141,N150,N168,N171,N174,N234,N255,N276,N279,N282,N303,N306,N327,N351,N363,N399)</f>
        <v>770</v>
      </c>
      <c r="O6" s="602" t="n">
        <f aca="false">SUM(O9,O45,O123,O132,O141,O150,O168,O171,O174,O234,O255,O276,O279,O282,O303,O306,O327,O351,O363,O399)</f>
        <v>760</v>
      </c>
      <c r="P6" s="602" t="n">
        <f aca="false">SUM(P9,P45,P123,P132,P141,P150,P168,P171,P174,P234,P255,P276,P279,P282,P303,P306,P327,P351,P363,P399)</f>
        <v>811</v>
      </c>
      <c r="Q6" s="602" t="n">
        <f aca="false">SUM(Q9,Q45,Q123,Q132,Q141,Q150,Q168,Q171,Q174,Q234,Q255,Q276,Q279,Q282,Q303,Q306,Q327,Q351,Q363,Q399)</f>
        <v>787</v>
      </c>
      <c r="R6" s="602" t="n">
        <f aca="false">SUM(R9,R45,R123,R132,R141,R150,R168,R171,R174,R234,R255,R276,R279,R282,R303,R306,R327,R351,R363,R399)</f>
        <v>879</v>
      </c>
      <c r="S6" s="603" t="n">
        <f aca="false">SUM(S9,S45,S123,S132,S141,S150,S168,S171,S174,S234,S255,S276,S279,S282,S303,S306,S327,S351,S363,S399)</f>
        <v>910</v>
      </c>
    </row>
    <row r="7" s="451" customFormat="true" ht="22.5" hidden="false" customHeight="true" outlineLevel="0" collapsed="false">
      <c r="A7" s="598"/>
      <c r="B7" s="599"/>
      <c r="C7" s="599"/>
      <c r="D7" s="599"/>
      <c r="E7" s="600"/>
      <c r="F7" s="601" t="s">
        <v>476</v>
      </c>
      <c r="G7" s="602" t="n">
        <f aca="false">SUM(G10,G46,G124,G133,G142,G151,G169,G172,G175,G235,G256,G277,G280,G283,G304,G307,G328,G352,G364,G400)</f>
        <v>9418</v>
      </c>
      <c r="H7" s="602" t="n">
        <f aca="false">SUM(H10,H46,H124,H133,H142,H151,H169,H172,H175,H235,H256,H277,H280,H283,H304,H307,H328,H352,H364,H400)</f>
        <v>917</v>
      </c>
      <c r="I7" s="602" t="n">
        <f aca="false">SUM(I10,I46,I124,I133,I142,I151,I169,I172,I175,I235,I256,I277,I280,I283,I304,I307,I328,I352,I364,I400)</f>
        <v>743</v>
      </c>
      <c r="J7" s="602" t="n">
        <f aca="false">SUM(J10,J46,J124,J133,J142,J151,J169,J172,J175,J235,J256,J277,J280,J283,J304,J307,J328,J352,J364,J400)</f>
        <v>843</v>
      </c>
      <c r="K7" s="602" t="n">
        <f aca="false">SUM(K10,K46,K124,K133,K142,K151,K169,K172,K175,K235,K256,K277,K280,K283,K304,K307,K328,K352,K364,K400)</f>
        <v>750</v>
      </c>
      <c r="L7" s="602" t="n">
        <f aca="false">SUM(L10,L46,L124,L133,L142,L151,L169,L172,L175,L235,L256,L277,L280,L283,L304,L307,L328,L352,L364,L400)</f>
        <v>766</v>
      </c>
      <c r="M7" s="602" t="n">
        <f aca="false">SUM(M10,M46,M124,M133,M142,M151,M169,M172,M175,M235,M256,M277,M280,M283,M304,M307,M328,M352,M364,M400)</f>
        <v>685</v>
      </c>
      <c r="N7" s="602" t="n">
        <f aca="false">SUM(N10,N46,N124,N133,N142,N151,N169,N172,N175,N235,N256,N277,N280,N283,N304,N307,N328,N352,N364,N400)</f>
        <v>750</v>
      </c>
      <c r="O7" s="602" t="n">
        <f aca="false">SUM(O10,O46,O124,O133,O142,O151,O169,O172,O175,O235,O256,O277,O280,O283,O304,O307,O328,O352,O364,O400)</f>
        <v>740</v>
      </c>
      <c r="P7" s="602" t="n">
        <f aca="false">SUM(P10,P46,P124,P133,P142,P151,P169,P172,P175,P235,P256,P277,P280,P283,P304,P307,P328,P352,P364,P400)</f>
        <v>783</v>
      </c>
      <c r="Q7" s="602" t="n">
        <f aca="false">SUM(Q10,Q46,Q124,Q133,Q142,Q151,Q169,Q172,Q175,Q235,Q256,Q277,Q280,Q283,Q304,Q307,Q328,Q352,Q364,Q400)</f>
        <v>816</v>
      </c>
      <c r="R7" s="602" t="n">
        <f aca="false">SUM(R10,R46,R124,R133,R142,R151,R169,R172,R175,R235,R256,R277,R280,R283,R304,R307,R328,R352,R364,R400)</f>
        <v>809</v>
      </c>
      <c r="S7" s="603" t="n">
        <f aca="false">SUM(S10,S46,S124,S133,S142,S151,S169,S172,S175,S235,S256,S277,S280,S283,S304,S307,S328,S352,S364,S400)</f>
        <v>816</v>
      </c>
    </row>
    <row r="8" s="451" customFormat="true" ht="12" hidden="false" customHeight="true" outlineLevel="0" collapsed="false">
      <c r="A8" s="604" t="s">
        <v>507</v>
      </c>
      <c r="B8" s="605" t="s">
        <v>508</v>
      </c>
      <c r="C8" s="605"/>
      <c r="D8" s="605"/>
      <c r="E8" s="606"/>
      <c r="F8" s="601" t="s">
        <v>7</v>
      </c>
      <c r="G8" s="602" t="n">
        <f aca="false">SUM(H8:S8)</f>
        <v>430</v>
      </c>
      <c r="H8" s="607" t="n">
        <f aca="false">SUM(H11,H14,H23,H26,H38,H41)</f>
        <v>44</v>
      </c>
      <c r="I8" s="607" t="n">
        <f aca="false">SUM(I11,I14,I23,I26,I38,I41)</f>
        <v>32</v>
      </c>
      <c r="J8" s="607" t="n">
        <f aca="false">SUM(J11,J14,J23,J26,J38,J41)</f>
        <v>38</v>
      </c>
      <c r="K8" s="607" t="n">
        <f aca="false">SUM(K11,K14,K23,K26,K38,K41)</f>
        <v>38</v>
      </c>
      <c r="L8" s="607" t="n">
        <f aca="false">SUM(L11,L14,L23,L26,L38,L41)</f>
        <v>30</v>
      </c>
      <c r="M8" s="607" t="n">
        <f aca="false">SUM(M11,M14,M23,M26,M38,M41)</f>
        <v>36</v>
      </c>
      <c r="N8" s="607" t="n">
        <f aca="false">SUM(N11,N14,N23,N26,N38,N41)</f>
        <v>25</v>
      </c>
      <c r="O8" s="607" t="n">
        <f aca="false">SUM(O11,O14,O23,O26,O38,O41)</f>
        <v>35</v>
      </c>
      <c r="P8" s="607" t="n">
        <f aca="false">SUM(P11,P14,P23,P26,P38,P41)</f>
        <v>44</v>
      </c>
      <c r="Q8" s="607" t="n">
        <f aca="false">SUM(Q11,Q14,Q23,Q26,Q38,Q41)</f>
        <v>25</v>
      </c>
      <c r="R8" s="607" t="n">
        <f aca="false">SUM(R11,R14,R23,R26,R38,R41)</f>
        <v>42</v>
      </c>
      <c r="S8" s="608" t="n">
        <f aca="false">SUM(S11,S14,S23,S26,S38,S41)</f>
        <v>41</v>
      </c>
    </row>
    <row r="9" s="451" customFormat="true" ht="12" hidden="false" customHeight="true" outlineLevel="0" collapsed="false">
      <c r="A9" s="604"/>
      <c r="B9" s="605"/>
      <c r="C9" s="605"/>
      <c r="D9" s="605"/>
      <c r="E9" s="606"/>
      <c r="F9" s="601" t="s">
        <v>475</v>
      </c>
      <c r="G9" s="602" t="n">
        <f aca="false">SUM(H9:S9)</f>
        <v>184</v>
      </c>
      <c r="H9" s="607" t="n">
        <f aca="false">SUM(H12,H15,H24,H27,H39,H42)</f>
        <v>20</v>
      </c>
      <c r="I9" s="607" t="n">
        <f aca="false">SUM(I12,I15,I24,I27,I39,I42)</f>
        <v>15</v>
      </c>
      <c r="J9" s="607" t="n">
        <f aca="false">SUM(J12,J15,J24,J27,J39,J42)</f>
        <v>16</v>
      </c>
      <c r="K9" s="607" t="n">
        <f aca="false">SUM(K12,K15,K24,K27,K39,K42)</f>
        <v>16</v>
      </c>
      <c r="L9" s="607" t="n">
        <f aca="false">SUM(L12,L15,L24,L27,L39,L42)</f>
        <v>6</v>
      </c>
      <c r="M9" s="607" t="n">
        <f aca="false">SUM(M12,M15,M24,M27,M39,M42)</f>
        <v>21</v>
      </c>
      <c r="N9" s="607" t="n">
        <f aca="false">SUM(N12,N15,N24,N27,N39,N42)</f>
        <v>11</v>
      </c>
      <c r="O9" s="607" t="n">
        <f aca="false">SUM(O12,O15,O24,O27,O39,O42)</f>
        <v>15</v>
      </c>
      <c r="P9" s="607" t="n">
        <f aca="false">SUM(P12,P15,P24,P27,P39,P42)</f>
        <v>16</v>
      </c>
      <c r="Q9" s="607" t="n">
        <f aca="false">SUM(Q12,Q15,Q24,Q27,Q39,Q42)</f>
        <v>10</v>
      </c>
      <c r="R9" s="607" t="n">
        <f aca="false">SUM(R12,R15,R24,R27,R39,R42)</f>
        <v>16</v>
      </c>
      <c r="S9" s="608" t="n">
        <f aca="false">SUM(S12,S15,S24,S27,S39,S42)</f>
        <v>22</v>
      </c>
    </row>
    <row r="10" s="451" customFormat="true" ht="22.5" hidden="false" customHeight="true" outlineLevel="0" collapsed="false">
      <c r="A10" s="604"/>
      <c r="B10" s="605"/>
      <c r="C10" s="605"/>
      <c r="D10" s="605"/>
      <c r="E10" s="606"/>
      <c r="F10" s="601" t="s">
        <v>476</v>
      </c>
      <c r="G10" s="602" t="n">
        <f aca="false">SUM(H10:S10)</f>
        <v>246</v>
      </c>
      <c r="H10" s="607" t="n">
        <f aca="false">SUM(H13,H16,H25,H28,H40,H43)</f>
        <v>24</v>
      </c>
      <c r="I10" s="607" t="n">
        <f aca="false">SUM(I13,I16,I25,I28,I40,I43)</f>
        <v>17</v>
      </c>
      <c r="J10" s="607" t="n">
        <f aca="false">SUM(J13,J16,J25,J28,J40,J43)</f>
        <v>22</v>
      </c>
      <c r="K10" s="607" t="n">
        <f aca="false">SUM(K13,K16,K25,K28,K40,K43)</f>
        <v>22</v>
      </c>
      <c r="L10" s="607" t="n">
        <f aca="false">SUM(L13,L16,L25,L28,L40,L43)</f>
        <v>24</v>
      </c>
      <c r="M10" s="607" t="n">
        <f aca="false">SUM(M13,M16,M25,M28,M40,M43)</f>
        <v>15</v>
      </c>
      <c r="N10" s="607" t="n">
        <f aca="false">SUM(N13,N16,N25,N28,N40,N43)</f>
        <v>14</v>
      </c>
      <c r="O10" s="607" t="n">
        <f aca="false">SUM(O13,O16,O25,O28,O40,O43)</f>
        <v>20</v>
      </c>
      <c r="P10" s="607" t="n">
        <f aca="false">SUM(P13,P16,P25,P28,P40,P43)</f>
        <v>28</v>
      </c>
      <c r="Q10" s="607" t="n">
        <f aca="false">SUM(Q13,Q16,Q25,Q28,Q40,Q43)</f>
        <v>15</v>
      </c>
      <c r="R10" s="607" t="n">
        <f aca="false">SUM(R13,R16,R25,R28,R40,R43)</f>
        <v>26</v>
      </c>
      <c r="S10" s="608" t="n">
        <f aca="false">SUM(S13,S16,S25,S28,S40,S43)</f>
        <v>19</v>
      </c>
    </row>
    <row r="11" s="451" customFormat="true" ht="12" hidden="false" customHeight="true" outlineLevel="0" collapsed="false">
      <c r="A11" s="609" t="s">
        <v>509</v>
      </c>
      <c r="B11" s="599"/>
      <c r="C11" s="610" t="s">
        <v>510</v>
      </c>
      <c r="D11" s="610"/>
      <c r="E11" s="600"/>
      <c r="F11" s="601" t="s">
        <v>7</v>
      </c>
      <c r="G11" s="602" t="n">
        <f aca="false">SUM(H11:S11)</f>
        <v>24</v>
      </c>
      <c r="H11" s="607" t="n">
        <f aca="false">SUM(H12:H13)</f>
        <v>5</v>
      </c>
      <c r="I11" s="607" t="n">
        <f aca="false">SUM(I12:I13)</f>
        <v>3</v>
      </c>
      <c r="J11" s="607" t="n">
        <f aca="false">SUM(J12:J13)</f>
        <v>5</v>
      </c>
      <c r="K11" s="607" t="n">
        <f aca="false">SUM(K12:K13)</f>
        <v>1</v>
      </c>
      <c r="L11" s="607" t="n">
        <f aca="false">SUM(L12:L13)</f>
        <v>0</v>
      </c>
      <c r="M11" s="607" t="n">
        <f aca="false">SUM(M12:M13)</f>
        <v>3</v>
      </c>
      <c r="N11" s="607" t="n">
        <f aca="false">SUM(N12:N13)</f>
        <v>0</v>
      </c>
      <c r="O11" s="607" t="n">
        <f aca="false">SUM(O12:O13)</f>
        <v>1</v>
      </c>
      <c r="P11" s="607" t="n">
        <f aca="false">SUM(P12:P13)</f>
        <v>2</v>
      </c>
      <c r="Q11" s="607" t="n">
        <f aca="false">SUM(Q12:Q13)</f>
        <v>0</v>
      </c>
      <c r="R11" s="607" t="n">
        <f aca="false">SUM(R12:R13)</f>
        <v>3</v>
      </c>
      <c r="S11" s="608" t="n">
        <f aca="false">SUM(S12:S13)</f>
        <v>1</v>
      </c>
    </row>
    <row r="12" s="451" customFormat="true" ht="12" hidden="false" customHeight="true" outlineLevel="0" collapsed="false">
      <c r="A12" s="609"/>
      <c r="B12" s="599"/>
      <c r="C12" s="610"/>
      <c r="D12" s="610"/>
      <c r="E12" s="600"/>
      <c r="F12" s="601" t="s">
        <v>475</v>
      </c>
      <c r="G12" s="602" t="n">
        <f aca="false">SUM(H12:S12)</f>
        <v>10</v>
      </c>
      <c r="H12" s="611" t="n">
        <v>3</v>
      </c>
      <c r="I12" s="611" t="n">
        <v>1</v>
      </c>
      <c r="J12" s="611" t="n">
        <v>2</v>
      </c>
      <c r="K12" s="611" t="n">
        <v>1</v>
      </c>
      <c r="L12" s="611" t="n">
        <v>0</v>
      </c>
      <c r="M12" s="611" t="n">
        <v>3</v>
      </c>
      <c r="N12" s="611" t="n">
        <v>0</v>
      </c>
      <c r="O12" s="611" t="n">
        <v>0</v>
      </c>
      <c r="P12" s="611" t="n">
        <v>0</v>
      </c>
      <c r="Q12" s="611" t="n">
        <v>0</v>
      </c>
      <c r="R12" s="611" t="n">
        <v>0</v>
      </c>
      <c r="S12" s="612" t="n">
        <v>0</v>
      </c>
    </row>
    <row r="13" s="451" customFormat="true" ht="22.5" hidden="false" customHeight="true" outlineLevel="0" collapsed="false">
      <c r="A13" s="609"/>
      <c r="B13" s="599"/>
      <c r="C13" s="610"/>
      <c r="D13" s="610"/>
      <c r="E13" s="600"/>
      <c r="F13" s="601" t="s">
        <v>476</v>
      </c>
      <c r="G13" s="602" t="n">
        <f aca="false">SUM(H13:S13)</f>
        <v>14</v>
      </c>
      <c r="H13" s="611" t="n">
        <v>2</v>
      </c>
      <c r="I13" s="611" t="n">
        <v>2</v>
      </c>
      <c r="J13" s="611" t="n">
        <v>3</v>
      </c>
      <c r="K13" s="611" t="n">
        <v>0</v>
      </c>
      <c r="L13" s="611" t="n">
        <v>0</v>
      </c>
      <c r="M13" s="611" t="n">
        <v>0</v>
      </c>
      <c r="N13" s="611" t="n">
        <v>0</v>
      </c>
      <c r="O13" s="611" t="n">
        <v>1</v>
      </c>
      <c r="P13" s="611" t="n">
        <v>2</v>
      </c>
      <c r="Q13" s="611" t="n">
        <v>0</v>
      </c>
      <c r="R13" s="611" t="n">
        <v>3</v>
      </c>
      <c r="S13" s="612" t="n">
        <v>1</v>
      </c>
    </row>
    <row r="14" s="451" customFormat="true" ht="12" hidden="false" customHeight="true" outlineLevel="0" collapsed="false">
      <c r="A14" s="598" t="s">
        <v>511</v>
      </c>
      <c r="B14" s="599"/>
      <c r="C14" s="610" t="s">
        <v>420</v>
      </c>
      <c r="D14" s="610"/>
      <c r="E14" s="600"/>
      <c r="F14" s="601" t="s">
        <v>7</v>
      </c>
      <c r="G14" s="602" t="n">
        <f aca="false">SUM(H14:S14)</f>
        <v>24</v>
      </c>
      <c r="H14" s="607" t="n">
        <f aca="false">SUM(H15:H16)</f>
        <v>6</v>
      </c>
      <c r="I14" s="607" t="n">
        <f aca="false">SUM(I15:I16)</f>
        <v>2</v>
      </c>
      <c r="J14" s="607" t="n">
        <f aca="false">SUM(J15:J16)</f>
        <v>0</v>
      </c>
      <c r="K14" s="607" t="n">
        <f aca="false">SUM(K15:K16)</f>
        <v>1</v>
      </c>
      <c r="L14" s="607" t="n">
        <f aca="false">SUM(L15:L16)</f>
        <v>0</v>
      </c>
      <c r="M14" s="607" t="n">
        <f aca="false">SUM(M15:M16)</f>
        <v>1</v>
      </c>
      <c r="N14" s="607" t="n">
        <f aca="false">SUM(N15:N16)</f>
        <v>1</v>
      </c>
      <c r="O14" s="607" t="n">
        <f aca="false">SUM(O15:O16)</f>
        <v>4</v>
      </c>
      <c r="P14" s="607" t="n">
        <f aca="false">SUM(P15:P16)</f>
        <v>1</v>
      </c>
      <c r="Q14" s="607" t="n">
        <f aca="false">SUM(Q15:Q16)</f>
        <v>4</v>
      </c>
      <c r="R14" s="607" t="n">
        <f aca="false">SUM(R15:R16)</f>
        <v>2</v>
      </c>
      <c r="S14" s="608" t="n">
        <f aca="false">SUM(S15:S16)</f>
        <v>2</v>
      </c>
    </row>
    <row r="15" s="451" customFormat="true" ht="12" hidden="false" customHeight="true" outlineLevel="0" collapsed="false">
      <c r="A15" s="598"/>
      <c r="B15" s="599"/>
      <c r="C15" s="610"/>
      <c r="D15" s="610"/>
      <c r="E15" s="600"/>
      <c r="F15" s="601" t="s">
        <v>475</v>
      </c>
      <c r="G15" s="602" t="n">
        <f aca="false">SUM(H15:S15)</f>
        <v>10</v>
      </c>
      <c r="H15" s="607" t="n">
        <f aca="false">SUM(H18,H21)</f>
        <v>2</v>
      </c>
      <c r="I15" s="607" t="n">
        <f aca="false">SUM(I18,I21)</f>
        <v>0</v>
      </c>
      <c r="J15" s="607" t="n">
        <f aca="false">SUM(J18,J21)</f>
        <v>0</v>
      </c>
      <c r="K15" s="607" t="n">
        <f aca="false">SUM(K18,K21)</f>
        <v>0</v>
      </c>
      <c r="L15" s="607" t="n">
        <f aca="false">SUM(L18,L21)</f>
        <v>0</v>
      </c>
      <c r="M15" s="607" t="n">
        <f aca="false">SUM(M18,M21)</f>
        <v>0</v>
      </c>
      <c r="N15" s="607" t="n">
        <f aca="false">SUM(N18,N21)</f>
        <v>1</v>
      </c>
      <c r="O15" s="607" t="n">
        <f aca="false">SUM(O18,O21)</f>
        <v>4</v>
      </c>
      <c r="P15" s="607" t="n">
        <f aca="false">SUM(P18,P21)</f>
        <v>0</v>
      </c>
      <c r="Q15" s="607" t="n">
        <f aca="false">SUM(Q18,Q21)</f>
        <v>2</v>
      </c>
      <c r="R15" s="607" t="n">
        <f aca="false">SUM(R18,R21)</f>
        <v>0</v>
      </c>
      <c r="S15" s="608" t="n">
        <f aca="false">SUM(S18,S21)</f>
        <v>1</v>
      </c>
    </row>
    <row r="16" s="451" customFormat="true" ht="22.5" hidden="false" customHeight="true" outlineLevel="0" collapsed="false">
      <c r="A16" s="598"/>
      <c r="B16" s="599"/>
      <c r="C16" s="610"/>
      <c r="D16" s="610"/>
      <c r="E16" s="600"/>
      <c r="F16" s="601" t="s">
        <v>476</v>
      </c>
      <c r="G16" s="602" t="n">
        <f aca="false">SUM(H16:S16)</f>
        <v>14</v>
      </c>
      <c r="H16" s="607" t="n">
        <f aca="false">SUM(H19,H22)</f>
        <v>4</v>
      </c>
      <c r="I16" s="607" t="n">
        <f aca="false">SUM(I19,I22)</f>
        <v>2</v>
      </c>
      <c r="J16" s="607" t="n">
        <f aca="false">SUM(J19,J22)</f>
        <v>0</v>
      </c>
      <c r="K16" s="607" t="n">
        <f aca="false">SUM(K19,K22)</f>
        <v>1</v>
      </c>
      <c r="L16" s="607" t="n">
        <f aca="false">SUM(L19,L22)</f>
        <v>0</v>
      </c>
      <c r="M16" s="607" t="n">
        <f aca="false">SUM(M19,M22)</f>
        <v>1</v>
      </c>
      <c r="N16" s="607" t="n">
        <f aca="false">SUM(N19,N22)</f>
        <v>0</v>
      </c>
      <c r="O16" s="607" t="n">
        <f aca="false">SUM(O19,O22)</f>
        <v>0</v>
      </c>
      <c r="P16" s="607" t="n">
        <f aca="false">SUM(P19,P22)</f>
        <v>1</v>
      </c>
      <c r="Q16" s="607" t="n">
        <f aca="false">SUM(Q19,Q22)</f>
        <v>2</v>
      </c>
      <c r="R16" s="607" t="n">
        <f aca="false">SUM(R19,R22)</f>
        <v>2</v>
      </c>
      <c r="S16" s="608" t="n">
        <f aca="false">SUM(S19,S22)</f>
        <v>1</v>
      </c>
    </row>
    <row r="17" s="451" customFormat="true" ht="12" hidden="false" customHeight="true" outlineLevel="0" collapsed="false">
      <c r="A17" s="598" t="s">
        <v>512</v>
      </c>
      <c r="B17" s="599"/>
      <c r="C17" s="610"/>
      <c r="D17" s="610" t="s">
        <v>513</v>
      </c>
      <c r="E17" s="600"/>
      <c r="F17" s="601" t="s">
        <v>7</v>
      </c>
      <c r="G17" s="602" t="n">
        <f aca="false">SUM(H17:S17)</f>
        <v>23</v>
      </c>
      <c r="H17" s="607" t="n">
        <f aca="false">SUM(H18:H19)</f>
        <v>6</v>
      </c>
      <c r="I17" s="607" t="n">
        <f aca="false">SUM(I18:I19)</f>
        <v>1</v>
      </c>
      <c r="J17" s="607" t="n">
        <f aca="false">SUM(J18:J19)</f>
        <v>0</v>
      </c>
      <c r="K17" s="607" t="n">
        <f aca="false">SUM(K18:K19)</f>
        <v>1</v>
      </c>
      <c r="L17" s="607" t="n">
        <f aca="false">SUM(L18:L19)</f>
        <v>0</v>
      </c>
      <c r="M17" s="607" t="n">
        <f aca="false">SUM(M18:M19)</f>
        <v>1</v>
      </c>
      <c r="N17" s="607" t="n">
        <f aca="false">SUM(N18:N19)</f>
        <v>1</v>
      </c>
      <c r="O17" s="607" t="n">
        <f aca="false">SUM(O18:O19)</f>
        <v>4</v>
      </c>
      <c r="P17" s="607" t="n">
        <f aca="false">SUM(P18:P19)</f>
        <v>1</v>
      </c>
      <c r="Q17" s="607" t="n">
        <f aca="false">SUM(Q18:Q19)</f>
        <v>4</v>
      </c>
      <c r="R17" s="607" t="n">
        <f aca="false">SUM(R18:R19)</f>
        <v>2</v>
      </c>
      <c r="S17" s="608" t="n">
        <f aca="false">SUM(S18:S19)</f>
        <v>2</v>
      </c>
    </row>
    <row r="18" s="451" customFormat="true" ht="12" hidden="false" customHeight="true" outlineLevel="0" collapsed="false">
      <c r="A18" s="598"/>
      <c r="B18" s="599"/>
      <c r="C18" s="610"/>
      <c r="D18" s="610"/>
      <c r="E18" s="600"/>
      <c r="F18" s="601" t="s">
        <v>475</v>
      </c>
      <c r="G18" s="602" t="n">
        <f aca="false">SUM(H18:S18)</f>
        <v>10</v>
      </c>
      <c r="H18" s="611" t="n">
        <v>2</v>
      </c>
      <c r="I18" s="611" t="n">
        <v>0</v>
      </c>
      <c r="J18" s="611" t="n">
        <v>0</v>
      </c>
      <c r="K18" s="611" t="n">
        <v>0</v>
      </c>
      <c r="L18" s="611" t="n">
        <v>0</v>
      </c>
      <c r="M18" s="611" t="n">
        <v>0</v>
      </c>
      <c r="N18" s="611" t="n">
        <v>1</v>
      </c>
      <c r="O18" s="611" t="n">
        <v>4</v>
      </c>
      <c r="P18" s="611" t="n">
        <v>0</v>
      </c>
      <c r="Q18" s="611" t="n">
        <v>2</v>
      </c>
      <c r="R18" s="611" t="n">
        <v>0</v>
      </c>
      <c r="S18" s="612" t="n">
        <v>1</v>
      </c>
    </row>
    <row r="19" s="451" customFormat="true" ht="22.5" hidden="false" customHeight="true" outlineLevel="0" collapsed="false">
      <c r="A19" s="598"/>
      <c r="B19" s="599"/>
      <c r="C19" s="610"/>
      <c r="D19" s="610"/>
      <c r="E19" s="600"/>
      <c r="F19" s="601" t="s">
        <v>476</v>
      </c>
      <c r="G19" s="602" t="n">
        <f aca="false">SUM(H19:S19)</f>
        <v>13</v>
      </c>
      <c r="H19" s="611" t="n">
        <v>4</v>
      </c>
      <c r="I19" s="611" t="n">
        <v>1</v>
      </c>
      <c r="J19" s="611" t="n">
        <v>0</v>
      </c>
      <c r="K19" s="611" t="n">
        <v>1</v>
      </c>
      <c r="L19" s="611" t="n">
        <v>0</v>
      </c>
      <c r="M19" s="611" t="n">
        <v>1</v>
      </c>
      <c r="N19" s="611" t="n">
        <v>0</v>
      </c>
      <c r="O19" s="611" t="n">
        <v>0</v>
      </c>
      <c r="P19" s="611" t="n">
        <v>1</v>
      </c>
      <c r="Q19" s="611" t="n">
        <v>2</v>
      </c>
      <c r="R19" s="611" t="n">
        <v>2</v>
      </c>
      <c r="S19" s="612" t="n">
        <v>1</v>
      </c>
    </row>
    <row r="20" s="451" customFormat="true" ht="12" hidden="false" customHeight="true" outlineLevel="0" collapsed="false">
      <c r="A20" s="609" t="s">
        <v>514</v>
      </c>
      <c r="B20" s="599"/>
      <c r="C20" s="610"/>
      <c r="D20" s="610" t="s">
        <v>515</v>
      </c>
      <c r="E20" s="600"/>
      <c r="F20" s="601" t="s">
        <v>7</v>
      </c>
      <c r="G20" s="602" t="n">
        <f aca="false">SUM(H20:S20)</f>
        <v>1</v>
      </c>
      <c r="H20" s="607" t="n">
        <f aca="false">SUM(H21:H22)</f>
        <v>0</v>
      </c>
      <c r="I20" s="607" t="n">
        <f aca="false">SUM(I21:I22)</f>
        <v>1</v>
      </c>
      <c r="J20" s="607" t="n">
        <f aca="false">SUM(J21:J22)</f>
        <v>0</v>
      </c>
      <c r="K20" s="607" t="n">
        <f aca="false">SUM(K21:K22)</f>
        <v>0</v>
      </c>
      <c r="L20" s="607" t="n">
        <f aca="false">SUM(L21:L22)</f>
        <v>0</v>
      </c>
      <c r="M20" s="607" t="n">
        <f aca="false">SUM(M21:M22)</f>
        <v>0</v>
      </c>
      <c r="N20" s="607" t="n">
        <f aca="false">SUM(N21:N22)</f>
        <v>0</v>
      </c>
      <c r="O20" s="607" t="n">
        <f aca="false">SUM(O21:O22)</f>
        <v>0</v>
      </c>
      <c r="P20" s="607" t="n">
        <f aca="false">SUM(P21:P22)</f>
        <v>0</v>
      </c>
      <c r="Q20" s="607" t="n">
        <f aca="false">SUM(Q21:Q22)</f>
        <v>0</v>
      </c>
      <c r="R20" s="607" t="n">
        <f aca="false">SUM(R21:R22)</f>
        <v>0</v>
      </c>
      <c r="S20" s="608" t="n">
        <f aca="false">SUM(S21:S22)</f>
        <v>0</v>
      </c>
    </row>
    <row r="21" s="451" customFormat="true" ht="12" hidden="false" customHeight="true" outlineLevel="0" collapsed="false">
      <c r="A21" s="609"/>
      <c r="B21" s="599"/>
      <c r="C21" s="610"/>
      <c r="D21" s="610"/>
      <c r="E21" s="600"/>
      <c r="F21" s="601" t="s">
        <v>475</v>
      </c>
      <c r="G21" s="602" t="n">
        <f aca="false">SUM(H21:S21)</f>
        <v>0</v>
      </c>
      <c r="H21" s="611" t="n">
        <v>0</v>
      </c>
      <c r="I21" s="611" t="n">
        <v>0</v>
      </c>
      <c r="J21" s="611" t="n">
        <v>0</v>
      </c>
      <c r="K21" s="611" t="n">
        <v>0</v>
      </c>
      <c r="L21" s="611" t="n">
        <v>0</v>
      </c>
      <c r="M21" s="611" t="n">
        <v>0</v>
      </c>
      <c r="N21" s="611" t="n">
        <v>0</v>
      </c>
      <c r="O21" s="611" t="n">
        <v>0</v>
      </c>
      <c r="P21" s="611" t="n">
        <v>0</v>
      </c>
      <c r="Q21" s="611" t="n">
        <v>0</v>
      </c>
      <c r="R21" s="611" t="n">
        <v>0</v>
      </c>
      <c r="S21" s="612" t="n">
        <v>0</v>
      </c>
    </row>
    <row r="22" s="451" customFormat="true" ht="22.5" hidden="false" customHeight="true" outlineLevel="0" collapsed="false">
      <c r="A22" s="609"/>
      <c r="B22" s="599"/>
      <c r="C22" s="610"/>
      <c r="D22" s="610"/>
      <c r="E22" s="600"/>
      <c r="F22" s="601" t="s">
        <v>476</v>
      </c>
      <c r="G22" s="602" t="n">
        <f aca="false">SUM(H22:S22)</f>
        <v>1</v>
      </c>
      <c r="H22" s="611" t="n">
        <v>0</v>
      </c>
      <c r="I22" s="611" t="n">
        <v>1</v>
      </c>
      <c r="J22" s="611" t="n">
        <v>0</v>
      </c>
      <c r="K22" s="611" t="n">
        <v>0</v>
      </c>
      <c r="L22" s="611" t="n">
        <v>0</v>
      </c>
      <c r="M22" s="611" t="n">
        <v>0</v>
      </c>
      <c r="N22" s="611" t="n">
        <v>0</v>
      </c>
      <c r="O22" s="611" t="n">
        <v>0</v>
      </c>
      <c r="P22" s="611" t="n">
        <v>0</v>
      </c>
      <c r="Q22" s="611" t="n">
        <v>0</v>
      </c>
      <c r="R22" s="611" t="n">
        <v>0</v>
      </c>
      <c r="S22" s="612" t="n">
        <v>0</v>
      </c>
    </row>
    <row r="23" s="451" customFormat="true" ht="12" hidden="false" customHeight="true" outlineLevel="0" collapsed="false">
      <c r="A23" s="609" t="s">
        <v>516</v>
      </c>
      <c r="B23" s="599"/>
      <c r="C23" s="610" t="s">
        <v>194</v>
      </c>
      <c r="D23" s="610"/>
      <c r="E23" s="600"/>
      <c r="F23" s="601" t="s">
        <v>7</v>
      </c>
      <c r="G23" s="602" t="n">
        <f aca="false">SUM(H23:S23)</f>
        <v>250</v>
      </c>
      <c r="H23" s="607" t="n">
        <f aca="false">SUM(H24:H25)</f>
        <v>18</v>
      </c>
      <c r="I23" s="607" t="n">
        <f aca="false">SUM(I24:I25)</f>
        <v>18</v>
      </c>
      <c r="J23" s="607" t="n">
        <f aca="false">SUM(J24:J25)</f>
        <v>24</v>
      </c>
      <c r="K23" s="607" t="n">
        <f aca="false">SUM(K24:K25)</f>
        <v>23</v>
      </c>
      <c r="L23" s="607" t="n">
        <f aca="false">SUM(L24:L25)</f>
        <v>18</v>
      </c>
      <c r="M23" s="607" t="n">
        <f aca="false">SUM(M24:M25)</f>
        <v>18</v>
      </c>
      <c r="N23" s="607" t="n">
        <f aca="false">SUM(N24:N25)</f>
        <v>17</v>
      </c>
      <c r="O23" s="607" t="n">
        <f aca="false">SUM(O24:O25)</f>
        <v>22</v>
      </c>
      <c r="P23" s="607" t="n">
        <f aca="false">SUM(P24:P25)</f>
        <v>29</v>
      </c>
      <c r="Q23" s="607" t="n">
        <f aca="false">SUM(Q24:Q25)</f>
        <v>14</v>
      </c>
      <c r="R23" s="607" t="n">
        <f aca="false">SUM(R24:R25)</f>
        <v>25</v>
      </c>
      <c r="S23" s="608" t="n">
        <f aca="false">SUM(S24:S25)</f>
        <v>24</v>
      </c>
    </row>
    <row r="24" s="451" customFormat="true" ht="12" hidden="false" customHeight="true" outlineLevel="0" collapsed="false">
      <c r="A24" s="609"/>
      <c r="B24" s="599"/>
      <c r="C24" s="610"/>
      <c r="D24" s="610"/>
      <c r="E24" s="600"/>
      <c r="F24" s="601" t="s">
        <v>475</v>
      </c>
      <c r="G24" s="602" t="n">
        <f aca="false">SUM(H24:S24)</f>
        <v>101</v>
      </c>
      <c r="H24" s="611" t="n">
        <v>7</v>
      </c>
      <c r="I24" s="611" t="n">
        <v>9</v>
      </c>
      <c r="J24" s="611" t="n">
        <v>9</v>
      </c>
      <c r="K24" s="611" t="n">
        <v>10</v>
      </c>
      <c r="L24" s="611" t="n">
        <v>4</v>
      </c>
      <c r="M24" s="611" t="n">
        <v>10</v>
      </c>
      <c r="N24" s="611" t="n">
        <v>6</v>
      </c>
      <c r="O24" s="611" t="n">
        <v>7</v>
      </c>
      <c r="P24" s="611" t="n">
        <v>11</v>
      </c>
      <c r="Q24" s="611" t="n">
        <v>6</v>
      </c>
      <c r="R24" s="611" t="n">
        <v>9</v>
      </c>
      <c r="S24" s="612" t="n">
        <v>13</v>
      </c>
    </row>
    <row r="25" s="451" customFormat="true" ht="22.5" hidden="false" customHeight="true" outlineLevel="0" collapsed="false">
      <c r="A25" s="609"/>
      <c r="B25" s="599"/>
      <c r="C25" s="610"/>
      <c r="D25" s="610"/>
      <c r="E25" s="600"/>
      <c r="F25" s="601" t="s">
        <v>476</v>
      </c>
      <c r="G25" s="602" t="n">
        <f aca="false">SUM(H25:S25)</f>
        <v>149</v>
      </c>
      <c r="H25" s="611" t="n">
        <v>11</v>
      </c>
      <c r="I25" s="611" t="n">
        <v>9</v>
      </c>
      <c r="J25" s="611" t="n">
        <v>15</v>
      </c>
      <c r="K25" s="611" t="n">
        <v>13</v>
      </c>
      <c r="L25" s="611" t="n">
        <v>14</v>
      </c>
      <c r="M25" s="611" t="n">
        <v>8</v>
      </c>
      <c r="N25" s="611" t="n">
        <v>11</v>
      </c>
      <c r="O25" s="611" t="n">
        <v>15</v>
      </c>
      <c r="P25" s="611" t="n">
        <v>18</v>
      </c>
      <c r="Q25" s="611" t="n">
        <v>8</v>
      </c>
      <c r="R25" s="611" t="n">
        <v>16</v>
      </c>
      <c r="S25" s="612" t="n">
        <v>11</v>
      </c>
    </row>
    <row r="26" s="451" customFormat="true" ht="12" hidden="false" customHeight="true" outlineLevel="0" collapsed="false">
      <c r="A26" s="598" t="s">
        <v>517</v>
      </c>
      <c r="B26" s="599"/>
      <c r="C26" s="610" t="s">
        <v>518</v>
      </c>
      <c r="D26" s="610"/>
      <c r="E26" s="606"/>
      <c r="F26" s="601" t="s">
        <v>7</v>
      </c>
      <c r="G26" s="602" t="n">
        <f aca="false">SUM(H26:S26)</f>
        <v>38</v>
      </c>
      <c r="H26" s="607" t="n">
        <f aca="false">SUM(H27:H28)</f>
        <v>3</v>
      </c>
      <c r="I26" s="607" t="n">
        <f aca="false">SUM(I27:I28)</f>
        <v>2</v>
      </c>
      <c r="J26" s="607" t="n">
        <f aca="false">SUM(J27:J28)</f>
        <v>2</v>
      </c>
      <c r="K26" s="607" t="n">
        <f aca="false">SUM(K27:K28)</f>
        <v>5</v>
      </c>
      <c r="L26" s="607" t="n">
        <f aca="false">SUM(L27:L28)</f>
        <v>4</v>
      </c>
      <c r="M26" s="607" t="n">
        <f aca="false">SUM(M27:M28)</f>
        <v>3</v>
      </c>
      <c r="N26" s="607" t="n">
        <f aca="false">SUM(N27:N28)</f>
        <v>3</v>
      </c>
      <c r="O26" s="607" t="n">
        <f aca="false">SUM(O27:O28)</f>
        <v>2</v>
      </c>
      <c r="P26" s="607" t="n">
        <f aca="false">SUM(P27:P28)</f>
        <v>6</v>
      </c>
      <c r="Q26" s="607" t="n">
        <f aca="false">SUM(Q27:Q28)</f>
        <v>2</v>
      </c>
      <c r="R26" s="607" t="n">
        <f aca="false">SUM(R27:R28)</f>
        <v>3</v>
      </c>
      <c r="S26" s="608" t="n">
        <f aca="false">SUM(S27:S28)</f>
        <v>3</v>
      </c>
    </row>
    <row r="27" s="451" customFormat="true" ht="12" hidden="false" customHeight="true" outlineLevel="0" collapsed="false">
      <c r="A27" s="598"/>
      <c r="B27" s="599"/>
      <c r="C27" s="610"/>
      <c r="D27" s="610"/>
      <c r="E27" s="606"/>
      <c r="F27" s="601" t="s">
        <v>475</v>
      </c>
      <c r="G27" s="602" t="n">
        <f aca="false">SUM(H27:S27)</f>
        <v>18</v>
      </c>
      <c r="H27" s="607" t="n">
        <f aca="false">SUM(H30,H33,H36)</f>
        <v>1</v>
      </c>
      <c r="I27" s="607" t="n">
        <f aca="false">SUM(I30,I33,I36)</f>
        <v>0</v>
      </c>
      <c r="J27" s="607" t="n">
        <f aca="false">SUM(J30,J33,J36)</f>
        <v>2</v>
      </c>
      <c r="K27" s="607" t="n">
        <f aca="false">SUM(K30,K33,K36)</f>
        <v>3</v>
      </c>
      <c r="L27" s="607" t="n">
        <f aca="false">SUM(L30,L33,L36)</f>
        <v>2</v>
      </c>
      <c r="M27" s="607" t="n">
        <f aca="false">SUM(M30,M33,M36)</f>
        <v>2</v>
      </c>
      <c r="N27" s="607" t="n">
        <f aca="false">SUM(N30,N33,N36)</f>
        <v>1</v>
      </c>
      <c r="O27" s="607" t="n">
        <f aca="false">SUM(O30,O33,O36)</f>
        <v>1</v>
      </c>
      <c r="P27" s="607" t="n">
        <f aca="false">SUM(P30,P33,P36)</f>
        <v>3</v>
      </c>
      <c r="Q27" s="607" t="n">
        <f aca="false">SUM(Q30,Q33,Q36)</f>
        <v>1</v>
      </c>
      <c r="R27" s="607" t="n">
        <f aca="false">SUM(R30,R33,R36)</f>
        <v>2</v>
      </c>
      <c r="S27" s="608" t="n">
        <f aca="false">SUM(S30,S33,S36)</f>
        <v>0</v>
      </c>
    </row>
    <row r="28" s="451" customFormat="true" ht="22.5" hidden="false" customHeight="true" outlineLevel="0" collapsed="false">
      <c r="A28" s="598"/>
      <c r="B28" s="599"/>
      <c r="C28" s="610"/>
      <c r="D28" s="610"/>
      <c r="E28" s="606"/>
      <c r="F28" s="601" t="s">
        <v>476</v>
      </c>
      <c r="G28" s="602" t="n">
        <f aca="false">SUM(H28:S28)</f>
        <v>20</v>
      </c>
      <c r="H28" s="607" t="n">
        <f aca="false">SUM(H31,H34,H37)</f>
        <v>2</v>
      </c>
      <c r="I28" s="607" t="n">
        <f aca="false">SUM(I31,I34,I37)</f>
        <v>2</v>
      </c>
      <c r="J28" s="607" t="n">
        <f aca="false">SUM(J31,J34,J37)</f>
        <v>0</v>
      </c>
      <c r="K28" s="607" t="n">
        <f aca="false">SUM(K31,K34,K37)</f>
        <v>2</v>
      </c>
      <c r="L28" s="607" t="n">
        <f aca="false">SUM(L31,L34,L37)</f>
        <v>2</v>
      </c>
      <c r="M28" s="607" t="n">
        <f aca="false">SUM(M31,M34,M37)</f>
        <v>1</v>
      </c>
      <c r="N28" s="607" t="n">
        <f aca="false">SUM(N31,N34,N37)</f>
        <v>2</v>
      </c>
      <c r="O28" s="607" t="n">
        <f aca="false">SUM(O31,O34,O37)</f>
        <v>1</v>
      </c>
      <c r="P28" s="607" t="n">
        <f aca="false">SUM(P31,P34,P37)</f>
        <v>3</v>
      </c>
      <c r="Q28" s="607" t="n">
        <f aca="false">SUM(Q31,Q34,Q37)</f>
        <v>1</v>
      </c>
      <c r="R28" s="607" t="n">
        <f aca="false">SUM(R31,R34,R37)</f>
        <v>1</v>
      </c>
      <c r="S28" s="608" t="n">
        <f aca="false">SUM(S31,S34,S37)</f>
        <v>3</v>
      </c>
    </row>
    <row r="29" s="451" customFormat="true" ht="12" hidden="false" customHeight="true" outlineLevel="0" collapsed="false">
      <c r="A29" s="598" t="s">
        <v>519</v>
      </c>
      <c r="B29" s="599"/>
      <c r="C29" s="610"/>
      <c r="D29" s="610" t="s">
        <v>520</v>
      </c>
      <c r="E29" s="600"/>
      <c r="F29" s="601" t="s">
        <v>7</v>
      </c>
      <c r="G29" s="602" t="n">
        <f aca="false">SUM(H29:S29)</f>
        <v>9</v>
      </c>
      <c r="H29" s="607" t="n">
        <f aca="false">SUM(H30:H31)</f>
        <v>1</v>
      </c>
      <c r="I29" s="607" t="n">
        <f aca="false">SUM(I30:I31)</f>
        <v>0</v>
      </c>
      <c r="J29" s="607" t="n">
        <f aca="false">SUM(J30:J31)</f>
        <v>1</v>
      </c>
      <c r="K29" s="607" t="n">
        <f aca="false">SUM(K30:K31)</f>
        <v>2</v>
      </c>
      <c r="L29" s="607" t="n">
        <f aca="false">SUM(L30:L31)</f>
        <v>1</v>
      </c>
      <c r="M29" s="607" t="n">
        <f aca="false">SUM(M30:M31)</f>
        <v>1</v>
      </c>
      <c r="N29" s="607" t="n">
        <f aca="false">SUM(N30:N31)</f>
        <v>2</v>
      </c>
      <c r="O29" s="607" t="n">
        <f aca="false">SUM(O30:O31)</f>
        <v>0</v>
      </c>
      <c r="P29" s="607" t="n">
        <f aca="false">SUM(P30:P31)</f>
        <v>1</v>
      </c>
      <c r="Q29" s="607" t="n">
        <f aca="false">SUM(Q30:Q31)</f>
        <v>0</v>
      </c>
      <c r="R29" s="607" t="n">
        <f aca="false">SUM(R30:R31)</f>
        <v>0</v>
      </c>
      <c r="S29" s="608" t="n">
        <f aca="false">SUM(S30:S31)</f>
        <v>0</v>
      </c>
    </row>
    <row r="30" s="451" customFormat="true" ht="12" hidden="false" customHeight="true" outlineLevel="0" collapsed="false">
      <c r="A30" s="598"/>
      <c r="B30" s="599"/>
      <c r="C30" s="610"/>
      <c r="D30" s="610"/>
      <c r="E30" s="600"/>
      <c r="F30" s="601" t="s">
        <v>475</v>
      </c>
      <c r="G30" s="602" t="n">
        <f aca="false">SUM(H30:S30)</f>
        <v>6</v>
      </c>
      <c r="H30" s="611" t="n">
        <v>0</v>
      </c>
      <c r="I30" s="611" t="n">
        <v>0</v>
      </c>
      <c r="J30" s="611" t="n">
        <v>1</v>
      </c>
      <c r="K30" s="611" t="n">
        <v>2</v>
      </c>
      <c r="L30" s="611" t="n">
        <v>0</v>
      </c>
      <c r="M30" s="611" t="n">
        <v>1</v>
      </c>
      <c r="N30" s="611" t="n">
        <v>1</v>
      </c>
      <c r="O30" s="611" t="n">
        <v>0</v>
      </c>
      <c r="P30" s="611" t="n">
        <v>1</v>
      </c>
      <c r="Q30" s="611" t="n">
        <v>0</v>
      </c>
      <c r="R30" s="611" t="n">
        <v>0</v>
      </c>
      <c r="S30" s="612" t="n">
        <v>0</v>
      </c>
    </row>
    <row r="31" s="451" customFormat="true" ht="22.5" hidden="false" customHeight="true" outlineLevel="0" collapsed="false">
      <c r="A31" s="598"/>
      <c r="B31" s="599"/>
      <c r="C31" s="610"/>
      <c r="D31" s="610"/>
      <c r="E31" s="600"/>
      <c r="F31" s="601" t="s">
        <v>476</v>
      </c>
      <c r="G31" s="602" t="n">
        <f aca="false">SUM(H31:S31)</f>
        <v>3</v>
      </c>
      <c r="H31" s="611" t="n">
        <v>1</v>
      </c>
      <c r="I31" s="611" t="n">
        <v>0</v>
      </c>
      <c r="J31" s="611" t="n">
        <v>0</v>
      </c>
      <c r="K31" s="611" t="n">
        <v>0</v>
      </c>
      <c r="L31" s="611" t="n">
        <v>1</v>
      </c>
      <c r="M31" s="611" t="n">
        <v>0</v>
      </c>
      <c r="N31" s="611" t="n">
        <v>1</v>
      </c>
      <c r="O31" s="611" t="n">
        <v>0</v>
      </c>
      <c r="P31" s="611" t="n">
        <v>0</v>
      </c>
      <c r="Q31" s="611" t="n">
        <v>0</v>
      </c>
      <c r="R31" s="611" t="n">
        <v>0</v>
      </c>
      <c r="S31" s="612" t="n">
        <v>0</v>
      </c>
    </row>
    <row r="32" s="451" customFormat="true" ht="12" hidden="false" customHeight="true" outlineLevel="0" collapsed="false">
      <c r="A32" s="598" t="s">
        <v>521</v>
      </c>
      <c r="B32" s="599"/>
      <c r="C32" s="610"/>
      <c r="D32" s="610" t="s">
        <v>522</v>
      </c>
      <c r="E32" s="600"/>
      <c r="F32" s="601" t="s">
        <v>7</v>
      </c>
      <c r="G32" s="602" t="n">
        <f aca="false">SUM(H32:S32)</f>
        <v>28</v>
      </c>
      <c r="H32" s="607" t="n">
        <f aca="false">SUM(H33:H34)</f>
        <v>2</v>
      </c>
      <c r="I32" s="607" t="n">
        <f aca="false">SUM(I33:I34)</f>
        <v>2</v>
      </c>
      <c r="J32" s="607" t="n">
        <f aca="false">SUM(J33:J34)</f>
        <v>1</v>
      </c>
      <c r="K32" s="607" t="n">
        <f aca="false">SUM(K33:K34)</f>
        <v>3</v>
      </c>
      <c r="L32" s="607" t="n">
        <f aca="false">SUM(L33:L34)</f>
        <v>3</v>
      </c>
      <c r="M32" s="607" t="n">
        <f aca="false">SUM(M33:M34)</f>
        <v>2</v>
      </c>
      <c r="N32" s="607" t="n">
        <f aca="false">SUM(N33:N34)</f>
        <v>1</v>
      </c>
      <c r="O32" s="607" t="n">
        <f aca="false">SUM(O33:O34)</f>
        <v>2</v>
      </c>
      <c r="P32" s="607" t="n">
        <f aca="false">SUM(P33:P34)</f>
        <v>5</v>
      </c>
      <c r="Q32" s="607" t="n">
        <f aca="false">SUM(Q33:Q34)</f>
        <v>2</v>
      </c>
      <c r="R32" s="607" t="n">
        <f aca="false">SUM(R33:R34)</f>
        <v>3</v>
      </c>
      <c r="S32" s="608" t="n">
        <f aca="false">SUM(S33:S34)</f>
        <v>2</v>
      </c>
    </row>
    <row r="33" s="451" customFormat="true" ht="12" hidden="false" customHeight="true" outlineLevel="0" collapsed="false">
      <c r="A33" s="598"/>
      <c r="B33" s="599"/>
      <c r="C33" s="610"/>
      <c r="D33" s="610"/>
      <c r="E33" s="606"/>
      <c r="F33" s="601" t="s">
        <v>475</v>
      </c>
      <c r="G33" s="602" t="n">
        <f aca="false">SUM(H33:S33)</f>
        <v>12</v>
      </c>
      <c r="H33" s="611" t="n">
        <v>1</v>
      </c>
      <c r="I33" s="611" t="n">
        <v>0</v>
      </c>
      <c r="J33" s="611" t="n">
        <v>1</v>
      </c>
      <c r="K33" s="611" t="n">
        <v>1</v>
      </c>
      <c r="L33" s="611" t="n">
        <v>2</v>
      </c>
      <c r="M33" s="611" t="n">
        <v>1</v>
      </c>
      <c r="N33" s="611" t="n">
        <v>0</v>
      </c>
      <c r="O33" s="611" t="n">
        <v>1</v>
      </c>
      <c r="P33" s="611" t="n">
        <v>2</v>
      </c>
      <c r="Q33" s="611" t="n">
        <v>1</v>
      </c>
      <c r="R33" s="611" t="n">
        <v>2</v>
      </c>
      <c r="S33" s="612" t="n">
        <v>0</v>
      </c>
    </row>
    <row r="34" s="451" customFormat="true" ht="22.5" hidden="false" customHeight="true" outlineLevel="0" collapsed="false">
      <c r="A34" s="598"/>
      <c r="B34" s="599"/>
      <c r="C34" s="610"/>
      <c r="D34" s="610"/>
      <c r="E34" s="606"/>
      <c r="F34" s="601" t="s">
        <v>476</v>
      </c>
      <c r="G34" s="602" t="n">
        <f aca="false">SUM(H34:S34)</f>
        <v>16</v>
      </c>
      <c r="H34" s="611" t="n">
        <v>1</v>
      </c>
      <c r="I34" s="611" t="n">
        <v>2</v>
      </c>
      <c r="J34" s="611" t="n">
        <v>0</v>
      </c>
      <c r="K34" s="611" t="n">
        <v>2</v>
      </c>
      <c r="L34" s="611" t="n">
        <v>1</v>
      </c>
      <c r="M34" s="611" t="n">
        <v>1</v>
      </c>
      <c r="N34" s="611" t="n">
        <v>1</v>
      </c>
      <c r="O34" s="611" t="n">
        <v>1</v>
      </c>
      <c r="P34" s="611" t="n">
        <v>3</v>
      </c>
      <c r="Q34" s="611" t="n">
        <v>1</v>
      </c>
      <c r="R34" s="611" t="n">
        <v>1</v>
      </c>
      <c r="S34" s="612" t="n">
        <v>2</v>
      </c>
    </row>
    <row r="35" s="451" customFormat="true" ht="12" hidden="false" customHeight="true" outlineLevel="0" collapsed="false">
      <c r="A35" s="598" t="s">
        <v>523</v>
      </c>
      <c r="B35" s="599"/>
      <c r="C35" s="610"/>
      <c r="D35" s="610" t="s">
        <v>524</v>
      </c>
      <c r="E35" s="600"/>
      <c r="F35" s="601" t="s">
        <v>7</v>
      </c>
      <c r="G35" s="602" t="n">
        <f aca="false">SUM(H35:S35)</f>
        <v>1</v>
      </c>
      <c r="H35" s="607" t="n">
        <f aca="false">SUM(H36:H37)</f>
        <v>0</v>
      </c>
      <c r="I35" s="607" t="n">
        <f aca="false">SUM(I36:I37)</f>
        <v>0</v>
      </c>
      <c r="J35" s="607" t="n">
        <f aca="false">SUM(J36:J37)</f>
        <v>0</v>
      </c>
      <c r="K35" s="607" t="n">
        <f aca="false">SUM(K36:K37)</f>
        <v>0</v>
      </c>
      <c r="L35" s="607" t="n">
        <f aca="false">SUM(L36:L37)</f>
        <v>0</v>
      </c>
      <c r="M35" s="607" t="n">
        <f aca="false">SUM(M36:M37)</f>
        <v>0</v>
      </c>
      <c r="N35" s="607" t="n">
        <f aca="false">SUM(N36:N37)</f>
        <v>0</v>
      </c>
      <c r="O35" s="607" t="n">
        <f aca="false">SUM(O36:O37)</f>
        <v>0</v>
      </c>
      <c r="P35" s="607" t="n">
        <f aca="false">SUM(P36:P37)</f>
        <v>0</v>
      </c>
      <c r="Q35" s="607" t="n">
        <f aca="false">SUM(Q36:Q37)</f>
        <v>0</v>
      </c>
      <c r="R35" s="607" t="n">
        <f aca="false">SUM(R36:R37)</f>
        <v>0</v>
      </c>
      <c r="S35" s="608" t="n">
        <f aca="false">SUM(S36:S37)</f>
        <v>1</v>
      </c>
    </row>
    <row r="36" s="451" customFormat="true" ht="12" hidden="false" customHeight="true" outlineLevel="0" collapsed="false">
      <c r="A36" s="598"/>
      <c r="B36" s="599"/>
      <c r="C36" s="610"/>
      <c r="D36" s="610"/>
      <c r="E36" s="600"/>
      <c r="F36" s="601" t="s">
        <v>475</v>
      </c>
      <c r="G36" s="602" t="n">
        <f aca="false">SUM(H36:S36)</f>
        <v>0</v>
      </c>
      <c r="H36" s="611" t="n">
        <v>0</v>
      </c>
      <c r="I36" s="611" t="n">
        <v>0</v>
      </c>
      <c r="J36" s="611" t="n">
        <v>0</v>
      </c>
      <c r="K36" s="611" t="n">
        <v>0</v>
      </c>
      <c r="L36" s="611" t="n">
        <v>0</v>
      </c>
      <c r="M36" s="611" t="n">
        <v>0</v>
      </c>
      <c r="N36" s="611" t="n">
        <v>0</v>
      </c>
      <c r="O36" s="611" t="n">
        <v>0</v>
      </c>
      <c r="P36" s="611" t="n">
        <v>0</v>
      </c>
      <c r="Q36" s="611" t="n">
        <v>0</v>
      </c>
      <c r="R36" s="611" t="n">
        <v>0</v>
      </c>
      <c r="S36" s="612" t="n">
        <v>0</v>
      </c>
    </row>
    <row r="37" s="451" customFormat="true" ht="22.5" hidden="false" customHeight="true" outlineLevel="0" collapsed="false">
      <c r="A37" s="598"/>
      <c r="B37" s="599"/>
      <c r="C37" s="610"/>
      <c r="D37" s="610"/>
      <c r="E37" s="600"/>
      <c r="F37" s="601" t="s">
        <v>476</v>
      </c>
      <c r="G37" s="602" t="n">
        <f aca="false">SUM(H37:S37)</f>
        <v>1</v>
      </c>
      <c r="H37" s="611" t="n">
        <v>0</v>
      </c>
      <c r="I37" s="611" t="n">
        <v>0</v>
      </c>
      <c r="J37" s="611" t="n">
        <v>0</v>
      </c>
      <c r="K37" s="611" t="n">
        <v>0</v>
      </c>
      <c r="L37" s="611" t="n">
        <v>0</v>
      </c>
      <c r="M37" s="611" t="n">
        <v>0</v>
      </c>
      <c r="N37" s="611" t="n">
        <v>0</v>
      </c>
      <c r="O37" s="611" t="n">
        <v>0</v>
      </c>
      <c r="P37" s="611" t="n">
        <v>0</v>
      </c>
      <c r="Q37" s="611" t="n">
        <v>0</v>
      </c>
      <c r="R37" s="611" t="n">
        <v>0</v>
      </c>
      <c r="S37" s="612" t="n">
        <v>1</v>
      </c>
    </row>
    <row r="38" s="451" customFormat="true" ht="12" hidden="false" customHeight="true" outlineLevel="0" collapsed="false">
      <c r="A38" s="598" t="s">
        <v>525</v>
      </c>
      <c r="B38" s="599"/>
      <c r="C38" s="610" t="s">
        <v>526</v>
      </c>
      <c r="D38" s="610"/>
      <c r="E38" s="600"/>
      <c r="F38" s="601" t="s">
        <v>7</v>
      </c>
      <c r="G38" s="602" t="n">
        <f aca="false">SUM(H38:S38)</f>
        <v>0</v>
      </c>
      <c r="H38" s="607" t="n">
        <f aca="false">SUM(H39:H40)</f>
        <v>0</v>
      </c>
      <c r="I38" s="607" t="n">
        <f aca="false">SUM(I39:I40)</f>
        <v>0</v>
      </c>
      <c r="J38" s="607" t="n">
        <f aca="false">SUM(J39:J40)</f>
        <v>0</v>
      </c>
      <c r="K38" s="607" t="n">
        <f aca="false">SUM(K39:K40)</f>
        <v>0</v>
      </c>
      <c r="L38" s="607" t="n">
        <f aca="false">SUM(L39:L40)</f>
        <v>0</v>
      </c>
      <c r="M38" s="607" t="n">
        <f aca="false">SUM(M39:M40)</f>
        <v>0</v>
      </c>
      <c r="N38" s="607" t="n">
        <f aca="false">SUM(N39:N40)</f>
        <v>0</v>
      </c>
      <c r="O38" s="607" t="n">
        <f aca="false">SUM(O39:O40)</f>
        <v>0</v>
      </c>
      <c r="P38" s="607" t="n">
        <f aca="false">SUM(P39:P40)</f>
        <v>0</v>
      </c>
      <c r="Q38" s="607" t="n">
        <f aca="false">SUM(Q39:Q40)</f>
        <v>0</v>
      </c>
      <c r="R38" s="607" t="n">
        <f aca="false">SUM(R39:R40)</f>
        <v>0</v>
      </c>
      <c r="S38" s="608" t="n">
        <f aca="false">SUM(S39:S40)</f>
        <v>0</v>
      </c>
    </row>
    <row r="39" s="451" customFormat="true" ht="12" hidden="false" customHeight="true" outlineLevel="0" collapsed="false">
      <c r="A39" s="598"/>
      <c r="B39" s="599"/>
      <c r="C39" s="610"/>
      <c r="D39" s="610"/>
      <c r="E39" s="600"/>
      <c r="F39" s="601" t="s">
        <v>475</v>
      </c>
      <c r="G39" s="602" t="n">
        <f aca="false">SUM(H39:S39)</f>
        <v>0</v>
      </c>
      <c r="H39" s="611" t="n">
        <v>0</v>
      </c>
      <c r="I39" s="611" t="n">
        <v>0</v>
      </c>
      <c r="J39" s="611" t="n">
        <v>0</v>
      </c>
      <c r="K39" s="611" t="n">
        <v>0</v>
      </c>
      <c r="L39" s="611" t="n">
        <v>0</v>
      </c>
      <c r="M39" s="611" t="n">
        <v>0</v>
      </c>
      <c r="N39" s="611" t="n">
        <v>0</v>
      </c>
      <c r="O39" s="611" t="n">
        <v>0</v>
      </c>
      <c r="P39" s="611" t="n">
        <v>0</v>
      </c>
      <c r="Q39" s="611" t="n">
        <v>0</v>
      </c>
      <c r="R39" s="611" t="n">
        <v>0</v>
      </c>
      <c r="S39" s="612" t="n">
        <v>0</v>
      </c>
    </row>
    <row r="40" s="451" customFormat="true" ht="22.5" hidden="false" customHeight="true" outlineLevel="0" collapsed="false">
      <c r="A40" s="598"/>
      <c r="B40" s="599"/>
      <c r="C40" s="610"/>
      <c r="D40" s="610"/>
      <c r="E40" s="600"/>
      <c r="F40" s="601" t="s">
        <v>476</v>
      </c>
      <c r="G40" s="602" t="n">
        <f aca="false">SUM(H40:S40)</f>
        <v>0</v>
      </c>
      <c r="H40" s="611" t="n">
        <v>0</v>
      </c>
      <c r="I40" s="611" t="n">
        <v>0</v>
      </c>
      <c r="J40" s="611" t="n">
        <v>0</v>
      </c>
      <c r="K40" s="611" t="n">
        <v>0</v>
      </c>
      <c r="L40" s="611" t="n">
        <v>0</v>
      </c>
      <c r="M40" s="611" t="n">
        <v>0</v>
      </c>
      <c r="N40" s="611" t="n">
        <v>0</v>
      </c>
      <c r="O40" s="611" t="n">
        <v>0</v>
      </c>
      <c r="P40" s="611" t="n">
        <v>0</v>
      </c>
      <c r="Q40" s="611" t="n">
        <v>0</v>
      </c>
      <c r="R40" s="611" t="n">
        <v>0</v>
      </c>
      <c r="S40" s="612" t="n">
        <v>0</v>
      </c>
    </row>
    <row r="41" s="451" customFormat="true" ht="12" hidden="false" customHeight="true" outlineLevel="0" collapsed="false">
      <c r="A41" s="598" t="s">
        <v>527</v>
      </c>
      <c r="B41" s="599"/>
      <c r="C41" s="610" t="s">
        <v>528</v>
      </c>
      <c r="D41" s="610"/>
      <c r="E41" s="600"/>
      <c r="F41" s="601" t="s">
        <v>7</v>
      </c>
      <c r="G41" s="602" t="n">
        <f aca="false">SUM(H41:S41)</f>
        <v>94</v>
      </c>
      <c r="H41" s="607" t="n">
        <f aca="false">SUM(H42:H43)</f>
        <v>12</v>
      </c>
      <c r="I41" s="607" t="n">
        <f aca="false">SUM(I42:I43)</f>
        <v>7</v>
      </c>
      <c r="J41" s="607" t="n">
        <f aca="false">SUM(J42:J43)</f>
        <v>7</v>
      </c>
      <c r="K41" s="607" t="n">
        <f aca="false">SUM(K42:K43)</f>
        <v>8</v>
      </c>
      <c r="L41" s="607" t="n">
        <f aca="false">SUM(L42:L43)</f>
        <v>8</v>
      </c>
      <c r="M41" s="607" t="n">
        <f aca="false">SUM(M42:M43)</f>
        <v>11</v>
      </c>
      <c r="N41" s="607" t="n">
        <f aca="false">SUM(N42:N43)</f>
        <v>4</v>
      </c>
      <c r="O41" s="607" t="n">
        <f aca="false">SUM(O42:O43)</f>
        <v>6</v>
      </c>
      <c r="P41" s="607" t="n">
        <f aca="false">SUM(P42:P43)</f>
        <v>6</v>
      </c>
      <c r="Q41" s="607" t="n">
        <f aca="false">SUM(Q42:Q43)</f>
        <v>5</v>
      </c>
      <c r="R41" s="607" t="n">
        <f aca="false">SUM(R42:R43)</f>
        <v>9</v>
      </c>
      <c r="S41" s="608" t="n">
        <f aca="false">SUM(S42:S43)</f>
        <v>11</v>
      </c>
    </row>
    <row r="42" s="451" customFormat="true" ht="12" hidden="false" customHeight="true" outlineLevel="0" collapsed="false">
      <c r="A42" s="598"/>
      <c r="B42" s="599"/>
      <c r="C42" s="610"/>
      <c r="D42" s="610"/>
      <c r="E42" s="600"/>
      <c r="F42" s="601" t="s">
        <v>475</v>
      </c>
      <c r="G42" s="602" t="n">
        <f aca="false">SUM(H42:S42)</f>
        <v>45</v>
      </c>
      <c r="H42" s="611" t="n">
        <v>7</v>
      </c>
      <c r="I42" s="611" t="n">
        <v>5</v>
      </c>
      <c r="J42" s="611" t="n">
        <v>3</v>
      </c>
      <c r="K42" s="611" t="n">
        <v>2</v>
      </c>
      <c r="L42" s="611" t="n">
        <v>0</v>
      </c>
      <c r="M42" s="611" t="n">
        <v>6</v>
      </c>
      <c r="N42" s="611" t="n">
        <v>3</v>
      </c>
      <c r="O42" s="611" t="n">
        <v>3</v>
      </c>
      <c r="P42" s="611" t="n">
        <v>2</v>
      </c>
      <c r="Q42" s="611" t="n">
        <v>1</v>
      </c>
      <c r="R42" s="611" t="n">
        <v>5</v>
      </c>
      <c r="S42" s="612" t="n">
        <v>8</v>
      </c>
    </row>
    <row r="43" s="451" customFormat="true" ht="22.5" hidden="false" customHeight="true" outlineLevel="0" collapsed="false">
      <c r="A43" s="598"/>
      <c r="B43" s="599"/>
      <c r="C43" s="610"/>
      <c r="D43" s="610"/>
      <c r="E43" s="600"/>
      <c r="F43" s="601" t="s">
        <v>476</v>
      </c>
      <c r="G43" s="602" t="n">
        <f aca="false">SUM(H43:S43)</f>
        <v>49</v>
      </c>
      <c r="H43" s="611" t="n">
        <v>5</v>
      </c>
      <c r="I43" s="611" t="n">
        <v>2</v>
      </c>
      <c r="J43" s="611" t="n">
        <v>4</v>
      </c>
      <c r="K43" s="611" t="n">
        <v>6</v>
      </c>
      <c r="L43" s="611" t="n">
        <v>8</v>
      </c>
      <c r="M43" s="611" t="n">
        <v>5</v>
      </c>
      <c r="N43" s="611" t="n">
        <v>1</v>
      </c>
      <c r="O43" s="611" t="n">
        <v>3</v>
      </c>
      <c r="P43" s="611" t="n">
        <v>4</v>
      </c>
      <c r="Q43" s="611" t="n">
        <v>4</v>
      </c>
      <c r="R43" s="611" t="n">
        <v>4</v>
      </c>
      <c r="S43" s="612" t="n">
        <v>3</v>
      </c>
    </row>
    <row r="44" s="451" customFormat="true" ht="12" hidden="false" customHeight="true" outlineLevel="0" collapsed="false">
      <c r="A44" s="604" t="s">
        <v>529</v>
      </c>
      <c r="B44" s="605" t="s">
        <v>530</v>
      </c>
      <c r="C44" s="605"/>
      <c r="D44" s="605"/>
      <c r="E44" s="606"/>
      <c r="F44" s="601" t="s">
        <v>7</v>
      </c>
      <c r="G44" s="602" t="n">
        <f aca="false">SUM(H44:S44)</f>
        <v>6338</v>
      </c>
      <c r="H44" s="607" t="n">
        <f aca="false">SUM(H45:H46)</f>
        <v>583</v>
      </c>
      <c r="I44" s="607" t="n">
        <f aca="false">SUM(I45:I46)</f>
        <v>507</v>
      </c>
      <c r="J44" s="607" t="n">
        <f aca="false">SUM(J45:J46)</f>
        <v>545</v>
      </c>
      <c r="K44" s="607" t="n">
        <f aca="false">SUM(K45:K46)</f>
        <v>517</v>
      </c>
      <c r="L44" s="607" t="n">
        <f aca="false">SUM(L45:L46)</f>
        <v>518</v>
      </c>
      <c r="M44" s="607" t="n">
        <f aca="false">SUM(M45:M46)</f>
        <v>522</v>
      </c>
      <c r="N44" s="607" t="n">
        <f aca="false">SUM(N45:N46)</f>
        <v>481</v>
      </c>
      <c r="O44" s="607" t="n">
        <f aca="false">SUM(O45:O46)</f>
        <v>519</v>
      </c>
      <c r="P44" s="607" t="n">
        <f aca="false">SUM(P45:P46)</f>
        <v>545</v>
      </c>
      <c r="Q44" s="607" t="n">
        <f aca="false">SUM(Q45:Q46)</f>
        <v>512</v>
      </c>
      <c r="R44" s="607" t="n">
        <f aca="false">SUM(R45:R46)</f>
        <v>530</v>
      </c>
      <c r="S44" s="608" t="n">
        <f aca="false">SUM(S45:S46)</f>
        <v>559</v>
      </c>
    </row>
    <row r="45" s="451" customFormat="true" ht="12" hidden="false" customHeight="true" outlineLevel="0" collapsed="false">
      <c r="A45" s="604"/>
      <c r="B45" s="605"/>
      <c r="C45" s="605"/>
      <c r="D45" s="605"/>
      <c r="E45" s="606"/>
      <c r="F45" s="601" t="s">
        <v>475</v>
      </c>
      <c r="G45" s="602" t="n">
        <f aca="false">SUM(H45:S45)</f>
        <v>3547</v>
      </c>
      <c r="H45" s="607" t="n">
        <f aca="false">SUM(H48,H114)</f>
        <v>300</v>
      </c>
      <c r="I45" s="607" t="n">
        <f aca="false">SUM(I48,I114)</f>
        <v>293</v>
      </c>
      <c r="J45" s="607" t="n">
        <f aca="false">SUM(J48,J114)</f>
        <v>286</v>
      </c>
      <c r="K45" s="607" t="n">
        <f aca="false">SUM(K48,K114)</f>
        <v>296</v>
      </c>
      <c r="L45" s="607" t="n">
        <f aca="false">SUM(L48,L114)</f>
        <v>306</v>
      </c>
      <c r="M45" s="607" t="n">
        <f aca="false">SUM(M48,M114)</f>
        <v>302</v>
      </c>
      <c r="N45" s="607" t="n">
        <f aca="false">SUM(N48,N114)</f>
        <v>262</v>
      </c>
      <c r="O45" s="607" t="n">
        <f aca="false">SUM(O48,O114)</f>
        <v>287</v>
      </c>
      <c r="P45" s="607" t="n">
        <f aca="false">SUM(P48,P114)</f>
        <v>300</v>
      </c>
      <c r="Q45" s="607" t="n">
        <f aca="false">SUM(Q48,Q114)</f>
        <v>277</v>
      </c>
      <c r="R45" s="607" t="n">
        <f aca="false">SUM(R48,R114)</f>
        <v>305</v>
      </c>
      <c r="S45" s="608" t="n">
        <f aca="false">SUM(S48,S114)</f>
        <v>333</v>
      </c>
    </row>
    <row r="46" s="451" customFormat="true" ht="22.5" hidden="false" customHeight="true" outlineLevel="0" collapsed="false">
      <c r="A46" s="604"/>
      <c r="B46" s="605"/>
      <c r="C46" s="605"/>
      <c r="D46" s="605"/>
      <c r="E46" s="606"/>
      <c r="F46" s="601" t="s">
        <v>476</v>
      </c>
      <c r="G46" s="602" t="n">
        <f aca="false">SUM(H46:S46)</f>
        <v>2791</v>
      </c>
      <c r="H46" s="607" t="n">
        <f aca="false">SUM(H49,H115)</f>
        <v>283</v>
      </c>
      <c r="I46" s="607" t="n">
        <f aca="false">SUM(I49,I115)</f>
        <v>214</v>
      </c>
      <c r="J46" s="607" t="n">
        <f aca="false">SUM(J49,J115)</f>
        <v>259</v>
      </c>
      <c r="K46" s="607" t="n">
        <f aca="false">SUM(K49,K115)</f>
        <v>221</v>
      </c>
      <c r="L46" s="607" t="n">
        <f aca="false">SUM(L49,L115)</f>
        <v>212</v>
      </c>
      <c r="M46" s="607" t="n">
        <f aca="false">SUM(M49,M115)</f>
        <v>220</v>
      </c>
      <c r="N46" s="607" t="n">
        <f aca="false">SUM(N49,N115)</f>
        <v>219</v>
      </c>
      <c r="O46" s="607" t="n">
        <f aca="false">SUM(O49,O115)</f>
        <v>232</v>
      </c>
      <c r="P46" s="607" t="n">
        <f aca="false">SUM(P49,P115)</f>
        <v>245</v>
      </c>
      <c r="Q46" s="607" t="n">
        <f aca="false">SUM(Q49,Q115)</f>
        <v>235</v>
      </c>
      <c r="R46" s="607" t="n">
        <f aca="false">SUM(R49,R115)</f>
        <v>225</v>
      </c>
      <c r="S46" s="608" t="n">
        <f aca="false">SUM(S49,S115)</f>
        <v>226</v>
      </c>
    </row>
    <row r="47" s="451" customFormat="true" ht="12" hidden="false" customHeight="true" outlineLevel="0" collapsed="false">
      <c r="A47" s="613" t="s">
        <v>531</v>
      </c>
      <c r="B47" s="614"/>
      <c r="C47" s="615" t="s">
        <v>149</v>
      </c>
      <c r="D47" s="615"/>
      <c r="E47" s="600"/>
      <c r="F47" s="601" t="s">
        <v>7</v>
      </c>
      <c r="G47" s="602" t="n">
        <f aca="false">SUM(H47:S47)</f>
        <v>6115</v>
      </c>
      <c r="H47" s="607" t="n">
        <f aca="false">SUM(H48:H49)</f>
        <v>557</v>
      </c>
      <c r="I47" s="607" t="n">
        <f aca="false">SUM(I48:I49)</f>
        <v>499</v>
      </c>
      <c r="J47" s="607" t="n">
        <f aca="false">SUM(J48:J49)</f>
        <v>529</v>
      </c>
      <c r="K47" s="607" t="n">
        <f aca="false">SUM(K48:K49)</f>
        <v>506</v>
      </c>
      <c r="L47" s="607" t="n">
        <f aca="false">SUM(L48:L49)</f>
        <v>497</v>
      </c>
      <c r="M47" s="607" t="n">
        <f aca="false">SUM(M48:M49)</f>
        <v>501</v>
      </c>
      <c r="N47" s="607" t="n">
        <f aca="false">SUM(N48:N49)</f>
        <v>463</v>
      </c>
      <c r="O47" s="607" t="n">
        <f aca="false">SUM(O48:O49)</f>
        <v>501</v>
      </c>
      <c r="P47" s="607" t="n">
        <f aca="false">SUM(P48:P49)</f>
        <v>523</v>
      </c>
      <c r="Q47" s="607" t="n">
        <f aca="false">SUM(Q48:Q49)</f>
        <v>492</v>
      </c>
      <c r="R47" s="607" t="n">
        <f aca="false">SUM(R48:R49)</f>
        <v>517</v>
      </c>
      <c r="S47" s="608" t="n">
        <f aca="false">SUM(S48:S49)</f>
        <v>530</v>
      </c>
    </row>
    <row r="48" s="451" customFormat="true" ht="12" hidden="false" customHeight="true" outlineLevel="0" collapsed="false">
      <c r="A48" s="613"/>
      <c r="B48" s="614"/>
      <c r="C48" s="615"/>
      <c r="D48" s="615"/>
      <c r="E48" s="600"/>
      <c r="F48" s="601" t="s">
        <v>475</v>
      </c>
      <c r="G48" s="602" t="n">
        <f aca="false">SUM(H48:S48)</f>
        <v>3430</v>
      </c>
      <c r="H48" s="607" t="n">
        <f aca="false">SUM(H51,H54,H57,H60,H63,H66,H69,H72,H75,H78,H81,H84,H87,H90,H93,H96,H99,H102,H105,H108,H111)</f>
        <v>292</v>
      </c>
      <c r="I48" s="607" t="n">
        <f aca="false">SUM(I51,I54,I57,I60,I63,I66,I69,I72,I75,I78,I81,I84,I87,I90,I93,I96,I99,I102,I105,I108,I111)</f>
        <v>287</v>
      </c>
      <c r="J48" s="607" t="n">
        <f aca="false">SUM(J51,J54,J57,J60,J63,J66,J69,J72,J75,J78,J81,J84,J87,J90,J93,J96,J99,J102,J105,J108,J111)</f>
        <v>278</v>
      </c>
      <c r="K48" s="607" t="n">
        <f aca="false">SUM(K51,K54,K57,K60,K63,K66,K69,K72,K75,K78,K81,K84,K87,K90,K93,K96,K99,K102,K105,K108,K111)</f>
        <v>293</v>
      </c>
      <c r="L48" s="607" t="n">
        <f aca="false">SUM(L51,L54,L57,L60,L63,L66,L69,L72,L75,L78,L81,L84,L87,L90,L93,L96,L99,L102,L105,L108,L111)</f>
        <v>295</v>
      </c>
      <c r="M48" s="607" t="n">
        <f aca="false">SUM(M51,M54,M57,M60,M63,M66,M69,M72,M75,M78,M81,M84,M87,M90,M93,M96,M99,M102,M105,M108,M111)</f>
        <v>289</v>
      </c>
      <c r="N48" s="607" t="n">
        <f aca="false">SUM(N51,N54,N57,N60,N63,N66,N69,N72,N75,N78,N81,N84,N87,N90,N93,N96,N99,N102,N105,N108,N111)</f>
        <v>248</v>
      </c>
      <c r="O48" s="607" t="n">
        <f aca="false">SUM(O51,O54,O57,O60,O63,O66,O69,O72,O75,O78,O81,O84,O87,O90,O93,O96,O99,O102,O105,O108,O111)</f>
        <v>280</v>
      </c>
      <c r="P48" s="607" t="n">
        <f aca="false">SUM(P51,P54,P57,P60,P63,P66,P69,P72,P75,P78,P81,P84,P87,P90,P93,P96,P99,P102,P105,P108,P111)</f>
        <v>291</v>
      </c>
      <c r="Q48" s="607" t="n">
        <f aca="false">SUM(Q51,Q54,Q57,Q60,Q63,Q66,Q69,Q72,Q75,Q78,Q81,Q84,Q87,Q90,Q93,Q96,Q99,Q102,Q105,Q108,Q111)</f>
        <v>265</v>
      </c>
      <c r="R48" s="607" t="n">
        <f aca="false">SUM(R51,R54,R57,R60,R63,R66,R69,R72,R75,R78,R81,R84,R87,R90,R93,R96,R99,R102,R105,R108,R111)</f>
        <v>296</v>
      </c>
      <c r="S48" s="608" t="n">
        <f aca="false">SUM(S51,S54,S57,S60,S63,S66,S69,S72,S75,S78,S81,S84,S87,S90,S93,S96,S99,S102,S105,S108,S111)</f>
        <v>316</v>
      </c>
    </row>
    <row r="49" s="451" customFormat="true" ht="22.5" hidden="false" customHeight="true" outlineLevel="0" collapsed="false">
      <c r="A49" s="613"/>
      <c r="B49" s="614"/>
      <c r="C49" s="615"/>
      <c r="D49" s="615"/>
      <c r="E49" s="616"/>
      <c r="F49" s="617" t="s">
        <v>476</v>
      </c>
      <c r="G49" s="618" t="n">
        <f aca="false">SUM(H49:S49)</f>
        <v>2685</v>
      </c>
      <c r="H49" s="619" t="n">
        <f aca="false">SUM(H52,H55,H58,H61,H64,H67,H70,H73,H76,H79,H82,H85,H88,H91,H94,H97,H100,H103,H106,H109,H112)</f>
        <v>265</v>
      </c>
      <c r="I49" s="619" t="n">
        <f aca="false">SUM(I52,I55,I58,I61,I64,I67,I70,I73,I76,I79,I82,I85,I88,I91,I94,I97,I100,I103,I106,I109,I112)</f>
        <v>212</v>
      </c>
      <c r="J49" s="619" t="n">
        <f aca="false">SUM(J52,J55,J58,J61,J64,J67,J70,J73,J76,J79,J82,J85,J88,J91,J94,J97,J100,J103,J106,J109,J112)</f>
        <v>251</v>
      </c>
      <c r="K49" s="619" t="n">
        <f aca="false">SUM(K52,K55,K58,K61,K64,K67,K70,K73,K76,K79,K82,K85,K88,K91,K94,K97,K100,K103,K106,K109,K112)</f>
        <v>213</v>
      </c>
      <c r="L49" s="619" t="n">
        <f aca="false">SUM(L52,L55,L58,L61,L64,L67,L70,L73,L76,L79,L82,L85,L88,L91,L94,L97,L100,L103,L106,L109,L112)</f>
        <v>202</v>
      </c>
      <c r="M49" s="619" t="n">
        <f aca="false">SUM(M52,M55,M58,M61,M64,M67,M70,M73,M76,M79,M82,M85,M88,M91,M94,M97,M100,M103,M106,M109,M112)</f>
        <v>212</v>
      </c>
      <c r="N49" s="619" t="n">
        <f aca="false">SUM(N52,N55,N58,N61,N64,N67,N70,N73,N76,N79,N82,N85,N88,N91,N94,N97,N100,N103,N106,N109,N112)</f>
        <v>215</v>
      </c>
      <c r="O49" s="619" t="n">
        <f aca="false">SUM(O52,O55,O58,O61,O64,O67,O70,O73,O76,O79,O82,O85,O88,O91,O94,O97,O100,O103,O106,O109,O112)</f>
        <v>221</v>
      </c>
      <c r="P49" s="619" t="n">
        <f aca="false">SUM(P52,P55,P58,P61,P64,P67,P70,P73,P76,P79,P82,P85,P88,P91,P94,P97,P100,P103,P106,P109,P112)</f>
        <v>232</v>
      </c>
      <c r="Q49" s="619" t="n">
        <f aca="false">SUM(Q52,Q55,Q58,Q61,Q64,Q67,Q70,Q73,Q76,Q79,Q82,Q85,Q88,Q91,Q94,Q97,Q100,Q103,Q106,Q109,Q112)</f>
        <v>227</v>
      </c>
      <c r="R49" s="619" t="n">
        <f aca="false">SUM(R52,R55,R58,R61,R64,R67,R70,R73,R76,R79,R82,R85,R88,R91,R94,R97,R100,R103,R106,R109,R112)</f>
        <v>221</v>
      </c>
      <c r="S49" s="620" t="n">
        <f aca="false">SUM(S52,S55,S58,S61,S64,S67,S70,S73,S76,S79,S82,S85,S88,S91,S94,S97,S100,S103,S106,S109,S112)</f>
        <v>214</v>
      </c>
    </row>
    <row r="50" s="451" customFormat="true" ht="12" hidden="false" customHeight="true" outlineLevel="0" collapsed="false">
      <c r="A50" s="598" t="s">
        <v>532</v>
      </c>
      <c r="B50" s="599"/>
      <c r="C50" s="610"/>
      <c r="D50" s="610" t="s">
        <v>533</v>
      </c>
      <c r="E50" s="600"/>
      <c r="F50" s="601" t="s">
        <v>7</v>
      </c>
      <c r="G50" s="602" t="n">
        <f aca="false">SUM(H50:S50)</f>
        <v>110</v>
      </c>
      <c r="H50" s="607" t="n">
        <f aca="false">SUM(H51:H52)</f>
        <v>14</v>
      </c>
      <c r="I50" s="607" t="n">
        <f aca="false">SUM(I51:I52)</f>
        <v>14</v>
      </c>
      <c r="J50" s="607" t="n">
        <f aca="false">SUM(J51:J52)</f>
        <v>10</v>
      </c>
      <c r="K50" s="607" t="n">
        <f aca="false">SUM(K51:K52)</f>
        <v>3</v>
      </c>
      <c r="L50" s="607" t="n">
        <f aca="false">SUM(L51:L52)</f>
        <v>6</v>
      </c>
      <c r="M50" s="607" t="n">
        <f aca="false">SUM(M51:M52)</f>
        <v>7</v>
      </c>
      <c r="N50" s="607" t="n">
        <f aca="false">SUM(N51:N52)</f>
        <v>8</v>
      </c>
      <c r="O50" s="607" t="n">
        <f aca="false">SUM(O51:O52)</f>
        <v>11</v>
      </c>
      <c r="P50" s="607" t="n">
        <f aca="false">SUM(P51:P52)</f>
        <v>10</v>
      </c>
      <c r="Q50" s="607" t="n">
        <f aca="false">SUM(Q51:Q52)</f>
        <v>11</v>
      </c>
      <c r="R50" s="607" t="n">
        <f aca="false">SUM(R51:R52)</f>
        <v>5</v>
      </c>
      <c r="S50" s="608" t="n">
        <f aca="false">SUM(S51:S52)</f>
        <v>11</v>
      </c>
    </row>
    <row r="51" s="451" customFormat="true" ht="12" hidden="false" customHeight="true" outlineLevel="0" collapsed="false">
      <c r="A51" s="598"/>
      <c r="B51" s="599"/>
      <c r="C51" s="610"/>
      <c r="D51" s="610"/>
      <c r="E51" s="600"/>
      <c r="F51" s="601" t="s">
        <v>475</v>
      </c>
      <c r="G51" s="602" t="n">
        <f aca="false">SUM(H51:S51)</f>
        <v>82</v>
      </c>
      <c r="H51" s="611" t="n">
        <v>9</v>
      </c>
      <c r="I51" s="611" t="n">
        <v>11</v>
      </c>
      <c r="J51" s="611" t="n">
        <v>6</v>
      </c>
      <c r="K51" s="611" t="n">
        <v>2</v>
      </c>
      <c r="L51" s="611" t="n">
        <v>4</v>
      </c>
      <c r="M51" s="611" t="n">
        <v>5</v>
      </c>
      <c r="N51" s="611" t="n">
        <v>6</v>
      </c>
      <c r="O51" s="611" t="n">
        <v>8</v>
      </c>
      <c r="P51" s="611" t="n">
        <v>8</v>
      </c>
      <c r="Q51" s="611" t="n">
        <v>11</v>
      </c>
      <c r="R51" s="611" t="n">
        <v>3</v>
      </c>
      <c r="S51" s="612" t="n">
        <v>9</v>
      </c>
    </row>
    <row r="52" s="451" customFormat="true" ht="22.5" hidden="false" customHeight="true" outlineLevel="0" collapsed="false">
      <c r="A52" s="598"/>
      <c r="B52" s="599"/>
      <c r="C52" s="610"/>
      <c r="D52" s="610"/>
      <c r="E52" s="600"/>
      <c r="F52" s="601" t="s">
        <v>476</v>
      </c>
      <c r="G52" s="602" t="n">
        <f aca="false">SUM(H52:S52)</f>
        <v>28</v>
      </c>
      <c r="H52" s="611" t="n">
        <v>5</v>
      </c>
      <c r="I52" s="611" t="n">
        <v>3</v>
      </c>
      <c r="J52" s="611" t="n">
        <v>4</v>
      </c>
      <c r="K52" s="611" t="n">
        <v>1</v>
      </c>
      <c r="L52" s="611" t="n">
        <v>2</v>
      </c>
      <c r="M52" s="611" t="n">
        <v>2</v>
      </c>
      <c r="N52" s="611" t="n">
        <v>2</v>
      </c>
      <c r="O52" s="611" t="n">
        <v>3</v>
      </c>
      <c r="P52" s="611" t="n">
        <v>2</v>
      </c>
      <c r="Q52" s="611" t="n">
        <v>0</v>
      </c>
      <c r="R52" s="611" t="n">
        <v>2</v>
      </c>
      <c r="S52" s="612" t="n">
        <v>2</v>
      </c>
    </row>
    <row r="53" s="451" customFormat="true" ht="12" hidden="false" customHeight="true" outlineLevel="0" collapsed="false">
      <c r="A53" s="598" t="s">
        <v>534</v>
      </c>
      <c r="B53" s="599"/>
      <c r="C53" s="610"/>
      <c r="D53" s="610" t="s">
        <v>423</v>
      </c>
      <c r="E53" s="600"/>
      <c r="F53" s="601" t="s">
        <v>7</v>
      </c>
      <c r="G53" s="602" t="n">
        <f aca="false">SUM(H53:S53)</f>
        <v>201</v>
      </c>
      <c r="H53" s="607" t="n">
        <f aca="false">SUM(H54:H55)</f>
        <v>9</v>
      </c>
      <c r="I53" s="607" t="n">
        <f aca="false">SUM(I54:I55)</f>
        <v>15</v>
      </c>
      <c r="J53" s="607" t="n">
        <f aca="false">SUM(J54:J55)</f>
        <v>19</v>
      </c>
      <c r="K53" s="607" t="n">
        <f aca="false">SUM(K54:K55)</f>
        <v>20</v>
      </c>
      <c r="L53" s="607" t="n">
        <f aca="false">SUM(L54:L55)</f>
        <v>16</v>
      </c>
      <c r="M53" s="607" t="n">
        <f aca="false">SUM(M54:M55)</f>
        <v>13</v>
      </c>
      <c r="N53" s="607" t="n">
        <f aca="false">SUM(N54:N55)</f>
        <v>19</v>
      </c>
      <c r="O53" s="607" t="n">
        <f aca="false">SUM(O54:O55)</f>
        <v>15</v>
      </c>
      <c r="P53" s="607" t="n">
        <f aca="false">SUM(P54:P55)</f>
        <v>28</v>
      </c>
      <c r="Q53" s="607" t="n">
        <f aca="false">SUM(Q54:Q55)</f>
        <v>10</v>
      </c>
      <c r="R53" s="607" t="n">
        <f aca="false">SUM(R54:R55)</f>
        <v>10</v>
      </c>
      <c r="S53" s="608" t="n">
        <f aca="false">SUM(S54:S55)</f>
        <v>27</v>
      </c>
    </row>
    <row r="54" s="451" customFormat="true" ht="12" hidden="false" customHeight="true" outlineLevel="0" collapsed="false">
      <c r="A54" s="598"/>
      <c r="B54" s="599"/>
      <c r="C54" s="610"/>
      <c r="D54" s="610"/>
      <c r="E54" s="600"/>
      <c r="F54" s="601" t="s">
        <v>475</v>
      </c>
      <c r="G54" s="602" t="n">
        <f aca="false">SUM(H54:S54)</f>
        <v>156</v>
      </c>
      <c r="H54" s="611" t="n">
        <v>4</v>
      </c>
      <c r="I54" s="611" t="n">
        <v>13</v>
      </c>
      <c r="J54" s="611" t="n">
        <v>15</v>
      </c>
      <c r="K54" s="611" t="n">
        <v>18</v>
      </c>
      <c r="L54" s="611" t="n">
        <v>12</v>
      </c>
      <c r="M54" s="611" t="n">
        <v>10</v>
      </c>
      <c r="N54" s="611" t="n">
        <v>14</v>
      </c>
      <c r="O54" s="611" t="n">
        <v>11</v>
      </c>
      <c r="P54" s="611" t="n">
        <v>18</v>
      </c>
      <c r="Q54" s="611" t="n">
        <v>8</v>
      </c>
      <c r="R54" s="611" t="n">
        <v>9</v>
      </c>
      <c r="S54" s="612" t="n">
        <v>24</v>
      </c>
    </row>
    <row r="55" s="451" customFormat="true" ht="22.5" hidden="false" customHeight="true" outlineLevel="0" collapsed="false">
      <c r="A55" s="598"/>
      <c r="B55" s="599"/>
      <c r="C55" s="610"/>
      <c r="D55" s="610"/>
      <c r="E55" s="600"/>
      <c r="F55" s="601" t="s">
        <v>476</v>
      </c>
      <c r="G55" s="602" t="n">
        <f aca="false">SUM(H55:S55)</f>
        <v>45</v>
      </c>
      <c r="H55" s="611" t="n">
        <v>5</v>
      </c>
      <c r="I55" s="611" t="n">
        <v>2</v>
      </c>
      <c r="J55" s="611" t="n">
        <v>4</v>
      </c>
      <c r="K55" s="611" t="n">
        <v>2</v>
      </c>
      <c r="L55" s="611" t="n">
        <v>4</v>
      </c>
      <c r="M55" s="611" t="n">
        <v>3</v>
      </c>
      <c r="N55" s="611" t="n">
        <v>5</v>
      </c>
      <c r="O55" s="611" t="n">
        <v>4</v>
      </c>
      <c r="P55" s="611" t="n">
        <v>10</v>
      </c>
      <c r="Q55" s="611" t="n">
        <v>2</v>
      </c>
      <c r="R55" s="611" t="n">
        <v>1</v>
      </c>
      <c r="S55" s="612" t="n">
        <v>3</v>
      </c>
    </row>
    <row r="56" s="451" customFormat="true" ht="12" hidden="false" customHeight="true" outlineLevel="0" collapsed="false">
      <c r="A56" s="609" t="s">
        <v>535</v>
      </c>
      <c r="B56" s="599"/>
      <c r="C56" s="610"/>
      <c r="D56" s="610" t="s">
        <v>425</v>
      </c>
      <c r="E56" s="600"/>
      <c r="F56" s="601" t="s">
        <v>7</v>
      </c>
      <c r="G56" s="602" t="n">
        <f aca="false">SUM(H56:S56)</f>
        <v>602</v>
      </c>
      <c r="H56" s="607" t="n">
        <f aca="false">SUM(H57:H58)</f>
        <v>47</v>
      </c>
      <c r="I56" s="607" t="n">
        <f aca="false">SUM(I57:I58)</f>
        <v>45</v>
      </c>
      <c r="J56" s="607" t="n">
        <f aca="false">SUM(J57:J58)</f>
        <v>62</v>
      </c>
      <c r="K56" s="607" t="n">
        <f aca="false">SUM(K57:K58)</f>
        <v>51</v>
      </c>
      <c r="L56" s="607" t="n">
        <f aca="false">SUM(L57:L58)</f>
        <v>45</v>
      </c>
      <c r="M56" s="607" t="n">
        <f aca="false">SUM(M57:M58)</f>
        <v>53</v>
      </c>
      <c r="N56" s="607" t="n">
        <f aca="false">SUM(N57:N58)</f>
        <v>50</v>
      </c>
      <c r="O56" s="607" t="n">
        <f aca="false">SUM(O57:O58)</f>
        <v>47</v>
      </c>
      <c r="P56" s="607" t="n">
        <f aca="false">SUM(P57:P58)</f>
        <v>47</v>
      </c>
      <c r="Q56" s="607" t="n">
        <f aca="false">SUM(Q57:Q58)</f>
        <v>42</v>
      </c>
      <c r="R56" s="607" t="n">
        <f aca="false">SUM(R57:R58)</f>
        <v>53</v>
      </c>
      <c r="S56" s="608" t="n">
        <f aca="false">SUM(S57:S58)</f>
        <v>60</v>
      </c>
    </row>
    <row r="57" s="451" customFormat="true" ht="12" hidden="false" customHeight="true" outlineLevel="0" collapsed="false">
      <c r="A57" s="609"/>
      <c r="B57" s="599"/>
      <c r="C57" s="610"/>
      <c r="D57" s="610"/>
      <c r="E57" s="600"/>
      <c r="F57" s="601" t="s">
        <v>475</v>
      </c>
      <c r="G57" s="602" t="n">
        <f aca="false">SUM(H57:S57)</f>
        <v>369</v>
      </c>
      <c r="H57" s="611" t="n">
        <v>28</v>
      </c>
      <c r="I57" s="611" t="n">
        <v>32</v>
      </c>
      <c r="J57" s="611" t="n">
        <v>29</v>
      </c>
      <c r="K57" s="611" t="n">
        <v>35</v>
      </c>
      <c r="L57" s="611" t="n">
        <v>35</v>
      </c>
      <c r="M57" s="611" t="n">
        <v>38</v>
      </c>
      <c r="N57" s="611" t="n">
        <v>32</v>
      </c>
      <c r="O57" s="611" t="n">
        <v>31</v>
      </c>
      <c r="P57" s="611" t="n">
        <v>28</v>
      </c>
      <c r="Q57" s="611" t="n">
        <v>16</v>
      </c>
      <c r="R57" s="611" t="n">
        <v>27</v>
      </c>
      <c r="S57" s="612" t="n">
        <v>38</v>
      </c>
    </row>
    <row r="58" s="451" customFormat="true" ht="22.5" hidden="false" customHeight="true" outlineLevel="0" collapsed="false">
      <c r="A58" s="609"/>
      <c r="B58" s="599"/>
      <c r="C58" s="610"/>
      <c r="D58" s="610"/>
      <c r="E58" s="600"/>
      <c r="F58" s="601" t="s">
        <v>476</v>
      </c>
      <c r="G58" s="602" t="n">
        <f aca="false">SUM(H58:S58)</f>
        <v>233</v>
      </c>
      <c r="H58" s="611" t="n">
        <v>19</v>
      </c>
      <c r="I58" s="611" t="n">
        <v>13</v>
      </c>
      <c r="J58" s="611" t="n">
        <v>33</v>
      </c>
      <c r="K58" s="611" t="n">
        <v>16</v>
      </c>
      <c r="L58" s="611" t="n">
        <v>10</v>
      </c>
      <c r="M58" s="611" t="n">
        <v>15</v>
      </c>
      <c r="N58" s="611" t="n">
        <v>18</v>
      </c>
      <c r="O58" s="611" t="n">
        <v>16</v>
      </c>
      <c r="P58" s="611" t="n">
        <v>19</v>
      </c>
      <c r="Q58" s="611" t="n">
        <v>26</v>
      </c>
      <c r="R58" s="611" t="n">
        <v>26</v>
      </c>
      <c r="S58" s="612" t="n">
        <v>22</v>
      </c>
    </row>
    <row r="59" s="451" customFormat="true" ht="12" hidden="false" customHeight="true" outlineLevel="0" collapsed="false">
      <c r="A59" s="609" t="s">
        <v>536</v>
      </c>
      <c r="B59" s="599"/>
      <c r="C59" s="610"/>
      <c r="D59" s="610" t="s">
        <v>427</v>
      </c>
      <c r="E59" s="600"/>
      <c r="F59" s="601" t="s">
        <v>7</v>
      </c>
      <c r="G59" s="602" t="n">
        <f aca="false">SUM(H59:S59)</f>
        <v>587</v>
      </c>
      <c r="H59" s="607" t="n">
        <f aca="false">SUM(H60:H61)</f>
        <v>58</v>
      </c>
      <c r="I59" s="607" t="n">
        <f aca="false">SUM(I60:I61)</f>
        <v>32</v>
      </c>
      <c r="J59" s="607" t="n">
        <f aca="false">SUM(J60:J61)</f>
        <v>45</v>
      </c>
      <c r="K59" s="607" t="n">
        <f aca="false">SUM(K60:K61)</f>
        <v>42</v>
      </c>
      <c r="L59" s="607" t="n">
        <f aca="false">SUM(L60:L61)</f>
        <v>50</v>
      </c>
      <c r="M59" s="607" t="n">
        <f aca="false">SUM(M60:M61)</f>
        <v>43</v>
      </c>
      <c r="N59" s="607" t="n">
        <f aca="false">SUM(N60:N61)</f>
        <v>52</v>
      </c>
      <c r="O59" s="607" t="n">
        <f aca="false">SUM(O60:O61)</f>
        <v>48</v>
      </c>
      <c r="P59" s="607" t="n">
        <f aca="false">SUM(P60:P61)</f>
        <v>62</v>
      </c>
      <c r="Q59" s="607" t="n">
        <f aca="false">SUM(Q60:Q61)</f>
        <v>55</v>
      </c>
      <c r="R59" s="607" t="n">
        <f aca="false">SUM(R60:R61)</f>
        <v>61</v>
      </c>
      <c r="S59" s="608" t="n">
        <f aca="false">SUM(S60:S61)</f>
        <v>39</v>
      </c>
    </row>
    <row r="60" s="451" customFormat="true" ht="12" hidden="false" customHeight="true" outlineLevel="0" collapsed="false">
      <c r="A60" s="609"/>
      <c r="B60" s="599"/>
      <c r="C60" s="610"/>
      <c r="D60" s="610"/>
      <c r="E60" s="600"/>
      <c r="F60" s="601" t="s">
        <v>475</v>
      </c>
      <c r="G60" s="602" t="n">
        <f aca="false">SUM(H60:S60)</f>
        <v>295</v>
      </c>
      <c r="H60" s="611" t="n">
        <v>23</v>
      </c>
      <c r="I60" s="611" t="n">
        <v>22</v>
      </c>
      <c r="J60" s="611" t="n">
        <v>20</v>
      </c>
      <c r="K60" s="611" t="n">
        <v>22</v>
      </c>
      <c r="L60" s="611" t="n">
        <v>26</v>
      </c>
      <c r="M60" s="611" t="n">
        <v>21</v>
      </c>
      <c r="N60" s="611" t="n">
        <v>25</v>
      </c>
      <c r="O60" s="611" t="n">
        <v>23</v>
      </c>
      <c r="P60" s="611" t="n">
        <v>36</v>
      </c>
      <c r="Q60" s="611" t="n">
        <v>27</v>
      </c>
      <c r="R60" s="611" t="n">
        <v>30</v>
      </c>
      <c r="S60" s="612" t="n">
        <v>20</v>
      </c>
    </row>
    <row r="61" s="451" customFormat="true" ht="22.5" hidden="false" customHeight="true" outlineLevel="0" collapsed="false">
      <c r="A61" s="609"/>
      <c r="B61" s="599"/>
      <c r="C61" s="610"/>
      <c r="D61" s="610"/>
      <c r="E61" s="600"/>
      <c r="F61" s="601" t="s">
        <v>476</v>
      </c>
      <c r="G61" s="602" t="n">
        <f aca="false">SUM(H61:S61)</f>
        <v>292</v>
      </c>
      <c r="H61" s="611" t="n">
        <v>35</v>
      </c>
      <c r="I61" s="611" t="n">
        <v>10</v>
      </c>
      <c r="J61" s="611" t="n">
        <v>25</v>
      </c>
      <c r="K61" s="611" t="n">
        <v>20</v>
      </c>
      <c r="L61" s="611" t="n">
        <v>24</v>
      </c>
      <c r="M61" s="611" t="n">
        <v>22</v>
      </c>
      <c r="N61" s="611" t="n">
        <v>27</v>
      </c>
      <c r="O61" s="611" t="n">
        <v>25</v>
      </c>
      <c r="P61" s="611" t="n">
        <v>26</v>
      </c>
      <c r="Q61" s="611" t="n">
        <v>28</v>
      </c>
      <c r="R61" s="611" t="n">
        <v>31</v>
      </c>
      <c r="S61" s="612" t="n">
        <v>19</v>
      </c>
    </row>
    <row r="62" s="451" customFormat="true" ht="12" hidden="false" customHeight="true" outlineLevel="0" collapsed="false">
      <c r="A62" s="609" t="s">
        <v>537</v>
      </c>
      <c r="B62" s="599"/>
      <c r="C62" s="610"/>
      <c r="D62" s="610" t="s">
        <v>429</v>
      </c>
      <c r="E62" s="600"/>
      <c r="F62" s="601" t="s">
        <v>7</v>
      </c>
      <c r="G62" s="602" t="n">
        <f aca="false">SUM(H62:S62)</f>
        <v>244</v>
      </c>
      <c r="H62" s="607" t="n">
        <f aca="false">SUM(H63:H64)</f>
        <v>19</v>
      </c>
      <c r="I62" s="607" t="n">
        <f aca="false">SUM(I63:I64)</f>
        <v>22</v>
      </c>
      <c r="J62" s="607" t="n">
        <f aca="false">SUM(J63:J64)</f>
        <v>23</v>
      </c>
      <c r="K62" s="607" t="n">
        <f aca="false">SUM(K63:K64)</f>
        <v>19</v>
      </c>
      <c r="L62" s="607" t="n">
        <f aca="false">SUM(L63:L64)</f>
        <v>18</v>
      </c>
      <c r="M62" s="607" t="n">
        <f aca="false">SUM(M63:M64)</f>
        <v>22</v>
      </c>
      <c r="N62" s="607" t="n">
        <f aca="false">SUM(N63:N64)</f>
        <v>16</v>
      </c>
      <c r="O62" s="607" t="n">
        <f aca="false">SUM(O63:O64)</f>
        <v>21</v>
      </c>
      <c r="P62" s="607" t="n">
        <f aca="false">SUM(P63:P64)</f>
        <v>21</v>
      </c>
      <c r="Q62" s="607" t="n">
        <f aca="false">SUM(Q63:Q64)</f>
        <v>26</v>
      </c>
      <c r="R62" s="607" t="n">
        <f aca="false">SUM(R63:R64)</f>
        <v>16</v>
      </c>
      <c r="S62" s="608" t="n">
        <f aca="false">SUM(S63:S64)</f>
        <v>21</v>
      </c>
    </row>
    <row r="63" s="451" customFormat="true" ht="12" hidden="false" customHeight="true" outlineLevel="0" collapsed="false">
      <c r="A63" s="609"/>
      <c r="B63" s="599"/>
      <c r="C63" s="610"/>
      <c r="D63" s="610"/>
      <c r="E63" s="600"/>
      <c r="F63" s="601" t="s">
        <v>475</v>
      </c>
      <c r="G63" s="602" t="n">
        <f aca="false">SUM(H63:S63)</f>
        <v>143</v>
      </c>
      <c r="H63" s="611" t="n">
        <v>12</v>
      </c>
      <c r="I63" s="611" t="n">
        <v>14</v>
      </c>
      <c r="J63" s="611" t="n">
        <v>7</v>
      </c>
      <c r="K63" s="611" t="n">
        <v>13</v>
      </c>
      <c r="L63" s="611" t="n">
        <v>12</v>
      </c>
      <c r="M63" s="611" t="n">
        <v>12</v>
      </c>
      <c r="N63" s="611" t="n">
        <v>8</v>
      </c>
      <c r="O63" s="611" t="n">
        <v>13</v>
      </c>
      <c r="P63" s="611" t="n">
        <v>13</v>
      </c>
      <c r="Q63" s="611" t="n">
        <v>15</v>
      </c>
      <c r="R63" s="611" t="n">
        <v>11</v>
      </c>
      <c r="S63" s="612" t="n">
        <v>13</v>
      </c>
    </row>
    <row r="64" s="451" customFormat="true" ht="22.5" hidden="false" customHeight="true" outlineLevel="0" collapsed="false">
      <c r="A64" s="609"/>
      <c r="B64" s="599"/>
      <c r="C64" s="610"/>
      <c r="D64" s="610"/>
      <c r="E64" s="600"/>
      <c r="F64" s="601" t="s">
        <v>476</v>
      </c>
      <c r="G64" s="602" t="n">
        <f aca="false">SUM(H64:S64)</f>
        <v>101</v>
      </c>
      <c r="H64" s="611" t="n">
        <v>7</v>
      </c>
      <c r="I64" s="611" t="n">
        <v>8</v>
      </c>
      <c r="J64" s="611" t="n">
        <v>16</v>
      </c>
      <c r="K64" s="611" t="n">
        <v>6</v>
      </c>
      <c r="L64" s="611" t="n">
        <v>6</v>
      </c>
      <c r="M64" s="611" t="n">
        <v>10</v>
      </c>
      <c r="N64" s="611" t="n">
        <v>8</v>
      </c>
      <c r="O64" s="611" t="n">
        <v>8</v>
      </c>
      <c r="P64" s="611" t="n">
        <v>8</v>
      </c>
      <c r="Q64" s="611" t="n">
        <v>11</v>
      </c>
      <c r="R64" s="611" t="n">
        <v>5</v>
      </c>
      <c r="S64" s="612" t="n">
        <v>8</v>
      </c>
    </row>
    <row r="65" s="451" customFormat="true" ht="12" hidden="false" customHeight="true" outlineLevel="0" collapsed="false">
      <c r="A65" s="609" t="s">
        <v>538</v>
      </c>
      <c r="B65" s="599"/>
      <c r="C65" s="610"/>
      <c r="D65" s="610" t="s">
        <v>431</v>
      </c>
      <c r="E65" s="600"/>
      <c r="F65" s="601" t="s">
        <v>7</v>
      </c>
      <c r="G65" s="602" t="n">
        <f aca="false">SUM(H65:S65)</f>
        <v>403</v>
      </c>
      <c r="H65" s="607" t="n">
        <f aca="false">SUM(H66:H67)</f>
        <v>31</v>
      </c>
      <c r="I65" s="607" t="n">
        <f aca="false">SUM(I66:I67)</f>
        <v>42</v>
      </c>
      <c r="J65" s="607" t="n">
        <f aca="false">SUM(J66:J67)</f>
        <v>36</v>
      </c>
      <c r="K65" s="607" t="n">
        <f aca="false">SUM(K66:K67)</f>
        <v>28</v>
      </c>
      <c r="L65" s="607" t="n">
        <f aca="false">SUM(L66:L67)</f>
        <v>36</v>
      </c>
      <c r="M65" s="607" t="n">
        <f aca="false">SUM(M66:M67)</f>
        <v>30</v>
      </c>
      <c r="N65" s="607" t="n">
        <f aca="false">SUM(N66:N67)</f>
        <v>21</v>
      </c>
      <c r="O65" s="607" t="n">
        <f aca="false">SUM(O66:O67)</f>
        <v>27</v>
      </c>
      <c r="P65" s="607" t="n">
        <f aca="false">SUM(P66:P67)</f>
        <v>34</v>
      </c>
      <c r="Q65" s="607" t="n">
        <f aca="false">SUM(Q66:Q67)</f>
        <v>36</v>
      </c>
      <c r="R65" s="607" t="n">
        <f aca="false">SUM(R66:R67)</f>
        <v>44</v>
      </c>
      <c r="S65" s="608" t="n">
        <f aca="false">SUM(S66:S67)</f>
        <v>38</v>
      </c>
    </row>
    <row r="66" s="451" customFormat="true" ht="12" hidden="false" customHeight="true" outlineLevel="0" collapsed="false">
      <c r="A66" s="609"/>
      <c r="B66" s="599"/>
      <c r="C66" s="610"/>
      <c r="D66" s="610"/>
      <c r="E66" s="600"/>
      <c r="F66" s="601" t="s">
        <v>475</v>
      </c>
      <c r="G66" s="602" t="n">
        <f aca="false">SUM(H66:S66)</f>
        <v>266</v>
      </c>
      <c r="H66" s="611" t="n">
        <v>18</v>
      </c>
      <c r="I66" s="611" t="n">
        <v>28</v>
      </c>
      <c r="J66" s="611" t="n">
        <v>25</v>
      </c>
      <c r="K66" s="611" t="n">
        <v>18</v>
      </c>
      <c r="L66" s="611" t="n">
        <v>25</v>
      </c>
      <c r="M66" s="611" t="n">
        <v>23</v>
      </c>
      <c r="N66" s="611" t="n">
        <v>11</v>
      </c>
      <c r="O66" s="611" t="n">
        <v>15</v>
      </c>
      <c r="P66" s="611" t="n">
        <v>22</v>
      </c>
      <c r="Q66" s="611" t="n">
        <v>24</v>
      </c>
      <c r="R66" s="611" t="n">
        <v>29</v>
      </c>
      <c r="S66" s="612" t="n">
        <v>28</v>
      </c>
    </row>
    <row r="67" s="451" customFormat="true" ht="22.5" hidden="false" customHeight="true" outlineLevel="0" collapsed="false">
      <c r="A67" s="609"/>
      <c r="B67" s="599"/>
      <c r="C67" s="610"/>
      <c r="D67" s="610"/>
      <c r="E67" s="600"/>
      <c r="F67" s="601" t="s">
        <v>476</v>
      </c>
      <c r="G67" s="602" t="n">
        <f aca="false">SUM(H67:S67)</f>
        <v>137</v>
      </c>
      <c r="H67" s="611" t="n">
        <v>13</v>
      </c>
      <c r="I67" s="611" t="n">
        <v>14</v>
      </c>
      <c r="J67" s="611" t="n">
        <v>11</v>
      </c>
      <c r="K67" s="611" t="n">
        <v>10</v>
      </c>
      <c r="L67" s="611" t="n">
        <v>11</v>
      </c>
      <c r="M67" s="611" t="n">
        <v>7</v>
      </c>
      <c r="N67" s="611" t="n">
        <v>10</v>
      </c>
      <c r="O67" s="611" t="n">
        <v>12</v>
      </c>
      <c r="P67" s="611" t="n">
        <v>12</v>
      </c>
      <c r="Q67" s="611" t="n">
        <v>12</v>
      </c>
      <c r="R67" s="611" t="n">
        <v>15</v>
      </c>
      <c r="S67" s="612" t="n">
        <v>10</v>
      </c>
    </row>
    <row r="68" s="451" customFormat="true" ht="12" hidden="false" customHeight="true" outlineLevel="0" collapsed="false">
      <c r="A68" s="609" t="s">
        <v>539</v>
      </c>
      <c r="B68" s="599"/>
      <c r="C68" s="610"/>
      <c r="D68" s="610" t="s">
        <v>433</v>
      </c>
      <c r="E68" s="600"/>
      <c r="F68" s="601" t="s">
        <v>7</v>
      </c>
      <c r="G68" s="602" t="n">
        <f aca="false">SUM(H68:S68)</f>
        <v>263</v>
      </c>
      <c r="H68" s="607" t="n">
        <f aca="false">SUM(H69:H70)</f>
        <v>20</v>
      </c>
      <c r="I68" s="607" t="n">
        <f aca="false">SUM(I69:I70)</f>
        <v>28</v>
      </c>
      <c r="J68" s="607" t="n">
        <f aca="false">SUM(J69:J70)</f>
        <v>21</v>
      </c>
      <c r="K68" s="607" t="n">
        <f aca="false">SUM(K69:K70)</f>
        <v>19</v>
      </c>
      <c r="L68" s="607" t="n">
        <f aca="false">SUM(L69:L70)</f>
        <v>22</v>
      </c>
      <c r="M68" s="607" t="n">
        <f aca="false">SUM(M69:M70)</f>
        <v>30</v>
      </c>
      <c r="N68" s="607" t="n">
        <f aca="false">SUM(N69:N70)</f>
        <v>23</v>
      </c>
      <c r="O68" s="607" t="n">
        <f aca="false">SUM(O69:O70)</f>
        <v>22</v>
      </c>
      <c r="P68" s="607" t="n">
        <f aca="false">SUM(P69:P70)</f>
        <v>14</v>
      </c>
      <c r="Q68" s="607" t="n">
        <f aca="false">SUM(Q69:Q70)</f>
        <v>23</v>
      </c>
      <c r="R68" s="607" t="n">
        <f aca="false">SUM(R69:R70)</f>
        <v>20</v>
      </c>
      <c r="S68" s="608" t="n">
        <f aca="false">SUM(S69:S70)</f>
        <v>21</v>
      </c>
    </row>
    <row r="69" s="451" customFormat="true" ht="12" hidden="false" customHeight="true" outlineLevel="0" collapsed="false">
      <c r="A69" s="609"/>
      <c r="B69" s="599"/>
      <c r="C69" s="610"/>
      <c r="D69" s="610"/>
      <c r="E69" s="600"/>
      <c r="F69" s="601" t="s">
        <v>475</v>
      </c>
      <c r="G69" s="602" t="n">
        <f aca="false">SUM(H69:S69)</f>
        <v>127</v>
      </c>
      <c r="H69" s="611" t="n">
        <v>10</v>
      </c>
      <c r="I69" s="611" t="n">
        <v>12</v>
      </c>
      <c r="J69" s="611" t="n">
        <v>6</v>
      </c>
      <c r="K69" s="611" t="n">
        <v>10</v>
      </c>
      <c r="L69" s="611" t="n">
        <v>13</v>
      </c>
      <c r="M69" s="611" t="n">
        <v>15</v>
      </c>
      <c r="N69" s="611" t="n">
        <v>11</v>
      </c>
      <c r="O69" s="611" t="n">
        <v>13</v>
      </c>
      <c r="P69" s="611" t="n">
        <v>5</v>
      </c>
      <c r="Q69" s="611" t="n">
        <v>12</v>
      </c>
      <c r="R69" s="611" t="n">
        <v>13</v>
      </c>
      <c r="S69" s="612" t="n">
        <v>7</v>
      </c>
    </row>
    <row r="70" s="451" customFormat="true" ht="22.5" hidden="false" customHeight="true" outlineLevel="0" collapsed="false">
      <c r="A70" s="609"/>
      <c r="B70" s="599"/>
      <c r="C70" s="610"/>
      <c r="D70" s="610"/>
      <c r="E70" s="600"/>
      <c r="F70" s="601" t="s">
        <v>476</v>
      </c>
      <c r="G70" s="602" t="n">
        <f aca="false">SUM(H70:S70)</f>
        <v>136</v>
      </c>
      <c r="H70" s="611" t="n">
        <v>10</v>
      </c>
      <c r="I70" s="611" t="n">
        <v>16</v>
      </c>
      <c r="J70" s="611" t="n">
        <v>15</v>
      </c>
      <c r="K70" s="611" t="n">
        <v>9</v>
      </c>
      <c r="L70" s="611" t="n">
        <v>9</v>
      </c>
      <c r="M70" s="611" t="n">
        <v>15</v>
      </c>
      <c r="N70" s="611" t="n">
        <v>12</v>
      </c>
      <c r="O70" s="611" t="n">
        <v>9</v>
      </c>
      <c r="P70" s="611" t="n">
        <v>9</v>
      </c>
      <c r="Q70" s="611" t="n">
        <v>11</v>
      </c>
      <c r="R70" s="611" t="n">
        <v>7</v>
      </c>
      <c r="S70" s="612" t="n">
        <v>14</v>
      </c>
    </row>
    <row r="71" s="451" customFormat="true" ht="12" hidden="false" customHeight="true" outlineLevel="0" collapsed="false">
      <c r="A71" s="609" t="s">
        <v>540</v>
      </c>
      <c r="B71" s="599"/>
      <c r="C71" s="610"/>
      <c r="D71" s="610" t="s">
        <v>435</v>
      </c>
      <c r="E71" s="600"/>
      <c r="F71" s="601" t="s">
        <v>7</v>
      </c>
      <c r="G71" s="602" t="n">
        <f aca="false">SUM(H71:S71)</f>
        <v>634</v>
      </c>
      <c r="H71" s="607" t="n">
        <f aca="false">SUM(H72:H73)</f>
        <v>66</v>
      </c>
      <c r="I71" s="607" t="n">
        <f aca="false">SUM(I72:I73)</f>
        <v>40</v>
      </c>
      <c r="J71" s="607" t="n">
        <f aca="false">SUM(J72:J73)</f>
        <v>53</v>
      </c>
      <c r="K71" s="607" t="n">
        <f aca="false">SUM(K72:K73)</f>
        <v>61</v>
      </c>
      <c r="L71" s="607" t="n">
        <f aca="false">SUM(L72:L73)</f>
        <v>47</v>
      </c>
      <c r="M71" s="607" t="n">
        <f aca="false">SUM(M72:M73)</f>
        <v>45</v>
      </c>
      <c r="N71" s="607" t="n">
        <f aca="false">SUM(N72:N73)</f>
        <v>48</v>
      </c>
      <c r="O71" s="607" t="n">
        <f aca="false">SUM(O72:O73)</f>
        <v>56</v>
      </c>
      <c r="P71" s="607" t="n">
        <f aca="false">SUM(P72:P73)</f>
        <v>58</v>
      </c>
      <c r="Q71" s="607" t="n">
        <f aca="false">SUM(Q72:Q73)</f>
        <v>42</v>
      </c>
      <c r="R71" s="607" t="n">
        <f aca="false">SUM(R72:R73)</f>
        <v>58</v>
      </c>
      <c r="S71" s="608" t="n">
        <f aca="false">SUM(S72:S73)</f>
        <v>60</v>
      </c>
    </row>
    <row r="72" s="451" customFormat="true" ht="12" hidden="false" customHeight="true" outlineLevel="0" collapsed="false">
      <c r="A72" s="609"/>
      <c r="B72" s="599"/>
      <c r="C72" s="610"/>
      <c r="D72" s="610"/>
      <c r="E72" s="606"/>
      <c r="F72" s="601" t="s">
        <v>475</v>
      </c>
      <c r="G72" s="602" t="n">
        <f aca="false">SUM(H72:S72)</f>
        <v>320</v>
      </c>
      <c r="H72" s="611" t="n">
        <v>29</v>
      </c>
      <c r="I72" s="611" t="n">
        <v>20</v>
      </c>
      <c r="J72" s="611" t="n">
        <v>26</v>
      </c>
      <c r="K72" s="611" t="n">
        <v>30</v>
      </c>
      <c r="L72" s="611" t="n">
        <v>28</v>
      </c>
      <c r="M72" s="611" t="n">
        <v>27</v>
      </c>
      <c r="N72" s="611" t="n">
        <v>24</v>
      </c>
      <c r="O72" s="611" t="n">
        <v>29</v>
      </c>
      <c r="P72" s="611" t="n">
        <v>22</v>
      </c>
      <c r="Q72" s="611" t="n">
        <v>16</v>
      </c>
      <c r="R72" s="611" t="n">
        <v>38</v>
      </c>
      <c r="S72" s="612" t="n">
        <v>31</v>
      </c>
    </row>
    <row r="73" s="451" customFormat="true" ht="22.5" hidden="false" customHeight="true" outlineLevel="0" collapsed="false">
      <c r="A73" s="609"/>
      <c r="B73" s="599"/>
      <c r="C73" s="610"/>
      <c r="D73" s="610"/>
      <c r="E73" s="606"/>
      <c r="F73" s="601" t="s">
        <v>476</v>
      </c>
      <c r="G73" s="602" t="n">
        <f aca="false">SUM(H73:S73)</f>
        <v>314</v>
      </c>
      <c r="H73" s="611" t="n">
        <v>37</v>
      </c>
      <c r="I73" s="611" t="n">
        <v>20</v>
      </c>
      <c r="J73" s="611" t="n">
        <v>27</v>
      </c>
      <c r="K73" s="611" t="n">
        <v>31</v>
      </c>
      <c r="L73" s="611" t="n">
        <v>19</v>
      </c>
      <c r="M73" s="611" t="n">
        <v>18</v>
      </c>
      <c r="N73" s="611" t="n">
        <v>24</v>
      </c>
      <c r="O73" s="611" t="n">
        <v>27</v>
      </c>
      <c r="P73" s="611" t="n">
        <v>36</v>
      </c>
      <c r="Q73" s="611" t="n">
        <v>26</v>
      </c>
      <c r="R73" s="611" t="n">
        <v>20</v>
      </c>
      <c r="S73" s="612" t="n">
        <v>29</v>
      </c>
    </row>
    <row r="74" s="451" customFormat="true" ht="12" hidden="false" customHeight="true" outlineLevel="0" collapsed="false">
      <c r="A74" s="609" t="s">
        <v>541</v>
      </c>
      <c r="B74" s="599"/>
      <c r="C74" s="610"/>
      <c r="D74" s="610" t="s">
        <v>542</v>
      </c>
      <c r="E74" s="600"/>
      <c r="F74" s="601" t="s">
        <v>7</v>
      </c>
      <c r="G74" s="602" t="n">
        <f aca="false">SUM(H74:S74)</f>
        <v>11</v>
      </c>
      <c r="H74" s="607" t="n">
        <f aca="false">SUM(H75:H76)</f>
        <v>1</v>
      </c>
      <c r="I74" s="607" t="n">
        <f aca="false">SUM(I75:I76)</f>
        <v>3</v>
      </c>
      <c r="J74" s="607" t="n">
        <f aca="false">SUM(J75:J76)</f>
        <v>0</v>
      </c>
      <c r="K74" s="607" t="n">
        <f aca="false">SUM(K75:K76)</f>
        <v>3</v>
      </c>
      <c r="L74" s="607" t="n">
        <f aca="false">SUM(L75:L76)</f>
        <v>0</v>
      </c>
      <c r="M74" s="607" t="n">
        <f aca="false">SUM(M75:M76)</f>
        <v>0</v>
      </c>
      <c r="N74" s="607" t="n">
        <f aca="false">SUM(N75:N76)</f>
        <v>0</v>
      </c>
      <c r="O74" s="607" t="n">
        <f aca="false">SUM(O75:O76)</f>
        <v>0</v>
      </c>
      <c r="P74" s="607" t="n">
        <f aca="false">SUM(P75:P76)</f>
        <v>1</v>
      </c>
      <c r="Q74" s="607" t="n">
        <f aca="false">SUM(Q75:Q76)</f>
        <v>0</v>
      </c>
      <c r="R74" s="607" t="n">
        <f aca="false">SUM(R75:R76)</f>
        <v>0</v>
      </c>
      <c r="S74" s="608" t="n">
        <f aca="false">SUM(S75:S76)</f>
        <v>3</v>
      </c>
    </row>
    <row r="75" s="451" customFormat="true" ht="12" hidden="false" customHeight="true" outlineLevel="0" collapsed="false">
      <c r="A75" s="609"/>
      <c r="B75" s="599"/>
      <c r="C75" s="610"/>
      <c r="D75" s="610"/>
      <c r="E75" s="600"/>
      <c r="F75" s="601" t="s">
        <v>475</v>
      </c>
      <c r="G75" s="602" t="n">
        <f aca="false">SUM(H75:S75)</f>
        <v>9</v>
      </c>
      <c r="H75" s="611" t="n">
        <v>0</v>
      </c>
      <c r="I75" s="611" t="n">
        <v>2</v>
      </c>
      <c r="J75" s="611" t="n">
        <v>0</v>
      </c>
      <c r="K75" s="611" t="n">
        <v>3</v>
      </c>
      <c r="L75" s="611" t="n">
        <v>0</v>
      </c>
      <c r="M75" s="611" t="n">
        <v>0</v>
      </c>
      <c r="N75" s="611" t="n">
        <v>0</v>
      </c>
      <c r="O75" s="611" t="n">
        <v>0</v>
      </c>
      <c r="P75" s="611" t="n">
        <v>1</v>
      </c>
      <c r="Q75" s="611" t="n">
        <v>0</v>
      </c>
      <c r="R75" s="611" t="n">
        <v>0</v>
      </c>
      <c r="S75" s="612" t="n">
        <v>3</v>
      </c>
    </row>
    <row r="76" s="451" customFormat="true" ht="22.5" hidden="false" customHeight="true" outlineLevel="0" collapsed="false">
      <c r="A76" s="609"/>
      <c r="B76" s="599"/>
      <c r="C76" s="610"/>
      <c r="D76" s="610"/>
      <c r="E76" s="600"/>
      <c r="F76" s="601" t="s">
        <v>476</v>
      </c>
      <c r="G76" s="602" t="n">
        <f aca="false">SUM(H76:S76)</f>
        <v>2</v>
      </c>
      <c r="H76" s="611" t="n">
        <v>1</v>
      </c>
      <c r="I76" s="611" t="n">
        <v>1</v>
      </c>
      <c r="J76" s="611" t="n">
        <v>0</v>
      </c>
      <c r="K76" s="611" t="n">
        <v>0</v>
      </c>
      <c r="L76" s="611" t="n">
        <v>0</v>
      </c>
      <c r="M76" s="611" t="n">
        <v>0</v>
      </c>
      <c r="N76" s="611" t="n">
        <v>0</v>
      </c>
      <c r="O76" s="611" t="n">
        <v>0</v>
      </c>
      <c r="P76" s="611" t="n">
        <v>0</v>
      </c>
      <c r="Q76" s="611" t="n">
        <v>0</v>
      </c>
      <c r="R76" s="611" t="n">
        <v>0</v>
      </c>
      <c r="S76" s="612" t="n">
        <v>0</v>
      </c>
    </row>
    <row r="77" s="451" customFormat="true" ht="12" hidden="false" customHeight="true" outlineLevel="0" collapsed="false">
      <c r="A77" s="609" t="s">
        <v>543</v>
      </c>
      <c r="B77" s="599"/>
      <c r="C77" s="610"/>
      <c r="D77" s="610" t="s">
        <v>437</v>
      </c>
      <c r="E77" s="600"/>
      <c r="F77" s="601" t="s">
        <v>7</v>
      </c>
      <c r="G77" s="602" t="n">
        <f aca="false">SUM(H77:S77)</f>
        <v>1317</v>
      </c>
      <c r="H77" s="607" t="n">
        <f aca="false">SUM(H78:H79)</f>
        <v>126</v>
      </c>
      <c r="I77" s="607" t="n">
        <f aca="false">SUM(I78:I79)</f>
        <v>114</v>
      </c>
      <c r="J77" s="607" t="n">
        <f aca="false">SUM(J78:J79)</f>
        <v>122</v>
      </c>
      <c r="K77" s="607" t="n">
        <f aca="false">SUM(K78:K79)</f>
        <v>115</v>
      </c>
      <c r="L77" s="607" t="n">
        <f aca="false">SUM(L78:L79)</f>
        <v>110</v>
      </c>
      <c r="M77" s="607" t="n">
        <f aca="false">SUM(M78:M79)</f>
        <v>113</v>
      </c>
      <c r="N77" s="607" t="n">
        <f aca="false">SUM(N78:N79)</f>
        <v>88</v>
      </c>
      <c r="O77" s="607" t="n">
        <f aca="false">SUM(O78:O79)</f>
        <v>116</v>
      </c>
      <c r="P77" s="607" t="n">
        <f aca="false">SUM(P78:P79)</f>
        <v>101</v>
      </c>
      <c r="Q77" s="607" t="n">
        <f aca="false">SUM(Q78:Q79)</f>
        <v>109</v>
      </c>
      <c r="R77" s="607" t="n">
        <f aca="false">SUM(R78:R79)</f>
        <v>103</v>
      </c>
      <c r="S77" s="608" t="n">
        <f aca="false">SUM(S78:S79)</f>
        <v>100</v>
      </c>
    </row>
    <row r="78" s="451" customFormat="true" ht="12" hidden="false" customHeight="true" outlineLevel="0" collapsed="false">
      <c r="A78" s="609"/>
      <c r="B78" s="599"/>
      <c r="C78" s="610"/>
      <c r="D78" s="610"/>
      <c r="E78" s="606"/>
      <c r="F78" s="601" t="s">
        <v>475</v>
      </c>
      <c r="G78" s="602" t="n">
        <f aca="false">SUM(H78:S78)</f>
        <v>876</v>
      </c>
      <c r="H78" s="611" t="n">
        <v>81</v>
      </c>
      <c r="I78" s="611" t="n">
        <v>60</v>
      </c>
      <c r="J78" s="611" t="n">
        <v>82</v>
      </c>
      <c r="K78" s="611" t="n">
        <v>80</v>
      </c>
      <c r="L78" s="611" t="n">
        <v>73</v>
      </c>
      <c r="M78" s="611" t="n">
        <v>75</v>
      </c>
      <c r="N78" s="611" t="n">
        <v>56</v>
      </c>
      <c r="O78" s="611" t="n">
        <v>75</v>
      </c>
      <c r="P78" s="611" t="n">
        <v>74</v>
      </c>
      <c r="Q78" s="611" t="n">
        <v>76</v>
      </c>
      <c r="R78" s="611" t="n">
        <v>76</v>
      </c>
      <c r="S78" s="612" t="n">
        <v>68</v>
      </c>
    </row>
    <row r="79" s="451" customFormat="true" ht="22.5" hidden="false" customHeight="true" outlineLevel="0" collapsed="false">
      <c r="A79" s="609"/>
      <c r="B79" s="599"/>
      <c r="C79" s="610"/>
      <c r="D79" s="610"/>
      <c r="E79" s="606"/>
      <c r="F79" s="601" t="s">
        <v>476</v>
      </c>
      <c r="G79" s="602" t="n">
        <f aca="false">SUM(H79:S79)</f>
        <v>441</v>
      </c>
      <c r="H79" s="611" t="n">
        <v>45</v>
      </c>
      <c r="I79" s="611" t="n">
        <v>54</v>
      </c>
      <c r="J79" s="611" t="n">
        <v>40</v>
      </c>
      <c r="K79" s="611" t="n">
        <v>35</v>
      </c>
      <c r="L79" s="611" t="n">
        <v>37</v>
      </c>
      <c r="M79" s="611" t="n">
        <v>38</v>
      </c>
      <c r="N79" s="611" t="n">
        <v>32</v>
      </c>
      <c r="O79" s="611" t="n">
        <v>41</v>
      </c>
      <c r="P79" s="611" t="n">
        <v>27</v>
      </c>
      <c r="Q79" s="611" t="n">
        <v>33</v>
      </c>
      <c r="R79" s="611" t="n">
        <v>27</v>
      </c>
      <c r="S79" s="612" t="n">
        <v>32</v>
      </c>
    </row>
    <row r="80" s="451" customFormat="true" ht="12" hidden="false" customHeight="true" outlineLevel="0" collapsed="false">
      <c r="A80" s="609" t="s">
        <v>544</v>
      </c>
      <c r="B80" s="599"/>
      <c r="C80" s="610"/>
      <c r="D80" s="610" t="s">
        <v>545</v>
      </c>
      <c r="E80" s="600"/>
      <c r="F80" s="601" t="s">
        <v>7</v>
      </c>
      <c r="G80" s="602" t="n">
        <f aca="false">SUM(H80:S80)</f>
        <v>16</v>
      </c>
      <c r="H80" s="607" t="n">
        <f aca="false">SUM(H81:H82)</f>
        <v>2</v>
      </c>
      <c r="I80" s="607" t="n">
        <f aca="false">SUM(I81:I82)</f>
        <v>2</v>
      </c>
      <c r="J80" s="607" t="n">
        <f aca="false">SUM(J81:J82)</f>
        <v>3</v>
      </c>
      <c r="K80" s="607" t="n">
        <f aca="false">SUM(K81:K82)</f>
        <v>0</v>
      </c>
      <c r="L80" s="607" t="n">
        <f aca="false">SUM(L81:L82)</f>
        <v>0</v>
      </c>
      <c r="M80" s="607" t="n">
        <f aca="false">SUM(M81:M82)</f>
        <v>1</v>
      </c>
      <c r="N80" s="607" t="n">
        <f aca="false">SUM(N81:N82)</f>
        <v>4</v>
      </c>
      <c r="O80" s="607" t="n">
        <f aca="false">SUM(O81:O82)</f>
        <v>1</v>
      </c>
      <c r="P80" s="607" t="n">
        <f aca="false">SUM(P81:P82)</f>
        <v>0</v>
      </c>
      <c r="Q80" s="607" t="n">
        <f aca="false">SUM(Q81:Q82)</f>
        <v>0</v>
      </c>
      <c r="R80" s="607" t="n">
        <f aca="false">SUM(R81:R82)</f>
        <v>1</v>
      </c>
      <c r="S80" s="608" t="n">
        <f aca="false">SUM(S81:S82)</f>
        <v>2</v>
      </c>
    </row>
    <row r="81" s="451" customFormat="true" ht="12" hidden="false" customHeight="true" outlineLevel="0" collapsed="false">
      <c r="A81" s="609"/>
      <c r="B81" s="599"/>
      <c r="C81" s="610"/>
      <c r="D81" s="610"/>
      <c r="E81" s="600"/>
      <c r="F81" s="601" t="s">
        <v>475</v>
      </c>
      <c r="G81" s="602" t="n">
        <f aca="false">SUM(H81:S81)</f>
        <v>7</v>
      </c>
      <c r="H81" s="611" t="n">
        <v>1</v>
      </c>
      <c r="I81" s="611" t="n">
        <v>0</v>
      </c>
      <c r="J81" s="611" t="n">
        <v>2</v>
      </c>
      <c r="K81" s="611" t="n">
        <v>0</v>
      </c>
      <c r="L81" s="611" t="n">
        <v>0</v>
      </c>
      <c r="M81" s="611" t="n">
        <v>1</v>
      </c>
      <c r="N81" s="611" t="n">
        <v>2</v>
      </c>
      <c r="O81" s="611" t="n">
        <v>0</v>
      </c>
      <c r="P81" s="611" t="n">
        <v>0</v>
      </c>
      <c r="Q81" s="611" t="n">
        <v>0</v>
      </c>
      <c r="R81" s="611" t="n">
        <v>0</v>
      </c>
      <c r="S81" s="612" t="n">
        <v>1</v>
      </c>
    </row>
    <row r="82" s="451" customFormat="true" ht="22.5" hidden="false" customHeight="true" outlineLevel="0" collapsed="false">
      <c r="A82" s="609"/>
      <c r="B82" s="599"/>
      <c r="C82" s="610"/>
      <c r="D82" s="610"/>
      <c r="E82" s="600"/>
      <c r="F82" s="601" t="s">
        <v>476</v>
      </c>
      <c r="G82" s="602" t="n">
        <f aca="false">SUM(H82:S82)</f>
        <v>9</v>
      </c>
      <c r="H82" s="611" t="n">
        <v>1</v>
      </c>
      <c r="I82" s="611" t="n">
        <v>2</v>
      </c>
      <c r="J82" s="611" t="n">
        <v>1</v>
      </c>
      <c r="K82" s="611" t="n">
        <v>0</v>
      </c>
      <c r="L82" s="611" t="n">
        <v>0</v>
      </c>
      <c r="M82" s="611" t="n">
        <v>0</v>
      </c>
      <c r="N82" s="611" t="n">
        <v>2</v>
      </c>
      <c r="O82" s="611" t="n">
        <v>1</v>
      </c>
      <c r="P82" s="611" t="n">
        <v>0</v>
      </c>
      <c r="Q82" s="611" t="n">
        <v>0</v>
      </c>
      <c r="R82" s="611" t="n">
        <v>1</v>
      </c>
      <c r="S82" s="612" t="n">
        <v>1</v>
      </c>
    </row>
    <row r="83" s="451" customFormat="true" ht="12" hidden="false" customHeight="true" outlineLevel="0" collapsed="false">
      <c r="A83" s="609" t="s">
        <v>546</v>
      </c>
      <c r="B83" s="599"/>
      <c r="C83" s="610"/>
      <c r="D83" s="610" t="s">
        <v>439</v>
      </c>
      <c r="E83" s="600"/>
      <c r="F83" s="601" t="s">
        <v>7</v>
      </c>
      <c r="G83" s="602" t="n">
        <f aca="false">SUM(H83:S83)</f>
        <v>273</v>
      </c>
      <c r="H83" s="607" t="n">
        <f aca="false">SUM(H84:H85)</f>
        <v>25</v>
      </c>
      <c r="I83" s="607" t="n">
        <f aca="false">SUM(I84:I85)</f>
        <v>22</v>
      </c>
      <c r="J83" s="607" t="n">
        <f aca="false">SUM(J84:J85)</f>
        <v>20</v>
      </c>
      <c r="K83" s="607" t="n">
        <f aca="false">SUM(K84:K85)</f>
        <v>28</v>
      </c>
      <c r="L83" s="607" t="n">
        <f aca="false">SUM(L84:L85)</f>
        <v>26</v>
      </c>
      <c r="M83" s="607" t="n">
        <f aca="false">SUM(M84:M85)</f>
        <v>25</v>
      </c>
      <c r="N83" s="607" t="n">
        <f aca="false">SUM(N84:N85)</f>
        <v>20</v>
      </c>
      <c r="O83" s="607" t="n">
        <f aca="false">SUM(O84:O85)</f>
        <v>22</v>
      </c>
      <c r="P83" s="607" t="n">
        <f aca="false">SUM(P84:P85)</f>
        <v>29</v>
      </c>
      <c r="Q83" s="607" t="n">
        <f aca="false">SUM(Q84:Q85)</f>
        <v>20</v>
      </c>
      <c r="R83" s="607" t="n">
        <f aca="false">SUM(R84:R85)</f>
        <v>20</v>
      </c>
      <c r="S83" s="608" t="n">
        <f aca="false">SUM(S84:S85)</f>
        <v>16</v>
      </c>
    </row>
    <row r="84" s="451" customFormat="true" ht="12" hidden="false" customHeight="true" outlineLevel="0" collapsed="false">
      <c r="A84" s="609"/>
      <c r="B84" s="599"/>
      <c r="C84" s="610"/>
      <c r="D84" s="610"/>
      <c r="E84" s="600"/>
      <c r="F84" s="601" t="s">
        <v>475</v>
      </c>
      <c r="G84" s="602" t="n">
        <f aca="false">SUM(H84:S84)</f>
        <v>1</v>
      </c>
      <c r="H84" s="611" t="n">
        <v>0</v>
      </c>
      <c r="I84" s="611" t="n">
        <v>0</v>
      </c>
      <c r="J84" s="611" t="n">
        <v>0</v>
      </c>
      <c r="K84" s="611" t="n">
        <v>0</v>
      </c>
      <c r="L84" s="611" t="n">
        <v>0</v>
      </c>
      <c r="M84" s="611" t="n">
        <v>0</v>
      </c>
      <c r="N84" s="611" t="n">
        <v>0</v>
      </c>
      <c r="O84" s="611" t="n">
        <v>0</v>
      </c>
      <c r="P84" s="611" t="n">
        <v>1</v>
      </c>
      <c r="Q84" s="611" t="n">
        <v>0</v>
      </c>
      <c r="R84" s="611" t="n">
        <v>0</v>
      </c>
      <c r="S84" s="612" t="n">
        <v>0</v>
      </c>
    </row>
    <row r="85" s="451" customFormat="true" ht="22.5" hidden="false" customHeight="true" outlineLevel="0" collapsed="false">
      <c r="A85" s="609"/>
      <c r="B85" s="599"/>
      <c r="C85" s="610"/>
      <c r="D85" s="610"/>
      <c r="E85" s="600"/>
      <c r="F85" s="601" t="s">
        <v>476</v>
      </c>
      <c r="G85" s="602" t="n">
        <f aca="false">SUM(H85:S85)</f>
        <v>272</v>
      </c>
      <c r="H85" s="611" t="n">
        <v>25</v>
      </c>
      <c r="I85" s="611" t="n">
        <v>22</v>
      </c>
      <c r="J85" s="611" t="n">
        <v>20</v>
      </c>
      <c r="K85" s="611" t="n">
        <v>28</v>
      </c>
      <c r="L85" s="611" t="n">
        <v>26</v>
      </c>
      <c r="M85" s="611" t="n">
        <v>25</v>
      </c>
      <c r="N85" s="611" t="n">
        <v>20</v>
      </c>
      <c r="O85" s="611" t="n">
        <v>22</v>
      </c>
      <c r="P85" s="611" t="n">
        <v>28</v>
      </c>
      <c r="Q85" s="611" t="n">
        <v>20</v>
      </c>
      <c r="R85" s="611" t="n">
        <v>20</v>
      </c>
      <c r="S85" s="612" t="n">
        <v>16</v>
      </c>
    </row>
    <row r="86" s="451" customFormat="true" ht="12" hidden="false" customHeight="true" outlineLevel="0" collapsed="false">
      <c r="A86" s="609" t="s">
        <v>547</v>
      </c>
      <c r="B86" s="599"/>
      <c r="C86" s="610"/>
      <c r="D86" s="610" t="s">
        <v>441</v>
      </c>
      <c r="E86" s="600"/>
      <c r="F86" s="601" t="s">
        <v>7</v>
      </c>
      <c r="G86" s="621" t="n">
        <f aca="false">SUM(H86:S86)</f>
        <v>107</v>
      </c>
      <c r="H86" s="622" t="n">
        <f aca="false">SUM(H87:H88)</f>
        <v>7</v>
      </c>
      <c r="I86" s="622" t="n">
        <f aca="false">SUM(I87:I88)</f>
        <v>8</v>
      </c>
      <c r="J86" s="622" t="n">
        <f aca="false">SUM(J87:J88)</f>
        <v>5</v>
      </c>
      <c r="K86" s="622" t="n">
        <f aca="false">SUM(K87:K88)</f>
        <v>7</v>
      </c>
      <c r="L86" s="622" t="n">
        <f aca="false">SUM(L87:L88)</f>
        <v>12</v>
      </c>
      <c r="M86" s="622" t="n">
        <f aca="false">SUM(M87:M88)</f>
        <v>5</v>
      </c>
      <c r="N86" s="622" t="n">
        <f aca="false">SUM(N87:N88)</f>
        <v>10</v>
      </c>
      <c r="O86" s="622" t="n">
        <f aca="false">SUM(O87:O88)</f>
        <v>6</v>
      </c>
      <c r="P86" s="622" t="n">
        <f aca="false">SUM(P87:P88)</f>
        <v>9</v>
      </c>
      <c r="Q86" s="622" t="n">
        <f aca="false">SUM(Q87:Q88)</f>
        <v>13</v>
      </c>
      <c r="R86" s="622" t="n">
        <f aca="false">SUM(R87:R88)</f>
        <v>19</v>
      </c>
      <c r="S86" s="623" t="n">
        <f aca="false">SUM(S87:S88)</f>
        <v>6</v>
      </c>
    </row>
    <row r="87" s="451" customFormat="true" ht="12" hidden="false" customHeight="true" outlineLevel="0" collapsed="false">
      <c r="A87" s="609"/>
      <c r="B87" s="599"/>
      <c r="C87" s="610"/>
      <c r="D87" s="610"/>
      <c r="E87" s="600"/>
      <c r="F87" s="601" t="s">
        <v>475</v>
      </c>
      <c r="G87" s="624" t="s">
        <v>105</v>
      </c>
      <c r="H87" s="624" t="s">
        <v>105</v>
      </c>
      <c r="I87" s="624" t="s">
        <v>105</v>
      </c>
      <c r="J87" s="624" t="s">
        <v>105</v>
      </c>
      <c r="K87" s="624" t="s">
        <v>105</v>
      </c>
      <c r="L87" s="624" t="s">
        <v>105</v>
      </c>
      <c r="M87" s="624" t="s">
        <v>105</v>
      </c>
      <c r="N87" s="624" t="s">
        <v>105</v>
      </c>
      <c r="O87" s="624" t="s">
        <v>105</v>
      </c>
      <c r="P87" s="624" t="s">
        <v>105</v>
      </c>
      <c r="Q87" s="624" t="s">
        <v>105</v>
      </c>
      <c r="R87" s="624" t="s">
        <v>105</v>
      </c>
      <c r="S87" s="625" t="s">
        <v>105</v>
      </c>
    </row>
    <row r="88" s="451" customFormat="true" ht="22.5" hidden="false" customHeight="true" outlineLevel="0" collapsed="false">
      <c r="A88" s="609"/>
      <c r="B88" s="599"/>
      <c r="C88" s="610"/>
      <c r="D88" s="610"/>
      <c r="E88" s="600"/>
      <c r="F88" s="601" t="s">
        <v>476</v>
      </c>
      <c r="G88" s="621" t="n">
        <f aca="false">SUM(H88:S88)</f>
        <v>107</v>
      </c>
      <c r="H88" s="626" t="n">
        <v>7</v>
      </c>
      <c r="I88" s="626" t="n">
        <v>8</v>
      </c>
      <c r="J88" s="626" t="n">
        <v>5</v>
      </c>
      <c r="K88" s="626" t="n">
        <v>7</v>
      </c>
      <c r="L88" s="626" t="n">
        <v>12</v>
      </c>
      <c r="M88" s="626" t="n">
        <v>5</v>
      </c>
      <c r="N88" s="626" t="n">
        <v>10</v>
      </c>
      <c r="O88" s="626" t="n">
        <v>6</v>
      </c>
      <c r="P88" s="626" t="n">
        <v>9</v>
      </c>
      <c r="Q88" s="626" t="n">
        <v>13</v>
      </c>
      <c r="R88" s="626" t="n">
        <v>19</v>
      </c>
      <c r="S88" s="627" t="n">
        <v>6</v>
      </c>
    </row>
    <row r="89" s="451" customFormat="true" ht="12" hidden="false" customHeight="true" outlineLevel="0" collapsed="false">
      <c r="A89" s="609" t="s">
        <v>548</v>
      </c>
      <c r="B89" s="599"/>
      <c r="C89" s="610"/>
      <c r="D89" s="610" t="s">
        <v>549</v>
      </c>
      <c r="E89" s="600"/>
      <c r="F89" s="601" t="s">
        <v>7</v>
      </c>
      <c r="G89" s="621" t="n">
        <f aca="false">SUM(H89:S89)</f>
        <v>78</v>
      </c>
      <c r="H89" s="622" t="n">
        <f aca="false">SUM(H90:H91)</f>
        <v>6</v>
      </c>
      <c r="I89" s="622" t="n">
        <f aca="false">SUM(I90:I91)</f>
        <v>7</v>
      </c>
      <c r="J89" s="622" t="n">
        <f aca="false">SUM(J90:J91)</f>
        <v>7</v>
      </c>
      <c r="K89" s="622" t="n">
        <f aca="false">SUM(K90:K91)</f>
        <v>8</v>
      </c>
      <c r="L89" s="622" t="n">
        <f aca="false">SUM(L90:L91)</f>
        <v>7</v>
      </c>
      <c r="M89" s="622" t="n">
        <f aca="false">SUM(M90:M91)</f>
        <v>6</v>
      </c>
      <c r="N89" s="622" t="n">
        <f aca="false">SUM(N90:N91)</f>
        <v>11</v>
      </c>
      <c r="O89" s="622" t="n">
        <f aca="false">SUM(O90:O91)</f>
        <v>5</v>
      </c>
      <c r="P89" s="622" t="n">
        <f aca="false">SUM(P90:P91)</f>
        <v>3</v>
      </c>
      <c r="Q89" s="622" t="n">
        <f aca="false">SUM(Q90:Q91)</f>
        <v>6</v>
      </c>
      <c r="R89" s="622" t="n">
        <f aca="false">SUM(R90:R91)</f>
        <v>7</v>
      </c>
      <c r="S89" s="623" t="n">
        <f aca="false">SUM(S90:S91)</f>
        <v>5</v>
      </c>
    </row>
    <row r="90" s="451" customFormat="true" ht="12" hidden="false" customHeight="true" outlineLevel="0" collapsed="false">
      <c r="A90" s="609"/>
      <c r="B90" s="599"/>
      <c r="C90" s="610"/>
      <c r="D90" s="610"/>
      <c r="E90" s="600"/>
      <c r="F90" s="601" t="s">
        <v>475</v>
      </c>
      <c r="G90" s="624" t="s">
        <v>105</v>
      </c>
      <c r="H90" s="624" t="s">
        <v>105</v>
      </c>
      <c r="I90" s="624" t="s">
        <v>105</v>
      </c>
      <c r="J90" s="624" t="s">
        <v>105</v>
      </c>
      <c r="K90" s="624" t="s">
        <v>105</v>
      </c>
      <c r="L90" s="624" t="s">
        <v>105</v>
      </c>
      <c r="M90" s="624" t="s">
        <v>105</v>
      </c>
      <c r="N90" s="624" t="s">
        <v>105</v>
      </c>
      <c r="O90" s="624" t="s">
        <v>105</v>
      </c>
      <c r="P90" s="624" t="s">
        <v>105</v>
      </c>
      <c r="Q90" s="624" t="s">
        <v>105</v>
      </c>
      <c r="R90" s="624" t="s">
        <v>105</v>
      </c>
      <c r="S90" s="625" t="s">
        <v>105</v>
      </c>
    </row>
    <row r="91" s="451" customFormat="true" ht="22.5" hidden="false" customHeight="true" outlineLevel="0" collapsed="false">
      <c r="A91" s="609"/>
      <c r="B91" s="599"/>
      <c r="C91" s="610"/>
      <c r="D91" s="610"/>
      <c r="E91" s="600"/>
      <c r="F91" s="601" t="s">
        <v>476</v>
      </c>
      <c r="G91" s="621" t="n">
        <f aca="false">SUM(H91:S91)</f>
        <v>78</v>
      </c>
      <c r="H91" s="626" t="n">
        <v>6</v>
      </c>
      <c r="I91" s="626" t="n">
        <v>7</v>
      </c>
      <c r="J91" s="626" t="n">
        <v>7</v>
      </c>
      <c r="K91" s="626" t="n">
        <v>8</v>
      </c>
      <c r="L91" s="626" t="n">
        <v>7</v>
      </c>
      <c r="M91" s="626" t="n">
        <v>6</v>
      </c>
      <c r="N91" s="626" t="n">
        <v>11</v>
      </c>
      <c r="O91" s="626" t="n">
        <v>5</v>
      </c>
      <c r="P91" s="626" t="n">
        <v>3</v>
      </c>
      <c r="Q91" s="626" t="n">
        <v>6</v>
      </c>
      <c r="R91" s="626" t="n">
        <v>7</v>
      </c>
      <c r="S91" s="627" t="n">
        <v>5</v>
      </c>
    </row>
    <row r="92" s="451" customFormat="true" ht="12" hidden="false" customHeight="true" outlineLevel="0" collapsed="false">
      <c r="A92" s="613" t="s">
        <v>550</v>
      </c>
      <c r="B92" s="614"/>
      <c r="C92" s="615"/>
      <c r="D92" s="615" t="s">
        <v>551</v>
      </c>
      <c r="E92" s="600"/>
      <c r="F92" s="601" t="s">
        <v>7</v>
      </c>
      <c r="G92" s="621" t="n">
        <f aca="false">SUM(H92:S92)</f>
        <v>190</v>
      </c>
      <c r="H92" s="622" t="n">
        <f aca="false">SUM(H93:H94)</f>
        <v>17</v>
      </c>
      <c r="I92" s="622" t="n">
        <f aca="false">SUM(I93:I94)</f>
        <v>13</v>
      </c>
      <c r="J92" s="622" t="n">
        <f aca="false">SUM(J93:J94)</f>
        <v>15</v>
      </c>
      <c r="K92" s="622" t="n">
        <f aca="false">SUM(K93:K94)</f>
        <v>20</v>
      </c>
      <c r="L92" s="622" t="n">
        <f aca="false">SUM(L93:L94)</f>
        <v>19</v>
      </c>
      <c r="M92" s="622" t="n">
        <f aca="false">SUM(M93:M94)</f>
        <v>12</v>
      </c>
      <c r="N92" s="622" t="n">
        <f aca="false">SUM(N93:N94)</f>
        <v>15</v>
      </c>
      <c r="O92" s="622" t="n">
        <f aca="false">SUM(O93:O94)</f>
        <v>23</v>
      </c>
      <c r="P92" s="622" t="n">
        <f aca="false">SUM(P93:P94)</f>
        <v>18</v>
      </c>
      <c r="Q92" s="622" t="n">
        <f aca="false">SUM(Q93:Q94)</f>
        <v>13</v>
      </c>
      <c r="R92" s="622" t="n">
        <f aca="false">SUM(R93:R94)</f>
        <v>11</v>
      </c>
      <c r="S92" s="623" t="n">
        <f aca="false">SUM(S93:S94)</f>
        <v>14</v>
      </c>
    </row>
    <row r="93" s="451" customFormat="true" ht="12" hidden="false" customHeight="true" outlineLevel="0" collapsed="false">
      <c r="A93" s="613"/>
      <c r="B93" s="614"/>
      <c r="C93" s="615"/>
      <c r="D93" s="615"/>
      <c r="E93" s="600"/>
      <c r="F93" s="601" t="s">
        <v>475</v>
      </c>
      <c r="G93" s="621" t="n">
        <f aca="false">SUM(H93:S93)</f>
        <v>190</v>
      </c>
      <c r="H93" s="626" t="n">
        <v>17</v>
      </c>
      <c r="I93" s="626" t="n">
        <v>13</v>
      </c>
      <c r="J93" s="626" t="n">
        <v>15</v>
      </c>
      <c r="K93" s="626" t="n">
        <v>20</v>
      </c>
      <c r="L93" s="626" t="n">
        <v>19</v>
      </c>
      <c r="M93" s="626" t="n">
        <v>12</v>
      </c>
      <c r="N93" s="626" t="n">
        <v>15</v>
      </c>
      <c r="O93" s="626" t="n">
        <v>23</v>
      </c>
      <c r="P93" s="626" t="n">
        <v>18</v>
      </c>
      <c r="Q93" s="626" t="n">
        <v>13</v>
      </c>
      <c r="R93" s="626" t="n">
        <v>11</v>
      </c>
      <c r="S93" s="627" t="n">
        <v>14</v>
      </c>
    </row>
    <row r="94" s="451" customFormat="true" ht="22.5" hidden="false" customHeight="true" outlineLevel="0" collapsed="false">
      <c r="A94" s="613"/>
      <c r="B94" s="614"/>
      <c r="C94" s="615"/>
      <c r="D94" s="615"/>
      <c r="E94" s="616"/>
      <c r="F94" s="617" t="s">
        <v>476</v>
      </c>
      <c r="G94" s="628" t="s">
        <v>105</v>
      </c>
      <c r="H94" s="628" t="s">
        <v>105</v>
      </c>
      <c r="I94" s="628" t="s">
        <v>105</v>
      </c>
      <c r="J94" s="628" t="s">
        <v>105</v>
      </c>
      <c r="K94" s="628" t="s">
        <v>105</v>
      </c>
      <c r="L94" s="628" t="s">
        <v>105</v>
      </c>
      <c r="M94" s="628" t="s">
        <v>105</v>
      </c>
      <c r="N94" s="628" t="s">
        <v>105</v>
      </c>
      <c r="O94" s="628" t="s">
        <v>105</v>
      </c>
      <c r="P94" s="628" t="s">
        <v>105</v>
      </c>
      <c r="Q94" s="628" t="s">
        <v>105</v>
      </c>
      <c r="R94" s="628" t="s">
        <v>105</v>
      </c>
      <c r="S94" s="629" t="s">
        <v>105</v>
      </c>
    </row>
    <row r="95" s="451" customFormat="true" ht="12" hidden="false" customHeight="true" outlineLevel="0" collapsed="false">
      <c r="A95" s="609" t="s">
        <v>552</v>
      </c>
      <c r="B95" s="599"/>
      <c r="C95" s="610"/>
      <c r="D95" s="610" t="s">
        <v>553</v>
      </c>
      <c r="E95" s="600"/>
      <c r="F95" s="601" t="s">
        <v>7</v>
      </c>
      <c r="G95" s="602" t="n">
        <f aca="false">SUM(H95:S95)</f>
        <v>151</v>
      </c>
      <c r="H95" s="607" t="n">
        <f aca="false">SUM(H96:H97)</f>
        <v>21</v>
      </c>
      <c r="I95" s="607" t="n">
        <f aca="false">SUM(I96:I97)</f>
        <v>20</v>
      </c>
      <c r="J95" s="607" t="n">
        <f aca="false">SUM(J96:J97)</f>
        <v>5</v>
      </c>
      <c r="K95" s="607" t="n">
        <f aca="false">SUM(K96:K97)</f>
        <v>9</v>
      </c>
      <c r="L95" s="607" t="n">
        <f aca="false">SUM(L96:L97)</f>
        <v>12</v>
      </c>
      <c r="M95" s="607" t="n">
        <f aca="false">SUM(M96:M97)</f>
        <v>11</v>
      </c>
      <c r="N95" s="607" t="n">
        <f aca="false">SUM(N96:N97)</f>
        <v>11</v>
      </c>
      <c r="O95" s="607" t="n">
        <f aca="false">SUM(O96:O97)</f>
        <v>10</v>
      </c>
      <c r="P95" s="607" t="n">
        <f aca="false">SUM(P96:P97)</f>
        <v>8</v>
      </c>
      <c r="Q95" s="607" t="n">
        <f aca="false">SUM(Q96:Q97)</f>
        <v>13</v>
      </c>
      <c r="R95" s="607" t="n">
        <f aca="false">SUM(R96:R97)</f>
        <v>15</v>
      </c>
      <c r="S95" s="608" t="n">
        <f aca="false">SUM(S96:S97)</f>
        <v>16</v>
      </c>
    </row>
    <row r="96" s="451" customFormat="true" ht="12" hidden="false" customHeight="true" outlineLevel="0" collapsed="false">
      <c r="A96" s="609"/>
      <c r="B96" s="599"/>
      <c r="C96" s="610"/>
      <c r="D96" s="610"/>
      <c r="E96" s="600"/>
      <c r="F96" s="601" t="s">
        <v>475</v>
      </c>
      <c r="G96" s="602" t="n">
        <f aca="false">SUM(H96:S96)</f>
        <v>94</v>
      </c>
      <c r="H96" s="611" t="n">
        <v>12</v>
      </c>
      <c r="I96" s="611" t="n">
        <v>16</v>
      </c>
      <c r="J96" s="611" t="n">
        <v>5</v>
      </c>
      <c r="K96" s="611" t="n">
        <v>5</v>
      </c>
      <c r="L96" s="611" t="n">
        <v>11</v>
      </c>
      <c r="M96" s="611" t="n">
        <v>7</v>
      </c>
      <c r="N96" s="611" t="n">
        <v>6</v>
      </c>
      <c r="O96" s="611" t="n">
        <v>6</v>
      </c>
      <c r="P96" s="611" t="n">
        <v>4</v>
      </c>
      <c r="Q96" s="611" t="n">
        <v>7</v>
      </c>
      <c r="R96" s="611" t="n">
        <v>8</v>
      </c>
      <c r="S96" s="612" t="n">
        <v>7</v>
      </c>
    </row>
    <row r="97" s="451" customFormat="true" ht="22.5" hidden="false" customHeight="true" outlineLevel="0" collapsed="false">
      <c r="A97" s="609"/>
      <c r="B97" s="599"/>
      <c r="C97" s="610"/>
      <c r="D97" s="610"/>
      <c r="E97" s="600"/>
      <c r="F97" s="601" t="s">
        <v>476</v>
      </c>
      <c r="G97" s="602" t="n">
        <f aca="false">SUM(H97:S97)</f>
        <v>57</v>
      </c>
      <c r="H97" s="611" t="n">
        <v>9</v>
      </c>
      <c r="I97" s="611" t="n">
        <v>4</v>
      </c>
      <c r="J97" s="611" t="n">
        <v>0</v>
      </c>
      <c r="K97" s="611" t="n">
        <v>4</v>
      </c>
      <c r="L97" s="611" t="n">
        <v>1</v>
      </c>
      <c r="M97" s="611" t="n">
        <v>4</v>
      </c>
      <c r="N97" s="611" t="n">
        <v>5</v>
      </c>
      <c r="O97" s="611" t="n">
        <v>4</v>
      </c>
      <c r="P97" s="611" t="n">
        <v>4</v>
      </c>
      <c r="Q97" s="611" t="n">
        <v>6</v>
      </c>
      <c r="R97" s="611" t="n">
        <v>7</v>
      </c>
      <c r="S97" s="612" t="n">
        <v>9</v>
      </c>
    </row>
    <row r="98" s="451" customFormat="true" ht="12" hidden="false" customHeight="true" outlineLevel="0" collapsed="false">
      <c r="A98" s="609" t="s">
        <v>554</v>
      </c>
      <c r="B98" s="599"/>
      <c r="C98" s="610"/>
      <c r="D98" s="610" t="s">
        <v>555</v>
      </c>
      <c r="E98" s="600"/>
      <c r="F98" s="601" t="s">
        <v>7</v>
      </c>
      <c r="G98" s="602" t="n">
        <f aca="false">SUM(H98:S98)</f>
        <v>51</v>
      </c>
      <c r="H98" s="607" t="n">
        <f aca="false">SUM(H99:H100)</f>
        <v>3</v>
      </c>
      <c r="I98" s="607" t="n">
        <f aca="false">SUM(I99:I100)</f>
        <v>3</v>
      </c>
      <c r="J98" s="607" t="n">
        <f aca="false">SUM(J99:J100)</f>
        <v>1</v>
      </c>
      <c r="K98" s="607" t="n">
        <f aca="false">SUM(K99:K100)</f>
        <v>5</v>
      </c>
      <c r="L98" s="607" t="n">
        <f aca="false">SUM(L99:L100)</f>
        <v>4</v>
      </c>
      <c r="M98" s="607" t="n">
        <f aca="false">SUM(M99:M100)</f>
        <v>5</v>
      </c>
      <c r="N98" s="607" t="n">
        <f aca="false">SUM(N99:N100)</f>
        <v>6</v>
      </c>
      <c r="O98" s="607" t="n">
        <f aca="false">SUM(O99:O100)</f>
        <v>4</v>
      </c>
      <c r="P98" s="607" t="n">
        <f aca="false">SUM(P99:P100)</f>
        <v>4</v>
      </c>
      <c r="Q98" s="607" t="n">
        <f aca="false">SUM(Q99:Q100)</f>
        <v>5</v>
      </c>
      <c r="R98" s="607" t="n">
        <f aca="false">SUM(R99:R100)</f>
        <v>4</v>
      </c>
      <c r="S98" s="608" t="n">
        <f aca="false">SUM(S99:S100)</f>
        <v>7</v>
      </c>
    </row>
    <row r="99" s="451" customFormat="true" ht="12" hidden="false" customHeight="true" outlineLevel="0" collapsed="false">
      <c r="A99" s="609"/>
      <c r="B99" s="599"/>
      <c r="C99" s="610"/>
      <c r="D99" s="610"/>
      <c r="E99" s="600"/>
      <c r="F99" s="601" t="s">
        <v>475</v>
      </c>
      <c r="G99" s="602" t="n">
        <f aca="false">SUM(H99:S99)</f>
        <v>33</v>
      </c>
      <c r="H99" s="611" t="n">
        <v>3</v>
      </c>
      <c r="I99" s="611" t="n">
        <v>2</v>
      </c>
      <c r="J99" s="611" t="n">
        <v>1</v>
      </c>
      <c r="K99" s="611" t="n">
        <v>2</v>
      </c>
      <c r="L99" s="611" t="n">
        <v>1</v>
      </c>
      <c r="M99" s="611" t="n">
        <v>4</v>
      </c>
      <c r="N99" s="611" t="n">
        <v>4</v>
      </c>
      <c r="O99" s="611" t="n">
        <v>1</v>
      </c>
      <c r="P99" s="611" t="n">
        <v>4</v>
      </c>
      <c r="Q99" s="611" t="n">
        <v>4</v>
      </c>
      <c r="R99" s="611" t="n">
        <v>2</v>
      </c>
      <c r="S99" s="612" t="n">
        <v>5</v>
      </c>
    </row>
    <row r="100" s="451" customFormat="true" ht="22.5" hidden="false" customHeight="true" outlineLevel="0" collapsed="false">
      <c r="A100" s="609"/>
      <c r="B100" s="599"/>
      <c r="C100" s="610"/>
      <c r="D100" s="610"/>
      <c r="E100" s="600"/>
      <c r="F100" s="601" t="s">
        <v>476</v>
      </c>
      <c r="G100" s="602" t="n">
        <f aca="false">SUM(H100:S100)</f>
        <v>18</v>
      </c>
      <c r="H100" s="611" t="n">
        <v>0</v>
      </c>
      <c r="I100" s="611" t="n">
        <v>1</v>
      </c>
      <c r="J100" s="611" t="n">
        <v>0</v>
      </c>
      <c r="K100" s="611" t="n">
        <v>3</v>
      </c>
      <c r="L100" s="611" t="n">
        <v>3</v>
      </c>
      <c r="M100" s="611" t="n">
        <v>1</v>
      </c>
      <c r="N100" s="611" t="n">
        <v>2</v>
      </c>
      <c r="O100" s="611" t="n">
        <v>3</v>
      </c>
      <c r="P100" s="611" t="n">
        <v>0</v>
      </c>
      <c r="Q100" s="611" t="n">
        <v>1</v>
      </c>
      <c r="R100" s="611" t="n">
        <v>2</v>
      </c>
      <c r="S100" s="612" t="n">
        <v>2</v>
      </c>
    </row>
    <row r="101" s="451" customFormat="true" ht="12" hidden="false" customHeight="true" outlineLevel="0" collapsed="false">
      <c r="A101" s="609" t="s">
        <v>556</v>
      </c>
      <c r="B101" s="599"/>
      <c r="C101" s="610"/>
      <c r="D101" s="610" t="s">
        <v>557</v>
      </c>
      <c r="E101" s="600"/>
      <c r="F101" s="601" t="s">
        <v>7</v>
      </c>
      <c r="G101" s="602" t="n">
        <f aca="false">SUM(H101:S101)</f>
        <v>201</v>
      </c>
      <c r="H101" s="607" t="n">
        <f aca="false">SUM(H102:H103)</f>
        <v>20</v>
      </c>
      <c r="I101" s="607" t="n">
        <f aca="false">SUM(I102:I103)</f>
        <v>13</v>
      </c>
      <c r="J101" s="607" t="n">
        <f aca="false">SUM(J102:J103)</f>
        <v>16</v>
      </c>
      <c r="K101" s="607" t="n">
        <f aca="false">SUM(K102:K103)</f>
        <v>11</v>
      </c>
      <c r="L101" s="607" t="n">
        <f aca="false">SUM(L102:L103)</f>
        <v>17</v>
      </c>
      <c r="M101" s="607" t="n">
        <f aca="false">SUM(M102:M103)</f>
        <v>15</v>
      </c>
      <c r="N101" s="607" t="n">
        <f aca="false">SUM(N102:N103)</f>
        <v>19</v>
      </c>
      <c r="O101" s="607" t="n">
        <f aca="false">SUM(O102:O103)</f>
        <v>18</v>
      </c>
      <c r="P101" s="607" t="n">
        <f aca="false">SUM(P102:P103)</f>
        <v>14</v>
      </c>
      <c r="Q101" s="607" t="n">
        <f aca="false">SUM(Q102:Q103)</f>
        <v>17</v>
      </c>
      <c r="R101" s="607" t="n">
        <f aca="false">SUM(R102:R103)</f>
        <v>20</v>
      </c>
      <c r="S101" s="608" t="n">
        <f aca="false">SUM(S102:S103)</f>
        <v>21</v>
      </c>
    </row>
    <row r="102" s="451" customFormat="true" ht="12" hidden="false" customHeight="true" outlineLevel="0" collapsed="false">
      <c r="A102" s="609"/>
      <c r="B102" s="599"/>
      <c r="C102" s="610"/>
      <c r="D102" s="610"/>
      <c r="E102" s="600"/>
      <c r="F102" s="601" t="s">
        <v>475</v>
      </c>
      <c r="G102" s="602" t="n">
        <f aca="false">SUM(H102:S102)</f>
        <v>112</v>
      </c>
      <c r="H102" s="611" t="n">
        <v>10</v>
      </c>
      <c r="I102" s="611" t="n">
        <v>9</v>
      </c>
      <c r="J102" s="611" t="n">
        <v>6</v>
      </c>
      <c r="K102" s="611" t="n">
        <v>6</v>
      </c>
      <c r="L102" s="611" t="n">
        <v>8</v>
      </c>
      <c r="M102" s="611" t="n">
        <v>10</v>
      </c>
      <c r="N102" s="611" t="n">
        <v>10</v>
      </c>
      <c r="O102" s="611" t="n">
        <v>12</v>
      </c>
      <c r="P102" s="611" t="n">
        <v>6</v>
      </c>
      <c r="Q102" s="611" t="n">
        <v>11</v>
      </c>
      <c r="R102" s="611" t="n">
        <v>12</v>
      </c>
      <c r="S102" s="612" t="n">
        <v>12</v>
      </c>
    </row>
    <row r="103" s="451" customFormat="true" ht="22.5" hidden="false" customHeight="true" outlineLevel="0" collapsed="false">
      <c r="A103" s="609"/>
      <c r="B103" s="599"/>
      <c r="C103" s="610"/>
      <c r="D103" s="610"/>
      <c r="E103" s="600"/>
      <c r="F103" s="601" t="s">
        <v>476</v>
      </c>
      <c r="G103" s="602" t="n">
        <f aca="false">SUM(H103:S103)</f>
        <v>89</v>
      </c>
      <c r="H103" s="611" t="n">
        <v>10</v>
      </c>
      <c r="I103" s="611" t="n">
        <v>4</v>
      </c>
      <c r="J103" s="611" t="n">
        <v>10</v>
      </c>
      <c r="K103" s="611" t="n">
        <v>5</v>
      </c>
      <c r="L103" s="611" t="n">
        <v>9</v>
      </c>
      <c r="M103" s="611" t="n">
        <v>5</v>
      </c>
      <c r="N103" s="611" t="n">
        <v>9</v>
      </c>
      <c r="O103" s="611" t="n">
        <v>6</v>
      </c>
      <c r="P103" s="611" t="n">
        <v>8</v>
      </c>
      <c r="Q103" s="611" t="n">
        <v>6</v>
      </c>
      <c r="R103" s="611" t="n">
        <v>8</v>
      </c>
      <c r="S103" s="612" t="n">
        <v>9</v>
      </c>
    </row>
    <row r="104" s="451" customFormat="true" ht="12" hidden="false" customHeight="true" outlineLevel="0" collapsed="false">
      <c r="A104" s="609" t="s">
        <v>558</v>
      </c>
      <c r="B104" s="599"/>
      <c r="C104" s="610"/>
      <c r="D104" s="610" t="s">
        <v>369</v>
      </c>
      <c r="E104" s="600"/>
      <c r="F104" s="601" t="s">
        <v>7</v>
      </c>
      <c r="G104" s="602" t="n">
        <f aca="false">SUM(H104:S104)</f>
        <v>136</v>
      </c>
      <c r="H104" s="607" t="n">
        <f aca="false">SUM(H105:H106)</f>
        <v>16</v>
      </c>
      <c r="I104" s="607" t="n">
        <f aca="false">SUM(I105:I106)</f>
        <v>15</v>
      </c>
      <c r="J104" s="607" t="n">
        <f aca="false">SUM(J105:J106)</f>
        <v>9</v>
      </c>
      <c r="K104" s="607" t="n">
        <f aca="false">SUM(K105:K106)</f>
        <v>10</v>
      </c>
      <c r="L104" s="607" t="n">
        <f aca="false">SUM(L105:L106)</f>
        <v>10</v>
      </c>
      <c r="M104" s="607" t="n">
        <f aca="false">SUM(M105:M106)</f>
        <v>17</v>
      </c>
      <c r="N104" s="607" t="n">
        <f aca="false">SUM(N105:N106)</f>
        <v>7</v>
      </c>
      <c r="O104" s="607" t="n">
        <f aca="false">SUM(O105:O106)</f>
        <v>9</v>
      </c>
      <c r="P104" s="607" t="n">
        <f aca="false">SUM(P105:P106)</f>
        <v>12</v>
      </c>
      <c r="Q104" s="607" t="n">
        <f aca="false">SUM(Q105:Q106)</f>
        <v>8</v>
      </c>
      <c r="R104" s="607" t="n">
        <f aca="false">SUM(R105:R106)</f>
        <v>11</v>
      </c>
      <c r="S104" s="608" t="n">
        <f aca="false">SUM(S105:S106)</f>
        <v>12</v>
      </c>
    </row>
    <row r="105" s="451" customFormat="true" ht="12" hidden="false" customHeight="true" outlineLevel="0" collapsed="false">
      <c r="A105" s="609"/>
      <c r="B105" s="599"/>
      <c r="C105" s="610"/>
      <c r="D105" s="610"/>
      <c r="E105" s="600"/>
      <c r="F105" s="601" t="s">
        <v>475</v>
      </c>
      <c r="G105" s="602" t="n">
        <f aca="false">SUM(H105:S105)</f>
        <v>81</v>
      </c>
      <c r="H105" s="611" t="n">
        <v>11</v>
      </c>
      <c r="I105" s="611" t="n">
        <v>9</v>
      </c>
      <c r="J105" s="611" t="n">
        <v>6</v>
      </c>
      <c r="K105" s="611" t="n">
        <v>6</v>
      </c>
      <c r="L105" s="611" t="n">
        <v>7</v>
      </c>
      <c r="M105" s="611" t="n">
        <v>8</v>
      </c>
      <c r="N105" s="611" t="n">
        <v>5</v>
      </c>
      <c r="O105" s="611" t="n">
        <v>4</v>
      </c>
      <c r="P105" s="611" t="n">
        <v>6</v>
      </c>
      <c r="Q105" s="611" t="n">
        <v>4</v>
      </c>
      <c r="R105" s="611" t="n">
        <v>7</v>
      </c>
      <c r="S105" s="612" t="n">
        <v>8</v>
      </c>
    </row>
    <row r="106" s="451" customFormat="true" ht="22.5" hidden="false" customHeight="true" outlineLevel="0" collapsed="false">
      <c r="A106" s="609"/>
      <c r="B106" s="599"/>
      <c r="C106" s="610"/>
      <c r="D106" s="610"/>
      <c r="E106" s="600"/>
      <c r="F106" s="601" t="s">
        <v>476</v>
      </c>
      <c r="G106" s="602" t="n">
        <f aca="false">SUM(H106:S106)</f>
        <v>55</v>
      </c>
      <c r="H106" s="611" t="n">
        <v>5</v>
      </c>
      <c r="I106" s="611" t="n">
        <v>6</v>
      </c>
      <c r="J106" s="611" t="n">
        <v>3</v>
      </c>
      <c r="K106" s="611" t="n">
        <v>4</v>
      </c>
      <c r="L106" s="611" t="n">
        <v>3</v>
      </c>
      <c r="M106" s="611" t="n">
        <v>9</v>
      </c>
      <c r="N106" s="611" t="n">
        <v>2</v>
      </c>
      <c r="O106" s="611" t="n">
        <v>5</v>
      </c>
      <c r="P106" s="611" t="n">
        <v>6</v>
      </c>
      <c r="Q106" s="611" t="n">
        <v>4</v>
      </c>
      <c r="R106" s="611" t="n">
        <v>4</v>
      </c>
      <c r="S106" s="612" t="n">
        <v>4</v>
      </c>
    </row>
    <row r="107" s="451" customFormat="true" ht="12" hidden="false" customHeight="true" outlineLevel="0" collapsed="false">
      <c r="A107" s="609" t="s">
        <v>559</v>
      </c>
      <c r="B107" s="599"/>
      <c r="C107" s="610"/>
      <c r="D107" s="610" t="s">
        <v>560</v>
      </c>
      <c r="E107" s="600"/>
      <c r="F107" s="601" t="s">
        <v>7</v>
      </c>
      <c r="G107" s="602" t="n">
        <f aca="false">SUM(H107:S107)</f>
        <v>63</v>
      </c>
      <c r="H107" s="607" t="n">
        <f aca="false">SUM(H108:H109)</f>
        <v>7</v>
      </c>
      <c r="I107" s="607" t="n">
        <f aca="false">SUM(I108:I109)</f>
        <v>7</v>
      </c>
      <c r="J107" s="607" t="n">
        <f aca="false">SUM(J108:J109)</f>
        <v>6</v>
      </c>
      <c r="K107" s="607" t="n">
        <f aca="false">SUM(K108:K109)</f>
        <v>8</v>
      </c>
      <c r="L107" s="607" t="n">
        <f aca="false">SUM(L108:L109)</f>
        <v>6</v>
      </c>
      <c r="M107" s="607" t="n">
        <f aca="false">SUM(M108:M109)</f>
        <v>5</v>
      </c>
      <c r="N107" s="607" t="n">
        <f aca="false">SUM(N108:N109)</f>
        <v>1</v>
      </c>
      <c r="O107" s="607" t="n">
        <f aca="false">SUM(O108:O109)</f>
        <v>3</v>
      </c>
      <c r="P107" s="607" t="n">
        <f aca="false">SUM(P108:P109)</f>
        <v>6</v>
      </c>
      <c r="Q107" s="607" t="n">
        <f aca="false">SUM(Q108:Q109)</f>
        <v>4</v>
      </c>
      <c r="R107" s="607" t="n">
        <f aca="false">SUM(R108:R109)</f>
        <v>3</v>
      </c>
      <c r="S107" s="608" t="n">
        <f aca="false">SUM(S108:S109)</f>
        <v>7</v>
      </c>
    </row>
    <row r="108" s="451" customFormat="true" ht="12" hidden="false" customHeight="true" outlineLevel="0" collapsed="false">
      <c r="A108" s="609"/>
      <c r="B108" s="599"/>
      <c r="C108" s="610"/>
      <c r="D108" s="610"/>
      <c r="E108" s="600"/>
      <c r="F108" s="601" t="s">
        <v>475</v>
      </c>
      <c r="G108" s="602" t="n">
        <f aca="false">SUM(H108:S108)</f>
        <v>24</v>
      </c>
      <c r="H108" s="611" t="n">
        <v>3</v>
      </c>
      <c r="I108" s="611" t="n">
        <v>3</v>
      </c>
      <c r="J108" s="611" t="n">
        <v>2</v>
      </c>
      <c r="K108" s="611" t="n">
        <v>2</v>
      </c>
      <c r="L108" s="611" t="n">
        <v>3</v>
      </c>
      <c r="M108" s="611" t="n">
        <v>2</v>
      </c>
      <c r="N108" s="611" t="n">
        <v>0</v>
      </c>
      <c r="O108" s="611" t="n">
        <v>0</v>
      </c>
      <c r="P108" s="611" t="n">
        <v>2</v>
      </c>
      <c r="Q108" s="611" t="n">
        <v>2</v>
      </c>
      <c r="R108" s="611" t="n">
        <v>1</v>
      </c>
      <c r="S108" s="612" t="n">
        <v>4</v>
      </c>
    </row>
    <row r="109" s="451" customFormat="true" ht="22.5" hidden="false" customHeight="true" outlineLevel="0" collapsed="false">
      <c r="A109" s="609"/>
      <c r="B109" s="599"/>
      <c r="C109" s="610"/>
      <c r="D109" s="610"/>
      <c r="E109" s="600"/>
      <c r="F109" s="601" t="s">
        <v>476</v>
      </c>
      <c r="G109" s="602" t="n">
        <f aca="false">SUM(H109:S109)</f>
        <v>39</v>
      </c>
      <c r="H109" s="611" t="n">
        <v>4</v>
      </c>
      <c r="I109" s="611" t="n">
        <v>4</v>
      </c>
      <c r="J109" s="611" t="n">
        <v>4</v>
      </c>
      <c r="K109" s="611" t="n">
        <v>6</v>
      </c>
      <c r="L109" s="611" t="n">
        <v>3</v>
      </c>
      <c r="M109" s="611" t="n">
        <v>3</v>
      </c>
      <c r="N109" s="611" t="n">
        <v>1</v>
      </c>
      <c r="O109" s="611" t="n">
        <v>3</v>
      </c>
      <c r="P109" s="611" t="n">
        <v>4</v>
      </c>
      <c r="Q109" s="611" t="n">
        <v>2</v>
      </c>
      <c r="R109" s="611" t="n">
        <v>2</v>
      </c>
      <c r="S109" s="612" t="n">
        <v>3</v>
      </c>
    </row>
    <row r="110" s="451" customFormat="true" ht="12" hidden="false" customHeight="true" outlineLevel="0" collapsed="false">
      <c r="A110" s="609" t="s">
        <v>561</v>
      </c>
      <c r="B110" s="599"/>
      <c r="C110" s="610"/>
      <c r="D110" s="610" t="s">
        <v>562</v>
      </c>
      <c r="E110" s="600"/>
      <c r="F110" s="601" t="s">
        <v>7</v>
      </c>
      <c r="G110" s="602" t="n">
        <f aca="false">SUM(H110:S110)</f>
        <v>477</v>
      </c>
      <c r="H110" s="607" t="n">
        <f aca="false">SUM(H111:H112)</f>
        <v>42</v>
      </c>
      <c r="I110" s="607" t="n">
        <f aca="false">SUM(I111:I112)</f>
        <v>34</v>
      </c>
      <c r="J110" s="607" t="n">
        <f aca="false">SUM(J111:J112)</f>
        <v>51</v>
      </c>
      <c r="K110" s="607" t="n">
        <f aca="false">SUM(K111:K112)</f>
        <v>39</v>
      </c>
      <c r="L110" s="607" t="n">
        <f aca="false">SUM(L111:L112)</f>
        <v>34</v>
      </c>
      <c r="M110" s="607" t="n">
        <f aca="false">SUM(M111:M112)</f>
        <v>43</v>
      </c>
      <c r="N110" s="607" t="n">
        <f aca="false">SUM(N111:N112)</f>
        <v>34</v>
      </c>
      <c r="O110" s="607" t="n">
        <f aca="false">SUM(O111:O112)</f>
        <v>37</v>
      </c>
      <c r="P110" s="607" t="n">
        <f aca="false">SUM(P111:P112)</f>
        <v>44</v>
      </c>
      <c r="Q110" s="607" t="n">
        <f aca="false">SUM(Q111:Q112)</f>
        <v>39</v>
      </c>
      <c r="R110" s="607" t="n">
        <f aca="false">SUM(R111:R112)</f>
        <v>36</v>
      </c>
      <c r="S110" s="608" t="n">
        <f aca="false">SUM(S111:S112)</f>
        <v>44</v>
      </c>
    </row>
    <row r="111" s="451" customFormat="true" ht="12" hidden="false" customHeight="true" outlineLevel="0" collapsed="false">
      <c r="A111" s="609"/>
      <c r="B111" s="599"/>
      <c r="C111" s="610"/>
      <c r="D111" s="610"/>
      <c r="E111" s="600"/>
      <c r="F111" s="601" t="s">
        <v>475</v>
      </c>
      <c r="G111" s="602" t="n">
        <f aca="false">SUM(H111:S111)</f>
        <v>245</v>
      </c>
      <c r="H111" s="611" t="n">
        <v>21</v>
      </c>
      <c r="I111" s="611" t="n">
        <v>21</v>
      </c>
      <c r="J111" s="611" t="n">
        <v>25</v>
      </c>
      <c r="K111" s="611" t="n">
        <v>21</v>
      </c>
      <c r="L111" s="611" t="n">
        <v>18</v>
      </c>
      <c r="M111" s="611" t="n">
        <v>19</v>
      </c>
      <c r="N111" s="611" t="n">
        <v>19</v>
      </c>
      <c r="O111" s="611" t="n">
        <v>16</v>
      </c>
      <c r="P111" s="611" t="n">
        <v>23</v>
      </c>
      <c r="Q111" s="611" t="n">
        <v>19</v>
      </c>
      <c r="R111" s="611" t="n">
        <v>19</v>
      </c>
      <c r="S111" s="612" t="n">
        <v>24</v>
      </c>
    </row>
    <row r="112" s="451" customFormat="true" ht="22.5" hidden="false" customHeight="true" outlineLevel="0" collapsed="false">
      <c r="A112" s="609"/>
      <c r="B112" s="599"/>
      <c r="C112" s="610"/>
      <c r="D112" s="610"/>
      <c r="E112" s="600"/>
      <c r="F112" s="601" t="s">
        <v>476</v>
      </c>
      <c r="G112" s="602" t="n">
        <f aca="false">SUM(H112:S112)</f>
        <v>232</v>
      </c>
      <c r="H112" s="611" t="n">
        <v>21</v>
      </c>
      <c r="I112" s="611" t="n">
        <v>13</v>
      </c>
      <c r="J112" s="611" t="n">
        <v>26</v>
      </c>
      <c r="K112" s="611" t="n">
        <v>18</v>
      </c>
      <c r="L112" s="611" t="n">
        <v>16</v>
      </c>
      <c r="M112" s="611" t="n">
        <v>24</v>
      </c>
      <c r="N112" s="611" t="n">
        <v>15</v>
      </c>
      <c r="O112" s="611" t="n">
        <v>21</v>
      </c>
      <c r="P112" s="611" t="n">
        <v>21</v>
      </c>
      <c r="Q112" s="611" t="n">
        <v>20</v>
      </c>
      <c r="R112" s="611" t="n">
        <v>17</v>
      </c>
      <c r="S112" s="612" t="n">
        <v>20</v>
      </c>
    </row>
    <row r="113" s="451" customFormat="true" ht="12" hidden="false" customHeight="true" outlineLevel="0" collapsed="false">
      <c r="A113" s="609" t="s">
        <v>563</v>
      </c>
      <c r="B113" s="599"/>
      <c r="C113" s="610" t="s">
        <v>267</v>
      </c>
      <c r="D113" s="610"/>
      <c r="E113" s="600"/>
      <c r="F113" s="601" t="s">
        <v>7</v>
      </c>
      <c r="G113" s="602" t="n">
        <f aca="false">SUM(H113:S113)</f>
        <v>223</v>
      </c>
      <c r="H113" s="607" t="n">
        <f aca="false">SUM(H114:H115)</f>
        <v>26</v>
      </c>
      <c r="I113" s="607" t="n">
        <f aca="false">SUM(I114:I115)</f>
        <v>8</v>
      </c>
      <c r="J113" s="607" t="n">
        <f aca="false">SUM(J114:J115)</f>
        <v>16</v>
      </c>
      <c r="K113" s="607" t="n">
        <f aca="false">SUM(K114:K115)</f>
        <v>11</v>
      </c>
      <c r="L113" s="607" t="n">
        <f aca="false">SUM(L114:L115)</f>
        <v>21</v>
      </c>
      <c r="M113" s="607" t="n">
        <f aca="false">SUM(M114:M115)</f>
        <v>21</v>
      </c>
      <c r="N113" s="607" t="n">
        <f aca="false">SUM(N114:N115)</f>
        <v>18</v>
      </c>
      <c r="O113" s="607" t="n">
        <f aca="false">SUM(O114:O115)</f>
        <v>18</v>
      </c>
      <c r="P113" s="607" t="n">
        <f aca="false">SUM(P114:P115)</f>
        <v>22</v>
      </c>
      <c r="Q113" s="607" t="n">
        <f aca="false">SUM(Q114:Q115)</f>
        <v>20</v>
      </c>
      <c r="R113" s="607" t="n">
        <f aca="false">SUM(R114:R115)</f>
        <v>13</v>
      </c>
      <c r="S113" s="608" t="n">
        <f aca="false">SUM(S114:S115)</f>
        <v>29</v>
      </c>
    </row>
    <row r="114" s="451" customFormat="true" ht="12" hidden="false" customHeight="true" outlineLevel="0" collapsed="false">
      <c r="A114" s="609"/>
      <c r="B114" s="599"/>
      <c r="C114" s="610"/>
      <c r="D114" s="610"/>
      <c r="E114" s="600"/>
      <c r="F114" s="601" t="s">
        <v>475</v>
      </c>
      <c r="G114" s="602" t="n">
        <f aca="false">SUM(H114:S114)</f>
        <v>117</v>
      </c>
      <c r="H114" s="607" t="n">
        <f aca="false">SUM(H117,H120)</f>
        <v>8</v>
      </c>
      <c r="I114" s="607" t="n">
        <f aca="false">SUM(I117,I120)</f>
        <v>6</v>
      </c>
      <c r="J114" s="607" t="n">
        <f aca="false">SUM(J117,J120)</f>
        <v>8</v>
      </c>
      <c r="K114" s="607" t="n">
        <f aca="false">SUM(K117,K120)</f>
        <v>3</v>
      </c>
      <c r="L114" s="607" t="n">
        <f aca="false">SUM(L117,L120)</f>
        <v>11</v>
      </c>
      <c r="M114" s="607" t="n">
        <f aca="false">SUM(M117,M120)</f>
        <v>13</v>
      </c>
      <c r="N114" s="607" t="n">
        <f aca="false">SUM(N117,N120)</f>
        <v>14</v>
      </c>
      <c r="O114" s="607" t="n">
        <f aca="false">SUM(O117,O120)</f>
        <v>7</v>
      </c>
      <c r="P114" s="607" t="n">
        <f aca="false">SUM(P117,P120)</f>
        <v>9</v>
      </c>
      <c r="Q114" s="607" t="n">
        <f aca="false">SUM(Q117,Q120)</f>
        <v>12</v>
      </c>
      <c r="R114" s="607" t="n">
        <f aca="false">SUM(R117,R120)</f>
        <v>9</v>
      </c>
      <c r="S114" s="608" t="n">
        <f aca="false">SUM(S117,S120)</f>
        <v>17</v>
      </c>
    </row>
    <row r="115" s="451" customFormat="true" ht="22.5" hidden="false" customHeight="true" outlineLevel="0" collapsed="false">
      <c r="A115" s="609"/>
      <c r="B115" s="599"/>
      <c r="C115" s="610"/>
      <c r="D115" s="610"/>
      <c r="E115" s="600"/>
      <c r="F115" s="601" t="s">
        <v>476</v>
      </c>
      <c r="G115" s="602" t="n">
        <f aca="false">SUM(H115:S115)</f>
        <v>106</v>
      </c>
      <c r="H115" s="607" t="n">
        <f aca="false">SUM(H118,H121)</f>
        <v>18</v>
      </c>
      <c r="I115" s="607" t="n">
        <f aca="false">SUM(I118,I121)</f>
        <v>2</v>
      </c>
      <c r="J115" s="607" t="n">
        <f aca="false">SUM(J118,J121)</f>
        <v>8</v>
      </c>
      <c r="K115" s="607" t="n">
        <f aca="false">SUM(K118,K121)</f>
        <v>8</v>
      </c>
      <c r="L115" s="607" t="n">
        <f aca="false">SUM(L118,L121)</f>
        <v>10</v>
      </c>
      <c r="M115" s="607" t="n">
        <f aca="false">SUM(M118,M121)</f>
        <v>8</v>
      </c>
      <c r="N115" s="607" t="n">
        <f aca="false">SUM(N118,N121)</f>
        <v>4</v>
      </c>
      <c r="O115" s="607" t="n">
        <f aca="false">SUM(O118,O121)</f>
        <v>11</v>
      </c>
      <c r="P115" s="607" t="n">
        <f aca="false">SUM(P118,P121)</f>
        <v>13</v>
      </c>
      <c r="Q115" s="607" t="n">
        <f aca="false">SUM(Q118,Q121)</f>
        <v>8</v>
      </c>
      <c r="R115" s="607" t="n">
        <f aca="false">SUM(R118,R121)</f>
        <v>4</v>
      </c>
      <c r="S115" s="608" t="n">
        <f aca="false">SUM(S118,S121)</f>
        <v>12</v>
      </c>
    </row>
    <row r="116" s="451" customFormat="true" ht="12" hidden="false" customHeight="true" outlineLevel="0" collapsed="false">
      <c r="A116" s="609" t="s">
        <v>564</v>
      </c>
      <c r="B116" s="599"/>
      <c r="C116" s="610"/>
      <c r="D116" s="610" t="s">
        <v>565</v>
      </c>
      <c r="E116" s="600"/>
      <c r="F116" s="601" t="s">
        <v>7</v>
      </c>
      <c r="G116" s="602" t="n">
        <f aca="false">SUM(H116:S116)</f>
        <v>40</v>
      </c>
      <c r="H116" s="607" t="n">
        <f aca="false">SUM(H117:H118)</f>
        <v>4</v>
      </c>
      <c r="I116" s="607" t="n">
        <f aca="false">SUM(I117:I118)</f>
        <v>4</v>
      </c>
      <c r="J116" s="607" t="n">
        <f aca="false">SUM(J117:J118)</f>
        <v>3</v>
      </c>
      <c r="K116" s="607" t="n">
        <f aca="false">SUM(K117:K118)</f>
        <v>3</v>
      </c>
      <c r="L116" s="607" t="n">
        <f aca="false">SUM(L117:L118)</f>
        <v>1</v>
      </c>
      <c r="M116" s="607" t="n">
        <f aca="false">SUM(M117:M118)</f>
        <v>3</v>
      </c>
      <c r="N116" s="607" t="n">
        <f aca="false">SUM(N117:N118)</f>
        <v>3</v>
      </c>
      <c r="O116" s="607" t="n">
        <f aca="false">SUM(O117:O118)</f>
        <v>1</v>
      </c>
      <c r="P116" s="607" t="n">
        <f aca="false">SUM(P117:P118)</f>
        <v>5</v>
      </c>
      <c r="Q116" s="607" t="n">
        <f aca="false">SUM(Q117:Q118)</f>
        <v>3</v>
      </c>
      <c r="R116" s="607" t="n">
        <f aca="false">SUM(R117:R118)</f>
        <v>6</v>
      </c>
      <c r="S116" s="608" t="n">
        <f aca="false">SUM(S117:S118)</f>
        <v>4</v>
      </c>
    </row>
    <row r="117" s="451" customFormat="true" ht="12" hidden="false" customHeight="true" outlineLevel="0" collapsed="false">
      <c r="A117" s="609"/>
      <c r="B117" s="599"/>
      <c r="C117" s="610"/>
      <c r="D117" s="610"/>
      <c r="E117" s="606"/>
      <c r="F117" s="601" t="s">
        <v>475</v>
      </c>
      <c r="G117" s="602" t="n">
        <f aca="false">SUM(H117:S117)</f>
        <v>23</v>
      </c>
      <c r="H117" s="611" t="n">
        <v>1</v>
      </c>
      <c r="I117" s="611" t="n">
        <v>3</v>
      </c>
      <c r="J117" s="611" t="n">
        <v>3</v>
      </c>
      <c r="K117" s="611" t="n">
        <v>1</v>
      </c>
      <c r="L117" s="611" t="n">
        <v>1</v>
      </c>
      <c r="M117" s="611" t="n">
        <v>2</v>
      </c>
      <c r="N117" s="611" t="n">
        <v>2</v>
      </c>
      <c r="O117" s="611" t="n">
        <v>1</v>
      </c>
      <c r="P117" s="611" t="n">
        <v>2</v>
      </c>
      <c r="Q117" s="611" t="n">
        <v>2</v>
      </c>
      <c r="R117" s="611" t="n">
        <v>4</v>
      </c>
      <c r="S117" s="612" t="n">
        <v>1</v>
      </c>
    </row>
    <row r="118" s="451" customFormat="true" ht="22.5" hidden="false" customHeight="true" outlineLevel="0" collapsed="false">
      <c r="A118" s="609"/>
      <c r="B118" s="599"/>
      <c r="C118" s="610"/>
      <c r="D118" s="610"/>
      <c r="E118" s="606"/>
      <c r="F118" s="601" t="s">
        <v>476</v>
      </c>
      <c r="G118" s="602" t="n">
        <f aca="false">SUM(H118:S118)</f>
        <v>17</v>
      </c>
      <c r="H118" s="611" t="n">
        <v>3</v>
      </c>
      <c r="I118" s="611" t="n">
        <v>1</v>
      </c>
      <c r="J118" s="611" t="n">
        <v>0</v>
      </c>
      <c r="K118" s="611" t="n">
        <v>2</v>
      </c>
      <c r="L118" s="611" t="n">
        <v>0</v>
      </c>
      <c r="M118" s="611" t="n">
        <v>1</v>
      </c>
      <c r="N118" s="611" t="n">
        <v>1</v>
      </c>
      <c r="O118" s="611" t="n">
        <v>0</v>
      </c>
      <c r="P118" s="611" t="n">
        <v>3</v>
      </c>
      <c r="Q118" s="611" t="n">
        <v>1</v>
      </c>
      <c r="R118" s="611" t="n">
        <v>2</v>
      </c>
      <c r="S118" s="612" t="n">
        <v>3</v>
      </c>
    </row>
    <row r="119" s="451" customFormat="true" ht="12" hidden="false" customHeight="true" outlineLevel="0" collapsed="false">
      <c r="A119" s="609" t="s">
        <v>566</v>
      </c>
      <c r="B119" s="599"/>
      <c r="C119" s="610"/>
      <c r="D119" s="610" t="s">
        <v>567</v>
      </c>
      <c r="E119" s="600"/>
      <c r="F119" s="601" t="s">
        <v>7</v>
      </c>
      <c r="G119" s="602" t="n">
        <f aca="false">SUM(H119:S119)</f>
        <v>183</v>
      </c>
      <c r="H119" s="607" t="n">
        <f aca="false">SUM(H120:H121)</f>
        <v>22</v>
      </c>
      <c r="I119" s="607" t="n">
        <f aca="false">SUM(I120:I121)</f>
        <v>4</v>
      </c>
      <c r="J119" s="607" t="n">
        <f aca="false">SUM(J120:J121)</f>
        <v>13</v>
      </c>
      <c r="K119" s="607" t="n">
        <f aca="false">SUM(K120:K121)</f>
        <v>8</v>
      </c>
      <c r="L119" s="607" t="n">
        <f aca="false">SUM(L120:L121)</f>
        <v>20</v>
      </c>
      <c r="M119" s="607" t="n">
        <f aca="false">SUM(M120:M121)</f>
        <v>18</v>
      </c>
      <c r="N119" s="607" t="n">
        <f aca="false">SUM(N120:N121)</f>
        <v>15</v>
      </c>
      <c r="O119" s="607" t="n">
        <f aca="false">SUM(O120:O121)</f>
        <v>17</v>
      </c>
      <c r="P119" s="607" t="n">
        <f aca="false">SUM(P120:P121)</f>
        <v>17</v>
      </c>
      <c r="Q119" s="607" t="n">
        <f aca="false">SUM(Q120:Q121)</f>
        <v>17</v>
      </c>
      <c r="R119" s="607" t="n">
        <f aca="false">SUM(R120:R121)</f>
        <v>7</v>
      </c>
      <c r="S119" s="608" t="n">
        <f aca="false">SUM(S120:S121)</f>
        <v>25</v>
      </c>
    </row>
    <row r="120" s="451" customFormat="true" ht="12" hidden="false" customHeight="true" outlineLevel="0" collapsed="false">
      <c r="A120" s="609"/>
      <c r="B120" s="599"/>
      <c r="C120" s="610"/>
      <c r="D120" s="610"/>
      <c r="E120" s="600"/>
      <c r="F120" s="601" t="s">
        <v>475</v>
      </c>
      <c r="G120" s="602" t="n">
        <f aca="false">SUM(H120:S120)</f>
        <v>94</v>
      </c>
      <c r="H120" s="611" t="n">
        <v>7</v>
      </c>
      <c r="I120" s="611" t="n">
        <v>3</v>
      </c>
      <c r="J120" s="611" t="n">
        <v>5</v>
      </c>
      <c r="K120" s="611" t="n">
        <v>2</v>
      </c>
      <c r="L120" s="611" t="n">
        <v>10</v>
      </c>
      <c r="M120" s="611" t="n">
        <v>11</v>
      </c>
      <c r="N120" s="611" t="n">
        <v>12</v>
      </c>
      <c r="O120" s="611" t="n">
        <v>6</v>
      </c>
      <c r="P120" s="611" t="n">
        <v>7</v>
      </c>
      <c r="Q120" s="611" t="n">
        <v>10</v>
      </c>
      <c r="R120" s="611" t="n">
        <v>5</v>
      </c>
      <c r="S120" s="612" t="n">
        <v>16</v>
      </c>
    </row>
    <row r="121" s="451" customFormat="true" ht="22.5" hidden="false" customHeight="true" outlineLevel="0" collapsed="false">
      <c r="A121" s="609"/>
      <c r="B121" s="599"/>
      <c r="C121" s="610"/>
      <c r="D121" s="610"/>
      <c r="E121" s="600"/>
      <c r="F121" s="601" t="s">
        <v>476</v>
      </c>
      <c r="G121" s="602" t="n">
        <f aca="false">SUM(H121:S121)</f>
        <v>89</v>
      </c>
      <c r="H121" s="611" t="n">
        <v>15</v>
      </c>
      <c r="I121" s="611" t="n">
        <v>1</v>
      </c>
      <c r="J121" s="611" t="n">
        <v>8</v>
      </c>
      <c r="K121" s="611" t="n">
        <v>6</v>
      </c>
      <c r="L121" s="611" t="n">
        <v>10</v>
      </c>
      <c r="M121" s="611" t="n">
        <v>7</v>
      </c>
      <c r="N121" s="611" t="n">
        <v>3</v>
      </c>
      <c r="O121" s="611" t="n">
        <v>11</v>
      </c>
      <c r="P121" s="611" t="n">
        <v>10</v>
      </c>
      <c r="Q121" s="611" t="n">
        <v>7</v>
      </c>
      <c r="R121" s="611" t="n">
        <v>2</v>
      </c>
      <c r="S121" s="612" t="n">
        <v>9</v>
      </c>
    </row>
    <row r="122" s="451" customFormat="true" ht="12" hidden="false" customHeight="true" outlineLevel="0" collapsed="false">
      <c r="A122" s="630" t="s">
        <v>568</v>
      </c>
      <c r="B122" s="605" t="s">
        <v>569</v>
      </c>
      <c r="C122" s="605"/>
      <c r="D122" s="605"/>
      <c r="E122" s="606"/>
      <c r="F122" s="601" t="s">
        <v>7</v>
      </c>
      <c r="G122" s="602" t="n">
        <f aca="false">SUM(H122:S122)</f>
        <v>71</v>
      </c>
      <c r="H122" s="607" t="n">
        <f aca="false">SUM(H123:H124)</f>
        <v>10</v>
      </c>
      <c r="I122" s="607" t="n">
        <f aca="false">SUM(I123:I124)</f>
        <v>10</v>
      </c>
      <c r="J122" s="607" t="n">
        <f aca="false">SUM(J123:J124)</f>
        <v>10</v>
      </c>
      <c r="K122" s="607" t="n">
        <f aca="false">SUM(K123:K124)</f>
        <v>3</v>
      </c>
      <c r="L122" s="607" t="n">
        <f aca="false">SUM(L123:L124)</f>
        <v>3</v>
      </c>
      <c r="M122" s="607" t="n">
        <f aca="false">SUM(M123:M124)</f>
        <v>3</v>
      </c>
      <c r="N122" s="607" t="n">
        <f aca="false">SUM(N123:N124)</f>
        <v>8</v>
      </c>
      <c r="O122" s="607" t="n">
        <f aca="false">SUM(O123:O124)</f>
        <v>1</v>
      </c>
      <c r="P122" s="607" t="n">
        <f aca="false">SUM(P123:P124)</f>
        <v>5</v>
      </c>
      <c r="Q122" s="607" t="n">
        <f aca="false">SUM(Q123:Q124)</f>
        <v>5</v>
      </c>
      <c r="R122" s="607" t="n">
        <f aca="false">SUM(R123:R124)</f>
        <v>8</v>
      </c>
      <c r="S122" s="608" t="n">
        <f aca="false">SUM(S123:S124)</f>
        <v>5</v>
      </c>
    </row>
    <row r="123" s="451" customFormat="true" ht="12" hidden="false" customHeight="true" outlineLevel="0" collapsed="false">
      <c r="A123" s="630"/>
      <c r="B123" s="605"/>
      <c r="C123" s="605"/>
      <c r="D123" s="605"/>
      <c r="E123" s="606"/>
      <c r="F123" s="601" t="s">
        <v>475</v>
      </c>
      <c r="G123" s="602" t="n">
        <f aca="false">SUM(H123:S123)</f>
        <v>31</v>
      </c>
      <c r="H123" s="607" t="n">
        <f aca="false">SUM(H126,H129)</f>
        <v>6</v>
      </c>
      <c r="I123" s="607" t="n">
        <f aca="false">SUM(I126,I129)</f>
        <v>6</v>
      </c>
      <c r="J123" s="607" t="n">
        <f aca="false">SUM(J126,J129)</f>
        <v>6</v>
      </c>
      <c r="K123" s="607" t="n">
        <f aca="false">SUM(K126,K129)</f>
        <v>0</v>
      </c>
      <c r="L123" s="607" t="n">
        <f aca="false">SUM(L126,L129)</f>
        <v>1</v>
      </c>
      <c r="M123" s="607" t="n">
        <f aca="false">SUM(M126,M129)</f>
        <v>2</v>
      </c>
      <c r="N123" s="607" t="n">
        <f aca="false">SUM(N126,N129)</f>
        <v>2</v>
      </c>
      <c r="O123" s="607" t="n">
        <f aca="false">SUM(O126,O129)</f>
        <v>0</v>
      </c>
      <c r="P123" s="607" t="n">
        <f aca="false">SUM(P126,P129)</f>
        <v>1</v>
      </c>
      <c r="Q123" s="607" t="n">
        <f aca="false">SUM(Q126,Q129)</f>
        <v>2</v>
      </c>
      <c r="R123" s="607" t="n">
        <f aca="false">SUM(R126,R129)</f>
        <v>4</v>
      </c>
      <c r="S123" s="608" t="n">
        <f aca="false">SUM(S126,S129)</f>
        <v>1</v>
      </c>
    </row>
    <row r="124" s="451" customFormat="true" ht="22.5" hidden="false" customHeight="true" outlineLevel="0" collapsed="false">
      <c r="A124" s="630"/>
      <c r="B124" s="605"/>
      <c r="C124" s="605"/>
      <c r="D124" s="605"/>
      <c r="E124" s="606"/>
      <c r="F124" s="601" t="s">
        <v>476</v>
      </c>
      <c r="G124" s="602" t="n">
        <f aca="false">SUM(H124:S124)</f>
        <v>40</v>
      </c>
      <c r="H124" s="607" t="n">
        <f aca="false">SUM(H127,H130)</f>
        <v>4</v>
      </c>
      <c r="I124" s="607" t="n">
        <f aca="false">SUM(I127,I130)</f>
        <v>4</v>
      </c>
      <c r="J124" s="607" t="n">
        <f aca="false">SUM(J127,J130)</f>
        <v>4</v>
      </c>
      <c r="K124" s="607" t="n">
        <f aca="false">SUM(K127,K130)</f>
        <v>3</v>
      </c>
      <c r="L124" s="607" t="n">
        <f aca="false">SUM(L127,L130)</f>
        <v>2</v>
      </c>
      <c r="M124" s="607" t="n">
        <f aca="false">SUM(M127,M130)</f>
        <v>1</v>
      </c>
      <c r="N124" s="607" t="n">
        <f aca="false">SUM(N127,N130)</f>
        <v>6</v>
      </c>
      <c r="O124" s="607" t="n">
        <f aca="false">SUM(O127,O130)</f>
        <v>1</v>
      </c>
      <c r="P124" s="607" t="n">
        <f aca="false">SUM(P127,P130)</f>
        <v>4</v>
      </c>
      <c r="Q124" s="607" t="n">
        <f aca="false">SUM(Q127,Q130)</f>
        <v>3</v>
      </c>
      <c r="R124" s="607" t="n">
        <f aca="false">SUM(R127,R130)</f>
        <v>4</v>
      </c>
      <c r="S124" s="608" t="n">
        <f aca="false">SUM(S127,S130)</f>
        <v>4</v>
      </c>
    </row>
    <row r="125" s="451" customFormat="true" ht="12" hidden="false" customHeight="true" outlineLevel="0" collapsed="false">
      <c r="A125" s="598" t="s">
        <v>570</v>
      </c>
      <c r="B125" s="599"/>
      <c r="C125" s="610" t="s">
        <v>250</v>
      </c>
      <c r="D125" s="610"/>
      <c r="E125" s="600"/>
      <c r="F125" s="601" t="s">
        <v>7</v>
      </c>
      <c r="G125" s="602" t="n">
        <f aca="false">SUM(H125:S125)</f>
        <v>34</v>
      </c>
      <c r="H125" s="607" t="n">
        <f aca="false">SUM(H126:H127)</f>
        <v>4</v>
      </c>
      <c r="I125" s="607" t="n">
        <f aca="false">SUM(I126:I127)</f>
        <v>6</v>
      </c>
      <c r="J125" s="607" t="n">
        <f aca="false">SUM(J126:J127)</f>
        <v>3</v>
      </c>
      <c r="K125" s="607" t="n">
        <f aca="false">SUM(K126:K127)</f>
        <v>1</v>
      </c>
      <c r="L125" s="607" t="n">
        <f aca="false">SUM(L126:L127)</f>
        <v>0</v>
      </c>
      <c r="M125" s="607" t="n">
        <f aca="false">SUM(M126:M127)</f>
        <v>1</v>
      </c>
      <c r="N125" s="607" t="n">
        <f aca="false">SUM(N126:N127)</f>
        <v>3</v>
      </c>
      <c r="O125" s="607" t="n">
        <f aca="false">SUM(O126:O127)</f>
        <v>0</v>
      </c>
      <c r="P125" s="607" t="n">
        <f aca="false">SUM(P126:P127)</f>
        <v>2</v>
      </c>
      <c r="Q125" s="607" t="n">
        <f aca="false">SUM(Q126:Q127)</f>
        <v>4</v>
      </c>
      <c r="R125" s="607" t="n">
        <f aca="false">SUM(R126:R127)</f>
        <v>6</v>
      </c>
      <c r="S125" s="608" t="n">
        <f aca="false">SUM(S126:S127)</f>
        <v>4</v>
      </c>
    </row>
    <row r="126" s="451" customFormat="true" ht="12" hidden="false" customHeight="true" outlineLevel="0" collapsed="false">
      <c r="A126" s="598"/>
      <c r="B126" s="599"/>
      <c r="C126" s="610"/>
      <c r="D126" s="610"/>
      <c r="E126" s="600"/>
      <c r="F126" s="601" t="s">
        <v>475</v>
      </c>
      <c r="G126" s="602" t="n">
        <f aca="false">SUM(H126:S126)</f>
        <v>15</v>
      </c>
      <c r="H126" s="611" t="n">
        <v>3</v>
      </c>
      <c r="I126" s="611" t="n">
        <v>3</v>
      </c>
      <c r="J126" s="611" t="n">
        <v>2</v>
      </c>
      <c r="K126" s="611" t="n">
        <v>0</v>
      </c>
      <c r="L126" s="611" t="n">
        <v>0</v>
      </c>
      <c r="M126" s="611" t="n">
        <v>0</v>
      </c>
      <c r="N126" s="611" t="n">
        <v>0</v>
      </c>
      <c r="O126" s="611" t="n">
        <v>0</v>
      </c>
      <c r="P126" s="611" t="n">
        <v>1</v>
      </c>
      <c r="Q126" s="611" t="n">
        <v>2</v>
      </c>
      <c r="R126" s="611" t="n">
        <v>3</v>
      </c>
      <c r="S126" s="612" t="n">
        <v>1</v>
      </c>
    </row>
    <row r="127" s="451" customFormat="true" ht="22.5" hidden="false" customHeight="true" outlineLevel="0" collapsed="false">
      <c r="A127" s="598"/>
      <c r="B127" s="599"/>
      <c r="C127" s="610"/>
      <c r="D127" s="610"/>
      <c r="E127" s="600"/>
      <c r="F127" s="601" t="s">
        <v>476</v>
      </c>
      <c r="G127" s="602" t="n">
        <f aca="false">SUM(H127:S127)</f>
        <v>19</v>
      </c>
      <c r="H127" s="611" t="n">
        <v>1</v>
      </c>
      <c r="I127" s="611" t="n">
        <v>3</v>
      </c>
      <c r="J127" s="611" t="n">
        <v>1</v>
      </c>
      <c r="K127" s="611" t="n">
        <v>1</v>
      </c>
      <c r="L127" s="611" t="n">
        <v>0</v>
      </c>
      <c r="M127" s="611" t="n">
        <v>1</v>
      </c>
      <c r="N127" s="611" t="n">
        <v>3</v>
      </c>
      <c r="O127" s="611" t="n">
        <v>0</v>
      </c>
      <c r="P127" s="611" t="n">
        <v>1</v>
      </c>
      <c r="Q127" s="611" t="n">
        <v>2</v>
      </c>
      <c r="R127" s="611" t="n">
        <v>3</v>
      </c>
      <c r="S127" s="612" t="n">
        <v>3</v>
      </c>
    </row>
    <row r="128" s="451" customFormat="true" ht="12" hidden="false" customHeight="true" outlineLevel="0" collapsed="false">
      <c r="A128" s="598" t="s">
        <v>571</v>
      </c>
      <c r="B128" s="599"/>
      <c r="C128" s="610" t="s">
        <v>572</v>
      </c>
      <c r="D128" s="610"/>
      <c r="E128" s="600"/>
      <c r="F128" s="601" t="s">
        <v>7</v>
      </c>
      <c r="G128" s="602" t="n">
        <f aca="false">SUM(H128:S128)</f>
        <v>37</v>
      </c>
      <c r="H128" s="607" t="n">
        <f aca="false">SUM(H129:H130)</f>
        <v>6</v>
      </c>
      <c r="I128" s="607" t="n">
        <f aca="false">SUM(I129:I130)</f>
        <v>4</v>
      </c>
      <c r="J128" s="607" t="n">
        <f aca="false">SUM(J129:J130)</f>
        <v>7</v>
      </c>
      <c r="K128" s="607" t="n">
        <f aca="false">SUM(K129:K130)</f>
        <v>2</v>
      </c>
      <c r="L128" s="607" t="n">
        <f aca="false">SUM(L129:L130)</f>
        <v>3</v>
      </c>
      <c r="M128" s="607" t="n">
        <f aca="false">SUM(M129:M130)</f>
        <v>2</v>
      </c>
      <c r="N128" s="607" t="n">
        <f aca="false">SUM(N129:N130)</f>
        <v>5</v>
      </c>
      <c r="O128" s="607" t="n">
        <f aca="false">SUM(O129:O130)</f>
        <v>1</v>
      </c>
      <c r="P128" s="607" t="n">
        <f aca="false">SUM(P129:P130)</f>
        <v>3</v>
      </c>
      <c r="Q128" s="607" t="n">
        <f aca="false">SUM(Q129:Q130)</f>
        <v>1</v>
      </c>
      <c r="R128" s="607" t="n">
        <f aca="false">SUM(R129:R130)</f>
        <v>2</v>
      </c>
      <c r="S128" s="608" t="n">
        <f aca="false">SUM(S129:S130)</f>
        <v>1</v>
      </c>
    </row>
    <row r="129" s="451" customFormat="true" ht="12" hidden="false" customHeight="true" outlineLevel="0" collapsed="false">
      <c r="A129" s="598"/>
      <c r="B129" s="599"/>
      <c r="C129" s="610"/>
      <c r="D129" s="610"/>
      <c r="E129" s="600"/>
      <c r="F129" s="601" t="s">
        <v>475</v>
      </c>
      <c r="G129" s="602" t="n">
        <f aca="false">SUM(H129:S129)</f>
        <v>16</v>
      </c>
      <c r="H129" s="611" t="n">
        <v>3</v>
      </c>
      <c r="I129" s="611" t="n">
        <v>3</v>
      </c>
      <c r="J129" s="611" t="n">
        <v>4</v>
      </c>
      <c r="K129" s="611" t="n">
        <v>0</v>
      </c>
      <c r="L129" s="611" t="n">
        <v>1</v>
      </c>
      <c r="M129" s="611" t="n">
        <v>2</v>
      </c>
      <c r="N129" s="611" t="n">
        <v>2</v>
      </c>
      <c r="O129" s="611" t="n">
        <v>0</v>
      </c>
      <c r="P129" s="611" t="n">
        <v>0</v>
      </c>
      <c r="Q129" s="611" t="n">
        <v>0</v>
      </c>
      <c r="R129" s="611" t="n">
        <v>1</v>
      </c>
      <c r="S129" s="612" t="n">
        <v>0</v>
      </c>
    </row>
    <row r="130" s="451" customFormat="true" ht="22.5" hidden="false" customHeight="true" outlineLevel="0" collapsed="false">
      <c r="A130" s="598"/>
      <c r="B130" s="599"/>
      <c r="C130" s="610"/>
      <c r="D130" s="610"/>
      <c r="E130" s="600"/>
      <c r="F130" s="601" t="s">
        <v>476</v>
      </c>
      <c r="G130" s="602" t="n">
        <f aca="false">SUM(H130:S130)</f>
        <v>21</v>
      </c>
      <c r="H130" s="611" t="n">
        <v>3</v>
      </c>
      <c r="I130" s="611" t="n">
        <v>1</v>
      </c>
      <c r="J130" s="611" t="n">
        <v>3</v>
      </c>
      <c r="K130" s="611" t="n">
        <v>2</v>
      </c>
      <c r="L130" s="611" t="n">
        <v>2</v>
      </c>
      <c r="M130" s="611" t="n">
        <v>0</v>
      </c>
      <c r="N130" s="611" t="n">
        <v>3</v>
      </c>
      <c r="O130" s="611" t="n">
        <v>1</v>
      </c>
      <c r="P130" s="611" t="n">
        <v>3</v>
      </c>
      <c r="Q130" s="611" t="n">
        <v>1</v>
      </c>
      <c r="R130" s="611" t="n">
        <v>1</v>
      </c>
      <c r="S130" s="612" t="n">
        <v>1</v>
      </c>
    </row>
    <row r="131" s="451" customFormat="true" ht="12" hidden="false" customHeight="true" outlineLevel="0" collapsed="false">
      <c r="A131" s="604" t="s">
        <v>573</v>
      </c>
      <c r="B131" s="605" t="s">
        <v>574</v>
      </c>
      <c r="C131" s="605"/>
      <c r="D131" s="605"/>
      <c r="E131" s="606"/>
      <c r="F131" s="601" t="s">
        <v>7</v>
      </c>
      <c r="G131" s="602" t="n">
        <f aca="false">SUM(H131:S131)</f>
        <v>331</v>
      </c>
      <c r="H131" s="607" t="n">
        <f aca="false">SUM(H132:H133)</f>
        <v>23</v>
      </c>
      <c r="I131" s="607" t="n">
        <f aca="false">SUM(I132:I133)</f>
        <v>39</v>
      </c>
      <c r="J131" s="607" t="n">
        <f aca="false">SUM(J132:J133)</f>
        <v>30</v>
      </c>
      <c r="K131" s="607" t="n">
        <f aca="false">SUM(K132:K133)</f>
        <v>23</v>
      </c>
      <c r="L131" s="607" t="n">
        <f aca="false">SUM(L132:L133)</f>
        <v>31</v>
      </c>
      <c r="M131" s="607" t="n">
        <f aca="false">SUM(M132:M133)</f>
        <v>26</v>
      </c>
      <c r="N131" s="607" t="n">
        <f aca="false">SUM(N132:N133)</f>
        <v>20</v>
      </c>
      <c r="O131" s="607" t="n">
        <f aca="false">SUM(O132:O133)</f>
        <v>27</v>
      </c>
      <c r="P131" s="607" t="n">
        <f aca="false">SUM(P132:P133)</f>
        <v>30</v>
      </c>
      <c r="Q131" s="607" t="n">
        <f aca="false">SUM(Q132:Q133)</f>
        <v>23</v>
      </c>
      <c r="R131" s="607" t="n">
        <f aca="false">SUM(R132:R133)</f>
        <v>23</v>
      </c>
      <c r="S131" s="608" t="n">
        <f aca="false">SUM(S132:S133)</f>
        <v>36</v>
      </c>
    </row>
    <row r="132" s="451" customFormat="true" ht="12" hidden="false" customHeight="true" outlineLevel="0" collapsed="false">
      <c r="A132" s="604"/>
      <c r="B132" s="605"/>
      <c r="C132" s="605"/>
      <c r="D132" s="605"/>
      <c r="E132" s="606"/>
      <c r="F132" s="601" t="s">
        <v>475</v>
      </c>
      <c r="G132" s="602" t="n">
        <f aca="false">SUM(H132:S132)</f>
        <v>167</v>
      </c>
      <c r="H132" s="607" t="n">
        <f aca="false">SUM(H135,H138)</f>
        <v>12</v>
      </c>
      <c r="I132" s="607" t="n">
        <f aca="false">SUM(I135,I138)</f>
        <v>23</v>
      </c>
      <c r="J132" s="607" t="n">
        <f aca="false">SUM(J135,J138)</f>
        <v>17</v>
      </c>
      <c r="K132" s="607" t="n">
        <f aca="false">SUM(K135,K138)</f>
        <v>8</v>
      </c>
      <c r="L132" s="607" t="n">
        <f aca="false">SUM(L135,L138)</f>
        <v>16</v>
      </c>
      <c r="M132" s="607" t="n">
        <f aca="false">SUM(M135,M138)</f>
        <v>10</v>
      </c>
      <c r="N132" s="607" t="n">
        <f aca="false">SUM(N135,N138)</f>
        <v>6</v>
      </c>
      <c r="O132" s="607" t="n">
        <f aca="false">SUM(O135,O138)</f>
        <v>15</v>
      </c>
      <c r="P132" s="607" t="n">
        <f aca="false">SUM(P135,P138)</f>
        <v>17</v>
      </c>
      <c r="Q132" s="607" t="n">
        <f aca="false">SUM(Q135,Q138)</f>
        <v>12</v>
      </c>
      <c r="R132" s="607" t="n">
        <f aca="false">SUM(R135,R138)</f>
        <v>9</v>
      </c>
      <c r="S132" s="608" t="n">
        <f aca="false">SUM(S135,S138)</f>
        <v>22</v>
      </c>
    </row>
    <row r="133" s="451" customFormat="true" ht="22.5" hidden="false" customHeight="true" outlineLevel="0" collapsed="false">
      <c r="A133" s="604"/>
      <c r="B133" s="605"/>
      <c r="C133" s="605"/>
      <c r="D133" s="605"/>
      <c r="E133" s="606"/>
      <c r="F133" s="601" t="s">
        <v>476</v>
      </c>
      <c r="G133" s="602" t="n">
        <f aca="false">SUM(H133:S133)</f>
        <v>164</v>
      </c>
      <c r="H133" s="607" t="n">
        <f aca="false">SUM(H136,H139)</f>
        <v>11</v>
      </c>
      <c r="I133" s="607" t="n">
        <f aca="false">SUM(I136,I139)</f>
        <v>16</v>
      </c>
      <c r="J133" s="607" t="n">
        <f aca="false">SUM(J136,J139)</f>
        <v>13</v>
      </c>
      <c r="K133" s="607" t="n">
        <f aca="false">SUM(K136,K139)</f>
        <v>15</v>
      </c>
      <c r="L133" s="607" t="n">
        <f aca="false">SUM(L136,L139)</f>
        <v>15</v>
      </c>
      <c r="M133" s="607" t="n">
        <f aca="false">SUM(M136,M139)</f>
        <v>16</v>
      </c>
      <c r="N133" s="607" t="n">
        <f aca="false">SUM(N136,N139)</f>
        <v>14</v>
      </c>
      <c r="O133" s="607" t="n">
        <f aca="false">SUM(O136,O139)</f>
        <v>12</v>
      </c>
      <c r="P133" s="607" t="n">
        <f aca="false">SUM(P136,P139)</f>
        <v>13</v>
      </c>
      <c r="Q133" s="607" t="n">
        <f aca="false">SUM(Q136,Q139)</f>
        <v>11</v>
      </c>
      <c r="R133" s="607" t="n">
        <f aca="false">SUM(R136,R139)</f>
        <v>14</v>
      </c>
      <c r="S133" s="608" t="n">
        <f aca="false">SUM(S136,S139)</f>
        <v>14</v>
      </c>
    </row>
    <row r="134" s="451" customFormat="true" ht="12" hidden="false" customHeight="true" outlineLevel="0" collapsed="false">
      <c r="A134" s="598" t="s">
        <v>575</v>
      </c>
      <c r="B134" s="599"/>
      <c r="C134" s="610" t="s">
        <v>187</v>
      </c>
      <c r="D134" s="610"/>
      <c r="E134" s="600"/>
      <c r="F134" s="601" t="s">
        <v>7</v>
      </c>
      <c r="G134" s="602" t="n">
        <f aca="false">SUM(H134:S134)</f>
        <v>241</v>
      </c>
      <c r="H134" s="607" t="n">
        <f aca="false">SUM(H135:H136)</f>
        <v>16</v>
      </c>
      <c r="I134" s="607" t="n">
        <f aca="false">SUM(I135:I136)</f>
        <v>28</v>
      </c>
      <c r="J134" s="607" t="n">
        <f aca="false">SUM(J135:J136)</f>
        <v>20</v>
      </c>
      <c r="K134" s="607" t="n">
        <f aca="false">SUM(K135:K136)</f>
        <v>18</v>
      </c>
      <c r="L134" s="607" t="n">
        <f aca="false">SUM(L135:L136)</f>
        <v>21</v>
      </c>
      <c r="M134" s="607" t="n">
        <f aca="false">SUM(M135:M136)</f>
        <v>19</v>
      </c>
      <c r="N134" s="607" t="n">
        <f aca="false">SUM(N135:N136)</f>
        <v>15</v>
      </c>
      <c r="O134" s="607" t="n">
        <f aca="false">SUM(O135:O136)</f>
        <v>21</v>
      </c>
      <c r="P134" s="607" t="n">
        <f aca="false">SUM(P135:P136)</f>
        <v>19</v>
      </c>
      <c r="Q134" s="607" t="n">
        <f aca="false">SUM(Q135:Q136)</f>
        <v>14</v>
      </c>
      <c r="R134" s="607" t="n">
        <f aca="false">SUM(R135:R136)</f>
        <v>19</v>
      </c>
      <c r="S134" s="608" t="n">
        <f aca="false">SUM(S135:S136)</f>
        <v>31</v>
      </c>
    </row>
    <row r="135" s="451" customFormat="true" ht="12" hidden="false" customHeight="true" outlineLevel="0" collapsed="false">
      <c r="A135" s="598"/>
      <c r="B135" s="599"/>
      <c r="C135" s="610"/>
      <c r="D135" s="610"/>
      <c r="E135" s="600"/>
      <c r="F135" s="601" t="s">
        <v>475</v>
      </c>
      <c r="G135" s="602" t="n">
        <f aca="false">SUM(H135:S135)</f>
        <v>119</v>
      </c>
      <c r="H135" s="611" t="n">
        <v>8</v>
      </c>
      <c r="I135" s="611" t="n">
        <v>17</v>
      </c>
      <c r="J135" s="611" t="n">
        <v>9</v>
      </c>
      <c r="K135" s="611" t="n">
        <v>7</v>
      </c>
      <c r="L135" s="611" t="n">
        <v>12</v>
      </c>
      <c r="M135" s="611" t="n">
        <v>9</v>
      </c>
      <c r="N135" s="611" t="n">
        <v>5</v>
      </c>
      <c r="O135" s="611" t="n">
        <v>11</v>
      </c>
      <c r="P135" s="611" t="n">
        <v>11</v>
      </c>
      <c r="Q135" s="611" t="n">
        <v>6</v>
      </c>
      <c r="R135" s="611" t="n">
        <v>6</v>
      </c>
      <c r="S135" s="612" t="n">
        <v>18</v>
      </c>
    </row>
    <row r="136" s="451" customFormat="true" ht="22.5" hidden="false" customHeight="true" outlineLevel="0" collapsed="false">
      <c r="A136" s="598"/>
      <c r="B136" s="599"/>
      <c r="C136" s="610"/>
      <c r="D136" s="610"/>
      <c r="E136" s="600"/>
      <c r="F136" s="601" t="s">
        <v>476</v>
      </c>
      <c r="G136" s="602" t="n">
        <f aca="false">SUM(H136:S136)</f>
        <v>122</v>
      </c>
      <c r="H136" s="611" t="n">
        <v>8</v>
      </c>
      <c r="I136" s="611" t="n">
        <v>11</v>
      </c>
      <c r="J136" s="611" t="n">
        <v>11</v>
      </c>
      <c r="K136" s="611" t="n">
        <v>11</v>
      </c>
      <c r="L136" s="611" t="n">
        <v>9</v>
      </c>
      <c r="M136" s="611" t="n">
        <v>10</v>
      </c>
      <c r="N136" s="611" t="n">
        <v>10</v>
      </c>
      <c r="O136" s="611" t="n">
        <v>10</v>
      </c>
      <c r="P136" s="611" t="n">
        <v>8</v>
      </c>
      <c r="Q136" s="611" t="n">
        <v>8</v>
      </c>
      <c r="R136" s="611" t="n">
        <v>13</v>
      </c>
      <c r="S136" s="612" t="n">
        <v>13</v>
      </c>
    </row>
    <row r="137" s="451" customFormat="true" ht="12" hidden="false" customHeight="true" outlineLevel="0" collapsed="false">
      <c r="A137" s="613" t="s">
        <v>576</v>
      </c>
      <c r="B137" s="614"/>
      <c r="C137" s="615" t="s">
        <v>577</v>
      </c>
      <c r="D137" s="615"/>
      <c r="E137" s="600"/>
      <c r="F137" s="601" t="s">
        <v>7</v>
      </c>
      <c r="G137" s="602" t="n">
        <f aca="false">SUM(H137:S137)</f>
        <v>90</v>
      </c>
      <c r="H137" s="607" t="n">
        <f aca="false">SUM(H138:H139)</f>
        <v>7</v>
      </c>
      <c r="I137" s="607" t="n">
        <f aca="false">SUM(I138:I139)</f>
        <v>11</v>
      </c>
      <c r="J137" s="607" t="n">
        <f aca="false">SUM(J138:J139)</f>
        <v>10</v>
      </c>
      <c r="K137" s="607" t="n">
        <f aca="false">SUM(K138:K139)</f>
        <v>5</v>
      </c>
      <c r="L137" s="607" t="n">
        <f aca="false">SUM(L138:L139)</f>
        <v>10</v>
      </c>
      <c r="M137" s="607" t="n">
        <f aca="false">SUM(M138:M139)</f>
        <v>7</v>
      </c>
      <c r="N137" s="607" t="n">
        <f aca="false">SUM(N138:N139)</f>
        <v>5</v>
      </c>
      <c r="O137" s="607" t="n">
        <f aca="false">SUM(O138:O139)</f>
        <v>6</v>
      </c>
      <c r="P137" s="607" t="n">
        <f aca="false">SUM(P138:P139)</f>
        <v>11</v>
      </c>
      <c r="Q137" s="607" t="n">
        <f aca="false">SUM(Q138:Q139)</f>
        <v>9</v>
      </c>
      <c r="R137" s="607" t="n">
        <f aca="false">SUM(R138:R139)</f>
        <v>4</v>
      </c>
      <c r="S137" s="608" t="n">
        <f aca="false">SUM(S138:S139)</f>
        <v>5</v>
      </c>
    </row>
    <row r="138" s="451" customFormat="true" ht="12" hidden="false" customHeight="true" outlineLevel="0" collapsed="false">
      <c r="A138" s="613"/>
      <c r="B138" s="614"/>
      <c r="C138" s="615"/>
      <c r="D138" s="615"/>
      <c r="E138" s="600"/>
      <c r="F138" s="601" t="s">
        <v>475</v>
      </c>
      <c r="G138" s="602" t="n">
        <f aca="false">SUM(H138:S138)</f>
        <v>48</v>
      </c>
      <c r="H138" s="611" t="n">
        <v>4</v>
      </c>
      <c r="I138" s="611" t="n">
        <v>6</v>
      </c>
      <c r="J138" s="611" t="n">
        <v>8</v>
      </c>
      <c r="K138" s="611" t="n">
        <v>1</v>
      </c>
      <c r="L138" s="611" t="n">
        <v>4</v>
      </c>
      <c r="M138" s="611" t="n">
        <v>1</v>
      </c>
      <c r="N138" s="611" t="n">
        <v>1</v>
      </c>
      <c r="O138" s="611" t="n">
        <v>4</v>
      </c>
      <c r="P138" s="611" t="n">
        <v>6</v>
      </c>
      <c r="Q138" s="611" t="n">
        <v>6</v>
      </c>
      <c r="R138" s="611" t="n">
        <v>3</v>
      </c>
      <c r="S138" s="612" t="n">
        <v>4</v>
      </c>
    </row>
    <row r="139" s="451" customFormat="true" ht="22.5" hidden="false" customHeight="true" outlineLevel="0" collapsed="false">
      <c r="A139" s="613"/>
      <c r="B139" s="614"/>
      <c r="C139" s="615"/>
      <c r="D139" s="615"/>
      <c r="E139" s="616"/>
      <c r="F139" s="617" t="s">
        <v>476</v>
      </c>
      <c r="G139" s="618" t="n">
        <f aca="false">SUM(H139:S139)</f>
        <v>42</v>
      </c>
      <c r="H139" s="631" t="n">
        <v>3</v>
      </c>
      <c r="I139" s="631" t="n">
        <v>5</v>
      </c>
      <c r="J139" s="631" t="n">
        <v>2</v>
      </c>
      <c r="K139" s="631" t="n">
        <v>4</v>
      </c>
      <c r="L139" s="631" t="n">
        <v>6</v>
      </c>
      <c r="M139" s="631" t="n">
        <v>6</v>
      </c>
      <c r="N139" s="631" t="n">
        <v>4</v>
      </c>
      <c r="O139" s="631" t="n">
        <v>2</v>
      </c>
      <c r="P139" s="631" t="n">
        <v>5</v>
      </c>
      <c r="Q139" s="631" t="n">
        <v>3</v>
      </c>
      <c r="R139" s="631" t="n">
        <v>1</v>
      </c>
      <c r="S139" s="632" t="n">
        <v>1</v>
      </c>
    </row>
    <row r="140" s="451" customFormat="true" ht="12" hidden="false" customHeight="true" outlineLevel="0" collapsed="false">
      <c r="A140" s="604" t="s">
        <v>578</v>
      </c>
      <c r="B140" s="605" t="s">
        <v>579</v>
      </c>
      <c r="C140" s="605"/>
      <c r="D140" s="605"/>
      <c r="E140" s="606"/>
      <c r="F140" s="601" t="s">
        <v>7</v>
      </c>
      <c r="G140" s="602" t="n">
        <f aca="false">SUM(H140:S140)</f>
        <v>414</v>
      </c>
      <c r="H140" s="607" t="n">
        <f aca="false">SUM(H141:H142)</f>
        <v>41</v>
      </c>
      <c r="I140" s="607" t="n">
        <f aca="false">SUM(I141:I142)</f>
        <v>28</v>
      </c>
      <c r="J140" s="607" t="n">
        <f aca="false">SUM(J141:J142)</f>
        <v>35</v>
      </c>
      <c r="K140" s="607" t="n">
        <f aca="false">SUM(K141:K142)</f>
        <v>40</v>
      </c>
      <c r="L140" s="607" t="n">
        <f aca="false">SUM(L141:L142)</f>
        <v>40</v>
      </c>
      <c r="M140" s="607" t="n">
        <f aca="false">SUM(M141:M142)</f>
        <v>29</v>
      </c>
      <c r="N140" s="607" t="n">
        <f aca="false">SUM(N141:N142)</f>
        <v>32</v>
      </c>
      <c r="O140" s="607" t="n">
        <f aca="false">SUM(O141:O142)</f>
        <v>24</v>
      </c>
      <c r="P140" s="607" t="n">
        <f aca="false">SUM(P141:P142)</f>
        <v>38</v>
      </c>
      <c r="Q140" s="607" t="n">
        <f aca="false">SUM(Q141:Q142)</f>
        <v>34</v>
      </c>
      <c r="R140" s="607" t="n">
        <f aca="false">SUM(R141:R142)</f>
        <v>46</v>
      </c>
      <c r="S140" s="608" t="n">
        <f aca="false">SUM(S141:S142)</f>
        <v>27</v>
      </c>
    </row>
    <row r="141" s="451" customFormat="true" ht="12" hidden="false" customHeight="true" outlineLevel="0" collapsed="false">
      <c r="A141" s="604"/>
      <c r="B141" s="605"/>
      <c r="C141" s="605"/>
      <c r="D141" s="605"/>
      <c r="E141" s="606"/>
      <c r="F141" s="601" t="s">
        <v>475</v>
      </c>
      <c r="G141" s="602" t="n">
        <f aca="false">SUM(H141:S141)</f>
        <v>151</v>
      </c>
      <c r="H141" s="607" t="n">
        <f aca="false">SUM(H144,H147)</f>
        <v>14</v>
      </c>
      <c r="I141" s="607" t="n">
        <f aca="false">SUM(I144,I147)</f>
        <v>10</v>
      </c>
      <c r="J141" s="607" t="n">
        <f aca="false">SUM(J144,J147)</f>
        <v>11</v>
      </c>
      <c r="K141" s="607" t="n">
        <f aca="false">SUM(K144,K147)</f>
        <v>16</v>
      </c>
      <c r="L141" s="607" t="n">
        <f aca="false">SUM(L144,L147)</f>
        <v>14</v>
      </c>
      <c r="M141" s="607" t="n">
        <f aca="false">SUM(M144,M147)</f>
        <v>12</v>
      </c>
      <c r="N141" s="607" t="n">
        <f aca="false">SUM(N144,N147)</f>
        <v>16</v>
      </c>
      <c r="O141" s="607" t="n">
        <f aca="false">SUM(O144,O147)</f>
        <v>5</v>
      </c>
      <c r="P141" s="607" t="n">
        <f aca="false">SUM(P144,P147)</f>
        <v>13</v>
      </c>
      <c r="Q141" s="607" t="n">
        <f aca="false">SUM(Q144,Q147)</f>
        <v>13</v>
      </c>
      <c r="R141" s="607" t="n">
        <f aca="false">SUM(R144,R147)</f>
        <v>17</v>
      </c>
      <c r="S141" s="608" t="n">
        <f aca="false">SUM(S144,S147)</f>
        <v>10</v>
      </c>
    </row>
    <row r="142" s="451" customFormat="true" ht="22.5" hidden="false" customHeight="true" outlineLevel="0" collapsed="false">
      <c r="A142" s="604"/>
      <c r="B142" s="605"/>
      <c r="C142" s="605"/>
      <c r="D142" s="605"/>
      <c r="E142" s="606"/>
      <c r="F142" s="601" t="s">
        <v>476</v>
      </c>
      <c r="G142" s="602" t="n">
        <f aca="false">SUM(H142:S142)</f>
        <v>263</v>
      </c>
      <c r="H142" s="607" t="n">
        <f aca="false">SUM(H145,H148)</f>
        <v>27</v>
      </c>
      <c r="I142" s="607" t="n">
        <f aca="false">SUM(I145,I148)</f>
        <v>18</v>
      </c>
      <c r="J142" s="607" t="n">
        <f aca="false">SUM(J145,J148)</f>
        <v>24</v>
      </c>
      <c r="K142" s="607" t="n">
        <f aca="false">SUM(K145,K148)</f>
        <v>24</v>
      </c>
      <c r="L142" s="607" t="n">
        <f aca="false">SUM(L145,L148)</f>
        <v>26</v>
      </c>
      <c r="M142" s="607" t="n">
        <f aca="false">SUM(M145,M148)</f>
        <v>17</v>
      </c>
      <c r="N142" s="607" t="n">
        <f aca="false">SUM(N145,N148)</f>
        <v>16</v>
      </c>
      <c r="O142" s="607" t="n">
        <f aca="false">SUM(O145,O148)</f>
        <v>19</v>
      </c>
      <c r="P142" s="607" t="n">
        <f aca="false">SUM(P145,P148)</f>
        <v>25</v>
      </c>
      <c r="Q142" s="607" t="n">
        <f aca="false">SUM(Q145,Q148)</f>
        <v>21</v>
      </c>
      <c r="R142" s="607" t="n">
        <f aca="false">SUM(R145,R148)</f>
        <v>29</v>
      </c>
      <c r="S142" s="608" t="n">
        <f aca="false">SUM(S145,S148)</f>
        <v>17</v>
      </c>
    </row>
    <row r="143" s="451" customFormat="true" ht="12" hidden="false" customHeight="true" outlineLevel="0" collapsed="false">
      <c r="A143" s="598" t="s">
        <v>580</v>
      </c>
      <c r="B143" s="599"/>
      <c r="C143" s="610" t="s">
        <v>202</v>
      </c>
      <c r="D143" s="610"/>
      <c r="E143" s="600"/>
      <c r="F143" s="601" t="s">
        <v>7</v>
      </c>
      <c r="G143" s="602" t="n">
        <f aca="false">SUM(H143:S143)</f>
        <v>383</v>
      </c>
      <c r="H143" s="607" t="n">
        <f aca="false">SUM(H144:H145)</f>
        <v>35</v>
      </c>
      <c r="I143" s="607" t="n">
        <f aca="false">SUM(I144:I145)</f>
        <v>24</v>
      </c>
      <c r="J143" s="607" t="n">
        <f aca="false">SUM(J144:J145)</f>
        <v>30</v>
      </c>
      <c r="K143" s="607" t="n">
        <f aca="false">SUM(K144:K145)</f>
        <v>39</v>
      </c>
      <c r="L143" s="607" t="n">
        <f aca="false">SUM(L144:L145)</f>
        <v>38</v>
      </c>
      <c r="M143" s="607" t="n">
        <f aca="false">SUM(M144:M145)</f>
        <v>27</v>
      </c>
      <c r="N143" s="607" t="n">
        <f aca="false">SUM(N144:N145)</f>
        <v>31</v>
      </c>
      <c r="O143" s="607" t="n">
        <f aca="false">SUM(O144:O145)</f>
        <v>23</v>
      </c>
      <c r="P143" s="607" t="n">
        <f aca="false">SUM(P144:P145)</f>
        <v>37</v>
      </c>
      <c r="Q143" s="607" t="n">
        <f aca="false">SUM(Q144:Q145)</f>
        <v>31</v>
      </c>
      <c r="R143" s="607" t="n">
        <f aca="false">SUM(R144:R145)</f>
        <v>42</v>
      </c>
      <c r="S143" s="608" t="n">
        <f aca="false">SUM(S144:S145)</f>
        <v>26</v>
      </c>
    </row>
    <row r="144" s="451" customFormat="true" ht="12" hidden="false" customHeight="true" outlineLevel="0" collapsed="false">
      <c r="A144" s="598"/>
      <c r="B144" s="599"/>
      <c r="C144" s="610"/>
      <c r="D144" s="610"/>
      <c r="E144" s="600"/>
      <c r="F144" s="601" t="s">
        <v>475</v>
      </c>
      <c r="G144" s="602" t="n">
        <f aca="false">SUM(H144:S144)</f>
        <v>134</v>
      </c>
      <c r="H144" s="611" t="n">
        <v>10</v>
      </c>
      <c r="I144" s="611" t="n">
        <v>9</v>
      </c>
      <c r="J144" s="611" t="n">
        <v>10</v>
      </c>
      <c r="K144" s="611" t="n">
        <v>15</v>
      </c>
      <c r="L144" s="611" t="n">
        <v>13</v>
      </c>
      <c r="M144" s="611" t="n">
        <v>11</v>
      </c>
      <c r="N144" s="611" t="n">
        <v>15</v>
      </c>
      <c r="O144" s="611" t="n">
        <v>5</v>
      </c>
      <c r="P144" s="611" t="n">
        <v>13</v>
      </c>
      <c r="Q144" s="611" t="n">
        <v>11</v>
      </c>
      <c r="R144" s="611" t="n">
        <v>13</v>
      </c>
      <c r="S144" s="612" t="n">
        <v>9</v>
      </c>
    </row>
    <row r="145" s="451" customFormat="true" ht="22.5" hidden="false" customHeight="true" outlineLevel="0" collapsed="false">
      <c r="A145" s="598"/>
      <c r="B145" s="599"/>
      <c r="C145" s="610"/>
      <c r="D145" s="610"/>
      <c r="E145" s="600"/>
      <c r="F145" s="601" t="s">
        <v>476</v>
      </c>
      <c r="G145" s="602" t="n">
        <f aca="false">SUM(H145:S145)</f>
        <v>249</v>
      </c>
      <c r="H145" s="611" t="n">
        <v>25</v>
      </c>
      <c r="I145" s="611" t="n">
        <v>15</v>
      </c>
      <c r="J145" s="611" t="n">
        <v>20</v>
      </c>
      <c r="K145" s="611" t="n">
        <v>24</v>
      </c>
      <c r="L145" s="611" t="n">
        <v>25</v>
      </c>
      <c r="M145" s="611" t="n">
        <v>16</v>
      </c>
      <c r="N145" s="611" t="n">
        <v>16</v>
      </c>
      <c r="O145" s="611" t="n">
        <v>18</v>
      </c>
      <c r="P145" s="611" t="n">
        <v>24</v>
      </c>
      <c r="Q145" s="611" t="n">
        <v>20</v>
      </c>
      <c r="R145" s="611" t="n">
        <v>29</v>
      </c>
      <c r="S145" s="612" t="n">
        <v>17</v>
      </c>
    </row>
    <row r="146" s="451" customFormat="true" ht="12" hidden="false" customHeight="true" outlineLevel="0" collapsed="false">
      <c r="A146" s="609" t="s">
        <v>581</v>
      </c>
      <c r="B146" s="599"/>
      <c r="C146" s="610" t="s">
        <v>582</v>
      </c>
      <c r="D146" s="610"/>
      <c r="E146" s="600"/>
      <c r="F146" s="601" t="s">
        <v>7</v>
      </c>
      <c r="G146" s="602" t="n">
        <f aca="false">SUM(H146:S146)</f>
        <v>31</v>
      </c>
      <c r="H146" s="607" t="n">
        <f aca="false">SUM(H147:H148)</f>
        <v>6</v>
      </c>
      <c r="I146" s="607" t="n">
        <f aca="false">SUM(I147:I148)</f>
        <v>4</v>
      </c>
      <c r="J146" s="607" t="n">
        <f aca="false">SUM(J147:J148)</f>
        <v>5</v>
      </c>
      <c r="K146" s="607" t="n">
        <f aca="false">SUM(K147:K148)</f>
        <v>1</v>
      </c>
      <c r="L146" s="607" t="n">
        <f aca="false">SUM(L147:L148)</f>
        <v>2</v>
      </c>
      <c r="M146" s="607" t="n">
        <f aca="false">SUM(M147:M148)</f>
        <v>2</v>
      </c>
      <c r="N146" s="607" t="n">
        <f aca="false">SUM(N147:N148)</f>
        <v>1</v>
      </c>
      <c r="O146" s="607" t="n">
        <f aca="false">SUM(O147:O148)</f>
        <v>1</v>
      </c>
      <c r="P146" s="607" t="n">
        <f aca="false">SUM(P147:P148)</f>
        <v>1</v>
      </c>
      <c r="Q146" s="607" t="n">
        <f aca="false">SUM(Q147:Q148)</f>
        <v>3</v>
      </c>
      <c r="R146" s="607" t="n">
        <f aca="false">SUM(R147:R148)</f>
        <v>4</v>
      </c>
      <c r="S146" s="608" t="n">
        <f aca="false">SUM(S147:S148)</f>
        <v>1</v>
      </c>
    </row>
    <row r="147" s="451" customFormat="true" ht="12" hidden="false" customHeight="true" outlineLevel="0" collapsed="false">
      <c r="A147" s="609"/>
      <c r="B147" s="599"/>
      <c r="C147" s="610"/>
      <c r="D147" s="610"/>
      <c r="E147" s="600"/>
      <c r="F147" s="601" t="s">
        <v>475</v>
      </c>
      <c r="G147" s="602" t="n">
        <f aca="false">SUM(H147:S147)</f>
        <v>17</v>
      </c>
      <c r="H147" s="611" t="n">
        <v>4</v>
      </c>
      <c r="I147" s="611" t="n">
        <v>1</v>
      </c>
      <c r="J147" s="611" t="n">
        <v>1</v>
      </c>
      <c r="K147" s="611" t="n">
        <v>1</v>
      </c>
      <c r="L147" s="611" t="n">
        <v>1</v>
      </c>
      <c r="M147" s="611" t="n">
        <v>1</v>
      </c>
      <c r="N147" s="611" t="n">
        <v>1</v>
      </c>
      <c r="O147" s="611" t="n">
        <v>0</v>
      </c>
      <c r="P147" s="611" t="n">
        <v>0</v>
      </c>
      <c r="Q147" s="611" t="n">
        <v>2</v>
      </c>
      <c r="R147" s="611" t="n">
        <v>4</v>
      </c>
      <c r="S147" s="612" t="n">
        <v>1</v>
      </c>
    </row>
    <row r="148" s="451" customFormat="true" ht="22.5" hidden="false" customHeight="true" outlineLevel="0" collapsed="false">
      <c r="A148" s="609"/>
      <c r="B148" s="599"/>
      <c r="C148" s="610"/>
      <c r="D148" s="610"/>
      <c r="E148" s="600"/>
      <c r="F148" s="601" t="s">
        <v>476</v>
      </c>
      <c r="G148" s="602" t="n">
        <f aca="false">SUM(H148:S148)</f>
        <v>14</v>
      </c>
      <c r="H148" s="611" t="n">
        <v>2</v>
      </c>
      <c r="I148" s="611" t="n">
        <v>3</v>
      </c>
      <c r="J148" s="611" t="n">
        <v>4</v>
      </c>
      <c r="K148" s="611" t="n">
        <v>0</v>
      </c>
      <c r="L148" s="611" t="n">
        <v>1</v>
      </c>
      <c r="M148" s="611" t="n">
        <v>1</v>
      </c>
      <c r="N148" s="611" t="n">
        <v>0</v>
      </c>
      <c r="O148" s="611" t="n">
        <v>1</v>
      </c>
      <c r="P148" s="611" t="n">
        <v>1</v>
      </c>
      <c r="Q148" s="611" t="n">
        <v>1</v>
      </c>
      <c r="R148" s="611" t="n">
        <v>0</v>
      </c>
      <c r="S148" s="612" t="n">
        <v>0</v>
      </c>
    </row>
    <row r="149" s="451" customFormat="true" ht="12" hidden="false" customHeight="true" outlineLevel="0" collapsed="false">
      <c r="A149" s="604" t="s">
        <v>583</v>
      </c>
      <c r="B149" s="605" t="s">
        <v>584</v>
      </c>
      <c r="C149" s="605"/>
      <c r="D149" s="605"/>
      <c r="E149" s="606"/>
      <c r="F149" s="601" t="s">
        <v>7</v>
      </c>
      <c r="G149" s="602" t="n">
        <f aca="false">SUM(H149:S149)</f>
        <v>751</v>
      </c>
      <c r="H149" s="607" t="n">
        <f aca="false">SUM(H150:H151)</f>
        <v>59</v>
      </c>
      <c r="I149" s="607" t="n">
        <f aca="false">SUM(I150:I151)</f>
        <v>59</v>
      </c>
      <c r="J149" s="607" t="n">
        <f aca="false">SUM(J150:J151)</f>
        <v>70</v>
      </c>
      <c r="K149" s="607" t="n">
        <f aca="false">SUM(K150:K151)</f>
        <v>61</v>
      </c>
      <c r="L149" s="607" t="n">
        <f aca="false">SUM(L150:L151)</f>
        <v>65</v>
      </c>
      <c r="M149" s="607" t="n">
        <f aca="false">SUM(M150:M151)</f>
        <v>43</v>
      </c>
      <c r="N149" s="607" t="n">
        <f aca="false">SUM(N150:N151)</f>
        <v>63</v>
      </c>
      <c r="O149" s="607" t="n">
        <f aca="false">SUM(O150:O151)</f>
        <v>60</v>
      </c>
      <c r="P149" s="607" t="n">
        <f aca="false">SUM(P150:P151)</f>
        <v>53</v>
      </c>
      <c r="Q149" s="607" t="n">
        <f aca="false">SUM(Q150:Q151)</f>
        <v>81</v>
      </c>
      <c r="R149" s="607" t="n">
        <f aca="false">SUM(R150:R151)</f>
        <v>68</v>
      </c>
      <c r="S149" s="608" t="n">
        <f aca="false">SUM(S150:S151)</f>
        <v>69</v>
      </c>
    </row>
    <row r="150" s="451" customFormat="true" ht="12" hidden="false" customHeight="true" outlineLevel="0" collapsed="false">
      <c r="A150" s="604"/>
      <c r="B150" s="605"/>
      <c r="C150" s="605"/>
      <c r="D150" s="605"/>
      <c r="E150" s="606"/>
      <c r="F150" s="601" t="s">
        <v>475</v>
      </c>
      <c r="G150" s="602" t="n">
        <f aca="false">SUM(H150:S150)</f>
        <v>338</v>
      </c>
      <c r="H150" s="607" t="n">
        <f aca="false">SUM(H153,H156,H159,H162,H165)</f>
        <v>26</v>
      </c>
      <c r="I150" s="607" t="n">
        <f aca="false">SUM(I153,I156,I159,I162,I165)</f>
        <v>32</v>
      </c>
      <c r="J150" s="607" t="n">
        <f aca="false">SUM(J153,J156,J159,J162,J165)</f>
        <v>35</v>
      </c>
      <c r="K150" s="607" t="n">
        <f aca="false">SUM(K153,K156,K159,K162,K165)</f>
        <v>28</v>
      </c>
      <c r="L150" s="607" t="n">
        <f aca="false">SUM(L153,L156,L159,L162,L165)</f>
        <v>27</v>
      </c>
      <c r="M150" s="607" t="n">
        <f aca="false">SUM(M153,M156,M159,M162,M165)</f>
        <v>17</v>
      </c>
      <c r="N150" s="607" t="n">
        <f aca="false">SUM(N153,N156,N159,N162,N165)</f>
        <v>26</v>
      </c>
      <c r="O150" s="607" t="n">
        <f aca="false">SUM(O153,O156,O159,O162,O165)</f>
        <v>24</v>
      </c>
      <c r="P150" s="607" t="n">
        <f aca="false">SUM(P153,P156,P159,P162,P165)</f>
        <v>24</v>
      </c>
      <c r="Q150" s="607" t="n">
        <f aca="false">SUM(Q153,Q156,Q159,Q162,Q165)</f>
        <v>36</v>
      </c>
      <c r="R150" s="607" t="n">
        <f aca="false">SUM(R153,R156,R159,R162,R165)</f>
        <v>33</v>
      </c>
      <c r="S150" s="608" t="n">
        <f aca="false">SUM(S153,S156,S159,S162,S165)</f>
        <v>30</v>
      </c>
    </row>
    <row r="151" s="451" customFormat="true" ht="22.5" hidden="false" customHeight="true" outlineLevel="0" collapsed="false">
      <c r="A151" s="604"/>
      <c r="B151" s="605"/>
      <c r="C151" s="605"/>
      <c r="D151" s="605"/>
      <c r="E151" s="606"/>
      <c r="F151" s="601" t="s">
        <v>476</v>
      </c>
      <c r="G151" s="602" t="n">
        <f aca="false">SUM(H151:S151)</f>
        <v>413</v>
      </c>
      <c r="H151" s="607" t="n">
        <f aca="false">SUM(H154,H157,H160,H163,H166)</f>
        <v>33</v>
      </c>
      <c r="I151" s="607" t="n">
        <f aca="false">SUM(I154,I157,I160,I163,I166)</f>
        <v>27</v>
      </c>
      <c r="J151" s="607" t="n">
        <f aca="false">SUM(J154,J157,J160,J163,J166)</f>
        <v>35</v>
      </c>
      <c r="K151" s="607" t="n">
        <f aca="false">SUM(K154,K157,K160,K163,K166)</f>
        <v>33</v>
      </c>
      <c r="L151" s="607" t="n">
        <f aca="false">SUM(L154,L157,L160,L163,L166)</f>
        <v>38</v>
      </c>
      <c r="M151" s="607" t="n">
        <f aca="false">SUM(M154,M157,M160,M163,M166)</f>
        <v>26</v>
      </c>
      <c r="N151" s="607" t="n">
        <f aca="false">SUM(N154,N157,N160,N163,N166)</f>
        <v>37</v>
      </c>
      <c r="O151" s="607" t="n">
        <f aca="false">SUM(O154,O157,O160,O163,O166)</f>
        <v>36</v>
      </c>
      <c r="P151" s="607" t="n">
        <f aca="false">SUM(P154,P157,P160,P163,P166)</f>
        <v>29</v>
      </c>
      <c r="Q151" s="607" t="n">
        <f aca="false">SUM(Q154,Q157,Q160,Q163,Q166)</f>
        <v>45</v>
      </c>
      <c r="R151" s="607" t="n">
        <f aca="false">SUM(R154,R157,R160,R163,R166)</f>
        <v>35</v>
      </c>
      <c r="S151" s="608" t="n">
        <f aca="false">SUM(S154,S157,S160,S163,S166)</f>
        <v>39</v>
      </c>
    </row>
    <row r="152" s="451" customFormat="true" ht="12" hidden="false" customHeight="true" outlineLevel="0" collapsed="false">
      <c r="A152" s="598" t="s">
        <v>585</v>
      </c>
      <c r="B152" s="599"/>
      <c r="C152" s="610" t="s">
        <v>586</v>
      </c>
      <c r="D152" s="610"/>
      <c r="E152" s="600"/>
      <c r="F152" s="601" t="s">
        <v>7</v>
      </c>
      <c r="G152" s="602" t="n">
        <f aca="false">SUM(H152:S152)</f>
        <v>3</v>
      </c>
      <c r="H152" s="607" t="n">
        <f aca="false">SUM(H153:H154)</f>
        <v>0</v>
      </c>
      <c r="I152" s="607" t="n">
        <f aca="false">SUM(I153:I154)</f>
        <v>0</v>
      </c>
      <c r="J152" s="607" t="n">
        <f aca="false">SUM(J153:J154)</f>
        <v>0</v>
      </c>
      <c r="K152" s="607" t="n">
        <f aca="false">SUM(K153:K154)</f>
        <v>1</v>
      </c>
      <c r="L152" s="607" t="n">
        <f aca="false">SUM(L153:L154)</f>
        <v>0</v>
      </c>
      <c r="M152" s="607" t="n">
        <f aca="false">SUM(M153:M154)</f>
        <v>1</v>
      </c>
      <c r="N152" s="607" t="n">
        <f aca="false">SUM(N153:N154)</f>
        <v>0</v>
      </c>
      <c r="O152" s="607" t="n">
        <f aca="false">SUM(O153:O154)</f>
        <v>0</v>
      </c>
      <c r="P152" s="607" t="n">
        <f aca="false">SUM(P153:P154)</f>
        <v>0</v>
      </c>
      <c r="Q152" s="607" t="n">
        <f aca="false">SUM(Q153:Q154)</f>
        <v>1</v>
      </c>
      <c r="R152" s="607" t="n">
        <f aca="false">SUM(R153:R154)</f>
        <v>0</v>
      </c>
      <c r="S152" s="608" t="n">
        <f aca="false">SUM(S153:S154)</f>
        <v>0</v>
      </c>
    </row>
    <row r="153" s="451" customFormat="true" ht="12" hidden="false" customHeight="true" outlineLevel="0" collapsed="false">
      <c r="A153" s="598"/>
      <c r="B153" s="599"/>
      <c r="C153" s="610"/>
      <c r="D153" s="610"/>
      <c r="E153" s="600"/>
      <c r="F153" s="601" t="s">
        <v>475</v>
      </c>
      <c r="G153" s="602" t="n">
        <f aca="false">SUM(H153:S153)</f>
        <v>1</v>
      </c>
      <c r="H153" s="611" t="n">
        <v>0</v>
      </c>
      <c r="I153" s="611" t="n">
        <v>0</v>
      </c>
      <c r="J153" s="611" t="n">
        <v>0</v>
      </c>
      <c r="K153" s="611" t="n">
        <v>1</v>
      </c>
      <c r="L153" s="611" t="n">
        <v>0</v>
      </c>
      <c r="M153" s="611" t="n">
        <v>0</v>
      </c>
      <c r="N153" s="611" t="n">
        <v>0</v>
      </c>
      <c r="O153" s="611" t="n">
        <v>0</v>
      </c>
      <c r="P153" s="611" t="n">
        <v>0</v>
      </c>
      <c r="Q153" s="611" t="n">
        <v>0</v>
      </c>
      <c r="R153" s="611" t="n">
        <v>0</v>
      </c>
      <c r="S153" s="612" t="n">
        <v>0</v>
      </c>
    </row>
    <row r="154" s="451" customFormat="true" ht="22.5" hidden="false" customHeight="true" outlineLevel="0" collapsed="false">
      <c r="A154" s="598"/>
      <c r="B154" s="599"/>
      <c r="C154" s="610"/>
      <c r="D154" s="610"/>
      <c r="E154" s="600"/>
      <c r="F154" s="601" t="s">
        <v>476</v>
      </c>
      <c r="G154" s="602" t="n">
        <f aca="false">SUM(H154:S154)</f>
        <v>2</v>
      </c>
      <c r="H154" s="611" t="n">
        <v>0</v>
      </c>
      <c r="I154" s="611" t="n">
        <v>0</v>
      </c>
      <c r="J154" s="611" t="n">
        <v>0</v>
      </c>
      <c r="K154" s="611" t="n">
        <v>0</v>
      </c>
      <c r="L154" s="611" t="n">
        <v>0</v>
      </c>
      <c r="M154" s="611" t="n">
        <v>1</v>
      </c>
      <c r="N154" s="611" t="n">
        <v>0</v>
      </c>
      <c r="O154" s="611" t="n">
        <v>0</v>
      </c>
      <c r="P154" s="611" t="n">
        <v>0</v>
      </c>
      <c r="Q154" s="611" t="n">
        <v>1</v>
      </c>
      <c r="R154" s="611" t="n">
        <v>0</v>
      </c>
      <c r="S154" s="612" t="n">
        <v>0</v>
      </c>
    </row>
    <row r="155" s="451" customFormat="true" ht="12" hidden="false" customHeight="true" outlineLevel="0" collapsed="false">
      <c r="A155" s="609" t="s">
        <v>587</v>
      </c>
      <c r="B155" s="599"/>
      <c r="C155" s="610" t="s">
        <v>588</v>
      </c>
      <c r="D155" s="610"/>
      <c r="E155" s="600"/>
      <c r="F155" s="601" t="s">
        <v>7</v>
      </c>
      <c r="G155" s="602" t="n">
        <f aca="false">SUM(H155:S155)</f>
        <v>42</v>
      </c>
      <c r="H155" s="607" t="n">
        <f aca="false">SUM(H156:H157)</f>
        <v>4</v>
      </c>
      <c r="I155" s="607" t="n">
        <f aca="false">SUM(I156:I157)</f>
        <v>1</v>
      </c>
      <c r="J155" s="607" t="n">
        <f aca="false">SUM(J156:J157)</f>
        <v>5</v>
      </c>
      <c r="K155" s="607" t="n">
        <f aca="false">SUM(K156:K157)</f>
        <v>4</v>
      </c>
      <c r="L155" s="607" t="n">
        <f aca="false">SUM(L156:L157)</f>
        <v>4</v>
      </c>
      <c r="M155" s="607" t="n">
        <f aca="false">SUM(M156:M157)</f>
        <v>3</v>
      </c>
      <c r="N155" s="607" t="n">
        <f aca="false">SUM(N156:N157)</f>
        <v>4</v>
      </c>
      <c r="O155" s="607" t="n">
        <f aca="false">SUM(O156:O157)</f>
        <v>5</v>
      </c>
      <c r="P155" s="607" t="n">
        <f aca="false">SUM(P156:P157)</f>
        <v>1</v>
      </c>
      <c r="Q155" s="607" t="n">
        <f aca="false">SUM(Q156:Q157)</f>
        <v>0</v>
      </c>
      <c r="R155" s="607" t="n">
        <f aca="false">SUM(R156:R157)</f>
        <v>8</v>
      </c>
      <c r="S155" s="608" t="n">
        <f aca="false">SUM(S156:S157)</f>
        <v>3</v>
      </c>
    </row>
    <row r="156" s="451" customFormat="true" ht="12" hidden="false" customHeight="true" outlineLevel="0" collapsed="false">
      <c r="A156" s="609"/>
      <c r="B156" s="599"/>
      <c r="C156" s="610"/>
      <c r="D156" s="610"/>
      <c r="E156" s="600"/>
      <c r="F156" s="601" t="s">
        <v>475</v>
      </c>
      <c r="G156" s="602" t="n">
        <f aca="false">SUM(H156:S156)</f>
        <v>19</v>
      </c>
      <c r="H156" s="611" t="n">
        <v>3</v>
      </c>
      <c r="I156" s="611" t="n">
        <v>0</v>
      </c>
      <c r="J156" s="611" t="n">
        <v>2</v>
      </c>
      <c r="K156" s="611" t="n">
        <v>4</v>
      </c>
      <c r="L156" s="611" t="n">
        <v>3</v>
      </c>
      <c r="M156" s="611" t="n">
        <v>0</v>
      </c>
      <c r="N156" s="611" t="n">
        <v>1</v>
      </c>
      <c r="O156" s="611" t="n">
        <v>2</v>
      </c>
      <c r="P156" s="611" t="n">
        <v>0</v>
      </c>
      <c r="Q156" s="611" t="n">
        <v>0</v>
      </c>
      <c r="R156" s="611" t="n">
        <v>4</v>
      </c>
      <c r="S156" s="612" t="n">
        <v>0</v>
      </c>
    </row>
    <row r="157" s="451" customFormat="true" ht="22.5" hidden="false" customHeight="true" outlineLevel="0" collapsed="false">
      <c r="A157" s="609"/>
      <c r="B157" s="599"/>
      <c r="C157" s="610"/>
      <c r="D157" s="610"/>
      <c r="E157" s="600"/>
      <c r="F157" s="601" t="s">
        <v>476</v>
      </c>
      <c r="G157" s="602" t="n">
        <f aca="false">SUM(H157:S157)</f>
        <v>23</v>
      </c>
      <c r="H157" s="611" t="n">
        <v>1</v>
      </c>
      <c r="I157" s="611" t="n">
        <v>1</v>
      </c>
      <c r="J157" s="611" t="n">
        <v>3</v>
      </c>
      <c r="K157" s="611" t="n">
        <v>0</v>
      </c>
      <c r="L157" s="611" t="n">
        <v>1</v>
      </c>
      <c r="M157" s="611" t="n">
        <v>3</v>
      </c>
      <c r="N157" s="611" t="n">
        <v>3</v>
      </c>
      <c r="O157" s="611" t="n">
        <v>3</v>
      </c>
      <c r="P157" s="611" t="n">
        <v>1</v>
      </c>
      <c r="Q157" s="611" t="n">
        <v>0</v>
      </c>
      <c r="R157" s="611" t="n">
        <v>4</v>
      </c>
      <c r="S157" s="612" t="n">
        <v>3</v>
      </c>
    </row>
    <row r="158" s="451" customFormat="true" ht="12" hidden="false" customHeight="true" outlineLevel="0" collapsed="false">
      <c r="A158" s="609" t="s">
        <v>589</v>
      </c>
      <c r="B158" s="599"/>
      <c r="C158" s="610" t="s">
        <v>590</v>
      </c>
      <c r="D158" s="610"/>
      <c r="E158" s="600"/>
      <c r="F158" s="601" t="s">
        <v>7</v>
      </c>
      <c r="G158" s="602" t="n">
        <f aca="false">SUM(H158:S158)</f>
        <v>176</v>
      </c>
      <c r="H158" s="607" t="n">
        <f aca="false">SUM(H159:H160)</f>
        <v>11</v>
      </c>
      <c r="I158" s="607" t="n">
        <f aca="false">SUM(I159:I160)</f>
        <v>13</v>
      </c>
      <c r="J158" s="607" t="n">
        <f aca="false">SUM(J159:J160)</f>
        <v>13</v>
      </c>
      <c r="K158" s="607" t="n">
        <f aca="false">SUM(K159:K160)</f>
        <v>14</v>
      </c>
      <c r="L158" s="607" t="n">
        <f aca="false">SUM(L159:L160)</f>
        <v>19</v>
      </c>
      <c r="M158" s="607" t="n">
        <f aca="false">SUM(M159:M160)</f>
        <v>9</v>
      </c>
      <c r="N158" s="607" t="n">
        <f aca="false">SUM(N159:N160)</f>
        <v>14</v>
      </c>
      <c r="O158" s="607" t="n">
        <f aca="false">SUM(O159:O160)</f>
        <v>19</v>
      </c>
      <c r="P158" s="607" t="n">
        <f aca="false">SUM(P159:P160)</f>
        <v>12</v>
      </c>
      <c r="Q158" s="607" t="n">
        <f aca="false">SUM(Q159:Q160)</f>
        <v>19</v>
      </c>
      <c r="R158" s="607" t="n">
        <f aca="false">SUM(R159:R160)</f>
        <v>18</v>
      </c>
      <c r="S158" s="608" t="n">
        <f aca="false">SUM(S159:S160)</f>
        <v>15</v>
      </c>
    </row>
    <row r="159" s="451" customFormat="true" ht="12" hidden="false" customHeight="true" outlineLevel="0" collapsed="false">
      <c r="A159" s="609"/>
      <c r="B159" s="599"/>
      <c r="C159" s="610"/>
      <c r="D159" s="610"/>
      <c r="E159" s="600"/>
      <c r="F159" s="601" t="s">
        <v>475</v>
      </c>
      <c r="G159" s="602" t="n">
        <f aca="false">SUM(H159:S159)</f>
        <v>79</v>
      </c>
      <c r="H159" s="611" t="n">
        <v>5</v>
      </c>
      <c r="I159" s="611" t="n">
        <v>6</v>
      </c>
      <c r="J159" s="611" t="n">
        <v>7</v>
      </c>
      <c r="K159" s="611" t="n">
        <v>7</v>
      </c>
      <c r="L159" s="611" t="n">
        <v>8</v>
      </c>
      <c r="M159" s="611" t="n">
        <v>4</v>
      </c>
      <c r="N159" s="611" t="n">
        <v>4</v>
      </c>
      <c r="O159" s="611" t="n">
        <v>6</v>
      </c>
      <c r="P159" s="611" t="n">
        <v>5</v>
      </c>
      <c r="Q159" s="611" t="n">
        <v>9</v>
      </c>
      <c r="R159" s="611" t="n">
        <v>11</v>
      </c>
      <c r="S159" s="612" t="n">
        <v>7</v>
      </c>
    </row>
    <row r="160" s="451" customFormat="true" ht="22.5" hidden="false" customHeight="true" outlineLevel="0" collapsed="false">
      <c r="A160" s="609"/>
      <c r="B160" s="599"/>
      <c r="C160" s="610"/>
      <c r="D160" s="610"/>
      <c r="E160" s="600"/>
      <c r="F160" s="601" t="s">
        <v>476</v>
      </c>
      <c r="G160" s="602" t="n">
        <f aca="false">SUM(H160:S160)</f>
        <v>97</v>
      </c>
      <c r="H160" s="611" t="n">
        <v>6</v>
      </c>
      <c r="I160" s="611" t="n">
        <v>7</v>
      </c>
      <c r="J160" s="611" t="n">
        <v>6</v>
      </c>
      <c r="K160" s="611" t="n">
        <v>7</v>
      </c>
      <c r="L160" s="611" t="n">
        <v>11</v>
      </c>
      <c r="M160" s="611" t="n">
        <v>5</v>
      </c>
      <c r="N160" s="611" t="n">
        <v>10</v>
      </c>
      <c r="O160" s="611" t="n">
        <v>13</v>
      </c>
      <c r="P160" s="611" t="n">
        <v>7</v>
      </c>
      <c r="Q160" s="611" t="n">
        <v>10</v>
      </c>
      <c r="R160" s="611" t="n">
        <v>7</v>
      </c>
      <c r="S160" s="612" t="n">
        <v>8</v>
      </c>
    </row>
    <row r="161" s="451" customFormat="true" ht="12" hidden="false" customHeight="true" outlineLevel="0" collapsed="false">
      <c r="A161" s="598" t="s">
        <v>591</v>
      </c>
      <c r="B161" s="599"/>
      <c r="C161" s="610" t="s">
        <v>592</v>
      </c>
      <c r="D161" s="610"/>
      <c r="E161" s="600"/>
      <c r="F161" s="601" t="s">
        <v>7</v>
      </c>
      <c r="G161" s="602" t="n">
        <f aca="false">SUM(H161:S161)</f>
        <v>257</v>
      </c>
      <c r="H161" s="607" t="n">
        <f aca="false">SUM(H162:H163)</f>
        <v>21</v>
      </c>
      <c r="I161" s="607" t="n">
        <f aca="false">SUM(I162:I163)</f>
        <v>13</v>
      </c>
      <c r="J161" s="607" t="n">
        <f aca="false">SUM(J162:J163)</f>
        <v>25</v>
      </c>
      <c r="K161" s="607" t="n">
        <f aca="false">SUM(K162:K163)</f>
        <v>24</v>
      </c>
      <c r="L161" s="607" t="n">
        <f aca="false">SUM(L162:L163)</f>
        <v>16</v>
      </c>
      <c r="M161" s="607" t="n">
        <f aca="false">SUM(M162:M163)</f>
        <v>15</v>
      </c>
      <c r="N161" s="607" t="n">
        <f aca="false">SUM(N162:N163)</f>
        <v>23</v>
      </c>
      <c r="O161" s="607" t="n">
        <f aca="false">SUM(O162:O163)</f>
        <v>16</v>
      </c>
      <c r="P161" s="607" t="n">
        <f aca="false">SUM(P162:P163)</f>
        <v>18</v>
      </c>
      <c r="Q161" s="607" t="n">
        <f aca="false">SUM(Q162:Q163)</f>
        <v>30</v>
      </c>
      <c r="R161" s="607" t="n">
        <f aca="false">SUM(R162:R163)</f>
        <v>27</v>
      </c>
      <c r="S161" s="608" t="n">
        <f aca="false">SUM(S162:S163)</f>
        <v>29</v>
      </c>
    </row>
    <row r="162" s="451" customFormat="true" ht="12" hidden="false" customHeight="true" outlineLevel="0" collapsed="false">
      <c r="A162" s="598"/>
      <c r="B162" s="599"/>
      <c r="C162" s="610"/>
      <c r="D162" s="610"/>
      <c r="E162" s="600"/>
      <c r="F162" s="601" t="s">
        <v>475</v>
      </c>
      <c r="G162" s="602" t="n">
        <f aca="false">SUM(H162:S162)</f>
        <v>92</v>
      </c>
      <c r="H162" s="611" t="n">
        <v>6</v>
      </c>
      <c r="I162" s="611" t="n">
        <v>6</v>
      </c>
      <c r="J162" s="611" t="n">
        <v>12</v>
      </c>
      <c r="K162" s="611" t="n">
        <v>8</v>
      </c>
      <c r="L162" s="611" t="n">
        <v>6</v>
      </c>
      <c r="M162" s="611" t="n">
        <v>4</v>
      </c>
      <c r="N162" s="611" t="n">
        <v>7</v>
      </c>
      <c r="O162" s="611" t="n">
        <v>7</v>
      </c>
      <c r="P162" s="611" t="n">
        <v>6</v>
      </c>
      <c r="Q162" s="611" t="n">
        <v>11</v>
      </c>
      <c r="R162" s="611" t="n">
        <v>10</v>
      </c>
      <c r="S162" s="612" t="n">
        <v>9</v>
      </c>
    </row>
    <row r="163" s="451" customFormat="true" ht="22.5" hidden="false" customHeight="true" outlineLevel="0" collapsed="false">
      <c r="A163" s="598"/>
      <c r="B163" s="599"/>
      <c r="C163" s="610"/>
      <c r="D163" s="610"/>
      <c r="E163" s="600"/>
      <c r="F163" s="601" t="s">
        <v>476</v>
      </c>
      <c r="G163" s="602" t="n">
        <f aca="false">SUM(H163:S163)</f>
        <v>165</v>
      </c>
      <c r="H163" s="611" t="n">
        <v>15</v>
      </c>
      <c r="I163" s="611" t="n">
        <v>7</v>
      </c>
      <c r="J163" s="611" t="n">
        <v>13</v>
      </c>
      <c r="K163" s="611" t="n">
        <v>16</v>
      </c>
      <c r="L163" s="611" t="n">
        <v>10</v>
      </c>
      <c r="M163" s="611" t="n">
        <v>11</v>
      </c>
      <c r="N163" s="611" t="n">
        <v>16</v>
      </c>
      <c r="O163" s="611" t="n">
        <v>9</v>
      </c>
      <c r="P163" s="611" t="n">
        <v>12</v>
      </c>
      <c r="Q163" s="611" t="n">
        <v>19</v>
      </c>
      <c r="R163" s="611" t="n">
        <v>17</v>
      </c>
      <c r="S163" s="612" t="n">
        <v>20</v>
      </c>
    </row>
    <row r="164" s="451" customFormat="true" ht="12" hidden="false" customHeight="true" outlineLevel="0" collapsed="false">
      <c r="A164" s="598" t="s">
        <v>593</v>
      </c>
      <c r="B164" s="599"/>
      <c r="C164" s="610" t="s">
        <v>594</v>
      </c>
      <c r="D164" s="610"/>
      <c r="E164" s="600"/>
      <c r="F164" s="601" t="s">
        <v>7</v>
      </c>
      <c r="G164" s="602" t="n">
        <f aca="false">SUM(H164:S164)</f>
        <v>273</v>
      </c>
      <c r="H164" s="607" t="n">
        <f aca="false">SUM(H165:H166)</f>
        <v>23</v>
      </c>
      <c r="I164" s="607" t="n">
        <f aca="false">SUM(I165:I166)</f>
        <v>32</v>
      </c>
      <c r="J164" s="607" t="n">
        <f aca="false">SUM(J165:J166)</f>
        <v>27</v>
      </c>
      <c r="K164" s="607" t="n">
        <f aca="false">SUM(K165:K166)</f>
        <v>18</v>
      </c>
      <c r="L164" s="607" t="n">
        <f aca="false">SUM(L165:L166)</f>
        <v>26</v>
      </c>
      <c r="M164" s="607" t="n">
        <f aca="false">SUM(M165:M166)</f>
        <v>15</v>
      </c>
      <c r="N164" s="607" t="n">
        <f aca="false">SUM(N165:N166)</f>
        <v>22</v>
      </c>
      <c r="O164" s="607" t="n">
        <f aca="false">SUM(O165:O166)</f>
        <v>20</v>
      </c>
      <c r="P164" s="607" t="n">
        <f aca="false">SUM(P165:P166)</f>
        <v>22</v>
      </c>
      <c r="Q164" s="607" t="n">
        <f aca="false">SUM(Q165:Q166)</f>
        <v>31</v>
      </c>
      <c r="R164" s="607" t="n">
        <f aca="false">SUM(R165:R166)</f>
        <v>15</v>
      </c>
      <c r="S164" s="608" t="n">
        <f aca="false">SUM(S165:S166)</f>
        <v>22</v>
      </c>
    </row>
    <row r="165" s="451" customFormat="true" ht="12" hidden="false" customHeight="true" outlineLevel="0" collapsed="false">
      <c r="A165" s="598"/>
      <c r="B165" s="599"/>
      <c r="C165" s="610"/>
      <c r="D165" s="610"/>
      <c r="E165" s="600"/>
      <c r="F165" s="601" t="s">
        <v>475</v>
      </c>
      <c r="G165" s="602" t="n">
        <f aca="false">SUM(H165:S165)</f>
        <v>147</v>
      </c>
      <c r="H165" s="611" t="n">
        <v>12</v>
      </c>
      <c r="I165" s="611" t="n">
        <v>20</v>
      </c>
      <c r="J165" s="611" t="n">
        <v>14</v>
      </c>
      <c r="K165" s="611" t="n">
        <v>8</v>
      </c>
      <c r="L165" s="611" t="n">
        <v>10</v>
      </c>
      <c r="M165" s="611" t="n">
        <v>9</v>
      </c>
      <c r="N165" s="611" t="n">
        <v>14</v>
      </c>
      <c r="O165" s="611" t="n">
        <v>9</v>
      </c>
      <c r="P165" s="611" t="n">
        <v>13</v>
      </c>
      <c r="Q165" s="611" t="n">
        <v>16</v>
      </c>
      <c r="R165" s="611" t="n">
        <v>8</v>
      </c>
      <c r="S165" s="612" t="n">
        <v>14</v>
      </c>
    </row>
    <row r="166" s="451" customFormat="true" ht="22.5" hidden="false" customHeight="true" outlineLevel="0" collapsed="false">
      <c r="A166" s="598"/>
      <c r="B166" s="599"/>
      <c r="C166" s="610"/>
      <c r="D166" s="610"/>
      <c r="E166" s="600"/>
      <c r="F166" s="601" t="s">
        <v>476</v>
      </c>
      <c r="G166" s="602" t="n">
        <f aca="false">SUM(H166:S166)</f>
        <v>126</v>
      </c>
      <c r="H166" s="611" t="n">
        <v>11</v>
      </c>
      <c r="I166" s="611" t="n">
        <v>12</v>
      </c>
      <c r="J166" s="611" t="n">
        <v>13</v>
      </c>
      <c r="K166" s="611" t="n">
        <v>10</v>
      </c>
      <c r="L166" s="611" t="n">
        <v>16</v>
      </c>
      <c r="M166" s="611" t="n">
        <v>6</v>
      </c>
      <c r="N166" s="611" t="n">
        <v>8</v>
      </c>
      <c r="O166" s="611" t="n">
        <v>11</v>
      </c>
      <c r="P166" s="611" t="n">
        <v>9</v>
      </c>
      <c r="Q166" s="611" t="n">
        <v>15</v>
      </c>
      <c r="R166" s="611" t="n">
        <v>7</v>
      </c>
      <c r="S166" s="612" t="n">
        <v>8</v>
      </c>
    </row>
    <row r="167" s="451" customFormat="true" ht="12" hidden="false" customHeight="true" outlineLevel="0" collapsed="false">
      <c r="A167" s="604" t="s">
        <v>595</v>
      </c>
      <c r="B167" s="605" t="s">
        <v>596</v>
      </c>
      <c r="C167" s="605"/>
      <c r="D167" s="605"/>
      <c r="E167" s="606"/>
      <c r="F167" s="601" t="s">
        <v>7</v>
      </c>
      <c r="G167" s="602" t="n">
        <f aca="false">SUM(H167:S167)</f>
        <v>0</v>
      </c>
      <c r="H167" s="607" t="n">
        <f aca="false">SUM(H168:H169)</f>
        <v>0</v>
      </c>
      <c r="I167" s="607" t="n">
        <f aca="false">SUM(I168:I169)</f>
        <v>0</v>
      </c>
      <c r="J167" s="607" t="n">
        <f aca="false">SUM(J168:J169)</f>
        <v>0</v>
      </c>
      <c r="K167" s="607" t="n">
        <f aca="false">SUM(K168:K169)</f>
        <v>0</v>
      </c>
      <c r="L167" s="607" t="n">
        <f aca="false">SUM(L168:L169)</f>
        <v>0</v>
      </c>
      <c r="M167" s="607" t="n">
        <f aca="false">SUM(M168:M169)</f>
        <v>0</v>
      </c>
      <c r="N167" s="607" t="n">
        <f aca="false">SUM(N168:N169)</f>
        <v>0</v>
      </c>
      <c r="O167" s="607" t="n">
        <f aca="false">SUM(O168:O169)</f>
        <v>0</v>
      </c>
      <c r="P167" s="607" t="n">
        <f aca="false">SUM(P168:P169)</f>
        <v>0</v>
      </c>
      <c r="Q167" s="607" t="n">
        <f aca="false">SUM(Q168:Q169)</f>
        <v>0</v>
      </c>
      <c r="R167" s="607" t="n">
        <f aca="false">SUM(R168:R169)</f>
        <v>0</v>
      </c>
      <c r="S167" s="608" t="n">
        <f aca="false">SUM(S168:S169)</f>
        <v>0</v>
      </c>
    </row>
    <row r="168" s="451" customFormat="true" ht="12" hidden="false" customHeight="true" outlineLevel="0" collapsed="false">
      <c r="A168" s="604"/>
      <c r="B168" s="605"/>
      <c r="C168" s="605"/>
      <c r="D168" s="605"/>
      <c r="E168" s="606"/>
      <c r="F168" s="601" t="s">
        <v>475</v>
      </c>
      <c r="G168" s="602" t="n">
        <f aca="false">SUM(H168:S168)</f>
        <v>0</v>
      </c>
      <c r="H168" s="611" t="n">
        <v>0</v>
      </c>
      <c r="I168" s="611" t="n">
        <v>0</v>
      </c>
      <c r="J168" s="611" t="n">
        <v>0</v>
      </c>
      <c r="K168" s="611" t="n">
        <v>0</v>
      </c>
      <c r="L168" s="611" t="n">
        <v>0</v>
      </c>
      <c r="M168" s="611" t="n">
        <v>0</v>
      </c>
      <c r="N168" s="611" t="n">
        <v>0</v>
      </c>
      <c r="O168" s="611" t="n">
        <v>0</v>
      </c>
      <c r="P168" s="611" t="n">
        <v>0</v>
      </c>
      <c r="Q168" s="611" t="n">
        <v>0</v>
      </c>
      <c r="R168" s="611" t="n">
        <v>0</v>
      </c>
      <c r="S168" s="612" t="n">
        <v>0</v>
      </c>
    </row>
    <row r="169" s="451" customFormat="true" ht="22.5" hidden="false" customHeight="true" outlineLevel="0" collapsed="false">
      <c r="A169" s="604"/>
      <c r="B169" s="605"/>
      <c r="C169" s="605"/>
      <c r="D169" s="605"/>
      <c r="E169" s="606"/>
      <c r="F169" s="601" t="s">
        <v>476</v>
      </c>
      <c r="G169" s="602" t="n">
        <f aca="false">SUM(H169:S169)</f>
        <v>0</v>
      </c>
      <c r="H169" s="611" t="n">
        <v>0</v>
      </c>
      <c r="I169" s="611" t="n">
        <v>0</v>
      </c>
      <c r="J169" s="611" t="n">
        <v>0</v>
      </c>
      <c r="K169" s="611" t="n">
        <v>0</v>
      </c>
      <c r="L169" s="611" t="n">
        <v>0</v>
      </c>
      <c r="M169" s="611" t="n">
        <v>0</v>
      </c>
      <c r="N169" s="611" t="n">
        <v>0</v>
      </c>
      <c r="O169" s="611" t="n">
        <v>0</v>
      </c>
      <c r="P169" s="611" t="n">
        <v>0</v>
      </c>
      <c r="Q169" s="611" t="n">
        <v>0</v>
      </c>
      <c r="R169" s="611" t="n">
        <v>0</v>
      </c>
      <c r="S169" s="612" t="n">
        <v>0</v>
      </c>
    </row>
    <row r="170" s="451" customFormat="true" ht="12" hidden="false" customHeight="true" outlineLevel="0" collapsed="false">
      <c r="A170" s="604" t="s">
        <v>597</v>
      </c>
      <c r="B170" s="605" t="s">
        <v>598</v>
      </c>
      <c r="C170" s="605"/>
      <c r="D170" s="605"/>
      <c r="E170" s="606"/>
      <c r="F170" s="601" t="s">
        <v>7</v>
      </c>
      <c r="G170" s="602" t="n">
        <f aca="false">SUM(H170:S170)</f>
        <v>1</v>
      </c>
      <c r="H170" s="607" t="n">
        <f aca="false">SUM(H171:H172)</f>
        <v>0</v>
      </c>
      <c r="I170" s="607" t="n">
        <f aca="false">SUM(I171:I172)</f>
        <v>0</v>
      </c>
      <c r="J170" s="607" t="n">
        <f aca="false">SUM(J171:J172)</f>
        <v>0</v>
      </c>
      <c r="K170" s="607" t="n">
        <f aca="false">SUM(K171:K172)</f>
        <v>1</v>
      </c>
      <c r="L170" s="607" t="n">
        <f aca="false">SUM(L171:L172)</f>
        <v>0</v>
      </c>
      <c r="M170" s="607" t="n">
        <f aca="false">SUM(M171:M172)</f>
        <v>0</v>
      </c>
      <c r="N170" s="607" t="n">
        <f aca="false">SUM(N171:N172)</f>
        <v>0</v>
      </c>
      <c r="O170" s="607" t="n">
        <f aca="false">SUM(O171:O172)</f>
        <v>0</v>
      </c>
      <c r="P170" s="607" t="n">
        <f aca="false">SUM(P171:P172)</f>
        <v>0</v>
      </c>
      <c r="Q170" s="607" t="n">
        <f aca="false">SUM(Q171:Q172)</f>
        <v>0</v>
      </c>
      <c r="R170" s="607" t="n">
        <f aca="false">SUM(R171:R172)</f>
        <v>0</v>
      </c>
      <c r="S170" s="608" t="n">
        <f aca="false">SUM(S171:S172)</f>
        <v>0</v>
      </c>
    </row>
    <row r="171" s="451" customFormat="true" ht="12" hidden="false" customHeight="true" outlineLevel="0" collapsed="false">
      <c r="A171" s="604"/>
      <c r="B171" s="605"/>
      <c r="C171" s="605"/>
      <c r="D171" s="605"/>
      <c r="E171" s="606"/>
      <c r="F171" s="601" t="s">
        <v>475</v>
      </c>
      <c r="G171" s="602" t="n">
        <f aca="false">SUM(H171:S171)</f>
        <v>1</v>
      </c>
      <c r="H171" s="611" t="n">
        <v>0</v>
      </c>
      <c r="I171" s="611" t="n">
        <v>0</v>
      </c>
      <c r="J171" s="611" t="n">
        <v>0</v>
      </c>
      <c r="K171" s="611" t="n">
        <v>1</v>
      </c>
      <c r="L171" s="611" t="n">
        <v>0</v>
      </c>
      <c r="M171" s="611" t="n">
        <v>0</v>
      </c>
      <c r="N171" s="611" t="n">
        <v>0</v>
      </c>
      <c r="O171" s="611" t="n">
        <v>0</v>
      </c>
      <c r="P171" s="611" t="n">
        <v>0</v>
      </c>
      <c r="Q171" s="611" t="n">
        <v>0</v>
      </c>
      <c r="R171" s="611" t="n">
        <v>0</v>
      </c>
      <c r="S171" s="612" t="n">
        <v>0</v>
      </c>
    </row>
    <row r="172" s="451" customFormat="true" ht="22.5" hidden="false" customHeight="true" outlineLevel="0" collapsed="false">
      <c r="A172" s="604"/>
      <c r="B172" s="605"/>
      <c r="C172" s="605"/>
      <c r="D172" s="605"/>
      <c r="E172" s="606"/>
      <c r="F172" s="601" t="s">
        <v>476</v>
      </c>
      <c r="G172" s="602" t="n">
        <f aca="false">SUM(H172:S172)</f>
        <v>0</v>
      </c>
      <c r="H172" s="611" t="n">
        <v>0</v>
      </c>
      <c r="I172" s="611" t="n">
        <v>0</v>
      </c>
      <c r="J172" s="611" t="n">
        <v>0</v>
      </c>
      <c r="K172" s="611" t="n">
        <v>0</v>
      </c>
      <c r="L172" s="611" t="n">
        <v>0</v>
      </c>
      <c r="M172" s="611" t="n">
        <v>0</v>
      </c>
      <c r="N172" s="611" t="n">
        <v>0</v>
      </c>
      <c r="O172" s="611" t="n">
        <v>0</v>
      </c>
      <c r="P172" s="611" t="n">
        <v>0</v>
      </c>
      <c r="Q172" s="611" t="n">
        <v>0</v>
      </c>
      <c r="R172" s="611" t="n">
        <v>0</v>
      </c>
      <c r="S172" s="612" t="n">
        <v>0</v>
      </c>
    </row>
    <row r="173" s="451" customFormat="true" ht="12" hidden="false" customHeight="true" outlineLevel="0" collapsed="false">
      <c r="A173" s="604" t="s">
        <v>599</v>
      </c>
      <c r="B173" s="605" t="s">
        <v>600</v>
      </c>
      <c r="C173" s="605"/>
      <c r="D173" s="605"/>
      <c r="E173" s="606"/>
      <c r="F173" s="601" t="s">
        <v>7</v>
      </c>
      <c r="G173" s="602" t="n">
        <f aca="false">SUM(H173:S173)</f>
        <v>4807</v>
      </c>
      <c r="H173" s="607" t="n">
        <f aca="false">SUM(H174:H175)</f>
        <v>499</v>
      </c>
      <c r="I173" s="607" t="n">
        <f aca="false">SUM(I174:I175)</f>
        <v>413</v>
      </c>
      <c r="J173" s="607" t="n">
        <f aca="false">SUM(J174:J175)</f>
        <v>460</v>
      </c>
      <c r="K173" s="607" t="n">
        <f aca="false">SUM(K174:K175)</f>
        <v>360</v>
      </c>
      <c r="L173" s="607" t="n">
        <f aca="false">SUM(L174:L175)</f>
        <v>369</v>
      </c>
      <c r="M173" s="607" t="n">
        <f aca="false">SUM(M174:M175)</f>
        <v>312</v>
      </c>
      <c r="N173" s="607" t="n">
        <f aca="false">SUM(N174:N175)</f>
        <v>362</v>
      </c>
      <c r="O173" s="607" t="n">
        <f aca="false">SUM(O174:O175)</f>
        <v>361</v>
      </c>
      <c r="P173" s="607" t="n">
        <f aca="false">SUM(P174:P175)</f>
        <v>359</v>
      </c>
      <c r="Q173" s="607" t="n">
        <f aca="false">SUM(Q174:Q175)</f>
        <v>422</v>
      </c>
      <c r="R173" s="607" t="n">
        <f aca="false">SUM(R174:R175)</f>
        <v>412</v>
      </c>
      <c r="S173" s="608" t="n">
        <f aca="false">SUM(S174:S175)</f>
        <v>478</v>
      </c>
    </row>
    <row r="174" s="451" customFormat="true" ht="12" hidden="false" customHeight="true" outlineLevel="0" collapsed="false">
      <c r="A174" s="604"/>
      <c r="B174" s="605"/>
      <c r="C174" s="605"/>
      <c r="D174" s="605"/>
      <c r="E174" s="606"/>
      <c r="F174" s="601" t="s">
        <v>475</v>
      </c>
      <c r="G174" s="602" t="n">
        <f aca="false">SUM(H174:S174)</f>
        <v>2330</v>
      </c>
      <c r="H174" s="607" t="n">
        <f aca="false">SUM(H177,H186,H213,H228,H231)</f>
        <v>258</v>
      </c>
      <c r="I174" s="607" t="n">
        <f aca="false">SUM(I177,I186,I213,I228,I231)</f>
        <v>223</v>
      </c>
      <c r="J174" s="607" t="n">
        <f aca="false">SUM(J177,J186,J213,J228,J231)</f>
        <v>234</v>
      </c>
      <c r="K174" s="607" t="n">
        <f aca="false">SUM(K177,K186,K213,K228,K231)</f>
        <v>167</v>
      </c>
      <c r="L174" s="607" t="n">
        <f aca="false">SUM(L177,L186,L213,L228,L231)</f>
        <v>175</v>
      </c>
      <c r="M174" s="607" t="n">
        <f aca="false">SUM(M177,M186,M213,M228,M231)</f>
        <v>151</v>
      </c>
      <c r="N174" s="607" t="n">
        <f aca="false">SUM(N177,N186,N213,N228,N231)</f>
        <v>165</v>
      </c>
      <c r="O174" s="607" t="n">
        <f aca="false">SUM(O177,O186,O213,O228,O231)</f>
        <v>166</v>
      </c>
      <c r="P174" s="607" t="n">
        <f aca="false">SUM(P177,P186,P213,P228,P231)</f>
        <v>164</v>
      </c>
      <c r="Q174" s="607" t="n">
        <f aca="false">SUM(Q177,Q186,Q213,Q228,Q231)</f>
        <v>188</v>
      </c>
      <c r="R174" s="607" t="n">
        <f aca="false">SUM(R177,R186,R213,R228,R231)</f>
        <v>201</v>
      </c>
      <c r="S174" s="608" t="n">
        <f aca="false">SUM(S177,S186,S213,S228,S231)</f>
        <v>238</v>
      </c>
    </row>
    <row r="175" s="451" customFormat="true" ht="22.5" hidden="false" customHeight="true" outlineLevel="0" collapsed="false">
      <c r="A175" s="604"/>
      <c r="B175" s="605"/>
      <c r="C175" s="605"/>
      <c r="D175" s="605"/>
      <c r="E175" s="606"/>
      <c r="F175" s="601" t="s">
        <v>476</v>
      </c>
      <c r="G175" s="602" t="n">
        <f aca="false">SUM(H175:S175)</f>
        <v>2477</v>
      </c>
      <c r="H175" s="607" t="n">
        <f aca="false">SUM(H178,H187,H214,H229,H232)</f>
        <v>241</v>
      </c>
      <c r="I175" s="607" t="n">
        <f aca="false">SUM(I178,I187,I214,I229,I232)</f>
        <v>190</v>
      </c>
      <c r="J175" s="607" t="n">
        <f aca="false">SUM(J178,J187,J214,J229,J232)</f>
        <v>226</v>
      </c>
      <c r="K175" s="607" t="n">
        <f aca="false">SUM(K178,K187,K214,K229,K232)</f>
        <v>193</v>
      </c>
      <c r="L175" s="607" t="n">
        <f aca="false">SUM(L178,L187,L214,L229,L232)</f>
        <v>194</v>
      </c>
      <c r="M175" s="607" t="n">
        <f aca="false">SUM(M178,M187,M214,M229,M232)</f>
        <v>161</v>
      </c>
      <c r="N175" s="607" t="n">
        <f aca="false">SUM(N178,N187,N214,N229,N232)</f>
        <v>197</v>
      </c>
      <c r="O175" s="607" t="n">
        <f aca="false">SUM(O178,O187,O214,O229,O232)</f>
        <v>195</v>
      </c>
      <c r="P175" s="607" t="n">
        <f aca="false">SUM(P178,P187,P214,P229,P232)</f>
        <v>195</v>
      </c>
      <c r="Q175" s="607" t="n">
        <f aca="false">SUM(Q178,Q187,Q214,Q229,Q232)</f>
        <v>234</v>
      </c>
      <c r="R175" s="607" t="n">
        <f aca="false">SUM(R178,R187,R214,R229,R232)</f>
        <v>211</v>
      </c>
      <c r="S175" s="608" t="n">
        <f aca="false">SUM(S178,S187,S214,S229,S232)</f>
        <v>240</v>
      </c>
    </row>
    <row r="176" s="451" customFormat="true" ht="12" hidden="false" customHeight="true" outlineLevel="0" collapsed="false">
      <c r="A176" s="598" t="s">
        <v>601</v>
      </c>
      <c r="B176" s="599"/>
      <c r="C176" s="610" t="s">
        <v>371</v>
      </c>
      <c r="D176" s="610"/>
      <c r="E176" s="600"/>
      <c r="F176" s="601" t="s">
        <v>7</v>
      </c>
      <c r="G176" s="602" t="n">
        <f aca="false">SUM(H176:S176)</f>
        <v>94</v>
      </c>
      <c r="H176" s="607" t="n">
        <f aca="false">SUM(H177:H178)</f>
        <v>8</v>
      </c>
      <c r="I176" s="607" t="n">
        <f aca="false">SUM(I177:I178)</f>
        <v>9</v>
      </c>
      <c r="J176" s="607" t="n">
        <f aca="false">SUM(J177:J178)</f>
        <v>8</v>
      </c>
      <c r="K176" s="607" t="n">
        <f aca="false">SUM(K177:K178)</f>
        <v>7</v>
      </c>
      <c r="L176" s="607" t="n">
        <f aca="false">SUM(L177:L178)</f>
        <v>14</v>
      </c>
      <c r="M176" s="607" t="n">
        <f aca="false">SUM(M177:M178)</f>
        <v>4</v>
      </c>
      <c r="N176" s="607" t="n">
        <f aca="false">SUM(N177:N178)</f>
        <v>1</v>
      </c>
      <c r="O176" s="607" t="n">
        <f aca="false">SUM(O177:O178)</f>
        <v>7</v>
      </c>
      <c r="P176" s="607" t="n">
        <f aca="false">SUM(P177:P178)</f>
        <v>9</v>
      </c>
      <c r="Q176" s="607" t="n">
        <f aca="false">SUM(Q177:Q178)</f>
        <v>6</v>
      </c>
      <c r="R176" s="607" t="n">
        <f aca="false">SUM(R177:R178)</f>
        <v>8</v>
      </c>
      <c r="S176" s="608" t="n">
        <f aca="false">SUM(S177:S178)</f>
        <v>13</v>
      </c>
    </row>
    <row r="177" s="451" customFormat="true" ht="12" hidden="false" customHeight="true" outlineLevel="0" collapsed="false">
      <c r="A177" s="598"/>
      <c r="B177" s="599"/>
      <c r="C177" s="610"/>
      <c r="D177" s="610"/>
      <c r="E177" s="600"/>
      <c r="F177" s="601" t="s">
        <v>475</v>
      </c>
      <c r="G177" s="602" t="n">
        <f aca="false">SUM(H177:S177)</f>
        <v>36</v>
      </c>
      <c r="H177" s="607" t="n">
        <f aca="false">SUM(H180,H183)</f>
        <v>6</v>
      </c>
      <c r="I177" s="607" t="n">
        <f aca="false">SUM(I180,I183)</f>
        <v>5</v>
      </c>
      <c r="J177" s="607" t="n">
        <f aca="false">SUM(J180,J183)</f>
        <v>5</v>
      </c>
      <c r="K177" s="607" t="n">
        <f aca="false">SUM(K180,K183)</f>
        <v>2</v>
      </c>
      <c r="L177" s="607" t="n">
        <f aca="false">SUM(L180,L183)</f>
        <v>2</v>
      </c>
      <c r="M177" s="607" t="n">
        <f aca="false">SUM(M180,M183)</f>
        <v>2</v>
      </c>
      <c r="N177" s="607" t="n">
        <f aca="false">SUM(N180,N183)</f>
        <v>0</v>
      </c>
      <c r="O177" s="607" t="n">
        <f aca="false">SUM(O180,O183)</f>
        <v>2</v>
      </c>
      <c r="P177" s="607" t="n">
        <f aca="false">SUM(P180,P183)</f>
        <v>3</v>
      </c>
      <c r="Q177" s="607" t="n">
        <f aca="false">SUM(Q180,Q183)</f>
        <v>2</v>
      </c>
      <c r="R177" s="607" t="n">
        <f aca="false">SUM(R180,R183)</f>
        <v>5</v>
      </c>
      <c r="S177" s="608" t="n">
        <f aca="false">SUM(S180,S183)</f>
        <v>2</v>
      </c>
    </row>
    <row r="178" s="451" customFormat="true" ht="22.5" hidden="false" customHeight="true" outlineLevel="0" collapsed="false">
      <c r="A178" s="598"/>
      <c r="B178" s="599"/>
      <c r="C178" s="610"/>
      <c r="D178" s="610"/>
      <c r="E178" s="600"/>
      <c r="F178" s="601" t="s">
        <v>476</v>
      </c>
      <c r="G178" s="602" t="n">
        <f aca="false">SUM(H178:S178)</f>
        <v>58</v>
      </c>
      <c r="H178" s="607" t="n">
        <f aca="false">SUM(H181,H184)</f>
        <v>2</v>
      </c>
      <c r="I178" s="607" t="n">
        <f aca="false">SUM(I181,I184)</f>
        <v>4</v>
      </c>
      <c r="J178" s="607" t="n">
        <f aca="false">SUM(J181,J184)</f>
        <v>3</v>
      </c>
      <c r="K178" s="607" t="n">
        <f aca="false">SUM(K181,K184)</f>
        <v>5</v>
      </c>
      <c r="L178" s="607" t="n">
        <f aca="false">SUM(L181,L184)</f>
        <v>12</v>
      </c>
      <c r="M178" s="607" t="n">
        <f aca="false">SUM(M181,M184)</f>
        <v>2</v>
      </c>
      <c r="N178" s="607" t="n">
        <f aca="false">SUM(N181,N184)</f>
        <v>1</v>
      </c>
      <c r="O178" s="607" t="n">
        <f aca="false">SUM(O181,O184)</f>
        <v>5</v>
      </c>
      <c r="P178" s="607" t="n">
        <f aca="false">SUM(P181,P184)</f>
        <v>6</v>
      </c>
      <c r="Q178" s="607" t="n">
        <f aca="false">SUM(Q181,Q184)</f>
        <v>4</v>
      </c>
      <c r="R178" s="607" t="n">
        <f aca="false">SUM(R181,R184)</f>
        <v>3</v>
      </c>
      <c r="S178" s="608" t="n">
        <f aca="false">SUM(S181,S184)</f>
        <v>11</v>
      </c>
    </row>
    <row r="179" s="451" customFormat="true" ht="12" hidden="false" customHeight="true" outlineLevel="0" collapsed="false">
      <c r="A179" s="598" t="s">
        <v>602</v>
      </c>
      <c r="B179" s="599"/>
      <c r="C179" s="610"/>
      <c r="D179" s="610" t="s">
        <v>603</v>
      </c>
      <c r="E179" s="600"/>
      <c r="F179" s="601" t="s">
        <v>7</v>
      </c>
      <c r="G179" s="602" t="n">
        <f aca="false">SUM(H179:S179)</f>
        <v>57</v>
      </c>
      <c r="H179" s="607" t="n">
        <f aca="false">SUM(H180:H181)</f>
        <v>7</v>
      </c>
      <c r="I179" s="607" t="n">
        <f aca="false">SUM(I180:I181)</f>
        <v>5</v>
      </c>
      <c r="J179" s="607" t="n">
        <f aca="false">SUM(J180:J181)</f>
        <v>7</v>
      </c>
      <c r="K179" s="607" t="n">
        <f aca="false">SUM(K180:K181)</f>
        <v>5</v>
      </c>
      <c r="L179" s="607" t="n">
        <f aca="false">SUM(L180:L181)</f>
        <v>8</v>
      </c>
      <c r="M179" s="607" t="n">
        <f aca="false">SUM(M180:M181)</f>
        <v>2</v>
      </c>
      <c r="N179" s="607" t="n">
        <f aca="false">SUM(N180:N181)</f>
        <v>1</v>
      </c>
      <c r="O179" s="607" t="n">
        <f aca="false">SUM(O180:O181)</f>
        <v>4</v>
      </c>
      <c r="P179" s="607" t="n">
        <f aca="false">SUM(P180:P181)</f>
        <v>4</v>
      </c>
      <c r="Q179" s="607" t="n">
        <f aca="false">SUM(Q180:Q181)</f>
        <v>3</v>
      </c>
      <c r="R179" s="607" t="n">
        <f aca="false">SUM(R180:R181)</f>
        <v>4</v>
      </c>
      <c r="S179" s="608" t="n">
        <f aca="false">SUM(S180:S181)</f>
        <v>7</v>
      </c>
    </row>
    <row r="180" s="451" customFormat="true" ht="12" hidden="false" customHeight="true" outlineLevel="0" collapsed="false">
      <c r="A180" s="598"/>
      <c r="B180" s="599"/>
      <c r="C180" s="610"/>
      <c r="D180" s="610"/>
      <c r="E180" s="600"/>
      <c r="F180" s="601" t="s">
        <v>475</v>
      </c>
      <c r="G180" s="602" t="n">
        <f aca="false">SUM(H180:S180)</f>
        <v>25</v>
      </c>
      <c r="H180" s="611" t="n">
        <v>6</v>
      </c>
      <c r="I180" s="611" t="n">
        <v>3</v>
      </c>
      <c r="J180" s="611" t="n">
        <v>4</v>
      </c>
      <c r="K180" s="611" t="n">
        <v>1</v>
      </c>
      <c r="L180" s="611" t="n">
        <v>1</v>
      </c>
      <c r="M180" s="611" t="n">
        <v>1</v>
      </c>
      <c r="N180" s="611" t="n">
        <v>0</v>
      </c>
      <c r="O180" s="611" t="n">
        <v>2</v>
      </c>
      <c r="P180" s="611" t="n">
        <v>2</v>
      </c>
      <c r="Q180" s="611" t="n">
        <v>2</v>
      </c>
      <c r="R180" s="611" t="n">
        <v>2</v>
      </c>
      <c r="S180" s="612" t="n">
        <v>1</v>
      </c>
    </row>
    <row r="181" s="451" customFormat="true" ht="22.5" hidden="false" customHeight="true" outlineLevel="0" collapsed="false">
      <c r="A181" s="598"/>
      <c r="B181" s="599"/>
      <c r="C181" s="610"/>
      <c r="D181" s="610"/>
      <c r="E181" s="600"/>
      <c r="F181" s="601" t="s">
        <v>476</v>
      </c>
      <c r="G181" s="602" t="n">
        <f aca="false">SUM(H181:S181)</f>
        <v>32</v>
      </c>
      <c r="H181" s="611" t="n">
        <v>1</v>
      </c>
      <c r="I181" s="611" t="n">
        <v>2</v>
      </c>
      <c r="J181" s="611" t="n">
        <v>3</v>
      </c>
      <c r="K181" s="611" t="n">
        <v>4</v>
      </c>
      <c r="L181" s="611" t="n">
        <v>7</v>
      </c>
      <c r="M181" s="611" t="n">
        <v>1</v>
      </c>
      <c r="N181" s="611" t="n">
        <v>1</v>
      </c>
      <c r="O181" s="611" t="n">
        <v>2</v>
      </c>
      <c r="P181" s="611" t="n">
        <v>2</v>
      </c>
      <c r="Q181" s="611" t="n">
        <v>1</v>
      </c>
      <c r="R181" s="611" t="n">
        <v>2</v>
      </c>
      <c r="S181" s="612" t="n">
        <v>6</v>
      </c>
    </row>
    <row r="182" s="451" customFormat="true" ht="12" hidden="false" customHeight="true" outlineLevel="0" collapsed="false">
      <c r="A182" s="633" t="s">
        <v>604</v>
      </c>
      <c r="B182" s="614"/>
      <c r="C182" s="615"/>
      <c r="D182" s="615" t="s">
        <v>605</v>
      </c>
      <c r="E182" s="600"/>
      <c r="F182" s="601" t="s">
        <v>7</v>
      </c>
      <c r="G182" s="602" t="n">
        <f aca="false">SUM(H182:S182)</f>
        <v>37</v>
      </c>
      <c r="H182" s="607" t="n">
        <f aca="false">SUM(H183:H184)</f>
        <v>1</v>
      </c>
      <c r="I182" s="607" t="n">
        <f aca="false">SUM(I183:I184)</f>
        <v>4</v>
      </c>
      <c r="J182" s="607" t="n">
        <f aca="false">SUM(J183:J184)</f>
        <v>1</v>
      </c>
      <c r="K182" s="607" t="n">
        <f aca="false">SUM(K183:K184)</f>
        <v>2</v>
      </c>
      <c r="L182" s="607" t="n">
        <f aca="false">SUM(L183:L184)</f>
        <v>6</v>
      </c>
      <c r="M182" s="607" t="n">
        <f aca="false">SUM(M183:M184)</f>
        <v>2</v>
      </c>
      <c r="N182" s="607" t="n">
        <f aca="false">SUM(N183:N184)</f>
        <v>0</v>
      </c>
      <c r="O182" s="607" t="n">
        <f aca="false">SUM(O183:O184)</f>
        <v>3</v>
      </c>
      <c r="P182" s="607" t="n">
        <f aca="false">SUM(P183:P184)</f>
        <v>5</v>
      </c>
      <c r="Q182" s="607" t="n">
        <f aca="false">SUM(Q183:Q184)</f>
        <v>3</v>
      </c>
      <c r="R182" s="607" t="n">
        <f aca="false">SUM(R183:R184)</f>
        <v>4</v>
      </c>
      <c r="S182" s="608" t="n">
        <f aca="false">SUM(S183:S184)</f>
        <v>6</v>
      </c>
    </row>
    <row r="183" s="451" customFormat="true" ht="12" hidden="false" customHeight="true" outlineLevel="0" collapsed="false">
      <c r="A183" s="633"/>
      <c r="B183" s="614"/>
      <c r="C183" s="615"/>
      <c r="D183" s="615"/>
      <c r="E183" s="600"/>
      <c r="F183" s="601" t="s">
        <v>475</v>
      </c>
      <c r="G183" s="602" t="n">
        <f aca="false">SUM(H183:S183)</f>
        <v>11</v>
      </c>
      <c r="H183" s="611" t="n">
        <v>0</v>
      </c>
      <c r="I183" s="611" t="n">
        <v>2</v>
      </c>
      <c r="J183" s="611" t="n">
        <v>1</v>
      </c>
      <c r="K183" s="611" t="n">
        <v>1</v>
      </c>
      <c r="L183" s="611" t="n">
        <v>1</v>
      </c>
      <c r="M183" s="611" t="n">
        <v>1</v>
      </c>
      <c r="N183" s="611" t="n">
        <v>0</v>
      </c>
      <c r="O183" s="611" t="n">
        <v>0</v>
      </c>
      <c r="P183" s="611" t="n">
        <v>1</v>
      </c>
      <c r="Q183" s="611" t="n">
        <v>0</v>
      </c>
      <c r="R183" s="611" t="n">
        <v>3</v>
      </c>
      <c r="S183" s="612" t="n">
        <v>1</v>
      </c>
    </row>
    <row r="184" s="451" customFormat="true" ht="22.5" hidden="false" customHeight="true" outlineLevel="0" collapsed="false">
      <c r="A184" s="633"/>
      <c r="B184" s="614"/>
      <c r="C184" s="615"/>
      <c r="D184" s="615"/>
      <c r="E184" s="616"/>
      <c r="F184" s="617" t="s">
        <v>476</v>
      </c>
      <c r="G184" s="618" t="n">
        <f aca="false">SUM(H184:S184)</f>
        <v>26</v>
      </c>
      <c r="H184" s="631" t="n">
        <v>1</v>
      </c>
      <c r="I184" s="631" t="n">
        <v>2</v>
      </c>
      <c r="J184" s="631" t="n">
        <v>0</v>
      </c>
      <c r="K184" s="631" t="n">
        <v>1</v>
      </c>
      <c r="L184" s="631" t="n">
        <v>5</v>
      </c>
      <c r="M184" s="631" t="n">
        <v>1</v>
      </c>
      <c r="N184" s="631" t="n">
        <v>0</v>
      </c>
      <c r="O184" s="631" t="n">
        <v>3</v>
      </c>
      <c r="P184" s="631" t="n">
        <v>4</v>
      </c>
      <c r="Q184" s="631" t="n">
        <v>3</v>
      </c>
      <c r="R184" s="631" t="n">
        <v>1</v>
      </c>
      <c r="S184" s="632" t="n">
        <v>5</v>
      </c>
    </row>
    <row r="185" s="451" customFormat="true" ht="12" hidden="false" customHeight="true" outlineLevel="0" collapsed="false">
      <c r="A185" s="598" t="s">
        <v>606</v>
      </c>
      <c r="B185" s="599"/>
      <c r="C185" s="610" t="s">
        <v>478</v>
      </c>
      <c r="D185" s="610"/>
      <c r="E185" s="600"/>
      <c r="F185" s="601" t="s">
        <v>7</v>
      </c>
      <c r="G185" s="602" t="n">
        <f aca="false">SUM(H185:S185)</f>
        <v>2540</v>
      </c>
      <c r="H185" s="607" t="n">
        <f aca="false">SUM(H186:H187)</f>
        <v>250</v>
      </c>
      <c r="I185" s="607" t="n">
        <f aca="false">SUM(I186:I187)</f>
        <v>203</v>
      </c>
      <c r="J185" s="607" t="n">
        <f aca="false">SUM(J186:J187)</f>
        <v>244</v>
      </c>
      <c r="K185" s="607" t="n">
        <f aca="false">SUM(K186:K187)</f>
        <v>190</v>
      </c>
      <c r="L185" s="607" t="n">
        <f aca="false">SUM(L186:L187)</f>
        <v>214</v>
      </c>
      <c r="M185" s="607" t="n">
        <f aca="false">SUM(M186:M187)</f>
        <v>180</v>
      </c>
      <c r="N185" s="607" t="n">
        <f aca="false">SUM(N186:N187)</f>
        <v>197</v>
      </c>
      <c r="O185" s="607" t="n">
        <f aca="false">SUM(O186:O187)</f>
        <v>196</v>
      </c>
      <c r="P185" s="607" t="n">
        <f aca="false">SUM(P186:P187)</f>
        <v>195</v>
      </c>
      <c r="Q185" s="607" t="n">
        <f aca="false">SUM(Q186:Q187)</f>
        <v>208</v>
      </c>
      <c r="R185" s="607" t="n">
        <f aca="false">SUM(R186:R187)</f>
        <v>199</v>
      </c>
      <c r="S185" s="608" t="n">
        <f aca="false">SUM(S186:S187)</f>
        <v>264</v>
      </c>
    </row>
    <row r="186" s="451" customFormat="true" ht="12" hidden="false" customHeight="true" outlineLevel="0" collapsed="false">
      <c r="A186" s="598"/>
      <c r="B186" s="599"/>
      <c r="C186" s="610"/>
      <c r="D186" s="610"/>
      <c r="E186" s="600"/>
      <c r="F186" s="601" t="s">
        <v>475</v>
      </c>
      <c r="G186" s="602" t="n">
        <f aca="false">SUM(H186:S186)</f>
        <v>1161</v>
      </c>
      <c r="H186" s="607" t="n">
        <f aca="false">SUM(H189,H192,H195,H198,H201,H204,H207,H210)</f>
        <v>116</v>
      </c>
      <c r="I186" s="607" t="n">
        <f aca="false">SUM(I189,I192,I195,I198,I201,I204,I207,I210)</f>
        <v>103</v>
      </c>
      <c r="J186" s="607" t="n">
        <f aca="false">SUM(J189,J192,J195,J198,J201,J204,J207,J210)</f>
        <v>115</v>
      </c>
      <c r="K186" s="607" t="n">
        <f aca="false">SUM(K189,K192,K195,K198,K201,K204,K207,K210)</f>
        <v>86</v>
      </c>
      <c r="L186" s="607" t="n">
        <f aca="false">SUM(L189,L192,L195,L198,L201,L204,L207,L210)</f>
        <v>91</v>
      </c>
      <c r="M186" s="607" t="n">
        <f aca="false">SUM(M189,M192,M195,M198,M201,M204,M207,M210)</f>
        <v>81</v>
      </c>
      <c r="N186" s="607" t="n">
        <f aca="false">SUM(N189,N192,N195,N198,N201,N204,N207,N210)</f>
        <v>88</v>
      </c>
      <c r="O186" s="607" t="n">
        <f aca="false">SUM(O189,O192,O195,O198,O201,O204,O207,O210)</f>
        <v>87</v>
      </c>
      <c r="P186" s="607" t="n">
        <f aca="false">SUM(P189,P192,P195,P198,P201,P204,P207,P210)</f>
        <v>85</v>
      </c>
      <c r="Q186" s="607" t="n">
        <f aca="false">SUM(Q189,Q192,Q195,Q198,Q201,Q204,Q207,Q210)</f>
        <v>86</v>
      </c>
      <c r="R186" s="607" t="n">
        <f aca="false">SUM(R189,R192,R195,R198,R201,R204,R207,R210)</f>
        <v>97</v>
      </c>
      <c r="S186" s="608" t="n">
        <f aca="false">SUM(S189,S192,S195,S198,S201,S204,S207,S210)</f>
        <v>126</v>
      </c>
    </row>
    <row r="187" s="451" customFormat="true" ht="22.5" hidden="false" customHeight="true" outlineLevel="0" collapsed="false">
      <c r="A187" s="598"/>
      <c r="B187" s="599"/>
      <c r="C187" s="610"/>
      <c r="D187" s="610"/>
      <c r="E187" s="600"/>
      <c r="F187" s="601" t="s">
        <v>476</v>
      </c>
      <c r="G187" s="602" t="n">
        <f aca="false">SUM(H187:S187)</f>
        <v>1379</v>
      </c>
      <c r="H187" s="607" t="n">
        <f aca="false">SUM(H190,H193,H196,H199,H202,H205,H208,H211)</f>
        <v>134</v>
      </c>
      <c r="I187" s="607" t="n">
        <f aca="false">SUM(I190,I193,I196,I199,I202,I205,I208,I211)</f>
        <v>100</v>
      </c>
      <c r="J187" s="607" t="n">
        <f aca="false">SUM(J190,J193,J196,J199,J202,J205,J208,J211)</f>
        <v>129</v>
      </c>
      <c r="K187" s="607" t="n">
        <f aca="false">SUM(K190,K193,K196,K199,K202,K205,K208,K211)</f>
        <v>104</v>
      </c>
      <c r="L187" s="607" t="n">
        <f aca="false">SUM(L190,L193,L196,L199,L202,L205,L208,L211)</f>
        <v>123</v>
      </c>
      <c r="M187" s="607" t="n">
        <f aca="false">SUM(M190,M193,M196,M199,M202,M205,M208,M211)</f>
        <v>99</v>
      </c>
      <c r="N187" s="607" t="n">
        <f aca="false">SUM(N190,N193,N196,N199,N202,N205,N208,N211)</f>
        <v>109</v>
      </c>
      <c r="O187" s="607" t="n">
        <f aca="false">SUM(O190,O193,O196,O199,O202,O205,O208,O211)</f>
        <v>109</v>
      </c>
      <c r="P187" s="607" t="n">
        <f aca="false">SUM(P190,P193,P196,P199,P202,P205,P208,P211)</f>
        <v>110</v>
      </c>
      <c r="Q187" s="607" t="n">
        <f aca="false">SUM(Q190,Q193,Q196,Q199,Q202,Q205,Q208,Q211)</f>
        <v>122</v>
      </c>
      <c r="R187" s="607" t="n">
        <f aca="false">SUM(R190,R193,R196,R199,R202,R205,R208,R211)</f>
        <v>102</v>
      </c>
      <c r="S187" s="608" t="n">
        <f aca="false">SUM(S190,S193,S196,S199,S202,S205,S208,S211)</f>
        <v>138</v>
      </c>
    </row>
    <row r="188" s="451" customFormat="true" ht="12" hidden="false" customHeight="true" outlineLevel="0" collapsed="false">
      <c r="A188" s="598" t="s">
        <v>607</v>
      </c>
      <c r="B188" s="599"/>
      <c r="C188" s="610"/>
      <c r="D188" s="610" t="s">
        <v>608</v>
      </c>
      <c r="E188" s="600"/>
      <c r="F188" s="601" t="s">
        <v>7</v>
      </c>
      <c r="G188" s="602" t="n">
        <f aca="false">SUM(H188:S188)</f>
        <v>33</v>
      </c>
      <c r="H188" s="607" t="n">
        <f aca="false">SUM(H189:H190)</f>
        <v>5</v>
      </c>
      <c r="I188" s="607" t="n">
        <f aca="false">SUM(I189:I190)</f>
        <v>3</v>
      </c>
      <c r="J188" s="607" t="n">
        <f aca="false">SUM(J189:J190)</f>
        <v>3</v>
      </c>
      <c r="K188" s="607" t="n">
        <f aca="false">SUM(K189:K190)</f>
        <v>3</v>
      </c>
      <c r="L188" s="607" t="n">
        <f aca="false">SUM(L189:L190)</f>
        <v>1</v>
      </c>
      <c r="M188" s="607" t="n">
        <f aca="false">SUM(M189:M190)</f>
        <v>4</v>
      </c>
      <c r="N188" s="607" t="n">
        <f aca="false">SUM(N189:N190)</f>
        <v>3</v>
      </c>
      <c r="O188" s="607" t="n">
        <f aca="false">SUM(O189:O190)</f>
        <v>2</v>
      </c>
      <c r="P188" s="607" t="n">
        <f aca="false">SUM(P189:P190)</f>
        <v>4</v>
      </c>
      <c r="Q188" s="607" t="n">
        <f aca="false">SUM(Q189:Q190)</f>
        <v>2</v>
      </c>
      <c r="R188" s="607" t="n">
        <f aca="false">SUM(R189:R190)</f>
        <v>1</v>
      </c>
      <c r="S188" s="608" t="n">
        <f aca="false">SUM(S189:S190)</f>
        <v>2</v>
      </c>
    </row>
    <row r="189" s="451" customFormat="true" ht="12" hidden="false" customHeight="true" outlineLevel="0" collapsed="false">
      <c r="A189" s="598"/>
      <c r="B189" s="599"/>
      <c r="C189" s="610"/>
      <c r="D189" s="610"/>
      <c r="E189" s="600"/>
      <c r="F189" s="601" t="s">
        <v>475</v>
      </c>
      <c r="G189" s="602" t="n">
        <f aca="false">SUM(H189:S189)</f>
        <v>10</v>
      </c>
      <c r="H189" s="611" t="n">
        <v>2</v>
      </c>
      <c r="I189" s="611" t="n">
        <v>0</v>
      </c>
      <c r="J189" s="611" t="n">
        <v>0</v>
      </c>
      <c r="K189" s="611" t="n">
        <v>2</v>
      </c>
      <c r="L189" s="611" t="n">
        <v>0</v>
      </c>
      <c r="M189" s="611" t="n">
        <v>2</v>
      </c>
      <c r="N189" s="611" t="n">
        <v>0</v>
      </c>
      <c r="O189" s="611" t="n">
        <v>2</v>
      </c>
      <c r="P189" s="611" t="n">
        <v>1</v>
      </c>
      <c r="Q189" s="611" t="n">
        <v>0</v>
      </c>
      <c r="R189" s="611" t="n">
        <v>0</v>
      </c>
      <c r="S189" s="612" t="n">
        <v>1</v>
      </c>
    </row>
    <row r="190" s="451" customFormat="true" ht="22.5" hidden="false" customHeight="true" outlineLevel="0" collapsed="false">
      <c r="A190" s="598"/>
      <c r="B190" s="599"/>
      <c r="C190" s="610"/>
      <c r="D190" s="610"/>
      <c r="E190" s="600"/>
      <c r="F190" s="601" t="s">
        <v>476</v>
      </c>
      <c r="G190" s="602" t="n">
        <f aca="false">SUM(H190:S190)</f>
        <v>23</v>
      </c>
      <c r="H190" s="611" t="n">
        <v>3</v>
      </c>
      <c r="I190" s="611" t="n">
        <v>3</v>
      </c>
      <c r="J190" s="611" t="n">
        <v>3</v>
      </c>
      <c r="K190" s="611" t="n">
        <v>1</v>
      </c>
      <c r="L190" s="611" t="n">
        <v>1</v>
      </c>
      <c r="M190" s="611" t="n">
        <v>2</v>
      </c>
      <c r="N190" s="611" t="n">
        <v>3</v>
      </c>
      <c r="O190" s="611" t="n">
        <v>0</v>
      </c>
      <c r="P190" s="611" t="n">
        <v>3</v>
      </c>
      <c r="Q190" s="611" t="n">
        <v>2</v>
      </c>
      <c r="R190" s="611" t="n">
        <v>1</v>
      </c>
      <c r="S190" s="612" t="n">
        <v>1</v>
      </c>
    </row>
    <row r="191" s="451" customFormat="true" ht="12" hidden="false" customHeight="true" outlineLevel="0" collapsed="false">
      <c r="A191" s="598" t="s">
        <v>609</v>
      </c>
      <c r="B191" s="599"/>
      <c r="C191" s="610"/>
      <c r="D191" s="610" t="s">
        <v>374</v>
      </c>
      <c r="E191" s="600"/>
      <c r="F191" s="601" t="s">
        <v>7</v>
      </c>
      <c r="G191" s="602" t="n">
        <f aca="false">SUM(H191:S191)</f>
        <v>291</v>
      </c>
      <c r="H191" s="607" t="n">
        <f aca="false">SUM(H192:H193)</f>
        <v>33</v>
      </c>
      <c r="I191" s="607" t="n">
        <f aca="false">SUM(I192:I193)</f>
        <v>23</v>
      </c>
      <c r="J191" s="607" t="n">
        <f aca="false">SUM(J192:J193)</f>
        <v>22</v>
      </c>
      <c r="K191" s="607" t="n">
        <f aca="false">SUM(K192:K193)</f>
        <v>17</v>
      </c>
      <c r="L191" s="607" t="n">
        <f aca="false">SUM(L192:L193)</f>
        <v>14</v>
      </c>
      <c r="M191" s="607" t="n">
        <f aca="false">SUM(M192:M193)</f>
        <v>25</v>
      </c>
      <c r="N191" s="607" t="n">
        <f aca="false">SUM(N192:N193)</f>
        <v>20</v>
      </c>
      <c r="O191" s="607" t="n">
        <f aca="false">SUM(O192:O193)</f>
        <v>23</v>
      </c>
      <c r="P191" s="607" t="n">
        <f aca="false">SUM(P192:P193)</f>
        <v>28</v>
      </c>
      <c r="Q191" s="607" t="n">
        <f aca="false">SUM(Q192:Q193)</f>
        <v>24</v>
      </c>
      <c r="R191" s="607" t="n">
        <f aca="false">SUM(R192:R193)</f>
        <v>31</v>
      </c>
      <c r="S191" s="608" t="n">
        <f aca="false">SUM(S192:S193)</f>
        <v>31</v>
      </c>
    </row>
    <row r="192" s="451" customFormat="true" ht="12" hidden="false" customHeight="true" outlineLevel="0" collapsed="false">
      <c r="A192" s="598"/>
      <c r="B192" s="599"/>
      <c r="C192" s="610"/>
      <c r="D192" s="610"/>
      <c r="E192" s="600"/>
      <c r="F192" s="601" t="s">
        <v>475</v>
      </c>
      <c r="G192" s="602" t="n">
        <f aca="false">SUM(H192:S192)</f>
        <v>178</v>
      </c>
      <c r="H192" s="611" t="n">
        <v>22</v>
      </c>
      <c r="I192" s="611" t="n">
        <v>16</v>
      </c>
      <c r="J192" s="611" t="n">
        <v>12</v>
      </c>
      <c r="K192" s="611" t="n">
        <v>10</v>
      </c>
      <c r="L192" s="611" t="n">
        <v>6</v>
      </c>
      <c r="M192" s="611" t="n">
        <v>15</v>
      </c>
      <c r="N192" s="611" t="n">
        <v>15</v>
      </c>
      <c r="O192" s="611" t="n">
        <v>14</v>
      </c>
      <c r="P192" s="611" t="n">
        <v>20</v>
      </c>
      <c r="Q192" s="611" t="n">
        <v>11</v>
      </c>
      <c r="R192" s="611" t="n">
        <v>18</v>
      </c>
      <c r="S192" s="612" t="n">
        <v>19</v>
      </c>
    </row>
    <row r="193" s="451" customFormat="true" ht="22.5" hidden="false" customHeight="true" outlineLevel="0" collapsed="false">
      <c r="A193" s="598"/>
      <c r="B193" s="599"/>
      <c r="C193" s="610"/>
      <c r="D193" s="610"/>
      <c r="E193" s="600"/>
      <c r="F193" s="601" t="s">
        <v>476</v>
      </c>
      <c r="G193" s="602" t="n">
        <f aca="false">SUM(H193:S193)</f>
        <v>113</v>
      </c>
      <c r="H193" s="611" t="n">
        <v>11</v>
      </c>
      <c r="I193" s="611" t="n">
        <v>7</v>
      </c>
      <c r="J193" s="611" t="n">
        <v>10</v>
      </c>
      <c r="K193" s="611" t="n">
        <v>7</v>
      </c>
      <c r="L193" s="611" t="n">
        <v>8</v>
      </c>
      <c r="M193" s="611" t="n">
        <v>10</v>
      </c>
      <c r="N193" s="611" t="n">
        <v>5</v>
      </c>
      <c r="O193" s="611" t="n">
        <v>9</v>
      </c>
      <c r="P193" s="611" t="n">
        <v>8</v>
      </c>
      <c r="Q193" s="611" t="n">
        <v>13</v>
      </c>
      <c r="R193" s="611" t="n">
        <v>13</v>
      </c>
      <c r="S193" s="612" t="n">
        <v>12</v>
      </c>
    </row>
    <row r="194" s="451" customFormat="true" ht="12" hidden="false" customHeight="true" outlineLevel="0" collapsed="false">
      <c r="A194" s="598" t="s">
        <v>610</v>
      </c>
      <c r="B194" s="599"/>
      <c r="C194" s="610"/>
      <c r="D194" s="610" t="s">
        <v>449</v>
      </c>
      <c r="E194" s="600"/>
      <c r="F194" s="601" t="s">
        <v>7</v>
      </c>
      <c r="G194" s="602" t="n">
        <f aca="false">SUM(H194:S194)</f>
        <v>438</v>
      </c>
      <c r="H194" s="607" t="n">
        <f aca="false">SUM(H195:H196)</f>
        <v>46</v>
      </c>
      <c r="I194" s="607" t="n">
        <f aca="false">SUM(I195:I196)</f>
        <v>42</v>
      </c>
      <c r="J194" s="607" t="n">
        <f aca="false">SUM(J195:J196)</f>
        <v>46</v>
      </c>
      <c r="K194" s="607" t="n">
        <f aca="false">SUM(K195:K196)</f>
        <v>33</v>
      </c>
      <c r="L194" s="607" t="n">
        <f aca="false">SUM(L195:L196)</f>
        <v>36</v>
      </c>
      <c r="M194" s="607" t="n">
        <f aca="false">SUM(M195:M196)</f>
        <v>33</v>
      </c>
      <c r="N194" s="607" t="n">
        <f aca="false">SUM(N195:N196)</f>
        <v>39</v>
      </c>
      <c r="O194" s="607" t="n">
        <f aca="false">SUM(O195:O196)</f>
        <v>29</v>
      </c>
      <c r="P194" s="607" t="n">
        <f aca="false">SUM(P195:P196)</f>
        <v>29</v>
      </c>
      <c r="Q194" s="607" t="n">
        <f aca="false">SUM(Q195:Q196)</f>
        <v>28</v>
      </c>
      <c r="R194" s="607" t="n">
        <f aca="false">SUM(R195:R196)</f>
        <v>32</v>
      </c>
      <c r="S194" s="608" t="n">
        <f aca="false">SUM(S195:S196)</f>
        <v>45</v>
      </c>
    </row>
    <row r="195" s="451" customFormat="true" ht="12" hidden="false" customHeight="true" outlineLevel="0" collapsed="false">
      <c r="A195" s="598"/>
      <c r="B195" s="599"/>
      <c r="C195" s="610"/>
      <c r="D195" s="610"/>
      <c r="E195" s="600"/>
      <c r="F195" s="601" t="s">
        <v>475</v>
      </c>
      <c r="G195" s="602" t="n">
        <f aca="false">SUM(H195:S195)</f>
        <v>273</v>
      </c>
      <c r="H195" s="611" t="n">
        <v>29</v>
      </c>
      <c r="I195" s="611" t="n">
        <v>27</v>
      </c>
      <c r="J195" s="611" t="n">
        <v>32</v>
      </c>
      <c r="K195" s="611" t="n">
        <v>22</v>
      </c>
      <c r="L195" s="611" t="n">
        <v>21</v>
      </c>
      <c r="M195" s="611" t="n">
        <v>20</v>
      </c>
      <c r="N195" s="611" t="n">
        <v>25</v>
      </c>
      <c r="O195" s="611" t="n">
        <v>17</v>
      </c>
      <c r="P195" s="611" t="n">
        <v>15</v>
      </c>
      <c r="Q195" s="611" t="n">
        <v>17</v>
      </c>
      <c r="R195" s="611" t="n">
        <v>20</v>
      </c>
      <c r="S195" s="612" t="n">
        <v>28</v>
      </c>
    </row>
    <row r="196" s="451" customFormat="true" ht="22.5" hidden="false" customHeight="true" outlineLevel="0" collapsed="false">
      <c r="A196" s="598"/>
      <c r="B196" s="599"/>
      <c r="C196" s="610"/>
      <c r="D196" s="610"/>
      <c r="E196" s="600"/>
      <c r="F196" s="601" t="s">
        <v>476</v>
      </c>
      <c r="G196" s="602" t="n">
        <f aca="false">SUM(H196:S196)</f>
        <v>165</v>
      </c>
      <c r="H196" s="611" t="n">
        <v>17</v>
      </c>
      <c r="I196" s="611" t="n">
        <v>15</v>
      </c>
      <c r="J196" s="611" t="n">
        <v>14</v>
      </c>
      <c r="K196" s="611" t="n">
        <v>11</v>
      </c>
      <c r="L196" s="611" t="n">
        <v>15</v>
      </c>
      <c r="M196" s="611" t="n">
        <v>13</v>
      </c>
      <c r="N196" s="611" t="n">
        <v>14</v>
      </c>
      <c r="O196" s="611" t="n">
        <v>12</v>
      </c>
      <c r="P196" s="611" t="n">
        <v>14</v>
      </c>
      <c r="Q196" s="611" t="n">
        <v>11</v>
      </c>
      <c r="R196" s="611" t="n">
        <v>12</v>
      </c>
      <c r="S196" s="612" t="n">
        <v>17</v>
      </c>
    </row>
    <row r="197" s="451" customFormat="true" ht="12" hidden="false" customHeight="true" outlineLevel="0" collapsed="false">
      <c r="A197" s="598" t="s">
        <v>611</v>
      </c>
      <c r="B197" s="599"/>
      <c r="C197" s="610"/>
      <c r="D197" s="610" t="s">
        <v>612</v>
      </c>
      <c r="E197" s="600"/>
      <c r="F197" s="601" t="s">
        <v>7</v>
      </c>
      <c r="G197" s="602" t="n">
        <f aca="false">SUM(H197:S197)</f>
        <v>150</v>
      </c>
      <c r="H197" s="607" t="n">
        <f aca="false">SUM(H198:H199)</f>
        <v>18</v>
      </c>
      <c r="I197" s="607" t="n">
        <f aca="false">SUM(I198:I199)</f>
        <v>12</v>
      </c>
      <c r="J197" s="607" t="n">
        <f aca="false">SUM(J198:J199)</f>
        <v>9</v>
      </c>
      <c r="K197" s="607" t="n">
        <f aca="false">SUM(K198:K199)</f>
        <v>15</v>
      </c>
      <c r="L197" s="607" t="n">
        <f aca="false">SUM(L198:L199)</f>
        <v>13</v>
      </c>
      <c r="M197" s="607" t="n">
        <f aca="false">SUM(M198:M199)</f>
        <v>10</v>
      </c>
      <c r="N197" s="607" t="n">
        <f aca="false">SUM(N198:N199)</f>
        <v>15</v>
      </c>
      <c r="O197" s="607" t="n">
        <f aca="false">SUM(O198:O199)</f>
        <v>15</v>
      </c>
      <c r="P197" s="607" t="n">
        <f aca="false">SUM(P198:P199)</f>
        <v>11</v>
      </c>
      <c r="Q197" s="607" t="n">
        <f aca="false">SUM(Q198:Q199)</f>
        <v>7</v>
      </c>
      <c r="R197" s="607" t="n">
        <f aca="false">SUM(R198:R199)</f>
        <v>10</v>
      </c>
      <c r="S197" s="608" t="n">
        <f aca="false">SUM(S198:S199)</f>
        <v>15</v>
      </c>
    </row>
    <row r="198" s="451" customFormat="true" ht="12" hidden="false" customHeight="true" outlineLevel="0" collapsed="false">
      <c r="A198" s="598"/>
      <c r="B198" s="599"/>
      <c r="C198" s="610"/>
      <c r="D198" s="610"/>
      <c r="E198" s="600"/>
      <c r="F198" s="601" t="s">
        <v>475</v>
      </c>
      <c r="G198" s="602" t="n">
        <f aca="false">SUM(H198:S198)</f>
        <v>46</v>
      </c>
      <c r="H198" s="611" t="n">
        <v>3</v>
      </c>
      <c r="I198" s="611" t="n">
        <v>5</v>
      </c>
      <c r="J198" s="611" t="n">
        <v>4</v>
      </c>
      <c r="K198" s="611" t="n">
        <v>4</v>
      </c>
      <c r="L198" s="611" t="n">
        <v>2</v>
      </c>
      <c r="M198" s="611" t="n">
        <v>6</v>
      </c>
      <c r="N198" s="611" t="n">
        <v>2</v>
      </c>
      <c r="O198" s="611" t="n">
        <v>5</v>
      </c>
      <c r="P198" s="611" t="n">
        <v>1</v>
      </c>
      <c r="Q198" s="611" t="n">
        <v>3</v>
      </c>
      <c r="R198" s="611" t="n">
        <v>5</v>
      </c>
      <c r="S198" s="612" t="n">
        <v>6</v>
      </c>
    </row>
    <row r="199" s="451" customFormat="true" ht="22.5" hidden="false" customHeight="true" outlineLevel="0" collapsed="false">
      <c r="A199" s="598"/>
      <c r="B199" s="599"/>
      <c r="C199" s="610"/>
      <c r="D199" s="610"/>
      <c r="E199" s="600"/>
      <c r="F199" s="601" t="s">
        <v>476</v>
      </c>
      <c r="G199" s="602" t="n">
        <f aca="false">SUM(H199:S199)</f>
        <v>104</v>
      </c>
      <c r="H199" s="611" t="n">
        <v>15</v>
      </c>
      <c r="I199" s="611" t="n">
        <v>7</v>
      </c>
      <c r="J199" s="611" t="n">
        <v>5</v>
      </c>
      <c r="K199" s="611" t="n">
        <v>11</v>
      </c>
      <c r="L199" s="611" t="n">
        <v>11</v>
      </c>
      <c r="M199" s="611" t="n">
        <v>4</v>
      </c>
      <c r="N199" s="611" t="n">
        <v>13</v>
      </c>
      <c r="O199" s="611" t="n">
        <v>10</v>
      </c>
      <c r="P199" s="611" t="n">
        <v>10</v>
      </c>
      <c r="Q199" s="611" t="n">
        <v>4</v>
      </c>
      <c r="R199" s="611" t="n">
        <v>5</v>
      </c>
      <c r="S199" s="612" t="n">
        <v>9</v>
      </c>
    </row>
    <row r="200" s="451" customFormat="true" ht="12" hidden="false" customHeight="true" outlineLevel="0" collapsed="false">
      <c r="A200" s="598" t="s">
        <v>613</v>
      </c>
      <c r="B200" s="599"/>
      <c r="C200" s="610"/>
      <c r="D200" s="610" t="s">
        <v>614</v>
      </c>
      <c r="E200" s="600"/>
      <c r="F200" s="601" t="s">
        <v>7</v>
      </c>
      <c r="G200" s="602" t="n">
        <f aca="false">SUM(H200:S200)</f>
        <v>69</v>
      </c>
      <c r="H200" s="607" t="n">
        <f aca="false">SUM(H201:H202)</f>
        <v>7</v>
      </c>
      <c r="I200" s="607" t="n">
        <f aca="false">SUM(I201:I202)</f>
        <v>3</v>
      </c>
      <c r="J200" s="607" t="n">
        <f aca="false">SUM(J201:J202)</f>
        <v>6</v>
      </c>
      <c r="K200" s="607" t="n">
        <f aca="false">SUM(K201:K202)</f>
        <v>11</v>
      </c>
      <c r="L200" s="607" t="n">
        <f aca="false">SUM(L201:L202)</f>
        <v>1</v>
      </c>
      <c r="M200" s="607" t="n">
        <f aca="false">SUM(M201:M202)</f>
        <v>5</v>
      </c>
      <c r="N200" s="607" t="n">
        <f aca="false">SUM(N201:N202)</f>
        <v>5</v>
      </c>
      <c r="O200" s="607" t="n">
        <f aca="false">SUM(O201:O202)</f>
        <v>7</v>
      </c>
      <c r="P200" s="607" t="n">
        <f aca="false">SUM(P201:P202)</f>
        <v>6</v>
      </c>
      <c r="Q200" s="607" t="n">
        <f aca="false">SUM(Q201:Q202)</f>
        <v>5</v>
      </c>
      <c r="R200" s="607" t="n">
        <f aca="false">SUM(R201:R202)</f>
        <v>6</v>
      </c>
      <c r="S200" s="608" t="n">
        <f aca="false">SUM(S201:S202)</f>
        <v>7</v>
      </c>
    </row>
    <row r="201" s="451" customFormat="true" ht="12" hidden="false" customHeight="true" outlineLevel="0" collapsed="false">
      <c r="A201" s="598"/>
      <c r="B201" s="599"/>
      <c r="C201" s="610"/>
      <c r="D201" s="610"/>
      <c r="E201" s="600"/>
      <c r="F201" s="601" t="s">
        <v>475</v>
      </c>
      <c r="G201" s="602" t="n">
        <f aca="false">SUM(H201:S201)</f>
        <v>38</v>
      </c>
      <c r="H201" s="611" t="n">
        <v>4</v>
      </c>
      <c r="I201" s="611" t="n">
        <v>2</v>
      </c>
      <c r="J201" s="611" t="n">
        <v>2</v>
      </c>
      <c r="K201" s="611" t="n">
        <v>8</v>
      </c>
      <c r="L201" s="611" t="n">
        <v>1</v>
      </c>
      <c r="M201" s="611" t="n">
        <v>4</v>
      </c>
      <c r="N201" s="611" t="n">
        <v>3</v>
      </c>
      <c r="O201" s="611" t="n">
        <v>4</v>
      </c>
      <c r="P201" s="611" t="n">
        <v>0</v>
      </c>
      <c r="Q201" s="611" t="n">
        <v>3</v>
      </c>
      <c r="R201" s="611" t="n">
        <v>4</v>
      </c>
      <c r="S201" s="612" t="n">
        <v>3</v>
      </c>
    </row>
    <row r="202" s="451" customFormat="true" ht="22.5" hidden="false" customHeight="true" outlineLevel="0" collapsed="false">
      <c r="A202" s="598"/>
      <c r="B202" s="599"/>
      <c r="C202" s="610"/>
      <c r="D202" s="610"/>
      <c r="E202" s="600"/>
      <c r="F202" s="601" t="s">
        <v>476</v>
      </c>
      <c r="G202" s="602" t="n">
        <f aca="false">SUM(H202:S202)</f>
        <v>31</v>
      </c>
      <c r="H202" s="611" t="n">
        <v>3</v>
      </c>
      <c r="I202" s="611" t="n">
        <v>1</v>
      </c>
      <c r="J202" s="611" t="n">
        <v>4</v>
      </c>
      <c r="K202" s="611" t="n">
        <v>3</v>
      </c>
      <c r="L202" s="611" t="n">
        <v>0</v>
      </c>
      <c r="M202" s="611" t="n">
        <v>1</v>
      </c>
      <c r="N202" s="611" t="n">
        <v>2</v>
      </c>
      <c r="O202" s="611" t="n">
        <v>3</v>
      </c>
      <c r="P202" s="611" t="n">
        <v>6</v>
      </c>
      <c r="Q202" s="611" t="n">
        <v>2</v>
      </c>
      <c r="R202" s="611" t="n">
        <v>2</v>
      </c>
      <c r="S202" s="612" t="n">
        <v>4</v>
      </c>
    </row>
    <row r="203" s="451" customFormat="true" ht="12" hidden="false" customHeight="true" outlineLevel="0" collapsed="false">
      <c r="A203" s="598" t="s">
        <v>615</v>
      </c>
      <c r="B203" s="599"/>
      <c r="C203" s="610"/>
      <c r="D203" s="610" t="s">
        <v>451</v>
      </c>
      <c r="E203" s="600"/>
      <c r="F203" s="601" t="s">
        <v>7</v>
      </c>
      <c r="G203" s="602" t="n">
        <f aca="false">SUM(H203:S203)</f>
        <v>286</v>
      </c>
      <c r="H203" s="607" t="n">
        <f aca="false">SUM(H204:H205)</f>
        <v>34</v>
      </c>
      <c r="I203" s="607" t="n">
        <f aca="false">SUM(I204:I205)</f>
        <v>23</v>
      </c>
      <c r="J203" s="607" t="n">
        <f aca="false">SUM(J204:J205)</f>
        <v>31</v>
      </c>
      <c r="K203" s="607" t="n">
        <f aca="false">SUM(K204:K205)</f>
        <v>23</v>
      </c>
      <c r="L203" s="607" t="n">
        <f aca="false">SUM(L204:L205)</f>
        <v>26</v>
      </c>
      <c r="M203" s="607" t="n">
        <f aca="false">SUM(M204:M205)</f>
        <v>13</v>
      </c>
      <c r="N203" s="607" t="n">
        <f aca="false">SUM(N204:N205)</f>
        <v>22</v>
      </c>
      <c r="O203" s="607" t="n">
        <f aca="false">SUM(O204:O205)</f>
        <v>17</v>
      </c>
      <c r="P203" s="607" t="n">
        <f aca="false">SUM(P204:P205)</f>
        <v>26</v>
      </c>
      <c r="Q203" s="607" t="n">
        <f aca="false">SUM(Q204:Q205)</f>
        <v>20</v>
      </c>
      <c r="R203" s="607" t="n">
        <f aca="false">SUM(R204:R205)</f>
        <v>20</v>
      </c>
      <c r="S203" s="608" t="n">
        <f aca="false">SUM(S204:S205)</f>
        <v>31</v>
      </c>
    </row>
    <row r="204" s="451" customFormat="true" ht="12" hidden="false" customHeight="true" outlineLevel="0" collapsed="false">
      <c r="A204" s="598"/>
      <c r="B204" s="599"/>
      <c r="C204" s="610"/>
      <c r="D204" s="610"/>
      <c r="E204" s="600"/>
      <c r="F204" s="601" t="s">
        <v>475</v>
      </c>
      <c r="G204" s="602" t="n">
        <f aca="false">SUM(H204:S204)</f>
        <v>130</v>
      </c>
      <c r="H204" s="611" t="n">
        <v>17</v>
      </c>
      <c r="I204" s="611" t="n">
        <v>12</v>
      </c>
      <c r="J204" s="611" t="n">
        <v>18</v>
      </c>
      <c r="K204" s="611" t="n">
        <v>11</v>
      </c>
      <c r="L204" s="611" t="n">
        <v>11</v>
      </c>
      <c r="M204" s="611" t="n">
        <v>5</v>
      </c>
      <c r="N204" s="611" t="n">
        <v>9</v>
      </c>
      <c r="O204" s="611" t="n">
        <v>6</v>
      </c>
      <c r="P204" s="611" t="n">
        <v>8</v>
      </c>
      <c r="Q204" s="611" t="n">
        <v>8</v>
      </c>
      <c r="R204" s="611" t="n">
        <v>10</v>
      </c>
      <c r="S204" s="612" t="n">
        <v>15</v>
      </c>
    </row>
    <row r="205" s="451" customFormat="true" ht="22.5" hidden="false" customHeight="true" outlineLevel="0" collapsed="false">
      <c r="A205" s="598"/>
      <c r="B205" s="599"/>
      <c r="C205" s="610"/>
      <c r="D205" s="610"/>
      <c r="E205" s="600"/>
      <c r="F205" s="601" t="s">
        <v>476</v>
      </c>
      <c r="G205" s="602" t="n">
        <f aca="false">SUM(H205:S205)</f>
        <v>156</v>
      </c>
      <c r="H205" s="611" t="n">
        <v>17</v>
      </c>
      <c r="I205" s="611" t="n">
        <v>11</v>
      </c>
      <c r="J205" s="611" t="n">
        <v>13</v>
      </c>
      <c r="K205" s="611" t="n">
        <v>12</v>
      </c>
      <c r="L205" s="611" t="n">
        <v>15</v>
      </c>
      <c r="M205" s="611" t="n">
        <v>8</v>
      </c>
      <c r="N205" s="611" t="n">
        <v>13</v>
      </c>
      <c r="O205" s="611" t="n">
        <v>11</v>
      </c>
      <c r="P205" s="611" t="n">
        <v>18</v>
      </c>
      <c r="Q205" s="611" t="n">
        <v>12</v>
      </c>
      <c r="R205" s="611" t="n">
        <v>10</v>
      </c>
      <c r="S205" s="612" t="n">
        <v>16</v>
      </c>
    </row>
    <row r="206" s="451" customFormat="true" ht="12" hidden="false" customHeight="true" outlineLevel="0" collapsed="false">
      <c r="A206" s="598" t="s">
        <v>616</v>
      </c>
      <c r="B206" s="599"/>
      <c r="C206" s="610"/>
      <c r="D206" s="610" t="s">
        <v>376</v>
      </c>
      <c r="E206" s="600"/>
      <c r="F206" s="601" t="s">
        <v>7</v>
      </c>
      <c r="G206" s="602" t="n">
        <f aca="false">SUM(H206:S206)</f>
        <v>1223</v>
      </c>
      <c r="H206" s="607" t="n">
        <f aca="false">SUM(H207:H208)</f>
        <v>103</v>
      </c>
      <c r="I206" s="607" t="n">
        <f aca="false">SUM(I207:I208)</f>
        <v>93</v>
      </c>
      <c r="J206" s="607" t="n">
        <f aca="false">SUM(J207:J208)</f>
        <v>121</v>
      </c>
      <c r="K206" s="607" t="n">
        <f aca="false">SUM(K207:K208)</f>
        <v>85</v>
      </c>
      <c r="L206" s="607" t="n">
        <f aca="false">SUM(L207:L208)</f>
        <v>118</v>
      </c>
      <c r="M206" s="607" t="n">
        <f aca="false">SUM(M207:M208)</f>
        <v>88</v>
      </c>
      <c r="N206" s="607" t="n">
        <f aca="false">SUM(N207:N208)</f>
        <v>88</v>
      </c>
      <c r="O206" s="607" t="n">
        <f aca="false">SUM(O207:O208)</f>
        <v>100</v>
      </c>
      <c r="P206" s="607" t="n">
        <f aca="false">SUM(P207:P208)</f>
        <v>87</v>
      </c>
      <c r="Q206" s="607" t="n">
        <f aca="false">SUM(Q207:Q208)</f>
        <v>117</v>
      </c>
      <c r="R206" s="607" t="n">
        <f aca="false">SUM(R207:R208)</f>
        <v>95</v>
      </c>
      <c r="S206" s="608" t="n">
        <f aca="false">SUM(S207:S208)</f>
        <v>128</v>
      </c>
    </row>
    <row r="207" s="451" customFormat="true" ht="12" hidden="false" customHeight="true" outlineLevel="0" collapsed="false">
      <c r="A207" s="598"/>
      <c r="B207" s="599"/>
      <c r="C207" s="610"/>
      <c r="D207" s="610"/>
      <c r="E207" s="606"/>
      <c r="F207" s="601" t="s">
        <v>475</v>
      </c>
      <c r="G207" s="602" t="n">
        <f aca="false">SUM(H207:S207)</f>
        <v>463</v>
      </c>
      <c r="H207" s="611" t="n">
        <v>37</v>
      </c>
      <c r="I207" s="611" t="n">
        <v>38</v>
      </c>
      <c r="J207" s="611" t="n">
        <v>45</v>
      </c>
      <c r="K207" s="611" t="n">
        <v>28</v>
      </c>
      <c r="L207" s="611" t="n">
        <v>48</v>
      </c>
      <c r="M207" s="611" t="n">
        <v>29</v>
      </c>
      <c r="N207" s="611" t="n">
        <v>30</v>
      </c>
      <c r="O207" s="611" t="n">
        <v>36</v>
      </c>
      <c r="P207" s="611" t="n">
        <v>38</v>
      </c>
      <c r="Q207" s="611" t="n">
        <v>43</v>
      </c>
      <c r="R207" s="611" t="n">
        <v>39</v>
      </c>
      <c r="S207" s="612" t="n">
        <v>52</v>
      </c>
    </row>
    <row r="208" s="451" customFormat="true" ht="22.5" hidden="false" customHeight="true" outlineLevel="0" collapsed="false">
      <c r="A208" s="598"/>
      <c r="B208" s="599"/>
      <c r="C208" s="610"/>
      <c r="D208" s="610"/>
      <c r="E208" s="606"/>
      <c r="F208" s="601" t="s">
        <v>476</v>
      </c>
      <c r="G208" s="602" t="n">
        <f aca="false">SUM(H208:S208)</f>
        <v>760</v>
      </c>
      <c r="H208" s="611" t="n">
        <v>66</v>
      </c>
      <c r="I208" s="611" t="n">
        <v>55</v>
      </c>
      <c r="J208" s="611" t="n">
        <v>76</v>
      </c>
      <c r="K208" s="611" t="n">
        <v>57</v>
      </c>
      <c r="L208" s="611" t="n">
        <v>70</v>
      </c>
      <c r="M208" s="611" t="n">
        <v>59</v>
      </c>
      <c r="N208" s="611" t="n">
        <v>58</v>
      </c>
      <c r="O208" s="611" t="n">
        <v>64</v>
      </c>
      <c r="P208" s="611" t="n">
        <v>49</v>
      </c>
      <c r="Q208" s="611" t="n">
        <v>74</v>
      </c>
      <c r="R208" s="611" t="n">
        <v>56</v>
      </c>
      <c r="S208" s="612" t="n">
        <v>76</v>
      </c>
    </row>
    <row r="209" s="451" customFormat="true" ht="12" hidden="false" customHeight="true" outlineLevel="0" collapsed="false">
      <c r="A209" s="598" t="s">
        <v>617</v>
      </c>
      <c r="B209" s="599"/>
      <c r="C209" s="610"/>
      <c r="D209" s="610" t="s">
        <v>618</v>
      </c>
      <c r="E209" s="600"/>
      <c r="F209" s="601" t="s">
        <v>7</v>
      </c>
      <c r="G209" s="602" t="n">
        <f aca="false">SUM(H209:S209)</f>
        <v>50</v>
      </c>
      <c r="H209" s="607" t="n">
        <f aca="false">SUM(H210:H211)</f>
        <v>4</v>
      </c>
      <c r="I209" s="607" t="n">
        <f aca="false">SUM(I210:I211)</f>
        <v>4</v>
      </c>
      <c r="J209" s="607" t="n">
        <f aca="false">SUM(J210:J211)</f>
        <v>6</v>
      </c>
      <c r="K209" s="607" t="n">
        <f aca="false">SUM(K210:K211)</f>
        <v>3</v>
      </c>
      <c r="L209" s="607" t="n">
        <f aca="false">SUM(L210:L211)</f>
        <v>5</v>
      </c>
      <c r="M209" s="607" t="n">
        <f aca="false">SUM(M210:M211)</f>
        <v>2</v>
      </c>
      <c r="N209" s="607" t="n">
        <f aca="false">SUM(N210:N211)</f>
        <v>5</v>
      </c>
      <c r="O209" s="607" t="n">
        <f aca="false">SUM(O210:O211)</f>
        <v>3</v>
      </c>
      <c r="P209" s="607" t="n">
        <f aca="false">SUM(P210:P211)</f>
        <v>4</v>
      </c>
      <c r="Q209" s="607" t="n">
        <f aca="false">SUM(Q210:Q211)</f>
        <v>5</v>
      </c>
      <c r="R209" s="607" t="n">
        <f aca="false">SUM(R210:R211)</f>
        <v>4</v>
      </c>
      <c r="S209" s="608" t="n">
        <f aca="false">SUM(S210:S211)</f>
        <v>5</v>
      </c>
    </row>
    <row r="210" s="451" customFormat="true" ht="12" hidden="false" customHeight="true" outlineLevel="0" collapsed="false">
      <c r="A210" s="598"/>
      <c r="B210" s="599"/>
      <c r="C210" s="610"/>
      <c r="D210" s="610"/>
      <c r="E210" s="600"/>
      <c r="F210" s="601" t="s">
        <v>475</v>
      </c>
      <c r="G210" s="602" t="n">
        <f aca="false">SUM(H210:S210)</f>
        <v>23</v>
      </c>
      <c r="H210" s="611" t="n">
        <v>2</v>
      </c>
      <c r="I210" s="611" t="n">
        <v>3</v>
      </c>
      <c r="J210" s="611" t="n">
        <v>2</v>
      </c>
      <c r="K210" s="611" t="n">
        <v>1</v>
      </c>
      <c r="L210" s="611" t="n">
        <v>2</v>
      </c>
      <c r="M210" s="611" t="n">
        <v>0</v>
      </c>
      <c r="N210" s="611" t="n">
        <v>4</v>
      </c>
      <c r="O210" s="611" t="n">
        <v>3</v>
      </c>
      <c r="P210" s="611" t="n">
        <v>2</v>
      </c>
      <c r="Q210" s="611" t="n">
        <v>1</v>
      </c>
      <c r="R210" s="611" t="n">
        <v>1</v>
      </c>
      <c r="S210" s="612" t="n">
        <v>2</v>
      </c>
    </row>
    <row r="211" s="451" customFormat="true" ht="22.5" hidden="false" customHeight="true" outlineLevel="0" collapsed="false">
      <c r="A211" s="598"/>
      <c r="B211" s="599"/>
      <c r="C211" s="610"/>
      <c r="D211" s="610"/>
      <c r="E211" s="600"/>
      <c r="F211" s="601" t="s">
        <v>476</v>
      </c>
      <c r="G211" s="602" t="n">
        <f aca="false">SUM(H211:S211)</f>
        <v>27</v>
      </c>
      <c r="H211" s="611" t="n">
        <v>2</v>
      </c>
      <c r="I211" s="611" t="n">
        <v>1</v>
      </c>
      <c r="J211" s="611" t="n">
        <v>4</v>
      </c>
      <c r="K211" s="611" t="n">
        <v>2</v>
      </c>
      <c r="L211" s="611" t="n">
        <v>3</v>
      </c>
      <c r="M211" s="611" t="n">
        <v>2</v>
      </c>
      <c r="N211" s="611" t="n">
        <v>1</v>
      </c>
      <c r="O211" s="611" t="n">
        <v>0</v>
      </c>
      <c r="P211" s="611" t="n">
        <v>2</v>
      </c>
      <c r="Q211" s="611" t="n">
        <v>4</v>
      </c>
      <c r="R211" s="611" t="n">
        <v>3</v>
      </c>
      <c r="S211" s="612" t="n">
        <v>3</v>
      </c>
    </row>
    <row r="212" s="451" customFormat="true" ht="12" hidden="false" customHeight="true" outlineLevel="0" collapsed="false">
      <c r="A212" s="598" t="s">
        <v>619</v>
      </c>
      <c r="B212" s="599"/>
      <c r="C212" s="610" t="s">
        <v>151</v>
      </c>
      <c r="D212" s="610"/>
      <c r="E212" s="600"/>
      <c r="F212" s="601" t="s">
        <v>7</v>
      </c>
      <c r="G212" s="602" t="n">
        <f aca="false">SUM(H212:S212)</f>
        <v>1418</v>
      </c>
      <c r="H212" s="607" t="n">
        <f aca="false">SUM(H213:H214)</f>
        <v>141</v>
      </c>
      <c r="I212" s="607" t="n">
        <f aca="false">SUM(I213:I214)</f>
        <v>136</v>
      </c>
      <c r="J212" s="607" t="n">
        <f aca="false">SUM(J213:J214)</f>
        <v>130</v>
      </c>
      <c r="K212" s="607" t="n">
        <f aca="false">SUM(K213:K214)</f>
        <v>101</v>
      </c>
      <c r="L212" s="607" t="n">
        <f aca="false">SUM(L213:L214)</f>
        <v>98</v>
      </c>
      <c r="M212" s="607" t="n">
        <f aca="false">SUM(M213:M214)</f>
        <v>85</v>
      </c>
      <c r="N212" s="607" t="n">
        <f aca="false">SUM(N213:N214)</f>
        <v>109</v>
      </c>
      <c r="O212" s="607" t="n">
        <f aca="false">SUM(O213:O214)</f>
        <v>108</v>
      </c>
      <c r="P212" s="607" t="n">
        <f aca="false">SUM(P213:P214)</f>
        <v>108</v>
      </c>
      <c r="Q212" s="607" t="n">
        <f aca="false">SUM(Q213:Q214)</f>
        <v>140</v>
      </c>
      <c r="R212" s="607" t="n">
        <f aca="false">SUM(R213:R214)</f>
        <v>142</v>
      </c>
      <c r="S212" s="608" t="n">
        <f aca="false">SUM(S213:S214)</f>
        <v>120</v>
      </c>
    </row>
    <row r="213" s="451" customFormat="true" ht="12" hidden="false" customHeight="true" outlineLevel="0" collapsed="false">
      <c r="A213" s="598"/>
      <c r="B213" s="599"/>
      <c r="C213" s="610"/>
      <c r="D213" s="610"/>
      <c r="E213" s="600"/>
      <c r="F213" s="601" t="s">
        <v>475</v>
      </c>
      <c r="G213" s="602" t="n">
        <f aca="false">SUM(H213:S213)</f>
        <v>724</v>
      </c>
      <c r="H213" s="607" t="n">
        <f aca="false">SUM(H216,H219,H222,H225)</f>
        <v>73</v>
      </c>
      <c r="I213" s="607" t="n">
        <f aca="false">SUM(I216,I219,I222,I225)</f>
        <v>76</v>
      </c>
      <c r="J213" s="607" t="n">
        <f aca="false">SUM(J216,J219,J222,J225)</f>
        <v>68</v>
      </c>
      <c r="K213" s="607" t="n">
        <f aca="false">SUM(K216,K219,K222,K225)</f>
        <v>43</v>
      </c>
      <c r="L213" s="607" t="n">
        <f aca="false">SUM(L216,L219,L222,L225)</f>
        <v>56</v>
      </c>
      <c r="M213" s="607" t="n">
        <f aca="false">SUM(M216,M219,M222,M225)</f>
        <v>43</v>
      </c>
      <c r="N213" s="607" t="n">
        <f aca="false">SUM(N216,N219,N222,N225)</f>
        <v>50</v>
      </c>
      <c r="O213" s="607" t="n">
        <f aca="false">SUM(O216,O219,O222,O225)</f>
        <v>49</v>
      </c>
      <c r="P213" s="607" t="n">
        <f aca="false">SUM(P216,P219,P222,P225)</f>
        <v>50</v>
      </c>
      <c r="Q213" s="607" t="n">
        <f aca="false">SUM(Q216,Q219,Q222,Q225)</f>
        <v>74</v>
      </c>
      <c r="R213" s="607" t="n">
        <f aca="false">SUM(R216,R219,R222,R225)</f>
        <v>76</v>
      </c>
      <c r="S213" s="608" t="n">
        <f aca="false">SUM(S216,S219,S222,S225)</f>
        <v>66</v>
      </c>
    </row>
    <row r="214" s="451" customFormat="true" ht="22.5" hidden="false" customHeight="true" outlineLevel="0" collapsed="false">
      <c r="A214" s="598"/>
      <c r="B214" s="599"/>
      <c r="C214" s="610"/>
      <c r="D214" s="610"/>
      <c r="E214" s="600"/>
      <c r="F214" s="601" t="s">
        <v>476</v>
      </c>
      <c r="G214" s="602" t="n">
        <f aca="false">SUM(H214:S214)</f>
        <v>694</v>
      </c>
      <c r="H214" s="607" t="n">
        <f aca="false">SUM(H217,H220,H223,H226)</f>
        <v>68</v>
      </c>
      <c r="I214" s="607" t="n">
        <f aca="false">SUM(I217,I220,I223,I226)</f>
        <v>60</v>
      </c>
      <c r="J214" s="607" t="n">
        <f aca="false">SUM(J217,J220,J223,J226)</f>
        <v>62</v>
      </c>
      <c r="K214" s="607" t="n">
        <f aca="false">SUM(K217,K220,K223,K226)</f>
        <v>58</v>
      </c>
      <c r="L214" s="607" t="n">
        <f aca="false">SUM(L217,L220,L223,L226)</f>
        <v>42</v>
      </c>
      <c r="M214" s="607" t="n">
        <f aca="false">SUM(M217,M220,M223,M226)</f>
        <v>42</v>
      </c>
      <c r="N214" s="607" t="n">
        <f aca="false">SUM(N217,N220,N223,N226)</f>
        <v>59</v>
      </c>
      <c r="O214" s="607" t="n">
        <f aca="false">SUM(O217,O220,O223,O226)</f>
        <v>59</v>
      </c>
      <c r="P214" s="607" t="n">
        <f aca="false">SUM(P217,P220,P223,P226)</f>
        <v>58</v>
      </c>
      <c r="Q214" s="607" t="n">
        <f aca="false">SUM(Q217,Q220,Q223,Q226)</f>
        <v>66</v>
      </c>
      <c r="R214" s="607" t="n">
        <f aca="false">SUM(R217,R220,R223,R226)</f>
        <v>66</v>
      </c>
      <c r="S214" s="608" t="n">
        <f aca="false">SUM(S217,S220,S223,S226)</f>
        <v>54</v>
      </c>
    </row>
    <row r="215" s="451" customFormat="true" ht="12" hidden="false" customHeight="true" outlineLevel="0" collapsed="false">
      <c r="A215" s="598" t="s">
        <v>620</v>
      </c>
      <c r="B215" s="599"/>
      <c r="C215" s="610"/>
      <c r="D215" s="610" t="s">
        <v>455</v>
      </c>
      <c r="E215" s="600"/>
      <c r="F215" s="601" t="s">
        <v>7</v>
      </c>
      <c r="G215" s="602" t="n">
        <f aca="false">SUM(H215:S215)</f>
        <v>165</v>
      </c>
      <c r="H215" s="607" t="n">
        <f aca="false">SUM(H216:H217)</f>
        <v>16</v>
      </c>
      <c r="I215" s="607" t="n">
        <f aca="false">SUM(I216:I217)</f>
        <v>12</v>
      </c>
      <c r="J215" s="607" t="n">
        <f aca="false">SUM(J216:J217)</f>
        <v>16</v>
      </c>
      <c r="K215" s="607" t="n">
        <f aca="false">SUM(K216:K217)</f>
        <v>12</v>
      </c>
      <c r="L215" s="607" t="n">
        <f aca="false">SUM(L216:L217)</f>
        <v>12</v>
      </c>
      <c r="M215" s="607" t="n">
        <f aca="false">SUM(M216:M217)</f>
        <v>12</v>
      </c>
      <c r="N215" s="607" t="n">
        <f aca="false">SUM(N216:N217)</f>
        <v>9</v>
      </c>
      <c r="O215" s="607" t="n">
        <f aca="false">SUM(O216:O217)</f>
        <v>10</v>
      </c>
      <c r="P215" s="607" t="n">
        <f aca="false">SUM(P216:P217)</f>
        <v>9</v>
      </c>
      <c r="Q215" s="607" t="n">
        <f aca="false">SUM(Q216:Q217)</f>
        <v>27</v>
      </c>
      <c r="R215" s="607" t="n">
        <f aca="false">SUM(R216:R217)</f>
        <v>15</v>
      </c>
      <c r="S215" s="608" t="n">
        <f aca="false">SUM(S216:S217)</f>
        <v>15</v>
      </c>
    </row>
    <row r="216" s="451" customFormat="true" ht="12" hidden="false" customHeight="true" outlineLevel="0" collapsed="false">
      <c r="A216" s="598"/>
      <c r="B216" s="599"/>
      <c r="C216" s="610"/>
      <c r="D216" s="610"/>
      <c r="E216" s="600"/>
      <c r="F216" s="601" t="s">
        <v>475</v>
      </c>
      <c r="G216" s="602" t="n">
        <f aca="false">SUM(H216:S216)</f>
        <v>69</v>
      </c>
      <c r="H216" s="611" t="n">
        <v>7</v>
      </c>
      <c r="I216" s="611" t="n">
        <v>5</v>
      </c>
      <c r="J216" s="611" t="n">
        <v>6</v>
      </c>
      <c r="K216" s="611" t="n">
        <v>4</v>
      </c>
      <c r="L216" s="611" t="n">
        <v>3</v>
      </c>
      <c r="M216" s="611" t="n">
        <v>7</v>
      </c>
      <c r="N216" s="611" t="n">
        <v>4</v>
      </c>
      <c r="O216" s="611" t="n">
        <v>3</v>
      </c>
      <c r="P216" s="611" t="n">
        <v>4</v>
      </c>
      <c r="Q216" s="611" t="n">
        <v>9</v>
      </c>
      <c r="R216" s="611" t="n">
        <v>8</v>
      </c>
      <c r="S216" s="612" t="n">
        <v>9</v>
      </c>
    </row>
    <row r="217" s="451" customFormat="true" ht="22.5" hidden="false" customHeight="true" outlineLevel="0" collapsed="false">
      <c r="A217" s="598"/>
      <c r="B217" s="599"/>
      <c r="C217" s="610"/>
      <c r="D217" s="610"/>
      <c r="E217" s="600"/>
      <c r="F217" s="601" t="s">
        <v>476</v>
      </c>
      <c r="G217" s="602" t="n">
        <f aca="false">SUM(H217:S217)</f>
        <v>96</v>
      </c>
      <c r="H217" s="611" t="n">
        <v>9</v>
      </c>
      <c r="I217" s="611" t="n">
        <v>7</v>
      </c>
      <c r="J217" s="611" t="n">
        <v>10</v>
      </c>
      <c r="K217" s="611" t="n">
        <v>8</v>
      </c>
      <c r="L217" s="611" t="n">
        <v>9</v>
      </c>
      <c r="M217" s="611" t="n">
        <v>5</v>
      </c>
      <c r="N217" s="611" t="n">
        <v>5</v>
      </c>
      <c r="O217" s="611" t="n">
        <v>7</v>
      </c>
      <c r="P217" s="611" t="n">
        <v>5</v>
      </c>
      <c r="Q217" s="611" t="n">
        <v>18</v>
      </c>
      <c r="R217" s="611" t="n">
        <v>7</v>
      </c>
      <c r="S217" s="612" t="n">
        <v>6</v>
      </c>
    </row>
    <row r="218" s="451" customFormat="true" ht="12" hidden="false" customHeight="true" outlineLevel="0" collapsed="false">
      <c r="A218" s="598" t="s">
        <v>621</v>
      </c>
      <c r="B218" s="599"/>
      <c r="C218" s="610"/>
      <c r="D218" s="610" t="s">
        <v>622</v>
      </c>
      <c r="E218" s="600"/>
      <c r="F218" s="601" t="s">
        <v>7</v>
      </c>
      <c r="G218" s="602" t="n">
        <f aca="false">SUM(H218:S218)</f>
        <v>440</v>
      </c>
      <c r="H218" s="607" t="n">
        <f aca="false">SUM(H219:H220)</f>
        <v>47</v>
      </c>
      <c r="I218" s="607" t="n">
        <f aca="false">SUM(I219:I220)</f>
        <v>57</v>
      </c>
      <c r="J218" s="607" t="n">
        <f aca="false">SUM(J219:J220)</f>
        <v>40</v>
      </c>
      <c r="K218" s="607" t="n">
        <f aca="false">SUM(K219:K220)</f>
        <v>34</v>
      </c>
      <c r="L218" s="607" t="n">
        <f aca="false">SUM(L219:L220)</f>
        <v>35</v>
      </c>
      <c r="M218" s="607" t="n">
        <f aca="false">SUM(M219:M220)</f>
        <v>21</v>
      </c>
      <c r="N218" s="607" t="n">
        <f aca="false">SUM(N219:N220)</f>
        <v>32</v>
      </c>
      <c r="O218" s="607" t="n">
        <f aca="false">SUM(O219:O220)</f>
        <v>27</v>
      </c>
      <c r="P218" s="607" t="n">
        <f aca="false">SUM(P219:P220)</f>
        <v>36</v>
      </c>
      <c r="Q218" s="607" t="n">
        <f aca="false">SUM(Q219:Q220)</f>
        <v>39</v>
      </c>
      <c r="R218" s="607" t="n">
        <f aca="false">SUM(R219:R220)</f>
        <v>40</v>
      </c>
      <c r="S218" s="608" t="n">
        <f aca="false">SUM(S219:S220)</f>
        <v>32</v>
      </c>
    </row>
    <row r="219" s="451" customFormat="true" ht="12" hidden="false" customHeight="true" outlineLevel="0" collapsed="false">
      <c r="A219" s="598"/>
      <c r="B219" s="599"/>
      <c r="C219" s="610"/>
      <c r="D219" s="610"/>
      <c r="E219" s="600"/>
      <c r="F219" s="601" t="s">
        <v>475</v>
      </c>
      <c r="G219" s="602" t="n">
        <f aca="false">SUM(H219:S219)</f>
        <v>248</v>
      </c>
      <c r="H219" s="611" t="n">
        <v>26</v>
      </c>
      <c r="I219" s="611" t="n">
        <v>33</v>
      </c>
      <c r="J219" s="611" t="n">
        <v>27</v>
      </c>
      <c r="K219" s="611" t="n">
        <v>15</v>
      </c>
      <c r="L219" s="611" t="n">
        <v>25</v>
      </c>
      <c r="M219" s="611" t="n">
        <v>14</v>
      </c>
      <c r="N219" s="611" t="n">
        <v>12</v>
      </c>
      <c r="O219" s="611" t="n">
        <v>12</v>
      </c>
      <c r="P219" s="611" t="n">
        <v>19</v>
      </c>
      <c r="Q219" s="611" t="n">
        <v>25</v>
      </c>
      <c r="R219" s="611" t="n">
        <v>21</v>
      </c>
      <c r="S219" s="612" t="n">
        <v>19</v>
      </c>
    </row>
    <row r="220" s="451" customFormat="true" ht="22.5" hidden="false" customHeight="true" outlineLevel="0" collapsed="false">
      <c r="A220" s="598"/>
      <c r="B220" s="599"/>
      <c r="C220" s="610"/>
      <c r="D220" s="610"/>
      <c r="E220" s="600"/>
      <c r="F220" s="601" t="s">
        <v>476</v>
      </c>
      <c r="G220" s="602" t="n">
        <f aca="false">SUM(H220:S220)</f>
        <v>192</v>
      </c>
      <c r="H220" s="611" t="n">
        <v>21</v>
      </c>
      <c r="I220" s="611" t="n">
        <v>24</v>
      </c>
      <c r="J220" s="611" t="n">
        <v>13</v>
      </c>
      <c r="K220" s="611" t="n">
        <v>19</v>
      </c>
      <c r="L220" s="611" t="n">
        <v>10</v>
      </c>
      <c r="M220" s="611" t="n">
        <v>7</v>
      </c>
      <c r="N220" s="611" t="n">
        <v>20</v>
      </c>
      <c r="O220" s="611" t="n">
        <v>15</v>
      </c>
      <c r="P220" s="611" t="n">
        <v>17</v>
      </c>
      <c r="Q220" s="611" t="n">
        <v>14</v>
      </c>
      <c r="R220" s="611" t="n">
        <v>19</v>
      </c>
      <c r="S220" s="612" t="n">
        <v>13</v>
      </c>
    </row>
    <row r="221" s="451" customFormat="true" ht="12" hidden="false" customHeight="true" outlineLevel="0" collapsed="false">
      <c r="A221" s="598" t="s">
        <v>623</v>
      </c>
      <c r="B221" s="599"/>
      <c r="C221" s="610"/>
      <c r="D221" s="610" t="s">
        <v>378</v>
      </c>
      <c r="E221" s="600"/>
      <c r="F221" s="601" t="s">
        <v>7</v>
      </c>
      <c r="G221" s="602" t="n">
        <f aca="false">SUM(H221:S221)</f>
        <v>795</v>
      </c>
      <c r="H221" s="607" t="n">
        <f aca="false">SUM(H222:H223)</f>
        <v>76</v>
      </c>
      <c r="I221" s="607" t="n">
        <f aca="false">SUM(I222:I223)</f>
        <v>65</v>
      </c>
      <c r="J221" s="607" t="n">
        <f aca="false">SUM(J222:J223)</f>
        <v>69</v>
      </c>
      <c r="K221" s="607" t="n">
        <f aca="false">SUM(K222:K223)</f>
        <v>55</v>
      </c>
      <c r="L221" s="607" t="n">
        <f aca="false">SUM(L222:L223)</f>
        <v>51</v>
      </c>
      <c r="M221" s="607" t="n">
        <f aca="false">SUM(M222:M223)</f>
        <v>51</v>
      </c>
      <c r="N221" s="607" t="n">
        <f aca="false">SUM(N222:N223)</f>
        <v>68</v>
      </c>
      <c r="O221" s="607" t="n">
        <f aca="false">SUM(O222:O223)</f>
        <v>68</v>
      </c>
      <c r="P221" s="607" t="n">
        <f aca="false">SUM(P222:P223)</f>
        <v>62</v>
      </c>
      <c r="Q221" s="607" t="n">
        <f aca="false">SUM(Q222:Q223)</f>
        <v>74</v>
      </c>
      <c r="R221" s="607" t="n">
        <f aca="false">SUM(R222:R223)</f>
        <v>87</v>
      </c>
      <c r="S221" s="608" t="n">
        <f aca="false">SUM(S222:S223)</f>
        <v>69</v>
      </c>
    </row>
    <row r="222" s="451" customFormat="true" ht="12" hidden="false" customHeight="true" outlineLevel="0" collapsed="false">
      <c r="A222" s="598"/>
      <c r="B222" s="599"/>
      <c r="C222" s="610"/>
      <c r="D222" s="610"/>
      <c r="E222" s="600"/>
      <c r="F222" s="601" t="s">
        <v>475</v>
      </c>
      <c r="G222" s="602" t="n">
        <f aca="false">SUM(H222:S222)</f>
        <v>404</v>
      </c>
      <c r="H222" s="611" t="n">
        <v>39</v>
      </c>
      <c r="I222" s="611" t="n">
        <v>38</v>
      </c>
      <c r="J222" s="611" t="n">
        <v>34</v>
      </c>
      <c r="K222" s="611" t="n">
        <v>24</v>
      </c>
      <c r="L222" s="611" t="n">
        <v>28</v>
      </c>
      <c r="M222" s="611" t="n">
        <v>22</v>
      </c>
      <c r="N222" s="611" t="n">
        <v>34</v>
      </c>
      <c r="O222" s="611" t="n">
        <v>34</v>
      </c>
      <c r="P222" s="611" t="n">
        <v>27</v>
      </c>
      <c r="Q222" s="611" t="n">
        <v>40</v>
      </c>
      <c r="R222" s="611" t="n">
        <v>47</v>
      </c>
      <c r="S222" s="612" t="n">
        <v>37</v>
      </c>
    </row>
    <row r="223" s="451" customFormat="true" ht="22.5" hidden="false" customHeight="true" outlineLevel="0" collapsed="false">
      <c r="A223" s="598"/>
      <c r="B223" s="599"/>
      <c r="C223" s="610"/>
      <c r="D223" s="610"/>
      <c r="E223" s="600"/>
      <c r="F223" s="601" t="s">
        <v>476</v>
      </c>
      <c r="G223" s="602" t="n">
        <f aca="false">SUM(H223:S223)</f>
        <v>391</v>
      </c>
      <c r="H223" s="611" t="n">
        <v>37</v>
      </c>
      <c r="I223" s="611" t="n">
        <v>27</v>
      </c>
      <c r="J223" s="611" t="n">
        <v>35</v>
      </c>
      <c r="K223" s="611" t="n">
        <v>31</v>
      </c>
      <c r="L223" s="611" t="n">
        <v>23</v>
      </c>
      <c r="M223" s="611" t="n">
        <v>29</v>
      </c>
      <c r="N223" s="611" t="n">
        <v>34</v>
      </c>
      <c r="O223" s="611" t="n">
        <v>34</v>
      </c>
      <c r="P223" s="611" t="n">
        <v>35</v>
      </c>
      <c r="Q223" s="611" t="n">
        <v>34</v>
      </c>
      <c r="R223" s="611" t="n">
        <v>40</v>
      </c>
      <c r="S223" s="612" t="n">
        <v>32</v>
      </c>
    </row>
    <row r="224" s="451" customFormat="true" ht="12" hidden="false" customHeight="true" outlineLevel="0" collapsed="false">
      <c r="A224" s="598" t="s">
        <v>624</v>
      </c>
      <c r="B224" s="599"/>
      <c r="C224" s="610"/>
      <c r="D224" s="610" t="s">
        <v>625</v>
      </c>
      <c r="E224" s="600"/>
      <c r="F224" s="601" t="s">
        <v>7</v>
      </c>
      <c r="G224" s="602" t="n">
        <f aca="false">SUM(H224:S224)</f>
        <v>18</v>
      </c>
      <c r="H224" s="607" t="n">
        <f aca="false">SUM(H225:H226)</f>
        <v>2</v>
      </c>
      <c r="I224" s="607" t="n">
        <f aca="false">SUM(I225:I226)</f>
        <v>2</v>
      </c>
      <c r="J224" s="607" t="n">
        <f aca="false">SUM(J225:J226)</f>
        <v>5</v>
      </c>
      <c r="K224" s="607" t="n">
        <f aca="false">SUM(K225:K226)</f>
        <v>0</v>
      </c>
      <c r="L224" s="607" t="n">
        <f aca="false">SUM(L225:L226)</f>
        <v>0</v>
      </c>
      <c r="M224" s="607" t="n">
        <f aca="false">SUM(M225:M226)</f>
        <v>1</v>
      </c>
      <c r="N224" s="607" t="n">
        <f aca="false">SUM(N225:N226)</f>
        <v>0</v>
      </c>
      <c r="O224" s="607" t="n">
        <f aca="false">SUM(O225:O226)</f>
        <v>3</v>
      </c>
      <c r="P224" s="607" t="n">
        <f aca="false">SUM(P225:P226)</f>
        <v>1</v>
      </c>
      <c r="Q224" s="607" t="n">
        <f aca="false">SUM(Q225:Q226)</f>
        <v>0</v>
      </c>
      <c r="R224" s="607" t="n">
        <f aca="false">SUM(R225:R226)</f>
        <v>0</v>
      </c>
      <c r="S224" s="608" t="n">
        <f aca="false">SUM(S225:S226)</f>
        <v>4</v>
      </c>
    </row>
    <row r="225" s="451" customFormat="true" ht="12" hidden="false" customHeight="true" outlineLevel="0" collapsed="false">
      <c r="A225" s="598"/>
      <c r="B225" s="599"/>
      <c r="C225" s="610"/>
      <c r="D225" s="610"/>
      <c r="E225" s="600"/>
      <c r="F225" s="601" t="s">
        <v>475</v>
      </c>
      <c r="G225" s="602" t="n">
        <f aca="false">SUM(H225:S225)</f>
        <v>3</v>
      </c>
      <c r="H225" s="611" t="n">
        <v>1</v>
      </c>
      <c r="I225" s="611" t="n">
        <v>0</v>
      </c>
      <c r="J225" s="611" t="n">
        <v>1</v>
      </c>
      <c r="K225" s="611" t="n">
        <v>0</v>
      </c>
      <c r="L225" s="611" t="n">
        <v>0</v>
      </c>
      <c r="M225" s="611" t="n">
        <v>0</v>
      </c>
      <c r="N225" s="611" t="n">
        <v>0</v>
      </c>
      <c r="O225" s="611" t="n">
        <v>0</v>
      </c>
      <c r="P225" s="611" t="n">
        <v>0</v>
      </c>
      <c r="Q225" s="611" t="n">
        <v>0</v>
      </c>
      <c r="R225" s="611" t="n">
        <v>0</v>
      </c>
      <c r="S225" s="612" t="n">
        <v>1</v>
      </c>
    </row>
    <row r="226" s="451" customFormat="true" ht="22.5" hidden="false" customHeight="true" outlineLevel="0" collapsed="false">
      <c r="A226" s="598"/>
      <c r="B226" s="599"/>
      <c r="C226" s="610"/>
      <c r="D226" s="610"/>
      <c r="E226" s="600"/>
      <c r="F226" s="601" t="s">
        <v>476</v>
      </c>
      <c r="G226" s="602" t="n">
        <f aca="false">SUM(H226:S226)</f>
        <v>15</v>
      </c>
      <c r="H226" s="611" t="n">
        <v>1</v>
      </c>
      <c r="I226" s="611" t="n">
        <v>2</v>
      </c>
      <c r="J226" s="611" t="n">
        <v>4</v>
      </c>
      <c r="K226" s="611" t="n">
        <v>0</v>
      </c>
      <c r="L226" s="611" t="n">
        <v>0</v>
      </c>
      <c r="M226" s="611" t="n">
        <v>1</v>
      </c>
      <c r="N226" s="611" t="n">
        <v>0</v>
      </c>
      <c r="O226" s="611" t="n">
        <v>3</v>
      </c>
      <c r="P226" s="611" t="n">
        <v>1</v>
      </c>
      <c r="Q226" s="611" t="n">
        <v>0</v>
      </c>
      <c r="R226" s="611" t="n">
        <v>0</v>
      </c>
      <c r="S226" s="612" t="n">
        <v>3</v>
      </c>
    </row>
    <row r="227" s="451" customFormat="true" ht="12" hidden="false" customHeight="true" outlineLevel="0" collapsed="false">
      <c r="A227" s="613" t="s">
        <v>626</v>
      </c>
      <c r="B227" s="614"/>
      <c r="C227" s="615" t="s">
        <v>186</v>
      </c>
      <c r="D227" s="615"/>
      <c r="E227" s="600"/>
      <c r="F227" s="601" t="s">
        <v>7</v>
      </c>
      <c r="G227" s="602" t="n">
        <f aca="false">SUM(H227:S227)</f>
        <v>266</v>
      </c>
      <c r="H227" s="607" t="n">
        <f aca="false">SUM(H228:H229)</f>
        <v>27</v>
      </c>
      <c r="I227" s="607" t="n">
        <f aca="false">SUM(I228:I229)</f>
        <v>18</v>
      </c>
      <c r="J227" s="607" t="n">
        <f aca="false">SUM(J228:J229)</f>
        <v>26</v>
      </c>
      <c r="K227" s="607" t="n">
        <f aca="false">SUM(K228:K229)</f>
        <v>23</v>
      </c>
      <c r="L227" s="607" t="n">
        <f aca="false">SUM(L228:L229)</f>
        <v>12</v>
      </c>
      <c r="M227" s="607" t="n">
        <f aca="false">SUM(M228:M229)</f>
        <v>21</v>
      </c>
      <c r="N227" s="607" t="n">
        <f aca="false">SUM(N228:N229)</f>
        <v>27</v>
      </c>
      <c r="O227" s="607" t="n">
        <f aca="false">SUM(O228:O229)</f>
        <v>18</v>
      </c>
      <c r="P227" s="607" t="n">
        <f aca="false">SUM(P228:P229)</f>
        <v>18</v>
      </c>
      <c r="Q227" s="607" t="n">
        <f aca="false">SUM(Q228:Q229)</f>
        <v>23</v>
      </c>
      <c r="R227" s="607" t="n">
        <f aca="false">SUM(R228:R229)</f>
        <v>29</v>
      </c>
      <c r="S227" s="608" t="n">
        <f aca="false">SUM(S228:S229)</f>
        <v>24</v>
      </c>
    </row>
    <row r="228" s="451" customFormat="true" ht="12" hidden="false" customHeight="true" outlineLevel="0" collapsed="false">
      <c r="A228" s="613"/>
      <c r="B228" s="614"/>
      <c r="C228" s="615"/>
      <c r="D228" s="615"/>
      <c r="E228" s="600"/>
      <c r="F228" s="601" t="s">
        <v>475</v>
      </c>
      <c r="G228" s="602" t="n">
        <f aca="false">SUM(H228:S228)</f>
        <v>151</v>
      </c>
      <c r="H228" s="611" t="n">
        <v>19</v>
      </c>
      <c r="I228" s="611" t="n">
        <v>13</v>
      </c>
      <c r="J228" s="611" t="n">
        <v>14</v>
      </c>
      <c r="K228" s="611" t="n">
        <v>15</v>
      </c>
      <c r="L228" s="611" t="n">
        <v>7</v>
      </c>
      <c r="M228" s="611" t="n">
        <v>12</v>
      </c>
      <c r="N228" s="611" t="n">
        <v>14</v>
      </c>
      <c r="O228" s="611" t="n">
        <v>13</v>
      </c>
      <c r="P228" s="611" t="n">
        <v>11</v>
      </c>
      <c r="Q228" s="611" t="n">
        <v>7</v>
      </c>
      <c r="R228" s="611" t="n">
        <v>13</v>
      </c>
      <c r="S228" s="612" t="n">
        <v>13</v>
      </c>
    </row>
    <row r="229" s="451" customFormat="true" ht="22.5" hidden="false" customHeight="true" outlineLevel="0" collapsed="false">
      <c r="A229" s="613"/>
      <c r="B229" s="614"/>
      <c r="C229" s="615"/>
      <c r="D229" s="615"/>
      <c r="E229" s="616"/>
      <c r="F229" s="617" t="s">
        <v>476</v>
      </c>
      <c r="G229" s="618" t="n">
        <f aca="false">SUM(H229:S229)</f>
        <v>115</v>
      </c>
      <c r="H229" s="631" t="n">
        <v>8</v>
      </c>
      <c r="I229" s="631" t="n">
        <v>5</v>
      </c>
      <c r="J229" s="631" t="n">
        <v>12</v>
      </c>
      <c r="K229" s="631" t="n">
        <v>8</v>
      </c>
      <c r="L229" s="631" t="n">
        <v>5</v>
      </c>
      <c r="M229" s="631" t="n">
        <v>9</v>
      </c>
      <c r="N229" s="631" t="n">
        <v>13</v>
      </c>
      <c r="O229" s="631" t="n">
        <v>5</v>
      </c>
      <c r="P229" s="631" t="n">
        <v>7</v>
      </c>
      <c r="Q229" s="631" t="n">
        <v>16</v>
      </c>
      <c r="R229" s="631" t="n">
        <v>16</v>
      </c>
      <c r="S229" s="632" t="n">
        <v>11</v>
      </c>
    </row>
    <row r="230" s="451" customFormat="true" ht="12" hidden="false" customHeight="true" outlineLevel="0" collapsed="false">
      <c r="A230" s="598" t="s">
        <v>627</v>
      </c>
      <c r="B230" s="599"/>
      <c r="C230" s="610" t="s">
        <v>628</v>
      </c>
      <c r="D230" s="610"/>
      <c r="E230" s="600"/>
      <c r="F230" s="601" t="s">
        <v>7</v>
      </c>
      <c r="G230" s="602" t="n">
        <f aca="false">SUM(H230:S230)</f>
        <v>489</v>
      </c>
      <c r="H230" s="607" t="n">
        <f aca="false">SUM(H231:H232)</f>
        <v>73</v>
      </c>
      <c r="I230" s="607" t="n">
        <f aca="false">SUM(I231:I232)</f>
        <v>47</v>
      </c>
      <c r="J230" s="607" t="n">
        <f aca="false">SUM(J231:J232)</f>
        <v>52</v>
      </c>
      <c r="K230" s="607" t="n">
        <f aca="false">SUM(K231:K232)</f>
        <v>39</v>
      </c>
      <c r="L230" s="607" t="n">
        <f aca="false">SUM(L231:L232)</f>
        <v>31</v>
      </c>
      <c r="M230" s="607" t="n">
        <f aca="false">SUM(M231:M232)</f>
        <v>22</v>
      </c>
      <c r="N230" s="607" t="n">
        <f aca="false">SUM(N231:N232)</f>
        <v>28</v>
      </c>
      <c r="O230" s="607" t="n">
        <f aca="false">SUM(O231:O232)</f>
        <v>32</v>
      </c>
      <c r="P230" s="607" t="n">
        <f aca="false">SUM(P231:P232)</f>
        <v>29</v>
      </c>
      <c r="Q230" s="607" t="n">
        <f aca="false">SUM(Q231:Q232)</f>
        <v>45</v>
      </c>
      <c r="R230" s="607" t="n">
        <f aca="false">SUM(R231:R232)</f>
        <v>34</v>
      </c>
      <c r="S230" s="608" t="n">
        <f aca="false">SUM(S231:S232)</f>
        <v>57</v>
      </c>
    </row>
    <row r="231" s="451" customFormat="true" ht="12" hidden="false" customHeight="true" outlineLevel="0" collapsed="false">
      <c r="A231" s="598"/>
      <c r="B231" s="599"/>
      <c r="C231" s="610"/>
      <c r="D231" s="610"/>
      <c r="E231" s="600"/>
      <c r="F231" s="601" t="s">
        <v>475</v>
      </c>
      <c r="G231" s="602" t="n">
        <f aca="false">SUM(H231:S231)</f>
        <v>258</v>
      </c>
      <c r="H231" s="611" t="n">
        <v>44</v>
      </c>
      <c r="I231" s="611" t="n">
        <v>26</v>
      </c>
      <c r="J231" s="611" t="n">
        <v>32</v>
      </c>
      <c r="K231" s="611" t="n">
        <v>21</v>
      </c>
      <c r="L231" s="611" t="n">
        <v>19</v>
      </c>
      <c r="M231" s="611" t="n">
        <v>13</v>
      </c>
      <c r="N231" s="611" t="n">
        <v>13</v>
      </c>
      <c r="O231" s="611" t="n">
        <v>15</v>
      </c>
      <c r="P231" s="611" t="n">
        <v>15</v>
      </c>
      <c r="Q231" s="611" t="n">
        <v>19</v>
      </c>
      <c r="R231" s="611" t="n">
        <v>10</v>
      </c>
      <c r="S231" s="612" t="n">
        <v>31</v>
      </c>
    </row>
    <row r="232" s="451" customFormat="true" ht="22.5" hidden="false" customHeight="true" outlineLevel="0" collapsed="false">
      <c r="A232" s="598"/>
      <c r="B232" s="599"/>
      <c r="C232" s="610"/>
      <c r="D232" s="610"/>
      <c r="E232" s="600"/>
      <c r="F232" s="601" t="s">
        <v>476</v>
      </c>
      <c r="G232" s="602" t="n">
        <f aca="false">SUM(H232:S232)</f>
        <v>231</v>
      </c>
      <c r="H232" s="611" t="n">
        <v>29</v>
      </c>
      <c r="I232" s="611" t="n">
        <v>21</v>
      </c>
      <c r="J232" s="611" t="n">
        <v>20</v>
      </c>
      <c r="K232" s="611" t="n">
        <v>18</v>
      </c>
      <c r="L232" s="611" t="n">
        <v>12</v>
      </c>
      <c r="M232" s="611" t="n">
        <v>9</v>
      </c>
      <c r="N232" s="611" t="n">
        <v>15</v>
      </c>
      <c r="O232" s="611" t="n">
        <v>17</v>
      </c>
      <c r="P232" s="611" t="n">
        <v>14</v>
      </c>
      <c r="Q232" s="611" t="n">
        <v>26</v>
      </c>
      <c r="R232" s="611" t="n">
        <v>24</v>
      </c>
      <c r="S232" s="612" t="n">
        <v>26</v>
      </c>
    </row>
    <row r="233" s="451" customFormat="true" ht="12" hidden="false" customHeight="true" outlineLevel="0" collapsed="false">
      <c r="A233" s="604" t="s">
        <v>629</v>
      </c>
      <c r="B233" s="605" t="s">
        <v>630</v>
      </c>
      <c r="C233" s="605"/>
      <c r="D233" s="605"/>
      <c r="E233" s="606"/>
      <c r="F233" s="601" t="s">
        <v>7</v>
      </c>
      <c r="G233" s="602" t="n">
        <f aca="false">SUM(H233:S233)</f>
        <v>2485</v>
      </c>
      <c r="H233" s="607" t="n">
        <f aca="false">SUM(H234:H235)</f>
        <v>227</v>
      </c>
      <c r="I233" s="607" t="n">
        <f aca="false">SUM(I234:I235)</f>
        <v>213</v>
      </c>
      <c r="J233" s="607" t="n">
        <f aca="false">SUM(J234:J235)</f>
        <v>208</v>
      </c>
      <c r="K233" s="607" t="n">
        <f aca="false">SUM(K234:K235)</f>
        <v>191</v>
      </c>
      <c r="L233" s="607" t="n">
        <f aca="false">SUM(L234:L235)</f>
        <v>190</v>
      </c>
      <c r="M233" s="607" t="n">
        <f aca="false">SUM(M234:M235)</f>
        <v>162</v>
      </c>
      <c r="N233" s="607" t="n">
        <f aca="false">SUM(N234:N235)</f>
        <v>213</v>
      </c>
      <c r="O233" s="607" t="n">
        <f aca="false">SUM(O234:O235)</f>
        <v>212</v>
      </c>
      <c r="P233" s="607" t="n">
        <f aca="false">SUM(P234:P235)</f>
        <v>219</v>
      </c>
      <c r="Q233" s="607" t="n">
        <f aca="false">SUM(Q234:Q235)</f>
        <v>189</v>
      </c>
      <c r="R233" s="607" t="n">
        <f aca="false">SUM(R234:R235)</f>
        <v>238</v>
      </c>
      <c r="S233" s="608" t="n">
        <f aca="false">SUM(S234:S235)</f>
        <v>223</v>
      </c>
    </row>
    <row r="234" s="451" customFormat="true" ht="12" hidden="false" customHeight="true" outlineLevel="0" collapsed="false">
      <c r="A234" s="604"/>
      <c r="B234" s="605"/>
      <c r="C234" s="605"/>
      <c r="D234" s="605"/>
      <c r="E234" s="606"/>
      <c r="F234" s="601" t="s">
        <v>475</v>
      </c>
      <c r="G234" s="602" t="n">
        <f aca="false">SUM(H234:S234)</f>
        <v>1480</v>
      </c>
      <c r="H234" s="607" t="n">
        <f aca="false">SUM(H237,H240,H243,H246,H249,H252)</f>
        <v>131</v>
      </c>
      <c r="I234" s="607" t="n">
        <f aca="false">SUM(I237,I240,I243,I246,I249,I252)</f>
        <v>129</v>
      </c>
      <c r="J234" s="607" t="n">
        <f aca="false">SUM(J237,J240,J243,J246,J249,J252)</f>
        <v>122</v>
      </c>
      <c r="K234" s="607" t="n">
        <f aca="false">SUM(K237,K240,K243,K246,K249,K252)</f>
        <v>115</v>
      </c>
      <c r="L234" s="607" t="n">
        <f aca="false">SUM(L237,L240,L243,L246,L249,L252)</f>
        <v>116</v>
      </c>
      <c r="M234" s="607" t="n">
        <f aca="false">SUM(M237,M240,M243,M246,M249,M252)</f>
        <v>101</v>
      </c>
      <c r="N234" s="607" t="n">
        <f aca="false">SUM(N237,N240,N243,N246,N249,N252)</f>
        <v>135</v>
      </c>
      <c r="O234" s="607" t="n">
        <f aca="false">SUM(O237,O240,O243,O246,O249,O252)</f>
        <v>131</v>
      </c>
      <c r="P234" s="607" t="n">
        <f aca="false">SUM(P237,P240,P243,P246,P249,P252)</f>
        <v>131</v>
      </c>
      <c r="Q234" s="607" t="n">
        <f aca="false">SUM(Q237,Q240,Q243,Q246,Q249,Q252)</f>
        <v>103</v>
      </c>
      <c r="R234" s="607" t="n">
        <f aca="false">SUM(R237,R240,R243,R246,R249,R252)</f>
        <v>137</v>
      </c>
      <c r="S234" s="608" t="n">
        <f aca="false">SUM(S237,S240,S243,S246,S249,S252)</f>
        <v>129</v>
      </c>
    </row>
    <row r="235" s="451" customFormat="true" ht="22.5" hidden="false" customHeight="true" outlineLevel="0" collapsed="false">
      <c r="A235" s="604"/>
      <c r="B235" s="605"/>
      <c r="C235" s="605"/>
      <c r="D235" s="605"/>
      <c r="E235" s="606"/>
      <c r="F235" s="601" t="s">
        <v>476</v>
      </c>
      <c r="G235" s="602" t="n">
        <f aca="false">SUM(H235:S235)</f>
        <v>1005</v>
      </c>
      <c r="H235" s="607" t="n">
        <f aca="false">SUM(H238,H241,H244,H247,H250,H253)</f>
        <v>96</v>
      </c>
      <c r="I235" s="607" t="n">
        <f aca="false">SUM(I238,I241,I244,I247,I250,I253)</f>
        <v>84</v>
      </c>
      <c r="J235" s="607" t="n">
        <f aca="false">SUM(J238,J241,J244,J247,J250,J253)</f>
        <v>86</v>
      </c>
      <c r="K235" s="607" t="n">
        <f aca="false">SUM(K238,K241,K244,K247,K250,K253)</f>
        <v>76</v>
      </c>
      <c r="L235" s="607" t="n">
        <f aca="false">SUM(L238,L241,L244,L247,L250,L253)</f>
        <v>74</v>
      </c>
      <c r="M235" s="607" t="n">
        <f aca="false">SUM(M238,M241,M244,M247,M250,M253)</f>
        <v>61</v>
      </c>
      <c r="N235" s="607" t="n">
        <f aca="false">SUM(N238,N241,N244,N247,N250,N253)</f>
        <v>78</v>
      </c>
      <c r="O235" s="607" t="n">
        <f aca="false">SUM(O238,O241,O244,O247,O250,O253)</f>
        <v>81</v>
      </c>
      <c r="P235" s="607" t="n">
        <f aca="false">SUM(P238,P241,P244,P247,P250,P253)</f>
        <v>88</v>
      </c>
      <c r="Q235" s="607" t="n">
        <f aca="false">SUM(Q238,Q241,Q244,Q247,Q250,Q253)</f>
        <v>86</v>
      </c>
      <c r="R235" s="607" t="n">
        <f aca="false">SUM(R238,R241,R244,R247,R250,R253)</f>
        <v>101</v>
      </c>
      <c r="S235" s="608" t="n">
        <f aca="false">SUM(S238,S241,S244,S247,S250,S253)</f>
        <v>94</v>
      </c>
    </row>
    <row r="236" s="451" customFormat="true" ht="12" hidden="false" customHeight="true" outlineLevel="0" collapsed="false">
      <c r="A236" s="609" t="s">
        <v>631</v>
      </c>
      <c r="B236" s="599"/>
      <c r="C236" s="610" t="s">
        <v>244</v>
      </c>
      <c r="D236" s="610"/>
      <c r="E236" s="600"/>
      <c r="F236" s="601" t="s">
        <v>7</v>
      </c>
      <c r="G236" s="602" t="n">
        <f aca="false">SUM(H236:S236)</f>
        <v>53</v>
      </c>
      <c r="H236" s="607" t="n">
        <f aca="false">SUM(H237:H238)</f>
        <v>12</v>
      </c>
      <c r="I236" s="607" t="n">
        <f aca="false">SUM(I237:I238)</f>
        <v>21</v>
      </c>
      <c r="J236" s="607" t="n">
        <f aca="false">SUM(J237:J238)</f>
        <v>8</v>
      </c>
      <c r="K236" s="607" t="n">
        <f aca="false">SUM(K237:K238)</f>
        <v>5</v>
      </c>
      <c r="L236" s="607" t="n">
        <f aca="false">SUM(L237:L238)</f>
        <v>1</v>
      </c>
      <c r="M236" s="607" t="n">
        <f aca="false">SUM(M237:M238)</f>
        <v>0</v>
      </c>
      <c r="N236" s="607" t="n">
        <f aca="false">SUM(N237:N238)</f>
        <v>1</v>
      </c>
      <c r="O236" s="607" t="n">
        <f aca="false">SUM(O237:O238)</f>
        <v>0</v>
      </c>
      <c r="P236" s="607" t="n">
        <f aca="false">SUM(P237:P238)</f>
        <v>0</v>
      </c>
      <c r="Q236" s="607" t="n">
        <f aca="false">SUM(Q237:Q238)</f>
        <v>0</v>
      </c>
      <c r="R236" s="607" t="n">
        <f aca="false">SUM(R237:R238)</f>
        <v>0</v>
      </c>
      <c r="S236" s="608" t="n">
        <f aca="false">SUM(S237:S238)</f>
        <v>5</v>
      </c>
    </row>
    <row r="237" s="451" customFormat="true" ht="12" hidden="false" customHeight="true" outlineLevel="0" collapsed="false">
      <c r="A237" s="609"/>
      <c r="B237" s="599"/>
      <c r="C237" s="610"/>
      <c r="D237" s="610"/>
      <c r="E237" s="600"/>
      <c r="F237" s="601" t="s">
        <v>475</v>
      </c>
      <c r="G237" s="602" t="n">
        <f aca="false">SUM(H237:S237)</f>
        <v>31</v>
      </c>
      <c r="H237" s="611" t="n">
        <v>8</v>
      </c>
      <c r="I237" s="611" t="n">
        <v>9</v>
      </c>
      <c r="J237" s="611" t="n">
        <v>5</v>
      </c>
      <c r="K237" s="611" t="n">
        <v>3</v>
      </c>
      <c r="L237" s="611" t="n">
        <v>1</v>
      </c>
      <c r="M237" s="611" t="n">
        <v>0</v>
      </c>
      <c r="N237" s="611" t="n">
        <v>1</v>
      </c>
      <c r="O237" s="611" t="n">
        <v>0</v>
      </c>
      <c r="P237" s="611" t="n">
        <v>0</v>
      </c>
      <c r="Q237" s="611" t="n">
        <v>0</v>
      </c>
      <c r="R237" s="611" t="n">
        <v>0</v>
      </c>
      <c r="S237" s="612" t="n">
        <v>4</v>
      </c>
    </row>
    <row r="238" s="451" customFormat="true" ht="22.5" hidden="false" customHeight="true" outlineLevel="0" collapsed="false">
      <c r="A238" s="609"/>
      <c r="B238" s="599"/>
      <c r="C238" s="610"/>
      <c r="D238" s="610"/>
      <c r="E238" s="600"/>
      <c r="F238" s="601" t="s">
        <v>476</v>
      </c>
      <c r="G238" s="602" t="n">
        <f aca="false">SUM(H238:S238)</f>
        <v>22</v>
      </c>
      <c r="H238" s="611" t="n">
        <v>4</v>
      </c>
      <c r="I238" s="611" t="n">
        <v>12</v>
      </c>
      <c r="J238" s="611" t="n">
        <v>3</v>
      </c>
      <c r="K238" s="611" t="n">
        <v>2</v>
      </c>
      <c r="L238" s="611" t="n">
        <v>0</v>
      </c>
      <c r="M238" s="611" t="n">
        <v>0</v>
      </c>
      <c r="N238" s="611" t="n">
        <v>0</v>
      </c>
      <c r="O238" s="611" t="n">
        <v>0</v>
      </c>
      <c r="P238" s="611" t="n">
        <v>0</v>
      </c>
      <c r="Q238" s="611" t="n">
        <v>0</v>
      </c>
      <c r="R238" s="611" t="n">
        <v>0</v>
      </c>
      <c r="S238" s="612" t="n">
        <v>1</v>
      </c>
    </row>
    <row r="239" s="451" customFormat="true" ht="12" hidden="false" customHeight="true" outlineLevel="0" collapsed="false">
      <c r="A239" s="598" t="s">
        <v>632</v>
      </c>
      <c r="B239" s="599"/>
      <c r="C239" s="610" t="s">
        <v>381</v>
      </c>
      <c r="D239" s="610"/>
      <c r="E239" s="600"/>
      <c r="F239" s="601" t="s">
        <v>7</v>
      </c>
      <c r="G239" s="602" t="n">
        <f aca="false">SUM(H239:S239)</f>
        <v>1348</v>
      </c>
      <c r="H239" s="607" t="n">
        <f aca="false">SUM(H240:H241)</f>
        <v>124</v>
      </c>
      <c r="I239" s="607" t="n">
        <f aca="false">SUM(I240:I241)</f>
        <v>109</v>
      </c>
      <c r="J239" s="607" t="n">
        <f aca="false">SUM(J240:J241)</f>
        <v>117</v>
      </c>
      <c r="K239" s="607" t="n">
        <f aca="false">SUM(K240:K241)</f>
        <v>110</v>
      </c>
      <c r="L239" s="607" t="n">
        <f aca="false">SUM(L240:L241)</f>
        <v>106</v>
      </c>
      <c r="M239" s="607" t="n">
        <f aca="false">SUM(M240:M241)</f>
        <v>90</v>
      </c>
      <c r="N239" s="607" t="n">
        <f aca="false">SUM(N240:N241)</f>
        <v>107</v>
      </c>
      <c r="O239" s="607" t="n">
        <f aca="false">SUM(O240:O241)</f>
        <v>114</v>
      </c>
      <c r="P239" s="607" t="n">
        <f aca="false">SUM(P240:P241)</f>
        <v>109</v>
      </c>
      <c r="Q239" s="607" t="n">
        <f aca="false">SUM(Q240:Q241)</f>
        <v>108</v>
      </c>
      <c r="R239" s="607" t="n">
        <f aca="false">SUM(R240:R241)</f>
        <v>130</v>
      </c>
      <c r="S239" s="608" t="n">
        <f aca="false">SUM(S240:S241)</f>
        <v>124</v>
      </c>
    </row>
    <row r="240" s="451" customFormat="true" ht="12" hidden="false" customHeight="true" outlineLevel="0" collapsed="false">
      <c r="A240" s="598"/>
      <c r="B240" s="599"/>
      <c r="C240" s="610"/>
      <c r="D240" s="610"/>
      <c r="E240" s="600"/>
      <c r="F240" s="601" t="s">
        <v>475</v>
      </c>
      <c r="G240" s="602" t="n">
        <f aca="false">SUM(H240:S240)</f>
        <v>760</v>
      </c>
      <c r="H240" s="611" t="n">
        <v>69</v>
      </c>
      <c r="I240" s="611" t="n">
        <v>60</v>
      </c>
      <c r="J240" s="611" t="n">
        <v>64</v>
      </c>
      <c r="K240" s="611" t="n">
        <v>67</v>
      </c>
      <c r="L240" s="611" t="n">
        <v>58</v>
      </c>
      <c r="M240" s="611" t="n">
        <v>59</v>
      </c>
      <c r="N240" s="611" t="n">
        <v>60</v>
      </c>
      <c r="O240" s="611" t="n">
        <v>64</v>
      </c>
      <c r="P240" s="611" t="n">
        <v>63</v>
      </c>
      <c r="Q240" s="611" t="n">
        <v>54</v>
      </c>
      <c r="R240" s="611" t="n">
        <v>72</v>
      </c>
      <c r="S240" s="612" t="n">
        <v>70</v>
      </c>
    </row>
    <row r="241" s="451" customFormat="true" ht="22.5" hidden="false" customHeight="true" outlineLevel="0" collapsed="false">
      <c r="A241" s="598"/>
      <c r="B241" s="599"/>
      <c r="C241" s="610"/>
      <c r="D241" s="610"/>
      <c r="E241" s="600"/>
      <c r="F241" s="601" t="s">
        <v>476</v>
      </c>
      <c r="G241" s="602" t="n">
        <f aca="false">SUM(H241:S241)</f>
        <v>588</v>
      </c>
      <c r="H241" s="611" t="n">
        <v>55</v>
      </c>
      <c r="I241" s="611" t="n">
        <v>49</v>
      </c>
      <c r="J241" s="611" t="n">
        <v>53</v>
      </c>
      <c r="K241" s="611" t="n">
        <v>43</v>
      </c>
      <c r="L241" s="611" t="n">
        <v>48</v>
      </c>
      <c r="M241" s="611" t="n">
        <v>31</v>
      </c>
      <c r="N241" s="611" t="n">
        <v>47</v>
      </c>
      <c r="O241" s="611" t="n">
        <v>50</v>
      </c>
      <c r="P241" s="611" t="n">
        <v>46</v>
      </c>
      <c r="Q241" s="611" t="n">
        <v>54</v>
      </c>
      <c r="R241" s="611" t="n">
        <v>58</v>
      </c>
      <c r="S241" s="612" t="n">
        <v>54</v>
      </c>
    </row>
    <row r="242" s="451" customFormat="true" ht="12" hidden="false" customHeight="true" outlineLevel="0" collapsed="false">
      <c r="A242" s="598" t="s">
        <v>633</v>
      </c>
      <c r="B242" s="599"/>
      <c r="C242" s="610" t="s">
        <v>634</v>
      </c>
      <c r="D242" s="610"/>
      <c r="E242" s="600"/>
      <c r="F242" s="601" t="s">
        <v>7</v>
      </c>
      <c r="G242" s="602" t="n">
        <f aca="false">SUM(H242:S242)</f>
        <v>6</v>
      </c>
      <c r="H242" s="607" t="n">
        <f aca="false">SUM(H243:H244)</f>
        <v>1</v>
      </c>
      <c r="I242" s="607" t="n">
        <f aca="false">SUM(I243:I244)</f>
        <v>1</v>
      </c>
      <c r="J242" s="607" t="n">
        <f aca="false">SUM(J243:J244)</f>
        <v>1</v>
      </c>
      <c r="K242" s="607" t="n">
        <f aca="false">SUM(K243:K244)</f>
        <v>0</v>
      </c>
      <c r="L242" s="607" t="n">
        <f aca="false">SUM(L243:L244)</f>
        <v>0</v>
      </c>
      <c r="M242" s="607" t="n">
        <f aca="false">SUM(M243:M244)</f>
        <v>0</v>
      </c>
      <c r="N242" s="607" t="n">
        <f aca="false">SUM(N243:N244)</f>
        <v>1</v>
      </c>
      <c r="O242" s="607" t="n">
        <f aca="false">SUM(O243:O244)</f>
        <v>0</v>
      </c>
      <c r="P242" s="607" t="n">
        <f aca="false">SUM(P243:P244)</f>
        <v>1</v>
      </c>
      <c r="Q242" s="607" t="n">
        <f aca="false">SUM(Q243:Q244)</f>
        <v>0</v>
      </c>
      <c r="R242" s="607" t="n">
        <f aca="false">SUM(R243:R244)</f>
        <v>1</v>
      </c>
      <c r="S242" s="608" t="n">
        <f aca="false">SUM(S243:S244)</f>
        <v>0</v>
      </c>
    </row>
    <row r="243" s="451" customFormat="true" ht="12" hidden="false" customHeight="true" outlineLevel="0" collapsed="false">
      <c r="A243" s="598"/>
      <c r="B243" s="599"/>
      <c r="C243" s="610"/>
      <c r="D243" s="610"/>
      <c r="E243" s="600"/>
      <c r="F243" s="601" t="s">
        <v>475</v>
      </c>
      <c r="G243" s="602" t="n">
        <f aca="false">SUM(H243:S243)</f>
        <v>2</v>
      </c>
      <c r="H243" s="611" t="n">
        <v>1</v>
      </c>
      <c r="I243" s="611" t="n">
        <v>0</v>
      </c>
      <c r="J243" s="611" t="n">
        <v>0</v>
      </c>
      <c r="K243" s="611" t="n">
        <v>0</v>
      </c>
      <c r="L243" s="611" t="n">
        <v>0</v>
      </c>
      <c r="M243" s="611" t="n">
        <v>0</v>
      </c>
      <c r="N243" s="611" t="n">
        <v>0</v>
      </c>
      <c r="O243" s="611" t="n">
        <v>0</v>
      </c>
      <c r="P243" s="611" t="n">
        <v>1</v>
      </c>
      <c r="Q243" s="611" t="n">
        <v>0</v>
      </c>
      <c r="R243" s="611" t="n">
        <v>0</v>
      </c>
      <c r="S243" s="612" t="n">
        <v>0</v>
      </c>
    </row>
    <row r="244" s="451" customFormat="true" ht="22.5" hidden="false" customHeight="true" outlineLevel="0" collapsed="false">
      <c r="A244" s="598"/>
      <c r="B244" s="599"/>
      <c r="C244" s="610"/>
      <c r="D244" s="610"/>
      <c r="E244" s="600"/>
      <c r="F244" s="601" t="s">
        <v>476</v>
      </c>
      <c r="G244" s="602" t="n">
        <f aca="false">SUM(H244:S244)</f>
        <v>4</v>
      </c>
      <c r="H244" s="611" t="n">
        <v>0</v>
      </c>
      <c r="I244" s="611" t="n">
        <v>1</v>
      </c>
      <c r="J244" s="611" t="n">
        <v>1</v>
      </c>
      <c r="K244" s="611" t="n">
        <v>0</v>
      </c>
      <c r="L244" s="611" t="n">
        <v>0</v>
      </c>
      <c r="M244" s="611" t="n">
        <v>0</v>
      </c>
      <c r="N244" s="611" t="n">
        <v>1</v>
      </c>
      <c r="O244" s="611" t="n">
        <v>0</v>
      </c>
      <c r="P244" s="611" t="n">
        <v>0</v>
      </c>
      <c r="Q244" s="611" t="n">
        <v>0</v>
      </c>
      <c r="R244" s="611" t="n">
        <v>1</v>
      </c>
      <c r="S244" s="612" t="n">
        <v>0</v>
      </c>
    </row>
    <row r="245" s="451" customFormat="true" ht="12" hidden="false" customHeight="true" outlineLevel="0" collapsed="false">
      <c r="A245" s="609" t="s">
        <v>635</v>
      </c>
      <c r="B245" s="599"/>
      <c r="C245" s="610" t="s">
        <v>189</v>
      </c>
      <c r="D245" s="610"/>
      <c r="E245" s="600"/>
      <c r="F245" s="601" t="s">
        <v>7</v>
      </c>
      <c r="G245" s="602" t="n">
        <f aca="false">SUM(H245:S245)</f>
        <v>223</v>
      </c>
      <c r="H245" s="607" t="n">
        <f aca="false">SUM(H246:H247)</f>
        <v>16</v>
      </c>
      <c r="I245" s="607" t="n">
        <f aca="false">SUM(I246:I247)</f>
        <v>20</v>
      </c>
      <c r="J245" s="607" t="n">
        <f aca="false">SUM(J246:J247)</f>
        <v>13</v>
      </c>
      <c r="K245" s="607" t="n">
        <f aca="false">SUM(K246:K247)</f>
        <v>14</v>
      </c>
      <c r="L245" s="607" t="n">
        <f aca="false">SUM(L246:L247)</f>
        <v>21</v>
      </c>
      <c r="M245" s="607" t="n">
        <f aca="false">SUM(M246:M247)</f>
        <v>12</v>
      </c>
      <c r="N245" s="607" t="n">
        <f aca="false">SUM(N246:N247)</f>
        <v>36</v>
      </c>
      <c r="O245" s="607" t="n">
        <f aca="false">SUM(O246:O247)</f>
        <v>21</v>
      </c>
      <c r="P245" s="607" t="n">
        <f aca="false">SUM(P246:P247)</f>
        <v>19</v>
      </c>
      <c r="Q245" s="607" t="n">
        <f aca="false">SUM(Q246:Q247)</f>
        <v>20</v>
      </c>
      <c r="R245" s="607" t="n">
        <f aca="false">SUM(R246:R247)</f>
        <v>16</v>
      </c>
      <c r="S245" s="608" t="n">
        <f aca="false">SUM(S246:S247)</f>
        <v>15</v>
      </c>
    </row>
    <row r="246" s="451" customFormat="true" ht="12" hidden="false" customHeight="true" outlineLevel="0" collapsed="false">
      <c r="A246" s="609"/>
      <c r="B246" s="599"/>
      <c r="C246" s="610"/>
      <c r="D246" s="610"/>
      <c r="E246" s="600"/>
      <c r="F246" s="601" t="s">
        <v>475</v>
      </c>
      <c r="G246" s="602" t="n">
        <f aca="false">SUM(H246:S246)</f>
        <v>186</v>
      </c>
      <c r="H246" s="611" t="n">
        <v>14</v>
      </c>
      <c r="I246" s="611" t="n">
        <v>16</v>
      </c>
      <c r="J246" s="611" t="n">
        <v>9</v>
      </c>
      <c r="K246" s="611" t="n">
        <v>10</v>
      </c>
      <c r="L246" s="611" t="n">
        <v>18</v>
      </c>
      <c r="M246" s="611" t="n">
        <v>11</v>
      </c>
      <c r="N246" s="611" t="n">
        <v>32</v>
      </c>
      <c r="O246" s="611" t="n">
        <v>16</v>
      </c>
      <c r="P246" s="611" t="n">
        <v>17</v>
      </c>
      <c r="Q246" s="611" t="n">
        <v>17</v>
      </c>
      <c r="R246" s="611" t="n">
        <v>12</v>
      </c>
      <c r="S246" s="612" t="n">
        <v>14</v>
      </c>
    </row>
    <row r="247" s="451" customFormat="true" ht="22.5" hidden="false" customHeight="true" outlineLevel="0" collapsed="false">
      <c r="A247" s="609"/>
      <c r="B247" s="599"/>
      <c r="C247" s="610"/>
      <c r="D247" s="610"/>
      <c r="E247" s="600"/>
      <c r="F247" s="601" t="s">
        <v>476</v>
      </c>
      <c r="G247" s="602" t="n">
        <f aca="false">SUM(H247:S247)</f>
        <v>37</v>
      </c>
      <c r="H247" s="611" t="n">
        <v>2</v>
      </c>
      <c r="I247" s="611" t="n">
        <v>4</v>
      </c>
      <c r="J247" s="611" t="n">
        <v>4</v>
      </c>
      <c r="K247" s="611" t="n">
        <v>4</v>
      </c>
      <c r="L247" s="611" t="n">
        <v>3</v>
      </c>
      <c r="M247" s="611" t="n">
        <v>1</v>
      </c>
      <c r="N247" s="611" t="n">
        <v>4</v>
      </c>
      <c r="O247" s="611" t="n">
        <v>5</v>
      </c>
      <c r="P247" s="611" t="n">
        <v>2</v>
      </c>
      <c r="Q247" s="611" t="n">
        <v>3</v>
      </c>
      <c r="R247" s="611" t="n">
        <v>4</v>
      </c>
      <c r="S247" s="612" t="n">
        <v>1</v>
      </c>
    </row>
    <row r="248" s="451" customFormat="true" ht="12" hidden="false" customHeight="true" outlineLevel="0" collapsed="false">
      <c r="A248" s="609" t="s">
        <v>636</v>
      </c>
      <c r="B248" s="599"/>
      <c r="C248" s="610" t="s">
        <v>382</v>
      </c>
      <c r="D248" s="610"/>
      <c r="E248" s="600"/>
      <c r="F248" s="601" t="s">
        <v>7</v>
      </c>
      <c r="G248" s="602" t="n">
        <f aca="false">SUM(H248:S248)</f>
        <v>26</v>
      </c>
      <c r="H248" s="607" t="n">
        <f aca="false">SUM(H249:H250)</f>
        <v>5</v>
      </c>
      <c r="I248" s="607" t="n">
        <f aca="false">SUM(I249:I250)</f>
        <v>2</v>
      </c>
      <c r="J248" s="607" t="n">
        <f aca="false">SUM(J249:J250)</f>
        <v>2</v>
      </c>
      <c r="K248" s="607" t="n">
        <f aca="false">SUM(K249:K250)</f>
        <v>4</v>
      </c>
      <c r="L248" s="607" t="n">
        <f aca="false">SUM(L249:L250)</f>
        <v>2</v>
      </c>
      <c r="M248" s="607" t="n">
        <f aca="false">SUM(M249:M250)</f>
        <v>3</v>
      </c>
      <c r="N248" s="607" t="n">
        <f aca="false">SUM(N249:N250)</f>
        <v>0</v>
      </c>
      <c r="O248" s="607" t="n">
        <f aca="false">SUM(O249:O250)</f>
        <v>2</v>
      </c>
      <c r="P248" s="607" t="n">
        <f aca="false">SUM(P249:P250)</f>
        <v>3</v>
      </c>
      <c r="Q248" s="607" t="n">
        <f aca="false">SUM(Q249:Q250)</f>
        <v>0</v>
      </c>
      <c r="R248" s="607" t="n">
        <f aca="false">SUM(R249:R250)</f>
        <v>2</v>
      </c>
      <c r="S248" s="608" t="n">
        <f aca="false">SUM(S249:S250)</f>
        <v>1</v>
      </c>
    </row>
    <row r="249" s="451" customFormat="true" ht="12" hidden="false" customHeight="true" outlineLevel="0" collapsed="false">
      <c r="A249" s="609"/>
      <c r="B249" s="599"/>
      <c r="C249" s="610"/>
      <c r="D249" s="610"/>
      <c r="E249" s="600"/>
      <c r="F249" s="601" t="s">
        <v>475</v>
      </c>
      <c r="G249" s="602" t="n">
        <f aca="false">SUM(H249:S249)</f>
        <v>5</v>
      </c>
      <c r="H249" s="611" t="n">
        <v>1</v>
      </c>
      <c r="I249" s="611" t="n">
        <v>1</v>
      </c>
      <c r="J249" s="611" t="n">
        <v>1</v>
      </c>
      <c r="K249" s="611" t="n">
        <v>0</v>
      </c>
      <c r="L249" s="611" t="n">
        <v>0</v>
      </c>
      <c r="M249" s="611" t="n">
        <v>0</v>
      </c>
      <c r="N249" s="611" t="n">
        <v>0</v>
      </c>
      <c r="O249" s="611" t="n">
        <v>0</v>
      </c>
      <c r="P249" s="611" t="n">
        <v>1</v>
      </c>
      <c r="Q249" s="611" t="n">
        <v>0</v>
      </c>
      <c r="R249" s="611" t="n">
        <v>1</v>
      </c>
      <c r="S249" s="612" t="n">
        <v>0</v>
      </c>
    </row>
    <row r="250" s="451" customFormat="true" ht="22.5" hidden="false" customHeight="true" outlineLevel="0" collapsed="false">
      <c r="A250" s="609"/>
      <c r="B250" s="599"/>
      <c r="C250" s="610"/>
      <c r="D250" s="610"/>
      <c r="E250" s="600"/>
      <c r="F250" s="601" t="s">
        <v>476</v>
      </c>
      <c r="G250" s="602" t="n">
        <f aca="false">SUM(H250:S250)</f>
        <v>21</v>
      </c>
      <c r="H250" s="611" t="n">
        <v>4</v>
      </c>
      <c r="I250" s="611" t="n">
        <v>1</v>
      </c>
      <c r="J250" s="611" t="n">
        <v>1</v>
      </c>
      <c r="K250" s="611" t="n">
        <v>4</v>
      </c>
      <c r="L250" s="611" t="n">
        <v>2</v>
      </c>
      <c r="M250" s="611" t="n">
        <v>3</v>
      </c>
      <c r="N250" s="611" t="n">
        <v>0</v>
      </c>
      <c r="O250" s="611" t="n">
        <v>2</v>
      </c>
      <c r="P250" s="611" t="n">
        <v>2</v>
      </c>
      <c r="Q250" s="611" t="n">
        <v>0</v>
      </c>
      <c r="R250" s="611" t="n">
        <v>1</v>
      </c>
      <c r="S250" s="612" t="n">
        <v>1</v>
      </c>
    </row>
    <row r="251" s="451" customFormat="true" ht="12" hidden="false" customHeight="true" outlineLevel="0" collapsed="false">
      <c r="A251" s="598" t="s">
        <v>637</v>
      </c>
      <c r="B251" s="599"/>
      <c r="C251" s="610" t="s">
        <v>638</v>
      </c>
      <c r="D251" s="610"/>
      <c r="E251" s="600"/>
      <c r="F251" s="601" t="s">
        <v>7</v>
      </c>
      <c r="G251" s="602" t="n">
        <f aca="false">SUM(H251:S251)</f>
        <v>829</v>
      </c>
      <c r="H251" s="607" t="n">
        <f aca="false">SUM(H252:H253)</f>
        <v>69</v>
      </c>
      <c r="I251" s="607" t="n">
        <f aca="false">SUM(I252:I253)</f>
        <v>60</v>
      </c>
      <c r="J251" s="607" t="n">
        <f aca="false">SUM(J252:J253)</f>
        <v>67</v>
      </c>
      <c r="K251" s="607" t="n">
        <f aca="false">SUM(K252:K253)</f>
        <v>58</v>
      </c>
      <c r="L251" s="607" t="n">
        <f aca="false">SUM(L252:L253)</f>
        <v>60</v>
      </c>
      <c r="M251" s="607" t="n">
        <f aca="false">SUM(M252:M253)</f>
        <v>57</v>
      </c>
      <c r="N251" s="607" t="n">
        <f aca="false">SUM(N252:N253)</f>
        <v>68</v>
      </c>
      <c r="O251" s="607" t="n">
        <f aca="false">SUM(O252:O253)</f>
        <v>75</v>
      </c>
      <c r="P251" s="607" t="n">
        <f aca="false">SUM(P252:P253)</f>
        <v>87</v>
      </c>
      <c r="Q251" s="607" t="n">
        <f aca="false">SUM(Q252:Q253)</f>
        <v>61</v>
      </c>
      <c r="R251" s="607" t="n">
        <f aca="false">SUM(R252:R253)</f>
        <v>89</v>
      </c>
      <c r="S251" s="608" t="n">
        <f aca="false">SUM(S252:S253)</f>
        <v>78</v>
      </c>
    </row>
    <row r="252" s="451" customFormat="true" ht="12" hidden="false" customHeight="true" outlineLevel="0" collapsed="false">
      <c r="A252" s="598"/>
      <c r="B252" s="599"/>
      <c r="C252" s="610"/>
      <c r="D252" s="610"/>
      <c r="E252" s="600"/>
      <c r="F252" s="601" t="s">
        <v>475</v>
      </c>
      <c r="G252" s="602" t="n">
        <f aca="false">SUM(H252:S252)</f>
        <v>496</v>
      </c>
      <c r="H252" s="611" t="n">
        <v>38</v>
      </c>
      <c r="I252" s="611" t="n">
        <v>43</v>
      </c>
      <c r="J252" s="611" t="n">
        <v>43</v>
      </c>
      <c r="K252" s="611" t="n">
        <v>35</v>
      </c>
      <c r="L252" s="611" t="n">
        <v>39</v>
      </c>
      <c r="M252" s="611" t="n">
        <v>31</v>
      </c>
      <c r="N252" s="611" t="n">
        <v>42</v>
      </c>
      <c r="O252" s="611" t="n">
        <v>51</v>
      </c>
      <c r="P252" s="611" t="n">
        <v>49</v>
      </c>
      <c r="Q252" s="611" t="n">
        <v>32</v>
      </c>
      <c r="R252" s="611" t="n">
        <v>52</v>
      </c>
      <c r="S252" s="612" t="n">
        <v>41</v>
      </c>
    </row>
    <row r="253" s="451" customFormat="true" ht="22.5" hidden="false" customHeight="true" outlineLevel="0" collapsed="false">
      <c r="A253" s="598"/>
      <c r="B253" s="599"/>
      <c r="C253" s="610"/>
      <c r="D253" s="610"/>
      <c r="E253" s="600"/>
      <c r="F253" s="601" t="s">
        <v>476</v>
      </c>
      <c r="G253" s="602" t="n">
        <f aca="false">SUM(H253:S253)</f>
        <v>333</v>
      </c>
      <c r="H253" s="611" t="n">
        <v>31</v>
      </c>
      <c r="I253" s="611" t="n">
        <v>17</v>
      </c>
      <c r="J253" s="611" t="n">
        <v>24</v>
      </c>
      <c r="K253" s="611" t="n">
        <v>23</v>
      </c>
      <c r="L253" s="611" t="n">
        <v>21</v>
      </c>
      <c r="M253" s="611" t="n">
        <v>26</v>
      </c>
      <c r="N253" s="611" t="n">
        <v>26</v>
      </c>
      <c r="O253" s="611" t="n">
        <v>24</v>
      </c>
      <c r="P253" s="611" t="n">
        <v>38</v>
      </c>
      <c r="Q253" s="611" t="n">
        <v>29</v>
      </c>
      <c r="R253" s="611" t="n">
        <v>37</v>
      </c>
      <c r="S253" s="612" t="n">
        <v>37</v>
      </c>
    </row>
    <row r="254" s="451" customFormat="true" ht="12" hidden="false" customHeight="true" outlineLevel="0" collapsed="false">
      <c r="A254" s="604" t="s">
        <v>639</v>
      </c>
      <c r="B254" s="605" t="s">
        <v>640</v>
      </c>
      <c r="C254" s="605"/>
      <c r="D254" s="605"/>
      <c r="E254" s="606"/>
      <c r="F254" s="601" t="s">
        <v>7</v>
      </c>
      <c r="G254" s="602" t="n">
        <f aca="false">SUM(H254:S254)</f>
        <v>760</v>
      </c>
      <c r="H254" s="607" t="n">
        <f aca="false">SUM(H255:H256)</f>
        <v>77</v>
      </c>
      <c r="I254" s="607" t="n">
        <f aca="false">SUM(I255:I256)</f>
        <v>58</v>
      </c>
      <c r="J254" s="607" t="n">
        <f aca="false">SUM(J255:J256)</f>
        <v>74</v>
      </c>
      <c r="K254" s="607" t="n">
        <f aca="false">SUM(K255:K256)</f>
        <v>65</v>
      </c>
      <c r="L254" s="607" t="n">
        <f aca="false">SUM(L255:L256)</f>
        <v>52</v>
      </c>
      <c r="M254" s="607" t="n">
        <f aca="false">SUM(M255:M256)</f>
        <v>59</v>
      </c>
      <c r="N254" s="607" t="n">
        <f aca="false">SUM(N255:N256)</f>
        <v>60</v>
      </c>
      <c r="O254" s="607" t="n">
        <f aca="false">SUM(O255:O256)</f>
        <v>50</v>
      </c>
      <c r="P254" s="607" t="n">
        <f aca="false">SUM(P255:P256)</f>
        <v>66</v>
      </c>
      <c r="Q254" s="607" t="n">
        <f aca="false">SUM(Q255:Q256)</f>
        <v>79</v>
      </c>
      <c r="R254" s="607" t="n">
        <f aca="false">SUM(R255:R256)</f>
        <v>69</v>
      </c>
      <c r="S254" s="608" t="n">
        <f aca="false">SUM(S255:S256)</f>
        <v>51</v>
      </c>
    </row>
    <row r="255" s="451" customFormat="true" ht="12" hidden="false" customHeight="true" outlineLevel="0" collapsed="false">
      <c r="A255" s="604"/>
      <c r="B255" s="605"/>
      <c r="C255" s="605"/>
      <c r="D255" s="605"/>
      <c r="E255" s="606"/>
      <c r="F255" s="601" t="s">
        <v>475</v>
      </c>
      <c r="G255" s="602" t="n">
        <f aca="false">SUM(H255:S255)</f>
        <v>386</v>
      </c>
      <c r="H255" s="607" t="n">
        <f aca="false">SUM(H258,H261,H264,H273)</f>
        <v>38</v>
      </c>
      <c r="I255" s="607" t="n">
        <f aca="false">SUM(I258,I261,I264,I273)</f>
        <v>27</v>
      </c>
      <c r="J255" s="607" t="n">
        <f aca="false">SUM(J258,J261,J264,J273)</f>
        <v>33</v>
      </c>
      <c r="K255" s="607" t="n">
        <f aca="false">SUM(K258,K261,K264,K273)</f>
        <v>31</v>
      </c>
      <c r="L255" s="607" t="n">
        <f aca="false">SUM(L258,L261,L264,L273)</f>
        <v>31</v>
      </c>
      <c r="M255" s="607" t="n">
        <f aca="false">SUM(M258,M261,M264,M273)</f>
        <v>29</v>
      </c>
      <c r="N255" s="607" t="n">
        <f aca="false">SUM(N258,N261,N264,N273)</f>
        <v>23</v>
      </c>
      <c r="O255" s="607" t="n">
        <f aca="false">SUM(O258,O261,O264,O273)</f>
        <v>25</v>
      </c>
      <c r="P255" s="607" t="n">
        <f aca="false">SUM(P258,P261,P264,P273)</f>
        <v>41</v>
      </c>
      <c r="Q255" s="607" t="n">
        <f aca="false">SUM(Q258,Q261,Q264,Q273)</f>
        <v>40</v>
      </c>
      <c r="R255" s="607" t="n">
        <f aca="false">SUM(R258,R261,R264,R273)</f>
        <v>44</v>
      </c>
      <c r="S255" s="608" t="n">
        <f aca="false">SUM(S258,S261,S264,S273)</f>
        <v>24</v>
      </c>
    </row>
    <row r="256" s="451" customFormat="true" ht="22.5" hidden="false" customHeight="true" outlineLevel="0" collapsed="false">
      <c r="A256" s="604"/>
      <c r="B256" s="605"/>
      <c r="C256" s="605"/>
      <c r="D256" s="605"/>
      <c r="E256" s="606"/>
      <c r="F256" s="601" t="s">
        <v>476</v>
      </c>
      <c r="G256" s="602" t="n">
        <f aca="false">SUM(H256:S256)</f>
        <v>374</v>
      </c>
      <c r="H256" s="607" t="n">
        <f aca="false">SUM(H259,H262,H265,H274)</f>
        <v>39</v>
      </c>
      <c r="I256" s="607" t="n">
        <f aca="false">SUM(I259,I262,I265,I274)</f>
        <v>31</v>
      </c>
      <c r="J256" s="607" t="n">
        <f aca="false">SUM(J259,J262,J265,J274)</f>
        <v>41</v>
      </c>
      <c r="K256" s="607" t="n">
        <f aca="false">SUM(K259,K262,K265,K274)</f>
        <v>34</v>
      </c>
      <c r="L256" s="607" t="n">
        <f aca="false">SUM(L259,L262,L265,L274)</f>
        <v>21</v>
      </c>
      <c r="M256" s="607" t="n">
        <f aca="false">SUM(M259,M262,M265,M274)</f>
        <v>30</v>
      </c>
      <c r="N256" s="607" t="n">
        <f aca="false">SUM(N259,N262,N265,N274)</f>
        <v>37</v>
      </c>
      <c r="O256" s="607" t="n">
        <f aca="false">SUM(O259,O262,O265,O274)</f>
        <v>25</v>
      </c>
      <c r="P256" s="607" t="n">
        <f aca="false">SUM(P259,P262,P265,P274)</f>
        <v>25</v>
      </c>
      <c r="Q256" s="607" t="n">
        <f aca="false">SUM(Q259,Q262,Q265,Q274)</f>
        <v>39</v>
      </c>
      <c r="R256" s="607" t="n">
        <f aca="false">SUM(R259,R262,R265,R274)</f>
        <v>25</v>
      </c>
      <c r="S256" s="608" t="n">
        <f aca="false">SUM(S259,S262,S265,S274)</f>
        <v>27</v>
      </c>
    </row>
    <row r="257" s="451" customFormat="true" ht="12" hidden="false" customHeight="true" outlineLevel="0" collapsed="false">
      <c r="A257" s="598" t="s">
        <v>641</v>
      </c>
      <c r="B257" s="599"/>
      <c r="C257" s="610" t="s">
        <v>642</v>
      </c>
      <c r="D257" s="610"/>
      <c r="E257" s="600"/>
      <c r="F257" s="601" t="s">
        <v>7</v>
      </c>
      <c r="G257" s="602" t="n">
        <f aca="false">SUM(H257:S257)</f>
        <v>44</v>
      </c>
      <c r="H257" s="607" t="n">
        <f aca="false">SUM(H258:H259)</f>
        <v>3</v>
      </c>
      <c r="I257" s="607" t="n">
        <f aca="false">SUM(I258:I259)</f>
        <v>2</v>
      </c>
      <c r="J257" s="607" t="n">
        <f aca="false">SUM(J258:J259)</f>
        <v>11</v>
      </c>
      <c r="K257" s="607" t="n">
        <f aca="false">SUM(K258:K259)</f>
        <v>1</v>
      </c>
      <c r="L257" s="607" t="n">
        <f aca="false">SUM(L258:L259)</f>
        <v>3</v>
      </c>
      <c r="M257" s="607" t="n">
        <f aca="false">SUM(M258:M259)</f>
        <v>3</v>
      </c>
      <c r="N257" s="607" t="n">
        <f aca="false">SUM(N258:N259)</f>
        <v>2</v>
      </c>
      <c r="O257" s="607" t="n">
        <f aca="false">SUM(O258:O259)</f>
        <v>2</v>
      </c>
      <c r="P257" s="607" t="n">
        <f aca="false">SUM(P258:P259)</f>
        <v>2</v>
      </c>
      <c r="Q257" s="607" t="n">
        <f aca="false">SUM(Q258:Q259)</f>
        <v>5</v>
      </c>
      <c r="R257" s="607" t="n">
        <f aca="false">SUM(R258:R259)</f>
        <v>5</v>
      </c>
      <c r="S257" s="608" t="n">
        <f aca="false">SUM(S258:S259)</f>
        <v>5</v>
      </c>
    </row>
    <row r="258" s="451" customFormat="true" ht="12" hidden="false" customHeight="true" outlineLevel="0" collapsed="false">
      <c r="A258" s="598"/>
      <c r="B258" s="599"/>
      <c r="C258" s="610"/>
      <c r="D258" s="610"/>
      <c r="E258" s="600"/>
      <c r="F258" s="601" t="s">
        <v>475</v>
      </c>
      <c r="G258" s="602" t="n">
        <f aca="false">SUM(H258:S258)</f>
        <v>19</v>
      </c>
      <c r="H258" s="611" t="n">
        <v>1</v>
      </c>
      <c r="I258" s="611" t="n">
        <v>1</v>
      </c>
      <c r="J258" s="611" t="n">
        <v>4</v>
      </c>
      <c r="K258" s="611" t="n">
        <v>0</v>
      </c>
      <c r="L258" s="611" t="n">
        <v>3</v>
      </c>
      <c r="M258" s="611" t="n">
        <v>1</v>
      </c>
      <c r="N258" s="611" t="n">
        <v>0</v>
      </c>
      <c r="O258" s="611" t="n">
        <v>1</v>
      </c>
      <c r="P258" s="611" t="n">
        <v>1</v>
      </c>
      <c r="Q258" s="611" t="n">
        <v>2</v>
      </c>
      <c r="R258" s="611" t="n">
        <v>3</v>
      </c>
      <c r="S258" s="612" t="n">
        <v>2</v>
      </c>
    </row>
    <row r="259" s="451" customFormat="true" ht="22.5" hidden="false" customHeight="true" outlineLevel="0" collapsed="false">
      <c r="A259" s="598"/>
      <c r="B259" s="599"/>
      <c r="C259" s="610"/>
      <c r="D259" s="610"/>
      <c r="E259" s="600"/>
      <c r="F259" s="601" t="s">
        <v>476</v>
      </c>
      <c r="G259" s="602" t="n">
        <f aca="false">SUM(H259:S259)</f>
        <v>25</v>
      </c>
      <c r="H259" s="611" t="n">
        <v>2</v>
      </c>
      <c r="I259" s="611" t="n">
        <v>1</v>
      </c>
      <c r="J259" s="611" t="n">
        <v>7</v>
      </c>
      <c r="K259" s="611" t="n">
        <v>1</v>
      </c>
      <c r="L259" s="611" t="n">
        <v>0</v>
      </c>
      <c r="M259" s="611" t="n">
        <v>2</v>
      </c>
      <c r="N259" s="611" t="n">
        <v>2</v>
      </c>
      <c r="O259" s="611" t="n">
        <v>1</v>
      </c>
      <c r="P259" s="611" t="n">
        <v>1</v>
      </c>
      <c r="Q259" s="611" t="n">
        <v>3</v>
      </c>
      <c r="R259" s="611" t="n">
        <v>2</v>
      </c>
      <c r="S259" s="612" t="n">
        <v>3</v>
      </c>
    </row>
    <row r="260" s="451" customFormat="true" ht="12" hidden="false" customHeight="true" outlineLevel="0" collapsed="false">
      <c r="A260" s="598" t="s">
        <v>643</v>
      </c>
      <c r="B260" s="599"/>
      <c r="C260" s="610" t="s">
        <v>272</v>
      </c>
      <c r="D260" s="610"/>
      <c r="E260" s="600"/>
      <c r="F260" s="601" t="s">
        <v>7</v>
      </c>
      <c r="G260" s="602" t="n">
        <f aca="false">SUM(H260:S260)</f>
        <v>115</v>
      </c>
      <c r="H260" s="607" t="n">
        <f aca="false">SUM(H261:H262)</f>
        <v>16</v>
      </c>
      <c r="I260" s="607" t="n">
        <f aca="false">SUM(I261:I262)</f>
        <v>9</v>
      </c>
      <c r="J260" s="607" t="n">
        <f aca="false">SUM(J261:J262)</f>
        <v>15</v>
      </c>
      <c r="K260" s="607" t="n">
        <f aca="false">SUM(K261:K262)</f>
        <v>6</v>
      </c>
      <c r="L260" s="607" t="n">
        <f aca="false">SUM(L261:L262)</f>
        <v>7</v>
      </c>
      <c r="M260" s="607" t="n">
        <f aca="false">SUM(M261:M262)</f>
        <v>7</v>
      </c>
      <c r="N260" s="607" t="n">
        <f aca="false">SUM(N261:N262)</f>
        <v>8</v>
      </c>
      <c r="O260" s="607" t="n">
        <f aca="false">SUM(O261:O262)</f>
        <v>7</v>
      </c>
      <c r="P260" s="607" t="n">
        <f aca="false">SUM(P261:P262)</f>
        <v>12</v>
      </c>
      <c r="Q260" s="607" t="n">
        <f aca="false">SUM(Q261:Q262)</f>
        <v>14</v>
      </c>
      <c r="R260" s="607" t="n">
        <f aca="false">SUM(R261:R262)</f>
        <v>10</v>
      </c>
      <c r="S260" s="608" t="n">
        <f aca="false">SUM(S261:S262)</f>
        <v>4</v>
      </c>
    </row>
    <row r="261" s="451" customFormat="true" ht="12" hidden="false" customHeight="true" outlineLevel="0" collapsed="false">
      <c r="A261" s="598"/>
      <c r="B261" s="599"/>
      <c r="C261" s="610"/>
      <c r="D261" s="610"/>
      <c r="E261" s="600"/>
      <c r="F261" s="601" t="s">
        <v>475</v>
      </c>
      <c r="G261" s="602" t="n">
        <f aca="false">SUM(H261:S261)</f>
        <v>40</v>
      </c>
      <c r="H261" s="611" t="n">
        <v>6</v>
      </c>
      <c r="I261" s="611" t="n">
        <v>3</v>
      </c>
      <c r="J261" s="611" t="n">
        <v>7</v>
      </c>
      <c r="K261" s="611" t="n">
        <v>1</v>
      </c>
      <c r="L261" s="611" t="n">
        <v>3</v>
      </c>
      <c r="M261" s="611" t="n">
        <v>2</v>
      </c>
      <c r="N261" s="611" t="n">
        <v>0</v>
      </c>
      <c r="O261" s="611" t="n">
        <v>2</v>
      </c>
      <c r="P261" s="611" t="n">
        <v>6</v>
      </c>
      <c r="Q261" s="611" t="n">
        <v>3</v>
      </c>
      <c r="R261" s="611" t="n">
        <v>6</v>
      </c>
      <c r="S261" s="612" t="n">
        <v>1</v>
      </c>
    </row>
    <row r="262" s="451" customFormat="true" ht="22.5" hidden="false" customHeight="true" outlineLevel="0" collapsed="false">
      <c r="A262" s="598"/>
      <c r="B262" s="599"/>
      <c r="C262" s="610"/>
      <c r="D262" s="610"/>
      <c r="E262" s="600"/>
      <c r="F262" s="601" t="s">
        <v>476</v>
      </c>
      <c r="G262" s="602" t="n">
        <f aca="false">SUM(H262:S262)</f>
        <v>75</v>
      </c>
      <c r="H262" s="611" t="n">
        <v>10</v>
      </c>
      <c r="I262" s="611" t="n">
        <v>6</v>
      </c>
      <c r="J262" s="611" t="n">
        <v>8</v>
      </c>
      <c r="K262" s="611" t="n">
        <v>5</v>
      </c>
      <c r="L262" s="611" t="n">
        <v>4</v>
      </c>
      <c r="M262" s="611" t="n">
        <v>5</v>
      </c>
      <c r="N262" s="611" t="n">
        <v>8</v>
      </c>
      <c r="O262" s="611" t="n">
        <v>5</v>
      </c>
      <c r="P262" s="611" t="n">
        <v>6</v>
      </c>
      <c r="Q262" s="611" t="n">
        <v>11</v>
      </c>
      <c r="R262" s="611" t="n">
        <v>4</v>
      </c>
      <c r="S262" s="612" t="n">
        <v>3</v>
      </c>
    </row>
    <row r="263" s="451" customFormat="true" ht="12" hidden="false" customHeight="true" outlineLevel="0" collapsed="false">
      <c r="A263" s="598" t="s">
        <v>644</v>
      </c>
      <c r="B263" s="599"/>
      <c r="C263" s="610" t="s">
        <v>185</v>
      </c>
      <c r="D263" s="610"/>
      <c r="E263" s="600"/>
      <c r="F263" s="601" t="s">
        <v>7</v>
      </c>
      <c r="G263" s="602" t="n">
        <f aca="false">SUM(H263:S263)</f>
        <v>245</v>
      </c>
      <c r="H263" s="607" t="n">
        <f aca="false">SUM(H264:H265)</f>
        <v>22</v>
      </c>
      <c r="I263" s="607" t="n">
        <f aca="false">SUM(I264:I265)</f>
        <v>23</v>
      </c>
      <c r="J263" s="607" t="n">
        <f aca="false">SUM(J264:J265)</f>
        <v>19</v>
      </c>
      <c r="K263" s="607" t="n">
        <f aca="false">SUM(K264:K265)</f>
        <v>26</v>
      </c>
      <c r="L263" s="607" t="n">
        <f aca="false">SUM(L264:L265)</f>
        <v>25</v>
      </c>
      <c r="M263" s="607" t="n">
        <f aca="false">SUM(M264:M265)</f>
        <v>18</v>
      </c>
      <c r="N263" s="607" t="n">
        <f aca="false">SUM(N264:N265)</f>
        <v>20</v>
      </c>
      <c r="O263" s="607" t="n">
        <f aca="false">SUM(O264:O265)</f>
        <v>14</v>
      </c>
      <c r="P263" s="607" t="n">
        <f aca="false">SUM(P264:P265)</f>
        <v>21</v>
      </c>
      <c r="Q263" s="607" t="n">
        <f aca="false">SUM(Q264:Q265)</f>
        <v>21</v>
      </c>
      <c r="R263" s="607" t="n">
        <f aca="false">SUM(R264:R265)</f>
        <v>20</v>
      </c>
      <c r="S263" s="608" t="n">
        <f aca="false">SUM(S264:S265)</f>
        <v>16</v>
      </c>
    </row>
    <row r="264" s="451" customFormat="true" ht="12" hidden="false" customHeight="true" outlineLevel="0" collapsed="false">
      <c r="A264" s="598"/>
      <c r="B264" s="599"/>
      <c r="C264" s="610"/>
      <c r="D264" s="610"/>
      <c r="E264" s="600"/>
      <c r="F264" s="601" t="s">
        <v>475</v>
      </c>
      <c r="G264" s="602" t="n">
        <f aca="false">SUM(H264:S264)</f>
        <v>157</v>
      </c>
      <c r="H264" s="607" t="n">
        <f aca="false">SUM(H267,H270)</f>
        <v>15</v>
      </c>
      <c r="I264" s="607" t="n">
        <f aca="false">SUM(I267,I270)</f>
        <v>12</v>
      </c>
      <c r="J264" s="607" t="n">
        <f aca="false">SUM(J267,J270)</f>
        <v>10</v>
      </c>
      <c r="K264" s="607" t="n">
        <f aca="false">SUM(K267,K270)</f>
        <v>18</v>
      </c>
      <c r="L264" s="607" t="n">
        <f aca="false">SUM(L267,L270)</f>
        <v>14</v>
      </c>
      <c r="M264" s="607" t="n">
        <f aca="false">SUM(M267,M270)</f>
        <v>17</v>
      </c>
      <c r="N264" s="607" t="n">
        <f aca="false">SUM(N267,N270)</f>
        <v>7</v>
      </c>
      <c r="O264" s="607" t="n">
        <f aca="false">SUM(O267,O270)</f>
        <v>9</v>
      </c>
      <c r="P264" s="607" t="n">
        <f aca="false">SUM(P267,P270)</f>
        <v>14</v>
      </c>
      <c r="Q264" s="607" t="n">
        <f aca="false">SUM(Q267,Q270)</f>
        <v>14</v>
      </c>
      <c r="R264" s="607" t="n">
        <f aca="false">SUM(R267,R270)</f>
        <v>18</v>
      </c>
      <c r="S264" s="608" t="n">
        <f aca="false">SUM(S267,S270)</f>
        <v>9</v>
      </c>
    </row>
    <row r="265" s="451" customFormat="true" ht="22.5" hidden="false" customHeight="true" outlineLevel="0" collapsed="false">
      <c r="A265" s="598"/>
      <c r="B265" s="599"/>
      <c r="C265" s="610"/>
      <c r="D265" s="610"/>
      <c r="E265" s="600"/>
      <c r="F265" s="601" t="s">
        <v>476</v>
      </c>
      <c r="G265" s="602" t="n">
        <f aca="false">SUM(H265:S265)</f>
        <v>88</v>
      </c>
      <c r="H265" s="607" t="n">
        <f aca="false">SUM(H268,H271)</f>
        <v>7</v>
      </c>
      <c r="I265" s="607" t="n">
        <f aca="false">SUM(I268,I271)</f>
        <v>11</v>
      </c>
      <c r="J265" s="607" t="n">
        <f aca="false">SUM(J268,J271)</f>
        <v>9</v>
      </c>
      <c r="K265" s="607" t="n">
        <f aca="false">SUM(K268,K271)</f>
        <v>8</v>
      </c>
      <c r="L265" s="607" t="n">
        <f aca="false">SUM(L268,L271)</f>
        <v>11</v>
      </c>
      <c r="M265" s="607" t="n">
        <f aca="false">SUM(M268,M271)</f>
        <v>1</v>
      </c>
      <c r="N265" s="607" t="n">
        <f aca="false">SUM(N268,N271)</f>
        <v>13</v>
      </c>
      <c r="O265" s="607" t="n">
        <f aca="false">SUM(O268,O271)</f>
        <v>5</v>
      </c>
      <c r="P265" s="607" t="n">
        <f aca="false">SUM(P268,P271)</f>
        <v>7</v>
      </c>
      <c r="Q265" s="607" t="n">
        <f aca="false">SUM(Q268,Q271)</f>
        <v>7</v>
      </c>
      <c r="R265" s="607" t="n">
        <f aca="false">SUM(R268,R271)</f>
        <v>2</v>
      </c>
      <c r="S265" s="608" t="n">
        <f aca="false">SUM(S268,S271)</f>
        <v>7</v>
      </c>
    </row>
    <row r="266" s="451" customFormat="true" ht="12" hidden="false" customHeight="true" outlineLevel="0" collapsed="false">
      <c r="A266" s="598" t="s">
        <v>645</v>
      </c>
      <c r="B266" s="599"/>
      <c r="C266" s="610"/>
      <c r="D266" s="610" t="s">
        <v>646</v>
      </c>
      <c r="E266" s="600"/>
      <c r="F266" s="601" t="s">
        <v>7</v>
      </c>
      <c r="G266" s="602" t="n">
        <f aca="false">SUM(H266:S266)</f>
        <v>105</v>
      </c>
      <c r="H266" s="607" t="n">
        <f aca="false">SUM(H267:H268)</f>
        <v>5</v>
      </c>
      <c r="I266" s="607" t="n">
        <f aca="false">SUM(I267:I268)</f>
        <v>11</v>
      </c>
      <c r="J266" s="607" t="n">
        <f aca="false">SUM(J267:J268)</f>
        <v>8</v>
      </c>
      <c r="K266" s="607" t="n">
        <f aca="false">SUM(K267:K268)</f>
        <v>12</v>
      </c>
      <c r="L266" s="607" t="n">
        <f aca="false">SUM(L267:L268)</f>
        <v>12</v>
      </c>
      <c r="M266" s="607" t="n">
        <f aca="false">SUM(M267:M268)</f>
        <v>7</v>
      </c>
      <c r="N266" s="607" t="n">
        <f aca="false">SUM(N267:N268)</f>
        <v>11</v>
      </c>
      <c r="O266" s="607" t="n">
        <f aca="false">SUM(O267:O268)</f>
        <v>9</v>
      </c>
      <c r="P266" s="607" t="n">
        <f aca="false">SUM(P267:P268)</f>
        <v>8</v>
      </c>
      <c r="Q266" s="607" t="n">
        <f aca="false">SUM(Q267:Q268)</f>
        <v>8</v>
      </c>
      <c r="R266" s="607" t="n">
        <f aca="false">SUM(R267:R268)</f>
        <v>4</v>
      </c>
      <c r="S266" s="608" t="n">
        <f aca="false">SUM(S267:S268)</f>
        <v>10</v>
      </c>
    </row>
    <row r="267" s="451" customFormat="true" ht="12" hidden="false" customHeight="true" outlineLevel="0" collapsed="false">
      <c r="A267" s="598"/>
      <c r="B267" s="599"/>
      <c r="C267" s="610"/>
      <c r="D267" s="610"/>
      <c r="E267" s="600"/>
      <c r="F267" s="601" t="s">
        <v>475</v>
      </c>
      <c r="G267" s="602" t="n">
        <f aca="false">SUM(H267:S267)</f>
        <v>51</v>
      </c>
      <c r="H267" s="611" t="n">
        <v>0</v>
      </c>
      <c r="I267" s="611" t="n">
        <v>6</v>
      </c>
      <c r="J267" s="611" t="n">
        <v>5</v>
      </c>
      <c r="K267" s="611" t="n">
        <v>5</v>
      </c>
      <c r="L267" s="611" t="n">
        <v>6</v>
      </c>
      <c r="M267" s="611" t="n">
        <v>6</v>
      </c>
      <c r="N267" s="611" t="n">
        <v>2</v>
      </c>
      <c r="O267" s="611" t="n">
        <v>5</v>
      </c>
      <c r="P267" s="611" t="n">
        <v>4</v>
      </c>
      <c r="Q267" s="611" t="n">
        <v>3</v>
      </c>
      <c r="R267" s="611" t="n">
        <v>4</v>
      </c>
      <c r="S267" s="612" t="n">
        <v>5</v>
      </c>
    </row>
    <row r="268" s="451" customFormat="true" ht="22.5" hidden="false" customHeight="true" outlineLevel="0" collapsed="false">
      <c r="A268" s="598"/>
      <c r="B268" s="599"/>
      <c r="C268" s="610"/>
      <c r="D268" s="610"/>
      <c r="E268" s="600"/>
      <c r="F268" s="601" t="s">
        <v>476</v>
      </c>
      <c r="G268" s="602" t="n">
        <f aca="false">SUM(H268:S268)</f>
        <v>54</v>
      </c>
      <c r="H268" s="611" t="n">
        <v>5</v>
      </c>
      <c r="I268" s="611" t="n">
        <v>5</v>
      </c>
      <c r="J268" s="611" t="n">
        <v>3</v>
      </c>
      <c r="K268" s="611" t="n">
        <v>7</v>
      </c>
      <c r="L268" s="611" t="n">
        <v>6</v>
      </c>
      <c r="M268" s="611" t="n">
        <v>1</v>
      </c>
      <c r="N268" s="611" t="n">
        <v>9</v>
      </c>
      <c r="O268" s="611" t="n">
        <v>4</v>
      </c>
      <c r="P268" s="611" t="n">
        <v>4</v>
      </c>
      <c r="Q268" s="611" t="n">
        <v>5</v>
      </c>
      <c r="R268" s="611" t="n">
        <v>0</v>
      </c>
      <c r="S268" s="612" t="n">
        <v>5</v>
      </c>
    </row>
    <row r="269" s="451" customFormat="true" ht="12" hidden="false" customHeight="true" outlineLevel="0" collapsed="false">
      <c r="A269" s="598" t="s">
        <v>647</v>
      </c>
      <c r="B269" s="599"/>
      <c r="C269" s="610"/>
      <c r="D269" s="610" t="s">
        <v>648</v>
      </c>
      <c r="E269" s="600"/>
      <c r="F269" s="601" t="s">
        <v>7</v>
      </c>
      <c r="G269" s="602" t="n">
        <f aca="false">SUM(H269:S269)</f>
        <v>140</v>
      </c>
      <c r="H269" s="607" t="n">
        <f aca="false">SUM(H270:H271)</f>
        <v>17</v>
      </c>
      <c r="I269" s="607" t="n">
        <f aca="false">SUM(I270:I271)</f>
        <v>12</v>
      </c>
      <c r="J269" s="607" t="n">
        <f aca="false">SUM(J270:J271)</f>
        <v>11</v>
      </c>
      <c r="K269" s="607" t="n">
        <f aca="false">SUM(K270:K271)</f>
        <v>14</v>
      </c>
      <c r="L269" s="607" t="n">
        <f aca="false">SUM(L270:L271)</f>
        <v>13</v>
      </c>
      <c r="M269" s="607" t="n">
        <f aca="false">SUM(M270:M271)</f>
        <v>11</v>
      </c>
      <c r="N269" s="607" t="n">
        <f aca="false">SUM(N270:N271)</f>
        <v>9</v>
      </c>
      <c r="O269" s="607" t="n">
        <f aca="false">SUM(O270:O271)</f>
        <v>5</v>
      </c>
      <c r="P269" s="607" t="n">
        <f aca="false">SUM(P270:P271)</f>
        <v>13</v>
      </c>
      <c r="Q269" s="607" t="n">
        <f aca="false">SUM(Q270:Q271)</f>
        <v>13</v>
      </c>
      <c r="R269" s="607" t="n">
        <f aca="false">SUM(R270:R271)</f>
        <v>16</v>
      </c>
      <c r="S269" s="608" t="n">
        <f aca="false">SUM(S270:S271)</f>
        <v>6</v>
      </c>
    </row>
    <row r="270" s="451" customFormat="true" ht="12" hidden="false" customHeight="true" outlineLevel="0" collapsed="false">
      <c r="A270" s="598"/>
      <c r="B270" s="599"/>
      <c r="C270" s="610"/>
      <c r="D270" s="610"/>
      <c r="E270" s="600"/>
      <c r="F270" s="601" t="s">
        <v>475</v>
      </c>
      <c r="G270" s="602" t="n">
        <f aca="false">SUM(H270:S270)</f>
        <v>106</v>
      </c>
      <c r="H270" s="611" t="n">
        <v>15</v>
      </c>
      <c r="I270" s="611" t="n">
        <v>6</v>
      </c>
      <c r="J270" s="611" t="n">
        <v>5</v>
      </c>
      <c r="K270" s="611" t="n">
        <v>13</v>
      </c>
      <c r="L270" s="611" t="n">
        <v>8</v>
      </c>
      <c r="M270" s="611" t="n">
        <v>11</v>
      </c>
      <c r="N270" s="611" t="n">
        <v>5</v>
      </c>
      <c r="O270" s="611" t="n">
        <v>4</v>
      </c>
      <c r="P270" s="611" t="n">
        <v>10</v>
      </c>
      <c r="Q270" s="611" t="n">
        <v>11</v>
      </c>
      <c r="R270" s="611" t="n">
        <v>14</v>
      </c>
      <c r="S270" s="612" t="n">
        <v>4</v>
      </c>
    </row>
    <row r="271" s="451" customFormat="true" ht="22.5" hidden="false" customHeight="true" outlineLevel="0" collapsed="false">
      <c r="A271" s="598"/>
      <c r="B271" s="599"/>
      <c r="C271" s="610"/>
      <c r="D271" s="610"/>
      <c r="E271" s="600"/>
      <c r="F271" s="601" t="s">
        <v>476</v>
      </c>
      <c r="G271" s="602" t="n">
        <f aca="false">SUM(H271:S271)</f>
        <v>34</v>
      </c>
      <c r="H271" s="611" t="n">
        <v>2</v>
      </c>
      <c r="I271" s="611" t="n">
        <v>6</v>
      </c>
      <c r="J271" s="611" t="n">
        <v>6</v>
      </c>
      <c r="K271" s="611" t="n">
        <v>1</v>
      </c>
      <c r="L271" s="611" t="n">
        <v>5</v>
      </c>
      <c r="M271" s="611" t="n">
        <v>0</v>
      </c>
      <c r="N271" s="611" t="n">
        <v>4</v>
      </c>
      <c r="O271" s="611" t="n">
        <v>1</v>
      </c>
      <c r="P271" s="611" t="n">
        <v>3</v>
      </c>
      <c r="Q271" s="611" t="n">
        <v>2</v>
      </c>
      <c r="R271" s="611" t="n">
        <v>2</v>
      </c>
      <c r="S271" s="612" t="n">
        <v>2</v>
      </c>
    </row>
    <row r="272" s="451" customFormat="true" ht="12" hidden="false" customHeight="true" outlineLevel="0" collapsed="false">
      <c r="A272" s="613" t="s">
        <v>649</v>
      </c>
      <c r="B272" s="614"/>
      <c r="C272" s="615" t="s">
        <v>650</v>
      </c>
      <c r="D272" s="615"/>
      <c r="E272" s="600"/>
      <c r="F272" s="601" t="s">
        <v>7</v>
      </c>
      <c r="G272" s="602" t="n">
        <f aca="false">SUM(H272:S272)</f>
        <v>356</v>
      </c>
      <c r="H272" s="607" t="n">
        <f aca="false">SUM(H273:H274)</f>
        <v>36</v>
      </c>
      <c r="I272" s="607" t="n">
        <f aca="false">SUM(I273:I274)</f>
        <v>24</v>
      </c>
      <c r="J272" s="607" t="n">
        <f aca="false">SUM(J273:J274)</f>
        <v>29</v>
      </c>
      <c r="K272" s="607" t="n">
        <f aca="false">SUM(K273:K274)</f>
        <v>32</v>
      </c>
      <c r="L272" s="607" t="n">
        <f aca="false">SUM(L273:L274)</f>
        <v>17</v>
      </c>
      <c r="M272" s="607" t="n">
        <f aca="false">SUM(M273:M274)</f>
        <v>31</v>
      </c>
      <c r="N272" s="607" t="n">
        <f aca="false">SUM(N273:N274)</f>
        <v>30</v>
      </c>
      <c r="O272" s="607" t="n">
        <f aca="false">SUM(O273:O274)</f>
        <v>27</v>
      </c>
      <c r="P272" s="607" t="n">
        <f aca="false">SUM(P273:P274)</f>
        <v>31</v>
      </c>
      <c r="Q272" s="607" t="n">
        <f aca="false">SUM(Q273:Q274)</f>
        <v>39</v>
      </c>
      <c r="R272" s="607" t="n">
        <f aca="false">SUM(R273:R274)</f>
        <v>34</v>
      </c>
      <c r="S272" s="608" t="n">
        <f aca="false">SUM(S273:S274)</f>
        <v>26</v>
      </c>
    </row>
    <row r="273" s="451" customFormat="true" ht="12" hidden="false" customHeight="true" outlineLevel="0" collapsed="false">
      <c r="A273" s="613"/>
      <c r="B273" s="614"/>
      <c r="C273" s="615"/>
      <c r="D273" s="615"/>
      <c r="E273" s="600"/>
      <c r="F273" s="601" t="s">
        <v>475</v>
      </c>
      <c r="G273" s="602" t="n">
        <f aca="false">SUM(H273:S273)</f>
        <v>170</v>
      </c>
      <c r="H273" s="611" t="n">
        <v>16</v>
      </c>
      <c r="I273" s="611" t="n">
        <v>11</v>
      </c>
      <c r="J273" s="611" t="n">
        <v>12</v>
      </c>
      <c r="K273" s="611" t="n">
        <v>12</v>
      </c>
      <c r="L273" s="611" t="n">
        <v>11</v>
      </c>
      <c r="M273" s="611" t="n">
        <v>9</v>
      </c>
      <c r="N273" s="611" t="n">
        <v>16</v>
      </c>
      <c r="O273" s="611" t="n">
        <v>13</v>
      </c>
      <c r="P273" s="611" t="n">
        <v>20</v>
      </c>
      <c r="Q273" s="611" t="n">
        <v>21</v>
      </c>
      <c r="R273" s="611" t="n">
        <v>17</v>
      </c>
      <c r="S273" s="612" t="n">
        <v>12</v>
      </c>
    </row>
    <row r="274" s="451" customFormat="true" ht="22.5" hidden="false" customHeight="true" outlineLevel="0" collapsed="false">
      <c r="A274" s="613"/>
      <c r="B274" s="614"/>
      <c r="C274" s="615"/>
      <c r="D274" s="615"/>
      <c r="E274" s="616"/>
      <c r="F274" s="617" t="s">
        <v>476</v>
      </c>
      <c r="G274" s="618" t="n">
        <f aca="false">SUM(H274:S274)</f>
        <v>186</v>
      </c>
      <c r="H274" s="631" t="n">
        <v>20</v>
      </c>
      <c r="I274" s="631" t="n">
        <v>13</v>
      </c>
      <c r="J274" s="631" t="n">
        <v>17</v>
      </c>
      <c r="K274" s="631" t="n">
        <v>20</v>
      </c>
      <c r="L274" s="631" t="n">
        <v>6</v>
      </c>
      <c r="M274" s="631" t="n">
        <v>22</v>
      </c>
      <c r="N274" s="631" t="n">
        <v>14</v>
      </c>
      <c r="O274" s="631" t="n">
        <v>14</v>
      </c>
      <c r="P274" s="631" t="n">
        <v>11</v>
      </c>
      <c r="Q274" s="631" t="n">
        <v>18</v>
      </c>
      <c r="R274" s="631" t="n">
        <v>17</v>
      </c>
      <c r="S274" s="632" t="n">
        <v>14</v>
      </c>
    </row>
    <row r="275" s="451" customFormat="true" ht="12" hidden="false" customHeight="true" outlineLevel="0" collapsed="false">
      <c r="A275" s="604" t="s">
        <v>651</v>
      </c>
      <c r="B275" s="605" t="s">
        <v>652</v>
      </c>
      <c r="C275" s="605"/>
      <c r="D275" s="605"/>
      <c r="E275" s="606"/>
      <c r="F275" s="601" t="s">
        <v>7</v>
      </c>
      <c r="G275" s="602" t="n">
        <f aca="false">SUM(H275:S275)</f>
        <v>27</v>
      </c>
      <c r="H275" s="607" t="n">
        <f aca="false">SUM(H276:H277)</f>
        <v>5</v>
      </c>
      <c r="I275" s="607" t="n">
        <f aca="false">SUM(I276:I277)</f>
        <v>2</v>
      </c>
      <c r="J275" s="607" t="n">
        <f aca="false">SUM(J276:J277)</f>
        <v>1</v>
      </c>
      <c r="K275" s="607" t="n">
        <f aca="false">SUM(K276:K277)</f>
        <v>0</v>
      </c>
      <c r="L275" s="607" t="n">
        <f aca="false">SUM(L276:L277)</f>
        <v>4</v>
      </c>
      <c r="M275" s="607" t="n">
        <f aca="false">SUM(M276:M277)</f>
        <v>3</v>
      </c>
      <c r="N275" s="607" t="n">
        <f aca="false">SUM(N276:N277)</f>
        <v>2</v>
      </c>
      <c r="O275" s="607" t="n">
        <f aca="false">SUM(O276:O277)</f>
        <v>3</v>
      </c>
      <c r="P275" s="607" t="n">
        <f aca="false">SUM(P276:P277)</f>
        <v>1</v>
      </c>
      <c r="Q275" s="607" t="n">
        <f aca="false">SUM(Q276:Q277)</f>
        <v>2</v>
      </c>
      <c r="R275" s="607" t="n">
        <f aca="false">SUM(R276:R277)</f>
        <v>3</v>
      </c>
      <c r="S275" s="608" t="n">
        <f aca="false">SUM(S276:S277)</f>
        <v>1</v>
      </c>
    </row>
    <row r="276" s="451" customFormat="true" ht="12" hidden="false" customHeight="true" outlineLevel="0" collapsed="false">
      <c r="A276" s="604"/>
      <c r="B276" s="605"/>
      <c r="C276" s="605"/>
      <c r="D276" s="605"/>
      <c r="E276" s="606"/>
      <c r="F276" s="601" t="s">
        <v>475</v>
      </c>
      <c r="G276" s="602" t="n">
        <f aca="false">SUM(H276:S276)</f>
        <v>13</v>
      </c>
      <c r="H276" s="611" t="n">
        <v>3</v>
      </c>
      <c r="I276" s="611" t="n">
        <v>2</v>
      </c>
      <c r="J276" s="611" t="n">
        <v>0</v>
      </c>
      <c r="K276" s="611" t="n">
        <v>0</v>
      </c>
      <c r="L276" s="611" t="n">
        <v>0</v>
      </c>
      <c r="M276" s="611" t="n">
        <v>2</v>
      </c>
      <c r="N276" s="611" t="n">
        <v>0</v>
      </c>
      <c r="O276" s="611" t="n">
        <v>1</v>
      </c>
      <c r="P276" s="611" t="n">
        <v>0</v>
      </c>
      <c r="Q276" s="611" t="n">
        <v>2</v>
      </c>
      <c r="R276" s="611" t="n">
        <v>2</v>
      </c>
      <c r="S276" s="612" t="n">
        <v>1</v>
      </c>
    </row>
    <row r="277" s="451" customFormat="true" ht="22.5" hidden="false" customHeight="true" outlineLevel="0" collapsed="false">
      <c r="A277" s="604"/>
      <c r="B277" s="605"/>
      <c r="C277" s="605"/>
      <c r="D277" s="605"/>
      <c r="E277" s="606"/>
      <c r="F277" s="601" t="s">
        <v>476</v>
      </c>
      <c r="G277" s="602" t="n">
        <f aca="false">SUM(H277:S277)</f>
        <v>14</v>
      </c>
      <c r="H277" s="611" t="n">
        <v>2</v>
      </c>
      <c r="I277" s="611" t="n">
        <v>0</v>
      </c>
      <c r="J277" s="611" t="n">
        <v>1</v>
      </c>
      <c r="K277" s="611" t="n">
        <v>0</v>
      </c>
      <c r="L277" s="611" t="n">
        <v>4</v>
      </c>
      <c r="M277" s="611" t="n">
        <v>1</v>
      </c>
      <c r="N277" s="611" t="n">
        <v>2</v>
      </c>
      <c r="O277" s="611" t="n">
        <v>2</v>
      </c>
      <c r="P277" s="611" t="n">
        <v>1</v>
      </c>
      <c r="Q277" s="611" t="n">
        <v>0</v>
      </c>
      <c r="R277" s="611" t="n">
        <v>1</v>
      </c>
      <c r="S277" s="612" t="n">
        <v>0</v>
      </c>
    </row>
    <row r="278" s="451" customFormat="true" ht="12" hidden="false" customHeight="true" outlineLevel="0" collapsed="false">
      <c r="A278" s="604" t="s">
        <v>653</v>
      </c>
      <c r="B278" s="605" t="s">
        <v>654</v>
      </c>
      <c r="C278" s="605"/>
      <c r="D278" s="605"/>
      <c r="E278" s="606"/>
      <c r="F278" s="601" t="s">
        <v>7</v>
      </c>
      <c r="G278" s="602" t="n">
        <f aca="false">SUM(H278:S278)</f>
        <v>98</v>
      </c>
      <c r="H278" s="607" t="n">
        <f aca="false">SUM(H279:H280)</f>
        <v>4</v>
      </c>
      <c r="I278" s="607" t="n">
        <f aca="false">SUM(I279:I280)</f>
        <v>13</v>
      </c>
      <c r="J278" s="607" t="n">
        <f aca="false">SUM(J279:J280)</f>
        <v>6</v>
      </c>
      <c r="K278" s="607" t="n">
        <f aca="false">SUM(K279:K280)</f>
        <v>7</v>
      </c>
      <c r="L278" s="607" t="n">
        <f aca="false">SUM(L279:L280)</f>
        <v>7</v>
      </c>
      <c r="M278" s="607" t="n">
        <f aca="false">SUM(M279:M280)</f>
        <v>9</v>
      </c>
      <c r="N278" s="607" t="n">
        <f aca="false">SUM(N279:N280)</f>
        <v>10</v>
      </c>
      <c r="O278" s="607" t="n">
        <f aca="false">SUM(O279:O280)</f>
        <v>11</v>
      </c>
      <c r="P278" s="607" t="n">
        <f aca="false">SUM(P279:P280)</f>
        <v>9</v>
      </c>
      <c r="Q278" s="607" t="n">
        <f aca="false">SUM(Q279:Q280)</f>
        <v>10</v>
      </c>
      <c r="R278" s="607" t="n">
        <f aca="false">SUM(R279:R280)</f>
        <v>4</v>
      </c>
      <c r="S278" s="608" t="n">
        <f aca="false">SUM(S279:S280)</f>
        <v>8</v>
      </c>
    </row>
    <row r="279" s="451" customFormat="true" ht="12" hidden="false" customHeight="true" outlineLevel="0" collapsed="false">
      <c r="A279" s="604"/>
      <c r="B279" s="605"/>
      <c r="C279" s="605"/>
      <c r="D279" s="605"/>
      <c r="E279" s="606"/>
      <c r="F279" s="601" t="s">
        <v>475</v>
      </c>
      <c r="G279" s="602" t="n">
        <f aca="false">SUM(H279:S279)</f>
        <v>38</v>
      </c>
      <c r="H279" s="611" t="n">
        <v>2</v>
      </c>
      <c r="I279" s="611" t="n">
        <v>5</v>
      </c>
      <c r="J279" s="611" t="n">
        <v>3</v>
      </c>
      <c r="K279" s="611" t="n">
        <v>1</v>
      </c>
      <c r="L279" s="611" t="n">
        <v>1</v>
      </c>
      <c r="M279" s="611" t="n">
        <v>3</v>
      </c>
      <c r="N279" s="611" t="n">
        <v>5</v>
      </c>
      <c r="O279" s="611" t="n">
        <v>3</v>
      </c>
      <c r="P279" s="611" t="n">
        <v>6</v>
      </c>
      <c r="Q279" s="611" t="n">
        <v>5</v>
      </c>
      <c r="R279" s="611" t="n">
        <v>1</v>
      </c>
      <c r="S279" s="612" t="n">
        <v>3</v>
      </c>
    </row>
    <row r="280" s="451" customFormat="true" ht="22.5" hidden="false" customHeight="true" outlineLevel="0" collapsed="false">
      <c r="A280" s="604"/>
      <c r="B280" s="605"/>
      <c r="C280" s="605"/>
      <c r="D280" s="605"/>
      <c r="E280" s="606"/>
      <c r="F280" s="601" t="s">
        <v>476</v>
      </c>
      <c r="G280" s="602" t="n">
        <f aca="false">SUM(H280:S280)</f>
        <v>60</v>
      </c>
      <c r="H280" s="611" t="n">
        <v>2</v>
      </c>
      <c r="I280" s="611" t="n">
        <v>8</v>
      </c>
      <c r="J280" s="611" t="n">
        <v>3</v>
      </c>
      <c r="K280" s="611" t="n">
        <v>6</v>
      </c>
      <c r="L280" s="611" t="n">
        <v>6</v>
      </c>
      <c r="M280" s="611" t="n">
        <v>6</v>
      </c>
      <c r="N280" s="611" t="n">
        <v>5</v>
      </c>
      <c r="O280" s="611" t="n">
        <v>8</v>
      </c>
      <c r="P280" s="611" t="n">
        <v>3</v>
      </c>
      <c r="Q280" s="611" t="n">
        <v>5</v>
      </c>
      <c r="R280" s="611" t="n">
        <v>3</v>
      </c>
      <c r="S280" s="612" t="n">
        <v>5</v>
      </c>
    </row>
    <row r="281" s="451" customFormat="true" ht="12" hidden="false" customHeight="true" outlineLevel="0" collapsed="false">
      <c r="A281" s="630" t="s">
        <v>655</v>
      </c>
      <c r="B281" s="605" t="s">
        <v>656</v>
      </c>
      <c r="C281" s="605"/>
      <c r="D281" s="605"/>
      <c r="E281" s="606"/>
      <c r="F281" s="601" t="s">
        <v>7</v>
      </c>
      <c r="G281" s="602" t="n">
        <f aca="false">SUM(H281:S281)</f>
        <v>588</v>
      </c>
      <c r="H281" s="607" t="n">
        <f aca="false">SUM(H282:H283)</f>
        <v>68</v>
      </c>
      <c r="I281" s="607" t="n">
        <f aca="false">SUM(I282:I283)</f>
        <v>46</v>
      </c>
      <c r="J281" s="607" t="n">
        <f aca="false">SUM(J282:J283)</f>
        <v>44</v>
      </c>
      <c r="K281" s="607" t="n">
        <f aca="false">SUM(K282:K283)</f>
        <v>47</v>
      </c>
      <c r="L281" s="607" t="n">
        <f aca="false">SUM(L282:L283)</f>
        <v>44</v>
      </c>
      <c r="M281" s="607" t="n">
        <f aca="false">SUM(M282:M283)</f>
        <v>57</v>
      </c>
      <c r="N281" s="607" t="n">
        <f aca="false">SUM(N282:N283)</f>
        <v>58</v>
      </c>
      <c r="O281" s="607" t="n">
        <f aca="false">SUM(O282:O283)</f>
        <v>40</v>
      </c>
      <c r="P281" s="607" t="n">
        <f aca="false">SUM(P282:P283)</f>
        <v>56</v>
      </c>
      <c r="Q281" s="607" t="n">
        <f aca="false">SUM(Q282:Q283)</f>
        <v>43</v>
      </c>
      <c r="R281" s="607" t="n">
        <f aca="false">SUM(R282:R283)</f>
        <v>46</v>
      </c>
      <c r="S281" s="608" t="n">
        <f aca="false">SUM(S282:S283)</f>
        <v>39</v>
      </c>
    </row>
    <row r="282" s="451" customFormat="true" ht="12" hidden="false" customHeight="true" outlineLevel="0" collapsed="false">
      <c r="A282" s="630"/>
      <c r="B282" s="605"/>
      <c r="C282" s="605"/>
      <c r="D282" s="605"/>
      <c r="E282" s="606"/>
      <c r="F282" s="601" t="s">
        <v>475</v>
      </c>
      <c r="G282" s="602" t="n">
        <f aca="false">SUM(H282:S282)</f>
        <v>273</v>
      </c>
      <c r="H282" s="607" t="n">
        <f aca="false">SUM(H285,H288,H300)</f>
        <v>28</v>
      </c>
      <c r="I282" s="607" t="n">
        <f aca="false">SUM(I285,I288,I300)</f>
        <v>23</v>
      </c>
      <c r="J282" s="607" t="n">
        <f aca="false">SUM(J285,J288,J300)</f>
        <v>26</v>
      </c>
      <c r="K282" s="607" t="n">
        <f aca="false">SUM(K285,K288,K300)</f>
        <v>22</v>
      </c>
      <c r="L282" s="607" t="n">
        <f aca="false">SUM(L285,L288,L300)</f>
        <v>19</v>
      </c>
      <c r="M282" s="607" t="n">
        <f aca="false">SUM(M285,M288,M300)</f>
        <v>17</v>
      </c>
      <c r="N282" s="607" t="n">
        <f aca="false">SUM(N285,N288,N300)</f>
        <v>28</v>
      </c>
      <c r="O282" s="607" t="n">
        <f aca="false">SUM(O285,O288,O300)</f>
        <v>23</v>
      </c>
      <c r="P282" s="607" t="n">
        <f aca="false">SUM(P285,P288,P300)</f>
        <v>25</v>
      </c>
      <c r="Q282" s="607" t="n">
        <f aca="false">SUM(Q285,Q288,Q300)</f>
        <v>22</v>
      </c>
      <c r="R282" s="607" t="n">
        <f aca="false">SUM(R285,R288,R300)</f>
        <v>22</v>
      </c>
      <c r="S282" s="608" t="n">
        <f aca="false">SUM(S285,S288,S300)</f>
        <v>18</v>
      </c>
    </row>
    <row r="283" s="451" customFormat="true" ht="22.5" hidden="false" customHeight="true" outlineLevel="0" collapsed="false">
      <c r="A283" s="630"/>
      <c r="B283" s="605"/>
      <c r="C283" s="605"/>
      <c r="D283" s="605"/>
      <c r="E283" s="606"/>
      <c r="F283" s="601" t="s">
        <v>476</v>
      </c>
      <c r="G283" s="602" t="n">
        <f aca="false">SUM(H283:S283)</f>
        <v>315</v>
      </c>
      <c r="H283" s="607" t="n">
        <f aca="false">SUM(H286,H289,H301)</f>
        <v>40</v>
      </c>
      <c r="I283" s="607" t="n">
        <f aca="false">SUM(I286,I289,I301)</f>
        <v>23</v>
      </c>
      <c r="J283" s="607" t="n">
        <f aca="false">SUM(J286,J289,J301)</f>
        <v>18</v>
      </c>
      <c r="K283" s="607" t="n">
        <f aca="false">SUM(K286,K289,K301)</f>
        <v>25</v>
      </c>
      <c r="L283" s="607" t="n">
        <f aca="false">SUM(L286,L289,L301)</f>
        <v>25</v>
      </c>
      <c r="M283" s="607" t="n">
        <f aca="false">SUM(M286,M289,M301)</f>
        <v>40</v>
      </c>
      <c r="N283" s="607" t="n">
        <f aca="false">SUM(N286,N289,N301)</f>
        <v>30</v>
      </c>
      <c r="O283" s="607" t="n">
        <f aca="false">SUM(O286,O289,O301)</f>
        <v>17</v>
      </c>
      <c r="P283" s="607" t="n">
        <f aca="false">SUM(P286,P289,P301)</f>
        <v>31</v>
      </c>
      <c r="Q283" s="607" t="n">
        <f aca="false">SUM(Q286,Q289,Q301)</f>
        <v>21</v>
      </c>
      <c r="R283" s="607" t="n">
        <f aca="false">SUM(R286,R289,R301)</f>
        <v>24</v>
      </c>
      <c r="S283" s="608" t="n">
        <f aca="false">SUM(S286,S289,S301)</f>
        <v>21</v>
      </c>
    </row>
    <row r="284" s="451" customFormat="true" ht="12" hidden="false" customHeight="true" outlineLevel="0" collapsed="false">
      <c r="A284" s="598" t="s">
        <v>657</v>
      </c>
      <c r="B284" s="599"/>
      <c r="C284" s="610" t="s">
        <v>658</v>
      </c>
      <c r="D284" s="610"/>
      <c r="E284" s="600"/>
      <c r="F284" s="601" t="s">
        <v>7</v>
      </c>
      <c r="G284" s="602" t="n">
        <f aca="false">SUM(H284:S284)</f>
        <v>64</v>
      </c>
      <c r="H284" s="607" t="n">
        <f aca="false">SUM(H285:H286)</f>
        <v>6</v>
      </c>
      <c r="I284" s="607" t="n">
        <f aca="false">SUM(I285:I286)</f>
        <v>3</v>
      </c>
      <c r="J284" s="607" t="n">
        <f aca="false">SUM(J285:J286)</f>
        <v>5</v>
      </c>
      <c r="K284" s="607" t="n">
        <f aca="false">SUM(K285:K286)</f>
        <v>6</v>
      </c>
      <c r="L284" s="607" t="n">
        <f aca="false">SUM(L285:L286)</f>
        <v>9</v>
      </c>
      <c r="M284" s="607" t="n">
        <f aca="false">SUM(M285:M286)</f>
        <v>6</v>
      </c>
      <c r="N284" s="607" t="n">
        <f aca="false">SUM(N285:N286)</f>
        <v>7</v>
      </c>
      <c r="O284" s="607" t="n">
        <f aca="false">SUM(O285:O286)</f>
        <v>1</v>
      </c>
      <c r="P284" s="607" t="n">
        <f aca="false">SUM(P285:P286)</f>
        <v>8</v>
      </c>
      <c r="Q284" s="607" t="n">
        <f aca="false">SUM(Q285:Q286)</f>
        <v>5</v>
      </c>
      <c r="R284" s="607" t="n">
        <f aca="false">SUM(R285:R286)</f>
        <v>7</v>
      </c>
      <c r="S284" s="608" t="n">
        <f aca="false">SUM(S285:S286)</f>
        <v>1</v>
      </c>
    </row>
    <row r="285" s="451" customFormat="true" ht="12" hidden="false" customHeight="true" outlineLevel="0" collapsed="false">
      <c r="A285" s="598"/>
      <c r="B285" s="599"/>
      <c r="C285" s="610"/>
      <c r="D285" s="610"/>
      <c r="E285" s="600"/>
      <c r="F285" s="601" t="s">
        <v>475</v>
      </c>
      <c r="G285" s="602" t="n">
        <f aca="false">SUM(H285:S285)</f>
        <v>26</v>
      </c>
      <c r="H285" s="611" t="n">
        <v>1</v>
      </c>
      <c r="I285" s="611" t="n">
        <v>2</v>
      </c>
      <c r="J285" s="611" t="n">
        <v>3</v>
      </c>
      <c r="K285" s="611" t="n">
        <v>3</v>
      </c>
      <c r="L285" s="611" t="n">
        <v>2</v>
      </c>
      <c r="M285" s="611" t="n">
        <v>2</v>
      </c>
      <c r="N285" s="611" t="n">
        <v>3</v>
      </c>
      <c r="O285" s="611" t="n">
        <v>1</v>
      </c>
      <c r="P285" s="611" t="n">
        <v>5</v>
      </c>
      <c r="Q285" s="611" t="n">
        <v>1</v>
      </c>
      <c r="R285" s="611" t="n">
        <v>3</v>
      </c>
      <c r="S285" s="612" t="n">
        <v>0</v>
      </c>
    </row>
    <row r="286" s="451" customFormat="true" ht="22.5" hidden="false" customHeight="true" outlineLevel="0" collapsed="false">
      <c r="A286" s="598"/>
      <c r="B286" s="599"/>
      <c r="C286" s="610"/>
      <c r="D286" s="610"/>
      <c r="E286" s="600"/>
      <c r="F286" s="601" t="s">
        <v>476</v>
      </c>
      <c r="G286" s="602" t="n">
        <f aca="false">SUM(H286:S286)</f>
        <v>38</v>
      </c>
      <c r="H286" s="611" t="n">
        <v>5</v>
      </c>
      <c r="I286" s="611" t="n">
        <v>1</v>
      </c>
      <c r="J286" s="611" t="n">
        <v>2</v>
      </c>
      <c r="K286" s="611" t="n">
        <v>3</v>
      </c>
      <c r="L286" s="611" t="n">
        <v>7</v>
      </c>
      <c r="M286" s="611" t="n">
        <v>4</v>
      </c>
      <c r="N286" s="611" t="n">
        <v>4</v>
      </c>
      <c r="O286" s="611" t="n">
        <v>0</v>
      </c>
      <c r="P286" s="611" t="n">
        <v>3</v>
      </c>
      <c r="Q286" s="611" t="n">
        <v>4</v>
      </c>
      <c r="R286" s="611" t="n">
        <v>4</v>
      </c>
      <c r="S286" s="612" t="n">
        <v>1</v>
      </c>
    </row>
    <row r="287" s="451" customFormat="true" ht="12" hidden="false" customHeight="true" outlineLevel="0" collapsed="false">
      <c r="A287" s="598" t="s">
        <v>659</v>
      </c>
      <c r="B287" s="599"/>
      <c r="C287" s="610" t="s">
        <v>174</v>
      </c>
      <c r="D287" s="610"/>
      <c r="E287" s="600"/>
      <c r="F287" s="601" t="s">
        <v>7</v>
      </c>
      <c r="G287" s="602" t="n">
        <f aca="false">SUM(H287:S287)</f>
        <v>412</v>
      </c>
      <c r="H287" s="607" t="n">
        <f aca="false">SUM(H288:H289)</f>
        <v>52</v>
      </c>
      <c r="I287" s="607" t="n">
        <f aca="false">SUM(I288:I289)</f>
        <v>33</v>
      </c>
      <c r="J287" s="607" t="n">
        <f aca="false">SUM(J288:J289)</f>
        <v>29</v>
      </c>
      <c r="K287" s="607" t="n">
        <f aca="false">SUM(K288:K289)</f>
        <v>31</v>
      </c>
      <c r="L287" s="607" t="n">
        <f aca="false">SUM(L288:L289)</f>
        <v>26</v>
      </c>
      <c r="M287" s="607" t="n">
        <f aca="false">SUM(M288:M289)</f>
        <v>39</v>
      </c>
      <c r="N287" s="607" t="n">
        <f aca="false">SUM(N288:N289)</f>
        <v>44</v>
      </c>
      <c r="O287" s="607" t="n">
        <f aca="false">SUM(O288:O289)</f>
        <v>28</v>
      </c>
      <c r="P287" s="607" t="n">
        <f aca="false">SUM(P288:P289)</f>
        <v>35</v>
      </c>
      <c r="Q287" s="607" t="n">
        <f aca="false">SUM(Q288:Q289)</f>
        <v>32</v>
      </c>
      <c r="R287" s="607" t="n">
        <f aca="false">SUM(R288:R289)</f>
        <v>31</v>
      </c>
      <c r="S287" s="608" t="n">
        <f aca="false">SUM(S288:S289)</f>
        <v>32</v>
      </c>
    </row>
    <row r="288" s="451" customFormat="true" ht="12" hidden="false" customHeight="true" outlineLevel="0" collapsed="false">
      <c r="A288" s="598"/>
      <c r="B288" s="599"/>
      <c r="C288" s="610"/>
      <c r="D288" s="610"/>
      <c r="E288" s="600"/>
      <c r="F288" s="601" t="s">
        <v>475</v>
      </c>
      <c r="G288" s="602" t="n">
        <f aca="false">SUM(H288:S288)</f>
        <v>203</v>
      </c>
      <c r="H288" s="607" t="n">
        <f aca="false">SUM(H291,H294,H297)</f>
        <v>22</v>
      </c>
      <c r="I288" s="607" t="n">
        <f aca="false">SUM(I291,I294,I297)</f>
        <v>16</v>
      </c>
      <c r="J288" s="607" t="n">
        <f aca="false">SUM(J291,J294,J297)</f>
        <v>18</v>
      </c>
      <c r="K288" s="607" t="n">
        <f aca="false">SUM(K291,K294,K297)</f>
        <v>15</v>
      </c>
      <c r="L288" s="607" t="n">
        <f aca="false">SUM(L291,L294,L297)</f>
        <v>14</v>
      </c>
      <c r="M288" s="607" t="n">
        <f aca="false">SUM(M291,M294,M297)</f>
        <v>13</v>
      </c>
      <c r="N288" s="607" t="n">
        <f aca="false">SUM(N291,N294,N297)</f>
        <v>22</v>
      </c>
      <c r="O288" s="607" t="n">
        <f aca="false">SUM(O291,O294,O297)</f>
        <v>17</v>
      </c>
      <c r="P288" s="607" t="n">
        <f aca="false">SUM(P291,P294,P297)</f>
        <v>15</v>
      </c>
      <c r="Q288" s="607" t="n">
        <f aca="false">SUM(Q291,Q294,Q297)</f>
        <v>19</v>
      </c>
      <c r="R288" s="607" t="n">
        <f aca="false">SUM(R291,R294,R297)</f>
        <v>16</v>
      </c>
      <c r="S288" s="608" t="n">
        <f aca="false">SUM(S291,S294,S297)</f>
        <v>16</v>
      </c>
    </row>
    <row r="289" s="451" customFormat="true" ht="22.5" hidden="false" customHeight="true" outlineLevel="0" collapsed="false">
      <c r="A289" s="598"/>
      <c r="B289" s="599"/>
      <c r="C289" s="610"/>
      <c r="D289" s="610"/>
      <c r="E289" s="600"/>
      <c r="F289" s="601" t="s">
        <v>476</v>
      </c>
      <c r="G289" s="602" t="n">
        <f aca="false">SUM(H289:S289)</f>
        <v>209</v>
      </c>
      <c r="H289" s="607" t="n">
        <f aca="false">SUM(H292,H295,H298)</f>
        <v>30</v>
      </c>
      <c r="I289" s="607" t="n">
        <f aca="false">SUM(I292,I295,I298)</f>
        <v>17</v>
      </c>
      <c r="J289" s="607" t="n">
        <f aca="false">SUM(J292,J295,J298)</f>
        <v>11</v>
      </c>
      <c r="K289" s="607" t="n">
        <f aca="false">SUM(K292,K295,K298)</f>
        <v>16</v>
      </c>
      <c r="L289" s="607" t="n">
        <f aca="false">SUM(L292,L295,L298)</f>
        <v>12</v>
      </c>
      <c r="M289" s="607" t="n">
        <f aca="false">SUM(M292,M295,M298)</f>
        <v>26</v>
      </c>
      <c r="N289" s="607" t="n">
        <f aca="false">SUM(N292,N295,N298)</f>
        <v>22</v>
      </c>
      <c r="O289" s="607" t="n">
        <f aca="false">SUM(O292,O295,O298)</f>
        <v>11</v>
      </c>
      <c r="P289" s="607" t="n">
        <f aca="false">SUM(P292,P295,P298)</f>
        <v>20</v>
      </c>
      <c r="Q289" s="607" t="n">
        <f aca="false">SUM(Q292,Q295,Q298)</f>
        <v>13</v>
      </c>
      <c r="R289" s="607" t="n">
        <f aca="false">SUM(R292,R295,R298)</f>
        <v>15</v>
      </c>
      <c r="S289" s="608" t="n">
        <f aca="false">SUM(S292,S295,S298)</f>
        <v>16</v>
      </c>
    </row>
    <row r="290" s="451" customFormat="true" ht="12" hidden="false" customHeight="true" outlineLevel="0" collapsed="false">
      <c r="A290" s="598" t="s">
        <v>660</v>
      </c>
      <c r="B290" s="599"/>
      <c r="C290" s="610"/>
      <c r="D290" s="610" t="s">
        <v>661</v>
      </c>
      <c r="E290" s="600"/>
      <c r="F290" s="601" t="s">
        <v>7</v>
      </c>
      <c r="G290" s="602" t="n">
        <f aca="false">SUM(H290:S290)</f>
        <v>41</v>
      </c>
      <c r="H290" s="607" t="n">
        <f aca="false">SUM(H291:H292)</f>
        <v>5</v>
      </c>
      <c r="I290" s="607" t="n">
        <f aca="false">SUM(I291:I292)</f>
        <v>5</v>
      </c>
      <c r="J290" s="607" t="n">
        <f aca="false">SUM(J291:J292)</f>
        <v>3</v>
      </c>
      <c r="K290" s="607" t="n">
        <f aca="false">SUM(K291:K292)</f>
        <v>5</v>
      </c>
      <c r="L290" s="607" t="n">
        <f aca="false">SUM(L291:L292)</f>
        <v>2</v>
      </c>
      <c r="M290" s="607" t="n">
        <f aca="false">SUM(M291:M292)</f>
        <v>5</v>
      </c>
      <c r="N290" s="607" t="n">
        <f aca="false">SUM(N291:N292)</f>
        <v>1</v>
      </c>
      <c r="O290" s="607" t="n">
        <f aca="false">SUM(O291:O292)</f>
        <v>1</v>
      </c>
      <c r="P290" s="607" t="n">
        <f aca="false">SUM(P291:P292)</f>
        <v>1</v>
      </c>
      <c r="Q290" s="607" t="n">
        <f aca="false">SUM(Q291:Q292)</f>
        <v>7</v>
      </c>
      <c r="R290" s="607" t="n">
        <f aca="false">SUM(R291:R292)</f>
        <v>3</v>
      </c>
      <c r="S290" s="608" t="n">
        <f aca="false">SUM(S291:S292)</f>
        <v>3</v>
      </c>
    </row>
    <row r="291" s="451" customFormat="true" ht="12" hidden="false" customHeight="true" outlineLevel="0" collapsed="false">
      <c r="A291" s="598"/>
      <c r="B291" s="599"/>
      <c r="C291" s="610"/>
      <c r="D291" s="610"/>
      <c r="E291" s="600"/>
      <c r="F291" s="601" t="s">
        <v>475</v>
      </c>
      <c r="G291" s="602" t="n">
        <f aca="false">SUM(H291:S291)</f>
        <v>17</v>
      </c>
      <c r="H291" s="611" t="n">
        <v>1</v>
      </c>
      <c r="I291" s="611" t="n">
        <v>2</v>
      </c>
      <c r="J291" s="611" t="n">
        <v>1</v>
      </c>
      <c r="K291" s="611" t="n">
        <v>2</v>
      </c>
      <c r="L291" s="611" t="n">
        <v>1</v>
      </c>
      <c r="M291" s="611" t="n">
        <v>0</v>
      </c>
      <c r="N291" s="611" t="n">
        <v>0</v>
      </c>
      <c r="O291" s="611" t="n">
        <v>0</v>
      </c>
      <c r="P291" s="611" t="n">
        <v>0</v>
      </c>
      <c r="Q291" s="611" t="n">
        <v>6</v>
      </c>
      <c r="R291" s="611" t="n">
        <v>3</v>
      </c>
      <c r="S291" s="612" t="n">
        <v>1</v>
      </c>
    </row>
    <row r="292" s="451" customFormat="true" ht="22.5" hidden="false" customHeight="true" outlineLevel="0" collapsed="false">
      <c r="A292" s="598"/>
      <c r="B292" s="599"/>
      <c r="C292" s="610"/>
      <c r="D292" s="610"/>
      <c r="E292" s="600"/>
      <c r="F292" s="601" t="s">
        <v>476</v>
      </c>
      <c r="G292" s="602" t="n">
        <f aca="false">SUM(H292:S292)</f>
        <v>24</v>
      </c>
      <c r="H292" s="611" t="n">
        <v>4</v>
      </c>
      <c r="I292" s="611" t="n">
        <v>3</v>
      </c>
      <c r="J292" s="611" t="n">
        <v>2</v>
      </c>
      <c r="K292" s="611" t="n">
        <v>3</v>
      </c>
      <c r="L292" s="611" t="n">
        <v>1</v>
      </c>
      <c r="M292" s="611" t="n">
        <v>5</v>
      </c>
      <c r="N292" s="611" t="n">
        <v>1</v>
      </c>
      <c r="O292" s="611" t="n">
        <v>1</v>
      </c>
      <c r="P292" s="611" t="n">
        <v>1</v>
      </c>
      <c r="Q292" s="611" t="n">
        <v>1</v>
      </c>
      <c r="R292" s="611" t="n">
        <v>0</v>
      </c>
      <c r="S292" s="612" t="n">
        <v>2</v>
      </c>
    </row>
    <row r="293" s="451" customFormat="true" ht="12" hidden="false" customHeight="true" outlineLevel="0" collapsed="false">
      <c r="A293" s="598" t="s">
        <v>662</v>
      </c>
      <c r="B293" s="599"/>
      <c r="C293" s="610"/>
      <c r="D293" s="610" t="s">
        <v>663</v>
      </c>
      <c r="E293" s="600"/>
      <c r="F293" s="601" t="s">
        <v>7</v>
      </c>
      <c r="G293" s="602" t="n">
        <f aca="false">SUM(H293:S293)</f>
        <v>295</v>
      </c>
      <c r="H293" s="607" t="n">
        <f aca="false">SUM(H294:H295)</f>
        <v>37</v>
      </c>
      <c r="I293" s="607" t="n">
        <f aca="false">SUM(I294:I295)</f>
        <v>24</v>
      </c>
      <c r="J293" s="607" t="n">
        <f aca="false">SUM(J294:J295)</f>
        <v>19</v>
      </c>
      <c r="K293" s="607" t="n">
        <f aca="false">SUM(K294:K295)</f>
        <v>19</v>
      </c>
      <c r="L293" s="607" t="n">
        <f aca="false">SUM(L294:L295)</f>
        <v>18</v>
      </c>
      <c r="M293" s="607" t="n">
        <f aca="false">SUM(M294:M295)</f>
        <v>29</v>
      </c>
      <c r="N293" s="607" t="n">
        <f aca="false">SUM(N294:N295)</f>
        <v>32</v>
      </c>
      <c r="O293" s="607" t="n">
        <f aca="false">SUM(O294:O295)</f>
        <v>21</v>
      </c>
      <c r="P293" s="607" t="n">
        <f aca="false">SUM(P294:P295)</f>
        <v>26</v>
      </c>
      <c r="Q293" s="607" t="n">
        <f aca="false">SUM(Q294:Q295)</f>
        <v>20</v>
      </c>
      <c r="R293" s="607" t="n">
        <f aca="false">SUM(R294:R295)</f>
        <v>22</v>
      </c>
      <c r="S293" s="608" t="n">
        <f aca="false">SUM(S294:S295)</f>
        <v>28</v>
      </c>
    </row>
    <row r="294" s="451" customFormat="true" ht="12" hidden="false" customHeight="true" outlineLevel="0" collapsed="false">
      <c r="A294" s="598"/>
      <c r="B294" s="599"/>
      <c r="C294" s="610"/>
      <c r="D294" s="610"/>
      <c r="E294" s="600"/>
      <c r="F294" s="601" t="s">
        <v>475</v>
      </c>
      <c r="G294" s="602" t="n">
        <f aca="false">SUM(H294:S294)</f>
        <v>153</v>
      </c>
      <c r="H294" s="611" t="n">
        <v>17</v>
      </c>
      <c r="I294" s="611" t="n">
        <v>14</v>
      </c>
      <c r="J294" s="611" t="n">
        <v>12</v>
      </c>
      <c r="K294" s="611" t="n">
        <v>9</v>
      </c>
      <c r="L294" s="611" t="n">
        <v>11</v>
      </c>
      <c r="M294" s="611" t="n">
        <v>11</v>
      </c>
      <c r="N294" s="611" t="n">
        <v>16</v>
      </c>
      <c r="O294" s="611" t="n">
        <v>15</v>
      </c>
      <c r="P294" s="611" t="n">
        <v>13</v>
      </c>
      <c r="Q294" s="611" t="n">
        <v>10</v>
      </c>
      <c r="R294" s="611" t="n">
        <v>10</v>
      </c>
      <c r="S294" s="612" t="n">
        <v>15</v>
      </c>
    </row>
    <row r="295" s="451" customFormat="true" ht="22.5" hidden="false" customHeight="true" outlineLevel="0" collapsed="false">
      <c r="A295" s="598"/>
      <c r="B295" s="599"/>
      <c r="C295" s="610"/>
      <c r="D295" s="610"/>
      <c r="E295" s="600"/>
      <c r="F295" s="601" t="s">
        <v>476</v>
      </c>
      <c r="G295" s="602" t="n">
        <f aca="false">SUM(H295:S295)</f>
        <v>142</v>
      </c>
      <c r="H295" s="611" t="n">
        <v>20</v>
      </c>
      <c r="I295" s="611" t="n">
        <v>10</v>
      </c>
      <c r="J295" s="611" t="n">
        <v>7</v>
      </c>
      <c r="K295" s="611" t="n">
        <v>10</v>
      </c>
      <c r="L295" s="611" t="n">
        <v>7</v>
      </c>
      <c r="M295" s="611" t="n">
        <v>18</v>
      </c>
      <c r="N295" s="611" t="n">
        <v>16</v>
      </c>
      <c r="O295" s="611" t="n">
        <v>6</v>
      </c>
      <c r="P295" s="611" t="n">
        <v>13</v>
      </c>
      <c r="Q295" s="611" t="n">
        <v>10</v>
      </c>
      <c r="R295" s="611" t="n">
        <v>12</v>
      </c>
      <c r="S295" s="612" t="n">
        <v>13</v>
      </c>
    </row>
    <row r="296" s="451" customFormat="true" ht="12" hidden="false" customHeight="true" outlineLevel="0" collapsed="false">
      <c r="A296" s="598" t="s">
        <v>664</v>
      </c>
      <c r="B296" s="599"/>
      <c r="C296" s="610"/>
      <c r="D296" s="610" t="s">
        <v>665</v>
      </c>
      <c r="E296" s="600"/>
      <c r="F296" s="601" t="s">
        <v>7</v>
      </c>
      <c r="G296" s="602" t="n">
        <f aca="false">SUM(H296:S296)</f>
        <v>76</v>
      </c>
      <c r="H296" s="607" t="n">
        <f aca="false">SUM(H297:H298)</f>
        <v>10</v>
      </c>
      <c r="I296" s="607" t="n">
        <f aca="false">SUM(I297:I298)</f>
        <v>4</v>
      </c>
      <c r="J296" s="607" t="n">
        <f aca="false">SUM(J297:J298)</f>
        <v>7</v>
      </c>
      <c r="K296" s="607" t="n">
        <f aca="false">SUM(K297:K298)</f>
        <v>7</v>
      </c>
      <c r="L296" s="607" t="n">
        <f aca="false">SUM(L297:L298)</f>
        <v>6</v>
      </c>
      <c r="M296" s="607" t="n">
        <f aca="false">SUM(M297:M298)</f>
        <v>5</v>
      </c>
      <c r="N296" s="607" t="n">
        <f aca="false">SUM(N297:N298)</f>
        <v>11</v>
      </c>
      <c r="O296" s="607" t="n">
        <f aca="false">SUM(O297:O298)</f>
        <v>6</v>
      </c>
      <c r="P296" s="607" t="n">
        <f aca="false">SUM(P297:P298)</f>
        <v>8</v>
      </c>
      <c r="Q296" s="607" t="n">
        <f aca="false">SUM(Q297:Q298)</f>
        <v>5</v>
      </c>
      <c r="R296" s="607" t="n">
        <f aca="false">SUM(R297:R298)</f>
        <v>6</v>
      </c>
      <c r="S296" s="608" t="n">
        <f aca="false">SUM(S297:S298)</f>
        <v>1</v>
      </c>
    </row>
    <row r="297" s="451" customFormat="true" ht="12" hidden="false" customHeight="true" outlineLevel="0" collapsed="false">
      <c r="A297" s="598"/>
      <c r="B297" s="599"/>
      <c r="C297" s="610"/>
      <c r="D297" s="610"/>
      <c r="E297" s="606"/>
      <c r="F297" s="601" t="s">
        <v>475</v>
      </c>
      <c r="G297" s="602" t="n">
        <f aca="false">SUM(H297:S297)</f>
        <v>33</v>
      </c>
      <c r="H297" s="611" t="n">
        <v>4</v>
      </c>
      <c r="I297" s="611" t="n">
        <v>0</v>
      </c>
      <c r="J297" s="611" t="n">
        <v>5</v>
      </c>
      <c r="K297" s="611" t="n">
        <v>4</v>
      </c>
      <c r="L297" s="611" t="n">
        <v>2</v>
      </c>
      <c r="M297" s="611" t="n">
        <v>2</v>
      </c>
      <c r="N297" s="611" t="n">
        <v>6</v>
      </c>
      <c r="O297" s="611" t="n">
        <v>2</v>
      </c>
      <c r="P297" s="611" t="n">
        <v>2</v>
      </c>
      <c r="Q297" s="611" t="n">
        <v>3</v>
      </c>
      <c r="R297" s="611" t="n">
        <v>3</v>
      </c>
      <c r="S297" s="612" t="n">
        <v>0</v>
      </c>
    </row>
    <row r="298" s="451" customFormat="true" ht="22.5" hidden="false" customHeight="true" outlineLevel="0" collapsed="false">
      <c r="A298" s="598"/>
      <c r="B298" s="599"/>
      <c r="C298" s="610"/>
      <c r="D298" s="610"/>
      <c r="E298" s="606"/>
      <c r="F298" s="601" t="s">
        <v>476</v>
      </c>
      <c r="G298" s="602" t="n">
        <f aca="false">SUM(H298:S298)</f>
        <v>43</v>
      </c>
      <c r="H298" s="611" t="n">
        <v>6</v>
      </c>
      <c r="I298" s="611" t="n">
        <v>4</v>
      </c>
      <c r="J298" s="611" t="n">
        <v>2</v>
      </c>
      <c r="K298" s="611" t="n">
        <v>3</v>
      </c>
      <c r="L298" s="611" t="n">
        <v>4</v>
      </c>
      <c r="M298" s="611" t="n">
        <v>3</v>
      </c>
      <c r="N298" s="611" t="n">
        <v>5</v>
      </c>
      <c r="O298" s="611" t="n">
        <v>4</v>
      </c>
      <c r="P298" s="611" t="n">
        <v>6</v>
      </c>
      <c r="Q298" s="611" t="n">
        <v>2</v>
      </c>
      <c r="R298" s="611" t="n">
        <v>3</v>
      </c>
      <c r="S298" s="612" t="n">
        <v>1</v>
      </c>
    </row>
    <row r="299" s="451" customFormat="true" ht="12" hidden="false" customHeight="true" outlineLevel="0" collapsed="false">
      <c r="A299" s="598" t="s">
        <v>666</v>
      </c>
      <c r="B299" s="599"/>
      <c r="C299" s="610" t="s">
        <v>667</v>
      </c>
      <c r="D299" s="610"/>
      <c r="E299" s="600"/>
      <c r="F299" s="601" t="s">
        <v>7</v>
      </c>
      <c r="G299" s="602" t="n">
        <f aca="false">SUM(H299:S299)</f>
        <v>112</v>
      </c>
      <c r="H299" s="607" t="n">
        <f aca="false">SUM(H300:H301)</f>
        <v>10</v>
      </c>
      <c r="I299" s="607" t="n">
        <f aca="false">SUM(I300:I301)</f>
        <v>10</v>
      </c>
      <c r="J299" s="607" t="n">
        <f aca="false">SUM(J300:J301)</f>
        <v>10</v>
      </c>
      <c r="K299" s="607" t="n">
        <f aca="false">SUM(K300:K301)</f>
        <v>10</v>
      </c>
      <c r="L299" s="607" t="n">
        <f aca="false">SUM(L300:L301)</f>
        <v>9</v>
      </c>
      <c r="M299" s="607" t="n">
        <f aca="false">SUM(M300:M301)</f>
        <v>12</v>
      </c>
      <c r="N299" s="607" t="n">
        <f aca="false">SUM(N300:N301)</f>
        <v>7</v>
      </c>
      <c r="O299" s="607" t="n">
        <f aca="false">SUM(O300:O301)</f>
        <v>11</v>
      </c>
      <c r="P299" s="607" t="n">
        <f aca="false">SUM(P300:P301)</f>
        <v>13</v>
      </c>
      <c r="Q299" s="607" t="n">
        <f aca="false">SUM(Q300:Q301)</f>
        <v>6</v>
      </c>
      <c r="R299" s="607" t="n">
        <f aca="false">SUM(R300:R301)</f>
        <v>8</v>
      </c>
      <c r="S299" s="608" t="n">
        <f aca="false">SUM(S300:S301)</f>
        <v>6</v>
      </c>
    </row>
    <row r="300" s="451" customFormat="true" ht="12" hidden="false" customHeight="true" outlineLevel="0" collapsed="false">
      <c r="A300" s="598"/>
      <c r="B300" s="599"/>
      <c r="C300" s="610"/>
      <c r="D300" s="610"/>
      <c r="E300" s="600"/>
      <c r="F300" s="601" t="s">
        <v>475</v>
      </c>
      <c r="G300" s="602" t="n">
        <f aca="false">SUM(H300:S300)</f>
        <v>44</v>
      </c>
      <c r="H300" s="611" t="n">
        <v>5</v>
      </c>
      <c r="I300" s="611" t="n">
        <v>5</v>
      </c>
      <c r="J300" s="611" t="n">
        <v>5</v>
      </c>
      <c r="K300" s="611" t="n">
        <v>4</v>
      </c>
      <c r="L300" s="611" t="n">
        <v>3</v>
      </c>
      <c r="M300" s="611" t="n">
        <v>2</v>
      </c>
      <c r="N300" s="611" t="n">
        <v>3</v>
      </c>
      <c r="O300" s="611" t="n">
        <v>5</v>
      </c>
      <c r="P300" s="611" t="n">
        <v>5</v>
      </c>
      <c r="Q300" s="611" t="n">
        <v>2</v>
      </c>
      <c r="R300" s="611" t="n">
        <v>3</v>
      </c>
      <c r="S300" s="612" t="n">
        <v>2</v>
      </c>
    </row>
    <row r="301" s="451" customFormat="true" ht="22.5" hidden="false" customHeight="true" outlineLevel="0" collapsed="false">
      <c r="A301" s="598"/>
      <c r="B301" s="599"/>
      <c r="C301" s="610"/>
      <c r="D301" s="610"/>
      <c r="E301" s="600"/>
      <c r="F301" s="601" t="s">
        <v>476</v>
      </c>
      <c r="G301" s="602" t="n">
        <f aca="false">SUM(H301:S301)</f>
        <v>68</v>
      </c>
      <c r="H301" s="611" t="n">
        <v>5</v>
      </c>
      <c r="I301" s="611" t="n">
        <v>5</v>
      </c>
      <c r="J301" s="611" t="n">
        <v>5</v>
      </c>
      <c r="K301" s="611" t="n">
        <v>6</v>
      </c>
      <c r="L301" s="611" t="n">
        <v>6</v>
      </c>
      <c r="M301" s="611" t="n">
        <v>10</v>
      </c>
      <c r="N301" s="611" t="n">
        <v>4</v>
      </c>
      <c r="O301" s="611" t="n">
        <v>6</v>
      </c>
      <c r="P301" s="611" t="n">
        <v>8</v>
      </c>
      <c r="Q301" s="611" t="n">
        <v>4</v>
      </c>
      <c r="R301" s="611" t="n">
        <v>5</v>
      </c>
      <c r="S301" s="612" t="n">
        <v>4</v>
      </c>
    </row>
    <row r="302" s="451" customFormat="true" ht="12" hidden="false" customHeight="true" outlineLevel="0" collapsed="false">
      <c r="A302" s="604" t="s">
        <v>668</v>
      </c>
      <c r="B302" s="605" t="s">
        <v>669</v>
      </c>
      <c r="C302" s="605"/>
      <c r="D302" s="605"/>
      <c r="E302" s="606"/>
      <c r="F302" s="601" t="s">
        <v>7</v>
      </c>
      <c r="G302" s="602" t="n">
        <f aca="false">SUM(H302:S302)</f>
        <v>1</v>
      </c>
      <c r="H302" s="607" t="n">
        <f aca="false">SUM(H303:H304)</f>
        <v>0</v>
      </c>
      <c r="I302" s="607" t="n">
        <f aca="false">SUM(I303:I304)</f>
        <v>0</v>
      </c>
      <c r="J302" s="607" t="n">
        <f aca="false">SUM(J303:J304)</f>
        <v>0</v>
      </c>
      <c r="K302" s="607" t="n">
        <f aca="false">SUM(K303:K304)</f>
        <v>0</v>
      </c>
      <c r="L302" s="607" t="n">
        <f aca="false">SUM(L303:L304)</f>
        <v>0</v>
      </c>
      <c r="M302" s="607" t="n">
        <f aca="false">SUM(M303:M304)</f>
        <v>0</v>
      </c>
      <c r="N302" s="607" t="n">
        <f aca="false">SUM(N303:N304)</f>
        <v>0</v>
      </c>
      <c r="O302" s="607" t="n">
        <f aca="false">SUM(O303:O304)</f>
        <v>0</v>
      </c>
      <c r="P302" s="607" t="n">
        <f aca="false">SUM(P303:P304)</f>
        <v>0</v>
      </c>
      <c r="Q302" s="607" t="n">
        <f aca="false">SUM(Q303:Q304)</f>
        <v>1</v>
      </c>
      <c r="R302" s="607" t="n">
        <f aca="false">SUM(R303:R304)</f>
        <v>0</v>
      </c>
      <c r="S302" s="608" t="n">
        <f aca="false">SUM(S303:S304)</f>
        <v>0</v>
      </c>
    </row>
    <row r="303" s="451" customFormat="true" ht="12" hidden="false" customHeight="true" outlineLevel="0" collapsed="false">
      <c r="A303" s="604"/>
      <c r="B303" s="605"/>
      <c r="C303" s="605"/>
      <c r="D303" s="605"/>
      <c r="E303" s="606"/>
      <c r="F303" s="601" t="s">
        <v>475</v>
      </c>
      <c r="G303" s="602" t="n">
        <f aca="false">SUM(H303:S303)</f>
        <v>0</v>
      </c>
      <c r="H303" s="611" t="n">
        <v>0</v>
      </c>
      <c r="I303" s="611" t="n">
        <v>0</v>
      </c>
      <c r="J303" s="611" t="n">
        <v>0</v>
      </c>
      <c r="K303" s="611" t="n">
        <v>0</v>
      </c>
      <c r="L303" s="611" t="n">
        <v>0</v>
      </c>
      <c r="M303" s="611" t="n">
        <v>0</v>
      </c>
      <c r="N303" s="611" t="n">
        <v>0</v>
      </c>
      <c r="O303" s="611" t="n">
        <v>0</v>
      </c>
      <c r="P303" s="611" t="n">
        <v>0</v>
      </c>
      <c r="Q303" s="611" t="n">
        <v>0</v>
      </c>
      <c r="R303" s="611" t="n">
        <v>0</v>
      </c>
      <c r="S303" s="612" t="n">
        <v>0</v>
      </c>
    </row>
    <row r="304" s="451" customFormat="true" ht="22.5" hidden="false" customHeight="true" outlineLevel="0" collapsed="false">
      <c r="A304" s="604"/>
      <c r="B304" s="605"/>
      <c r="C304" s="605"/>
      <c r="D304" s="605"/>
      <c r="E304" s="606"/>
      <c r="F304" s="601" t="s">
        <v>476</v>
      </c>
      <c r="G304" s="602" t="n">
        <f aca="false">SUM(H304:S304)</f>
        <v>1</v>
      </c>
      <c r="H304" s="611" t="n">
        <v>0</v>
      </c>
      <c r="I304" s="611" t="n">
        <v>0</v>
      </c>
      <c r="J304" s="611" t="n">
        <v>0</v>
      </c>
      <c r="K304" s="611" t="n">
        <v>0</v>
      </c>
      <c r="L304" s="611" t="n">
        <v>0</v>
      </c>
      <c r="M304" s="611" t="n">
        <v>0</v>
      </c>
      <c r="N304" s="611" t="n">
        <v>0</v>
      </c>
      <c r="O304" s="611" t="n">
        <v>0</v>
      </c>
      <c r="P304" s="611" t="n">
        <v>0</v>
      </c>
      <c r="Q304" s="611" t="n">
        <v>1</v>
      </c>
      <c r="R304" s="611" t="n">
        <v>0</v>
      </c>
      <c r="S304" s="612" t="n">
        <v>0</v>
      </c>
    </row>
    <row r="305" s="451" customFormat="true" ht="12" hidden="false" customHeight="true" outlineLevel="0" collapsed="false">
      <c r="A305" s="604" t="s">
        <v>670</v>
      </c>
      <c r="B305" s="605" t="s">
        <v>671</v>
      </c>
      <c r="C305" s="605"/>
      <c r="D305" s="605"/>
      <c r="E305" s="606"/>
      <c r="F305" s="601" t="s">
        <v>7</v>
      </c>
      <c r="G305" s="602" t="n">
        <f aca="false">SUM(H305:S305)</f>
        <v>12</v>
      </c>
      <c r="H305" s="607" t="n">
        <f aca="false">SUM(H306:H307)</f>
        <v>2</v>
      </c>
      <c r="I305" s="607" t="n">
        <f aca="false">SUM(I306:I307)</f>
        <v>0</v>
      </c>
      <c r="J305" s="607" t="n">
        <f aca="false">SUM(J306:J307)</f>
        <v>0</v>
      </c>
      <c r="K305" s="607" t="n">
        <f aca="false">SUM(K306:K307)</f>
        <v>0</v>
      </c>
      <c r="L305" s="607" t="n">
        <f aca="false">SUM(L306:L307)</f>
        <v>2</v>
      </c>
      <c r="M305" s="607" t="n">
        <f aca="false">SUM(M306:M307)</f>
        <v>3</v>
      </c>
      <c r="N305" s="607" t="n">
        <f aca="false">SUM(N306:N307)</f>
        <v>1</v>
      </c>
      <c r="O305" s="607" t="n">
        <f aca="false">SUM(O306:O307)</f>
        <v>1</v>
      </c>
      <c r="P305" s="607" t="n">
        <f aca="false">SUM(P306:P307)</f>
        <v>1</v>
      </c>
      <c r="Q305" s="607" t="n">
        <f aca="false">SUM(Q306:Q307)</f>
        <v>0</v>
      </c>
      <c r="R305" s="607" t="n">
        <f aca="false">SUM(R306:R307)</f>
        <v>1</v>
      </c>
      <c r="S305" s="608" t="n">
        <f aca="false">SUM(S306:S307)</f>
        <v>1</v>
      </c>
    </row>
    <row r="306" s="451" customFormat="true" ht="12" hidden="false" customHeight="true" outlineLevel="0" collapsed="false">
      <c r="A306" s="604"/>
      <c r="B306" s="605"/>
      <c r="C306" s="605"/>
      <c r="D306" s="605"/>
      <c r="E306" s="606"/>
      <c r="F306" s="601" t="s">
        <v>475</v>
      </c>
      <c r="G306" s="602" t="n">
        <f aca="false">SUM(H306:S306)</f>
        <v>8</v>
      </c>
      <c r="H306" s="607" t="n">
        <f aca="false">SUM(H309,H312,H315,H318,H321,H324)</f>
        <v>1</v>
      </c>
      <c r="I306" s="607" t="n">
        <f aca="false">SUM(I309,I312,I315,I318,I321,I324)</f>
        <v>0</v>
      </c>
      <c r="J306" s="607" t="n">
        <f aca="false">SUM(J309,J312,J315,J318,J321,J324)</f>
        <v>0</v>
      </c>
      <c r="K306" s="607" t="n">
        <f aca="false">SUM(K309,K312,K315,K318,K321,K324)</f>
        <v>0</v>
      </c>
      <c r="L306" s="607" t="n">
        <f aca="false">SUM(L309,L312,L315,L318,L321,L324)</f>
        <v>1</v>
      </c>
      <c r="M306" s="607" t="n">
        <f aca="false">SUM(M309,M312,M315,M318,M321,M324)</f>
        <v>3</v>
      </c>
      <c r="N306" s="607" t="n">
        <f aca="false">SUM(N309,N312,N315,N318,N321,N324)</f>
        <v>0</v>
      </c>
      <c r="O306" s="607" t="n">
        <f aca="false">SUM(O309,O312,O315,O318,O321,O324)</f>
        <v>0</v>
      </c>
      <c r="P306" s="607" t="n">
        <f aca="false">SUM(P309,P312,P315,P318,P321,P324)</f>
        <v>1</v>
      </c>
      <c r="Q306" s="607" t="n">
        <f aca="false">SUM(Q309,Q312,Q315,Q318,Q321,Q324)</f>
        <v>0</v>
      </c>
      <c r="R306" s="607" t="n">
        <f aca="false">SUM(R309,R312,R315,R318,R321,R324)</f>
        <v>1</v>
      </c>
      <c r="S306" s="608" t="n">
        <f aca="false">SUM(S309,S312,S315,S318,S321,S324)</f>
        <v>1</v>
      </c>
    </row>
    <row r="307" s="451" customFormat="true" ht="22.5" hidden="false" customHeight="true" outlineLevel="0" collapsed="false">
      <c r="A307" s="604"/>
      <c r="B307" s="605"/>
      <c r="C307" s="605"/>
      <c r="D307" s="605"/>
      <c r="E307" s="606"/>
      <c r="F307" s="601" t="s">
        <v>476</v>
      </c>
      <c r="G307" s="602" t="n">
        <f aca="false">SUM(H307:S307)</f>
        <v>4</v>
      </c>
      <c r="H307" s="607" t="n">
        <f aca="false">SUM(H310,H313,H316,H319,H322,H325)</f>
        <v>1</v>
      </c>
      <c r="I307" s="607" t="n">
        <f aca="false">SUM(I310,I313,I316,I319,I322,I325)</f>
        <v>0</v>
      </c>
      <c r="J307" s="607" t="n">
        <f aca="false">SUM(J310,J313,J316,J319,J322,J325)</f>
        <v>0</v>
      </c>
      <c r="K307" s="607" t="n">
        <f aca="false">SUM(K310,K313,K316,K319,K322,K325)</f>
        <v>0</v>
      </c>
      <c r="L307" s="607" t="n">
        <f aca="false">SUM(L310,L313,L316,L319,L322,L325)</f>
        <v>1</v>
      </c>
      <c r="M307" s="607" t="n">
        <f aca="false">SUM(M310,M313,M316,M319,M322,M325)</f>
        <v>0</v>
      </c>
      <c r="N307" s="607" t="n">
        <f aca="false">SUM(N310,N313,N316,N319,N322,N325)</f>
        <v>1</v>
      </c>
      <c r="O307" s="607" t="n">
        <f aca="false">SUM(O310,O313,O316,O319,O322,O325)</f>
        <v>1</v>
      </c>
      <c r="P307" s="607" t="n">
        <f aca="false">SUM(P310,P313,P316,P319,P322,P325)</f>
        <v>0</v>
      </c>
      <c r="Q307" s="607" t="n">
        <f aca="false">SUM(Q310,Q313,Q316,Q319,Q322,Q325)</f>
        <v>0</v>
      </c>
      <c r="R307" s="607" t="n">
        <f aca="false">SUM(R310,R313,R316,R319,R322,R325)</f>
        <v>0</v>
      </c>
      <c r="S307" s="608" t="n">
        <f aca="false">SUM(S310,S313,S316,S319,S322,S325)</f>
        <v>0</v>
      </c>
    </row>
    <row r="308" s="451" customFormat="true" ht="12" hidden="false" customHeight="true" outlineLevel="0" collapsed="false">
      <c r="A308" s="598" t="s">
        <v>672</v>
      </c>
      <c r="B308" s="599"/>
      <c r="C308" s="610" t="s">
        <v>673</v>
      </c>
      <c r="D308" s="610"/>
      <c r="E308" s="600"/>
      <c r="F308" s="601" t="s">
        <v>7</v>
      </c>
      <c r="G308" s="602" t="n">
        <f aca="false">SUM(H308:S308)</f>
        <v>0</v>
      </c>
      <c r="H308" s="607" t="n">
        <f aca="false">SUM(H309:H310)</f>
        <v>0</v>
      </c>
      <c r="I308" s="607" t="n">
        <f aca="false">SUM(I309:I310)</f>
        <v>0</v>
      </c>
      <c r="J308" s="607" t="n">
        <f aca="false">SUM(J309:J310)</f>
        <v>0</v>
      </c>
      <c r="K308" s="607" t="n">
        <f aca="false">SUM(K309:K310)</f>
        <v>0</v>
      </c>
      <c r="L308" s="607" t="n">
        <f aca="false">SUM(L309:L310)</f>
        <v>0</v>
      </c>
      <c r="M308" s="607" t="n">
        <f aca="false">SUM(M309:M310)</f>
        <v>0</v>
      </c>
      <c r="N308" s="607" t="n">
        <f aca="false">SUM(N309:N310)</f>
        <v>0</v>
      </c>
      <c r="O308" s="607" t="n">
        <f aca="false">SUM(O309:O310)</f>
        <v>0</v>
      </c>
      <c r="P308" s="607" t="n">
        <f aca="false">SUM(P309:P310)</f>
        <v>0</v>
      </c>
      <c r="Q308" s="607" t="n">
        <f aca="false">SUM(Q309:Q310)</f>
        <v>0</v>
      </c>
      <c r="R308" s="607" t="n">
        <f aca="false">SUM(R309:R310)</f>
        <v>0</v>
      </c>
      <c r="S308" s="608" t="n">
        <f aca="false">SUM(S309:S310)</f>
        <v>0</v>
      </c>
    </row>
    <row r="309" s="451" customFormat="true" ht="12" hidden="false" customHeight="true" outlineLevel="0" collapsed="false">
      <c r="A309" s="598"/>
      <c r="B309" s="599"/>
      <c r="C309" s="610"/>
      <c r="D309" s="610"/>
      <c r="E309" s="600"/>
      <c r="F309" s="601" t="s">
        <v>475</v>
      </c>
      <c r="G309" s="602" t="n">
        <f aca="false">SUM(H309:S309)</f>
        <v>0</v>
      </c>
      <c r="H309" s="611" t="n">
        <v>0</v>
      </c>
      <c r="I309" s="611" t="n">
        <v>0</v>
      </c>
      <c r="J309" s="611" t="n">
        <v>0</v>
      </c>
      <c r="K309" s="611" t="n">
        <v>0</v>
      </c>
      <c r="L309" s="611" t="n">
        <v>0</v>
      </c>
      <c r="M309" s="611" t="n">
        <v>0</v>
      </c>
      <c r="N309" s="611" t="n">
        <v>0</v>
      </c>
      <c r="O309" s="611" t="n">
        <v>0</v>
      </c>
      <c r="P309" s="611" t="n">
        <v>0</v>
      </c>
      <c r="Q309" s="611" t="n">
        <v>0</v>
      </c>
      <c r="R309" s="611" t="n">
        <v>0</v>
      </c>
      <c r="S309" s="612" t="n">
        <v>0</v>
      </c>
    </row>
    <row r="310" s="451" customFormat="true" ht="22.5" hidden="false" customHeight="true" outlineLevel="0" collapsed="false">
      <c r="A310" s="598"/>
      <c r="B310" s="599"/>
      <c r="C310" s="610"/>
      <c r="D310" s="610"/>
      <c r="E310" s="600"/>
      <c r="F310" s="601" t="s">
        <v>476</v>
      </c>
      <c r="G310" s="602" t="n">
        <f aca="false">SUM(H310:S310)</f>
        <v>0</v>
      </c>
      <c r="H310" s="611" t="n">
        <v>0</v>
      </c>
      <c r="I310" s="611" t="n">
        <v>0</v>
      </c>
      <c r="J310" s="611" t="n">
        <v>0</v>
      </c>
      <c r="K310" s="611" t="n">
        <v>0</v>
      </c>
      <c r="L310" s="611" t="n">
        <v>0</v>
      </c>
      <c r="M310" s="611" t="n">
        <v>0</v>
      </c>
      <c r="N310" s="611" t="n">
        <v>0</v>
      </c>
      <c r="O310" s="611" t="n">
        <v>0</v>
      </c>
      <c r="P310" s="611" t="n">
        <v>0</v>
      </c>
      <c r="Q310" s="611" t="n">
        <v>0</v>
      </c>
      <c r="R310" s="611" t="n">
        <v>0</v>
      </c>
      <c r="S310" s="612" t="n">
        <v>0</v>
      </c>
    </row>
    <row r="311" s="451" customFormat="true" ht="12" hidden="false" customHeight="true" outlineLevel="0" collapsed="false">
      <c r="A311" s="598" t="s">
        <v>674</v>
      </c>
      <c r="B311" s="599"/>
      <c r="C311" s="610" t="s">
        <v>675</v>
      </c>
      <c r="D311" s="610"/>
      <c r="E311" s="600"/>
      <c r="F311" s="601" t="s">
        <v>7</v>
      </c>
      <c r="G311" s="602" t="n">
        <f aca="false">SUM(H311:S311)</f>
        <v>0</v>
      </c>
      <c r="H311" s="607" t="n">
        <f aca="false">SUM(H312:H313)</f>
        <v>0</v>
      </c>
      <c r="I311" s="607" t="n">
        <f aca="false">SUM(I312:I313)</f>
        <v>0</v>
      </c>
      <c r="J311" s="607" t="n">
        <f aca="false">SUM(J312:J313)</f>
        <v>0</v>
      </c>
      <c r="K311" s="607" t="n">
        <f aca="false">SUM(K312:K313)</f>
        <v>0</v>
      </c>
      <c r="L311" s="607" t="n">
        <f aca="false">SUM(L312:L313)</f>
        <v>0</v>
      </c>
      <c r="M311" s="607" t="n">
        <f aca="false">SUM(M312:M313)</f>
        <v>0</v>
      </c>
      <c r="N311" s="607" t="n">
        <f aca="false">SUM(N312:N313)</f>
        <v>0</v>
      </c>
      <c r="O311" s="607" t="n">
        <f aca="false">SUM(O312:O313)</f>
        <v>0</v>
      </c>
      <c r="P311" s="607" t="n">
        <f aca="false">SUM(P312:P313)</f>
        <v>0</v>
      </c>
      <c r="Q311" s="607" t="n">
        <f aca="false">SUM(Q312:Q313)</f>
        <v>0</v>
      </c>
      <c r="R311" s="607" t="n">
        <f aca="false">SUM(R312:R313)</f>
        <v>0</v>
      </c>
      <c r="S311" s="608" t="n">
        <f aca="false">SUM(S312:S313)</f>
        <v>0</v>
      </c>
    </row>
    <row r="312" s="451" customFormat="true" ht="12" hidden="false" customHeight="true" outlineLevel="0" collapsed="false">
      <c r="A312" s="598"/>
      <c r="B312" s="599"/>
      <c r="C312" s="610"/>
      <c r="D312" s="610"/>
      <c r="E312" s="600"/>
      <c r="F312" s="601" t="s">
        <v>475</v>
      </c>
      <c r="G312" s="602" t="n">
        <f aca="false">SUM(H312:S312)</f>
        <v>0</v>
      </c>
      <c r="H312" s="611" t="n">
        <v>0</v>
      </c>
      <c r="I312" s="611" t="n">
        <v>0</v>
      </c>
      <c r="J312" s="611" t="n">
        <v>0</v>
      </c>
      <c r="K312" s="611" t="n">
        <v>0</v>
      </c>
      <c r="L312" s="611" t="n">
        <v>0</v>
      </c>
      <c r="M312" s="611" t="n">
        <v>0</v>
      </c>
      <c r="N312" s="611" t="n">
        <v>0</v>
      </c>
      <c r="O312" s="611" t="n">
        <v>0</v>
      </c>
      <c r="P312" s="611" t="n">
        <v>0</v>
      </c>
      <c r="Q312" s="611" t="n">
        <v>0</v>
      </c>
      <c r="R312" s="611" t="n">
        <v>0</v>
      </c>
      <c r="S312" s="612" t="n">
        <v>0</v>
      </c>
    </row>
    <row r="313" s="451" customFormat="true" ht="22.5" hidden="false" customHeight="true" outlineLevel="0" collapsed="false">
      <c r="A313" s="598"/>
      <c r="B313" s="599"/>
      <c r="C313" s="610"/>
      <c r="D313" s="610"/>
      <c r="E313" s="600"/>
      <c r="F313" s="601" t="s">
        <v>476</v>
      </c>
      <c r="G313" s="602" t="n">
        <f aca="false">SUM(H313:S313)</f>
        <v>0</v>
      </c>
      <c r="H313" s="611" t="n">
        <v>0</v>
      </c>
      <c r="I313" s="611" t="n">
        <v>0</v>
      </c>
      <c r="J313" s="611" t="n">
        <v>0</v>
      </c>
      <c r="K313" s="611" t="n">
        <v>0</v>
      </c>
      <c r="L313" s="611" t="n">
        <v>0</v>
      </c>
      <c r="M313" s="611" t="n">
        <v>0</v>
      </c>
      <c r="N313" s="611" t="n">
        <v>0</v>
      </c>
      <c r="O313" s="611" t="n">
        <v>0</v>
      </c>
      <c r="P313" s="611" t="n">
        <v>0</v>
      </c>
      <c r="Q313" s="611" t="n">
        <v>0</v>
      </c>
      <c r="R313" s="611" t="n">
        <v>0</v>
      </c>
      <c r="S313" s="612" t="n">
        <v>0</v>
      </c>
    </row>
    <row r="314" s="451" customFormat="true" ht="12" hidden="false" customHeight="true" outlineLevel="0" collapsed="false">
      <c r="A314" s="598" t="s">
        <v>676</v>
      </c>
      <c r="B314" s="599"/>
      <c r="C314" s="610" t="s">
        <v>215</v>
      </c>
      <c r="D314" s="610"/>
      <c r="E314" s="600"/>
      <c r="F314" s="601" t="s">
        <v>7</v>
      </c>
      <c r="G314" s="602" t="n">
        <f aca="false">SUM(H314:S314)</f>
        <v>8</v>
      </c>
      <c r="H314" s="607" t="n">
        <f aca="false">SUM(H315:H316)</f>
        <v>2</v>
      </c>
      <c r="I314" s="607" t="n">
        <f aca="false">SUM(I315:I316)</f>
        <v>0</v>
      </c>
      <c r="J314" s="607" t="n">
        <f aca="false">SUM(J315:J316)</f>
        <v>0</v>
      </c>
      <c r="K314" s="607" t="n">
        <f aca="false">SUM(K315:K316)</f>
        <v>0</v>
      </c>
      <c r="L314" s="607" t="n">
        <f aca="false">SUM(L315:L316)</f>
        <v>1</v>
      </c>
      <c r="M314" s="607" t="n">
        <f aca="false">SUM(M315:M316)</f>
        <v>3</v>
      </c>
      <c r="N314" s="607" t="n">
        <f aca="false">SUM(N315:N316)</f>
        <v>0</v>
      </c>
      <c r="O314" s="607" t="n">
        <f aca="false">SUM(O315:O316)</f>
        <v>0</v>
      </c>
      <c r="P314" s="607" t="n">
        <f aca="false">SUM(P315:P316)</f>
        <v>1</v>
      </c>
      <c r="Q314" s="607" t="n">
        <f aca="false">SUM(Q315:Q316)</f>
        <v>0</v>
      </c>
      <c r="R314" s="607" t="n">
        <f aca="false">SUM(R315:R316)</f>
        <v>1</v>
      </c>
      <c r="S314" s="608" t="n">
        <f aca="false">SUM(S315:S316)</f>
        <v>0</v>
      </c>
    </row>
    <row r="315" s="451" customFormat="true" ht="12" hidden="false" customHeight="true" outlineLevel="0" collapsed="false">
      <c r="A315" s="598"/>
      <c r="B315" s="599"/>
      <c r="C315" s="610"/>
      <c r="D315" s="610"/>
      <c r="E315" s="600"/>
      <c r="F315" s="601" t="s">
        <v>475</v>
      </c>
      <c r="G315" s="602" t="n">
        <f aca="false">SUM(H315:S315)</f>
        <v>6</v>
      </c>
      <c r="H315" s="611" t="n">
        <v>1</v>
      </c>
      <c r="I315" s="611" t="n">
        <v>0</v>
      </c>
      <c r="J315" s="611" t="n">
        <v>0</v>
      </c>
      <c r="K315" s="611" t="n">
        <v>0</v>
      </c>
      <c r="L315" s="611" t="n">
        <v>0</v>
      </c>
      <c r="M315" s="611" t="n">
        <v>3</v>
      </c>
      <c r="N315" s="611" t="n">
        <v>0</v>
      </c>
      <c r="O315" s="611" t="n">
        <v>0</v>
      </c>
      <c r="P315" s="611" t="n">
        <v>1</v>
      </c>
      <c r="Q315" s="611" t="n">
        <v>0</v>
      </c>
      <c r="R315" s="611" t="n">
        <v>1</v>
      </c>
      <c r="S315" s="612" t="n">
        <v>0</v>
      </c>
    </row>
    <row r="316" s="451" customFormat="true" ht="22.5" hidden="false" customHeight="true" outlineLevel="0" collapsed="false">
      <c r="A316" s="598"/>
      <c r="B316" s="599"/>
      <c r="C316" s="610"/>
      <c r="D316" s="610"/>
      <c r="E316" s="600"/>
      <c r="F316" s="601" t="s">
        <v>476</v>
      </c>
      <c r="G316" s="602" t="n">
        <f aca="false">SUM(H316:S316)</f>
        <v>2</v>
      </c>
      <c r="H316" s="611" t="n">
        <v>1</v>
      </c>
      <c r="I316" s="611" t="n">
        <v>0</v>
      </c>
      <c r="J316" s="611" t="n">
        <v>0</v>
      </c>
      <c r="K316" s="611" t="n">
        <v>0</v>
      </c>
      <c r="L316" s="611" t="n">
        <v>1</v>
      </c>
      <c r="M316" s="611" t="n">
        <v>0</v>
      </c>
      <c r="N316" s="611" t="n">
        <v>0</v>
      </c>
      <c r="O316" s="611" t="n">
        <v>0</v>
      </c>
      <c r="P316" s="611" t="n">
        <v>0</v>
      </c>
      <c r="Q316" s="611" t="n">
        <v>0</v>
      </c>
      <c r="R316" s="611" t="n">
        <v>0</v>
      </c>
      <c r="S316" s="612" t="n">
        <v>0</v>
      </c>
    </row>
    <row r="317" s="451" customFormat="true" ht="12" hidden="false" customHeight="true" outlineLevel="0" collapsed="false">
      <c r="A317" s="613" t="s">
        <v>677</v>
      </c>
      <c r="B317" s="614"/>
      <c r="C317" s="615" t="s">
        <v>678</v>
      </c>
      <c r="D317" s="615"/>
      <c r="E317" s="600"/>
      <c r="F317" s="601" t="s">
        <v>7</v>
      </c>
      <c r="G317" s="602" t="n">
        <f aca="false">SUM(H317:S317)</f>
        <v>1</v>
      </c>
      <c r="H317" s="607" t="n">
        <f aca="false">SUM(H318:H319)</f>
        <v>0</v>
      </c>
      <c r="I317" s="607" t="n">
        <f aca="false">SUM(I318:I319)</f>
        <v>0</v>
      </c>
      <c r="J317" s="607" t="n">
        <f aca="false">SUM(J318:J319)</f>
        <v>0</v>
      </c>
      <c r="K317" s="607" t="n">
        <f aca="false">SUM(K318:K319)</f>
        <v>0</v>
      </c>
      <c r="L317" s="607" t="n">
        <f aca="false">SUM(L318:L319)</f>
        <v>0</v>
      </c>
      <c r="M317" s="607" t="n">
        <f aca="false">SUM(M318:M319)</f>
        <v>0</v>
      </c>
      <c r="N317" s="607" t="n">
        <f aca="false">SUM(N318:N319)</f>
        <v>1</v>
      </c>
      <c r="O317" s="607" t="n">
        <f aca="false">SUM(O318:O319)</f>
        <v>0</v>
      </c>
      <c r="P317" s="607" t="n">
        <f aca="false">SUM(P318:P319)</f>
        <v>0</v>
      </c>
      <c r="Q317" s="607" t="n">
        <f aca="false">SUM(Q318:Q319)</f>
        <v>0</v>
      </c>
      <c r="R317" s="607" t="n">
        <f aca="false">SUM(R318:R319)</f>
        <v>0</v>
      </c>
      <c r="S317" s="608" t="n">
        <f aca="false">SUM(S318:S319)</f>
        <v>0</v>
      </c>
    </row>
    <row r="318" s="451" customFormat="true" ht="12" hidden="false" customHeight="true" outlineLevel="0" collapsed="false">
      <c r="A318" s="613"/>
      <c r="B318" s="614"/>
      <c r="C318" s="615"/>
      <c r="D318" s="615"/>
      <c r="E318" s="600"/>
      <c r="F318" s="601" t="s">
        <v>475</v>
      </c>
      <c r="G318" s="602" t="n">
        <f aca="false">SUM(H318:S318)</f>
        <v>0</v>
      </c>
      <c r="H318" s="611" t="n">
        <v>0</v>
      </c>
      <c r="I318" s="611" t="n">
        <v>0</v>
      </c>
      <c r="J318" s="611" t="n">
        <v>0</v>
      </c>
      <c r="K318" s="611" t="n">
        <v>0</v>
      </c>
      <c r="L318" s="611" t="n">
        <v>0</v>
      </c>
      <c r="M318" s="611" t="n">
        <v>0</v>
      </c>
      <c r="N318" s="611" t="n">
        <v>0</v>
      </c>
      <c r="O318" s="611" t="n">
        <v>0</v>
      </c>
      <c r="P318" s="611" t="n">
        <v>0</v>
      </c>
      <c r="Q318" s="611" t="n">
        <v>0</v>
      </c>
      <c r="R318" s="611" t="n">
        <v>0</v>
      </c>
      <c r="S318" s="612" t="n">
        <v>0</v>
      </c>
    </row>
    <row r="319" s="451" customFormat="true" ht="22.5" hidden="false" customHeight="true" outlineLevel="0" collapsed="false">
      <c r="A319" s="613"/>
      <c r="B319" s="614"/>
      <c r="C319" s="615"/>
      <c r="D319" s="615"/>
      <c r="E319" s="616"/>
      <c r="F319" s="617" t="s">
        <v>476</v>
      </c>
      <c r="G319" s="618" t="n">
        <f aca="false">SUM(H319:S319)</f>
        <v>1</v>
      </c>
      <c r="H319" s="631" t="n">
        <v>0</v>
      </c>
      <c r="I319" s="631" t="n">
        <v>0</v>
      </c>
      <c r="J319" s="631" t="n">
        <v>0</v>
      </c>
      <c r="K319" s="631" t="n">
        <v>0</v>
      </c>
      <c r="L319" s="631" t="n">
        <v>0</v>
      </c>
      <c r="M319" s="631" t="n">
        <v>0</v>
      </c>
      <c r="N319" s="631" t="n">
        <v>1</v>
      </c>
      <c r="O319" s="631" t="n">
        <v>0</v>
      </c>
      <c r="P319" s="631" t="n">
        <v>0</v>
      </c>
      <c r="Q319" s="631" t="n">
        <v>0</v>
      </c>
      <c r="R319" s="631" t="n">
        <v>0</v>
      </c>
      <c r="S319" s="632" t="n">
        <v>0</v>
      </c>
    </row>
    <row r="320" s="451" customFormat="true" ht="12" hidden="false" customHeight="true" outlineLevel="0" collapsed="false">
      <c r="A320" s="598" t="s">
        <v>679</v>
      </c>
      <c r="B320" s="599"/>
      <c r="C320" s="610" t="s">
        <v>680</v>
      </c>
      <c r="D320" s="610"/>
      <c r="E320" s="600"/>
      <c r="F320" s="601" t="s">
        <v>7</v>
      </c>
      <c r="G320" s="602" t="n">
        <f aca="false">SUM(H320:S320)</f>
        <v>1</v>
      </c>
      <c r="H320" s="607" t="n">
        <f aca="false">SUM(H321:H322)</f>
        <v>0</v>
      </c>
      <c r="I320" s="607" t="n">
        <f aca="false">SUM(I321:I322)</f>
        <v>0</v>
      </c>
      <c r="J320" s="607" t="n">
        <f aca="false">SUM(J321:J322)</f>
        <v>0</v>
      </c>
      <c r="K320" s="607" t="n">
        <f aca="false">SUM(K321:K322)</f>
        <v>0</v>
      </c>
      <c r="L320" s="607" t="n">
        <f aca="false">SUM(L321:L322)</f>
        <v>1</v>
      </c>
      <c r="M320" s="607" t="n">
        <f aca="false">SUM(M321:M322)</f>
        <v>0</v>
      </c>
      <c r="N320" s="607" t="n">
        <f aca="false">SUM(N321:N322)</f>
        <v>0</v>
      </c>
      <c r="O320" s="607" t="n">
        <f aca="false">SUM(O321:O322)</f>
        <v>0</v>
      </c>
      <c r="P320" s="607" t="n">
        <f aca="false">SUM(P321:P322)</f>
        <v>0</v>
      </c>
      <c r="Q320" s="607" t="n">
        <f aca="false">SUM(Q321:Q322)</f>
        <v>0</v>
      </c>
      <c r="R320" s="607" t="n">
        <f aca="false">SUM(R321:R322)</f>
        <v>0</v>
      </c>
      <c r="S320" s="608" t="n">
        <f aca="false">SUM(S321:S322)</f>
        <v>0</v>
      </c>
    </row>
    <row r="321" s="451" customFormat="true" ht="12" hidden="false" customHeight="true" outlineLevel="0" collapsed="false">
      <c r="A321" s="598"/>
      <c r="B321" s="599"/>
      <c r="C321" s="610"/>
      <c r="D321" s="610"/>
      <c r="E321" s="600"/>
      <c r="F321" s="601" t="s">
        <v>475</v>
      </c>
      <c r="G321" s="602" t="n">
        <f aca="false">SUM(H321:S321)</f>
        <v>1</v>
      </c>
      <c r="H321" s="611" t="n">
        <v>0</v>
      </c>
      <c r="I321" s="611" t="n">
        <v>0</v>
      </c>
      <c r="J321" s="611" t="n">
        <v>0</v>
      </c>
      <c r="K321" s="611" t="n">
        <v>0</v>
      </c>
      <c r="L321" s="611" t="n">
        <v>1</v>
      </c>
      <c r="M321" s="611" t="n">
        <v>0</v>
      </c>
      <c r="N321" s="611" t="n">
        <v>0</v>
      </c>
      <c r="O321" s="611" t="n">
        <v>0</v>
      </c>
      <c r="P321" s="611" t="n">
        <v>0</v>
      </c>
      <c r="Q321" s="611" t="n">
        <v>0</v>
      </c>
      <c r="R321" s="611" t="n">
        <v>0</v>
      </c>
      <c r="S321" s="612" t="n">
        <v>0</v>
      </c>
    </row>
    <row r="322" s="451" customFormat="true" ht="22.5" hidden="false" customHeight="true" outlineLevel="0" collapsed="false">
      <c r="A322" s="598"/>
      <c r="B322" s="599"/>
      <c r="C322" s="610"/>
      <c r="D322" s="610"/>
      <c r="E322" s="600"/>
      <c r="F322" s="601" t="s">
        <v>476</v>
      </c>
      <c r="G322" s="602" t="n">
        <f aca="false">SUM(H322:S322)</f>
        <v>0</v>
      </c>
      <c r="H322" s="611" t="n">
        <v>0</v>
      </c>
      <c r="I322" s="611" t="n">
        <v>0</v>
      </c>
      <c r="J322" s="611" t="n">
        <v>0</v>
      </c>
      <c r="K322" s="611" t="n">
        <v>0</v>
      </c>
      <c r="L322" s="611" t="n">
        <v>0</v>
      </c>
      <c r="M322" s="611" t="n">
        <v>0</v>
      </c>
      <c r="N322" s="611" t="n">
        <v>0</v>
      </c>
      <c r="O322" s="611" t="n">
        <v>0</v>
      </c>
      <c r="P322" s="611" t="n">
        <v>0</v>
      </c>
      <c r="Q322" s="611" t="n">
        <v>0</v>
      </c>
      <c r="R322" s="611" t="n">
        <v>0</v>
      </c>
      <c r="S322" s="612" t="n">
        <v>0</v>
      </c>
    </row>
    <row r="323" s="451" customFormat="true" ht="12" hidden="false" customHeight="true" outlineLevel="0" collapsed="false">
      <c r="A323" s="598" t="s">
        <v>681</v>
      </c>
      <c r="B323" s="599"/>
      <c r="C323" s="610" t="s">
        <v>682</v>
      </c>
      <c r="D323" s="610"/>
      <c r="E323" s="600"/>
      <c r="F323" s="601" t="s">
        <v>7</v>
      </c>
      <c r="G323" s="602" t="n">
        <f aca="false">SUM(H323:S323)</f>
        <v>2</v>
      </c>
      <c r="H323" s="607" t="n">
        <f aca="false">SUM(H324:H325)</f>
        <v>0</v>
      </c>
      <c r="I323" s="607" t="n">
        <f aca="false">SUM(I324:I325)</f>
        <v>0</v>
      </c>
      <c r="J323" s="607" t="n">
        <f aca="false">SUM(J324:J325)</f>
        <v>0</v>
      </c>
      <c r="K323" s="607" t="n">
        <f aca="false">SUM(K324:K325)</f>
        <v>0</v>
      </c>
      <c r="L323" s="607" t="n">
        <f aca="false">SUM(L324:L325)</f>
        <v>0</v>
      </c>
      <c r="M323" s="607" t="n">
        <f aca="false">SUM(M324:M325)</f>
        <v>0</v>
      </c>
      <c r="N323" s="607" t="n">
        <f aca="false">SUM(N324:N325)</f>
        <v>0</v>
      </c>
      <c r="O323" s="607" t="n">
        <f aca="false">SUM(O324:O325)</f>
        <v>1</v>
      </c>
      <c r="P323" s="607" t="n">
        <f aca="false">SUM(P324:P325)</f>
        <v>0</v>
      </c>
      <c r="Q323" s="607" t="n">
        <f aca="false">SUM(Q324:Q325)</f>
        <v>0</v>
      </c>
      <c r="R323" s="607" t="n">
        <f aca="false">SUM(R324:R325)</f>
        <v>0</v>
      </c>
      <c r="S323" s="608" t="n">
        <f aca="false">SUM(S324:S325)</f>
        <v>1</v>
      </c>
    </row>
    <row r="324" s="451" customFormat="true" ht="12" hidden="false" customHeight="true" outlineLevel="0" collapsed="false">
      <c r="A324" s="598"/>
      <c r="B324" s="599"/>
      <c r="C324" s="610"/>
      <c r="D324" s="610"/>
      <c r="E324" s="600"/>
      <c r="F324" s="601" t="s">
        <v>475</v>
      </c>
      <c r="G324" s="602" t="n">
        <f aca="false">SUM(H324:S324)</f>
        <v>1</v>
      </c>
      <c r="H324" s="611" t="n">
        <v>0</v>
      </c>
      <c r="I324" s="611" t="n">
        <v>0</v>
      </c>
      <c r="J324" s="611" t="n">
        <v>0</v>
      </c>
      <c r="K324" s="611" t="n">
        <v>0</v>
      </c>
      <c r="L324" s="611" t="n">
        <v>0</v>
      </c>
      <c r="M324" s="611" t="n">
        <v>0</v>
      </c>
      <c r="N324" s="611" t="n">
        <v>0</v>
      </c>
      <c r="O324" s="611" t="n">
        <v>0</v>
      </c>
      <c r="P324" s="611" t="n">
        <v>0</v>
      </c>
      <c r="Q324" s="611" t="n">
        <v>0</v>
      </c>
      <c r="R324" s="611" t="n">
        <v>0</v>
      </c>
      <c r="S324" s="612" t="n">
        <v>1</v>
      </c>
    </row>
    <row r="325" s="451" customFormat="true" ht="22.5" hidden="false" customHeight="true" outlineLevel="0" collapsed="false">
      <c r="A325" s="598"/>
      <c r="B325" s="599"/>
      <c r="C325" s="610"/>
      <c r="D325" s="610"/>
      <c r="E325" s="600"/>
      <c r="F325" s="601" t="s">
        <v>476</v>
      </c>
      <c r="G325" s="602" t="n">
        <f aca="false">SUM(H325:S325)</f>
        <v>1</v>
      </c>
      <c r="H325" s="611" t="n">
        <v>0</v>
      </c>
      <c r="I325" s="611" t="n">
        <v>0</v>
      </c>
      <c r="J325" s="611" t="n">
        <v>0</v>
      </c>
      <c r="K325" s="611" t="n">
        <v>0</v>
      </c>
      <c r="L325" s="611" t="n">
        <v>0</v>
      </c>
      <c r="M325" s="611" t="n">
        <v>0</v>
      </c>
      <c r="N325" s="611" t="n">
        <v>0</v>
      </c>
      <c r="O325" s="611" t="n">
        <v>1</v>
      </c>
      <c r="P325" s="611" t="n">
        <v>0</v>
      </c>
      <c r="Q325" s="611" t="n">
        <v>0</v>
      </c>
      <c r="R325" s="611" t="n">
        <v>0</v>
      </c>
      <c r="S325" s="612" t="n">
        <v>0</v>
      </c>
    </row>
    <row r="326" s="451" customFormat="true" ht="12" hidden="false" customHeight="true" outlineLevel="0" collapsed="false">
      <c r="A326" s="630" t="s">
        <v>683</v>
      </c>
      <c r="B326" s="605" t="s">
        <v>684</v>
      </c>
      <c r="C326" s="605"/>
      <c r="D326" s="605"/>
      <c r="E326" s="606"/>
      <c r="F326" s="601" t="s">
        <v>7</v>
      </c>
      <c r="G326" s="602" t="n">
        <f aca="false">SUM(H326:S326)</f>
        <v>34</v>
      </c>
      <c r="H326" s="607" t="n">
        <f aca="false">SUM(H327:H328)</f>
        <v>1</v>
      </c>
      <c r="I326" s="607" t="n">
        <f aca="false">SUM(I327:I328)</f>
        <v>0</v>
      </c>
      <c r="J326" s="607" t="n">
        <f aca="false">SUM(J327:J328)</f>
        <v>5</v>
      </c>
      <c r="K326" s="607" t="n">
        <f aca="false">SUM(K327:K328)</f>
        <v>4</v>
      </c>
      <c r="L326" s="607" t="n">
        <f aca="false">SUM(L327:L328)</f>
        <v>3</v>
      </c>
      <c r="M326" s="607" t="n">
        <f aca="false">SUM(M327:M328)</f>
        <v>3</v>
      </c>
      <c r="N326" s="607" t="n">
        <f aca="false">SUM(N327:N328)</f>
        <v>1</v>
      </c>
      <c r="O326" s="607" t="n">
        <f aca="false">SUM(O327:O328)</f>
        <v>4</v>
      </c>
      <c r="P326" s="607" t="n">
        <f aca="false">SUM(P327:P328)</f>
        <v>2</v>
      </c>
      <c r="Q326" s="607" t="n">
        <f aca="false">SUM(Q327:Q328)</f>
        <v>4</v>
      </c>
      <c r="R326" s="607" t="n">
        <f aca="false">SUM(R327:R328)</f>
        <v>5</v>
      </c>
      <c r="S326" s="608" t="n">
        <f aca="false">SUM(S327:S328)</f>
        <v>2</v>
      </c>
    </row>
    <row r="327" s="451" customFormat="true" ht="12" hidden="false" customHeight="true" outlineLevel="0" collapsed="false">
      <c r="A327" s="630"/>
      <c r="B327" s="605"/>
      <c r="C327" s="605"/>
      <c r="D327" s="605"/>
      <c r="E327" s="606"/>
      <c r="F327" s="601" t="s">
        <v>475</v>
      </c>
      <c r="G327" s="602" t="n">
        <f aca="false">SUM(H327:S327)</f>
        <v>13</v>
      </c>
      <c r="H327" s="607" t="n">
        <f aca="false">SUM(H330,H333,H342,H345,H348)</f>
        <v>0</v>
      </c>
      <c r="I327" s="607" t="n">
        <f aca="false">SUM(I330,I333,I342,I345,I348)</f>
        <v>0</v>
      </c>
      <c r="J327" s="607" t="n">
        <f aca="false">SUM(J330,J333,J342,J345,J348)</f>
        <v>1</v>
      </c>
      <c r="K327" s="607" t="n">
        <f aca="false">SUM(K330,K333,K342,K345,K348)</f>
        <v>0</v>
      </c>
      <c r="L327" s="607" t="n">
        <f aca="false">SUM(L330,L333,L342,L345,L348)</f>
        <v>2</v>
      </c>
      <c r="M327" s="607" t="n">
        <f aca="false">SUM(M330,M333,M342,M345,M348)</f>
        <v>3</v>
      </c>
      <c r="N327" s="607" t="n">
        <f aca="false">SUM(N330,N333,N342,N345,N348)</f>
        <v>1</v>
      </c>
      <c r="O327" s="607" t="n">
        <f aca="false">SUM(O330,O333,O342,O345,O348)</f>
        <v>2</v>
      </c>
      <c r="P327" s="607" t="n">
        <f aca="false">SUM(P330,P333,P342,P345,P348)</f>
        <v>1</v>
      </c>
      <c r="Q327" s="607" t="n">
        <f aca="false">SUM(Q330,Q333,Q342,Q345,Q348)</f>
        <v>0</v>
      </c>
      <c r="R327" s="607" t="n">
        <f aca="false">SUM(R330,R333,R342,R345,R348)</f>
        <v>2</v>
      </c>
      <c r="S327" s="608" t="n">
        <f aca="false">SUM(S330,S333,S342,S345,S348)</f>
        <v>1</v>
      </c>
    </row>
    <row r="328" s="451" customFormat="true" ht="22.5" hidden="false" customHeight="true" outlineLevel="0" collapsed="false">
      <c r="A328" s="630"/>
      <c r="B328" s="605"/>
      <c r="C328" s="605"/>
      <c r="D328" s="605"/>
      <c r="E328" s="606"/>
      <c r="F328" s="601" t="s">
        <v>476</v>
      </c>
      <c r="G328" s="602" t="n">
        <f aca="false">SUM(H328:S328)</f>
        <v>21</v>
      </c>
      <c r="H328" s="607" t="n">
        <f aca="false">SUM(H331,H334,H343,H346,H349)</f>
        <v>1</v>
      </c>
      <c r="I328" s="607" t="n">
        <f aca="false">SUM(I331,I334,I343,I346,I349)</f>
        <v>0</v>
      </c>
      <c r="J328" s="607" t="n">
        <f aca="false">SUM(J331,J334,J343,J346,J349)</f>
        <v>4</v>
      </c>
      <c r="K328" s="607" t="n">
        <f aca="false">SUM(K331,K334,K343,K346,K349)</f>
        <v>4</v>
      </c>
      <c r="L328" s="607" t="n">
        <f aca="false">SUM(L331,L334,L343,L346,L349)</f>
        <v>1</v>
      </c>
      <c r="M328" s="607" t="n">
        <f aca="false">SUM(M331,M334,M343,M346,M349)</f>
        <v>0</v>
      </c>
      <c r="N328" s="607" t="n">
        <f aca="false">SUM(N331,N334,N343,N346,N349)</f>
        <v>0</v>
      </c>
      <c r="O328" s="607" t="n">
        <f aca="false">SUM(O331,O334,O343,O346,O349)</f>
        <v>2</v>
      </c>
      <c r="P328" s="607" t="n">
        <f aca="false">SUM(P331,P334,P343,P346,P349)</f>
        <v>1</v>
      </c>
      <c r="Q328" s="607" t="n">
        <f aca="false">SUM(Q331,Q334,Q343,Q346,Q349)</f>
        <v>4</v>
      </c>
      <c r="R328" s="607" t="n">
        <f aca="false">SUM(R331,R334,R343,R346,R349)</f>
        <v>3</v>
      </c>
      <c r="S328" s="608" t="n">
        <f aca="false">SUM(S331,S334,S343,S346,S349)</f>
        <v>1</v>
      </c>
    </row>
    <row r="329" s="451" customFormat="true" ht="12" hidden="false" customHeight="true" outlineLevel="0" collapsed="false">
      <c r="A329" s="598" t="s">
        <v>685</v>
      </c>
      <c r="B329" s="599"/>
      <c r="C329" s="610" t="s">
        <v>686</v>
      </c>
      <c r="D329" s="610"/>
      <c r="E329" s="600"/>
      <c r="F329" s="601" t="s">
        <v>7</v>
      </c>
      <c r="G329" s="602" t="n">
        <f aca="false">SUM(H329:S329)</f>
        <v>1</v>
      </c>
      <c r="H329" s="607" t="n">
        <f aca="false">SUM(H330:H331)</f>
        <v>0</v>
      </c>
      <c r="I329" s="607" t="n">
        <f aca="false">SUM(I330:I331)</f>
        <v>0</v>
      </c>
      <c r="J329" s="607" t="n">
        <f aca="false">SUM(J330:J331)</f>
        <v>0</v>
      </c>
      <c r="K329" s="607" t="n">
        <f aca="false">SUM(K330:K331)</f>
        <v>1</v>
      </c>
      <c r="L329" s="607" t="n">
        <f aca="false">SUM(L330:L331)</f>
        <v>0</v>
      </c>
      <c r="M329" s="607" t="n">
        <f aca="false">SUM(M330:M331)</f>
        <v>0</v>
      </c>
      <c r="N329" s="607" t="n">
        <f aca="false">SUM(N330:N331)</f>
        <v>0</v>
      </c>
      <c r="O329" s="607" t="n">
        <f aca="false">SUM(O330:O331)</f>
        <v>0</v>
      </c>
      <c r="P329" s="607" t="n">
        <f aca="false">SUM(P330:P331)</f>
        <v>0</v>
      </c>
      <c r="Q329" s="607" t="n">
        <f aca="false">SUM(Q330:Q331)</f>
        <v>0</v>
      </c>
      <c r="R329" s="607" t="n">
        <f aca="false">SUM(R330:R331)</f>
        <v>0</v>
      </c>
      <c r="S329" s="608" t="n">
        <f aca="false">SUM(S330:S331)</f>
        <v>0</v>
      </c>
    </row>
    <row r="330" s="451" customFormat="true" ht="12" hidden="false" customHeight="true" outlineLevel="0" collapsed="false">
      <c r="A330" s="598"/>
      <c r="B330" s="599"/>
      <c r="C330" s="610"/>
      <c r="D330" s="610"/>
      <c r="E330" s="600"/>
      <c r="F330" s="601" t="s">
        <v>475</v>
      </c>
      <c r="G330" s="602" t="n">
        <f aca="false">SUM(H330:S330)</f>
        <v>0</v>
      </c>
      <c r="H330" s="611" t="n">
        <v>0</v>
      </c>
      <c r="I330" s="611" t="n">
        <v>0</v>
      </c>
      <c r="J330" s="611" t="n">
        <v>0</v>
      </c>
      <c r="K330" s="611" t="n">
        <v>0</v>
      </c>
      <c r="L330" s="611" t="n">
        <v>0</v>
      </c>
      <c r="M330" s="611" t="n">
        <v>0</v>
      </c>
      <c r="N330" s="611" t="n">
        <v>0</v>
      </c>
      <c r="O330" s="611" t="n">
        <v>0</v>
      </c>
      <c r="P330" s="611" t="n">
        <v>0</v>
      </c>
      <c r="Q330" s="611" t="n">
        <v>0</v>
      </c>
      <c r="R330" s="611" t="n">
        <v>0</v>
      </c>
      <c r="S330" s="612" t="n">
        <v>0</v>
      </c>
    </row>
    <row r="331" s="451" customFormat="true" ht="22.5" hidden="false" customHeight="true" outlineLevel="0" collapsed="false">
      <c r="A331" s="598"/>
      <c r="B331" s="599"/>
      <c r="C331" s="610"/>
      <c r="D331" s="610"/>
      <c r="E331" s="600"/>
      <c r="F331" s="601" t="s">
        <v>476</v>
      </c>
      <c r="G331" s="602" t="n">
        <f aca="false">SUM(H331:S331)</f>
        <v>1</v>
      </c>
      <c r="H331" s="611" t="n">
        <v>0</v>
      </c>
      <c r="I331" s="611" t="n">
        <v>0</v>
      </c>
      <c r="J331" s="611" t="n">
        <v>0</v>
      </c>
      <c r="K331" s="611" t="n">
        <v>1</v>
      </c>
      <c r="L331" s="611" t="n">
        <v>0</v>
      </c>
      <c r="M331" s="611" t="n">
        <v>0</v>
      </c>
      <c r="N331" s="611" t="n">
        <v>0</v>
      </c>
      <c r="O331" s="611" t="n">
        <v>0</v>
      </c>
      <c r="P331" s="611" t="n">
        <v>0</v>
      </c>
      <c r="Q331" s="611" t="n">
        <v>0</v>
      </c>
      <c r="R331" s="611" t="n">
        <v>0</v>
      </c>
      <c r="S331" s="612" t="n">
        <v>0</v>
      </c>
    </row>
    <row r="332" s="451" customFormat="true" ht="12" hidden="false" customHeight="true" outlineLevel="0" collapsed="false">
      <c r="A332" s="598" t="s">
        <v>687</v>
      </c>
      <c r="B332" s="599"/>
      <c r="C332" s="610" t="s">
        <v>688</v>
      </c>
      <c r="D332" s="610"/>
      <c r="E332" s="600"/>
      <c r="F332" s="601" t="s">
        <v>7</v>
      </c>
      <c r="G332" s="602" t="n">
        <f aca="false">SUM(H332:S332)</f>
        <v>15</v>
      </c>
      <c r="H332" s="607" t="n">
        <f aca="false">SUM(H333:H334)</f>
        <v>1</v>
      </c>
      <c r="I332" s="607" t="n">
        <f aca="false">SUM(I333:I334)</f>
        <v>0</v>
      </c>
      <c r="J332" s="607" t="n">
        <f aca="false">SUM(J333:J334)</f>
        <v>3</v>
      </c>
      <c r="K332" s="607" t="n">
        <f aca="false">SUM(K333:K334)</f>
        <v>1</v>
      </c>
      <c r="L332" s="607" t="n">
        <f aca="false">SUM(L333:L334)</f>
        <v>1</v>
      </c>
      <c r="M332" s="607" t="n">
        <f aca="false">SUM(M333:M334)</f>
        <v>1</v>
      </c>
      <c r="N332" s="607" t="n">
        <f aca="false">SUM(N333:N334)</f>
        <v>1</v>
      </c>
      <c r="O332" s="607" t="n">
        <f aca="false">SUM(O333:O334)</f>
        <v>3</v>
      </c>
      <c r="P332" s="607" t="n">
        <f aca="false">SUM(P333:P334)</f>
        <v>0</v>
      </c>
      <c r="Q332" s="607" t="n">
        <f aca="false">SUM(Q333:Q334)</f>
        <v>2</v>
      </c>
      <c r="R332" s="607" t="n">
        <f aca="false">SUM(R333:R334)</f>
        <v>1</v>
      </c>
      <c r="S332" s="608" t="n">
        <f aca="false">SUM(S333:S334)</f>
        <v>1</v>
      </c>
    </row>
    <row r="333" s="451" customFormat="true" ht="12" hidden="false" customHeight="true" outlineLevel="0" collapsed="false">
      <c r="A333" s="598"/>
      <c r="B333" s="599"/>
      <c r="C333" s="610"/>
      <c r="D333" s="610"/>
      <c r="E333" s="600"/>
      <c r="F333" s="601" t="s">
        <v>475</v>
      </c>
      <c r="G333" s="602" t="n">
        <f aca="false">SUM(H333:S333)</f>
        <v>4</v>
      </c>
      <c r="H333" s="607" t="n">
        <f aca="false">SUM(H336,H339)</f>
        <v>0</v>
      </c>
      <c r="I333" s="607" t="n">
        <f aca="false">SUM(I336,I339)</f>
        <v>0</v>
      </c>
      <c r="J333" s="607" t="n">
        <f aca="false">SUM(J336,J339)</f>
        <v>0</v>
      </c>
      <c r="K333" s="607" t="n">
        <f aca="false">SUM(K336,K339)</f>
        <v>0</v>
      </c>
      <c r="L333" s="607" t="n">
        <f aca="false">SUM(L336,L339)</f>
        <v>0</v>
      </c>
      <c r="M333" s="607" t="n">
        <f aca="false">SUM(M336,M339)</f>
        <v>1</v>
      </c>
      <c r="N333" s="607" t="n">
        <f aca="false">SUM(N336,N339)</f>
        <v>1</v>
      </c>
      <c r="O333" s="607" t="n">
        <f aca="false">SUM(O336,O339)</f>
        <v>2</v>
      </c>
      <c r="P333" s="607" t="n">
        <f aca="false">SUM(P336,P339)</f>
        <v>0</v>
      </c>
      <c r="Q333" s="607" t="n">
        <f aca="false">SUM(Q336,Q339)</f>
        <v>0</v>
      </c>
      <c r="R333" s="607" t="n">
        <f aca="false">SUM(R336,R339)</f>
        <v>0</v>
      </c>
      <c r="S333" s="608" t="n">
        <f aca="false">SUM(S336,S339)</f>
        <v>0</v>
      </c>
    </row>
    <row r="334" s="451" customFormat="true" ht="22.5" hidden="false" customHeight="true" outlineLevel="0" collapsed="false">
      <c r="A334" s="598"/>
      <c r="B334" s="599"/>
      <c r="C334" s="610"/>
      <c r="D334" s="610"/>
      <c r="E334" s="600"/>
      <c r="F334" s="601" t="s">
        <v>476</v>
      </c>
      <c r="G334" s="602" t="n">
        <f aca="false">SUM(H334:S334)</f>
        <v>11</v>
      </c>
      <c r="H334" s="607" t="n">
        <f aca="false">SUM(H337,H340)</f>
        <v>1</v>
      </c>
      <c r="I334" s="607" t="n">
        <f aca="false">SUM(I337,I340)</f>
        <v>0</v>
      </c>
      <c r="J334" s="607" t="n">
        <f aca="false">SUM(J337,J340)</f>
        <v>3</v>
      </c>
      <c r="K334" s="607" t="n">
        <f aca="false">SUM(K337,K340)</f>
        <v>1</v>
      </c>
      <c r="L334" s="607" t="n">
        <f aca="false">SUM(L337,L340)</f>
        <v>1</v>
      </c>
      <c r="M334" s="607" t="n">
        <f aca="false">SUM(M337,M340)</f>
        <v>0</v>
      </c>
      <c r="N334" s="607" t="n">
        <f aca="false">SUM(N337,N340)</f>
        <v>0</v>
      </c>
      <c r="O334" s="607" t="n">
        <f aca="false">SUM(O337,O340)</f>
        <v>1</v>
      </c>
      <c r="P334" s="607" t="n">
        <f aca="false">SUM(P337,P340)</f>
        <v>0</v>
      </c>
      <c r="Q334" s="607" t="n">
        <f aca="false">SUM(Q337,Q340)</f>
        <v>2</v>
      </c>
      <c r="R334" s="607" t="n">
        <f aca="false">SUM(R337,R340)</f>
        <v>1</v>
      </c>
      <c r="S334" s="608" t="n">
        <f aca="false">SUM(S337,S340)</f>
        <v>1</v>
      </c>
    </row>
    <row r="335" s="451" customFormat="true" ht="12" hidden="false" customHeight="true" outlineLevel="0" collapsed="false">
      <c r="A335" s="598" t="s">
        <v>689</v>
      </c>
      <c r="B335" s="599"/>
      <c r="C335" s="610"/>
      <c r="D335" s="610" t="s">
        <v>690</v>
      </c>
      <c r="E335" s="600"/>
      <c r="F335" s="601" t="s">
        <v>7</v>
      </c>
      <c r="G335" s="602" t="n">
        <f aca="false">SUM(H335:S335)</f>
        <v>10</v>
      </c>
      <c r="H335" s="607" t="n">
        <f aca="false">SUM(H336:H337)</f>
        <v>1</v>
      </c>
      <c r="I335" s="607" t="n">
        <f aca="false">SUM(I336:I337)</f>
        <v>0</v>
      </c>
      <c r="J335" s="607" t="n">
        <f aca="false">SUM(J336:J337)</f>
        <v>1</v>
      </c>
      <c r="K335" s="607" t="n">
        <f aca="false">SUM(K336:K337)</f>
        <v>1</v>
      </c>
      <c r="L335" s="607" t="n">
        <f aca="false">SUM(L336:L337)</f>
        <v>1</v>
      </c>
      <c r="M335" s="607" t="n">
        <f aca="false">SUM(M336:M337)</f>
        <v>1</v>
      </c>
      <c r="N335" s="607" t="n">
        <f aca="false">SUM(N336:N337)</f>
        <v>0</v>
      </c>
      <c r="O335" s="607" t="n">
        <f aca="false">SUM(O336:O337)</f>
        <v>3</v>
      </c>
      <c r="P335" s="607" t="n">
        <f aca="false">SUM(P336:P337)</f>
        <v>0</v>
      </c>
      <c r="Q335" s="607" t="n">
        <f aca="false">SUM(Q336:Q337)</f>
        <v>0</v>
      </c>
      <c r="R335" s="607" t="n">
        <f aca="false">SUM(R336:R337)</f>
        <v>1</v>
      </c>
      <c r="S335" s="608" t="n">
        <f aca="false">SUM(S336:S337)</f>
        <v>1</v>
      </c>
    </row>
    <row r="336" s="451" customFormat="true" ht="12" hidden="false" customHeight="true" outlineLevel="0" collapsed="false">
      <c r="A336" s="598"/>
      <c r="B336" s="599"/>
      <c r="C336" s="610"/>
      <c r="D336" s="610"/>
      <c r="E336" s="600"/>
      <c r="F336" s="601" t="s">
        <v>475</v>
      </c>
      <c r="G336" s="602" t="n">
        <f aca="false">SUM(H336:S336)</f>
        <v>3</v>
      </c>
      <c r="H336" s="611" t="n">
        <v>0</v>
      </c>
      <c r="I336" s="611" t="n">
        <v>0</v>
      </c>
      <c r="J336" s="611" t="n">
        <v>0</v>
      </c>
      <c r="K336" s="611" t="n">
        <v>0</v>
      </c>
      <c r="L336" s="611" t="n">
        <v>0</v>
      </c>
      <c r="M336" s="611" t="n">
        <v>1</v>
      </c>
      <c r="N336" s="611" t="n">
        <v>0</v>
      </c>
      <c r="O336" s="611" t="n">
        <v>2</v>
      </c>
      <c r="P336" s="611" t="n">
        <v>0</v>
      </c>
      <c r="Q336" s="611" t="n">
        <v>0</v>
      </c>
      <c r="R336" s="611" t="n">
        <v>0</v>
      </c>
      <c r="S336" s="612" t="n">
        <v>0</v>
      </c>
    </row>
    <row r="337" s="451" customFormat="true" ht="22.5" hidden="false" customHeight="true" outlineLevel="0" collapsed="false">
      <c r="A337" s="598"/>
      <c r="B337" s="599"/>
      <c r="C337" s="610"/>
      <c r="D337" s="610"/>
      <c r="E337" s="600"/>
      <c r="F337" s="601" t="s">
        <v>476</v>
      </c>
      <c r="G337" s="602" t="n">
        <f aca="false">SUM(H337:S337)</f>
        <v>7</v>
      </c>
      <c r="H337" s="611" t="n">
        <v>1</v>
      </c>
      <c r="I337" s="611" t="n">
        <v>0</v>
      </c>
      <c r="J337" s="611" t="n">
        <v>1</v>
      </c>
      <c r="K337" s="611" t="n">
        <v>1</v>
      </c>
      <c r="L337" s="611" t="n">
        <v>1</v>
      </c>
      <c r="M337" s="611" t="n">
        <v>0</v>
      </c>
      <c r="N337" s="611" t="n">
        <v>0</v>
      </c>
      <c r="O337" s="611" t="n">
        <v>1</v>
      </c>
      <c r="P337" s="611" t="n">
        <v>0</v>
      </c>
      <c r="Q337" s="611" t="n">
        <v>0</v>
      </c>
      <c r="R337" s="611" t="n">
        <v>1</v>
      </c>
      <c r="S337" s="612" t="n">
        <v>1</v>
      </c>
    </row>
    <row r="338" s="451" customFormat="true" ht="12" hidden="false" customHeight="true" outlineLevel="0" collapsed="false">
      <c r="A338" s="598" t="s">
        <v>691</v>
      </c>
      <c r="B338" s="599"/>
      <c r="C338" s="610"/>
      <c r="D338" s="610" t="s">
        <v>692</v>
      </c>
      <c r="E338" s="600"/>
      <c r="F338" s="601" t="s">
        <v>7</v>
      </c>
      <c r="G338" s="602" t="n">
        <f aca="false">SUM(H338:S338)</f>
        <v>5</v>
      </c>
      <c r="H338" s="607" t="n">
        <f aca="false">SUM(H339:H340)</f>
        <v>0</v>
      </c>
      <c r="I338" s="607" t="n">
        <f aca="false">SUM(I339:I340)</f>
        <v>0</v>
      </c>
      <c r="J338" s="607" t="n">
        <f aca="false">SUM(J339:J340)</f>
        <v>2</v>
      </c>
      <c r="K338" s="607" t="n">
        <f aca="false">SUM(K339:K340)</f>
        <v>0</v>
      </c>
      <c r="L338" s="607" t="n">
        <f aca="false">SUM(L339:L340)</f>
        <v>0</v>
      </c>
      <c r="M338" s="607" t="n">
        <f aca="false">SUM(M339:M340)</f>
        <v>0</v>
      </c>
      <c r="N338" s="607" t="n">
        <f aca="false">SUM(N339:N340)</f>
        <v>1</v>
      </c>
      <c r="O338" s="607" t="n">
        <f aca="false">SUM(O339:O340)</f>
        <v>0</v>
      </c>
      <c r="P338" s="607" t="n">
        <f aca="false">SUM(P339:P340)</f>
        <v>0</v>
      </c>
      <c r="Q338" s="607" t="n">
        <f aca="false">SUM(Q339:Q340)</f>
        <v>2</v>
      </c>
      <c r="R338" s="607" t="n">
        <f aca="false">SUM(R339:R340)</f>
        <v>0</v>
      </c>
      <c r="S338" s="608" t="n">
        <f aca="false">SUM(S339:S340)</f>
        <v>0</v>
      </c>
    </row>
    <row r="339" s="451" customFormat="true" ht="12" hidden="false" customHeight="true" outlineLevel="0" collapsed="false">
      <c r="A339" s="598"/>
      <c r="B339" s="599"/>
      <c r="C339" s="610"/>
      <c r="D339" s="610"/>
      <c r="E339" s="600"/>
      <c r="F339" s="601" t="s">
        <v>475</v>
      </c>
      <c r="G339" s="602" t="n">
        <f aca="false">SUM(H339:S339)</f>
        <v>1</v>
      </c>
      <c r="H339" s="611" t="n">
        <v>0</v>
      </c>
      <c r="I339" s="611" t="n">
        <v>0</v>
      </c>
      <c r="J339" s="611" t="n">
        <v>0</v>
      </c>
      <c r="K339" s="611" t="n">
        <v>0</v>
      </c>
      <c r="L339" s="611" t="n">
        <v>0</v>
      </c>
      <c r="M339" s="611" t="n">
        <v>0</v>
      </c>
      <c r="N339" s="611" t="n">
        <v>1</v>
      </c>
      <c r="O339" s="611" t="n">
        <v>0</v>
      </c>
      <c r="P339" s="611" t="n">
        <v>0</v>
      </c>
      <c r="Q339" s="611" t="n">
        <v>0</v>
      </c>
      <c r="R339" s="611" t="n">
        <v>0</v>
      </c>
      <c r="S339" s="612" t="n">
        <v>0</v>
      </c>
    </row>
    <row r="340" s="451" customFormat="true" ht="21.75" hidden="false" customHeight="true" outlineLevel="0" collapsed="false">
      <c r="A340" s="598"/>
      <c r="B340" s="599"/>
      <c r="C340" s="610"/>
      <c r="D340" s="610"/>
      <c r="E340" s="600"/>
      <c r="F340" s="601" t="s">
        <v>476</v>
      </c>
      <c r="G340" s="602" t="n">
        <f aca="false">SUM(H340:S340)</f>
        <v>4</v>
      </c>
      <c r="H340" s="611" t="n">
        <v>0</v>
      </c>
      <c r="I340" s="611" t="n">
        <v>0</v>
      </c>
      <c r="J340" s="611" t="n">
        <v>2</v>
      </c>
      <c r="K340" s="611" t="n">
        <v>0</v>
      </c>
      <c r="L340" s="611" t="n">
        <v>0</v>
      </c>
      <c r="M340" s="611" t="n">
        <v>0</v>
      </c>
      <c r="N340" s="611" t="n">
        <v>0</v>
      </c>
      <c r="O340" s="611" t="n">
        <v>0</v>
      </c>
      <c r="P340" s="611" t="n">
        <v>0</v>
      </c>
      <c r="Q340" s="611" t="n">
        <v>2</v>
      </c>
      <c r="R340" s="611" t="n">
        <v>0</v>
      </c>
      <c r="S340" s="612" t="n">
        <v>0</v>
      </c>
    </row>
    <row r="341" s="451" customFormat="true" ht="12" hidden="false" customHeight="true" outlineLevel="0" collapsed="false">
      <c r="A341" s="598" t="s">
        <v>693</v>
      </c>
      <c r="B341" s="599"/>
      <c r="C341" s="610" t="s">
        <v>694</v>
      </c>
      <c r="D341" s="610"/>
      <c r="E341" s="600"/>
      <c r="F341" s="601" t="s">
        <v>7</v>
      </c>
      <c r="G341" s="602" t="n">
        <f aca="false">SUM(H341:S341)</f>
        <v>3</v>
      </c>
      <c r="H341" s="607" t="n">
        <f aca="false">SUM(H342:H343)</f>
        <v>0</v>
      </c>
      <c r="I341" s="607" t="n">
        <f aca="false">SUM(I342:I343)</f>
        <v>0</v>
      </c>
      <c r="J341" s="607" t="n">
        <f aca="false">SUM(J342:J343)</f>
        <v>0</v>
      </c>
      <c r="K341" s="607" t="n">
        <f aca="false">SUM(K342:K343)</f>
        <v>0</v>
      </c>
      <c r="L341" s="607" t="n">
        <f aca="false">SUM(L342:L343)</f>
        <v>0</v>
      </c>
      <c r="M341" s="607" t="n">
        <f aca="false">SUM(M342:M343)</f>
        <v>0</v>
      </c>
      <c r="N341" s="607" t="n">
        <f aca="false">SUM(N342:N343)</f>
        <v>0</v>
      </c>
      <c r="O341" s="607" t="n">
        <f aca="false">SUM(O342:O343)</f>
        <v>0</v>
      </c>
      <c r="P341" s="607" t="n">
        <f aca="false">SUM(P342:P343)</f>
        <v>0</v>
      </c>
      <c r="Q341" s="607" t="n">
        <f aca="false">SUM(Q342:Q343)</f>
        <v>1</v>
      </c>
      <c r="R341" s="607" t="n">
        <f aca="false">SUM(R342:R343)</f>
        <v>2</v>
      </c>
      <c r="S341" s="608" t="n">
        <f aca="false">SUM(S342:S343)</f>
        <v>0</v>
      </c>
    </row>
    <row r="342" s="451" customFormat="true" ht="12" hidden="false" customHeight="true" outlineLevel="0" collapsed="false">
      <c r="A342" s="598"/>
      <c r="B342" s="599"/>
      <c r="C342" s="610"/>
      <c r="D342" s="610"/>
      <c r="E342" s="600"/>
      <c r="F342" s="601" t="s">
        <v>475</v>
      </c>
      <c r="G342" s="602" t="n">
        <f aca="false">SUM(H342:S342)</f>
        <v>1</v>
      </c>
      <c r="H342" s="611" t="n">
        <v>0</v>
      </c>
      <c r="I342" s="611" t="n">
        <v>0</v>
      </c>
      <c r="J342" s="611" t="n">
        <v>0</v>
      </c>
      <c r="K342" s="611" t="n">
        <v>0</v>
      </c>
      <c r="L342" s="611" t="n">
        <v>0</v>
      </c>
      <c r="M342" s="611" t="n">
        <v>0</v>
      </c>
      <c r="N342" s="611" t="n">
        <v>0</v>
      </c>
      <c r="O342" s="611" t="n">
        <v>0</v>
      </c>
      <c r="P342" s="611" t="n">
        <v>0</v>
      </c>
      <c r="Q342" s="611" t="n">
        <v>0</v>
      </c>
      <c r="R342" s="611" t="n">
        <v>1</v>
      </c>
      <c r="S342" s="612" t="n">
        <v>0</v>
      </c>
    </row>
    <row r="343" s="451" customFormat="true" ht="21.75" hidden="false" customHeight="true" outlineLevel="0" collapsed="false">
      <c r="A343" s="598"/>
      <c r="B343" s="599"/>
      <c r="C343" s="610"/>
      <c r="D343" s="610"/>
      <c r="E343" s="600"/>
      <c r="F343" s="601" t="s">
        <v>476</v>
      </c>
      <c r="G343" s="602" t="n">
        <f aca="false">SUM(H343:S343)</f>
        <v>2</v>
      </c>
      <c r="H343" s="611" t="n">
        <v>0</v>
      </c>
      <c r="I343" s="611" t="n">
        <v>0</v>
      </c>
      <c r="J343" s="611" t="n">
        <v>0</v>
      </c>
      <c r="K343" s="611" t="n">
        <v>0</v>
      </c>
      <c r="L343" s="611" t="n">
        <v>0</v>
      </c>
      <c r="M343" s="611" t="n">
        <v>0</v>
      </c>
      <c r="N343" s="611" t="n">
        <v>0</v>
      </c>
      <c r="O343" s="611" t="n">
        <v>0</v>
      </c>
      <c r="P343" s="611" t="n">
        <v>0</v>
      </c>
      <c r="Q343" s="611" t="n">
        <v>1</v>
      </c>
      <c r="R343" s="611" t="n">
        <v>1</v>
      </c>
      <c r="S343" s="612" t="n">
        <v>0</v>
      </c>
    </row>
    <row r="344" s="451" customFormat="true" ht="12" hidden="false" customHeight="true" outlineLevel="0" collapsed="false">
      <c r="A344" s="598" t="s">
        <v>695</v>
      </c>
      <c r="B344" s="599"/>
      <c r="C344" s="610" t="s">
        <v>696</v>
      </c>
      <c r="D344" s="610"/>
      <c r="E344" s="600"/>
      <c r="F344" s="601" t="s">
        <v>7</v>
      </c>
      <c r="G344" s="602" t="n">
        <f aca="false">SUM(H344:S344)</f>
        <v>8</v>
      </c>
      <c r="H344" s="607" t="n">
        <f aca="false">SUM(H345:H346)</f>
        <v>0</v>
      </c>
      <c r="I344" s="607" t="n">
        <f aca="false">SUM(I345:I346)</f>
        <v>0</v>
      </c>
      <c r="J344" s="607" t="n">
        <f aca="false">SUM(J345:J346)</f>
        <v>0</v>
      </c>
      <c r="K344" s="607" t="n">
        <f aca="false">SUM(K345:K346)</f>
        <v>1</v>
      </c>
      <c r="L344" s="607" t="n">
        <f aca="false">SUM(L345:L346)</f>
        <v>1</v>
      </c>
      <c r="M344" s="607" t="n">
        <f aca="false">SUM(M345:M346)</f>
        <v>1</v>
      </c>
      <c r="N344" s="607" t="n">
        <f aca="false">SUM(N345:N346)</f>
        <v>0</v>
      </c>
      <c r="O344" s="607" t="n">
        <f aca="false">SUM(O345:O346)</f>
        <v>1</v>
      </c>
      <c r="P344" s="607" t="n">
        <f aca="false">SUM(P345:P346)</f>
        <v>0</v>
      </c>
      <c r="Q344" s="607" t="n">
        <f aca="false">SUM(Q345:Q346)</f>
        <v>1</v>
      </c>
      <c r="R344" s="607" t="n">
        <f aca="false">SUM(R345:R346)</f>
        <v>2</v>
      </c>
      <c r="S344" s="608" t="n">
        <f aca="false">SUM(S345:S346)</f>
        <v>1</v>
      </c>
    </row>
    <row r="345" s="451" customFormat="true" ht="12" hidden="false" customHeight="true" outlineLevel="0" collapsed="false">
      <c r="A345" s="598"/>
      <c r="B345" s="599"/>
      <c r="C345" s="610"/>
      <c r="D345" s="610"/>
      <c r="E345" s="600"/>
      <c r="F345" s="601" t="s">
        <v>475</v>
      </c>
      <c r="G345" s="602" t="n">
        <f aca="false">SUM(H345:S345)</f>
        <v>4</v>
      </c>
      <c r="H345" s="611" t="n">
        <v>0</v>
      </c>
      <c r="I345" s="611" t="n">
        <v>0</v>
      </c>
      <c r="J345" s="611" t="n">
        <v>0</v>
      </c>
      <c r="K345" s="611" t="n">
        <v>0</v>
      </c>
      <c r="L345" s="611" t="n">
        <v>1</v>
      </c>
      <c r="M345" s="611" t="n">
        <v>1</v>
      </c>
      <c r="N345" s="611" t="n">
        <v>0</v>
      </c>
      <c r="O345" s="611" t="n">
        <v>0</v>
      </c>
      <c r="P345" s="611" t="n">
        <v>0</v>
      </c>
      <c r="Q345" s="611" t="n">
        <v>0</v>
      </c>
      <c r="R345" s="611" t="n">
        <v>1</v>
      </c>
      <c r="S345" s="612" t="n">
        <v>1</v>
      </c>
    </row>
    <row r="346" s="451" customFormat="true" ht="21.75" hidden="false" customHeight="true" outlineLevel="0" collapsed="false">
      <c r="A346" s="598"/>
      <c r="B346" s="599"/>
      <c r="C346" s="610"/>
      <c r="D346" s="610"/>
      <c r="E346" s="600"/>
      <c r="F346" s="601" t="s">
        <v>476</v>
      </c>
      <c r="G346" s="602" t="n">
        <f aca="false">SUM(H346:S346)</f>
        <v>4</v>
      </c>
      <c r="H346" s="611" t="n">
        <v>0</v>
      </c>
      <c r="I346" s="611" t="n">
        <v>0</v>
      </c>
      <c r="J346" s="611" t="n">
        <v>0</v>
      </c>
      <c r="K346" s="611" t="n">
        <v>1</v>
      </c>
      <c r="L346" s="611" t="n">
        <v>0</v>
      </c>
      <c r="M346" s="611" t="n">
        <v>0</v>
      </c>
      <c r="N346" s="611" t="n">
        <v>0</v>
      </c>
      <c r="O346" s="611" t="n">
        <v>1</v>
      </c>
      <c r="P346" s="611" t="n">
        <v>0</v>
      </c>
      <c r="Q346" s="611" t="n">
        <v>1</v>
      </c>
      <c r="R346" s="611" t="n">
        <v>1</v>
      </c>
      <c r="S346" s="612" t="n">
        <v>0</v>
      </c>
    </row>
    <row r="347" s="451" customFormat="true" ht="12" hidden="false" customHeight="true" outlineLevel="0" collapsed="false">
      <c r="A347" s="598" t="s">
        <v>697</v>
      </c>
      <c r="B347" s="599"/>
      <c r="C347" s="610" t="s">
        <v>698</v>
      </c>
      <c r="D347" s="610"/>
      <c r="E347" s="600"/>
      <c r="F347" s="601" t="s">
        <v>7</v>
      </c>
      <c r="G347" s="602" t="n">
        <f aca="false">SUM(H347:S347)</f>
        <v>7</v>
      </c>
      <c r="H347" s="607" t="n">
        <f aca="false">SUM(H348:H349)</f>
        <v>0</v>
      </c>
      <c r="I347" s="607" t="n">
        <f aca="false">SUM(I348:I349)</f>
        <v>0</v>
      </c>
      <c r="J347" s="607" t="n">
        <f aca="false">SUM(J348:J349)</f>
        <v>2</v>
      </c>
      <c r="K347" s="607" t="n">
        <f aca="false">SUM(K348:K349)</f>
        <v>1</v>
      </c>
      <c r="L347" s="607" t="n">
        <f aca="false">SUM(L348:L349)</f>
        <v>1</v>
      </c>
      <c r="M347" s="607" t="n">
        <f aca="false">SUM(M348:M349)</f>
        <v>1</v>
      </c>
      <c r="N347" s="607" t="n">
        <f aca="false">SUM(N348:N349)</f>
        <v>0</v>
      </c>
      <c r="O347" s="607" t="n">
        <f aca="false">SUM(O348:O349)</f>
        <v>0</v>
      </c>
      <c r="P347" s="607" t="n">
        <f aca="false">SUM(P348:P349)</f>
        <v>2</v>
      </c>
      <c r="Q347" s="607" t="n">
        <f aca="false">SUM(Q348:Q349)</f>
        <v>0</v>
      </c>
      <c r="R347" s="607" t="n">
        <f aca="false">SUM(R348:R349)</f>
        <v>0</v>
      </c>
      <c r="S347" s="608" t="n">
        <f aca="false">SUM(S348:S349)</f>
        <v>0</v>
      </c>
    </row>
    <row r="348" s="451" customFormat="true" ht="12" hidden="false" customHeight="true" outlineLevel="0" collapsed="false">
      <c r="A348" s="598"/>
      <c r="B348" s="599"/>
      <c r="C348" s="610"/>
      <c r="D348" s="610"/>
      <c r="E348" s="600"/>
      <c r="F348" s="601" t="s">
        <v>475</v>
      </c>
      <c r="G348" s="602" t="n">
        <f aca="false">SUM(H348:S348)</f>
        <v>4</v>
      </c>
      <c r="H348" s="611" t="n">
        <v>0</v>
      </c>
      <c r="I348" s="611" t="n">
        <v>0</v>
      </c>
      <c r="J348" s="611" t="n">
        <v>1</v>
      </c>
      <c r="K348" s="611" t="n">
        <v>0</v>
      </c>
      <c r="L348" s="611" t="n">
        <v>1</v>
      </c>
      <c r="M348" s="611" t="n">
        <v>1</v>
      </c>
      <c r="N348" s="611" t="n">
        <v>0</v>
      </c>
      <c r="O348" s="611" t="n">
        <v>0</v>
      </c>
      <c r="P348" s="611" t="n">
        <v>1</v>
      </c>
      <c r="Q348" s="611" t="n">
        <v>0</v>
      </c>
      <c r="R348" s="611" t="n">
        <v>0</v>
      </c>
      <c r="S348" s="612" t="n">
        <v>0</v>
      </c>
    </row>
    <row r="349" s="451" customFormat="true" ht="21.75" hidden="false" customHeight="true" outlineLevel="0" collapsed="false">
      <c r="A349" s="598"/>
      <c r="B349" s="599"/>
      <c r="C349" s="610"/>
      <c r="D349" s="610"/>
      <c r="E349" s="600"/>
      <c r="F349" s="601" t="s">
        <v>476</v>
      </c>
      <c r="G349" s="602" t="n">
        <f aca="false">SUM(H349:S349)</f>
        <v>3</v>
      </c>
      <c r="H349" s="611" t="n">
        <v>0</v>
      </c>
      <c r="I349" s="611" t="n">
        <v>0</v>
      </c>
      <c r="J349" s="611" t="n">
        <v>1</v>
      </c>
      <c r="K349" s="611" t="n">
        <v>1</v>
      </c>
      <c r="L349" s="611" t="n">
        <v>0</v>
      </c>
      <c r="M349" s="611" t="n">
        <v>0</v>
      </c>
      <c r="N349" s="611" t="n">
        <v>0</v>
      </c>
      <c r="O349" s="611" t="n">
        <v>0</v>
      </c>
      <c r="P349" s="611" t="n">
        <v>1</v>
      </c>
      <c r="Q349" s="611" t="n">
        <v>0</v>
      </c>
      <c r="R349" s="611" t="n">
        <v>0</v>
      </c>
      <c r="S349" s="612" t="n">
        <v>0</v>
      </c>
    </row>
    <row r="350" s="451" customFormat="true" ht="12" hidden="false" customHeight="true" outlineLevel="0" collapsed="false">
      <c r="A350" s="604" t="s">
        <v>699</v>
      </c>
      <c r="B350" s="605" t="s">
        <v>700</v>
      </c>
      <c r="C350" s="605"/>
      <c r="D350" s="605"/>
      <c r="E350" s="606"/>
      <c r="F350" s="601" t="s">
        <v>7</v>
      </c>
      <c r="G350" s="602" t="n">
        <f aca="false">SUM(H350:S350)</f>
        <v>1292</v>
      </c>
      <c r="H350" s="607" t="n">
        <f aca="false">SUM(H351:H352)</f>
        <v>113</v>
      </c>
      <c r="I350" s="607" t="n">
        <f aca="false">SUM(I351:I352)</f>
        <v>106</v>
      </c>
      <c r="J350" s="607" t="n">
        <f aca="false">SUM(J351:J352)</f>
        <v>108</v>
      </c>
      <c r="K350" s="607" t="n">
        <f aca="false">SUM(K351:K352)</f>
        <v>100</v>
      </c>
      <c r="L350" s="607" t="n">
        <f aca="false">SUM(L351:L352)</f>
        <v>126</v>
      </c>
      <c r="M350" s="607" t="n">
        <f aca="false">SUM(M351:M352)</f>
        <v>93</v>
      </c>
      <c r="N350" s="607" t="n">
        <f aca="false">SUM(N351:N352)</f>
        <v>105</v>
      </c>
      <c r="O350" s="607" t="n">
        <f aca="false">SUM(O351:O352)</f>
        <v>91</v>
      </c>
      <c r="P350" s="607" t="n">
        <f aca="false">SUM(P351:P352)</f>
        <v>105</v>
      </c>
      <c r="Q350" s="607" t="n">
        <f aca="false">SUM(Q351:Q352)</f>
        <v>109</v>
      </c>
      <c r="R350" s="607" t="n">
        <f aca="false">SUM(R351:R352)</f>
        <v>122</v>
      </c>
      <c r="S350" s="608" t="n">
        <f aca="false">SUM(S351:S352)</f>
        <v>114</v>
      </c>
    </row>
    <row r="351" s="451" customFormat="true" ht="12" hidden="false" customHeight="true" outlineLevel="0" collapsed="false">
      <c r="A351" s="604"/>
      <c r="B351" s="605"/>
      <c r="C351" s="605"/>
      <c r="D351" s="605"/>
      <c r="E351" s="606"/>
      <c r="F351" s="601" t="s">
        <v>475</v>
      </c>
      <c r="G351" s="602" t="n">
        <f aca="false">SUM(H351:S351)</f>
        <v>435</v>
      </c>
      <c r="H351" s="607" t="n">
        <f aca="false">SUM(H354,H357,H360)</f>
        <v>35</v>
      </c>
      <c r="I351" s="607" t="n">
        <f aca="false">SUM(I354,I357,I360)</f>
        <v>31</v>
      </c>
      <c r="J351" s="607" t="n">
        <f aca="false">SUM(J354,J357,J360)</f>
        <v>43</v>
      </c>
      <c r="K351" s="607" t="n">
        <f aca="false">SUM(K354,K357,K360)</f>
        <v>37</v>
      </c>
      <c r="L351" s="607" t="n">
        <f aca="false">SUM(L354,L357,L360)</f>
        <v>34</v>
      </c>
      <c r="M351" s="607" t="n">
        <f aca="false">SUM(M354,M357,M360)</f>
        <v>34</v>
      </c>
      <c r="N351" s="607" t="n">
        <f aca="false">SUM(N354,N357,N360)</f>
        <v>41</v>
      </c>
      <c r="O351" s="607" t="n">
        <f aca="false">SUM(O354,O357,O360)</f>
        <v>30</v>
      </c>
      <c r="P351" s="607" t="n">
        <f aca="false">SUM(P354,P357,P360)</f>
        <v>36</v>
      </c>
      <c r="Q351" s="607" t="n">
        <f aca="false">SUM(Q354,Q357,Q360)</f>
        <v>38</v>
      </c>
      <c r="R351" s="607" t="n">
        <f aca="false">SUM(R354,R357,R360)</f>
        <v>39</v>
      </c>
      <c r="S351" s="608" t="n">
        <f aca="false">SUM(S354,S357,S360)</f>
        <v>37</v>
      </c>
    </row>
    <row r="352" s="451" customFormat="true" ht="21.75" hidden="false" customHeight="true" outlineLevel="0" collapsed="false">
      <c r="A352" s="604"/>
      <c r="B352" s="605"/>
      <c r="C352" s="605"/>
      <c r="D352" s="605"/>
      <c r="E352" s="606"/>
      <c r="F352" s="601" t="s">
        <v>476</v>
      </c>
      <c r="G352" s="602" t="n">
        <f aca="false">SUM(H352:S352)</f>
        <v>857</v>
      </c>
      <c r="H352" s="607" t="n">
        <f aca="false">SUM(H355,H358,H361)</f>
        <v>78</v>
      </c>
      <c r="I352" s="607" t="n">
        <f aca="false">SUM(I355,I358,I361)</f>
        <v>75</v>
      </c>
      <c r="J352" s="607" t="n">
        <f aca="false">SUM(J355,J358,J361)</f>
        <v>65</v>
      </c>
      <c r="K352" s="607" t="n">
        <f aca="false">SUM(K355,K358,K361)</f>
        <v>63</v>
      </c>
      <c r="L352" s="607" t="n">
        <f aca="false">SUM(L355,L358,L361)</f>
        <v>92</v>
      </c>
      <c r="M352" s="607" t="n">
        <f aca="false">SUM(M355,M358,M361)</f>
        <v>59</v>
      </c>
      <c r="N352" s="607" t="n">
        <f aca="false">SUM(N355,N358,N361)</f>
        <v>64</v>
      </c>
      <c r="O352" s="607" t="n">
        <f aca="false">SUM(O355,O358,O361)</f>
        <v>61</v>
      </c>
      <c r="P352" s="607" t="n">
        <f aca="false">SUM(P355,P358,P361)</f>
        <v>69</v>
      </c>
      <c r="Q352" s="607" t="n">
        <f aca="false">SUM(Q355,Q358,Q361)</f>
        <v>71</v>
      </c>
      <c r="R352" s="607" t="n">
        <f aca="false">SUM(R355,R358,R361)</f>
        <v>83</v>
      </c>
      <c r="S352" s="608" t="n">
        <f aca="false">SUM(S355,S358,S361)</f>
        <v>77</v>
      </c>
    </row>
    <row r="353" s="451" customFormat="true" ht="12" hidden="false" customHeight="true" outlineLevel="0" collapsed="false">
      <c r="A353" s="598" t="s">
        <v>701</v>
      </c>
      <c r="B353" s="599"/>
      <c r="C353" s="610" t="s">
        <v>200</v>
      </c>
      <c r="D353" s="610"/>
      <c r="E353" s="600"/>
      <c r="F353" s="601" t="s">
        <v>7</v>
      </c>
      <c r="G353" s="602" t="n">
        <f aca="false">SUM(H353:S353)</f>
        <v>1019</v>
      </c>
      <c r="H353" s="607" t="n">
        <f aca="false">SUM(H354:H355)</f>
        <v>86</v>
      </c>
      <c r="I353" s="607" t="n">
        <f aca="false">SUM(I354:I355)</f>
        <v>84</v>
      </c>
      <c r="J353" s="607" t="n">
        <f aca="false">SUM(J354:J355)</f>
        <v>70</v>
      </c>
      <c r="K353" s="607" t="n">
        <f aca="false">SUM(K354:K355)</f>
        <v>80</v>
      </c>
      <c r="L353" s="607" t="n">
        <f aca="false">SUM(L354:L355)</f>
        <v>106</v>
      </c>
      <c r="M353" s="607" t="n">
        <f aca="false">SUM(M354:M355)</f>
        <v>70</v>
      </c>
      <c r="N353" s="607" t="n">
        <f aca="false">SUM(N354:N355)</f>
        <v>80</v>
      </c>
      <c r="O353" s="607" t="n">
        <f aca="false">SUM(O354:O355)</f>
        <v>72</v>
      </c>
      <c r="P353" s="607" t="n">
        <f aca="false">SUM(P354:P355)</f>
        <v>84</v>
      </c>
      <c r="Q353" s="607" t="n">
        <f aca="false">SUM(Q354:Q355)</f>
        <v>91</v>
      </c>
      <c r="R353" s="607" t="n">
        <f aca="false">SUM(R354:R355)</f>
        <v>103</v>
      </c>
      <c r="S353" s="608" t="n">
        <f aca="false">SUM(S354:S355)</f>
        <v>93</v>
      </c>
    </row>
    <row r="354" s="451" customFormat="true" ht="12" hidden="false" customHeight="true" outlineLevel="0" collapsed="false">
      <c r="A354" s="598"/>
      <c r="B354" s="599"/>
      <c r="C354" s="610"/>
      <c r="D354" s="610"/>
      <c r="E354" s="600"/>
      <c r="F354" s="601" t="s">
        <v>475</v>
      </c>
      <c r="G354" s="602" t="n">
        <f aca="false">SUM(H354:S354)</f>
        <v>269</v>
      </c>
      <c r="H354" s="611" t="n">
        <v>24</v>
      </c>
      <c r="I354" s="611" t="n">
        <v>18</v>
      </c>
      <c r="J354" s="611" t="n">
        <v>16</v>
      </c>
      <c r="K354" s="611" t="n">
        <v>22</v>
      </c>
      <c r="L354" s="611" t="n">
        <v>21</v>
      </c>
      <c r="M354" s="611" t="n">
        <v>17</v>
      </c>
      <c r="N354" s="611" t="n">
        <v>25</v>
      </c>
      <c r="O354" s="611" t="n">
        <v>18</v>
      </c>
      <c r="P354" s="611" t="n">
        <v>23</v>
      </c>
      <c r="Q354" s="611" t="n">
        <v>32</v>
      </c>
      <c r="R354" s="611" t="n">
        <v>28</v>
      </c>
      <c r="S354" s="612" t="n">
        <v>25</v>
      </c>
    </row>
    <row r="355" s="451" customFormat="true" ht="21.75" hidden="false" customHeight="true" outlineLevel="0" collapsed="false">
      <c r="A355" s="598"/>
      <c r="B355" s="599"/>
      <c r="C355" s="610"/>
      <c r="D355" s="610"/>
      <c r="E355" s="600"/>
      <c r="F355" s="601" t="s">
        <v>476</v>
      </c>
      <c r="G355" s="602" t="n">
        <f aca="false">SUM(H355:S355)</f>
        <v>750</v>
      </c>
      <c r="H355" s="611" t="n">
        <v>62</v>
      </c>
      <c r="I355" s="611" t="n">
        <v>66</v>
      </c>
      <c r="J355" s="611" t="n">
        <v>54</v>
      </c>
      <c r="K355" s="611" t="n">
        <v>58</v>
      </c>
      <c r="L355" s="611" t="n">
        <v>85</v>
      </c>
      <c r="M355" s="611" t="n">
        <v>53</v>
      </c>
      <c r="N355" s="611" t="n">
        <v>55</v>
      </c>
      <c r="O355" s="611" t="n">
        <v>54</v>
      </c>
      <c r="P355" s="611" t="n">
        <v>61</v>
      </c>
      <c r="Q355" s="611" t="n">
        <v>59</v>
      </c>
      <c r="R355" s="611" t="n">
        <v>75</v>
      </c>
      <c r="S355" s="612" t="n">
        <v>68</v>
      </c>
    </row>
    <row r="356" s="451" customFormat="true" ht="12" hidden="false" customHeight="true" outlineLevel="0" collapsed="false">
      <c r="A356" s="598" t="s">
        <v>702</v>
      </c>
      <c r="B356" s="599"/>
      <c r="C356" s="610" t="s">
        <v>703</v>
      </c>
      <c r="D356" s="610"/>
      <c r="E356" s="600"/>
      <c r="F356" s="601" t="s">
        <v>7</v>
      </c>
      <c r="G356" s="602" t="n">
        <f aca="false">SUM(H356:S356)</f>
        <v>1</v>
      </c>
      <c r="H356" s="607" t="n">
        <f aca="false">SUM(H357:H358)</f>
        <v>0</v>
      </c>
      <c r="I356" s="607" t="n">
        <f aca="false">SUM(I357:I358)</f>
        <v>0</v>
      </c>
      <c r="J356" s="607" t="n">
        <f aca="false">SUM(J357:J358)</f>
        <v>0</v>
      </c>
      <c r="K356" s="607" t="n">
        <f aca="false">SUM(K357:K358)</f>
        <v>0</v>
      </c>
      <c r="L356" s="607" t="n">
        <f aca="false">SUM(L357:L358)</f>
        <v>0</v>
      </c>
      <c r="M356" s="607" t="n">
        <f aca="false">SUM(M357:M358)</f>
        <v>0</v>
      </c>
      <c r="N356" s="607" t="n">
        <f aca="false">SUM(N357:N358)</f>
        <v>0</v>
      </c>
      <c r="O356" s="607" t="n">
        <f aca="false">SUM(O357:O358)</f>
        <v>1</v>
      </c>
      <c r="P356" s="607" t="n">
        <f aca="false">SUM(P357:P358)</f>
        <v>0</v>
      </c>
      <c r="Q356" s="607" t="n">
        <f aca="false">SUM(Q357:Q358)</f>
        <v>0</v>
      </c>
      <c r="R356" s="607" t="n">
        <f aca="false">SUM(R357:R358)</f>
        <v>0</v>
      </c>
      <c r="S356" s="608" t="n">
        <f aca="false">SUM(S357:S358)</f>
        <v>0</v>
      </c>
    </row>
    <row r="357" s="451" customFormat="true" ht="12" hidden="false" customHeight="true" outlineLevel="0" collapsed="false">
      <c r="A357" s="598"/>
      <c r="B357" s="599"/>
      <c r="C357" s="610"/>
      <c r="D357" s="610"/>
      <c r="E357" s="600"/>
      <c r="F357" s="601" t="s">
        <v>475</v>
      </c>
      <c r="G357" s="602" t="n">
        <f aca="false">SUM(H357:S357)</f>
        <v>0</v>
      </c>
      <c r="H357" s="611" t="n">
        <v>0</v>
      </c>
      <c r="I357" s="611" t="n">
        <v>0</v>
      </c>
      <c r="J357" s="611" t="n">
        <v>0</v>
      </c>
      <c r="K357" s="611" t="n">
        <v>0</v>
      </c>
      <c r="L357" s="611" t="n">
        <v>0</v>
      </c>
      <c r="M357" s="611" t="n">
        <v>0</v>
      </c>
      <c r="N357" s="611" t="n">
        <v>0</v>
      </c>
      <c r="O357" s="611" t="n">
        <v>0</v>
      </c>
      <c r="P357" s="611" t="n">
        <v>0</v>
      </c>
      <c r="Q357" s="611" t="n">
        <v>0</v>
      </c>
      <c r="R357" s="611" t="n">
        <v>0</v>
      </c>
      <c r="S357" s="612" t="n">
        <v>0</v>
      </c>
    </row>
    <row r="358" s="451" customFormat="true" ht="21.75" hidden="false" customHeight="true" outlineLevel="0" collapsed="false">
      <c r="A358" s="598"/>
      <c r="B358" s="599"/>
      <c r="C358" s="610"/>
      <c r="D358" s="610"/>
      <c r="E358" s="600"/>
      <c r="F358" s="601" t="s">
        <v>476</v>
      </c>
      <c r="G358" s="602" t="n">
        <f aca="false">SUM(H358:S358)</f>
        <v>1</v>
      </c>
      <c r="H358" s="611" t="n">
        <v>0</v>
      </c>
      <c r="I358" s="611" t="n">
        <v>0</v>
      </c>
      <c r="J358" s="611" t="n">
        <v>0</v>
      </c>
      <c r="K358" s="611" t="n">
        <v>0</v>
      </c>
      <c r="L358" s="611" t="n">
        <v>0</v>
      </c>
      <c r="M358" s="611" t="n">
        <v>0</v>
      </c>
      <c r="N358" s="611" t="n">
        <v>0</v>
      </c>
      <c r="O358" s="611" t="n">
        <v>1</v>
      </c>
      <c r="P358" s="611" t="n">
        <v>0</v>
      </c>
      <c r="Q358" s="611" t="n">
        <v>0</v>
      </c>
      <c r="R358" s="611" t="n">
        <v>0</v>
      </c>
      <c r="S358" s="612" t="n">
        <v>0</v>
      </c>
    </row>
    <row r="359" s="451" customFormat="true" ht="12" hidden="false" customHeight="true" outlineLevel="0" collapsed="false">
      <c r="A359" s="598" t="s">
        <v>704</v>
      </c>
      <c r="B359" s="599"/>
      <c r="C359" s="610" t="s">
        <v>705</v>
      </c>
      <c r="D359" s="610"/>
      <c r="E359" s="600"/>
      <c r="F359" s="601" t="s">
        <v>7</v>
      </c>
      <c r="G359" s="602" t="n">
        <f aca="false">SUM(H359:S359)</f>
        <v>272</v>
      </c>
      <c r="H359" s="607" t="n">
        <f aca="false">SUM(H360:H361)</f>
        <v>27</v>
      </c>
      <c r="I359" s="607" t="n">
        <f aca="false">SUM(I360:I361)</f>
        <v>22</v>
      </c>
      <c r="J359" s="607" t="n">
        <f aca="false">SUM(J360:J361)</f>
        <v>38</v>
      </c>
      <c r="K359" s="607" t="n">
        <f aca="false">SUM(K360:K361)</f>
        <v>20</v>
      </c>
      <c r="L359" s="607" t="n">
        <f aca="false">SUM(L360:L361)</f>
        <v>20</v>
      </c>
      <c r="M359" s="607" t="n">
        <f aca="false">SUM(M360:M361)</f>
        <v>23</v>
      </c>
      <c r="N359" s="607" t="n">
        <f aca="false">SUM(N360:N361)</f>
        <v>25</v>
      </c>
      <c r="O359" s="607" t="n">
        <f aca="false">SUM(O360:O361)</f>
        <v>18</v>
      </c>
      <c r="P359" s="607" t="n">
        <f aca="false">SUM(P360:P361)</f>
        <v>21</v>
      </c>
      <c r="Q359" s="607" t="n">
        <f aca="false">SUM(Q360:Q361)</f>
        <v>18</v>
      </c>
      <c r="R359" s="607" t="n">
        <f aca="false">SUM(R360:R361)</f>
        <v>19</v>
      </c>
      <c r="S359" s="608" t="n">
        <f aca="false">SUM(S360:S361)</f>
        <v>21</v>
      </c>
    </row>
    <row r="360" s="451" customFormat="true" ht="12" hidden="false" customHeight="true" outlineLevel="0" collapsed="false">
      <c r="A360" s="598"/>
      <c r="B360" s="599"/>
      <c r="C360" s="610"/>
      <c r="D360" s="610"/>
      <c r="E360" s="600"/>
      <c r="F360" s="601" t="s">
        <v>475</v>
      </c>
      <c r="G360" s="602" t="n">
        <f aca="false">SUM(H360:S360)</f>
        <v>166</v>
      </c>
      <c r="H360" s="611" t="n">
        <v>11</v>
      </c>
      <c r="I360" s="611" t="n">
        <v>13</v>
      </c>
      <c r="J360" s="611" t="n">
        <v>27</v>
      </c>
      <c r="K360" s="611" t="n">
        <v>15</v>
      </c>
      <c r="L360" s="611" t="n">
        <v>13</v>
      </c>
      <c r="M360" s="611" t="n">
        <v>17</v>
      </c>
      <c r="N360" s="611" t="n">
        <v>16</v>
      </c>
      <c r="O360" s="611" t="n">
        <v>12</v>
      </c>
      <c r="P360" s="611" t="n">
        <v>13</v>
      </c>
      <c r="Q360" s="611" t="n">
        <v>6</v>
      </c>
      <c r="R360" s="611" t="n">
        <v>11</v>
      </c>
      <c r="S360" s="612" t="n">
        <v>12</v>
      </c>
    </row>
    <row r="361" s="451" customFormat="true" ht="21.75" hidden="false" customHeight="true" outlineLevel="0" collapsed="false">
      <c r="A361" s="598"/>
      <c r="B361" s="599"/>
      <c r="C361" s="610"/>
      <c r="D361" s="610"/>
      <c r="E361" s="600"/>
      <c r="F361" s="601" t="s">
        <v>476</v>
      </c>
      <c r="G361" s="602" t="n">
        <f aca="false">SUM(H361:S361)</f>
        <v>106</v>
      </c>
      <c r="H361" s="611" t="n">
        <v>16</v>
      </c>
      <c r="I361" s="611" t="n">
        <v>9</v>
      </c>
      <c r="J361" s="611" t="n">
        <v>11</v>
      </c>
      <c r="K361" s="611" t="n">
        <v>5</v>
      </c>
      <c r="L361" s="611" t="n">
        <v>7</v>
      </c>
      <c r="M361" s="611" t="n">
        <v>6</v>
      </c>
      <c r="N361" s="611" t="n">
        <v>9</v>
      </c>
      <c r="O361" s="611" t="n">
        <v>6</v>
      </c>
      <c r="P361" s="611" t="n">
        <v>8</v>
      </c>
      <c r="Q361" s="611" t="n">
        <v>12</v>
      </c>
      <c r="R361" s="611" t="n">
        <v>8</v>
      </c>
      <c r="S361" s="612" t="n">
        <v>9</v>
      </c>
    </row>
    <row r="362" s="451" customFormat="true" ht="12" hidden="false" customHeight="true" outlineLevel="0" collapsed="false">
      <c r="A362" s="634" t="s">
        <v>706</v>
      </c>
      <c r="B362" s="635" t="s">
        <v>707</v>
      </c>
      <c r="C362" s="635"/>
      <c r="D362" s="635"/>
      <c r="E362" s="606"/>
      <c r="F362" s="601" t="s">
        <v>7</v>
      </c>
      <c r="G362" s="602" t="n">
        <f aca="false">SUM(H362:S362)</f>
        <v>903</v>
      </c>
      <c r="H362" s="607" t="n">
        <f aca="false">SUM(H363:H364)</f>
        <v>77</v>
      </c>
      <c r="I362" s="607" t="n">
        <f aca="false">SUM(I363:I364)</f>
        <v>98</v>
      </c>
      <c r="J362" s="607" t="n">
        <f aca="false">SUM(J363:J364)</f>
        <v>90</v>
      </c>
      <c r="K362" s="607" t="n">
        <f aca="false">SUM(K363:K364)</f>
        <v>79</v>
      </c>
      <c r="L362" s="607" t="n">
        <f aca="false">SUM(L363:L364)</f>
        <v>79</v>
      </c>
      <c r="M362" s="607" t="n">
        <f aca="false">SUM(M363:M364)</f>
        <v>72</v>
      </c>
      <c r="N362" s="607" t="n">
        <f aca="false">SUM(N363:N364)</f>
        <v>79</v>
      </c>
      <c r="O362" s="607" t="n">
        <f aca="false">SUM(O363:O364)</f>
        <v>61</v>
      </c>
      <c r="P362" s="607" t="n">
        <f aca="false">SUM(P363:P364)</f>
        <v>61</v>
      </c>
      <c r="Q362" s="607" t="n">
        <f aca="false">SUM(Q363:Q364)</f>
        <v>64</v>
      </c>
      <c r="R362" s="607" t="n">
        <f aca="false">SUM(R363:R364)</f>
        <v>71</v>
      </c>
      <c r="S362" s="608" t="n">
        <f aca="false">SUM(S363:S364)</f>
        <v>72</v>
      </c>
    </row>
    <row r="363" s="451" customFormat="true" ht="12" hidden="false" customHeight="true" outlineLevel="0" collapsed="false">
      <c r="A363" s="634"/>
      <c r="B363" s="635"/>
      <c r="C363" s="635"/>
      <c r="D363" s="635"/>
      <c r="E363" s="606"/>
      <c r="F363" s="601" t="s">
        <v>475</v>
      </c>
      <c r="G363" s="602" t="n">
        <f aca="false">SUM(H363:S363)</f>
        <v>530</v>
      </c>
      <c r="H363" s="607" t="n">
        <f aca="false">SUM(H366,H390,H393,H396)</f>
        <v>42</v>
      </c>
      <c r="I363" s="607" t="n">
        <f aca="false">SUM(I366,I390,I393,I396)</f>
        <v>62</v>
      </c>
      <c r="J363" s="607" t="n">
        <f aca="false">SUM(J366,J390,J393,J396)</f>
        <v>48</v>
      </c>
      <c r="K363" s="607" t="n">
        <f aca="false">SUM(K366,K390,K393,K396)</f>
        <v>48</v>
      </c>
      <c r="L363" s="607" t="n">
        <f aca="false">SUM(L366,L390,L393,L396)</f>
        <v>48</v>
      </c>
      <c r="M363" s="607" t="n">
        <f aca="false">SUM(M366,M390,M393,M396)</f>
        <v>40</v>
      </c>
      <c r="N363" s="607" t="n">
        <f aca="false">SUM(N366,N390,N393,N396)</f>
        <v>49</v>
      </c>
      <c r="O363" s="607" t="n">
        <f aca="false">SUM(O366,O390,O393,O396)</f>
        <v>33</v>
      </c>
      <c r="P363" s="607" t="n">
        <f aca="false">SUM(P366,P390,P393,P396)</f>
        <v>35</v>
      </c>
      <c r="Q363" s="607" t="n">
        <f aca="false">SUM(Q366,Q390,Q393,Q396)</f>
        <v>39</v>
      </c>
      <c r="R363" s="607" t="n">
        <f aca="false">SUM(R366,R390,R393,R396)</f>
        <v>46</v>
      </c>
      <c r="S363" s="608" t="n">
        <f aca="false">SUM(S366,S390,S393,S396)</f>
        <v>40</v>
      </c>
    </row>
    <row r="364" s="451" customFormat="true" ht="21.75" hidden="false" customHeight="true" outlineLevel="0" collapsed="false">
      <c r="A364" s="634"/>
      <c r="B364" s="635"/>
      <c r="C364" s="635"/>
      <c r="D364" s="635"/>
      <c r="E364" s="636"/>
      <c r="F364" s="617" t="s">
        <v>476</v>
      </c>
      <c r="G364" s="618" t="n">
        <f aca="false">SUM(H364:S364)</f>
        <v>373</v>
      </c>
      <c r="H364" s="619" t="n">
        <f aca="false">SUM(H367,H391,H394,H397)</f>
        <v>35</v>
      </c>
      <c r="I364" s="619" t="n">
        <f aca="false">SUM(I367,I391,I394,I397)</f>
        <v>36</v>
      </c>
      <c r="J364" s="619" t="n">
        <f aca="false">SUM(J367,J391,J394,J397)</f>
        <v>42</v>
      </c>
      <c r="K364" s="619" t="n">
        <f aca="false">SUM(K367,K391,K394,K397)</f>
        <v>31</v>
      </c>
      <c r="L364" s="619" t="n">
        <f aca="false">SUM(L367,L391,L394,L397)</f>
        <v>31</v>
      </c>
      <c r="M364" s="619" t="n">
        <f aca="false">SUM(M367,M391,M394,M397)</f>
        <v>32</v>
      </c>
      <c r="N364" s="619" t="n">
        <f aca="false">SUM(N367,N391,N394,N397)</f>
        <v>30</v>
      </c>
      <c r="O364" s="619" t="n">
        <f aca="false">SUM(O367,O391,O394,O397)</f>
        <v>28</v>
      </c>
      <c r="P364" s="619" t="n">
        <f aca="false">SUM(P367,P391,P394,P397)</f>
        <v>26</v>
      </c>
      <c r="Q364" s="619" t="n">
        <f aca="false">SUM(Q367,Q391,Q394,Q397)</f>
        <v>25</v>
      </c>
      <c r="R364" s="619" t="n">
        <f aca="false">SUM(R367,R391,R394,R397)</f>
        <v>25</v>
      </c>
      <c r="S364" s="620" t="n">
        <f aca="false">SUM(S367,S391,S394,S397)</f>
        <v>32</v>
      </c>
    </row>
    <row r="365" s="451" customFormat="true" ht="12" hidden="false" customHeight="true" outlineLevel="0" collapsed="false">
      <c r="A365" s="598" t="s">
        <v>708</v>
      </c>
      <c r="B365" s="599"/>
      <c r="C365" s="610" t="s">
        <v>173</v>
      </c>
      <c r="D365" s="610"/>
      <c r="E365" s="600"/>
      <c r="F365" s="601" t="s">
        <v>7</v>
      </c>
      <c r="G365" s="602" t="n">
        <f aca="false">SUM(H365:S365)</f>
        <v>483</v>
      </c>
      <c r="H365" s="607" t="n">
        <f aca="false">SUM(H366:H367)</f>
        <v>42</v>
      </c>
      <c r="I365" s="607" t="n">
        <f aca="false">SUM(I366:I367)</f>
        <v>61</v>
      </c>
      <c r="J365" s="607" t="n">
        <f aca="false">SUM(J366:J367)</f>
        <v>52</v>
      </c>
      <c r="K365" s="607" t="n">
        <f aca="false">SUM(K366:K367)</f>
        <v>38</v>
      </c>
      <c r="L365" s="607" t="n">
        <f aca="false">SUM(L366:L367)</f>
        <v>42</v>
      </c>
      <c r="M365" s="607" t="n">
        <f aca="false">SUM(M366:M367)</f>
        <v>32</v>
      </c>
      <c r="N365" s="607" t="n">
        <f aca="false">SUM(N366:N367)</f>
        <v>39</v>
      </c>
      <c r="O365" s="607" t="n">
        <f aca="false">SUM(O366:O367)</f>
        <v>33</v>
      </c>
      <c r="P365" s="607" t="n">
        <f aca="false">SUM(P366:P367)</f>
        <v>34</v>
      </c>
      <c r="Q365" s="607" t="n">
        <f aca="false">SUM(Q366:Q367)</f>
        <v>31</v>
      </c>
      <c r="R365" s="607" t="n">
        <f aca="false">SUM(R366:R367)</f>
        <v>38</v>
      </c>
      <c r="S365" s="608" t="n">
        <f aca="false">SUM(S366:S367)</f>
        <v>41</v>
      </c>
    </row>
    <row r="366" s="451" customFormat="true" ht="12" hidden="false" customHeight="true" outlineLevel="0" collapsed="false">
      <c r="A366" s="598"/>
      <c r="B366" s="599"/>
      <c r="C366" s="610"/>
      <c r="D366" s="610"/>
      <c r="E366" s="600"/>
      <c r="F366" s="601" t="s">
        <v>475</v>
      </c>
      <c r="G366" s="602" t="n">
        <f aca="false">SUM(H366:S366)</f>
        <v>258</v>
      </c>
      <c r="H366" s="607" t="n">
        <f aca="false">SUM(H369,H372,H375,H378,H381,H384,H387)</f>
        <v>21</v>
      </c>
      <c r="I366" s="607" t="n">
        <f aca="false">SUM(I369,I372,I375,I378,I381,I384,I387)</f>
        <v>39</v>
      </c>
      <c r="J366" s="607" t="n">
        <f aca="false">SUM(J369,J372,J375,J378,J381,J384,J387)</f>
        <v>29</v>
      </c>
      <c r="K366" s="607" t="n">
        <f aca="false">SUM(K369,K372,K375,K378,K381,K384,K387)</f>
        <v>21</v>
      </c>
      <c r="L366" s="607" t="n">
        <f aca="false">SUM(L369,L372,L375,L378,L381,L384,L387)</f>
        <v>21</v>
      </c>
      <c r="M366" s="607" t="n">
        <f aca="false">SUM(M369,M372,M375,M378,M381,M384,M387)</f>
        <v>15</v>
      </c>
      <c r="N366" s="607" t="n">
        <f aca="false">SUM(N369,N372,N375,N378,N381,N384,N387)</f>
        <v>21</v>
      </c>
      <c r="O366" s="607" t="n">
        <f aca="false">SUM(O369,O372,O375,O378,O381,O384,O387)</f>
        <v>15</v>
      </c>
      <c r="P366" s="607" t="n">
        <f aca="false">SUM(P369,P372,P375,P378,P381,P384,P387)</f>
        <v>17</v>
      </c>
      <c r="Q366" s="607" t="n">
        <f aca="false">SUM(Q369,Q372,Q375,Q378,Q381,Q384,Q387)</f>
        <v>17</v>
      </c>
      <c r="R366" s="607" t="n">
        <f aca="false">SUM(R369,R372,R375,R378,R381,R384,R387)</f>
        <v>20</v>
      </c>
      <c r="S366" s="608" t="n">
        <f aca="false">SUM(S369,S372,S375,S378,S381,S384,S387)</f>
        <v>22</v>
      </c>
    </row>
    <row r="367" s="451" customFormat="true" ht="21.75" hidden="false" customHeight="true" outlineLevel="0" collapsed="false">
      <c r="A367" s="598"/>
      <c r="B367" s="599"/>
      <c r="C367" s="610"/>
      <c r="D367" s="610"/>
      <c r="E367" s="600"/>
      <c r="F367" s="601" t="s">
        <v>476</v>
      </c>
      <c r="G367" s="602" t="n">
        <f aca="false">SUM(H367:S367)</f>
        <v>225</v>
      </c>
      <c r="H367" s="607" t="n">
        <f aca="false">SUM(H370,H373,H376,H379,H382,H385,H388)</f>
        <v>21</v>
      </c>
      <c r="I367" s="607" t="n">
        <f aca="false">SUM(I370,I373,I376,I379,I382,I385,I388)</f>
        <v>22</v>
      </c>
      <c r="J367" s="607" t="n">
        <f aca="false">SUM(J370,J373,J376,J379,J382,J385,J388)</f>
        <v>23</v>
      </c>
      <c r="K367" s="607" t="n">
        <f aca="false">SUM(K370,K373,K376,K379,K382,K385,K388)</f>
        <v>17</v>
      </c>
      <c r="L367" s="607" t="n">
        <f aca="false">SUM(L370,L373,L376,L379,L382,L385,L388)</f>
        <v>21</v>
      </c>
      <c r="M367" s="607" t="n">
        <f aca="false">SUM(M370,M373,M376,M379,M382,M385,M388)</f>
        <v>17</v>
      </c>
      <c r="N367" s="607" t="n">
        <f aca="false">SUM(N370,N373,N376,N379,N382,N385,N388)</f>
        <v>18</v>
      </c>
      <c r="O367" s="607" t="n">
        <f aca="false">SUM(O370,O373,O376,O379,O382,O385,O388)</f>
        <v>18</v>
      </c>
      <c r="P367" s="607" t="n">
        <f aca="false">SUM(P370,P373,P376,P379,P382,P385,P388)</f>
        <v>17</v>
      </c>
      <c r="Q367" s="607" t="n">
        <f aca="false">SUM(Q370,Q373,Q376,Q379,Q382,Q385,Q388)</f>
        <v>14</v>
      </c>
      <c r="R367" s="607" t="n">
        <f aca="false">SUM(R370,R373,R376,R379,R382,R385,R388)</f>
        <v>18</v>
      </c>
      <c r="S367" s="608" t="n">
        <f aca="false">SUM(S370,S373,S376,S379,S382,S385,S388)</f>
        <v>19</v>
      </c>
    </row>
    <row r="368" s="451" customFormat="true" ht="12" hidden="false" customHeight="true" outlineLevel="0" collapsed="false">
      <c r="A368" s="598" t="s">
        <v>709</v>
      </c>
      <c r="B368" s="599"/>
      <c r="C368" s="610"/>
      <c r="D368" s="610" t="s">
        <v>468</v>
      </c>
      <c r="E368" s="600"/>
      <c r="F368" s="601" t="s">
        <v>7</v>
      </c>
      <c r="G368" s="602" t="n">
        <f aca="false">SUM(H368:S368)</f>
        <v>40</v>
      </c>
      <c r="H368" s="607" t="n">
        <f aca="false">SUM(H369:H370)</f>
        <v>1</v>
      </c>
      <c r="I368" s="607" t="n">
        <f aca="false">SUM(I369:I370)</f>
        <v>5</v>
      </c>
      <c r="J368" s="607" t="n">
        <f aca="false">SUM(J369:J370)</f>
        <v>3</v>
      </c>
      <c r="K368" s="607" t="n">
        <f aca="false">SUM(K369:K370)</f>
        <v>0</v>
      </c>
      <c r="L368" s="607" t="n">
        <f aca="false">SUM(L369:L370)</f>
        <v>7</v>
      </c>
      <c r="M368" s="607" t="n">
        <f aca="false">SUM(M369:M370)</f>
        <v>5</v>
      </c>
      <c r="N368" s="607" t="n">
        <f aca="false">SUM(N369:N370)</f>
        <v>3</v>
      </c>
      <c r="O368" s="607" t="n">
        <f aca="false">SUM(O369:O370)</f>
        <v>3</v>
      </c>
      <c r="P368" s="607" t="n">
        <f aca="false">SUM(P369:P370)</f>
        <v>5</v>
      </c>
      <c r="Q368" s="607" t="n">
        <f aca="false">SUM(Q369:Q370)</f>
        <v>2</v>
      </c>
      <c r="R368" s="607" t="n">
        <f aca="false">SUM(R369:R370)</f>
        <v>4</v>
      </c>
      <c r="S368" s="608" t="n">
        <f aca="false">SUM(S369:S370)</f>
        <v>2</v>
      </c>
    </row>
    <row r="369" s="451" customFormat="true" ht="12" hidden="false" customHeight="true" outlineLevel="0" collapsed="false">
      <c r="A369" s="598"/>
      <c r="B369" s="599"/>
      <c r="C369" s="610"/>
      <c r="D369" s="610"/>
      <c r="E369" s="600"/>
      <c r="F369" s="601" t="s">
        <v>475</v>
      </c>
      <c r="G369" s="602" t="n">
        <f aca="false">SUM(H369:S369)</f>
        <v>20</v>
      </c>
      <c r="H369" s="611" t="n">
        <v>1</v>
      </c>
      <c r="I369" s="611" t="n">
        <v>3</v>
      </c>
      <c r="J369" s="611" t="n">
        <v>3</v>
      </c>
      <c r="K369" s="611" t="n">
        <v>0</v>
      </c>
      <c r="L369" s="611" t="n">
        <v>3</v>
      </c>
      <c r="M369" s="611" t="n">
        <v>2</v>
      </c>
      <c r="N369" s="611" t="n">
        <v>1</v>
      </c>
      <c r="O369" s="611" t="n">
        <v>1</v>
      </c>
      <c r="P369" s="611" t="n">
        <v>2</v>
      </c>
      <c r="Q369" s="611" t="n">
        <v>1</v>
      </c>
      <c r="R369" s="611" t="n">
        <v>2</v>
      </c>
      <c r="S369" s="612" t="n">
        <v>1</v>
      </c>
    </row>
    <row r="370" s="451" customFormat="true" ht="21.75" hidden="false" customHeight="true" outlineLevel="0" collapsed="false">
      <c r="A370" s="598"/>
      <c r="B370" s="599"/>
      <c r="C370" s="610"/>
      <c r="D370" s="610"/>
      <c r="E370" s="600"/>
      <c r="F370" s="601" t="s">
        <v>476</v>
      </c>
      <c r="G370" s="602" t="n">
        <f aca="false">SUM(H370:S370)</f>
        <v>20</v>
      </c>
      <c r="H370" s="611" t="n">
        <v>0</v>
      </c>
      <c r="I370" s="611" t="n">
        <v>2</v>
      </c>
      <c r="J370" s="611" t="n">
        <v>0</v>
      </c>
      <c r="K370" s="611" t="n">
        <v>0</v>
      </c>
      <c r="L370" s="611" t="n">
        <v>4</v>
      </c>
      <c r="M370" s="611" t="n">
        <v>3</v>
      </c>
      <c r="N370" s="611" t="n">
        <v>2</v>
      </c>
      <c r="O370" s="611" t="n">
        <v>2</v>
      </c>
      <c r="P370" s="611" t="n">
        <v>3</v>
      </c>
      <c r="Q370" s="611" t="n">
        <v>1</v>
      </c>
      <c r="R370" s="611" t="n">
        <v>2</v>
      </c>
      <c r="S370" s="612" t="n">
        <v>1</v>
      </c>
    </row>
    <row r="371" s="451" customFormat="true" ht="12" hidden="false" customHeight="true" outlineLevel="0" collapsed="false">
      <c r="A371" s="609" t="s">
        <v>710</v>
      </c>
      <c r="B371" s="599"/>
      <c r="C371" s="610"/>
      <c r="D371" s="610" t="s">
        <v>711</v>
      </c>
      <c r="E371" s="600"/>
      <c r="F371" s="601" t="s">
        <v>7</v>
      </c>
      <c r="G371" s="602" t="n">
        <f aca="false">SUM(H371:S371)</f>
        <v>114</v>
      </c>
      <c r="H371" s="607" t="n">
        <f aca="false">SUM(H372:H373)</f>
        <v>12</v>
      </c>
      <c r="I371" s="607" t="n">
        <f aca="false">SUM(I372:I373)</f>
        <v>8</v>
      </c>
      <c r="J371" s="607" t="n">
        <f aca="false">SUM(J372:J373)</f>
        <v>14</v>
      </c>
      <c r="K371" s="607" t="n">
        <f aca="false">SUM(K372:K373)</f>
        <v>11</v>
      </c>
      <c r="L371" s="607" t="n">
        <f aca="false">SUM(L372:L373)</f>
        <v>8</v>
      </c>
      <c r="M371" s="607" t="n">
        <f aca="false">SUM(M372:M373)</f>
        <v>11</v>
      </c>
      <c r="N371" s="607" t="n">
        <f aca="false">SUM(N372:N373)</f>
        <v>8</v>
      </c>
      <c r="O371" s="607" t="n">
        <f aca="false">SUM(O372:O373)</f>
        <v>7</v>
      </c>
      <c r="P371" s="607" t="n">
        <f aca="false">SUM(P372:P373)</f>
        <v>10</v>
      </c>
      <c r="Q371" s="607" t="n">
        <f aca="false">SUM(Q372:Q373)</f>
        <v>11</v>
      </c>
      <c r="R371" s="607" t="n">
        <f aca="false">SUM(R372:R373)</f>
        <v>7</v>
      </c>
      <c r="S371" s="608" t="n">
        <f aca="false">SUM(S372:S373)</f>
        <v>7</v>
      </c>
    </row>
    <row r="372" s="451" customFormat="true" ht="12" hidden="false" customHeight="true" outlineLevel="0" collapsed="false">
      <c r="A372" s="609"/>
      <c r="B372" s="599"/>
      <c r="C372" s="610"/>
      <c r="D372" s="610"/>
      <c r="E372" s="600"/>
      <c r="F372" s="601" t="s">
        <v>475</v>
      </c>
      <c r="G372" s="602" t="n">
        <f aca="false">SUM(H372:S372)</f>
        <v>61</v>
      </c>
      <c r="H372" s="611" t="n">
        <v>5</v>
      </c>
      <c r="I372" s="611" t="n">
        <v>5</v>
      </c>
      <c r="J372" s="611" t="n">
        <v>10</v>
      </c>
      <c r="K372" s="611" t="n">
        <v>4</v>
      </c>
      <c r="L372" s="611" t="n">
        <v>4</v>
      </c>
      <c r="M372" s="611" t="n">
        <v>5</v>
      </c>
      <c r="N372" s="611" t="n">
        <v>3</v>
      </c>
      <c r="O372" s="611" t="n">
        <v>4</v>
      </c>
      <c r="P372" s="611" t="n">
        <v>7</v>
      </c>
      <c r="Q372" s="611" t="n">
        <v>6</v>
      </c>
      <c r="R372" s="611" t="n">
        <v>5</v>
      </c>
      <c r="S372" s="612" t="n">
        <v>3</v>
      </c>
    </row>
    <row r="373" s="451" customFormat="true" ht="21.75" hidden="false" customHeight="true" outlineLevel="0" collapsed="false">
      <c r="A373" s="609"/>
      <c r="B373" s="599"/>
      <c r="C373" s="610"/>
      <c r="D373" s="610"/>
      <c r="E373" s="600"/>
      <c r="F373" s="601" t="s">
        <v>476</v>
      </c>
      <c r="G373" s="602" t="n">
        <f aca="false">SUM(H373:S373)</f>
        <v>53</v>
      </c>
      <c r="H373" s="611" t="n">
        <v>7</v>
      </c>
      <c r="I373" s="611" t="n">
        <v>3</v>
      </c>
      <c r="J373" s="611" t="n">
        <v>4</v>
      </c>
      <c r="K373" s="611" t="n">
        <v>7</v>
      </c>
      <c r="L373" s="611" t="n">
        <v>4</v>
      </c>
      <c r="M373" s="611" t="n">
        <v>6</v>
      </c>
      <c r="N373" s="611" t="n">
        <v>5</v>
      </c>
      <c r="O373" s="611" t="n">
        <v>3</v>
      </c>
      <c r="P373" s="611" t="n">
        <v>3</v>
      </c>
      <c r="Q373" s="611" t="n">
        <v>5</v>
      </c>
      <c r="R373" s="611" t="n">
        <v>2</v>
      </c>
      <c r="S373" s="612" t="n">
        <v>4</v>
      </c>
    </row>
    <row r="374" s="451" customFormat="true" ht="12" hidden="false" customHeight="true" outlineLevel="0" collapsed="false">
      <c r="A374" s="598" t="s">
        <v>712</v>
      </c>
      <c r="B374" s="599"/>
      <c r="C374" s="610"/>
      <c r="D374" s="610" t="s">
        <v>713</v>
      </c>
      <c r="E374" s="600"/>
      <c r="F374" s="601" t="s">
        <v>7</v>
      </c>
      <c r="G374" s="602" t="n">
        <f aca="false">SUM(H374:S374)</f>
        <v>70</v>
      </c>
      <c r="H374" s="607" t="n">
        <f aca="false">SUM(H375:H376)</f>
        <v>6</v>
      </c>
      <c r="I374" s="607" t="n">
        <f aca="false">SUM(I375:I376)</f>
        <v>11</v>
      </c>
      <c r="J374" s="607" t="n">
        <f aca="false">SUM(J375:J376)</f>
        <v>10</v>
      </c>
      <c r="K374" s="607" t="n">
        <f aca="false">SUM(K375:K376)</f>
        <v>9</v>
      </c>
      <c r="L374" s="607" t="n">
        <f aca="false">SUM(L375:L376)</f>
        <v>2</v>
      </c>
      <c r="M374" s="607" t="n">
        <f aca="false">SUM(M375:M376)</f>
        <v>6</v>
      </c>
      <c r="N374" s="607" t="n">
        <f aca="false">SUM(N375:N376)</f>
        <v>4</v>
      </c>
      <c r="O374" s="607" t="n">
        <f aca="false">SUM(O375:O376)</f>
        <v>4</v>
      </c>
      <c r="P374" s="607" t="n">
        <f aca="false">SUM(P375:P376)</f>
        <v>3</v>
      </c>
      <c r="Q374" s="607" t="n">
        <f aca="false">SUM(Q375:Q376)</f>
        <v>4</v>
      </c>
      <c r="R374" s="607" t="n">
        <f aca="false">SUM(R375:R376)</f>
        <v>1</v>
      </c>
      <c r="S374" s="608" t="n">
        <f aca="false">SUM(S375:S376)</f>
        <v>10</v>
      </c>
    </row>
    <row r="375" s="451" customFormat="true" ht="12" hidden="false" customHeight="true" outlineLevel="0" collapsed="false">
      <c r="A375" s="598"/>
      <c r="B375" s="599"/>
      <c r="C375" s="610"/>
      <c r="D375" s="610"/>
      <c r="E375" s="600"/>
      <c r="F375" s="601" t="s">
        <v>475</v>
      </c>
      <c r="G375" s="602" t="n">
        <f aca="false">SUM(H375:S375)</f>
        <v>47</v>
      </c>
      <c r="H375" s="611" t="n">
        <v>5</v>
      </c>
      <c r="I375" s="611" t="n">
        <v>8</v>
      </c>
      <c r="J375" s="611" t="n">
        <v>7</v>
      </c>
      <c r="K375" s="611" t="n">
        <v>5</v>
      </c>
      <c r="L375" s="611" t="n">
        <v>2</v>
      </c>
      <c r="M375" s="611" t="n">
        <v>4</v>
      </c>
      <c r="N375" s="611" t="n">
        <v>3</v>
      </c>
      <c r="O375" s="611" t="n">
        <v>3</v>
      </c>
      <c r="P375" s="611" t="n">
        <v>1</v>
      </c>
      <c r="Q375" s="611" t="n">
        <v>3</v>
      </c>
      <c r="R375" s="611" t="n">
        <v>1</v>
      </c>
      <c r="S375" s="612" t="n">
        <v>5</v>
      </c>
    </row>
    <row r="376" s="451" customFormat="true" ht="22.5" hidden="false" customHeight="true" outlineLevel="0" collapsed="false">
      <c r="A376" s="598"/>
      <c r="B376" s="599"/>
      <c r="C376" s="610"/>
      <c r="D376" s="610"/>
      <c r="E376" s="600"/>
      <c r="F376" s="601" t="s">
        <v>476</v>
      </c>
      <c r="G376" s="602" t="n">
        <f aca="false">SUM(H376:S376)</f>
        <v>23</v>
      </c>
      <c r="H376" s="611" t="n">
        <v>1</v>
      </c>
      <c r="I376" s="611" t="n">
        <v>3</v>
      </c>
      <c r="J376" s="611" t="n">
        <v>3</v>
      </c>
      <c r="K376" s="611" t="n">
        <v>4</v>
      </c>
      <c r="L376" s="611" t="n">
        <v>0</v>
      </c>
      <c r="M376" s="611" t="n">
        <v>2</v>
      </c>
      <c r="N376" s="611" t="n">
        <v>1</v>
      </c>
      <c r="O376" s="611" t="n">
        <v>1</v>
      </c>
      <c r="P376" s="611" t="n">
        <v>2</v>
      </c>
      <c r="Q376" s="611" t="n">
        <v>1</v>
      </c>
      <c r="R376" s="611" t="n">
        <v>0</v>
      </c>
      <c r="S376" s="612" t="n">
        <v>5</v>
      </c>
    </row>
    <row r="377" s="451" customFormat="true" ht="12" hidden="false" customHeight="true" outlineLevel="0" collapsed="false">
      <c r="A377" s="598" t="s">
        <v>714</v>
      </c>
      <c r="B377" s="599"/>
      <c r="C377" s="610"/>
      <c r="D377" s="610" t="s">
        <v>715</v>
      </c>
      <c r="E377" s="600"/>
      <c r="F377" s="601" t="s">
        <v>7</v>
      </c>
      <c r="G377" s="602" t="n">
        <f aca="false">SUM(H377:S377)</f>
        <v>127</v>
      </c>
      <c r="H377" s="607" t="n">
        <f aca="false">SUM(H378:H379)</f>
        <v>11</v>
      </c>
      <c r="I377" s="607" t="n">
        <f aca="false">SUM(I378:I379)</f>
        <v>18</v>
      </c>
      <c r="J377" s="607" t="n">
        <f aca="false">SUM(J378:J379)</f>
        <v>12</v>
      </c>
      <c r="K377" s="607" t="n">
        <f aca="false">SUM(K378:K379)</f>
        <v>9</v>
      </c>
      <c r="L377" s="607" t="n">
        <f aca="false">SUM(L378:L379)</f>
        <v>14</v>
      </c>
      <c r="M377" s="607" t="n">
        <f aca="false">SUM(M378:M379)</f>
        <v>3</v>
      </c>
      <c r="N377" s="607" t="n">
        <f aca="false">SUM(N378:N379)</f>
        <v>9</v>
      </c>
      <c r="O377" s="607" t="n">
        <f aca="false">SUM(O378:O379)</f>
        <v>13</v>
      </c>
      <c r="P377" s="607" t="n">
        <f aca="false">SUM(P378:P379)</f>
        <v>6</v>
      </c>
      <c r="Q377" s="607" t="n">
        <f aca="false">SUM(Q378:Q379)</f>
        <v>9</v>
      </c>
      <c r="R377" s="607" t="n">
        <f aca="false">SUM(R378:R379)</f>
        <v>15</v>
      </c>
      <c r="S377" s="608" t="n">
        <f aca="false">SUM(S378:S379)</f>
        <v>8</v>
      </c>
    </row>
    <row r="378" s="451" customFormat="true" ht="12" hidden="false" customHeight="true" outlineLevel="0" collapsed="false">
      <c r="A378" s="598"/>
      <c r="B378" s="599"/>
      <c r="C378" s="610"/>
      <c r="D378" s="610"/>
      <c r="E378" s="600"/>
      <c r="F378" s="601" t="s">
        <v>475</v>
      </c>
      <c r="G378" s="602" t="n">
        <f aca="false">SUM(H378:S378)</f>
        <v>54</v>
      </c>
      <c r="H378" s="611" t="n">
        <v>6</v>
      </c>
      <c r="I378" s="611" t="n">
        <v>8</v>
      </c>
      <c r="J378" s="611" t="n">
        <v>2</v>
      </c>
      <c r="K378" s="611" t="n">
        <v>4</v>
      </c>
      <c r="L378" s="611" t="n">
        <v>7</v>
      </c>
      <c r="M378" s="611" t="n">
        <v>1</v>
      </c>
      <c r="N378" s="611" t="n">
        <v>5</v>
      </c>
      <c r="O378" s="611" t="n">
        <v>3</v>
      </c>
      <c r="P378" s="611" t="n">
        <v>1</v>
      </c>
      <c r="Q378" s="611" t="n">
        <v>6</v>
      </c>
      <c r="R378" s="611" t="n">
        <v>8</v>
      </c>
      <c r="S378" s="612" t="n">
        <v>3</v>
      </c>
    </row>
    <row r="379" s="451" customFormat="true" ht="22.5" hidden="false" customHeight="true" outlineLevel="0" collapsed="false">
      <c r="A379" s="598"/>
      <c r="B379" s="599"/>
      <c r="C379" s="610"/>
      <c r="D379" s="610"/>
      <c r="E379" s="600"/>
      <c r="F379" s="601" t="s">
        <v>476</v>
      </c>
      <c r="G379" s="602" t="n">
        <f aca="false">SUM(H379:S379)</f>
        <v>73</v>
      </c>
      <c r="H379" s="611" t="n">
        <v>5</v>
      </c>
      <c r="I379" s="611" t="n">
        <v>10</v>
      </c>
      <c r="J379" s="611" t="n">
        <v>10</v>
      </c>
      <c r="K379" s="611" t="n">
        <v>5</v>
      </c>
      <c r="L379" s="611" t="n">
        <v>7</v>
      </c>
      <c r="M379" s="611" t="n">
        <v>2</v>
      </c>
      <c r="N379" s="611" t="n">
        <v>4</v>
      </c>
      <c r="O379" s="611" t="n">
        <v>10</v>
      </c>
      <c r="P379" s="611" t="n">
        <v>5</v>
      </c>
      <c r="Q379" s="611" t="n">
        <v>3</v>
      </c>
      <c r="R379" s="611" t="n">
        <v>7</v>
      </c>
      <c r="S379" s="612" t="n">
        <v>5</v>
      </c>
    </row>
    <row r="380" s="451" customFormat="true" ht="12" hidden="false" customHeight="true" outlineLevel="0" collapsed="false">
      <c r="A380" s="609" t="s">
        <v>716</v>
      </c>
      <c r="B380" s="599"/>
      <c r="C380" s="610"/>
      <c r="D380" s="610" t="s">
        <v>717</v>
      </c>
      <c r="E380" s="600"/>
      <c r="F380" s="601" t="s">
        <v>7</v>
      </c>
      <c r="G380" s="602" t="n">
        <f aca="false">SUM(H380:S380)</f>
        <v>31</v>
      </c>
      <c r="H380" s="607" t="n">
        <f aca="false">SUM(H381:H382)</f>
        <v>0</v>
      </c>
      <c r="I380" s="607" t="n">
        <f aca="false">SUM(I381:I382)</f>
        <v>12</v>
      </c>
      <c r="J380" s="607" t="n">
        <f aca="false">SUM(J381:J382)</f>
        <v>5</v>
      </c>
      <c r="K380" s="607" t="n">
        <f aca="false">SUM(K381:K382)</f>
        <v>2</v>
      </c>
      <c r="L380" s="607" t="n">
        <f aca="false">SUM(L381:L382)</f>
        <v>2</v>
      </c>
      <c r="M380" s="607" t="n">
        <f aca="false">SUM(M381:M382)</f>
        <v>3</v>
      </c>
      <c r="N380" s="607" t="n">
        <f aca="false">SUM(N381:N382)</f>
        <v>0</v>
      </c>
      <c r="O380" s="607" t="n">
        <f aca="false">SUM(O381:O382)</f>
        <v>1</v>
      </c>
      <c r="P380" s="607" t="n">
        <f aca="false">SUM(P381:P382)</f>
        <v>1</v>
      </c>
      <c r="Q380" s="607" t="n">
        <f aca="false">SUM(Q381:Q382)</f>
        <v>0</v>
      </c>
      <c r="R380" s="607" t="n">
        <f aca="false">SUM(R381:R382)</f>
        <v>3</v>
      </c>
      <c r="S380" s="608" t="n">
        <f aca="false">SUM(S381:S382)</f>
        <v>2</v>
      </c>
    </row>
    <row r="381" s="451" customFormat="true" ht="12" hidden="false" customHeight="true" outlineLevel="0" collapsed="false">
      <c r="A381" s="609"/>
      <c r="B381" s="599"/>
      <c r="C381" s="610"/>
      <c r="D381" s="610"/>
      <c r="E381" s="600"/>
      <c r="F381" s="601" t="s">
        <v>475</v>
      </c>
      <c r="G381" s="602" t="n">
        <f aca="false">SUM(H381:S381)</f>
        <v>16</v>
      </c>
      <c r="H381" s="611" t="n">
        <v>0</v>
      </c>
      <c r="I381" s="611" t="n">
        <v>9</v>
      </c>
      <c r="J381" s="611" t="n">
        <v>4</v>
      </c>
      <c r="K381" s="611" t="n">
        <v>1</v>
      </c>
      <c r="L381" s="611" t="n">
        <v>0</v>
      </c>
      <c r="M381" s="611" t="n">
        <v>0</v>
      </c>
      <c r="N381" s="611" t="n">
        <v>0</v>
      </c>
      <c r="O381" s="611" t="n">
        <v>0</v>
      </c>
      <c r="P381" s="611" t="n">
        <v>1</v>
      </c>
      <c r="Q381" s="611" t="n">
        <v>0</v>
      </c>
      <c r="R381" s="611" t="n">
        <v>0</v>
      </c>
      <c r="S381" s="612" t="n">
        <v>1</v>
      </c>
    </row>
    <row r="382" s="451" customFormat="true" ht="21.75" hidden="false" customHeight="true" outlineLevel="0" collapsed="false">
      <c r="A382" s="609"/>
      <c r="B382" s="599"/>
      <c r="C382" s="610"/>
      <c r="D382" s="610"/>
      <c r="E382" s="600"/>
      <c r="F382" s="601" t="s">
        <v>476</v>
      </c>
      <c r="G382" s="602" t="n">
        <f aca="false">SUM(H382:S382)</f>
        <v>15</v>
      </c>
      <c r="H382" s="611" t="n">
        <v>0</v>
      </c>
      <c r="I382" s="611" t="n">
        <v>3</v>
      </c>
      <c r="J382" s="611" t="n">
        <v>1</v>
      </c>
      <c r="K382" s="611" t="n">
        <v>1</v>
      </c>
      <c r="L382" s="611" t="n">
        <v>2</v>
      </c>
      <c r="M382" s="611" t="n">
        <v>3</v>
      </c>
      <c r="N382" s="611" t="n">
        <v>0</v>
      </c>
      <c r="O382" s="611" t="n">
        <v>1</v>
      </c>
      <c r="P382" s="611" t="n">
        <v>0</v>
      </c>
      <c r="Q382" s="611" t="n">
        <v>0</v>
      </c>
      <c r="R382" s="611" t="n">
        <v>3</v>
      </c>
      <c r="S382" s="612" t="n">
        <v>1</v>
      </c>
    </row>
    <row r="383" s="451" customFormat="true" ht="12" hidden="false" customHeight="true" outlineLevel="0" collapsed="false">
      <c r="A383" s="609" t="s">
        <v>718</v>
      </c>
      <c r="B383" s="599"/>
      <c r="C383" s="610"/>
      <c r="D383" s="610" t="s">
        <v>719</v>
      </c>
      <c r="E383" s="600"/>
      <c r="F383" s="601" t="s">
        <v>7</v>
      </c>
      <c r="G383" s="602" t="n">
        <f aca="false">SUM(H383:S383)</f>
        <v>21</v>
      </c>
      <c r="H383" s="607" t="n">
        <f aca="false">SUM(H384:H385)</f>
        <v>3</v>
      </c>
      <c r="I383" s="607" t="n">
        <f aca="false">SUM(I384:I385)</f>
        <v>1</v>
      </c>
      <c r="J383" s="607" t="n">
        <f aca="false">SUM(J384:J385)</f>
        <v>1</v>
      </c>
      <c r="K383" s="607" t="n">
        <f aca="false">SUM(K384:K385)</f>
        <v>2</v>
      </c>
      <c r="L383" s="607" t="n">
        <f aca="false">SUM(L384:L385)</f>
        <v>4</v>
      </c>
      <c r="M383" s="607" t="n">
        <f aca="false">SUM(M384:M385)</f>
        <v>1</v>
      </c>
      <c r="N383" s="607" t="n">
        <f aca="false">SUM(N384:N385)</f>
        <v>4</v>
      </c>
      <c r="O383" s="607" t="n">
        <f aca="false">SUM(O384:O385)</f>
        <v>3</v>
      </c>
      <c r="P383" s="607" t="n">
        <f aca="false">SUM(P384:P385)</f>
        <v>0</v>
      </c>
      <c r="Q383" s="607" t="n">
        <f aca="false">SUM(Q384:Q385)</f>
        <v>0</v>
      </c>
      <c r="R383" s="607" t="n">
        <f aca="false">SUM(R384:R385)</f>
        <v>2</v>
      </c>
      <c r="S383" s="608" t="n">
        <f aca="false">SUM(S384:S385)</f>
        <v>0</v>
      </c>
    </row>
    <row r="384" s="451" customFormat="true" ht="12" hidden="false" customHeight="true" outlineLevel="0" collapsed="false">
      <c r="A384" s="609"/>
      <c r="B384" s="599"/>
      <c r="C384" s="610"/>
      <c r="D384" s="610"/>
      <c r="E384" s="600"/>
      <c r="F384" s="601" t="s">
        <v>475</v>
      </c>
      <c r="G384" s="602" t="n">
        <f aca="false">SUM(H384:S384)</f>
        <v>12</v>
      </c>
      <c r="H384" s="611" t="n">
        <v>2</v>
      </c>
      <c r="I384" s="611" t="n">
        <v>1</v>
      </c>
      <c r="J384" s="611" t="n">
        <v>0</v>
      </c>
      <c r="K384" s="611" t="n">
        <v>2</v>
      </c>
      <c r="L384" s="611" t="n">
        <v>2</v>
      </c>
      <c r="M384" s="611" t="n">
        <v>1</v>
      </c>
      <c r="N384" s="611" t="n">
        <v>1</v>
      </c>
      <c r="O384" s="611" t="n">
        <v>2</v>
      </c>
      <c r="P384" s="611" t="n">
        <v>0</v>
      </c>
      <c r="Q384" s="611" t="n">
        <v>0</v>
      </c>
      <c r="R384" s="611" t="n">
        <v>1</v>
      </c>
      <c r="S384" s="612" t="n">
        <v>0</v>
      </c>
    </row>
    <row r="385" s="451" customFormat="true" ht="21.75" hidden="false" customHeight="true" outlineLevel="0" collapsed="false">
      <c r="A385" s="609"/>
      <c r="B385" s="599"/>
      <c r="C385" s="610"/>
      <c r="D385" s="610"/>
      <c r="E385" s="600"/>
      <c r="F385" s="601" t="s">
        <v>476</v>
      </c>
      <c r="G385" s="602" t="n">
        <f aca="false">SUM(H385:S385)</f>
        <v>9</v>
      </c>
      <c r="H385" s="611" t="n">
        <v>1</v>
      </c>
      <c r="I385" s="611" t="n">
        <v>0</v>
      </c>
      <c r="J385" s="611" t="n">
        <v>1</v>
      </c>
      <c r="K385" s="611" t="n">
        <v>0</v>
      </c>
      <c r="L385" s="611" t="n">
        <v>2</v>
      </c>
      <c r="M385" s="611" t="n">
        <v>0</v>
      </c>
      <c r="N385" s="611" t="n">
        <v>3</v>
      </c>
      <c r="O385" s="611" t="n">
        <v>1</v>
      </c>
      <c r="P385" s="611" t="n">
        <v>0</v>
      </c>
      <c r="Q385" s="611" t="n">
        <v>0</v>
      </c>
      <c r="R385" s="611" t="n">
        <v>1</v>
      </c>
      <c r="S385" s="612" t="n">
        <v>0</v>
      </c>
    </row>
    <row r="386" s="451" customFormat="true" ht="12" hidden="false" customHeight="true" outlineLevel="0" collapsed="false">
      <c r="A386" s="598" t="s">
        <v>720</v>
      </c>
      <c r="B386" s="599"/>
      <c r="C386" s="610"/>
      <c r="D386" s="610" t="s">
        <v>721</v>
      </c>
      <c r="E386" s="600"/>
      <c r="F386" s="601" t="s">
        <v>7</v>
      </c>
      <c r="G386" s="602" t="n">
        <f aca="false">SUM(H386:S386)</f>
        <v>80</v>
      </c>
      <c r="H386" s="607" t="n">
        <f aca="false">SUM(H387:H388)</f>
        <v>9</v>
      </c>
      <c r="I386" s="607" t="n">
        <f aca="false">SUM(I387:I388)</f>
        <v>6</v>
      </c>
      <c r="J386" s="607" t="n">
        <f aca="false">SUM(J387:J388)</f>
        <v>7</v>
      </c>
      <c r="K386" s="607" t="n">
        <f aca="false">SUM(K387:K388)</f>
        <v>5</v>
      </c>
      <c r="L386" s="607" t="n">
        <f aca="false">SUM(L387:L388)</f>
        <v>5</v>
      </c>
      <c r="M386" s="607" t="n">
        <f aca="false">SUM(M387:M388)</f>
        <v>3</v>
      </c>
      <c r="N386" s="607" t="n">
        <f aca="false">SUM(N387:N388)</f>
        <v>11</v>
      </c>
      <c r="O386" s="607" t="n">
        <f aca="false">SUM(O387:O388)</f>
        <v>2</v>
      </c>
      <c r="P386" s="607" t="n">
        <f aca="false">SUM(P387:P388)</f>
        <v>9</v>
      </c>
      <c r="Q386" s="607" t="n">
        <f aca="false">SUM(Q387:Q388)</f>
        <v>5</v>
      </c>
      <c r="R386" s="607" t="n">
        <f aca="false">SUM(R387:R388)</f>
        <v>6</v>
      </c>
      <c r="S386" s="608" t="n">
        <f aca="false">SUM(S387:S388)</f>
        <v>12</v>
      </c>
    </row>
    <row r="387" s="451" customFormat="true" ht="12" hidden="false" customHeight="true" outlineLevel="0" collapsed="false">
      <c r="A387" s="598"/>
      <c r="B387" s="599"/>
      <c r="C387" s="610"/>
      <c r="D387" s="610"/>
      <c r="E387" s="606"/>
      <c r="F387" s="601" t="s">
        <v>475</v>
      </c>
      <c r="G387" s="602" t="n">
        <f aca="false">SUM(H387:S387)</f>
        <v>48</v>
      </c>
      <c r="H387" s="611" t="n">
        <v>2</v>
      </c>
      <c r="I387" s="611" t="n">
        <v>5</v>
      </c>
      <c r="J387" s="611" t="n">
        <v>3</v>
      </c>
      <c r="K387" s="611" t="n">
        <v>5</v>
      </c>
      <c r="L387" s="611" t="n">
        <v>3</v>
      </c>
      <c r="M387" s="611" t="n">
        <v>2</v>
      </c>
      <c r="N387" s="611" t="n">
        <v>8</v>
      </c>
      <c r="O387" s="611" t="n">
        <v>2</v>
      </c>
      <c r="P387" s="611" t="n">
        <v>5</v>
      </c>
      <c r="Q387" s="611" t="n">
        <v>1</v>
      </c>
      <c r="R387" s="611" t="n">
        <v>3</v>
      </c>
      <c r="S387" s="612" t="n">
        <v>9</v>
      </c>
    </row>
    <row r="388" s="451" customFormat="true" ht="21.75" hidden="false" customHeight="true" outlineLevel="0" collapsed="false">
      <c r="A388" s="598"/>
      <c r="B388" s="599"/>
      <c r="C388" s="610"/>
      <c r="D388" s="610"/>
      <c r="E388" s="606"/>
      <c r="F388" s="601" t="s">
        <v>476</v>
      </c>
      <c r="G388" s="602" t="n">
        <f aca="false">SUM(H388:S388)</f>
        <v>32</v>
      </c>
      <c r="H388" s="611" t="n">
        <v>7</v>
      </c>
      <c r="I388" s="611" t="n">
        <v>1</v>
      </c>
      <c r="J388" s="611" t="n">
        <v>4</v>
      </c>
      <c r="K388" s="611" t="n">
        <v>0</v>
      </c>
      <c r="L388" s="611" t="n">
        <v>2</v>
      </c>
      <c r="M388" s="611" t="n">
        <v>1</v>
      </c>
      <c r="N388" s="611" t="n">
        <v>3</v>
      </c>
      <c r="O388" s="611" t="n">
        <v>0</v>
      </c>
      <c r="P388" s="611" t="n">
        <v>4</v>
      </c>
      <c r="Q388" s="611" t="n">
        <v>4</v>
      </c>
      <c r="R388" s="611" t="n">
        <v>3</v>
      </c>
      <c r="S388" s="612" t="n">
        <v>3</v>
      </c>
    </row>
    <row r="389" s="451" customFormat="true" ht="12" hidden="false" customHeight="true" outlineLevel="0" collapsed="false">
      <c r="A389" s="598" t="s">
        <v>722</v>
      </c>
      <c r="B389" s="599"/>
      <c r="C389" s="610" t="s">
        <v>154</v>
      </c>
      <c r="D389" s="610"/>
      <c r="E389" s="600"/>
      <c r="F389" s="601" t="s">
        <v>7</v>
      </c>
      <c r="G389" s="602" t="n">
        <f aca="false">SUM(H389:S389)</f>
        <v>299</v>
      </c>
      <c r="H389" s="607" t="n">
        <f aca="false">SUM(H390:H391)</f>
        <v>25</v>
      </c>
      <c r="I389" s="607" t="n">
        <f aca="false">SUM(I390:I391)</f>
        <v>21</v>
      </c>
      <c r="J389" s="607" t="n">
        <f aca="false">SUM(J390:J391)</f>
        <v>29</v>
      </c>
      <c r="K389" s="607" t="n">
        <f aca="false">SUM(K390:K391)</f>
        <v>28</v>
      </c>
      <c r="L389" s="607" t="n">
        <f aca="false">SUM(L390:L391)</f>
        <v>28</v>
      </c>
      <c r="M389" s="607" t="n">
        <f aca="false">SUM(M390:M391)</f>
        <v>31</v>
      </c>
      <c r="N389" s="607" t="n">
        <f aca="false">SUM(N390:N391)</f>
        <v>27</v>
      </c>
      <c r="O389" s="607" t="n">
        <f aca="false">SUM(O390:O391)</f>
        <v>22</v>
      </c>
      <c r="P389" s="607" t="n">
        <f aca="false">SUM(P390:P391)</f>
        <v>19</v>
      </c>
      <c r="Q389" s="607" t="n">
        <f aca="false">SUM(Q390:Q391)</f>
        <v>23</v>
      </c>
      <c r="R389" s="607" t="n">
        <f aca="false">SUM(R390:R391)</f>
        <v>24</v>
      </c>
      <c r="S389" s="608" t="n">
        <f aca="false">SUM(S390:S391)</f>
        <v>22</v>
      </c>
    </row>
    <row r="390" s="451" customFormat="true" ht="12" hidden="false" customHeight="true" outlineLevel="0" collapsed="false">
      <c r="A390" s="598"/>
      <c r="B390" s="599"/>
      <c r="C390" s="610"/>
      <c r="D390" s="610"/>
      <c r="E390" s="600"/>
      <c r="F390" s="601" t="s">
        <v>475</v>
      </c>
      <c r="G390" s="602" t="n">
        <f aca="false">SUM(H390:S390)</f>
        <v>202</v>
      </c>
      <c r="H390" s="611" t="n">
        <v>17</v>
      </c>
      <c r="I390" s="611" t="n">
        <v>15</v>
      </c>
      <c r="J390" s="611" t="n">
        <v>15</v>
      </c>
      <c r="K390" s="611" t="n">
        <v>18</v>
      </c>
      <c r="L390" s="611" t="n">
        <v>19</v>
      </c>
      <c r="M390" s="611" t="n">
        <v>20</v>
      </c>
      <c r="N390" s="611" t="n">
        <v>20</v>
      </c>
      <c r="O390" s="611" t="n">
        <v>16</v>
      </c>
      <c r="P390" s="611" t="n">
        <v>13</v>
      </c>
      <c r="Q390" s="611" t="n">
        <v>16</v>
      </c>
      <c r="R390" s="611" t="n">
        <v>19</v>
      </c>
      <c r="S390" s="612" t="n">
        <v>14</v>
      </c>
    </row>
    <row r="391" s="451" customFormat="true" ht="21.75" hidden="false" customHeight="true" outlineLevel="0" collapsed="false">
      <c r="A391" s="598"/>
      <c r="B391" s="599"/>
      <c r="C391" s="610"/>
      <c r="D391" s="610"/>
      <c r="E391" s="600"/>
      <c r="F391" s="601" t="s">
        <v>476</v>
      </c>
      <c r="G391" s="602" t="n">
        <f aca="false">SUM(H391:S391)</f>
        <v>97</v>
      </c>
      <c r="H391" s="611" t="n">
        <v>8</v>
      </c>
      <c r="I391" s="611" t="n">
        <v>6</v>
      </c>
      <c r="J391" s="611" t="n">
        <v>14</v>
      </c>
      <c r="K391" s="611" t="n">
        <v>10</v>
      </c>
      <c r="L391" s="611" t="n">
        <v>9</v>
      </c>
      <c r="M391" s="611" t="n">
        <v>11</v>
      </c>
      <c r="N391" s="611" t="n">
        <v>7</v>
      </c>
      <c r="O391" s="611" t="n">
        <v>6</v>
      </c>
      <c r="P391" s="611" t="n">
        <v>6</v>
      </c>
      <c r="Q391" s="611" t="n">
        <v>7</v>
      </c>
      <c r="R391" s="611" t="n">
        <v>5</v>
      </c>
      <c r="S391" s="612" t="n">
        <v>8</v>
      </c>
    </row>
    <row r="392" s="451" customFormat="true" ht="12" hidden="false" customHeight="true" outlineLevel="0" collapsed="false">
      <c r="A392" s="598" t="s">
        <v>723</v>
      </c>
      <c r="B392" s="599"/>
      <c r="C392" s="610" t="s">
        <v>724</v>
      </c>
      <c r="D392" s="610"/>
      <c r="E392" s="600"/>
      <c r="F392" s="601" t="s">
        <v>7</v>
      </c>
      <c r="G392" s="602" t="n">
        <f aca="false">SUM(H392:S392)</f>
        <v>5</v>
      </c>
      <c r="H392" s="607" t="n">
        <f aca="false">SUM(H393:H394)</f>
        <v>0</v>
      </c>
      <c r="I392" s="607" t="n">
        <f aca="false">SUM(I393:I394)</f>
        <v>0</v>
      </c>
      <c r="J392" s="607" t="n">
        <f aca="false">SUM(J393:J394)</f>
        <v>0</v>
      </c>
      <c r="K392" s="607" t="n">
        <f aca="false">SUM(K393:K394)</f>
        <v>1</v>
      </c>
      <c r="L392" s="607" t="n">
        <f aca="false">SUM(L393:L394)</f>
        <v>0</v>
      </c>
      <c r="M392" s="607" t="n">
        <f aca="false">SUM(M393:M394)</f>
        <v>1</v>
      </c>
      <c r="N392" s="607" t="n">
        <f aca="false">SUM(N393:N394)</f>
        <v>0</v>
      </c>
      <c r="O392" s="607" t="n">
        <f aca="false">SUM(O393:O394)</f>
        <v>3</v>
      </c>
      <c r="P392" s="607" t="n">
        <f aca="false">SUM(P393:P394)</f>
        <v>0</v>
      </c>
      <c r="Q392" s="607" t="n">
        <f aca="false">SUM(Q393:Q394)</f>
        <v>0</v>
      </c>
      <c r="R392" s="607" t="n">
        <f aca="false">SUM(R393:R394)</f>
        <v>0</v>
      </c>
      <c r="S392" s="608" t="n">
        <f aca="false">SUM(S393:S394)</f>
        <v>0</v>
      </c>
    </row>
    <row r="393" s="451" customFormat="true" ht="12" hidden="false" customHeight="true" outlineLevel="0" collapsed="false">
      <c r="A393" s="598"/>
      <c r="B393" s="599"/>
      <c r="C393" s="610"/>
      <c r="D393" s="610"/>
      <c r="E393" s="600"/>
      <c r="F393" s="601" t="s">
        <v>475</v>
      </c>
      <c r="G393" s="602" t="n">
        <f aca="false">SUM(H393:S393)</f>
        <v>2</v>
      </c>
      <c r="H393" s="611" t="n">
        <v>0</v>
      </c>
      <c r="I393" s="611" t="n">
        <v>0</v>
      </c>
      <c r="J393" s="611" t="n">
        <v>0</v>
      </c>
      <c r="K393" s="611" t="n">
        <v>1</v>
      </c>
      <c r="L393" s="611" t="n">
        <v>0</v>
      </c>
      <c r="M393" s="611" t="n">
        <v>0</v>
      </c>
      <c r="N393" s="611" t="n">
        <v>0</v>
      </c>
      <c r="O393" s="611" t="n">
        <v>1</v>
      </c>
      <c r="P393" s="611" t="n">
        <v>0</v>
      </c>
      <c r="Q393" s="611" t="n">
        <v>0</v>
      </c>
      <c r="R393" s="611" t="n">
        <v>0</v>
      </c>
      <c r="S393" s="612" t="n">
        <v>0</v>
      </c>
    </row>
    <row r="394" s="451" customFormat="true" ht="21.75" hidden="false" customHeight="true" outlineLevel="0" collapsed="false">
      <c r="A394" s="598"/>
      <c r="B394" s="599"/>
      <c r="C394" s="610"/>
      <c r="D394" s="610"/>
      <c r="E394" s="600"/>
      <c r="F394" s="601" t="s">
        <v>476</v>
      </c>
      <c r="G394" s="602" t="n">
        <f aca="false">SUM(H394:S394)</f>
        <v>3</v>
      </c>
      <c r="H394" s="611" t="n">
        <v>0</v>
      </c>
      <c r="I394" s="611" t="n">
        <v>0</v>
      </c>
      <c r="J394" s="611" t="n">
        <v>0</v>
      </c>
      <c r="K394" s="611" t="n">
        <v>0</v>
      </c>
      <c r="L394" s="611" t="n">
        <v>0</v>
      </c>
      <c r="M394" s="611" t="n">
        <v>1</v>
      </c>
      <c r="N394" s="611" t="n">
        <v>0</v>
      </c>
      <c r="O394" s="611" t="n">
        <v>2</v>
      </c>
      <c r="P394" s="611" t="n">
        <v>0</v>
      </c>
      <c r="Q394" s="611" t="n">
        <v>0</v>
      </c>
      <c r="R394" s="611" t="n">
        <v>0</v>
      </c>
      <c r="S394" s="612" t="n">
        <v>0</v>
      </c>
    </row>
    <row r="395" s="451" customFormat="true" ht="12" hidden="false" customHeight="true" outlineLevel="0" collapsed="false">
      <c r="A395" s="598" t="s">
        <v>725</v>
      </c>
      <c r="B395" s="599"/>
      <c r="C395" s="610" t="s">
        <v>726</v>
      </c>
      <c r="D395" s="610"/>
      <c r="E395" s="600"/>
      <c r="F395" s="601" t="s">
        <v>7</v>
      </c>
      <c r="G395" s="602" t="n">
        <f aca="false">SUM(H395:S395)</f>
        <v>116</v>
      </c>
      <c r="H395" s="607" t="n">
        <f aca="false">SUM(H396:H397)</f>
        <v>10</v>
      </c>
      <c r="I395" s="607" t="n">
        <f aca="false">SUM(I396:I397)</f>
        <v>16</v>
      </c>
      <c r="J395" s="607" t="n">
        <f aca="false">SUM(J396:J397)</f>
        <v>9</v>
      </c>
      <c r="K395" s="607" t="n">
        <f aca="false">SUM(K396:K397)</f>
        <v>12</v>
      </c>
      <c r="L395" s="607" t="n">
        <f aca="false">SUM(L396:L397)</f>
        <v>9</v>
      </c>
      <c r="M395" s="607" t="n">
        <f aca="false">SUM(M396:M397)</f>
        <v>8</v>
      </c>
      <c r="N395" s="607" t="n">
        <f aca="false">SUM(N396:N397)</f>
        <v>13</v>
      </c>
      <c r="O395" s="607" t="n">
        <f aca="false">SUM(O396:O397)</f>
        <v>3</v>
      </c>
      <c r="P395" s="607" t="n">
        <f aca="false">SUM(P396:P397)</f>
        <v>8</v>
      </c>
      <c r="Q395" s="607" t="n">
        <f aca="false">SUM(Q396:Q397)</f>
        <v>10</v>
      </c>
      <c r="R395" s="607" t="n">
        <f aca="false">SUM(R396:R397)</f>
        <v>9</v>
      </c>
      <c r="S395" s="608" t="n">
        <f aca="false">SUM(S396:S397)</f>
        <v>9</v>
      </c>
    </row>
    <row r="396" s="451" customFormat="true" ht="12" hidden="false" customHeight="true" outlineLevel="0" collapsed="false">
      <c r="A396" s="598"/>
      <c r="B396" s="599"/>
      <c r="C396" s="610"/>
      <c r="D396" s="610"/>
      <c r="E396" s="600"/>
      <c r="F396" s="601" t="s">
        <v>475</v>
      </c>
      <c r="G396" s="602" t="n">
        <f aca="false">SUM(H396:S396)</f>
        <v>68</v>
      </c>
      <c r="H396" s="611" t="n">
        <v>4</v>
      </c>
      <c r="I396" s="611" t="n">
        <v>8</v>
      </c>
      <c r="J396" s="611" t="n">
        <v>4</v>
      </c>
      <c r="K396" s="611" t="n">
        <v>8</v>
      </c>
      <c r="L396" s="611" t="n">
        <v>8</v>
      </c>
      <c r="M396" s="611" t="n">
        <v>5</v>
      </c>
      <c r="N396" s="611" t="n">
        <v>8</v>
      </c>
      <c r="O396" s="611" t="n">
        <v>1</v>
      </c>
      <c r="P396" s="611" t="n">
        <v>5</v>
      </c>
      <c r="Q396" s="611" t="n">
        <v>6</v>
      </c>
      <c r="R396" s="611" t="n">
        <v>7</v>
      </c>
      <c r="S396" s="612" t="n">
        <v>4</v>
      </c>
    </row>
    <row r="397" s="451" customFormat="true" ht="21.75" hidden="false" customHeight="true" outlineLevel="0" collapsed="false">
      <c r="A397" s="598"/>
      <c r="B397" s="599"/>
      <c r="C397" s="610"/>
      <c r="D397" s="610"/>
      <c r="E397" s="600"/>
      <c r="F397" s="601" t="s">
        <v>476</v>
      </c>
      <c r="G397" s="602" t="n">
        <f aca="false">SUM(H397:S397)</f>
        <v>48</v>
      </c>
      <c r="H397" s="611" t="n">
        <v>6</v>
      </c>
      <c r="I397" s="611" t="n">
        <v>8</v>
      </c>
      <c r="J397" s="611" t="n">
        <v>5</v>
      </c>
      <c r="K397" s="611" t="n">
        <v>4</v>
      </c>
      <c r="L397" s="611" t="n">
        <v>1</v>
      </c>
      <c r="M397" s="611" t="n">
        <v>3</v>
      </c>
      <c r="N397" s="611" t="n">
        <v>5</v>
      </c>
      <c r="O397" s="611" t="n">
        <v>2</v>
      </c>
      <c r="P397" s="611" t="n">
        <v>3</v>
      </c>
      <c r="Q397" s="611" t="n">
        <v>4</v>
      </c>
      <c r="R397" s="611" t="n">
        <v>2</v>
      </c>
      <c r="S397" s="612" t="n">
        <v>5</v>
      </c>
    </row>
    <row r="398" s="451" customFormat="true" ht="12" hidden="false" customHeight="true" outlineLevel="0" collapsed="false">
      <c r="A398" s="633"/>
      <c r="B398" s="614" t="s">
        <v>727</v>
      </c>
      <c r="C398" s="614"/>
      <c r="D398" s="614"/>
      <c r="E398" s="600"/>
      <c r="F398" s="601" t="s">
        <v>7</v>
      </c>
      <c r="G398" s="602" t="n">
        <f aca="false">SUM(H398:S398)</f>
        <v>0</v>
      </c>
      <c r="H398" s="607" t="n">
        <f aca="false">SUM(H399:H400)</f>
        <v>0</v>
      </c>
      <c r="I398" s="607" t="n">
        <f aca="false">SUM(I399:I400)</f>
        <v>0</v>
      </c>
      <c r="J398" s="607" t="n">
        <f aca="false">SUM(J399:J400)</f>
        <v>0</v>
      </c>
      <c r="K398" s="607" t="n">
        <f aca="false">SUM(K399:K400)</f>
        <v>0</v>
      </c>
      <c r="L398" s="607" t="n">
        <f aca="false">SUM(L399:L400)</f>
        <v>0</v>
      </c>
      <c r="M398" s="607" t="n">
        <f aca="false">SUM(M399:M400)</f>
        <v>0</v>
      </c>
      <c r="N398" s="607" t="n">
        <f aca="false">SUM(N399:N400)</f>
        <v>0</v>
      </c>
      <c r="O398" s="607" t="n">
        <f aca="false">SUM(O399:O400)</f>
        <v>0</v>
      </c>
      <c r="P398" s="607" t="n">
        <f aca="false">SUM(P399:P400)</f>
        <v>0</v>
      </c>
      <c r="Q398" s="607" t="n">
        <f aca="false">SUM(Q399:Q400)</f>
        <v>0</v>
      </c>
      <c r="R398" s="607" t="n">
        <f aca="false">SUM(R399:R400)</f>
        <v>0</v>
      </c>
      <c r="S398" s="608" t="n">
        <f aca="false">SUM(S399:S400)</f>
        <v>0</v>
      </c>
      <c r="V398" s="108"/>
      <c r="W398" s="108"/>
      <c r="X398" s="108"/>
      <c r="Y398" s="108"/>
      <c r="Z398" s="108"/>
      <c r="AA398" s="108"/>
      <c r="AB398" s="108"/>
      <c r="AC398" s="108"/>
      <c r="AD398" s="108"/>
      <c r="AE398" s="108"/>
      <c r="AF398" s="108"/>
      <c r="AG398" s="108"/>
      <c r="AH398" s="108"/>
      <c r="AI398" s="108"/>
      <c r="AJ398" s="108"/>
      <c r="AK398" s="108"/>
      <c r="AL398" s="108"/>
      <c r="AM398" s="108"/>
    </row>
    <row r="399" s="451" customFormat="true" ht="12" hidden="false" customHeight="true" outlineLevel="0" collapsed="false">
      <c r="A399" s="633"/>
      <c r="B399" s="614"/>
      <c r="C399" s="614"/>
      <c r="D399" s="614"/>
      <c r="E399" s="600"/>
      <c r="F399" s="601" t="s">
        <v>475</v>
      </c>
      <c r="G399" s="602" t="n">
        <f aca="false">SUM(H399:S399)</f>
        <v>0</v>
      </c>
      <c r="H399" s="611" t="n">
        <v>0</v>
      </c>
      <c r="I399" s="611" t="n">
        <v>0</v>
      </c>
      <c r="J399" s="611" t="n">
        <v>0</v>
      </c>
      <c r="K399" s="611" t="n">
        <v>0</v>
      </c>
      <c r="L399" s="611" t="n">
        <v>0</v>
      </c>
      <c r="M399" s="611" t="n">
        <v>0</v>
      </c>
      <c r="N399" s="611" t="n">
        <v>0</v>
      </c>
      <c r="O399" s="611" t="n">
        <v>0</v>
      </c>
      <c r="P399" s="611" t="n">
        <v>0</v>
      </c>
      <c r="Q399" s="611" t="n">
        <v>0</v>
      </c>
      <c r="R399" s="611" t="n">
        <v>0</v>
      </c>
      <c r="S399" s="612" t="n">
        <v>0</v>
      </c>
      <c r="V399" s="108"/>
      <c r="W399" s="108"/>
      <c r="X399" s="108"/>
      <c r="Y399" s="108"/>
      <c r="Z399" s="108"/>
      <c r="AA399" s="108"/>
      <c r="AB399" s="108"/>
      <c r="AC399" s="108"/>
      <c r="AD399" s="108"/>
      <c r="AE399" s="108"/>
      <c r="AF399" s="108"/>
      <c r="AG399" s="108"/>
      <c r="AH399" s="108"/>
      <c r="AI399" s="108"/>
      <c r="AJ399" s="108"/>
      <c r="AK399" s="108"/>
      <c r="AL399" s="108"/>
      <c r="AM399" s="108"/>
    </row>
    <row r="400" s="451" customFormat="true" ht="21.75" hidden="false" customHeight="true" outlineLevel="0" collapsed="false">
      <c r="A400" s="633"/>
      <c r="B400" s="614"/>
      <c r="C400" s="614"/>
      <c r="D400" s="614"/>
      <c r="E400" s="616"/>
      <c r="F400" s="617" t="s">
        <v>476</v>
      </c>
      <c r="G400" s="618" t="n">
        <f aca="false">SUM(H400:S400)</f>
        <v>0</v>
      </c>
      <c r="H400" s="631" t="n">
        <v>0</v>
      </c>
      <c r="I400" s="631" t="n">
        <v>0</v>
      </c>
      <c r="J400" s="631" t="n">
        <v>0</v>
      </c>
      <c r="K400" s="631" t="n">
        <v>0</v>
      </c>
      <c r="L400" s="631" t="n">
        <v>0</v>
      </c>
      <c r="M400" s="631" t="n">
        <v>0</v>
      </c>
      <c r="N400" s="631" t="n">
        <v>0</v>
      </c>
      <c r="O400" s="631" t="n">
        <v>0</v>
      </c>
      <c r="P400" s="631" t="n">
        <v>0</v>
      </c>
      <c r="Q400" s="631" t="n">
        <v>0</v>
      </c>
      <c r="R400" s="631" t="n">
        <v>0</v>
      </c>
      <c r="S400" s="632" t="n">
        <v>0</v>
      </c>
      <c r="V400" s="108"/>
      <c r="W400" s="108"/>
      <c r="X400" s="108"/>
      <c r="Y400" s="108"/>
      <c r="Z400" s="108"/>
      <c r="AA400" s="108"/>
      <c r="AB400" s="108"/>
      <c r="AC400" s="108"/>
      <c r="AD400" s="108"/>
      <c r="AE400" s="108"/>
      <c r="AF400" s="108"/>
      <c r="AG400" s="108"/>
      <c r="AH400" s="108"/>
      <c r="AI400" s="108"/>
      <c r="AJ400" s="108"/>
      <c r="AK400" s="108"/>
      <c r="AL400" s="108"/>
      <c r="AM400" s="108"/>
    </row>
    <row r="401" customFormat="false" ht="13.5" hidden="false" customHeight="false" outlineLevel="0" collapsed="false">
      <c r="B401" s="637"/>
      <c r="C401" s="637"/>
      <c r="D401" s="637"/>
      <c r="U401" s="451"/>
      <c r="AN401" s="451"/>
      <c r="AO401" s="451"/>
      <c r="AP401" s="451"/>
      <c r="AQ401" s="451"/>
      <c r="AR401" s="451"/>
      <c r="AS401" s="451"/>
      <c r="AT401" s="451"/>
      <c r="AU401" s="451"/>
      <c r="AV401" s="451"/>
      <c r="AW401" s="451"/>
      <c r="AX401" s="451"/>
      <c r="AY401" s="451"/>
      <c r="AZ401" s="451"/>
      <c r="BA401" s="451"/>
      <c r="BB401" s="451"/>
      <c r="BC401" s="451"/>
      <c r="BD401" s="451"/>
      <c r="BE401" s="451"/>
      <c r="BF401" s="451"/>
      <c r="BG401" s="451"/>
      <c r="BH401" s="451"/>
      <c r="BI401" s="451"/>
      <c r="BJ401" s="451"/>
      <c r="BK401" s="451"/>
      <c r="BL401" s="451"/>
      <c r="BM401" s="451"/>
      <c r="BN401" s="451"/>
      <c r="BO401" s="451"/>
      <c r="BP401" s="451"/>
      <c r="BQ401" s="451"/>
      <c r="BR401" s="451"/>
      <c r="BS401" s="451"/>
      <c r="BT401" s="451"/>
      <c r="BU401" s="451"/>
      <c r="BV401" s="451"/>
      <c r="BW401" s="451"/>
      <c r="BX401" s="451"/>
      <c r="BY401" s="451"/>
      <c r="BZ401" s="451"/>
      <c r="CA401" s="451"/>
      <c r="CB401" s="451"/>
      <c r="CC401" s="451"/>
      <c r="CD401" s="451"/>
      <c r="CE401" s="451"/>
      <c r="CF401" s="451"/>
    </row>
    <row r="402" customFormat="false" ht="13.5" hidden="false" customHeight="false" outlineLevel="0" collapsed="false">
      <c r="B402" s="637"/>
      <c r="C402" s="637"/>
      <c r="D402" s="638" t="s">
        <v>728</v>
      </c>
      <c r="E402" s="639"/>
      <c r="F402" s="640" t="s">
        <v>7</v>
      </c>
      <c r="G402" s="641" t="n">
        <f aca="false">SUM(G8,G44,G122,G131,G140,G149,G167,G170,G173,G233,G254,G275,G278,G281,G302,G305,G326,G350,G362)</f>
        <v>19343</v>
      </c>
      <c r="H402" s="642" t="n">
        <f aca="false">SUM(H8,H44,H122,H131,H140,H149,H167,H170,H173,H233,H254,H275,H278,H281,H302,H305,H326,H350,H362)</f>
        <v>1833</v>
      </c>
      <c r="I402" s="641" t="n">
        <f aca="false">SUM(I8,I44,I122,I131,I140,I149,I167,I170,I173,I233,I254,I275,I278,I281,I302,I305,I326,I350,I362)</f>
        <v>1624</v>
      </c>
      <c r="J402" s="641" t="n">
        <f aca="false">SUM(J8,J44,J122,J131,J140,J149,J167,J170,J173,J233,J254,J275,J278,J281,J302,J305,J326,J350,J362)</f>
        <v>1724</v>
      </c>
      <c r="K402" s="641" t="n">
        <f aca="false">SUM(K8,K44,K122,K131,K140,K149,K167,K170,K173,K233,K254,K275,K278,K281,K302,K305,K326,K350,K362)</f>
        <v>1536</v>
      </c>
      <c r="L402" s="641" t="n">
        <f aca="false">SUM(L8,L44,L122,L131,L140,L149,L167,L170,L173,L233,L254,L275,L278,L281,L302,L305,L326,L350,L362)</f>
        <v>1563</v>
      </c>
      <c r="M402" s="641" t="n">
        <f aca="false">SUM(M8,M44,M122,M131,M140,M149,M167,M170,M173,M233,M254,M275,M278,M281,M302,M305,M326,M350,M362)</f>
        <v>1432</v>
      </c>
      <c r="N402" s="641" t="n">
        <f aca="false">SUM(N8,N44,N122,N131,N140,N149,N167,N170,N173,N233,N254,N275,N278,N281,N302,N305,N326,N350,N362)</f>
        <v>1520</v>
      </c>
      <c r="O402" s="641" t="n">
        <f aca="false">SUM(O8,O44,O122,O131,O140,O149,O167,O170,O173,O233,O254,O275,O278,O281,O302,O305,O326,O350,O362)</f>
        <v>1500</v>
      </c>
      <c r="P402" s="641" t="n">
        <f aca="false">SUM(P8,P44,P122,P131,P140,P149,P167,P170,P173,P233,P254,P275,P278,P281,P302,P305,P326,P350,P362)</f>
        <v>1594</v>
      </c>
      <c r="Q402" s="641" t="n">
        <f aca="false">SUM(Q8,Q44,Q122,Q131,Q140,Q149,Q167,Q170,Q173,Q233,Q254,Q275,Q278,Q281,Q302,Q305,Q326,Q350,Q362)</f>
        <v>1603</v>
      </c>
      <c r="R402" s="641" t="n">
        <f aca="false">SUM(R8,R44,R122,R131,R140,R149,R167,R170,R173,R233,R254,R275,R278,R281,R302,R305,R326,R350,R362)</f>
        <v>1688</v>
      </c>
      <c r="S402" s="641" t="n">
        <f aca="false">SUM(S8,S44,S122,S131,S140,S149,S167,S170,S173,S233,S254,S275,S278,S281,S302,S305,S326,S350,S362)</f>
        <v>1726</v>
      </c>
    </row>
    <row r="403" customFormat="false" ht="13.5" hidden="false" customHeight="false" outlineLevel="0" collapsed="false">
      <c r="B403" s="637"/>
      <c r="C403" s="637"/>
      <c r="D403" s="643"/>
      <c r="E403" s="644"/>
      <c r="F403" s="640" t="s">
        <v>8</v>
      </c>
      <c r="G403" s="641" t="n">
        <f aca="false">SUM(G9,G45,G123,G132,G141,G150,G168,G171,G174,G234,G255,G276,G279,G282,G303,G306,G327,G351,G363)</f>
        <v>9925</v>
      </c>
      <c r="H403" s="641" t="n">
        <f aca="false">SUM(H9,H45,H123,H132,H141,H150,H168,H171,H174,H234,H255,H276,H279,H282,H303,H306,H327,H351,H363)</f>
        <v>916</v>
      </c>
      <c r="I403" s="641" t="n">
        <f aca="false">SUM(I9,I45,I123,I132,I141,I150,I168,I171,I174,I234,I255,I276,I279,I282,I303,I306,I327,I351,I363)</f>
        <v>881</v>
      </c>
      <c r="J403" s="641" t="n">
        <f aca="false">SUM(J9,J45,J123,J132,J141,J150,J168,J171,J174,J234,J255,J276,J279,J282,J303,J306,J327,J351,J363)</f>
        <v>881</v>
      </c>
      <c r="K403" s="641" t="n">
        <f aca="false">SUM(K9,K45,K123,K132,K141,K150,K168,K171,K174,K234,K255,K276,K279,K282,K303,K306,K327,K351,K363)</f>
        <v>786</v>
      </c>
      <c r="L403" s="641" t="n">
        <f aca="false">SUM(L9,L45,L123,L132,L141,L150,L168,L171,L174,L234,L255,L276,L279,L282,L303,L306,L327,L351,L363)</f>
        <v>797</v>
      </c>
      <c r="M403" s="641" t="n">
        <f aca="false">SUM(M9,M45,M123,M132,M141,M150,M168,M171,M174,M234,M255,M276,M279,M282,M303,M306,M327,M351,M363)</f>
        <v>747</v>
      </c>
      <c r="N403" s="641" t="n">
        <f aca="false">SUM(N9,N45,N123,N132,N141,N150,N168,N171,N174,N234,N255,N276,N279,N282,N303,N306,N327,N351,N363)</f>
        <v>770</v>
      </c>
      <c r="O403" s="641" t="n">
        <f aca="false">SUM(O9,O45,O123,O132,O141,O150,O168,O171,O174,O234,O255,O276,O279,O282,O303,O306,O327,O351,O363)</f>
        <v>760</v>
      </c>
      <c r="P403" s="641" t="n">
        <f aca="false">SUM(P9,P45,P123,P132,P141,P150,P168,P171,P174,P234,P255,P276,P279,P282,P303,P306,P327,P351,P363)</f>
        <v>811</v>
      </c>
      <c r="Q403" s="641" t="n">
        <f aca="false">SUM(Q9,Q45,Q123,Q132,Q141,Q150,Q168,Q171,Q174,Q234,Q255,Q276,Q279,Q282,Q303,Q306,Q327,Q351,Q363)</f>
        <v>787</v>
      </c>
      <c r="R403" s="641" t="n">
        <f aca="false">SUM(R9,R45,R123,R132,R141,R150,R168,R171,R174,R234,R255,R276,R279,R282,R303,R306,R327,R351,R363)</f>
        <v>879</v>
      </c>
      <c r="S403" s="641" t="n">
        <f aca="false">SUM(S9,S45,S123,S132,S141,S150,S168,S171,S174,S234,S255,S276,S279,S282,S303,S306,S327,S351,S363)</f>
        <v>910</v>
      </c>
    </row>
    <row r="404" customFormat="false" ht="13.5" hidden="false" customHeight="false" outlineLevel="0" collapsed="false">
      <c r="B404" s="637"/>
      <c r="C404" s="637"/>
      <c r="D404" s="643"/>
      <c r="E404" s="644"/>
      <c r="F404" s="640" t="s">
        <v>9</v>
      </c>
      <c r="G404" s="641" t="n">
        <f aca="false">SUM(G10,G46,G124,G133,G142,G151,G169,G172,G175,G235,G256,G277,G280,G283,G304,G307,G328,G352,G364)</f>
        <v>9418</v>
      </c>
      <c r="H404" s="641" t="n">
        <f aca="false">SUM(H10,H46,H124,H133,H142,H151,H169,H172,H175,H235,H256,H277,H280,H283,H304,H307,H328,H352,H364)</f>
        <v>917</v>
      </c>
      <c r="I404" s="641" t="n">
        <f aca="false">SUM(I10,I46,I124,I133,I142,I151,I169,I172,I175,I235,I256,I277,I280,I283,I304,I307,I328,I352,I364)</f>
        <v>743</v>
      </c>
      <c r="J404" s="641" t="n">
        <f aca="false">SUM(J10,J46,J124,J133,J142,J151,J169,J172,J175,J235,J256,J277,J280,J283,J304,J307,J328,J352,J364)</f>
        <v>843</v>
      </c>
      <c r="K404" s="641" t="n">
        <f aca="false">SUM(K10,K46,K124,K133,K142,K151,K169,K172,K175,K235,K256,K277,K280,K283,K304,K307,K328,K352,K364)</f>
        <v>750</v>
      </c>
      <c r="L404" s="641" t="n">
        <f aca="false">SUM(L10,L46,L124,L133,L142,L151,L169,L172,L175,L235,L256,L277,L280,L283,L304,L307,L328,L352,L364)</f>
        <v>766</v>
      </c>
      <c r="M404" s="641" t="n">
        <f aca="false">SUM(M10,M46,M124,M133,M142,M151,M169,M172,M175,M235,M256,M277,M280,M283,M304,M307,M328,M352,M364)</f>
        <v>685</v>
      </c>
      <c r="N404" s="641" t="n">
        <f aca="false">SUM(N10,N46,N124,N133,N142,N151,N169,N172,N175,N235,N256,N277,N280,N283,N304,N307,N328,N352,N364)</f>
        <v>750</v>
      </c>
      <c r="O404" s="641" t="n">
        <f aca="false">SUM(O10,O46,O124,O133,O142,O151,O169,O172,O175,O235,O256,O277,O280,O283,O304,O307,O328,O352,O364)</f>
        <v>740</v>
      </c>
      <c r="P404" s="641" t="n">
        <f aca="false">SUM(P10,P46,P124,P133,P142,P151,P169,P172,P175,P235,P256,P277,P280,P283,P304,P307,P328,P352,P364)</f>
        <v>783</v>
      </c>
      <c r="Q404" s="641" t="n">
        <f aca="false">SUM(Q10,Q46,Q124,Q133,Q142,Q151,Q169,Q172,Q175,Q235,Q256,Q277,Q280,Q283,Q304,Q307,Q328,Q352,Q364)</f>
        <v>816</v>
      </c>
      <c r="R404" s="641" t="n">
        <f aca="false">SUM(R10,R46,R124,R133,R142,R151,R169,R172,R175,R235,R256,R277,R280,R283,R304,R307,R328,R352,R364)</f>
        <v>809</v>
      </c>
      <c r="S404" s="641" t="n">
        <f aca="false">SUM(S10,S46,S124,S133,S142,S151,S169,S172,S175,S235,S256,S277,S280,S283,S304,S307,S328,S352,S364)</f>
        <v>816</v>
      </c>
    </row>
    <row r="405" customFormat="false" ht="13.5" hidden="false" customHeight="false" outlineLevel="0" collapsed="false">
      <c r="B405" s="637"/>
      <c r="C405" s="637"/>
      <c r="D405" s="637"/>
    </row>
    <row r="406" customFormat="false" ht="13.5" hidden="false" customHeight="false" outlineLevel="0" collapsed="false">
      <c r="B406" s="637"/>
      <c r="C406" s="637"/>
      <c r="D406" s="637"/>
    </row>
    <row r="407" customFormat="false" ht="13.5" hidden="false" customHeight="false" outlineLevel="0" collapsed="false">
      <c r="B407" s="637"/>
      <c r="C407" s="637"/>
      <c r="D407" s="637"/>
    </row>
    <row r="408" customFormat="false" ht="13.5" hidden="false" customHeight="false" outlineLevel="0" collapsed="false">
      <c r="B408" s="637"/>
      <c r="C408" s="637"/>
      <c r="D408" s="637"/>
    </row>
    <row r="409" customFormat="false" ht="13.5" hidden="false" customHeight="false" outlineLevel="0" collapsed="false">
      <c r="B409" s="637"/>
      <c r="C409" s="637"/>
      <c r="D409" s="637"/>
    </row>
    <row r="410" customFormat="false" ht="13.5" hidden="false" customHeight="false" outlineLevel="0" collapsed="false">
      <c r="B410" s="637"/>
      <c r="C410" s="637"/>
      <c r="D410" s="637"/>
    </row>
    <row r="411" customFormat="false" ht="13.5" hidden="false" customHeight="false" outlineLevel="0" collapsed="false">
      <c r="B411" s="637"/>
      <c r="C411" s="637"/>
      <c r="D411" s="637"/>
    </row>
    <row r="412" customFormat="false" ht="13.5" hidden="false" customHeight="false" outlineLevel="0" collapsed="false">
      <c r="B412" s="637"/>
      <c r="C412" s="637"/>
      <c r="D412" s="637"/>
    </row>
    <row r="413" customFormat="false" ht="13.5" hidden="false" customHeight="false" outlineLevel="0" collapsed="false">
      <c r="B413" s="637"/>
      <c r="C413" s="637"/>
      <c r="D413" s="637"/>
    </row>
    <row r="414" customFormat="false" ht="13.5" hidden="false" customHeight="false" outlineLevel="0" collapsed="false">
      <c r="B414" s="637"/>
      <c r="C414" s="637"/>
      <c r="D414" s="637"/>
    </row>
    <row r="415" customFormat="false" ht="13.5" hidden="false" customHeight="false" outlineLevel="0" collapsed="false">
      <c r="B415" s="637"/>
      <c r="C415" s="637"/>
      <c r="D415" s="637"/>
    </row>
    <row r="416" customFormat="false" ht="13.5" hidden="false" customHeight="false" outlineLevel="0" collapsed="false">
      <c r="B416" s="637"/>
      <c r="C416" s="637"/>
      <c r="D416" s="637"/>
    </row>
    <row r="417" customFormat="false" ht="13.5" hidden="false" customHeight="false" outlineLevel="0" collapsed="false">
      <c r="B417" s="637"/>
      <c r="C417" s="637"/>
      <c r="D417" s="637"/>
    </row>
    <row r="418" customFormat="false" ht="13.5" hidden="false" customHeight="false" outlineLevel="0" collapsed="false">
      <c r="B418" s="637"/>
      <c r="C418" s="637"/>
      <c r="D418" s="637"/>
    </row>
    <row r="419" customFormat="false" ht="13.5" hidden="false" customHeight="false" outlineLevel="0" collapsed="false">
      <c r="B419" s="637"/>
      <c r="C419" s="637"/>
      <c r="D419" s="637"/>
    </row>
    <row r="420" customFormat="false" ht="13.5" hidden="false" customHeight="false" outlineLevel="0" collapsed="false">
      <c r="B420" s="637"/>
      <c r="C420" s="637"/>
      <c r="D420" s="637"/>
    </row>
    <row r="421" customFormat="false" ht="13.5" hidden="false" customHeight="false" outlineLevel="0" collapsed="false">
      <c r="B421" s="637"/>
      <c r="C421" s="637"/>
      <c r="D421" s="637"/>
    </row>
    <row r="422" customFormat="false" ht="13.5" hidden="false" customHeight="false" outlineLevel="0" collapsed="false">
      <c r="B422" s="637"/>
      <c r="C422" s="637"/>
      <c r="D422" s="637"/>
    </row>
    <row r="423" customFormat="false" ht="13.5" hidden="false" customHeight="false" outlineLevel="0" collapsed="false">
      <c r="B423" s="637"/>
      <c r="C423" s="637"/>
      <c r="D423" s="637"/>
    </row>
    <row r="424" customFormat="false" ht="13.5" hidden="false" customHeight="false" outlineLevel="0" collapsed="false">
      <c r="B424" s="637"/>
      <c r="C424" s="637"/>
      <c r="D424" s="637"/>
    </row>
    <row r="425" customFormat="false" ht="13.5" hidden="false" customHeight="false" outlineLevel="0" collapsed="false">
      <c r="B425" s="637"/>
      <c r="C425" s="637"/>
      <c r="D425" s="637"/>
    </row>
    <row r="426" customFormat="false" ht="13.5" hidden="false" customHeight="false" outlineLevel="0" collapsed="false">
      <c r="B426" s="637"/>
      <c r="C426" s="637"/>
      <c r="D426" s="637"/>
    </row>
    <row r="427" customFormat="false" ht="13.5" hidden="false" customHeight="false" outlineLevel="0" collapsed="false">
      <c r="B427" s="637"/>
      <c r="C427" s="637"/>
      <c r="D427" s="637"/>
    </row>
    <row r="428" customFormat="false" ht="13.5" hidden="false" customHeight="false" outlineLevel="0" collapsed="false">
      <c r="B428" s="637"/>
      <c r="C428" s="637"/>
      <c r="D428" s="637"/>
    </row>
    <row r="429" customFormat="false" ht="13.5" hidden="false" customHeight="false" outlineLevel="0" collapsed="false">
      <c r="B429" s="637"/>
      <c r="C429" s="637"/>
      <c r="D429" s="637"/>
    </row>
    <row r="430" customFormat="false" ht="13.5" hidden="false" customHeight="false" outlineLevel="0" collapsed="false">
      <c r="B430" s="637"/>
      <c r="C430" s="637"/>
      <c r="D430" s="637"/>
    </row>
    <row r="431" customFormat="false" ht="13.5" hidden="false" customHeight="false" outlineLevel="0" collapsed="false">
      <c r="B431" s="637"/>
      <c r="C431" s="637"/>
      <c r="D431" s="637"/>
    </row>
    <row r="432" customFormat="false" ht="13.5" hidden="false" customHeight="false" outlineLevel="0" collapsed="false">
      <c r="B432" s="637"/>
      <c r="C432" s="637"/>
      <c r="D432" s="637"/>
    </row>
    <row r="433" customFormat="false" ht="13.5" hidden="false" customHeight="false" outlineLevel="0" collapsed="false">
      <c r="B433" s="637"/>
      <c r="C433" s="637"/>
      <c r="D433" s="637"/>
    </row>
    <row r="434" customFormat="false" ht="13.5" hidden="false" customHeight="false" outlineLevel="0" collapsed="false">
      <c r="B434" s="637"/>
      <c r="C434" s="637"/>
      <c r="D434" s="637"/>
    </row>
    <row r="435" customFormat="false" ht="13.5" hidden="false" customHeight="false" outlineLevel="0" collapsed="false">
      <c r="B435" s="637"/>
      <c r="C435" s="637"/>
      <c r="D435" s="637"/>
    </row>
    <row r="436" customFormat="false" ht="13.5" hidden="false" customHeight="false" outlineLevel="0" collapsed="false">
      <c r="B436" s="637"/>
      <c r="C436" s="637"/>
      <c r="D436" s="637"/>
    </row>
    <row r="437" customFormat="false" ht="13.5" hidden="false" customHeight="false" outlineLevel="0" collapsed="false">
      <c r="B437" s="637"/>
      <c r="C437" s="637"/>
      <c r="D437" s="637"/>
    </row>
    <row r="438" customFormat="false" ht="13.5" hidden="false" customHeight="false" outlineLevel="0" collapsed="false">
      <c r="B438" s="637"/>
      <c r="C438" s="637"/>
      <c r="D438" s="637"/>
    </row>
    <row r="439" customFormat="false" ht="13.5" hidden="false" customHeight="false" outlineLevel="0" collapsed="false">
      <c r="B439" s="637"/>
      <c r="C439" s="637"/>
      <c r="D439" s="637"/>
    </row>
    <row r="440" customFormat="false" ht="13.5" hidden="false" customHeight="false" outlineLevel="0" collapsed="false">
      <c r="B440" s="637"/>
      <c r="C440" s="637"/>
      <c r="D440" s="637"/>
    </row>
    <row r="441" customFormat="false" ht="13.5" hidden="false" customHeight="false" outlineLevel="0" collapsed="false">
      <c r="B441" s="637"/>
      <c r="C441" s="637"/>
      <c r="D441" s="637"/>
    </row>
    <row r="442" customFormat="false" ht="13.5" hidden="false" customHeight="false" outlineLevel="0" collapsed="false">
      <c r="B442" s="637"/>
      <c r="C442" s="637"/>
      <c r="D442" s="637"/>
    </row>
    <row r="443" customFormat="false" ht="13.5" hidden="false" customHeight="false" outlineLevel="0" collapsed="false">
      <c r="B443" s="637"/>
      <c r="C443" s="637"/>
      <c r="D443" s="637"/>
    </row>
    <row r="444" customFormat="false" ht="13.5" hidden="false" customHeight="false" outlineLevel="0" collapsed="false">
      <c r="B444" s="637"/>
      <c r="C444" s="637"/>
      <c r="D444" s="637"/>
    </row>
    <row r="445" customFormat="false" ht="13.5" hidden="false" customHeight="false" outlineLevel="0" collapsed="false">
      <c r="B445" s="637"/>
      <c r="C445" s="637"/>
      <c r="D445" s="637"/>
    </row>
    <row r="446" customFormat="false" ht="13.5" hidden="false" customHeight="false" outlineLevel="0" collapsed="false">
      <c r="B446" s="637"/>
      <c r="C446" s="637"/>
      <c r="D446" s="637"/>
    </row>
    <row r="447" customFormat="false" ht="13.5" hidden="false" customHeight="false" outlineLevel="0" collapsed="false">
      <c r="B447" s="637"/>
      <c r="C447" s="637"/>
      <c r="D447" s="637"/>
    </row>
    <row r="448" customFormat="false" ht="13.5" hidden="false" customHeight="false" outlineLevel="0" collapsed="false">
      <c r="B448" s="637"/>
      <c r="C448" s="637"/>
      <c r="D448" s="637"/>
    </row>
    <row r="449" customFormat="false" ht="13.5" hidden="false" customHeight="false" outlineLevel="0" collapsed="false">
      <c r="B449" s="637"/>
      <c r="C449" s="637"/>
      <c r="D449" s="637"/>
    </row>
    <row r="450" customFormat="false" ht="13.5" hidden="false" customHeight="false" outlineLevel="0" collapsed="false">
      <c r="B450" s="637"/>
      <c r="C450" s="637"/>
      <c r="D450" s="637"/>
    </row>
    <row r="451" customFormat="false" ht="13.5" hidden="false" customHeight="false" outlineLevel="0" collapsed="false">
      <c r="B451" s="637"/>
      <c r="C451" s="637"/>
      <c r="D451" s="637"/>
    </row>
    <row r="452" customFormat="false" ht="13.5" hidden="false" customHeight="false" outlineLevel="0" collapsed="false">
      <c r="B452" s="637"/>
      <c r="C452" s="637"/>
      <c r="D452" s="637"/>
    </row>
    <row r="453" customFormat="false" ht="13.5" hidden="false" customHeight="false" outlineLevel="0" collapsed="false">
      <c r="B453" s="637"/>
      <c r="C453" s="637"/>
      <c r="D453" s="637"/>
    </row>
    <row r="454" customFormat="false" ht="13.5" hidden="false" customHeight="false" outlineLevel="0" collapsed="false">
      <c r="B454" s="637"/>
      <c r="C454" s="637"/>
      <c r="D454" s="637"/>
    </row>
    <row r="455" customFormat="false" ht="13.5" hidden="false" customHeight="false" outlineLevel="0" collapsed="false">
      <c r="B455" s="637"/>
      <c r="C455" s="637"/>
      <c r="D455" s="637"/>
    </row>
    <row r="456" customFormat="false" ht="13.5" hidden="false" customHeight="false" outlineLevel="0" collapsed="false">
      <c r="B456" s="637"/>
      <c r="C456" s="637"/>
      <c r="D456" s="637"/>
    </row>
    <row r="457" customFormat="false" ht="13.5" hidden="false" customHeight="false" outlineLevel="0" collapsed="false">
      <c r="B457" s="637"/>
      <c r="C457" s="637"/>
      <c r="D457" s="637"/>
    </row>
    <row r="458" customFormat="false" ht="13.5" hidden="false" customHeight="false" outlineLevel="0" collapsed="false">
      <c r="B458" s="637"/>
      <c r="C458" s="637"/>
      <c r="D458" s="637"/>
    </row>
    <row r="459" customFormat="false" ht="13.5" hidden="false" customHeight="false" outlineLevel="0" collapsed="false">
      <c r="B459" s="637"/>
      <c r="C459" s="637"/>
      <c r="D459" s="637"/>
    </row>
    <row r="460" customFormat="false" ht="13.5" hidden="false" customHeight="false" outlineLevel="0" collapsed="false">
      <c r="B460" s="637"/>
      <c r="C460" s="637"/>
      <c r="D460" s="637"/>
    </row>
    <row r="461" customFormat="false" ht="13.5" hidden="false" customHeight="false" outlineLevel="0" collapsed="false">
      <c r="B461" s="637"/>
      <c r="C461" s="637"/>
      <c r="D461" s="637"/>
    </row>
    <row r="462" customFormat="false" ht="13.5" hidden="false" customHeight="false" outlineLevel="0" collapsed="false">
      <c r="B462" s="637"/>
      <c r="C462" s="637"/>
      <c r="D462" s="637"/>
    </row>
    <row r="463" customFormat="false" ht="13.5" hidden="false" customHeight="false" outlineLevel="0" collapsed="false">
      <c r="B463" s="637"/>
      <c r="C463" s="637"/>
      <c r="D463" s="637"/>
    </row>
    <row r="464" customFormat="false" ht="13.5" hidden="false" customHeight="false" outlineLevel="0" collapsed="false">
      <c r="B464" s="637"/>
      <c r="C464" s="637"/>
      <c r="D464" s="637"/>
    </row>
    <row r="465" customFormat="false" ht="13.5" hidden="false" customHeight="false" outlineLevel="0" collapsed="false">
      <c r="B465" s="637"/>
      <c r="C465" s="637"/>
      <c r="D465" s="637"/>
    </row>
    <row r="466" customFormat="false" ht="13.5" hidden="false" customHeight="false" outlineLevel="0" collapsed="false">
      <c r="B466" s="637"/>
      <c r="C466" s="637"/>
      <c r="D466" s="637"/>
    </row>
    <row r="467" customFormat="false" ht="13.5" hidden="false" customHeight="false" outlineLevel="0" collapsed="false">
      <c r="B467" s="637"/>
      <c r="C467" s="637"/>
      <c r="D467" s="637"/>
    </row>
    <row r="468" customFormat="false" ht="13.5" hidden="false" customHeight="false" outlineLevel="0" collapsed="false">
      <c r="B468" s="637"/>
      <c r="C468" s="637"/>
      <c r="D468" s="637"/>
    </row>
    <row r="469" customFormat="false" ht="13.5" hidden="false" customHeight="false" outlineLevel="0" collapsed="false">
      <c r="B469" s="637"/>
      <c r="C469" s="637"/>
      <c r="D469" s="637"/>
    </row>
    <row r="470" customFormat="false" ht="13.5" hidden="false" customHeight="false" outlineLevel="0" collapsed="false">
      <c r="B470" s="637"/>
      <c r="C470" s="637"/>
      <c r="D470" s="637"/>
    </row>
    <row r="471" customFormat="false" ht="13.5" hidden="false" customHeight="false" outlineLevel="0" collapsed="false">
      <c r="B471" s="637"/>
      <c r="C471" s="637"/>
      <c r="D471" s="637"/>
    </row>
    <row r="472" customFormat="false" ht="13.5" hidden="false" customHeight="false" outlineLevel="0" collapsed="false">
      <c r="B472" s="637"/>
      <c r="C472" s="637"/>
      <c r="D472" s="637"/>
    </row>
    <row r="473" customFormat="false" ht="13.5" hidden="false" customHeight="false" outlineLevel="0" collapsed="false">
      <c r="B473" s="637"/>
      <c r="C473" s="637"/>
      <c r="D473" s="637"/>
    </row>
    <row r="474" customFormat="false" ht="13.5" hidden="false" customHeight="false" outlineLevel="0" collapsed="false">
      <c r="B474" s="637"/>
      <c r="C474" s="637"/>
      <c r="D474" s="637"/>
    </row>
    <row r="475" customFormat="false" ht="13.5" hidden="false" customHeight="false" outlineLevel="0" collapsed="false">
      <c r="B475" s="637"/>
      <c r="C475" s="637"/>
      <c r="D475" s="637"/>
    </row>
  </sheetData>
  <sheetProtection sheet="true" objects="true" scenarios="true"/>
  <mergeCells count="432">
    <mergeCell ref="B3:F3"/>
    <mergeCell ref="A5:A7"/>
    <mergeCell ref="B5:D7"/>
    <mergeCell ref="A8:A10"/>
    <mergeCell ref="B8:D10"/>
    <mergeCell ref="A11:A13"/>
    <mergeCell ref="B11:B13"/>
    <mergeCell ref="C11:D13"/>
    <mergeCell ref="A14:A16"/>
    <mergeCell ref="B14:B16"/>
    <mergeCell ref="C14:D16"/>
    <mergeCell ref="A17:A19"/>
    <mergeCell ref="B17:B19"/>
    <mergeCell ref="C17:C19"/>
    <mergeCell ref="D17:D19"/>
    <mergeCell ref="A20:A22"/>
    <mergeCell ref="B20:B22"/>
    <mergeCell ref="C20:C22"/>
    <mergeCell ref="D20:D22"/>
    <mergeCell ref="A23:A25"/>
    <mergeCell ref="B23:B25"/>
    <mergeCell ref="C23:D25"/>
    <mergeCell ref="A26:A28"/>
    <mergeCell ref="B26:B28"/>
    <mergeCell ref="C26:D28"/>
    <mergeCell ref="A29:A31"/>
    <mergeCell ref="B29:B31"/>
    <mergeCell ref="C29:C31"/>
    <mergeCell ref="D29:D31"/>
    <mergeCell ref="A32:A34"/>
    <mergeCell ref="B32:B34"/>
    <mergeCell ref="C32:C34"/>
    <mergeCell ref="D32:D34"/>
    <mergeCell ref="A35:A37"/>
    <mergeCell ref="B35:B37"/>
    <mergeCell ref="C35:C37"/>
    <mergeCell ref="D35:D37"/>
    <mergeCell ref="A38:A40"/>
    <mergeCell ref="B38:B40"/>
    <mergeCell ref="C38:D40"/>
    <mergeCell ref="A41:A43"/>
    <mergeCell ref="B41:B43"/>
    <mergeCell ref="C41:D43"/>
    <mergeCell ref="A44:A46"/>
    <mergeCell ref="B44:D46"/>
    <mergeCell ref="A47:A49"/>
    <mergeCell ref="B47:B49"/>
    <mergeCell ref="C47:D49"/>
    <mergeCell ref="A50:A52"/>
    <mergeCell ref="B50:B52"/>
    <mergeCell ref="C50:C52"/>
    <mergeCell ref="D50:D52"/>
    <mergeCell ref="A53:A55"/>
    <mergeCell ref="B53:B55"/>
    <mergeCell ref="C53:C55"/>
    <mergeCell ref="D53:D55"/>
    <mergeCell ref="A56:A58"/>
    <mergeCell ref="B56:B58"/>
    <mergeCell ref="C56:C58"/>
    <mergeCell ref="D56:D58"/>
    <mergeCell ref="A59:A61"/>
    <mergeCell ref="B59:B61"/>
    <mergeCell ref="C59:C61"/>
    <mergeCell ref="D59:D61"/>
    <mergeCell ref="A62:A64"/>
    <mergeCell ref="B62:B64"/>
    <mergeCell ref="C62:C64"/>
    <mergeCell ref="D62:D64"/>
    <mergeCell ref="A65:A67"/>
    <mergeCell ref="B65:B67"/>
    <mergeCell ref="C65:C67"/>
    <mergeCell ref="D65:D67"/>
    <mergeCell ref="A68:A70"/>
    <mergeCell ref="B68:B70"/>
    <mergeCell ref="C68:C70"/>
    <mergeCell ref="D68:D70"/>
    <mergeCell ref="A71:A73"/>
    <mergeCell ref="B71:B73"/>
    <mergeCell ref="C71:C73"/>
    <mergeCell ref="D71:D73"/>
    <mergeCell ref="A74:A76"/>
    <mergeCell ref="B74:B76"/>
    <mergeCell ref="C74:C76"/>
    <mergeCell ref="D74:D76"/>
    <mergeCell ref="A77:A79"/>
    <mergeCell ref="B77:B79"/>
    <mergeCell ref="C77:C79"/>
    <mergeCell ref="D77:D79"/>
    <mergeCell ref="A80:A82"/>
    <mergeCell ref="B80:B82"/>
    <mergeCell ref="C80:C82"/>
    <mergeCell ref="D80:D82"/>
    <mergeCell ref="A83:A85"/>
    <mergeCell ref="B83:B85"/>
    <mergeCell ref="C83:C85"/>
    <mergeCell ref="D83:D85"/>
    <mergeCell ref="A86:A88"/>
    <mergeCell ref="B86:B88"/>
    <mergeCell ref="C86:C88"/>
    <mergeCell ref="D86:D88"/>
    <mergeCell ref="A89:A91"/>
    <mergeCell ref="B89:B91"/>
    <mergeCell ref="C89:C91"/>
    <mergeCell ref="D89:D91"/>
    <mergeCell ref="A92:A94"/>
    <mergeCell ref="B92:B94"/>
    <mergeCell ref="C92:C94"/>
    <mergeCell ref="D92:D94"/>
    <mergeCell ref="A95:A97"/>
    <mergeCell ref="B95:B97"/>
    <mergeCell ref="C95:C97"/>
    <mergeCell ref="D95:D97"/>
    <mergeCell ref="A98:A100"/>
    <mergeCell ref="B98:B100"/>
    <mergeCell ref="C98:C100"/>
    <mergeCell ref="D98:D100"/>
    <mergeCell ref="A101:A103"/>
    <mergeCell ref="B101:B103"/>
    <mergeCell ref="C101:C103"/>
    <mergeCell ref="D101:D103"/>
    <mergeCell ref="A104:A106"/>
    <mergeCell ref="B104:B106"/>
    <mergeCell ref="C104:C106"/>
    <mergeCell ref="D104:D106"/>
    <mergeCell ref="A107:A109"/>
    <mergeCell ref="B107:B109"/>
    <mergeCell ref="C107:C109"/>
    <mergeCell ref="D107:D109"/>
    <mergeCell ref="A110:A112"/>
    <mergeCell ref="B110:B112"/>
    <mergeCell ref="C110:C112"/>
    <mergeCell ref="D110:D112"/>
    <mergeCell ref="A113:A115"/>
    <mergeCell ref="B113:B115"/>
    <mergeCell ref="C113:D115"/>
    <mergeCell ref="A116:A118"/>
    <mergeCell ref="B116:B118"/>
    <mergeCell ref="C116:C118"/>
    <mergeCell ref="D116:D118"/>
    <mergeCell ref="A119:A121"/>
    <mergeCell ref="B119:B121"/>
    <mergeCell ref="C119:C121"/>
    <mergeCell ref="D119:D121"/>
    <mergeCell ref="A122:A124"/>
    <mergeCell ref="B122:D124"/>
    <mergeCell ref="A125:A127"/>
    <mergeCell ref="B125:B127"/>
    <mergeCell ref="C125:D127"/>
    <mergeCell ref="A128:A130"/>
    <mergeCell ref="B128:B130"/>
    <mergeCell ref="C128:D130"/>
    <mergeCell ref="A131:A133"/>
    <mergeCell ref="B131:D133"/>
    <mergeCell ref="A134:A136"/>
    <mergeCell ref="B134:B136"/>
    <mergeCell ref="C134:D136"/>
    <mergeCell ref="A137:A139"/>
    <mergeCell ref="B137:B139"/>
    <mergeCell ref="C137:D139"/>
    <mergeCell ref="A140:A142"/>
    <mergeCell ref="B140:D142"/>
    <mergeCell ref="A143:A145"/>
    <mergeCell ref="B143:B145"/>
    <mergeCell ref="C143:D145"/>
    <mergeCell ref="A146:A148"/>
    <mergeCell ref="B146:B148"/>
    <mergeCell ref="C146:D148"/>
    <mergeCell ref="A149:A151"/>
    <mergeCell ref="B149:D151"/>
    <mergeCell ref="A152:A154"/>
    <mergeCell ref="B152:B154"/>
    <mergeCell ref="C152:D154"/>
    <mergeCell ref="A155:A157"/>
    <mergeCell ref="B155:B157"/>
    <mergeCell ref="C155:D157"/>
    <mergeCell ref="A158:A160"/>
    <mergeCell ref="B158:B160"/>
    <mergeCell ref="C158:D160"/>
    <mergeCell ref="A161:A163"/>
    <mergeCell ref="B161:B163"/>
    <mergeCell ref="C161:D163"/>
    <mergeCell ref="A164:A166"/>
    <mergeCell ref="B164:B166"/>
    <mergeCell ref="C164:D166"/>
    <mergeCell ref="A167:A169"/>
    <mergeCell ref="B167:D169"/>
    <mergeCell ref="A170:A172"/>
    <mergeCell ref="B170:D172"/>
    <mergeCell ref="A173:A175"/>
    <mergeCell ref="B173:D175"/>
    <mergeCell ref="A176:A178"/>
    <mergeCell ref="B176:B178"/>
    <mergeCell ref="C176:D178"/>
    <mergeCell ref="A179:A181"/>
    <mergeCell ref="B179:B181"/>
    <mergeCell ref="C179:C181"/>
    <mergeCell ref="D179:D181"/>
    <mergeCell ref="A182:A184"/>
    <mergeCell ref="B182:B184"/>
    <mergeCell ref="C182:C184"/>
    <mergeCell ref="D182:D184"/>
    <mergeCell ref="A185:A187"/>
    <mergeCell ref="B185:B187"/>
    <mergeCell ref="C185:D187"/>
    <mergeCell ref="A188:A190"/>
    <mergeCell ref="B188:B190"/>
    <mergeCell ref="C188:C190"/>
    <mergeCell ref="D188:D190"/>
    <mergeCell ref="A191:A193"/>
    <mergeCell ref="B191:B193"/>
    <mergeCell ref="C191:C193"/>
    <mergeCell ref="D191:D193"/>
    <mergeCell ref="A194:A196"/>
    <mergeCell ref="B194:B196"/>
    <mergeCell ref="C194:C196"/>
    <mergeCell ref="D194:D196"/>
    <mergeCell ref="A197:A199"/>
    <mergeCell ref="B197:B199"/>
    <mergeCell ref="C197:C199"/>
    <mergeCell ref="D197:D199"/>
    <mergeCell ref="A200:A202"/>
    <mergeCell ref="B200:B202"/>
    <mergeCell ref="C200:C202"/>
    <mergeCell ref="D200:D202"/>
    <mergeCell ref="A203:A205"/>
    <mergeCell ref="B203:B205"/>
    <mergeCell ref="C203:C205"/>
    <mergeCell ref="D203:D205"/>
    <mergeCell ref="A206:A208"/>
    <mergeCell ref="B206:B208"/>
    <mergeCell ref="C206:C208"/>
    <mergeCell ref="D206:D208"/>
    <mergeCell ref="A209:A211"/>
    <mergeCell ref="B209:B211"/>
    <mergeCell ref="C209:C211"/>
    <mergeCell ref="D209:D211"/>
    <mergeCell ref="A212:A214"/>
    <mergeCell ref="B212:B214"/>
    <mergeCell ref="C212:D214"/>
    <mergeCell ref="A215:A217"/>
    <mergeCell ref="B215:B217"/>
    <mergeCell ref="C215:C217"/>
    <mergeCell ref="D215:D217"/>
    <mergeCell ref="A218:A220"/>
    <mergeCell ref="B218:B220"/>
    <mergeCell ref="C218:C220"/>
    <mergeCell ref="D218:D220"/>
    <mergeCell ref="A221:A223"/>
    <mergeCell ref="B221:B223"/>
    <mergeCell ref="C221:C223"/>
    <mergeCell ref="D221:D223"/>
    <mergeCell ref="A224:A226"/>
    <mergeCell ref="B224:B226"/>
    <mergeCell ref="C224:C226"/>
    <mergeCell ref="D224:D226"/>
    <mergeCell ref="A227:A229"/>
    <mergeCell ref="B227:B229"/>
    <mergeCell ref="C227:D229"/>
    <mergeCell ref="A230:A232"/>
    <mergeCell ref="B230:B232"/>
    <mergeCell ref="C230:D232"/>
    <mergeCell ref="A233:A235"/>
    <mergeCell ref="B233:D235"/>
    <mergeCell ref="A236:A238"/>
    <mergeCell ref="B236:B238"/>
    <mergeCell ref="C236:D238"/>
    <mergeCell ref="A239:A241"/>
    <mergeCell ref="B239:B241"/>
    <mergeCell ref="C239:D241"/>
    <mergeCell ref="A242:A244"/>
    <mergeCell ref="B242:B244"/>
    <mergeCell ref="C242:D244"/>
    <mergeCell ref="A245:A247"/>
    <mergeCell ref="B245:B247"/>
    <mergeCell ref="C245:D247"/>
    <mergeCell ref="A248:A250"/>
    <mergeCell ref="B248:B250"/>
    <mergeCell ref="C248:D250"/>
    <mergeCell ref="A251:A253"/>
    <mergeCell ref="B251:B253"/>
    <mergeCell ref="C251:D253"/>
    <mergeCell ref="A254:A256"/>
    <mergeCell ref="B254:D256"/>
    <mergeCell ref="A257:A259"/>
    <mergeCell ref="B257:B259"/>
    <mergeCell ref="C257:D259"/>
    <mergeCell ref="A260:A262"/>
    <mergeCell ref="B260:B262"/>
    <mergeCell ref="C260:D262"/>
    <mergeCell ref="A263:A265"/>
    <mergeCell ref="B263:B265"/>
    <mergeCell ref="C263:D265"/>
    <mergeCell ref="A266:A268"/>
    <mergeCell ref="B266:B268"/>
    <mergeCell ref="C266:C268"/>
    <mergeCell ref="D266:D268"/>
    <mergeCell ref="A269:A271"/>
    <mergeCell ref="B269:B271"/>
    <mergeCell ref="C269:C271"/>
    <mergeCell ref="D269:D271"/>
    <mergeCell ref="A272:A274"/>
    <mergeCell ref="B272:B274"/>
    <mergeCell ref="C272:D274"/>
    <mergeCell ref="A275:A277"/>
    <mergeCell ref="B275:D277"/>
    <mergeCell ref="A278:A280"/>
    <mergeCell ref="B278:D280"/>
    <mergeCell ref="A281:A283"/>
    <mergeCell ref="B281:D283"/>
    <mergeCell ref="A284:A286"/>
    <mergeCell ref="B284:B286"/>
    <mergeCell ref="C284:D286"/>
    <mergeCell ref="A287:A289"/>
    <mergeCell ref="B287:B289"/>
    <mergeCell ref="C287:D289"/>
    <mergeCell ref="A290:A292"/>
    <mergeCell ref="B290:B292"/>
    <mergeCell ref="C290:C292"/>
    <mergeCell ref="D290:D292"/>
    <mergeCell ref="A293:A295"/>
    <mergeCell ref="B293:B295"/>
    <mergeCell ref="C293:C295"/>
    <mergeCell ref="D293:D295"/>
    <mergeCell ref="A296:A298"/>
    <mergeCell ref="B296:B298"/>
    <mergeCell ref="C296:C298"/>
    <mergeCell ref="D296:D298"/>
    <mergeCell ref="A299:A301"/>
    <mergeCell ref="B299:B301"/>
    <mergeCell ref="C299:D301"/>
    <mergeCell ref="A302:A304"/>
    <mergeCell ref="B302:D304"/>
    <mergeCell ref="A305:A307"/>
    <mergeCell ref="B305:D307"/>
    <mergeCell ref="A308:A310"/>
    <mergeCell ref="B308:B310"/>
    <mergeCell ref="C308:D310"/>
    <mergeCell ref="A311:A313"/>
    <mergeCell ref="B311:B313"/>
    <mergeCell ref="C311:D313"/>
    <mergeCell ref="A314:A316"/>
    <mergeCell ref="B314:B316"/>
    <mergeCell ref="C314:D316"/>
    <mergeCell ref="A317:A319"/>
    <mergeCell ref="B317:B319"/>
    <mergeCell ref="C317:D319"/>
    <mergeCell ref="A320:A322"/>
    <mergeCell ref="B320:B322"/>
    <mergeCell ref="C320:D322"/>
    <mergeCell ref="A323:A325"/>
    <mergeCell ref="B323:B325"/>
    <mergeCell ref="C323:D325"/>
    <mergeCell ref="A326:A328"/>
    <mergeCell ref="B326:D328"/>
    <mergeCell ref="A329:A331"/>
    <mergeCell ref="B329:B331"/>
    <mergeCell ref="C329:D331"/>
    <mergeCell ref="A332:A334"/>
    <mergeCell ref="B332:B334"/>
    <mergeCell ref="C332:D334"/>
    <mergeCell ref="A335:A337"/>
    <mergeCell ref="B335:B337"/>
    <mergeCell ref="C335:C337"/>
    <mergeCell ref="D335:D337"/>
    <mergeCell ref="A338:A340"/>
    <mergeCell ref="B338:B340"/>
    <mergeCell ref="C338:C340"/>
    <mergeCell ref="D338:D340"/>
    <mergeCell ref="A341:A343"/>
    <mergeCell ref="B341:B343"/>
    <mergeCell ref="C341:D343"/>
    <mergeCell ref="A344:A346"/>
    <mergeCell ref="B344:B346"/>
    <mergeCell ref="C344:D346"/>
    <mergeCell ref="A347:A349"/>
    <mergeCell ref="B347:B349"/>
    <mergeCell ref="C347:D349"/>
    <mergeCell ref="A350:A352"/>
    <mergeCell ref="B350:D352"/>
    <mergeCell ref="A353:A355"/>
    <mergeCell ref="B353:B355"/>
    <mergeCell ref="C353:D355"/>
    <mergeCell ref="A356:A358"/>
    <mergeCell ref="B356:B358"/>
    <mergeCell ref="C356:D358"/>
    <mergeCell ref="A359:A361"/>
    <mergeCell ref="B359:B361"/>
    <mergeCell ref="C359:D361"/>
    <mergeCell ref="A362:A364"/>
    <mergeCell ref="B362:D364"/>
    <mergeCell ref="A365:A367"/>
    <mergeCell ref="B365:B367"/>
    <mergeCell ref="C365:D367"/>
    <mergeCell ref="A368:A370"/>
    <mergeCell ref="B368:B370"/>
    <mergeCell ref="C368:C370"/>
    <mergeCell ref="D368:D370"/>
    <mergeCell ref="A371:A373"/>
    <mergeCell ref="B371:B373"/>
    <mergeCell ref="C371:C373"/>
    <mergeCell ref="D371:D373"/>
    <mergeCell ref="A374:A376"/>
    <mergeCell ref="B374:B376"/>
    <mergeCell ref="C374:C376"/>
    <mergeCell ref="D374:D376"/>
    <mergeCell ref="A377:A379"/>
    <mergeCell ref="B377:B379"/>
    <mergeCell ref="C377:C379"/>
    <mergeCell ref="D377:D379"/>
    <mergeCell ref="A380:A382"/>
    <mergeCell ref="B380:B382"/>
    <mergeCell ref="C380:C382"/>
    <mergeCell ref="D380:D382"/>
    <mergeCell ref="A383:A385"/>
    <mergeCell ref="B383:B385"/>
    <mergeCell ref="C383:C385"/>
    <mergeCell ref="D383:D385"/>
    <mergeCell ref="A386:A388"/>
    <mergeCell ref="B386:B388"/>
    <mergeCell ref="C386:C388"/>
    <mergeCell ref="D386:D388"/>
    <mergeCell ref="A389:A391"/>
    <mergeCell ref="B389:B391"/>
    <mergeCell ref="C389:D391"/>
    <mergeCell ref="A392:A394"/>
    <mergeCell ref="B392:B394"/>
    <mergeCell ref="C392:D394"/>
    <mergeCell ref="A395:A397"/>
    <mergeCell ref="B395:B397"/>
    <mergeCell ref="C395:D397"/>
    <mergeCell ref="A398:A400"/>
    <mergeCell ref="B398:D400"/>
  </mergeCells>
  <printOptions headings="false" gridLines="false" gridLinesSet="true" horizontalCentered="false" verticalCentered="false"/>
  <pageMargins left="0.779861111111111" right="0.509722222222222" top="0.979861111111111" bottom="0.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7" manualBreakCount="7">
    <brk id="94" man="true" max="16383" min="0"/>
    <brk id="139" man="true" max="16383" min="0"/>
    <brk id="184" man="true" max="16383" min="0"/>
    <brk id="229" man="true" max="16383" min="0"/>
    <brk id="274" man="true" max="16383" min="0"/>
    <brk id="319" man="true" max="16383" min="0"/>
    <brk id="364" man="true" max="16383" min="0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B522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8.13"/>
    <col collapsed="false" customWidth="true" hidden="false" outlineLevel="0" max="2" min="2" style="247" width="1.63"/>
    <col collapsed="false" customWidth="true" hidden="false" outlineLevel="0" max="3" min="3" style="247" width="1.5"/>
    <col collapsed="false" customWidth="true" hidden="false" outlineLevel="0" max="4" min="4" style="247" width="16"/>
    <col collapsed="false" customWidth="true" hidden="false" outlineLevel="0" max="5" min="5" style="247" width="1"/>
    <col collapsed="false" customWidth="true" hidden="false" outlineLevel="0" max="6" min="6" style="645" width="4.63"/>
    <col collapsed="false" customWidth="true" hidden="false" outlineLevel="0" max="7" min="7" style="0" width="6.37"/>
    <col collapsed="false" customWidth="true" hidden="false" outlineLevel="0" max="12" min="8" style="0" width="4.37"/>
    <col collapsed="false" customWidth="true" hidden="false" outlineLevel="0" max="14" min="13" style="0" width="4.63"/>
    <col collapsed="false" customWidth="true" hidden="false" outlineLevel="0" max="17" min="15" style="0" width="6"/>
    <col collapsed="false" customWidth="true" hidden="false" outlineLevel="0" max="33" min="18" style="0" width="5.26"/>
    <col collapsed="false" customWidth="true" hidden="false" outlineLevel="0" max="34" min="34" style="0" width="4.5"/>
    <col collapsed="false" customWidth="true" hidden="false" outlineLevel="0" max="35" min="35" style="0" width="7.26"/>
    <col collapsed="false" customWidth="true" hidden="false" outlineLevel="0" max="36" min="36" style="108" width="3.37"/>
    <col collapsed="false" customWidth="true" hidden="false" outlineLevel="0" max="37" min="37" style="0" width="7.38"/>
    <col collapsed="false" customWidth="true" hidden="false" outlineLevel="0" max="38" min="38" style="247" width="2.13"/>
    <col collapsed="false" customWidth="true" hidden="false" outlineLevel="0" max="39" min="39" style="646" width="6.5"/>
    <col collapsed="false" customWidth="true" hidden="false" outlineLevel="0" max="40" min="40" style="0" width="3.75"/>
    <col collapsed="false" customWidth="true" hidden="false" outlineLevel="0" max="64" min="41" style="0" width="2.13"/>
    <col collapsed="false" customWidth="true" hidden="false" outlineLevel="0" max="66" min="66" style="0" width="11.87"/>
  </cols>
  <sheetData>
    <row r="1" customFormat="false" ht="13.8" hidden="false" customHeight="false" outlineLevel="0" collapsed="false">
      <c r="A1" s="647" t="s">
        <v>729</v>
      </c>
      <c r="B1" s="648"/>
      <c r="C1" s="648"/>
      <c r="D1" s="648"/>
      <c r="E1" s="648"/>
      <c r="F1" s="415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2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BN1" s="1"/>
    </row>
    <row r="2" s="108" customFormat="true" ht="12" hidden="false" customHeight="true" outlineLevel="0" collapsed="false">
      <c r="A2" s="148"/>
      <c r="B2" s="536"/>
      <c r="C2" s="536"/>
      <c r="D2" s="536"/>
      <c r="E2" s="536"/>
      <c r="F2" s="494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51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207" t="str">
        <f aca="false">'3　月・性別，区別死亡数'!$O$2</f>
        <v>平成30年</v>
      </c>
      <c r="AJ2" s="586"/>
      <c r="AL2" s="247"/>
      <c r="AM2" s="646"/>
      <c r="BN2" s="1"/>
    </row>
    <row r="3" customFormat="false" ht="18.75" hidden="false" customHeight="true" outlineLevel="0" collapsed="false">
      <c r="A3" s="649" t="s">
        <v>495</v>
      </c>
      <c r="B3" s="256" t="s">
        <v>471</v>
      </c>
      <c r="C3" s="256"/>
      <c r="D3" s="256"/>
      <c r="E3" s="256"/>
      <c r="F3" s="256"/>
      <c r="G3" s="650" t="s">
        <v>730</v>
      </c>
      <c r="H3" s="650"/>
      <c r="I3" s="650"/>
      <c r="J3" s="650"/>
      <c r="K3" s="650"/>
      <c r="L3" s="650"/>
      <c r="M3" s="650"/>
      <c r="N3" s="650"/>
      <c r="O3" s="650"/>
      <c r="P3" s="650"/>
      <c r="Q3" s="650"/>
      <c r="R3" s="650"/>
      <c r="S3" s="650"/>
      <c r="T3" s="650"/>
      <c r="U3" s="650"/>
      <c r="V3" s="650"/>
      <c r="W3" s="650"/>
      <c r="X3" s="650"/>
      <c r="Y3" s="650"/>
      <c r="Z3" s="650"/>
      <c r="AA3" s="650"/>
      <c r="AB3" s="650"/>
      <c r="AC3" s="650"/>
      <c r="AD3" s="650"/>
      <c r="AE3" s="650"/>
      <c r="AF3" s="650"/>
      <c r="AG3" s="650"/>
      <c r="AH3" s="650"/>
      <c r="BN3" s="1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108"/>
      <c r="CX3" s="108"/>
      <c r="CY3" s="108"/>
      <c r="CZ3" s="108"/>
      <c r="DA3" s="108"/>
      <c r="DB3" s="108"/>
    </row>
    <row r="4" customFormat="false" ht="18.75" hidden="false" customHeight="true" outlineLevel="0" collapsed="false">
      <c r="A4" s="649"/>
      <c r="B4" s="256"/>
      <c r="C4" s="256"/>
      <c r="D4" s="256"/>
      <c r="E4" s="256"/>
      <c r="F4" s="256"/>
      <c r="G4" s="651" t="s">
        <v>731</v>
      </c>
      <c r="H4" s="162" t="s">
        <v>330</v>
      </c>
      <c r="I4" s="652" t="s">
        <v>732</v>
      </c>
      <c r="J4" s="652" t="s">
        <v>733</v>
      </c>
      <c r="K4" s="652" t="s">
        <v>734</v>
      </c>
      <c r="L4" s="653" t="s">
        <v>735</v>
      </c>
      <c r="M4" s="162" t="s">
        <v>331</v>
      </c>
      <c r="N4" s="159" t="s">
        <v>332</v>
      </c>
      <c r="O4" s="159" t="s">
        <v>221</v>
      </c>
      <c r="P4" s="159" t="s">
        <v>223</v>
      </c>
      <c r="Q4" s="314" t="s">
        <v>225</v>
      </c>
      <c r="R4" s="162" t="s">
        <v>227</v>
      </c>
      <c r="S4" s="159" t="s">
        <v>230</v>
      </c>
      <c r="T4" s="159" t="s">
        <v>232</v>
      </c>
      <c r="U4" s="159" t="s">
        <v>234</v>
      </c>
      <c r="V4" s="159" t="s">
        <v>236</v>
      </c>
      <c r="W4" s="159" t="s">
        <v>238</v>
      </c>
      <c r="X4" s="159" t="s">
        <v>241</v>
      </c>
      <c r="Y4" s="159" t="s">
        <v>243</v>
      </c>
      <c r="Z4" s="159" t="s">
        <v>245</v>
      </c>
      <c r="AA4" s="159" t="s">
        <v>247</v>
      </c>
      <c r="AB4" s="159" t="s">
        <v>249</v>
      </c>
      <c r="AC4" s="159" t="s">
        <v>251</v>
      </c>
      <c r="AD4" s="159" t="s">
        <v>253</v>
      </c>
      <c r="AE4" s="159" t="s">
        <v>333</v>
      </c>
      <c r="AF4" s="159" t="s">
        <v>334</v>
      </c>
      <c r="AG4" s="159" t="s">
        <v>736</v>
      </c>
      <c r="AH4" s="314" t="s">
        <v>336</v>
      </c>
      <c r="AI4" s="247"/>
      <c r="BN4" s="1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</row>
    <row r="5" s="1" customFormat="true" ht="9" hidden="false" customHeight="true" outlineLevel="0" collapsed="false">
      <c r="A5" s="539"/>
      <c r="B5" s="595"/>
      <c r="C5" s="596"/>
      <c r="D5" s="596"/>
      <c r="E5" s="596"/>
      <c r="F5" s="163"/>
      <c r="G5" s="315"/>
      <c r="H5" s="654"/>
      <c r="I5" s="655"/>
      <c r="J5" s="655"/>
      <c r="K5" s="655"/>
      <c r="L5" s="595"/>
      <c r="M5" s="654"/>
      <c r="N5" s="655"/>
      <c r="O5" s="655"/>
      <c r="P5" s="655"/>
      <c r="Q5" s="595"/>
      <c r="R5" s="654"/>
      <c r="S5" s="655"/>
      <c r="T5" s="655"/>
      <c r="U5" s="655"/>
      <c r="V5" s="655"/>
      <c r="W5" s="655"/>
      <c r="X5" s="655"/>
      <c r="Y5" s="655"/>
      <c r="Z5" s="655"/>
      <c r="AA5" s="655"/>
      <c r="AB5" s="655"/>
      <c r="AC5" s="655"/>
      <c r="AD5" s="655"/>
      <c r="AE5" s="655"/>
      <c r="AF5" s="655"/>
      <c r="AG5" s="655"/>
      <c r="AH5" s="595"/>
      <c r="AI5" s="656"/>
      <c r="AJ5" s="451"/>
      <c r="AL5" s="247"/>
      <c r="AM5" s="646"/>
    </row>
    <row r="6" s="451" customFormat="true" ht="12" hidden="false" customHeight="true" outlineLevel="0" collapsed="false">
      <c r="A6" s="598"/>
      <c r="B6" s="599" t="s">
        <v>506</v>
      </c>
      <c r="C6" s="599"/>
      <c r="D6" s="599"/>
      <c r="E6" s="600"/>
      <c r="F6" s="601" t="s">
        <v>7</v>
      </c>
      <c r="G6" s="603" t="n">
        <f aca="false">SUM(M6:AH6)</f>
        <v>19343</v>
      </c>
      <c r="H6" s="657" t="n">
        <f aca="false">SUM(H9,H45,H123,H132,H141,H150,H168,H171,H174,H234,H255,H276,H279,H282,H303,H306,H327,H351,H363,H399)</f>
        <v>34</v>
      </c>
      <c r="I6" s="602" t="n">
        <f aca="false">SUM(I9,I45,I123,I132,I141,I150,I168,I171,I174,I234,I255,I276,I279,I282,I303,I306,I327,I351,I363,I399)</f>
        <v>5</v>
      </c>
      <c r="J6" s="602" t="n">
        <f aca="false">SUM(J9,J45,J123,J132,J141,J150,J168,J171,J174,J234,J255,J276,J279,J282,J303,J306,J327,J351,J363,J399)</f>
        <v>3</v>
      </c>
      <c r="K6" s="602" t="n">
        <f aca="false">SUM(K9,K45,K123,K132,K141,K150,K168,K171,K174,K234,K255,K276,K279,K282,K303,K306,K327,K351,K363,K399)</f>
        <v>2</v>
      </c>
      <c r="L6" s="603" t="n">
        <f aca="false">SUM(L9,L45,L123,L132,L141,L150,L168,L171,L174,L234,L255,L276,L279,L282,L303,L306,L327,L351,L363,L399)</f>
        <v>0</v>
      </c>
      <c r="M6" s="657" t="n">
        <f aca="false">SUM(M9,M45,M123,M132,M141,M150,M168,M171,M174,M234,M255,M276,M279,M282,M303,M306,M327,M351,M363,M399)</f>
        <v>44</v>
      </c>
      <c r="N6" s="602" t="n">
        <f aca="false">SUM(N9,N45,N123,N132,N141,N150,N168,N171,N174,N234,N255,N276,N279,N282,N303,N306,N327,N351,N363,N399)</f>
        <v>4</v>
      </c>
      <c r="O6" s="602" t="n">
        <f aca="false">SUM(O9,O45,O123,O132,O141,O150,O168,O171,O174,O234,O255,O276,O279,O282,O303,O306,O327,O351,O363,O399)</f>
        <v>7</v>
      </c>
      <c r="P6" s="602" t="n">
        <f aca="false">SUM(P9,P45,P123,P132,P141,P150,P168,P171,P174,P234,P255,P276,P279,P282,P303,P306,P327,P351,P363,P399)</f>
        <v>19</v>
      </c>
      <c r="Q6" s="603" t="n">
        <f aca="false">SUM(Q9,Q45,Q123,Q132,Q141,Q150,Q168,Q171,Q174,Q234,Q255,Q276,Q279,Q282,Q303,Q306,Q327,Q351,Q363,Q399)</f>
        <v>40</v>
      </c>
      <c r="R6" s="657" t="n">
        <f aca="false">SUM(R9,R45,R123,R132,R141,R150,R168,R171,R174,R234,R255,R276,R279,R282,R303,R306,R327,R351,R363,R399)</f>
        <v>34</v>
      </c>
      <c r="S6" s="602" t="n">
        <f aca="false">SUM(S9,S45,S123,S132,S141,S150,S168,S171,S174,S234,S255,S276,S279,S282,S303,S306,S327,S351,S363,S399)</f>
        <v>59</v>
      </c>
      <c r="T6" s="602" t="n">
        <f aca="false">SUM(T9,T45,T123,T132,T141,T150,T168,T171,T174,T234,T255,T276,T279,T282,T303,T306,T327,T351,T363,T399)</f>
        <v>92</v>
      </c>
      <c r="U6" s="602" t="n">
        <f aca="false">SUM(U9,U45,U123,U132,U141,U150,U168,U171,U174,U234,U255,U276,U279,U282,U303,U306,U327,U351,U363,U399)</f>
        <v>155</v>
      </c>
      <c r="V6" s="602" t="n">
        <f aca="false">SUM(V9,V45,V123,V132,V141,V150,V168,V171,V174,V234,V255,V276,V279,V282,V303,V306,V327,V351,V363,V399)</f>
        <v>214</v>
      </c>
      <c r="W6" s="602" t="n">
        <f aca="false">SUM(W9,W45,W123,W132,W141,W150,W168,W171,W174,W234,W255,W276,W279,W282,W303,W306,W327,W351,W363,W399)</f>
        <v>321</v>
      </c>
      <c r="X6" s="602" t="n">
        <f aca="false">SUM(X9,X45,X123,X132,X141,X150,X168,X171,X174,X234,X255,X276,X279,X282,X303,X306,X327,X351,X363,X399)</f>
        <v>476</v>
      </c>
      <c r="Y6" s="602" t="n">
        <f aca="false">SUM(Y9,Y45,Y123,Y132,Y141,Y150,Y168,Y171,Y174,Y234,Y255,Y276,Y279,Y282,Y303,Y306,Y327,Y351,Y363,Y399)</f>
        <v>708</v>
      </c>
      <c r="Z6" s="602" t="n">
        <f aca="false">SUM(Z9,Z45,Z123,Z132,Z141,Z150,Z168,Z171,Z174,Z234,Z255,Z276,Z279,Z282,Z303,Z306,Z327,Z351,Z363,Z399)</f>
        <v>1373</v>
      </c>
      <c r="AA6" s="602" t="n">
        <f aca="false">SUM(AA9,AA45,AA123,AA132,AA141,AA150,AA168,AA171,AA174,AA234,AA255,AA276,AA279,AA282,AA303,AA306,AA327,AA351,AA363,AA399)</f>
        <v>1757</v>
      </c>
      <c r="AB6" s="602" t="n">
        <f aca="false">SUM(AB9,AB45,AB123,AB132,AB141,AB150,AB168,AB171,AB174,AB234,AB255,AB276,AB279,AB282,AB303,AB306,AB327,AB351,AB363,AB399)</f>
        <v>2274</v>
      </c>
      <c r="AC6" s="602" t="n">
        <f aca="false">SUM(AC9,AC45,AC123,AC132,AC141,AC150,AC168,AC171,AC174,AC234,AC255,AC276,AC279,AC282,AC303,AC306,AC327,AC351,AC363,AC399)</f>
        <v>3058</v>
      </c>
      <c r="AD6" s="602" t="n">
        <f aca="false">SUM(AD9,AD45,AD123,AD132,AD141,AD150,AD168,AD171,AD174,AD234,AD255,AD276,AD279,AD282,AD303,AD306,AD327,AD351,AD363,AD399)</f>
        <v>3763</v>
      </c>
      <c r="AE6" s="602" t="n">
        <f aca="false">SUM(AE9,AE45,AE123,AE132,AE141,AE150,AE168,AE171,AE174,AE234,AE255,AE276,AE279,AE282,AE303,AE306,AE327,AE351,AE363,AE399)</f>
        <v>3116</v>
      </c>
      <c r="AF6" s="602" t="n">
        <f aca="false">SUM(AF9,AF45,AF123,AF132,AF141,AF150,AF168,AF171,AF174,AF234,AF255,AF276,AF279,AF282,AF303,AF306,AF327,AF351,AF363,AF399)</f>
        <v>1445</v>
      </c>
      <c r="AG6" s="602" t="n">
        <f aca="false">SUM(AG9,AG45,AG123,AG132,AG141,AG150,AG168,AG171,AG174,AG234,AG255,AG276,AG279,AG282,AG303,AG306,AG327,AG351,AG363,AG399)</f>
        <v>384</v>
      </c>
      <c r="AH6" s="603" t="n">
        <f aca="false">SUM(AH9,AH45,AH123,AH132,AH141,AH150,AH168,AH171,AH174,AH234,AH255,AH276,AH279,AH282,AH303,AH306,AH327,AH351,AH363,AH399)</f>
        <v>0</v>
      </c>
      <c r="AL6" s="247"/>
      <c r="AM6" s="646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="451" customFormat="true" ht="12" hidden="false" customHeight="true" outlineLevel="0" collapsed="false">
      <c r="A7" s="598"/>
      <c r="B7" s="599"/>
      <c r="C7" s="599"/>
      <c r="D7" s="599"/>
      <c r="E7" s="600"/>
      <c r="F7" s="601" t="s">
        <v>475</v>
      </c>
      <c r="G7" s="603" t="n">
        <f aca="false">SUM(M7:AH7)</f>
        <v>9925</v>
      </c>
      <c r="H7" s="657" t="n">
        <f aca="false">SUM(H10,H46,H124,H133,H142,H151,H169,H172,H175,H235,H256,H277,H280,H283,H304,H307,H328,H352,H364,H400)</f>
        <v>16</v>
      </c>
      <c r="I7" s="602" t="n">
        <f aca="false">SUM(I10,I46,I124,I133,I142,I151,I169,I172,I175,I235,I256,I277,I280,I283,I304,I307,I328,I352,I364,I400)</f>
        <v>1</v>
      </c>
      <c r="J7" s="602" t="n">
        <f aca="false">SUM(J10,J46,J124,J133,J142,J151,J169,J172,J175,J235,J256,J277,J280,J283,J304,J307,J328,J352,J364,J400)</f>
        <v>2</v>
      </c>
      <c r="K7" s="602" t="n">
        <f aca="false">SUM(K10,K46,K124,K133,K142,K151,K169,K172,K175,K235,K256,K277,K280,K283,K304,K307,K328,K352,K364,K400)</f>
        <v>0</v>
      </c>
      <c r="L7" s="603" t="n">
        <f aca="false">SUM(L10,L46,L124,L133,L142,L151,L169,L172,L175,L235,L256,L277,L280,L283,L304,L307,L328,L352,L364,L400)</f>
        <v>0</v>
      </c>
      <c r="M7" s="657" t="n">
        <f aca="false">SUM(M10,M46,M124,M133,M142,M151,M169,M172,M175,M235,M256,M277,M280,M283,M304,M307,M328,M352,M364,M400)</f>
        <v>19</v>
      </c>
      <c r="N7" s="602" t="n">
        <f aca="false">SUM(N10,N46,N124,N133,N142,N151,N169,N172,N175,N235,N256,N277,N280,N283,N304,N307,N328,N352,N364,N400)</f>
        <v>3</v>
      </c>
      <c r="O7" s="602" t="n">
        <f aca="false">SUM(O10,O46,O124,O133,O142,O151,O169,O172,O175,O235,O256,O277,O280,O283,O304,O307,O328,O352,O364,O400)</f>
        <v>6</v>
      </c>
      <c r="P7" s="602" t="n">
        <f aca="false">SUM(P10,P46,P124,P133,P142,P151,P169,P172,P175,P235,P256,P277,P280,P283,P304,P307,P328,P352,P364,P400)</f>
        <v>15</v>
      </c>
      <c r="Q7" s="603" t="n">
        <f aca="false">SUM(Q10,Q46,Q124,Q133,Q142,Q151,Q169,Q172,Q175,Q235,Q256,Q277,Q280,Q283,Q304,Q307,Q328,Q352,Q364,Q400)</f>
        <v>27</v>
      </c>
      <c r="R7" s="657" t="n">
        <f aca="false">SUM(R10,R46,R124,R133,R142,R151,R169,R172,R175,R235,R256,R277,R280,R283,R304,R307,R328,R352,R364,R400)</f>
        <v>24</v>
      </c>
      <c r="S7" s="602" t="n">
        <f aca="false">SUM(S10,S46,S124,S133,S142,S151,S169,S172,S175,S235,S256,S277,S280,S283,S304,S307,S328,S352,S364,S400)</f>
        <v>40</v>
      </c>
      <c r="T7" s="602" t="n">
        <f aca="false">SUM(T10,T46,T124,T133,T142,T151,T169,T172,T175,T235,T256,T277,T280,T283,T304,T307,T328,T352,T364,T400)</f>
        <v>56</v>
      </c>
      <c r="U7" s="602" t="n">
        <f aca="false">SUM(U10,U46,U124,U133,U142,U151,U169,U172,U175,U235,U256,U277,U280,U283,U304,U307,U328,U352,U364,U400)</f>
        <v>89</v>
      </c>
      <c r="V7" s="602" t="n">
        <f aca="false">SUM(V10,V46,V124,V133,V142,V151,V169,V172,V175,V235,V256,V277,V280,V283,V304,V307,V328,V352,V364,V400)</f>
        <v>123</v>
      </c>
      <c r="W7" s="602" t="n">
        <f aca="false">SUM(W10,W46,W124,W133,W142,W151,W169,W172,W175,W235,W256,W277,W280,W283,W304,W307,W328,W352,W364,W400)</f>
        <v>194</v>
      </c>
      <c r="X7" s="602" t="n">
        <f aca="false">SUM(X10,X46,X124,X133,X142,X151,X169,X172,X175,X235,X256,X277,X280,X283,X304,X307,X328,X352,X364,X400)</f>
        <v>288</v>
      </c>
      <c r="Y7" s="602" t="n">
        <f aca="false">SUM(Y10,Y46,Y124,Y133,Y142,Y151,Y169,Y172,Y175,Y235,Y256,Y277,Y280,Y283,Y304,Y307,Y328,Y352,Y364,Y400)</f>
        <v>456</v>
      </c>
      <c r="Z7" s="602" t="n">
        <f aca="false">SUM(Z10,Z46,Z124,Z133,Z142,Z151,Z169,Z172,Z175,Z235,Z256,Z277,Z280,Z283,Z304,Z307,Z328,Z352,Z364,Z400)</f>
        <v>892</v>
      </c>
      <c r="AA7" s="602" t="n">
        <f aca="false">SUM(AA10,AA46,AA124,AA133,AA142,AA151,AA169,AA172,AA175,AA235,AA256,AA277,AA280,AA283,AA304,AA307,AA328,AA352,AA364,AA400)</f>
        <v>1174</v>
      </c>
      <c r="AB7" s="602" t="n">
        <f aca="false">SUM(AB10,AB46,AB124,AB133,AB142,AB151,AB169,AB172,AB175,AB235,AB256,AB277,AB280,AB283,AB304,AB307,AB328,AB352,AB364,AB400)</f>
        <v>1403</v>
      </c>
      <c r="AC7" s="602" t="n">
        <f aca="false">SUM(AC10,AC46,AC124,AC133,AC142,AC151,AC169,AC172,AC175,AC235,AC256,AC277,AC280,AC283,AC304,AC307,AC328,AC352,AC364,AC400)</f>
        <v>1738</v>
      </c>
      <c r="AD7" s="602" t="n">
        <f aca="false">SUM(AD10,AD46,AD124,AD133,AD142,AD151,AD169,AD172,AD175,AD235,AD256,AD277,AD280,AD283,AD304,AD307,AD328,AD352,AD364,AD400)</f>
        <v>1833</v>
      </c>
      <c r="AE7" s="602" t="n">
        <f aca="false">SUM(AE10,AE46,AE124,AE133,AE142,AE151,AE169,AE172,AE175,AE235,AE256,AE277,AE280,AE283,AE304,AE307,AE328,AE352,AE364,AE400)</f>
        <v>1159</v>
      </c>
      <c r="AF7" s="602" t="n">
        <f aca="false">SUM(AF10,AF46,AF124,AF133,AF142,AF151,AF169,AF172,AF175,AF235,AF256,AF277,AF280,AF283,AF304,AF307,AF328,AF352,AF364,AF400)</f>
        <v>317</v>
      </c>
      <c r="AG7" s="602" t="n">
        <f aca="false">SUM(AG10,AG46,AG124,AG133,AG142,AG151,AG169,AG172,AG175,AG235,AG256,AG277,AG280,AG283,AG304,AG307,AG328,AG352,AG364,AG400)</f>
        <v>69</v>
      </c>
      <c r="AH7" s="603" t="n">
        <f aca="false">SUM(AH10,AH46,AH124,AH133,AH142,AH151,AH169,AH172,AH175,AH235,AH256,AH277,AH280,AH283,AH304,AH307,AH328,AH352,AH364,AH400)</f>
        <v>0</v>
      </c>
      <c r="AL7" s="247"/>
      <c r="AM7" s="646"/>
      <c r="BN7" s="1"/>
    </row>
    <row r="8" s="451" customFormat="true" ht="22.5" hidden="false" customHeight="true" outlineLevel="0" collapsed="false">
      <c r="A8" s="598"/>
      <c r="B8" s="599"/>
      <c r="C8" s="599"/>
      <c r="D8" s="599"/>
      <c r="E8" s="600"/>
      <c r="F8" s="601" t="s">
        <v>476</v>
      </c>
      <c r="G8" s="603" t="n">
        <f aca="false">SUM(M8:AH8)</f>
        <v>9418</v>
      </c>
      <c r="H8" s="657" t="n">
        <f aca="false">SUM(H11,H47,H125,H134,H143,H152,H170,H173,H176,H236,H257,H278,H281,H284,H305,H308,H329,H353,H365,H401)</f>
        <v>18</v>
      </c>
      <c r="I8" s="602" t="n">
        <f aca="false">SUM(I11,I47,I125,I134,I143,I152,I170,I173,I176,I236,I257,I278,I281,I284,I305,I308,I329,I353,I365,I401)</f>
        <v>4</v>
      </c>
      <c r="J8" s="602" t="n">
        <f aca="false">SUM(J11,J47,J125,J134,J143,J152,J170,J173,J176,J236,J257,J278,J281,J284,J305,J308,J329,J353,J365,J401)</f>
        <v>1</v>
      </c>
      <c r="K8" s="602" t="n">
        <f aca="false">SUM(K11,K47,K125,K134,K143,K152,K170,K173,K176,K236,K257,K278,K281,K284,K305,K308,K329,K353,K365,K401)</f>
        <v>2</v>
      </c>
      <c r="L8" s="603" t="n">
        <f aca="false">SUM(L11,L47,L125,L134,L143,L152,L170,L173,L176,L236,L257,L278,L281,L284,L305,L308,L329,L353,L365,L401)</f>
        <v>0</v>
      </c>
      <c r="M8" s="657" t="n">
        <f aca="false">SUM(M11,M47,M125,M134,M143,M152,M170,M173,M176,M236,M257,M278,M281,M284,M305,M308,M329,M353,M365,M401)</f>
        <v>25</v>
      </c>
      <c r="N8" s="602" t="n">
        <f aca="false">SUM(N11,N47,N125,N134,N143,N152,N170,N173,N176,N236,N257,N278,N281,N284,N305,N308,N329,N353,N365,N401)</f>
        <v>1</v>
      </c>
      <c r="O8" s="602" t="n">
        <f aca="false">SUM(O11,O47,O125,O134,O143,O152,O170,O173,O176,O236,O257,O278,O281,O284,O305,O308,O329,O353,O365,O401)</f>
        <v>1</v>
      </c>
      <c r="P8" s="602" t="n">
        <f aca="false">SUM(P11,P47,P125,P134,P143,P152,P170,P173,P176,P236,P257,P278,P281,P284,P305,P308,P329,P353,P365,P401)</f>
        <v>4</v>
      </c>
      <c r="Q8" s="603" t="n">
        <f aca="false">SUM(Q11,Q47,Q125,Q134,Q143,Q152,Q170,Q173,Q176,Q236,Q257,Q278,Q281,Q284,Q305,Q308,Q329,Q353,Q365,Q401)</f>
        <v>13</v>
      </c>
      <c r="R8" s="657" t="n">
        <f aca="false">SUM(R11,R47,R125,R134,R143,R152,R170,R173,R176,R236,R257,R278,R281,R284,R305,R308,R329,R353,R365,R401)</f>
        <v>10</v>
      </c>
      <c r="S8" s="602" t="n">
        <f aca="false">SUM(S11,S47,S125,S134,S143,S152,S170,S173,S176,S236,S257,S278,S281,S284,S305,S308,S329,S353,S365,S401)</f>
        <v>19</v>
      </c>
      <c r="T8" s="602" t="n">
        <f aca="false">SUM(T11,T47,T125,T134,T143,T152,T170,T173,T176,T236,T257,T278,T281,T284,T305,T308,T329,T353,T365,T401)</f>
        <v>36</v>
      </c>
      <c r="U8" s="602" t="n">
        <f aca="false">SUM(U11,U47,U125,U134,U143,U152,U170,U173,U176,U236,U257,U278,U281,U284,U305,U308,U329,U353,U365,U401)</f>
        <v>66</v>
      </c>
      <c r="V8" s="602" t="n">
        <f aca="false">SUM(V11,V47,V125,V134,V143,V152,V170,V173,V176,V236,V257,V278,V281,V284,V305,V308,V329,V353,V365,V401)</f>
        <v>91</v>
      </c>
      <c r="W8" s="602" t="n">
        <f aca="false">SUM(W11,W47,W125,W134,W143,W152,W170,W173,W176,W236,W257,W278,W281,W284,W305,W308,W329,W353,W365,W401)</f>
        <v>127</v>
      </c>
      <c r="X8" s="602" t="n">
        <f aca="false">SUM(X11,X47,X125,X134,X143,X152,X170,X173,X176,X236,X257,X278,X281,X284,X305,X308,X329,X353,X365,X401)</f>
        <v>188</v>
      </c>
      <c r="Y8" s="602" t="n">
        <f aca="false">SUM(Y11,Y47,Y125,Y134,Y143,Y152,Y170,Y173,Y176,Y236,Y257,Y278,Y281,Y284,Y305,Y308,Y329,Y353,Y365,Y401)</f>
        <v>252</v>
      </c>
      <c r="Z8" s="602" t="n">
        <f aca="false">SUM(Z11,Z47,Z125,Z134,Z143,Z152,Z170,Z173,Z176,Z236,Z257,Z278,Z281,Z284,Z305,Z308,Z329,Z353,Z365,Z401)</f>
        <v>481</v>
      </c>
      <c r="AA8" s="602" t="n">
        <f aca="false">SUM(AA11,AA47,AA125,AA134,AA143,AA152,AA170,AA173,AA176,AA236,AA257,AA278,AA281,AA284,AA305,AA308,AA329,AA353,AA365,AA401)</f>
        <v>583</v>
      </c>
      <c r="AB8" s="602" t="n">
        <f aca="false">SUM(AB11,AB47,AB125,AB134,AB143,AB152,AB170,AB173,AB176,AB236,AB257,AB278,AB281,AB284,AB305,AB308,AB329,AB353,AB365,AB401)</f>
        <v>871</v>
      </c>
      <c r="AC8" s="602" t="n">
        <f aca="false">SUM(AC11,AC47,AC125,AC134,AC143,AC152,AC170,AC173,AC176,AC236,AC257,AC278,AC281,AC284,AC305,AC308,AC329,AC353,AC365,AC401)</f>
        <v>1320</v>
      </c>
      <c r="AD8" s="602" t="n">
        <f aca="false">SUM(AD11,AD47,AD125,AD134,AD143,AD152,AD170,AD173,AD176,AD236,AD257,AD278,AD281,AD284,AD305,AD308,AD329,AD353,AD365,AD401)</f>
        <v>1930</v>
      </c>
      <c r="AE8" s="602" t="n">
        <f aca="false">SUM(AE11,AE47,AE125,AE134,AE143,AE152,AE170,AE173,AE176,AE236,AE257,AE278,AE281,AE284,AE305,AE308,AE329,AE353,AE365,AE401)</f>
        <v>1957</v>
      </c>
      <c r="AF8" s="602" t="n">
        <f aca="false">SUM(AF11,AF47,AF125,AF134,AF143,AF152,AF170,AF173,AF176,AF236,AF257,AF278,AF281,AF284,AF305,AF308,AF329,AF353,AF365,AF401)</f>
        <v>1128</v>
      </c>
      <c r="AG8" s="602" t="n">
        <f aca="false">SUM(AG11,AG47,AG125,AG134,AG143,AG152,AG170,AG173,AG176,AG236,AG257,AG278,AG281,AG284,AG305,AG308,AG329,AG353,AG365,AG401)</f>
        <v>315</v>
      </c>
      <c r="AH8" s="603" t="n">
        <f aca="false">SUM(AH11,AH47,AH125,AH134,AH143,AH152,AH170,AH173,AH176,AH236,AH257,AH278,AH281,AH284,AH305,AH308,AH329,AH353,AH365,AH401)</f>
        <v>0</v>
      </c>
      <c r="AL8" s="247"/>
      <c r="AM8" s="646"/>
      <c r="BN8" s="1"/>
    </row>
    <row r="9" s="451" customFormat="true" ht="12" hidden="false" customHeight="true" outlineLevel="0" collapsed="false">
      <c r="A9" s="604" t="s">
        <v>507</v>
      </c>
      <c r="B9" s="605" t="s">
        <v>508</v>
      </c>
      <c r="C9" s="605"/>
      <c r="D9" s="605"/>
      <c r="E9" s="606"/>
      <c r="F9" s="601" t="s">
        <v>7</v>
      </c>
      <c r="G9" s="603" t="n">
        <f aca="false">SUM(M9:AH9)</f>
        <v>430</v>
      </c>
      <c r="H9" s="658" t="n">
        <f aca="false">SUM(H12,H15,H24,H27,H39,H42)</f>
        <v>1</v>
      </c>
      <c r="I9" s="607" t="n">
        <f aca="false">SUM(I12,I15,I24,I27,I39,I42)</f>
        <v>2</v>
      </c>
      <c r="J9" s="607" t="n">
        <f aca="false">SUM(J12,J15,J24,J27,J39,J42)</f>
        <v>0</v>
      </c>
      <c r="K9" s="607" t="n">
        <f aca="false">SUM(K12,K15,K24,K27,K39,K42)</f>
        <v>0</v>
      </c>
      <c r="L9" s="608" t="n">
        <f aca="false">SUM(L12,L15,L24,L27,L39,L42)</f>
        <v>0</v>
      </c>
      <c r="M9" s="658" t="n">
        <f aca="false">SUM(M12,M15,M24,M27,M39,M42)</f>
        <v>3</v>
      </c>
      <c r="N9" s="607" t="n">
        <f aca="false">SUM(N12,N15,N24,N27,N39,N42)</f>
        <v>0</v>
      </c>
      <c r="O9" s="607" t="n">
        <f aca="false">SUM(O12,O15,O24,O27,O39,O42)</f>
        <v>0</v>
      </c>
      <c r="P9" s="607" t="n">
        <f aca="false">SUM(P12,P15,P24,P27,P39,P42)</f>
        <v>1</v>
      </c>
      <c r="Q9" s="608" t="n">
        <f aca="false">SUM(Q12,Q15,Q24,Q27,Q39,Q42)</f>
        <v>0</v>
      </c>
      <c r="R9" s="658" t="n">
        <f aca="false">SUM(R12,R15,R24,R27,R39,R42)</f>
        <v>0</v>
      </c>
      <c r="S9" s="607" t="n">
        <f aca="false">SUM(S12,S15,S24,S27,S39,S42)</f>
        <v>1</v>
      </c>
      <c r="T9" s="607" t="n">
        <f aca="false">SUM(T12,T15,T24,T27,T39,T42)</f>
        <v>4</v>
      </c>
      <c r="U9" s="607" t="n">
        <f aca="false">SUM(U12,U15,U24,U27,U39,U42)</f>
        <v>2</v>
      </c>
      <c r="V9" s="607" t="n">
        <f aca="false">SUM(V12,V15,V24,V27,V39,V42)</f>
        <v>3</v>
      </c>
      <c r="W9" s="607" t="n">
        <f aca="false">SUM(W12,W15,W24,W27,W39,W42)</f>
        <v>2</v>
      </c>
      <c r="X9" s="607" t="n">
        <f aca="false">SUM(X12,X15,X24,X27,X39,X42)</f>
        <v>4</v>
      </c>
      <c r="Y9" s="607" t="n">
        <f aca="false">SUM(Y12,Y15,Y24,Y27,Y39,Y42)</f>
        <v>12</v>
      </c>
      <c r="Z9" s="607" t="n">
        <f aca="false">SUM(Z12,Z15,Z24,Z27,Z39,Z42)</f>
        <v>21</v>
      </c>
      <c r="AA9" s="607" t="n">
        <f aca="false">SUM(AA12,AA15,AA24,AA27,AA39,AA42)</f>
        <v>38</v>
      </c>
      <c r="AB9" s="607" t="n">
        <f aca="false">SUM(AB12,AB15,AB24,AB27,AB39,AB42)</f>
        <v>53</v>
      </c>
      <c r="AC9" s="607" t="n">
        <f aca="false">SUM(AC12,AC15,AC24,AC27,AC39,AC42)</f>
        <v>76</v>
      </c>
      <c r="AD9" s="607" t="n">
        <f aca="false">SUM(AD12,AD15,AD24,AD27,AD39,AD42)</f>
        <v>86</v>
      </c>
      <c r="AE9" s="607" t="n">
        <f aca="false">SUM(AE12,AE15,AE24,AE27,AE39,AE42)</f>
        <v>80</v>
      </c>
      <c r="AF9" s="607" t="n">
        <f aca="false">SUM(AF12,AF15,AF24,AF27,AF39,AF42)</f>
        <v>36</v>
      </c>
      <c r="AG9" s="607" t="n">
        <f aca="false">SUM(AG12,AG15,AG24,AG27,AG39,AG42)</f>
        <v>8</v>
      </c>
      <c r="AH9" s="608" t="n">
        <f aca="false">SUM(AH12,AH15,AH24,AH27,AH39,AH42)</f>
        <v>0</v>
      </c>
      <c r="AI9" s="659"/>
      <c r="AL9" s="247"/>
      <c r="AM9" s="646"/>
      <c r="BN9" s="1"/>
    </row>
    <row r="10" s="451" customFormat="true" ht="12" hidden="false" customHeight="true" outlineLevel="0" collapsed="false">
      <c r="A10" s="604"/>
      <c r="B10" s="605"/>
      <c r="C10" s="605"/>
      <c r="D10" s="605"/>
      <c r="E10" s="606"/>
      <c r="F10" s="601" t="s">
        <v>475</v>
      </c>
      <c r="G10" s="603" t="n">
        <f aca="false">SUM(M10:AH10)</f>
        <v>184</v>
      </c>
      <c r="H10" s="658" t="n">
        <f aca="false">SUM(H13,H16,H25,H28,H40,H43)</f>
        <v>1</v>
      </c>
      <c r="I10" s="607" t="n">
        <f aca="false">SUM(I13,I16,I25,I28,I40,I43)</f>
        <v>1</v>
      </c>
      <c r="J10" s="607" t="n">
        <f aca="false">SUM(J13,J16,J25,J28,J40,J43)</f>
        <v>0</v>
      </c>
      <c r="K10" s="607" t="n">
        <f aca="false">SUM(K13,K16,K25,K28,K40,K43)</f>
        <v>0</v>
      </c>
      <c r="L10" s="608" t="n">
        <f aca="false">SUM(L13,L16,L25,L28,L40,L43)</f>
        <v>0</v>
      </c>
      <c r="M10" s="658" t="n">
        <f aca="false">SUM(M13,M16,M25,M28,M40,M43)</f>
        <v>2</v>
      </c>
      <c r="N10" s="607" t="n">
        <f aca="false">SUM(N13,N16,N25,N28,N40,N43)</f>
        <v>0</v>
      </c>
      <c r="O10" s="607" t="n">
        <f aca="false">SUM(O13,O16,O25,O28,O40,O43)</f>
        <v>0</v>
      </c>
      <c r="P10" s="607" t="n">
        <f aca="false">SUM(P13,P16,P25,P28,P40,P43)</f>
        <v>0</v>
      </c>
      <c r="Q10" s="608" t="n">
        <f aca="false">SUM(Q13,Q16,Q25,Q28,Q40,Q43)</f>
        <v>0</v>
      </c>
      <c r="R10" s="658" t="n">
        <f aca="false">SUM(R13,R16,R25,R28,R40,R43)</f>
        <v>0</v>
      </c>
      <c r="S10" s="607" t="n">
        <f aca="false">SUM(S13,S16,S25,S28,S40,S43)</f>
        <v>0</v>
      </c>
      <c r="T10" s="607" t="n">
        <f aca="false">SUM(T13,T16,T25,T28,T40,T43)</f>
        <v>2</v>
      </c>
      <c r="U10" s="607" t="n">
        <f aca="false">SUM(U13,U16,U25,U28,U40,U43)</f>
        <v>1</v>
      </c>
      <c r="V10" s="607" t="n">
        <f aca="false">SUM(V13,V16,V25,V28,V40,V43)</f>
        <v>1</v>
      </c>
      <c r="W10" s="607" t="n">
        <f aca="false">SUM(W13,W16,W25,W28,W40,W43)</f>
        <v>2</v>
      </c>
      <c r="X10" s="607" t="n">
        <f aca="false">SUM(X13,X16,X25,X28,X40,X43)</f>
        <v>3</v>
      </c>
      <c r="Y10" s="607" t="n">
        <f aca="false">SUM(Y13,Y16,Y25,Y28,Y40,Y43)</f>
        <v>10</v>
      </c>
      <c r="Z10" s="607" t="n">
        <f aca="false">SUM(Z13,Z16,Z25,Z28,Z40,Z43)</f>
        <v>14</v>
      </c>
      <c r="AA10" s="607" t="n">
        <f aca="false">SUM(AA13,AA16,AA25,AA28,AA40,AA43)</f>
        <v>22</v>
      </c>
      <c r="AB10" s="607" t="n">
        <f aca="false">SUM(AB13,AB16,AB25,AB28,AB40,AB43)</f>
        <v>27</v>
      </c>
      <c r="AC10" s="607" t="n">
        <f aca="false">SUM(AC13,AC16,AC25,AC28,AC40,AC43)</f>
        <v>33</v>
      </c>
      <c r="AD10" s="607" t="n">
        <f aca="false">SUM(AD13,AD16,AD25,AD28,AD40,AD43)</f>
        <v>33</v>
      </c>
      <c r="AE10" s="607" t="n">
        <f aca="false">SUM(AE13,AE16,AE25,AE28,AE40,AE43)</f>
        <v>20</v>
      </c>
      <c r="AF10" s="607" t="n">
        <f aca="false">SUM(AF13,AF16,AF25,AF28,AF40,AF43)</f>
        <v>13</v>
      </c>
      <c r="AG10" s="607" t="n">
        <f aca="false">SUM(AG13,AG16,AG25,AG28,AG40,AG43)</f>
        <v>1</v>
      </c>
      <c r="AH10" s="608" t="n">
        <f aca="false">SUM(AH13,AH16,AH25,AH28,AH40,AH43)</f>
        <v>0</v>
      </c>
      <c r="AI10" s="659"/>
      <c r="AL10" s="247"/>
      <c r="AM10" s="646"/>
      <c r="BN10" s="1"/>
    </row>
    <row r="11" s="451" customFormat="true" ht="22.5" hidden="false" customHeight="true" outlineLevel="0" collapsed="false">
      <c r="A11" s="604"/>
      <c r="B11" s="605"/>
      <c r="C11" s="605"/>
      <c r="D11" s="605"/>
      <c r="E11" s="606"/>
      <c r="F11" s="601" t="s">
        <v>476</v>
      </c>
      <c r="G11" s="603" t="n">
        <f aca="false">SUM(M11:AH11)</f>
        <v>246</v>
      </c>
      <c r="H11" s="658" t="n">
        <f aca="false">SUM(H14,H17,H26,H29,H41,H44)</f>
        <v>0</v>
      </c>
      <c r="I11" s="607" t="n">
        <f aca="false">SUM(I14,I17,I26,I29,I41,I44)</f>
        <v>1</v>
      </c>
      <c r="J11" s="607" t="n">
        <f aca="false">SUM(J14,J17,J26,J29,J41,J44)</f>
        <v>0</v>
      </c>
      <c r="K11" s="607" t="n">
        <f aca="false">SUM(K14,K17,K26,K29,K41,K44)</f>
        <v>0</v>
      </c>
      <c r="L11" s="608" t="n">
        <f aca="false">SUM(L14,L17,L26,L29,L41,L44)</f>
        <v>0</v>
      </c>
      <c r="M11" s="658" t="n">
        <f aca="false">SUM(M14,M17,M26,M29,M41,M44)</f>
        <v>1</v>
      </c>
      <c r="N11" s="607" t="n">
        <f aca="false">SUM(N14,N17,N26,N29,N41,N44)</f>
        <v>0</v>
      </c>
      <c r="O11" s="607" t="n">
        <f aca="false">SUM(O14,O17,O26,O29,O41,O44)</f>
        <v>0</v>
      </c>
      <c r="P11" s="607" t="n">
        <f aca="false">SUM(P14,P17,P26,P29,P41,P44)</f>
        <v>1</v>
      </c>
      <c r="Q11" s="608" t="n">
        <f aca="false">SUM(Q14,Q17,Q26,Q29,Q41,Q44)</f>
        <v>0</v>
      </c>
      <c r="R11" s="658" t="n">
        <f aca="false">SUM(R14,R17,R26,R29,R41,R44)</f>
        <v>0</v>
      </c>
      <c r="S11" s="607" t="n">
        <f aca="false">SUM(S14,S17,S26,S29,S41,S44)</f>
        <v>1</v>
      </c>
      <c r="T11" s="607" t="n">
        <f aca="false">SUM(T14,T17,T26,T29,T41,T44)</f>
        <v>2</v>
      </c>
      <c r="U11" s="607" t="n">
        <f aca="false">SUM(U14,U17,U26,U29,U41,U44)</f>
        <v>1</v>
      </c>
      <c r="V11" s="607" t="n">
        <f aca="false">SUM(V14,V17,V26,V29,V41,V44)</f>
        <v>2</v>
      </c>
      <c r="W11" s="607" t="n">
        <f aca="false">SUM(W14,W17,W26,W29,W41,W44)</f>
        <v>0</v>
      </c>
      <c r="X11" s="607" t="n">
        <f aca="false">SUM(X14,X17,X26,X29,X41,X44)</f>
        <v>1</v>
      </c>
      <c r="Y11" s="607" t="n">
        <f aca="false">SUM(Y14,Y17,Y26,Y29,Y41,Y44)</f>
        <v>2</v>
      </c>
      <c r="Z11" s="607" t="n">
        <f aca="false">SUM(Z14,Z17,Z26,Z29,Z41,Z44)</f>
        <v>7</v>
      </c>
      <c r="AA11" s="607" t="n">
        <f aca="false">SUM(AA14,AA17,AA26,AA29,AA41,AA44)</f>
        <v>16</v>
      </c>
      <c r="AB11" s="607" t="n">
        <f aca="false">SUM(AB14,AB17,AB26,AB29,AB41,AB44)</f>
        <v>26</v>
      </c>
      <c r="AC11" s="607" t="n">
        <f aca="false">SUM(AC14,AC17,AC26,AC29,AC41,AC44)</f>
        <v>43</v>
      </c>
      <c r="AD11" s="607" t="n">
        <f aca="false">SUM(AD14,AD17,AD26,AD29,AD41,AD44)</f>
        <v>53</v>
      </c>
      <c r="AE11" s="607" t="n">
        <f aca="false">SUM(AE14,AE17,AE26,AE29,AE41,AE44)</f>
        <v>60</v>
      </c>
      <c r="AF11" s="607" t="n">
        <f aca="false">SUM(AF14,AF17,AF26,AF29,AF41,AF44)</f>
        <v>23</v>
      </c>
      <c r="AG11" s="607" t="n">
        <f aca="false">SUM(AG14,AG17,AG26,AG29,AG41,AG44)</f>
        <v>7</v>
      </c>
      <c r="AH11" s="608" t="n">
        <f aca="false">SUM(AH14,AH17,AH26,AH29,AH41,AH44)</f>
        <v>0</v>
      </c>
      <c r="AI11" s="659"/>
      <c r="AK11" s="660"/>
      <c r="AL11" s="661" t="s">
        <v>737</v>
      </c>
      <c r="AM11" s="662" t="s">
        <v>738</v>
      </c>
      <c r="AN11" s="660" t="s">
        <v>739</v>
      </c>
      <c r="AO11" s="660" t="s">
        <v>732</v>
      </c>
      <c r="AP11" s="660" t="s">
        <v>733</v>
      </c>
      <c r="AQ11" s="660" t="s">
        <v>734</v>
      </c>
      <c r="AR11" s="660" t="s">
        <v>735</v>
      </c>
      <c r="AS11" s="660" t="s">
        <v>331</v>
      </c>
      <c r="AT11" s="660" t="s">
        <v>332</v>
      </c>
      <c r="AU11" s="660" t="s">
        <v>221</v>
      </c>
      <c r="AV11" s="660" t="s">
        <v>223</v>
      </c>
      <c r="AW11" s="660" t="s">
        <v>225</v>
      </c>
      <c r="AX11" s="660" t="s">
        <v>227</v>
      </c>
      <c r="AY11" s="660" t="s">
        <v>230</v>
      </c>
      <c r="AZ11" s="660" t="s">
        <v>232</v>
      </c>
      <c r="BA11" s="660" t="s">
        <v>234</v>
      </c>
      <c r="BB11" s="660" t="s">
        <v>236</v>
      </c>
      <c r="BC11" s="660" t="s">
        <v>238</v>
      </c>
      <c r="BD11" s="660" t="s">
        <v>241</v>
      </c>
      <c r="BE11" s="660" t="s">
        <v>243</v>
      </c>
      <c r="BF11" s="660" t="s">
        <v>245</v>
      </c>
      <c r="BG11" s="660" t="s">
        <v>247</v>
      </c>
      <c r="BH11" s="660" t="s">
        <v>249</v>
      </c>
      <c r="BI11" s="660" t="s">
        <v>251</v>
      </c>
      <c r="BJ11" s="660" t="s">
        <v>253</v>
      </c>
      <c r="BK11" s="660" t="s">
        <v>333</v>
      </c>
      <c r="BL11" s="660" t="s">
        <v>334</v>
      </c>
      <c r="BM11" s="660" t="s">
        <v>740</v>
      </c>
      <c r="BN11" s="1"/>
    </row>
    <row r="12" s="451" customFormat="true" ht="12" hidden="false" customHeight="true" outlineLevel="0" collapsed="false">
      <c r="A12" s="609" t="s">
        <v>509</v>
      </c>
      <c r="B12" s="599"/>
      <c r="C12" s="610" t="s">
        <v>510</v>
      </c>
      <c r="D12" s="610"/>
      <c r="E12" s="600"/>
      <c r="F12" s="601" t="s">
        <v>7</v>
      </c>
      <c r="G12" s="603" t="n">
        <f aca="false">SUM(M12:AH12)</f>
        <v>24</v>
      </c>
      <c r="H12" s="658" t="n">
        <f aca="false">SUM(H13:H14)</f>
        <v>0</v>
      </c>
      <c r="I12" s="607" t="n">
        <f aca="false">SUM(I13:I14)</f>
        <v>0</v>
      </c>
      <c r="J12" s="607" t="n">
        <f aca="false">SUM(J13:J14)</f>
        <v>0</v>
      </c>
      <c r="K12" s="607" t="n">
        <f aca="false">SUM(K13:K14)</f>
        <v>0</v>
      </c>
      <c r="L12" s="608" t="n">
        <f aca="false">SUM(L13:L14)</f>
        <v>0</v>
      </c>
      <c r="M12" s="658" t="n">
        <f aca="false">SUM(H12:L12)</f>
        <v>0</v>
      </c>
      <c r="N12" s="607" t="n">
        <f aca="false">SUM(N13:N14)</f>
        <v>0</v>
      </c>
      <c r="O12" s="607" t="n">
        <f aca="false">SUM(O13:O14)</f>
        <v>0</v>
      </c>
      <c r="P12" s="607" t="n">
        <f aca="false">SUM(P13:P14)</f>
        <v>0</v>
      </c>
      <c r="Q12" s="608" t="n">
        <f aca="false">SUM(Q13:Q14)</f>
        <v>0</v>
      </c>
      <c r="R12" s="658" t="n">
        <f aca="false">SUM(R13:R14)</f>
        <v>0</v>
      </c>
      <c r="S12" s="607" t="n">
        <f aca="false">SUM(S13:S14)</f>
        <v>0</v>
      </c>
      <c r="T12" s="607" t="n">
        <f aca="false">SUM(T13:T14)</f>
        <v>0</v>
      </c>
      <c r="U12" s="607" t="n">
        <f aca="false">SUM(U13:U14)</f>
        <v>0</v>
      </c>
      <c r="V12" s="607" t="n">
        <f aca="false">SUM(V13:V14)</f>
        <v>0</v>
      </c>
      <c r="W12" s="607" t="n">
        <f aca="false">SUM(W13:W14)</f>
        <v>0</v>
      </c>
      <c r="X12" s="607" t="n">
        <f aca="false">SUM(X13:X14)</f>
        <v>0</v>
      </c>
      <c r="Y12" s="607" t="n">
        <f aca="false">SUM(Y13:Y14)</f>
        <v>0</v>
      </c>
      <c r="Z12" s="607" t="n">
        <f aca="false">SUM(Z13:Z14)</f>
        <v>1</v>
      </c>
      <c r="AA12" s="607" t="n">
        <f aca="false">SUM(AA13:AA14)</f>
        <v>2</v>
      </c>
      <c r="AB12" s="607" t="n">
        <f aca="false">SUM(AB13:AB14)</f>
        <v>2</v>
      </c>
      <c r="AC12" s="607" t="n">
        <f aca="false">SUM(AC13:AC14)</f>
        <v>6</v>
      </c>
      <c r="AD12" s="607" t="n">
        <f aca="false">SUM(AD13:AD14)</f>
        <v>4</v>
      </c>
      <c r="AE12" s="607" t="n">
        <f aca="false">SUM(AE13:AE14)</f>
        <v>6</v>
      </c>
      <c r="AF12" s="607" t="n">
        <f aca="false">SUM(AF13:AF14)</f>
        <v>3</v>
      </c>
      <c r="AG12" s="607" t="n">
        <f aca="false">SUM(AG13:AG14)</f>
        <v>0</v>
      </c>
      <c r="AH12" s="608" t="n">
        <f aca="false">SUM(AH13:AH14)</f>
        <v>0</v>
      </c>
      <c r="AI12" s="659"/>
      <c r="AJ12" s="451" t="str">
        <f aca="false">IF(AK12="","●",IF(A12=AK12,"○","×"))</f>
        <v>○</v>
      </c>
      <c r="AK12" s="663" t="s">
        <v>509</v>
      </c>
      <c r="AL12" s="661" t="s">
        <v>741</v>
      </c>
      <c r="AM12" s="662" t="n">
        <v>10</v>
      </c>
      <c r="AN12" s="660" t="n">
        <v>0</v>
      </c>
      <c r="AO12" s="660" t="n">
        <v>0</v>
      </c>
      <c r="AP12" s="660" t="n">
        <v>1</v>
      </c>
      <c r="AQ12" s="660" t="n">
        <v>0</v>
      </c>
      <c r="AR12" s="660" t="n">
        <v>0</v>
      </c>
      <c r="AS12" s="660" t="n">
        <f aca="false">SUM(AN12:AR12)</f>
        <v>1</v>
      </c>
      <c r="AT12" s="660" t="n">
        <v>0</v>
      </c>
      <c r="AU12" s="660" t="n">
        <v>0</v>
      </c>
      <c r="AV12" s="660" t="n">
        <v>0</v>
      </c>
      <c r="AW12" s="660" t="n">
        <v>0</v>
      </c>
      <c r="AX12" s="660" t="n">
        <v>1</v>
      </c>
      <c r="AY12" s="660" t="n">
        <v>0</v>
      </c>
      <c r="AZ12" s="660" t="n">
        <v>0</v>
      </c>
      <c r="BA12" s="660" t="n">
        <v>0</v>
      </c>
      <c r="BB12" s="660" t="n">
        <v>0</v>
      </c>
      <c r="BC12" s="660" t="n">
        <v>0</v>
      </c>
      <c r="BD12" s="660" t="n">
        <v>0</v>
      </c>
      <c r="BE12" s="660" t="n">
        <v>0</v>
      </c>
      <c r="BF12" s="660" t="n">
        <v>2</v>
      </c>
      <c r="BG12" s="660" t="n">
        <v>2</v>
      </c>
      <c r="BH12" s="660" t="n">
        <v>2</v>
      </c>
      <c r="BI12" s="660" t="n">
        <v>0</v>
      </c>
      <c r="BJ12" s="660" t="n">
        <v>1</v>
      </c>
      <c r="BK12" s="660" t="n">
        <v>1</v>
      </c>
      <c r="BL12" s="660" t="n">
        <v>0</v>
      </c>
      <c r="BM12" s="660" t="n">
        <v>0</v>
      </c>
      <c r="BN12" s="1"/>
    </row>
    <row r="13" s="451" customFormat="true" ht="12" hidden="false" customHeight="true" outlineLevel="0" collapsed="false">
      <c r="A13" s="609"/>
      <c r="B13" s="599"/>
      <c r="C13" s="610"/>
      <c r="D13" s="610"/>
      <c r="E13" s="600"/>
      <c r="F13" s="601" t="s">
        <v>475</v>
      </c>
      <c r="G13" s="603" t="n">
        <f aca="false">SUM(M13:AH13)</f>
        <v>10</v>
      </c>
      <c r="H13" s="664" t="n">
        <v>0</v>
      </c>
      <c r="I13" s="611" t="n">
        <v>0</v>
      </c>
      <c r="J13" s="611" t="n">
        <v>0</v>
      </c>
      <c r="K13" s="611" t="n">
        <v>0</v>
      </c>
      <c r="L13" s="612" t="n">
        <v>0</v>
      </c>
      <c r="M13" s="658" t="n">
        <f aca="false">SUM(H13:L13)</f>
        <v>0</v>
      </c>
      <c r="N13" s="611" t="n">
        <v>0</v>
      </c>
      <c r="O13" s="611" t="n">
        <v>0</v>
      </c>
      <c r="P13" s="611" t="n">
        <v>0</v>
      </c>
      <c r="Q13" s="612" t="n">
        <v>0</v>
      </c>
      <c r="R13" s="664" t="n">
        <v>0</v>
      </c>
      <c r="S13" s="611" t="n">
        <v>0</v>
      </c>
      <c r="T13" s="611" t="n">
        <v>0</v>
      </c>
      <c r="U13" s="611" t="n">
        <v>0</v>
      </c>
      <c r="V13" s="611" t="n">
        <v>0</v>
      </c>
      <c r="W13" s="611" t="n">
        <v>0</v>
      </c>
      <c r="X13" s="611" t="n">
        <v>0</v>
      </c>
      <c r="Y13" s="611" t="n">
        <v>0</v>
      </c>
      <c r="Z13" s="611" t="n">
        <v>1</v>
      </c>
      <c r="AA13" s="611" t="n">
        <v>1</v>
      </c>
      <c r="AB13" s="611" t="n">
        <v>1</v>
      </c>
      <c r="AC13" s="611" t="n">
        <v>1</v>
      </c>
      <c r="AD13" s="611" t="n">
        <v>1</v>
      </c>
      <c r="AE13" s="611" t="n">
        <v>3</v>
      </c>
      <c r="AF13" s="611" t="n">
        <v>2</v>
      </c>
      <c r="AG13" s="611" t="n">
        <v>0</v>
      </c>
      <c r="AH13" s="612" t="n">
        <v>0</v>
      </c>
      <c r="AI13" s="659"/>
      <c r="AJ13" s="451" t="str">
        <f aca="false">IF(AK13="","●",IF(A12=AK13,"○","×"))</f>
        <v>○</v>
      </c>
      <c r="AK13" s="663" t="s">
        <v>509</v>
      </c>
      <c r="AL13" s="661" t="s">
        <v>742</v>
      </c>
      <c r="AM13" s="662" t="n">
        <v>6</v>
      </c>
      <c r="AN13" s="660" t="n">
        <v>0</v>
      </c>
      <c r="AO13" s="660" t="n">
        <v>0</v>
      </c>
      <c r="AP13" s="660" t="n">
        <v>1</v>
      </c>
      <c r="AQ13" s="660" t="n">
        <v>0</v>
      </c>
      <c r="AR13" s="660" t="n">
        <v>0</v>
      </c>
      <c r="AS13" s="660" t="n">
        <f aca="false">SUM(AN13:AR13)</f>
        <v>1</v>
      </c>
      <c r="AT13" s="660" t="n">
        <v>0</v>
      </c>
      <c r="AU13" s="660" t="n">
        <v>0</v>
      </c>
      <c r="AV13" s="660" t="n">
        <v>0</v>
      </c>
      <c r="AW13" s="660" t="n">
        <v>0</v>
      </c>
      <c r="AX13" s="660" t="n">
        <v>1</v>
      </c>
      <c r="AY13" s="660" t="n">
        <v>0</v>
      </c>
      <c r="AZ13" s="660" t="n">
        <v>0</v>
      </c>
      <c r="BA13" s="660" t="n">
        <v>0</v>
      </c>
      <c r="BB13" s="660" t="n">
        <v>0</v>
      </c>
      <c r="BC13" s="660" t="n">
        <v>0</v>
      </c>
      <c r="BD13" s="660" t="n">
        <v>0</v>
      </c>
      <c r="BE13" s="660" t="n">
        <v>0</v>
      </c>
      <c r="BF13" s="660" t="n">
        <v>1</v>
      </c>
      <c r="BG13" s="660" t="n">
        <v>2</v>
      </c>
      <c r="BH13" s="660" t="n">
        <v>1</v>
      </c>
      <c r="BI13" s="660" t="n">
        <v>0</v>
      </c>
      <c r="BJ13" s="660" t="n">
        <v>0</v>
      </c>
      <c r="BK13" s="660" t="n">
        <v>0</v>
      </c>
      <c r="BL13" s="660" t="n">
        <v>0</v>
      </c>
      <c r="BM13" s="660" t="n">
        <v>0</v>
      </c>
      <c r="BN13" s="1"/>
    </row>
    <row r="14" s="451" customFormat="true" ht="22.5" hidden="false" customHeight="true" outlineLevel="0" collapsed="false">
      <c r="A14" s="609"/>
      <c r="B14" s="599"/>
      <c r="C14" s="610"/>
      <c r="D14" s="610"/>
      <c r="E14" s="600"/>
      <c r="F14" s="601" t="s">
        <v>476</v>
      </c>
      <c r="G14" s="603" t="n">
        <f aca="false">SUM(M14:AH14)</f>
        <v>14</v>
      </c>
      <c r="H14" s="664" t="n">
        <v>0</v>
      </c>
      <c r="I14" s="611" t="n">
        <v>0</v>
      </c>
      <c r="J14" s="611" t="n">
        <v>0</v>
      </c>
      <c r="K14" s="611" t="n">
        <v>0</v>
      </c>
      <c r="L14" s="612" t="n">
        <v>0</v>
      </c>
      <c r="M14" s="658" t="n">
        <f aca="false">SUM(H14:L14)</f>
        <v>0</v>
      </c>
      <c r="N14" s="611" t="n">
        <v>0</v>
      </c>
      <c r="O14" s="611" t="n">
        <v>0</v>
      </c>
      <c r="P14" s="611" t="n">
        <v>0</v>
      </c>
      <c r="Q14" s="612" t="n">
        <v>0</v>
      </c>
      <c r="R14" s="664" t="n">
        <v>0</v>
      </c>
      <c r="S14" s="611" t="n">
        <v>0</v>
      </c>
      <c r="T14" s="611" t="n">
        <v>0</v>
      </c>
      <c r="U14" s="611" t="n">
        <v>0</v>
      </c>
      <c r="V14" s="611" t="n">
        <v>0</v>
      </c>
      <c r="W14" s="611" t="n">
        <v>0</v>
      </c>
      <c r="X14" s="611" t="n">
        <v>0</v>
      </c>
      <c r="Y14" s="611" t="n">
        <v>0</v>
      </c>
      <c r="Z14" s="611" t="n">
        <v>0</v>
      </c>
      <c r="AA14" s="611" t="n">
        <v>1</v>
      </c>
      <c r="AB14" s="611" t="n">
        <v>1</v>
      </c>
      <c r="AC14" s="611" t="n">
        <v>5</v>
      </c>
      <c r="AD14" s="611" t="n">
        <v>3</v>
      </c>
      <c r="AE14" s="611" t="n">
        <v>3</v>
      </c>
      <c r="AF14" s="611" t="n">
        <v>1</v>
      </c>
      <c r="AG14" s="611" t="n">
        <v>0</v>
      </c>
      <c r="AH14" s="612" t="n">
        <v>0</v>
      </c>
      <c r="AI14" s="659"/>
      <c r="AJ14" s="451" t="str">
        <f aca="false">IF(AK14="","●",IF(A12=AK14,"○","×"))</f>
        <v>○</v>
      </c>
      <c r="AK14" s="663" t="s">
        <v>509</v>
      </c>
      <c r="AL14" s="661" t="s">
        <v>743</v>
      </c>
      <c r="AM14" s="662" t="n">
        <v>4</v>
      </c>
      <c r="AN14" s="660" t="n">
        <v>0</v>
      </c>
      <c r="AO14" s="660" t="n">
        <v>0</v>
      </c>
      <c r="AP14" s="660" t="n">
        <v>0</v>
      </c>
      <c r="AQ14" s="660" t="n">
        <v>0</v>
      </c>
      <c r="AR14" s="660" t="n">
        <v>0</v>
      </c>
      <c r="AS14" s="660" t="n">
        <f aca="false">SUM(AN14:AR14)</f>
        <v>0</v>
      </c>
      <c r="AT14" s="660" t="n">
        <v>0</v>
      </c>
      <c r="AU14" s="660" t="n">
        <v>0</v>
      </c>
      <c r="AV14" s="660" t="n">
        <v>0</v>
      </c>
      <c r="AW14" s="660" t="n">
        <v>0</v>
      </c>
      <c r="AX14" s="660" t="n">
        <v>0</v>
      </c>
      <c r="AY14" s="660" t="n">
        <v>0</v>
      </c>
      <c r="AZ14" s="660" t="n">
        <v>0</v>
      </c>
      <c r="BA14" s="660" t="n">
        <v>0</v>
      </c>
      <c r="BB14" s="660" t="n">
        <v>0</v>
      </c>
      <c r="BC14" s="660" t="n">
        <v>0</v>
      </c>
      <c r="BD14" s="660" t="n">
        <v>0</v>
      </c>
      <c r="BE14" s="660" t="n">
        <v>0</v>
      </c>
      <c r="BF14" s="660" t="n">
        <v>1</v>
      </c>
      <c r="BG14" s="660" t="n">
        <v>0</v>
      </c>
      <c r="BH14" s="660" t="n">
        <v>1</v>
      </c>
      <c r="BI14" s="660" t="n">
        <v>0</v>
      </c>
      <c r="BJ14" s="660" t="n">
        <v>1</v>
      </c>
      <c r="BK14" s="660" t="n">
        <v>1</v>
      </c>
      <c r="BL14" s="660" t="n">
        <v>0</v>
      </c>
      <c r="BM14" s="660" t="n">
        <v>0</v>
      </c>
      <c r="BN14" s="1"/>
    </row>
    <row r="15" s="451" customFormat="true" ht="12" hidden="false" customHeight="true" outlineLevel="0" collapsed="false">
      <c r="A15" s="598" t="s">
        <v>511</v>
      </c>
      <c r="B15" s="599"/>
      <c r="C15" s="610" t="s">
        <v>420</v>
      </c>
      <c r="D15" s="610"/>
      <c r="E15" s="600"/>
      <c r="F15" s="601" t="s">
        <v>7</v>
      </c>
      <c r="G15" s="603" t="n">
        <f aca="false">SUM(M15:AH15)</f>
        <v>24</v>
      </c>
      <c r="H15" s="658" t="n">
        <f aca="false">SUM(H18,H21)</f>
        <v>0</v>
      </c>
      <c r="I15" s="607" t="n">
        <f aca="false">SUM(I18,I21)</f>
        <v>0</v>
      </c>
      <c r="J15" s="607" t="n">
        <f aca="false">SUM(J18,J21)</f>
        <v>0</v>
      </c>
      <c r="K15" s="607" t="n">
        <f aca="false">SUM(K18,K21)</f>
        <v>0</v>
      </c>
      <c r="L15" s="608" t="n">
        <f aca="false">SUM(L18,L21)</f>
        <v>0</v>
      </c>
      <c r="M15" s="658" t="n">
        <f aca="false">SUM(H15:L15)</f>
        <v>0</v>
      </c>
      <c r="N15" s="607" t="n">
        <f aca="false">SUM(N18,N21)</f>
        <v>0</v>
      </c>
      <c r="O15" s="607" t="n">
        <f aca="false">SUM(O18,O21)</f>
        <v>0</v>
      </c>
      <c r="P15" s="607" t="n">
        <f aca="false">SUM(P18,P21)</f>
        <v>0</v>
      </c>
      <c r="Q15" s="608" t="n">
        <f aca="false">SUM(Q18,Q21)</f>
        <v>0</v>
      </c>
      <c r="R15" s="658" t="n">
        <f aca="false">SUM(R18,R21)</f>
        <v>0</v>
      </c>
      <c r="S15" s="607" t="n">
        <f aca="false">SUM(S18,S21)</f>
        <v>0</v>
      </c>
      <c r="T15" s="607" t="n">
        <f aca="false">SUM(T18,T21)</f>
        <v>0</v>
      </c>
      <c r="U15" s="607" t="n">
        <f aca="false">SUM(U18,U21)</f>
        <v>0</v>
      </c>
      <c r="V15" s="607" t="n">
        <f aca="false">SUM(V18,V21)</f>
        <v>0</v>
      </c>
      <c r="W15" s="607" t="n">
        <f aca="false">SUM(W18,W21)</f>
        <v>0</v>
      </c>
      <c r="X15" s="607" t="n">
        <f aca="false">SUM(X18,X21)</f>
        <v>0</v>
      </c>
      <c r="Y15" s="607" t="n">
        <f aca="false">SUM(Y18,Y21)</f>
        <v>0</v>
      </c>
      <c r="Z15" s="607" t="n">
        <f aca="false">SUM(Z18,Z21)</f>
        <v>0</v>
      </c>
      <c r="AA15" s="607" t="n">
        <f aca="false">SUM(AA18,AA21)</f>
        <v>1</v>
      </c>
      <c r="AB15" s="607" t="n">
        <f aca="false">SUM(AB18,AB21)</f>
        <v>3</v>
      </c>
      <c r="AC15" s="607" t="n">
        <f aca="false">SUM(AC18,AC21)</f>
        <v>4</v>
      </c>
      <c r="AD15" s="607" t="n">
        <f aca="false">SUM(AD18,AD21)</f>
        <v>6</v>
      </c>
      <c r="AE15" s="607" t="n">
        <f aca="false">SUM(AE18,AE21)</f>
        <v>9</v>
      </c>
      <c r="AF15" s="607" t="n">
        <f aca="false">SUM(AF18,AF21)</f>
        <v>1</v>
      </c>
      <c r="AG15" s="607" t="n">
        <f aca="false">SUM(AG18,AG21)</f>
        <v>0</v>
      </c>
      <c r="AH15" s="608" t="n">
        <f aca="false">SUM(AH18,AH21)</f>
        <v>0</v>
      </c>
      <c r="AI15" s="659"/>
      <c r="AJ15" s="451" t="str">
        <f aca="false">IF(AK15="","●",IF(A15=AK15,"○","×"))</f>
        <v>●</v>
      </c>
      <c r="AK15" s="663"/>
      <c r="AL15" s="661"/>
      <c r="AM15" s="662"/>
      <c r="AN15" s="660"/>
      <c r="AO15" s="660"/>
      <c r="AP15" s="660"/>
      <c r="AQ15" s="660"/>
      <c r="AR15" s="660"/>
      <c r="AS15" s="660"/>
      <c r="AT15" s="660"/>
      <c r="AU15" s="660"/>
      <c r="AV15" s="660"/>
      <c r="AW15" s="660"/>
      <c r="AX15" s="660"/>
      <c r="AY15" s="660"/>
      <c r="AZ15" s="660"/>
      <c r="BA15" s="660"/>
      <c r="BB15" s="660"/>
      <c r="BC15" s="660"/>
      <c r="BD15" s="660"/>
      <c r="BE15" s="660"/>
      <c r="BF15" s="660"/>
      <c r="BG15" s="660"/>
      <c r="BH15" s="660"/>
      <c r="BI15" s="660"/>
      <c r="BJ15" s="660"/>
      <c r="BK15" s="660"/>
      <c r="BL15" s="660"/>
      <c r="BM15" s="660"/>
      <c r="BN15" s="1"/>
    </row>
    <row r="16" s="451" customFormat="true" ht="12" hidden="false" customHeight="true" outlineLevel="0" collapsed="false">
      <c r="A16" s="598"/>
      <c r="B16" s="599"/>
      <c r="C16" s="610"/>
      <c r="D16" s="610"/>
      <c r="E16" s="600"/>
      <c r="F16" s="601" t="s">
        <v>475</v>
      </c>
      <c r="G16" s="603" t="n">
        <f aca="false">SUM(M16:AH16)</f>
        <v>10</v>
      </c>
      <c r="H16" s="658" t="n">
        <f aca="false">SUM(H19,H22)</f>
        <v>0</v>
      </c>
      <c r="I16" s="607" t="n">
        <f aca="false">SUM(I19,I22)</f>
        <v>0</v>
      </c>
      <c r="J16" s="607" t="n">
        <f aca="false">SUM(J19,J22)</f>
        <v>0</v>
      </c>
      <c r="K16" s="607" t="n">
        <f aca="false">SUM(K19,K22)</f>
        <v>0</v>
      </c>
      <c r="L16" s="608" t="n">
        <f aca="false">SUM(L19,L22)</f>
        <v>0</v>
      </c>
      <c r="M16" s="658" t="n">
        <f aca="false">SUM(H16:L16)</f>
        <v>0</v>
      </c>
      <c r="N16" s="607" t="n">
        <f aca="false">SUM(N19,N22)</f>
        <v>0</v>
      </c>
      <c r="O16" s="607" t="n">
        <f aca="false">SUM(O19,O22)</f>
        <v>0</v>
      </c>
      <c r="P16" s="607" t="n">
        <f aca="false">SUM(P19,P22)</f>
        <v>0</v>
      </c>
      <c r="Q16" s="608" t="n">
        <f aca="false">SUM(Q19,Q22)</f>
        <v>0</v>
      </c>
      <c r="R16" s="658" t="n">
        <f aca="false">SUM(R19,R22)</f>
        <v>0</v>
      </c>
      <c r="S16" s="607" t="n">
        <f aca="false">SUM(S19,S22)</f>
        <v>0</v>
      </c>
      <c r="T16" s="607" t="n">
        <f aca="false">SUM(T19,T22)</f>
        <v>0</v>
      </c>
      <c r="U16" s="607" t="n">
        <f aca="false">SUM(U19,U22)</f>
        <v>0</v>
      </c>
      <c r="V16" s="607" t="n">
        <f aca="false">SUM(V19,V22)</f>
        <v>0</v>
      </c>
      <c r="W16" s="607" t="n">
        <f aca="false">SUM(W19,W22)</f>
        <v>0</v>
      </c>
      <c r="X16" s="607" t="n">
        <f aca="false">SUM(X19,X22)</f>
        <v>0</v>
      </c>
      <c r="Y16" s="607" t="n">
        <f aca="false">SUM(Y19,Y22)</f>
        <v>0</v>
      </c>
      <c r="Z16" s="607" t="n">
        <f aca="false">SUM(Z19,Z22)</f>
        <v>0</v>
      </c>
      <c r="AA16" s="607" t="n">
        <f aca="false">SUM(AA19,AA22)</f>
        <v>1</v>
      </c>
      <c r="AB16" s="607" t="n">
        <f aca="false">SUM(AB19,AB22)</f>
        <v>1</v>
      </c>
      <c r="AC16" s="607" t="n">
        <f aca="false">SUM(AC19,AC22)</f>
        <v>4</v>
      </c>
      <c r="AD16" s="607" t="n">
        <f aca="false">SUM(AD19,AD22)</f>
        <v>1</v>
      </c>
      <c r="AE16" s="607" t="n">
        <f aca="false">SUM(AE19,AE22)</f>
        <v>2</v>
      </c>
      <c r="AF16" s="607" t="n">
        <f aca="false">SUM(AF19,AF22)</f>
        <v>1</v>
      </c>
      <c r="AG16" s="607" t="n">
        <f aca="false">SUM(AG19,AG22)</f>
        <v>0</v>
      </c>
      <c r="AH16" s="608" t="n">
        <f aca="false">SUM(AH19,AH22)</f>
        <v>0</v>
      </c>
      <c r="AI16" s="659"/>
      <c r="AJ16" s="451" t="str">
        <f aca="false">IF(AK16="","●",IF(A15=AK16,"○","×"))</f>
        <v>●</v>
      </c>
      <c r="AK16" s="663"/>
      <c r="AL16" s="661"/>
      <c r="AM16" s="662"/>
      <c r="AN16" s="660"/>
      <c r="AO16" s="660"/>
      <c r="AP16" s="660"/>
      <c r="AQ16" s="660"/>
      <c r="AR16" s="660"/>
      <c r="AS16" s="660"/>
      <c r="AT16" s="660"/>
      <c r="AU16" s="660"/>
      <c r="AV16" s="660"/>
      <c r="AW16" s="660"/>
      <c r="AX16" s="660"/>
      <c r="AY16" s="660"/>
      <c r="AZ16" s="660"/>
      <c r="BA16" s="660"/>
      <c r="BB16" s="660"/>
      <c r="BC16" s="660"/>
      <c r="BD16" s="660"/>
      <c r="BE16" s="660"/>
      <c r="BF16" s="660"/>
      <c r="BG16" s="660"/>
      <c r="BH16" s="660"/>
      <c r="BI16" s="660"/>
      <c r="BJ16" s="660"/>
      <c r="BK16" s="660"/>
      <c r="BL16" s="660"/>
      <c r="BM16" s="660"/>
      <c r="BN16" s="1"/>
    </row>
    <row r="17" s="451" customFormat="true" ht="22.5" hidden="false" customHeight="true" outlineLevel="0" collapsed="false">
      <c r="A17" s="598"/>
      <c r="B17" s="599"/>
      <c r="C17" s="610"/>
      <c r="D17" s="610"/>
      <c r="E17" s="600"/>
      <c r="F17" s="601" t="s">
        <v>476</v>
      </c>
      <c r="G17" s="603" t="n">
        <f aca="false">SUM(M17:AH17)</f>
        <v>14</v>
      </c>
      <c r="H17" s="658" t="n">
        <f aca="false">SUM(H20,H23)</f>
        <v>0</v>
      </c>
      <c r="I17" s="607" t="n">
        <f aca="false">SUM(I20,I23)</f>
        <v>0</v>
      </c>
      <c r="J17" s="607" t="n">
        <f aca="false">SUM(J20,J23)</f>
        <v>0</v>
      </c>
      <c r="K17" s="607" t="n">
        <f aca="false">SUM(K20,K23)</f>
        <v>0</v>
      </c>
      <c r="L17" s="608" t="n">
        <f aca="false">SUM(L20,L23)</f>
        <v>0</v>
      </c>
      <c r="M17" s="658" t="n">
        <f aca="false">SUM(H17:L17)</f>
        <v>0</v>
      </c>
      <c r="N17" s="607" t="n">
        <f aca="false">SUM(N20,N23)</f>
        <v>0</v>
      </c>
      <c r="O17" s="607" t="n">
        <f aca="false">SUM(O20,O23)</f>
        <v>0</v>
      </c>
      <c r="P17" s="607" t="n">
        <f aca="false">SUM(P20,P23)</f>
        <v>0</v>
      </c>
      <c r="Q17" s="608" t="n">
        <f aca="false">SUM(Q20,Q23)</f>
        <v>0</v>
      </c>
      <c r="R17" s="658" t="n">
        <f aca="false">SUM(R20,R23)</f>
        <v>0</v>
      </c>
      <c r="S17" s="607" t="n">
        <f aca="false">SUM(S20,S23)</f>
        <v>0</v>
      </c>
      <c r="T17" s="607" t="n">
        <f aca="false">SUM(T20,T23)</f>
        <v>0</v>
      </c>
      <c r="U17" s="607" t="n">
        <f aca="false">SUM(U20,U23)</f>
        <v>0</v>
      </c>
      <c r="V17" s="607" t="n">
        <f aca="false">SUM(V20,V23)</f>
        <v>0</v>
      </c>
      <c r="W17" s="607" t="n">
        <f aca="false">SUM(W20,W23)</f>
        <v>0</v>
      </c>
      <c r="X17" s="607" t="n">
        <f aca="false">SUM(X20,X23)</f>
        <v>0</v>
      </c>
      <c r="Y17" s="607" t="n">
        <f aca="false">SUM(Y20,Y23)</f>
        <v>0</v>
      </c>
      <c r="Z17" s="607" t="n">
        <f aca="false">SUM(Z20,Z23)</f>
        <v>0</v>
      </c>
      <c r="AA17" s="607" t="n">
        <f aca="false">SUM(AA20,AA23)</f>
        <v>0</v>
      </c>
      <c r="AB17" s="607" t="n">
        <f aca="false">SUM(AB20,AB23)</f>
        <v>2</v>
      </c>
      <c r="AC17" s="607" t="n">
        <f aca="false">SUM(AC20,AC23)</f>
        <v>0</v>
      </c>
      <c r="AD17" s="607" t="n">
        <f aca="false">SUM(AD20,AD23)</f>
        <v>5</v>
      </c>
      <c r="AE17" s="607" t="n">
        <f aca="false">SUM(AE20,AE23)</f>
        <v>7</v>
      </c>
      <c r="AF17" s="607" t="n">
        <f aca="false">SUM(AF20,AF23)</f>
        <v>0</v>
      </c>
      <c r="AG17" s="607" t="n">
        <f aca="false">SUM(AG20,AG23)</f>
        <v>0</v>
      </c>
      <c r="AH17" s="608" t="n">
        <f aca="false">SUM(AH20,AH23)</f>
        <v>0</v>
      </c>
      <c r="AI17" s="659"/>
      <c r="AJ17" s="451" t="str">
        <f aca="false">IF(AK17="","●",IF(A15=AK17,"○","×"))</f>
        <v>●</v>
      </c>
      <c r="AK17" s="663"/>
      <c r="AL17" s="661"/>
      <c r="AM17" s="662"/>
      <c r="AN17" s="660"/>
      <c r="AO17" s="660"/>
      <c r="AP17" s="660"/>
      <c r="AQ17" s="660"/>
      <c r="AR17" s="660"/>
      <c r="AS17" s="660"/>
      <c r="AT17" s="660"/>
      <c r="AU17" s="660"/>
      <c r="AV17" s="660"/>
      <c r="AW17" s="660"/>
      <c r="AX17" s="660"/>
      <c r="AY17" s="660"/>
      <c r="AZ17" s="660"/>
      <c r="BA17" s="660"/>
      <c r="BB17" s="660"/>
      <c r="BC17" s="660"/>
      <c r="BD17" s="660"/>
      <c r="BE17" s="660"/>
      <c r="BF17" s="660"/>
      <c r="BG17" s="660"/>
      <c r="BH17" s="660"/>
      <c r="BI17" s="660"/>
      <c r="BJ17" s="660"/>
      <c r="BK17" s="660"/>
      <c r="BL17" s="660"/>
      <c r="BM17" s="660"/>
      <c r="BN17" s="1"/>
    </row>
    <row r="18" s="451" customFormat="true" ht="12" hidden="false" customHeight="true" outlineLevel="0" collapsed="false">
      <c r="A18" s="598" t="s">
        <v>512</v>
      </c>
      <c r="B18" s="599"/>
      <c r="C18" s="610"/>
      <c r="D18" s="610" t="s">
        <v>513</v>
      </c>
      <c r="E18" s="600"/>
      <c r="F18" s="601" t="s">
        <v>7</v>
      </c>
      <c r="G18" s="603" t="n">
        <f aca="false">SUM(M18:AH18)</f>
        <v>23</v>
      </c>
      <c r="H18" s="658" t="n">
        <f aca="false">SUM(H19:H20)</f>
        <v>0</v>
      </c>
      <c r="I18" s="607" t="n">
        <f aca="false">SUM(I19:I20)</f>
        <v>0</v>
      </c>
      <c r="J18" s="607" t="n">
        <f aca="false">SUM(J19:J20)</f>
        <v>0</v>
      </c>
      <c r="K18" s="607" t="n">
        <f aca="false">SUM(K19:K20)</f>
        <v>0</v>
      </c>
      <c r="L18" s="608" t="n">
        <f aca="false">SUM(L19:L20)</f>
        <v>0</v>
      </c>
      <c r="M18" s="658" t="n">
        <f aca="false">SUM(H18:L18)</f>
        <v>0</v>
      </c>
      <c r="N18" s="607" t="n">
        <f aca="false">SUM(N19:N20)</f>
        <v>0</v>
      </c>
      <c r="O18" s="607" t="n">
        <f aca="false">SUM(O19:O20)</f>
        <v>0</v>
      </c>
      <c r="P18" s="607" t="n">
        <f aca="false">SUM(P19:P20)</f>
        <v>0</v>
      </c>
      <c r="Q18" s="608" t="n">
        <f aca="false">SUM(Q19:Q20)</f>
        <v>0</v>
      </c>
      <c r="R18" s="658" t="n">
        <f aca="false">SUM(R19:R20)</f>
        <v>0</v>
      </c>
      <c r="S18" s="607" t="n">
        <f aca="false">SUM(S19:S20)</f>
        <v>0</v>
      </c>
      <c r="T18" s="607" t="n">
        <f aca="false">SUM(T19:T20)</f>
        <v>0</v>
      </c>
      <c r="U18" s="607" t="n">
        <f aca="false">SUM(U19:U20)</f>
        <v>0</v>
      </c>
      <c r="V18" s="607" t="n">
        <f aca="false">SUM(V19:V20)</f>
        <v>0</v>
      </c>
      <c r="W18" s="607" t="n">
        <f aca="false">SUM(W19:W20)</f>
        <v>0</v>
      </c>
      <c r="X18" s="607" t="n">
        <f aca="false">SUM(X19:X20)</f>
        <v>0</v>
      </c>
      <c r="Y18" s="607" t="n">
        <f aca="false">SUM(Y19:Y20)</f>
        <v>0</v>
      </c>
      <c r="Z18" s="607" t="n">
        <f aca="false">SUM(Z19:Z20)</f>
        <v>0</v>
      </c>
      <c r="AA18" s="607" t="n">
        <f aca="false">SUM(AA19:AA20)</f>
        <v>1</v>
      </c>
      <c r="AB18" s="607" t="n">
        <f aca="false">SUM(AB19:AB20)</f>
        <v>3</v>
      </c>
      <c r="AC18" s="607" t="n">
        <f aca="false">SUM(AC19:AC20)</f>
        <v>4</v>
      </c>
      <c r="AD18" s="607" t="n">
        <f aca="false">SUM(AD19:AD20)</f>
        <v>6</v>
      </c>
      <c r="AE18" s="607" t="n">
        <f aca="false">SUM(AE19:AE20)</f>
        <v>8</v>
      </c>
      <c r="AF18" s="607" t="n">
        <f aca="false">SUM(AF19:AF20)</f>
        <v>1</v>
      </c>
      <c r="AG18" s="607" t="n">
        <f aca="false">SUM(AG19:AG20)</f>
        <v>0</v>
      </c>
      <c r="AH18" s="608" t="n">
        <f aca="false">SUM(AH19:AH20)</f>
        <v>0</v>
      </c>
      <c r="AI18" s="659"/>
      <c r="AJ18" s="451" t="str">
        <f aca="false">IF(AK18="","●",IF(A18=AK18,"○","×"))</f>
        <v>○</v>
      </c>
      <c r="AK18" s="663" t="s">
        <v>512</v>
      </c>
      <c r="AL18" s="661" t="s">
        <v>741</v>
      </c>
      <c r="AM18" s="662" t="n">
        <v>23</v>
      </c>
      <c r="AN18" s="660" t="n">
        <v>0</v>
      </c>
      <c r="AO18" s="660" t="n">
        <v>0</v>
      </c>
      <c r="AP18" s="660" t="n">
        <v>0</v>
      </c>
      <c r="AQ18" s="660" t="n">
        <v>0</v>
      </c>
      <c r="AR18" s="660" t="n">
        <v>0</v>
      </c>
      <c r="AS18" s="660" t="n">
        <f aca="false">SUM(AN18:AR18)</f>
        <v>0</v>
      </c>
      <c r="AT18" s="660" t="n">
        <v>0</v>
      </c>
      <c r="AU18" s="660" t="n">
        <v>0</v>
      </c>
      <c r="AV18" s="660" t="n">
        <v>0</v>
      </c>
      <c r="AW18" s="660" t="n">
        <v>0</v>
      </c>
      <c r="AX18" s="660" t="n">
        <v>0</v>
      </c>
      <c r="AY18" s="660" t="n">
        <v>0</v>
      </c>
      <c r="AZ18" s="660" t="n">
        <v>0</v>
      </c>
      <c r="BA18" s="660" t="n">
        <v>0</v>
      </c>
      <c r="BB18" s="660" t="n">
        <v>0</v>
      </c>
      <c r="BC18" s="660" t="n">
        <v>2</v>
      </c>
      <c r="BD18" s="660" t="n">
        <v>0</v>
      </c>
      <c r="BE18" s="660" t="n">
        <v>1</v>
      </c>
      <c r="BF18" s="660" t="n">
        <v>3</v>
      </c>
      <c r="BG18" s="660" t="n">
        <v>3</v>
      </c>
      <c r="BH18" s="660" t="n">
        <v>5</v>
      </c>
      <c r="BI18" s="660" t="n">
        <v>4</v>
      </c>
      <c r="BJ18" s="660" t="n">
        <v>1</v>
      </c>
      <c r="BK18" s="660" t="n">
        <v>2</v>
      </c>
      <c r="BL18" s="660" t="n">
        <v>2</v>
      </c>
      <c r="BM18" s="660" t="n">
        <v>0</v>
      </c>
      <c r="BN18" s="1"/>
    </row>
    <row r="19" s="451" customFormat="true" ht="12" hidden="false" customHeight="true" outlineLevel="0" collapsed="false">
      <c r="A19" s="598"/>
      <c r="B19" s="599"/>
      <c r="C19" s="610"/>
      <c r="D19" s="610"/>
      <c r="E19" s="600"/>
      <c r="F19" s="601" t="s">
        <v>475</v>
      </c>
      <c r="G19" s="603" t="n">
        <f aca="false">SUM(M19:AH19)</f>
        <v>10</v>
      </c>
      <c r="H19" s="664" t="n">
        <v>0</v>
      </c>
      <c r="I19" s="611" t="n">
        <v>0</v>
      </c>
      <c r="J19" s="611" t="n">
        <v>0</v>
      </c>
      <c r="K19" s="611" t="n">
        <v>0</v>
      </c>
      <c r="L19" s="612" t="n">
        <v>0</v>
      </c>
      <c r="M19" s="658" t="n">
        <f aca="false">SUM(H19:L19)</f>
        <v>0</v>
      </c>
      <c r="N19" s="611" t="n">
        <v>0</v>
      </c>
      <c r="O19" s="611" t="n">
        <v>0</v>
      </c>
      <c r="P19" s="611" t="n">
        <v>0</v>
      </c>
      <c r="Q19" s="612" t="n">
        <v>0</v>
      </c>
      <c r="R19" s="664" t="n">
        <v>0</v>
      </c>
      <c r="S19" s="611" t="n">
        <v>0</v>
      </c>
      <c r="T19" s="611" t="n">
        <v>0</v>
      </c>
      <c r="U19" s="611" t="n">
        <v>0</v>
      </c>
      <c r="V19" s="611" t="n">
        <v>0</v>
      </c>
      <c r="W19" s="611" t="n">
        <v>0</v>
      </c>
      <c r="X19" s="611" t="n">
        <v>0</v>
      </c>
      <c r="Y19" s="611" t="n">
        <v>0</v>
      </c>
      <c r="Z19" s="611" t="n">
        <v>0</v>
      </c>
      <c r="AA19" s="611" t="n">
        <v>1</v>
      </c>
      <c r="AB19" s="611" t="n">
        <v>1</v>
      </c>
      <c r="AC19" s="611" t="n">
        <v>4</v>
      </c>
      <c r="AD19" s="611" t="n">
        <v>1</v>
      </c>
      <c r="AE19" s="611" t="n">
        <v>2</v>
      </c>
      <c r="AF19" s="611" t="n">
        <v>1</v>
      </c>
      <c r="AG19" s="611" t="n">
        <v>0</v>
      </c>
      <c r="AH19" s="612" t="n">
        <v>0</v>
      </c>
      <c r="AI19" s="659"/>
      <c r="AJ19" s="451" t="str">
        <f aca="false">IF(AK19="","●",IF(A18=AK19,"○","×"))</f>
        <v>○</v>
      </c>
      <c r="AK19" s="663" t="s">
        <v>512</v>
      </c>
      <c r="AL19" s="661" t="s">
        <v>742</v>
      </c>
      <c r="AM19" s="662" t="n">
        <v>17</v>
      </c>
      <c r="AN19" s="660" t="n">
        <v>0</v>
      </c>
      <c r="AO19" s="660" t="n">
        <v>0</v>
      </c>
      <c r="AP19" s="660" t="n">
        <v>0</v>
      </c>
      <c r="AQ19" s="660" t="n">
        <v>0</v>
      </c>
      <c r="AR19" s="660" t="n">
        <v>0</v>
      </c>
      <c r="AS19" s="660" t="n">
        <f aca="false">SUM(AN19:AR19)</f>
        <v>0</v>
      </c>
      <c r="AT19" s="660" t="n">
        <v>0</v>
      </c>
      <c r="AU19" s="660" t="n">
        <v>0</v>
      </c>
      <c r="AV19" s="660" t="n">
        <v>0</v>
      </c>
      <c r="AW19" s="660" t="n">
        <v>0</v>
      </c>
      <c r="AX19" s="660" t="n">
        <v>0</v>
      </c>
      <c r="AY19" s="660" t="n">
        <v>0</v>
      </c>
      <c r="AZ19" s="660" t="n">
        <v>0</v>
      </c>
      <c r="BA19" s="660" t="n">
        <v>0</v>
      </c>
      <c r="BB19" s="660" t="n">
        <v>0</v>
      </c>
      <c r="BC19" s="660" t="n">
        <v>2</v>
      </c>
      <c r="BD19" s="660" t="n">
        <v>0</v>
      </c>
      <c r="BE19" s="660" t="n">
        <v>1</v>
      </c>
      <c r="BF19" s="660" t="n">
        <v>3</v>
      </c>
      <c r="BG19" s="660" t="n">
        <v>2</v>
      </c>
      <c r="BH19" s="660" t="n">
        <v>3</v>
      </c>
      <c r="BI19" s="660" t="n">
        <v>3</v>
      </c>
      <c r="BJ19" s="660" t="n">
        <v>1</v>
      </c>
      <c r="BK19" s="660" t="n">
        <v>1</v>
      </c>
      <c r="BL19" s="660" t="n">
        <v>1</v>
      </c>
      <c r="BM19" s="660" t="n">
        <v>0</v>
      </c>
      <c r="BN19" s="1"/>
    </row>
    <row r="20" s="451" customFormat="true" ht="22.5" hidden="false" customHeight="true" outlineLevel="0" collapsed="false">
      <c r="A20" s="598"/>
      <c r="B20" s="599"/>
      <c r="C20" s="610"/>
      <c r="D20" s="610"/>
      <c r="E20" s="600"/>
      <c r="F20" s="601" t="s">
        <v>476</v>
      </c>
      <c r="G20" s="603" t="n">
        <f aca="false">SUM(M20:AH20)</f>
        <v>13</v>
      </c>
      <c r="H20" s="664" t="n">
        <v>0</v>
      </c>
      <c r="I20" s="611" t="n">
        <v>0</v>
      </c>
      <c r="J20" s="611" t="n">
        <v>0</v>
      </c>
      <c r="K20" s="611" t="n">
        <v>0</v>
      </c>
      <c r="L20" s="612" t="n">
        <v>0</v>
      </c>
      <c r="M20" s="658" t="n">
        <f aca="false">SUM(H20:L20)</f>
        <v>0</v>
      </c>
      <c r="N20" s="611" t="n">
        <v>0</v>
      </c>
      <c r="O20" s="611" t="n">
        <v>0</v>
      </c>
      <c r="P20" s="611" t="n">
        <v>0</v>
      </c>
      <c r="Q20" s="612" t="n">
        <v>0</v>
      </c>
      <c r="R20" s="664" t="n">
        <v>0</v>
      </c>
      <c r="S20" s="611" t="n">
        <v>0</v>
      </c>
      <c r="T20" s="611" t="n">
        <v>0</v>
      </c>
      <c r="U20" s="611" t="n">
        <v>0</v>
      </c>
      <c r="V20" s="611" t="n">
        <v>0</v>
      </c>
      <c r="W20" s="611" t="n">
        <v>0</v>
      </c>
      <c r="X20" s="611" t="n">
        <v>0</v>
      </c>
      <c r="Y20" s="611" t="n">
        <v>0</v>
      </c>
      <c r="Z20" s="611" t="n">
        <v>0</v>
      </c>
      <c r="AA20" s="611" t="n">
        <v>0</v>
      </c>
      <c r="AB20" s="611" t="n">
        <v>2</v>
      </c>
      <c r="AC20" s="611" t="n">
        <v>0</v>
      </c>
      <c r="AD20" s="611" t="n">
        <v>5</v>
      </c>
      <c r="AE20" s="611" t="n">
        <v>6</v>
      </c>
      <c r="AF20" s="611" t="n">
        <v>0</v>
      </c>
      <c r="AG20" s="611" t="n">
        <v>0</v>
      </c>
      <c r="AH20" s="612" t="n">
        <v>0</v>
      </c>
      <c r="AI20" s="659"/>
      <c r="AJ20" s="451" t="str">
        <f aca="false">IF(AK20="","●",IF(A18=AK20,"○","×"))</f>
        <v>○</v>
      </c>
      <c r="AK20" s="663" t="s">
        <v>512</v>
      </c>
      <c r="AL20" s="661" t="s">
        <v>743</v>
      </c>
      <c r="AM20" s="662" t="n">
        <v>6</v>
      </c>
      <c r="AN20" s="660" t="n">
        <v>0</v>
      </c>
      <c r="AO20" s="660" t="n">
        <v>0</v>
      </c>
      <c r="AP20" s="660" t="n">
        <v>0</v>
      </c>
      <c r="AQ20" s="660" t="n">
        <v>0</v>
      </c>
      <c r="AR20" s="660" t="n">
        <v>0</v>
      </c>
      <c r="AS20" s="660" t="n">
        <f aca="false">SUM(AN20:AR20)</f>
        <v>0</v>
      </c>
      <c r="AT20" s="660" t="n">
        <v>0</v>
      </c>
      <c r="AU20" s="660" t="n">
        <v>0</v>
      </c>
      <c r="AV20" s="660" t="n">
        <v>0</v>
      </c>
      <c r="AW20" s="660" t="n">
        <v>0</v>
      </c>
      <c r="AX20" s="660" t="n">
        <v>0</v>
      </c>
      <c r="AY20" s="660" t="n">
        <v>0</v>
      </c>
      <c r="AZ20" s="660" t="n">
        <v>0</v>
      </c>
      <c r="BA20" s="660" t="n">
        <v>0</v>
      </c>
      <c r="BB20" s="660" t="n">
        <v>0</v>
      </c>
      <c r="BC20" s="660" t="n">
        <v>0</v>
      </c>
      <c r="BD20" s="660" t="n">
        <v>0</v>
      </c>
      <c r="BE20" s="660" t="n">
        <v>0</v>
      </c>
      <c r="BF20" s="660" t="n">
        <v>0</v>
      </c>
      <c r="BG20" s="660" t="n">
        <v>1</v>
      </c>
      <c r="BH20" s="660" t="n">
        <v>2</v>
      </c>
      <c r="BI20" s="660" t="n">
        <v>1</v>
      </c>
      <c r="BJ20" s="660" t="n">
        <v>0</v>
      </c>
      <c r="BK20" s="660" t="n">
        <v>1</v>
      </c>
      <c r="BL20" s="660" t="n">
        <v>1</v>
      </c>
      <c r="BM20" s="660" t="n">
        <v>0</v>
      </c>
      <c r="BN20" s="1"/>
    </row>
    <row r="21" s="451" customFormat="true" ht="12" hidden="false" customHeight="true" outlineLevel="0" collapsed="false">
      <c r="A21" s="609" t="s">
        <v>514</v>
      </c>
      <c r="B21" s="599"/>
      <c r="C21" s="610"/>
      <c r="D21" s="610" t="s">
        <v>515</v>
      </c>
      <c r="E21" s="600"/>
      <c r="F21" s="601" t="s">
        <v>7</v>
      </c>
      <c r="G21" s="603" t="n">
        <f aca="false">SUM(M21:AH21)</f>
        <v>1</v>
      </c>
      <c r="H21" s="658" t="n">
        <f aca="false">SUM(H22:H23)</f>
        <v>0</v>
      </c>
      <c r="I21" s="607" t="n">
        <f aca="false">SUM(I22:I23)</f>
        <v>0</v>
      </c>
      <c r="J21" s="607" t="n">
        <f aca="false">SUM(J22:J23)</f>
        <v>0</v>
      </c>
      <c r="K21" s="607" t="n">
        <f aca="false">SUM(K22:K23)</f>
        <v>0</v>
      </c>
      <c r="L21" s="608" t="n">
        <f aca="false">SUM(L22:L23)</f>
        <v>0</v>
      </c>
      <c r="M21" s="658" t="n">
        <f aca="false">SUM(H21:L21)</f>
        <v>0</v>
      </c>
      <c r="N21" s="607" t="n">
        <f aca="false">SUM(N22:N23)</f>
        <v>0</v>
      </c>
      <c r="O21" s="607" t="n">
        <f aca="false">SUM(O22:O23)</f>
        <v>0</v>
      </c>
      <c r="P21" s="607" t="n">
        <f aca="false">SUM(P22:P23)</f>
        <v>0</v>
      </c>
      <c r="Q21" s="608" t="n">
        <f aca="false">SUM(Q22:Q23)</f>
        <v>0</v>
      </c>
      <c r="R21" s="658" t="n">
        <f aca="false">SUM(R22:R23)</f>
        <v>0</v>
      </c>
      <c r="S21" s="607" t="n">
        <f aca="false">SUM(S22:S23)</f>
        <v>0</v>
      </c>
      <c r="T21" s="607" t="n">
        <f aca="false">SUM(T22:T23)</f>
        <v>0</v>
      </c>
      <c r="U21" s="607" t="n">
        <f aca="false">SUM(U22:U23)</f>
        <v>0</v>
      </c>
      <c r="V21" s="607" t="n">
        <f aca="false">SUM(V22:V23)</f>
        <v>0</v>
      </c>
      <c r="W21" s="607" t="n">
        <f aca="false">SUM(W22:W23)</f>
        <v>0</v>
      </c>
      <c r="X21" s="607" t="n">
        <f aca="false">SUM(X22:X23)</f>
        <v>0</v>
      </c>
      <c r="Y21" s="607" t="n">
        <f aca="false">SUM(Y22:Y23)</f>
        <v>0</v>
      </c>
      <c r="Z21" s="607" t="n">
        <f aca="false">SUM(Z22:Z23)</f>
        <v>0</v>
      </c>
      <c r="AA21" s="607" t="n">
        <f aca="false">SUM(AA22:AA23)</f>
        <v>0</v>
      </c>
      <c r="AB21" s="607" t="n">
        <f aca="false">SUM(AB22:AB23)</f>
        <v>0</v>
      </c>
      <c r="AC21" s="607" t="n">
        <f aca="false">SUM(AC22:AC23)</f>
        <v>0</v>
      </c>
      <c r="AD21" s="607" t="n">
        <f aca="false">SUM(AD22:AD23)</f>
        <v>0</v>
      </c>
      <c r="AE21" s="607" t="n">
        <f aca="false">SUM(AE22:AE23)</f>
        <v>1</v>
      </c>
      <c r="AF21" s="607" t="n">
        <f aca="false">SUM(AF22:AF23)</f>
        <v>0</v>
      </c>
      <c r="AG21" s="607" t="n">
        <f aca="false">SUM(AG22:AG23)</f>
        <v>0</v>
      </c>
      <c r="AH21" s="608" t="n">
        <f aca="false">SUM(AH22:AH23)</f>
        <v>0</v>
      </c>
      <c r="AI21" s="659"/>
      <c r="AJ21" s="451" t="str">
        <f aca="false">IF(AK21="","●",IF(A21=AK21,"○","×"))</f>
        <v>○</v>
      </c>
      <c r="AK21" s="663" t="s">
        <v>514</v>
      </c>
      <c r="AL21" s="661" t="s">
        <v>741</v>
      </c>
      <c r="AM21" s="662" t="n">
        <v>1</v>
      </c>
      <c r="AN21" s="660" t="n">
        <v>0</v>
      </c>
      <c r="AO21" s="660" t="n">
        <v>0</v>
      </c>
      <c r="AP21" s="660" t="n">
        <v>0</v>
      </c>
      <c r="AQ21" s="660" t="n">
        <v>0</v>
      </c>
      <c r="AR21" s="660" t="n">
        <v>0</v>
      </c>
      <c r="AS21" s="660" t="n">
        <f aca="false">SUM(AN21:AR21)</f>
        <v>0</v>
      </c>
      <c r="AT21" s="660" t="n">
        <v>0</v>
      </c>
      <c r="AU21" s="660" t="n">
        <v>0</v>
      </c>
      <c r="AV21" s="660" t="n">
        <v>0</v>
      </c>
      <c r="AW21" s="660" t="n">
        <v>0</v>
      </c>
      <c r="AX21" s="660" t="n">
        <v>0</v>
      </c>
      <c r="AY21" s="660" t="n">
        <v>0</v>
      </c>
      <c r="AZ21" s="660" t="n">
        <v>0</v>
      </c>
      <c r="BA21" s="660" t="n">
        <v>0</v>
      </c>
      <c r="BB21" s="660" t="n">
        <v>0</v>
      </c>
      <c r="BC21" s="660" t="n">
        <v>0</v>
      </c>
      <c r="BD21" s="660" t="n">
        <v>0</v>
      </c>
      <c r="BE21" s="660" t="n">
        <v>0</v>
      </c>
      <c r="BF21" s="660" t="n">
        <v>0</v>
      </c>
      <c r="BG21" s="660" t="n">
        <v>1</v>
      </c>
      <c r="BH21" s="660" t="n">
        <v>0</v>
      </c>
      <c r="BI21" s="660" t="n">
        <v>0</v>
      </c>
      <c r="BJ21" s="660" t="n">
        <v>0</v>
      </c>
      <c r="BK21" s="660" t="n">
        <v>0</v>
      </c>
      <c r="BL21" s="660" t="n">
        <v>0</v>
      </c>
      <c r="BM21" s="660" t="n">
        <v>0</v>
      </c>
      <c r="BN21" s="1"/>
    </row>
    <row r="22" s="451" customFormat="true" ht="12" hidden="false" customHeight="true" outlineLevel="0" collapsed="false">
      <c r="A22" s="609"/>
      <c r="B22" s="599"/>
      <c r="C22" s="610"/>
      <c r="D22" s="610"/>
      <c r="E22" s="600"/>
      <c r="F22" s="601" t="s">
        <v>475</v>
      </c>
      <c r="G22" s="603" t="n">
        <f aca="false">SUM(M22:AH22)</f>
        <v>0</v>
      </c>
      <c r="H22" s="664" t="n">
        <v>0</v>
      </c>
      <c r="I22" s="611" t="n">
        <v>0</v>
      </c>
      <c r="J22" s="611" t="n">
        <v>0</v>
      </c>
      <c r="K22" s="611" t="n">
        <v>0</v>
      </c>
      <c r="L22" s="612" t="n">
        <v>0</v>
      </c>
      <c r="M22" s="658" t="n">
        <f aca="false">SUM(H22:L22)</f>
        <v>0</v>
      </c>
      <c r="N22" s="611" t="n">
        <v>0</v>
      </c>
      <c r="O22" s="611" t="n">
        <v>0</v>
      </c>
      <c r="P22" s="611" t="n">
        <v>0</v>
      </c>
      <c r="Q22" s="612" t="n">
        <v>0</v>
      </c>
      <c r="R22" s="664" t="n">
        <v>0</v>
      </c>
      <c r="S22" s="611" t="n">
        <v>0</v>
      </c>
      <c r="T22" s="611" t="n">
        <v>0</v>
      </c>
      <c r="U22" s="611" t="n">
        <v>0</v>
      </c>
      <c r="V22" s="611" t="n">
        <v>0</v>
      </c>
      <c r="W22" s="611" t="n">
        <v>0</v>
      </c>
      <c r="X22" s="611" t="n">
        <v>0</v>
      </c>
      <c r="Y22" s="611" t="n">
        <v>0</v>
      </c>
      <c r="Z22" s="611" t="n">
        <v>0</v>
      </c>
      <c r="AA22" s="611" t="n">
        <v>0</v>
      </c>
      <c r="AB22" s="611" t="n">
        <v>0</v>
      </c>
      <c r="AC22" s="611" t="n">
        <v>0</v>
      </c>
      <c r="AD22" s="611" t="n">
        <v>0</v>
      </c>
      <c r="AE22" s="611" t="n">
        <v>0</v>
      </c>
      <c r="AF22" s="611" t="n">
        <v>0</v>
      </c>
      <c r="AG22" s="611" t="n">
        <v>0</v>
      </c>
      <c r="AH22" s="612" t="n">
        <v>0</v>
      </c>
      <c r="AI22" s="659"/>
      <c r="AJ22" s="451" t="str">
        <f aca="false">IF(AK22="","●",IF(A21=AK22,"○","×"))</f>
        <v>○</v>
      </c>
      <c r="AK22" s="663" t="s">
        <v>514</v>
      </c>
      <c r="AL22" s="661" t="s">
        <v>742</v>
      </c>
      <c r="AM22" s="662" t="n">
        <v>1</v>
      </c>
      <c r="AN22" s="660" t="n">
        <v>0</v>
      </c>
      <c r="AO22" s="660" t="n">
        <v>0</v>
      </c>
      <c r="AP22" s="660" t="n">
        <v>0</v>
      </c>
      <c r="AQ22" s="660" t="n">
        <v>0</v>
      </c>
      <c r="AR22" s="660" t="n">
        <v>0</v>
      </c>
      <c r="AS22" s="660" t="n">
        <f aca="false">SUM(AN22:AR22)</f>
        <v>0</v>
      </c>
      <c r="AT22" s="660" t="n">
        <v>0</v>
      </c>
      <c r="AU22" s="660" t="n">
        <v>0</v>
      </c>
      <c r="AV22" s="660" t="n">
        <v>0</v>
      </c>
      <c r="AW22" s="660" t="n">
        <v>0</v>
      </c>
      <c r="AX22" s="660" t="n">
        <v>0</v>
      </c>
      <c r="AY22" s="660" t="n">
        <v>0</v>
      </c>
      <c r="AZ22" s="660" t="n">
        <v>0</v>
      </c>
      <c r="BA22" s="660" t="n">
        <v>0</v>
      </c>
      <c r="BB22" s="660" t="n">
        <v>0</v>
      </c>
      <c r="BC22" s="660" t="n">
        <v>0</v>
      </c>
      <c r="BD22" s="660" t="n">
        <v>0</v>
      </c>
      <c r="BE22" s="660" t="n">
        <v>0</v>
      </c>
      <c r="BF22" s="660" t="n">
        <v>0</v>
      </c>
      <c r="BG22" s="660" t="n">
        <v>1</v>
      </c>
      <c r="BH22" s="660" t="n">
        <v>0</v>
      </c>
      <c r="BI22" s="660" t="n">
        <v>0</v>
      </c>
      <c r="BJ22" s="660" t="n">
        <v>0</v>
      </c>
      <c r="BK22" s="660" t="n">
        <v>0</v>
      </c>
      <c r="BL22" s="660" t="n">
        <v>0</v>
      </c>
      <c r="BM22" s="660" t="n">
        <v>0</v>
      </c>
      <c r="BN22" s="1"/>
    </row>
    <row r="23" s="451" customFormat="true" ht="22.5" hidden="false" customHeight="true" outlineLevel="0" collapsed="false">
      <c r="A23" s="609"/>
      <c r="B23" s="599"/>
      <c r="C23" s="610"/>
      <c r="D23" s="610"/>
      <c r="E23" s="600"/>
      <c r="F23" s="601" t="s">
        <v>476</v>
      </c>
      <c r="G23" s="603" t="n">
        <f aca="false">SUM(M23:AH23)</f>
        <v>1</v>
      </c>
      <c r="H23" s="664" t="n">
        <v>0</v>
      </c>
      <c r="I23" s="611" t="n">
        <v>0</v>
      </c>
      <c r="J23" s="611" t="n">
        <v>0</v>
      </c>
      <c r="K23" s="611" t="n">
        <v>0</v>
      </c>
      <c r="L23" s="612" t="n">
        <v>0</v>
      </c>
      <c r="M23" s="658" t="n">
        <f aca="false">SUM(H23:L23)</f>
        <v>0</v>
      </c>
      <c r="N23" s="611" t="n">
        <v>0</v>
      </c>
      <c r="O23" s="611" t="n">
        <v>0</v>
      </c>
      <c r="P23" s="611" t="n">
        <v>0</v>
      </c>
      <c r="Q23" s="612" t="n">
        <v>0</v>
      </c>
      <c r="R23" s="664" t="n">
        <v>0</v>
      </c>
      <c r="S23" s="611" t="n">
        <v>0</v>
      </c>
      <c r="T23" s="611" t="n">
        <v>0</v>
      </c>
      <c r="U23" s="611" t="n">
        <v>0</v>
      </c>
      <c r="V23" s="611" t="n">
        <v>0</v>
      </c>
      <c r="W23" s="611" t="n">
        <v>0</v>
      </c>
      <c r="X23" s="611" t="n">
        <v>0</v>
      </c>
      <c r="Y23" s="611" t="n">
        <v>0</v>
      </c>
      <c r="Z23" s="611" t="n">
        <v>0</v>
      </c>
      <c r="AA23" s="611" t="n">
        <v>0</v>
      </c>
      <c r="AB23" s="611" t="n">
        <v>0</v>
      </c>
      <c r="AC23" s="611" t="n">
        <v>0</v>
      </c>
      <c r="AD23" s="611" t="n">
        <v>0</v>
      </c>
      <c r="AE23" s="611" t="n">
        <v>1</v>
      </c>
      <c r="AF23" s="611" t="n">
        <v>0</v>
      </c>
      <c r="AG23" s="611" t="n">
        <v>0</v>
      </c>
      <c r="AH23" s="612" t="n">
        <v>0</v>
      </c>
      <c r="AI23" s="659"/>
      <c r="AJ23" s="451" t="str">
        <f aca="false">IF(AK23="","●",IF(A21=AK23,"○","×"))</f>
        <v>●</v>
      </c>
      <c r="AK23" s="663"/>
      <c r="AL23" s="661" t="s">
        <v>743</v>
      </c>
      <c r="AM23" s="662" t="n">
        <v>0</v>
      </c>
      <c r="AN23" s="660" t="n">
        <v>0</v>
      </c>
      <c r="AO23" s="660" t="n">
        <v>0</v>
      </c>
      <c r="AP23" s="660" t="n">
        <v>0</v>
      </c>
      <c r="AQ23" s="660" t="n">
        <v>0</v>
      </c>
      <c r="AR23" s="660" t="n">
        <v>0</v>
      </c>
      <c r="AS23" s="660" t="n">
        <f aca="false">SUM(AN23:AR23)</f>
        <v>0</v>
      </c>
      <c r="AT23" s="660" t="n">
        <v>0</v>
      </c>
      <c r="AU23" s="660" t="n">
        <v>0</v>
      </c>
      <c r="AV23" s="660" t="n">
        <v>0</v>
      </c>
      <c r="AW23" s="660" t="n">
        <v>0</v>
      </c>
      <c r="AX23" s="660" t="n">
        <v>0</v>
      </c>
      <c r="AY23" s="660" t="n">
        <v>0</v>
      </c>
      <c r="AZ23" s="660" t="n">
        <v>0</v>
      </c>
      <c r="BA23" s="660" t="n">
        <v>0</v>
      </c>
      <c r="BB23" s="660" t="n">
        <v>0</v>
      </c>
      <c r="BC23" s="660" t="n">
        <v>0</v>
      </c>
      <c r="BD23" s="660" t="n">
        <v>0</v>
      </c>
      <c r="BE23" s="660" t="n">
        <v>0</v>
      </c>
      <c r="BF23" s="660" t="n">
        <v>0</v>
      </c>
      <c r="BG23" s="660" t="n">
        <v>0</v>
      </c>
      <c r="BH23" s="660" t="n">
        <v>0</v>
      </c>
      <c r="BI23" s="660" t="n">
        <v>0</v>
      </c>
      <c r="BJ23" s="660" t="n">
        <v>0</v>
      </c>
      <c r="BK23" s="660" t="n">
        <v>0</v>
      </c>
      <c r="BL23" s="660" t="n">
        <v>0</v>
      </c>
      <c r="BM23" s="660" t="n">
        <v>0</v>
      </c>
      <c r="BN23" s="1"/>
    </row>
    <row r="24" s="451" customFormat="true" ht="12" hidden="false" customHeight="true" outlineLevel="0" collapsed="false">
      <c r="A24" s="609" t="s">
        <v>516</v>
      </c>
      <c r="B24" s="599"/>
      <c r="C24" s="610" t="s">
        <v>194</v>
      </c>
      <c r="D24" s="610"/>
      <c r="E24" s="600"/>
      <c r="F24" s="601" t="s">
        <v>7</v>
      </c>
      <c r="G24" s="603" t="n">
        <f aca="false">SUM(M24:AH24)</f>
        <v>250</v>
      </c>
      <c r="H24" s="658" t="n">
        <f aca="false">SUM(H25:H26)</f>
        <v>1</v>
      </c>
      <c r="I24" s="607" t="n">
        <f aca="false">SUM(I25:I26)</f>
        <v>2</v>
      </c>
      <c r="J24" s="607" t="n">
        <f aca="false">SUM(J25:J26)</f>
        <v>0</v>
      </c>
      <c r="K24" s="607" t="n">
        <f aca="false">SUM(K25:K26)</f>
        <v>0</v>
      </c>
      <c r="L24" s="608" t="n">
        <f aca="false">SUM(L25:L26)</f>
        <v>0</v>
      </c>
      <c r="M24" s="658" t="n">
        <f aca="false">SUM(H24:L24)</f>
        <v>3</v>
      </c>
      <c r="N24" s="607" t="n">
        <f aca="false">SUM(N25:N26)</f>
        <v>0</v>
      </c>
      <c r="O24" s="607" t="n">
        <f aca="false">SUM(O25:O26)</f>
        <v>0</v>
      </c>
      <c r="P24" s="607" t="n">
        <f aca="false">SUM(P25:P26)</f>
        <v>1</v>
      </c>
      <c r="Q24" s="608" t="n">
        <f aca="false">SUM(Q25:Q26)</f>
        <v>0</v>
      </c>
      <c r="R24" s="658" t="n">
        <f aca="false">SUM(R25:R26)</f>
        <v>0</v>
      </c>
      <c r="S24" s="607" t="n">
        <f aca="false">SUM(S25:S26)</f>
        <v>1</v>
      </c>
      <c r="T24" s="607" t="n">
        <f aca="false">SUM(T25:T26)</f>
        <v>1</v>
      </c>
      <c r="U24" s="607" t="n">
        <f aca="false">SUM(U25:U26)</f>
        <v>0</v>
      </c>
      <c r="V24" s="607" t="n">
        <f aca="false">SUM(V25:V26)</f>
        <v>2</v>
      </c>
      <c r="W24" s="607" t="n">
        <f aca="false">SUM(W25:W26)</f>
        <v>2</v>
      </c>
      <c r="X24" s="607" t="n">
        <f aca="false">SUM(X25:X26)</f>
        <v>3</v>
      </c>
      <c r="Y24" s="607" t="n">
        <f aca="false">SUM(Y25:Y26)</f>
        <v>11</v>
      </c>
      <c r="Z24" s="607" t="n">
        <f aca="false">SUM(Z25:Z26)</f>
        <v>5</v>
      </c>
      <c r="AA24" s="607" t="n">
        <f aca="false">SUM(AA25:AA26)</f>
        <v>22</v>
      </c>
      <c r="AB24" s="607" t="n">
        <f aca="false">SUM(AB25:AB26)</f>
        <v>31</v>
      </c>
      <c r="AC24" s="607" t="n">
        <f aca="false">SUM(AC25:AC26)</f>
        <v>44</v>
      </c>
      <c r="AD24" s="607" t="n">
        <f aca="false">SUM(AD25:AD26)</f>
        <v>48</v>
      </c>
      <c r="AE24" s="607" t="n">
        <f aca="false">SUM(AE25:AE26)</f>
        <v>48</v>
      </c>
      <c r="AF24" s="607" t="n">
        <f aca="false">SUM(AF25:AF26)</f>
        <v>21</v>
      </c>
      <c r="AG24" s="607" t="n">
        <f aca="false">SUM(AG25:AG26)</f>
        <v>7</v>
      </c>
      <c r="AH24" s="608" t="n">
        <f aca="false">SUM(AH25:AH26)</f>
        <v>0</v>
      </c>
      <c r="AI24" s="659"/>
      <c r="AJ24" s="451" t="str">
        <f aca="false">IF(AK24="","●",IF(A24=AK24,"○","×"))</f>
        <v>○</v>
      </c>
      <c r="AK24" s="663" t="s">
        <v>516</v>
      </c>
      <c r="AL24" s="661" t="s">
        <v>741</v>
      </c>
      <c r="AM24" s="662" t="n">
        <v>82</v>
      </c>
      <c r="AN24" s="660" t="n">
        <v>1</v>
      </c>
      <c r="AO24" s="660" t="n">
        <v>0</v>
      </c>
      <c r="AP24" s="660" t="n">
        <v>0</v>
      </c>
      <c r="AQ24" s="660" t="n">
        <v>0</v>
      </c>
      <c r="AR24" s="660" t="n">
        <v>0</v>
      </c>
      <c r="AS24" s="660" t="n">
        <f aca="false">SUM(AN24:AR24)</f>
        <v>1</v>
      </c>
      <c r="AT24" s="660" t="n">
        <v>0</v>
      </c>
      <c r="AU24" s="660" t="n">
        <v>0</v>
      </c>
      <c r="AV24" s="660" t="n">
        <v>0</v>
      </c>
      <c r="AW24" s="660" t="n">
        <v>0</v>
      </c>
      <c r="AX24" s="660" t="n">
        <v>0</v>
      </c>
      <c r="AY24" s="660" t="n">
        <v>0</v>
      </c>
      <c r="AZ24" s="660" t="n">
        <v>0</v>
      </c>
      <c r="BA24" s="660" t="n">
        <v>1</v>
      </c>
      <c r="BB24" s="660" t="n">
        <v>0</v>
      </c>
      <c r="BC24" s="660" t="n">
        <v>3</v>
      </c>
      <c r="BD24" s="660" t="n">
        <v>2</v>
      </c>
      <c r="BE24" s="660" t="n">
        <v>4</v>
      </c>
      <c r="BF24" s="660" t="n">
        <v>10</v>
      </c>
      <c r="BG24" s="660" t="n">
        <v>13</v>
      </c>
      <c r="BH24" s="660" t="n">
        <v>16</v>
      </c>
      <c r="BI24" s="660" t="n">
        <v>10</v>
      </c>
      <c r="BJ24" s="660" t="n">
        <v>15</v>
      </c>
      <c r="BK24" s="660" t="n">
        <v>7</v>
      </c>
      <c r="BL24" s="660" t="n">
        <v>0</v>
      </c>
      <c r="BM24" s="660" t="n">
        <v>0</v>
      </c>
      <c r="BN24" s="1"/>
    </row>
    <row r="25" s="451" customFormat="true" ht="12" hidden="false" customHeight="true" outlineLevel="0" collapsed="false">
      <c r="A25" s="609"/>
      <c r="B25" s="599"/>
      <c r="C25" s="610"/>
      <c r="D25" s="610"/>
      <c r="E25" s="600"/>
      <c r="F25" s="601" t="s">
        <v>475</v>
      </c>
      <c r="G25" s="603" t="n">
        <f aca="false">SUM(M25:AH25)</f>
        <v>101</v>
      </c>
      <c r="H25" s="664" t="n">
        <v>1</v>
      </c>
      <c r="I25" s="611" t="n">
        <v>1</v>
      </c>
      <c r="J25" s="611" t="n">
        <v>0</v>
      </c>
      <c r="K25" s="611" t="n">
        <v>0</v>
      </c>
      <c r="L25" s="612" t="n">
        <v>0</v>
      </c>
      <c r="M25" s="658" t="n">
        <v>2</v>
      </c>
      <c r="N25" s="611" t="n">
        <v>0</v>
      </c>
      <c r="O25" s="611" t="n">
        <v>0</v>
      </c>
      <c r="P25" s="611" t="n">
        <v>0</v>
      </c>
      <c r="Q25" s="612" t="n">
        <v>0</v>
      </c>
      <c r="R25" s="664" t="n">
        <v>0</v>
      </c>
      <c r="S25" s="611" t="n">
        <v>0</v>
      </c>
      <c r="T25" s="611" t="n">
        <v>0</v>
      </c>
      <c r="U25" s="611" t="n">
        <v>0</v>
      </c>
      <c r="V25" s="611" t="n">
        <v>1</v>
      </c>
      <c r="W25" s="611" t="n">
        <v>2</v>
      </c>
      <c r="X25" s="611" t="n">
        <v>2</v>
      </c>
      <c r="Y25" s="611" t="n">
        <v>9</v>
      </c>
      <c r="Z25" s="611" t="n">
        <v>3</v>
      </c>
      <c r="AA25" s="611" t="n">
        <v>12</v>
      </c>
      <c r="AB25" s="611" t="n">
        <v>17</v>
      </c>
      <c r="AC25" s="611" t="n">
        <v>19</v>
      </c>
      <c r="AD25" s="611" t="n">
        <v>19</v>
      </c>
      <c r="AE25" s="611" t="n">
        <v>10</v>
      </c>
      <c r="AF25" s="611" t="n">
        <v>4</v>
      </c>
      <c r="AG25" s="611" t="n">
        <v>1</v>
      </c>
      <c r="AH25" s="612" t="n">
        <v>0</v>
      </c>
      <c r="AI25" s="659"/>
      <c r="AJ25" s="451" t="str">
        <f aca="false">IF(AK25="","●",IF(A24=AK25,"○","×"))</f>
        <v>○</v>
      </c>
      <c r="AK25" s="663" t="s">
        <v>516</v>
      </c>
      <c r="AL25" s="661" t="s">
        <v>742</v>
      </c>
      <c r="AM25" s="662" t="n">
        <v>39</v>
      </c>
      <c r="AN25" s="660" t="n">
        <v>0</v>
      </c>
      <c r="AO25" s="660" t="n">
        <v>0</v>
      </c>
      <c r="AP25" s="660" t="n">
        <v>0</v>
      </c>
      <c r="AQ25" s="660" t="n">
        <v>0</v>
      </c>
      <c r="AR25" s="660" t="n">
        <v>0</v>
      </c>
      <c r="AS25" s="660" t="n">
        <f aca="false">SUM(AN25:AR25)</f>
        <v>0</v>
      </c>
      <c r="AT25" s="660" t="n">
        <v>0</v>
      </c>
      <c r="AU25" s="660" t="n">
        <v>0</v>
      </c>
      <c r="AV25" s="660" t="n">
        <v>0</v>
      </c>
      <c r="AW25" s="660" t="n">
        <v>0</v>
      </c>
      <c r="AX25" s="660" t="n">
        <v>0</v>
      </c>
      <c r="AY25" s="660" t="n">
        <v>0</v>
      </c>
      <c r="AZ25" s="660" t="n">
        <v>0</v>
      </c>
      <c r="BA25" s="660" t="n">
        <v>1</v>
      </c>
      <c r="BB25" s="660" t="n">
        <v>0</v>
      </c>
      <c r="BC25" s="660" t="n">
        <v>2</v>
      </c>
      <c r="BD25" s="660" t="n">
        <v>1</v>
      </c>
      <c r="BE25" s="660" t="n">
        <v>1</v>
      </c>
      <c r="BF25" s="660" t="n">
        <v>8</v>
      </c>
      <c r="BG25" s="660" t="n">
        <v>9</v>
      </c>
      <c r="BH25" s="660" t="n">
        <v>5</v>
      </c>
      <c r="BI25" s="660" t="n">
        <v>6</v>
      </c>
      <c r="BJ25" s="660" t="n">
        <v>5</v>
      </c>
      <c r="BK25" s="660" t="n">
        <v>1</v>
      </c>
      <c r="BL25" s="660" t="n">
        <v>0</v>
      </c>
      <c r="BM25" s="660" t="n">
        <v>0</v>
      </c>
      <c r="BN25" s="1"/>
    </row>
    <row r="26" s="451" customFormat="true" ht="22.5" hidden="false" customHeight="true" outlineLevel="0" collapsed="false">
      <c r="A26" s="609"/>
      <c r="B26" s="599"/>
      <c r="C26" s="610"/>
      <c r="D26" s="610"/>
      <c r="E26" s="600"/>
      <c r="F26" s="601" t="s">
        <v>476</v>
      </c>
      <c r="G26" s="603" t="n">
        <f aca="false">SUM(M26:AH26)</f>
        <v>149</v>
      </c>
      <c r="H26" s="664" t="n">
        <v>0</v>
      </c>
      <c r="I26" s="611" t="n">
        <v>1</v>
      </c>
      <c r="J26" s="611" t="n">
        <v>0</v>
      </c>
      <c r="K26" s="611" t="n">
        <v>0</v>
      </c>
      <c r="L26" s="612" t="n">
        <v>0</v>
      </c>
      <c r="M26" s="658" t="n">
        <v>1</v>
      </c>
      <c r="N26" s="611" t="n">
        <v>0</v>
      </c>
      <c r="O26" s="611" t="n">
        <v>0</v>
      </c>
      <c r="P26" s="611" t="n">
        <v>1</v>
      </c>
      <c r="Q26" s="612" t="n">
        <v>0</v>
      </c>
      <c r="R26" s="664" t="n">
        <v>0</v>
      </c>
      <c r="S26" s="611" t="n">
        <v>1</v>
      </c>
      <c r="T26" s="611" t="n">
        <v>1</v>
      </c>
      <c r="U26" s="611" t="n">
        <v>0</v>
      </c>
      <c r="V26" s="611" t="n">
        <v>1</v>
      </c>
      <c r="W26" s="611" t="n">
        <v>0</v>
      </c>
      <c r="X26" s="611" t="n">
        <v>1</v>
      </c>
      <c r="Y26" s="611" t="n">
        <v>2</v>
      </c>
      <c r="Z26" s="611" t="n">
        <v>2</v>
      </c>
      <c r="AA26" s="611" t="n">
        <v>10</v>
      </c>
      <c r="AB26" s="611" t="n">
        <v>14</v>
      </c>
      <c r="AC26" s="611" t="n">
        <v>25</v>
      </c>
      <c r="AD26" s="611" t="n">
        <v>29</v>
      </c>
      <c r="AE26" s="611" t="n">
        <v>38</v>
      </c>
      <c r="AF26" s="611" t="n">
        <v>17</v>
      </c>
      <c r="AG26" s="611" t="n">
        <v>6</v>
      </c>
      <c r="AH26" s="612" t="n">
        <v>0</v>
      </c>
      <c r="AI26" s="659"/>
      <c r="AJ26" s="451" t="str">
        <f aca="false">IF(AK26="","●",IF(A24=AK26,"○","×"))</f>
        <v>○</v>
      </c>
      <c r="AK26" s="663" t="s">
        <v>516</v>
      </c>
      <c r="AL26" s="661" t="s">
        <v>743</v>
      </c>
      <c r="AM26" s="662" t="n">
        <v>43</v>
      </c>
      <c r="AN26" s="660" t="n">
        <v>1</v>
      </c>
      <c r="AO26" s="660" t="n">
        <v>0</v>
      </c>
      <c r="AP26" s="660" t="n">
        <v>0</v>
      </c>
      <c r="AQ26" s="660" t="n">
        <v>0</v>
      </c>
      <c r="AR26" s="660" t="n">
        <v>0</v>
      </c>
      <c r="AS26" s="660" t="n">
        <f aca="false">SUM(AN26:AR26)</f>
        <v>1</v>
      </c>
      <c r="AT26" s="660" t="n">
        <v>0</v>
      </c>
      <c r="AU26" s="660" t="n">
        <v>0</v>
      </c>
      <c r="AV26" s="660" t="n">
        <v>0</v>
      </c>
      <c r="AW26" s="660" t="n">
        <v>0</v>
      </c>
      <c r="AX26" s="660" t="n">
        <v>0</v>
      </c>
      <c r="AY26" s="660" t="n">
        <v>0</v>
      </c>
      <c r="AZ26" s="660" t="n">
        <v>0</v>
      </c>
      <c r="BA26" s="660" t="n">
        <v>0</v>
      </c>
      <c r="BB26" s="660" t="n">
        <v>0</v>
      </c>
      <c r="BC26" s="660" t="n">
        <v>1</v>
      </c>
      <c r="BD26" s="660" t="n">
        <v>1</v>
      </c>
      <c r="BE26" s="660" t="n">
        <v>3</v>
      </c>
      <c r="BF26" s="660" t="n">
        <v>2</v>
      </c>
      <c r="BG26" s="660" t="n">
        <v>4</v>
      </c>
      <c r="BH26" s="660" t="n">
        <v>11</v>
      </c>
      <c r="BI26" s="660" t="n">
        <v>4</v>
      </c>
      <c r="BJ26" s="660" t="n">
        <v>10</v>
      </c>
      <c r="BK26" s="660" t="n">
        <v>6</v>
      </c>
      <c r="BL26" s="660" t="n">
        <v>0</v>
      </c>
      <c r="BM26" s="660" t="n">
        <v>0</v>
      </c>
      <c r="BN26" s="1"/>
    </row>
    <row r="27" s="451" customFormat="true" ht="12" hidden="false" customHeight="true" outlineLevel="0" collapsed="false">
      <c r="A27" s="598" t="s">
        <v>517</v>
      </c>
      <c r="B27" s="599"/>
      <c r="C27" s="610" t="s">
        <v>518</v>
      </c>
      <c r="D27" s="610"/>
      <c r="E27" s="606"/>
      <c r="F27" s="601" t="s">
        <v>7</v>
      </c>
      <c r="G27" s="603" t="n">
        <f aca="false">SUM(M27:AH27)</f>
        <v>38</v>
      </c>
      <c r="H27" s="658" t="n">
        <f aca="false">SUM(H30,H33,H36)</f>
        <v>0</v>
      </c>
      <c r="I27" s="607" t="n">
        <f aca="false">SUM(I30,I33,I36)</f>
        <v>0</v>
      </c>
      <c r="J27" s="607" t="n">
        <f aca="false">SUM(J30,J33,J36)</f>
        <v>0</v>
      </c>
      <c r="K27" s="607" t="n">
        <f aca="false">SUM(K30,K33,K36)</f>
        <v>0</v>
      </c>
      <c r="L27" s="608" t="n">
        <f aca="false">SUM(L30,L33,L36)</f>
        <v>0</v>
      </c>
      <c r="M27" s="658" t="n">
        <f aca="false">SUM(H27:L27)</f>
        <v>0</v>
      </c>
      <c r="N27" s="607" t="n">
        <f aca="false">SUM(N30,N33,N36)</f>
        <v>0</v>
      </c>
      <c r="O27" s="607" t="n">
        <f aca="false">SUM(O30,O33,O36)</f>
        <v>0</v>
      </c>
      <c r="P27" s="607" t="n">
        <f aca="false">SUM(P30,P33,P36)</f>
        <v>0</v>
      </c>
      <c r="Q27" s="608" t="n">
        <f aca="false">SUM(Q30,Q33,Q36)</f>
        <v>0</v>
      </c>
      <c r="R27" s="658" t="n">
        <f aca="false">SUM(R30,R33,R36)</f>
        <v>0</v>
      </c>
      <c r="S27" s="607" t="n">
        <f aca="false">SUM(S30,S33,S36)</f>
        <v>0</v>
      </c>
      <c r="T27" s="607" t="n">
        <f aca="false">SUM(T30,T33,T36)</f>
        <v>2</v>
      </c>
      <c r="U27" s="607" t="n">
        <f aca="false">SUM(U30,U33,U36)</f>
        <v>1</v>
      </c>
      <c r="V27" s="607" t="n">
        <f aca="false">SUM(V30,V33,V36)</f>
        <v>0</v>
      </c>
      <c r="W27" s="607" t="n">
        <f aca="false">SUM(W30,W33,W36)</f>
        <v>0</v>
      </c>
      <c r="X27" s="607" t="n">
        <f aca="false">SUM(X30,X33,X36)</f>
        <v>0</v>
      </c>
      <c r="Y27" s="607" t="n">
        <f aca="false">SUM(Y30,Y33,Y36)</f>
        <v>1</v>
      </c>
      <c r="Z27" s="607" t="n">
        <f aca="false">SUM(Z30,Z33,Z36)</f>
        <v>7</v>
      </c>
      <c r="AA27" s="607" t="n">
        <f aca="false">SUM(AA30,AA33,AA36)</f>
        <v>5</v>
      </c>
      <c r="AB27" s="607" t="n">
        <f aca="false">SUM(AB30,AB33,AB36)</f>
        <v>6</v>
      </c>
      <c r="AC27" s="607" t="n">
        <f aca="false">SUM(AC30,AC33,AC36)</f>
        <v>7</v>
      </c>
      <c r="AD27" s="607" t="n">
        <f aca="false">SUM(AD30,AD33,AD36)</f>
        <v>4</v>
      </c>
      <c r="AE27" s="607" t="n">
        <f aca="false">SUM(AE30,AE33,AE36)</f>
        <v>3</v>
      </c>
      <c r="AF27" s="607" t="n">
        <f aca="false">SUM(AF30,AF33,AF36)</f>
        <v>2</v>
      </c>
      <c r="AG27" s="607" t="n">
        <f aca="false">SUM(AG30,AG33,AG36)</f>
        <v>0</v>
      </c>
      <c r="AH27" s="608" t="n">
        <f aca="false">SUM(AH30,AH33,AH36)</f>
        <v>0</v>
      </c>
      <c r="AI27" s="659"/>
      <c r="AJ27" s="451" t="str">
        <f aca="false">IF(AK27="","●",IF(A27=AK27,"○","×"))</f>
        <v>●</v>
      </c>
      <c r="AK27" s="663"/>
      <c r="AL27" s="661"/>
      <c r="AM27" s="662"/>
      <c r="AN27" s="660"/>
      <c r="AO27" s="660"/>
      <c r="AP27" s="660"/>
      <c r="AQ27" s="660"/>
      <c r="AR27" s="660"/>
      <c r="AS27" s="660"/>
      <c r="AT27" s="660"/>
      <c r="AU27" s="660"/>
      <c r="AV27" s="660"/>
      <c r="AW27" s="660"/>
      <c r="AX27" s="660"/>
      <c r="AY27" s="660"/>
      <c r="AZ27" s="660"/>
      <c r="BA27" s="660"/>
      <c r="BB27" s="660"/>
      <c r="BC27" s="660"/>
      <c r="BD27" s="660"/>
      <c r="BE27" s="660"/>
      <c r="BF27" s="660"/>
      <c r="BG27" s="660"/>
      <c r="BH27" s="660"/>
      <c r="BI27" s="660"/>
      <c r="BJ27" s="660"/>
      <c r="BK27" s="660"/>
      <c r="BL27" s="660"/>
      <c r="BM27" s="660"/>
      <c r="BN27" s="1"/>
    </row>
    <row r="28" s="451" customFormat="true" ht="12" hidden="false" customHeight="true" outlineLevel="0" collapsed="false">
      <c r="A28" s="598"/>
      <c r="B28" s="599"/>
      <c r="C28" s="610"/>
      <c r="D28" s="610"/>
      <c r="E28" s="606"/>
      <c r="F28" s="601" t="s">
        <v>475</v>
      </c>
      <c r="G28" s="603" t="n">
        <f aca="false">SUM(M28:AH28)</f>
        <v>18</v>
      </c>
      <c r="H28" s="658" t="n">
        <f aca="false">SUM(H31,H34,H37)</f>
        <v>0</v>
      </c>
      <c r="I28" s="607" t="n">
        <f aca="false">SUM(I31,I34,I37)</f>
        <v>0</v>
      </c>
      <c r="J28" s="607" t="n">
        <f aca="false">SUM(J31,J34,J37)</f>
        <v>0</v>
      </c>
      <c r="K28" s="607" t="n">
        <f aca="false">SUM(K31,K34,K37)</f>
        <v>0</v>
      </c>
      <c r="L28" s="608" t="n">
        <f aca="false">SUM(L31,L34,L37)</f>
        <v>0</v>
      </c>
      <c r="M28" s="658" t="n">
        <f aca="false">SUM(H28:L28)</f>
        <v>0</v>
      </c>
      <c r="N28" s="607" t="n">
        <f aca="false">SUM(N31,N34,N37)</f>
        <v>0</v>
      </c>
      <c r="O28" s="607" t="n">
        <f aca="false">SUM(O31,O34,O37)</f>
        <v>0</v>
      </c>
      <c r="P28" s="607" t="n">
        <f aca="false">SUM(P31,P34,P37)</f>
        <v>0</v>
      </c>
      <c r="Q28" s="608" t="n">
        <f aca="false">SUM(Q31,Q34,Q37)</f>
        <v>0</v>
      </c>
      <c r="R28" s="658" t="n">
        <f aca="false">SUM(R31,R34,R37)</f>
        <v>0</v>
      </c>
      <c r="S28" s="607" t="n">
        <f aca="false">SUM(S31,S34,S37)</f>
        <v>0</v>
      </c>
      <c r="T28" s="607" t="n">
        <f aca="false">SUM(T31,T34,T37)</f>
        <v>1</v>
      </c>
      <c r="U28" s="607" t="n">
        <f aca="false">SUM(U31,U34,U37)</f>
        <v>1</v>
      </c>
      <c r="V28" s="607" t="n">
        <f aca="false">SUM(V31,V34,V37)</f>
        <v>0</v>
      </c>
      <c r="W28" s="607" t="n">
        <f aca="false">SUM(W31,W34,W37)</f>
        <v>0</v>
      </c>
      <c r="X28" s="607" t="n">
        <f aca="false">SUM(X31,X34,X37)</f>
        <v>0</v>
      </c>
      <c r="Y28" s="607" t="n">
        <f aca="false">SUM(Y31,Y34,Y37)</f>
        <v>1</v>
      </c>
      <c r="Z28" s="607" t="n">
        <f aca="false">SUM(Z31,Z34,Z37)</f>
        <v>6</v>
      </c>
      <c r="AA28" s="607" t="n">
        <f aca="false">SUM(AA31,AA34,AA37)</f>
        <v>1</v>
      </c>
      <c r="AB28" s="607" t="n">
        <f aca="false">SUM(AB31,AB34,AB37)</f>
        <v>2</v>
      </c>
      <c r="AC28" s="607" t="n">
        <f aca="false">SUM(AC31,AC34,AC37)</f>
        <v>2</v>
      </c>
      <c r="AD28" s="607" t="n">
        <f aca="false">SUM(AD31,AD34,AD37)</f>
        <v>2</v>
      </c>
      <c r="AE28" s="607" t="n">
        <f aca="false">SUM(AE31,AE34,AE37)</f>
        <v>0</v>
      </c>
      <c r="AF28" s="607" t="n">
        <f aca="false">SUM(AF31,AF34,AF37)</f>
        <v>2</v>
      </c>
      <c r="AG28" s="607" t="n">
        <f aca="false">SUM(AG31,AG34,AG37)</f>
        <v>0</v>
      </c>
      <c r="AH28" s="608" t="n">
        <f aca="false">SUM(AH31,AH34,AH37)</f>
        <v>0</v>
      </c>
      <c r="AI28" s="659"/>
      <c r="AJ28" s="451" t="str">
        <f aca="false">IF(AK28="","●",IF(A27=AK28,"○","×"))</f>
        <v>●</v>
      </c>
      <c r="AK28" s="663"/>
      <c r="AL28" s="661"/>
      <c r="AM28" s="662"/>
      <c r="AN28" s="660"/>
      <c r="AO28" s="660"/>
      <c r="AP28" s="660"/>
      <c r="AQ28" s="660"/>
      <c r="AR28" s="660"/>
      <c r="AS28" s="660"/>
      <c r="AT28" s="660"/>
      <c r="AU28" s="660"/>
      <c r="AV28" s="660"/>
      <c r="AW28" s="660"/>
      <c r="AX28" s="660"/>
      <c r="AY28" s="660"/>
      <c r="AZ28" s="660"/>
      <c r="BA28" s="660"/>
      <c r="BB28" s="660"/>
      <c r="BC28" s="660"/>
      <c r="BD28" s="660"/>
      <c r="BE28" s="660"/>
      <c r="BF28" s="660"/>
      <c r="BG28" s="660"/>
      <c r="BH28" s="660"/>
      <c r="BI28" s="660"/>
      <c r="BJ28" s="660"/>
      <c r="BK28" s="660"/>
      <c r="BL28" s="660"/>
      <c r="BM28" s="660"/>
      <c r="BN28" s="1"/>
    </row>
    <row r="29" s="451" customFormat="true" ht="22.5" hidden="false" customHeight="true" outlineLevel="0" collapsed="false">
      <c r="A29" s="598"/>
      <c r="B29" s="599"/>
      <c r="C29" s="610"/>
      <c r="D29" s="610"/>
      <c r="E29" s="606"/>
      <c r="F29" s="601" t="s">
        <v>476</v>
      </c>
      <c r="G29" s="603" t="n">
        <f aca="false">SUM(M29:AH29)</f>
        <v>20</v>
      </c>
      <c r="H29" s="658" t="n">
        <f aca="false">SUM(H32,H35,H38)</f>
        <v>0</v>
      </c>
      <c r="I29" s="607" t="n">
        <f aca="false">SUM(I32,I35,I38)</f>
        <v>0</v>
      </c>
      <c r="J29" s="607" t="n">
        <f aca="false">SUM(J32,J35,J38)</f>
        <v>0</v>
      </c>
      <c r="K29" s="607" t="n">
        <f aca="false">SUM(K32,K35,K38)</f>
        <v>0</v>
      </c>
      <c r="L29" s="608" t="n">
        <f aca="false">SUM(L32,L35,L38)</f>
        <v>0</v>
      </c>
      <c r="M29" s="658" t="n">
        <f aca="false">SUM(H29:L29)</f>
        <v>0</v>
      </c>
      <c r="N29" s="607" t="n">
        <f aca="false">SUM(N32,N35,N38)</f>
        <v>0</v>
      </c>
      <c r="O29" s="607" t="n">
        <f aca="false">SUM(O32,O35,O38)</f>
        <v>0</v>
      </c>
      <c r="P29" s="607" t="n">
        <f aca="false">SUM(P32,P35,P38)</f>
        <v>0</v>
      </c>
      <c r="Q29" s="608" t="n">
        <f aca="false">SUM(Q32,Q35,Q38)</f>
        <v>0</v>
      </c>
      <c r="R29" s="658" t="n">
        <f aca="false">SUM(R32,R35,R38)</f>
        <v>0</v>
      </c>
      <c r="S29" s="607" t="n">
        <f aca="false">SUM(S32,S35,S38)</f>
        <v>0</v>
      </c>
      <c r="T29" s="607" t="n">
        <f aca="false">SUM(T32,T35,T38)</f>
        <v>1</v>
      </c>
      <c r="U29" s="607" t="n">
        <f aca="false">SUM(U32,U35,U38)</f>
        <v>0</v>
      </c>
      <c r="V29" s="607" t="n">
        <f aca="false">SUM(V32,V35,V38)</f>
        <v>0</v>
      </c>
      <c r="W29" s="607" t="n">
        <f aca="false">SUM(W32,W35,W38)</f>
        <v>0</v>
      </c>
      <c r="X29" s="607" t="n">
        <f aca="false">SUM(X32,X35,X38)</f>
        <v>0</v>
      </c>
      <c r="Y29" s="607" t="n">
        <f aca="false">SUM(Y32,Y35,Y38)</f>
        <v>0</v>
      </c>
      <c r="Z29" s="607" t="n">
        <f aca="false">SUM(Z32,Z35,Z38)</f>
        <v>1</v>
      </c>
      <c r="AA29" s="607" t="n">
        <f aca="false">SUM(AA32,AA35,AA38)</f>
        <v>4</v>
      </c>
      <c r="AB29" s="607" t="n">
        <f aca="false">SUM(AB32,AB35,AB38)</f>
        <v>4</v>
      </c>
      <c r="AC29" s="607" t="n">
        <f aca="false">SUM(AC32,AC35,AC38)</f>
        <v>5</v>
      </c>
      <c r="AD29" s="607" t="n">
        <f aca="false">SUM(AD32,AD35,AD38)</f>
        <v>2</v>
      </c>
      <c r="AE29" s="607" t="n">
        <f aca="false">SUM(AE32,AE35,AE38)</f>
        <v>3</v>
      </c>
      <c r="AF29" s="607" t="n">
        <f aca="false">SUM(AF32,AF35,AF38)</f>
        <v>0</v>
      </c>
      <c r="AG29" s="607" t="n">
        <f aca="false">SUM(AG32,AG35,AG38)</f>
        <v>0</v>
      </c>
      <c r="AH29" s="608" t="n">
        <f aca="false">SUM(AH32,AH35,AH38)</f>
        <v>0</v>
      </c>
      <c r="AI29" s="659"/>
      <c r="AJ29" s="451" t="str">
        <f aca="false">IF(AK29="","●",IF(A27=AK29,"○","×"))</f>
        <v>●</v>
      </c>
      <c r="AK29" s="663"/>
      <c r="AL29" s="661"/>
      <c r="AM29" s="662"/>
      <c r="AN29" s="660"/>
      <c r="AO29" s="660"/>
      <c r="AP29" s="660"/>
      <c r="AQ29" s="660"/>
      <c r="AR29" s="660"/>
      <c r="AS29" s="660"/>
      <c r="AT29" s="660"/>
      <c r="AU29" s="660"/>
      <c r="AV29" s="660"/>
      <c r="AW29" s="660"/>
      <c r="AX29" s="660"/>
      <c r="AY29" s="660"/>
      <c r="AZ29" s="660"/>
      <c r="BA29" s="660"/>
      <c r="BB29" s="660"/>
      <c r="BC29" s="660"/>
      <c r="BD29" s="660"/>
      <c r="BE29" s="660"/>
      <c r="BF29" s="660"/>
      <c r="BG29" s="660"/>
      <c r="BH29" s="660"/>
      <c r="BI29" s="660"/>
      <c r="BJ29" s="660"/>
      <c r="BK29" s="660"/>
      <c r="BL29" s="660"/>
      <c r="BM29" s="660"/>
      <c r="BN29" s="1"/>
    </row>
    <row r="30" s="451" customFormat="true" ht="12" hidden="false" customHeight="true" outlineLevel="0" collapsed="false">
      <c r="A30" s="598" t="s">
        <v>519</v>
      </c>
      <c r="B30" s="599"/>
      <c r="C30" s="610"/>
      <c r="D30" s="610" t="s">
        <v>520</v>
      </c>
      <c r="E30" s="600"/>
      <c r="F30" s="601" t="s">
        <v>7</v>
      </c>
      <c r="G30" s="603" t="n">
        <f aca="false">SUM(M30:AH30)</f>
        <v>9</v>
      </c>
      <c r="H30" s="658" t="n">
        <f aca="false">SUM(H31:H32)</f>
        <v>0</v>
      </c>
      <c r="I30" s="607" t="n">
        <f aca="false">SUM(I31:I32)</f>
        <v>0</v>
      </c>
      <c r="J30" s="607" t="n">
        <f aca="false">SUM(J31:J32)</f>
        <v>0</v>
      </c>
      <c r="K30" s="607" t="n">
        <f aca="false">SUM(K31:K32)</f>
        <v>0</v>
      </c>
      <c r="L30" s="608" t="n">
        <f aca="false">SUM(L31:L32)</f>
        <v>0</v>
      </c>
      <c r="M30" s="658" t="n">
        <f aca="false">SUM(H30:L30)</f>
        <v>0</v>
      </c>
      <c r="N30" s="607" t="n">
        <f aca="false">SUM(N31:N32)</f>
        <v>0</v>
      </c>
      <c r="O30" s="607" t="n">
        <f aca="false">SUM(O31:O32)</f>
        <v>0</v>
      </c>
      <c r="P30" s="607" t="n">
        <f aca="false">SUM(P31:P32)</f>
        <v>0</v>
      </c>
      <c r="Q30" s="608" t="n">
        <f aca="false">SUM(Q31:Q32)</f>
        <v>0</v>
      </c>
      <c r="R30" s="658" t="n">
        <f aca="false">SUM(R31:R32)</f>
        <v>0</v>
      </c>
      <c r="S30" s="607" t="n">
        <f aca="false">SUM(S31:S32)</f>
        <v>0</v>
      </c>
      <c r="T30" s="607" t="n">
        <f aca="false">SUM(T31:T32)</f>
        <v>1</v>
      </c>
      <c r="U30" s="607" t="n">
        <f aca="false">SUM(U31:U32)</f>
        <v>0</v>
      </c>
      <c r="V30" s="607" t="n">
        <f aca="false">SUM(V31:V32)</f>
        <v>0</v>
      </c>
      <c r="W30" s="607" t="n">
        <f aca="false">SUM(W31:W32)</f>
        <v>0</v>
      </c>
      <c r="X30" s="607" t="n">
        <f aca="false">SUM(X31:X32)</f>
        <v>0</v>
      </c>
      <c r="Y30" s="607" t="n">
        <f aca="false">SUM(Y31:Y32)</f>
        <v>0</v>
      </c>
      <c r="Z30" s="607" t="n">
        <f aca="false">SUM(Z31:Z32)</f>
        <v>3</v>
      </c>
      <c r="AA30" s="607" t="n">
        <f aca="false">SUM(AA31:AA32)</f>
        <v>2</v>
      </c>
      <c r="AB30" s="607" t="n">
        <f aca="false">SUM(AB31:AB32)</f>
        <v>0</v>
      </c>
      <c r="AC30" s="607" t="n">
        <f aca="false">SUM(AC31:AC32)</f>
        <v>2</v>
      </c>
      <c r="AD30" s="607" t="n">
        <f aca="false">SUM(AD31:AD32)</f>
        <v>0</v>
      </c>
      <c r="AE30" s="607" t="n">
        <f aca="false">SUM(AE31:AE32)</f>
        <v>0</v>
      </c>
      <c r="AF30" s="607" t="n">
        <f aca="false">SUM(AF31:AF32)</f>
        <v>1</v>
      </c>
      <c r="AG30" s="607" t="n">
        <f aca="false">SUM(AG31:AG32)</f>
        <v>0</v>
      </c>
      <c r="AH30" s="608" t="n">
        <f aca="false">SUM(AH31:AH32)</f>
        <v>0</v>
      </c>
      <c r="AI30" s="659"/>
      <c r="AJ30" s="451" t="str">
        <f aca="false">IF(AK30="","●",IF(A30=AK30,"○","×"))</f>
        <v>○</v>
      </c>
      <c r="AK30" s="663" t="s">
        <v>519</v>
      </c>
      <c r="AL30" s="661" t="s">
        <v>741</v>
      </c>
      <c r="AM30" s="662" t="n">
        <v>11</v>
      </c>
      <c r="AN30" s="660" t="n">
        <v>0</v>
      </c>
      <c r="AO30" s="660" t="n">
        <v>0</v>
      </c>
      <c r="AP30" s="660" t="n">
        <v>0</v>
      </c>
      <c r="AQ30" s="660" t="n">
        <v>0</v>
      </c>
      <c r="AR30" s="660" t="n">
        <v>0</v>
      </c>
      <c r="AS30" s="660" t="n">
        <f aca="false">SUM(AN30:AR30)</f>
        <v>0</v>
      </c>
      <c r="AT30" s="660" t="n">
        <v>0</v>
      </c>
      <c r="AU30" s="660" t="n">
        <v>0</v>
      </c>
      <c r="AV30" s="660" t="n">
        <v>0</v>
      </c>
      <c r="AW30" s="660" t="n">
        <v>0</v>
      </c>
      <c r="AX30" s="660" t="n">
        <v>0</v>
      </c>
      <c r="AY30" s="660" t="n">
        <v>0</v>
      </c>
      <c r="AZ30" s="660" t="n">
        <v>0</v>
      </c>
      <c r="BA30" s="660" t="n">
        <v>1</v>
      </c>
      <c r="BB30" s="660" t="n">
        <v>0</v>
      </c>
      <c r="BC30" s="660" t="n">
        <v>1</v>
      </c>
      <c r="BD30" s="660" t="n">
        <v>1</v>
      </c>
      <c r="BE30" s="660" t="n">
        <v>3</v>
      </c>
      <c r="BF30" s="660" t="n">
        <v>3</v>
      </c>
      <c r="BG30" s="660" t="n">
        <v>1</v>
      </c>
      <c r="BH30" s="660" t="n">
        <v>0</v>
      </c>
      <c r="BI30" s="660" t="n">
        <v>0</v>
      </c>
      <c r="BJ30" s="660" t="n">
        <v>0</v>
      </c>
      <c r="BK30" s="660" t="n">
        <v>1</v>
      </c>
      <c r="BL30" s="660" t="n">
        <v>0</v>
      </c>
      <c r="BM30" s="660" t="n">
        <v>0</v>
      </c>
      <c r="BN30" s="1"/>
    </row>
    <row r="31" s="451" customFormat="true" ht="12" hidden="false" customHeight="true" outlineLevel="0" collapsed="false">
      <c r="A31" s="598"/>
      <c r="B31" s="599"/>
      <c r="C31" s="610"/>
      <c r="D31" s="610"/>
      <c r="E31" s="600"/>
      <c r="F31" s="601" t="s">
        <v>475</v>
      </c>
      <c r="G31" s="603" t="n">
        <f aca="false">SUM(M31:AH31)</f>
        <v>6</v>
      </c>
      <c r="H31" s="664" t="n">
        <v>0</v>
      </c>
      <c r="I31" s="611" t="n">
        <v>0</v>
      </c>
      <c r="J31" s="611" t="n">
        <v>0</v>
      </c>
      <c r="K31" s="611" t="n">
        <v>0</v>
      </c>
      <c r="L31" s="612" t="n">
        <v>0</v>
      </c>
      <c r="M31" s="658" t="n">
        <v>0</v>
      </c>
      <c r="N31" s="611" t="n">
        <v>0</v>
      </c>
      <c r="O31" s="611" t="n">
        <v>0</v>
      </c>
      <c r="P31" s="611" t="n">
        <v>0</v>
      </c>
      <c r="Q31" s="612" t="n">
        <v>0</v>
      </c>
      <c r="R31" s="664" t="n">
        <v>0</v>
      </c>
      <c r="S31" s="611" t="n">
        <v>0</v>
      </c>
      <c r="T31" s="611" t="n">
        <v>0</v>
      </c>
      <c r="U31" s="611" t="n">
        <v>0</v>
      </c>
      <c r="V31" s="611" t="n">
        <v>0</v>
      </c>
      <c r="W31" s="611" t="n">
        <v>0</v>
      </c>
      <c r="X31" s="611" t="n">
        <v>0</v>
      </c>
      <c r="Y31" s="611" t="n">
        <v>0</v>
      </c>
      <c r="Z31" s="611" t="n">
        <v>3</v>
      </c>
      <c r="AA31" s="611" t="n">
        <v>1</v>
      </c>
      <c r="AB31" s="611" t="n">
        <v>0</v>
      </c>
      <c r="AC31" s="611" t="n">
        <v>1</v>
      </c>
      <c r="AD31" s="611" t="n">
        <v>0</v>
      </c>
      <c r="AE31" s="611" t="n">
        <v>0</v>
      </c>
      <c r="AF31" s="611" t="n">
        <v>1</v>
      </c>
      <c r="AG31" s="611" t="n">
        <v>0</v>
      </c>
      <c r="AH31" s="612" t="n">
        <v>0</v>
      </c>
      <c r="AI31" s="659"/>
      <c r="AJ31" s="451" t="str">
        <f aca="false">IF(AK31="","●",IF(A30=AK31,"○","×"))</f>
        <v>○</v>
      </c>
      <c r="AK31" s="663" t="s">
        <v>519</v>
      </c>
      <c r="AL31" s="661" t="s">
        <v>742</v>
      </c>
      <c r="AM31" s="662" t="n">
        <v>9</v>
      </c>
      <c r="AN31" s="660" t="n">
        <v>0</v>
      </c>
      <c r="AO31" s="660" t="n">
        <v>0</v>
      </c>
      <c r="AP31" s="660" t="n">
        <v>0</v>
      </c>
      <c r="AQ31" s="660" t="n">
        <v>0</v>
      </c>
      <c r="AR31" s="660" t="n">
        <v>0</v>
      </c>
      <c r="AS31" s="660" t="n">
        <f aca="false">SUM(AN31:AR31)</f>
        <v>0</v>
      </c>
      <c r="AT31" s="660" t="n">
        <v>0</v>
      </c>
      <c r="AU31" s="660" t="n">
        <v>0</v>
      </c>
      <c r="AV31" s="660" t="n">
        <v>0</v>
      </c>
      <c r="AW31" s="660" t="n">
        <v>0</v>
      </c>
      <c r="AX31" s="660" t="n">
        <v>0</v>
      </c>
      <c r="AY31" s="660" t="n">
        <v>0</v>
      </c>
      <c r="AZ31" s="660" t="n">
        <v>0</v>
      </c>
      <c r="BA31" s="660" t="n">
        <v>1</v>
      </c>
      <c r="BB31" s="660" t="n">
        <v>0</v>
      </c>
      <c r="BC31" s="660" t="n">
        <v>1</v>
      </c>
      <c r="BD31" s="660" t="n">
        <v>0</v>
      </c>
      <c r="BE31" s="660" t="n">
        <v>3</v>
      </c>
      <c r="BF31" s="660" t="n">
        <v>2</v>
      </c>
      <c r="BG31" s="660" t="n">
        <v>1</v>
      </c>
      <c r="BH31" s="660" t="n">
        <v>0</v>
      </c>
      <c r="BI31" s="660" t="n">
        <v>0</v>
      </c>
      <c r="BJ31" s="660" t="n">
        <v>0</v>
      </c>
      <c r="BK31" s="660" t="n">
        <v>1</v>
      </c>
      <c r="BL31" s="660" t="n">
        <v>0</v>
      </c>
      <c r="BM31" s="660" t="n">
        <v>0</v>
      </c>
      <c r="BN31" s="1"/>
    </row>
    <row r="32" s="451" customFormat="true" ht="22.5" hidden="false" customHeight="true" outlineLevel="0" collapsed="false">
      <c r="A32" s="598"/>
      <c r="B32" s="599"/>
      <c r="C32" s="610"/>
      <c r="D32" s="610"/>
      <c r="E32" s="600"/>
      <c r="F32" s="601" t="s">
        <v>476</v>
      </c>
      <c r="G32" s="603" t="n">
        <f aca="false">SUM(M32:AH32)</f>
        <v>3</v>
      </c>
      <c r="H32" s="664" t="n">
        <v>0</v>
      </c>
      <c r="I32" s="611" t="n">
        <v>0</v>
      </c>
      <c r="J32" s="611" t="n">
        <v>0</v>
      </c>
      <c r="K32" s="611" t="n">
        <v>0</v>
      </c>
      <c r="L32" s="612" t="n">
        <v>0</v>
      </c>
      <c r="M32" s="658" t="n">
        <v>0</v>
      </c>
      <c r="N32" s="611" t="n">
        <v>0</v>
      </c>
      <c r="O32" s="611" t="n">
        <v>0</v>
      </c>
      <c r="P32" s="611" t="n">
        <v>0</v>
      </c>
      <c r="Q32" s="612" t="n">
        <v>0</v>
      </c>
      <c r="R32" s="664" t="n">
        <v>0</v>
      </c>
      <c r="S32" s="611" t="n">
        <v>0</v>
      </c>
      <c r="T32" s="611" t="n">
        <v>1</v>
      </c>
      <c r="U32" s="611" t="n">
        <v>0</v>
      </c>
      <c r="V32" s="611" t="n">
        <v>0</v>
      </c>
      <c r="W32" s="611" t="n">
        <v>0</v>
      </c>
      <c r="X32" s="611" t="n">
        <v>0</v>
      </c>
      <c r="Y32" s="611" t="n">
        <v>0</v>
      </c>
      <c r="Z32" s="611" t="n">
        <v>0</v>
      </c>
      <c r="AA32" s="611" t="n">
        <v>1</v>
      </c>
      <c r="AB32" s="611" t="n">
        <v>0</v>
      </c>
      <c r="AC32" s="611" t="n">
        <v>1</v>
      </c>
      <c r="AD32" s="611" t="n">
        <v>0</v>
      </c>
      <c r="AE32" s="611" t="n">
        <v>0</v>
      </c>
      <c r="AF32" s="611" t="n">
        <v>0</v>
      </c>
      <c r="AG32" s="611" t="n">
        <v>0</v>
      </c>
      <c r="AH32" s="612" t="n">
        <v>0</v>
      </c>
      <c r="AI32" s="659"/>
      <c r="AJ32" s="451" t="str">
        <f aca="false">IF(AK32="","●",IF(A30=AK32,"○","×"))</f>
        <v>○</v>
      </c>
      <c r="AK32" s="663" t="s">
        <v>519</v>
      </c>
      <c r="AL32" s="661" t="s">
        <v>743</v>
      </c>
      <c r="AM32" s="662" t="n">
        <v>2</v>
      </c>
      <c r="AN32" s="660" t="n">
        <v>0</v>
      </c>
      <c r="AO32" s="660" t="n">
        <v>0</v>
      </c>
      <c r="AP32" s="660" t="n">
        <v>0</v>
      </c>
      <c r="AQ32" s="660" t="n">
        <v>0</v>
      </c>
      <c r="AR32" s="660" t="n">
        <v>0</v>
      </c>
      <c r="AS32" s="660" t="n">
        <f aca="false">SUM(AN32:AR32)</f>
        <v>0</v>
      </c>
      <c r="AT32" s="660" t="n">
        <v>0</v>
      </c>
      <c r="AU32" s="660" t="n">
        <v>0</v>
      </c>
      <c r="AV32" s="660" t="n">
        <v>0</v>
      </c>
      <c r="AW32" s="660" t="n">
        <v>0</v>
      </c>
      <c r="AX32" s="660" t="n">
        <v>0</v>
      </c>
      <c r="AY32" s="660" t="n">
        <v>0</v>
      </c>
      <c r="AZ32" s="660" t="n">
        <v>0</v>
      </c>
      <c r="BA32" s="660" t="n">
        <v>0</v>
      </c>
      <c r="BB32" s="660" t="n">
        <v>0</v>
      </c>
      <c r="BC32" s="660" t="n">
        <v>0</v>
      </c>
      <c r="BD32" s="660" t="n">
        <v>1</v>
      </c>
      <c r="BE32" s="660" t="n">
        <v>0</v>
      </c>
      <c r="BF32" s="660" t="n">
        <v>1</v>
      </c>
      <c r="BG32" s="660" t="n">
        <v>0</v>
      </c>
      <c r="BH32" s="660" t="n">
        <v>0</v>
      </c>
      <c r="BI32" s="660" t="n">
        <v>0</v>
      </c>
      <c r="BJ32" s="660" t="n">
        <v>0</v>
      </c>
      <c r="BK32" s="660" t="n">
        <v>0</v>
      </c>
      <c r="BL32" s="660" t="n">
        <v>0</v>
      </c>
      <c r="BM32" s="660" t="n">
        <v>0</v>
      </c>
      <c r="BN32" s="1"/>
    </row>
    <row r="33" s="451" customFormat="true" ht="12" hidden="false" customHeight="true" outlineLevel="0" collapsed="false">
      <c r="A33" s="598" t="s">
        <v>521</v>
      </c>
      <c r="B33" s="599"/>
      <c r="C33" s="610"/>
      <c r="D33" s="610" t="s">
        <v>522</v>
      </c>
      <c r="E33" s="600"/>
      <c r="F33" s="601" t="s">
        <v>7</v>
      </c>
      <c r="G33" s="603" t="n">
        <f aca="false">SUM(M33:AH33)</f>
        <v>28</v>
      </c>
      <c r="H33" s="658" t="n">
        <f aca="false">SUM(H34:H35)</f>
        <v>0</v>
      </c>
      <c r="I33" s="607" t="n">
        <f aca="false">SUM(I34:I35)</f>
        <v>0</v>
      </c>
      <c r="J33" s="607" t="n">
        <f aca="false">SUM(J34:J35)</f>
        <v>0</v>
      </c>
      <c r="K33" s="607" t="n">
        <f aca="false">SUM(K34:K35)</f>
        <v>0</v>
      </c>
      <c r="L33" s="608" t="n">
        <f aca="false">SUM(L34:L35)</f>
        <v>0</v>
      </c>
      <c r="M33" s="658" t="n">
        <f aca="false">SUM(H33:L33)</f>
        <v>0</v>
      </c>
      <c r="N33" s="607" t="n">
        <f aca="false">SUM(N34:N35)</f>
        <v>0</v>
      </c>
      <c r="O33" s="607" t="n">
        <f aca="false">SUM(O34:O35)</f>
        <v>0</v>
      </c>
      <c r="P33" s="607" t="n">
        <f aca="false">SUM(P34:P35)</f>
        <v>0</v>
      </c>
      <c r="Q33" s="608" t="n">
        <f aca="false">SUM(Q34:Q35)</f>
        <v>0</v>
      </c>
      <c r="R33" s="658" t="n">
        <f aca="false">SUM(R34:R35)</f>
        <v>0</v>
      </c>
      <c r="S33" s="607" t="n">
        <f aca="false">SUM(S34:S35)</f>
        <v>0</v>
      </c>
      <c r="T33" s="607" t="n">
        <f aca="false">SUM(T34:T35)</f>
        <v>1</v>
      </c>
      <c r="U33" s="607" t="n">
        <f aca="false">SUM(U34:U35)</f>
        <v>1</v>
      </c>
      <c r="V33" s="607" t="n">
        <f aca="false">SUM(V34:V35)</f>
        <v>0</v>
      </c>
      <c r="W33" s="607" t="n">
        <f aca="false">SUM(W34:W35)</f>
        <v>0</v>
      </c>
      <c r="X33" s="607" t="n">
        <f aca="false">SUM(X34:X35)</f>
        <v>0</v>
      </c>
      <c r="Y33" s="607" t="n">
        <f aca="false">SUM(Y34:Y35)</f>
        <v>1</v>
      </c>
      <c r="Z33" s="607" t="n">
        <f aca="false">SUM(Z34:Z35)</f>
        <v>4</v>
      </c>
      <c r="AA33" s="607" t="n">
        <f aca="false">SUM(AA34:AA35)</f>
        <v>3</v>
      </c>
      <c r="AB33" s="607" t="n">
        <f aca="false">SUM(AB34:AB35)</f>
        <v>6</v>
      </c>
      <c r="AC33" s="607" t="n">
        <f aca="false">SUM(AC34:AC35)</f>
        <v>5</v>
      </c>
      <c r="AD33" s="607" t="n">
        <f aca="false">SUM(AD34:AD35)</f>
        <v>3</v>
      </c>
      <c r="AE33" s="607" t="n">
        <f aca="false">SUM(AE34:AE35)</f>
        <v>3</v>
      </c>
      <c r="AF33" s="607" t="n">
        <f aca="false">SUM(AF34:AF35)</f>
        <v>1</v>
      </c>
      <c r="AG33" s="607" t="n">
        <f aca="false">SUM(AG34:AG35)</f>
        <v>0</v>
      </c>
      <c r="AH33" s="608" t="n">
        <f aca="false">SUM(AH34:AH35)</f>
        <v>0</v>
      </c>
      <c r="AI33" s="659"/>
      <c r="AJ33" s="451" t="str">
        <f aca="false">IF(AK33="","●",IF(A33=AK33,"○","×"))</f>
        <v>○</v>
      </c>
      <c r="AK33" s="663" t="s">
        <v>521</v>
      </c>
      <c r="AL33" s="661" t="s">
        <v>741</v>
      </c>
      <c r="AM33" s="662" t="n">
        <v>35</v>
      </c>
      <c r="AN33" s="660" t="n">
        <v>0</v>
      </c>
      <c r="AO33" s="660" t="n">
        <v>0</v>
      </c>
      <c r="AP33" s="660" t="n">
        <v>0</v>
      </c>
      <c r="AQ33" s="660" t="n">
        <v>0</v>
      </c>
      <c r="AR33" s="660" t="n">
        <v>0</v>
      </c>
      <c r="AS33" s="660" t="n">
        <f aca="false">SUM(AN33:AR33)</f>
        <v>0</v>
      </c>
      <c r="AT33" s="660" t="n">
        <v>0</v>
      </c>
      <c r="AU33" s="660" t="n">
        <v>0</v>
      </c>
      <c r="AV33" s="660" t="n">
        <v>0</v>
      </c>
      <c r="AW33" s="660" t="n">
        <v>0</v>
      </c>
      <c r="AX33" s="660" t="n">
        <v>0</v>
      </c>
      <c r="AY33" s="660" t="n">
        <v>0</v>
      </c>
      <c r="AZ33" s="660" t="n">
        <v>0</v>
      </c>
      <c r="BA33" s="660" t="n">
        <v>0</v>
      </c>
      <c r="BB33" s="660" t="n">
        <v>2</v>
      </c>
      <c r="BC33" s="660" t="n">
        <v>2</v>
      </c>
      <c r="BD33" s="660" t="n">
        <v>1</v>
      </c>
      <c r="BE33" s="660" t="n">
        <v>3</v>
      </c>
      <c r="BF33" s="660" t="n">
        <v>7</v>
      </c>
      <c r="BG33" s="660" t="n">
        <v>6</v>
      </c>
      <c r="BH33" s="660" t="n">
        <v>6</v>
      </c>
      <c r="BI33" s="660" t="n">
        <v>5</v>
      </c>
      <c r="BJ33" s="660" t="n">
        <v>1</v>
      </c>
      <c r="BK33" s="660" t="n">
        <v>1</v>
      </c>
      <c r="BL33" s="660" t="n">
        <v>1</v>
      </c>
      <c r="BM33" s="660" t="n">
        <v>0</v>
      </c>
      <c r="BN33" s="1"/>
    </row>
    <row r="34" s="451" customFormat="true" ht="12" hidden="false" customHeight="true" outlineLevel="0" collapsed="false">
      <c r="A34" s="598"/>
      <c r="B34" s="599"/>
      <c r="C34" s="610"/>
      <c r="D34" s="610"/>
      <c r="E34" s="606"/>
      <c r="F34" s="601" t="s">
        <v>475</v>
      </c>
      <c r="G34" s="603" t="n">
        <f aca="false">SUM(M34:AH34)</f>
        <v>12</v>
      </c>
      <c r="H34" s="664" t="n">
        <v>0</v>
      </c>
      <c r="I34" s="611" t="n">
        <v>0</v>
      </c>
      <c r="J34" s="611" t="n">
        <v>0</v>
      </c>
      <c r="K34" s="611" t="n">
        <v>0</v>
      </c>
      <c r="L34" s="612" t="n">
        <v>0</v>
      </c>
      <c r="M34" s="658" t="n">
        <v>0</v>
      </c>
      <c r="N34" s="611" t="n">
        <v>0</v>
      </c>
      <c r="O34" s="611" t="n">
        <v>0</v>
      </c>
      <c r="P34" s="611" t="n">
        <v>0</v>
      </c>
      <c r="Q34" s="612" t="n">
        <v>0</v>
      </c>
      <c r="R34" s="664" t="n">
        <v>0</v>
      </c>
      <c r="S34" s="611" t="n">
        <v>0</v>
      </c>
      <c r="T34" s="611" t="n">
        <v>1</v>
      </c>
      <c r="U34" s="611" t="n">
        <v>1</v>
      </c>
      <c r="V34" s="611" t="n">
        <v>0</v>
      </c>
      <c r="W34" s="611" t="n">
        <v>0</v>
      </c>
      <c r="X34" s="611" t="n">
        <v>0</v>
      </c>
      <c r="Y34" s="611" t="n">
        <v>1</v>
      </c>
      <c r="Z34" s="611" t="n">
        <v>3</v>
      </c>
      <c r="AA34" s="611" t="n">
        <v>0</v>
      </c>
      <c r="AB34" s="611" t="n">
        <v>2</v>
      </c>
      <c r="AC34" s="611" t="n">
        <v>1</v>
      </c>
      <c r="AD34" s="611" t="n">
        <v>2</v>
      </c>
      <c r="AE34" s="611" t="n">
        <v>0</v>
      </c>
      <c r="AF34" s="611" t="n">
        <v>1</v>
      </c>
      <c r="AG34" s="611" t="n">
        <v>0</v>
      </c>
      <c r="AH34" s="612" t="n">
        <v>0</v>
      </c>
      <c r="AI34" s="659"/>
      <c r="AJ34" s="451" t="str">
        <f aca="false">IF(AK34="","●",IF(A33=AK34,"○","×"))</f>
        <v>○</v>
      </c>
      <c r="AK34" s="663" t="s">
        <v>521</v>
      </c>
      <c r="AL34" s="661" t="s">
        <v>742</v>
      </c>
      <c r="AM34" s="662" t="n">
        <v>15</v>
      </c>
      <c r="AN34" s="660" t="n">
        <v>0</v>
      </c>
      <c r="AO34" s="660" t="n">
        <v>0</v>
      </c>
      <c r="AP34" s="660" t="n">
        <v>0</v>
      </c>
      <c r="AQ34" s="660" t="n">
        <v>0</v>
      </c>
      <c r="AR34" s="660" t="n">
        <v>0</v>
      </c>
      <c r="AS34" s="660" t="n">
        <f aca="false">SUM(AN34:AR34)</f>
        <v>0</v>
      </c>
      <c r="AT34" s="660" t="n">
        <v>0</v>
      </c>
      <c r="AU34" s="660" t="n">
        <v>0</v>
      </c>
      <c r="AV34" s="660" t="n">
        <v>0</v>
      </c>
      <c r="AW34" s="660" t="n">
        <v>0</v>
      </c>
      <c r="AX34" s="660" t="n">
        <v>0</v>
      </c>
      <c r="AY34" s="660" t="n">
        <v>0</v>
      </c>
      <c r="AZ34" s="660" t="n">
        <v>0</v>
      </c>
      <c r="BA34" s="660" t="n">
        <v>0</v>
      </c>
      <c r="BB34" s="660" t="n">
        <v>2</v>
      </c>
      <c r="BC34" s="660" t="n">
        <v>2</v>
      </c>
      <c r="BD34" s="660" t="n">
        <v>1</v>
      </c>
      <c r="BE34" s="660" t="n">
        <v>1</v>
      </c>
      <c r="BF34" s="660" t="n">
        <v>3</v>
      </c>
      <c r="BG34" s="660" t="n">
        <v>3</v>
      </c>
      <c r="BH34" s="660" t="n">
        <v>2</v>
      </c>
      <c r="BI34" s="660" t="n">
        <v>0</v>
      </c>
      <c r="BJ34" s="660" t="n">
        <v>0</v>
      </c>
      <c r="BK34" s="660" t="n">
        <v>1</v>
      </c>
      <c r="BL34" s="660" t="n">
        <v>0</v>
      </c>
      <c r="BM34" s="660" t="n">
        <v>0</v>
      </c>
      <c r="BN34" s="1"/>
    </row>
    <row r="35" s="451" customFormat="true" ht="22.5" hidden="false" customHeight="true" outlineLevel="0" collapsed="false">
      <c r="A35" s="598"/>
      <c r="B35" s="599"/>
      <c r="C35" s="610"/>
      <c r="D35" s="610"/>
      <c r="E35" s="606"/>
      <c r="F35" s="601" t="s">
        <v>476</v>
      </c>
      <c r="G35" s="603" t="n">
        <f aca="false">SUM(M35:AH35)</f>
        <v>16</v>
      </c>
      <c r="H35" s="664" t="n">
        <v>0</v>
      </c>
      <c r="I35" s="611" t="n">
        <v>0</v>
      </c>
      <c r="J35" s="611" t="n">
        <v>0</v>
      </c>
      <c r="K35" s="611" t="n">
        <v>0</v>
      </c>
      <c r="L35" s="612" t="n">
        <v>0</v>
      </c>
      <c r="M35" s="658" t="n">
        <f aca="false">SUM(H35:L35)</f>
        <v>0</v>
      </c>
      <c r="N35" s="611" t="n">
        <v>0</v>
      </c>
      <c r="O35" s="611" t="n">
        <v>0</v>
      </c>
      <c r="P35" s="611" t="n">
        <v>0</v>
      </c>
      <c r="Q35" s="612" t="n">
        <v>0</v>
      </c>
      <c r="R35" s="664" t="n">
        <v>0</v>
      </c>
      <c r="S35" s="611" t="n">
        <v>0</v>
      </c>
      <c r="T35" s="611" t="n">
        <v>0</v>
      </c>
      <c r="U35" s="611" t="n">
        <v>0</v>
      </c>
      <c r="V35" s="611" t="n">
        <v>0</v>
      </c>
      <c r="W35" s="611" t="n">
        <v>0</v>
      </c>
      <c r="X35" s="611" t="n">
        <v>0</v>
      </c>
      <c r="Y35" s="611" t="n">
        <v>0</v>
      </c>
      <c r="Z35" s="611" t="n">
        <v>1</v>
      </c>
      <c r="AA35" s="611" t="n">
        <v>3</v>
      </c>
      <c r="AB35" s="611" t="n">
        <v>4</v>
      </c>
      <c r="AC35" s="611" t="n">
        <v>4</v>
      </c>
      <c r="AD35" s="611" t="n">
        <v>1</v>
      </c>
      <c r="AE35" s="611" t="n">
        <v>3</v>
      </c>
      <c r="AF35" s="611" t="n">
        <v>0</v>
      </c>
      <c r="AG35" s="611" t="n">
        <v>0</v>
      </c>
      <c r="AH35" s="612" t="n">
        <v>0</v>
      </c>
      <c r="AI35" s="659"/>
      <c r="AJ35" s="451" t="str">
        <f aca="false">IF(AK35="","●",IF(A33=AK35,"○","×"))</f>
        <v>○</v>
      </c>
      <c r="AK35" s="663" t="s">
        <v>521</v>
      </c>
      <c r="AL35" s="661" t="s">
        <v>743</v>
      </c>
      <c r="AM35" s="662" t="n">
        <v>20</v>
      </c>
      <c r="AN35" s="660" t="n">
        <v>0</v>
      </c>
      <c r="AO35" s="660" t="n">
        <v>0</v>
      </c>
      <c r="AP35" s="660" t="n">
        <v>0</v>
      </c>
      <c r="AQ35" s="660" t="n">
        <v>0</v>
      </c>
      <c r="AR35" s="660" t="n">
        <v>0</v>
      </c>
      <c r="AS35" s="660" t="n">
        <f aca="false">SUM(AN35:AR35)</f>
        <v>0</v>
      </c>
      <c r="AT35" s="660" t="n">
        <v>0</v>
      </c>
      <c r="AU35" s="660" t="n">
        <v>0</v>
      </c>
      <c r="AV35" s="660" t="n">
        <v>0</v>
      </c>
      <c r="AW35" s="660" t="n">
        <v>0</v>
      </c>
      <c r="AX35" s="660" t="n">
        <v>0</v>
      </c>
      <c r="AY35" s="660" t="n">
        <v>0</v>
      </c>
      <c r="AZ35" s="660" t="n">
        <v>0</v>
      </c>
      <c r="BA35" s="660" t="n">
        <v>0</v>
      </c>
      <c r="BB35" s="660" t="n">
        <v>0</v>
      </c>
      <c r="BC35" s="660" t="n">
        <v>0</v>
      </c>
      <c r="BD35" s="660" t="n">
        <v>0</v>
      </c>
      <c r="BE35" s="660" t="n">
        <v>2</v>
      </c>
      <c r="BF35" s="660" t="n">
        <v>4</v>
      </c>
      <c r="BG35" s="660" t="n">
        <v>3</v>
      </c>
      <c r="BH35" s="660" t="n">
        <v>4</v>
      </c>
      <c r="BI35" s="660" t="n">
        <v>5</v>
      </c>
      <c r="BJ35" s="660" t="n">
        <v>1</v>
      </c>
      <c r="BK35" s="660" t="n">
        <v>0</v>
      </c>
      <c r="BL35" s="660" t="n">
        <v>1</v>
      </c>
      <c r="BM35" s="660" t="n">
        <v>0</v>
      </c>
      <c r="BN35" s="1"/>
    </row>
    <row r="36" s="451" customFormat="true" ht="12" hidden="false" customHeight="true" outlineLevel="0" collapsed="false">
      <c r="A36" s="598" t="s">
        <v>523</v>
      </c>
      <c r="B36" s="599"/>
      <c r="C36" s="610"/>
      <c r="D36" s="610" t="s">
        <v>524</v>
      </c>
      <c r="E36" s="600"/>
      <c r="F36" s="601" t="s">
        <v>7</v>
      </c>
      <c r="G36" s="603" t="n">
        <f aca="false">SUM(M36:AH36)</f>
        <v>1</v>
      </c>
      <c r="H36" s="658" t="n">
        <f aca="false">SUM(H37:H38)</f>
        <v>0</v>
      </c>
      <c r="I36" s="607" t="n">
        <f aca="false">SUM(I37:I38)</f>
        <v>0</v>
      </c>
      <c r="J36" s="607" t="n">
        <f aca="false">SUM(J37:J38)</f>
        <v>0</v>
      </c>
      <c r="K36" s="607" t="n">
        <f aca="false">SUM(K37:K38)</f>
        <v>0</v>
      </c>
      <c r="L36" s="608" t="n">
        <f aca="false">SUM(L37:L38)</f>
        <v>0</v>
      </c>
      <c r="M36" s="658" t="n">
        <f aca="false">SUM(H36:L36)</f>
        <v>0</v>
      </c>
      <c r="N36" s="607" t="n">
        <f aca="false">SUM(N37:N38)</f>
        <v>0</v>
      </c>
      <c r="O36" s="607" t="n">
        <f aca="false">SUM(O37:O38)</f>
        <v>0</v>
      </c>
      <c r="P36" s="607" t="n">
        <f aca="false">SUM(P37:P38)</f>
        <v>0</v>
      </c>
      <c r="Q36" s="608" t="n">
        <f aca="false">SUM(Q37:Q38)</f>
        <v>0</v>
      </c>
      <c r="R36" s="658" t="n">
        <f aca="false">SUM(R37:R38)</f>
        <v>0</v>
      </c>
      <c r="S36" s="607" t="n">
        <f aca="false">SUM(S37:S38)</f>
        <v>0</v>
      </c>
      <c r="T36" s="607" t="n">
        <f aca="false">SUM(T37:T38)</f>
        <v>0</v>
      </c>
      <c r="U36" s="607" t="n">
        <f aca="false">SUM(U37:U38)</f>
        <v>0</v>
      </c>
      <c r="V36" s="607" t="n">
        <f aca="false">SUM(V37:V38)</f>
        <v>0</v>
      </c>
      <c r="W36" s="607" t="n">
        <f aca="false">SUM(W37:W38)</f>
        <v>0</v>
      </c>
      <c r="X36" s="607" t="n">
        <f aca="false">SUM(X37:X38)</f>
        <v>0</v>
      </c>
      <c r="Y36" s="607" t="n">
        <f aca="false">SUM(Y37:Y38)</f>
        <v>0</v>
      </c>
      <c r="Z36" s="607" t="n">
        <f aca="false">SUM(Z37:Z38)</f>
        <v>0</v>
      </c>
      <c r="AA36" s="607" t="n">
        <f aca="false">SUM(AA37:AA38)</f>
        <v>0</v>
      </c>
      <c r="AB36" s="607" t="n">
        <f aca="false">SUM(AB37:AB38)</f>
        <v>0</v>
      </c>
      <c r="AC36" s="607" t="n">
        <f aca="false">SUM(AC37:AC38)</f>
        <v>0</v>
      </c>
      <c r="AD36" s="607" t="n">
        <f aca="false">SUM(AD37:AD38)</f>
        <v>1</v>
      </c>
      <c r="AE36" s="607" t="n">
        <f aca="false">SUM(AE37:AE38)</f>
        <v>0</v>
      </c>
      <c r="AF36" s="607" t="n">
        <f aca="false">SUM(AF37:AF38)</f>
        <v>0</v>
      </c>
      <c r="AG36" s="607" t="n">
        <f aca="false">SUM(AG37:AG38)</f>
        <v>0</v>
      </c>
      <c r="AH36" s="608" t="n">
        <f aca="false">SUM(AH37:AH38)</f>
        <v>0</v>
      </c>
      <c r="AI36" s="659"/>
      <c r="AJ36" s="451" t="str">
        <f aca="false">IF(AK36="","●",IF(A36=AK36,"○","×"))</f>
        <v>○</v>
      </c>
      <c r="AK36" s="663" t="s">
        <v>523</v>
      </c>
      <c r="AL36" s="661" t="s">
        <v>741</v>
      </c>
      <c r="AM36" s="662" t="n">
        <v>5</v>
      </c>
      <c r="AN36" s="660" t="n">
        <v>0</v>
      </c>
      <c r="AO36" s="660" t="n">
        <v>0</v>
      </c>
      <c r="AP36" s="660" t="n">
        <v>0</v>
      </c>
      <c r="AQ36" s="660" t="n">
        <v>0</v>
      </c>
      <c r="AR36" s="660" t="n">
        <v>0</v>
      </c>
      <c r="AS36" s="660" t="n">
        <f aca="false">SUM(AN36:AR36)</f>
        <v>0</v>
      </c>
      <c r="AT36" s="660" t="n">
        <v>0</v>
      </c>
      <c r="AU36" s="660" t="n">
        <v>0</v>
      </c>
      <c r="AV36" s="660" t="n">
        <v>0</v>
      </c>
      <c r="AW36" s="660" t="n">
        <v>0</v>
      </c>
      <c r="AX36" s="660" t="n">
        <v>0</v>
      </c>
      <c r="AY36" s="660" t="n">
        <v>0</v>
      </c>
      <c r="AZ36" s="660" t="n">
        <v>0</v>
      </c>
      <c r="BA36" s="660" t="n">
        <v>0</v>
      </c>
      <c r="BB36" s="660" t="n">
        <v>0</v>
      </c>
      <c r="BC36" s="660" t="n">
        <v>1</v>
      </c>
      <c r="BD36" s="660" t="n">
        <v>0</v>
      </c>
      <c r="BE36" s="660" t="n">
        <v>0</v>
      </c>
      <c r="BF36" s="660" t="n">
        <v>1</v>
      </c>
      <c r="BG36" s="660" t="n">
        <v>1</v>
      </c>
      <c r="BH36" s="660" t="n">
        <v>0</v>
      </c>
      <c r="BI36" s="660" t="n">
        <v>1</v>
      </c>
      <c r="BJ36" s="660" t="n">
        <v>1</v>
      </c>
      <c r="BK36" s="660" t="n">
        <v>0</v>
      </c>
      <c r="BL36" s="660" t="n">
        <v>0</v>
      </c>
      <c r="BM36" s="660" t="n">
        <v>0</v>
      </c>
      <c r="BN36" s="1"/>
    </row>
    <row r="37" s="451" customFormat="true" ht="12" hidden="false" customHeight="true" outlineLevel="0" collapsed="false">
      <c r="A37" s="598"/>
      <c r="B37" s="599"/>
      <c r="C37" s="610"/>
      <c r="D37" s="610"/>
      <c r="E37" s="600"/>
      <c r="F37" s="601" t="s">
        <v>475</v>
      </c>
      <c r="G37" s="603" t="n">
        <f aca="false">SUM(M37:AH37)</f>
        <v>0</v>
      </c>
      <c r="H37" s="664" t="n">
        <v>0</v>
      </c>
      <c r="I37" s="611" t="n">
        <v>0</v>
      </c>
      <c r="J37" s="611" t="n">
        <v>0</v>
      </c>
      <c r="K37" s="611" t="n">
        <v>0</v>
      </c>
      <c r="L37" s="612" t="n">
        <v>0</v>
      </c>
      <c r="M37" s="658" t="n">
        <f aca="false">SUM(H37:L37)</f>
        <v>0</v>
      </c>
      <c r="N37" s="611" t="n">
        <v>0</v>
      </c>
      <c r="O37" s="611" t="n">
        <v>0</v>
      </c>
      <c r="P37" s="611" t="n">
        <v>0</v>
      </c>
      <c r="Q37" s="612" t="n">
        <v>0</v>
      </c>
      <c r="R37" s="664" t="n">
        <v>0</v>
      </c>
      <c r="S37" s="611" t="n">
        <v>0</v>
      </c>
      <c r="T37" s="611" t="n">
        <v>0</v>
      </c>
      <c r="U37" s="611" t="n">
        <v>0</v>
      </c>
      <c r="V37" s="611" t="n">
        <v>0</v>
      </c>
      <c r="W37" s="611" t="n">
        <v>0</v>
      </c>
      <c r="X37" s="611" t="n">
        <v>0</v>
      </c>
      <c r="Y37" s="611" t="n">
        <v>0</v>
      </c>
      <c r="Z37" s="611" t="n">
        <v>0</v>
      </c>
      <c r="AA37" s="611" t="n">
        <v>0</v>
      </c>
      <c r="AB37" s="611" t="n">
        <v>0</v>
      </c>
      <c r="AC37" s="611" t="n">
        <v>0</v>
      </c>
      <c r="AD37" s="611" t="n">
        <v>0</v>
      </c>
      <c r="AE37" s="611" t="n">
        <v>0</v>
      </c>
      <c r="AF37" s="611" t="n">
        <v>0</v>
      </c>
      <c r="AG37" s="611" t="n">
        <v>0</v>
      </c>
      <c r="AH37" s="612" t="n">
        <v>0</v>
      </c>
      <c r="AI37" s="659"/>
      <c r="AJ37" s="451" t="str">
        <f aca="false">IF(AK37="","●",IF(A36=AK37,"○","×"))</f>
        <v>●</v>
      </c>
      <c r="AK37" s="663"/>
      <c r="AL37" s="661" t="s">
        <v>742</v>
      </c>
      <c r="AM37" s="662" t="n">
        <v>0</v>
      </c>
      <c r="AN37" s="660" t="n">
        <v>0</v>
      </c>
      <c r="AO37" s="660" t="n">
        <v>0</v>
      </c>
      <c r="AP37" s="660" t="n">
        <v>0</v>
      </c>
      <c r="AQ37" s="660" t="n">
        <v>0</v>
      </c>
      <c r="AR37" s="660" t="n">
        <v>0</v>
      </c>
      <c r="AS37" s="660" t="n">
        <f aca="false">SUM(AN37:AR37)</f>
        <v>0</v>
      </c>
      <c r="AT37" s="660" t="n">
        <v>0</v>
      </c>
      <c r="AU37" s="660" t="n">
        <v>0</v>
      </c>
      <c r="AV37" s="660" t="n">
        <v>0</v>
      </c>
      <c r="AW37" s="660" t="n">
        <v>0</v>
      </c>
      <c r="AX37" s="660" t="n">
        <v>0</v>
      </c>
      <c r="AY37" s="660" t="n">
        <v>0</v>
      </c>
      <c r="AZ37" s="660" t="n">
        <v>0</v>
      </c>
      <c r="BA37" s="660" t="n">
        <v>0</v>
      </c>
      <c r="BB37" s="660" t="n">
        <v>0</v>
      </c>
      <c r="BC37" s="660" t="n">
        <v>0</v>
      </c>
      <c r="BD37" s="660" t="n">
        <v>0</v>
      </c>
      <c r="BE37" s="660" t="n">
        <v>0</v>
      </c>
      <c r="BF37" s="660" t="n">
        <v>0</v>
      </c>
      <c r="BG37" s="660" t="n">
        <v>0</v>
      </c>
      <c r="BH37" s="660" t="n">
        <v>0</v>
      </c>
      <c r="BI37" s="660" t="n">
        <v>0</v>
      </c>
      <c r="BJ37" s="660" t="n">
        <v>0</v>
      </c>
      <c r="BK37" s="660" t="n">
        <v>0</v>
      </c>
      <c r="BL37" s="660" t="n">
        <v>0</v>
      </c>
      <c r="BM37" s="660" t="n">
        <v>0</v>
      </c>
      <c r="BN37" s="1"/>
    </row>
    <row r="38" s="451" customFormat="true" ht="22.5" hidden="false" customHeight="true" outlineLevel="0" collapsed="false">
      <c r="A38" s="598"/>
      <c r="B38" s="599"/>
      <c r="C38" s="610"/>
      <c r="D38" s="610"/>
      <c r="E38" s="600"/>
      <c r="F38" s="601" t="s">
        <v>476</v>
      </c>
      <c r="G38" s="603" t="n">
        <f aca="false">SUM(M38:AH38)</f>
        <v>1</v>
      </c>
      <c r="H38" s="664" t="n">
        <v>0</v>
      </c>
      <c r="I38" s="611" t="n">
        <v>0</v>
      </c>
      <c r="J38" s="611" t="n">
        <v>0</v>
      </c>
      <c r="K38" s="611" t="n">
        <v>0</v>
      </c>
      <c r="L38" s="612" t="n">
        <v>0</v>
      </c>
      <c r="M38" s="658" t="n">
        <f aca="false">SUM(H38:L38)</f>
        <v>0</v>
      </c>
      <c r="N38" s="611" t="n">
        <v>0</v>
      </c>
      <c r="O38" s="611" t="n">
        <v>0</v>
      </c>
      <c r="P38" s="611" t="n">
        <v>0</v>
      </c>
      <c r="Q38" s="612" t="n">
        <v>0</v>
      </c>
      <c r="R38" s="664" t="n">
        <v>0</v>
      </c>
      <c r="S38" s="611" t="n">
        <v>0</v>
      </c>
      <c r="T38" s="611" t="n">
        <v>0</v>
      </c>
      <c r="U38" s="611" t="n">
        <v>0</v>
      </c>
      <c r="V38" s="611" t="n">
        <v>0</v>
      </c>
      <c r="W38" s="611" t="n">
        <v>0</v>
      </c>
      <c r="X38" s="611" t="n">
        <v>0</v>
      </c>
      <c r="Y38" s="611" t="n">
        <v>0</v>
      </c>
      <c r="Z38" s="611" t="n">
        <v>0</v>
      </c>
      <c r="AA38" s="611" t="n">
        <v>0</v>
      </c>
      <c r="AB38" s="611" t="n">
        <v>0</v>
      </c>
      <c r="AC38" s="611" t="n">
        <v>0</v>
      </c>
      <c r="AD38" s="611" t="n">
        <v>1</v>
      </c>
      <c r="AE38" s="611" t="n">
        <v>0</v>
      </c>
      <c r="AF38" s="611" t="n">
        <v>0</v>
      </c>
      <c r="AG38" s="611" t="n">
        <v>0</v>
      </c>
      <c r="AH38" s="612" t="n">
        <v>0</v>
      </c>
      <c r="AI38" s="659"/>
      <c r="AJ38" s="451" t="str">
        <f aca="false">IF(AK38="","●",IF(A36=AK38,"○","×"))</f>
        <v>○</v>
      </c>
      <c r="AK38" s="663" t="s">
        <v>523</v>
      </c>
      <c r="AL38" s="661" t="s">
        <v>743</v>
      </c>
      <c r="AM38" s="662" t="n">
        <v>5</v>
      </c>
      <c r="AN38" s="660" t="n">
        <v>0</v>
      </c>
      <c r="AO38" s="660" t="n">
        <v>0</v>
      </c>
      <c r="AP38" s="660" t="n">
        <v>0</v>
      </c>
      <c r="AQ38" s="660" t="n">
        <v>0</v>
      </c>
      <c r="AR38" s="660" t="n">
        <v>0</v>
      </c>
      <c r="AS38" s="660" t="n">
        <f aca="false">SUM(AN38:AR38)</f>
        <v>0</v>
      </c>
      <c r="AT38" s="660" t="n">
        <v>0</v>
      </c>
      <c r="AU38" s="660" t="n">
        <v>0</v>
      </c>
      <c r="AV38" s="660" t="n">
        <v>0</v>
      </c>
      <c r="AW38" s="660" t="n">
        <v>0</v>
      </c>
      <c r="AX38" s="660" t="n">
        <v>0</v>
      </c>
      <c r="AY38" s="660" t="n">
        <v>0</v>
      </c>
      <c r="AZ38" s="660" t="n">
        <v>0</v>
      </c>
      <c r="BA38" s="660" t="n">
        <v>0</v>
      </c>
      <c r="BB38" s="660" t="n">
        <v>0</v>
      </c>
      <c r="BC38" s="660" t="n">
        <v>1</v>
      </c>
      <c r="BD38" s="660" t="n">
        <v>0</v>
      </c>
      <c r="BE38" s="660" t="n">
        <v>0</v>
      </c>
      <c r="BF38" s="660" t="n">
        <v>1</v>
      </c>
      <c r="BG38" s="660" t="n">
        <v>1</v>
      </c>
      <c r="BH38" s="660" t="n">
        <v>0</v>
      </c>
      <c r="BI38" s="660" t="n">
        <v>1</v>
      </c>
      <c r="BJ38" s="660" t="n">
        <v>1</v>
      </c>
      <c r="BK38" s="660" t="n">
        <v>0</v>
      </c>
      <c r="BL38" s="660" t="n">
        <v>0</v>
      </c>
      <c r="BM38" s="660" t="n">
        <v>0</v>
      </c>
      <c r="BN38" s="1"/>
    </row>
    <row r="39" s="451" customFormat="true" ht="12" hidden="false" customHeight="true" outlineLevel="0" collapsed="false">
      <c r="A39" s="598" t="s">
        <v>525</v>
      </c>
      <c r="B39" s="599"/>
      <c r="C39" s="610" t="s">
        <v>526</v>
      </c>
      <c r="D39" s="610"/>
      <c r="E39" s="600"/>
      <c r="F39" s="601" t="s">
        <v>7</v>
      </c>
      <c r="G39" s="603" t="n">
        <f aca="false">SUM(M39:AH39)</f>
        <v>0</v>
      </c>
      <c r="H39" s="658" t="n">
        <f aca="false">SUM(H40:H41)</f>
        <v>0</v>
      </c>
      <c r="I39" s="607" t="n">
        <f aca="false">SUM(I40:I41)</f>
        <v>0</v>
      </c>
      <c r="J39" s="607" t="n">
        <f aca="false">SUM(J40:J41)</f>
        <v>0</v>
      </c>
      <c r="K39" s="607" t="n">
        <f aca="false">SUM(K40:K41)</f>
        <v>0</v>
      </c>
      <c r="L39" s="608" t="n">
        <f aca="false">SUM(L40:L41)</f>
        <v>0</v>
      </c>
      <c r="M39" s="658" t="n">
        <f aca="false">SUM(H39:L39)</f>
        <v>0</v>
      </c>
      <c r="N39" s="607" t="n">
        <f aca="false">SUM(N40:N41)</f>
        <v>0</v>
      </c>
      <c r="O39" s="607" t="n">
        <f aca="false">SUM(O40:O41)</f>
        <v>0</v>
      </c>
      <c r="P39" s="607" t="n">
        <f aca="false">SUM(P40:P41)</f>
        <v>0</v>
      </c>
      <c r="Q39" s="608" t="n">
        <f aca="false">SUM(Q40:Q41)</f>
        <v>0</v>
      </c>
      <c r="R39" s="658" t="n">
        <f aca="false">SUM(R40:R41)</f>
        <v>0</v>
      </c>
      <c r="S39" s="607" t="n">
        <f aca="false">SUM(S40:S41)</f>
        <v>0</v>
      </c>
      <c r="T39" s="607" t="n">
        <f aca="false">SUM(T40:T41)</f>
        <v>0</v>
      </c>
      <c r="U39" s="607" t="n">
        <f aca="false">SUM(U40:U41)</f>
        <v>0</v>
      </c>
      <c r="V39" s="607" t="n">
        <f aca="false">SUM(V40:V41)</f>
        <v>0</v>
      </c>
      <c r="W39" s="607" t="n">
        <f aca="false">SUM(W40:W41)</f>
        <v>0</v>
      </c>
      <c r="X39" s="607" t="n">
        <f aca="false">SUM(X40:X41)</f>
        <v>0</v>
      </c>
      <c r="Y39" s="607" t="n">
        <f aca="false">SUM(Y40:Y41)</f>
        <v>0</v>
      </c>
      <c r="Z39" s="607" t="n">
        <f aca="false">SUM(Z40:Z41)</f>
        <v>0</v>
      </c>
      <c r="AA39" s="607" t="n">
        <f aca="false">SUM(AA40:AA41)</f>
        <v>0</v>
      </c>
      <c r="AB39" s="607" t="n">
        <f aca="false">SUM(AB40:AB41)</f>
        <v>0</v>
      </c>
      <c r="AC39" s="607" t="n">
        <f aca="false">SUM(AC40:AC41)</f>
        <v>0</v>
      </c>
      <c r="AD39" s="607" t="n">
        <f aca="false">SUM(AD40:AD41)</f>
        <v>0</v>
      </c>
      <c r="AE39" s="607" t="n">
        <f aca="false">SUM(AE40:AE41)</f>
        <v>0</v>
      </c>
      <c r="AF39" s="607" t="n">
        <f aca="false">SUM(AF40:AF41)</f>
        <v>0</v>
      </c>
      <c r="AG39" s="607" t="n">
        <f aca="false">SUM(AG40:AG41)</f>
        <v>0</v>
      </c>
      <c r="AH39" s="608" t="n">
        <f aca="false">SUM(AH40:AH41)</f>
        <v>0</v>
      </c>
      <c r="AI39" s="659"/>
      <c r="AJ39" s="451" t="str">
        <f aca="false">IF(AK39="","●",IF(A39=AK39,"○","×"))</f>
        <v>●</v>
      </c>
      <c r="AK39" s="663"/>
      <c r="AL39" s="661"/>
      <c r="AM39" s="662" t="n">
        <v>0</v>
      </c>
      <c r="AN39" s="660" t="n">
        <v>0</v>
      </c>
      <c r="AO39" s="660" t="n">
        <v>0</v>
      </c>
      <c r="AP39" s="660" t="n">
        <v>0</v>
      </c>
      <c r="AQ39" s="660" t="n">
        <v>0</v>
      </c>
      <c r="AR39" s="660" t="n">
        <v>0</v>
      </c>
      <c r="AS39" s="660" t="n">
        <f aca="false">SUM(AN39:AR39)</f>
        <v>0</v>
      </c>
      <c r="AT39" s="660" t="n">
        <v>0</v>
      </c>
      <c r="AU39" s="660" t="n">
        <v>0</v>
      </c>
      <c r="AV39" s="660" t="n">
        <v>0</v>
      </c>
      <c r="AW39" s="660" t="n">
        <v>0</v>
      </c>
      <c r="AX39" s="660" t="n">
        <v>0</v>
      </c>
      <c r="AY39" s="660" t="n">
        <v>0</v>
      </c>
      <c r="AZ39" s="660" t="n">
        <v>0</v>
      </c>
      <c r="BA39" s="660" t="n">
        <v>0</v>
      </c>
      <c r="BB39" s="660" t="n">
        <v>0</v>
      </c>
      <c r="BC39" s="660" t="n">
        <v>0</v>
      </c>
      <c r="BD39" s="660" t="n">
        <v>0</v>
      </c>
      <c r="BE39" s="660" t="n">
        <v>0</v>
      </c>
      <c r="BF39" s="660" t="n">
        <v>0</v>
      </c>
      <c r="BG39" s="660" t="n">
        <v>0</v>
      </c>
      <c r="BH39" s="660" t="n">
        <v>0</v>
      </c>
      <c r="BI39" s="660" t="n">
        <v>0</v>
      </c>
      <c r="BJ39" s="660" t="n">
        <v>0</v>
      </c>
      <c r="BK39" s="660" t="n">
        <v>0</v>
      </c>
      <c r="BL39" s="660" t="n">
        <v>0</v>
      </c>
      <c r="BM39" s="660" t="n">
        <v>0</v>
      </c>
      <c r="BN39" s="1"/>
    </row>
    <row r="40" s="451" customFormat="true" ht="12" hidden="false" customHeight="true" outlineLevel="0" collapsed="false">
      <c r="A40" s="598"/>
      <c r="B40" s="599"/>
      <c r="C40" s="610"/>
      <c r="D40" s="610"/>
      <c r="E40" s="600"/>
      <c r="F40" s="601" t="s">
        <v>475</v>
      </c>
      <c r="G40" s="603" t="n">
        <f aca="false">SUM(M40:AH40)</f>
        <v>0</v>
      </c>
      <c r="H40" s="664" t="n">
        <v>0</v>
      </c>
      <c r="I40" s="611" t="n">
        <v>0</v>
      </c>
      <c r="J40" s="611" t="n">
        <v>0</v>
      </c>
      <c r="K40" s="611" t="n">
        <v>0</v>
      </c>
      <c r="L40" s="612" t="n">
        <v>0</v>
      </c>
      <c r="M40" s="658" t="n">
        <f aca="false">SUM(H40:L40)</f>
        <v>0</v>
      </c>
      <c r="N40" s="611" t="n">
        <v>0</v>
      </c>
      <c r="O40" s="611" t="n">
        <v>0</v>
      </c>
      <c r="P40" s="611" t="n">
        <v>0</v>
      </c>
      <c r="Q40" s="612" t="n">
        <v>0</v>
      </c>
      <c r="R40" s="664" t="n">
        <v>0</v>
      </c>
      <c r="S40" s="611" t="n">
        <v>0</v>
      </c>
      <c r="T40" s="611" t="n">
        <v>0</v>
      </c>
      <c r="U40" s="611" t="n">
        <v>0</v>
      </c>
      <c r="V40" s="611" t="n">
        <v>0</v>
      </c>
      <c r="W40" s="611" t="n">
        <v>0</v>
      </c>
      <c r="X40" s="611" t="n">
        <v>0</v>
      </c>
      <c r="Y40" s="611" t="n">
        <v>0</v>
      </c>
      <c r="Z40" s="611" t="n">
        <v>0</v>
      </c>
      <c r="AA40" s="611" t="n">
        <v>0</v>
      </c>
      <c r="AB40" s="611" t="n">
        <v>0</v>
      </c>
      <c r="AC40" s="611" t="n">
        <v>0</v>
      </c>
      <c r="AD40" s="611" t="n">
        <v>0</v>
      </c>
      <c r="AE40" s="611" t="n">
        <v>0</v>
      </c>
      <c r="AF40" s="611" t="n">
        <v>0</v>
      </c>
      <c r="AG40" s="611" t="n">
        <v>0</v>
      </c>
      <c r="AH40" s="612" t="n">
        <v>0</v>
      </c>
      <c r="AI40" s="659"/>
      <c r="AJ40" s="451" t="str">
        <f aca="false">IF(AK40="","●",IF(A39=AK40,"○","×"))</f>
        <v>●</v>
      </c>
      <c r="AK40" s="663"/>
      <c r="AL40" s="661"/>
      <c r="AM40" s="662" t="n">
        <v>0</v>
      </c>
      <c r="AN40" s="660" t="n">
        <v>0</v>
      </c>
      <c r="AO40" s="660" t="n">
        <v>0</v>
      </c>
      <c r="AP40" s="660" t="n">
        <v>0</v>
      </c>
      <c r="AQ40" s="660" t="n">
        <v>0</v>
      </c>
      <c r="AR40" s="660" t="n">
        <v>0</v>
      </c>
      <c r="AS40" s="660" t="n">
        <f aca="false">SUM(AN40:AR40)</f>
        <v>0</v>
      </c>
      <c r="AT40" s="660" t="n">
        <v>0</v>
      </c>
      <c r="AU40" s="660" t="n">
        <v>0</v>
      </c>
      <c r="AV40" s="660" t="n">
        <v>0</v>
      </c>
      <c r="AW40" s="660" t="n">
        <v>0</v>
      </c>
      <c r="AX40" s="660" t="n">
        <v>0</v>
      </c>
      <c r="AY40" s="660" t="n">
        <v>0</v>
      </c>
      <c r="AZ40" s="660" t="n">
        <v>0</v>
      </c>
      <c r="BA40" s="660" t="n">
        <v>0</v>
      </c>
      <c r="BB40" s="660" t="n">
        <v>0</v>
      </c>
      <c r="BC40" s="660" t="n">
        <v>0</v>
      </c>
      <c r="BD40" s="660" t="n">
        <v>0</v>
      </c>
      <c r="BE40" s="660" t="n">
        <v>0</v>
      </c>
      <c r="BF40" s="660" t="n">
        <v>0</v>
      </c>
      <c r="BG40" s="660" t="n">
        <v>0</v>
      </c>
      <c r="BH40" s="660" t="n">
        <v>0</v>
      </c>
      <c r="BI40" s="660" t="n">
        <v>0</v>
      </c>
      <c r="BJ40" s="660" t="n">
        <v>0</v>
      </c>
      <c r="BK40" s="660" t="n">
        <v>0</v>
      </c>
      <c r="BL40" s="660" t="n">
        <v>0</v>
      </c>
      <c r="BM40" s="660" t="n">
        <v>0</v>
      </c>
      <c r="BN40" s="1"/>
    </row>
    <row r="41" s="451" customFormat="true" ht="22.5" hidden="false" customHeight="true" outlineLevel="0" collapsed="false">
      <c r="A41" s="598"/>
      <c r="B41" s="599"/>
      <c r="C41" s="610"/>
      <c r="D41" s="610"/>
      <c r="E41" s="600"/>
      <c r="F41" s="601" t="s">
        <v>476</v>
      </c>
      <c r="G41" s="603" t="n">
        <f aca="false">SUM(M41:AH41)</f>
        <v>0</v>
      </c>
      <c r="H41" s="664" t="n">
        <v>0</v>
      </c>
      <c r="I41" s="611" t="n">
        <v>0</v>
      </c>
      <c r="J41" s="611" t="n">
        <v>0</v>
      </c>
      <c r="K41" s="611" t="n">
        <v>0</v>
      </c>
      <c r="L41" s="612" t="n">
        <v>0</v>
      </c>
      <c r="M41" s="658" t="n">
        <f aca="false">SUM(H41:L41)</f>
        <v>0</v>
      </c>
      <c r="N41" s="611" t="n">
        <v>0</v>
      </c>
      <c r="O41" s="611" t="n">
        <v>0</v>
      </c>
      <c r="P41" s="611" t="n">
        <v>0</v>
      </c>
      <c r="Q41" s="612" t="n">
        <v>0</v>
      </c>
      <c r="R41" s="664" t="n">
        <v>0</v>
      </c>
      <c r="S41" s="611" t="n">
        <v>0</v>
      </c>
      <c r="T41" s="611" t="n">
        <v>0</v>
      </c>
      <c r="U41" s="611" t="n">
        <v>0</v>
      </c>
      <c r="V41" s="611" t="n">
        <v>0</v>
      </c>
      <c r="W41" s="611" t="n">
        <v>0</v>
      </c>
      <c r="X41" s="611" t="n">
        <v>0</v>
      </c>
      <c r="Y41" s="611" t="n">
        <v>0</v>
      </c>
      <c r="Z41" s="611" t="n">
        <v>0</v>
      </c>
      <c r="AA41" s="611" t="n">
        <v>0</v>
      </c>
      <c r="AB41" s="611" t="n">
        <v>0</v>
      </c>
      <c r="AC41" s="611" t="n">
        <v>0</v>
      </c>
      <c r="AD41" s="611" t="n">
        <v>0</v>
      </c>
      <c r="AE41" s="611" t="n">
        <v>0</v>
      </c>
      <c r="AF41" s="611" t="n">
        <v>0</v>
      </c>
      <c r="AG41" s="611" t="n">
        <v>0</v>
      </c>
      <c r="AH41" s="612" t="n">
        <v>0</v>
      </c>
      <c r="AI41" s="659"/>
      <c r="AJ41" s="451" t="str">
        <f aca="false">IF(AK41="","●",IF(A39=AK41,"○","×"))</f>
        <v>●</v>
      </c>
      <c r="AK41" s="663"/>
      <c r="AL41" s="661"/>
      <c r="AM41" s="662" t="n">
        <v>0</v>
      </c>
      <c r="AN41" s="660" t="n">
        <v>0</v>
      </c>
      <c r="AO41" s="660" t="n">
        <v>0</v>
      </c>
      <c r="AP41" s="660" t="n">
        <v>0</v>
      </c>
      <c r="AQ41" s="660" t="n">
        <v>0</v>
      </c>
      <c r="AR41" s="660" t="n">
        <v>0</v>
      </c>
      <c r="AS41" s="660" t="n">
        <f aca="false">SUM(AN41:AR41)</f>
        <v>0</v>
      </c>
      <c r="AT41" s="660" t="n">
        <v>0</v>
      </c>
      <c r="AU41" s="660" t="n">
        <v>0</v>
      </c>
      <c r="AV41" s="660" t="n">
        <v>0</v>
      </c>
      <c r="AW41" s="660" t="n">
        <v>0</v>
      </c>
      <c r="AX41" s="660" t="n">
        <v>0</v>
      </c>
      <c r="AY41" s="660" t="n">
        <v>0</v>
      </c>
      <c r="AZ41" s="660" t="n">
        <v>0</v>
      </c>
      <c r="BA41" s="660" t="n">
        <v>0</v>
      </c>
      <c r="BB41" s="660" t="n">
        <v>0</v>
      </c>
      <c r="BC41" s="660" t="n">
        <v>0</v>
      </c>
      <c r="BD41" s="660" t="n">
        <v>0</v>
      </c>
      <c r="BE41" s="660" t="n">
        <v>0</v>
      </c>
      <c r="BF41" s="660" t="n">
        <v>0</v>
      </c>
      <c r="BG41" s="660" t="n">
        <v>0</v>
      </c>
      <c r="BH41" s="660" t="n">
        <v>0</v>
      </c>
      <c r="BI41" s="660" t="n">
        <v>0</v>
      </c>
      <c r="BJ41" s="660" t="n">
        <v>0</v>
      </c>
      <c r="BK41" s="660" t="n">
        <v>0</v>
      </c>
      <c r="BL41" s="660" t="n">
        <v>0</v>
      </c>
      <c r="BM41" s="660" t="n">
        <v>0</v>
      </c>
      <c r="BN41" s="1"/>
    </row>
    <row r="42" s="451" customFormat="true" ht="12" hidden="false" customHeight="true" outlineLevel="0" collapsed="false">
      <c r="A42" s="598" t="s">
        <v>527</v>
      </c>
      <c r="B42" s="599"/>
      <c r="C42" s="610" t="s">
        <v>528</v>
      </c>
      <c r="D42" s="610"/>
      <c r="E42" s="600"/>
      <c r="F42" s="601" t="s">
        <v>7</v>
      </c>
      <c r="G42" s="603" t="n">
        <f aca="false">SUM(M42:AH42)</f>
        <v>94</v>
      </c>
      <c r="H42" s="658" t="n">
        <f aca="false">SUM(H43:H44)</f>
        <v>0</v>
      </c>
      <c r="I42" s="607" t="n">
        <f aca="false">SUM(I43:I44)</f>
        <v>0</v>
      </c>
      <c r="J42" s="607" t="n">
        <f aca="false">SUM(J43:J44)</f>
        <v>0</v>
      </c>
      <c r="K42" s="607" t="n">
        <f aca="false">SUM(K43:K44)</f>
        <v>0</v>
      </c>
      <c r="L42" s="608" t="n">
        <f aca="false">SUM(L43:L44)</f>
        <v>0</v>
      </c>
      <c r="M42" s="658" t="n">
        <f aca="false">SUM(H42:L42)</f>
        <v>0</v>
      </c>
      <c r="N42" s="607" t="n">
        <f aca="false">SUM(N43:N44)</f>
        <v>0</v>
      </c>
      <c r="O42" s="607" t="n">
        <f aca="false">SUM(O43:O44)</f>
        <v>0</v>
      </c>
      <c r="P42" s="607" t="n">
        <f aca="false">SUM(P43:P44)</f>
        <v>0</v>
      </c>
      <c r="Q42" s="608" t="n">
        <f aca="false">SUM(Q43:Q44)</f>
        <v>0</v>
      </c>
      <c r="R42" s="658" t="n">
        <f aca="false">SUM(R43:R44)</f>
        <v>0</v>
      </c>
      <c r="S42" s="607" t="n">
        <f aca="false">SUM(S43:S44)</f>
        <v>0</v>
      </c>
      <c r="T42" s="607" t="n">
        <f aca="false">SUM(T43:T44)</f>
        <v>1</v>
      </c>
      <c r="U42" s="607" t="n">
        <f aca="false">SUM(U43:U44)</f>
        <v>1</v>
      </c>
      <c r="V42" s="607" t="n">
        <f aca="false">SUM(V43:V44)</f>
        <v>1</v>
      </c>
      <c r="W42" s="607" t="n">
        <f aca="false">SUM(W43:W44)</f>
        <v>0</v>
      </c>
      <c r="X42" s="607" t="n">
        <f aca="false">SUM(X43:X44)</f>
        <v>1</v>
      </c>
      <c r="Y42" s="607" t="n">
        <f aca="false">SUM(Y43:Y44)</f>
        <v>0</v>
      </c>
      <c r="Z42" s="607" t="n">
        <f aca="false">SUM(Z43:Z44)</f>
        <v>8</v>
      </c>
      <c r="AA42" s="607" t="n">
        <f aca="false">SUM(AA43:AA44)</f>
        <v>8</v>
      </c>
      <c r="AB42" s="607" t="n">
        <f aca="false">SUM(AB43:AB44)</f>
        <v>11</v>
      </c>
      <c r="AC42" s="607" t="n">
        <f aca="false">SUM(AC43:AC44)</f>
        <v>15</v>
      </c>
      <c r="AD42" s="607" t="n">
        <f aca="false">SUM(AD43:AD44)</f>
        <v>24</v>
      </c>
      <c r="AE42" s="607" t="n">
        <f aca="false">SUM(AE43:AE44)</f>
        <v>14</v>
      </c>
      <c r="AF42" s="607" t="n">
        <f aca="false">SUM(AF43:AF44)</f>
        <v>9</v>
      </c>
      <c r="AG42" s="607" t="n">
        <f aca="false">SUM(AG43:AG44)</f>
        <v>1</v>
      </c>
      <c r="AH42" s="608" t="n">
        <f aca="false">SUM(AH43:AH44)</f>
        <v>0</v>
      </c>
      <c r="AI42" s="659"/>
      <c r="AJ42" s="451" t="str">
        <f aca="false">IF(AK42="","●",IF(A42=AK42,"○","×"))</f>
        <v>○</v>
      </c>
      <c r="AK42" s="663" t="s">
        <v>527</v>
      </c>
      <c r="AL42" s="661" t="s">
        <v>741</v>
      </c>
      <c r="AM42" s="662" t="n">
        <v>62</v>
      </c>
      <c r="AN42" s="660" t="n">
        <v>0</v>
      </c>
      <c r="AO42" s="660" t="n">
        <v>0</v>
      </c>
      <c r="AP42" s="660" t="n">
        <v>0</v>
      </c>
      <c r="AQ42" s="660" t="n">
        <v>0</v>
      </c>
      <c r="AR42" s="660" t="n">
        <v>0</v>
      </c>
      <c r="AS42" s="660" t="n">
        <f aca="false">SUM(AN42:AR42)</f>
        <v>0</v>
      </c>
      <c r="AT42" s="660" t="n">
        <v>0</v>
      </c>
      <c r="AU42" s="660" t="n">
        <v>0</v>
      </c>
      <c r="AV42" s="660" t="n">
        <v>1</v>
      </c>
      <c r="AW42" s="660" t="n">
        <v>0</v>
      </c>
      <c r="AX42" s="660" t="n">
        <v>0</v>
      </c>
      <c r="AY42" s="660" t="n">
        <v>0</v>
      </c>
      <c r="AZ42" s="660" t="n">
        <v>1</v>
      </c>
      <c r="BA42" s="660" t="n">
        <v>1</v>
      </c>
      <c r="BB42" s="660" t="n">
        <v>0</v>
      </c>
      <c r="BC42" s="660" t="n">
        <v>0</v>
      </c>
      <c r="BD42" s="660" t="n">
        <v>1</v>
      </c>
      <c r="BE42" s="660" t="n">
        <v>7</v>
      </c>
      <c r="BF42" s="660" t="n">
        <v>5</v>
      </c>
      <c r="BG42" s="660" t="n">
        <v>10</v>
      </c>
      <c r="BH42" s="660" t="n">
        <v>14</v>
      </c>
      <c r="BI42" s="660" t="n">
        <v>9</v>
      </c>
      <c r="BJ42" s="660" t="n">
        <v>9</v>
      </c>
      <c r="BK42" s="660" t="n">
        <v>2</v>
      </c>
      <c r="BL42" s="660" t="n">
        <v>1</v>
      </c>
      <c r="BM42" s="660" t="n">
        <v>1</v>
      </c>
      <c r="BN42" s="1"/>
    </row>
    <row r="43" s="451" customFormat="true" ht="12" hidden="false" customHeight="true" outlineLevel="0" collapsed="false">
      <c r="A43" s="598"/>
      <c r="B43" s="599"/>
      <c r="C43" s="610"/>
      <c r="D43" s="610"/>
      <c r="E43" s="600"/>
      <c r="F43" s="601" t="s">
        <v>475</v>
      </c>
      <c r="G43" s="603" t="n">
        <f aca="false">SUM(M43:AH43)</f>
        <v>45</v>
      </c>
      <c r="H43" s="664" t="n">
        <v>0</v>
      </c>
      <c r="I43" s="611" t="n">
        <v>0</v>
      </c>
      <c r="J43" s="611" t="n">
        <v>0</v>
      </c>
      <c r="K43" s="611" t="n">
        <v>0</v>
      </c>
      <c r="L43" s="612" t="n">
        <v>0</v>
      </c>
      <c r="M43" s="658" t="n">
        <v>0</v>
      </c>
      <c r="N43" s="611" t="n">
        <v>0</v>
      </c>
      <c r="O43" s="611" t="n">
        <v>0</v>
      </c>
      <c r="P43" s="611" t="n">
        <v>0</v>
      </c>
      <c r="Q43" s="612" t="n">
        <v>0</v>
      </c>
      <c r="R43" s="664" t="n">
        <v>0</v>
      </c>
      <c r="S43" s="611" t="n">
        <v>0</v>
      </c>
      <c r="T43" s="611" t="n">
        <v>1</v>
      </c>
      <c r="U43" s="611" t="n">
        <v>0</v>
      </c>
      <c r="V43" s="611" t="n">
        <v>0</v>
      </c>
      <c r="W43" s="611" t="n">
        <v>0</v>
      </c>
      <c r="X43" s="611" t="n">
        <v>1</v>
      </c>
      <c r="Y43" s="611" t="n">
        <v>0</v>
      </c>
      <c r="Z43" s="611" t="n">
        <v>4</v>
      </c>
      <c r="AA43" s="611" t="n">
        <v>7</v>
      </c>
      <c r="AB43" s="611" t="n">
        <v>6</v>
      </c>
      <c r="AC43" s="611" t="n">
        <v>7</v>
      </c>
      <c r="AD43" s="611" t="n">
        <v>10</v>
      </c>
      <c r="AE43" s="611" t="n">
        <v>5</v>
      </c>
      <c r="AF43" s="611" t="n">
        <v>4</v>
      </c>
      <c r="AG43" s="611" t="n">
        <v>0</v>
      </c>
      <c r="AH43" s="612" t="n">
        <v>0</v>
      </c>
      <c r="AI43" s="659"/>
      <c r="AJ43" s="451" t="str">
        <f aca="false">IF(AK43="","●",IF(A42=AK43,"○","×"))</f>
        <v>○</v>
      </c>
      <c r="AK43" s="663" t="s">
        <v>527</v>
      </c>
      <c r="AL43" s="661" t="s">
        <v>742</v>
      </c>
      <c r="AM43" s="662" t="n">
        <v>37</v>
      </c>
      <c r="AN43" s="660" t="n">
        <v>0</v>
      </c>
      <c r="AO43" s="660" t="n">
        <v>0</v>
      </c>
      <c r="AP43" s="660" t="n">
        <v>0</v>
      </c>
      <c r="AQ43" s="660" t="n">
        <v>0</v>
      </c>
      <c r="AR43" s="660" t="n">
        <v>0</v>
      </c>
      <c r="AS43" s="660" t="n">
        <f aca="false">SUM(AN43:AR43)</f>
        <v>0</v>
      </c>
      <c r="AT43" s="660" t="n">
        <v>0</v>
      </c>
      <c r="AU43" s="660" t="n">
        <v>0</v>
      </c>
      <c r="AV43" s="660" t="n">
        <v>1</v>
      </c>
      <c r="AW43" s="660" t="n">
        <v>0</v>
      </c>
      <c r="AX43" s="660" t="n">
        <v>0</v>
      </c>
      <c r="AY43" s="660" t="n">
        <v>0</v>
      </c>
      <c r="AZ43" s="660" t="n">
        <v>0</v>
      </c>
      <c r="BA43" s="660" t="n">
        <v>1</v>
      </c>
      <c r="BB43" s="660" t="n">
        <v>0</v>
      </c>
      <c r="BC43" s="660" t="n">
        <v>0</v>
      </c>
      <c r="BD43" s="660" t="n">
        <v>1</v>
      </c>
      <c r="BE43" s="660" t="n">
        <v>4</v>
      </c>
      <c r="BF43" s="660" t="n">
        <v>2</v>
      </c>
      <c r="BG43" s="660" t="n">
        <v>6</v>
      </c>
      <c r="BH43" s="660" t="n">
        <v>9</v>
      </c>
      <c r="BI43" s="660" t="n">
        <v>5</v>
      </c>
      <c r="BJ43" s="660" t="n">
        <v>5</v>
      </c>
      <c r="BK43" s="660" t="n">
        <v>2</v>
      </c>
      <c r="BL43" s="660" t="n">
        <v>0</v>
      </c>
      <c r="BM43" s="660" t="n">
        <v>1</v>
      </c>
      <c r="BN43" s="1"/>
    </row>
    <row r="44" s="451" customFormat="true" ht="22.5" hidden="false" customHeight="true" outlineLevel="0" collapsed="false">
      <c r="A44" s="598"/>
      <c r="B44" s="599"/>
      <c r="C44" s="610"/>
      <c r="D44" s="610"/>
      <c r="E44" s="600"/>
      <c r="F44" s="601" t="s">
        <v>476</v>
      </c>
      <c r="G44" s="603" t="n">
        <f aca="false">SUM(M44:AH44)</f>
        <v>49</v>
      </c>
      <c r="H44" s="664" t="n">
        <v>0</v>
      </c>
      <c r="I44" s="611" t="n">
        <v>0</v>
      </c>
      <c r="J44" s="611" t="n">
        <v>0</v>
      </c>
      <c r="K44" s="611" t="n">
        <v>0</v>
      </c>
      <c r="L44" s="612" t="n">
        <v>0</v>
      </c>
      <c r="M44" s="658" t="n">
        <v>0</v>
      </c>
      <c r="N44" s="611" t="n">
        <v>0</v>
      </c>
      <c r="O44" s="611" t="n">
        <v>0</v>
      </c>
      <c r="P44" s="611" t="n">
        <v>0</v>
      </c>
      <c r="Q44" s="612" t="n">
        <v>0</v>
      </c>
      <c r="R44" s="664" t="n">
        <v>0</v>
      </c>
      <c r="S44" s="611" t="n">
        <v>0</v>
      </c>
      <c r="T44" s="611" t="n">
        <v>0</v>
      </c>
      <c r="U44" s="611" t="n">
        <v>1</v>
      </c>
      <c r="V44" s="611" t="n">
        <v>1</v>
      </c>
      <c r="W44" s="611" t="n">
        <v>0</v>
      </c>
      <c r="X44" s="611" t="n">
        <v>0</v>
      </c>
      <c r="Y44" s="611" t="n">
        <v>0</v>
      </c>
      <c r="Z44" s="611" t="n">
        <v>4</v>
      </c>
      <c r="AA44" s="611" t="n">
        <v>1</v>
      </c>
      <c r="AB44" s="611" t="n">
        <v>5</v>
      </c>
      <c r="AC44" s="611" t="n">
        <v>8</v>
      </c>
      <c r="AD44" s="611" t="n">
        <v>14</v>
      </c>
      <c r="AE44" s="611" t="n">
        <v>9</v>
      </c>
      <c r="AF44" s="611" t="n">
        <v>5</v>
      </c>
      <c r="AG44" s="611" t="n">
        <v>1</v>
      </c>
      <c r="AH44" s="612" t="n">
        <v>0</v>
      </c>
      <c r="AI44" s="659"/>
      <c r="AJ44" s="451" t="str">
        <f aca="false">IF(AK44="","●",IF(A42=AK44,"○","×"))</f>
        <v>○</v>
      </c>
      <c r="AK44" s="663" t="s">
        <v>527</v>
      </c>
      <c r="AL44" s="661" t="s">
        <v>743</v>
      </c>
      <c r="AM44" s="662" t="n">
        <v>25</v>
      </c>
      <c r="AN44" s="660" t="n">
        <v>0</v>
      </c>
      <c r="AO44" s="660" t="n">
        <v>0</v>
      </c>
      <c r="AP44" s="660" t="n">
        <v>0</v>
      </c>
      <c r="AQ44" s="660" t="n">
        <v>0</v>
      </c>
      <c r="AR44" s="660" t="n">
        <v>0</v>
      </c>
      <c r="AS44" s="660" t="n">
        <f aca="false">SUM(AN44:AR44)</f>
        <v>0</v>
      </c>
      <c r="AT44" s="660" t="n">
        <v>0</v>
      </c>
      <c r="AU44" s="660" t="n">
        <v>0</v>
      </c>
      <c r="AV44" s="660" t="n">
        <v>0</v>
      </c>
      <c r="AW44" s="660" t="n">
        <v>0</v>
      </c>
      <c r="AX44" s="660" t="n">
        <v>0</v>
      </c>
      <c r="AY44" s="660" t="n">
        <v>0</v>
      </c>
      <c r="AZ44" s="660" t="n">
        <v>1</v>
      </c>
      <c r="BA44" s="660" t="n">
        <v>0</v>
      </c>
      <c r="BB44" s="660" t="n">
        <v>0</v>
      </c>
      <c r="BC44" s="660" t="n">
        <v>0</v>
      </c>
      <c r="BD44" s="660" t="n">
        <v>0</v>
      </c>
      <c r="BE44" s="660" t="n">
        <v>3</v>
      </c>
      <c r="BF44" s="660" t="n">
        <v>3</v>
      </c>
      <c r="BG44" s="660" t="n">
        <v>4</v>
      </c>
      <c r="BH44" s="660" t="n">
        <v>5</v>
      </c>
      <c r="BI44" s="660" t="n">
        <v>4</v>
      </c>
      <c r="BJ44" s="660" t="n">
        <v>4</v>
      </c>
      <c r="BK44" s="660" t="n">
        <v>0</v>
      </c>
      <c r="BL44" s="660" t="n">
        <v>1</v>
      </c>
      <c r="BM44" s="660" t="n">
        <v>0</v>
      </c>
      <c r="BN44" s="1"/>
    </row>
    <row r="45" s="451" customFormat="true" ht="12" hidden="false" customHeight="true" outlineLevel="0" collapsed="false">
      <c r="A45" s="604" t="s">
        <v>529</v>
      </c>
      <c r="B45" s="605" t="s">
        <v>530</v>
      </c>
      <c r="C45" s="605"/>
      <c r="D45" s="605"/>
      <c r="E45" s="606"/>
      <c r="F45" s="601" t="s">
        <v>7</v>
      </c>
      <c r="G45" s="603" t="n">
        <f aca="false">SUM(M45:AH45)</f>
        <v>6338</v>
      </c>
      <c r="H45" s="658" t="n">
        <f aca="false">SUM(H48,H114)</f>
        <v>0</v>
      </c>
      <c r="I45" s="607" t="n">
        <f aca="false">SUM(I48,I114)</f>
        <v>0</v>
      </c>
      <c r="J45" s="607" t="n">
        <f aca="false">SUM(J48,J114)</f>
        <v>0</v>
      </c>
      <c r="K45" s="607" t="n">
        <f aca="false">SUM(K48,K114)</f>
        <v>2</v>
      </c>
      <c r="L45" s="608" t="n">
        <f aca="false">SUM(L48,L114)</f>
        <v>0</v>
      </c>
      <c r="M45" s="658" t="n">
        <f aca="false">SUM(H45:L45)</f>
        <v>2</v>
      </c>
      <c r="N45" s="607" t="n">
        <f aca="false">SUM(N48,N114)</f>
        <v>2</v>
      </c>
      <c r="O45" s="607" t="n">
        <f aca="false">SUM(O48,O114)</f>
        <v>1</v>
      </c>
      <c r="P45" s="607" t="n">
        <f aca="false">SUM(P48,P114)</f>
        <v>4</v>
      </c>
      <c r="Q45" s="608" t="n">
        <f aca="false">SUM(Q48,Q114)</f>
        <v>3</v>
      </c>
      <c r="R45" s="658" t="n">
        <f aca="false">SUM(R48,R114)</f>
        <v>5</v>
      </c>
      <c r="S45" s="607" t="n">
        <f aca="false">SUM(S48,S114)</f>
        <v>10</v>
      </c>
      <c r="T45" s="607" t="n">
        <f aca="false">SUM(T48,T114)</f>
        <v>17</v>
      </c>
      <c r="U45" s="607" t="n">
        <f aca="false">SUM(U48,U114)</f>
        <v>46</v>
      </c>
      <c r="V45" s="607" t="n">
        <f aca="false">SUM(V48,V114)</f>
        <v>83</v>
      </c>
      <c r="W45" s="607" t="n">
        <f aca="false">SUM(W48,W114)</f>
        <v>152</v>
      </c>
      <c r="X45" s="607" t="n">
        <f aca="false">SUM(X48,X114)</f>
        <v>246</v>
      </c>
      <c r="Y45" s="607" t="n">
        <f aca="false">SUM(Y48,Y114)</f>
        <v>357</v>
      </c>
      <c r="Z45" s="607" t="n">
        <f aca="false">SUM(Z48,Z114)</f>
        <v>736</v>
      </c>
      <c r="AA45" s="607" t="n">
        <f aca="false">SUM(AA48,AA114)</f>
        <v>875</v>
      </c>
      <c r="AB45" s="607" t="n">
        <f aca="false">SUM(AB48,AB114)</f>
        <v>992</v>
      </c>
      <c r="AC45" s="607" t="n">
        <f aca="false">SUM(AC48,AC114)</f>
        <v>1040</v>
      </c>
      <c r="AD45" s="607" t="n">
        <f aca="false">SUM(AD48,AD114)</f>
        <v>1010</v>
      </c>
      <c r="AE45" s="607" t="n">
        <f aca="false">SUM(AE48,AE114)</f>
        <v>561</v>
      </c>
      <c r="AF45" s="607" t="n">
        <f aca="false">SUM(AF48,AF114)</f>
        <v>177</v>
      </c>
      <c r="AG45" s="607" t="n">
        <f aca="false">SUM(AG48,AG114)</f>
        <v>19</v>
      </c>
      <c r="AH45" s="608" t="n">
        <f aca="false">SUM(AH48,AH114)</f>
        <v>0</v>
      </c>
      <c r="AI45" s="659"/>
      <c r="AJ45" s="451" t="str">
        <f aca="false">IF(AK45="","●",IF(A45=AK45,"○","×"))</f>
        <v>●</v>
      </c>
      <c r="AK45" s="663"/>
      <c r="AL45" s="661"/>
      <c r="AM45" s="662"/>
      <c r="AN45" s="660"/>
      <c r="AO45" s="660"/>
      <c r="AP45" s="660"/>
      <c r="AQ45" s="660"/>
      <c r="AR45" s="660"/>
      <c r="AS45" s="660"/>
      <c r="AT45" s="660"/>
      <c r="AU45" s="660"/>
      <c r="AV45" s="660"/>
      <c r="AW45" s="660"/>
      <c r="AX45" s="660"/>
      <c r="AY45" s="660"/>
      <c r="AZ45" s="660"/>
      <c r="BA45" s="660"/>
      <c r="BB45" s="660"/>
      <c r="BC45" s="660"/>
      <c r="BD45" s="660"/>
      <c r="BE45" s="660"/>
      <c r="BF45" s="660"/>
      <c r="BG45" s="660"/>
      <c r="BH45" s="660"/>
      <c r="BI45" s="660"/>
      <c r="BJ45" s="660"/>
      <c r="BK45" s="660"/>
      <c r="BL45" s="660"/>
      <c r="BM45" s="660"/>
      <c r="BN45" s="1"/>
    </row>
    <row r="46" s="451" customFormat="true" ht="12" hidden="false" customHeight="true" outlineLevel="0" collapsed="false">
      <c r="A46" s="604"/>
      <c r="B46" s="605"/>
      <c r="C46" s="605"/>
      <c r="D46" s="605"/>
      <c r="E46" s="606"/>
      <c r="F46" s="601" t="s">
        <v>475</v>
      </c>
      <c r="G46" s="603" t="n">
        <f aca="false">SUM(M46:AH46)</f>
        <v>3547</v>
      </c>
      <c r="H46" s="658" t="n">
        <f aca="false">SUM(H49,H115)</f>
        <v>0</v>
      </c>
      <c r="I46" s="607" t="n">
        <f aca="false">SUM(I49,I115)</f>
        <v>0</v>
      </c>
      <c r="J46" s="607" t="n">
        <f aca="false">SUM(J49,J115)</f>
        <v>0</v>
      </c>
      <c r="K46" s="607" t="n">
        <f aca="false">SUM(K49,K115)</f>
        <v>0</v>
      </c>
      <c r="L46" s="608" t="n">
        <f aca="false">SUM(L49,L115)</f>
        <v>0</v>
      </c>
      <c r="M46" s="658" t="n">
        <f aca="false">SUM(H46:L46)</f>
        <v>0</v>
      </c>
      <c r="N46" s="607" t="n">
        <f aca="false">SUM(N49,N115)</f>
        <v>2</v>
      </c>
      <c r="O46" s="607" t="n">
        <f aca="false">SUM(O49,O115)</f>
        <v>1</v>
      </c>
      <c r="P46" s="607" t="n">
        <f aca="false">SUM(P49,P115)</f>
        <v>3</v>
      </c>
      <c r="Q46" s="608" t="n">
        <f aca="false">SUM(Q49,Q115)</f>
        <v>2</v>
      </c>
      <c r="R46" s="658" t="n">
        <f aca="false">SUM(R49,R115)</f>
        <v>4</v>
      </c>
      <c r="S46" s="607" t="n">
        <f aca="false">SUM(S49,S115)</f>
        <v>6</v>
      </c>
      <c r="T46" s="607" t="n">
        <f aca="false">SUM(T49,T115)</f>
        <v>6</v>
      </c>
      <c r="U46" s="607" t="n">
        <f aca="false">SUM(U49,U115)</f>
        <v>17</v>
      </c>
      <c r="V46" s="607" t="n">
        <f aca="false">SUM(V49,V115)</f>
        <v>30</v>
      </c>
      <c r="W46" s="607" t="n">
        <f aca="false">SUM(W49,W115)</f>
        <v>66</v>
      </c>
      <c r="X46" s="607" t="n">
        <f aca="false">SUM(X49,X115)</f>
        <v>129</v>
      </c>
      <c r="Y46" s="607" t="n">
        <f aca="false">SUM(Y49,Y115)</f>
        <v>201</v>
      </c>
      <c r="Z46" s="607" t="n">
        <f aca="false">SUM(Z49,Z115)</f>
        <v>462</v>
      </c>
      <c r="AA46" s="607" t="n">
        <f aca="false">SUM(AA49,AA115)</f>
        <v>570</v>
      </c>
      <c r="AB46" s="607" t="n">
        <f aca="false">SUM(AB49,AB115)</f>
        <v>599</v>
      </c>
      <c r="AC46" s="607" t="n">
        <f aca="false">SUM(AC49,AC115)</f>
        <v>606</v>
      </c>
      <c r="AD46" s="607" t="n">
        <f aca="false">SUM(AD49,AD115)</f>
        <v>537</v>
      </c>
      <c r="AE46" s="607" t="n">
        <f aca="false">SUM(AE49,AE115)</f>
        <v>248</v>
      </c>
      <c r="AF46" s="607" t="n">
        <f aca="false">SUM(AF49,AF115)</f>
        <v>50</v>
      </c>
      <c r="AG46" s="607" t="n">
        <f aca="false">SUM(AG49,AG115)</f>
        <v>8</v>
      </c>
      <c r="AH46" s="608" t="n">
        <f aca="false">SUM(AH49,AH115)</f>
        <v>0</v>
      </c>
      <c r="AI46" s="659"/>
      <c r="AJ46" s="451" t="str">
        <f aca="false">IF(AK46="","●",IF(A45=AK46,"○","×"))</f>
        <v>●</v>
      </c>
      <c r="AK46" s="663"/>
      <c r="AL46" s="661"/>
      <c r="AM46" s="662"/>
      <c r="AN46" s="660"/>
      <c r="AO46" s="660"/>
      <c r="AP46" s="660"/>
      <c r="AQ46" s="660"/>
      <c r="AR46" s="660"/>
      <c r="AS46" s="660"/>
      <c r="AT46" s="660"/>
      <c r="AU46" s="660"/>
      <c r="AV46" s="660"/>
      <c r="AW46" s="660"/>
      <c r="AX46" s="660"/>
      <c r="AY46" s="660"/>
      <c r="AZ46" s="660"/>
      <c r="BA46" s="660"/>
      <c r="BB46" s="660"/>
      <c r="BC46" s="660"/>
      <c r="BD46" s="660"/>
      <c r="BE46" s="660"/>
      <c r="BF46" s="660"/>
      <c r="BG46" s="660"/>
      <c r="BH46" s="660"/>
      <c r="BI46" s="660"/>
      <c r="BJ46" s="660"/>
      <c r="BK46" s="660"/>
      <c r="BL46" s="660"/>
      <c r="BM46" s="660"/>
      <c r="BN46" s="1"/>
    </row>
    <row r="47" s="451" customFormat="true" ht="22.5" hidden="false" customHeight="true" outlineLevel="0" collapsed="false">
      <c r="A47" s="604"/>
      <c r="B47" s="605"/>
      <c r="C47" s="605"/>
      <c r="D47" s="605"/>
      <c r="E47" s="606"/>
      <c r="F47" s="601" t="s">
        <v>476</v>
      </c>
      <c r="G47" s="603" t="n">
        <f aca="false">SUM(M47:AH47)</f>
        <v>2791</v>
      </c>
      <c r="H47" s="658" t="n">
        <f aca="false">SUM(H50,H116)</f>
        <v>0</v>
      </c>
      <c r="I47" s="607" t="n">
        <f aca="false">SUM(I50,I116)</f>
        <v>0</v>
      </c>
      <c r="J47" s="607" t="n">
        <f aca="false">SUM(J50,J116)</f>
        <v>0</v>
      </c>
      <c r="K47" s="607" t="n">
        <f aca="false">SUM(K50,K116)</f>
        <v>2</v>
      </c>
      <c r="L47" s="608" t="n">
        <f aca="false">SUM(L50,L116)</f>
        <v>0</v>
      </c>
      <c r="M47" s="658" t="n">
        <f aca="false">SUM(H47:L47)</f>
        <v>2</v>
      </c>
      <c r="N47" s="607" t="n">
        <f aca="false">SUM(N50,N116)</f>
        <v>0</v>
      </c>
      <c r="O47" s="607" t="n">
        <f aca="false">SUM(O50,O116)</f>
        <v>0</v>
      </c>
      <c r="P47" s="607" t="n">
        <f aca="false">SUM(P50,P116)</f>
        <v>1</v>
      </c>
      <c r="Q47" s="608" t="n">
        <f aca="false">SUM(Q50,Q116)</f>
        <v>1</v>
      </c>
      <c r="R47" s="658" t="n">
        <f aca="false">SUM(R50,R116)</f>
        <v>1</v>
      </c>
      <c r="S47" s="607" t="n">
        <f aca="false">SUM(S50,S116)</f>
        <v>4</v>
      </c>
      <c r="T47" s="607" t="n">
        <f aca="false">SUM(T50,T116)</f>
        <v>11</v>
      </c>
      <c r="U47" s="607" t="n">
        <f aca="false">SUM(U50,U116)</f>
        <v>29</v>
      </c>
      <c r="V47" s="607" t="n">
        <f aca="false">SUM(V50,V116)</f>
        <v>53</v>
      </c>
      <c r="W47" s="607" t="n">
        <f aca="false">SUM(W50,W116)</f>
        <v>86</v>
      </c>
      <c r="X47" s="607" t="n">
        <f aca="false">SUM(X50,X116)</f>
        <v>117</v>
      </c>
      <c r="Y47" s="607" t="n">
        <f aca="false">SUM(Y50,Y116)</f>
        <v>156</v>
      </c>
      <c r="Z47" s="607" t="n">
        <f aca="false">SUM(Z50,Z116)</f>
        <v>274</v>
      </c>
      <c r="AA47" s="607" t="n">
        <f aca="false">SUM(AA50,AA116)</f>
        <v>305</v>
      </c>
      <c r="AB47" s="607" t="n">
        <f aca="false">SUM(AB50,AB116)</f>
        <v>393</v>
      </c>
      <c r="AC47" s="607" t="n">
        <f aca="false">SUM(AC50,AC116)</f>
        <v>434</v>
      </c>
      <c r="AD47" s="607" t="n">
        <f aca="false">SUM(AD50,AD116)</f>
        <v>473</v>
      </c>
      <c r="AE47" s="607" t="n">
        <f aca="false">SUM(AE50,AE116)</f>
        <v>313</v>
      </c>
      <c r="AF47" s="607" t="n">
        <f aca="false">SUM(AF50,AF116)</f>
        <v>127</v>
      </c>
      <c r="AG47" s="607" t="n">
        <f aca="false">SUM(AG50,AG116)</f>
        <v>11</v>
      </c>
      <c r="AH47" s="608" t="n">
        <f aca="false">SUM(AH50,AH116)</f>
        <v>0</v>
      </c>
      <c r="AI47" s="659"/>
      <c r="AJ47" s="451" t="str">
        <f aca="false">IF(AK47="","●",IF(A45=AK47,"○","×"))</f>
        <v>●</v>
      </c>
      <c r="AK47" s="663"/>
      <c r="AL47" s="661"/>
      <c r="AM47" s="662"/>
      <c r="AN47" s="660"/>
      <c r="AO47" s="660"/>
      <c r="AP47" s="660"/>
      <c r="AQ47" s="660"/>
      <c r="AR47" s="660"/>
      <c r="AS47" s="660"/>
      <c r="AT47" s="660"/>
      <c r="AU47" s="660"/>
      <c r="AV47" s="660"/>
      <c r="AW47" s="660"/>
      <c r="AX47" s="660"/>
      <c r="AY47" s="660"/>
      <c r="AZ47" s="660"/>
      <c r="BA47" s="660"/>
      <c r="BB47" s="660"/>
      <c r="BC47" s="660"/>
      <c r="BD47" s="660"/>
      <c r="BE47" s="660"/>
      <c r="BF47" s="660"/>
      <c r="BG47" s="660"/>
      <c r="BH47" s="660"/>
      <c r="BI47" s="660"/>
      <c r="BJ47" s="660"/>
      <c r="BK47" s="660"/>
      <c r="BL47" s="660"/>
      <c r="BM47" s="660"/>
      <c r="BN47" s="1"/>
    </row>
    <row r="48" s="451" customFormat="true" ht="12" hidden="false" customHeight="true" outlineLevel="0" collapsed="false">
      <c r="A48" s="613" t="s">
        <v>531</v>
      </c>
      <c r="B48" s="614"/>
      <c r="C48" s="615" t="s">
        <v>149</v>
      </c>
      <c r="D48" s="615"/>
      <c r="E48" s="600"/>
      <c r="F48" s="601" t="s">
        <v>7</v>
      </c>
      <c r="G48" s="603" t="n">
        <f aca="false">SUM(M48:AH48)</f>
        <v>6115</v>
      </c>
      <c r="H48" s="658" t="n">
        <f aca="false">SUM(H51,H54,H57,H60,H63,H66,H69,H72,H75,H78,H81,H84,H87,H90,H93,H96,H99,H102,H105,H108,H111)</f>
        <v>0</v>
      </c>
      <c r="I48" s="607" t="n">
        <f aca="false">SUM(I51,I54,I57,I60,I63,I66,I69,I72,I75,I78,I81,I84,I87,I90,I93,I96,I99,I102,I105,I108,I111)</f>
        <v>0</v>
      </c>
      <c r="J48" s="607" t="n">
        <f aca="false">SUM(J51,J54,J57,J60,J63,J66,J69,J72,J75,J78,J81,J84,J87,J90,J93,J96,J99,J102,J105,J108,J111)</f>
        <v>0</v>
      </c>
      <c r="K48" s="607" t="n">
        <f aca="false">SUM(K51,K54,K57,K60,K63,K66,K69,K72,K75,K78,K81,K84,K87,K90,K93,K96,K99,K102,K105,K108,K111)</f>
        <v>1</v>
      </c>
      <c r="L48" s="608" t="n">
        <f aca="false">SUM(L51,L54,L57,L60,L63,L66,L69,L72,L75,L78,L81,L84,L87,L90,L93,L96,L99,L102,L105,L108,L111)</f>
        <v>0</v>
      </c>
      <c r="M48" s="658" t="n">
        <f aca="false">SUM(H48:L48)</f>
        <v>1</v>
      </c>
      <c r="N48" s="607" t="n">
        <f aca="false">SUM(N51,N54,N57,N60,N63,N66,N69,N72,N75,N78,N81,N84,N87,N90,N93,N96,N99,N102,N105,N108,N111)</f>
        <v>2</v>
      </c>
      <c r="O48" s="607" t="n">
        <f aca="false">SUM(O51,O54,O57,O60,O63,O66,O69,O72,O75,O78,O81,O84,O87,O90,O93,O96,O99,O102,O105,O108,O111)</f>
        <v>1</v>
      </c>
      <c r="P48" s="607" t="n">
        <f aca="false">SUM(P51,P54,P57,P60,P63,P66,P69,P72,P75,P78,P81,P84,P87,P90,P93,P96,P99,P102,P105,P108,P111)</f>
        <v>3</v>
      </c>
      <c r="Q48" s="608" t="n">
        <f aca="false">SUM(Q51,Q54,Q57,Q60,Q63,Q66,Q69,Q72,Q75,Q78,Q81,Q84,Q87,Q90,Q93,Q96,Q99,Q102,Q105,Q108,Q111)</f>
        <v>2</v>
      </c>
      <c r="R48" s="658" t="n">
        <f aca="false">SUM(R51,R54,R57,R60,R63,R66,R69,R72,R75,R78,R81,R84,R87,R90,R93,R96,R99,R102,R105,R108,R111)</f>
        <v>4</v>
      </c>
      <c r="S48" s="607" t="n">
        <f aca="false">SUM(S51,S54,S57,S60,S63,S66,S69,S72,S75,S78,S81,S84,S87,S90,S93,S96,S99,S102,S105,S108,S111)</f>
        <v>10</v>
      </c>
      <c r="T48" s="607" t="n">
        <f aca="false">SUM(T51,T54,T57,T60,T63,T66,T69,T72,T75,T78,T81,T84,T87,T90,T93,T96,T99,T102,T105,T108,T111)</f>
        <v>17</v>
      </c>
      <c r="U48" s="607" t="n">
        <f aca="false">SUM(U51,U54,U57,U60,U63,U66,U69,U72,U75,U78,U81,U84,U87,U90,U93,U96,U99,U102,U105,U108,U111)</f>
        <v>45</v>
      </c>
      <c r="V48" s="607" t="n">
        <f aca="false">SUM(V51,V54,V57,V60,V63,V66,V69,V72,V75,V78,V81,V84,V87,V90,V93,V96,V99,V102,V105,V108,V111)</f>
        <v>82</v>
      </c>
      <c r="W48" s="607" t="n">
        <f aca="false">SUM(W51,W54,W57,W60,W63,W66,W69,W72,W75,W78,W81,W84,W87,W90,W93,W96,W99,W102,W105,W108,W111)</f>
        <v>147</v>
      </c>
      <c r="X48" s="607" t="n">
        <f aca="false">SUM(X51,X54,X57,X60,X63,X66,X69,X72,X75,X78,X81,X84,X87,X90,X93,X96,X99,X102,X105,X108,X111)</f>
        <v>245</v>
      </c>
      <c r="Y48" s="607" t="n">
        <f aca="false">SUM(Y51,Y54,Y57,Y60,Y63,Y66,Y69,Y72,Y75,Y78,Y81,Y84,Y87,Y90,Y93,Y96,Y99,Y102,Y105,Y108,Y111)</f>
        <v>349</v>
      </c>
      <c r="Z48" s="607" t="n">
        <f aca="false">SUM(Z51,Z54,Z57,Z60,Z63,Z66,Z69,Z72,Z75,Z78,Z81,Z84,Z87,Z90,Z93,Z96,Z99,Z102,Z105,Z108,Z111)</f>
        <v>724</v>
      </c>
      <c r="AA48" s="607" t="n">
        <f aca="false">SUM(AA51,AA54,AA57,AA60,AA63,AA66,AA69,AA72,AA75,AA78,AA81,AA84,AA87,AA90,AA93,AA96,AA99,AA102,AA105,AA108,AA111)</f>
        <v>855</v>
      </c>
      <c r="AB48" s="607" t="n">
        <f aca="false">SUM(AB51,AB54,AB57,AB60,AB63,AB66,AB69,AB72,AB75,AB78,AB81,AB84,AB87,AB90,AB93,AB96,AB99,AB102,AB105,AB108,AB111)</f>
        <v>958</v>
      </c>
      <c r="AC48" s="607" t="n">
        <f aca="false">SUM(AC51,AC54,AC57,AC60,AC63,AC66,AC69,AC72,AC75,AC78,AC81,AC84,AC87,AC90,AC93,AC96,AC99,AC102,AC105,AC108,AC111)</f>
        <v>999</v>
      </c>
      <c r="AD48" s="607" t="n">
        <f aca="false">SUM(AD51,AD54,AD57,AD60,AD63,AD66,AD69,AD72,AD75,AD78,AD81,AD84,AD87,AD90,AD93,AD96,AD99,AD102,AD105,AD108,AD111)</f>
        <v>963</v>
      </c>
      <c r="AE48" s="607" t="n">
        <f aca="false">SUM(AE51,AE54,AE57,AE60,AE63,AE66,AE69,AE72,AE75,AE78,AE81,AE84,AE87,AE90,AE93,AE96,AE99,AE102,AE105,AE108,AE111)</f>
        <v>526</v>
      </c>
      <c r="AF48" s="607" t="n">
        <f aca="false">SUM(AF51,AF54,AF57,AF60,AF63,AF66,AF69,AF72,AF75,AF78,AF81,AF84,AF87,AF90,AF93,AF96,AF99,AF102,AF105,AF108,AF111)</f>
        <v>163</v>
      </c>
      <c r="AG48" s="607" t="n">
        <f aca="false">SUM(AG51,AG54,AG57,AG60,AG63,AG66,AG69,AG72,AG75,AG78,AG81,AG84,AG87,AG90,AG93,AG96,AG99,AG102,AG105,AG108,AG111)</f>
        <v>19</v>
      </c>
      <c r="AH48" s="608" t="n">
        <f aca="false">SUM(AH51,AH54,AH57,AH60,AH63,AH66,AH69,AH72,AH75,AH78,AH81,AH84,AH87,AH90,AH93,AH96,AH99,AH102,AH105,AH108,AH111)</f>
        <v>0</v>
      </c>
      <c r="AI48" s="659"/>
      <c r="AJ48" s="451" t="str">
        <f aca="false">IF(AK48="","●",IF(A48=AK48,"○","×"))</f>
        <v>●</v>
      </c>
      <c r="AK48" s="663"/>
      <c r="AL48" s="661"/>
      <c r="AM48" s="662"/>
      <c r="AN48" s="660"/>
      <c r="AO48" s="660"/>
      <c r="AP48" s="660"/>
      <c r="AQ48" s="660"/>
      <c r="AR48" s="660"/>
      <c r="AS48" s="660"/>
      <c r="AT48" s="660"/>
      <c r="AU48" s="660"/>
      <c r="AV48" s="660"/>
      <c r="AW48" s="660"/>
      <c r="AX48" s="660"/>
      <c r="AY48" s="660"/>
      <c r="AZ48" s="660"/>
      <c r="BA48" s="660"/>
      <c r="BB48" s="660"/>
      <c r="BC48" s="660"/>
      <c r="BD48" s="660"/>
      <c r="BE48" s="660"/>
      <c r="BF48" s="660"/>
      <c r="BG48" s="660"/>
      <c r="BH48" s="660"/>
      <c r="BI48" s="660"/>
      <c r="BJ48" s="660"/>
      <c r="BK48" s="660"/>
      <c r="BL48" s="660"/>
      <c r="BM48" s="660"/>
      <c r="BN48" s="1"/>
    </row>
    <row r="49" s="451" customFormat="true" ht="12" hidden="false" customHeight="true" outlineLevel="0" collapsed="false">
      <c r="A49" s="613"/>
      <c r="B49" s="614"/>
      <c r="C49" s="615"/>
      <c r="D49" s="615"/>
      <c r="E49" s="600"/>
      <c r="F49" s="601" t="s">
        <v>475</v>
      </c>
      <c r="G49" s="603" t="n">
        <f aca="false">SUM(M49:AH49)</f>
        <v>3430</v>
      </c>
      <c r="H49" s="658" t="n">
        <f aca="false">SUM(H52,H55,H58,H61,H64,H67,H70,H73,H76,H79,H82,H85,H88,H91,H94,H97,H100,H103,H106,H109,H112)</f>
        <v>0</v>
      </c>
      <c r="I49" s="607" t="n">
        <f aca="false">SUM(I52,I55,I58,I61,I64,I67,I70,I73,I76,I79,I82,I85,I88,I91,I94,I97,I100,I103,I106,I109,I112)</f>
        <v>0</v>
      </c>
      <c r="J49" s="607" t="n">
        <f aca="false">SUM(J52,J55,J58,J61,J64,J67,J70,J73,J76,J79,J82,J85,J88,J91,J94,J97,J100,J103,J106,J109,J112)</f>
        <v>0</v>
      </c>
      <c r="K49" s="607" t="n">
        <f aca="false">SUM(K52,K55,K58,K61,K64,K67,K70,K73,K76,K79,K82,K85,K88,K91,K94,K97,K100,K103,K106,K109,K112)</f>
        <v>0</v>
      </c>
      <c r="L49" s="608" t="n">
        <f aca="false">SUM(L52,L55,L58,L61,L64,L67,L70,L73,L76,L79,L82,L85,L88,L91,L94,L97,L100,L103,L106,L109,L112)</f>
        <v>0</v>
      </c>
      <c r="M49" s="658" t="n">
        <f aca="false">SUM(H49:L49)</f>
        <v>0</v>
      </c>
      <c r="N49" s="607" t="n">
        <f aca="false">SUM(N52,N55,N58,N61,N64,N67,N70,N73,N76,N79,N82,N85,N88,N91,N94,N97,N100,N103,N106,N109,N112)</f>
        <v>2</v>
      </c>
      <c r="O49" s="607" t="n">
        <f aca="false">SUM(O52,O55,O58,O61,O64,O67,O70,O73,O76,O79,O82,O85,O88,O91,O94,O97,O100,O103,O106,O109,O112)</f>
        <v>1</v>
      </c>
      <c r="P49" s="607" t="n">
        <f aca="false">SUM(P52,P55,P58,P61,P64,P67,P70,P73,P76,P79,P82,P85,P88,P91,P94,P97,P100,P103,P106,P109,P112)</f>
        <v>2</v>
      </c>
      <c r="Q49" s="608" t="n">
        <f aca="false">SUM(Q52,Q55,Q58,Q61,Q64,Q67,Q70,Q73,Q76,Q79,Q82,Q85,Q88,Q91,Q94,Q97,Q100,Q103,Q106,Q109,Q112)</f>
        <v>1</v>
      </c>
      <c r="R49" s="658" t="n">
        <f aca="false">SUM(R52,R55,R58,R61,R64,R67,R70,R73,R76,R79,R82,R85,R88,R91,R94,R97,R100,R103,R106,R109,R112)</f>
        <v>3</v>
      </c>
      <c r="S49" s="607" t="n">
        <f aca="false">SUM(S52,S55,S58,S61,S64,S67,S70,S73,S76,S79,S82,S85,S88,S91,S94,S97,S100,S103,S106,S109,S112)</f>
        <v>6</v>
      </c>
      <c r="T49" s="607" t="n">
        <f aca="false">SUM(T52,T55,T58,T61,T64,T67,T70,T73,T76,T79,T82,T85,T88,T91,T94,T97,T100,T103,T106,T109,T112)</f>
        <v>6</v>
      </c>
      <c r="U49" s="607" t="n">
        <f aca="false">SUM(U52,U55,U58,U61,U64,U67,U70,U73,U76,U79,U82,U85,U88,U91,U94,U97,U100,U103,U106,U109,U112)</f>
        <v>16</v>
      </c>
      <c r="V49" s="607" t="n">
        <f aca="false">SUM(V52,V55,V58,V61,V64,V67,V70,V73,V76,V79,V82,V85,V88,V91,V94,V97,V100,V103,V106,V109,V112)</f>
        <v>29</v>
      </c>
      <c r="W49" s="607" t="n">
        <f aca="false">SUM(W52,W55,W58,W61,W64,W67,W70,W73,W76,W79,W82,W85,W88,W91,W94,W97,W100,W103,W106,W109,W112)</f>
        <v>62</v>
      </c>
      <c r="X49" s="607" t="n">
        <f aca="false">SUM(X52,X55,X58,X61,X64,X67,X70,X73,X76,X79,X82,X85,X88,X91,X94,X97,X100,X103,X106,X109,X112)</f>
        <v>129</v>
      </c>
      <c r="Y49" s="607" t="n">
        <f aca="false">SUM(Y52,Y55,Y58,Y61,Y64,Y67,Y70,Y73,Y76,Y79,Y82,Y85,Y88,Y91,Y94,Y97,Y100,Y103,Y106,Y109,Y112)</f>
        <v>199</v>
      </c>
      <c r="Z49" s="607" t="n">
        <f aca="false">SUM(Z52,Z55,Z58,Z61,Z64,Z67,Z70,Z73,Z76,Z79,Z82,Z85,Z88,Z91,Z94,Z97,Z100,Z103,Z106,Z109,Z112)</f>
        <v>455</v>
      </c>
      <c r="AA49" s="607" t="n">
        <f aca="false">SUM(AA52,AA55,AA58,AA61,AA64,AA67,AA70,AA73,AA76,AA79,AA82,AA85,AA88,AA91,AA94,AA97,AA100,AA103,AA106,AA109,AA112)</f>
        <v>553</v>
      </c>
      <c r="AB49" s="607" t="n">
        <f aca="false">SUM(AB52,AB55,AB58,AB61,AB64,AB67,AB70,AB73,AB76,AB79,AB82,AB85,AB88,AB91,AB94,AB97,AB100,AB103,AB106,AB109,AB112)</f>
        <v>577</v>
      </c>
      <c r="AC49" s="607" t="n">
        <f aca="false">SUM(AC52,AC55,AC58,AC61,AC64,AC67,AC70,AC73,AC76,AC79,AC82,AC85,AC88,AC91,AC94,AC97,AC100,AC103,AC106,AC109,AC112)</f>
        <v>585</v>
      </c>
      <c r="AD49" s="607" t="n">
        <f aca="false">SUM(AD52,AD55,AD58,AD61,AD64,AD67,AD70,AD73,AD76,AD79,AD82,AD85,AD88,AD91,AD94,AD97,AD100,AD103,AD106,AD109,AD112)</f>
        <v>512</v>
      </c>
      <c r="AE49" s="607" t="n">
        <f aca="false">SUM(AE52,AE55,AE58,AE61,AE64,AE67,AE70,AE73,AE76,AE79,AE82,AE85,AE88,AE91,AE94,AE97,AE100,AE103,AE106,AE109,AE112)</f>
        <v>236</v>
      </c>
      <c r="AF49" s="607" t="n">
        <f aca="false">SUM(AF52,AF55,AF58,AF61,AF64,AF67,AF70,AF73,AF76,AF79,AF82,AF85,AF88,AF91,AF94,AF97,AF100,AF103,AF106,AF109,AF112)</f>
        <v>48</v>
      </c>
      <c r="AG49" s="607" t="n">
        <f aca="false">SUM(AG52,AG55,AG58,AG61,AG64,AG67,AG70,AG73,AG76,AG79,AG82,AG85,AG88,AG91,AG94,AG97,AG100,AG103,AG106,AG109,AG112)</f>
        <v>8</v>
      </c>
      <c r="AH49" s="608" t="n">
        <f aca="false">SUM(AH52,AH55,AH58,AH61,AH64,AH67,AH70,AH73,AH76,AH79,AH82,AH85,AH88,AH91,AH94,AH97,AH100,AH103,AH106,AH109,AH112)</f>
        <v>0</v>
      </c>
      <c r="AI49" s="659"/>
      <c r="AJ49" s="451" t="str">
        <f aca="false">IF(AK49="","●",IF(A48=AK49,"○","×"))</f>
        <v>●</v>
      </c>
      <c r="AK49" s="663"/>
      <c r="AL49" s="661"/>
      <c r="AM49" s="662"/>
      <c r="AN49" s="660"/>
      <c r="AO49" s="660"/>
      <c r="AP49" s="660"/>
      <c r="AQ49" s="660"/>
      <c r="AR49" s="660"/>
      <c r="AS49" s="660"/>
      <c r="AT49" s="660"/>
      <c r="AU49" s="660"/>
      <c r="AV49" s="660"/>
      <c r="AW49" s="660"/>
      <c r="AX49" s="660"/>
      <c r="AY49" s="660"/>
      <c r="AZ49" s="660"/>
      <c r="BA49" s="660"/>
      <c r="BB49" s="660"/>
      <c r="BC49" s="660"/>
      <c r="BD49" s="660"/>
      <c r="BE49" s="660"/>
      <c r="BF49" s="660"/>
      <c r="BG49" s="660"/>
      <c r="BH49" s="660"/>
      <c r="BI49" s="660"/>
      <c r="BJ49" s="660"/>
      <c r="BK49" s="660"/>
      <c r="BL49" s="660"/>
      <c r="BM49" s="660"/>
      <c r="BN49" s="1"/>
    </row>
    <row r="50" s="451" customFormat="true" ht="22.5" hidden="false" customHeight="true" outlineLevel="0" collapsed="false">
      <c r="A50" s="613"/>
      <c r="B50" s="614"/>
      <c r="C50" s="615"/>
      <c r="D50" s="615"/>
      <c r="E50" s="616"/>
      <c r="F50" s="617" t="s">
        <v>476</v>
      </c>
      <c r="G50" s="665" t="n">
        <f aca="false">SUM(M50:AH50)</f>
        <v>2685</v>
      </c>
      <c r="H50" s="666" t="n">
        <f aca="false">SUM(H53,H56,H59,H62,H65,H68,H71,H74,H77,H80,H83,H86,H89,H92,H95,H98,H101,H104,H107,H110,H113)</f>
        <v>0</v>
      </c>
      <c r="I50" s="619" t="n">
        <f aca="false">SUM(I53,I56,I59,I62,I65,I68,I71,I74,I77,I80,I83,I86,I89,I92,I95,I98,I101,I104,I107,I110,I113)</f>
        <v>0</v>
      </c>
      <c r="J50" s="619" t="n">
        <f aca="false">SUM(J53,J56,J59,J62,J65,J68,J71,J74,J77,J80,J83,J86,J89,J92,J95,J98,J101,J104,J107,J110,J113)</f>
        <v>0</v>
      </c>
      <c r="K50" s="619" t="n">
        <f aca="false">SUM(K53,K56,K59,K62,K65,K68,K71,K74,K77,K80,K83,K86,K89,K92,K95,K98,K101,K104,K107,K110,K113)</f>
        <v>1</v>
      </c>
      <c r="L50" s="620" t="n">
        <f aca="false">SUM(L53,L56,L59,L62,L65,L68,L71,L74,L77,L80,L83,L86,L89,L92,L95,L98,L101,L104,L107,L110,L113)</f>
        <v>0</v>
      </c>
      <c r="M50" s="666" t="n">
        <f aca="false">SUM(H50:L50)</f>
        <v>1</v>
      </c>
      <c r="N50" s="619" t="n">
        <f aca="false">SUM(N53,N56,N59,N62,N65,N68,N71,N74,N77,N80,N83,N86,N89,N92,N95,N98,N101,N104,N107,N110,N113)</f>
        <v>0</v>
      </c>
      <c r="O50" s="619" t="n">
        <f aca="false">SUM(O53,O56,O59,O62,O65,O68,O71,O74,O77,O80,O83,O86,O89,O92,O95,O98,O101,O104,O107,O110,O113)</f>
        <v>0</v>
      </c>
      <c r="P50" s="619" t="n">
        <f aca="false">SUM(P53,P56,P59,P62,P65,P68,P71,P74,P77,P80,P83,P86,P89,P92,P95,P98,P101,P104,P107,P110,P113)</f>
        <v>1</v>
      </c>
      <c r="Q50" s="620" t="n">
        <f aca="false">SUM(Q53,Q56,Q59,Q62,Q65,Q68,Q71,Q74,Q77,Q80,Q83,Q86,Q89,Q92,Q95,Q98,Q101,Q104,Q107,Q110,Q113)</f>
        <v>1</v>
      </c>
      <c r="R50" s="666" t="n">
        <f aca="false">SUM(R53,R56,R59,R62,R65,R68,R71,R74,R77,R80,R83,R86,R89,R92,R95,R98,R101,R104,R107,R110,R113)</f>
        <v>1</v>
      </c>
      <c r="S50" s="619" t="n">
        <f aca="false">SUM(S53,S56,S59,S62,S65,S68,S71,S74,S77,S80,S83,S86,S89,S92,S95,S98,S101,S104,S107,S110,S113)</f>
        <v>4</v>
      </c>
      <c r="T50" s="619" t="n">
        <f aca="false">SUM(T53,T56,T59,T62,T65,T68,T71,T74,T77,T80,T83,T86,T89,T92,T95,T98,T101,T104,T107,T110,T113)</f>
        <v>11</v>
      </c>
      <c r="U50" s="619" t="n">
        <f aca="false">SUM(U53,U56,U59,U62,U65,U68,U71,U74,U77,U80,U83,U86,U89,U92,U95,U98,U101,U104,U107,U110,U113)</f>
        <v>29</v>
      </c>
      <c r="V50" s="619" t="n">
        <f aca="false">SUM(V53,V56,V59,V62,V65,V68,V71,V74,V77,V80,V83,V86,V89,V92,V95,V98,V101,V104,V107,V110,V113)</f>
        <v>53</v>
      </c>
      <c r="W50" s="619" t="n">
        <f aca="false">SUM(W53,W56,W59,W62,W65,W68,W71,W74,W77,W80,W83,W86,W89,W92,W95,W98,W101,W104,W107,W110,W113)</f>
        <v>85</v>
      </c>
      <c r="X50" s="619" t="n">
        <f aca="false">SUM(X53,X56,X59,X62,X65,X68,X71,X74,X77,X80,X83,X86,X89,X92,X95,X98,X101,X104,X107,X110,X113)</f>
        <v>116</v>
      </c>
      <c r="Y50" s="619" t="n">
        <f aca="false">SUM(Y53,Y56,Y59,Y62,Y65,Y68,Y71,Y74,Y77,Y80,Y83,Y86,Y89,Y92,Y95,Y98,Y101,Y104,Y107,Y110,Y113)</f>
        <v>150</v>
      </c>
      <c r="Z50" s="619" t="n">
        <f aca="false">SUM(Z53,Z56,Z59,Z62,Z65,Z68,Z71,Z74,Z77,Z80,Z83,Z86,Z89,Z92,Z95,Z98,Z101,Z104,Z107,Z110,Z113)</f>
        <v>269</v>
      </c>
      <c r="AA50" s="619" t="n">
        <f aca="false">SUM(AA53,AA56,AA59,AA62,AA65,AA68,AA71,AA74,AA77,AA80,AA83,AA86,AA89,AA92,AA95,AA98,AA101,AA104,AA107,AA110,AA113)</f>
        <v>302</v>
      </c>
      <c r="AB50" s="619" t="n">
        <f aca="false">SUM(AB53,AB56,AB59,AB62,AB65,AB68,AB71,AB74,AB77,AB80,AB83,AB86,AB89,AB92,AB95,AB98,AB101,AB104,AB107,AB110,AB113)</f>
        <v>381</v>
      </c>
      <c r="AC50" s="619" t="n">
        <f aca="false">SUM(AC53,AC56,AC59,AC62,AC65,AC68,AC71,AC74,AC77,AC80,AC83,AC86,AC89,AC92,AC95,AC98,AC101,AC104,AC107,AC110,AC113)</f>
        <v>414</v>
      </c>
      <c r="AD50" s="619" t="n">
        <f aca="false">SUM(AD53,AD56,AD59,AD62,AD65,AD68,AD71,AD74,AD77,AD80,AD83,AD86,AD89,AD92,AD95,AD98,AD101,AD104,AD107,AD110,AD113)</f>
        <v>451</v>
      </c>
      <c r="AE50" s="619" t="n">
        <f aca="false">SUM(AE53,AE56,AE59,AE62,AE65,AE68,AE71,AE74,AE77,AE80,AE83,AE86,AE89,AE92,AE95,AE98,AE101,AE104,AE107,AE110,AE113)</f>
        <v>290</v>
      </c>
      <c r="AF50" s="619" t="n">
        <f aca="false">SUM(AF53,AF56,AF59,AF62,AF65,AF68,AF71,AF74,AF77,AF80,AF83,AF86,AF89,AF92,AF95,AF98,AF101,AF104,AF107,AF110,AF113)</f>
        <v>115</v>
      </c>
      <c r="AG50" s="619" t="n">
        <f aca="false">SUM(AG53,AG56,AG59,AG62,AG65,AG68,AG71,AG74,AG77,AG80,AG83,AG86,AG89,AG92,AG95,AG98,AG101,AG104,AG107,AG110,AG113)</f>
        <v>11</v>
      </c>
      <c r="AH50" s="620" t="n">
        <f aca="false">SUM(AH53,AH56,AH59,AH62,AH65,AH68,AH71,AH74,AH77,AH80,AH83,AH86,AH89,AH92,AH95,AH98,AH101,AH104,AH107,AH110,AH113)</f>
        <v>0</v>
      </c>
      <c r="AI50" s="659"/>
      <c r="AJ50" s="451" t="str">
        <f aca="false">IF(AK50="","●",IF(A48=AK50,"○","×"))</f>
        <v>●</v>
      </c>
      <c r="AK50" s="667"/>
      <c r="AL50" s="668"/>
      <c r="AM50" s="669"/>
      <c r="AN50" s="670"/>
      <c r="AO50" s="670"/>
      <c r="AP50" s="670"/>
      <c r="AQ50" s="670"/>
      <c r="AR50" s="670"/>
      <c r="AS50" s="670"/>
      <c r="AT50" s="670"/>
      <c r="AU50" s="670"/>
      <c r="AV50" s="670"/>
      <c r="AW50" s="670"/>
      <c r="AX50" s="670"/>
      <c r="AY50" s="670"/>
      <c r="AZ50" s="670"/>
      <c r="BA50" s="670"/>
      <c r="BB50" s="670"/>
      <c r="BC50" s="670"/>
      <c r="BD50" s="670"/>
      <c r="BE50" s="670"/>
      <c r="BF50" s="670"/>
      <c r="BG50" s="670"/>
      <c r="BH50" s="670"/>
      <c r="BI50" s="670"/>
      <c r="BJ50" s="670"/>
      <c r="BK50" s="670"/>
      <c r="BL50" s="670"/>
      <c r="BM50" s="670"/>
      <c r="BN50" s="1"/>
    </row>
    <row r="51" s="451" customFormat="true" ht="12" hidden="false" customHeight="true" outlineLevel="0" collapsed="false">
      <c r="A51" s="598" t="s">
        <v>532</v>
      </c>
      <c r="B51" s="599"/>
      <c r="C51" s="610"/>
      <c r="D51" s="610" t="s">
        <v>533</v>
      </c>
      <c r="E51" s="600"/>
      <c r="F51" s="601" t="s">
        <v>7</v>
      </c>
      <c r="G51" s="603" t="n">
        <f aca="false">SUM(M51:AH51)</f>
        <v>110</v>
      </c>
      <c r="H51" s="658" t="n">
        <f aca="false">SUM(H52:H53)</f>
        <v>0</v>
      </c>
      <c r="I51" s="607" t="n">
        <f aca="false">SUM(I52:I53)</f>
        <v>0</v>
      </c>
      <c r="J51" s="607" t="n">
        <f aca="false">SUM(J52:J53)</f>
        <v>0</v>
      </c>
      <c r="K51" s="607" t="n">
        <f aca="false">SUM(K52:K53)</f>
        <v>0</v>
      </c>
      <c r="L51" s="608" t="n">
        <f aca="false">SUM(L52:L53)</f>
        <v>0</v>
      </c>
      <c r="M51" s="658" t="n">
        <f aca="false">SUM(H51:L51)</f>
        <v>0</v>
      </c>
      <c r="N51" s="607" t="n">
        <f aca="false">SUM(N52:N53)</f>
        <v>0</v>
      </c>
      <c r="O51" s="607" t="n">
        <f aca="false">SUM(O52:O53)</f>
        <v>0</v>
      </c>
      <c r="P51" s="607" t="n">
        <f aca="false">SUM(P52:P53)</f>
        <v>0</v>
      </c>
      <c r="Q51" s="608" t="n">
        <f aca="false">SUM(Q52:Q53)</f>
        <v>0</v>
      </c>
      <c r="R51" s="658" t="n">
        <f aca="false">SUM(R52:R53)</f>
        <v>0</v>
      </c>
      <c r="S51" s="607" t="n">
        <f aca="false">SUM(S52:S53)</f>
        <v>0</v>
      </c>
      <c r="T51" s="607" t="n">
        <f aca="false">SUM(T52:T53)</f>
        <v>0</v>
      </c>
      <c r="U51" s="607" t="n">
        <f aca="false">SUM(U52:U53)</f>
        <v>0</v>
      </c>
      <c r="V51" s="607" t="n">
        <f aca="false">SUM(V52:V53)</f>
        <v>1</v>
      </c>
      <c r="W51" s="607" t="n">
        <f aca="false">SUM(W52:W53)</f>
        <v>5</v>
      </c>
      <c r="X51" s="607" t="n">
        <f aca="false">SUM(X52:X53)</f>
        <v>9</v>
      </c>
      <c r="Y51" s="607" t="n">
        <f aca="false">SUM(Y52:Y53)</f>
        <v>6</v>
      </c>
      <c r="Z51" s="607" t="n">
        <f aca="false">SUM(Z52:Z53)</f>
        <v>14</v>
      </c>
      <c r="AA51" s="607" t="n">
        <f aca="false">SUM(AA52:AA53)</f>
        <v>17</v>
      </c>
      <c r="AB51" s="607" t="n">
        <f aca="false">SUM(AB52:AB53)</f>
        <v>22</v>
      </c>
      <c r="AC51" s="607" t="n">
        <f aca="false">SUM(AC52:AC53)</f>
        <v>13</v>
      </c>
      <c r="AD51" s="607" t="n">
        <f aca="false">SUM(AD52:AD53)</f>
        <v>18</v>
      </c>
      <c r="AE51" s="607" t="n">
        <f aca="false">SUM(AE52:AE53)</f>
        <v>4</v>
      </c>
      <c r="AF51" s="607" t="n">
        <f aca="false">SUM(AF52:AF53)</f>
        <v>0</v>
      </c>
      <c r="AG51" s="607" t="n">
        <f aca="false">SUM(AG52:AG53)</f>
        <v>1</v>
      </c>
      <c r="AH51" s="608" t="n">
        <f aca="false">SUM(AH52:AH53)</f>
        <v>0</v>
      </c>
      <c r="AI51" s="659"/>
      <c r="AJ51" s="451" t="str">
        <f aca="false">IF(AK51="","●",IF(A51=AK51,"○","×"))</f>
        <v>○</v>
      </c>
      <c r="AK51" s="671" t="s">
        <v>532</v>
      </c>
      <c r="AL51" s="672" t="s">
        <v>741</v>
      </c>
      <c r="AM51" s="673" t="n">
        <v>69</v>
      </c>
      <c r="AN51" s="674" t="n">
        <v>0</v>
      </c>
      <c r="AO51" s="674" t="n">
        <v>0</v>
      </c>
      <c r="AP51" s="674" t="n">
        <v>0</v>
      </c>
      <c r="AQ51" s="674" t="n">
        <v>0</v>
      </c>
      <c r="AR51" s="674" t="n">
        <v>0</v>
      </c>
      <c r="AS51" s="674" t="n">
        <f aca="false">SUM(AN51:AR51)</f>
        <v>0</v>
      </c>
      <c r="AT51" s="674" t="n">
        <v>0</v>
      </c>
      <c r="AU51" s="674" t="n">
        <v>0</v>
      </c>
      <c r="AV51" s="674" t="n">
        <v>0</v>
      </c>
      <c r="AW51" s="674" t="n">
        <v>0</v>
      </c>
      <c r="AX51" s="674" t="n">
        <v>0</v>
      </c>
      <c r="AY51" s="674" t="n">
        <v>0</v>
      </c>
      <c r="AZ51" s="674" t="n">
        <v>0</v>
      </c>
      <c r="BA51" s="674" t="n">
        <v>1</v>
      </c>
      <c r="BB51" s="674" t="n">
        <v>0</v>
      </c>
      <c r="BC51" s="674" t="n">
        <v>7</v>
      </c>
      <c r="BD51" s="674" t="n">
        <v>6</v>
      </c>
      <c r="BE51" s="674" t="n">
        <v>12</v>
      </c>
      <c r="BF51" s="674" t="n">
        <v>7</v>
      </c>
      <c r="BG51" s="674" t="n">
        <v>15</v>
      </c>
      <c r="BH51" s="674" t="n">
        <v>9</v>
      </c>
      <c r="BI51" s="674" t="n">
        <v>6</v>
      </c>
      <c r="BJ51" s="674" t="n">
        <v>4</v>
      </c>
      <c r="BK51" s="674" t="n">
        <v>2</v>
      </c>
      <c r="BL51" s="674" t="n">
        <v>0</v>
      </c>
      <c r="BM51" s="674" t="n">
        <v>0</v>
      </c>
      <c r="BN51" s="1"/>
    </row>
    <row r="52" s="451" customFormat="true" ht="12" hidden="false" customHeight="true" outlineLevel="0" collapsed="false">
      <c r="A52" s="598"/>
      <c r="B52" s="599"/>
      <c r="C52" s="610"/>
      <c r="D52" s="610"/>
      <c r="E52" s="600"/>
      <c r="F52" s="601" t="s">
        <v>475</v>
      </c>
      <c r="G52" s="603" t="n">
        <f aca="false">SUM(M52:AH52)</f>
        <v>82</v>
      </c>
      <c r="H52" s="664" t="n">
        <v>0</v>
      </c>
      <c r="I52" s="611" t="n">
        <v>0</v>
      </c>
      <c r="J52" s="611" t="n">
        <v>0</v>
      </c>
      <c r="K52" s="611" t="n">
        <v>0</v>
      </c>
      <c r="L52" s="612" t="n">
        <v>0</v>
      </c>
      <c r="M52" s="658" t="n">
        <v>0</v>
      </c>
      <c r="N52" s="611" t="n">
        <v>0</v>
      </c>
      <c r="O52" s="611" t="n">
        <v>0</v>
      </c>
      <c r="P52" s="611" t="n">
        <v>0</v>
      </c>
      <c r="Q52" s="612" t="n">
        <v>0</v>
      </c>
      <c r="R52" s="664" t="n">
        <v>0</v>
      </c>
      <c r="S52" s="611" t="n">
        <v>0</v>
      </c>
      <c r="T52" s="611" t="n">
        <v>0</v>
      </c>
      <c r="U52" s="611" t="n">
        <v>0</v>
      </c>
      <c r="V52" s="611" t="n">
        <v>1</v>
      </c>
      <c r="W52" s="611" t="n">
        <v>2</v>
      </c>
      <c r="X52" s="611" t="n">
        <v>7</v>
      </c>
      <c r="Y52" s="611" t="n">
        <v>6</v>
      </c>
      <c r="Z52" s="611" t="n">
        <v>13</v>
      </c>
      <c r="AA52" s="611" t="n">
        <v>14</v>
      </c>
      <c r="AB52" s="611" t="n">
        <v>16</v>
      </c>
      <c r="AC52" s="611" t="n">
        <v>9</v>
      </c>
      <c r="AD52" s="611" t="n">
        <v>11</v>
      </c>
      <c r="AE52" s="611" t="n">
        <v>3</v>
      </c>
      <c r="AF52" s="611" t="n">
        <v>0</v>
      </c>
      <c r="AG52" s="611" t="n">
        <v>0</v>
      </c>
      <c r="AH52" s="612" t="n">
        <v>0</v>
      </c>
      <c r="AI52" s="659"/>
      <c r="AJ52" s="451" t="str">
        <f aca="false">IF(AK52="","●",IF(A51=AK52,"○","×"))</f>
        <v>○</v>
      </c>
      <c r="AK52" s="663" t="s">
        <v>532</v>
      </c>
      <c r="AL52" s="661" t="s">
        <v>742</v>
      </c>
      <c r="AM52" s="662" t="n">
        <v>54</v>
      </c>
      <c r="AN52" s="660" t="n">
        <v>0</v>
      </c>
      <c r="AO52" s="660" t="n">
        <v>0</v>
      </c>
      <c r="AP52" s="660" t="n">
        <v>0</v>
      </c>
      <c r="AQ52" s="660" t="n">
        <v>0</v>
      </c>
      <c r="AR52" s="660" t="n">
        <v>0</v>
      </c>
      <c r="AS52" s="660" t="n">
        <f aca="false">SUM(AN52:AR52)</f>
        <v>0</v>
      </c>
      <c r="AT52" s="660" t="n">
        <v>0</v>
      </c>
      <c r="AU52" s="660" t="n">
        <v>0</v>
      </c>
      <c r="AV52" s="660" t="n">
        <v>0</v>
      </c>
      <c r="AW52" s="660" t="n">
        <v>0</v>
      </c>
      <c r="AX52" s="660" t="n">
        <v>0</v>
      </c>
      <c r="AY52" s="660" t="n">
        <v>0</v>
      </c>
      <c r="AZ52" s="660" t="n">
        <v>0</v>
      </c>
      <c r="BA52" s="660" t="n">
        <v>1</v>
      </c>
      <c r="BB52" s="660" t="n">
        <v>0</v>
      </c>
      <c r="BC52" s="660" t="n">
        <v>7</v>
      </c>
      <c r="BD52" s="660" t="n">
        <v>5</v>
      </c>
      <c r="BE52" s="660" t="n">
        <v>11</v>
      </c>
      <c r="BF52" s="660" t="n">
        <v>5</v>
      </c>
      <c r="BG52" s="660" t="n">
        <v>12</v>
      </c>
      <c r="BH52" s="660" t="n">
        <v>7</v>
      </c>
      <c r="BI52" s="660" t="n">
        <v>2</v>
      </c>
      <c r="BJ52" s="660" t="n">
        <v>3</v>
      </c>
      <c r="BK52" s="660" t="n">
        <v>1</v>
      </c>
      <c r="BL52" s="660" t="n">
        <v>0</v>
      </c>
      <c r="BM52" s="660" t="n">
        <v>0</v>
      </c>
      <c r="BN52" s="1"/>
    </row>
    <row r="53" s="451" customFormat="true" ht="22.5" hidden="false" customHeight="true" outlineLevel="0" collapsed="false">
      <c r="A53" s="598"/>
      <c r="B53" s="599"/>
      <c r="C53" s="610"/>
      <c r="D53" s="610"/>
      <c r="E53" s="600"/>
      <c r="F53" s="601" t="s">
        <v>476</v>
      </c>
      <c r="G53" s="603" t="n">
        <f aca="false">SUM(M53:AH53)</f>
        <v>28</v>
      </c>
      <c r="H53" s="664" t="n">
        <v>0</v>
      </c>
      <c r="I53" s="611" t="n">
        <v>0</v>
      </c>
      <c r="J53" s="611" t="n">
        <v>0</v>
      </c>
      <c r="K53" s="611" t="n">
        <v>0</v>
      </c>
      <c r="L53" s="612" t="n">
        <v>0</v>
      </c>
      <c r="M53" s="658" t="n">
        <v>0</v>
      </c>
      <c r="N53" s="611" t="n">
        <v>0</v>
      </c>
      <c r="O53" s="611" t="n">
        <v>0</v>
      </c>
      <c r="P53" s="611" t="n">
        <v>0</v>
      </c>
      <c r="Q53" s="612" t="n">
        <v>0</v>
      </c>
      <c r="R53" s="664" t="n">
        <v>0</v>
      </c>
      <c r="S53" s="611" t="n">
        <v>0</v>
      </c>
      <c r="T53" s="611" t="n">
        <v>0</v>
      </c>
      <c r="U53" s="611" t="n">
        <v>0</v>
      </c>
      <c r="V53" s="611" t="n">
        <v>0</v>
      </c>
      <c r="W53" s="611" t="n">
        <v>3</v>
      </c>
      <c r="X53" s="611" t="n">
        <v>2</v>
      </c>
      <c r="Y53" s="611" t="n">
        <v>0</v>
      </c>
      <c r="Z53" s="611" t="n">
        <v>1</v>
      </c>
      <c r="AA53" s="611" t="n">
        <v>3</v>
      </c>
      <c r="AB53" s="611" t="n">
        <v>6</v>
      </c>
      <c r="AC53" s="611" t="n">
        <v>4</v>
      </c>
      <c r="AD53" s="611" t="n">
        <v>7</v>
      </c>
      <c r="AE53" s="611" t="n">
        <v>1</v>
      </c>
      <c r="AF53" s="611" t="n">
        <v>0</v>
      </c>
      <c r="AG53" s="611" t="n">
        <v>1</v>
      </c>
      <c r="AH53" s="612" t="n">
        <v>0</v>
      </c>
      <c r="AI53" s="659"/>
      <c r="AJ53" s="451" t="str">
        <f aca="false">IF(AK53="","●",IF(A51=AK53,"○","×"))</f>
        <v>○</v>
      </c>
      <c r="AK53" s="663" t="s">
        <v>532</v>
      </c>
      <c r="AL53" s="661" t="s">
        <v>743</v>
      </c>
      <c r="AM53" s="662" t="n">
        <v>15</v>
      </c>
      <c r="AN53" s="660" t="n">
        <v>0</v>
      </c>
      <c r="AO53" s="660" t="n">
        <v>0</v>
      </c>
      <c r="AP53" s="660" t="n">
        <v>0</v>
      </c>
      <c r="AQ53" s="660" t="n">
        <v>0</v>
      </c>
      <c r="AR53" s="660" t="n">
        <v>0</v>
      </c>
      <c r="AS53" s="660" t="n">
        <f aca="false">SUM(AN53:AR53)</f>
        <v>0</v>
      </c>
      <c r="AT53" s="660" t="n">
        <v>0</v>
      </c>
      <c r="AU53" s="660" t="n">
        <v>0</v>
      </c>
      <c r="AV53" s="660" t="n">
        <v>0</v>
      </c>
      <c r="AW53" s="660" t="n">
        <v>0</v>
      </c>
      <c r="AX53" s="660" t="n">
        <v>0</v>
      </c>
      <c r="AY53" s="660" t="n">
        <v>0</v>
      </c>
      <c r="AZ53" s="660" t="n">
        <v>0</v>
      </c>
      <c r="BA53" s="660" t="n">
        <v>0</v>
      </c>
      <c r="BB53" s="660" t="n">
        <v>0</v>
      </c>
      <c r="BC53" s="660" t="n">
        <v>0</v>
      </c>
      <c r="BD53" s="660" t="n">
        <v>1</v>
      </c>
      <c r="BE53" s="660" t="n">
        <v>1</v>
      </c>
      <c r="BF53" s="660" t="n">
        <v>2</v>
      </c>
      <c r="BG53" s="660" t="n">
        <v>3</v>
      </c>
      <c r="BH53" s="660" t="n">
        <v>2</v>
      </c>
      <c r="BI53" s="660" t="n">
        <v>4</v>
      </c>
      <c r="BJ53" s="660" t="n">
        <v>1</v>
      </c>
      <c r="BK53" s="660" t="n">
        <v>1</v>
      </c>
      <c r="BL53" s="660" t="n">
        <v>0</v>
      </c>
      <c r="BM53" s="660" t="n">
        <v>0</v>
      </c>
      <c r="BN53" s="1"/>
    </row>
    <row r="54" s="451" customFormat="true" ht="12" hidden="false" customHeight="true" outlineLevel="0" collapsed="false">
      <c r="A54" s="598" t="s">
        <v>534</v>
      </c>
      <c r="B54" s="599"/>
      <c r="C54" s="610"/>
      <c r="D54" s="610" t="s">
        <v>423</v>
      </c>
      <c r="E54" s="600"/>
      <c r="F54" s="601" t="s">
        <v>7</v>
      </c>
      <c r="G54" s="603" t="n">
        <f aca="false">SUM(M54:AH54)</f>
        <v>201</v>
      </c>
      <c r="H54" s="658" t="n">
        <f aca="false">SUM(H55:H56)</f>
        <v>0</v>
      </c>
      <c r="I54" s="607" t="n">
        <f aca="false">SUM(I55:I56)</f>
        <v>0</v>
      </c>
      <c r="J54" s="607" t="n">
        <f aca="false">SUM(J55:J56)</f>
        <v>0</v>
      </c>
      <c r="K54" s="607" t="n">
        <f aca="false">SUM(K55:K56)</f>
        <v>0</v>
      </c>
      <c r="L54" s="608" t="n">
        <f aca="false">SUM(L55:L56)</f>
        <v>0</v>
      </c>
      <c r="M54" s="658" t="n">
        <f aca="false">SUM(H54:L54)</f>
        <v>0</v>
      </c>
      <c r="N54" s="607" t="n">
        <f aca="false">SUM(N55:N56)</f>
        <v>0</v>
      </c>
      <c r="O54" s="607" t="n">
        <f aca="false">SUM(O55:O56)</f>
        <v>0</v>
      </c>
      <c r="P54" s="607" t="n">
        <f aca="false">SUM(P55:P56)</f>
        <v>0</v>
      </c>
      <c r="Q54" s="608" t="n">
        <f aca="false">SUM(Q55:Q56)</f>
        <v>0</v>
      </c>
      <c r="R54" s="658" t="n">
        <f aca="false">SUM(R55:R56)</f>
        <v>0</v>
      </c>
      <c r="S54" s="607" t="n">
        <f aca="false">SUM(S55:S56)</f>
        <v>0</v>
      </c>
      <c r="T54" s="607" t="n">
        <f aca="false">SUM(T55:T56)</f>
        <v>0</v>
      </c>
      <c r="U54" s="607" t="n">
        <f aca="false">SUM(U55:U56)</f>
        <v>0</v>
      </c>
      <c r="V54" s="607" t="n">
        <f aca="false">SUM(V55:V56)</f>
        <v>3</v>
      </c>
      <c r="W54" s="607" t="n">
        <f aca="false">SUM(W55:W56)</f>
        <v>4</v>
      </c>
      <c r="X54" s="607" t="n">
        <f aca="false">SUM(X55:X56)</f>
        <v>10</v>
      </c>
      <c r="Y54" s="607" t="n">
        <f aca="false">SUM(Y55:Y56)</f>
        <v>17</v>
      </c>
      <c r="Z54" s="607" t="n">
        <f aca="false">SUM(Z55:Z56)</f>
        <v>38</v>
      </c>
      <c r="AA54" s="607" t="n">
        <f aca="false">SUM(AA55:AA56)</f>
        <v>36</v>
      </c>
      <c r="AB54" s="607" t="n">
        <f aca="false">SUM(AB55:AB56)</f>
        <v>40</v>
      </c>
      <c r="AC54" s="607" t="n">
        <f aca="false">SUM(AC55:AC56)</f>
        <v>29</v>
      </c>
      <c r="AD54" s="607" t="n">
        <f aca="false">SUM(AD55:AD56)</f>
        <v>14</v>
      </c>
      <c r="AE54" s="607" t="n">
        <f aca="false">SUM(AE55:AE56)</f>
        <v>9</v>
      </c>
      <c r="AF54" s="607" t="n">
        <f aca="false">SUM(AF55:AF56)</f>
        <v>1</v>
      </c>
      <c r="AG54" s="607" t="n">
        <f aca="false">SUM(AG55:AG56)</f>
        <v>0</v>
      </c>
      <c r="AH54" s="608" t="n">
        <f aca="false">SUM(AH55:AH56)</f>
        <v>0</v>
      </c>
      <c r="AI54" s="659"/>
      <c r="AJ54" s="451" t="str">
        <f aca="false">IF(AK54="","●",IF(A54=AK54,"○","×"))</f>
        <v>○</v>
      </c>
      <c r="AK54" s="663" t="s">
        <v>534</v>
      </c>
      <c r="AL54" s="661" t="s">
        <v>741</v>
      </c>
      <c r="AM54" s="662" t="n">
        <v>163</v>
      </c>
      <c r="AN54" s="660" t="n">
        <v>0</v>
      </c>
      <c r="AO54" s="660" t="n">
        <v>0</v>
      </c>
      <c r="AP54" s="660" t="n">
        <v>0</v>
      </c>
      <c r="AQ54" s="660" t="n">
        <v>0</v>
      </c>
      <c r="AR54" s="660" t="n">
        <v>0</v>
      </c>
      <c r="AS54" s="660" t="n">
        <f aca="false">SUM(AN54:AR54)</f>
        <v>0</v>
      </c>
      <c r="AT54" s="660" t="n">
        <v>0</v>
      </c>
      <c r="AU54" s="660" t="n">
        <v>0</v>
      </c>
      <c r="AV54" s="660" t="n">
        <v>0</v>
      </c>
      <c r="AW54" s="660" t="n">
        <v>0</v>
      </c>
      <c r="AX54" s="660" t="n">
        <v>0</v>
      </c>
      <c r="AY54" s="660" t="n">
        <v>0</v>
      </c>
      <c r="AZ54" s="660" t="n">
        <v>0</v>
      </c>
      <c r="BA54" s="660" t="n">
        <v>1</v>
      </c>
      <c r="BB54" s="660" t="n">
        <v>1</v>
      </c>
      <c r="BC54" s="660" t="n">
        <v>9</v>
      </c>
      <c r="BD54" s="660" t="n">
        <v>20</v>
      </c>
      <c r="BE54" s="660" t="n">
        <v>23</v>
      </c>
      <c r="BF54" s="660" t="n">
        <v>33</v>
      </c>
      <c r="BG54" s="660" t="n">
        <v>27</v>
      </c>
      <c r="BH54" s="660" t="n">
        <v>22</v>
      </c>
      <c r="BI54" s="660" t="n">
        <v>15</v>
      </c>
      <c r="BJ54" s="660" t="n">
        <v>9</v>
      </c>
      <c r="BK54" s="660" t="n">
        <v>3</v>
      </c>
      <c r="BL54" s="660" t="n">
        <v>0</v>
      </c>
      <c r="BM54" s="660" t="n">
        <v>0</v>
      </c>
      <c r="BN54" s="1"/>
    </row>
    <row r="55" s="451" customFormat="true" ht="12" hidden="false" customHeight="true" outlineLevel="0" collapsed="false">
      <c r="A55" s="598"/>
      <c r="B55" s="599"/>
      <c r="C55" s="610"/>
      <c r="D55" s="610"/>
      <c r="E55" s="600"/>
      <c r="F55" s="601" t="s">
        <v>475</v>
      </c>
      <c r="G55" s="603" t="n">
        <f aca="false">SUM(M55:AH55)</f>
        <v>156</v>
      </c>
      <c r="H55" s="664" t="n">
        <v>0</v>
      </c>
      <c r="I55" s="611" t="n">
        <v>0</v>
      </c>
      <c r="J55" s="611" t="n">
        <v>0</v>
      </c>
      <c r="K55" s="611" t="n">
        <v>0</v>
      </c>
      <c r="L55" s="612" t="n">
        <v>0</v>
      </c>
      <c r="M55" s="658" t="n">
        <v>0</v>
      </c>
      <c r="N55" s="611" t="n">
        <v>0</v>
      </c>
      <c r="O55" s="611" t="n">
        <v>0</v>
      </c>
      <c r="P55" s="611" t="n">
        <v>0</v>
      </c>
      <c r="Q55" s="612" t="n">
        <v>0</v>
      </c>
      <c r="R55" s="664" t="n">
        <v>0</v>
      </c>
      <c r="S55" s="611" t="n">
        <v>0</v>
      </c>
      <c r="T55" s="611" t="n">
        <v>0</v>
      </c>
      <c r="U55" s="611" t="n">
        <v>0</v>
      </c>
      <c r="V55" s="611" t="n">
        <v>1</v>
      </c>
      <c r="W55" s="611" t="n">
        <v>2</v>
      </c>
      <c r="X55" s="611" t="n">
        <v>8</v>
      </c>
      <c r="Y55" s="611" t="n">
        <v>12</v>
      </c>
      <c r="Z55" s="611" t="n">
        <v>31</v>
      </c>
      <c r="AA55" s="611" t="n">
        <v>30</v>
      </c>
      <c r="AB55" s="611" t="n">
        <v>33</v>
      </c>
      <c r="AC55" s="611" t="n">
        <v>22</v>
      </c>
      <c r="AD55" s="611" t="n">
        <v>12</v>
      </c>
      <c r="AE55" s="611" t="n">
        <v>5</v>
      </c>
      <c r="AF55" s="611" t="n">
        <v>0</v>
      </c>
      <c r="AG55" s="611" t="n">
        <v>0</v>
      </c>
      <c r="AH55" s="612" t="n">
        <v>0</v>
      </c>
      <c r="AI55" s="659"/>
      <c r="AJ55" s="451" t="str">
        <f aca="false">IF(AK55="","●",IF(A54=AK55,"○","×"))</f>
        <v>○</v>
      </c>
      <c r="AK55" s="663" t="s">
        <v>534</v>
      </c>
      <c r="AL55" s="661" t="s">
        <v>742</v>
      </c>
      <c r="AM55" s="662" t="n">
        <v>133</v>
      </c>
      <c r="AN55" s="660" t="n">
        <v>0</v>
      </c>
      <c r="AO55" s="660" t="n">
        <v>0</v>
      </c>
      <c r="AP55" s="660" t="n">
        <v>0</v>
      </c>
      <c r="AQ55" s="660" t="n">
        <v>0</v>
      </c>
      <c r="AR55" s="660" t="n">
        <v>0</v>
      </c>
      <c r="AS55" s="660" t="n">
        <f aca="false">SUM(AN55:AR55)</f>
        <v>0</v>
      </c>
      <c r="AT55" s="660" t="n">
        <v>0</v>
      </c>
      <c r="AU55" s="660" t="n">
        <v>0</v>
      </c>
      <c r="AV55" s="660" t="n">
        <v>0</v>
      </c>
      <c r="AW55" s="660" t="n">
        <v>0</v>
      </c>
      <c r="AX55" s="660" t="n">
        <v>0</v>
      </c>
      <c r="AY55" s="660" t="n">
        <v>0</v>
      </c>
      <c r="AZ55" s="660" t="n">
        <v>0</v>
      </c>
      <c r="BA55" s="660" t="n">
        <v>1</v>
      </c>
      <c r="BB55" s="660" t="n">
        <v>1</v>
      </c>
      <c r="BC55" s="660" t="n">
        <v>9</v>
      </c>
      <c r="BD55" s="660" t="n">
        <v>17</v>
      </c>
      <c r="BE55" s="660" t="n">
        <v>18</v>
      </c>
      <c r="BF55" s="660" t="n">
        <v>32</v>
      </c>
      <c r="BG55" s="660" t="n">
        <v>23</v>
      </c>
      <c r="BH55" s="660" t="n">
        <v>14</v>
      </c>
      <c r="BI55" s="660" t="n">
        <v>10</v>
      </c>
      <c r="BJ55" s="660" t="n">
        <v>7</v>
      </c>
      <c r="BK55" s="660" t="n">
        <v>1</v>
      </c>
      <c r="BL55" s="660" t="n">
        <v>0</v>
      </c>
      <c r="BM55" s="660" t="n">
        <v>0</v>
      </c>
      <c r="BN55" s="1"/>
    </row>
    <row r="56" s="451" customFormat="true" ht="22.5" hidden="false" customHeight="true" outlineLevel="0" collapsed="false">
      <c r="A56" s="598"/>
      <c r="B56" s="599"/>
      <c r="C56" s="610"/>
      <c r="D56" s="610"/>
      <c r="E56" s="600"/>
      <c r="F56" s="601" t="s">
        <v>476</v>
      </c>
      <c r="G56" s="603" t="n">
        <f aca="false">SUM(M56:AH56)</f>
        <v>45</v>
      </c>
      <c r="H56" s="664" t="n">
        <v>0</v>
      </c>
      <c r="I56" s="611" t="n">
        <v>0</v>
      </c>
      <c r="J56" s="611" t="n">
        <v>0</v>
      </c>
      <c r="K56" s="611" t="n">
        <v>0</v>
      </c>
      <c r="L56" s="612" t="n">
        <v>0</v>
      </c>
      <c r="M56" s="658" t="n">
        <v>0</v>
      </c>
      <c r="N56" s="611" t="n">
        <v>0</v>
      </c>
      <c r="O56" s="611" t="n">
        <v>0</v>
      </c>
      <c r="P56" s="611" t="n">
        <v>0</v>
      </c>
      <c r="Q56" s="612" t="n">
        <v>0</v>
      </c>
      <c r="R56" s="664" t="n">
        <v>0</v>
      </c>
      <c r="S56" s="611" t="n">
        <v>0</v>
      </c>
      <c r="T56" s="611" t="n">
        <v>0</v>
      </c>
      <c r="U56" s="611" t="n">
        <v>0</v>
      </c>
      <c r="V56" s="611" t="n">
        <v>2</v>
      </c>
      <c r="W56" s="611" t="n">
        <v>2</v>
      </c>
      <c r="X56" s="611" t="n">
        <v>2</v>
      </c>
      <c r="Y56" s="611" t="n">
        <v>5</v>
      </c>
      <c r="Z56" s="611" t="n">
        <v>7</v>
      </c>
      <c r="AA56" s="611" t="n">
        <v>6</v>
      </c>
      <c r="AB56" s="611" t="n">
        <v>7</v>
      </c>
      <c r="AC56" s="611" t="n">
        <v>7</v>
      </c>
      <c r="AD56" s="611" t="n">
        <v>2</v>
      </c>
      <c r="AE56" s="611" t="n">
        <v>4</v>
      </c>
      <c r="AF56" s="611" t="n">
        <v>1</v>
      </c>
      <c r="AG56" s="611" t="n">
        <v>0</v>
      </c>
      <c r="AH56" s="612" t="n">
        <v>0</v>
      </c>
      <c r="AI56" s="659"/>
      <c r="AJ56" s="451" t="str">
        <f aca="false">IF(AK56="","●",IF(A54=AK56,"○","×"))</f>
        <v>○</v>
      </c>
      <c r="AK56" s="663" t="s">
        <v>534</v>
      </c>
      <c r="AL56" s="661" t="s">
        <v>743</v>
      </c>
      <c r="AM56" s="662" t="n">
        <v>30</v>
      </c>
      <c r="AN56" s="660" t="n">
        <v>0</v>
      </c>
      <c r="AO56" s="660" t="n">
        <v>0</v>
      </c>
      <c r="AP56" s="660" t="n">
        <v>0</v>
      </c>
      <c r="AQ56" s="660" t="n">
        <v>0</v>
      </c>
      <c r="AR56" s="660" t="n">
        <v>0</v>
      </c>
      <c r="AS56" s="660" t="n">
        <f aca="false">SUM(AN56:AR56)</f>
        <v>0</v>
      </c>
      <c r="AT56" s="660" t="n">
        <v>0</v>
      </c>
      <c r="AU56" s="660" t="n">
        <v>0</v>
      </c>
      <c r="AV56" s="660" t="n">
        <v>0</v>
      </c>
      <c r="AW56" s="660" t="n">
        <v>0</v>
      </c>
      <c r="AX56" s="660" t="n">
        <v>0</v>
      </c>
      <c r="AY56" s="660" t="n">
        <v>0</v>
      </c>
      <c r="AZ56" s="660" t="n">
        <v>0</v>
      </c>
      <c r="BA56" s="660" t="n">
        <v>0</v>
      </c>
      <c r="BB56" s="660" t="n">
        <v>0</v>
      </c>
      <c r="BC56" s="660" t="n">
        <v>0</v>
      </c>
      <c r="BD56" s="660" t="n">
        <v>3</v>
      </c>
      <c r="BE56" s="660" t="n">
        <v>5</v>
      </c>
      <c r="BF56" s="660" t="n">
        <v>1</v>
      </c>
      <c r="BG56" s="660" t="n">
        <v>4</v>
      </c>
      <c r="BH56" s="660" t="n">
        <v>8</v>
      </c>
      <c r="BI56" s="660" t="n">
        <v>5</v>
      </c>
      <c r="BJ56" s="660" t="n">
        <v>2</v>
      </c>
      <c r="BK56" s="660" t="n">
        <v>2</v>
      </c>
      <c r="BL56" s="660" t="n">
        <v>0</v>
      </c>
      <c r="BM56" s="660" t="n">
        <v>0</v>
      </c>
      <c r="BN56" s="1"/>
    </row>
    <row r="57" s="451" customFormat="true" ht="12" hidden="false" customHeight="true" outlineLevel="0" collapsed="false">
      <c r="A57" s="609" t="s">
        <v>535</v>
      </c>
      <c r="B57" s="599"/>
      <c r="C57" s="610"/>
      <c r="D57" s="610" t="s">
        <v>425</v>
      </c>
      <c r="E57" s="600"/>
      <c r="F57" s="601" t="s">
        <v>7</v>
      </c>
      <c r="G57" s="603" t="n">
        <f aca="false">SUM(M57:AH57)</f>
        <v>602</v>
      </c>
      <c r="H57" s="658" t="n">
        <f aca="false">SUM(H58:H59)</f>
        <v>0</v>
      </c>
      <c r="I57" s="607" t="n">
        <f aca="false">SUM(I58:I59)</f>
        <v>0</v>
      </c>
      <c r="J57" s="607" t="n">
        <f aca="false">SUM(J58:J59)</f>
        <v>0</v>
      </c>
      <c r="K57" s="607" t="n">
        <f aca="false">SUM(K58:K59)</f>
        <v>0</v>
      </c>
      <c r="L57" s="608" t="n">
        <f aca="false">SUM(L58:L59)</f>
        <v>0</v>
      </c>
      <c r="M57" s="658" t="n">
        <f aca="false">SUM(H57:L57)</f>
        <v>0</v>
      </c>
      <c r="N57" s="607" t="n">
        <f aca="false">SUM(N58:N59)</f>
        <v>0</v>
      </c>
      <c r="O57" s="607" t="n">
        <f aca="false">SUM(O58:O59)</f>
        <v>0</v>
      </c>
      <c r="P57" s="607" t="n">
        <f aca="false">SUM(P58:P59)</f>
        <v>0</v>
      </c>
      <c r="Q57" s="608" t="n">
        <f aca="false">SUM(Q58:Q59)</f>
        <v>0</v>
      </c>
      <c r="R57" s="658" t="n">
        <f aca="false">SUM(R58:R59)</f>
        <v>1</v>
      </c>
      <c r="S57" s="607" t="n">
        <f aca="false">SUM(S58:S59)</f>
        <v>0</v>
      </c>
      <c r="T57" s="607" t="n">
        <f aca="false">SUM(T58:T59)</f>
        <v>3</v>
      </c>
      <c r="U57" s="607" t="n">
        <f aca="false">SUM(U58:U59)</f>
        <v>5</v>
      </c>
      <c r="V57" s="607" t="n">
        <f aca="false">SUM(V58:V59)</f>
        <v>6</v>
      </c>
      <c r="W57" s="607" t="n">
        <f aca="false">SUM(W58:W59)</f>
        <v>8</v>
      </c>
      <c r="X57" s="607" t="n">
        <f aca="false">SUM(X58:X59)</f>
        <v>15</v>
      </c>
      <c r="Y57" s="607" t="n">
        <f aca="false">SUM(Y58:Y59)</f>
        <v>27</v>
      </c>
      <c r="Z57" s="607" t="n">
        <f aca="false">SUM(Z58:Z59)</f>
        <v>68</v>
      </c>
      <c r="AA57" s="607" t="n">
        <f aca="false">SUM(AA58:AA59)</f>
        <v>90</v>
      </c>
      <c r="AB57" s="607" t="n">
        <f aca="false">SUM(AB58:AB59)</f>
        <v>88</v>
      </c>
      <c r="AC57" s="607" t="n">
        <f aca="false">SUM(AC58:AC59)</f>
        <v>101</v>
      </c>
      <c r="AD57" s="607" t="n">
        <f aca="false">SUM(AD58:AD59)</f>
        <v>104</v>
      </c>
      <c r="AE57" s="607" t="n">
        <f aca="false">SUM(AE58:AE59)</f>
        <v>67</v>
      </c>
      <c r="AF57" s="607" t="n">
        <f aca="false">SUM(AF58:AF59)</f>
        <v>18</v>
      </c>
      <c r="AG57" s="607" t="n">
        <f aca="false">SUM(AG58:AG59)</f>
        <v>1</v>
      </c>
      <c r="AH57" s="608" t="n">
        <f aca="false">SUM(AH58:AH59)</f>
        <v>0</v>
      </c>
      <c r="AI57" s="659"/>
      <c r="AJ57" s="451" t="str">
        <f aca="false">IF(AK57="","●",IF(A57=AK57,"○","×"))</f>
        <v>○</v>
      </c>
      <c r="AK57" s="663" t="s">
        <v>535</v>
      </c>
      <c r="AL57" s="661" t="s">
        <v>741</v>
      </c>
      <c r="AM57" s="662" t="n">
        <v>577</v>
      </c>
      <c r="AN57" s="660" t="n">
        <v>0</v>
      </c>
      <c r="AO57" s="660" t="n">
        <v>0</v>
      </c>
      <c r="AP57" s="660" t="n">
        <v>0</v>
      </c>
      <c r="AQ57" s="660" t="n">
        <v>0</v>
      </c>
      <c r="AR57" s="660" t="n">
        <v>0</v>
      </c>
      <c r="AS57" s="660" t="n">
        <f aca="false">SUM(AN57:AR57)</f>
        <v>0</v>
      </c>
      <c r="AT57" s="660" t="n">
        <v>0</v>
      </c>
      <c r="AU57" s="660" t="n">
        <v>0</v>
      </c>
      <c r="AV57" s="660" t="n">
        <v>0</v>
      </c>
      <c r="AW57" s="660" t="n">
        <v>0</v>
      </c>
      <c r="AX57" s="660" t="n">
        <v>1</v>
      </c>
      <c r="AY57" s="660" t="n">
        <v>3</v>
      </c>
      <c r="AZ57" s="660" t="n">
        <v>8</v>
      </c>
      <c r="BA57" s="660" t="n">
        <v>10</v>
      </c>
      <c r="BB57" s="660" t="n">
        <v>13</v>
      </c>
      <c r="BC57" s="660" t="n">
        <v>25</v>
      </c>
      <c r="BD57" s="660" t="n">
        <v>32</v>
      </c>
      <c r="BE57" s="660" t="n">
        <v>61</v>
      </c>
      <c r="BF57" s="660" t="n">
        <v>75</v>
      </c>
      <c r="BG57" s="660" t="n">
        <v>80</v>
      </c>
      <c r="BH57" s="660" t="n">
        <v>86</v>
      </c>
      <c r="BI57" s="660" t="n">
        <v>76</v>
      </c>
      <c r="BJ57" s="660" t="n">
        <v>61</v>
      </c>
      <c r="BK57" s="660" t="n">
        <v>41</v>
      </c>
      <c r="BL57" s="660" t="n">
        <v>5</v>
      </c>
      <c r="BM57" s="660" t="n">
        <v>0</v>
      </c>
      <c r="BN57" s="1"/>
    </row>
    <row r="58" s="451" customFormat="true" ht="12" hidden="false" customHeight="true" outlineLevel="0" collapsed="false">
      <c r="A58" s="609"/>
      <c r="B58" s="599"/>
      <c r="C58" s="610"/>
      <c r="D58" s="610"/>
      <c r="E58" s="600"/>
      <c r="F58" s="601" t="s">
        <v>475</v>
      </c>
      <c r="G58" s="603" t="n">
        <f aca="false">SUM(M58:AH58)</f>
        <v>369</v>
      </c>
      <c r="H58" s="664" t="n">
        <v>0</v>
      </c>
      <c r="I58" s="611" t="n">
        <v>0</v>
      </c>
      <c r="J58" s="611" t="n">
        <v>0</v>
      </c>
      <c r="K58" s="611" t="n">
        <v>0</v>
      </c>
      <c r="L58" s="612" t="n">
        <v>0</v>
      </c>
      <c r="M58" s="658" t="n">
        <v>0</v>
      </c>
      <c r="N58" s="611" t="n">
        <v>0</v>
      </c>
      <c r="O58" s="611" t="n">
        <v>0</v>
      </c>
      <c r="P58" s="611" t="n">
        <v>0</v>
      </c>
      <c r="Q58" s="612" t="n">
        <v>0</v>
      </c>
      <c r="R58" s="664" t="n">
        <v>0</v>
      </c>
      <c r="S58" s="611" t="n">
        <v>0</v>
      </c>
      <c r="T58" s="611" t="n">
        <v>1</v>
      </c>
      <c r="U58" s="611" t="n">
        <v>2</v>
      </c>
      <c r="V58" s="611" t="n">
        <v>1</v>
      </c>
      <c r="W58" s="611" t="n">
        <v>4</v>
      </c>
      <c r="X58" s="611" t="n">
        <v>11</v>
      </c>
      <c r="Y58" s="611" t="n">
        <v>15</v>
      </c>
      <c r="Z58" s="611" t="n">
        <v>53</v>
      </c>
      <c r="AA58" s="611" t="n">
        <v>67</v>
      </c>
      <c r="AB58" s="611" t="n">
        <v>57</v>
      </c>
      <c r="AC58" s="611" t="n">
        <v>74</v>
      </c>
      <c r="AD58" s="611" t="n">
        <v>55</v>
      </c>
      <c r="AE58" s="611" t="n">
        <v>24</v>
      </c>
      <c r="AF58" s="611" t="n">
        <v>5</v>
      </c>
      <c r="AG58" s="611" t="n">
        <v>0</v>
      </c>
      <c r="AH58" s="612" t="n">
        <v>0</v>
      </c>
      <c r="AI58" s="659"/>
      <c r="AJ58" s="451" t="str">
        <f aca="false">IF(AK58="","●",IF(A57=AK58,"○","×"))</f>
        <v>○</v>
      </c>
      <c r="AK58" s="663" t="s">
        <v>535</v>
      </c>
      <c r="AL58" s="661" t="s">
        <v>742</v>
      </c>
      <c r="AM58" s="662" t="n">
        <v>376</v>
      </c>
      <c r="AN58" s="660" t="n">
        <v>0</v>
      </c>
      <c r="AO58" s="660" t="n">
        <v>0</v>
      </c>
      <c r="AP58" s="660" t="n">
        <v>0</v>
      </c>
      <c r="AQ58" s="660" t="n">
        <v>0</v>
      </c>
      <c r="AR58" s="660" t="n">
        <v>0</v>
      </c>
      <c r="AS58" s="660" t="n">
        <f aca="false">SUM(AN58:AR58)</f>
        <v>0</v>
      </c>
      <c r="AT58" s="660" t="n">
        <v>0</v>
      </c>
      <c r="AU58" s="660" t="n">
        <v>0</v>
      </c>
      <c r="AV58" s="660" t="n">
        <v>0</v>
      </c>
      <c r="AW58" s="660" t="n">
        <v>0</v>
      </c>
      <c r="AX58" s="660" t="n">
        <v>0</v>
      </c>
      <c r="AY58" s="660" t="n">
        <v>2</v>
      </c>
      <c r="AZ58" s="660" t="n">
        <v>6</v>
      </c>
      <c r="BA58" s="660" t="n">
        <v>6</v>
      </c>
      <c r="BB58" s="660" t="n">
        <v>10</v>
      </c>
      <c r="BC58" s="660" t="n">
        <v>16</v>
      </c>
      <c r="BD58" s="660" t="n">
        <v>18</v>
      </c>
      <c r="BE58" s="660" t="n">
        <v>44</v>
      </c>
      <c r="BF58" s="660" t="n">
        <v>57</v>
      </c>
      <c r="BG58" s="660" t="n">
        <v>59</v>
      </c>
      <c r="BH58" s="660" t="n">
        <v>61</v>
      </c>
      <c r="BI58" s="660" t="n">
        <v>44</v>
      </c>
      <c r="BJ58" s="660" t="n">
        <v>37</v>
      </c>
      <c r="BK58" s="660" t="n">
        <v>15</v>
      </c>
      <c r="BL58" s="660" t="n">
        <v>1</v>
      </c>
      <c r="BM58" s="660" t="n">
        <v>0</v>
      </c>
      <c r="BN58" s="1"/>
    </row>
    <row r="59" s="451" customFormat="true" ht="22.5" hidden="false" customHeight="true" outlineLevel="0" collapsed="false">
      <c r="A59" s="609"/>
      <c r="B59" s="599"/>
      <c r="C59" s="610"/>
      <c r="D59" s="610"/>
      <c r="E59" s="600"/>
      <c r="F59" s="601" t="s">
        <v>476</v>
      </c>
      <c r="G59" s="603" t="n">
        <f aca="false">SUM(M59:AH59)</f>
        <v>233</v>
      </c>
      <c r="H59" s="664" t="n">
        <v>0</v>
      </c>
      <c r="I59" s="611" t="n">
        <v>0</v>
      </c>
      <c r="J59" s="611" t="n">
        <v>0</v>
      </c>
      <c r="K59" s="611" t="n">
        <v>0</v>
      </c>
      <c r="L59" s="612" t="n">
        <v>0</v>
      </c>
      <c r="M59" s="658" t="n">
        <v>0</v>
      </c>
      <c r="N59" s="611" t="n">
        <v>0</v>
      </c>
      <c r="O59" s="611" t="n">
        <v>0</v>
      </c>
      <c r="P59" s="611" t="n">
        <v>0</v>
      </c>
      <c r="Q59" s="612" t="n">
        <v>0</v>
      </c>
      <c r="R59" s="664" t="n">
        <v>1</v>
      </c>
      <c r="S59" s="611" t="n">
        <v>0</v>
      </c>
      <c r="T59" s="611" t="n">
        <v>2</v>
      </c>
      <c r="U59" s="611" t="n">
        <v>3</v>
      </c>
      <c r="V59" s="611" t="n">
        <v>5</v>
      </c>
      <c r="W59" s="611" t="n">
        <v>4</v>
      </c>
      <c r="X59" s="611" t="n">
        <v>4</v>
      </c>
      <c r="Y59" s="611" t="n">
        <v>12</v>
      </c>
      <c r="Z59" s="611" t="n">
        <v>15</v>
      </c>
      <c r="AA59" s="611" t="n">
        <v>23</v>
      </c>
      <c r="AB59" s="611" t="n">
        <v>31</v>
      </c>
      <c r="AC59" s="611" t="n">
        <v>27</v>
      </c>
      <c r="AD59" s="611" t="n">
        <v>49</v>
      </c>
      <c r="AE59" s="611" t="n">
        <v>43</v>
      </c>
      <c r="AF59" s="611" t="n">
        <v>13</v>
      </c>
      <c r="AG59" s="611" t="n">
        <v>1</v>
      </c>
      <c r="AH59" s="612" t="n">
        <v>0</v>
      </c>
      <c r="AI59" s="659"/>
      <c r="AJ59" s="451" t="str">
        <f aca="false">IF(AK59="","●",IF(A57=AK59,"○","×"))</f>
        <v>○</v>
      </c>
      <c r="AK59" s="663" t="s">
        <v>535</v>
      </c>
      <c r="AL59" s="661" t="s">
        <v>743</v>
      </c>
      <c r="AM59" s="662" t="n">
        <v>201</v>
      </c>
      <c r="AN59" s="660" t="n">
        <v>0</v>
      </c>
      <c r="AO59" s="660" t="n">
        <v>0</v>
      </c>
      <c r="AP59" s="660" t="n">
        <v>0</v>
      </c>
      <c r="AQ59" s="660" t="n">
        <v>0</v>
      </c>
      <c r="AR59" s="660" t="n">
        <v>0</v>
      </c>
      <c r="AS59" s="660" t="n">
        <f aca="false">SUM(AN59:AR59)</f>
        <v>0</v>
      </c>
      <c r="AT59" s="660" t="n">
        <v>0</v>
      </c>
      <c r="AU59" s="660" t="n">
        <v>0</v>
      </c>
      <c r="AV59" s="660" t="n">
        <v>0</v>
      </c>
      <c r="AW59" s="660" t="n">
        <v>0</v>
      </c>
      <c r="AX59" s="660" t="n">
        <v>1</v>
      </c>
      <c r="AY59" s="660" t="n">
        <v>1</v>
      </c>
      <c r="AZ59" s="660" t="n">
        <v>2</v>
      </c>
      <c r="BA59" s="660" t="n">
        <v>4</v>
      </c>
      <c r="BB59" s="660" t="n">
        <v>3</v>
      </c>
      <c r="BC59" s="660" t="n">
        <v>9</v>
      </c>
      <c r="BD59" s="660" t="n">
        <v>14</v>
      </c>
      <c r="BE59" s="660" t="n">
        <v>17</v>
      </c>
      <c r="BF59" s="660" t="n">
        <v>18</v>
      </c>
      <c r="BG59" s="660" t="n">
        <v>21</v>
      </c>
      <c r="BH59" s="660" t="n">
        <v>25</v>
      </c>
      <c r="BI59" s="660" t="n">
        <v>32</v>
      </c>
      <c r="BJ59" s="660" t="n">
        <v>24</v>
      </c>
      <c r="BK59" s="660" t="n">
        <v>26</v>
      </c>
      <c r="BL59" s="660" t="n">
        <v>4</v>
      </c>
      <c r="BM59" s="660" t="n">
        <v>0</v>
      </c>
      <c r="BN59" s="1"/>
    </row>
    <row r="60" s="451" customFormat="true" ht="12" hidden="false" customHeight="true" outlineLevel="0" collapsed="false">
      <c r="A60" s="609" t="s">
        <v>536</v>
      </c>
      <c r="B60" s="599"/>
      <c r="C60" s="610"/>
      <c r="D60" s="610" t="s">
        <v>427</v>
      </c>
      <c r="E60" s="600"/>
      <c r="F60" s="601" t="s">
        <v>7</v>
      </c>
      <c r="G60" s="603" t="n">
        <f aca="false">SUM(M60:AH60)</f>
        <v>587</v>
      </c>
      <c r="H60" s="658" t="n">
        <f aca="false">SUM(H61:H62)</f>
        <v>0</v>
      </c>
      <c r="I60" s="607" t="n">
        <f aca="false">SUM(I61:I62)</f>
        <v>0</v>
      </c>
      <c r="J60" s="607" t="n">
        <f aca="false">SUM(J61:J62)</f>
        <v>0</v>
      </c>
      <c r="K60" s="607" t="n">
        <f aca="false">SUM(K61:K62)</f>
        <v>0</v>
      </c>
      <c r="L60" s="608" t="n">
        <f aca="false">SUM(L61:L62)</f>
        <v>0</v>
      </c>
      <c r="M60" s="658" t="n">
        <f aca="false">SUM(H60:L60)</f>
        <v>0</v>
      </c>
      <c r="N60" s="607" t="n">
        <f aca="false">SUM(N61:N62)</f>
        <v>0</v>
      </c>
      <c r="O60" s="607" t="n">
        <f aca="false">SUM(O61:O62)</f>
        <v>0</v>
      </c>
      <c r="P60" s="607" t="n">
        <f aca="false">SUM(P61:P62)</f>
        <v>0</v>
      </c>
      <c r="Q60" s="608" t="n">
        <f aca="false">SUM(Q61:Q62)</f>
        <v>0</v>
      </c>
      <c r="R60" s="658" t="n">
        <f aca="false">SUM(R61:R62)</f>
        <v>0</v>
      </c>
      <c r="S60" s="607" t="n">
        <f aca="false">SUM(S61:S62)</f>
        <v>2</v>
      </c>
      <c r="T60" s="607" t="n">
        <f aca="false">SUM(T61:T62)</f>
        <v>0</v>
      </c>
      <c r="U60" s="607" t="n">
        <f aca="false">SUM(U61:U62)</f>
        <v>4</v>
      </c>
      <c r="V60" s="607" t="n">
        <f aca="false">SUM(V61:V62)</f>
        <v>10</v>
      </c>
      <c r="W60" s="607" t="n">
        <f aca="false">SUM(W61:W62)</f>
        <v>12</v>
      </c>
      <c r="X60" s="607" t="n">
        <f aca="false">SUM(X61:X62)</f>
        <v>21</v>
      </c>
      <c r="Y60" s="607" t="n">
        <f aca="false">SUM(Y61:Y62)</f>
        <v>29</v>
      </c>
      <c r="Z60" s="607" t="n">
        <f aca="false">SUM(Z61:Z62)</f>
        <v>61</v>
      </c>
      <c r="AA60" s="607" t="n">
        <f aca="false">SUM(AA61:AA62)</f>
        <v>67</v>
      </c>
      <c r="AB60" s="607" t="n">
        <f aca="false">SUM(AB61:AB62)</f>
        <v>85</v>
      </c>
      <c r="AC60" s="607" t="n">
        <f aca="false">SUM(AC61:AC62)</f>
        <v>99</v>
      </c>
      <c r="AD60" s="607" t="n">
        <f aca="false">SUM(AD61:AD62)</f>
        <v>98</v>
      </c>
      <c r="AE60" s="607" t="n">
        <f aca="false">SUM(AE61:AE62)</f>
        <v>73</v>
      </c>
      <c r="AF60" s="607" t="n">
        <f aca="false">SUM(AF61:AF62)</f>
        <v>23</v>
      </c>
      <c r="AG60" s="607" t="n">
        <f aca="false">SUM(AG61:AG62)</f>
        <v>3</v>
      </c>
      <c r="AH60" s="608" t="n">
        <f aca="false">SUM(AH61:AH62)</f>
        <v>0</v>
      </c>
      <c r="AI60" s="659"/>
      <c r="AJ60" s="451" t="str">
        <f aca="false">IF(AK60="","●",IF(A60=AK60,"○","×"))</f>
        <v>○</v>
      </c>
      <c r="AK60" s="663" t="s">
        <v>536</v>
      </c>
      <c r="AL60" s="661" t="s">
        <v>741</v>
      </c>
      <c r="AM60" s="662" t="n">
        <v>342</v>
      </c>
      <c r="AN60" s="660" t="n">
        <v>0</v>
      </c>
      <c r="AO60" s="660" t="n">
        <v>0</v>
      </c>
      <c r="AP60" s="660" t="n">
        <v>0</v>
      </c>
      <c r="AQ60" s="660" t="n">
        <v>0</v>
      </c>
      <c r="AR60" s="660" t="n">
        <v>0</v>
      </c>
      <c r="AS60" s="660" t="n">
        <f aca="false">SUM(AN60:AR60)</f>
        <v>0</v>
      </c>
      <c r="AT60" s="660" t="n">
        <v>0</v>
      </c>
      <c r="AU60" s="660" t="n">
        <v>0</v>
      </c>
      <c r="AV60" s="660" t="n">
        <v>0</v>
      </c>
      <c r="AW60" s="660" t="n">
        <v>0</v>
      </c>
      <c r="AX60" s="660" t="n">
        <v>0</v>
      </c>
      <c r="AY60" s="660" t="n">
        <v>2</v>
      </c>
      <c r="AZ60" s="660" t="n">
        <v>4</v>
      </c>
      <c r="BA60" s="660" t="n">
        <v>3</v>
      </c>
      <c r="BB60" s="660" t="n">
        <v>10</v>
      </c>
      <c r="BC60" s="660" t="n">
        <v>13</v>
      </c>
      <c r="BD60" s="660" t="n">
        <v>25</v>
      </c>
      <c r="BE60" s="660" t="n">
        <v>35</v>
      </c>
      <c r="BF60" s="660" t="n">
        <v>40</v>
      </c>
      <c r="BG60" s="660" t="n">
        <v>56</v>
      </c>
      <c r="BH60" s="660" t="n">
        <v>41</v>
      </c>
      <c r="BI60" s="660" t="n">
        <v>41</v>
      </c>
      <c r="BJ60" s="660" t="n">
        <v>37</v>
      </c>
      <c r="BK60" s="660" t="n">
        <v>29</v>
      </c>
      <c r="BL60" s="660" t="n">
        <v>6</v>
      </c>
      <c r="BM60" s="660" t="n">
        <v>0</v>
      </c>
      <c r="BN60" s="1"/>
    </row>
    <row r="61" s="451" customFormat="true" ht="12" hidden="false" customHeight="true" outlineLevel="0" collapsed="false">
      <c r="A61" s="609"/>
      <c r="B61" s="599"/>
      <c r="C61" s="610"/>
      <c r="D61" s="610"/>
      <c r="E61" s="600"/>
      <c r="F61" s="601" t="s">
        <v>475</v>
      </c>
      <c r="G61" s="603" t="n">
        <f aca="false">SUM(M61:AH61)</f>
        <v>295</v>
      </c>
      <c r="H61" s="664" t="n">
        <v>0</v>
      </c>
      <c r="I61" s="611" t="n">
        <v>0</v>
      </c>
      <c r="J61" s="611" t="n">
        <v>0</v>
      </c>
      <c r="K61" s="611" t="n">
        <v>0</v>
      </c>
      <c r="L61" s="612" t="n">
        <v>0</v>
      </c>
      <c r="M61" s="658" t="n">
        <v>0</v>
      </c>
      <c r="N61" s="611" t="n">
        <v>0</v>
      </c>
      <c r="O61" s="611" t="n">
        <v>0</v>
      </c>
      <c r="P61" s="611" t="n">
        <v>0</v>
      </c>
      <c r="Q61" s="612" t="n">
        <v>0</v>
      </c>
      <c r="R61" s="664" t="n">
        <v>0</v>
      </c>
      <c r="S61" s="611" t="n">
        <v>1</v>
      </c>
      <c r="T61" s="611" t="n">
        <v>0</v>
      </c>
      <c r="U61" s="611" t="n">
        <v>2</v>
      </c>
      <c r="V61" s="611" t="n">
        <v>6</v>
      </c>
      <c r="W61" s="611" t="n">
        <v>7</v>
      </c>
      <c r="X61" s="611" t="n">
        <v>10</v>
      </c>
      <c r="Y61" s="611" t="n">
        <v>16</v>
      </c>
      <c r="Z61" s="611" t="n">
        <v>40</v>
      </c>
      <c r="AA61" s="611" t="n">
        <v>45</v>
      </c>
      <c r="AB61" s="611" t="n">
        <v>48</v>
      </c>
      <c r="AC61" s="611" t="n">
        <v>46</v>
      </c>
      <c r="AD61" s="611" t="n">
        <v>46</v>
      </c>
      <c r="AE61" s="611" t="n">
        <v>22</v>
      </c>
      <c r="AF61" s="611" t="n">
        <v>6</v>
      </c>
      <c r="AG61" s="611" t="n">
        <v>0</v>
      </c>
      <c r="AH61" s="612" t="n">
        <v>0</v>
      </c>
      <c r="AI61" s="659"/>
      <c r="AJ61" s="451" t="str">
        <f aca="false">IF(AK61="","●",IF(A60=AK61,"○","×"))</f>
        <v>○</v>
      </c>
      <c r="AK61" s="663" t="s">
        <v>536</v>
      </c>
      <c r="AL61" s="661" t="s">
        <v>742</v>
      </c>
      <c r="AM61" s="662" t="n">
        <v>178</v>
      </c>
      <c r="AN61" s="660" t="n">
        <v>0</v>
      </c>
      <c r="AO61" s="660" t="n">
        <v>0</v>
      </c>
      <c r="AP61" s="660" t="n">
        <v>0</v>
      </c>
      <c r="AQ61" s="660" t="n">
        <v>0</v>
      </c>
      <c r="AR61" s="660" t="n">
        <v>0</v>
      </c>
      <c r="AS61" s="660" t="n">
        <f aca="false">SUM(AN61:AR61)</f>
        <v>0</v>
      </c>
      <c r="AT61" s="660" t="n">
        <v>0</v>
      </c>
      <c r="AU61" s="660" t="n">
        <v>0</v>
      </c>
      <c r="AV61" s="660" t="n">
        <v>0</v>
      </c>
      <c r="AW61" s="660" t="n">
        <v>0</v>
      </c>
      <c r="AX61" s="660" t="n">
        <v>0</v>
      </c>
      <c r="AY61" s="660" t="n">
        <v>0</v>
      </c>
      <c r="AZ61" s="660" t="n">
        <v>0</v>
      </c>
      <c r="BA61" s="660" t="n">
        <v>2</v>
      </c>
      <c r="BB61" s="660" t="n">
        <v>4</v>
      </c>
      <c r="BC61" s="660" t="n">
        <v>5</v>
      </c>
      <c r="BD61" s="660" t="n">
        <v>14</v>
      </c>
      <c r="BE61" s="660" t="n">
        <v>20</v>
      </c>
      <c r="BF61" s="660" t="n">
        <v>23</v>
      </c>
      <c r="BG61" s="660" t="n">
        <v>36</v>
      </c>
      <c r="BH61" s="660" t="n">
        <v>21</v>
      </c>
      <c r="BI61" s="660" t="n">
        <v>19</v>
      </c>
      <c r="BJ61" s="660" t="n">
        <v>20</v>
      </c>
      <c r="BK61" s="660" t="n">
        <v>13</v>
      </c>
      <c r="BL61" s="660" t="n">
        <v>1</v>
      </c>
      <c r="BM61" s="660" t="n">
        <v>0</v>
      </c>
      <c r="BN61" s="1"/>
    </row>
    <row r="62" s="451" customFormat="true" ht="22.5" hidden="false" customHeight="true" outlineLevel="0" collapsed="false">
      <c r="A62" s="609"/>
      <c r="B62" s="599"/>
      <c r="C62" s="610"/>
      <c r="D62" s="610"/>
      <c r="E62" s="600"/>
      <c r="F62" s="601" t="s">
        <v>476</v>
      </c>
      <c r="G62" s="603" t="n">
        <f aca="false">SUM(M62:AH62)</f>
        <v>292</v>
      </c>
      <c r="H62" s="664" t="n">
        <v>0</v>
      </c>
      <c r="I62" s="611" t="n">
        <v>0</v>
      </c>
      <c r="J62" s="611" t="n">
        <v>0</v>
      </c>
      <c r="K62" s="611" t="n">
        <v>0</v>
      </c>
      <c r="L62" s="612" t="n">
        <v>0</v>
      </c>
      <c r="M62" s="658" t="n">
        <v>0</v>
      </c>
      <c r="N62" s="611" t="n">
        <v>0</v>
      </c>
      <c r="O62" s="611" t="n">
        <v>0</v>
      </c>
      <c r="P62" s="611" t="n">
        <v>0</v>
      </c>
      <c r="Q62" s="612" t="n">
        <v>0</v>
      </c>
      <c r="R62" s="664" t="n">
        <v>0</v>
      </c>
      <c r="S62" s="611" t="n">
        <v>1</v>
      </c>
      <c r="T62" s="611" t="n">
        <v>0</v>
      </c>
      <c r="U62" s="611" t="n">
        <v>2</v>
      </c>
      <c r="V62" s="611" t="n">
        <v>4</v>
      </c>
      <c r="W62" s="611" t="n">
        <v>5</v>
      </c>
      <c r="X62" s="611" t="n">
        <v>11</v>
      </c>
      <c r="Y62" s="611" t="n">
        <v>13</v>
      </c>
      <c r="Z62" s="611" t="n">
        <v>21</v>
      </c>
      <c r="AA62" s="611" t="n">
        <v>22</v>
      </c>
      <c r="AB62" s="611" t="n">
        <v>37</v>
      </c>
      <c r="AC62" s="611" t="n">
        <v>53</v>
      </c>
      <c r="AD62" s="611" t="n">
        <v>52</v>
      </c>
      <c r="AE62" s="611" t="n">
        <v>51</v>
      </c>
      <c r="AF62" s="611" t="n">
        <v>17</v>
      </c>
      <c r="AG62" s="611" t="n">
        <v>3</v>
      </c>
      <c r="AH62" s="612" t="n">
        <v>0</v>
      </c>
      <c r="AI62" s="659"/>
      <c r="AJ62" s="451" t="str">
        <f aca="false">IF(AK62="","●",IF(A60=AK62,"○","×"))</f>
        <v>○</v>
      </c>
      <c r="AK62" s="663" t="s">
        <v>536</v>
      </c>
      <c r="AL62" s="661" t="s">
        <v>743</v>
      </c>
      <c r="AM62" s="662" t="n">
        <v>164</v>
      </c>
      <c r="AN62" s="660" t="n">
        <v>0</v>
      </c>
      <c r="AO62" s="660" t="n">
        <v>0</v>
      </c>
      <c r="AP62" s="660" t="n">
        <v>0</v>
      </c>
      <c r="AQ62" s="660" t="n">
        <v>0</v>
      </c>
      <c r="AR62" s="660" t="n">
        <v>0</v>
      </c>
      <c r="AS62" s="660" t="n">
        <f aca="false">SUM(AN62:AR62)</f>
        <v>0</v>
      </c>
      <c r="AT62" s="660" t="n">
        <v>0</v>
      </c>
      <c r="AU62" s="660" t="n">
        <v>0</v>
      </c>
      <c r="AV62" s="660" t="n">
        <v>0</v>
      </c>
      <c r="AW62" s="660" t="n">
        <v>0</v>
      </c>
      <c r="AX62" s="660" t="n">
        <v>0</v>
      </c>
      <c r="AY62" s="660" t="n">
        <v>2</v>
      </c>
      <c r="AZ62" s="660" t="n">
        <v>4</v>
      </c>
      <c r="BA62" s="660" t="n">
        <v>1</v>
      </c>
      <c r="BB62" s="660" t="n">
        <v>6</v>
      </c>
      <c r="BC62" s="660" t="n">
        <v>8</v>
      </c>
      <c r="BD62" s="660" t="n">
        <v>11</v>
      </c>
      <c r="BE62" s="660" t="n">
        <v>15</v>
      </c>
      <c r="BF62" s="660" t="n">
        <v>17</v>
      </c>
      <c r="BG62" s="660" t="n">
        <v>20</v>
      </c>
      <c r="BH62" s="660" t="n">
        <v>20</v>
      </c>
      <c r="BI62" s="660" t="n">
        <v>22</v>
      </c>
      <c r="BJ62" s="660" t="n">
        <v>17</v>
      </c>
      <c r="BK62" s="660" t="n">
        <v>16</v>
      </c>
      <c r="BL62" s="660" t="n">
        <v>5</v>
      </c>
      <c r="BM62" s="660" t="n">
        <v>0</v>
      </c>
      <c r="BN62" s="1"/>
    </row>
    <row r="63" s="451" customFormat="true" ht="12" hidden="false" customHeight="true" outlineLevel="0" collapsed="false">
      <c r="A63" s="609" t="s">
        <v>537</v>
      </c>
      <c r="B63" s="599"/>
      <c r="C63" s="610"/>
      <c r="D63" s="610" t="s">
        <v>429</v>
      </c>
      <c r="E63" s="600"/>
      <c r="F63" s="601" t="s">
        <v>7</v>
      </c>
      <c r="G63" s="603" t="n">
        <f aca="false">SUM(M63:AH63)</f>
        <v>244</v>
      </c>
      <c r="H63" s="658" t="n">
        <f aca="false">SUM(H64:H65)</f>
        <v>0</v>
      </c>
      <c r="I63" s="607" t="n">
        <f aca="false">SUM(I64:I65)</f>
        <v>0</v>
      </c>
      <c r="J63" s="607" t="n">
        <f aca="false">SUM(J64:J65)</f>
        <v>0</v>
      </c>
      <c r="K63" s="607" t="n">
        <f aca="false">SUM(K64:K65)</f>
        <v>0</v>
      </c>
      <c r="L63" s="608" t="n">
        <f aca="false">SUM(L64:L65)</f>
        <v>0</v>
      </c>
      <c r="M63" s="658" t="n">
        <f aca="false">SUM(H63:L63)</f>
        <v>0</v>
      </c>
      <c r="N63" s="607" t="n">
        <f aca="false">SUM(N64:N65)</f>
        <v>0</v>
      </c>
      <c r="O63" s="607" t="n">
        <f aca="false">SUM(O64:O65)</f>
        <v>0</v>
      </c>
      <c r="P63" s="607" t="n">
        <f aca="false">SUM(P64:P65)</f>
        <v>0</v>
      </c>
      <c r="Q63" s="608" t="n">
        <f aca="false">SUM(Q64:Q65)</f>
        <v>0</v>
      </c>
      <c r="R63" s="658" t="n">
        <f aca="false">SUM(R64:R65)</f>
        <v>0</v>
      </c>
      <c r="S63" s="607" t="n">
        <f aca="false">SUM(S64:S65)</f>
        <v>1</v>
      </c>
      <c r="T63" s="607" t="n">
        <f aca="false">SUM(T64:T65)</f>
        <v>0</v>
      </c>
      <c r="U63" s="607" t="n">
        <f aca="false">SUM(U64:U65)</f>
        <v>6</v>
      </c>
      <c r="V63" s="607" t="n">
        <f aca="false">SUM(V64:V65)</f>
        <v>4</v>
      </c>
      <c r="W63" s="607" t="n">
        <f aca="false">SUM(W64:W65)</f>
        <v>11</v>
      </c>
      <c r="X63" s="607" t="n">
        <f aca="false">SUM(X64:X65)</f>
        <v>8</v>
      </c>
      <c r="Y63" s="607" t="n">
        <f aca="false">SUM(Y64:Y65)</f>
        <v>23</v>
      </c>
      <c r="Z63" s="607" t="n">
        <f aca="false">SUM(Z64:Z65)</f>
        <v>44</v>
      </c>
      <c r="AA63" s="607" t="n">
        <f aca="false">SUM(AA64:AA65)</f>
        <v>34</v>
      </c>
      <c r="AB63" s="607" t="n">
        <f aca="false">SUM(AB64:AB65)</f>
        <v>33</v>
      </c>
      <c r="AC63" s="607" t="n">
        <f aca="false">SUM(AC64:AC65)</f>
        <v>33</v>
      </c>
      <c r="AD63" s="607" t="n">
        <f aca="false">SUM(AD64:AD65)</f>
        <v>28</v>
      </c>
      <c r="AE63" s="607" t="n">
        <f aca="false">SUM(AE64:AE65)</f>
        <v>16</v>
      </c>
      <c r="AF63" s="607" t="n">
        <f aca="false">SUM(AF64:AF65)</f>
        <v>1</v>
      </c>
      <c r="AG63" s="607" t="n">
        <f aca="false">SUM(AG64:AG65)</f>
        <v>2</v>
      </c>
      <c r="AH63" s="608" t="n">
        <f aca="false">SUM(AH64:AH65)</f>
        <v>0</v>
      </c>
      <c r="AI63" s="659"/>
      <c r="AJ63" s="451" t="str">
        <f aca="false">IF(AK63="","●",IF(A63=AK63,"○","×"))</f>
        <v>○</v>
      </c>
      <c r="AK63" s="663" t="s">
        <v>537</v>
      </c>
      <c r="AL63" s="661" t="s">
        <v>741</v>
      </c>
      <c r="AM63" s="662" t="n">
        <v>180</v>
      </c>
      <c r="AN63" s="660" t="n">
        <v>0</v>
      </c>
      <c r="AO63" s="660" t="n">
        <v>0</v>
      </c>
      <c r="AP63" s="660" t="n">
        <v>0</v>
      </c>
      <c r="AQ63" s="660" t="n">
        <v>0</v>
      </c>
      <c r="AR63" s="660" t="n">
        <v>0</v>
      </c>
      <c r="AS63" s="660" t="n">
        <f aca="false">SUM(AN63:AR63)</f>
        <v>0</v>
      </c>
      <c r="AT63" s="660" t="n">
        <v>0</v>
      </c>
      <c r="AU63" s="660" t="n">
        <v>0</v>
      </c>
      <c r="AV63" s="660" t="n">
        <v>0</v>
      </c>
      <c r="AW63" s="660" t="n">
        <v>0</v>
      </c>
      <c r="AX63" s="660" t="n">
        <v>0</v>
      </c>
      <c r="AY63" s="660" t="n">
        <v>0</v>
      </c>
      <c r="AZ63" s="660" t="n">
        <v>0</v>
      </c>
      <c r="BA63" s="660" t="n">
        <v>3</v>
      </c>
      <c r="BB63" s="660" t="n">
        <v>8</v>
      </c>
      <c r="BC63" s="660" t="n">
        <v>14</v>
      </c>
      <c r="BD63" s="660" t="n">
        <v>23</v>
      </c>
      <c r="BE63" s="660" t="n">
        <v>22</v>
      </c>
      <c r="BF63" s="660" t="n">
        <v>33</v>
      </c>
      <c r="BG63" s="660" t="n">
        <v>26</v>
      </c>
      <c r="BH63" s="660" t="n">
        <v>22</v>
      </c>
      <c r="BI63" s="660" t="n">
        <v>12</v>
      </c>
      <c r="BJ63" s="660" t="n">
        <v>10</v>
      </c>
      <c r="BK63" s="660" t="n">
        <v>5</v>
      </c>
      <c r="BL63" s="660" t="n">
        <v>2</v>
      </c>
      <c r="BM63" s="660" t="n">
        <v>0</v>
      </c>
      <c r="BN63" s="1"/>
    </row>
    <row r="64" s="451" customFormat="true" ht="12" hidden="false" customHeight="true" outlineLevel="0" collapsed="false">
      <c r="A64" s="609"/>
      <c r="B64" s="599"/>
      <c r="C64" s="610"/>
      <c r="D64" s="610"/>
      <c r="E64" s="600"/>
      <c r="F64" s="601" t="s">
        <v>475</v>
      </c>
      <c r="G64" s="603" t="n">
        <f aca="false">SUM(M64:AH64)</f>
        <v>143</v>
      </c>
      <c r="H64" s="664" t="n">
        <v>0</v>
      </c>
      <c r="I64" s="611" t="n">
        <v>0</v>
      </c>
      <c r="J64" s="611" t="n">
        <v>0</v>
      </c>
      <c r="K64" s="611" t="n">
        <v>0</v>
      </c>
      <c r="L64" s="612" t="n">
        <v>0</v>
      </c>
      <c r="M64" s="658" t="n">
        <v>0</v>
      </c>
      <c r="N64" s="611" t="n">
        <v>0</v>
      </c>
      <c r="O64" s="611" t="n">
        <v>0</v>
      </c>
      <c r="P64" s="611" t="n">
        <v>0</v>
      </c>
      <c r="Q64" s="612" t="n">
        <v>0</v>
      </c>
      <c r="R64" s="664" t="n">
        <v>0</v>
      </c>
      <c r="S64" s="611" t="n">
        <v>1</v>
      </c>
      <c r="T64" s="611" t="n">
        <v>0</v>
      </c>
      <c r="U64" s="611" t="n">
        <v>3</v>
      </c>
      <c r="V64" s="611" t="n">
        <v>2</v>
      </c>
      <c r="W64" s="611" t="n">
        <v>7</v>
      </c>
      <c r="X64" s="611" t="n">
        <v>5</v>
      </c>
      <c r="Y64" s="611" t="n">
        <v>19</v>
      </c>
      <c r="Z64" s="611" t="n">
        <v>28</v>
      </c>
      <c r="AA64" s="611" t="n">
        <v>24</v>
      </c>
      <c r="AB64" s="611" t="n">
        <v>22</v>
      </c>
      <c r="AC64" s="611" t="n">
        <v>14</v>
      </c>
      <c r="AD64" s="611" t="n">
        <v>14</v>
      </c>
      <c r="AE64" s="611" t="n">
        <v>3</v>
      </c>
      <c r="AF64" s="611" t="n">
        <v>0</v>
      </c>
      <c r="AG64" s="611" t="n">
        <v>1</v>
      </c>
      <c r="AH64" s="612" t="n">
        <v>0</v>
      </c>
      <c r="AI64" s="659"/>
      <c r="AJ64" s="451" t="str">
        <f aca="false">IF(AK64="","●",IF(A63=AK64,"○","×"))</f>
        <v>○</v>
      </c>
      <c r="AK64" s="663" t="s">
        <v>537</v>
      </c>
      <c r="AL64" s="661" t="s">
        <v>742</v>
      </c>
      <c r="AM64" s="662" t="n">
        <v>111</v>
      </c>
      <c r="AN64" s="660" t="n">
        <v>0</v>
      </c>
      <c r="AO64" s="660" t="n">
        <v>0</v>
      </c>
      <c r="AP64" s="660" t="n">
        <v>0</v>
      </c>
      <c r="AQ64" s="660" t="n">
        <v>0</v>
      </c>
      <c r="AR64" s="660" t="n">
        <v>0</v>
      </c>
      <c r="AS64" s="660" t="n">
        <f aca="false">SUM(AN64:AR64)</f>
        <v>0</v>
      </c>
      <c r="AT64" s="660" t="n">
        <v>0</v>
      </c>
      <c r="AU64" s="660" t="n">
        <v>0</v>
      </c>
      <c r="AV64" s="660" t="n">
        <v>0</v>
      </c>
      <c r="AW64" s="660" t="n">
        <v>0</v>
      </c>
      <c r="AX64" s="660" t="n">
        <v>0</v>
      </c>
      <c r="AY64" s="660" t="n">
        <v>0</v>
      </c>
      <c r="AZ64" s="660" t="n">
        <v>0</v>
      </c>
      <c r="BA64" s="660" t="n">
        <v>3</v>
      </c>
      <c r="BB64" s="660" t="n">
        <v>4</v>
      </c>
      <c r="BC64" s="660" t="n">
        <v>11</v>
      </c>
      <c r="BD64" s="660" t="n">
        <v>19</v>
      </c>
      <c r="BE64" s="660" t="n">
        <v>16</v>
      </c>
      <c r="BF64" s="660" t="n">
        <v>21</v>
      </c>
      <c r="BG64" s="660" t="n">
        <v>14</v>
      </c>
      <c r="BH64" s="660" t="n">
        <v>10</v>
      </c>
      <c r="BI64" s="660" t="n">
        <v>6</v>
      </c>
      <c r="BJ64" s="660" t="n">
        <v>4</v>
      </c>
      <c r="BK64" s="660" t="n">
        <v>3</v>
      </c>
      <c r="BL64" s="660" t="n">
        <v>0</v>
      </c>
      <c r="BM64" s="660" t="n">
        <v>0</v>
      </c>
      <c r="BN64" s="1"/>
    </row>
    <row r="65" s="451" customFormat="true" ht="22.5" hidden="false" customHeight="true" outlineLevel="0" collapsed="false">
      <c r="A65" s="609"/>
      <c r="B65" s="599"/>
      <c r="C65" s="610"/>
      <c r="D65" s="610"/>
      <c r="E65" s="600"/>
      <c r="F65" s="601" t="s">
        <v>476</v>
      </c>
      <c r="G65" s="603" t="n">
        <f aca="false">SUM(M65:AH65)</f>
        <v>101</v>
      </c>
      <c r="H65" s="664" t="n">
        <v>0</v>
      </c>
      <c r="I65" s="611" t="n">
        <v>0</v>
      </c>
      <c r="J65" s="611" t="n">
        <v>0</v>
      </c>
      <c r="K65" s="611" t="n">
        <v>0</v>
      </c>
      <c r="L65" s="612" t="n">
        <v>0</v>
      </c>
      <c r="M65" s="658" t="n">
        <v>0</v>
      </c>
      <c r="N65" s="611" t="n">
        <v>0</v>
      </c>
      <c r="O65" s="611" t="n">
        <v>0</v>
      </c>
      <c r="P65" s="611" t="n">
        <v>0</v>
      </c>
      <c r="Q65" s="612" t="n">
        <v>0</v>
      </c>
      <c r="R65" s="664" t="n">
        <v>0</v>
      </c>
      <c r="S65" s="611" t="n">
        <v>0</v>
      </c>
      <c r="T65" s="611" t="n">
        <v>0</v>
      </c>
      <c r="U65" s="611" t="n">
        <v>3</v>
      </c>
      <c r="V65" s="611" t="n">
        <v>2</v>
      </c>
      <c r="W65" s="611" t="n">
        <v>4</v>
      </c>
      <c r="X65" s="611" t="n">
        <v>3</v>
      </c>
      <c r="Y65" s="611" t="n">
        <v>4</v>
      </c>
      <c r="Z65" s="611" t="n">
        <v>16</v>
      </c>
      <c r="AA65" s="611" t="n">
        <v>10</v>
      </c>
      <c r="AB65" s="611" t="n">
        <v>11</v>
      </c>
      <c r="AC65" s="611" t="n">
        <v>19</v>
      </c>
      <c r="AD65" s="611" t="n">
        <v>14</v>
      </c>
      <c r="AE65" s="611" t="n">
        <v>13</v>
      </c>
      <c r="AF65" s="611" t="n">
        <v>1</v>
      </c>
      <c r="AG65" s="611" t="n">
        <v>1</v>
      </c>
      <c r="AH65" s="612" t="n">
        <v>0</v>
      </c>
      <c r="AI65" s="659"/>
      <c r="AJ65" s="451" t="str">
        <f aca="false">IF(AK65="","●",IF(A63=AK65,"○","×"))</f>
        <v>○</v>
      </c>
      <c r="AK65" s="663" t="s">
        <v>537</v>
      </c>
      <c r="AL65" s="661" t="s">
        <v>743</v>
      </c>
      <c r="AM65" s="662" t="n">
        <v>69</v>
      </c>
      <c r="AN65" s="660" t="n">
        <v>0</v>
      </c>
      <c r="AO65" s="660" t="n">
        <v>0</v>
      </c>
      <c r="AP65" s="660" t="n">
        <v>0</v>
      </c>
      <c r="AQ65" s="660" t="n">
        <v>0</v>
      </c>
      <c r="AR65" s="660" t="n">
        <v>0</v>
      </c>
      <c r="AS65" s="660" t="n">
        <f aca="false">SUM(AN65:AR65)</f>
        <v>0</v>
      </c>
      <c r="AT65" s="660" t="n">
        <v>0</v>
      </c>
      <c r="AU65" s="660" t="n">
        <v>0</v>
      </c>
      <c r="AV65" s="660" t="n">
        <v>0</v>
      </c>
      <c r="AW65" s="660" t="n">
        <v>0</v>
      </c>
      <c r="AX65" s="660" t="n">
        <v>0</v>
      </c>
      <c r="AY65" s="660" t="n">
        <v>0</v>
      </c>
      <c r="AZ65" s="660" t="n">
        <v>0</v>
      </c>
      <c r="BA65" s="660" t="n">
        <v>0</v>
      </c>
      <c r="BB65" s="660" t="n">
        <v>4</v>
      </c>
      <c r="BC65" s="660" t="n">
        <v>3</v>
      </c>
      <c r="BD65" s="660" t="n">
        <v>4</v>
      </c>
      <c r="BE65" s="660" t="n">
        <v>6</v>
      </c>
      <c r="BF65" s="660" t="n">
        <v>12</v>
      </c>
      <c r="BG65" s="660" t="n">
        <v>12</v>
      </c>
      <c r="BH65" s="660" t="n">
        <v>12</v>
      </c>
      <c r="BI65" s="660" t="n">
        <v>6</v>
      </c>
      <c r="BJ65" s="660" t="n">
        <v>6</v>
      </c>
      <c r="BK65" s="660" t="n">
        <v>2</v>
      </c>
      <c r="BL65" s="660" t="n">
        <v>2</v>
      </c>
      <c r="BM65" s="660" t="n">
        <v>0</v>
      </c>
      <c r="BN65" s="1"/>
    </row>
    <row r="66" s="451" customFormat="true" ht="12" hidden="false" customHeight="true" outlineLevel="0" collapsed="false">
      <c r="A66" s="609" t="s">
        <v>538</v>
      </c>
      <c r="B66" s="599"/>
      <c r="C66" s="610"/>
      <c r="D66" s="610" t="s">
        <v>431</v>
      </c>
      <c r="E66" s="600"/>
      <c r="F66" s="601" t="s">
        <v>7</v>
      </c>
      <c r="G66" s="603" t="n">
        <f aca="false">SUM(M66:AH66)</f>
        <v>403</v>
      </c>
      <c r="H66" s="658" t="n">
        <f aca="false">SUM(H67:H68)</f>
        <v>0</v>
      </c>
      <c r="I66" s="607" t="n">
        <f aca="false">SUM(I67:I68)</f>
        <v>0</v>
      </c>
      <c r="J66" s="607" t="n">
        <f aca="false">SUM(J67:J68)</f>
        <v>0</v>
      </c>
      <c r="K66" s="607" t="n">
        <f aca="false">SUM(K67:K68)</f>
        <v>0</v>
      </c>
      <c r="L66" s="608" t="n">
        <f aca="false">SUM(L67:L68)</f>
        <v>0</v>
      </c>
      <c r="M66" s="658" t="n">
        <f aca="false">SUM(H66:L66)</f>
        <v>0</v>
      </c>
      <c r="N66" s="607" t="n">
        <f aca="false">SUM(N67:N68)</f>
        <v>0</v>
      </c>
      <c r="O66" s="607" t="n">
        <f aca="false">SUM(O67:O68)</f>
        <v>0</v>
      </c>
      <c r="P66" s="607" t="n">
        <f aca="false">SUM(P67:P68)</f>
        <v>0</v>
      </c>
      <c r="Q66" s="608" t="n">
        <f aca="false">SUM(Q67:Q68)</f>
        <v>0</v>
      </c>
      <c r="R66" s="658" t="n">
        <f aca="false">SUM(R67:R68)</f>
        <v>0</v>
      </c>
      <c r="S66" s="607" t="n">
        <f aca="false">SUM(S67:S68)</f>
        <v>1</v>
      </c>
      <c r="T66" s="607" t="n">
        <f aca="false">SUM(T67:T68)</f>
        <v>2</v>
      </c>
      <c r="U66" s="607" t="n">
        <f aca="false">SUM(U67:U68)</f>
        <v>3</v>
      </c>
      <c r="V66" s="607" t="n">
        <f aca="false">SUM(V67:V68)</f>
        <v>2</v>
      </c>
      <c r="W66" s="607" t="n">
        <f aca="false">SUM(W67:W68)</f>
        <v>7</v>
      </c>
      <c r="X66" s="607" t="n">
        <f aca="false">SUM(X67:X68)</f>
        <v>10</v>
      </c>
      <c r="Y66" s="607" t="n">
        <f aca="false">SUM(Y67:Y68)</f>
        <v>18</v>
      </c>
      <c r="Z66" s="607" t="n">
        <f aca="false">SUM(Z67:Z68)</f>
        <v>52</v>
      </c>
      <c r="AA66" s="607" t="n">
        <f aca="false">SUM(AA67:AA68)</f>
        <v>54</v>
      </c>
      <c r="AB66" s="607" t="n">
        <f aca="false">SUM(AB67:AB68)</f>
        <v>63</v>
      </c>
      <c r="AC66" s="607" t="n">
        <f aca="false">SUM(AC67:AC68)</f>
        <v>88</v>
      </c>
      <c r="AD66" s="607" t="n">
        <f aca="false">SUM(AD67:AD68)</f>
        <v>61</v>
      </c>
      <c r="AE66" s="607" t="n">
        <f aca="false">SUM(AE67:AE68)</f>
        <v>28</v>
      </c>
      <c r="AF66" s="607" t="n">
        <f aca="false">SUM(AF67:AF68)</f>
        <v>12</v>
      </c>
      <c r="AG66" s="607" t="n">
        <f aca="false">SUM(AG67:AG68)</f>
        <v>2</v>
      </c>
      <c r="AH66" s="608" t="n">
        <f aca="false">SUM(AH67:AH68)</f>
        <v>0</v>
      </c>
      <c r="AI66" s="659"/>
      <c r="AJ66" s="451" t="str">
        <f aca="false">IF(AK66="","●",IF(A66=AK66,"○","×"))</f>
        <v>○</v>
      </c>
      <c r="AK66" s="663" t="s">
        <v>538</v>
      </c>
      <c r="AL66" s="661" t="s">
        <v>741</v>
      </c>
      <c r="AM66" s="662" t="n">
        <v>313</v>
      </c>
      <c r="AN66" s="660" t="n">
        <v>0</v>
      </c>
      <c r="AO66" s="660" t="n">
        <v>0</v>
      </c>
      <c r="AP66" s="660" t="n">
        <v>0</v>
      </c>
      <c r="AQ66" s="660" t="n">
        <v>0</v>
      </c>
      <c r="AR66" s="660" t="n">
        <v>0</v>
      </c>
      <c r="AS66" s="660" t="n">
        <f aca="false">SUM(AN66:AR66)</f>
        <v>0</v>
      </c>
      <c r="AT66" s="660" t="n">
        <v>0</v>
      </c>
      <c r="AU66" s="660" t="n">
        <v>0</v>
      </c>
      <c r="AV66" s="660" t="n">
        <v>0</v>
      </c>
      <c r="AW66" s="660" t="n">
        <v>0</v>
      </c>
      <c r="AX66" s="660" t="n">
        <v>0</v>
      </c>
      <c r="AY66" s="660" t="n">
        <v>0</v>
      </c>
      <c r="AZ66" s="660" t="n">
        <v>1</v>
      </c>
      <c r="BA66" s="660" t="n">
        <v>3</v>
      </c>
      <c r="BB66" s="660" t="n">
        <v>15</v>
      </c>
      <c r="BC66" s="660" t="n">
        <v>30</v>
      </c>
      <c r="BD66" s="660" t="n">
        <v>22</v>
      </c>
      <c r="BE66" s="660" t="n">
        <v>37</v>
      </c>
      <c r="BF66" s="660" t="n">
        <v>56</v>
      </c>
      <c r="BG66" s="660" t="n">
        <v>58</v>
      </c>
      <c r="BH66" s="660" t="n">
        <v>39</v>
      </c>
      <c r="BI66" s="660" t="n">
        <v>24</v>
      </c>
      <c r="BJ66" s="660" t="n">
        <v>16</v>
      </c>
      <c r="BK66" s="660" t="n">
        <v>10</v>
      </c>
      <c r="BL66" s="660" t="n">
        <v>2</v>
      </c>
      <c r="BM66" s="660" t="n">
        <v>0</v>
      </c>
      <c r="BN66" s="1"/>
    </row>
    <row r="67" s="451" customFormat="true" ht="12" hidden="false" customHeight="true" outlineLevel="0" collapsed="false">
      <c r="A67" s="609"/>
      <c r="B67" s="599"/>
      <c r="C67" s="610"/>
      <c r="D67" s="610"/>
      <c r="E67" s="600"/>
      <c r="F67" s="601" t="s">
        <v>475</v>
      </c>
      <c r="G67" s="603" t="n">
        <f aca="false">SUM(M67:AH67)</f>
        <v>266</v>
      </c>
      <c r="H67" s="664" t="n">
        <v>0</v>
      </c>
      <c r="I67" s="611" t="n">
        <v>0</v>
      </c>
      <c r="J67" s="611" t="n">
        <v>0</v>
      </c>
      <c r="K67" s="611" t="n">
        <v>0</v>
      </c>
      <c r="L67" s="612" t="n">
        <v>0</v>
      </c>
      <c r="M67" s="658" t="n">
        <v>0</v>
      </c>
      <c r="N67" s="611" t="n">
        <v>0</v>
      </c>
      <c r="O67" s="611" t="n">
        <v>0</v>
      </c>
      <c r="P67" s="611" t="n">
        <v>0</v>
      </c>
      <c r="Q67" s="612" t="n">
        <v>0</v>
      </c>
      <c r="R67" s="664" t="n">
        <v>0</v>
      </c>
      <c r="S67" s="611" t="n">
        <v>1</v>
      </c>
      <c r="T67" s="611" t="n">
        <v>1</v>
      </c>
      <c r="U67" s="611" t="n">
        <v>2</v>
      </c>
      <c r="V67" s="611" t="n">
        <v>1</v>
      </c>
      <c r="W67" s="611" t="n">
        <v>6</v>
      </c>
      <c r="X67" s="611" t="n">
        <v>8</v>
      </c>
      <c r="Y67" s="611" t="n">
        <v>14</v>
      </c>
      <c r="Z67" s="611" t="n">
        <v>42</v>
      </c>
      <c r="AA67" s="611" t="n">
        <v>39</v>
      </c>
      <c r="AB67" s="611" t="n">
        <v>39</v>
      </c>
      <c r="AC67" s="611" t="n">
        <v>56</v>
      </c>
      <c r="AD67" s="611" t="n">
        <v>35</v>
      </c>
      <c r="AE67" s="611" t="n">
        <v>17</v>
      </c>
      <c r="AF67" s="611" t="n">
        <v>3</v>
      </c>
      <c r="AG67" s="611" t="n">
        <v>2</v>
      </c>
      <c r="AH67" s="612" t="n">
        <v>0</v>
      </c>
      <c r="AI67" s="659"/>
      <c r="AJ67" s="451" t="str">
        <f aca="false">IF(AK67="","●",IF(A66=AK67,"○","×"))</f>
        <v>○</v>
      </c>
      <c r="AK67" s="663" t="s">
        <v>538</v>
      </c>
      <c r="AL67" s="661" t="s">
        <v>742</v>
      </c>
      <c r="AM67" s="662" t="n">
        <v>210</v>
      </c>
      <c r="AN67" s="660" t="n">
        <v>0</v>
      </c>
      <c r="AO67" s="660" t="n">
        <v>0</v>
      </c>
      <c r="AP67" s="660" t="n">
        <v>0</v>
      </c>
      <c r="AQ67" s="660" t="n">
        <v>0</v>
      </c>
      <c r="AR67" s="660" t="n">
        <v>0</v>
      </c>
      <c r="AS67" s="660" t="n">
        <f aca="false">SUM(AN67:AR67)</f>
        <v>0</v>
      </c>
      <c r="AT67" s="660" t="n">
        <v>0</v>
      </c>
      <c r="AU67" s="660" t="n">
        <v>0</v>
      </c>
      <c r="AV67" s="660" t="n">
        <v>0</v>
      </c>
      <c r="AW67" s="660" t="n">
        <v>0</v>
      </c>
      <c r="AX67" s="660" t="n">
        <v>0</v>
      </c>
      <c r="AY67" s="660" t="n">
        <v>0</v>
      </c>
      <c r="AZ67" s="660" t="n">
        <v>1</v>
      </c>
      <c r="BA67" s="660" t="n">
        <v>3</v>
      </c>
      <c r="BB67" s="660" t="n">
        <v>13</v>
      </c>
      <c r="BC67" s="660" t="n">
        <v>23</v>
      </c>
      <c r="BD67" s="660" t="n">
        <v>17</v>
      </c>
      <c r="BE67" s="660" t="n">
        <v>32</v>
      </c>
      <c r="BF67" s="660" t="n">
        <v>40</v>
      </c>
      <c r="BG67" s="660" t="n">
        <v>38</v>
      </c>
      <c r="BH67" s="660" t="n">
        <v>17</v>
      </c>
      <c r="BI67" s="660" t="n">
        <v>12</v>
      </c>
      <c r="BJ67" s="660" t="n">
        <v>7</v>
      </c>
      <c r="BK67" s="660" t="n">
        <v>6</v>
      </c>
      <c r="BL67" s="660" t="n">
        <v>1</v>
      </c>
      <c r="BM67" s="660" t="n">
        <v>0</v>
      </c>
      <c r="BN67" s="1"/>
    </row>
    <row r="68" s="451" customFormat="true" ht="22.5" hidden="false" customHeight="true" outlineLevel="0" collapsed="false">
      <c r="A68" s="609"/>
      <c r="B68" s="599"/>
      <c r="C68" s="610"/>
      <c r="D68" s="610"/>
      <c r="E68" s="600"/>
      <c r="F68" s="601" t="s">
        <v>476</v>
      </c>
      <c r="G68" s="603" t="n">
        <f aca="false">SUM(M68:AH68)</f>
        <v>137</v>
      </c>
      <c r="H68" s="664" t="n">
        <v>0</v>
      </c>
      <c r="I68" s="611" t="n">
        <v>0</v>
      </c>
      <c r="J68" s="611" t="n">
        <v>0</v>
      </c>
      <c r="K68" s="611" t="n">
        <v>0</v>
      </c>
      <c r="L68" s="612" t="n">
        <v>0</v>
      </c>
      <c r="M68" s="658" t="n">
        <v>0</v>
      </c>
      <c r="N68" s="611" t="n">
        <v>0</v>
      </c>
      <c r="O68" s="611" t="n">
        <v>0</v>
      </c>
      <c r="P68" s="611" t="n">
        <v>0</v>
      </c>
      <c r="Q68" s="612" t="n">
        <v>0</v>
      </c>
      <c r="R68" s="664" t="n">
        <v>0</v>
      </c>
      <c r="S68" s="611" t="n">
        <v>0</v>
      </c>
      <c r="T68" s="611" t="n">
        <v>1</v>
      </c>
      <c r="U68" s="611" t="n">
        <v>1</v>
      </c>
      <c r="V68" s="611" t="n">
        <v>1</v>
      </c>
      <c r="W68" s="611" t="n">
        <v>1</v>
      </c>
      <c r="X68" s="611" t="n">
        <v>2</v>
      </c>
      <c r="Y68" s="611" t="n">
        <v>4</v>
      </c>
      <c r="Z68" s="611" t="n">
        <v>10</v>
      </c>
      <c r="AA68" s="611" t="n">
        <v>15</v>
      </c>
      <c r="AB68" s="611" t="n">
        <v>24</v>
      </c>
      <c r="AC68" s="611" t="n">
        <v>32</v>
      </c>
      <c r="AD68" s="611" t="n">
        <v>26</v>
      </c>
      <c r="AE68" s="611" t="n">
        <v>11</v>
      </c>
      <c r="AF68" s="611" t="n">
        <v>9</v>
      </c>
      <c r="AG68" s="611" t="n">
        <v>0</v>
      </c>
      <c r="AH68" s="612" t="n">
        <v>0</v>
      </c>
      <c r="AI68" s="659"/>
      <c r="AJ68" s="451" t="str">
        <f aca="false">IF(AK68="","●",IF(A66=AK68,"○","×"))</f>
        <v>○</v>
      </c>
      <c r="AK68" s="663" t="s">
        <v>538</v>
      </c>
      <c r="AL68" s="661" t="s">
        <v>743</v>
      </c>
      <c r="AM68" s="662" t="n">
        <v>103</v>
      </c>
      <c r="AN68" s="660" t="n">
        <v>0</v>
      </c>
      <c r="AO68" s="660" t="n">
        <v>0</v>
      </c>
      <c r="AP68" s="660" t="n">
        <v>0</v>
      </c>
      <c r="AQ68" s="660" t="n">
        <v>0</v>
      </c>
      <c r="AR68" s="660" t="n">
        <v>0</v>
      </c>
      <c r="AS68" s="660" t="n">
        <f aca="false">SUM(AN68:AR68)</f>
        <v>0</v>
      </c>
      <c r="AT68" s="660" t="n">
        <v>0</v>
      </c>
      <c r="AU68" s="660" t="n">
        <v>0</v>
      </c>
      <c r="AV68" s="660" t="n">
        <v>0</v>
      </c>
      <c r="AW68" s="660" t="n">
        <v>0</v>
      </c>
      <c r="AX68" s="660" t="n">
        <v>0</v>
      </c>
      <c r="AY68" s="660" t="n">
        <v>0</v>
      </c>
      <c r="AZ68" s="660" t="n">
        <v>0</v>
      </c>
      <c r="BA68" s="660" t="n">
        <v>0</v>
      </c>
      <c r="BB68" s="660" t="n">
        <v>2</v>
      </c>
      <c r="BC68" s="660" t="n">
        <v>7</v>
      </c>
      <c r="BD68" s="660" t="n">
        <v>5</v>
      </c>
      <c r="BE68" s="660" t="n">
        <v>5</v>
      </c>
      <c r="BF68" s="660" t="n">
        <v>16</v>
      </c>
      <c r="BG68" s="660" t="n">
        <v>20</v>
      </c>
      <c r="BH68" s="660" t="n">
        <v>22</v>
      </c>
      <c r="BI68" s="660" t="n">
        <v>12</v>
      </c>
      <c r="BJ68" s="660" t="n">
        <v>9</v>
      </c>
      <c r="BK68" s="660" t="n">
        <v>4</v>
      </c>
      <c r="BL68" s="660" t="n">
        <v>1</v>
      </c>
      <c r="BM68" s="660" t="n">
        <v>0</v>
      </c>
      <c r="BN68" s="1"/>
    </row>
    <row r="69" s="451" customFormat="true" ht="12" hidden="false" customHeight="true" outlineLevel="0" collapsed="false">
      <c r="A69" s="609" t="s">
        <v>539</v>
      </c>
      <c r="B69" s="599"/>
      <c r="C69" s="610"/>
      <c r="D69" s="610" t="s">
        <v>433</v>
      </c>
      <c r="E69" s="600"/>
      <c r="F69" s="601" t="s">
        <v>7</v>
      </c>
      <c r="G69" s="603" t="n">
        <f aca="false">SUM(M69:AH69)</f>
        <v>263</v>
      </c>
      <c r="H69" s="658" t="n">
        <f aca="false">SUM(H70:H71)</f>
        <v>0</v>
      </c>
      <c r="I69" s="607" t="n">
        <f aca="false">SUM(I70:I71)</f>
        <v>0</v>
      </c>
      <c r="J69" s="607" t="n">
        <f aca="false">SUM(J70:J71)</f>
        <v>0</v>
      </c>
      <c r="K69" s="607" t="n">
        <f aca="false">SUM(K70:K71)</f>
        <v>0</v>
      </c>
      <c r="L69" s="608" t="n">
        <f aca="false">SUM(L70:L71)</f>
        <v>0</v>
      </c>
      <c r="M69" s="658" t="n">
        <f aca="false">SUM(H69:L69)</f>
        <v>0</v>
      </c>
      <c r="N69" s="607" t="n">
        <f aca="false">SUM(N70:N71)</f>
        <v>0</v>
      </c>
      <c r="O69" s="607" t="n">
        <f aca="false">SUM(O70:O71)</f>
        <v>0</v>
      </c>
      <c r="P69" s="607" t="n">
        <f aca="false">SUM(P70:P71)</f>
        <v>0</v>
      </c>
      <c r="Q69" s="608" t="n">
        <f aca="false">SUM(Q70:Q71)</f>
        <v>0</v>
      </c>
      <c r="R69" s="658" t="n">
        <f aca="false">SUM(R70:R71)</f>
        <v>0</v>
      </c>
      <c r="S69" s="607" t="n">
        <f aca="false">SUM(S70:S71)</f>
        <v>0</v>
      </c>
      <c r="T69" s="607" t="n">
        <f aca="false">SUM(T70:T71)</f>
        <v>1</v>
      </c>
      <c r="U69" s="607" t="n">
        <f aca="false">SUM(U70:U71)</f>
        <v>2</v>
      </c>
      <c r="V69" s="607" t="n">
        <f aca="false">SUM(V70:V71)</f>
        <v>0</v>
      </c>
      <c r="W69" s="607" t="n">
        <f aca="false">SUM(W70:W71)</f>
        <v>0</v>
      </c>
      <c r="X69" s="607" t="n">
        <f aca="false">SUM(X70:X71)</f>
        <v>5</v>
      </c>
      <c r="Y69" s="607" t="n">
        <f aca="false">SUM(Y70:Y71)</f>
        <v>11</v>
      </c>
      <c r="Z69" s="607" t="n">
        <f aca="false">SUM(Z70:Z71)</f>
        <v>25</v>
      </c>
      <c r="AA69" s="607" t="n">
        <f aca="false">SUM(AA70:AA71)</f>
        <v>27</v>
      </c>
      <c r="AB69" s="607" t="n">
        <f aca="false">SUM(AB70:AB71)</f>
        <v>38</v>
      </c>
      <c r="AC69" s="607" t="n">
        <f aca="false">SUM(AC70:AC71)</f>
        <v>57</v>
      </c>
      <c r="AD69" s="607" t="n">
        <f aca="false">SUM(AD70:AD71)</f>
        <v>48</v>
      </c>
      <c r="AE69" s="607" t="n">
        <f aca="false">SUM(AE70:AE71)</f>
        <v>30</v>
      </c>
      <c r="AF69" s="607" t="n">
        <f aca="false">SUM(AF70:AF71)</f>
        <v>17</v>
      </c>
      <c r="AG69" s="607" t="n">
        <f aca="false">SUM(AG70:AG71)</f>
        <v>2</v>
      </c>
      <c r="AH69" s="608" t="n">
        <f aca="false">SUM(AH70:AH71)</f>
        <v>0</v>
      </c>
      <c r="AI69" s="659"/>
      <c r="AJ69" s="451" t="str">
        <f aca="false">IF(AK69="","●",IF(A69=AK69,"○","×"))</f>
        <v>○</v>
      </c>
      <c r="AK69" s="663" t="s">
        <v>539</v>
      </c>
      <c r="AL69" s="661" t="s">
        <v>741</v>
      </c>
      <c r="AM69" s="662" t="n">
        <v>189</v>
      </c>
      <c r="AN69" s="660" t="n">
        <v>0</v>
      </c>
      <c r="AO69" s="660" t="n">
        <v>0</v>
      </c>
      <c r="AP69" s="660" t="n">
        <v>0</v>
      </c>
      <c r="AQ69" s="660" t="n">
        <v>0</v>
      </c>
      <c r="AR69" s="660" t="n">
        <v>0</v>
      </c>
      <c r="AS69" s="660" t="n">
        <f aca="false">SUM(AN69:AR69)</f>
        <v>0</v>
      </c>
      <c r="AT69" s="660" t="n">
        <v>0</v>
      </c>
      <c r="AU69" s="660" t="n">
        <v>0</v>
      </c>
      <c r="AV69" s="660" t="n">
        <v>0</v>
      </c>
      <c r="AW69" s="660" t="n">
        <v>0</v>
      </c>
      <c r="AX69" s="660" t="n">
        <v>0</v>
      </c>
      <c r="AY69" s="660" t="n">
        <v>0</v>
      </c>
      <c r="AZ69" s="660" t="n">
        <v>0</v>
      </c>
      <c r="BA69" s="660" t="n">
        <v>1</v>
      </c>
      <c r="BB69" s="660" t="n">
        <v>3</v>
      </c>
      <c r="BC69" s="660" t="n">
        <v>3</v>
      </c>
      <c r="BD69" s="660" t="n">
        <v>4</v>
      </c>
      <c r="BE69" s="660" t="n">
        <v>12</v>
      </c>
      <c r="BF69" s="660" t="n">
        <v>18</v>
      </c>
      <c r="BG69" s="660" t="n">
        <v>25</v>
      </c>
      <c r="BH69" s="660" t="n">
        <v>46</v>
      </c>
      <c r="BI69" s="660" t="n">
        <v>26</v>
      </c>
      <c r="BJ69" s="660" t="n">
        <v>33</v>
      </c>
      <c r="BK69" s="660" t="n">
        <v>14</v>
      </c>
      <c r="BL69" s="660" t="n">
        <v>4</v>
      </c>
      <c r="BM69" s="660" t="n">
        <v>0</v>
      </c>
      <c r="BN69" s="1"/>
    </row>
    <row r="70" s="451" customFormat="true" ht="12" hidden="false" customHeight="true" outlineLevel="0" collapsed="false">
      <c r="A70" s="609"/>
      <c r="B70" s="599"/>
      <c r="C70" s="610"/>
      <c r="D70" s="610"/>
      <c r="E70" s="600"/>
      <c r="F70" s="601" t="s">
        <v>475</v>
      </c>
      <c r="G70" s="603" t="n">
        <f aca="false">SUM(M70:AH70)</f>
        <v>127</v>
      </c>
      <c r="H70" s="664" t="n">
        <v>0</v>
      </c>
      <c r="I70" s="611" t="n">
        <v>0</v>
      </c>
      <c r="J70" s="611" t="n">
        <v>0</v>
      </c>
      <c r="K70" s="611" t="n">
        <v>0</v>
      </c>
      <c r="L70" s="612" t="n">
        <v>0</v>
      </c>
      <c r="M70" s="658" t="n">
        <v>0</v>
      </c>
      <c r="N70" s="611" t="n">
        <v>0</v>
      </c>
      <c r="O70" s="611" t="n">
        <v>0</v>
      </c>
      <c r="P70" s="611" t="n">
        <v>0</v>
      </c>
      <c r="Q70" s="612" t="n">
        <v>0</v>
      </c>
      <c r="R70" s="664" t="n">
        <v>0</v>
      </c>
      <c r="S70" s="611" t="n">
        <v>0</v>
      </c>
      <c r="T70" s="611" t="n">
        <v>1</v>
      </c>
      <c r="U70" s="611" t="n">
        <v>0</v>
      </c>
      <c r="V70" s="611" t="n">
        <v>0</v>
      </c>
      <c r="W70" s="611" t="n">
        <v>0</v>
      </c>
      <c r="X70" s="611" t="n">
        <v>4</v>
      </c>
      <c r="Y70" s="611" t="n">
        <v>7</v>
      </c>
      <c r="Z70" s="611" t="n">
        <v>12</v>
      </c>
      <c r="AA70" s="611" t="n">
        <v>15</v>
      </c>
      <c r="AB70" s="611" t="n">
        <v>19</v>
      </c>
      <c r="AC70" s="611" t="n">
        <v>32</v>
      </c>
      <c r="AD70" s="611" t="n">
        <v>22</v>
      </c>
      <c r="AE70" s="611" t="n">
        <v>11</v>
      </c>
      <c r="AF70" s="611" t="n">
        <v>2</v>
      </c>
      <c r="AG70" s="611" t="n">
        <v>2</v>
      </c>
      <c r="AH70" s="612" t="n">
        <v>0</v>
      </c>
      <c r="AI70" s="659"/>
      <c r="AJ70" s="451" t="str">
        <f aca="false">IF(AK70="","●",IF(A69=AK70,"○","×"))</f>
        <v>○</v>
      </c>
      <c r="AK70" s="663" t="s">
        <v>539</v>
      </c>
      <c r="AL70" s="661" t="s">
        <v>742</v>
      </c>
      <c r="AM70" s="662" t="n">
        <v>90</v>
      </c>
      <c r="AN70" s="660" t="n">
        <v>0</v>
      </c>
      <c r="AO70" s="660" t="n">
        <v>0</v>
      </c>
      <c r="AP70" s="660" t="n">
        <v>0</v>
      </c>
      <c r="AQ70" s="660" t="n">
        <v>0</v>
      </c>
      <c r="AR70" s="660" t="n">
        <v>0</v>
      </c>
      <c r="AS70" s="660" t="n">
        <f aca="false">SUM(AN70:AR70)</f>
        <v>0</v>
      </c>
      <c r="AT70" s="660" t="n">
        <v>0</v>
      </c>
      <c r="AU70" s="660" t="n">
        <v>0</v>
      </c>
      <c r="AV70" s="660" t="n">
        <v>0</v>
      </c>
      <c r="AW70" s="660" t="n">
        <v>0</v>
      </c>
      <c r="AX70" s="660" t="n">
        <v>0</v>
      </c>
      <c r="AY70" s="660" t="n">
        <v>0</v>
      </c>
      <c r="AZ70" s="660" t="n">
        <v>0</v>
      </c>
      <c r="BA70" s="660" t="n">
        <v>0</v>
      </c>
      <c r="BB70" s="660" t="n">
        <v>1</v>
      </c>
      <c r="BC70" s="660" t="n">
        <v>1</v>
      </c>
      <c r="BD70" s="660" t="n">
        <v>1</v>
      </c>
      <c r="BE70" s="660" t="n">
        <v>8</v>
      </c>
      <c r="BF70" s="660" t="n">
        <v>11</v>
      </c>
      <c r="BG70" s="660" t="n">
        <v>12</v>
      </c>
      <c r="BH70" s="660" t="n">
        <v>23</v>
      </c>
      <c r="BI70" s="660" t="n">
        <v>13</v>
      </c>
      <c r="BJ70" s="660" t="n">
        <v>14</v>
      </c>
      <c r="BK70" s="660" t="n">
        <v>5</v>
      </c>
      <c r="BL70" s="660" t="n">
        <v>1</v>
      </c>
      <c r="BM70" s="660" t="n">
        <v>0</v>
      </c>
      <c r="BN70" s="1"/>
    </row>
    <row r="71" s="451" customFormat="true" ht="22.5" hidden="false" customHeight="true" outlineLevel="0" collapsed="false">
      <c r="A71" s="609"/>
      <c r="B71" s="599"/>
      <c r="C71" s="610"/>
      <c r="D71" s="610"/>
      <c r="E71" s="600"/>
      <c r="F71" s="601" t="s">
        <v>476</v>
      </c>
      <c r="G71" s="603" t="n">
        <f aca="false">SUM(M71:AH71)</f>
        <v>136</v>
      </c>
      <c r="H71" s="664" t="n">
        <v>0</v>
      </c>
      <c r="I71" s="611" t="n">
        <v>0</v>
      </c>
      <c r="J71" s="611" t="n">
        <v>0</v>
      </c>
      <c r="K71" s="611" t="n">
        <v>0</v>
      </c>
      <c r="L71" s="612" t="n">
        <v>0</v>
      </c>
      <c r="M71" s="658" t="n">
        <v>0</v>
      </c>
      <c r="N71" s="611" t="n">
        <v>0</v>
      </c>
      <c r="O71" s="611" t="n">
        <v>0</v>
      </c>
      <c r="P71" s="611" t="n">
        <v>0</v>
      </c>
      <c r="Q71" s="612" t="n">
        <v>0</v>
      </c>
      <c r="R71" s="664" t="n">
        <v>0</v>
      </c>
      <c r="S71" s="611" t="n">
        <v>0</v>
      </c>
      <c r="T71" s="611" t="n">
        <v>0</v>
      </c>
      <c r="U71" s="611" t="n">
        <v>2</v>
      </c>
      <c r="V71" s="611" t="n">
        <v>0</v>
      </c>
      <c r="W71" s="611" t="n">
        <v>0</v>
      </c>
      <c r="X71" s="611" t="n">
        <v>1</v>
      </c>
      <c r="Y71" s="611" t="n">
        <v>4</v>
      </c>
      <c r="Z71" s="611" t="n">
        <v>13</v>
      </c>
      <c r="AA71" s="611" t="n">
        <v>12</v>
      </c>
      <c r="AB71" s="611" t="n">
        <v>19</v>
      </c>
      <c r="AC71" s="611" t="n">
        <v>25</v>
      </c>
      <c r="AD71" s="611" t="n">
        <v>26</v>
      </c>
      <c r="AE71" s="611" t="n">
        <v>19</v>
      </c>
      <c r="AF71" s="611" t="n">
        <v>15</v>
      </c>
      <c r="AG71" s="611" t="n">
        <v>0</v>
      </c>
      <c r="AH71" s="612" t="n">
        <v>0</v>
      </c>
      <c r="AI71" s="659"/>
      <c r="AJ71" s="451" t="str">
        <f aca="false">IF(AK71="","●",IF(A69=AK71,"○","×"))</f>
        <v>○</v>
      </c>
      <c r="AK71" s="663" t="s">
        <v>539</v>
      </c>
      <c r="AL71" s="661" t="s">
        <v>743</v>
      </c>
      <c r="AM71" s="662" t="n">
        <v>99</v>
      </c>
      <c r="AN71" s="660" t="n">
        <v>0</v>
      </c>
      <c r="AO71" s="660" t="n">
        <v>0</v>
      </c>
      <c r="AP71" s="660" t="n">
        <v>0</v>
      </c>
      <c r="AQ71" s="660" t="n">
        <v>0</v>
      </c>
      <c r="AR71" s="660" t="n">
        <v>0</v>
      </c>
      <c r="AS71" s="660" t="n">
        <f aca="false">SUM(AN71:AR71)</f>
        <v>0</v>
      </c>
      <c r="AT71" s="660" t="n">
        <v>0</v>
      </c>
      <c r="AU71" s="660" t="n">
        <v>0</v>
      </c>
      <c r="AV71" s="660" t="n">
        <v>0</v>
      </c>
      <c r="AW71" s="660" t="n">
        <v>0</v>
      </c>
      <c r="AX71" s="660" t="n">
        <v>0</v>
      </c>
      <c r="AY71" s="660" t="n">
        <v>0</v>
      </c>
      <c r="AZ71" s="660" t="n">
        <v>0</v>
      </c>
      <c r="BA71" s="660" t="n">
        <v>1</v>
      </c>
      <c r="BB71" s="660" t="n">
        <v>2</v>
      </c>
      <c r="BC71" s="660" t="n">
        <v>2</v>
      </c>
      <c r="BD71" s="660" t="n">
        <v>3</v>
      </c>
      <c r="BE71" s="660" t="n">
        <v>4</v>
      </c>
      <c r="BF71" s="660" t="n">
        <v>7</v>
      </c>
      <c r="BG71" s="660" t="n">
        <v>13</v>
      </c>
      <c r="BH71" s="660" t="n">
        <v>23</v>
      </c>
      <c r="BI71" s="660" t="n">
        <v>13</v>
      </c>
      <c r="BJ71" s="660" t="n">
        <v>19</v>
      </c>
      <c r="BK71" s="660" t="n">
        <v>9</v>
      </c>
      <c r="BL71" s="660" t="n">
        <v>3</v>
      </c>
      <c r="BM71" s="660" t="n">
        <v>0</v>
      </c>
      <c r="BN71" s="1"/>
    </row>
    <row r="72" s="451" customFormat="true" ht="12" hidden="false" customHeight="true" outlineLevel="0" collapsed="false">
      <c r="A72" s="609" t="s">
        <v>540</v>
      </c>
      <c r="B72" s="599"/>
      <c r="C72" s="610"/>
      <c r="D72" s="610" t="s">
        <v>435</v>
      </c>
      <c r="E72" s="600"/>
      <c r="F72" s="601" t="s">
        <v>7</v>
      </c>
      <c r="G72" s="603" t="n">
        <f aca="false">SUM(M72:AH72)</f>
        <v>634</v>
      </c>
      <c r="H72" s="658" t="n">
        <f aca="false">SUM(H73:H74)</f>
        <v>0</v>
      </c>
      <c r="I72" s="607" t="n">
        <f aca="false">SUM(I73:I74)</f>
        <v>0</v>
      </c>
      <c r="J72" s="607" t="n">
        <f aca="false">SUM(J73:J74)</f>
        <v>0</v>
      </c>
      <c r="K72" s="607" t="n">
        <f aca="false">SUM(K73:K74)</f>
        <v>0</v>
      </c>
      <c r="L72" s="608" t="n">
        <f aca="false">SUM(L73:L74)</f>
        <v>0</v>
      </c>
      <c r="M72" s="658" t="n">
        <f aca="false">SUM(H72:L72)</f>
        <v>0</v>
      </c>
      <c r="N72" s="607" t="n">
        <f aca="false">SUM(N73:N74)</f>
        <v>0</v>
      </c>
      <c r="O72" s="607" t="n">
        <f aca="false">SUM(O73:O74)</f>
        <v>0</v>
      </c>
      <c r="P72" s="607" t="n">
        <f aca="false">SUM(P73:P74)</f>
        <v>0</v>
      </c>
      <c r="Q72" s="608" t="n">
        <f aca="false">SUM(Q73:Q74)</f>
        <v>0</v>
      </c>
      <c r="R72" s="658" t="n">
        <f aca="false">SUM(R73:R74)</f>
        <v>0</v>
      </c>
      <c r="S72" s="607" t="n">
        <f aca="false">SUM(S73:S74)</f>
        <v>0</v>
      </c>
      <c r="T72" s="607" t="n">
        <f aca="false">SUM(T73:T74)</f>
        <v>0</v>
      </c>
      <c r="U72" s="607" t="n">
        <f aca="false">SUM(U73:U74)</f>
        <v>0</v>
      </c>
      <c r="V72" s="607" t="n">
        <f aca="false">SUM(V73:V74)</f>
        <v>8</v>
      </c>
      <c r="W72" s="607" t="n">
        <f aca="false">SUM(W73:W74)</f>
        <v>15</v>
      </c>
      <c r="X72" s="607" t="n">
        <f aca="false">SUM(X73:X74)</f>
        <v>26</v>
      </c>
      <c r="Y72" s="607" t="n">
        <f aca="false">SUM(Y73:Y74)</f>
        <v>29</v>
      </c>
      <c r="Z72" s="607" t="n">
        <f aca="false">SUM(Z73:Z74)</f>
        <v>81</v>
      </c>
      <c r="AA72" s="607" t="n">
        <f aca="false">SUM(AA73:AA74)</f>
        <v>100</v>
      </c>
      <c r="AB72" s="607" t="n">
        <f aca="false">SUM(AB73:AB74)</f>
        <v>117</v>
      </c>
      <c r="AC72" s="607" t="n">
        <f aca="false">SUM(AC73:AC74)</f>
        <v>94</v>
      </c>
      <c r="AD72" s="607" t="n">
        <f aca="false">SUM(AD73:AD74)</f>
        <v>96</v>
      </c>
      <c r="AE72" s="607" t="n">
        <f aca="false">SUM(AE73:AE74)</f>
        <v>49</v>
      </c>
      <c r="AF72" s="607" t="n">
        <f aca="false">SUM(AF73:AF74)</f>
        <v>19</v>
      </c>
      <c r="AG72" s="607" t="n">
        <f aca="false">SUM(AG73:AG74)</f>
        <v>0</v>
      </c>
      <c r="AH72" s="608" t="n">
        <f aca="false">SUM(AH73:AH74)</f>
        <v>0</v>
      </c>
      <c r="AI72" s="659"/>
      <c r="AJ72" s="451" t="str">
        <f aca="false">IF(AK72="","●",IF(A72=AK72,"○","×"))</f>
        <v>○</v>
      </c>
      <c r="AK72" s="663" t="s">
        <v>540</v>
      </c>
      <c r="AL72" s="661" t="s">
        <v>741</v>
      </c>
      <c r="AM72" s="662" t="n">
        <v>249</v>
      </c>
      <c r="AN72" s="660" t="n">
        <v>0</v>
      </c>
      <c r="AO72" s="660" t="n">
        <v>0</v>
      </c>
      <c r="AP72" s="660" t="n">
        <v>0</v>
      </c>
      <c r="AQ72" s="660" t="n">
        <v>0</v>
      </c>
      <c r="AR72" s="660" t="n">
        <v>0</v>
      </c>
      <c r="AS72" s="660" t="n">
        <f aca="false">SUM(AN72:AR72)</f>
        <v>0</v>
      </c>
      <c r="AT72" s="660" t="n">
        <v>0</v>
      </c>
      <c r="AU72" s="660" t="n">
        <v>0</v>
      </c>
      <c r="AV72" s="660" t="n">
        <v>0</v>
      </c>
      <c r="AW72" s="660" t="n">
        <v>0</v>
      </c>
      <c r="AX72" s="660" t="n">
        <v>0</v>
      </c>
      <c r="AY72" s="660" t="n">
        <v>0</v>
      </c>
      <c r="AZ72" s="660" t="n">
        <v>2</v>
      </c>
      <c r="BA72" s="660" t="n">
        <v>1</v>
      </c>
      <c r="BB72" s="660" t="n">
        <v>5</v>
      </c>
      <c r="BC72" s="660" t="n">
        <v>18</v>
      </c>
      <c r="BD72" s="660" t="n">
        <v>10</v>
      </c>
      <c r="BE72" s="660" t="n">
        <v>34</v>
      </c>
      <c r="BF72" s="660" t="n">
        <v>29</v>
      </c>
      <c r="BG72" s="660" t="n">
        <v>46</v>
      </c>
      <c r="BH72" s="660" t="n">
        <v>47</v>
      </c>
      <c r="BI72" s="660" t="n">
        <v>28</v>
      </c>
      <c r="BJ72" s="660" t="n">
        <v>18</v>
      </c>
      <c r="BK72" s="660" t="n">
        <v>9</v>
      </c>
      <c r="BL72" s="660" t="n">
        <v>2</v>
      </c>
      <c r="BM72" s="660" t="n">
        <v>0</v>
      </c>
      <c r="BN72" s="1"/>
    </row>
    <row r="73" s="451" customFormat="true" ht="12" hidden="false" customHeight="true" outlineLevel="0" collapsed="false">
      <c r="A73" s="609"/>
      <c r="B73" s="599"/>
      <c r="C73" s="610"/>
      <c r="D73" s="610"/>
      <c r="E73" s="606"/>
      <c r="F73" s="601" t="s">
        <v>475</v>
      </c>
      <c r="G73" s="603" t="n">
        <f aca="false">SUM(M73:AH73)</f>
        <v>320</v>
      </c>
      <c r="H73" s="664" t="n">
        <v>0</v>
      </c>
      <c r="I73" s="611" t="n">
        <v>0</v>
      </c>
      <c r="J73" s="611" t="n">
        <v>0</v>
      </c>
      <c r="K73" s="611" t="n">
        <v>0</v>
      </c>
      <c r="L73" s="612" t="n">
        <v>0</v>
      </c>
      <c r="M73" s="658" t="n">
        <v>0</v>
      </c>
      <c r="N73" s="611" t="n">
        <v>0</v>
      </c>
      <c r="O73" s="611" t="n">
        <v>0</v>
      </c>
      <c r="P73" s="611" t="n">
        <v>0</v>
      </c>
      <c r="Q73" s="612" t="n">
        <v>0</v>
      </c>
      <c r="R73" s="664" t="n">
        <v>0</v>
      </c>
      <c r="S73" s="611" t="n">
        <v>0</v>
      </c>
      <c r="T73" s="611" t="n">
        <v>0</v>
      </c>
      <c r="U73" s="611" t="n">
        <v>0</v>
      </c>
      <c r="V73" s="611" t="n">
        <v>3</v>
      </c>
      <c r="W73" s="611" t="n">
        <v>11</v>
      </c>
      <c r="X73" s="611" t="n">
        <v>19</v>
      </c>
      <c r="Y73" s="611" t="n">
        <v>15</v>
      </c>
      <c r="Z73" s="611" t="n">
        <v>54</v>
      </c>
      <c r="AA73" s="611" t="n">
        <v>48</v>
      </c>
      <c r="AB73" s="611" t="n">
        <v>58</v>
      </c>
      <c r="AC73" s="611" t="n">
        <v>49</v>
      </c>
      <c r="AD73" s="611" t="n">
        <v>42</v>
      </c>
      <c r="AE73" s="611" t="n">
        <v>16</v>
      </c>
      <c r="AF73" s="611" t="n">
        <v>5</v>
      </c>
      <c r="AG73" s="611" t="n">
        <v>0</v>
      </c>
      <c r="AH73" s="612" t="n">
        <v>0</v>
      </c>
      <c r="AI73" s="659"/>
      <c r="AJ73" s="451" t="str">
        <f aca="false">IF(AK73="","●",IF(A72=AK73,"○","×"))</f>
        <v>○</v>
      </c>
      <c r="AK73" s="663" t="s">
        <v>540</v>
      </c>
      <c r="AL73" s="661" t="s">
        <v>742</v>
      </c>
      <c r="AM73" s="662" t="n">
        <v>145</v>
      </c>
      <c r="AN73" s="660" t="n">
        <v>0</v>
      </c>
      <c r="AO73" s="660" t="n">
        <v>0</v>
      </c>
      <c r="AP73" s="660" t="n">
        <v>0</v>
      </c>
      <c r="AQ73" s="660" t="n">
        <v>0</v>
      </c>
      <c r="AR73" s="660" t="n">
        <v>0</v>
      </c>
      <c r="AS73" s="660" t="n">
        <f aca="false">SUM(AN73:AR73)</f>
        <v>0</v>
      </c>
      <c r="AT73" s="660" t="n">
        <v>0</v>
      </c>
      <c r="AU73" s="660" t="n">
        <v>0</v>
      </c>
      <c r="AV73" s="660" t="n">
        <v>0</v>
      </c>
      <c r="AW73" s="660" t="n">
        <v>0</v>
      </c>
      <c r="AX73" s="660" t="n">
        <v>0</v>
      </c>
      <c r="AY73" s="660" t="n">
        <v>0</v>
      </c>
      <c r="AZ73" s="660" t="n">
        <v>2</v>
      </c>
      <c r="BA73" s="660" t="n">
        <v>1</v>
      </c>
      <c r="BB73" s="660" t="n">
        <v>3</v>
      </c>
      <c r="BC73" s="660" t="n">
        <v>9</v>
      </c>
      <c r="BD73" s="660" t="n">
        <v>8</v>
      </c>
      <c r="BE73" s="660" t="n">
        <v>20</v>
      </c>
      <c r="BF73" s="660" t="n">
        <v>18</v>
      </c>
      <c r="BG73" s="660" t="n">
        <v>29</v>
      </c>
      <c r="BH73" s="660" t="n">
        <v>31</v>
      </c>
      <c r="BI73" s="660" t="n">
        <v>14</v>
      </c>
      <c r="BJ73" s="660" t="n">
        <v>6</v>
      </c>
      <c r="BK73" s="660" t="n">
        <v>4</v>
      </c>
      <c r="BL73" s="660" t="n">
        <v>0</v>
      </c>
      <c r="BM73" s="660" t="n">
        <v>0</v>
      </c>
      <c r="BN73" s="1"/>
    </row>
    <row r="74" s="451" customFormat="true" ht="22.5" hidden="false" customHeight="true" outlineLevel="0" collapsed="false">
      <c r="A74" s="609"/>
      <c r="B74" s="599"/>
      <c r="C74" s="610"/>
      <c r="D74" s="610"/>
      <c r="E74" s="606"/>
      <c r="F74" s="601" t="s">
        <v>476</v>
      </c>
      <c r="G74" s="603" t="n">
        <f aca="false">SUM(M74:AH74)</f>
        <v>314</v>
      </c>
      <c r="H74" s="664" t="n">
        <v>0</v>
      </c>
      <c r="I74" s="611" t="n">
        <v>0</v>
      </c>
      <c r="J74" s="611" t="n">
        <v>0</v>
      </c>
      <c r="K74" s="611" t="n">
        <v>0</v>
      </c>
      <c r="L74" s="612" t="n">
        <v>0</v>
      </c>
      <c r="M74" s="658" t="n">
        <v>0</v>
      </c>
      <c r="N74" s="611" t="n">
        <v>0</v>
      </c>
      <c r="O74" s="611" t="n">
        <v>0</v>
      </c>
      <c r="P74" s="611" t="n">
        <v>0</v>
      </c>
      <c r="Q74" s="612" t="n">
        <v>0</v>
      </c>
      <c r="R74" s="664" t="n">
        <v>0</v>
      </c>
      <c r="S74" s="611" t="n">
        <v>0</v>
      </c>
      <c r="T74" s="611" t="n">
        <v>0</v>
      </c>
      <c r="U74" s="611" t="n">
        <v>0</v>
      </c>
      <c r="V74" s="611" t="n">
        <v>5</v>
      </c>
      <c r="W74" s="611" t="n">
        <v>4</v>
      </c>
      <c r="X74" s="611" t="n">
        <v>7</v>
      </c>
      <c r="Y74" s="611" t="n">
        <v>14</v>
      </c>
      <c r="Z74" s="611" t="n">
        <v>27</v>
      </c>
      <c r="AA74" s="611" t="n">
        <v>52</v>
      </c>
      <c r="AB74" s="611" t="n">
        <v>59</v>
      </c>
      <c r="AC74" s="611" t="n">
        <v>45</v>
      </c>
      <c r="AD74" s="611" t="n">
        <v>54</v>
      </c>
      <c r="AE74" s="611" t="n">
        <v>33</v>
      </c>
      <c r="AF74" s="611" t="n">
        <v>14</v>
      </c>
      <c r="AG74" s="611" t="n">
        <v>0</v>
      </c>
      <c r="AH74" s="612" t="n">
        <v>0</v>
      </c>
      <c r="AI74" s="659"/>
      <c r="AJ74" s="451" t="str">
        <f aca="false">IF(AK74="","●",IF(A72=AK74,"○","×"))</f>
        <v>○</v>
      </c>
      <c r="AK74" s="663" t="s">
        <v>540</v>
      </c>
      <c r="AL74" s="661" t="s">
        <v>743</v>
      </c>
      <c r="AM74" s="662" t="n">
        <v>104</v>
      </c>
      <c r="AN74" s="660" t="n">
        <v>0</v>
      </c>
      <c r="AO74" s="660" t="n">
        <v>0</v>
      </c>
      <c r="AP74" s="660" t="n">
        <v>0</v>
      </c>
      <c r="AQ74" s="660" t="n">
        <v>0</v>
      </c>
      <c r="AR74" s="660" t="n">
        <v>0</v>
      </c>
      <c r="AS74" s="660" t="n">
        <f aca="false">SUM(AN74:AR74)</f>
        <v>0</v>
      </c>
      <c r="AT74" s="660" t="n">
        <v>0</v>
      </c>
      <c r="AU74" s="660" t="n">
        <v>0</v>
      </c>
      <c r="AV74" s="660" t="n">
        <v>0</v>
      </c>
      <c r="AW74" s="660" t="n">
        <v>0</v>
      </c>
      <c r="AX74" s="660" t="n">
        <v>0</v>
      </c>
      <c r="AY74" s="660" t="n">
        <v>0</v>
      </c>
      <c r="AZ74" s="660" t="n">
        <v>0</v>
      </c>
      <c r="BA74" s="660" t="n">
        <v>0</v>
      </c>
      <c r="BB74" s="660" t="n">
        <v>2</v>
      </c>
      <c r="BC74" s="660" t="n">
        <v>9</v>
      </c>
      <c r="BD74" s="660" t="n">
        <v>2</v>
      </c>
      <c r="BE74" s="660" t="n">
        <v>14</v>
      </c>
      <c r="BF74" s="660" t="n">
        <v>11</v>
      </c>
      <c r="BG74" s="660" t="n">
        <v>17</v>
      </c>
      <c r="BH74" s="660" t="n">
        <v>16</v>
      </c>
      <c r="BI74" s="660" t="n">
        <v>14</v>
      </c>
      <c r="BJ74" s="660" t="n">
        <v>12</v>
      </c>
      <c r="BK74" s="660" t="n">
        <v>5</v>
      </c>
      <c r="BL74" s="660" t="n">
        <v>2</v>
      </c>
      <c r="BM74" s="660" t="n">
        <v>0</v>
      </c>
      <c r="BN74" s="1"/>
    </row>
    <row r="75" s="451" customFormat="true" ht="12" hidden="false" customHeight="true" outlineLevel="0" collapsed="false">
      <c r="A75" s="609" t="s">
        <v>541</v>
      </c>
      <c r="B75" s="599"/>
      <c r="C75" s="610"/>
      <c r="D75" s="610" t="s">
        <v>542</v>
      </c>
      <c r="E75" s="600"/>
      <c r="F75" s="601" t="s">
        <v>7</v>
      </c>
      <c r="G75" s="603" t="n">
        <f aca="false">SUM(M75:AH75)</f>
        <v>11</v>
      </c>
      <c r="H75" s="658" t="n">
        <f aca="false">SUM(H76:H77)</f>
        <v>0</v>
      </c>
      <c r="I75" s="607" t="n">
        <f aca="false">SUM(I76:I77)</f>
        <v>0</v>
      </c>
      <c r="J75" s="607" t="n">
        <f aca="false">SUM(J76:J77)</f>
        <v>0</v>
      </c>
      <c r="K75" s="607" t="n">
        <f aca="false">SUM(K76:K77)</f>
        <v>0</v>
      </c>
      <c r="L75" s="608" t="n">
        <f aca="false">SUM(L76:L77)</f>
        <v>0</v>
      </c>
      <c r="M75" s="658" t="n">
        <f aca="false">SUM(H75:L75)</f>
        <v>0</v>
      </c>
      <c r="N75" s="607" t="n">
        <f aca="false">SUM(N76:N77)</f>
        <v>0</v>
      </c>
      <c r="O75" s="607" t="n">
        <f aca="false">SUM(O76:O77)</f>
        <v>0</v>
      </c>
      <c r="P75" s="607" t="n">
        <f aca="false">SUM(P76:P77)</f>
        <v>0</v>
      </c>
      <c r="Q75" s="608" t="n">
        <f aca="false">SUM(Q76:Q77)</f>
        <v>0</v>
      </c>
      <c r="R75" s="658" t="n">
        <f aca="false">SUM(R76:R77)</f>
        <v>0</v>
      </c>
      <c r="S75" s="607" t="n">
        <f aca="false">SUM(S76:S77)</f>
        <v>0</v>
      </c>
      <c r="T75" s="607" t="n">
        <f aca="false">SUM(T76:T77)</f>
        <v>0</v>
      </c>
      <c r="U75" s="607" t="n">
        <f aca="false">SUM(U76:U77)</f>
        <v>0</v>
      </c>
      <c r="V75" s="607" t="n">
        <f aca="false">SUM(V76:V77)</f>
        <v>0</v>
      </c>
      <c r="W75" s="607" t="n">
        <f aca="false">SUM(W76:W77)</f>
        <v>0</v>
      </c>
      <c r="X75" s="607" t="n">
        <f aca="false">SUM(X76:X77)</f>
        <v>0</v>
      </c>
      <c r="Y75" s="607" t="n">
        <f aca="false">SUM(Y76:Y77)</f>
        <v>2</v>
      </c>
      <c r="Z75" s="607" t="n">
        <f aca="false">SUM(Z76:Z77)</f>
        <v>0</v>
      </c>
      <c r="AA75" s="607" t="n">
        <f aca="false">SUM(AA76:AA77)</f>
        <v>3</v>
      </c>
      <c r="AB75" s="607" t="n">
        <f aca="false">SUM(AB76:AB77)</f>
        <v>2</v>
      </c>
      <c r="AC75" s="607" t="n">
        <f aca="false">SUM(AC76:AC77)</f>
        <v>3</v>
      </c>
      <c r="AD75" s="607" t="n">
        <f aca="false">SUM(AD76:AD77)</f>
        <v>1</v>
      </c>
      <c r="AE75" s="607" t="n">
        <f aca="false">SUM(AE76:AE77)</f>
        <v>0</v>
      </c>
      <c r="AF75" s="607" t="n">
        <f aca="false">SUM(AF76:AF77)</f>
        <v>0</v>
      </c>
      <c r="AG75" s="607" t="n">
        <f aca="false">SUM(AG76:AG77)</f>
        <v>0</v>
      </c>
      <c r="AH75" s="608" t="n">
        <f aca="false">SUM(AH76:AH77)</f>
        <v>0</v>
      </c>
      <c r="AI75" s="659"/>
      <c r="AJ75" s="451" t="str">
        <f aca="false">IF(AK75="","●",IF(A75=AK75,"○","×"))</f>
        <v>○</v>
      </c>
      <c r="AK75" s="663" t="s">
        <v>541</v>
      </c>
      <c r="AL75" s="661" t="s">
        <v>741</v>
      </c>
      <c r="AM75" s="662" t="n">
        <v>15</v>
      </c>
      <c r="AN75" s="660" t="n">
        <v>0</v>
      </c>
      <c r="AO75" s="660" t="n">
        <v>0</v>
      </c>
      <c r="AP75" s="660" t="n">
        <v>0</v>
      </c>
      <c r="AQ75" s="660" t="n">
        <v>0</v>
      </c>
      <c r="AR75" s="660" t="n">
        <v>0</v>
      </c>
      <c r="AS75" s="660" t="n">
        <f aca="false">SUM(AN75:AR75)</f>
        <v>0</v>
      </c>
      <c r="AT75" s="660" t="n">
        <v>0</v>
      </c>
      <c r="AU75" s="660" t="n">
        <v>0</v>
      </c>
      <c r="AV75" s="660" t="n">
        <v>0</v>
      </c>
      <c r="AW75" s="660" t="n">
        <v>0</v>
      </c>
      <c r="AX75" s="660" t="n">
        <v>0</v>
      </c>
      <c r="AY75" s="660" t="n">
        <v>0</v>
      </c>
      <c r="AZ75" s="660" t="n">
        <v>0</v>
      </c>
      <c r="BA75" s="660" t="n">
        <v>1</v>
      </c>
      <c r="BB75" s="660" t="n">
        <v>0</v>
      </c>
      <c r="BC75" s="660" t="n">
        <v>0</v>
      </c>
      <c r="BD75" s="660" t="n">
        <v>0</v>
      </c>
      <c r="BE75" s="660" t="n">
        <v>1</v>
      </c>
      <c r="BF75" s="660" t="n">
        <v>2</v>
      </c>
      <c r="BG75" s="660" t="n">
        <v>2</v>
      </c>
      <c r="BH75" s="660" t="n">
        <v>7</v>
      </c>
      <c r="BI75" s="660" t="n">
        <v>1</v>
      </c>
      <c r="BJ75" s="660" t="n">
        <v>1</v>
      </c>
      <c r="BK75" s="660" t="n">
        <v>0</v>
      </c>
      <c r="BL75" s="660" t="n">
        <v>0</v>
      </c>
      <c r="BM75" s="660" t="n">
        <v>0</v>
      </c>
      <c r="BN75" s="1"/>
    </row>
    <row r="76" s="451" customFormat="true" ht="12" hidden="false" customHeight="true" outlineLevel="0" collapsed="false">
      <c r="A76" s="609"/>
      <c r="B76" s="599"/>
      <c r="C76" s="610"/>
      <c r="D76" s="610"/>
      <c r="E76" s="600"/>
      <c r="F76" s="601" t="s">
        <v>475</v>
      </c>
      <c r="G76" s="603" t="n">
        <f aca="false">SUM(M76:AH76)</f>
        <v>9</v>
      </c>
      <c r="H76" s="664" t="n">
        <v>0</v>
      </c>
      <c r="I76" s="611" t="n">
        <v>0</v>
      </c>
      <c r="J76" s="611" t="n">
        <v>0</v>
      </c>
      <c r="K76" s="611" t="n">
        <v>0</v>
      </c>
      <c r="L76" s="612" t="n">
        <v>0</v>
      </c>
      <c r="M76" s="658" t="n">
        <f aca="false">SUM(H76:L76)</f>
        <v>0</v>
      </c>
      <c r="N76" s="611" t="n">
        <v>0</v>
      </c>
      <c r="O76" s="611" t="n">
        <v>0</v>
      </c>
      <c r="P76" s="611" t="n">
        <v>0</v>
      </c>
      <c r="Q76" s="612" t="n">
        <v>0</v>
      </c>
      <c r="R76" s="664" t="n">
        <v>0</v>
      </c>
      <c r="S76" s="611" t="n">
        <v>0</v>
      </c>
      <c r="T76" s="611" t="n">
        <v>0</v>
      </c>
      <c r="U76" s="611" t="n">
        <v>0</v>
      </c>
      <c r="V76" s="611" t="n">
        <v>0</v>
      </c>
      <c r="W76" s="611" t="n">
        <v>0</v>
      </c>
      <c r="X76" s="611" t="n">
        <v>0</v>
      </c>
      <c r="Y76" s="611" t="n">
        <v>1</v>
      </c>
      <c r="Z76" s="611" t="n">
        <v>0</v>
      </c>
      <c r="AA76" s="611" t="n">
        <v>3</v>
      </c>
      <c r="AB76" s="611" t="n">
        <v>1</v>
      </c>
      <c r="AC76" s="611" t="n">
        <v>3</v>
      </c>
      <c r="AD76" s="611" t="n">
        <v>1</v>
      </c>
      <c r="AE76" s="611" t="n">
        <v>0</v>
      </c>
      <c r="AF76" s="611" t="n">
        <v>0</v>
      </c>
      <c r="AG76" s="611" t="n">
        <v>0</v>
      </c>
      <c r="AH76" s="612" t="n">
        <v>0</v>
      </c>
      <c r="AI76" s="659"/>
      <c r="AJ76" s="451" t="str">
        <f aca="false">IF(AK76="","●",IF(A75=AK76,"○","×"))</f>
        <v>○</v>
      </c>
      <c r="AK76" s="663" t="s">
        <v>541</v>
      </c>
      <c r="AL76" s="661" t="s">
        <v>742</v>
      </c>
      <c r="AM76" s="662" t="n">
        <v>14</v>
      </c>
      <c r="AN76" s="660" t="n">
        <v>0</v>
      </c>
      <c r="AO76" s="660" t="n">
        <v>0</v>
      </c>
      <c r="AP76" s="660" t="n">
        <v>0</v>
      </c>
      <c r="AQ76" s="660" t="n">
        <v>0</v>
      </c>
      <c r="AR76" s="660" t="n">
        <v>0</v>
      </c>
      <c r="AS76" s="660" t="n">
        <f aca="false">SUM(AN76:AR76)</f>
        <v>0</v>
      </c>
      <c r="AT76" s="660" t="n">
        <v>0</v>
      </c>
      <c r="AU76" s="660" t="n">
        <v>0</v>
      </c>
      <c r="AV76" s="660" t="n">
        <v>0</v>
      </c>
      <c r="AW76" s="660" t="n">
        <v>0</v>
      </c>
      <c r="AX76" s="660" t="n">
        <v>0</v>
      </c>
      <c r="AY76" s="660" t="n">
        <v>0</v>
      </c>
      <c r="AZ76" s="660" t="n">
        <v>0</v>
      </c>
      <c r="BA76" s="660" t="n">
        <v>1</v>
      </c>
      <c r="BB76" s="660" t="n">
        <v>0</v>
      </c>
      <c r="BC76" s="660" t="n">
        <v>0</v>
      </c>
      <c r="BD76" s="660" t="n">
        <v>0</v>
      </c>
      <c r="BE76" s="660" t="n">
        <v>1</v>
      </c>
      <c r="BF76" s="660" t="n">
        <v>2</v>
      </c>
      <c r="BG76" s="660" t="n">
        <v>2</v>
      </c>
      <c r="BH76" s="660" t="n">
        <v>6</v>
      </c>
      <c r="BI76" s="660" t="n">
        <v>1</v>
      </c>
      <c r="BJ76" s="660" t="n">
        <v>1</v>
      </c>
      <c r="BK76" s="660" t="n">
        <v>0</v>
      </c>
      <c r="BL76" s="660" t="n">
        <v>0</v>
      </c>
      <c r="BM76" s="660" t="n">
        <v>0</v>
      </c>
      <c r="BN76" s="1"/>
    </row>
    <row r="77" s="451" customFormat="true" ht="22.5" hidden="false" customHeight="true" outlineLevel="0" collapsed="false">
      <c r="A77" s="609"/>
      <c r="B77" s="599"/>
      <c r="C77" s="610"/>
      <c r="D77" s="610"/>
      <c r="E77" s="600"/>
      <c r="F77" s="601" t="s">
        <v>476</v>
      </c>
      <c r="G77" s="603" t="n">
        <f aca="false">SUM(M77:AH77)</f>
        <v>2</v>
      </c>
      <c r="H77" s="664" t="n">
        <v>0</v>
      </c>
      <c r="I77" s="611" t="n">
        <v>0</v>
      </c>
      <c r="J77" s="611" t="n">
        <v>0</v>
      </c>
      <c r="K77" s="611" t="n">
        <v>0</v>
      </c>
      <c r="L77" s="612" t="n">
        <v>0</v>
      </c>
      <c r="M77" s="658" t="n">
        <f aca="false">SUM(H77:L77)</f>
        <v>0</v>
      </c>
      <c r="N77" s="611" t="n">
        <v>0</v>
      </c>
      <c r="O77" s="611" t="n">
        <v>0</v>
      </c>
      <c r="P77" s="611" t="n">
        <v>0</v>
      </c>
      <c r="Q77" s="612" t="n">
        <v>0</v>
      </c>
      <c r="R77" s="664" t="n">
        <v>0</v>
      </c>
      <c r="S77" s="611" t="n">
        <v>0</v>
      </c>
      <c r="T77" s="611" t="n">
        <v>0</v>
      </c>
      <c r="U77" s="611" t="n">
        <v>0</v>
      </c>
      <c r="V77" s="611" t="n">
        <v>0</v>
      </c>
      <c r="W77" s="611" t="n">
        <v>0</v>
      </c>
      <c r="X77" s="611" t="n">
        <v>0</v>
      </c>
      <c r="Y77" s="611" t="n">
        <v>1</v>
      </c>
      <c r="Z77" s="611" t="n">
        <v>0</v>
      </c>
      <c r="AA77" s="611" t="n">
        <v>0</v>
      </c>
      <c r="AB77" s="611" t="n">
        <v>1</v>
      </c>
      <c r="AC77" s="611" t="n">
        <v>0</v>
      </c>
      <c r="AD77" s="611" t="n">
        <v>0</v>
      </c>
      <c r="AE77" s="611" t="n">
        <v>0</v>
      </c>
      <c r="AF77" s="611" t="n">
        <v>0</v>
      </c>
      <c r="AG77" s="611" t="n">
        <v>0</v>
      </c>
      <c r="AH77" s="612" t="n">
        <v>0</v>
      </c>
      <c r="AI77" s="659"/>
      <c r="AJ77" s="451" t="str">
        <f aca="false">IF(AK77="","●",IF(A75=AK77,"○","×"))</f>
        <v>○</v>
      </c>
      <c r="AK77" s="663" t="s">
        <v>541</v>
      </c>
      <c r="AL77" s="661" t="s">
        <v>743</v>
      </c>
      <c r="AM77" s="662" t="n">
        <v>1</v>
      </c>
      <c r="AN77" s="660" t="n">
        <v>0</v>
      </c>
      <c r="AO77" s="660" t="n">
        <v>0</v>
      </c>
      <c r="AP77" s="660" t="n">
        <v>0</v>
      </c>
      <c r="AQ77" s="660" t="n">
        <v>0</v>
      </c>
      <c r="AR77" s="660" t="n">
        <v>0</v>
      </c>
      <c r="AS77" s="660" t="n">
        <f aca="false">SUM(AN77:AR77)</f>
        <v>0</v>
      </c>
      <c r="AT77" s="660" t="n">
        <v>0</v>
      </c>
      <c r="AU77" s="660" t="n">
        <v>0</v>
      </c>
      <c r="AV77" s="660" t="n">
        <v>0</v>
      </c>
      <c r="AW77" s="660" t="n">
        <v>0</v>
      </c>
      <c r="AX77" s="660" t="n">
        <v>0</v>
      </c>
      <c r="AY77" s="660" t="n">
        <v>0</v>
      </c>
      <c r="AZ77" s="660" t="n">
        <v>0</v>
      </c>
      <c r="BA77" s="660" t="n">
        <v>0</v>
      </c>
      <c r="BB77" s="660" t="n">
        <v>0</v>
      </c>
      <c r="BC77" s="660" t="n">
        <v>0</v>
      </c>
      <c r="BD77" s="660" t="n">
        <v>0</v>
      </c>
      <c r="BE77" s="660" t="n">
        <v>0</v>
      </c>
      <c r="BF77" s="660" t="n">
        <v>0</v>
      </c>
      <c r="BG77" s="660" t="n">
        <v>0</v>
      </c>
      <c r="BH77" s="660" t="n">
        <v>1</v>
      </c>
      <c r="BI77" s="660" t="n">
        <v>0</v>
      </c>
      <c r="BJ77" s="660" t="n">
        <v>0</v>
      </c>
      <c r="BK77" s="660" t="n">
        <v>0</v>
      </c>
      <c r="BL77" s="660" t="n">
        <v>0</v>
      </c>
      <c r="BM77" s="660" t="n">
        <v>0</v>
      </c>
      <c r="BN77" s="1"/>
    </row>
    <row r="78" s="451" customFormat="true" ht="12" hidden="false" customHeight="true" outlineLevel="0" collapsed="false">
      <c r="A78" s="609" t="s">
        <v>543</v>
      </c>
      <c r="B78" s="599"/>
      <c r="C78" s="610"/>
      <c r="D78" s="610" t="s">
        <v>437</v>
      </c>
      <c r="E78" s="600"/>
      <c r="F78" s="601" t="s">
        <v>7</v>
      </c>
      <c r="G78" s="603" t="n">
        <f aca="false">SUM(M78:AH78)</f>
        <v>1317</v>
      </c>
      <c r="H78" s="658" t="n">
        <f aca="false">SUM(H79:H80)</f>
        <v>0</v>
      </c>
      <c r="I78" s="607" t="n">
        <f aca="false">SUM(I79:I80)</f>
        <v>0</v>
      </c>
      <c r="J78" s="607" t="n">
        <f aca="false">SUM(J79:J80)</f>
        <v>0</v>
      </c>
      <c r="K78" s="607" t="n">
        <f aca="false">SUM(K79:K80)</f>
        <v>0</v>
      </c>
      <c r="L78" s="608" t="n">
        <f aca="false">SUM(L79:L80)</f>
        <v>0</v>
      </c>
      <c r="M78" s="658" t="n">
        <f aca="false">SUM(H78:L78)</f>
        <v>0</v>
      </c>
      <c r="N78" s="607" t="n">
        <f aca="false">SUM(N79:N80)</f>
        <v>0</v>
      </c>
      <c r="O78" s="607" t="n">
        <f aca="false">SUM(O79:O80)</f>
        <v>0</v>
      </c>
      <c r="P78" s="607" t="n">
        <f aca="false">SUM(P79:P80)</f>
        <v>0</v>
      </c>
      <c r="Q78" s="608" t="n">
        <f aca="false">SUM(Q79:Q80)</f>
        <v>0</v>
      </c>
      <c r="R78" s="658" t="n">
        <f aca="false">SUM(R79:R80)</f>
        <v>0</v>
      </c>
      <c r="S78" s="607" t="n">
        <f aca="false">SUM(S79:S80)</f>
        <v>0</v>
      </c>
      <c r="T78" s="607" t="n">
        <f aca="false">SUM(T79:T80)</f>
        <v>2</v>
      </c>
      <c r="U78" s="607" t="n">
        <f aca="false">SUM(U79:U80)</f>
        <v>2</v>
      </c>
      <c r="V78" s="607" t="n">
        <f aca="false">SUM(V79:V80)</f>
        <v>9</v>
      </c>
      <c r="W78" s="607" t="n">
        <f aca="false">SUM(W79:W80)</f>
        <v>15</v>
      </c>
      <c r="X78" s="607" t="n">
        <f aca="false">SUM(X79:X80)</f>
        <v>50</v>
      </c>
      <c r="Y78" s="607" t="n">
        <f aca="false">SUM(Y79:Y80)</f>
        <v>79</v>
      </c>
      <c r="Z78" s="607" t="n">
        <f aca="false">SUM(Z79:Z80)</f>
        <v>168</v>
      </c>
      <c r="AA78" s="607" t="n">
        <f aca="false">SUM(AA79:AA80)</f>
        <v>212</v>
      </c>
      <c r="AB78" s="607" t="n">
        <f aca="false">SUM(AB79:AB80)</f>
        <v>238</v>
      </c>
      <c r="AC78" s="607" t="n">
        <f aca="false">SUM(AC79:AC80)</f>
        <v>201</v>
      </c>
      <c r="AD78" s="607" t="n">
        <f aca="false">SUM(AD79:AD80)</f>
        <v>216</v>
      </c>
      <c r="AE78" s="607" t="n">
        <f aca="false">SUM(AE79:AE80)</f>
        <v>106</v>
      </c>
      <c r="AF78" s="607" t="n">
        <f aca="false">SUM(AF79:AF80)</f>
        <v>19</v>
      </c>
      <c r="AG78" s="607" t="n">
        <f aca="false">SUM(AG79:AG80)</f>
        <v>0</v>
      </c>
      <c r="AH78" s="608" t="n">
        <f aca="false">SUM(AH79:AH80)</f>
        <v>0</v>
      </c>
      <c r="AI78" s="659"/>
      <c r="AJ78" s="451" t="str">
        <f aca="false">IF(AK78="","●",IF(A78=AK78,"○","×"))</f>
        <v>○</v>
      </c>
      <c r="AK78" s="663" t="s">
        <v>543</v>
      </c>
      <c r="AL78" s="661" t="s">
        <v>741</v>
      </c>
      <c r="AM78" s="662" t="n">
        <v>709</v>
      </c>
      <c r="AN78" s="660" t="n">
        <v>0</v>
      </c>
      <c r="AO78" s="660" t="n">
        <v>0</v>
      </c>
      <c r="AP78" s="660" t="n">
        <v>0</v>
      </c>
      <c r="AQ78" s="660" t="n">
        <v>0</v>
      </c>
      <c r="AR78" s="660" t="n">
        <v>0</v>
      </c>
      <c r="AS78" s="660" t="n">
        <f aca="false">SUM(AN78:AR78)</f>
        <v>0</v>
      </c>
      <c r="AT78" s="660" t="n">
        <v>0</v>
      </c>
      <c r="AU78" s="660" t="n">
        <v>0</v>
      </c>
      <c r="AV78" s="660" t="n">
        <v>0</v>
      </c>
      <c r="AW78" s="660" t="n">
        <v>0</v>
      </c>
      <c r="AX78" s="660" t="n">
        <v>0</v>
      </c>
      <c r="AY78" s="660" t="n">
        <v>0</v>
      </c>
      <c r="AZ78" s="660" t="n">
        <v>2</v>
      </c>
      <c r="BA78" s="660" t="n">
        <v>9</v>
      </c>
      <c r="BB78" s="660" t="n">
        <v>20</v>
      </c>
      <c r="BC78" s="660" t="n">
        <v>37</v>
      </c>
      <c r="BD78" s="660" t="n">
        <v>42</v>
      </c>
      <c r="BE78" s="660" t="n">
        <v>61</v>
      </c>
      <c r="BF78" s="660" t="n">
        <v>88</v>
      </c>
      <c r="BG78" s="660" t="n">
        <v>126</v>
      </c>
      <c r="BH78" s="660" t="n">
        <v>117</v>
      </c>
      <c r="BI78" s="660" t="n">
        <v>125</v>
      </c>
      <c r="BJ78" s="660" t="n">
        <v>59</v>
      </c>
      <c r="BK78" s="660" t="n">
        <v>20</v>
      </c>
      <c r="BL78" s="660" t="n">
        <v>3</v>
      </c>
      <c r="BM78" s="660" t="n">
        <v>0</v>
      </c>
      <c r="BN78" s="1"/>
    </row>
    <row r="79" s="451" customFormat="true" ht="12" hidden="false" customHeight="true" outlineLevel="0" collapsed="false">
      <c r="A79" s="609"/>
      <c r="B79" s="599"/>
      <c r="C79" s="610"/>
      <c r="D79" s="610"/>
      <c r="E79" s="606"/>
      <c r="F79" s="601" t="s">
        <v>475</v>
      </c>
      <c r="G79" s="603" t="n">
        <f aca="false">SUM(M79:AH79)</f>
        <v>876</v>
      </c>
      <c r="H79" s="664" t="n">
        <v>0</v>
      </c>
      <c r="I79" s="611" t="n">
        <v>0</v>
      </c>
      <c r="J79" s="611" t="n">
        <v>0</v>
      </c>
      <c r="K79" s="611" t="n">
        <v>0</v>
      </c>
      <c r="L79" s="612" t="n">
        <v>0</v>
      </c>
      <c r="M79" s="658" t="n">
        <v>0</v>
      </c>
      <c r="N79" s="611" t="n">
        <v>0</v>
      </c>
      <c r="O79" s="611" t="n">
        <v>0</v>
      </c>
      <c r="P79" s="611" t="n">
        <v>0</v>
      </c>
      <c r="Q79" s="612" t="n">
        <v>0</v>
      </c>
      <c r="R79" s="664" t="n">
        <v>0</v>
      </c>
      <c r="S79" s="611" t="n">
        <v>0</v>
      </c>
      <c r="T79" s="611" t="n">
        <v>0</v>
      </c>
      <c r="U79" s="611" t="n">
        <v>2</v>
      </c>
      <c r="V79" s="611" t="n">
        <v>8</v>
      </c>
      <c r="W79" s="611" t="n">
        <v>9</v>
      </c>
      <c r="X79" s="611" t="n">
        <v>29</v>
      </c>
      <c r="Y79" s="611" t="n">
        <v>56</v>
      </c>
      <c r="Z79" s="611" t="n">
        <v>115</v>
      </c>
      <c r="AA79" s="611" t="n">
        <v>149</v>
      </c>
      <c r="AB79" s="611" t="n">
        <v>159</v>
      </c>
      <c r="AC79" s="611" t="n">
        <v>133</v>
      </c>
      <c r="AD79" s="611" t="n">
        <v>139</v>
      </c>
      <c r="AE79" s="611" t="n">
        <v>68</v>
      </c>
      <c r="AF79" s="611" t="n">
        <v>9</v>
      </c>
      <c r="AG79" s="611" t="n">
        <v>0</v>
      </c>
      <c r="AH79" s="612" t="n">
        <v>0</v>
      </c>
      <c r="AI79" s="659"/>
      <c r="AJ79" s="451" t="str">
        <f aca="false">IF(AK79="","●",IF(A78=AK79,"○","×"))</f>
        <v>○</v>
      </c>
      <c r="AK79" s="663" t="s">
        <v>543</v>
      </c>
      <c r="AL79" s="661" t="s">
        <v>742</v>
      </c>
      <c r="AM79" s="662" t="n">
        <v>492</v>
      </c>
      <c r="AN79" s="660" t="n">
        <v>0</v>
      </c>
      <c r="AO79" s="660" t="n">
        <v>0</v>
      </c>
      <c r="AP79" s="660" t="n">
        <v>0</v>
      </c>
      <c r="AQ79" s="660" t="n">
        <v>0</v>
      </c>
      <c r="AR79" s="660" t="n">
        <v>0</v>
      </c>
      <c r="AS79" s="660" t="n">
        <f aca="false">SUM(AN79:AR79)</f>
        <v>0</v>
      </c>
      <c r="AT79" s="660" t="n">
        <v>0</v>
      </c>
      <c r="AU79" s="660" t="n">
        <v>0</v>
      </c>
      <c r="AV79" s="660" t="n">
        <v>0</v>
      </c>
      <c r="AW79" s="660" t="n">
        <v>0</v>
      </c>
      <c r="AX79" s="660" t="n">
        <v>0</v>
      </c>
      <c r="AY79" s="660" t="n">
        <v>0</v>
      </c>
      <c r="AZ79" s="660" t="n">
        <v>1</v>
      </c>
      <c r="BA79" s="660" t="n">
        <v>4</v>
      </c>
      <c r="BB79" s="660" t="n">
        <v>14</v>
      </c>
      <c r="BC79" s="660" t="n">
        <v>22</v>
      </c>
      <c r="BD79" s="660" t="n">
        <v>29</v>
      </c>
      <c r="BE79" s="660" t="n">
        <v>48</v>
      </c>
      <c r="BF79" s="660" t="n">
        <v>70</v>
      </c>
      <c r="BG79" s="660" t="n">
        <v>90</v>
      </c>
      <c r="BH79" s="660" t="n">
        <v>91</v>
      </c>
      <c r="BI79" s="660" t="n">
        <v>73</v>
      </c>
      <c r="BJ79" s="660" t="n">
        <v>37</v>
      </c>
      <c r="BK79" s="660" t="n">
        <v>12</v>
      </c>
      <c r="BL79" s="660" t="n">
        <v>1</v>
      </c>
      <c r="BM79" s="660" t="n">
        <v>0</v>
      </c>
      <c r="BN79" s="1"/>
    </row>
    <row r="80" s="451" customFormat="true" ht="22.5" hidden="false" customHeight="true" outlineLevel="0" collapsed="false">
      <c r="A80" s="609"/>
      <c r="B80" s="599"/>
      <c r="C80" s="610"/>
      <c r="D80" s="610"/>
      <c r="E80" s="606"/>
      <c r="F80" s="601" t="s">
        <v>476</v>
      </c>
      <c r="G80" s="603" t="n">
        <f aca="false">SUM(M80:AH80)</f>
        <v>441</v>
      </c>
      <c r="H80" s="664" t="n">
        <v>0</v>
      </c>
      <c r="I80" s="611" t="n">
        <v>0</v>
      </c>
      <c r="J80" s="611" t="n">
        <v>0</v>
      </c>
      <c r="K80" s="611" t="n">
        <v>0</v>
      </c>
      <c r="L80" s="612" t="n">
        <v>0</v>
      </c>
      <c r="M80" s="658" t="n">
        <v>0</v>
      </c>
      <c r="N80" s="611" t="n">
        <v>0</v>
      </c>
      <c r="O80" s="611" t="n">
        <v>0</v>
      </c>
      <c r="P80" s="611" t="n">
        <v>0</v>
      </c>
      <c r="Q80" s="612" t="n">
        <v>0</v>
      </c>
      <c r="R80" s="664" t="n">
        <v>0</v>
      </c>
      <c r="S80" s="611" t="n">
        <v>0</v>
      </c>
      <c r="T80" s="611" t="n">
        <v>2</v>
      </c>
      <c r="U80" s="611" t="n">
        <v>0</v>
      </c>
      <c r="V80" s="611" t="n">
        <v>1</v>
      </c>
      <c r="W80" s="611" t="n">
        <v>6</v>
      </c>
      <c r="X80" s="611" t="n">
        <v>21</v>
      </c>
      <c r="Y80" s="611" t="n">
        <v>23</v>
      </c>
      <c r="Z80" s="611" t="n">
        <v>53</v>
      </c>
      <c r="AA80" s="611" t="n">
        <v>63</v>
      </c>
      <c r="AB80" s="611" t="n">
        <v>79</v>
      </c>
      <c r="AC80" s="611" t="n">
        <v>68</v>
      </c>
      <c r="AD80" s="611" t="n">
        <v>77</v>
      </c>
      <c r="AE80" s="611" t="n">
        <v>38</v>
      </c>
      <c r="AF80" s="611" t="n">
        <v>10</v>
      </c>
      <c r="AG80" s="611" t="n">
        <v>0</v>
      </c>
      <c r="AH80" s="612" t="n">
        <v>0</v>
      </c>
      <c r="AI80" s="659"/>
      <c r="AJ80" s="451" t="str">
        <f aca="false">IF(AK80="","●",IF(A78=AK80,"○","×"))</f>
        <v>○</v>
      </c>
      <c r="AK80" s="663" t="s">
        <v>543</v>
      </c>
      <c r="AL80" s="661" t="s">
        <v>743</v>
      </c>
      <c r="AM80" s="662" t="n">
        <v>217</v>
      </c>
      <c r="AN80" s="660" t="n">
        <v>0</v>
      </c>
      <c r="AO80" s="660" t="n">
        <v>0</v>
      </c>
      <c r="AP80" s="660" t="n">
        <v>0</v>
      </c>
      <c r="AQ80" s="660" t="n">
        <v>0</v>
      </c>
      <c r="AR80" s="660" t="n">
        <v>0</v>
      </c>
      <c r="AS80" s="660" t="n">
        <f aca="false">SUM(AN80:AR80)</f>
        <v>0</v>
      </c>
      <c r="AT80" s="660" t="n">
        <v>0</v>
      </c>
      <c r="AU80" s="660" t="n">
        <v>0</v>
      </c>
      <c r="AV80" s="660" t="n">
        <v>0</v>
      </c>
      <c r="AW80" s="660" t="n">
        <v>0</v>
      </c>
      <c r="AX80" s="660" t="n">
        <v>0</v>
      </c>
      <c r="AY80" s="660" t="n">
        <v>0</v>
      </c>
      <c r="AZ80" s="660" t="n">
        <v>1</v>
      </c>
      <c r="BA80" s="660" t="n">
        <v>5</v>
      </c>
      <c r="BB80" s="660" t="n">
        <v>6</v>
      </c>
      <c r="BC80" s="660" t="n">
        <v>15</v>
      </c>
      <c r="BD80" s="660" t="n">
        <v>13</v>
      </c>
      <c r="BE80" s="660" t="n">
        <v>13</v>
      </c>
      <c r="BF80" s="660" t="n">
        <v>18</v>
      </c>
      <c r="BG80" s="660" t="n">
        <v>36</v>
      </c>
      <c r="BH80" s="660" t="n">
        <v>26</v>
      </c>
      <c r="BI80" s="660" t="n">
        <v>52</v>
      </c>
      <c r="BJ80" s="660" t="n">
        <v>22</v>
      </c>
      <c r="BK80" s="660" t="n">
        <v>8</v>
      </c>
      <c r="BL80" s="660" t="n">
        <v>2</v>
      </c>
      <c r="BM80" s="660" t="n">
        <v>0</v>
      </c>
      <c r="BN80" s="1"/>
    </row>
    <row r="81" s="451" customFormat="true" ht="12" hidden="false" customHeight="true" outlineLevel="0" collapsed="false">
      <c r="A81" s="609" t="s">
        <v>544</v>
      </c>
      <c r="B81" s="599"/>
      <c r="C81" s="610"/>
      <c r="D81" s="610" t="s">
        <v>545</v>
      </c>
      <c r="E81" s="600"/>
      <c r="F81" s="601" t="s">
        <v>7</v>
      </c>
      <c r="G81" s="603" t="n">
        <f aca="false">SUM(M81:AH81)</f>
        <v>16</v>
      </c>
      <c r="H81" s="658" t="n">
        <f aca="false">SUM(H82:H83)</f>
        <v>0</v>
      </c>
      <c r="I81" s="607" t="n">
        <f aca="false">SUM(I82:I83)</f>
        <v>0</v>
      </c>
      <c r="J81" s="607" t="n">
        <f aca="false">SUM(J82:J83)</f>
        <v>0</v>
      </c>
      <c r="K81" s="607" t="n">
        <f aca="false">SUM(K82:K83)</f>
        <v>0</v>
      </c>
      <c r="L81" s="608" t="n">
        <f aca="false">SUM(L82:L83)</f>
        <v>0</v>
      </c>
      <c r="M81" s="658" t="n">
        <f aca="false">SUM(H81:L81)</f>
        <v>0</v>
      </c>
      <c r="N81" s="607" t="n">
        <f aca="false">SUM(N82:N83)</f>
        <v>0</v>
      </c>
      <c r="O81" s="607" t="n">
        <f aca="false">SUM(O82:O83)</f>
        <v>0</v>
      </c>
      <c r="P81" s="607" t="n">
        <f aca="false">SUM(P82:P83)</f>
        <v>0</v>
      </c>
      <c r="Q81" s="608" t="n">
        <f aca="false">SUM(Q82:Q83)</f>
        <v>0</v>
      </c>
      <c r="R81" s="658" t="n">
        <f aca="false">SUM(R82:R83)</f>
        <v>0</v>
      </c>
      <c r="S81" s="607" t="n">
        <f aca="false">SUM(S82:S83)</f>
        <v>0</v>
      </c>
      <c r="T81" s="607" t="n">
        <f aca="false">SUM(T82:T83)</f>
        <v>0</v>
      </c>
      <c r="U81" s="607" t="n">
        <f aca="false">SUM(U82:U83)</f>
        <v>0</v>
      </c>
      <c r="V81" s="607" t="n">
        <f aca="false">SUM(V82:V83)</f>
        <v>0</v>
      </c>
      <c r="W81" s="607" t="n">
        <f aca="false">SUM(W82:W83)</f>
        <v>0</v>
      </c>
      <c r="X81" s="607" t="n">
        <f aca="false">SUM(X82:X83)</f>
        <v>1</v>
      </c>
      <c r="Y81" s="607" t="n">
        <f aca="false">SUM(Y82:Y83)</f>
        <v>2</v>
      </c>
      <c r="Z81" s="607" t="n">
        <f aca="false">SUM(Z82:Z83)</f>
        <v>2</v>
      </c>
      <c r="AA81" s="607" t="n">
        <f aca="false">SUM(AA82:AA83)</f>
        <v>1</v>
      </c>
      <c r="AB81" s="607" t="n">
        <f aca="false">SUM(AB82:AB83)</f>
        <v>2</v>
      </c>
      <c r="AC81" s="607" t="n">
        <f aca="false">SUM(AC82:AC83)</f>
        <v>4</v>
      </c>
      <c r="AD81" s="607" t="n">
        <f aca="false">SUM(AD82:AD83)</f>
        <v>2</v>
      </c>
      <c r="AE81" s="607" t="n">
        <f aca="false">SUM(AE82:AE83)</f>
        <v>1</v>
      </c>
      <c r="AF81" s="607" t="n">
        <f aca="false">SUM(AF82:AF83)</f>
        <v>1</v>
      </c>
      <c r="AG81" s="607" t="n">
        <f aca="false">SUM(AG82:AG83)</f>
        <v>0</v>
      </c>
      <c r="AH81" s="608" t="n">
        <f aca="false">SUM(AH82:AH83)</f>
        <v>0</v>
      </c>
      <c r="AI81" s="659"/>
      <c r="AJ81" s="451" t="str">
        <f aca="false">IF(AK81="","●",IF(A81=AK81,"○","×"))</f>
        <v>○</v>
      </c>
      <c r="AK81" s="663" t="s">
        <v>544</v>
      </c>
      <c r="AL81" s="661" t="s">
        <v>741</v>
      </c>
      <c r="AM81" s="662" t="n">
        <v>10</v>
      </c>
      <c r="AN81" s="660" t="n">
        <v>0</v>
      </c>
      <c r="AO81" s="660" t="n">
        <v>0</v>
      </c>
      <c r="AP81" s="660" t="n">
        <v>0</v>
      </c>
      <c r="AQ81" s="660" t="n">
        <v>0</v>
      </c>
      <c r="AR81" s="660" t="n">
        <v>0</v>
      </c>
      <c r="AS81" s="660" t="n">
        <f aca="false">SUM(AN81:AR81)</f>
        <v>0</v>
      </c>
      <c r="AT81" s="660" t="n">
        <v>0</v>
      </c>
      <c r="AU81" s="660" t="n">
        <v>0</v>
      </c>
      <c r="AV81" s="660" t="n">
        <v>0</v>
      </c>
      <c r="AW81" s="660" t="n">
        <v>0</v>
      </c>
      <c r="AX81" s="660" t="n">
        <v>0</v>
      </c>
      <c r="AY81" s="660" t="n">
        <v>0</v>
      </c>
      <c r="AZ81" s="660" t="n">
        <v>0</v>
      </c>
      <c r="BA81" s="660" t="n">
        <v>0</v>
      </c>
      <c r="BB81" s="660" t="n">
        <v>0</v>
      </c>
      <c r="BC81" s="660" t="n">
        <v>3</v>
      </c>
      <c r="BD81" s="660" t="n">
        <v>0</v>
      </c>
      <c r="BE81" s="660" t="n">
        <v>0</v>
      </c>
      <c r="BF81" s="660" t="n">
        <v>3</v>
      </c>
      <c r="BG81" s="660" t="n">
        <v>1</v>
      </c>
      <c r="BH81" s="660" t="n">
        <v>1</v>
      </c>
      <c r="BI81" s="660" t="n">
        <v>0</v>
      </c>
      <c r="BJ81" s="660" t="n">
        <v>1</v>
      </c>
      <c r="BK81" s="660" t="n">
        <v>1</v>
      </c>
      <c r="BL81" s="660" t="n">
        <v>0</v>
      </c>
      <c r="BM81" s="660" t="n">
        <v>0</v>
      </c>
      <c r="BN81" s="1"/>
    </row>
    <row r="82" s="451" customFormat="true" ht="12" hidden="false" customHeight="true" outlineLevel="0" collapsed="false">
      <c r="A82" s="609"/>
      <c r="B82" s="599"/>
      <c r="C82" s="610"/>
      <c r="D82" s="610"/>
      <c r="E82" s="600"/>
      <c r="F82" s="601" t="s">
        <v>475</v>
      </c>
      <c r="G82" s="603" t="n">
        <f aca="false">SUM(M82:AH82)</f>
        <v>7</v>
      </c>
      <c r="H82" s="664" t="n">
        <v>0</v>
      </c>
      <c r="I82" s="611" t="n">
        <v>0</v>
      </c>
      <c r="J82" s="611" t="n">
        <v>0</v>
      </c>
      <c r="K82" s="611" t="n">
        <v>0</v>
      </c>
      <c r="L82" s="612" t="n">
        <v>0</v>
      </c>
      <c r="M82" s="658" t="n">
        <f aca="false">SUM(H82:L82)</f>
        <v>0</v>
      </c>
      <c r="N82" s="611" t="n">
        <v>0</v>
      </c>
      <c r="O82" s="611" t="n">
        <v>0</v>
      </c>
      <c r="P82" s="611" t="n">
        <v>0</v>
      </c>
      <c r="Q82" s="612" t="n">
        <v>0</v>
      </c>
      <c r="R82" s="664" t="n">
        <v>0</v>
      </c>
      <c r="S82" s="611" t="n">
        <v>0</v>
      </c>
      <c r="T82" s="611" t="n">
        <v>0</v>
      </c>
      <c r="U82" s="611" t="n">
        <v>0</v>
      </c>
      <c r="V82" s="611" t="n">
        <v>0</v>
      </c>
      <c r="W82" s="611" t="n">
        <v>0</v>
      </c>
      <c r="X82" s="611" t="n">
        <v>1</v>
      </c>
      <c r="Y82" s="611" t="n">
        <v>0</v>
      </c>
      <c r="Z82" s="611" t="n">
        <v>1</v>
      </c>
      <c r="AA82" s="611" t="n">
        <v>1</v>
      </c>
      <c r="AB82" s="611" t="n">
        <v>2</v>
      </c>
      <c r="AC82" s="611" t="n">
        <v>2</v>
      </c>
      <c r="AD82" s="611" t="n">
        <v>0</v>
      </c>
      <c r="AE82" s="611" t="n">
        <v>0</v>
      </c>
      <c r="AF82" s="611" t="n">
        <v>0</v>
      </c>
      <c r="AG82" s="611" t="n">
        <v>0</v>
      </c>
      <c r="AH82" s="612" t="n">
        <v>0</v>
      </c>
      <c r="AI82" s="659"/>
      <c r="AJ82" s="451" t="str">
        <f aca="false">IF(AK82="","●",IF(A81=AK82,"○","×"))</f>
        <v>○</v>
      </c>
      <c r="AK82" s="663" t="s">
        <v>544</v>
      </c>
      <c r="AL82" s="661" t="s">
        <v>742</v>
      </c>
      <c r="AM82" s="662" t="n">
        <v>6</v>
      </c>
      <c r="AN82" s="660" t="n">
        <v>0</v>
      </c>
      <c r="AO82" s="660" t="n">
        <v>0</v>
      </c>
      <c r="AP82" s="660" t="n">
        <v>0</v>
      </c>
      <c r="AQ82" s="660" t="n">
        <v>0</v>
      </c>
      <c r="AR82" s="660" t="n">
        <v>0</v>
      </c>
      <c r="AS82" s="660" t="n">
        <f aca="false">SUM(AN82:AR82)</f>
        <v>0</v>
      </c>
      <c r="AT82" s="660" t="n">
        <v>0</v>
      </c>
      <c r="AU82" s="660" t="n">
        <v>0</v>
      </c>
      <c r="AV82" s="660" t="n">
        <v>0</v>
      </c>
      <c r="AW82" s="660" t="n">
        <v>0</v>
      </c>
      <c r="AX82" s="660" t="n">
        <v>0</v>
      </c>
      <c r="AY82" s="660" t="n">
        <v>0</v>
      </c>
      <c r="AZ82" s="660" t="n">
        <v>0</v>
      </c>
      <c r="BA82" s="660" t="n">
        <v>0</v>
      </c>
      <c r="BB82" s="660" t="n">
        <v>0</v>
      </c>
      <c r="BC82" s="660" t="n">
        <v>1</v>
      </c>
      <c r="BD82" s="660" t="n">
        <v>0</v>
      </c>
      <c r="BE82" s="660" t="n">
        <v>0</v>
      </c>
      <c r="BF82" s="660" t="n">
        <v>2</v>
      </c>
      <c r="BG82" s="660" t="n">
        <v>1</v>
      </c>
      <c r="BH82" s="660" t="n">
        <v>1</v>
      </c>
      <c r="BI82" s="660" t="n">
        <v>0</v>
      </c>
      <c r="BJ82" s="660" t="n">
        <v>0</v>
      </c>
      <c r="BK82" s="660" t="n">
        <v>1</v>
      </c>
      <c r="BL82" s="660" t="n">
        <v>0</v>
      </c>
      <c r="BM82" s="660" t="n">
        <v>0</v>
      </c>
      <c r="BN82" s="1"/>
    </row>
    <row r="83" s="451" customFormat="true" ht="22.5" hidden="false" customHeight="true" outlineLevel="0" collapsed="false">
      <c r="A83" s="609"/>
      <c r="B83" s="599"/>
      <c r="C83" s="610"/>
      <c r="D83" s="610"/>
      <c r="E83" s="600"/>
      <c r="F83" s="601" t="s">
        <v>476</v>
      </c>
      <c r="G83" s="603" t="n">
        <f aca="false">SUM(M83:AH83)</f>
        <v>9</v>
      </c>
      <c r="H83" s="664" t="n">
        <v>0</v>
      </c>
      <c r="I83" s="611" t="n">
        <v>0</v>
      </c>
      <c r="J83" s="611" t="n">
        <v>0</v>
      </c>
      <c r="K83" s="611" t="n">
        <v>0</v>
      </c>
      <c r="L83" s="612" t="n">
        <v>0</v>
      </c>
      <c r="M83" s="658" t="n">
        <v>0</v>
      </c>
      <c r="N83" s="611" t="n">
        <v>0</v>
      </c>
      <c r="O83" s="611" t="n">
        <v>0</v>
      </c>
      <c r="P83" s="611" t="n">
        <v>0</v>
      </c>
      <c r="Q83" s="612" t="n">
        <v>0</v>
      </c>
      <c r="R83" s="664" t="n">
        <v>0</v>
      </c>
      <c r="S83" s="611" t="n">
        <v>0</v>
      </c>
      <c r="T83" s="611" t="n">
        <v>0</v>
      </c>
      <c r="U83" s="611" t="n">
        <v>0</v>
      </c>
      <c r="V83" s="611" t="n">
        <v>0</v>
      </c>
      <c r="W83" s="611" t="n">
        <v>0</v>
      </c>
      <c r="X83" s="611" t="n">
        <v>0</v>
      </c>
      <c r="Y83" s="611" t="n">
        <v>2</v>
      </c>
      <c r="Z83" s="611" t="n">
        <v>1</v>
      </c>
      <c r="AA83" s="611" t="n">
        <v>0</v>
      </c>
      <c r="AB83" s="611" t="n">
        <v>0</v>
      </c>
      <c r="AC83" s="611" t="n">
        <v>2</v>
      </c>
      <c r="AD83" s="611" t="n">
        <v>2</v>
      </c>
      <c r="AE83" s="611" t="n">
        <v>1</v>
      </c>
      <c r="AF83" s="611" t="n">
        <v>1</v>
      </c>
      <c r="AG83" s="611" t="n">
        <v>0</v>
      </c>
      <c r="AH83" s="612" t="n">
        <v>0</v>
      </c>
      <c r="AI83" s="659"/>
      <c r="AJ83" s="451" t="str">
        <f aca="false">IF(AK83="","●",IF(A81=AK83,"○","×"))</f>
        <v>○</v>
      </c>
      <c r="AK83" s="663" t="s">
        <v>544</v>
      </c>
      <c r="AL83" s="661" t="s">
        <v>743</v>
      </c>
      <c r="AM83" s="662" t="n">
        <v>4</v>
      </c>
      <c r="AN83" s="660" t="n">
        <v>0</v>
      </c>
      <c r="AO83" s="660" t="n">
        <v>0</v>
      </c>
      <c r="AP83" s="660" t="n">
        <v>0</v>
      </c>
      <c r="AQ83" s="660" t="n">
        <v>0</v>
      </c>
      <c r="AR83" s="660" t="n">
        <v>0</v>
      </c>
      <c r="AS83" s="660" t="n">
        <f aca="false">SUM(AN83:AR83)</f>
        <v>0</v>
      </c>
      <c r="AT83" s="660" t="n">
        <v>0</v>
      </c>
      <c r="AU83" s="660" t="n">
        <v>0</v>
      </c>
      <c r="AV83" s="660" t="n">
        <v>0</v>
      </c>
      <c r="AW83" s="660" t="n">
        <v>0</v>
      </c>
      <c r="AX83" s="660" t="n">
        <v>0</v>
      </c>
      <c r="AY83" s="660" t="n">
        <v>0</v>
      </c>
      <c r="AZ83" s="660" t="n">
        <v>0</v>
      </c>
      <c r="BA83" s="660" t="n">
        <v>0</v>
      </c>
      <c r="BB83" s="660" t="n">
        <v>0</v>
      </c>
      <c r="BC83" s="660" t="n">
        <v>2</v>
      </c>
      <c r="BD83" s="660" t="n">
        <v>0</v>
      </c>
      <c r="BE83" s="660" t="n">
        <v>0</v>
      </c>
      <c r="BF83" s="660" t="n">
        <v>1</v>
      </c>
      <c r="BG83" s="660" t="n">
        <v>0</v>
      </c>
      <c r="BH83" s="660" t="n">
        <v>0</v>
      </c>
      <c r="BI83" s="660" t="n">
        <v>0</v>
      </c>
      <c r="BJ83" s="660" t="n">
        <v>1</v>
      </c>
      <c r="BK83" s="660" t="n">
        <v>0</v>
      </c>
      <c r="BL83" s="660" t="n">
        <v>0</v>
      </c>
      <c r="BM83" s="660" t="n">
        <v>0</v>
      </c>
      <c r="BN83" s="1"/>
    </row>
    <row r="84" s="451" customFormat="true" ht="12" hidden="false" customHeight="true" outlineLevel="0" collapsed="false">
      <c r="A84" s="609" t="s">
        <v>546</v>
      </c>
      <c r="B84" s="599"/>
      <c r="C84" s="610"/>
      <c r="D84" s="610" t="s">
        <v>439</v>
      </c>
      <c r="E84" s="600"/>
      <c r="F84" s="601" t="s">
        <v>7</v>
      </c>
      <c r="G84" s="603" t="n">
        <f aca="false">SUM(M84:AH84)</f>
        <v>273</v>
      </c>
      <c r="H84" s="658" t="n">
        <f aca="false">SUM(H85:H86)</f>
        <v>0</v>
      </c>
      <c r="I84" s="607" t="n">
        <f aca="false">SUM(I85:I86)</f>
        <v>0</v>
      </c>
      <c r="J84" s="607" t="n">
        <f aca="false">SUM(J85:J86)</f>
        <v>0</v>
      </c>
      <c r="K84" s="607" t="n">
        <f aca="false">SUM(K85:K86)</f>
        <v>0</v>
      </c>
      <c r="L84" s="608" t="n">
        <f aca="false">SUM(L85:L86)</f>
        <v>0</v>
      </c>
      <c r="M84" s="658" t="n">
        <f aca="false">SUM(H84:L84)</f>
        <v>0</v>
      </c>
      <c r="N84" s="607" t="n">
        <f aca="false">SUM(N85:N86)</f>
        <v>0</v>
      </c>
      <c r="O84" s="607" t="n">
        <f aca="false">SUM(O85:O86)</f>
        <v>0</v>
      </c>
      <c r="P84" s="607" t="n">
        <f aca="false">SUM(P85:P86)</f>
        <v>0</v>
      </c>
      <c r="Q84" s="608" t="n">
        <f aca="false">SUM(Q85:Q86)</f>
        <v>0</v>
      </c>
      <c r="R84" s="658" t="n">
        <f aca="false">SUM(R85:R86)</f>
        <v>0</v>
      </c>
      <c r="S84" s="607" t="n">
        <f aca="false">SUM(S85:S86)</f>
        <v>3</v>
      </c>
      <c r="T84" s="607" t="n">
        <f aca="false">SUM(T85:T86)</f>
        <v>2</v>
      </c>
      <c r="U84" s="607" t="n">
        <f aca="false">SUM(U85:U86)</f>
        <v>6</v>
      </c>
      <c r="V84" s="607" t="n">
        <f aca="false">SUM(V85:V86)</f>
        <v>14</v>
      </c>
      <c r="W84" s="607" t="n">
        <f aca="false">SUM(W85:W86)</f>
        <v>25</v>
      </c>
      <c r="X84" s="607" t="n">
        <f aca="false">SUM(X85:X86)</f>
        <v>33</v>
      </c>
      <c r="Y84" s="607" t="n">
        <f aca="false">SUM(Y85:Y86)</f>
        <v>32</v>
      </c>
      <c r="Z84" s="607" t="n">
        <f aca="false">SUM(Z85:Z86)</f>
        <v>41</v>
      </c>
      <c r="AA84" s="607" t="n">
        <f aca="false">SUM(AA85:AA86)</f>
        <v>27</v>
      </c>
      <c r="AB84" s="607" t="n">
        <f aca="false">SUM(AB85:AB86)</f>
        <v>18</v>
      </c>
      <c r="AC84" s="607" t="n">
        <f aca="false">SUM(AC85:AC86)</f>
        <v>30</v>
      </c>
      <c r="AD84" s="607" t="n">
        <f aca="false">SUM(AD85:AD86)</f>
        <v>25</v>
      </c>
      <c r="AE84" s="607" t="n">
        <f aca="false">SUM(AE85:AE86)</f>
        <v>14</v>
      </c>
      <c r="AF84" s="607" t="n">
        <f aca="false">SUM(AF85:AF86)</f>
        <v>3</v>
      </c>
      <c r="AG84" s="607" t="n">
        <f aca="false">SUM(AG85:AG86)</f>
        <v>0</v>
      </c>
      <c r="AH84" s="608" t="n">
        <f aca="false">SUM(AH85:AH86)</f>
        <v>0</v>
      </c>
      <c r="AI84" s="659"/>
      <c r="AJ84" s="451" t="str">
        <f aca="false">IF(AK84="","●",IF(A84=AK84,"○","×"))</f>
        <v>○</v>
      </c>
      <c r="AK84" s="663" t="s">
        <v>546</v>
      </c>
      <c r="AL84" s="661" t="s">
        <v>741</v>
      </c>
      <c r="AM84" s="662" t="n">
        <v>164</v>
      </c>
      <c r="AN84" s="660" t="n">
        <v>0</v>
      </c>
      <c r="AO84" s="660" t="n">
        <v>0</v>
      </c>
      <c r="AP84" s="660" t="n">
        <v>0</v>
      </c>
      <c r="AQ84" s="660" t="n">
        <v>0</v>
      </c>
      <c r="AR84" s="660" t="n">
        <v>0</v>
      </c>
      <c r="AS84" s="660" t="n">
        <f aca="false">SUM(AN84:AR84)</f>
        <v>0</v>
      </c>
      <c r="AT84" s="660" t="n">
        <v>0</v>
      </c>
      <c r="AU84" s="660" t="n">
        <v>0</v>
      </c>
      <c r="AV84" s="660" t="n">
        <v>0</v>
      </c>
      <c r="AW84" s="660" t="n">
        <v>0</v>
      </c>
      <c r="AX84" s="660" t="n">
        <v>0</v>
      </c>
      <c r="AY84" s="660" t="n">
        <v>5</v>
      </c>
      <c r="AZ84" s="660" t="n">
        <v>7</v>
      </c>
      <c r="BA84" s="660" t="n">
        <v>13</v>
      </c>
      <c r="BB84" s="660" t="n">
        <v>21</v>
      </c>
      <c r="BC84" s="660" t="n">
        <v>23</v>
      </c>
      <c r="BD84" s="660" t="n">
        <v>21</v>
      </c>
      <c r="BE84" s="660" t="n">
        <v>20</v>
      </c>
      <c r="BF84" s="660" t="n">
        <v>5</v>
      </c>
      <c r="BG84" s="660" t="n">
        <v>16</v>
      </c>
      <c r="BH84" s="660" t="n">
        <v>14</v>
      </c>
      <c r="BI84" s="660" t="n">
        <v>6</v>
      </c>
      <c r="BJ84" s="660" t="n">
        <v>6</v>
      </c>
      <c r="BK84" s="660" t="n">
        <v>5</v>
      </c>
      <c r="BL84" s="660" t="n">
        <v>2</v>
      </c>
      <c r="BM84" s="660" t="n">
        <v>0</v>
      </c>
      <c r="BN84" s="1"/>
    </row>
    <row r="85" s="451" customFormat="true" ht="12" hidden="false" customHeight="true" outlineLevel="0" collapsed="false">
      <c r="A85" s="609"/>
      <c r="B85" s="599"/>
      <c r="C85" s="610"/>
      <c r="D85" s="610"/>
      <c r="E85" s="600"/>
      <c r="F85" s="601" t="s">
        <v>475</v>
      </c>
      <c r="G85" s="603" t="n">
        <f aca="false">SUM(M85:AH85)</f>
        <v>1</v>
      </c>
      <c r="H85" s="664" t="n">
        <v>0</v>
      </c>
      <c r="I85" s="611" t="n">
        <v>0</v>
      </c>
      <c r="J85" s="611" t="n">
        <v>0</v>
      </c>
      <c r="K85" s="611" t="n">
        <v>0</v>
      </c>
      <c r="L85" s="612" t="n">
        <v>0</v>
      </c>
      <c r="M85" s="658" t="n">
        <f aca="false">SUM(H85:L85)</f>
        <v>0</v>
      </c>
      <c r="N85" s="611" t="n">
        <v>0</v>
      </c>
      <c r="O85" s="611" t="n">
        <v>0</v>
      </c>
      <c r="P85" s="611" t="n">
        <v>0</v>
      </c>
      <c r="Q85" s="612" t="n">
        <v>0</v>
      </c>
      <c r="R85" s="664" t="n">
        <v>0</v>
      </c>
      <c r="S85" s="611" t="n">
        <v>0</v>
      </c>
      <c r="T85" s="611" t="n">
        <v>0</v>
      </c>
      <c r="U85" s="611" t="n">
        <v>0</v>
      </c>
      <c r="V85" s="611" t="n">
        <v>0</v>
      </c>
      <c r="W85" s="611" t="n">
        <v>0</v>
      </c>
      <c r="X85" s="611" t="n">
        <v>0</v>
      </c>
      <c r="Y85" s="611" t="n">
        <v>0</v>
      </c>
      <c r="Z85" s="611" t="n">
        <v>0</v>
      </c>
      <c r="AA85" s="611" t="n">
        <v>1</v>
      </c>
      <c r="AB85" s="611" t="n">
        <v>0</v>
      </c>
      <c r="AC85" s="611" t="n">
        <v>0</v>
      </c>
      <c r="AD85" s="611" t="n">
        <v>0</v>
      </c>
      <c r="AE85" s="611" t="n">
        <v>0</v>
      </c>
      <c r="AF85" s="611" t="n">
        <v>0</v>
      </c>
      <c r="AG85" s="611" t="n">
        <v>0</v>
      </c>
      <c r="AH85" s="612" t="n">
        <v>0</v>
      </c>
      <c r="AI85" s="659"/>
      <c r="AJ85" s="451" t="str">
        <f aca="false">IF(AK85="","●",IF(A84=AK85,"○","×"))</f>
        <v>○</v>
      </c>
      <c r="AK85" s="663" t="s">
        <v>546</v>
      </c>
      <c r="AL85" s="661" t="s">
        <v>742</v>
      </c>
      <c r="AM85" s="662" t="n">
        <v>2</v>
      </c>
      <c r="AN85" s="660" t="n">
        <v>0</v>
      </c>
      <c r="AO85" s="660" t="n">
        <v>0</v>
      </c>
      <c r="AP85" s="660" t="n">
        <v>0</v>
      </c>
      <c r="AQ85" s="660" t="n">
        <v>0</v>
      </c>
      <c r="AR85" s="660" t="n">
        <v>0</v>
      </c>
      <c r="AS85" s="660" t="n">
        <f aca="false">SUM(AN85:AR85)</f>
        <v>0</v>
      </c>
      <c r="AT85" s="660" t="n">
        <v>0</v>
      </c>
      <c r="AU85" s="660" t="n">
        <v>0</v>
      </c>
      <c r="AV85" s="660" t="n">
        <v>0</v>
      </c>
      <c r="AW85" s="660" t="n">
        <v>0</v>
      </c>
      <c r="AX85" s="660" t="n">
        <v>0</v>
      </c>
      <c r="AY85" s="660" t="n">
        <v>0</v>
      </c>
      <c r="AZ85" s="660" t="n">
        <v>0</v>
      </c>
      <c r="BA85" s="660" t="n">
        <v>0</v>
      </c>
      <c r="BB85" s="660" t="n">
        <v>0</v>
      </c>
      <c r="BC85" s="660" t="n">
        <v>1</v>
      </c>
      <c r="BD85" s="660" t="n">
        <v>0</v>
      </c>
      <c r="BE85" s="660" t="n">
        <v>1</v>
      </c>
      <c r="BF85" s="660" t="n">
        <v>0</v>
      </c>
      <c r="BG85" s="660" t="n">
        <v>0</v>
      </c>
      <c r="BH85" s="660" t="n">
        <v>0</v>
      </c>
      <c r="BI85" s="660" t="n">
        <v>0</v>
      </c>
      <c r="BJ85" s="660" t="n">
        <v>0</v>
      </c>
      <c r="BK85" s="660" t="n">
        <v>0</v>
      </c>
      <c r="BL85" s="660" t="n">
        <v>0</v>
      </c>
      <c r="BM85" s="660" t="n">
        <v>0</v>
      </c>
      <c r="BN85" s="1"/>
    </row>
    <row r="86" s="451" customFormat="true" ht="22.5" hidden="false" customHeight="true" outlineLevel="0" collapsed="false">
      <c r="A86" s="609"/>
      <c r="B86" s="599"/>
      <c r="C86" s="610"/>
      <c r="D86" s="610"/>
      <c r="E86" s="600"/>
      <c r="F86" s="601" t="s">
        <v>476</v>
      </c>
      <c r="G86" s="603" t="n">
        <f aca="false">SUM(M86:AH86)</f>
        <v>272</v>
      </c>
      <c r="H86" s="664" t="n">
        <v>0</v>
      </c>
      <c r="I86" s="611" t="n">
        <v>0</v>
      </c>
      <c r="J86" s="611" t="n">
        <v>0</v>
      </c>
      <c r="K86" s="611" t="n">
        <v>0</v>
      </c>
      <c r="L86" s="612" t="n">
        <v>0</v>
      </c>
      <c r="M86" s="658" t="n">
        <v>0</v>
      </c>
      <c r="N86" s="611" t="n">
        <v>0</v>
      </c>
      <c r="O86" s="611" t="n">
        <v>0</v>
      </c>
      <c r="P86" s="611" t="n">
        <v>0</v>
      </c>
      <c r="Q86" s="612" t="n">
        <v>0</v>
      </c>
      <c r="R86" s="664" t="n">
        <v>0</v>
      </c>
      <c r="S86" s="611" t="n">
        <v>3</v>
      </c>
      <c r="T86" s="611" t="n">
        <v>2</v>
      </c>
      <c r="U86" s="611" t="n">
        <v>6</v>
      </c>
      <c r="V86" s="611" t="n">
        <v>14</v>
      </c>
      <c r="W86" s="611" t="n">
        <v>25</v>
      </c>
      <c r="X86" s="611" t="n">
        <v>33</v>
      </c>
      <c r="Y86" s="611" t="n">
        <v>32</v>
      </c>
      <c r="Z86" s="611" t="n">
        <v>41</v>
      </c>
      <c r="AA86" s="611" t="n">
        <v>26</v>
      </c>
      <c r="AB86" s="611" t="n">
        <v>18</v>
      </c>
      <c r="AC86" s="611" t="n">
        <v>30</v>
      </c>
      <c r="AD86" s="611" t="n">
        <v>25</v>
      </c>
      <c r="AE86" s="611" t="n">
        <v>14</v>
      </c>
      <c r="AF86" s="611" t="n">
        <v>3</v>
      </c>
      <c r="AG86" s="611" t="n">
        <v>0</v>
      </c>
      <c r="AH86" s="612" t="n">
        <v>0</v>
      </c>
      <c r="AI86" s="659"/>
      <c r="AJ86" s="451" t="str">
        <f aca="false">IF(AK86="","●",IF(A84=AK86,"○","×"))</f>
        <v>○</v>
      </c>
      <c r="AK86" s="663" t="s">
        <v>546</v>
      </c>
      <c r="AL86" s="661" t="s">
        <v>743</v>
      </c>
      <c r="AM86" s="662" t="n">
        <v>162</v>
      </c>
      <c r="AN86" s="660" t="n">
        <v>0</v>
      </c>
      <c r="AO86" s="660" t="n">
        <v>0</v>
      </c>
      <c r="AP86" s="660" t="n">
        <v>0</v>
      </c>
      <c r="AQ86" s="660" t="n">
        <v>0</v>
      </c>
      <c r="AR86" s="660" t="n">
        <v>0</v>
      </c>
      <c r="AS86" s="660" t="n">
        <f aca="false">SUM(AN86:AR86)</f>
        <v>0</v>
      </c>
      <c r="AT86" s="660" t="n">
        <v>0</v>
      </c>
      <c r="AU86" s="660" t="n">
        <v>0</v>
      </c>
      <c r="AV86" s="660" t="n">
        <v>0</v>
      </c>
      <c r="AW86" s="660" t="n">
        <v>0</v>
      </c>
      <c r="AX86" s="660" t="n">
        <v>0</v>
      </c>
      <c r="AY86" s="660" t="n">
        <v>5</v>
      </c>
      <c r="AZ86" s="660" t="n">
        <v>7</v>
      </c>
      <c r="BA86" s="660" t="n">
        <v>13</v>
      </c>
      <c r="BB86" s="660" t="n">
        <v>21</v>
      </c>
      <c r="BC86" s="660" t="n">
        <v>22</v>
      </c>
      <c r="BD86" s="660" t="n">
        <v>21</v>
      </c>
      <c r="BE86" s="660" t="n">
        <v>19</v>
      </c>
      <c r="BF86" s="660" t="n">
        <v>5</v>
      </c>
      <c r="BG86" s="660" t="n">
        <v>16</v>
      </c>
      <c r="BH86" s="660" t="n">
        <v>14</v>
      </c>
      <c r="BI86" s="660" t="n">
        <v>6</v>
      </c>
      <c r="BJ86" s="660" t="n">
        <v>6</v>
      </c>
      <c r="BK86" s="660" t="n">
        <v>5</v>
      </c>
      <c r="BL86" s="660" t="n">
        <v>2</v>
      </c>
      <c r="BM86" s="660" t="n">
        <v>0</v>
      </c>
      <c r="BN86" s="1"/>
    </row>
    <row r="87" s="451" customFormat="true" ht="12" hidden="false" customHeight="true" outlineLevel="0" collapsed="false">
      <c r="A87" s="609" t="s">
        <v>547</v>
      </c>
      <c r="B87" s="599"/>
      <c r="C87" s="610"/>
      <c r="D87" s="610" t="s">
        <v>441</v>
      </c>
      <c r="E87" s="600"/>
      <c r="F87" s="601" t="s">
        <v>7</v>
      </c>
      <c r="G87" s="675" t="n">
        <f aca="false">SUM(M87:AH87)</f>
        <v>107</v>
      </c>
      <c r="H87" s="676" t="n">
        <f aca="false">SUM(H88:H89)</f>
        <v>0</v>
      </c>
      <c r="I87" s="622" t="n">
        <f aca="false">SUM(I88:I89)</f>
        <v>0</v>
      </c>
      <c r="J87" s="622" t="n">
        <f aca="false">SUM(J88:J89)</f>
        <v>0</v>
      </c>
      <c r="K87" s="622" t="n">
        <f aca="false">SUM(K88:K89)</f>
        <v>0</v>
      </c>
      <c r="L87" s="623" t="n">
        <f aca="false">SUM(L88:L89)</f>
        <v>0</v>
      </c>
      <c r="M87" s="658" t="n">
        <f aca="false">SUM(H87:L87)</f>
        <v>0</v>
      </c>
      <c r="N87" s="622" t="n">
        <f aca="false">SUM(N88:N89)</f>
        <v>0</v>
      </c>
      <c r="O87" s="622" t="n">
        <f aca="false">SUM(O88:O89)</f>
        <v>0</v>
      </c>
      <c r="P87" s="622" t="n">
        <f aca="false">SUM(P88:P89)</f>
        <v>0</v>
      </c>
      <c r="Q87" s="623" t="n">
        <f aca="false">SUM(Q88:Q89)</f>
        <v>0</v>
      </c>
      <c r="R87" s="676" t="n">
        <f aca="false">SUM(R88:R89)</f>
        <v>0</v>
      </c>
      <c r="S87" s="622" t="n">
        <f aca="false">SUM(S88:S89)</f>
        <v>0</v>
      </c>
      <c r="T87" s="622" t="n">
        <f aca="false">SUM(T88:T89)</f>
        <v>2</v>
      </c>
      <c r="U87" s="622" t="n">
        <f aca="false">SUM(U88:U89)</f>
        <v>3</v>
      </c>
      <c r="V87" s="622" t="n">
        <f aca="false">SUM(V88:V89)</f>
        <v>6</v>
      </c>
      <c r="W87" s="622" t="n">
        <f aca="false">SUM(W88:W89)</f>
        <v>10</v>
      </c>
      <c r="X87" s="622" t="n">
        <f aca="false">SUM(X88:X89)</f>
        <v>6</v>
      </c>
      <c r="Y87" s="622" t="n">
        <f aca="false">SUM(Y88:Y89)</f>
        <v>11</v>
      </c>
      <c r="Z87" s="622" t="n">
        <f aca="false">SUM(Z88:Z89)</f>
        <v>9</v>
      </c>
      <c r="AA87" s="622" t="n">
        <f aca="false">SUM(AA88:AA89)</f>
        <v>16</v>
      </c>
      <c r="AB87" s="622" t="n">
        <f aca="false">SUM(AB88:AB89)</f>
        <v>11</v>
      </c>
      <c r="AC87" s="622" t="n">
        <f aca="false">SUM(AC88:AC89)</f>
        <v>11</v>
      </c>
      <c r="AD87" s="622" t="n">
        <f aca="false">SUM(AD88:AD89)</f>
        <v>10</v>
      </c>
      <c r="AE87" s="622" t="n">
        <f aca="false">SUM(AE88:AE89)</f>
        <v>8</v>
      </c>
      <c r="AF87" s="622" t="n">
        <f aca="false">SUM(AF88:AF89)</f>
        <v>3</v>
      </c>
      <c r="AG87" s="622" t="n">
        <f aca="false">SUM(AG88:AG89)</f>
        <v>1</v>
      </c>
      <c r="AH87" s="623" t="n">
        <f aca="false">SUM(AH88:AH89)</f>
        <v>0</v>
      </c>
      <c r="AI87" s="659"/>
      <c r="AJ87" s="451" t="str">
        <f aca="false">IF(AK87="","●",IF(A87=AK87,"○","×"))</f>
        <v>○</v>
      </c>
      <c r="AK87" s="663" t="s">
        <v>547</v>
      </c>
      <c r="AL87" s="661" t="s">
        <v>741</v>
      </c>
      <c r="AM87" s="662" t="n">
        <v>70</v>
      </c>
      <c r="AN87" s="660" t="n">
        <v>0</v>
      </c>
      <c r="AO87" s="660" t="n">
        <v>0</v>
      </c>
      <c r="AP87" s="660" t="n">
        <v>0</v>
      </c>
      <c r="AQ87" s="660" t="n">
        <v>0</v>
      </c>
      <c r="AR87" s="660" t="n">
        <v>0</v>
      </c>
      <c r="AS87" s="660" t="n">
        <f aca="false">SUM(AN87:AR87)</f>
        <v>0</v>
      </c>
      <c r="AT87" s="660" t="n">
        <v>0</v>
      </c>
      <c r="AU87" s="660" t="n">
        <v>0</v>
      </c>
      <c r="AV87" s="660" t="n">
        <v>0</v>
      </c>
      <c r="AW87" s="660" t="n">
        <v>0</v>
      </c>
      <c r="AX87" s="660" t="n">
        <v>0</v>
      </c>
      <c r="AY87" s="660" t="n">
        <v>3</v>
      </c>
      <c r="AZ87" s="660" t="n">
        <v>3</v>
      </c>
      <c r="BA87" s="660" t="n">
        <v>6</v>
      </c>
      <c r="BB87" s="660" t="n">
        <v>4</v>
      </c>
      <c r="BC87" s="660" t="n">
        <v>9</v>
      </c>
      <c r="BD87" s="660" t="n">
        <v>4</v>
      </c>
      <c r="BE87" s="660" t="n">
        <v>8</v>
      </c>
      <c r="BF87" s="660" t="n">
        <v>5</v>
      </c>
      <c r="BG87" s="660" t="n">
        <v>9</v>
      </c>
      <c r="BH87" s="660" t="n">
        <v>6</v>
      </c>
      <c r="BI87" s="660" t="n">
        <v>5</v>
      </c>
      <c r="BJ87" s="660" t="n">
        <v>3</v>
      </c>
      <c r="BK87" s="660" t="n">
        <v>4</v>
      </c>
      <c r="BL87" s="660" t="n">
        <v>1</v>
      </c>
      <c r="BM87" s="660" t="n">
        <v>0</v>
      </c>
      <c r="BN87" s="1"/>
    </row>
    <row r="88" s="451" customFormat="true" ht="12" hidden="false" customHeight="true" outlineLevel="0" collapsed="false">
      <c r="A88" s="609"/>
      <c r="B88" s="599"/>
      <c r="C88" s="610"/>
      <c r="D88" s="610"/>
      <c r="E88" s="600"/>
      <c r="F88" s="601" t="s">
        <v>475</v>
      </c>
      <c r="G88" s="625" t="s">
        <v>105</v>
      </c>
      <c r="H88" s="677" t="s">
        <v>105</v>
      </c>
      <c r="I88" s="678" t="s">
        <v>105</v>
      </c>
      <c r="J88" s="678" t="s">
        <v>105</v>
      </c>
      <c r="K88" s="678" t="s">
        <v>105</v>
      </c>
      <c r="L88" s="679" t="s">
        <v>105</v>
      </c>
      <c r="M88" s="658" t="n">
        <f aca="false">SUM(H88:L88)</f>
        <v>0</v>
      </c>
      <c r="N88" s="680" t="s">
        <v>105</v>
      </c>
      <c r="O88" s="680" t="s">
        <v>105</v>
      </c>
      <c r="P88" s="680" t="s">
        <v>105</v>
      </c>
      <c r="Q88" s="681" t="s">
        <v>105</v>
      </c>
      <c r="R88" s="682" t="s">
        <v>105</v>
      </c>
      <c r="S88" s="680" t="s">
        <v>105</v>
      </c>
      <c r="T88" s="680" t="s">
        <v>105</v>
      </c>
      <c r="U88" s="680" t="s">
        <v>105</v>
      </c>
      <c r="V88" s="680" t="s">
        <v>105</v>
      </c>
      <c r="W88" s="680" t="s">
        <v>105</v>
      </c>
      <c r="X88" s="680" t="s">
        <v>105</v>
      </c>
      <c r="Y88" s="680" t="s">
        <v>105</v>
      </c>
      <c r="Z88" s="680" t="s">
        <v>105</v>
      </c>
      <c r="AA88" s="680" t="s">
        <v>105</v>
      </c>
      <c r="AB88" s="680" t="s">
        <v>105</v>
      </c>
      <c r="AC88" s="680" t="s">
        <v>105</v>
      </c>
      <c r="AD88" s="680" t="s">
        <v>105</v>
      </c>
      <c r="AE88" s="680" t="s">
        <v>105</v>
      </c>
      <c r="AF88" s="680" t="s">
        <v>105</v>
      </c>
      <c r="AG88" s="680" t="s">
        <v>105</v>
      </c>
      <c r="AH88" s="681" t="s">
        <v>105</v>
      </c>
      <c r="AI88" s="659"/>
      <c r="AJ88" s="451" t="str">
        <f aca="false">IF(AK88="","●",IF(A87=AK88,"○","×"))</f>
        <v>●</v>
      </c>
      <c r="AK88" s="663"/>
      <c r="AL88" s="661" t="s">
        <v>742</v>
      </c>
      <c r="AM88" s="662" t="s">
        <v>105</v>
      </c>
      <c r="AN88" s="660" t="s">
        <v>105</v>
      </c>
      <c r="AO88" s="660" t="s">
        <v>105</v>
      </c>
      <c r="AP88" s="660" t="s">
        <v>105</v>
      </c>
      <c r="AQ88" s="660" t="s">
        <v>105</v>
      </c>
      <c r="AR88" s="660" t="s">
        <v>105</v>
      </c>
      <c r="AS88" s="660" t="s">
        <v>105</v>
      </c>
      <c r="AT88" s="660" t="s">
        <v>105</v>
      </c>
      <c r="AU88" s="660" t="s">
        <v>105</v>
      </c>
      <c r="AV88" s="660" t="s">
        <v>105</v>
      </c>
      <c r="AW88" s="660" t="s">
        <v>105</v>
      </c>
      <c r="AX88" s="660" t="s">
        <v>105</v>
      </c>
      <c r="AY88" s="660" t="s">
        <v>105</v>
      </c>
      <c r="AZ88" s="660" t="s">
        <v>105</v>
      </c>
      <c r="BA88" s="660" t="s">
        <v>105</v>
      </c>
      <c r="BB88" s="660" t="s">
        <v>105</v>
      </c>
      <c r="BC88" s="660" t="s">
        <v>105</v>
      </c>
      <c r="BD88" s="660" t="s">
        <v>105</v>
      </c>
      <c r="BE88" s="660" t="s">
        <v>105</v>
      </c>
      <c r="BF88" s="660" t="s">
        <v>105</v>
      </c>
      <c r="BG88" s="660" t="s">
        <v>105</v>
      </c>
      <c r="BH88" s="660" t="s">
        <v>105</v>
      </c>
      <c r="BI88" s="660" t="s">
        <v>105</v>
      </c>
      <c r="BJ88" s="660" t="s">
        <v>105</v>
      </c>
      <c r="BK88" s="660" t="s">
        <v>105</v>
      </c>
      <c r="BL88" s="660" t="s">
        <v>105</v>
      </c>
      <c r="BM88" s="660" t="s">
        <v>105</v>
      </c>
      <c r="BN88" s="1"/>
    </row>
    <row r="89" s="451" customFormat="true" ht="22.5" hidden="false" customHeight="true" outlineLevel="0" collapsed="false">
      <c r="A89" s="609"/>
      <c r="B89" s="599"/>
      <c r="C89" s="610"/>
      <c r="D89" s="610"/>
      <c r="E89" s="600"/>
      <c r="F89" s="601" t="s">
        <v>476</v>
      </c>
      <c r="G89" s="675" t="n">
        <f aca="false">SUM(M89:AH89)</f>
        <v>107</v>
      </c>
      <c r="H89" s="683" t="n">
        <v>0</v>
      </c>
      <c r="I89" s="626" t="n">
        <v>0</v>
      </c>
      <c r="J89" s="626" t="n">
        <v>0</v>
      </c>
      <c r="K89" s="626" t="n">
        <v>0</v>
      </c>
      <c r="L89" s="627" t="n">
        <v>0</v>
      </c>
      <c r="M89" s="658" t="n">
        <v>0</v>
      </c>
      <c r="N89" s="611" t="n">
        <v>0</v>
      </c>
      <c r="O89" s="611" t="n">
        <v>0</v>
      </c>
      <c r="P89" s="611" t="n">
        <v>0</v>
      </c>
      <c r="Q89" s="612" t="n">
        <v>0</v>
      </c>
      <c r="R89" s="664" t="n">
        <v>0</v>
      </c>
      <c r="S89" s="611" t="n">
        <v>0</v>
      </c>
      <c r="T89" s="611" t="n">
        <v>2</v>
      </c>
      <c r="U89" s="611" t="n">
        <v>3</v>
      </c>
      <c r="V89" s="611" t="n">
        <v>6</v>
      </c>
      <c r="W89" s="611" t="n">
        <v>10</v>
      </c>
      <c r="X89" s="611" t="n">
        <v>6</v>
      </c>
      <c r="Y89" s="611" t="n">
        <v>11</v>
      </c>
      <c r="Z89" s="611" t="n">
        <v>9</v>
      </c>
      <c r="AA89" s="611" t="n">
        <v>16</v>
      </c>
      <c r="AB89" s="611" t="n">
        <v>11</v>
      </c>
      <c r="AC89" s="611" t="n">
        <v>11</v>
      </c>
      <c r="AD89" s="611" t="n">
        <v>10</v>
      </c>
      <c r="AE89" s="611" t="n">
        <v>8</v>
      </c>
      <c r="AF89" s="611" t="n">
        <v>3</v>
      </c>
      <c r="AG89" s="611" t="n">
        <v>1</v>
      </c>
      <c r="AH89" s="612" t="n">
        <v>0</v>
      </c>
      <c r="AI89" s="659"/>
      <c r="AJ89" s="451" t="str">
        <f aca="false">IF(AK89="","●",IF(A87=AK89,"○","×"))</f>
        <v>○</v>
      </c>
      <c r="AK89" s="663" t="s">
        <v>547</v>
      </c>
      <c r="AL89" s="661" t="s">
        <v>743</v>
      </c>
      <c r="AM89" s="662" t="n">
        <v>70</v>
      </c>
      <c r="AN89" s="660" t="n">
        <v>0</v>
      </c>
      <c r="AO89" s="660" t="n">
        <v>0</v>
      </c>
      <c r="AP89" s="660" t="n">
        <v>0</v>
      </c>
      <c r="AQ89" s="660" t="n">
        <v>0</v>
      </c>
      <c r="AR89" s="660" t="n">
        <v>0</v>
      </c>
      <c r="AS89" s="660" t="n">
        <f aca="false">SUM(AN89:AR89)</f>
        <v>0</v>
      </c>
      <c r="AT89" s="660" t="n">
        <v>0</v>
      </c>
      <c r="AU89" s="660" t="n">
        <v>0</v>
      </c>
      <c r="AV89" s="660" t="n">
        <v>0</v>
      </c>
      <c r="AW89" s="660" t="n">
        <v>0</v>
      </c>
      <c r="AX89" s="660" t="n">
        <v>0</v>
      </c>
      <c r="AY89" s="660" t="n">
        <v>3</v>
      </c>
      <c r="AZ89" s="660" t="n">
        <v>3</v>
      </c>
      <c r="BA89" s="660" t="n">
        <v>6</v>
      </c>
      <c r="BB89" s="660" t="n">
        <v>4</v>
      </c>
      <c r="BC89" s="660" t="n">
        <v>9</v>
      </c>
      <c r="BD89" s="660" t="n">
        <v>4</v>
      </c>
      <c r="BE89" s="660" t="n">
        <v>8</v>
      </c>
      <c r="BF89" s="660" t="n">
        <v>5</v>
      </c>
      <c r="BG89" s="660" t="n">
        <v>9</v>
      </c>
      <c r="BH89" s="660" t="n">
        <v>6</v>
      </c>
      <c r="BI89" s="660" t="n">
        <v>5</v>
      </c>
      <c r="BJ89" s="660" t="n">
        <v>3</v>
      </c>
      <c r="BK89" s="660" t="n">
        <v>4</v>
      </c>
      <c r="BL89" s="660" t="n">
        <v>1</v>
      </c>
      <c r="BM89" s="660" t="n">
        <v>0</v>
      </c>
      <c r="BN89" s="1"/>
    </row>
    <row r="90" s="451" customFormat="true" ht="12" hidden="false" customHeight="true" outlineLevel="0" collapsed="false">
      <c r="A90" s="609" t="s">
        <v>548</v>
      </c>
      <c r="B90" s="599"/>
      <c r="C90" s="610"/>
      <c r="D90" s="610" t="s">
        <v>549</v>
      </c>
      <c r="E90" s="600"/>
      <c r="F90" s="601" t="s">
        <v>7</v>
      </c>
      <c r="G90" s="675" t="n">
        <f aca="false">SUM(M90:AH90)</f>
        <v>78</v>
      </c>
      <c r="H90" s="676" t="n">
        <f aca="false">SUM(H91:H92)</f>
        <v>0</v>
      </c>
      <c r="I90" s="622" t="n">
        <f aca="false">SUM(I91:I92)</f>
        <v>0</v>
      </c>
      <c r="J90" s="622" t="n">
        <f aca="false">SUM(J91:J92)</f>
        <v>0</v>
      </c>
      <c r="K90" s="622" t="n">
        <f aca="false">SUM(K91:K92)</f>
        <v>0</v>
      </c>
      <c r="L90" s="623" t="n">
        <f aca="false">SUM(L91:L92)</f>
        <v>0</v>
      </c>
      <c r="M90" s="658" t="n">
        <f aca="false">SUM(H90:L90)</f>
        <v>0</v>
      </c>
      <c r="N90" s="622" t="n">
        <f aca="false">SUM(N91:N92)</f>
        <v>0</v>
      </c>
      <c r="O90" s="622" t="n">
        <f aca="false">SUM(O91:O92)</f>
        <v>0</v>
      </c>
      <c r="P90" s="622" t="n">
        <f aca="false">SUM(P91:P92)</f>
        <v>1</v>
      </c>
      <c r="Q90" s="623" t="n">
        <f aca="false">SUM(Q91:Q92)</f>
        <v>0</v>
      </c>
      <c r="R90" s="676" t="n">
        <f aca="false">SUM(R91:R92)</f>
        <v>0</v>
      </c>
      <c r="S90" s="622" t="n">
        <f aca="false">SUM(S91:S92)</f>
        <v>0</v>
      </c>
      <c r="T90" s="622" t="n">
        <f aca="false">SUM(T91:T92)</f>
        <v>1</v>
      </c>
      <c r="U90" s="622" t="n">
        <f aca="false">SUM(U91:U92)</f>
        <v>0</v>
      </c>
      <c r="V90" s="622" t="n">
        <f aca="false">SUM(V91:V92)</f>
        <v>6</v>
      </c>
      <c r="W90" s="622" t="n">
        <f aca="false">SUM(W91:W92)</f>
        <v>5</v>
      </c>
      <c r="X90" s="622" t="n">
        <f aca="false">SUM(X91:X92)</f>
        <v>8</v>
      </c>
      <c r="Y90" s="622" t="n">
        <f aca="false">SUM(Y91:Y92)</f>
        <v>6</v>
      </c>
      <c r="Z90" s="622" t="n">
        <f aca="false">SUM(Z91:Z92)</f>
        <v>9</v>
      </c>
      <c r="AA90" s="622" t="n">
        <f aca="false">SUM(AA91:AA92)</f>
        <v>8</v>
      </c>
      <c r="AB90" s="622" t="n">
        <f aca="false">SUM(AB91:AB92)</f>
        <v>9</v>
      </c>
      <c r="AC90" s="622" t="n">
        <f aca="false">SUM(AC91:AC92)</f>
        <v>8</v>
      </c>
      <c r="AD90" s="622" t="n">
        <f aca="false">SUM(AD91:AD92)</f>
        <v>10</v>
      </c>
      <c r="AE90" s="622" t="n">
        <f aca="false">SUM(AE91:AE92)</f>
        <v>4</v>
      </c>
      <c r="AF90" s="622" t="n">
        <f aca="false">SUM(AF91:AF92)</f>
        <v>3</v>
      </c>
      <c r="AG90" s="622" t="n">
        <f aca="false">SUM(AG91:AG92)</f>
        <v>0</v>
      </c>
      <c r="AH90" s="623" t="n">
        <f aca="false">SUM(AH91:AH92)</f>
        <v>0</v>
      </c>
      <c r="AI90" s="659"/>
      <c r="AJ90" s="451" t="str">
        <f aca="false">IF(AK90="","●",IF(A90=AK90,"○","×"))</f>
        <v>○</v>
      </c>
      <c r="AK90" s="663" t="s">
        <v>548</v>
      </c>
      <c r="AL90" s="661" t="s">
        <v>741</v>
      </c>
      <c r="AM90" s="662" t="n">
        <v>62</v>
      </c>
      <c r="AN90" s="660" t="n">
        <v>0</v>
      </c>
      <c r="AO90" s="660" t="n">
        <v>0</v>
      </c>
      <c r="AP90" s="660" t="n">
        <v>0</v>
      </c>
      <c r="AQ90" s="660" t="n">
        <v>0</v>
      </c>
      <c r="AR90" s="660" t="n">
        <v>0</v>
      </c>
      <c r="AS90" s="660" t="n">
        <f aca="false">SUM(AN90:AR90)</f>
        <v>0</v>
      </c>
      <c r="AT90" s="660" t="n">
        <v>0</v>
      </c>
      <c r="AU90" s="660" t="n">
        <v>0</v>
      </c>
      <c r="AV90" s="660" t="n">
        <v>0</v>
      </c>
      <c r="AW90" s="660" t="n">
        <v>0</v>
      </c>
      <c r="AX90" s="660" t="n">
        <v>0</v>
      </c>
      <c r="AY90" s="660" t="n">
        <v>3</v>
      </c>
      <c r="AZ90" s="660" t="n">
        <v>1</v>
      </c>
      <c r="BA90" s="660" t="n">
        <v>0</v>
      </c>
      <c r="BB90" s="660" t="n">
        <v>3</v>
      </c>
      <c r="BC90" s="660" t="n">
        <v>11</v>
      </c>
      <c r="BD90" s="660" t="n">
        <v>11</v>
      </c>
      <c r="BE90" s="660" t="n">
        <v>5</v>
      </c>
      <c r="BF90" s="660" t="n">
        <v>7</v>
      </c>
      <c r="BG90" s="660" t="n">
        <v>7</v>
      </c>
      <c r="BH90" s="660" t="n">
        <v>6</v>
      </c>
      <c r="BI90" s="660" t="n">
        <v>4</v>
      </c>
      <c r="BJ90" s="660" t="n">
        <v>2</v>
      </c>
      <c r="BK90" s="660" t="n">
        <v>2</v>
      </c>
      <c r="BL90" s="660" t="n">
        <v>0</v>
      </c>
      <c r="BM90" s="660" t="n">
        <v>0</v>
      </c>
      <c r="BN90" s="1"/>
    </row>
    <row r="91" s="451" customFormat="true" ht="12" hidden="false" customHeight="true" outlineLevel="0" collapsed="false">
      <c r="A91" s="609"/>
      <c r="B91" s="599"/>
      <c r="C91" s="610"/>
      <c r="D91" s="610"/>
      <c r="E91" s="600"/>
      <c r="F91" s="601" t="s">
        <v>475</v>
      </c>
      <c r="G91" s="625" t="s">
        <v>105</v>
      </c>
      <c r="H91" s="682" t="s">
        <v>105</v>
      </c>
      <c r="I91" s="680" t="s">
        <v>105</v>
      </c>
      <c r="J91" s="680" t="s">
        <v>105</v>
      </c>
      <c r="K91" s="680" t="s">
        <v>105</v>
      </c>
      <c r="L91" s="681" t="s">
        <v>105</v>
      </c>
      <c r="M91" s="658" t="n">
        <f aca="false">SUM(H91:L91)</f>
        <v>0</v>
      </c>
      <c r="N91" s="680" t="s">
        <v>105</v>
      </c>
      <c r="O91" s="680" t="s">
        <v>105</v>
      </c>
      <c r="P91" s="680" t="s">
        <v>105</v>
      </c>
      <c r="Q91" s="681" t="s">
        <v>105</v>
      </c>
      <c r="R91" s="682" t="s">
        <v>105</v>
      </c>
      <c r="S91" s="680" t="s">
        <v>105</v>
      </c>
      <c r="T91" s="680" t="s">
        <v>105</v>
      </c>
      <c r="U91" s="680" t="s">
        <v>105</v>
      </c>
      <c r="V91" s="680" t="s">
        <v>105</v>
      </c>
      <c r="W91" s="680" t="s">
        <v>105</v>
      </c>
      <c r="X91" s="680" t="s">
        <v>105</v>
      </c>
      <c r="Y91" s="680" t="s">
        <v>105</v>
      </c>
      <c r="Z91" s="680" t="s">
        <v>105</v>
      </c>
      <c r="AA91" s="680" t="s">
        <v>105</v>
      </c>
      <c r="AB91" s="680" t="s">
        <v>105</v>
      </c>
      <c r="AC91" s="680" t="s">
        <v>105</v>
      </c>
      <c r="AD91" s="680" t="s">
        <v>105</v>
      </c>
      <c r="AE91" s="680" t="s">
        <v>105</v>
      </c>
      <c r="AF91" s="680" t="s">
        <v>105</v>
      </c>
      <c r="AG91" s="680" t="s">
        <v>105</v>
      </c>
      <c r="AH91" s="681" t="s">
        <v>105</v>
      </c>
      <c r="AI91" s="659"/>
      <c r="AJ91" s="451" t="str">
        <f aca="false">IF(AK91="","●",IF(A90=AK91,"○","×"))</f>
        <v>●</v>
      </c>
      <c r="AK91" s="663"/>
      <c r="AL91" s="661" t="s">
        <v>742</v>
      </c>
      <c r="AM91" s="662" t="s">
        <v>105</v>
      </c>
      <c r="AN91" s="660" t="s">
        <v>105</v>
      </c>
      <c r="AO91" s="660" t="s">
        <v>105</v>
      </c>
      <c r="AP91" s="660" t="s">
        <v>105</v>
      </c>
      <c r="AQ91" s="660" t="s">
        <v>105</v>
      </c>
      <c r="AR91" s="660" t="s">
        <v>105</v>
      </c>
      <c r="AS91" s="660" t="s">
        <v>105</v>
      </c>
      <c r="AT91" s="660" t="s">
        <v>105</v>
      </c>
      <c r="AU91" s="660" t="s">
        <v>105</v>
      </c>
      <c r="AV91" s="660" t="s">
        <v>105</v>
      </c>
      <c r="AW91" s="660" t="s">
        <v>105</v>
      </c>
      <c r="AX91" s="660" t="s">
        <v>105</v>
      </c>
      <c r="AY91" s="660" t="s">
        <v>105</v>
      </c>
      <c r="AZ91" s="660" t="s">
        <v>105</v>
      </c>
      <c r="BA91" s="660" t="s">
        <v>105</v>
      </c>
      <c r="BB91" s="660" t="s">
        <v>105</v>
      </c>
      <c r="BC91" s="660" t="s">
        <v>105</v>
      </c>
      <c r="BD91" s="660" t="s">
        <v>105</v>
      </c>
      <c r="BE91" s="660" t="s">
        <v>105</v>
      </c>
      <c r="BF91" s="660" t="s">
        <v>105</v>
      </c>
      <c r="BG91" s="660" t="s">
        <v>105</v>
      </c>
      <c r="BH91" s="660" t="s">
        <v>105</v>
      </c>
      <c r="BI91" s="660" t="s">
        <v>105</v>
      </c>
      <c r="BJ91" s="660" t="s">
        <v>105</v>
      </c>
      <c r="BK91" s="660" t="s">
        <v>105</v>
      </c>
      <c r="BL91" s="660" t="s">
        <v>105</v>
      </c>
      <c r="BM91" s="660" t="s">
        <v>105</v>
      </c>
      <c r="BN91" s="1"/>
    </row>
    <row r="92" s="451" customFormat="true" ht="22.5" hidden="false" customHeight="true" outlineLevel="0" collapsed="false">
      <c r="A92" s="609"/>
      <c r="B92" s="599"/>
      <c r="C92" s="610"/>
      <c r="D92" s="610"/>
      <c r="E92" s="600"/>
      <c r="F92" s="601" t="s">
        <v>476</v>
      </c>
      <c r="G92" s="675" t="n">
        <f aca="false">SUM(M92:AH92)</f>
        <v>78</v>
      </c>
      <c r="H92" s="683" t="n">
        <v>0</v>
      </c>
      <c r="I92" s="626" t="n">
        <v>0</v>
      </c>
      <c r="J92" s="626" t="n">
        <v>0</v>
      </c>
      <c r="K92" s="626" t="n">
        <v>0</v>
      </c>
      <c r="L92" s="627" t="n">
        <v>0</v>
      </c>
      <c r="M92" s="658" t="n">
        <v>0</v>
      </c>
      <c r="N92" s="626" t="n">
        <v>0</v>
      </c>
      <c r="O92" s="626" t="n">
        <v>0</v>
      </c>
      <c r="P92" s="626" t="n">
        <v>1</v>
      </c>
      <c r="Q92" s="627" t="n">
        <v>0</v>
      </c>
      <c r="R92" s="683" t="n">
        <v>0</v>
      </c>
      <c r="S92" s="626" t="n">
        <v>0</v>
      </c>
      <c r="T92" s="626" t="n">
        <v>1</v>
      </c>
      <c r="U92" s="626" t="n">
        <v>0</v>
      </c>
      <c r="V92" s="626" t="n">
        <v>6</v>
      </c>
      <c r="W92" s="626" t="n">
        <v>5</v>
      </c>
      <c r="X92" s="626" t="n">
        <v>8</v>
      </c>
      <c r="Y92" s="626" t="n">
        <v>6</v>
      </c>
      <c r="Z92" s="626" t="n">
        <v>9</v>
      </c>
      <c r="AA92" s="626" t="n">
        <v>8</v>
      </c>
      <c r="AB92" s="626" t="n">
        <v>9</v>
      </c>
      <c r="AC92" s="626" t="n">
        <v>8</v>
      </c>
      <c r="AD92" s="626" t="n">
        <v>10</v>
      </c>
      <c r="AE92" s="626" t="n">
        <v>4</v>
      </c>
      <c r="AF92" s="626" t="n">
        <v>3</v>
      </c>
      <c r="AG92" s="626" t="n">
        <v>0</v>
      </c>
      <c r="AH92" s="627" t="n">
        <v>0</v>
      </c>
      <c r="AI92" s="659"/>
      <c r="AJ92" s="451" t="str">
        <f aca="false">IF(AK92="","●",IF(A90=AK92,"○","×"))</f>
        <v>○</v>
      </c>
      <c r="AK92" s="663" t="s">
        <v>548</v>
      </c>
      <c r="AL92" s="661" t="s">
        <v>743</v>
      </c>
      <c r="AM92" s="662" t="n">
        <v>62</v>
      </c>
      <c r="AN92" s="660" t="n">
        <v>0</v>
      </c>
      <c r="AO92" s="660" t="n">
        <v>0</v>
      </c>
      <c r="AP92" s="660" t="n">
        <v>0</v>
      </c>
      <c r="AQ92" s="660" t="n">
        <v>0</v>
      </c>
      <c r="AR92" s="660" t="n">
        <v>0</v>
      </c>
      <c r="AS92" s="660" t="n">
        <f aca="false">SUM(AN92:AR92)</f>
        <v>0</v>
      </c>
      <c r="AT92" s="660" t="n">
        <v>0</v>
      </c>
      <c r="AU92" s="660" t="n">
        <v>0</v>
      </c>
      <c r="AV92" s="660" t="n">
        <v>0</v>
      </c>
      <c r="AW92" s="660" t="n">
        <v>0</v>
      </c>
      <c r="AX92" s="660" t="n">
        <v>0</v>
      </c>
      <c r="AY92" s="660" t="n">
        <v>3</v>
      </c>
      <c r="AZ92" s="660" t="n">
        <v>1</v>
      </c>
      <c r="BA92" s="660" t="n">
        <v>0</v>
      </c>
      <c r="BB92" s="660" t="n">
        <v>3</v>
      </c>
      <c r="BC92" s="660" t="n">
        <v>11</v>
      </c>
      <c r="BD92" s="660" t="n">
        <v>11</v>
      </c>
      <c r="BE92" s="660" t="n">
        <v>5</v>
      </c>
      <c r="BF92" s="660" t="n">
        <v>7</v>
      </c>
      <c r="BG92" s="660" t="n">
        <v>7</v>
      </c>
      <c r="BH92" s="660" t="n">
        <v>6</v>
      </c>
      <c r="BI92" s="660" t="n">
        <v>4</v>
      </c>
      <c r="BJ92" s="660" t="n">
        <v>2</v>
      </c>
      <c r="BK92" s="660" t="n">
        <v>2</v>
      </c>
      <c r="BL92" s="660" t="n">
        <v>0</v>
      </c>
      <c r="BM92" s="660" t="n">
        <v>0</v>
      </c>
      <c r="BN92" s="1"/>
    </row>
    <row r="93" s="451" customFormat="true" ht="12" hidden="false" customHeight="true" outlineLevel="0" collapsed="false">
      <c r="A93" s="613" t="s">
        <v>550</v>
      </c>
      <c r="B93" s="614"/>
      <c r="C93" s="615"/>
      <c r="D93" s="615" t="s">
        <v>551</v>
      </c>
      <c r="E93" s="600"/>
      <c r="F93" s="601" t="s">
        <v>7</v>
      </c>
      <c r="G93" s="675" t="n">
        <f aca="false">SUM(M93:AH93)</f>
        <v>190</v>
      </c>
      <c r="H93" s="676" t="n">
        <f aca="false">SUM(H94:H95)</f>
        <v>0</v>
      </c>
      <c r="I93" s="622" t="n">
        <f aca="false">SUM(I94:I95)</f>
        <v>0</v>
      </c>
      <c r="J93" s="622" t="n">
        <f aca="false">SUM(J94:J95)</f>
        <v>0</v>
      </c>
      <c r="K93" s="622" t="n">
        <f aca="false">SUM(K94:K95)</f>
        <v>0</v>
      </c>
      <c r="L93" s="623" t="n">
        <f aca="false">SUM(L94:L95)</f>
        <v>0</v>
      </c>
      <c r="M93" s="658" t="n">
        <f aca="false">SUM(H93:L93)</f>
        <v>0</v>
      </c>
      <c r="N93" s="622" t="n">
        <f aca="false">SUM(N94:N95)</f>
        <v>0</v>
      </c>
      <c r="O93" s="622" t="n">
        <f aca="false">SUM(O94:O95)</f>
        <v>0</v>
      </c>
      <c r="P93" s="622" t="n">
        <f aca="false">SUM(P94:P95)</f>
        <v>0</v>
      </c>
      <c r="Q93" s="623" t="n">
        <f aca="false">SUM(Q94:Q95)</f>
        <v>0</v>
      </c>
      <c r="R93" s="676" t="n">
        <f aca="false">SUM(R94:R95)</f>
        <v>0</v>
      </c>
      <c r="S93" s="622" t="n">
        <f aca="false">SUM(S94:S95)</f>
        <v>0</v>
      </c>
      <c r="T93" s="622" t="n">
        <f aca="false">SUM(T94:T95)</f>
        <v>0</v>
      </c>
      <c r="U93" s="622" t="n">
        <f aca="false">SUM(U94:U95)</f>
        <v>0</v>
      </c>
      <c r="V93" s="622" t="n">
        <f aca="false">SUM(V94:V95)</f>
        <v>0</v>
      </c>
      <c r="W93" s="622" t="n">
        <f aca="false">SUM(W94:W95)</f>
        <v>0</v>
      </c>
      <c r="X93" s="622" t="n">
        <f aca="false">SUM(X94:X95)</f>
        <v>3</v>
      </c>
      <c r="Y93" s="622" t="n">
        <f aca="false">SUM(Y94:Y95)</f>
        <v>3</v>
      </c>
      <c r="Z93" s="622" t="n">
        <f aca="false">SUM(Z94:Z95)</f>
        <v>10</v>
      </c>
      <c r="AA93" s="622" t="n">
        <f aca="false">SUM(AA94:AA95)</f>
        <v>26</v>
      </c>
      <c r="AB93" s="622" t="n">
        <f aca="false">SUM(AB94:AB95)</f>
        <v>34</v>
      </c>
      <c r="AC93" s="622" t="n">
        <f aca="false">SUM(AC94:AC95)</f>
        <v>41</v>
      </c>
      <c r="AD93" s="622" t="n">
        <f aca="false">SUM(AD94:AD95)</f>
        <v>37</v>
      </c>
      <c r="AE93" s="622" t="n">
        <f aca="false">SUM(AE94:AE95)</f>
        <v>26</v>
      </c>
      <c r="AF93" s="622" t="n">
        <f aca="false">SUM(AF94:AF95)</f>
        <v>9</v>
      </c>
      <c r="AG93" s="622" t="n">
        <f aca="false">SUM(AG94:AG95)</f>
        <v>1</v>
      </c>
      <c r="AH93" s="623" t="n">
        <f aca="false">SUM(AH94:AH95)</f>
        <v>0</v>
      </c>
      <c r="AI93" s="659"/>
      <c r="AJ93" s="451" t="str">
        <f aca="false">IF(AK93="","●",IF(A93=AK93,"○","×"))</f>
        <v>○</v>
      </c>
      <c r="AK93" s="663" t="s">
        <v>550</v>
      </c>
      <c r="AL93" s="661" t="s">
        <v>741</v>
      </c>
      <c r="AM93" s="662" t="n">
        <v>93</v>
      </c>
      <c r="AN93" s="660" t="n">
        <v>0</v>
      </c>
      <c r="AO93" s="660" t="n">
        <v>0</v>
      </c>
      <c r="AP93" s="660" t="n">
        <v>0</v>
      </c>
      <c r="AQ93" s="660" t="n">
        <v>0</v>
      </c>
      <c r="AR93" s="660" t="n">
        <v>0</v>
      </c>
      <c r="AS93" s="660" t="n">
        <f aca="false">SUM(AN93:AR93)</f>
        <v>0</v>
      </c>
      <c r="AT93" s="660" t="n">
        <v>0</v>
      </c>
      <c r="AU93" s="660" t="n">
        <v>0</v>
      </c>
      <c r="AV93" s="660" t="n">
        <v>0</v>
      </c>
      <c r="AW93" s="660" t="n">
        <v>0</v>
      </c>
      <c r="AX93" s="660" t="n">
        <v>0</v>
      </c>
      <c r="AY93" s="660" t="n">
        <v>0</v>
      </c>
      <c r="AZ93" s="660" t="n">
        <v>0</v>
      </c>
      <c r="BA93" s="660" t="n">
        <v>0</v>
      </c>
      <c r="BB93" s="660" t="n">
        <v>0</v>
      </c>
      <c r="BC93" s="660" t="n">
        <v>1</v>
      </c>
      <c r="BD93" s="660" t="n">
        <v>6</v>
      </c>
      <c r="BE93" s="660" t="n">
        <v>5</v>
      </c>
      <c r="BF93" s="660" t="n">
        <v>8</v>
      </c>
      <c r="BG93" s="660" t="n">
        <v>19</v>
      </c>
      <c r="BH93" s="660" t="n">
        <v>16</v>
      </c>
      <c r="BI93" s="660" t="n">
        <v>19</v>
      </c>
      <c r="BJ93" s="660" t="n">
        <v>14</v>
      </c>
      <c r="BK93" s="660" t="n">
        <v>4</v>
      </c>
      <c r="BL93" s="660" t="n">
        <v>1</v>
      </c>
      <c r="BM93" s="660" t="n">
        <v>0</v>
      </c>
      <c r="BN93" s="1"/>
    </row>
    <row r="94" s="451" customFormat="true" ht="12" hidden="false" customHeight="true" outlineLevel="0" collapsed="false">
      <c r="A94" s="613"/>
      <c r="B94" s="614"/>
      <c r="C94" s="615"/>
      <c r="D94" s="615"/>
      <c r="E94" s="600"/>
      <c r="F94" s="601" t="s">
        <v>475</v>
      </c>
      <c r="G94" s="675" t="n">
        <f aca="false">SUM(M94:AH94)</f>
        <v>190</v>
      </c>
      <c r="H94" s="683" t="n">
        <v>0</v>
      </c>
      <c r="I94" s="626" t="n">
        <v>0</v>
      </c>
      <c r="J94" s="626" t="n">
        <v>0</v>
      </c>
      <c r="K94" s="626" t="n">
        <v>0</v>
      </c>
      <c r="L94" s="627" t="n">
        <v>0</v>
      </c>
      <c r="M94" s="658" t="n">
        <f aca="false">SUM(H94:L94)</f>
        <v>0</v>
      </c>
      <c r="N94" s="626" t="n">
        <v>0</v>
      </c>
      <c r="O94" s="626" t="n">
        <v>0</v>
      </c>
      <c r="P94" s="626" t="n">
        <v>0</v>
      </c>
      <c r="Q94" s="627" t="n">
        <v>0</v>
      </c>
      <c r="R94" s="683" t="n">
        <v>0</v>
      </c>
      <c r="S94" s="626" t="n">
        <v>0</v>
      </c>
      <c r="T94" s="626" t="n">
        <v>0</v>
      </c>
      <c r="U94" s="626" t="n">
        <v>0</v>
      </c>
      <c r="V94" s="626" t="n">
        <v>0</v>
      </c>
      <c r="W94" s="626" t="n">
        <v>0</v>
      </c>
      <c r="X94" s="626" t="n">
        <v>3</v>
      </c>
      <c r="Y94" s="626" t="n">
        <v>3</v>
      </c>
      <c r="Z94" s="626" t="n">
        <v>10</v>
      </c>
      <c r="AA94" s="626" t="n">
        <v>26</v>
      </c>
      <c r="AB94" s="626" t="n">
        <v>34</v>
      </c>
      <c r="AC94" s="626" t="n">
        <v>41</v>
      </c>
      <c r="AD94" s="626" t="n">
        <v>37</v>
      </c>
      <c r="AE94" s="626" t="n">
        <v>26</v>
      </c>
      <c r="AF94" s="626" t="n">
        <v>9</v>
      </c>
      <c r="AG94" s="626" t="n">
        <v>1</v>
      </c>
      <c r="AH94" s="627" t="n">
        <v>0</v>
      </c>
      <c r="AI94" s="659"/>
      <c r="AJ94" s="451" t="str">
        <f aca="false">IF(AK94="","●",IF(A93=AK94,"○","×"))</f>
        <v>○</v>
      </c>
      <c r="AK94" s="663" t="s">
        <v>550</v>
      </c>
      <c r="AL94" s="661" t="s">
        <v>742</v>
      </c>
      <c r="AM94" s="662" t="n">
        <v>93</v>
      </c>
      <c r="AN94" s="660" t="n">
        <v>0</v>
      </c>
      <c r="AO94" s="660" t="n">
        <v>0</v>
      </c>
      <c r="AP94" s="660" t="n">
        <v>0</v>
      </c>
      <c r="AQ94" s="660" t="n">
        <v>0</v>
      </c>
      <c r="AR94" s="660" t="n">
        <v>0</v>
      </c>
      <c r="AS94" s="660" t="n">
        <f aca="false">SUM(AN94:AR94)</f>
        <v>0</v>
      </c>
      <c r="AT94" s="660" t="n">
        <v>0</v>
      </c>
      <c r="AU94" s="660" t="n">
        <v>0</v>
      </c>
      <c r="AV94" s="660" t="n">
        <v>0</v>
      </c>
      <c r="AW94" s="660" t="n">
        <v>0</v>
      </c>
      <c r="AX94" s="660" t="n">
        <v>0</v>
      </c>
      <c r="AY94" s="660" t="n">
        <v>0</v>
      </c>
      <c r="AZ94" s="660" t="n">
        <v>0</v>
      </c>
      <c r="BA94" s="660" t="n">
        <v>0</v>
      </c>
      <c r="BB94" s="660" t="n">
        <v>0</v>
      </c>
      <c r="BC94" s="660" t="n">
        <v>1</v>
      </c>
      <c r="BD94" s="660" t="n">
        <v>6</v>
      </c>
      <c r="BE94" s="660" t="n">
        <v>5</v>
      </c>
      <c r="BF94" s="660" t="n">
        <v>8</v>
      </c>
      <c r="BG94" s="660" t="n">
        <v>19</v>
      </c>
      <c r="BH94" s="660" t="n">
        <v>16</v>
      </c>
      <c r="BI94" s="660" t="n">
        <v>19</v>
      </c>
      <c r="BJ94" s="660" t="n">
        <v>14</v>
      </c>
      <c r="BK94" s="660" t="n">
        <v>4</v>
      </c>
      <c r="BL94" s="660" t="n">
        <v>1</v>
      </c>
      <c r="BM94" s="660" t="n">
        <v>0</v>
      </c>
      <c r="BN94" s="1"/>
    </row>
    <row r="95" s="451" customFormat="true" ht="22.5" hidden="false" customHeight="true" outlineLevel="0" collapsed="false">
      <c r="A95" s="613"/>
      <c r="B95" s="614"/>
      <c r="C95" s="615"/>
      <c r="D95" s="615"/>
      <c r="E95" s="616"/>
      <c r="F95" s="617" t="s">
        <v>476</v>
      </c>
      <c r="G95" s="629" t="s">
        <v>105</v>
      </c>
      <c r="H95" s="684" t="s">
        <v>105</v>
      </c>
      <c r="I95" s="685" t="s">
        <v>105</v>
      </c>
      <c r="J95" s="685" t="s">
        <v>105</v>
      </c>
      <c r="K95" s="685" t="s">
        <v>105</v>
      </c>
      <c r="L95" s="686" t="s">
        <v>105</v>
      </c>
      <c r="M95" s="666" t="n">
        <f aca="false">SUM(H95:L95)</f>
        <v>0</v>
      </c>
      <c r="N95" s="685" t="s">
        <v>105</v>
      </c>
      <c r="O95" s="685" t="s">
        <v>105</v>
      </c>
      <c r="P95" s="685" t="s">
        <v>105</v>
      </c>
      <c r="Q95" s="686" t="s">
        <v>105</v>
      </c>
      <c r="R95" s="684" t="s">
        <v>105</v>
      </c>
      <c r="S95" s="685" t="s">
        <v>105</v>
      </c>
      <c r="T95" s="685" t="s">
        <v>105</v>
      </c>
      <c r="U95" s="685" t="s">
        <v>105</v>
      </c>
      <c r="V95" s="685" t="s">
        <v>105</v>
      </c>
      <c r="W95" s="685" t="s">
        <v>105</v>
      </c>
      <c r="X95" s="685" t="s">
        <v>105</v>
      </c>
      <c r="Y95" s="685" t="s">
        <v>105</v>
      </c>
      <c r="Z95" s="685" t="s">
        <v>105</v>
      </c>
      <c r="AA95" s="685" t="s">
        <v>105</v>
      </c>
      <c r="AB95" s="685" t="s">
        <v>105</v>
      </c>
      <c r="AC95" s="685" t="s">
        <v>105</v>
      </c>
      <c r="AD95" s="685" t="s">
        <v>105</v>
      </c>
      <c r="AE95" s="685" t="s">
        <v>105</v>
      </c>
      <c r="AF95" s="685" t="s">
        <v>105</v>
      </c>
      <c r="AG95" s="685" t="s">
        <v>105</v>
      </c>
      <c r="AH95" s="686" t="s">
        <v>105</v>
      </c>
      <c r="AI95" s="659"/>
      <c r="AJ95" s="451" t="str">
        <f aca="false">IF(AK95="","●",IF(A93=AK95,"○","×"))</f>
        <v>●</v>
      </c>
      <c r="AK95" s="663"/>
      <c r="AL95" s="661" t="s">
        <v>743</v>
      </c>
      <c r="AM95" s="662" t="s">
        <v>105</v>
      </c>
      <c r="AN95" s="660" t="s">
        <v>105</v>
      </c>
      <c r="AO95" s="660" t="s">
        <v>105</v>
      </c>
      <c r="AP95" s="660" t="s">
        <v>105</v>
      </c>
      <c r="AQ95" s="660" t="s">
        <v>105</v>
      </c>
      <c r="AR95" s="660" t="s">
        <v>105</v>
      </c>
      <c r="AS95" s="660" t="s">
        <v>105</v>
      </c>
      <c r="AT95" s="660" t="s">
        <v>105</v>
      </c>
      <c r="AU95" s="660" t="s">
        <v>105</v>
      </c>
      <c r="AV95" s="660" t="s">
        <v>105</v>
      </c>
      <c r="AW95" s="660" t="s">
        <v>105</v>
      </c>
      <c r="AX95" s="660" t="s">
        <v>105</v>
      </c>
      <c r="AY95" s="660" t="s">
        <v>105</v>
      </c>
      <c r="AZ95" s="660" t="s">
        <v>105</v>
      </c>
      <c r="BA95" s="660" t="s">
        <v>105</v>
      </c>
      <c r="BB95" s="660" t="s">
        <v>105</v>
      </c>
      <c r="BC95" s="660" t="s">
        <v>105</v>
      </c>
      <c r="BD95" s="660" t="s">
        <v>105</v>
      </c>
      <c r="BE95" s="660" t="s">
        <v>105</v>
      </c>
      <c r="BF95" s="660" t="s">
        <v>105</v>
      </c>
      <c r="BG95" s="660" t="s">
        <v>105</v>
      </c>
      <c r="BH95" s="660" t="s">
        <v>105</v>
      </c>
      <c r="BI95" s="660" t="s">
        <v>105</v>
      </c>
      <c r="BJ95" s="660" t="s">
        <v>105</v>
      </c>
      <c r="BK95" s="660" t="s">
        <v>105</v>
      </c>
      <c r="BL95" s="660" t="s">
        <v>105</v>
      </c>
      <c r="BM95" s="660" t="s">
        <v>105</v>
      </c>
      <c r="BN95" s="1"/>
    </row>
    <row r="96" s="451" customFormat="true" ht="12" hidden="false" customHeight="true" outlineLevel="0" collapsed="false">
      <c r="A96" s="609" t="s">
        <v>552</v>
      </c>
      <c r="B96" s="599"/>
      <c r="C96" s="610"/>
      <c r="D96" s="610" t="s">
        <v>553</v>
      </c>
      <c r="E96" s="600"/>
      <c r="F96" s="601" t="s">
        <v>7</v>
      </c>
      <c r="G96" s="603" t="n">
        <f aca="false">SUM(M96:AH96)</f>
        <v>151</v>
      </c>
      <c r="H96" s="658" t="n">
        <f aca="false">SUM(H97:H98)</f>
        <v>0</v>
      </c>
      <c r="I96" s="607" t="n">
        <f aca="false">SUM(I97:I98)</f>
        <v>0</v>
      </c>
      <c r="J96" s="607" t="n">
        <f aca="false">SUM(J97:J98)</f>
        <v>0</v>
      </c>
      <c r="K96" s="607" t="n">
        <f aca="false">SUM(K97:K98)</f>
        <v>0</v>
      </c>
      <c r="L96" s="608" t="n">
        <f aca="false">SUM(L97:L98)</f>
        <v>0</v>
      </c>
      <c r="M96" s="658" t="n">
        <f aca="false">SUM(H96:L96)</f>
        <v>0</v>
      </c>
      <c r="N96" s="607" t="n">
        <f aca="false">SUM(N97:N98)</f>
        <v>0</v>
      </c>
      <c r="O96" s="607" t="n">
        <f aca="false">SUM(O97:O98)</f>
        <v>0</v>
      </c>
      <c r="P96" s="607" t="n">
        <f aca="false">SUM(P97:P98)</f>
        <v>0</v>
      </c>
      <c r="Q96" s="608" t="n">
        <f aca="false">SUM(Q97:Q98)</f>
        <v>0</v>
      </c>
      <c r="R96" s="658" t="n">
        <f aca="false">SUM(R97:R98)</f>
        <v>0</v>
      </c>
      <c r="S96" s="607" t="n">
        <f aca="false">SUM(S97:S98)</f>
        <v>0</v>
      </c>
      <c r="T96" s="607" t="n">
        <f aca="false">SUM(T97:T98)</f>
        <v>1</v>
      </c>
      <c r="U96" s="607" t="n">
        <f aca="false">SUM(U97:U98)</f>
        <v>0</v>
      </c>
      <c r="V96" s="607" t="n">
        <f aca="false">SUM(V97:V98)</f>
        <v>1</v>
      </c>
      <c r="W96" s="607" t="n">
        <f aca="false">SUM(W97:W98)</f>
        <v>1</v>
      </c>
      <c r="X96" s="607" t="n">
        <f aca="false">SUM(X97:X98)</f>
        <v>4</v>
      </c>
      <c r="Y96" s="607" t="n">
        <f aca="false">SUM(Y97:Y98)</f>
        <v>1</v>
      </c>
      <c r="Z96" s="607" t="n">
        <f aca="false">SUM(Z97:Z98)</f>
        <v>11</v>
      </c>
      <c r="AA96" s="607" t="n">
        <f aca="false">SUM(AA97:AA98)</f>
        <v>15</v>
      </c>
      <c r="AB96" s="607" t="n">
        <f aca="false">SUM(AB97:AB98)</f>
        <v>22</v>
      </c>
      <c r="AC96" s="607" t="n">
        <f aca="false">SUM(AC97:AC98)</f>
        <v>26</v>
      </c>
      <c r="AD96" s="607" t="n">
        <f aca="false">SUM(AD97:AD98)</f>
        <v>37</v>
      </c>
      <c r="AE96" s="607" t="n">
        <f aca="false">SUM(AE97:AE98)</f>
        <v>19</v>
      </c>
      <c r="AF96" s="607" t="n">
        <f aca="false">SUM(AF97:AF98)</f>
        <v>10</v>
      </c>
      <c r="AG96" s="607" t="n">
        <f aca="false">SUM(AG97:AG98)</f>
        <v>3</v>
      </c>
      <c r="AH96" s="608" t="n">
        <f aca="false">SUM(AH97:AH98)</f>
        <v>0</v>
      </c>
      <c r="AI96" s="659"/>
      <c r="AJ96" s="451" t="str">
        <f aca="false">IF(AK96="","●",IF(A96=AK96,"○","×"))</f>
        <v>○</v>
      </c>
      <c r="AK96" s="663" t="s">
        <v>552</v>
      </c>
      <c r="AL96" s="661" t="s">
        <v>741</v>
      </c>
      <c r="AM96" s="662" t="n">
        <v>61</v>
      </c>
      <c r="AN96" s="660" t="n">
        <v>0</v>
      </c>
      <c r="AO96" s="660" t="n">
        <v>0</v>
      </c>
      <c r="AP96" s="660" t="n">
        <v>0</v>
      </c>
      <c r="AQ96" s="660" t="n">
        <v>0</v>
      </c>
      <c r="AR96" s="660" t="n">
        <v>0</v>
      </c>
      <c r="AS96" s="660" t="n">
        <f aca="false">SUM(AN96:AR96)</f>
        <v>0</v>
      </c>
      <c r="AT96" s="660" t="n">
        <v>0</v>
      </c>
      <c r="AU96" s="660" t="n">
        <v>0</v>
      </c>
      <c r="AV96" s="660" t="n">
        <v>0</v>
      </c>
      <c r="AW96" s="660" t="n">
        <v>0</v>
      </c>
      <c r="AX96" s="660" t="n">
        <v>0</v>
      </c>
      <c r="AY96" s="660" t="n">
        <v>0</v>
      </c>
      <c r="AZ96" s="660" t="n">
        <v>0</v>
      </c>
      <c r="BA96" s="660" t="n">
        <v>0</v>
      </c>
      <c r="BB96" s="660" t="n">
        <v>2</v>
      </c>
      <c r="BC96" s="660" t="n">
        <v>2</v>
      </c>
      <c r="BD96" s="660" t="n">
        <v>2</v>
      </c>
      <c r="BE96" s="660" t="n">
        <v>4</v>
      </c>
      <c r="BF96" s="660" t="n">
        <v>7</v>
      </c>
      <c r="BG96" s="660" t="n">
        <v>12</v>
      </c>
      <c r="BH96" s="660" t="n">
        <v>10</v>
      </c>
      <c r="BI96" s="660" t="n">
        <v>13</v>
      </c>
      <c r="BJ96" s="660" t="n">
        <v>5</v>
      </c>
      <c r="BK96" s="660" t="n">
        <v>1</v>
      </c>
      <c r="BL96" s="660" t="n">
        <v>2</v>
      </c>
      <c r="BM96" s="660" t="n">
        <v>1</v>
      </c>
      <c r="BN96" s="1"/>
    </row>
    <row r="97" s="451" customFormat="true" ht="12" hidden="false" customHeight="true" outlineLevel="0" collapsed="false">
      <c r="A97" s="609"/>
      <c r="B97" s="599"/>
      <c r="C97" s="610"/>
      <c r="D97" s="610"/>
      <c r="E97" s="600"/>
      <c r="F97" s="601" t="s">
        <v>475</v>
      </c>
      <c r="G97" s="603" t="n">
        <f aca="false">SUM(M97:AH97)</f>
        <v>94</v>
      </c>
      <c r="H97" s="664" t="n">
        <v>0</v>
      </c>
      <c r="I97" s="611" t="n">
        <v>0</v>
      </c>
      <c r="J97" s="611" t="n">
        <v>0</v>
      </c>
      <c r="K97" s="611" t="n">
        <v>0</v>
      </c>
      <c r="L97" s="612" t="n">
        <v>0</v>
      </c>
      <c r="M97" s="658" t="n">
        <v>0</v>
      </c>
      <c r="N97" s="611" t="n">
        <v>0</v>
      </c>
      <c r="O97" s="611" t="n">
        <v>0</v>
      </c>
      <c r="P97" s="611" t="n">
        <v>0</v>
      </c>
      <c r="Q97" s="612" t="n">
        <v>0</v>
      </c>
      <c r="R97" s="664" t="n">
        <v>0</v>
      </c>
      <c r="S97" s="611" t="n">
        <v>0</v>
      </c>
      <c r="T97" s="611" t="n">
        <v>0</v>
      </c>
      <c r="U97" s="611" t="n">
        <v>0</v>
      </c>
      <c r="V97" s="611" t="n">
        <v>1</v>
      </c>
      <c r="W97" s="611" t="n">
        <v>0</v>
      </c>
      <c r="X97" s="611" t="n">
        <v>3</v>
      </c>
      <c r="Y97" s="611" t="n">
        <v>1</v>
      </c>
      <c r="Z97" s="611" t="n">
        <v>8</v>
      </c>
      <c r="AA97" s="611" t="n">
        <v>12</v>
      </c>
      <c r="AB97" s="611" t="n">
        <v>15</v>
      </c>
      <c r="AC97" s="611" t="n">
        <v>14</v>
      </c>
      <c r="AD97" s="611" t="n">
        <v>23</v>
      </c>
      <c r="AE97" s="611" t="n">
        <v>11</v>
      </c>
      <c r="AF97" s="611" t="n">
        <v>5</v>
      </c>
      <c r="AG97" s="611" t="n">
        <v>1</v>
      </c>
      <c r="AH97" s="612" t="n">
        <v>0</v>
      </c>
      <c r="AI97" s="659"/>
      <c r="AJ97" s="451" t="str">
        <f aca="false">IF(AK97="","●",IF(A96=AK97,"○","×"))</f>
        <v>○</v>
      </c>
      <c r="AK97" s="663" t="s">
        <v>552</v>
      </c>
      <c r="AL97" s="661" t="s">
        <v>742</v>
      </c>
      <c r="AM97" s="662" t="n">
        <v>34</v>
      </c>
      <c r="AN97" s="660" t="n">
        <v>0</v>
      </c>
      <c r="AO97" s="660" t="n">
        <v>0</v>
      </c>
      <c r="AP97" s="660" t="n">
        <v>0</v>
      </c>
      <c r="AQ97" s="660" t="n">
        <v>0</v>
      </c>
      <c r="AR97" s="660" t="n">
        <v>0</v>
      </c>
      <c r="AS97" s="660" t="n">
        <f aca="false">SUM(AN97:AR97)</f>
        <v>0</v>
      </c>
      <c r="AT97" s="660" t="n">
        <v>0</v>
      </c>
      <c r="AU97" s="660" t="n">
        <v>0</v>
      </c>
      <c r="AV97" s="660" t="n">
        <v>0</v>
      </c>
      <c r="AW97" s="660" t="n">
        <v>0</v>
      </c>
      <c r="AX97" s="660" t="n">
        <v>0</v>
      </c>
      <c r="AY97" s="660" t="n">
        <v>0</v>
      </c>
      <c r="AZ97" s="660" t="n">
        <v>0</v>
      </c>
      <c r="BA97" s="660" t="n">
        <v>0</v>
      </c>
      <c r="BB97" s="660" t="n">
        <v>1</v>
      </c>
      <c r="BC97" s="660" t="n">
        <v>1</v>
      </c>
      <c r="BD97" s="660" t="n">
        <v>2</v>
      </c>
      <c r="BE97" s="660" t="n">
        <v>4</v>
      </c>
      <c r="BF97" s="660" t="n">
        <v>5</v>
      </c>
      <c r="BG97" s="660" t="n">
        <v>5</v>
      </c>
      <c r="BH97" s="660" t="n">
        <v>4</v>
      </c>
      <c r="BI97" s="660" t="n">
        <v>8</v>
      </c>
      <c r="BJ97" s="660" t="n">
        <v>4</v>
      </c>
      <c r="BK97" s="660" t="n">
        <v>0</v>
      </c>
      <c r="BL97" s="660" t="n">
        <v>0</v>
      </c>
      <c r="BM97" s="660" t="n">
        <v>0</v>
      </c>
      <c r="BN97" s="1"/>
    </row>
    <row r="98" s="451" customFormat="true" ht="22.5" hidden="false" customHeight="true" outlineLevel="0" collapsed="false">
      <c r="A98" s="609"/>
      <c r="B98" s="599"/>
      <c r="C98" s="610"/>
      <c r="D98" s="610"/>
      <c r="E98" s="600"/>
      <c r="F98" s="601" t="s">
        <v>476</v>
      </c>
      <c r="G98" s="603" t="n">
        <f aca="false">SUM(M98:AH98)</f>
        <v>57</v>
      </c>
      <c r="H98" s="664" t="n">
        <v>0</v>
      </c>
      <c r="I98" s="611" t="n">
        <v>0</v>
      </c>
      <c r="J98" s="611" t="n">
        <v>0</v>
      </c>
      <c r="K98" s="611" t="n">
        <v>0</v>
      </c>
      <c r="L98" s="612" t="n">
        <v>0</v>
      </c>
      <c r="M98" s="658" t="n">
        <v>0</v>
      </c>
      <c r="N98" s="611" t="n">
        <v>0</v>
      </c>
      <c r="O98" s="611" t="n">
        <v>0</v>
      </c>
      <c r="P98" s="611" t="n">
        <v>0</v>
      </c>
      <c r="Q98" s="612" t="n">
        <v>0</v>
      </c>
      <c r="R98" s="664" t="n">
        <v>0</v>
      </c>
      <c r="S98" s="611" t="n">
        <v>0</v>
      </c>
      <c r="T98" s="611" t="n">
        <v>1</v>
      </c>
      <c r="U98" s="611" t="n">
        <v>0</v>
      </c>
      <c r="V98" s="611" t="n">
        <v>0</v>
      </c>
      <c r="W98" s="611" t="n">
        <v>1</v>
      </c>
      <c r="X98" s="611" t="n">
        <v>1</v>
      </c>
      <c r="Y98" s="611" t="n">
        <v>0</v>
      </c>
      <c r="Z98" s="611" t="n">
        <v>3</v>
      </c>
      <c r="AA98" s="611" t="n">
        <v>3</v>
      </c>
      <c r="AB98" s="611" t="n">
        <v>7</v>
      </c>
      <c r="AC98" s="611" t="n">
        <v>12</v>
      </c>
      <c r="AD98" s="611" t="n">
        <v>14</v>
      </c>
      <c r="AE98" s="611" t="n">
        <v>8</v>
      </c>
      <c r="AF98" s="611" t="n">
        <v>5</v>
      </c>
      <c r="AG98" s="611" t="n">
        <v>2</v>
      </c>
      <c r="AH98" s="612" t="n">
        <v>0</v>
      </c>
      <c r="AI98" s="659"/>
      <c r="AJ98" s="451" t="str">
        <f aca="false">IF(AK98="","●",IF(A96=AK98,"○","×"))</f>
        <v>○</v>
      </c>
      <c r="AK98" s="663" t="s">
        <v>552</v>
      </c>
      <c r="AL98" s="661" t="s">
        <v>743</v>
      </c>
      <c r="AM98" s="662" t="n">
        <v>27</v>
      </c>
      <c r="AN98" s="660" t="n">
        <v>0</v>
      </c>
      <c r="AO98" s="660" t="n">
        <v>0</v>
      </c>
      <c r="AP98" s="660" t="n">
        <v>0</v>
      </c>
      <c r="AQ98" s="660" t="n">
        <v>0</v>
      </c>
      <c r="AR98" s="660" t="n">
        <v>0</v>
      </c>
      <c r="AS98" s="660" t="n">
        <f aca="false">SUM(AN98:AR98)</f>
        <v>0</v>
      </c>
      <c r="AT98" s="660" t="n">
        <v>0</v>
      </c>
      <c r="AU98" s="660" t="n">
        <v>0</v>
      </c>
      <c r="AV98" s="660" t="n">
        <v>0</v>
      </c>
      <c r="AW98" s="660" t="n">
        <v>0</v>
      </c>
      <c r="AX98" s="660" t="n">
        <v>0</v>
      </c>
      <c r="AY98" s="660" t="n">
        <v>0</v>
      </c>
      <c r="AZ98" s="660" t="n">
        <v>0</v>
      </c>
      <c r="BA98" s="660" t="n">
        <v>0</v>
      </c>
      <c r="BB98" s="660" t="n">
        <v>1</v>
      </c>
      <c r="BC98" s="660" t="n">
        <v>1</v>
      </c>
      <c r="BD98" s="660" t="n">
        <v>0</v>
      </c>
      <c r="BE98" s="660" t="n">
        <v>0</v>
      </c>
      <c r="BF98" s="660" t="n">
        <v>2</v>
      </c>
      <c r="BG98" s="660" t="n">
        <v>7</v>
      </c>
      <c r="BH98" s="660" t="n">
        <v>6</v>
      </c>
      <c r="BI98" s="660" t="n">
        <v>5</v>
      </c>
      <c r="BJ98" s="660" t="n">
        <v>1</v>
      </c>
      <c r="BK98" s="660" t="n">
        <v>1</v>
      </c>
      <c r="BL98" s="660" t="n">
        <v>2</v>
      </c>
      <c r="BM98" s="660" t="n">
        <v>1</v>
      </c>
      <c r="BN98" s="1"/>
    </row>
    <row r="99" s="451" customFormat="true" ht="12" hidden="false" customHeight="true" outlineLevel="0" collapsed="false">
      <c r="A99" s="609" t="s">
        <v>554</v>
      </c>
      <c r="B99" s="599"/>
      <c r="C99" s="610"/>
      <c r="D99" s="610" t="s">
        <v>555</v>
      </c>
      <c r="E99" s="600"/>
      <c r="F99" s="601" t="s">
        <v>7</v>
      </c>
      <c r="G99" s="603" t="n">
        <f aca="false">SUM(M99:AH99)</f>
        <v>51</v>
      </c>
      <c r="H99" s="658" t="n">
        <f aca="false">SUM(H100:H101)</f>
        <v>0</v>
      </c>
      <c r="I99" s="607" t="n">
        <f aca="false">SUM(I100:I101)</f>
        <v>0</v>
      </c>
      <c r="J99" s="607" t="n">
        <f aca="false">SUM(J100:J101)</f>
        <v>0</v>
      </c>
      <c r="K99" s="607" t="n">
        <f aca="false">SUM(K100:K101)</f>
        <v>0</v>
      </c>
      <c r="L99" s="608" t="n">
        <f aca="false">SUM(L100:L101)</f>
        <v>0</v>
      </c>
      <c r="M99" s="658" t="n">
        <f aca="false">SUM(H99:L99)</f>
        <v>0</v>
      </c>
      <c r="N99" s="607" t="n">
        <f aca="false">SUM(N100:N101)</f>
        <v>1</v>
      </c>
      <c r="O99" s="607" t="n">
        <f aca="false">SUM(O100:O101)</f>
        <v>0</v>
      </c>
      <c r="P99" s="607" t="n">
        <f aca="false">SUM(P100:P101)</f>
        <v>1</v>
      </c>
      <c r="Q99" s="608" t="n">
        <f aca="false">SUM(Q100:Q101)</f>
        <v>1</v>
      </c>
      <c r="R99" s="658" t="n">
        <f aca="false">SUM(R100:R101)</f>
        <v>1</v>
      </c>
      <c r="S99" s="607" t="n">
        <f aca="false">SUM(S100:S101)</f>
        <v>0</v>
      </c>
      <c r="T99" s="607" t="n">
        <f aca="false">SUM(T100:T101)</f>
        <v>3</v>
      </c>
      <c r="U99" s="607" t="n">
        <f aca="false">SUM(U100:U101)</f>
        <v>1</v>
      </c>
      <c r="V99" s="607" t="n">
        <f aca="false">SUM(V100:V101)</f>
        <v>2</v>
      </c>
      <c r="W99" s="607" t="n">
        <f aca="false">SUM(W100:W101)</f>
        <v>5</v>
      </c>
      <c r="X99" s="607" t="n">
        <f aca="false">SUM(X100:X101)</f>
        <v>0</v>
      </c>
      <c r="Y99" s="607" t="n">
        <f aca="false">SUM(Y100:Y101)</f>
        <v>3</v>
      </c>
      <c r="Z99" s="607" t="n">
        <f aca="false">SUM(Z100:Z101)</f>
        <v>9</v>
      </c>
      <c r="AA99" s="607" t="n">
        <f aca="false">SUM(AA100:AA101)</f>
        <v>4</v>
      </c>
      <c r="AB99" s="607" t="n">
        <f aca="false">SUM(AB100:AB101)</f>
        <v>7</v>
      </c>
      <c r="AC99" s="607" t="n">
        <f aca="false">SUM(AC100:AC101)</f>
        <v>6</v>
      </c>
      <c r="AD99" s="607" t="n">
        <f aca="false">SUM(AD100:AD101)</f>
        <v>5</v>
      </c>
      <c r="AE99" s="607" t="n">
        <f aca="false">SUM(AE100:AE101)</f>
        <v>1</v>
      </c>
      <c r="AF99" s="607" t="n">
        <f aca="false">SUM(AF100:AF101)</f>
        <v>1</v>
      </c>
      <c r="AG99" s="607" t="n">
        <f aca="false">SUM(AG100:AG101)</f>
        <v>0</v>
      </c>
      <c r="AH99" s="608" t="n">
        <f aca="false">SUM(AH100:AH101)</f>
        <v>0</v>
      </c>
      <c r="AI99" s="659"/>
      <c r="AJ99" s="451" t="str">
        <f aca="false">IF(AK99="","●",IF(A99=AK99,"○","×"))</f>
        <v>○</v>
      </c>
      <c r="AK99" s="663" t="s">
        <v>554</v>
      </c>
      <c r="AL99" s="661" t="s">
        <v>741</v>
      </c>
      <c r="AM99" s="662" t="n">
        <v>19</v>
      </c>
      <c r="AN99" s="660" t="n">
        <v>0</v>
      </c>
      <c r="AO99" s="660" t="n">
        <v>0</v>
      </c>
      <c r="AP99" s="660" t="n">
        <v>0</v>
      </c>
      <c r="AQ99" s="660" t="n">
        <v>0</v>
      </c>
      <c r="AR99" s="660" t="n">
        <v>0</v>
      </c>
      <c r="AS99" s="660" t="n">
        <f aca="false">SUM(AN99:AR99)</f>
        <v>0</v>
      </c>
      <c r="AT99" s="660" t="n">
        <v>0</v>
      </c>
      <c r="AU99" s="660" t="n">
        <v>0</v>
      </c>
      <c r="AV99" s="660" t="n">
        <v>0</v>
      </c>
      <c r="AW99" s="660" t="n">
        <v>1</v>
      </c>
      <c r="AX99" s="660" t="n">
        <v>1</v>
      </c>
      <c r="AY99" s="660" t="n">
        <v>0</v>
      </c>
      <c r="AZ99" s="660" t="n">
        <v>0</v>
      </c>
      <c r="BA99" s="660" t="n">
        <v>0</v>
      </c>
      <c r="BB99" s="660" t="n">
        <v>1</v>
      </c>
      <c r="BC99" s="660" t="n">
        <v>4</v>
      </c>
      <c r="BD99" s="660" t="n">
        <v>0</v>
      </c>
      <c r="BE99" s="660" t="n">
        <v>2</v>
      </c>
      <c r="BF99" s="660" t="n">
        <v>3</v>
      </c>
      <c r="BG99" s="660" t="n">
        <v>4</v>
      </c>
      <c r="BH99" s="660" t="n">
        <v>2</v>
      </c>
      <c r="BI99" s="660" t="n">
        <v>0</v>
      </c>
      <c r="BJ99" s="660" t="n">
        <v>1</v>
      </c>
      <c r="BK99" s="660" t="n">
        <v>0</v>
      </c>
      <c r="BL99" s="660" t="n">
        <v>0</v>
      </c>
      <c r="BM99" s="660" t="n">
        <v>0</v>
      </c>
      <c r="BN99" s="1"/>
    </row>
    <row r="100" s="451" customFormat="true" ht="12" hidden="false" customHeight="true" outlineLevel="0" collapsed="false">
      <c r="A100" s="609"/>
      <c r="B100" s="599"/>
      <c r="C100" s="610"/>
      <c r="D100" s="610"/>
      <c r="E100" s="600"/>
      <c r="F100" s="601" t="s">
        <v>475</v>
      </c>
      <c r="G100" s="603" t="n">
        <f aca="false">SUM(M100:AH100)</f>
        <v>33</v>
      </c>
      <c r="H100" s="664" t="n">
        <v>0</v>
      </c>
      <c r="I100" s="611" t="n">
        <v>0</v>
      </c>
      <c r="J100" s="611" t="n">
        <v>0</v>
      </c>
      <c r="K100" s="611" t="n">
        <v>0</v>
      </c>
      <c r="L100" s="612" t="n">
        <v>0</v>
      </c>
      <c r="M100" s="658" t="n">
        <v>0</v>
      </c>
      <c r="N100" s="611" t="n">
        <v>1</v>
      </c>
      <c r="O100" s="611" t="n">
        <v>0</v>
      </c>
      <c r="P100" s="611" t="n">
        <v>1</v>
      </c>
      <c r="Q100" s="612" t="n">
        <v>1</v>
      </c>
      <c r="R100" s="664" t="n">
        <v>1</v>
      </c>
      <c r="S100" s="611" t="n">
        <v>0</v>
      </c>
      <c r="T100" s="611" t="n">
        <v>3</v>
      </c>
      <c r="U100" s="611" t="n">
        <v>1</v>
      </c>
      <c r="V100" s="611" t="n">
        <v>0</v>
      </c>
      <c r="W100" s="611" t="n">
        <v>2</v>
      </c>
      <c r="X100" s="611" t="n">
        <v>0</v>
      </c>
      <c r="Y100" s="611" t="n">
        <v>1</v>
      </c>
      <c r="Z100" s="611" t="n">
        <v>7</v>
      </c>
      <c r="AA100" s="611" t="n">
        <v>2</v>
      </c>
      <c r="AB100" s="611" t="n">
        <v>4</v>
      </c>
      <c r="AC100" s="611" t="n">
        <v>2</v>
      </c>
      <c r="AD100" s="611" t="n">
        <v>5</v>
      </c>
      <c r="AE100" s="611" t="n">
        <v>1</v>
      </c>
      <c r="AF100" s="611" t="n">
        <v>1</v>
      </c>
      <c r="AG100" s="611" t="n">
        <v>0</v>
      </c>
      <c r="AH100" s="612" t="n">
        <v>0</v>
      </c>
      <c r="AI100" s="659"/>
      <c r="AJ100" s="451" t="str">
        <f aca="false">IF(AK100="","●",IF(A99=AK100,"○","×"))</f>
        <v>○</v>
      </c>
      <c r="AK100" s="663" t="s">
        <v>554</v>
      </c>
      <c r="AL100" s="661" t="s">
        <v>742</v>
      </c>
      <c r="AM100" s="662" t="n">
        <v>11</v>
      </c>
      <c r="AN100" s="660" t="n">
        <v>0</v>
      </c>
      <c r="AO100" s="660" t="n">
        <v>0</v>
      </c>
      <c r="AP100" s="660" t="n">
        <v>0</v>
      </c>
      <c r="AQ100" s="660" t="n">
        <v>0</v>
      </c>
      <c r="AR100" s="660" t="n">
        <v>0</v>
      </c>
      <c r="AS100" s="660" t="n">
        <f aca="false">SUM(AN100:AR100)</f>
        <v>0</v>
      </c>
      <c r="AT100" s="660" t="n">
        <v>0</v>
      </c>
      <c r="AU100" s="660" t="n">
        <v>0</v>
      </c>
      <c r="AV100" s="660" t="n">
        <v>0</v>
      </c>
      <c r="AW100" s="660" t="n">
        <v>1</v>
      </c>
      <c r="AX100" s="660" t="n">
        <v>1</v>
      </c>
      <c r="AY100" s="660" t="n">
        <v>0</v>
      </c>
      <c r="AZ100" s="660" t="n">
        <v>0</v>
      </c>
      <c r="BA100" s="660" t="n">
        <v>0</v>
      </c>
      <c r="BB100" s="660" t="n">
        <v>0</v>
      </c>
      <c r="BC100" s="660" t="n">
        <v>0</v>
      </c>
      <c r="BD100" s="660" t="n">
        <v>0</v>
      </c>
      <c r="BE100" s="660" t="n">
        <v>1</v>
      </c>
      <c r="BF100" s="660" t="n">
        <v>1</v>
      </c>
      <c r="BG100" s="660" t="n">
        <v>4</v>
      </c>
      <c r="BH100" s="660" t="n">
        <v>2</v>
      </c>
      <c r="BI100" s="660" t="n">
        <v>0</v>
      </c>
      <c r="BJ100" s="660" t="n">
        <v>1</v>
      </c>
      <c r="BK100" s="660" t="n">
        <v>0</v>
      </c>
      <c r="BL100" s="660" t="n">
        <v>0</v>
      </c>
      <c r="BM100" s="660" t="n">
        <v>0</v>
      </c>
      <c r="BN100" s="1"/>
    </row>
    <row r="101" s="451" customFormat="true" ht="22.5" hidden="false" customHeight="true" outlineLevel="0" collapsed="false">
      <c r="A101" s="609"/>
      <c r="B101" s="599"/>
      <c r="C101" s="610"/>
      <c r="D101" s="610"/>
      <c r="E101" s="600"/>
      <c r="F101" s="601" t="s">
        <v>476</v>
      </c>
      <c r="G101" s="603" t="n">
        <f aca="false">SUM(M101:AH101)</f>
        <v>18</v>
      </c>
      <c r="H101" s="664" t="n">
        <v>0</v>
      </c>
      <c r="I101" s="611" t="n">
        <v>0</v>
      </c>
      <c r="J101" s="611" t="n">
        <v>0</v>
      </c>
      <c r="K101" s="611" t="n">
        <v>0</v>
      </c>
      <c r="L101" s="612" t="n">
        <v>0</v>
      </c>
      <c r="M101" s="658" t="n">
        <v>0</v>
      </c>
      <c r="N101" s="611" t="n">
        <v>0</v>
      </c>
      <c r="O101" s="611" t="n">
        <v>0</v>
      </c>
      <c r="P101" s="611" t="n">
        <v>0</v>
      </c>
      <c r="Q101" s="612" t="n">
        <v>0</v>
      </c>
      <c r="R101" s="664" t="n">
        <v>0</v>
      </c>
      <c r="S101" s="611" t="n">
        <v>0</v>
      </c>
      <c r="T101" s="611" t="n">
        <v>0</v>
      </c>
      <c r="U101" s="611" t="n">
        <v>0</v>
      </c>
      <c r="V101" s="611" t="n">
        <v>2</v>
      </c>
      <c r="W101" s="611" t="n">
        <v>3</v>
      </c>
      <c r="X101" s="611" t="n">
        <v>0</v>
      </c>
      <c r="Y101" s="611" t="n">
        <v>2</v>
      </c>
      <c r="Z101" s="611" t="n">
        <v>2</v>
      </c>
      <c r="AA101" s="611" t="n">
        <v>2</v>
      </c>
      <c r="AB101" s="611" t="n">
        <v>3</v>
      </c>
      <c r="AC101" s="611" t="n">
        <v>4</v>
      </c>
      <c r="AD101" s="611" t="n">
        <v>0</v>
      </c>
      <c r="AE101" s="611" t="n">
        <v>0</v>
      </c>
      <c r="AF101" s="611" t="n">
        <v>0</v>
      </c>
      <c r="AG101" s="611" t="n">
        <v>0</v>
      </c>
      <c r="AH101" s="612" t="n">
        <v>0</v>
      </c>
      <c r="AI101" s="659"/>
      <c r="AJ101" s="451" t="str">
        <f aca="false">IF(AK101="","●",IF(A99=AK101,"○","×"))</f>
        <v>○</v>
      </c>
      <c r="AK101" s="663" t="s">
        <v>554</v>
      </c>
      <c r="AL101" s="661" t="s">
        <v>743</v>
      </c>
      <c r="AM101" s="662" t="n">
        <v>8</v>
      </c>
      <c r="AN101" s="660" t="n">
        <v>0</v>
      </c>
      <c r="AO101" s="660" t="n">
        <v>0</v>
      </c>
      <c r="AP101" s="660" t="n">
        <v>0</v>
      </c>
      <c r="AQ101" s="660" t="n">
        <v>0</v>
      </c>
      <c r="AR101" s="660" t="n">
        <v>0</v>
      </c>
      <c r="AS101" s="660" t="n">
        <f aca="false">SUM(AN101:AR101)</f>
        <v>0</v>
      </c>
      <c r="AT101" s="660" t="n">
        <v>0</v>
      </c>
      <c r="AU101" s="660" t="n">
        <v>0</v>
      </c>
      <c r="AV101" s="660" t="n">
        <v>0</v>
      </c>
      <c r="AW101" s="660" t="n">
        <v>0</v>
      </c>
      <c r="AX101" s="660" t="n">
        <v>0</v>
      </c>
      <c r="AY101" s="660" t="n">
        <v>0</v>
      </c>
      <c r="AZ101" s="660" t="n">
        <v>0</v>
      </c>
      <c r="BA101" s="660" t="n">
        <v>0</v>
      </c>
      <c r="BB101" s="660" t="n">
        <v>1</v>
      </c>
      <c r="BC101" s="660" t="n">
        <v>4</v>
      </c>
      <c r="BD101" s="660" t="n">
        <v>0</v>
      </c>
      <c r="BE101" s="660" t="n">
        <v>1</v>
      </c>
      <c r="BF101" s="660" t="n">
        <v>2</v>
      </c>
      <c r="BG101" s="660" t="n">
        <v>0</v>
      </c>
      <c r="BH101" s="660" t="n">
        <v>0</v>
      </c>
      <c r="BI101" s="660" t="n">
        <v>0</v>
      </c>
      <c r="BJ101" s="660" t="n">
        <v>0</v>
      </c>
      <c r="BK101" s="660" t="n">
        <v>0</v>
      </c>
      <c r="BL101" s="660" t="n">
        <v>0</v>
      </c>
      <c r="BM101" s="660" t="n">
        <v>0</v>
      </c>
      <c r="BN101" s="1"/>
    </row>
    <row r="102" s="451" customFormat="true" ht="12" hidden="false" customHeight="true" outlineLevel="0" collapsed="false">
      <c r="A102" s="609" t="s">
        <v>556</v>
      </c>
      <c r="B102" s="599"/>
      <c r="C102" s="610"/>
      <c r="D102" s="610" t="s">
        <v>557</v>
      </c>
      <c r="E102" s="600"/>
      <c r="F102" s="601" t="s">
        <v>7</v>
      </c>
      <c r="G102" s="603" t="n">
        <f aca="false">SUM(M102:AH102)</f>
        <v>201</v>
      </c>
      <c r="H102" s="658" t="n">
        <f aca="false">SUM(H103:H104)</f>
        <v>0</v>
      </c>
      <c r="I102" s="607" t="n">
        <f aca="false">SUM(I103:I104)</f>
        <v>0</v>
      </c>
      <c r="J102" s="607" t="n">
        <f aca="false">SUM(J103:J104)</f>
        <v>0</v>
      </c>
      <c r="K102" s="607" t="n">
        <f aca="false">SUM(K103:K104)</f>
        <v>0</v>
      </c>
      <c r="L102" s="608" t="n">
        <f aca="false">SUM(L103:L104)</f>
        <v>0</v>
      </c>
      <c r="M102" s="658" t="n">
        <f aca="false">SUM(H102:L102)</f>
        <v>0</v>
      </c>
      <c r="N102" s="607" t="n">
        <f aca="false">SUM(N103:N104)</f>
        <v>0</v>
      </c>
      <c r="O102" s="607" t="n">
        <f aca="false">SUM(O103:O104)</f>
        <v>0</v>
      </c>
      <c r="P102" s="607" t="n">
        <f aca="false">SUM(P103:P104)</f>
        <v>0</v>
      </c>
      <c r="Q102" s="608" t="n">
        <f aca="false">SUM(Q103:Q104)</f>
        <v>0</v>
      </c>
      <c r="R102" s="658" t="n">
        <f aca="false">SUM(R103:R104)</f>
        <v>1</v>
      </c>
      <c r="S102" s="607" t="n">
        <f aca="false">SUM(S103:S104)</f>
        <v>0</v>
      </c>
      <c r="T102" s="607" t="n">
        <f aca="false">SUM(T103:T104)</f>
        <v>0</v>
      </c>
      <c r="U102" s="607" t="n">
        <f aca="false">SUM(U103:U104)</f>
        <v>0</v>
      </c>
      <c r="V102" s="607" t="n">
        <f aca="false">SUM(V103:V104)</f>
        <v>1</v>
      </c>
      <c r="W102" s="607" t="n">
        <f aca="false">SUM(W103:W104)</f>
        <v>3</v>
      </c>
      <c r="X102" s="607" t="n">
        <f aca="false">SUM(X103:X104)</f>
        <v>3</v>
      </c>
      <c r="Y102" s="607" t="n">
        <f aca="false">SUM(Y103:Y104)</f>
        <v>9</v>
      </c>
      <c r="Z102" s="607" t="n">
        <f aca="false">SUM(Z103:Z104)</f>
        <v>16</v>
      </c>
      <c r="AA102" s="607" t="n">
        <f aca="false">SUM(AA103:AA104)</f>
        <v>28</v>
      </c>
      <c r="AB102" s="607" t="n">
        <f aca="false">SUM(AB103:AB104)</f>
        <v>38</v>
      </c>
      <c r="AC102" s="607" t="n">
        <f aca="false">SUM(AC103:AC104)</f>
        <v>36</v>
      </c>
      <c r="AD102" s="607" t="n">
        <f aca="false">SUM(AD103:AD104)</f>
        <v>41</v>
      </c>
      <c r="AE102" s="607" t="n">
        <f aca="false">SUM(AE103:AE104)</f>
        <v>17</v>
      </c>
      <c r="AF102" s="607" t="n">
        <f aca="false">SUM(AF103:AF104)</f>
        <v>6</v>
      </c>
      <c r="AG102" s="607" t="n">
        <f aca="false">SUM(AG103:AG104)</f>
        <v>2</v>
      </c>
      <c r="AH102" s="608" t="n">
        <f aca="false">SUM(AH103:AH104)</f>
        <v>0</v>
      </c>
      <c r="AI102" s="659"/>
      <c r="AJ102" s="451" t="str">
        <f aca="false">IF(AK102="","●",IF(A102=AK102,"○","×"))</f>
        <v>○</v>
      </c>
      <c r="AK102" s="663" t="s">
        <v>556</v>
      </c>
      <c r="AL102" s="661" t="s">
        <v>741</v>
      </c>
      <c r="AM102" s="662" t="n">
        <v>88</v>
      </c>
      <c r="AN102" s="660" t="n">
        <v>0</v>
      </c>
      <c r="AO102" s="660" t="n">
        <v>0</v>
      </c>
      <c r="AP102" s="660" t="n">
        <v>0</v>
      </c>
      <c r="AQ102" s="660" t="n">
        <v>0</v>
      </c>
      <c r="AR102" s="660" t="n">
        <v>0</v>
      </c>
      <c r="AS102" s="660" t="n">
        <f aca="false">SUM(AN102:AR102)</f>
        <v>0</v>
      </c>
      <c r="AT102" s="660" t="n">
        <v>0</v>
      </c>
      <c r="AU102" s="660" t="n">
        <v>0</v>
      </c>
      <c r="AV102" s="660" t="n">
        <v>1</v>
      </c>
      <c r="AW102" s="660" t="n">
        <v>1</v>
      </c>
      <c r="AX102" s="660" t="n">
        <v>1</v>
      </c>
      <c r="AY102" s="660" t="n">
        <v>0</v>
      </c>
      <c r="AZ102" s="660" t="n">
        <v>0</v>
      </c>
      <c r="BA102" s="660" t="n">
        <v>3</v>
      </c>
      <c r="BB102" s="660" t="n">
        <v>3</v>
      </c>
      <c r="BC102" s="660" t="n">
        <v>11</v>
      </c>
      <c r="BD102" s="660" t="n">
        <v>7</v>
      </c>
      <c r="BE102" s="660" t="n">
        <v>4</v>
      </c>
      <c r="BF102" s="660" t="n">
        <v>12</v>
      </c>
      <c r="BG102" s="660" t="n">
        <v>16</v>
      </c>
      <c r="BH102" s="660" t="n">
        <v>17</v>
      </c>
      <c r="BI102" s="660" t="n">
        <v>3</v>
      </c>
      <c r="BJ102" s="660" t="n">
        <v>6</v>
      </c>
      <c r="BK102" s="660" t="n">
        <v>3</v>
      </c>
      <c r="BL102" s="660" t="n">
        <v>0</v>
      </c>
      <c r="BM102" s="660" t="n">
        <v>0</v>
      </c>
      <c r="BN102" s="1"/>
    </row>
    <row r="103" s="451" customFormat="true" ht="12" hidden="false" customHeight="true" outlineLevel="0" collapsed="false">
      <c r="A103" s="609"/>
      <c r="B103" s="599"/>
      <c r="C103" s="610"/>
      <c r="D103" s="610"/>
      <c r="E103" s="600"/>
      <c r="F103" s="601" t="s">
        <v>475</v>
      </c>
      <c r="G103" s="603" t="n">
        <f aca="false">SUM(M103:AH103)</f>
        <v>112</v>
      </c>
      <c r="H103" s="664" t="n">
        <v>0</v>
      </c>
      <c r="I103" s="611" t="n">
        <v>0</v>
      </c>
      <c r="J103" s="611" t="n">
        <v>0</v>
      </c>
      <c r="K103" s="611" t="n">
        <v>0</v>
      </c>
      <c r="L103" s="612" t="n">
        <v>0</v>
      </c>
      <c r="M103" s="658" t="n">
        <v>0</v>
      </c>
      <c r="N103" s="611" t="n">
        <v>0</v>
      </c>
      <c r="O103" s="611" t="n">
        <v>0</v>
      </c>
      <c r="P103" s="611" t="n">
        <v>0</v>
      </c>
      <c r="Q103" s="612" t="n">
        <v>0</v>
      </c>
      <c r="R103" s="664" t="n">
        <v>1</v>
      </c>
      <c r="S103" s="611" t="n">
        <v>0</v>
      </c>
      <c r="T103" s="611" t="n">
        <v>0</v>
      </c>
      <c r="U103" s="611" t="n">
        <v>0</v>
      </c>
      <c r="V103" s="611" t="n">
        <v>1</v>
      </c>
      <c r="W103" s="611" t="n">
        <v>2</v>
      </c>
      <c r="X103" s="611" t="n">
        <v>1</v>
      </c>
      <c r="Y103" s="611" t="n">
        <v>7</v>
      </c>
      <c r="Z103" s="611" t="n">
        <v>5</v>
      </c>
      <c r="AA103" s="611" t="n">
        <v>18</v>
      </c>
      <c r="AB103" s="611" t="n">
        <v>23</v>
      </c>
      <c r="AC103" s="611" t="n">
        <v>24</v>
      </c>
      <c r="AD103" s="611" t="n">
        <v>21</v>
      </c>
      <c r="AE103" s="611" t="n">
        <v>8</v>
      </c>
      <c r="AF103" s="611" t="n">
        <v>0</v>
      </c>
      <c r="AG103" s="611" t="n">
        <v>1</v>
      </c>
      <c r="AH103" s="612" t="n">
        <v>0</v>
      </c>
      <c r="AI103" s="659"/>
      <c r="AJ103" s="451" t="str">
        <f aca="false">IF(AK103="","●",IF(A102=AK103,"○","×"))</f>
        <v>○</v>
      </c>
      <c r="AK103" s="663" t="s">
        <v>556</v>
      </c>
      <c r="AL103" s="661" t="s">
        <v>742</v>
      </c>
      <c r="AM103" s="662" t="n">
        <v>49</v>
      </c>
      <c r="AN103" s="660" t="n">
        <v>0</v>
      </c>
      <c r="AO103" s="660" t="n">
        <v>0</v>
      </c>
      <c r="AP103" s="660" t="n">
        <v>0</v>
      </c>
      <c r="AQ103" s="660" t="n">
        <v>0</v>
      </c>
      <c r="AR103" s="660" t="n">
        <v>0</v>
      </c>
      <c r="AS103" s="660" t="n">
        <f aca="false">SUM(AN103:AR103)</f>
        <v>0</v>
      </c>
      <c r="AT103" s="660" t="n">
        <v>0</v>
      </c>
      <c r="AU103" s="660" t="n">
        <v>0</v>
      </c>
      <c r="AV103" s="660" t="n">
        <v>1</v>
      </c>
      <c r="AW103" s="660" t="n">
        <v>1</v>
      </c>
      <c r="AX103" s="660" t="n">
        <v>1</v>
      </c>
      <c r="AY103" s="660" t="n">
        <v>0</v>
      </c>
      <c r="AZ103" s="660" t="n">
        <v>0</v>
      </c>
      <c r="BA103" s="660" t="n">
        <v>2</v>
      </c>
      <c r="BB103" s="660" t="n">
        <v>2</v>
      </c>
      <c r="BC103" s="660" t="n">
        <v>7</v>
      </c>
      <c r="BD103" s="660" t="n">
        <v>3</v>
      </c>
      <c r="BE103" s="660" t="n">
        <v>2</v>
      </c>
      <c r="BF103" s="660" t="n">
        <v>7</v>
      </c>
      <c r="BG103" s="660" t="n">
        <v>10</v>
      </c>
      <c r="BH103" s="660" t="n">
        <v>10</v>
      </c>
      <c r="BI103" s="660" t="n">
        <v>1</v>
      </c>
      <c r="BJ103" s="660" t="n">
        <v>2</v>
      </c>
      <c r="BK103" s="660" t="n">
        <v>0</v>
      </c>
      <c r="BL103" s="660" t="n">
        <v>0</v>
      </c>
      <c r="BM103" s="660" t="n">
        <v>0</v>
      </c>
      <c r="BN103" s="1"/>
    </row>
    <row r="104" s="451" customFormat="true" ht="22.5" hidden="false" customHeight="true" outlineLevel="0" collapsed="false">
      <c r="A104" s="609"/>
      <c r="B104" s="599"/>
      <c r="C104" s="610"/>
      <c r="D104" s="610"/>
      <c r="E104" s="600"/>
      <c r="F104" s="601" t="s">
        <v>476</v>
      </c>
      <c r="G104" s="603" t="n">
        <f aca="false">SUM(M104:AH104)</f>
        <v>89</v>
      </c>
      <c r="H104" s="664" t="n">
        <v>0</v>
      </c>
      <c r="I104" s="611" t="n">
        <v>0</v>
      </c>
      <c r="J104" s="611" t="n">
        <v>0</v>
      </c>
      <c r="K104" s="611" t="n">
        <v>0</v>
      </c>
      <c r="L104" s="612" t="n">
        <v>0</v>
      </c>
      <c r="M104" s="658" t="n">
        <v>0</v>
      </c>
      <c r="N104" s="611" t="n">
        <v>0</v>
      </c>
      <c r="O104" s="611" t="n">
        <v>0</v>
      </c>
      <c r="P104" s="611" t="n">
        <v>0</v>
      </c>
      <c r="Q104" s="612" t="n">
        <v>0</v>
      </c>
      <c r="R104" s="664" t="n">
        <v>0</v>
      </c>
      <c r="S104" s="611" t="n">
        <v>0</v>
      </c>
      <c r="T104" s="611" t="n">
        <v>0</v>
      </c>
      <c r="U104" s="611" t="n">
        <v>0</v>
      </c>
      <c r="V104" s="611" t="n">
        <v>0</v>
      </c>
      <c r="W104" s="611" t="n">
        <v>1</v>
      </c>
      <c r="X104" s="611" t="n">
        <v>2</v>
      </c>
      <c r="Y104" s="611" t="n">
        <v>2</v>
      </c>
      <c r="Z104" s="611" t="n">
        <v>11</v>
      </c>
      <c r="AA104" s="611" t="n">
        <v>10</v>
      </c>
      <c r="AB104" s="611" t="n">
        <v>15</v>
      </c>
      <c r="AC104" s="611" t="n">
        <v>12</v>
      </c>
      <c r="AD104" s="611" t="n">
        <v>20</v>
      </c>
      <c r="AE104" s="611" t="n">
        <v>9</v>
      </c>
      <c r="AF104" s="611" t="n">
        <v>6</v>
      </c>
      <c r="AG104" s="611" t="n">
        <v>1</v>
      </c>
      <c r="AH104" s="612" t="n">
        <v>0</v>
      </c>
      <c r="AI104" s="659"/>
      <c r="AJ104" s="451" t="str">
        <f aca="false">IF(AK104="","●",IF(A102=AK104,"○","×"))</f>
        <v>○</v>
      </c>
      <c r="AK104" s="663" t="s">
        <v>556</v>
      </c>
      <c r="AL104" s="661" t="s">
        <v>743</v>
      </c>
      <c r="AM104" s="662" t="n">
        <v>39</v>
      </c>
      <c r="AN104" s="660" t="n">
        <v>0</v>
      </c>
      <c r="AO104" s="660" t="n">
        <v>0</v>
      </c>
      <c r="AP104" s="660" t="n">
        <v>0</v>
      </c>
      <c r="AQ104" s="660" t="n">
        <v>0</v>
      </c>
      <c r="AR104" s="660" t="n">
        <v>0</v>
      </c>
      <c r="AS104" s="660" t="n">
        <f aca="false">SUM(AN104:AR104)</f>
        <v>0</v>
      </c>
      <c r="AT104" s="660" t="n">
        <v>0</v>
      </c>
      <c r="AU104" s="660" t="n">
        <v>0</v>
      </c>
      <c r="AV104" s="660" t="n">
        <v>0</v>
      </c>
      <c r="AW104" s="660" t="n">
        <v>0</v>
      </c>
      <c r="AX104" s="660" t="n">
        <v>0</v>
      </c>
      <c r="AY104" s="660" t="n">
        <v>0</v>
      </c>
      <c r="AZ104" s="660" t="n">
        <v>0</v>
      </c>
      <c r="BA104" s="660" t="n">
        <v>1</v>
      </c>
      <c r="BB104" s="660" t="n">
        <v>1</v>
      </c>
      <c r="BC104" s="660" t="n">
        <v>4</v>
      </c>
      <c r="BD104" s="660" t="n">
        <v>4</v>
      </c>
      <c r="BE104" s="660" t="n">
        <v>2</v>
      </c>
      <c r="BF104" s="660" t="n">
        <v>5</v>
      </c>
      <c r="BG104" s="660" t="n">
        <v>6</v>
      </c>
      <c r="BH104" s="660" t="n">
        <v>7</v>
      </c>
      <c r="BI104" s="660" t="n">
        <v>2</v>
      </c>
      <c r="BJ104" s="660" t="n">
        <v>4</v>
      </c>
      <c r="BK104" s="660" t="n">
        <v>3</v>
      </c>
      <c r="BL104" s="660" t="n">
        <v>0</v>
      </c>
      <c r="BM104" s="660" t="n">
        <v>0</v>
      </c>
      <c r="BN104" s="1"/>
    </row>
    <row r="105" s="451" customFormat="true" ht="12" hidden="false" customHeight="true" outlineLevel="0" collapsed="false">
      <c r="A105" s="609" t="s">
        <v>558</v>
      </c>
      <c r="B105" s="599"/>
      <c r="C105" s="610"/>
      <c r="D105" s="610" t="s">
        <v>369</v>
      </c>
      <c r="E105" s="600"/>
      <c r="F105" s="601" t="s">
        <v>7</v>
      </c>
      <c r="G105" s="603" t="n">
        <f aca="false">SUM(M105:AH105)</f>
        <v>136</v>
      </c>
      <c r="H105" s="658" t="n">
        <f aca="false">SUM(H106:H107)</f>
        <v>0</v>
      </c>
      <c r="I105" s="607" t="n">
        <f aca="false">SUM(I106:I107)</f>
        <v>0</v>
      </c>
      <c r="J105" s="607" t="n">
        <f aca="false">SUM(J106:J107)</f>
        <v>0</v>
      </c>
      <c r="K105" s="607" t="n">
        <f aca="false">SUM(K106:K107)</f>
        <v>0</v>
      </c>
      <c r="L105" s="608" t="n">
        <f aca="false">SUM(L106:L107)</f>
        <v>0</v>
      </c>
      <c r="M105" s="658" t="n">
        <f aca="false">SUM(H105:L105)</f>
        <v>0</v>
      </c>
      <c r="N105" s="607" t="n">
        <f aca="false">SUM(N106:N107)</f>
        <v>0</v>
      </c>
      <c r="O105" s="607" t="n">
        <f aca="false">SUM(O106:O107)</f>
        <v>1</v>
      </c>
      <c r="P105" s="607" t="n">
        <f aca="false">SUM(P106:P107)</f>
        <v>0</v>
      </c>
      <c r="Q105" s="608" t="n">
        <f aca="false">SUM(Q106:Q107)</f>
        <v>0</v>
      </c>
      <c r="R105" s="658" t="n">
        <f aca="false">SUM(R106:R107)</f>
        <v>0</v>
      </c>
      <c r="S105" s="607" t="n">
        <f aca="false">SUM(S106:S107)</f>
        <v>1</v>
      </c>
      <c r="T105" s="607" t="n">
        <f aca="false">SUM(T106:T107)</f>
        <v>0</v>
      </c>
      <c r="U105" s="607" t="n">
        <f aca="false">SUM(U106:U107)</f>
        <v>4</v>
      </c>
      <c r="V105" s="607" t="n">
        <f aca="false">SUM(V106:V107)</f>
        <v>2</v>
      </c>
      <c r="W105" s="607" t="n">
        <f aca="false">SUM(W106:W107)</f>
        <v>4</v>
      </c>
      <c r="X105" s="607" t="n">
        <f aca="false">SUM(X106:X107)</f>
        <v>9</v>
      </c>
      <c r="Y105" s="607" t="n">
        <f aca="false">SUM(Y106:Y107)</f>
        <v>7</v>
      </c>
      <c r="Z105" s="607" t="n">
        <f aca="false">SUM(Z106:Z107)</f>
        <v>16</v>
      </c>
      <c r="AA105" s="607" t="n">
        <f aca="false">SUM(AA106:AA107)</f>
        <v>15</v>
      </c>
      <c r="AB105" s="607" t="n">
        <f aca="false">SUM(AB106:AB107)</f>
        <v>25</v>
      </c>
      <c r="AC105" s="607" t="n">
        <f aca="false">SUM(AC106:AC107)</f>
        <v>26</v>
      </c>
      <c r="AD105" s="607" t="n">
        <f aca="false">SUM(AD106:AD107)</f>
        <v>16</v>
      </c>
      <c r="AE105" s="607" t="n">
        <f aca="false">SUM(AE106:AE107)</f>
        <v>8</v>
      </c>
      <c r="AF105" s="607" t="n">
        <f aca="false">SUM(AF106:AF107)</f>
        <v>2</v>
      </c>
      <c r="AG105" s="607" t="n">
        <f aca="false">SUM(AG106:AG107)</f>
        <v>0</v>
      </c>
      <c r="AH105" s="608" t="n">
        <f aca="false">SUM(AH106:AH107)</f>
        <v>0</v>
      </c>
      <c r="AI105" s="659"/>
      <c r="AJ105" s="451" t="str">
        <f aca="false">IF(AK105="","●",IF(A105=AK105,"○","×"))</f>
        <v>○</v>
      </c>
      <c r="AK105" s="663" t="s">
        <v>558</v>
      </c>
      <c r="AL105" s="661" t="s">
        <v>741</v>
      </c>
      <c r="AM105" s="662" t="n">
        <v>83</v>
      </c>
      <c r="AN105" s="660" t="n">
        <v>0</v>
      </c>
      <c r="AO105" s="660" t="n">
        <v>0</v>
      </c>
      <c r="AP105" s="660" t="n">
        <v>0</v>
      </c>
      <c r="AQ105" s="660" t="n">
        <v>0</v>
      </c>
      <c r="AR105" s="660" t="n">
        <v>0</v>
      </c>
      <c r="AS105" s="660" t="n">
        <f aca="false">SUM(AN105:AR105)</f>
        <v>0</v>
      </c>
      <c r="AT105" s="660" t="n">
        <v>1</v>
      </c>
      <c r="AU105" s="660" t="n">
        <v>1</v>
      </c>
      <c r="AV105" s="660" t="n">
        <v>0</v>
      </c>
      <c r="AW105" s="660" t="n">
        <v>0</v>
      </c>
      <c r="AX105" s="660" t="n">
        <v>0</v>
      </c>
      <c r="AY105" s="660" t="n">
        <v>2</v>
      </c>
      <c r="AZ105" s="660" t="n">
        <v>1</v>
      </c>
      <c r="BA105" s="660" t="n">
        <v>2</v>
      </c>
      <c r="BB105" s="660" t="n">
        <v>6</v>
      </c>
      <c r="BC105" s="660" t="n">
        <v>5</v>
      </c>
      <c r="BD105" s="660" t="n">
        <v>5</v>
      </c>
      <c r="BE105" s="660" t="n">
        <v>9</v>
      </c>
      <c r="BF105" s="660" t="n">
        <v>4</v>
      </c>
      <c r="BG105" s="660" t="n">
        <v>12</v>
      </c>
      <c r="BH105" s="660" t="n">
        <v>14</v>
      </c>
      <c r="BI105" s="660" t="n">
        <v>8</v>
      </c>
      <c r="BJ105" s="660" t="n">
        <v>10</v>
      </c>
      <c r="BK105" s="660" t="n">
        <v>3</v>
      </c>
      <c r="BL105" s="660" t="n">
        <v>0</v>
      </c>
      <c r="BM105" s="660" t="n">
        <v>0</v>
      </c>
      <c r="BN105" s="1"/>
    </row>
    <row r="106" s="451" customFormat="true" ht="12" hidden="false" customHeight="true" outlineLevel="0" collapsed="false">
      <c r="A106" s="609"/>
      <c r="B106" s="599"/>
      <c r="C106" s="610"/>
      <c r="D106" s="610"/>
      <c r="E106" s="600"/>
      <c r="F106" s="601" t="s">
        <v>475</v>
      </c>
      <c r="G106" s="603" t="n">
        <f aca="false">SUM(M106:AH106)</f>
        <v>81</v>
      </c>
      <c r="H106" s="664" t="n">
        <v>0</v>
      </c>
      <c r="I106" s="611" t="n">
        <v>0</v>
      </c>
      <c r="J106" s="611" t="n">
        <v>0</v>
      </c>
      <c r="K106" s="611" t="n">
        <v>0</v>
      </c>
      <c r="L106" s="612" t="n">
        <v>0</v>
      </c>
      <c r="M106" s="658" t="n">
        <v>0</v>
      </c>
      <c r="N106" s="611" t="n">
        <v>0</v>
      </c>
      <c r="O106" s="611" t="n">
        <v>1</v>
      </c>
      <c r="P106" s="611" t="n">
        <v>0</v>
      </c>
      <c r="Q106" s="612" t="n">
        <v>0</v>
      </c>
      <c r="R106" s="664" t="n">
        <v>0</v>
      </c>
      <c r="S106" s="611" t="n">
        <v>1</v>
      </c>
      <c r="T106" s="611" t="n">
        <v>0</v>
      </c>
      <c r="U106" s="611" t="n">
        <v>1</v>
      </c>
      <c r="V106" s="611" t="n">
        <v>1</v>
      </c>
      <c r="W106" s="611" t="n">
        <v>2</v>
      </c>
      <c r="X106" s="611" t="n">
        <v>6</v>
      </c>
      <c r="Y106" s="611" t="n">
        <v>3</v>
      </c>
      <c r="Z106" s="611" t="n">
        <v>12</v>
      </c>
      <c r="AA106" s="611" t="n">
        <v>11</v>
      </c>
      <c r="AB106" s="611" t="n">
        <v>15</v>
      </c>
      <c r="AC106" s="611" t="n">
        <v>14</v>
      </c>
      <c r="AD106" s="611" t="n">
        <v>12</v>
      </c>
      <c r="AE106" s="611" t="n">
        <v>2</v>
      </c>
      <c r="AF106" s="611" t="n">
        <v>0</v>
      </c>
      <c r="AG106" s="611" t="n">
        <v>0</v>
      </c>
      <c r="AH106" s="612" t="n">
        <v>0</v>
      </c>
      <c r="AI106" s="659"/>
      <c r="AJ106" s="451" t="str">
        <f aca="false">IF(AK106="","●",IF(A105=AK106,"○","×"))</f>
        <v>○</v>
      </c>
      <c r="AK106" s="663" t="s">
        <v>558</v>
      </c>
      <c r="AL106" s="661" t="s">
        <v>742</v>
      </c>
      <c r="AM106" s="662" t="n">
        <v>48</v>
      </c>
      <c r="AN106" s="660" t="n">
        <v>0</v>
      </c>
      <c r="AO106" s="660" t="n">
        <v>0</v>
      </c>
      <c r="AP106" s="660" t="n">
        <v>0</v>
      </c>
      <c r="AQ106" s="660" t="n">
        <v>0</v>
      </c>
      <c r="AR106" s="660" t="n">
        <v>0</v>
      </c>
      <c r="AS106" s="660" t="n">
        <f aca="false">SUM(AN106:AR106)</f>
        <v>0</v>
      </c>
      <c r="AT106" s="660" t="n">
        <v>1</v>
      </c>
      <c r="AU106" s="660" t="n">
        <v>1</v>
      </c>
      <c r="AV106" s="660" t="n">
        <v>0</v>
      </c>
      <c r="AW106" s="660" t="n">
        <v>0</v>
      </c>
      <c r="AX106" s="660" t="n">
        <v>0</v>
      </c>
      <c r="AY106" s="660" t="n">
        <v>2</v>
      </c>
      <c r="AZ106" s="660" t="n">
        <v>1</v>
      </c>
      <c r="BA106" s="660" t="n">
        <v>1</v>
      </c>
      <c r="BB106" s="660" t="n">
        <v>3</v>
      </c>
      <c r="BC106" s="660" t="n">
        <v>1</v>
      </c>
      <c r="BD106" s="660" t="n">
        <v>4</v>
      </c>
      <c r="BE106" s="660" t="n">
        <v>8</v>
      </c>
      <c r="BF106" s="660" t="n">
        <v>3</v>
      </c>
      <c r="BG106" s="660" t="n">
        <v>8</v>
      </c>
      <c r="BH106" s="660" t="n">
        <v>6</v>
      </c>
      <c r="BI106" s="660" t="n">
        <v>4</v>
      </c>
      <c r="BJ106" s="660" t="n">
        <v>3</v>
      </c>
      <c r="BK106" s="660" t="n">
        <v>2</v>
      </c>
      <c r="BL106" s="660" t="n">
        <v>0</v>
      </c>
      <c r="BM106" s="660" t="n">
        <v>0</v>
      </c>
      <c r="BN106" s="1"/>
    </row>
    <row r="107" s="451" customFormat="true" ht="22.5" hidden="false" customHeight="true" outlineLevel="0" collapsed="false">
      <c r="A107" s="609"/>
      <c r="B107" s="599"/>
      <c r="C107" s="610"/>
      <c r="D107" s="610"/>
      <c r="E107" s="600"/>
      <c r="F107" s="601" t="s">
        <v>476</v>
      </c>
      <c r="G107" s="603" t="n">
        <f aca="false">SUM(M107:AH107)</f>
        <v>55</v>
      </c>
      <c r="H107" s="664" t="n">
        <v>0</v>
      </c>
      <c r="I107" s="611" t="n">
        <v>0</v>
      </c>
      <c r="J107" s="611" t="n">
        <v>0</v>
      </c>
      <c r="K107" s="611" t="n">
        <v>0</v>
      </c>
      <c r="L107" s="612" t="n">
        <v>0</v>
      </c>
      <c r="M107" s="658" t="n">
        <v>0</v>
      </c>
      <c r="N107" s="611" t="n">
        <v>0</v>
      </c>
      <c r="O107" s="611" t="n">
        <v>0</v>
      </c>
      <c r="P107" s="611" t="n">
        <v>0</v>
      </c>
      <c r="Q107" s="612" t="n">
        <v>0</v>
      </c>
      <c r="R107" s="664" t="n">
        <v>0</v>
      </c>
      <c r="S107" s="611" t="n">
        <v>0</v>
      </c>
      <c r="T107" s="611" t="n">
        <v>0</v>
      </c>
      <c r="U107" s="611" t="n">
        <v>3</v>
      </c>
      <c r="V107" s="611" t="n">
        <v>1</v>
      </c>
      <c r="W107" s="611" t="n">
        <v>2</v>
      </c>
      <c r="X107" s="611" t="n">
        <v>3</v>
      </c>
      <c r="Y107" s="611" t="n">
        <v>4</v>
      </c>
      <c r="Z107" s="611" t="n">
        <v>4</v>
      </c>
      <c r="AA107" s="611" t="n">
        <v>4</v>
      </c>
      <c r="AB107" s="611" t="n">
        <v>10</v>
      </c>
      <c r="AC107" s="611" t="n">
        <v>12</v>
      </c>
      <c r="AD107" s="611" t="n">
        <v>4</v>
      </c>
      <c r="AE107" s="611" t="n">
        <v>6</v>
      </c>
      <c r="AF107" s="611" t="n">
        <v>2</v>
      </c>
      <c r="AG107" s="611" t="n">
        <v>0</v>
      </c>
      <c r="AH107" s="612" t="n">
        <v>0</v>
      </c>
      <c r="AI107" s="659"/>
      <c r="AJ107" s="451" t="str">
        <f aca="false">IF(AK107="","●",IF(A105=AK107,"○","×"))</f>
        <v>○</v>
      </c>
      <c r="AK107" s="663" t="s">
        <v>558</v>
      </c>
      <c r="AL107" s="661" t="s">
        <v>743</v>
      </c>
      <c r="AM107" s="662" t="n">
        <v>35</v>
      </c>
      <c r="AN107" s="660" t="n">
        <v>0</v>
      </c>
      <c r="AO107" s="660" t="n">
        <v>0</v>
      </c>
      <c r="AP107" s="660" t="n">
        <v>0</v>
      </c>
      <c r="AQ107" s="660" t="n">
        <v>0</v>
      </c>
      <c r="AR107" s="660" t="n">
        <v>0</v>
      </c>
      <c r="AS107" s="660" t="n">
        <f aca="false">SUM(AN107:AR107)</f>
        <v>0</v>
      </c>
      <c r="AT107" s="660" t="n">
        <v>0</v>
      </c>
      <c r="AU107" s="660" t="n">
        <v>0</v>
      </c>
      <c r="AV107" s="660" t="n">
        <v>0</v>
      </c>
      <c r="AW107" s="660" t="n">
        <v>0</v>
      </c>
      <c r="AX107" s="660" t="n">
        <v>0</v>
      </c>
      <c r="AY107" s="660" t="n">
        <v>0</v>
      </c>
      <c r="AZ107" s="660" t="n">
        <v>0</v>
      </c>
      <c r="BA107" s="660" t="n">
        <v>1</v>
      </c>
      <c r="BB107" s="660" t="n">
        <v>3</v>
      </c>
      <c r="BC107" s="660" t="n">
        <v>4</v>
      </c>
      <c r="BD107" s="660" t="n">
        <v>1</v>
      </c>
      <c r="BE107" s="660" t="n">
        <v>1</v>
      </c>
      <c r="BF107" s="660" t="n">
        <v>1</v>
      </c>
      <c r="BG107" s="660" t="n">
        <v>4</v>
      </c>
      <c r="BH107" s="660" t="n">
        <v>8</v>
      </c>
      <c r="BI107" s="660" t="n">
        <v>4</v>
      </c>
      <c r="BJ107" s="660" t="n">
        <v>7</v>
      </c>
      <c r="BK107" s="660" t="n">
        <v>1</v>
      </c>
      <c r="BL107" s="660" t="n">
        <v>0</v>
      </c>
      <c r="BM107" s="660" t="n">
        <v>0</v>
      </c>
      <c r="BN107" s="1"/>
    </row>
    <row r="108" s="451" customFormat="true" ht="12" hidden="false" customHeight="true" outlineLevel="0" collapsed="false">
      <c r="A108" s="609" t="s">
        <v>559</v>
      </c>
      <c r="B108" s="599"/>
      <c r="C108" s="610"/>
      <c r="D108" s="610" t="s">
        <v>560</v>
      </c>
      <c r="E108" s="600"/>
      <c r="F108" s="601" t="s">
        <v>7</v>
      </c>
      <c r="G108" s="603" t="n">
        <f aca="false">SUM(M108:AH108)</f>
        <v>63</v>
      </c>
      <c r="H108" s="658" t="n">
        <f aca="false">SUM(H109:H110)</f>
        <v>0</v>
      </c>
      <c r="I108" s="607" t="n">
        <f aca="false">SUM(I109:I110)</f>
        <v>0</v>
      </c>
      <c r="J108" s="607" t="n">
        <f aca="false">SUM(J109:J110)</f>
        <v>0</v>
      </c>
      <c r="K108" s="607" t="n">
        <f aca="false">SUM(K109:K110)</f>
        <v>0</v>
      </c>
      <c r="L108" s="608" t="n">
        <f aca="false">SUM(L109:L110)</f>
        <v>0</v>
      </c>
      <c r="M108" s="658" t="n">
        <f aca="false">SUM(H108:L108)</f>
        <v>0</v>
      </c>
      <c r="N108" s="607" t="n">
        <f aca="false">SUM(N109:N110)</f>
        <v>0</v>
      </c>
      <c r="O108" s="607" t="n">
        <f aca="false">SUM(O109:O110)</f>
        <v>0</v>
      </c>
      <c r="P108" s="607" t="n">
        <f aca="false">SUM(P109:P110)</f>
        <v>0</v>
      </c>
      <c r="Q108" s="608" t="n">
        <f aca="false">SUM(Q109:Q110)</f>
        <v>0</v>
      </c>
      <c r="R108" s="658" t="n">
        <f aca="false">SUM(R109:R110)</f>
        <v>0</v>
      </c>
      <c r="S108" s="607" t="n">
        <f aca="false">SUM(S109:S110)</f>
        <v>0</v>
      </c>
      <c r="T108" s="607" t="n">
        <f aca="false">SUM(T109:T110)</f>
        <v>0</v>
      </c>
      <c r="U108" s="607" t="n">
        <f aca="false">SUM(U109:U110)</f>
        <v>0</v>
      </c>
      <c r="V108" s="607" t="n">
        <f aca="false">SUM(V109:V110)</f>
        <v>0</v>
      </c>
      <c r="W108" s="607" t="n">
        <f aca="false">SUM(W109:W110)</f>
        <v>0</v>
      </c>
      <c r="X108" s="607" t="n">
        <f aca="false">SUM(X109:X110)</f>
        <v>3</v>
      </c>
      <c r="Y108" s="607" t="n">
        <f aca="false">SUM(Y109:Y110)</f>
        <v>4</v>
      </c>
      <c r="Z108" s="607" t="n">
        <f aca="false">SUM(Z109:Z110)</f>
        <v>10</v>
      </c>
      <c r="AA108" s="607" t="n">
        <f aca="false">SUM(AA109:AA110)</f>
        <v>6</v>
      </c>
      <c r="AB108" s="607" t="n">
        <f aca="false">SUM(AB109:AB110)</f>
        <v>8</v>
      </c>
      <c r="AC108" s="607" t="n">
        <f aca="false">SUM(AC109:AC110)</f>
        <v>13</v>
      </c>
      <c r="AD108" s="607" t="n">
        <f aca="false">SUM(AD109:AD110)</f>
        <v>14</v>
      </c>
      <c r="AE108" s="607" t="n">
        <f aca="false">SUM(AE109:AE110)</f>
        <v>5</v>
      </c>
      <c r="AF108" s="607" t="n">
        <f aca="false">SUM(AF109:AF110)</f>
        <v>0</v>
      </c>
      <c r="AG108" s="607" t="n">
        <f aca="false">SUM(AG109:AG110)</f>
        <v>0</v>
      </c>
      <c r="AH108" s="608" t="n">
        <f aca="false">SUM(AH109:AH110)</f>
        <v>0</v>
      </c>
      <c r="AI108" s="659"/>
      <c r="AJ108" s="451" t="str">
        <f aca="false">IF(AK108="","●",IF(A108=AK108,"○","×"))</f>
        <v>○</v>
      </c>
      <c r="AK108" s="663" t="s">
        <v>559</v>
      </c>
      <c r="AL108" s="661" t="s">
        <v>741</v>
      </c>
      <c r="AM108" s="662" t="n">
        <v>34</v>
      </c>
      <c r="AN108" s="660" t="n">
        <v>0</v>
      </c>
      <c r="AO108" s="660" t="n">
        <v>0</v>
      </c>
      <c r="AP108" s="660" t="n">
        <v>0</v>
      </c>
      <c r="AQ108" s="660" t="n">
        <v>0</v>
      </c>
      <c r="AR108" s="660" t="n">
        <v>0</v>
      </c>
      <c r="AS108" s="660" t="n">
        <f aca="false">SUM(AN108:AR108)</f>
        <v>0</v>
      </c>
      <c r="AT108" s="660" t="n">
        <v>0</v>
      </c>
      <c r="AU108" s="660" t="n">
        <v>0</v>
      </c>
      <c r="AV108" s="660" t="n">
        <v>0</v>
      </c>
      <c r="AW108" s="660" t="n">
        <v>0</v>
      </c>
      <c r="AX108" s="660" t="n">
        <v>0</v>
      </c>
      <c r="AY108" s="660" t="n">
        <v>0</v>
      </c>
      <c r="AZ108" s="660" t="n">
        <v>0</v>
      </c>
      <c r="BA108" s="660" t="n">
        <v>0</v>
      </c>
      <c r="BB108" s="660" t="n">
        <v>0</v>
      </c>
      <c r="BC108" s="660" t="n">
        <v>0</v>
      </c>
      <c r="BD108" s="660" t="n">
        <v>0</v>
      </c>
      <c r="BE108" s="660" t="n">
        <v>1</v>
      </c>
      <c r="BF108" s="660" t="n">
        <v>6</v>
      </c>
      <c r="BG108" s="660" t="n">
        <v>10</v>
      </c>
      <c r="BH108" s="660" t="n">
        <v>9</v>
      </c>
      <c r="BI108" s="660" t="n">
        <v>3</v>
      </c>
      <c r="BJ108" s="660" t="n">
        <v>3</v>
      </c>
      <c r="BK108" s="660" t="n">
        <v>1</v>
      </c>
      <c r="BL108" s="660" t="n">
        <v>1</v>
      </c>
      <c r="BM108" s="660" t="n">
        <v>0</v>
      </c>
      <c r="BN108" s="1"/>
    </row>
    <row r="109" s="451" customFormat="true" ht="12" hidden="false" customHeight="true" outlineLevel="0" collapsed="false">
      <c r="A109" s="609"/>
      <c r="B109" s="599"/>
      <c r="C109" s="610"/>
      <c r="D109" s="610"/>
      <c r="E109" s="600"/>
      <c r="F109" s="601" t="s">
        <v>475</v>
      </c>
      <c r="G109" s="603" t="n">
        <f aca="false">SUM(M109:AH109)</f>
        <v>24</v>
      </c>
      <c r="H109" s="664" t="n">
        <v>0</v>
      </c>
      <c r="I109" s="611" t="n">
        <v>0</v>
      </c>
      <c r="J109" s="611" t="n">
        <v>0</v>
      </c>
      <c r="K109" s="611" t="n">
        <v>0</v>
      </c>
      <c r="L109" s="612" t="n">
        <v>0</v>
      </c>
      <c r="M109" s="658" t="n">
        <f aca="false">SUM(H109:L109)</f>
        <v>0</v>
      </c>
      <c r="N109" s="611" t="n">
        <v>0</v>
      </c>
      <c r="O109" s="611" t="n">
        <v>0</v>
      </c>
      <c r="P109" s="611" t="n">
        <v>0</v>
      </c>
      <c r="Q109" s="612" t="n">
        <v>0</v>
      </c>
      <c r="R109" s="664" t="n">
        <v>0</v>
      </c>
      <c r="S109" s="611" t="n">
        <v>0</v>
      </c>
      <c r="T109" s="611" t="n">
        <v>0</v>
      </c>
      <c r="U109" s="611" t="n">
        <v>0</v>
      </c>
      <c r="V109" s="611" t="n">
        <v>0</v>
      </c>
      <c r="W109" s="611" t="n">
        <v>0</v>
      </c>
      <c r="X109" s="611" t="n">
        <v>2</v>
      </c>
      <c r="Y109" s="611" t="n">
        <v>3</v>
      </c>
      <c r="Z109" s="611" t="n">
        <v>4</v>
      </c>
      <c r="AA109" s="611" t="n">
        <v>3</v>
      </c>
      <c r="AB109" s="611" t="n">
        <v>1</v>
      </c>
      <c r="AC109" s="611" t="n">
        <v>6</v>
      </c>
      <c r="AD109" s="611" t="n">
        <v>2</v>
      </c>
      <c r="AE109" s="611" t="n">
        <v>3</v>
      </c>
      <c r="AF109" s="611" t="n">
        <v>0</v>
      </c>
      <c r="AG109" s="611" t="n">
        <v>0</v>
      </c>
      <c r="AH109" s="612" t="n">
        <v>0</v>
      </c>
      <c r="AI109" s="659"/>
      <c r="AJ109" s="451" t="str">
        <f aca="false">IF(AK109="","●",IF(A108=AK109,"○","×"))</f>
        <v>○</v>
      </c>
      <c r="AK109" s="663" t="s">
        <v>559</v>
      </c>
      <c r="AL109" s="661" t="s">
        <v>742</v>
      </c>
      <c r="AM109" s="662" t="n">
        <v>19</v>
      </c>
      <c r="AN109" s="660" t="n">
        <v>0</v>
      </c>
      <c r="AO109" s="660" t="n">
        <v>0</v>
      </c>
      <c r="AP109" s="660" t="n">
        <v>0</v>
      </c>
      <c r="AQ109" s="660" t="n">
        <v>0</v>
      </c>
      <c r="AR109" s="660" t="n">
        <v>0</v>
      </c>
      <c r="AS109" s="660" t="n">
        <f aca="false">SUM(AN109:AR109)</f>
        <v>0</v>
      </c>
      <c r="AT109" s="660" t="n">
        <v>0</v>
      </c>
      <c r="AU109" s="660" t="n">
        <v>0</v>
      </c>
      <c r="AV109" s="660" t="n">
        <v>0</v>
      </c>
      <c r="AW109" s="660" t="n">
        <v>0</v>
      </c>
      <c r="AX109" s="660" t="n">
        <v>0</v>
      </c>
      <c r="AY109" s="660" t="n">
        <v>0</v>
      </c>
      <c r="AZ109" s="660" t="n">
        <v>0</v>
      </c>
      <c r="BA109" s="660" t="n">
        <v>0</v>
      </c>
      <c r="BB109" s="660" t="n">
        <v>0</v>
      </c>
      <c r="BC109" s="660" t="n">
        <v>0</v>
      </c>
      <c r="BD109" s="660" t="n">
        <v>0</v>
      </c>
      <c r="BE109" s="660" t="n">
        <v>1</v>
      </c>
      <c r="BF109" s="660" t="n">
        <v>4</v>
      </c>
      <c r="BG109" s="660" t="n">
        <v>6</v>
      </c>
      <c r="BH109" s="660" t="n">
        <v>3</v>
      </c>
      <c r="BI109" s="660" t="n">
        <v>1</v>
      </c>
      <c r="BJ109" s="660" t="n">
        <v>3</v>
      </c>
      <c r="BK109" s="660" t="n">
        <v>0</v>
      </c>
      <c r="BL109" s="660" t="n">
        <v>1</v>
      </c>
      <c r="BM109" s="660" t="n">
        <v>0</v>
      </c>
      <c r="BN109" s="1"/>
    </row>
    <row r="110" s="451" customFormat="true" ht="22.5" hidden="false" customHeight="true" outlineLevel="0" collapsed="false">
      <c r="A110" s="609"/>
      <c r="B110" s="599"/>
      <c r="C110" s="610"/>
      <c r="D110" s="610"/>
      <c r="E110" s="600"/>
      <c r="F110" s="601" t="s">
        <v>476</v>
      </c>
      <c r="G110" s="603" t="n">
        <f aca="false">SUM(M110:AH110)</f>
        <v>39</v>
      </c>
      <c r="H110" s="664" t="n">
        <v>0</v>
      </c>
      <c r="I110" s="611" t="n">
        <v>0</v>
      </c>
      <c r="J110" s="611" t="n">
        <v>0</v>
      </c>
      <c r="K110" s="611" t="n">
        <v>0</v>
      </c>
      <c r="L110" s="612" t="n">
        <v>0</v>
      </c>
      <c r="M110" s="658" t="n">
        <f aca="false">SUM(H110:L110)</f>
        <v>0</v>
      </c>
      <c r="N110" s="611" t="n">
        <v>0</v>
      </c>
      <c r="O110" s="611" t="n">
        <v>0</v>
      </c>
      <c r="P110" s="611" t="n">
        <v>0</v>
      </c>
      <c r="Q110" s="612" t="n">
        <v>0</v>
      </c>
      <c r="R110" s="664" t="n">
        <v>0</v>
      </c>
      <c r="S110" s="611" t="n">
        <v>0</v>
      </c>
      <c r="T110" s="611" t="n">
        <v>0</v>
      </c>
      <c r="U110" s="611" t="n">
        <v>0</v>
      </c>
      <c r="V110" s="611" t="n">
        <v>0</v>
      </c>
      <c r="W110" s="611" t="n">
        <v>0</v>
      </c>
      <c r="X110" s="611" t="n">
        <v>1</v>
      </c>
      <c r="Y110" s="611" t="n">
        <v>1</v>
      </c>
      <c r="Z110" s="611" t="n">
        <v>6</v>
      </c>
      <c r="AA110" s="611" t="n">
        <v>3</v>
      </c>
      <c r="AB110" s="611" t="n">
        <v>7</v>
      </c>
      <c r="AC110" s="611" t="n">
        <v>7</v>
      </c>
      <c r="AD110" s="611" t="n">
        <v>12</v>
      </c>
      <c r="AE110" s="611" t="n">
        <v>2</v>
      </c>
      <c r="AF110" s="611" t="n">
        <v>0</v>
      </c>
      <c r="AG110" s="611" t="n">
        <v>0</v>
      </c>
      <c r="AH110" s="612" t="n">
        <v>0</v>
      </c>
      <c r="AI110" s="659"/>
      <c r="AJ110" s="451" t="str">
        <f aca="false">IF(AK110="","●",IF(A108=AK110,"○","×"))</f>
        <v>○</v>
      </c>
      <c r="AK110" s="663" t="s">
        <v>559</v>
      </c>
      <c r="AL110" s="661" t="s">
        <v>743</v>
      </c>
      <c r="AM110" s="662" t="n">
        <v>15</v>
      </c>
      <c r="AN110" s="660" t="n">
        <v>0</v>
      </c>
      <c r="AO110" s="660" t="n">
        <v>0</v>
      </c>
      <c r="AP110" s="660" t="n">
        <v>0</v>
      </c>
      <c r="AQ110" s="660" t="n">
        <v>0</v>
      </c>
      <c r="AR110" s="660" t="n">
        <v>0</v>
      </c>
      <c r="AS110" s="660" t="n">
        <f aca="false">SUM(AN110:AR110)</f>
        <v>0</v>
      </c>
      <c r="AT110" s="660" t="n">
        <v>0</v>
      </c>
      <c r="AU110" s="660" t="n">
        <v>0</v>
      </c>
      <c r="AV110" s="660" t="n">
        <v>0</v>
      </c>
      <c r="AW110" s="660" t="n">
        <v>0</v>
      </c>
      <c r="AX110" s="660" t="n">
        <v>0</v>
      </c>
      <c r="AY110" s="660" t="n">
        <v>0</v>
      </c>
      <c r="AZ110" s="660" t="n">
        <v>0</v>
      </c>
      <c r="BA110" s="660" t="n">
        <v>0</v>
      </c>
      <c r="BB110" s="660" t="n">
        <v>0</v>
      </c>
      <c r="BC110" s="660" t="n">
        <v>0</v>
      </c>
      <c r="BD110" s="660" t="n">
        <v>0</v>
      </c>
      <c r="BE110" s="660" t="n">
        <v>0</v>
      </c>
      <c r="BF110" s="660" t="n">
        <v>2</v>
      </c>
      <c r="BG110" s="660" t="n">
        <v>4</v>
      </c>
      <c r="BH110" s="660" t="n">
        <v>6</v>
      </c>
      <c r="BI110" s="660" t="n">
        <v>2</v>
      </c>
      <c r="BJ110" s="660" t="n">
        <v>0</v>
      </c>
      <c r="BK110" s="660" t="n">
        <v>1</v>
      </c>
      <c r="BL110" s="660" t="n">
        <v>0</v>
      </c>
      <c r="BM110" s="660" t="n">
        <v>0</v>
      </c>
      <c r="BN110" s="1"/>
    </row>
    <row r="111" s="451" customFormat="true" ht="12" hidden="false" customHeight="true" outlineLevel="0" collapsed="false">
      <c r="A111" s="609" t="s">
        <v>561</v>
      </c>
      <c r="B111" s="599"/>
      <c r="C111" s="610"/>
      <c r="D111" s="610" t="s">
        <v>562</v>
      </c>
      <c r="E111" s="600"/>
      <c r="F111" s="601" t="s">
        <v>7</v>
      </c>
      <c r="G111" s="603" t="n">
        <f aca="false">SUM(M111:AH111)</f>
        <v>477</v>
      </c>
      <c r="H111" s="658" t="n">
        <f aca="false">SUM(H112:H113)</f>
        <v>0</v>
      </c>
      <c r="I111" s="607" t="n">
        <f aca="false">SUM(I112:I113)</f>
        <v>0</v>
      </c>
      <c r="J111" s="607" t="n">
        <f aca="false">SUM(J112:J113)</f>
        <v>0</v>
      </c>
      <c r="K111" s="607" t="n">
        <f aca="false">SUM(K112:K113)</f>
        <v>1</v>
      </c>
      <c r="L111" s="608" t="n">
        <f aca="false">SUM(L112:L113)</f>
        <v>0</v>
      </c>
      <c r="M111" s="658" t="n">
        <f aca="false">SUM(H111:L111)</f>
        <v>1</v>
      </c>
      <c r="N111" s="607" t="n">
        <f aca="false">SUM(N112:N113)</f>
        <v>1</v>
      </c>
      <c r="O111" s="607" t="n">
        <f aca="false">SUM(O112:O113)</f>
        <v>0</v>
      </c>
      <c r="P111" s="607" t="n">
        <f aca="false">SUM(P112:P113)</f>
        <v>1</v>
      </c>
      <c r="Q111" s="608" t="n">
        <f aca="false">SUM(Q112:Q113)</f>
        <v>1</v>
      </c>
      <c r="R111" s="658" t="n">
        <f aca="false">SUM(R112:R113)</f>
        <v>1</v>
      </c>
      <c r="S111" s="607" t="n">
        <f aca="false">SUM(S112:S113)</f>
        <v>2</v>
      </c>
      <c r="T111" s="607" t="n">
        <f aca="false">SUM(T112:T113)</f>
        <v>0</v>
      </c>
      <c r="U111" s="607" t="n">
        <f aca="false">SUM(U112:U113)</f>
        <v>9</v>
      </c>
      <c r="V111" s="607" t="n">
        <f aca="false">SUM(V112:V113)</f>
        <v>7</v>
      </c>
      <c r="W111" s="607" t="n">
        <f aca="false">SUM(W112:W113)</f>
        <v>17</v>
      </c>
      <c r="X111" s="607" t="n">
        <f aca="false">SUM(X112:X113)</f>
        <v>21</v>
      </c>
      <c r="Y111" s="607" t="n">
        <f aca="false">SUM(Y112:Y113)</f>
        <v>30</v>
      </c>
      <c r="Z111" s="607" t="n">
        <f aca="false">SUM(Z112:Z113)</f>
        <v>40</v>
      </c>
      <c r="AA111" s="607" t="n">
        <f aca="false">SUM(AA112:AA113)</f>
        <v>69</v>
      </c>
      <c r="AB111" s="607" t="n">
        <f aca="false">SUM(AB112:AB113)</f>
        <v>58</v>
      </c>
      <c r="AC111" s="607" t="n">
        <f aca="false">SUM(AC112:AC113)</f>
        <v>80</v>
      </c>
      <c r="AD111" s="607" t="n">
        <f aca="false">SUM(AD112:AD113)</f>
        <v>82</v>
      </c>
      <c r="AE111" s="607" t="n">
        <f aca="false">SUM(AE112:AE113)</f>
        <v>41</v>
      </c>
      <c r="AF111" s="607" t="n">
        <f aca="false">SUM(AF112:AF113)</f>
        <v>15</v>
      </c>
      <c r="AG111" s="607" t="n">
        <f aca="false">SUM(AG112:AG113)</f>
        <v>1</v>
      </c>
      <c r="AH111" s="608" t="n">
        <f aca="false">SUM(AH112:AH113)</f>
        <v>0</v>
      </c>
      <c r="AI111" s="659"/>
      <c r="AJ111" s="451" t="str">
        <f aca="false">IF(AK111="","●",IF(A111=AK111,"○","×"))</f>
        <v>○</v>
      </c>
      <c r="AK111" s="663" t="s">
        <v>561</v>
      </c>
      <c r="AL111" s="661" t="s">
        <v>741</v>
      </c>
      <c r="AM111" s="662" t="n">
        <v>275</v>
      </c>
      <c r="AN111" s="660" t="n">
        <v>0</v>
      </c>
      <c r="AO111" s="660" t="n">
        <v>0</v>
      </c>
      <c r="AP111" s="660" t="n">
        <v>1</v>
      </c>
      <c r="AQ111" s="660" t="n">
        <v>0</v>
      </c>
      <c r="AR111" s="660" t="n">
        <v>0</v>
      </c>
      <c r="AS111" s="660" t="n">
        <f aca="false">SUM(AN111:AR111)</f>
        <v>1</v>
      </c>
      <c r="AT111" s="660" t="n">
        <v>0</v>
      </c>
      <c r="AU111" s="660" t="n">
        <v>1</v>
      </c>
      <c r="AV111" s="660" t="n">
        <v>0</v>
      </c>
      <c r="AW111" s="660" t="n">
        <v>2</v>
      </c>
      <c r="AX111" s="660" t="n">
        <v>1</v>
      </c>
      <c r="AY111" s="660" t="n">
        <v>0</v>
      </c>
      <c r="AZ111" s="660" t="n">
        <v>0</v>
      </c>
      <c r="BA111" s="660" t="n">
        <v>1</v>
      </c>
      <c r="BB111" s="660" t="n">
        <v>13</v>
      </c>
      <c r="BC111" s="660" t="n">
        <v>20</v>
      </c>
      <c r="BD111" s="660" t="n">
        <v>18</v>
      </c>
      <c r="BE111" s="660" t="n">
        <v>20</v>
      </c>
      <c r="BF111" s="660" t="n">
        <v>36</v>
      </c>
      <c r="BG111" s="660" t="n">
        <v>41</v>
      </c>
      <c r="BH111" s="660" t="n">
        <v>47</v>
      </c>
      <c r="BI111" s="660" t="n">
        <v>32</v>
      </c>
      <c r="BJ111" s="660" t="n">
        <v>25</v>
      </c>
      <c r="BK111" s="660" t="n">
        <v>16</v>
      </c>
      <c r="BL111" s="660" t="n">
        <v>1</v>
      </c>
      <c r="BM111" s="660" t="n">
        <v>0</v>
      </c>
      <c r="BN111" s="1"/>
    </row>
    <row r="112" s="451" customFormat="true" ht="12" hidden="false" customHeight="true" outlineLevel="0" collapsed="false">
      <c r="A112" s="609"/>
      <c r="B112" s="599"/>
      <c r="C112" s="610"/>
      <c r="D112" s="610"/>
      <c r="E112" s="600"/>
      <c r="F112" s="601" t="s">
        <v>475</v>
      </c>
      <c r="G112" s="603" t="n">
        <f aca="false">SUM(M112:AH112)</f>
        <v>245</v>
      </c>
      <c r="H112" s="664" t="n">
        <v>0</v>
      </c>
      <c r="I112" s="611" t="n">
        <v>0</v>
      </c>
      <c r="J112" s="611" t="n">
        <v>0</v>
      </c>
      <c r="K112" s="611" t="n">
        <v>0</v>
      </c>
      <c r="L112" s="612" t="n">
        <v>0</v>
      </c>
      <c r="M112" s="658" t="n">
        <v>0</v>
      </c>
      <c r="N112" s="611" t="n">
        <v>1</v>
      </c>
      <c r="O112" s="611" t="n">
        <v>0</v>
      </c>
      <c r="P112" s="611" t="n">
        <v>1</v>
      </c>
      <c r="Q112" s="612" t="n">
        <v>0</v>
      </c>
      <c r="R112" s="664" t="n">
        <v>1</v>
      </c>
      <c r="S112" s="611" t="n">
        <v>2</v>
      </c>
      <c r="T112" s="611" t="n">
        <v>0</v>
      </c>
      <c r="U112" s="611" t="n">
        <v>3</v>
      </c>
      <c r="V112" s="611" t="n">
        <v>3</v>
      </c>
      <c r="W112" s="611" t="n">
        <v>8</v>
      </c>
      <c r="X112" s="611" t="n">
        <v>12</v>
      </c>
      <c r="Y112" s="611" t="n">
        <v>20</v>
      </c>
      <c r="Z112" s="611" t="n">
        <v>20</v>
      </c>
      <c r="AA112" s="611" t="n">
        <v>45</v>
      </c>
      <c r="AB112" s="611" t="n">
        <v>31</v>
      </c>
      <c r="AC112" s="611" t="n">
        <v>44</v>
      </c>
      <c r="AD112" s="611" t="n">
        <v>35</v>
      </c>
      <c r="AE112" s="611" t="n">
        <v>16</v>
      </c>
      <c r="AF112" s="611" t="n">
        <v>3</v>
      </c>
      <c r="AG112" s="611" t="n">
        <v>0</v>
      </c>
      <c r="AH112" s="612" t="n">
        <v>0</v>
      </c>
      <c r="AI112" s="659"/>
      <c r="AJ112" s="451" t="str">
        <f aca="false">IF(AK112="","●",IF(A111=AK112,"○","×"))</f>
        <v>○</v>
      </c>
      <c r="AK112" s="663" t="s">
        <v>561</v>
      </c>
      <c r="AL112" s="661" t="s">
        <v>742</v>
      </c>
      <c r="AM112" s="662" t="n">
        <v>156</v>
      </c>
      <c r="AN112" s="660" t="n">
        <v>0</v>
      </c>
      <c r="AO112" s="660" t="n">
        <v>0</v>
      </c>
      <c r="AP112" s="660" t="n">
        <v>1</v>
      </c>
      <c r="AQ112" s="660" t="n">
        <v>0</v>
      </c>
      <c r="AR112" s="660" t="n">
        <v>0</v>
      </c>
      <c r="AS112" s="660" t="n">
        <f aca="false">SUM(AN112:AR112)</f>
        <v>1</v>
      </c>
      <c r="AT112" s="660" t="n">
        <v>0</v>
      </c>
      <c r="AU112" s="660" t="n">
        <v>0</v>
      </c>
      <c r="AV112" s="660" t="n">
        <v>0</v>
      </c>
      <c r="AW112" s="660" t="n">
        <v>2</v>
      </c>
      <c r="AX112" s="660" t="n">
        <v>1</v>
      </c>
      <c r="AY112" s="660" t="n">
        <v>0</v>
      </c>
      <c r="AZ112" s="660" t="n">
        <v>0</v>
      </c>
      <c r="BA112" s="660" t="n">
        <v>1</v>
      </c>
      <c r="BB112" s="660" t="n">
        <v>9</v>
      </c>
      <c r="BC112" s="660" t="n">
        <v>12</v>
      </c>
      <c r="BD112" s="660" t="n">
        <v>11</v>
      </c>
      <c r="BE112" s="660" t="n">
        <v>12</v>
      </c>
      <c r="BF112" s="660" t="n">
        <v>22</v>
      </c>
      <c r="BG112" s="660" t="n">
        <v>30</v>
      </c>
      <c r="BH112" s="660" t="n">
        <v>25</v>
      </c>
      <c r="BI112" s="660" t="n">
        <v>17</v>
      </c>
      <c r="BJ112" s="660" t="n">
        <v>8</v>
      </c>
      <c r="BK112" s="660" t="n">
        <v>5</v>
      </c>
      <c r="BL112" s="660" t="n">
        <v>0</v>
      </c>
      <c r="BM112" s="660" t="n">
        <v>0</v>
      </c>
      <c r="BN112" s="1"/>
    </row>
    <row r="113" s="451" customFormat="true" ht="22.5" hidden="false" customHeight="true" outlineLevel="0" collapsed="false">
      <c r="A113" s="609"/>
      <c r="B113" s="599"/>
      <c r="C113" s="610"/>
      <c r="D113" s="610"/>
      <c r="E113" s="600"/>
      <c r="F113" s="601" t="s">
        <v>476</v>
      </c>
      <c r="G113" s="603" t="n">
        <f aca="false">SUM(M113:AH113)</f>
        <v>232</v>
      </c>
      <c r="H113" s="664" t="n">
        <v>0</v>
      </c>
      <c r="I113" s="611" t="n">
        <v>0</v>
      </c>
      <c r="J113" s="611" t="n">
        <v>0</v>
      </c>
      <c r="K113" s="611" t="n">
        <v>1</v>
      </c>
      <c r="L113" s="612" t="n">
        <v>0</v>
      </c>
      <c r="M113" s="658" t="n">
        <v>1</v>
      </c>
      <c r="N113" s="611" t="n">
        <v>0</v>
      </c>
      <c r="O113" s="611" t="n">
        <v>0</v>
      </c>
      <c r="P113" s="611" t="n">
        <v>0</v>
      </c>
      <c r="Q113" s="612" t="n">
        <v>1</v>
      </c>
      <c r="R113" s="664" t="n">
        <v>0</v>
      </c>
      <c r="S113" s="611" t="n">
        <v>0</v>
      </c>
      <c r="T113" s="611" t="n">
        <v>0</v>
      </c>
      <c r="U113" s="611" t="n">
        <v>6</v>
      </c>
      <c r="V113" s="611" t="n">
        <v>4</v>
      </c>
      <c r="W113" s="611" t="n">
        <v>9</v>
      </c>
      <c r="X113" s="611" t="n">
        <v>9</v>
      </c>
      <c r="Y113" s="611" t="n">
        <v>10</v>
      </c>
      <c r="Z113" s="611" t="n">
        <v>20</v>
      </c>
      <c r="AA113" s="611" t="n">
        <v>24</v>
      </c>
      <c r="AB113" s="611" t="n">
        <v>27</v>
      </c>
      <c r="AC113" s="611" t="n">
        <v>36</v>
      </c>
      <c r="AD113" s="611" t="n">
        <v>47</v>
      </c>
      <c r="AE113" s="611" t="n">
        <v>25</v>
      </c>
      <c r="AF113" s="611" t="n">
        <v>12</v>
      </c>
      <c r="AG113" s="611" t="n">
        <v>1</v>
      </c>
      <c r="AH113" s="612" t="n">
        <v>0</v>
      </c>
      <c r="AI113" s="659"/>
      <c r="AJ113" s="451" t="str">
        <f aca="false">IF(AK113="","●",IF(A111=AK113,"○","×"))</f>
        <v>○</v>
      </c>
      <c r="AK113" s="663" t="s">
        <v>561</v>
      </c>
      <c r="AL113" s="661" t="s">
        <v>743</v>
      </c>
      <c r="AM113" s="662" t="n">
        <v>119</v>
      </c>
      <c r="AN113" s="660" t="n">
        <v>0</v>
      </c>
      <c r="AO113" s="660" t="n">
        <v>0</v>
      </c>
      <c r="AP113" s="660" t="n">
        <v>0</v>
      </c>
      <c r="AQ113" s="660" t="n">
        <v>0</v>
      </c>
      <c r="AR113" s="660" t="n">
        <v>0</v>
      </c>
      <c r="AS113" s="660" t="n">
        <f aca="false">SUM(AN113:AR113)</f>
        <v>0</v>
      </c>
      <c r="AT113" s="660" t="n">
        <v>0</v>
      </c>
      <c r="AU113" s="660" t="n">
        <v>1</v>
      </c>
      <c r="AV113" s="660" t="n">
        <v>0</v>
      </c>
      <c r="AW113" s="660" t="n">
        <v>0</v>
      </c>
      <c r="AX113" s="660" t="n">
        <v>0</v>
      </c>
      <c r="AY113" s="660" t="n">
        <v>0</v>
      </c>
      <c r="AZ113" s="660" t="n">
        <v>0</v>
      </c>
      <c r="BA113" s="660" t="n">
        <v>0</v>
      </c>
      <c r="BB113" s="660" t="n">
        <v>4</v>
      </c>
      <c r="BC113" s="660" t="n">
        <v>8</v>
      </c>
      <c r="BD113" s="660" t="n">
        <v>7</v>
      </c>
      <c r="BE113" s="660" t="n">
        <v>8</v>
      </c>
      <c r="BF113" s="660" t="n">
        <v>14</v>
      </c>
      <c r="BG113" s="660" t="n">
        <v>11</v>
      </c>
      <c r="BH113" s="660" t="n">
        <v>22</v>
      </c>
      <c r="BI113" s="660" t="n">
        <v>15</v>
      </c>
      <c r="BJ113" s="660" t="n">
        <v>17</v>
      </c>
      <c r="BK113" s="660" t="n">
        <v>11</v>
      </c>
      <c r="BL113" s="660" t="n">
        <v>1</v>
      </c>
      <c r="BM113" s="660" t="n">
        <v>0</v>
      </c>
      <c r="BN113" s="1"/>
    </row>
    <row r="114" s="451" customFormat="true" ht="12" hidden="false" customHeight="true" outlineLevel="0" collapsed="false">
      <c r="A114" s="609" t="s">
        <v>563</v>
      </c>
      <c r="B114" s="599"/>
      <c r="C114" s="610" t="s">
        <v>267</v>
      </c>
      <c r="D114" s="610"/>
      <c r="E114" s="600"/>
      <c r="F114" s="601" t="s">
        <v>7</v>
      </c>
      <c r="G114" s="603" t="n">
        <f aca="false">SUM(M114:AH114)</f>
        <v>223</v>
      </c>
      <c r="H114" s="658" t="n">
        <f aca="false">SUM(H117,H120)</f>
        <v>0</v>
      </c>
      <c r="I114" s="607" t="n">
        <f aca="false">SUM(I117,I120)</f>
        <v>0</v>
      </c>
      <c r="J114" s="607" t="n">
        <f aca="false">SUM(J117,J120)</f>
        <v>0</v>
      </c>
      <c r="K114" s="607" t="n">
        <f aca="false">SUM(K117,K120)</f>
        <v>1</v>
      </c>
      <c r="L114" s="608" t="n">
        <f aca="false">SUM(L117,L120)</f>
        <v>0</v>
      </c>
      <c r="M114" s="658" t="n">
        <f aca="false">SUM(H114:L114)</f>
        <v>1</v>
      </c>
      <c r="N114" s="607" t="n">
        <f aca="false">SUM(N117,N120)</f>
        <v>0</v>
      </c>
      <c r="O114" s="607" t="n">
        <f aca="false">SUM(O117,O120)</f>
        <v>0</v>
      </c>
      <c r="P114" s="607" t="n">
        <f aca="false">SUM(P117,P120)</f>
        <v>1</v>
      </c>
      <c r="Q114" s="608" t="n">
        <f aca="false">SUM(Q117,Q120)</f>
        <v>1</v>
      </c>
      <c r="R114" s="658" t="n">
        <f aca="false">SUM(R117,R120)</f>
        <v>1</v>
      </c>
      <c r="S114" s="607" t="n">
        <f aca="false">SUM(S117,S120)</f>
        <v>0</v>
      </c>
      <c r="T114" s="607" t="n">
        <f aca="false">SUM(T117,T120)</f>
        <v>0</v>
      </c>
      <c r="U114" s="607" t="n">
        <f aca="false">SUM(U117,U120)</f>
        <v>1</v>
      </c>
      <c r="V114" s="607" t="n">
        <f aca="false">SUM(V117,V120)</f>
        <v>1</v>
      </c>
      <c r="W114" s="607" t="n">
        <f aca="false">SUM(W117,W120)</f>
        <v>5</v>
      </c>
      <c r="X114" s="607" t="n">
        <f aca="false">SUM(X117,X120)</f>
        <v>1</v>
      </c>
      <c r="Y114" s="607" t="n">
        <f aca="false">SUM(Y117,Y120)</f>
        <v>8</v>
      </c>
      <c r="Z114" s="607" t="n">
        <f aca="false">SUM(Z117,Z120)</f>
        <v>12</v>
      </c>
      <c r="AA114" s="607" t="n">
        <f aca="false">SUM(AA117,AA120)</f>
        <v>20</v>
      </c>
      <c r="AB114" s="607" t="n">
        <f aca="false">SUM(AB117,AB120)</f>
        <v>34</v>
      </c>
      <c r="AC114" s="607" t="n">
        <f aca="false">SUM(AC117,AC120)</f>
        <v>41</v>
      </c>
      <c r="AD114" s="607" t="n">
        <f aca="false">SUM(AD117,AD120)</f>
        <v>47</v>
      </c>
      <c r="AE114" s="607" t="n">
        <f aca="false">SUM(AE117,AE120)</f>
        <v>35</v>
      </c>
      <c r="AF114" s="607" t="n">
        <f aca="false">SUM(AF117,AF120)</f>
        <v>14</v>
      </c>
      <c r="AG114" s="607" t="n">
        <f aca="false">SUM(AG117,AG120)</f>
        <v>0</v>
      </c>
      <c r="AH114" s="608" t="n">
        <f aca="false">SUM(AH117,AH120)</f>
        <v>0</v>
      </c>
      <c r="AI114" s="659"/>
      <c r="AJ114" s="451" t="str">
        <f aca="false">IF(AK114="","●",IF(A114=AK114,"○","×"))</f>
        <v>●</v>
      </c>
      <c r="AK114" s="663"/>
      <c r="AL114" s="661"/>
      <c r="AM114" s="662"/>
      <c r="AN114" s="660"/>
      <c r="AO114" s="660"/>
      <c r="AP114" s="660"/>
      <c r="AQ114" s="660"/>
      <c r="AR114" s="660"/>
      <c r="AS114" s="660"/>
      <c r="AT114" s="660"/>
      <c r="AU114" s="660"/>
      <c r="AV114" s="660"/>
      <c r="AW114" s="660"/>
      <c r="AX114" s="660"/>
      <c r="AY114" s="660"/>
      <c r="AZ114" s="660"/>
      <c r="BA114" s="660"/>
      <c r="BB114" s="660"/>
      <c r="BC114" s="660"/>
      <c r="BD114" s="660"/>
      <c r="BE114" s="660"/>
      <c r="BF114" s="660"/>
      <c r="BG114" s="660"/>
      <c r="BH114" s="660"/>
      <c r="BI114" s="660"/>
      <c r="BJ114" s="660"/>
      <c r="BK114" s="660"/>
      <c r="BL114" s="660"/>
      <c r="BM114" s="660"/>
      <c r="BN114" s="1"/>
    </row>
    <row r="115" s="451" customFormat="true" ht="12" hidden="false" customHeight="true" outlineLevel="0" collapsed="false">
      <c r="A115" s="609"/>
      <c r="B115" s="599"/>
      <c r="C115" s="610"/>
      <c r="D115" s="610"/>
      <c r="E115" s="600"/>
      <c r="F115" s="601" t="s">
        <v>475</v>
      </c>
      <c r="G115" s="603" t="n">
        <f aca="false">SUM(M115:AH115)</f>
        <v>117</v>
      </c>
      <c r="H115" s="658" t="n">
        <f aca="false">SUM(H118,H121)</f>
        <v>0</v>
      </c>
      <c r="I115" s="607" t="n">
        <f aca="false">SUM(I118,I121)</f>
        <v>0</v>
      </c>
      <c r="J115" s="607" t="n">
        <f aca="false">SUM(J118,J121)</f>
        <v>0</v>
      </c>
      <c r="K115" s="607" t="n">
        <f aca="false">SUM(K118,K121)</f>
        <v>0</v>
      </c>
      <c r="L115" s="608" t="n">
        <f aca="false">SUM(L118,L121)</f>
        <v>0</v>
      </c>
      <c r="M115" s="658" t="n">
        <f aca="false">SUM(H115:L115)</f>
        <v>0</v>
      </c>
      <c r="N115" s="687" t="n">
        <f aca="false">SUM(N118,N121)</f>
        <v>0</v>
      </c>
      <c r="O115" s="687" t="n">
        <f aca="false">SUM(O118,O121)</f>
        <v>0</v>
      </c>
      <c r="P115" s="687" t="n">
        <f aca="false">SUM(P118,P121)</f>
        <v>1</v>
      </c>
      <c r="Q115" s="688" t="n">
        <f aca="false">SUM(Q118,Q121)</f>
        <v>1</v>
      </c>
      <c r="R115" s="689" t="n">
        <f aca="false">SUM(R118,R121)</f>
        <v>1</v>
      </c>
      <c r="S115" s="687" t="n">
        <f aca="false">SUM(S118,S121)</f>
        <v>0</v>
      </c>
      <c r="T115" s="687" t="n">
        <f aca="false">SUM(T118,T121)</f>
        <v>0</v>
      </c>
      <c r="U115" s="687" t="n">
        <f aca="false">SUM(U118,U121)</f>
        <v>1</v>
      </c>
      <c r="V115" s="687" t="n">
        <f aca="false">SUM(V118,V121)</f>
        <v>1</v>
      </c>
      <c r="W115" s="687" t="n">
        <f aca="false">SUM(W118,W121)</f>
        <v>4</v>
      </c>
      <c r="X115" s="687" t="n">
        <f aca="false">SUM(X118,X121)</f>
        <v>0</v>
      </c>
      <c r="Y115" s="687" t="n">
        <f aca="false">SUM(Y118,Y121)</f>
        <v>2</v>
      </c>
      <c r="Z115" s="687" t="n">
        <f aca="false">SUM(Z118,Z121)</f>
        <v>7</v>
      </c>
      <c r="AA115" s="687" t="n">
        <f aca="false">SUM(AA118,AA121)</f>
        <v>17</v>
      </c>
      <c r="AB115" s="687" t="n">
        <f aca="false">SUM(AB118,AB121)</f>
        <v>22</v>
      </c>
      <c r="AC115" s="687" t="n">
        <f aca="false">SUM(AC118,AC121)</f>
        <v>21</v>
      </c>
      <c r="AD115" s="687" t="n">
        <f aca="false">SUM(AD118,AD121)</f>
        <v>25</v>
      </c>
      <c r="AE115" s="687" t="n">
        <f aca="false">SUM(AE118,AE121)</f>
        <v>12</v>
      </c>
      <c r="AF115" s="687" t="n">
        <f aca="false">SUM(AF118,AF121)</f>
        <v>2</v>
      </c>
      <c r="AG115" s="687" t="n">
        <f aca="false">SUM(AG118,AG121)</f>
        <v>0</v>
      </c>
      <c r="AH115" s="688" t="n">
        <f aca="false">SUM(AH118,AH121)</f>
        <v>0</v>
      </c>
      <c r="AI115" s="690"/>
      <c r="AJ115" s="451" t="str">
        <f aca="false">IF(AK115="","●",IF(A114=AK115,"○","×"))</f>
        <v>●</v>
      </c>
      <c r="AK115" s="663"/>
      <c r="AL115" s="661"/>
      <c r="AM115" s="662"/>
      <c r="AN115" s="660"/>
      <c r="AO115" s="660"/>
      <c r="AP115" s="660"/>
      <c r="AQ115" s="660"/>
      <c r="AR115" s="660"/>
      <c r="AS115" s="660"/>
      <c r="AT115" s="660"/>
      <c r="AU115" s="660"/>
      <c r="AV115" s="660"/>
      <c r="AW115" s="660"/>
      <c r="AX115" s="660"/>
      <c r="AY115" s="660"/>
      <c r="AZ115" s="660"/>
      <c r="BA115" s="660"/>
      <c r="BB115" s="660"/>
      <c r="BC115" s="660"/>
      <c r="BD115" s="660"/>
      <c r="BE115" s="660"/>
      <c r="BF115" s="660"/>
      <c r="BG115" s="660"/>
      <c r="BH115" s="660"/>
      <c r="BI115" s="660"/>
      <c r="BJ115" s="660"/>
      <c r="BK115" s="660"/>
      <c r="BL115" s="660"/>
      <c r="BM115" s="660"/>
      <c r="BN115" s="1"/>
      <c r="BO115" s="444"/>
      <c r="BP115" s="444"/>
      <c r="BQ115" s="444"/>
      <c r="BR115" s="444"/>
      <c r="BS115" s="444"/>
      <c r="BT115" s="444"/>
      <c r="BU115" s="444"/>
      <c r="BV115" s="444"/>
      <c r="BW115" s="444"/>
      <c r="BX115" s="444"/>
      <c r="BY115" s="444"/>
      <c r="BZ115" s="444"/>
      <c r="CA115" s="444"/>
      <c r="CB115" s="444"/>
      <c r="CC115" s="444"/>
      <c r="CD115" s="444"/>
      <c r="CE115" s="444"/>
      <c r="CF115" s="444"/>
      <c r="CG115" s="444"/>
      <c r="CH115" s="444"/>
      <c r="CI115" s="444"/>
      <c r="CJ115" s="444"/>
      <c r="CK115" s="444"/>
      <c r="CL115" s="444"/>
      <c r="CM115" s="444"/>
      <c r="CN115" s="444"/>
      <c r="CO115" s="444"/>
      <c r="CP115" s="444"/>
      <c r="CQ115" s="444"/>
      <c r="CR115" s="444"/>
      <c r="CS115" s="444"/>
      <c r="CT115" s="444"/>
      <c r="CU115" s="444"/>
      <c r="CV115" s="444"/>
      <c r="CW115" s="444"/>
    </row>
    <row r="116" s="451" customFormat="true" ht="22.5" hidden="false" customHeight="true" outlineLevel="0" collapsed="false">
      <c r="A116" s="609"/>
      <c r="B116" s="599"/>
      <c r="C116" s="610"/>
      <c r="D116" s="610"/>
      <c r="E116" s="600"/>
      <c r="F116" s="601" t="s">
        <v>476</v>
      </c>
      <c r="G116" s="603" t="n">
        <f aca="false">SUM(M116:AH116)</f>
        <v>106</v>
      </c>
      <c r="H116" s="658" t="n">
        <f aca="false">SUM(H119,H122)</f>
        <v>0</v>
      </c>
      <c r="I116" s="607" t="n">
        <f aca="false">SUM(I119,I122)</f>
        <v>0</v>
      </c>
      <c r="J116" s="607" t="n">
        <f aca="false">SUM(J119,J122)</f>
        <v>0</v>
      </c>
      <c r="K116" s="607" t="n">
        <f aca="false">SUM(K119,K122)</f>
        <v>1</v>
      </c>
      <c r="L116" s="608" t="n">
        <f aca="false">SUM(L119,L122)</f>
        <v>0</v>
      </c>
      <c r="M116" s="658" t="n">
        <f aca="false">SUM(H116:L116)</f>
        <v>1</v>
      </c>
      <c r="N116" s="687" t="n">
        <f aca="false">SUM(N119,N122)</f>
        <v>0</v>
      </c>
      <c r="O116" s="687" t="n">
        <f aca="false">SUM(O119,O122)</f>
        <v>0</v>
      </c>
      <c r="P116" s="687" t="n">
        <f aca="false">SUM(P119,P122)</f>
        <v>0</v>
      </c>
      <c r="Q116" s="688" t="n">
        <f aca="false">SUM(Q119,Q122)</f>
        <v>0</v>
      </c>
      <c r="R116" s="689" t="n">
        <f aca="false">SUM(R119,R122)</f>
        <v>0</v>
      </c>
      <c r="S116" s="687" t="n">
        <f aca="false">SUM(S119,S122)</f>
        <v>0</v>
      </c>
      <c r="T116" s="687" t="n">
        <f aca="false">SUM(T119,T122)</f>
        <v>0</v>
      </c>
      <c r="U116" s="687" t="n">
        <f aca="false">SUM(U119,U122)</f>
        <v>0</v>
      </c>
      <c r="V116" s="687" t="n">
        <f aca="false">SUM(V119,V122)</f>
        <v>0</v>
      </c>
      <c r="W116" s="687" t="n">
        <f aca="false">SUM(W119,W122)</f>
        <v>1</v>
      </c>
      <c r="X116" s="687" t="n">
        <f aca="false">SUM(X119,X122)</f>
        <v>1</v>
      </c>
      <c r="Y116" s="687" t="n">
        <f aca="false">SUM(Y119,Y122)</f>
        <v>6</v>
      </c>
      <c r="Z116" s="687" t="n">
        <f aca="false">SUM(Z119,Z122)</f>
        <v>5</v>
      </c>
      <c r="AA116" s="687" t="n">
        <f aca="false">SUM(AA119,AA122)</f>
        <v>3</v>
      </c>
      <c r="AB116" s="687" t="n">
        <f aca="false">SUM(AB119,AB122)</f>
        <v>12</v>
      </c>
      <c r="AC116" s="687" t="n">
        <f aca="false">SUM(AC119,AC122)</f>
        <v>20</v>
      </c>
      <c r="AD116" s="687" t="n">
        <f aca="false">SUM(AD119,AD122)</f>
        <v>22</v>
      </c>
      <c r="AE116" s="687" t="n">
        <f aca="false">SUM(AE119,AE122)</f>
        <v>23</v>
      </c>
      <c r="AF116" s="687" t="n">
        <f aca="false">SUM(AF119,AF122)</f>
        <v>12</v>
      </c>
      <c r="AG116" s="687" t="n">
        <f aca="false">SUM(AG119,AG122)</f>
        <v>0</v>
      </c>
      <c r="AH116" s="688" t="n">
        <f aca="false">SUM(AH119,AH122)</f>
        <v>0</v>
      </c>
      <c r="AI116" s="690"/>
      <c r="AJ116" s="451" t="str">
        <f aca="false">IF(AK116="","●",IF(A114=AK116,"○","×"))</f>
        <v>●</v>
      </c>
      <c r="AK116" s="663"/>
      <c r="AL116" s="661"/>
      <c r="AM116" s="662"/>
      <c r="AN116" s="660"/>
      <c r="AO116" s="660"/>
      <c r="AP116" s="660"/>
      <c r="AQ116" s="660"/>
      <c r="AR116" s="660"/>
      <c r="AS116" s="660"/>
      <c r="AT116" s="660"/>
      <c r="AU116" s="660"/>
      <c r="AV116" s="660"/>
      <c r="AW116" s="660"/>
      <c r="AX116" s="660"/>
      <c r="AY116" s="660"/>
      <c r="AZ116" s="660"/>
      <c r="BA116" s="660"/>
      <c r="BB116" s="660"/>
      <c r="BC116" s="660"/>
      <c r="BD116" s="660"/>
      <c r="BE116" s="660"/>
      <c r="BF116" s="660"/>
      <c r="BG116" s="660"/>
      <c r="BH116" s="660"/>
      <c r="BI116" s="660"/>
      <c r="BJ116" s="660"/>
      <c r="BK116" s="660"/>
      <c r="BL116" s="660"/>
      <c r="BM116" s="660"/>
      <c r="BN116" s="1"/>
      <c r="BO116" s="444"/>
      <c r="BP116" s="444"/>
      <c r="BQ116" s="444"/>
      <c r="BR116" s="444"/>
      <c r="BS116" s="444"/>
      <c r="BT116" s="444"/>
      <c r="BU116" s="444"/>
      <c r="BV116" s="444"/>
      <c r="BW116" s="444"/>
      <c r="BX116" s="444"/>
      <c r="BY116" s="444"/>
      <c r="BZ116" s="444"/>
      <c r="CA116" s="444"/>
      <c r="CB116" s="444"/>
      <c r="CC116" s="444"/>
      <c r="CD116" s="444"/>
      <c r="CE116" s="444"/>
      <c r="CF116" s="444"/>
      <c r="CG116" s="444"/>
      <c r="CH116" s="444"/>
      <c r="CI116" s="444"/>
      <c r="CJ116" s="444"/>
      <c r="CK116" s="444"/>
      <c r="CL116" s="444"/>
      <c r="CM116" s="444"/>
      <c r="CN116" s="444"/>
      <c r="CO116" s="444"/>
      <c r="CP116" s="444"/>
      <c r="CQ116" s="444"/>
      <c r="CR116" s="444"/>
      <c r="CS116" s="444"/>
      <c r="CT116" s="444"/>
      <c r="CU116" s="444"/>
      <c r="CV116" s="444"/>
      <c r="CW116" s="444"/>
    </row>
    <row r="117" s="451" customFormat="true" ht="12" hidden="false" customHeight="true" outlineLevel="0" collapsed="false">
      <c r="A117" s="609" t="s">
        <v>564</v>
      </c>
      <c r="B117" s="599"/>
      <c r="C117" s="610"/>
      <c r="D117" s="610" t="s">
        <v>565</v>
      </c>
      <c r="E117" s="600"/>
      <c r="F117" s="601" t="s">
        <v>7</v>
      </c>
      <c r="G117" s="603" t="n">
        <f aca="false">SUM(M117:AH117)</f>
        <v>40</v>
      </c>
      <c r="H117" s="658" t="n">
        <f aca="false">SUM(H118:H119)</f>
        <v>0</v>
      </c>
      <c r="I117" s="607" t="n">
        <f aca="false">SUM(I118:I119)</f>
        <v>0</v>
      </c>
      <c r="J117" s="607" t="n">
        <f aca="false">SUM(J118:J119)</f>
        <v>0</v>
      </c>
      <c r="K117" s="607" t="n">
        <f aca="false">SUM(K118:K119)</f>
        <v>1</v>
      </c>
      <c r="L117" s="608" t="n">
        <f aca="false">SUM(L118:L119)</f>
        <v>0</v>
      </c>
      <c r="M117" s="658" t="n">
        <f aca="false">SUM(H117:L117)</f>
        <v>1</v>
      </c>
      <c r="N117" s="607" t="n">
        <f aca="false">SUM(N118:N119)</f>
        <v>0</v>
      </c>
      <c r="O117" s="607" t="n">
        <f aca="false">SUM(O118:O119)</f>
        <v>0</v>
      </c>
      <c r="P117" s="607" t="n">
        <f aca="false">SUM(P118:P119)</f>
        <v>1</v>
      </c>
      <c r="Q117" s="608" t="n">
        <f aca="false">SUM(Q118:Q119)</f>
        <v>0</v>
      </c>
      <c r="R117" s="658" t="n">
        <f aca="false">SUM(R118:R119)</f>
        <v>0</v>
      </c>
      <c r="S117" s="607" t="n">
        <f aca="false">SUM(S118:S119)</f>
        <v>0</v>
      </c>
      <c r="T117" s="607" t="n">
        <f aca="false">SUM(T118:T119)</f>
        <v>0</v>
      </c>
      <c r="U117" s="607" t="n">
        <f aca="false">SUM(U118:U119)</f>
        <v>0</v>
      </c>
      <c r="V117" s="607" t="n">
        <f aca="false">SUM(V118:V119)</f>
        <v>0</v>
      </c>
      <c r="W117" s="607" t="n">
        <f aca="false">SUM(W118:W119)</f>
        <v>2</v>
      </c>
      <c r="X117" s="607" t="n">
        <f aca="false">SUM(X118:X119)</f>
        <v>1</v>
      </c>
      <c r="Y117" s="607" t="n">
        <f aca="false">SUM(Y118:Y119)</f>
        <v>2</v>
      </c>
      <c r="Z117" s="607" t="n">
        <f aca="false">SUM(Z118:Z119)</f>
        <v>1</v>
      </c>
      <c r="AA117" s="607" t="n">
        <f aca="false">SUM(AA118:AA119)</f>
        <v>2</v>
      </c>
      <c r="AB117" s="607" t="n">
        <f aca="false">SUM(AB118:AB119)</f>
        <v>6</v>
      </c>
      <c r="AC117" s="607" t="n">
        <f aca="false">SUM(AC118:AC119)</f>
        <v>9</v>
      </c>
      <c r="AD117" s="607" t="n">
        <f aca="false">SUM(AD118:AD119)</f>
        <v>5</v>
      </c>
      <c r="AE117" s="607" t="n">
        <f aca="false">SUM(AE118:AE119)</f>
        <v>8</v>
      </c>
      <c r="AF117" s="607" t="n">
        <f aca="false">SUM(AF118:AF119)</f>
        <v>2</v>
      </c>
      <c r="AG117" s="607" t="n">
        <f aca="false">SUM(AG118:AG119)</f>
        <v>0</v>
      </c>
      <c r="AH117" s="608" t="n">
        <f aca="false">SUM(AH118:AH119)</f>
        <v>0</v>
      </c>
      <c r="AI117" s="659"/>
      <c r="AJ117" s="451" t="str">
        <f aca="false">IF(AK117="","●",IF(A117=AK117,"○","×"))</f>
        <v>○</v>
      </c>
      <c r="AK117" s="663" t="s">
        <v>564</v>
      </c>
      <c r="AL117" s="661" t="s">
        <v>741</v>
      </c>
      <c r="AM117" s="662" t="n">
        <v>38</v>
      </c>
      <c r="AN117" s="660" t="n">
        <v>0</v>
      </c>
      <c r="AO117" s="660" t="n">
        <v>0</v>
      </c>
      <c r="AP117" s="660" t="n">
        <v>0</v>
      </c>
      <c r="AQ117" s="660" t="n">
        <v>0</v>
      </c>
      <c r="AR117" s="660" t="n">
        <v>0</v>
      </c>
      <c r="AS117" s="660" t="n">
        <f aca="false">SUM(AN117:AR117)</f>
        <v>0</v>
      </c>
      <c r="AT117" s="660" t="n">
        <v>0</v>
      </c>
      <c r="AU117" s="660" t="n">
        <v>0</v>
      </c>
      <c r="AV117" s="660" t="n">
        <v>1</v>
      </c>
      <c r="AW117" s="660" t="n">
        <v>0</v>
      </c>
      <c r="AX117" s="660" t="n">
        <v>0</v>
      </c>
      <c r="AY117" s="660" t="n">
        <v>0</v>
      </c>
      <c r="AZ117" s="660" t="n">
        <v>2</v>
      </c>
      <c r="BA117" s="660" t="n">
        <v>0</v>
      </c>
      <c r="BB117" s="660" t="n">
        <v>1</v>
      </c>
      <c r="BC117" s="660" t="n">
        <v>1</v>
      </c>
      <c r="BD117" s="660" t="n">
        <v>5</v>
      </c>
      <c r="BE117" s="660" t="n">
        <v>3</v>
      </c>
      <c r="BF117" s="660" t="n">
        <v>3</v>
      </c>
      <c r="BG117" s="660" t="n">
        <v>6</v>
      </c>
      <c r="BH117" s="660" t="n">
        <v>6</v>
      </c>
      <c r="BI117" s="660" t="n">
        <v>3</v>
      </c>
      <c r="BJ117" s="660" t="n">
        <v>5</v>
      </c>
      <c r="BK117" s="660" t="n">
        <v>2</v>
      </c>
      <c r="BL117" s="660" t="n">
        <v>0</v>
      </c>
      <c r="BM117" s="660" t="n">
        <v>0</v>
      </c>
      <c r="BN117" s="1"/>
    </row>
    <row r="118" s="451" customFormat="true" ht="12" hidden="false" customHeight="true" outlineLevel="0" collapsed="false">
      <c r="A118" s="609"/>
      <c r="B118" s="599"/>
      <c r="C118" s="610"/>
      <c r="D118" s="610"/>
      <c r="E118" s="606"/>
      <c r="F118" s="601" t="s">
        <v>475</v>
      </c>
      <c r="G118" s="603" t="n">
        <f aca="false">SUM(M118:AH118)</f>
        <v>23</v>
      </c>
      <c r="H118" s="664" t="n">
        <v>0</v>
      </c>
      <c r="I118" s="611" t="n">
        <v>0</v>
      </c>
      <c r="J118" s="611" t="n">
        <v>0</v>
      </c>
      <c r="K118" s="611" t="n">
        <v>0</v>
      </c>
      <c r="L118" s="612" t="n">
        <v>0</v>
      </c>
      <c r="M118" s="658" t="n">
        <v>0</v>
      </c>
      <c r="N118" s="611" t="n">
        <v>0</v>
      </c>
      <c r="O118" s="611" t="n">
        <v>0</v>
      </c>
      <c r="P118" s="611" t="n">
        <v>1</v>
      </c>
      <c r="Q118" s="612" t="n">
        <v>0</v>
      </c>
      <c r="R118" s="664" t="n">
        <v>0</v>
      </c>
      <c r="S118" s="611" t="n">
        <v>0</v>
      </c>
      <c r="T118" s="611" t="n">
        <v>0</v>
      </c>
      <c r="U118" s="611" t="n">
        <v>0</v>
      </c>
      <c r="V118" s="611" t="n">
        <v>0</v>
      </c>
      <c r="W118" s="611" t="n">
        <v>2</v>
      </c>
      <c r="X118" s="611" t="n">
        <v>0</v>
      </c>
      <c r="Y118" s="611" t="n">
        <v>1</v>
      </c>
      <c r="Z118" s="611" t="n">
        <v>1</v>
      </c>
      <c r="AA118" s="611" t="n">
        <v>2</v>
      </c>
      <c r="AB118" s="611" t="n">
        <v>4</v>
      </c>
      <c r="AC118" s="611" t="n">
        <v>5</v>
      </c>
      <c r="AD118" s="611" t="n">
        <v>2</v>
      </c>
      <c r="AE118" s="611" t="n">
        <v>4</v>
      </c>
      <c r="AF118" s="611" t="n">
        <v>1</v>
      </c>
      <c r="AG118" s="611" t="n">
        <v>0</v>
      </c>
      <c r="AH118" s="612" t="n">
        <v>0</v>
      </c>
      <c r="AI118" s="659"/>
      <c r="AJ118" s="451" t="str">
        <f aca="false">IF(AK118="","●",IF(A117=AK118,"○","×"))</f>
        <v>○</v>
      </c>
      <c r="AK118" s="663" t="s">
        <v>564</v>
      </c>
      <c r="AL118" s="661" t="s">
        <v>742</v>
      </c>
      <c r="AM118" s="662" t="n">
        <v>21</v>
      </c>
      <c r="AN118" s="660" t="n">
        <v>0</v>
      </c>
      <c r="AO118" s="660" t="n">
        <v>0</v>
      </c>
      <c r="AP118" s="660" t="n">
        <v>0</v>
      </c>
      <c r="AQ118" s="660" t="n">
        <v>0</v>
      </c>
      <c r="AR118" s="660" t="n">
        <v>0</v>
      </c>
      <c r="AS118" s="660" t="n">
        <f aca="false">SUM(AN118:AR118)</f>
        <v>0</v>
      </c>
      <c r="AT118" s="660" t="n">
        <v>0</v>
      </c>
      <c r="AU118" s="660" t="n">
        <v>0</v>
      </c>
      <c r="AV118" s="660" t="n">
        <v>1</v>
      </c>
      <c r="AW118" s="660" t="n">
        <v>0</v>
      </c>
      <c r="AX118" s="660" t="n">
        <v>0</v>
      </c>
      <c r="AY118" s="660" t="n">
        <v>0</v>
      </c>
      <c r="AZ118" s="660" t="n">
        <v>1</v>
      </c>
      <c r="BA118" s="660" t="n">
        <v>0</v>
      </c>
      <c r="BB118" s="660" t="n">
        <v>0</v>
      </c>
      <c r="BC118" s="660" t="n">
        <v>0</v>
      </c>
      <c r="BD118" s="660" t="n">
        <v>2</v>
      </c>
      <c r="BE118" s="660" t="n">
        <v>3</v>
      </c>
      <c r="BF118" s="660" t="n">
        <v>2</v>
      </c>
      <c r="BG118" s="660" t="n">
        <v>3</v>
      </c>
      <c r="BH118" s="660" t="n">
        <v>4</v>
      </c>
      <c r="BI118" s="660" t="n">
        <v>1</v>
      </c>
      <c r="BJ118" s="660" t="n">
        <v>4</v>
      </c>
      <c r="BK118" s="660" t="n">
        <v>0</v>
      </c>
      <c r="BL118" s="660" t="n">
        <v>0</v>
      </c>
      <c r="BM118" s="660" t="n">
        <v>0</v>
      </c>
      <c r="BN118" s="1"/>
    </row>
    <row r="119" s="451" customFormat="true" ht="22.5" hidden="false" customHeight="true" outlineLevel="0" collapsed="false">
      <c r="A119" s="609"/>
      <c r="B119" s="599"/>
      <c r="C119" s="610"/>
      <c r="D119" s="610"/>
      <c r="E119" s="606"/>
      <c r="F119" s="601" t="s">
        <v>476</v>
      </c>
      <c r="G119" s="603" t="n">
        <f aca="false">SUM(M119:AH119)</f>
        <v>17</v>
      </c>
      <c r="H119" s="664" t="n">
        <v>0</v>
      </c>
      <c r="I119" s="611" t="n">
        <v>0</v>
      </c>
      <c r="J119" s="611" t="n">
        <v>0</v>
      </c>
      <c r="K119" s="611" t="n">
        <v>1</v>
      </c>
      <c r="L119" s="612" t="n">
        <v>0</v>
      </c>
      <c r="M119" s="658" t="n">
        <v>1</v>
      </c>
      <c r="N119" s="611" t="n">
        <v>0</v>
      </c>
      <c r="O119" s="611" t="n">
        <v>0</v>
      </c>
      <c r="P119" s="611" t="n">
        <v>0</v>
      </c>
      <c r="Q119" s="612" t="n">
        <v>0</v>
      </c>
      <c r="R119" s="664" t="n">
        <v>0</v>
      </c>
      <c r="S119" s="611" t="n">
        <v>0</v>
      </c>
      <c r="T119" s="611" t="n">
        <v>0</v>
      </c>
      <c r="U119" s="611" t="n">
        <v>0</v>
      </c>
      <c r="V119" s="611" t="n">
        <v>0</v>
      </c>
      <c r="W119" s="611" t="n">
        <v>0</v>
      </c>
      <c r="X119" s="611" t="n">
        <v>1</v>
      </c>
      <c r="Y119" s="611" t="n">
        <v>1</v>
      </c>
      <c r="Z119" s="611" t="n">
        <v>0</v>
      </c>
      <c r="AA119" s="611" t="n">
        <v>0</v>
      </c>
      <c r="AB119" s="611" t="n">
        <v>2</v>
      </c>
      <c r="AC119" s="611" t="n">
        <v>4</v>
      </c>
      <c r="AD119" s="611" t="n">
        <v>3</v>
      </c>
      <c r="AE119" s="611" t="n">
        <v>4</v>
      </c>
      <c r="AF119" s="611" t="n">
        <v>1</v>
      </c>
      <c r="AG119" s="611" t="n">
        <v>0</v>
      </c>
      <c r="AH119" s="612" t="n">
        <v>0</v>
      </c>
      <c r="AI119" s="659"/>
      <c r="AJ119" s="451" t="str">
        <f aca="false">IF(AK119="","●",IF(A117=AK119,"○","×"))</f>
        <v>○</v>
      </c>
      <c r="AK119" s="663" t="s">
        <v>564</v>
      </c>
      <c r="AL119" s="661" t="s">
        <v>743</v>
      </c>
      <c r="AM119" s="662" t="n">
        <v>17</v>
      </c>
      <c r="AN119" s="660" t="n">
        <v>0</v>
      </c>
      <c r="AO119" s="660" t="n">
        <v>0</v>
      </c>
      <c r="AP119" s="660" t="n">
        <v>0</v>
      </c>
      <c r="AQ119" s="660" t="n">
        <v>0</v>
      </c>
      <c r="AR119" s="660" t="n">
        <v>0</v>
      </c>
      <c r="AS119" s="660" t="n">
        <f aca="false">SUM(AN119:AR119)</f>
        <v>0</v>
      </c>
      <c r="AT119" s="660" t="n">
        <v>0</v>
      </c>
      <c r="AU119" s="660" t="n">
        <v>0</v>
      </c>
      <c r="AV119" s="660" t="n">
        <v>0</v>
      </c>
      <c r="AW119" s="660" t="n">
        <v>0</v>
      </c>
      <c r="AX119" s="660" t="n">
        <v>0</v>
      </c>
      <c r="AY119" s="660" t="n">
        <v>0</v>
      </c>
      <c r="AZ119" s="660" t="n">
        <v>1</v>
      </c>
      <c r="BA119" s="660" t="n">
        <v>0</v>
      </c>
      <c r="BB119" s="660" t="n">
        <v>1</v>
      </c>
      <c r="BC119" s="660" t="n">
        <v>1</v>
      </c>
      <c r="BD119" s="660" t="n">
        <v>3</v>
      </c>
      <c r="BE119" s="660" t="n">
        <v>0</v>
      </c>
      <c r="BF119" s="660" t="n">
        <v>1</v>
      </c>
      <c r="BG119" s="660" t="n">
        <v>3</v>
      </c>
      <c r="BH119" s="660" t="n">
        <v>2</v>
      </c>
      <c r="BI119" s="660" t="n">
        <v>2</v>
      </c>
      <c r="BJ119" s="660" t="n">
        <v>1</v>
      </c>
      <c r="BK119" s="660" t="n">
        <v>2</v>
      </c>
      <c r="BL119" s="660" t="n">
        <v>0</v>
      </c>
      <c r="BM119" s="660" t="n">
        <v>0</v>
      </c>
      <c r="BN119" s="1"/>
    </row>
    <row r="120" s="451" customFormat="true" ht="12" hidden="false" customHeight="true" outlineLevel="0" collapsed="false">
      <c r="A120" s="609" t="s">
        <v>566</v>
      </c>
      <c r="B120" s="599"/>
      <c r="C120" s="610"/>
      <c r="D120" s="610" t="s">
        <v>567</v>
      </c>
      <c r="E120" s="600"/>
      <c r="F120" s="601" t="s">
        <v>7</v>
      </c>
      <c r="G120" s="603" t="n">
        <f aca="false">SUM(M120:AH120)</f>
        <v>183</v>
      </c>
      <c r="H120" s="658" t="n">
        <f aca="false">SUM(H121:H122)</f>
        <v>0</v>
      </c>
      <c r="I120" s="607" t="n">
        <f aca="false">SUM(I121:I122)</f>
        <v>0</v>
      </c>
      <c r="J120" s="607" t="n">
        <f aca="false">SUM(J121:J122)</f>
        <v>0</v>
      </c>
      <c r="K120" s="607" t="n">
        <f aca="false">SUM(K121:K122)</f>
        <v>0</v>
      </c>
      <c r="L120" s="608" t="n">
        <f aca="false">SUM(L121:L122)</f>
        <v>0</v>
      </c>
      <c r="M120" s="658" t="n">
        <f aca="false">SUM(H120:L120)</f>
        <v>0</v>
      </c>
      <c r="N120" s="607" t="n">
        <f aca="false">SUM(N121:N122)</f>
        <v>0</v>
      </c>
      <c r="O120" s="607" t="n">
        <f aca="false">SUM(O121:O122)</f>
        <v>0</v>
      </c>
      <c r="P120" s="607" t="n">
        <f aca="false">SUM(P121:P122)</f>
        <v>0</v>
      </c>
      <c r="Q120" s="608" t="n">
        <f aca="false">SUM(Q121:Q122)</f>
        <v>1</v>
      </c>
      <c r="R120" s="658" t="n">
        <f aca="false">SUM(R121:R122)</f>
        <v>1</v>
      </c>
      <c r="S120" s="607" t="n">
        <f aca="false">SUM(S121:S122)</f>
        <v>0</v>
      </c>
      <c r="T120" s="607" t="n">
        <f aca="false">SUM(T121:T122)</f>
        <v>0</v>
      </c>
      <c r="U120" s="607" t="n">
        <f aca="false">SUM(U121:U122)</f>
        <v>1</v>
      </c>
      <c r="V120" s="607" t="n">
        <f aca="false">SUM(V121:V122)</f>
        <v>1</v>
      </c>
      <c r="W120" s="607" t="n">
        <f aca="false">SUM(W121:W122)</f>
        <v>3</v>
      </c>
      <c r="X120" s="607" t="n">
        <f aca="false">SUM(X121:X122)</f>
        <v>0</v>
      </c>
      <c r="Y120" s="607" t="n">
        <f aca="false">SUM(Y121:Y122)</f>
        <v>6</v>
      </c>
      <c r="Z120" s="607" t="n">
        <f aca="false">SUM(Z121:Z122)</f>
        <v>11</v>
      </c>
      <c r="AA120" s="607" t="n">
        <f aca="false">SUM(AA121:AA122)</f>
        <v>18</v>
      </c>
      <c r="AB120" s="607" t="n">
        <f aca="false">SUM(AB121:AB122)</f>
        <v>28</v>
      </c>
      <c r="AC120" s="607" t="n">
        <f aca="false">SUM(AC121:AC122)</f>
        <v>32</v>
      </c>
      <c r="AD120" s="607" t="n">
        <f aca="false">SUM(AD121:AD122)</f>
        <v>42</v>
      </c>
      <c r="AE120" s="607" t="n">
        <f aca="false">SUM(AE121:AE122)</f>
        <v>27</v>
      </c>
      <c r="AF120" s="607" t="n">
        <f aca="false">SUM(AF121:AF122)</f>
        <v>12</v>
      </c>
      <c r="AG120" s="607" t="n">
        <f aca="false">SUM(AG121:AG122)</f>
        <v>0</v>
      </c>
      <c r="AH120" s="608" t="n">
        <f aca="false">SUM(AH121:AH122)</f>
        <v>0</v>
      </c>
      <c r="AI120" s="659"/>
      <c r="AJ120" s="451" t="str">
        <f aca="false">IF(AK120="","●",IF(A120=AK120,"○","×"))</f>
        <v>○</v>
      </c>
      <c r="AK120" s="663" t="s">
        <v>566</v>
      </c>
      <c r="AL120" s="661" t="s">
        <v>741</v>
      </c>
      <c r="AM120" s="662" t="n">
        <v>76</v>
      </c>
      <c r="AN120" s="660" t="n">
        <v>0</v>
      </c>
      <c r="AO120" s="660" t="n">
        <v>0</v>
      </c>
      <c r="AP120" s="660" t="n">
        <v>0</v>
      </c>
      <c r="AQ120" s="660" t="n">
        <v>0</v>
      </c>
      <c r="AR120" s="660" t="n">
        <v>0</v>
      </c>
      <c r="AS120" s="660" t="n">
        <f aca="false">SUM(AN120:AR120)</f>
        <v>0</v>
      </c>
      <c r="AT120" s="660" t="n">
        <v>0</v>
      </c>
      <c r="AU120" s="660" t="n">
        <v>0</v>
      </c>
      <c r="AV120" s="660" t="n">
        <v>0</v>
      </c>
      <c r="AW120" s="660" t="n">
        <v>0</v>
      </c>
      <c r="AX120" s="660" t="n">
        <v>1</v>
      </c>
      <c r="AY120" s="660" t="n">
        <v>1</v>
      </c>
      <c r="AZ120" s="660" t="n">
        <v>0</v>
      </c>
      <c r="BA120" s="660" t="n">
        <v>0</v>
      </c>
      <c r="BB120" s="660" t="n">
        <v>1</v>
      </c>
      <c r="BC120" s="660" t="n">
        <v>5</v>
      </c>
      <c r="BD120" s="660" t="n">
        <v>0</v>
      </c>
      <c r="BE120" s="660" t="n">
        <v>2</v>
      </c>
      <c r="BF120" s="660" t="n">
        <v>8</v>
      </c>
      <c r="BG120" s="660" t="n">
        <v>11</v>
      </c>
      <c r="BH120" s="660" t="n">
        <v>11</v>
      </c>
      <c r="BI120" s="660" t="n">
        <v>10</v>
      </c>
      <c r="BJ120" s="660" t="n">
        <v>15</v>
      </c>
      <c r="BK120" s="660" t="n">
        <v>8</v>
      </c>
      <c r="BL120" s="660" t="n">
        <v>2</v>
      </c>
      <c r="BM120" s="660" t="n">
        <v>1</v>
      </c>
      <c r="BN120" s="1"/>
    </row>
    <row r="121" s="451" customFormat="true" ht="12" hidden="false" customHeight="true" outlineLevel="0" collapsed="false">
      <c r="A121" s="609"/>
      <c r="B121" s="599"/>
      <c r="C121" s="610"/>
      <c r="D121" s="610"/>
      <c r="E121" s="600"/>
      <c r="F121" s="601" t="s">
        <v>475</v>
      </c>
      <c r="G121" s="603" t="n">
        <f aca="false">SUM(M121:AH121)</f>
        <v>94</v>
      </c>
      <c r="H121" s="664" t="n">
        <v>0</v>
      </c>
      <c r="I121" s="611" t="n">
        <v>0</v>
      </c>
      <c r="J121" s="611" t="n">
        <v>0</v>
      </c>
      <c r="K121" s="611" t="n">
        <v>0</v>
      </c>
      <c r="L121" s="612" t="n">
        <v>0</v>
      </c>
      <c r="M121" s="658" t="n">
        <v>0</v>
      </c>
      <c r="N121" s="611" t="n">
        <v>0</v>
      </c>
      <c r="O121" s="611" t="n">
        <v>0</v>
      </c>
      <c r="P121" s="611" t="n">
        <v>0</v>
      </c>
      <c r="Q121" s="612" t="n">
        <v>1</v>
      </c>
      <c r="R121" s="664" t="n">
        <v>1</v>
      </c>
      <c r="S121" s="611" t="n">
        <v>0</v>
      </c>
      <c r="T121" s="611" t="n">
        <v>0</v>
      </c>
      <c r="U121" s="611" t="n">
        <v>1</v>
      </c>
      <c r="V121" s="611" t="n">
        <v>1</v>
      </c>
      <c r="W121" s="611" t="n">
        <v>2</v>
      </c>
      <c r="X121" s="611" t="n">
        <v>0</v>
      </c>
      <c r="Y121" s="611" t="n">
        <v>1</v>
      </c>
      <c r="Z121" s="611" t="n">
        <v>6</v>
      </c>
      <c r="AA121" s="611" t="n">
        <v>15</v>
      </c>
      <c r="AB121" s="611" t="n">
        <v>18</v>
      </c>
      <c r="AC121" s="611" t="n">
        <v>16</v>
      </c>
      <c r="AD121" s="611" t="n">
        <v>23</v>
      </c>
      <c r="AE121" s="611" t="n">
        <v>8</v>
      </c>
      <c r="AF121" s="611" t="n">
        <v>1</v>
      </c>
      <c r="AG121" s="611" t="n">
        <v>0</v>
      </c>
      <c r="AH121" s="612" t="n">
        <v>0</v>
      </c>
      <c r="AI121" s="659"/>
      <c r="AJ121" s="451" t="str">
        <f aca="false">IF(AK121="","●",IF(A120=AK121,"○","×"))</f>
        <v>○</v>
      </c>
      <c r="AK121" s="663" t="s">
        <v>566</v>
      </c>
      <c r="AL121" s="661" t="s">
        <v>742</v>
      </c>
      <c r="AM121" s="662" t="n">
        <v>40</v>
      </c>
      <c r="AN121" s="660" t="n">
        <v>0</v>
      </c>
      <c r="AO121" s="660" t="n">
        <v>0</v>
      </c>
      <c r="AP121" s="660" t="n">
        <v>0</v>
      </c>
      <c r="AQ121" s="660" t="n">
        <v>0</v>
      </c>
      <c r="AR121" s="660" t="n">
        <v>0</v>
      </c>
      <c r="AS121" s="660" t="n">
        <f aca="false">SUM(AN121:AR121)</f>
        <v>0</v>
      </c>
      <c r="AT121" s="660" t="n">
        <v>0</v>
      </c>
      <c r="AU121" s="660" t="n">
        <v>0</v>
      </c>
      <c r="AV121" s="660" t="n">
        <v>0</v>
      </c>
      <c r="AW121" s="660" t="n">
        <v>0</v>
      </c>
      <c r="AX121" s="660" t="n">
        <v>0</v>
      </c>
      <c r="AY121" s="660" t="n">
        <v>0</v>
      </c>
      <c r="AZ121" s="660" t="n">
        <v>0</v>
      </c>
      <c r="BA121" s="660" t="n">
        <v>0</v>
      </c>
      <c r="BB121" s="660" t="n">
        <v>1</v>
      </c>
      <c r="BC121" s="660" t="n">
        <v>2</v>
      </c>
      <c r="BD121" s="660" t="n">
        <v>0</v>
      </c>
      <c r="BE121" s="660" t="n">
        <v>1</v>
      </c>
      <c r="BF121" s="660" t="n">
        <v>4</v>
      </c>
      <c r="BG121" s="660" t="n">
        <v>9</v>
      </c>
      <c r="BH121" s="660" t="n">
        <v>5</v>
      </c>
      <c r="BI121" s="660" t="n">
        <v>5</v>
      </c>
      <c r="BJ121" s="660" t="n">
        <v>10</v>
      </c>
      <c r="BK121" s="660" t="n">
        <v>2</v>
      </c>
      <c r="BL121" s="660" t="n">
        <v>1</v>
      </c>
      <c r="BM121" s="660" t="n">
        <v>0</v>
      </c>
      <c r="BN121" s="1"/>
    </row>
    <row r="122" s="451" customFormat="true" ht="22.5" hidden="false" customHeight="true" outlineLevel="0" collapsed="false">
      <c r="A122" s="609"/>
      <c r="B122" s="599"/>
      <c r="C122" s="610"/>
      <c r="D122" s="610"/>
      <c r="E122" s="600"/>
      <c r="F122" s="601" t="s">
        <v>476</v>
      </c>
      <c r="G122" s="603" t="n">
        <f aca="false">SUM(M122:AH122)</f>
        <v>89</v>
      </c>
      <c r="H122" s="664" t="n">
        <v>0</v>
      </c>
      <c r="I122" s="611" t="n">
        <v>0</v>
      </c>
      <c r="J122" s="611" t="n">
        <v>0</v>
      </c>
      <c r="K122" s="611" t="n">
        <v>0</v>
      </c>
      <c r="L122" s="612" t="n">
        <v>0</v>
      </c>
      <c r="M122" s="658" t="n">
        <v>0</v>
      </c>
      <c r="N122" s="611" t="n">
        <v>0</v>
      </c>
      <c r="O122" s="611" t="n">
        <v>0</v>
      </c>
      <c r="P122" s="611" t="n">
        <v>0</v>
      </c>
      <c r="Q122" s="612" t="n">
        <v>0</v>
      </c>
      <c r="R122" s="664" t="n">
        <v>0</v>
      </c>
      <c r="S122" s="611" t="n">
        <v>0</v>
      </c>
      <c r="T122" s="611" t="n">
        <v>0</v>
      </c>
      <c r="U122" s="611" t="n">
        <v>0</v>
      </c>
      <c r="V122" s="611" t="n">
        <v>0</v>
      </c>
      <c r="W122" s="611" t="n">
        <v>1</v>
      </c>
      <c r="X122" s="611" t="n">
        <v>0</v>
      </c>
      <c r="Y122" s="611" t="n">
        <v>5</v>
      </c>
      <c r="Z122" s="611" t="n">
        <v>5</v>
      </c>
      <c r="AA122" s="611" t="n">
        <v>3</v>
      </c>
      <c r="AB122" s="611" t="n">
        <v>10</v>
      </c>
      <c r="AC122" s="611" t="n">
        <v>16</v>
      </c>
      <c r="AD122" s="611" t="n">
        <v>19</v>
      </c>
      <c r="AE122" s="611" t="n">
        <v>19</v>
      </c>
      <c r="AF122" s="611" t="n">
        <v>11</v>
      </c>
      <c r="AG122" s="611" t="n">
        <v>0</v>
      </c>
      <c r="AH122" s="612" t="n">
        <v>0</v>
      </c>
      <c r="AI122" s="659"/>
      <c r="AJ122" s="451" t="str">
        <f aca="false">IF(AK122="","●",IF(A120=AK122,"○","×"))</f>
        <v>○</v>
      </c>
      <c r="AK122" s="663" t="s">
        <v>566</v>
      </c>
      <c r="AL122" s="661" t="s">
        <v>743</v>
      </c>
      <c r="AM122" s="662" t="n">
        <v>36</v>
      </c>
      <c r="AN122" s="660" t="n">
        <v>0</v>
      </c>
      <c r="AO122" s="660" t="n">
        <v>0</v>
      </c>
      <c r="AP122" s="660" t="n">
        <v>0</v>
      </c>
      <c r="AQ122" s="660" t="n">
        <v>0</v>
      </c>
      <c r="AR122" s="660" t="n">
        <v>0</v>
      </c>
      <c r="AS122" s="660" t="n">
        <f aca="false">SUM(AN122:AR122)</f>
        <v>0</v>
      </c>
      <c r="AT122" s="660" t="n">
        <v>0</v>
      </c>
      <c r="AU122" s="660" t="n">
        <v>0</v>
      </c>
      <c r="AV122" s="660" t="n">
        <v>0</v>
      </c>
      <c r="AW122" s="660" t="n">
        <v>0</v>
      </c>
      <c r="AX122" s="660" t="n">
        <v>1</v>
      </c>
      <c r="AY122" s="660" t="n">
        <v>1</v>
      </c>
      <c r="AZ122" s="660" t="n">
        <v>0</v>
      </c>
      <c r="BA122" s="660" t="n">
        <v>0</v>
      </c>
      <c r="BB122" s="660" t="n">
        <v>0</v>
      </c>
      <c r="BC122" s="660" t="n">
        <v>3</v>
      </c>
      <c r="BD122" s="660" t="n">
        <v>0</v>
      </c>
      <c r="BE122" s="660" t="n">
        <v>1</v>
      </c>
      <c r="BF122" s="660" t="n">
        <v>4</v>
      </c>
      <c r="BG122" s="660" t="n">
        <v>2</v>
      </c>
      <c r="BH122" s="660" t="n">
        <v>6</v>
      </c>
      <c r="BI122" s="660" t="n">
        <v>5</v>
      </c>
      <c r="BJ122" s="660" t="n">
        <v>5</v>
      </c>
      <c r="BK122" s="660" t="n">
        <v>6</v>
      </c>
      <c r="BL122" s="660" t="n">
        <v>1</v>
      </c>
      <c r="BM122" s="660" t="n">
        <v>1</v>
      </c>
      <c r="BN122" s="1"/>
    </row>
    <row r="123" s="451" customFormat="true" ht="12" hidden="false" customHeight="true" outlineLevel="0" collapsed="false">
      <c r="A123" s="630" t="s">
        <v>568</v>
      </c>
      <c r="B123" s="605" t="s">
        <v>569</v>
      </c>
      <c r="C123" s="605"/>
      <c r="D123" s="605"/>
      <c r="E123" s="606"/>
      <c r="F123" s="601" t="s">
        <v>7</v>
      </c>
      <c r="G123" s="603" t="n">
        <f aca="false">SUM(M123:AH123)</f>
        <v>71</v>
      </c>
      <c r="H123" s="658" t="n">
        <f aca="false">SUM(H126,H129)</f>
        <v>0</v>
      </c>
      <c r="I123" s="607" t="n">
        <f aca="false">SUM(I126,I129)</f>
        <v>0</v>
      </c>
      <c r="J123" s="607" t="n">
        <f aca="false">SUM(J126,J129)</f>
        <v>0</v>
      </c>
      <c r="K123" s="607" t="n">
        <f aca="false">SUM(K126,K129)</f>
        <v>0</v>
      </c>
      <c r="L123" s="608" t="n">
        <f aca="false">SUM(L126,L129)</f>
        <v>0</v>
      </c>
      <c r="M123" s="658" t="n">
        <f aca="false">SUM(H123:L123)</f>
        <v>0</v>
      </c>
      <c r="N123" s="607" t="n">
        <f aca="false">SUM(N126,N129)</f>
        <v>0</v>
      </c>
      <c r="O123" s="607" t="n">
        <f aca="false">SUM(O126,O129)</f>
        <v>0</v>
      </c>
      <c r="P123" s="607" t="n">
        <f aca="false">SUM(P126,P129)</f>
        <v>0</v>
      </c>
      <c r="Q123" s="608" t="n">
        <f aca="false">SUM(Q126,Q129)</f>
        <v>0</v>
      </c>
      <c r="R123" s="658" t="n">
        <f aca="false">SUM(R126,R129)</f>
        <v>0</v>
      </c>
      <c r="S123" s="607" t="n">
        <f aca="false">SUM(S126,S129)</f>
        <v>0</v>
      </c>
      <c r="T123" s="607" t="n">
        <f aca="false">SUM(T126,T129)</f>
        <v>1</v>
      </c>
      <c r="U123" s="607" t="n">
        <f aca="false">SUM(U126,U129)</f>
        <v>0</v>
      </c>
      <c r="V123" s="607" t="n">
        <f aca="false">SUM(V126,V129)</f>
        <v>2</v>
      </c>
      <c r="W123" s="607" t="n">
        <f aca="false">SUM(W126,W129)</f>
        <v>1</v>
      </c>
      <c r="X123" s="607" t="n">
        <f aca="false">SUM(X126,X129)</f>
        <v>0</v>
      </c>
      <c r="Y123" s="607" t="n">
        <f aca="false">SUM(Y126,Y129)</f>
        <v>1</v>
      </c>
      <c r="Z123" s="607" t="n">
        <f aca="false">SUM(Z126,Z129)</f>
        <v>4</v>
      </c>
      <c r="AA123" s="607" t="n">
        <f aca="false">SUM(AA126,AA129)</f>
        <v>7</v>
      </c>
      <c r="AB123" s="607" t="n">
        <f aca="false">SUM(AB126,AB129)</f>
        <v>9</v>
      </c>
      <c r="AC123" s="607" t="n">
        <f aca="false">SUM(AC126,AC129)</f>
        <v>12</v>
      </c>
      <c r="AD123" s="607" t="n">
        <f aca="false">SUM(AD126,AD129)</f>
        <v>23</v>
      </c>
      <c r="AE123" s="607" t="n">
        <f aca="false">SUM(AE126,AE129)</f>
        <v>6</v>
      </c>
      <c r="AF123" s="607" t="n">
        <f aca="false">SUM(AF126,AF129)</f>
        <v>4</v>
      </c>
      <c r="AG123" s="607" t="n">
        <f aca="false">SUM(AG126,AG129)</f>
        <v>1</v>
      </c>
      <c r="AH123" s="608" t="n">
        <f aca="false">SUM(AH126,AH129)</f>
        <v>0</v>
      </c>
      <c r="AI123" s="659"/>
      <c r="AJ123" s="451" t="str">
        <f aca="false">IF(AK123="","●",IF(A123=AK123,"○","×"))</f>
        <v>●</v>
      </c>
      <c r="AK123" s="663"/>
      <c r="AL123" s="661"/>
      <c r="AM123" s="662"/>
      <c r="AN123" s="660"/>
      <c r="AO123" s="660"/>
      <c r="AP123" s="660"/>
      <c r="AQ123" s="660"/>
      <c r="AR123" s="660"/>
      <c r="AS123" s="660"/>
      <c r="AT123" s="660"/>
      <c r="AU123" s="660"/>
      <c r="AV123" s="660"/>
      <c r="AW123" s="660"/>
      <c r="AX123" s="660"/>
      <c r="AY123" s="660"/>
      <c r="AZ123" s="660"/>
      <c r="BA123" s="660"/>
      <c r="BB123" s="660"/>
      <c r="BC123" s="660"/>
      <c r="BD123" s="660"/>
      <c r="BE123" s="660"/>
      <c r="BF123" s="660"/>
      <c r="BG123" s="660"/>
      <c r="BH123" s="660"/>
      <c r="BI123" s="660"/>
      <c r="BJ123" s="660"/>
      <c r="BK123" s="660"/>
      <c r="BL123" s="660"/>
      <c r="BM123" s="660"/>
      <c r="BN123" s="1"/>
    </row>
    <row r="124" s="451" customFormat="true" ht="12" hidden="false" customHeight="true" outlineLevel="0" collapsed="false">
      <c r="A124" s="630"/>
      <c r="B124" s="605"/>
      <c r="C124" s="605"/>
      <c r="D124" s="605"/>
      <c r="E124" s="606"/>
      <c r="F124" s="601" t="s">
        <v>475</v>
      </c>
      <c r="G124" s="603" t="n">
        <f aca="false">SUM(M124:AH124)</f>
        <v>31</v>
      </c>
      <c r="H124" s="658" t="n">
        <f aca="false">SUM(H127,H130)</f>
        <v>0</v>
      </c>
      <c r="I124" s="607" t="n">
        <f aca="false">SUM(I127,I130)</f>
        <v>0</v>
      </c>
      <c r="J124" s="607" t="n">
        <f aca="false">SUM(J127,J130)</f>
        <v>0</v>
      </c>
      <c r="K124" s="607" t="n">
        <f aca="false">SUM(K127,K130)</f>
        <v>0</v>
      </c>
      <c r="L124" s="608" t="n">
        <f aca="false">SUM(L127,L130)</f>
        <v>0</v>
      </c>
      <c r="M124" s="658" t="n">
        <f aca="false">SUM(H124:L124)</f>
        <v>0</v>
      </c>
      <c r="N124" s="607" t="n">
        <f aca="false">SUM(N127,N130)</f>
        <v>0</v>
      </c>
      <c r="O124" s="607" t="n">
        <f aca="false">SUM(O127,O130)</f>
        <v>0</v>
      </c>
      <c r="P124" s="607" t="n">
        <f aca="false">SUM(P127,P130)</f>
        <v>0</v>
      </c>
      <c r="Q124" s="608" t="n">
        <f aca="false">SUM(Q127,Q130)</f>
        <v>0</v>
      </c>
      <c r="R124" s="658" t="n">
        <f aca="false">SUM(R127,R130)</f>
        <v>0</v>
      </c>
      <c r="S124" s="607" t="n">
        <f aca="false">SUM(S127,S130)</f>
        <v>0</v>
      </c>
      <c r="T124" s="607" t="n">
        <f aca="false">SUM(T127,T130)</f>
        <v>1</v>
      </c>
      <c r="U124" s="607" t="n">
        <f aca="false">SUM(U127,U130)</f>
        <v>0</v>
      </c>
      <c r="V124" s="607" t="n">
        <f aca="false">SUM(V127,V130)</f>
        <v>1</v>
      </c>
      <c r="W124" s="607" t="n">
        <f aca="false">SUM(W127,W130)</f>
        <v>1</v>
      </c>
      <c r="X124" s="607" t="n">
        <f aca="false">SUM(X127,X130)</f>
        <v>0</v>
      </c>
      <c r="Y124" s="607" t="n">
        <f aca="false">SUM(Y127,Y130)</f>
        <v>1</v>
      </c>
      <c r="Z124" s="607" t="n">
        <f aca="false">SUM(Z127,Z130)</f>
        <v>1</v>
      </c>
      <c r="AA124" s="607" t="n">
        <f aca="false">SUM(AA127,AA130)</f>
        <v>3</v>
      </c>
      <c r="AB124" s="607" t="n">
        <f aca="false">SUM(AB127,AB130)</f>
        <v>3</v>
      </c>
      <c r="AC124" s="607" t="n">
        <f aca="false">SUM(AC127,AC130)</f>
        <v>7</v>
      </c>
      <c r="AD124" s="607" t="n">
        <f aca="false">SUM(AD127,AD130)</f>
        <v>9</v>
      </c>
      <c r="AE124" s="607" t="n">
        <f aca="false">SUM(AE127,AE130)</f>
        <v>2</v>
      </c>
      <c r="AF124" s="607" t="n">
        <f aca="false">SUM(AF127,AF130)</f>
        <v>2</v>
      </c>
      <c r="AG124" s="607" t="n">
        <f aca="false">SUM(AG127,AG130)</f>
        <v>0</v>
      </c>
      <c r="AH124" s="608" t="n">
        <f aca="false">SUM(AH127,AH130)</f>
        <v>0</v>
      </c>
      <c r="AI124" s="659"/>
      <c r="AJ124" s="451" t="str">
        <f aca="false">IF(AK124="","●",IF(A123=AK124,"○","×"))</f>
        <v>●</v>
      </c>
      <c r="AK124" s="663"/>
      <c r="AL124" s="661"/>
      <c r="AM124" s="662"/>
      <c r="AN124" s="660"/>
      <c r="AO124" s="660"/>
      <c r="AP124" s="660"/>
      <c r="AQ124" s="660"/>
      <c r="AR124" s="660"/>
      <c r="AS124" s="660"/>
      <c r="AT124" s="660"/>
      <c r="AU124" s="660"/>
      <c r="AV124" s="660"/>
      <c r="AW124" s="660"/>
      <c r="AX124" s="660"/>
      <c r="AY124" s="660"/>
      <c r="AZ124" s="660"/>
      <c r="BA124" s="660"/>
      <c r="BB124" s="660"/>
      <c r="BC124" s="660"/>
      <c r="BD124" s="660"/>
      <c r="BE124" s="660"/>
      <c r="BF124" s="660"/>
      <c r="BG124" s="660"/>
      <c r="BH124" s="660"/>
      <c r="BI124" s="660"/>
      <c r="BJ124" s="660"/>
      <c r="BK124" s="660"/>
      <c r="BL124" s="660"/>
      <c r="BM124" s="660"/>
      <c r="BN124" s="1"/>
    </row>
    <row r="125" s="451" customFormat="true" ht="22.5" hidden="false" customHeight="true" outlineLevel="0" collapsed="false">
      <c r="A125" s="630"/>
      <c r="B125" s="605"/>
      <c r="C125" s="605"/>
      <c r="D125" s="605"/>
      <c r="E125" s="606"/>
      <c r="F125" s="601" t="s">
        <v>476</v>
      </c>
      <c r="G125" s="603" t="n">
        <f aca="false">SUM(M125:AH125)</f>
        <v>40</v>
      </c>
      <c r="H125" s="658" t="n">
        <f aca="false">SUM(H128,H131)</f>
        <v>0</v>
      </c>
      <c r="I125" s="607" t="n">
        <f aca="false">SUM(I128,I131)</f>
        <v>0</v>
      </c>
      <c r="J125" s="607" t="n">
        <f aca="false">SUM(J128,J131)</f>
        <v>0</v>
      </c>
      <c r="K125" s="607" t="n">
        <f aca="false">SUM(K128,K131)</f>
        <v>0</v>
      </c>
      <c r="L125" s="608" t="n">
        <f aca="false">SUM(L128,L131)</f>
        <v>0</v>
      </c>
      <c r="M125" s="658" t="n">
        <f aca="false">SUM(H125:L125)</f>
        <v>0</v>
      </c>
      <c r="N125" s="607" t="n">
        <f aca="false">SUM(N128,N131)</f>
        <v>0</v>
      </c>
      <c r="O125" s="607" t="n">
        <f aca="false">SUM(O128,O131)</f>
        <v>0</v>
      </c>
      <c r="P125" s="607" t="n">
        <f aca="false">SUM(P128,P131)</f>
        <v>0</v>
      </c>
      <c r="Q125" s="608" t="n">
        <f aca="false">SUM(Q128,Q131)</f>
        <v>0</v>
      </c>
      <c r="R125" s="658" t="n">
        <f aca="false">SUM(R128,R131)</f>
        <v>0</v>
      </c>
      <c r="S125" s="607" t="n">
        <f aca="false">SUM(S128,S131)</f>
        <v>0</v>
      </c>
      <c r="T125" s="607" t="n">
        <f aca="false">SUM(T128,T131)</f>
        <v>0</v>
      </c>
      <c r="U125" s="607" t="n">
        <f aca="false">SUM(U128,U131)</f>
        <v>0</v>
      </c>
      <c r="V125" s="607" t="n">
        <f aca="false">SUM(V128,V131)</f>
        <v>1</v>
      </c>
      <c r="W125" s="607" t="n">
        <f aca="false">SUM(W128,W131)</f>
        <v>0</v>
      </c>
      <c r="X125" s="607" t="n">
        <f aca="false">SUM(X128,X131)</f>
        <v>0</v>
      </c>
      <c r="Y125" s="607" t="n">
        <f aca="false">SUM(Y128,Y131)</f>
        <v>0</v>
      </c>
      <c r="Z125" s="607" t="n">
        <f aca="false">SUM(Z128,Z131)</f>
        <v>3</v>
      </c>
      <c r="AA125" s="607" t="n">
        <f aca="false">SUM(AA128,AA131)</f>
        <v>4</v>
      </c>
      <c r="AB125" s="607" t="n">
        <f aca="false">SUM(AB128,AB131)</f>
        <v>6</v>
      </c>
      <c r="AC125" s="607" t="n">
        <f aca="false">SUM(AC128,AC131)</f>
        <v>5</v>
      </c>
      <c r="AD125" s="607" t="n">
        <f aca="false">SUM(AD128,AD131)</f>
        <v>14</v>
      </c>
      <c r="AE125" s="607" t="n">
        <f aca="false">SUM(AE128,AE131)</f>
        <v>4</v>
      </c>
      <c r="AF125" s="607" t="n">
        <f aca="false">SUM(AF128,AF131)</f>
        <v>2</v>
      </c>
      <c r="AG125" s="607" t="n">
        <f aca="false">SUM(AG128,AG131)</f>
        <v>1</v>
      </c>
      <c r="AH125" s="608" t="n">
        <f aca="false">SUM(AH128,AH131)</f>
        <v>0</v>
      </c>
      <c r="AI125" s="659"/>
      <c r="AJ125" s="451" t="str">
        <f aca="false">IF(AK125="","●",IF(A123=AK125,"○","×"))</f>
        <v>●</v>
      </c>
      <c r="AK125" s="663"/>
      <c r="AL125" s="661"/>
      <c r="AM125" s="662"/>
      <c r="AN125" s="660"/>
      <c r="AO125" s="660"/>
      <c r="AP125" s="660"/>
      <c r="AQ125" s="660"/>
      <c r="AR125" s="660"/>
      <c r="AS125" s="660"/>
      <c r="AT125" s="660"/>
      <c r="AU125" s="660"/>
      <c r="AV125" s="660"/>
      <c r="AW125" s="660"/>
      <c r="AX125" s="660"/>
      <c r="AY125" s="660"/>
      <c r="AZ125" s="660"/>
      <c r="BA125" s="660"/>
      <c r="BB125" s="660"/>
      <c r="BC125" s="660"/>
      <c r="BD125" s="660"/>
      <c r="BE125" s="660"/>
      <c r="BF125" s="660"/>
      <c r="BG125" s="660"/>
      <c r="BH125" s="660"/>
      <c r="BI125" s="660"/>
      <c r="BJ125" s="660"/>
      <c r="BK125" s="660"/>
      <c r="BL125" s="660"/>
      <c r="BM125" s="660"/>
      <c r="BN125" s="1"/>
    </row>
    <row r="126" s="451" customFormat="true" ht="12" hidden="false" customHeight="true" outlineLevel="0" collapsed="false">
      <c r="A126" s="598" t="s">
        <v>570</v>
      </c>
      <c r="B126" s="599"/>
      <c r="C126" s="610" t="s">
        <v>250</v>
      </c>
      <c r="D126" s="610"/>
      <c r="E126" s="600"/>
      <c r="F126" s="601" t="s">
        <v>7</v>
      </c>
      <c r="G126" s="603" t="n">
        <f aca="false">SUM(M126:AH126)</f>
        <v>34</v>
      </c>
      <c r="H126" s="658" t="n">
        <f aca="false">SUM(H127:H128)</f>
        <v>0</v>
      </c>
      <c r="I126" s="607" t="n">
        <f aca="false">SUM(I127:I128)</f>
        <v>0</v>
      </c>
      <c r="J126" s="607" t="n">
        <f aca="false">SUM(J127:J128)</f>
        <v>0</v>
      </c>
      <c r="K126" s="607" t="n">
        <f aca="false">SUM(K127:K128)</f>
        <v>0</v>
      </c>
      <c r="L126" s="608" t="n">
        <f aca="false">SUM(L127:L128)</f>
        <v>0</v>
      </c>
      <c r="M126" s="658" t="n">
        <f aca="false">SUM(H126:L126)</f>
        <v>0</v>
      </c>
      <c r="N126" s="607" t="n">
        <f aca="false">SUM(N127:N128)</f>
        <v>0</v>
      </c>
      <c r="O126" s="607" t="n">
        <f aca="false">SUM(O127:O128)</f>
        <v>0</v>
      </c>
      <c r="P126" s="607" t="n">
        <f aca="false">SUM(P127:P128)</f>
        <v>0</v>
      </c>
      <c r="Q126" s="608" t="n">
        <f aca="false">SUM(Q127:Q128)</f>
        <v>0</v>
      </c>
      <c r="R126" s="658" t="n">
        <f aca="false">SUM(R127:R128)</f>
        <v>0</v>
      </c>
      <c r="S126" s="607" t="n">
        <f aca="false">SUM(S127:S128)</f>
        <v>0</v>
      </c>
      <c r="T126" s="607" t="n">
        <f aca="false">SUM(T127:T128)</f>
        <v>1</v>
      </c>
      <c r="U126" s="607" t="n">
        <f aca="false">SUM(U127:U128)</f>
        <v>0</v>
      </c>
      <c r="V126" s="607" t="n">
        <f aca="false">SUM(V127:V128)</f>
        <v>0</v>
      </c>
      <c r="W126" s="607" t="n">
        <f aca="false">SUM(W127:W128)</f>
        <v>1</v>
      </c>
      <c r="X126" s="607" t="n">
        <f aca="false">SUM(X127:X128)</f>
        <v>0</v>
      </c>
      <c r="Y126" s="607" t="n">
        <f aca="false">SUM(Y127:Y128)</f>
        <v>1</v>
      </c>
      <c r="Z126" s="607" t="n">
        <f aca="false">SUM(Z127:Z128)</f>
        <v>0</v>
      </c>
      <c r="AA126" s="607" t="n">
        <f aca="false">SUM(AA127:AA128)</f>
        <v>3</v>
      </c>
      <c r="AB126" s="607" t="n">
        <f aca="false">SUM(AB127:AB128)</f>
        <v>5</v>
      </c>
      <c r="AC126" s="607" t="n">
        <f aca="false">SUM(AC127:AC128)</f>
        <v>3</v>
      </c>
      <c r="AD126" s="607" t="n">
        <f aca="false">SUM(AD127:AD128)</f>
        <v>14</v>
      </c>
      <c r="AE126" s="607" t="n">
        <f aca="false">SUM(AE127:AE128)</f>
        <v>2</v>
      </c>
      <c r="AF126" s="607" t="n">
        <f aca="false">SUM(AF127:AF128)</f>
        <v>3</v>
      </c>
      <c r="AG126" s="607" t="n">
        <f aca="false">SUM(AG127:AG128)</f>
        <v>1</v>
      </c>
      <c r="AH126" s="608" t="n">
        <f aca="false">SUM(AH127:AH128)</f>
        <v>0</v>
      </c>
      <c r="AI126" s="659"/>
      <c r="AJ126" s="451" t="str">
        <f aca="false">IF(AK126="","●",IF(A126=AK126,"○","×"))</f>
        <v>○</v>
      </c>
      <c r="AK126" s="663" t="s">
        <v>570</v>
      </c>
      <c r="AL126" s="661" t="s">
        <v>741</v>
      </c>
      <c r="AM126" s="662" t="n">
        <v>15</v>
      </c>
      <c r="AN126" s="660" t="n">
        <v>0</v>
      </c>
      <c r="AO126" s="660" t="n">
        <v>0</v>
      </c>
      <c r="AP126" s="660" t="n">
        <v>0</v>
      </c>
      <c r="AQ126" s="660" t="n">
        <v>0</v>
      </c>
      <c r="AR126" s="660" t="n">
        <v>0</v>
      </c>
      <c r="AS126" s="660" t="n">
        <f aca="false">SUM(AN126:AR126)</f>
        <v>0</v>
      </c>
      <c r="AT126" s="660" t="n">
        <v>0</v>
      </c>
      <c r="AU126" s="660" t="n">
        <v>0</v>
      </c>
      <c r="AV126" s="660" t="n">
        <v>0</v>
      </c>
      <c r="AW126" s="660" t="n">
        <v>0</v>
      </c>
      <c r="AX126" s="660" t="n">
        <v>0</v>
      </c>
      <c r="AY126" s="660" t="n">
        <v>0</v>
      </c>
      <c r="AZ126" s="660" t="n">
        <v>0</v>
      </c>
      <c r="BA126" s="660" t="n">
        <v>0</v>
      </c>
      <c r="BB126" s="660" t="n">
        <v>0</v>
      </c>
      <c r="BC126" s="660" t="n">
        <v>1</v>
      </c>
      <c r="BD126" s="660" t="n">
        <v>0</v>
      </c>
      <c r="BE126" s="660" t="n">
        <v>0</v>
      </c>
      <c r="BF126" s="660" t="n">
        <v>2</v>
      </c>
      <c r="BG126" s="660" t="n">
        <v>3</v>
      </c>
      <c r="BH126" s="660" t="n">
        <v>2</v>
      </c>
      <c r="BI126" s="660" t="n">
        <v>4</v>
      </c>
      <c r="BJ126" s="660" t="n">
        <v>2</v>
      </c>
      <c r="BK126" s="660" t="n">
        <v>1</v>
      </c>
      <c r="BL126" s="660" t="n">
        <v>0</v>
      </c>
      <c r="BM126" s="660" t="n">
        <v>0</v>
      </c>
      <c r="BN126" s="1"/>
    </row>
    <row r="127" s="451" customFormat="true" ht="12" hidden="false" customHeight="true" outlineLevel="0" collapsed="false">
      <c r="A127" s="598"/>
      <c r="B127" s="599"/>
      <c r="C127" s="610"/>
      <c r="D127" s="610"/>
      <c r="E127" s="600"/>
      <c r="F127" s="601" t="s">
        <v>475</v>
      </c>
      <c r="G127" s="603" t="n">
        <f aca="false">SUM(M127:AH127)</f>
        <v>15</v>
      </c>
      <c r="H127" s="664" t="n">
        <v>0</v>
      </c>
      <c r="I127" s="611" t="n">
        <v>0</v>
      </c>
      <c r="J127" s="611" t="n">
        <v>0</v>
      </c>
      <c r="K127" s="611" t="n">
        <v>0</v>
      </c>
      <c r="L127" s="612" t="n">
        <v>0</v>
      </c>
      <c r="M127" s="658" t="n">
        <v>0</v>
      </c>
      <c r="N127" s="611" t="n">
        <v>0</v>
      </c>
      <c r="O127" s="611" t="n">
        <v>0</v>
      </c>
      <c r="P127" s="611" t="n">
        <v>0</v>
      </c>
      <c r="Q127" s="612" t="n">
        <v>0</v>
      </c>
      <c r="R127" s="664" t="n">
        <v>0</v>
      </c>
      <c r="S127" s="611" t="n">
        <v>0</v>
      </c>
      <c r="T127" s="611" t="n">
        <v>1</v>
      </c>
      <c r="U127" s="611" t="n">
        <v>0</v>
      </c>
      <c r="V127" s="611" t="n">
        <v>0</v>
      </c>
      <c r="W127" s="611" t="n">
        <v>1</v>
      </c>
      <c r="X127" s="611" t="n">
        <v>0</v>
      </c>
      <c r="Y127" s="611" t="n">
        <v>1</v>
      </c>
      <c r="Z127" s="611" t="n">
        <v>0</v>
      </c>
      <c r="AA127" s="611" t="n">
        <v>2</v>
      </c>
      <c r="AB127" s="611" t="n">
        <v>1</v>
      </c>
      <c r="AC127" s="611" t="n">
        <v>2</v>
      </c>
      <c r="AD127" s="611" t="n">
        <v>5</v>
      </c>
      <c r="AE127" s="611" t="n">
        <v>0</v>
      </c>
      <c r="AF127" s="611" t="n">
        <v>2</v>
      </c>
      <c r="AG127" s="611" t="n">
        <v>0</v>
      </c>
      <c r="AH127" s="612" t="n">
        <v>0</v>
      </c>
      <c r="AI127" s="659"/>
      <c r="AJ127" s="451" t="str">
        <f aca="false">IF(AK127="","●",IF(A126=AK127,"○","×"))</f>
        <v>○</v>
      </c>
      <c r="AK127" s="663" t="s">
        <v>570</v>
      </c>
      <c r="AL127" s="661" t="s">
        <v>742</v>
      </c>
      <c r="AM127" s="662" t="n">
        <v>6</v>
      </c>
      <c r="AN127" s="660" t="n">
        <v>0</v>
      </c>
      <c r="AO127" s="660" t="n">
        <v>0</v>
      </c>
      <c r="AP127" s="660" t="n">
        <v>0</v>
      </c>
      <c r="AQ127" s="660" t="n">
        <v>0</v>
      </c>
      <c r="AR127" s="660" t="n">
        <v>0</v>
      </c>
      <c r="AS127" s="660" t="n">
        <f aca="false">SUM(AN127:AR127)</f>
        <v>0</v>
      </c>
      <c r="AT127" s="660" t="n">
        <v>0</v>
      </c>
      <c r="AU127" s="660" t="n">
        <v>0</v>
      </c>
      <c r="AV127" s="660" t="n">
        <v>0</v>
      </c>
      <c r="AW127" s="660" t="n">
        <v>0</v>
      </c>
      <c r="AX127" s="660" t="n">
        <v>0</v>
      </c>
      <c r="AY127" s="660" t="n">
        <v>0</v>
      </c>
      <c r="AZ127" s="660" t="n">
        <v>0</v>
      </c>
      <c r="BA127" s="660" t="n">
        <v>0</v>
      </c>
      <c r="BB127" s="660" t="n">
        <v>0</v>
      </c>
      <c r="BC127" s="660" t="n">
        <v>0</v>
      </c>
      <c r="BD127" s="660" t="n">
        <v>0</v>
      </c>
      <c r="BE127" s="660" t="n">
        <v>0</v>
      </c>
      <c r="BF127" s="660" t="n">
        <v>0</v>
      </c>
      <c r="BG127" s="660" t="n">
        <v>3</v>
      </c>
      <c r="BH127" s="660" t="n">
        <v>1</v>
      </c>
      <c r="BI127" s="660" t="n">
        <v>1</v>
      </c>
      <c r="BJ127" s="660" t="n">
        <v>0</v>
      </c>
      <c r="BK127" s="660" t="n">
        <v>1</v>
      </c>
      <c r="BL127" s="660" t="n">
        <v>0</v>
      </c>
      <c r="BM127" s="660" t="n">
        <v>0</v>
      </c>
      <c r="BN127" s="1"/>
    </row>
    <row r="128" s="451" customFormat="true" ht="22.5" hidden="false" customHeight="true" outlineLevel="0" collapsed="false">
      <c r="A128" s="598"/>
      <c r="B128" s="599"/>
      <c r="C128" s="610"/>
      <c r="D128" s="610"/>
      <c r="E128" s="600"/>
      <c r="F128" s="601" t="s">
        <v>476</v>
      </c>
      <c r="G128" s="603" t="n">
        <f aca="false">SUM(M128:AH128)</f>
        <v>19</v>
      </c>
      <c r="H128" s="664" t="n">
        <v>0</v>
      </c>
      <c r="I128" s="611" t="n">
        <v>0</v>
      </c>
      <c r="J128" s="611" t="n">
        <v>0</v>
      </c>
      <c r="K128" s="611" t="n">
        <v>0</v>
      </c>
      <c r="L128" s="612" t="n">
        <v>0</v>
      </c>
      <c r="M128" s="658" t="n">
        <f aca="false">SUM(H128:L128)</f>
        <v>0</v>
      </c>
      <c r="N128" s="611" t="n">
        <v>0</v>
      </c>
      <c r="O128" s="611" t="n">
        <v>0</v>
      </c>
      <c r="P128" s="611" t="n">
        <v>0</v>
      </c>
      <c r="Q128" s="612" t="n">
        <v>0</v>
      </c>
      <c r="R128" s="664" t="n">
        <v>0</v>
      </c>
      <c r="S128" s="611" t="n">
        <v>0</v>
      </c>
      <c r="T128" s="611" t="n">
        <v>0</v>
      </c>
      <c r="U128" s="611" t="n">
        <v>0</v>
      </c>
      <c r="V128" s="611" t="n">
        <v>0</v>
      </c>
      <c r="W128" s="611" t="n">
        <v>0</v>
      </c>
      <c r="X128" s="611" t="n">
        <v>0</v>
      </c>
      <c r="Y128" s="611" t="n">
        <v>0</v>
      </c>
      <c r="Z128" s="611" t="n">
        <v>0</v>
      </c>
      <c r="AA128" s="611" t="n">
        <v>1</v>
      </c>
      <c r="AB128" s="611" t="n">
        <v>4</v>
      </c>
      <c r="AC128" s="611" t="n">
        <v>1</v>
      </c>
      <c r="AD128" s="611" t="n">
        <v>9</v>
      </c>
      <c r="AE128" s="611" t="n">
        <v>2</v>
      </c>
      <c r="AF128" s="611" t="n">
        <v>1</v>
      </c>
      <c r="AG128" s="611" t="n">
        <v>1</v>
      </c>
      <c r="AH128" s="612" t="n">
        <v>0</v>
      </c>
      <c r="AI128" s="659"/>
      <c r="AJ128" s="451" t="str">
        <f aca="false">IF(AK128="","●",IF(A126=AK128,"○","×"))</f>
        <v>○</v>
      </c>
      <c r="AK128" s="663" t="s">
        <v>570</v>
      </c>
      <c r="AL128" s="661" t="s">
        <v>743</v>
      </c>
      <c r="AM128" s="662" t="n">
        <v>9</v>
      </c>
      <c r="AN128" s="660" t="n">
        <v>0</v>
      </c>
      <c r="AO128" s="660" t="n">
        <v>0</v>
      </c>
      <c r="AP128" s="660" t="n">
        <v>0</v>
      </c>
      <c r="AQ128" s="660" t="n">
        <v>0</v>
      </c>
      <c r="AR128" s="660" t="n">
        <v>0</v>
      </c>
      <c r="AS128" s="660" t="n">
        <f aca="false">SUM(AN128:AR128)</f>
        <v>0</v>
      </c>
      <c r="AT128" s="660" t="n">
        <v>0</v>
      </c>
      <c r="AU128" s="660" t="n">
        <v>0</v>
      </c>
      <c r="AV128" s="660" t="n">
        <v>0</v>
      </c>
      <c r="AW128" s="660" t="n">
        <v>0</v>
      </c>
      <c r="AX128" s="660" t="n">
        <v>0</v>
      </c>
      <c r="AY128" s="660" t="n">
        <v>0</v>
      </c>
      <c r="AZ128" s="660" t="n">
        <v>0</v>
      </c>
      <c r="BA128" s="660" t="n">
        <v>0</v>
      </c>
      <c r="BB128" s="660" t="n">
        <v>0</v>
      </c>
      <c r="BC128" s="660" t="n">
        <v>1</v>
      </c>
      <c r="BD128" s="660" t="n">
        <v>0</v>
      </c>
      <c r="BE128" s="660" t="n">
        <v>0</v>
      </c>
      <c r="BF128" s="660" t="n">
        <v>2</v>
      </c>
      <c r="BG128" s="660" t="n">
        <v>0</v>
      </c>
      <c r="BH128" s="660" t="n">
        <v>1</v>
      </c>
      <c r="BI128" s="660" t="n">
        <v>3</v>
      </c>
      <c r="BJ128" s="660" t="n">
        <v>2</v>
      </c>
      <c r="BK128" s="660" t="n">
        <v>0</v>
      </c>
      <c r="BL128" s="660" t="n">
        <v>0</v>
      </c>
      <c r="BM128" s="660" t="n">
        <v>0</v>
      </c>
      <c r="BN128" s="1"/>
    </row>
    <row r="129" s="451" customFormat="true" ht="12" hidden="false" customHeight="true" outlineLevel="0" collapsed="false">
      <c r="A129" s="598" t="s">
        <v>571</v>
      </c>
      <c r="B129" s="599"/>
      <c r="C129" s="610" t="s">
        <v>572</v>
      </c>
      <c r="D129" s="610"/>
      <c r="E129" s="600"/>
      <c r="F129" s="601" t="s">
        <v>7</v>
      </c>
      <c r="G129" s="603" t="n">
        <f aca="false">SUM(M129:AH129)</f>
        <v>37</v>
      </c>
      <c r="H129" s="658" t="n">
        <f aca="false">SUM(H130:H131)</f>
        <v>0</v>
      </c>
      <c r="I129" s="607" t="n">
        <f aca="false">SUM(I130:I131)</f>
        <v>0</v>
      </c>
      <c r="J129" s="607" t="n">
        <f aca="false">SUM(J130:J131)</f>
        <v>0</v>
      </c>
      <c r="K129" s="607" t="n">
        <f aca="false">SUM(K130:K131)</f>
        <v>0</v>
      </c>
      <c r="L129" s="608" t="n">
        <f aca="false">SUM(L130:L131)</f>
        <v>0</v>
      </c>
      <c r="M129" s="658" t="n">
        <f aca="false">SUM(H129:L129)</f>
        <v>0</v>
      </c>
      <c r="N129" s="607" t="n">
        <f aca="false">SUM(N130:N131)</f>
        <v>0</v>
      </c>
      <c r="O129" s="607" t="n">
        <f aca="false">SUM(O130:O131)</f>
        <v>0</v>
      </c>
      <c r="P129" s="607" t="n">
        <f aca="false">SUM(P130:P131)</f>
        <v>0</v>
      </c>
      <c r="Q129" s="608" t="n">
        <f aca="false">SUM(Q130:Q131)</f>
        <v>0</v>
      </c>
      <c r="R129" s="658" t="n">
        <f aca="false">SUM(R130:R131)</f>
        <v>0</v>
      </c>
      <c r="S129" s="607" t="n">
        <f aca="false">SUM(S130:S131)</f>
        <v>0</v>
      </c>
      <c r="T129" s="607" t="n">
        <f aca="false">SUM(T130:T131)</f>
        <v>0</v>
      </c>
      <c r="U129" s="607" t="n">
        <f aca="false">SUM(U130:U131)</f>
        <v>0</v>
      </c>
      <c r="V129" s="607" t="n">
        <f aca="false">SUM(V130:V131)</f>
        <v>2</v>
      </c>
      <c r="W129" s="607" t="n">
        <f aca="false">SUM(W130:W131)</f>
        <v>0</v>
      </c>
      <c r="X129" s="607" t="n">
        <f aca="false">SUM(X130:X131)</f>
        <v>0</v>
      </c>
      <c r="Y129" s="607" t="n">
        <f aca="false">SUM(Y130:Y131)</f>
        <v>0</v>
      </c>
      <c r="Z129" s="607" t="n">
        <f aca="false">SUM(Z130:Z131)</f>
        <v>4</v>
      </c>
      <c r="AA129" s="607" t="n">
        <f aca="false">SUM(AA130:AA131)</f>
        <v>4</v>
      </c>
      <c r="AB129" s="607" t="n">
        <f aca="false">SUM(AB130:AB131)</f>
        <v>4</v>
      </c>
      <c r="AC129" s="607" t="n">
        <f aca="false">SUM(AC130:AC131)</f>
        <v>9</v>
      </c>
      <c r="AD129" s="607" t="n">
        <f aca="false">SUM(AD130:AD131)</f>
        <v>9</v>
      </c>
      <c r="AE129" s="607" t="n">
        <f aca="false">SUM(AE130:AE131)</f>
        <v>4</v>
      </c>
      <c r="AF129" s="607" t="n">
        <f aca="false">SUM(AF130:AF131)</f>
        <v>1</v>
      </c>
      <c r="AG129" s="607" t="n">
        <f aca="false">SUM(AG130:AG131)</f>
        <v>0</v>
      </c>
      <c r="AH129" s="608" t="n">
        <f aca="false">SUM(AH130:AH131)</f>
        <v>0</v>
      </c>
      <c r="AI129" s="659"/>
      <c r="AJ129" s="451" t="str">
        <f aca="false">IF(AK129="","●",IF(A129=AK129,"○","×"))</f>
        <v>○</v>
      </c>
      <c r="AK129" s="663" t="s">
        <v>571</v>
      </c>
      <c r="AL129" s="661" t="s">
        <v>741</v>
      </c>
      <c r="AM129" s="662" t="n">
        <v>22</v>
      </c>
      <c r="AN129" s="660" t="n">
        <v>0</v>
      </c>
      <c r="AO129" s="660" t="n">
        <v>0</v>
      </c>
      <c r="AP129" s="660" t="n">
        <v>0</v>
      </c>
      <c r="AQ129" s="660" t="n">
        <v>0</v>
      </c>
      <c r="AR129" s="660" t="n">
        <v>0</v>
      </c>
      <c r="AS129" s="660" t="n">
        <f aca="false">SUM(AN129:AR129)</f>
        <v>0</v>
      </c>
      <c r="AT129" s="660" t="n">
        <v>0</v>
      </c>
      <c r="AU129" s="660" t="n">
        <v>0</v>
      </c>
      <c r="AV129" s="660" t="n">
        <v>1</v>
      </c>
      <c r="AW129" s="660" t="n">
        <v>0</v>
      </c>
      <c r="AX129" s="660" t="n">
        <v>0</v>
      </c>
      <c r="AY129" s="660" t="n">
        <v>0</v>
      </c>
      <c r="AZ129" s="660" t="n">
        <v>0</v>
      </c>
      <c r="BA129" s="660" t="n">
        <v>0</v>
      </c>
      <c r="BB129" s="660" t="n">
        <v>1</v>
      </c>
      <c r="BC129" s="660" t="n">
        <v>0</v>
      </c>
      <c r="BD129" s="660" t="n">
        <v>1</v>
      </c>
      <c r="BE129" s="660" t="n">
        <v>1</v>
      </c>
      <c r="BF129" s="660" t="n">
        <v>2</v>
      </c>
      <c r="BG129" s="660" t="n">
        <v>3</v>
      </c>
      <c r="BH129" s="660" t="n">
        <v>5</v>
      </c>
      <c r="BI129" s="660" t="n">
        <v>2</v>
      </c>
      <c r="BJ129" s="660" t="n">
        <v>2</v>
      </c>
      <c r="BK129" s="660" t="n">
        <v>4</v>
      </c>
      <c r="BL129" s="660" t="n">
        <v>0</v>
      </c>
      <c r="BM129" s="660" t="n">
        <v>0</v>
      </c>
      <c r="BN129" s="1"/>
    </row>
    <row r="130" s="451" customFormat="true" ht="12" hidden="false" customHeight="true" outlineLevel="0" collapsed="false">
      <c r="A130" s="598"/>
      <c r="B130" s="599"/>
      <c r="C130" s="610"/>
      <c r="D130" s="610"/>
      <c r="E130" s="600"/>
      <c r="F130" s="601" t="s">
        <v>475</v>
      </c>
      <c r="G130" s="603" t="n">
        <f aca="false">SUM(M130:AH130)</f>
        <v>16</v>
      </c>
      <c r="H130" s="664" t="n">
        <v>0</v>
      </c>
      <c r="I130" s="611" t="n">
        <v>0</v>
      </c>
      <c r="J130" s="611" t="n">
        <v>0</v>
      </c>
      <c r="K130" s="611" t="n">
        <v>0</v>
      </c>
      <c r="L130" s="612" t="n">
        <v>0</v>
      </c>
      <c r="M130" s="658" t="n">
        <v>0</v>
      </c>
      <c r="N130" s="611" t="n">
        <v>0</v>
      </c>
      <c r="O130" s="611" t="n">
        <v>0</v>
      </c>
      <c r="P130" s="611" t="n">
        <v>0</v>
      </c>
      <c r="Q130" s="612" t="n">
        <v>0</v>
      </c>
      <c r="R130" s="664" t="n">
        <v>0</v>
      </c>
      <c r="S130" s="611" t="n">
        <v>0</v>
      </c>
      <c r="T130" s="611" t="n">
        <v>0</v>
      </c>
      <c r="U130" s="611" t="n">
        <v>0</v>
      </c>
      <c r="V130" s="611" t="n">
        <v>1</v>
      </c>
      <c r="W130" s="611" t="n">
        <v>0</v>
      </c>
      <c r="X130" s="611" t="n">
        <v>0</v>
      </c>
      <c r="Y130" s="611" t="n">
        <v>0</v>
      </c>
      <c r="Z130" s="611" t="n">
        <v>1</v>
      </c>
      <c r="AA130" s="611" t="n">
        <v>1</v>
      </c>
      <c r="AB130" s="611" t="n">
        <v>2</v>
      </c>
      <c r="AC130" s="611" t="n">
        <v>5</v>
      </c>
      <c r="AD130" s="611" t="n">
        <v>4</v>
      </c>
      <c r="AE130" s="611" t="n">
        <v>2</v>
      </c>
      <c r="AF130" s="611" t="n">
        <v>0</v>
      </c>
      <c r="AG130" s="611" t="n">
        <v>0</v>
      </c>
      <c r="AH130" s="612" t="n">
        <v>0</v>
      </c>
      <c r="AI130" s="659"/>
      <c r="AJ130" s="451" t="str">
        <f aca="false">IF(AK130="","●",IF(A129=AK130,"○","×"))</f>
        <v>○</v>
      </c>
      <c r="AK130" s="663" t="s">
        <v>571</v>
      </c>
      <c r="AL130" s="661" t="s">
        <v>742</v>
      </c>
      <c r="AM130" s="662" t="n">
        <v>12</v>
      </c>
      <c r="AN130" s="660" t="n">
        <v>0</v>
      </c>
      <c r="AO130" s="660" t="n">
        <v>0</v>
      </c>
      <c r="AP130" s="660" t="n">
        <v>0</v>
      </c>
      <c r="AQ130" s="660" t="n">
        <v>0</v>
      </c>
      <c r="AR130" s="660" t="n">
        <v>0</v>
      </c>
      <c r="AS130" s="660" t="n">
        <f aca="false">SUM(AN130:AR130)</f>
        <v>0</v>
      </c>
      <c r="AT130" s="660" t="n">
        <v>0</v>
      </c>
      <c r="AU130" s="660" t="n">
        <v>0</v>
      </c>
      <c r="AV130" s="660" t="n">
        <v>1</v>
      </c>
      <c r="AW130" s="660" t="n">
        <v>0</v>
      </c>
      <c r="AX130" s="660" t="n">
        <v>0</v>
      </c>
      <c r="AY130" s="660" t="n">
        <v>0</v>
      </c>
      <c r="AZ130" s="660" t="n">
        <v>0</v>
      </c>
      <c r="BA130" s="660" t="n">
        <v>0</v>
      </c>
      <c r="BB130" s="660" t="n">
        <v>1</v>
      </c>
      <c r="BC130" s="660" t="n">
        <v>0</v>
      </c>
      <c r="BD130" s="660" t="n">
        <v>0</v>
      </c>
      <c r="BE130" s="660" t="n">
        <v>1</v>
      </c>
      <c r="BF130" s="660" t="n">
        <v>0</v>
      </c>
      <c r="BG130" s="660" t="n">
        <v>2</v>
      </c>
      <c r="BH130" s="660" t="n">
        <v>4</v>
      </c>
      <c r="BI130" s="660" t="n">
        <v>2</v>
      </c>
      <c r="BJ130" s="660" t="n">
        <v>1</v>
      </c>
      <c r="BK130" s="660" t="n">
        <v>0</v>
      </c>
      <c r="BL130" s="660" t="n">
        <v>0</v>
      </c>
      <c r="BM130" s="660" t="n">
        <v>0</v>
      </c>
      <c r="BN130" s="1"/>
    </row>
    <row r="131" s="451" customFormat="true" ht="22.5" hidden="false" customHeight="true" outlineLevel="0" collapsed="false">
      <c r="A131" s="598"/>
      <c r="B131" s="599"/>
      <c r="C131" s="610"/>
      <c r="D131" s="610"/>
      <c r="E131" s="600"/>
      <c r="F131" s="601" t="s">
        <v>476</v>
      </c>
      <c r="G131" s="603" t="n">
        <f aca="false">SUM(M131:AH131)</f>
        <v>21</v>
      </c>
      <c r="H131" s="664" t="n">
        <v>0</v>
      </c>
      <c r="I131" s="611" t="n">
        <v>0</v>
      </c>
      <c r="J131" s="611" t="n">
        <v>0</v>
      </c>
      <c r="K131" s="611" t="n">
        <v>0</v>
      </c>
      <c r="L131" s="612" t="n">
        <v>0</v>
      </c>
      <c r="M131" s="658" t="n">
        <v>0</v>
      </c>
      <c r="N131" s="611" t="n">
        <v>0</v>
      </c>
      <c r="O131" s="611" t="n">
        <v>0</v>
      </c>
      <c r="P131" s="611" t="n">
        <v>0</v>
      </c>
      <c r="Q131" s="612" t="n">
        <v>0</v>
      </c>
      <c r="R131" s="664" t="n">
        <v>0</v>
      </c>
      <c r="S131" s="611" t="n">
        <v>0</v>
      </c>
      <c r="T131" s="611" t="n">
        <v>0</v>
      </c>
      <c r="U131" s="611" t="n">
        <v>0</v>
      </c>
      <c r="V131" s="611" t="n">
        <v>1</v>
      </c>
      <c r="W131" s="611" t="n">
        <v>0</v>
      </c>
      <c r="X131" s="611" t="n">
        <v>0</v>
      </c>
      <c r="Y131" s="611" t="n">
        <v>0</v>
      </c>
      <c r="Z131" s="611" t="n">
        <v>3</v>
      </c>
      <c r="AA131" s="611" t="n">
        <v>3</v>
      </c>
      <c r="AB131" s="611" t="n">
        <v>2</v>
      </c>
      <c r="AC131" s="611" t="n">
        <v>4</v>
      </c>
      <c r="AD131" s="611" t="n">
        <v>5</v>
      </c>
      <c r="AE131" s="611" t="n">
        <v>2</v>
      </c>
      <c r="AF131" s="611" t="n">
        <v>1</v>
      </c>
      <c r="AG131" s="611" t="n">
        <v>0</v>
      </c>
      <c r="AH131" s="612" t="n">
        <v>0</v>
      </c>
      <c r="AI131" s="659"/>
      <c r="AJ131" s="451" t="str">
        <f aca="false">IF(AK131="","●",IF(A129=AK131,"○","×"))</f>
        <v>○</v>
      </c>
      <c r="AK131" s="663" t="s">
        <v>571</v>
      </c>
      <c r="AL131" s="661" t="s">
        <v>743</v>
      </c>
      <c r="AM131" s="662" t="n">
        <v>10</v>
      </c>
      <c r="AN131" s="660" t="n">
        <v>0</v>
      </c>
      <c r="AO131" s="660" t="n">
        <v>0</v>
      </c>
      <c r="AP131" s="660" t="n">
        <v>0</v>
      </c>
      <c r="AQ131" s="660" t="n">
        <v>0</v>
      </c>
      <c r="AR131" s="660" t="n">
        <v>0</v>
      </c>
      <c r="AS131" s="660" t="n">
        <f aca="false">SUM(AN131:AR131)</f>
        <v>0</v>
      </c>
      <c r="AT131" s="660" t="n">
        <v>0</v>
      </c>
      <c r="AU131" s="660" t="n">
        <v>0</v>
      </c>
      <c r="AV131" s="660" t="n">
        <v>0</v>
      </c>
      <c r="AW131" s="660" t="n">
        <v>0</v>
      </c>
      <c r="AX131" s="660" t="n">
        <v>0</v>
      </c>
      <c r="AY131" s="660" t="n">
        <v>0</v>
      </c>
      <c r="AZ131" s="660" t="n">
        <v>0</v>
      </c>
      <c r="BA131" s="660" t="n">
        <v>0</v>
      </c>
      <c r="BB131" s="660" t="n">
        <v>0</v>
      </c>
      <c r="BC131" s="660" t="n">
        <v>0</v>
      </c>
      <c r="BD131" s="660" t="n">
        <v>1</v>
      </c>
      <c r="BE131" s="660" t="n">
        <v>0</v>
      </c>
      <c r="BF131" s="660" t="n">
        <v>2</v>
      </c>
      <c r="BG131" s="660" t="n">
        <v>1</v>
      </c>
      <c r="BH131" s="660" t="n">
        <v>1</v>
      </c>
      <c r="BI131" s="660" t="n">
        <v>0</v>
      </c>
      <c r="BJ131" s="660" t="n">
        <v>1</v>
      </c>
      <c r="BK131" s="660" t="n">
        <v>4</v>
      </c>
      <c r="BL131" s="660" t="n">
        <v>0</v>
      </c>
      <c r="BM131" s="660" t="n">
        <v>0</v>
      </c>
      <c r="BN131" s="1"/>
    </row>
    <row r="132" s="451" customFormat="true" ht="12" hidden="false" customHeight="true" outlineLevel="0" collapsed="false">
      <c r="A132" s="604" t="s">
        <v>573</v>
      </c>
      <c r="B132" s="605" t="s">
        <v>574</v>
      </c>
      <c r="C132" s="605"/>
      <c r="D132" s="605"/>
      <c r="E132" s="606"/>
      <c r="F132" s="601" t="s">
        <v>7</v>
      </c>
      <c r="G132" s="603" t="n">
        <f aca="false">SUM(M132:AH132)</f>
        <v>331</v>
      </c>
      <c r="H132" s="658" t="n">
        <f aca="false">SUM(H135,H138)</f>
        <v>0</v>
      </c>
      <c r="I132" s="607" t="n">
        <f aca="false">SUM(I135,I138)</f>
        <v>0</v>
      </c>
      <c r="J132" s="607" t="n">
        <f aca="false">SUM(J135,J138)</f>
        <v>1</v>
      </c>
      <c r="K132" s="607" t="n">
        <f aca="false">SUM(K135,K138)</f>
        <v>0</v>
      </c>
      <c r="L132" s="608" t="n">
        <f aca="false">SUM(L135,L138)</f>
        <v>0</v>
      </c>
      <c r="M132" s="658" t="n">
        <f aca="false">SUM(H132:L132)</f>
        <v>1</v>
      </c>
      <c r="N132" s="607" t="n">
        <f aca="false">SUM(N135,N138)</f>
        <v>0</v>
      </c>
      <c r="O132" s="607" t="n">
        <f aca="false">SUM(O135,O138)</f>
        <v>1</v>
      </c>
      <c r="P132" s="607" t="n">
        <f aca="false">SUM(P135,P138)</f>
        <v>0</v>
      </c>
      <c r="Q132" s="608" t="n">
        <f aca="false">SUM(Q135,Q138)</f>
        <v>0</v>
      </c>
      <c r="R132" s="658" t="n">
        <f aca="false">SUM(R135,R138)</f>
        <v>1</v>
      </c>
      <c r="S132" s="607" t="n">
        <f aca="false">SUM(S135,S138)</f>
        <v>0</v>
      </c>
      <c r="T132" s="607" t="n">
        <f aca="false">SUM(T135,T138)</f>
        <v>3</v>
      </c>
      <c r="U132" s="607" t="n">
        <f aca="false">SUM(U135,U138)</f>
        <v>2</v>
      </c>
      <c r="V132" s="607" t="n">
        <f aca="false">SUM(V135,V138)</f>
        <v>2</v>
      </c>
      <c r="W132" s="607" t="n">
        <f aca="false">SUM(W135,W138)</f>
        <v>5</v>
      </c>
      <c r="X132" s="607" t="n">
        <f aca="false">SUM(X135,X138)</f>
        <v>10</v>
      </c>
      <c r="Y132" s="607" t="n">
        <f aca="false">SUM(Y135,Y138)</f>
        <v>17</v>
      </c>
      <c r="Z132" s="607" t="n">
        <f aca="false">SUM(Z135,Z138)</f>
        <v>35</v>
      </c>
      <c r="AA132" s="607" t="n">
        <f aca="false">SUM(AA135,AA138)</f>
        <v>30</v>
      </c>
      <c r="AB132" s="607" t="n">
        <f aca="false">SUM(AB135,AB138)</f>
        <v>40</v>
      </c>
      <c r="AC132" s="607" t="n">
        <f aca="false">SUM(AC135,AC138)</f>
        <v>54</v>
      </c>
      <c r="AD132" s="607" t="n">
        <f aca="false">SUM(AD135,AD138)</f>
        <v>71</v>
      </c>
      <c r="AE132" s="607" t="n">
        <f aca="false">SUM(AE135,AE138)</f>
        <v>38</v>
      </c>
      <c r="AF132" s="607" t="n">
        <f aca="false">SUM(AF135,AF138)</f>
        <v>16</v>
      </c>
      <c r="AG132" s="607" t="n">
        <f aca="false">SUM(AG135,AG138)</f>
        <v>5</v>
      </c>
      <c r="AH132" s="608" t="n">
        <f aca="false">SUM(AH135,AH138)</f>
        <v>0</v>
      </c>
      <c r="AI132" s="659"/>
      <c r="AJ132" s="451" t="str">
        <f aca="false">IF(AK132="","●",IF(A132=AK132,"○","×"))</f>
        <v>●</v>
      </c>
      <c r="AK132" s="663"/>
      <c r="AL132" s="661"/>
      <c r="AM132" s="662"/>
      <c r="AN132" s="660"/>
      <c r="AO132" s="660"/>
      <c r="AP132" s="660"/>
      <c r="AQ132" s="660"/>
      <c r="AR132" s="660"/>
      <c r="AS132" s="660"/>
      <c r="AT132" s="660"/>
      <c r="AU132" s="660"/>
      <c r="AV132" s="660"/>
      <c r="AW132" s="660"/>
      <c r="AX132" s="660"/>
      <c r="AY132" s="660"/>
      <c r="AZ132" s="660"/>
      <c r="BA132" s="660"/>
      <c r="BB132" s="660"/>
      <c r="BC132" s="660"/>
      <c r="BD132" s="660"/>
      <c r="BE132" s="660"/>
      <c r="BF132" s="660"/>
      <c r="BG132" s="660"/>
      <c r="BH132" s="660"/>
      <c r="BI132" s="660"/>
      <c r="BJ132" s="660"/>
      <c r="BK132" s="660"/>
      <c r="BL132" s="660"/>
      <c r="BM132" s="660"/>
      <c r="BN132" s="1"/>
    </row>
    <row r="133" s="451" customFormat="true" ht="12" hidden="false" customHeight="true" outlineLevel="0" collapsed="false">
      <c r="A133" s="604"/>
      <c r="B133" s="605"/>
      <c r="C133" s="605"/>
      <c r="D133" s="605"/>
      <c r="E133" s="606"/>
      <c r="F133" s="601" t="s">
        <v>475</v>
      </c>
      <c r="G133" s="603" t="n">
        <f aca="false">SUM(M133:AH133)</f>
        <v>167</v>
      </c>
      <c r="H133" s="658" t="n">
        <f aca="false">SUM(H136,H139)</f>
        <v>0</v>
      </c>
      <c r="I133" s="607" t="n">
        <f aca="false">SUM(I136,I139)</f>
        <v>0</v>
      </c>
      <c r="J133" s="607" t="n">
        <f aca="false">SUM(J136,J139)</f>
        <v>1</v>
      </c>
      <c r="K133" s="607" t="n">
        <f aca="false">SUM(K136,K139)</f>
        <v>0</v>
      </c>
      <c r="L133" s="608" t="n">
        <f aca="false">SUM(L136,L139)</f>
        <v>0</v>
      </c>
      <c r="M133" s="658" t="n">
        <f aca="false">SUM(H133:L133)</f>
        <v>1</v>
      </c>
      <c r="N133" s="607" t="n">
        <f aca="false">SUM(N136,N139)</f>
        <v>0</v>
      </c>
      <c r="O133" s="607" t="n">
        <f aca="false">SUM(O136,O139)</f>
        <v>1</v>
      </c>
      <c r="P133" s="607" t="n">
        <f aca="false">SUM(P136,P139)</f>
        <v>0</v>
      </c>
      <c r="Q133" s="608" t="n">
        <f aca="false">SUM(Q136,Q139)</f>
        <v>0</v>
      </c>
      <c r="R133" s="658" t="n">
        <f aca="false">SUM(R136,R139)</f>
        <v>1</v>
      </c>
      <c r="S133" s="607" t="n">
        <f aca="false">SUM(S136,S139)</f>
        <v>0</v>
      </c>
      <c r="T133" s="607" t="n">
        <f aca="false">SUM(T136,T139)</f>
        <v>2</v>
      </c>
      <c r="U133" s="607" t="n">
        <f aca="false">SUM(U136,U139)</f>
        <v>1</v>
      </c>
      <c r="V133" s="607" t="n">
        <f aca="false">SUM(V136,V139)</f>
        <v>1</v>
      </c>
      <c r="W133" s="607" t="n">
        <f aca="false">SUM(W136,W139)</f>
        <v>5</v>
      </c>
      <c r="X133" s="607" t="n">
        <f aca="false">SUM(X136,X139)</f>
        <v>4</v>
      </c>
      <c r="Y133" s="607" t="n">
        <f aca="false">SUM(Y136,Y139)</f>
        <v>15</v>
      </c>
      <c r="Z133" s="607" t="n">
        <f aca="false">SUM(Z136,Z139)</f>
        <v>21</v>
      </c>
      <c r="AA133" s="607" t="n">
        <f aca="false">SUM(AA136,AA139)</f>
        <v>18</v>
      </c>
      <c r="AB133" s="607" t="n">
        <f aca="false">SUM(AB136,AB139)</f>
        <v>23</v>
      </c>
      <c r="AC133" s="607" t="n">
        <f aca="false">SUM(AC136,AC139)</f>
        <v>24</v>
      </c>
      <c r="AD133" s="607" t="n">
        <f aca="false">SUM(AD136,AD139)</f>
        <v>30</v>
      </c>
      <c r="AE133" s="607" t="n">
        <f aca="false">SUM(AE136,AE139)</f>
        <v>15</v>
      </c>
      <c r="AF133" s="607" t="n">
        <f aca="false">SUM(AF136,AF139)</f>
        <v>3</v>
      </c>
      <c r="AG133" s="607" t="n">
        <f aca="false">SUM(AG136,AG139)</f>
        <v>2</v>
      </c>
      <c r="AH133" s="608" t="n">
        <f aca="false">SUM(AH136,AH139)</f>
        <v>0</v>
      </c>
      <c r="AI133" s="659"/>
      <c r="AJ133" s="451" t="str">
        <f aca="false">IF(AK133="","●",IF(A132=AK133,"○","×"))</f>
        <v>●</v>
      </c>
      <c r="AK133" s="663"/>
      <c r="AL133" s="661"/>
      <c r="AM133" s="662"/>
      <c r="AN133" s="660"/>
      <c r="AO133" s="660"/>
      <c r="AP133" s="660"/>
      <c r="AQ133" s="660"/>
      <c r="AR133" s="660"/>
      <c r="AS133" s="660"/>
      <c r="AT133" s="660"/>
      <c r="AU133" s="660"/>
      <c r="AV133" s="660"/>
      <c r="AW133" s="660"/>
      <c r="AX133" s="660"/>
      <c r="AY133" s="660"/>
      <c r="AZ133" s="660"/>
      <c r="BA133" s="660"/>
      <c r="BB133" s="660"/>
      <c r="BC133" s="660"/>
      <c r="BD133" s="660"/>
      <c r="BE133" s="660"/>
      <c r="BF133" s="660"/>
      <c r="BG133" s="660"/>
      <c r="BH133" s="660"/>
      <c r="BI133" s="660"/>
      <c r="BJ133" s="660"/>
      <c r="BK133" s="660"/>
      <c r="BL133" s="660"/>
      <c r="BM133" s="660"/>
      <c r="BN133" s="1"/>
    </row>
    <row r="134" s="451" customFormat="true" ht="22.5" hidden="false" customHeight="true" outlineLevel="0" collapsed="false">
      <c r="A134" s="604"/>
      <c r="B134" s="605"/>
      <c r="C134" s="605"/>
      <c r="D134" s="605"/>
      <c r="E134" s="606"/>
      <c r="F134" s="601" t="s">
        <v>476</v>
      </c>
      <c r="G134" s="603" t="n">
        <f aca="false">SUM(M134:AH134)</f>
        <v>164</v>
      </c>
      <c r="H134" s="658" t="n">
        <f aca="false">SUM(H137,H140)</f>
        <v>0</v>
      </c>
      <c r="I134" s="607" t="n">
        <f aca="false">SUM(I137,I140)</f>
        <v>0</v>
      </c>
      <c r="J134" s="607" t="n">
        <f aca="false">SUM(J137,J140)</f>
        <v>0</v>
      </c>
      <c r="K134" s="607" t="n">
        <f aca="false">SUM(K137,K140)</f>
        <v>0</v>
      </c>
      <c r="L134" s="608" t="n">
        <f aca="false">SUM(L137,L140)</f>
        <v>0</v>
      </c>
      <c r="M134" s="658" t="n">
        <f aca="false">SUM(H134:L134)</f>
        <v>0</v>
      </c>
      <c r="N134" s="607" t="n">
        <f aca="false">SUM(N137,N140)</f>
        <v>0</v>
      </c>
      <c r="O134" s="607" t="n">
        <f aca="false">SUM(O137,O140)</f>
        <v>0</v>
      </c>
      <c r="P134" s="607" t="n">
        <f aca="false">SUM(P137,P140)</f>
        <v>0</v>
      </c>
      <c r="Q134" s="608" t="n">
        <f aca="false">SUM(Q137,Q140)</f>
        <v>0</v>
      </c>
      <c r="R134" s="658" t="n">
        <f aca="false">SUM(R137,R140)</f>
        <v>0</v>
      </c>
      <c r="S134" s="607" t="n">
        <f aca="false">SUM(S137,S140)</f>
        <v>0</v>
      </c>
      <c r="T134" s="607" t="n">
        <f aca="false">SUM(T137,T140)</f>
        <v>1</v>
      </c>
      <c r="U134" s="607" t="n">
        <f aca="false">SUM(U137,U140)</f>
        <v>1</v>
      </c>
      <c r="V134" s="607" t="n">
        <f aca="false">SUM(V137,V140)</f>
        <v>1</v>
      </c>
      <c r="W134" s="607" t="n">
        <f aca="false">SUM(W137,W140)</f>
        <v>0</v>
      </c>
      <c r="X134" s="607" t="n">
        <f aca="false">SUM(X137,X140)</f>
        <v>6</v>
      </c>
      <c r="Y134" s="607" t="n">
        <f aca="false">SUM(Y137,Y140)</f>
        <v>2</v>
      </c>
      <c r="Z134" s="607" t="n">
        <f aca="false">SUM(Z137,Z140)</f>
        <v>14</v>
      </c>
      <c r="AA134" s="607" t="n">
        <f aca="false">SUM(AA137,AA140)</f>
        <v>12</v>
      </c>
      <c r="AB134" s="607" t="n">
        <f aca="false">SUM(AB137,AB140)</f>
        <v>17</v>
      </c>
      <c r="AC134" s="607" t="n">
        <f aca="false">SUM(AC137,AC140)</f>
        <v>30</v>
      </c>
      <c r="AD134" s="607" t="n">
        <f aca="false">SUM(AD137,AD140)</f>
        <v>41</v>
      </c>
      <c r="AE134" s="607" t="n">
        <f aca="false">SUM(AE137,AE140)</f>
        <v>23</v>
      </c>
      <c r="AF134" s="607" t="n">
        <f aca="false">SUM(AF137,AF140)</f>
        <v>13</v>
      </c>
      <c r="AG134" s="607" t="n">
        <f aca="false">SUM(AG137,AG140)</f>
        <v>3</v>
      </c>
      <c r="AH134" s="608" t="n">
        <f aca="false">SUM(AH137,AH140)</f>
        <v>0</v>
      </c>
      <c r="AI134" s="659"/>
      <c r="AJ134" s="451" t="str">
        <f aca="false">IF(AK134="","●",IF(A132=AK134,"○","×"))</f>
        <v>●</v>
      </c>
      <c r="AK134" s="663"/>
      <c r="AL134" s="661"/>
      <c r="AM134" s="662"/>
      <c r="AN134" s="660"/>
      <c r="AO134" s="660"/>
      <c r="AP134" s="660"/>
      <c r="AQ134" s="660"/>
      <c r="AR134" s="660"/>
      <c r="AS134" s="660"/>
      <c r="AT134" s="660"/>
      <c r="AU134" s="660"/>
      <c r="AV134" s="660"/>
      <c r="AW134" s="660"/>
      <c r="AX134" s="660"/>
      <c r="AY134" s="660"/>
      <c r="AZ134" s="660"/>
      <c r="BA134" s="660"/>
      <c r="BB134" s="660"/>
      <c r="BC134" s="660"/>
      <c r="BD134" s="660"/>
      <c r="BE134" s="660"/>
      <c r="BF134" s="660"/>
      <c r="BG134" s="660"/>
      <c r="BH134" s="660"/>
      <c r="BI134" s="660"/>
      <c r="BJ134" s="660"/>
      <c r="BK134" s="660"/>
      <c r="BL134" s="660"/>
      <c r="BM134" s="660"/>
      <c r="BN134" s="1"/>
    </row>
    <row r="135" s="451" customFormat="true" ht="12" hidden="false" customHeight="true" outlineLevel="0" collapsed="false">
      <c r="A135" s="598" t="s">
        <v>575</v>
      </c>
      <c r="B135" s="599"/>
      <c r="C135" s="610" t="s">
        <v>187</v>
      </c>
      <c r="D135" s="610"/>
      <c r="E135" s="600"/>
      <c r="F135" s="601" t="s">
        <v>7</v>
      </c>
      <c r="G135" s="603" t="n">
        <f aca="false">SUM(M135:AH135)</f>
        <v>241</v>
      </c>
      <c r="H135" s="658" t="n">
        <f aca="false">SUM(H136:H137)</f>
        <v>0</v>
      </c>
      <c r="I135" s="607" t="n">
        <f aca="false">SUM(I136:I137)</f>
        <v>0</v>
      </c>
      <c r="J135" s="607" t="n">
        <f aca="false">SUM(J136:J137)</f>
        <v>0</v>
      </c>
      <c r="K135" s="607" t="n">
        <f aca="false">SUM(K136:K137)</f>
        <v>0</v>
      </c>
      <c r="L135" s="608" t="n">
        <f aca="false">SUM(L136:L137)</f>
        <v>0</v>
      </c>
      <c r="M135" s="658" t="n">
        <f aca="false">SUM(H135:L135)</f>
        <v>0</v>
      </c>
      <c r="N135" s="607" t="n">
        <f aca="false">SUM(N136:N137)</f>
        <v>0</v>
      </c>
      <c r="O135" s="607" t="n">
        <f aca="false">SUM(O136:O137)</f>
        <v>1</v>
      </c>
      <c r="P135" s="607" t="n">
        <f aca="false">SUM(P136:P137)</f>
        <v>0</v>
      </c>
      <c r="Q135" s="608" t="n">
        <f aca="false">SUM(Q136:Q137)</f>
        <v>0</v>
      </c>
      <c r="R135" s="658" t="n">
        <f aca="false">SUM(R136:R137)</f>
        <v>0</v>
      </c>
      <c r="S135" s="607" t="n">
        <f aca="false">SUM(S136:S137)</f>
        <v>0</v>
      </c>
      <c r="T135" s="607" t="n">
        <f aca="false">SUM(T136:T137)</f>
        <v>2</v>
      </c>
      <c r="U135" s="607" t="n">
        <f aca="false">SUM(U136:U137)</f>
        <v>1</v>
      </c>
      <c r="V135" s="607" t="n">
        <f aca="false">SUM(V136:V137)</f>
        <v>0</v>
      </c>
      <c r="W135" s="607" t="n">
        <f aca="false">SUM(W136:W137)</f>
        <v>2</v>
      </c>
      <c r="X135" s="607" t="n">
        <f aca="false">SUM(X136:X137)</f>
        <v>5</v>
      </c>
      <c r="Y135" s="607" t="n">
        <f aca="false">SUM(Y136:Y137)</f>
        <v>13</v>
      </c>
      <c r="Z135" s="607" t="n">
        <f aca="false">SUM(Z136:Z137)</f>
        <v>27</v>
      </c>
      <c r="AA135" s="607" t="n">
        <f aca="false">SUM(AA136:AA137)</f>
        <v>24</v>
      </c>
      <c r="AB135" s="607" t="n">
        <f aca="false">SUM(AB136:AB137)</f>
        <v>26</v>
      </c>
      <c r="AC135" s="607" t="n">
        <f aca="false">SUM(AC136:AC137)</f>
        <v>46</v>
      </c>
      <c r="AD135" s="607" t="n">
        <f aca="false">SUM(AD136:AD137)</f>
        <v>56</v>
      </c>
      <c r="AE135" s="607" t="n">
        <f aca="false">SUM(AE136:AE137)</f>
        <v>28</v>
      </c>
      <c r="AF135" s="607" t="n">
        <f aca="false">SUM(AF136:AF137)</f>
        <v>8</v>
      </c>
      <c r="AG135" s="607" t="n">
        <f aca="false">SUM(AG136:AG137)</f>
        <v>2</v>
      </c>
      <c r="AH135" s="608" t="n">
        <f aca="false">SUM(AH136:AH137)</f>
        <v>0</v>
      </c>
      <c r="AI135" s="659"/>
      <c r="AJ135" s="451" t="str">
        <f aca="false">IF(AK135="","●",IF(A135=AK135,"○","×"))</f>
        <v>○</v>
      </c>
      <c r="AK135" s="663" t="s">
        <v>575</v>
      </c>
      <c r="AL135" s="661" t="s">
        <v>741</v>
      </c>
      <c r="AM135" s="662" t="n">
        <v>161</v>
      </c>
      <c r="AN135" s="660" t="n">
        <v>0</v>
      </c>
      <c r="AO135" s="660" t="n">
        <v>0</v>
      </c>
      <c r="AP135" s="660" t="n">
        <v>0</v>
      </c>
      <c r="AQ135" s="660" t="n">
        <v>0</v>
      </c>
      <c r="AR135" s="660" t="n">
        <v>0</v>
      </c>
      <c r="AS135" s="660" t="n">
        <f aca="false">SUM(AN135:AR135)</f>
        <v>0</v>
      </c>
      <c r="AT135" s="660" t="n">
        <v>0</v>
      </c>
      <c r="AU135" s="660" t="n">
        <v>0</v>
      </c>
      <c r="AV135" s="660" t="n">
        <v>0</v>
      </c>
      <c r="AW135" s="660" t="n">
        <v>0</v>
      </c>
      <c r="AX135" s="660" t="n">
        <v>0</v>
      </c>
      <c r="AY135" s="660" t="n">
        <v>0</v>
      </c>
      <c r="AZ135" s="660" t="n">
        <v>3</v>
      </c>
      <c r="BA135" s="660" t="n">
        <v>2</v>
      </c>
      <c r="BB135" s="660" t="n">
        <v>1</v>
      </c>
      <c r="BC135" s="660" t="n">
        <v>5</v>
      </c>
      <c r="BD135" s="660" t="n">
        <v>5</v>
      </c>
      <c r="BE135" s="660" t="n">
        <v>15</v>
      </c>
      <c r="BF135" s="660" t="n">
        <v>23</v>
      </c>
      <c r="BG135" s="660" t="n">
        <v>17</v>
      </c>
      <c r="BH135" s="660" t="n">
        <v>29</v>
      </c>
      <c r="BI135" s="660" t="n">
        <v>32</v>
      </c>
      <c r="BJ135" s="660" t="n">
        <v>19</v>
      </c>
      <c r="BK135" s="660" t="n">
        <v>7</v>
      </c>
      <c r="BL135" s="660" t="n">
        <v>3</v>
      </c>
      <c r="BM135" s="660" t="n">
        <v>0</v>
      </c>
      <c r="BN135" s="1"/>
    </row>
    <row r="136" s="451" customFormat="true" ht="12" hidden="false" customHeight="true" outlineLevel="0" collapsed="false">
      <c r="A136" s="598"/>
      <c r="B136" s="599"/>
      <c r="C136" s="610"/>
      <c r="D136" s="610"/>
      <c r="E136" s="600"/>
      <c r="F136" s="601" t="s">
        <v>475</v>
      </c>
      <c r="G136" s="603" t="n">
        <f aca="false">SUM(M136:AH136)</f>
        <v>119</v>
      </c>
      <c r="H136" s="664" t="n">
        <v>0</v>
      </c>
      <c r="I136" s="611" t="n">
        <v>0</v>
      </c>
      <c r="J136" s="611" t="n">
        <v>0</v>
      </c>
      <c r="K136" s="611" t="n">
        <v>0</v>
      </c>
      <c r="L136" s="612" t="n">
        <v>0</v>
      </c>
      <c r="M136" s="658" t="n">
        <v>0</v>
      </c>
      <c r="N136" s="611" t="n">
        <v>0</v>
      </c>
      <c r="O136" s="611" t="n">
        <v>1</v>
      </c>
      <c r="P136" s="611" t="n">
        <v>0</v>
      </c>
      <c r="Q136" s="612" t="n">
        <v>0</v>
      </c>
      <c r="R136" s="664" t="n">
        <v>0</v>
      </c>
      <c r="S136" s="611" t="n">
        <v>0</v>
      </c>
      <c r="T136" s="611" t="n">
        <v>2</v>
      </c>
      <c r="U136" s="611" t="n">
        <v>1</v>
      </c>
      <c r="V136" s="611" t="n">
        <v>0</v>
      </c>
      <c r="W136" s="611" t="n">
        <v>2</v>
      </c>
      <c r="X136" s="611" t="n">
        <v>2</v>
      </c>
      <c r="Y136" s="611" t="n">
        <v>12</v>
      </c>
      <c r="Z136" s="611" t="n">
        <v>15</v>
      </c>
      <c r="AA136" s="611" t="n">
        <v>14</v>
      </c>
      <c r="AB136" s="611" t="n">
        <v>16</v>
      </c>
      <c r="AC136" s="611" t="n">
        <v>21</v>
      </c>
      <c r="AD136" s="611" t="n">
        <v>19</v>
      </c>
      <c r="AE136" s="611" t="n">
        <v>12</v>
      </c>
      <c r="AF136" s="611" t="n">
        <v>1</v>
      </c>
      <c r="AG136" s="611" t="n">
        <v>1</v>
      </c>
      <c r="AH136" s="612" t="n">
        <v>0</v>
      </c>
      <c r="AI136" s="659"/>
      <c r="AJ136" s="451" t="str">
        <f aca="false">IF(AK136="","●",IF(A135=AK136,"○","×"))</f>
        <v>○</v>
      </c>
      <c r="AK136" s="663" t="s">
        <v>575</v>
      </c>
      <c r="AL136" s="661" t="s">
        <v>742</v>
      </c>
      <c r="AM136" s="662" t="n">
        <v>86</v>
      </c>
      <c r="AN136" s="660" t="n">
        <v>0</v>
      </c>
      <c r="AO136" s="660" t="n">
        <v>0</v>
      </c>
      <c r="AP136" s="660" t="n">
        <v>0</v>
      </c>
      <c r="AQ136" s="660" t="n">
        <v>0</v>
      </c>
      <c r="AR136" s="660" t="n">
        <v>0</v>
      </c>
      <c r="AS136" s="660" t="n">
        <f aca="false">SUM(AN136:AR136)</f>
        <v>0</v>
      </c>
      <c r="AT136" s="660" t="n">
        <v>0</v>
      </c>
      <c r="AU136" s="660" t="n">
        <v>0</v>
      </c>
      <c r="AV136" s="660" t="n">
        <v>0</v>
      </c>
      <c r="AW136" s="660" t="n">
        <v>0</v>
      </c>
      <c r="AX136" s="660" t="n">
        <v>0</v>
      </c>
      <c r="AY136" s="660" t="n">
        <v>0</v>
      </c>
      <c r="AZ136" s="660" t="n">
        <v>3</v>
      </c>
      <c r="BA136" s="660" t="n">
        <v>1</v>
      </c>
      <c r="BB136" s="660" t="n">
        <v>1</v>
      </c>
      <c r="BC136" s="660" t="n">
        <v>4</v>
      </c>
      <c r="BD136" s="660" t="n">
        <v>5</v>
      </c>
      <c r="BE136" s="660" t="n">
        <v>10</v>
      </c>
      <c r="BF136" s="660" t="n">
        <v>18</v>
      </c>
      <c r="BG136" s="660" t="n">
        <v>13</v>
      </c>
      <c r="BH136" s="660" t="n">
        <v>13</v>
      </c>
      <c r="BI136" s="660" t="n">
        <v>10</v>
      </c>
      <c r="BJ136" s="660" t="n">
        <v>6</v>
      </c>
      <c r="BK136" s="660" t="n">
        <v>1</v>
      </c>
      <c r="BL136" s="660" t="n">
        <v>1</v>
      </c>
      <c r="BM136" s="660" t="n">
        <v>0</v>
      </c>
      <c r="BN136" s="1"/>
    </row>
    <row r="137" s="451" customFormat="true" ht="22.5" hidden="false" customHeight="true" outlineLevel="0" collapsed="false">
      <c r="A137" s="598"/>
      <c r="B137" s="599"/>
      <c r="C137" s="610"/>
      <c r="D137" s="610"/>
      <c r="E137" s="600"/>
      <c r="F137" s="601" t="s">
        <v>476</v>
      </c>
      <c r="G137" s="603" t="n">
        <f aca="false">SUM(M137:AH137)</f>
        <v>122</v>
      </c>
      <c r="H137" s="664" t="n">
        <v>0</v>
      </c>
      <c r="I137" s="611" t="n">
        <v>0</v>
      </c>
      <c r="J137" s="611" t="n">
        <v>0</v>
      </c>
      <c r="K137" s="611" t="n">
        <v>0</v>
      </c>
      <c r="L137" s="612" t="n">
        <v>0</v>
      </c>
      <c r="M137" s="658" t="n">
        <v>0</v>
      </c>
      <c r="N137" s="611" t="n">
        <v>0</v>
      </c>
      <c r="O137" s="611" t="n">
        <v>0</v>
      </c>
      <c r="P137" s="611" t="n">
        <v>0</v>
      </c>
      <c r="Q137" s="612" t="n">
        <v>0</v>
      </c>
      <c r="R137" s="664" t="n">
        <v>0</v>
      </c>
      <c r="S137" s="611" t="n">
        <v>0</v>
      </c>
      <c r="T137" s="611" t="n">
        <v>0</v>
      </c>
      <c r="U137" s="611" t="n">
        <v>0</v>
      </c>
      <c r="V137" s="611" t="n">
        <v>0</v>
      </c>
      <c r="W137" s="611" t="n">
        <v>0</v>
      </c>
      <c r="X137" s="611" t="n">
        <v>3</v>
      </c>
      <c r="Y137" s="611" t="n">
        <v>1</v>
      </c>
      <c r="Z137" s="611" t="n">
        <v>12</v>
      </c>
      <c r="AA137" s="611" t="n">
        <v>10</v>
      </c>
      <c r="AB137" s="611" t="n">
        <v>10</v>
      </c>
      <c r="AC137" s="611" t="n">
        <v>25</v>
      </c>
      <c r="AD137" s="611" t="n">
        <v>37</v>
      </c>
      <c r="AE137" s="611" t="n">
        <v>16</v>
      </c>
      <c r="AF137" s="611" t="n">
        <v>7</v>
      </c>
      <c r="AG137" s="611" t="n">
        <v>1</v>
      </c>
      <c r="AH137" s="612" t="n">
        <v>0</v>
      </c>
      <c r="AI137" s="659"/>
      <c r="AJ137" s="451" t="str">
        <f aca="false">IF(AK137="","●",IF(A135=AK137,"○","×"))</f>
        <v>○</v>
      </c>
      <c r="AK137" s="663" t="s">
        <v>575</v>
      </c>
      <c r="AL137" s="661" t="s">
        <v>743</v>
      </c>
      <c r="AM137" s="662" t="n">
        <v>75</v>
      </c>
      <c r="AN137" s="660" t="n">
        <v>0</v>
      </c>
      <c r="AO137" s="660" t="n">
        <v>0</v>
      </c>
      <c r="AP137" s="660" t="n">
        <v>0</v>
      </c>
      <c r="AQ137" s="660" t="n">
        <v>0</v>
      </c>
      <c r="AR137" s="660" t="n">
        <v>0</v>
      </c>
      <c r="AS137" s="660" t="n">
        <f aca="false">SUM(AN137:AR137)</f>
        <v>0</v>
      </c>
      <c r="AT137" s="660" t="n">
        <v>0</v>
      </c>
      <c r="AU137" s="660" t="n">
        <v>0</v>
      </c>
      <c r="AV137" s="660" t="n">
        <v>0</v>
      </c>
      <c r="AW137" s="660" t="n">
        <v>0</v>
      </c>
      <c r="AX137" s="660" t="n">
        <v>0</v>
      </c>
      <c r="AY137" s="660" t="n">
        <v>0</v>
      </c>
      <c r="AZ137" s="660" t="n">
        <v>0</v>
      </c>
      <c r="BA137" s="660" t="n">
        <v>1</v>
      </c>
      <c r="BB137" s="660" t="n">
        <v>0</v>
      </c>
      <c r="BC137" s="660" t="n">
        <v>1</v>
      </c>
      <c r="BD137" s="660" t="n">
        <v>0</v>
      </c>
      <c r="BE137" s="660" t="n">
        <v>5</v>
      </c>
      <c r="BF137" s="660" t="n">
        <v>5</v>
      </c>
      <c r="BG137" s="660" t="n">
        <v>4</v>
      </c>
      <c r="BH137" s="660" t="n">
        <v>16</v>
      </c>
      <c r="BI137" s="660" t="n">
        <v>22</v>
      </c>
      <c r="BJ137" s="660" t="n">
        <v>13</v>
      </c>
      <c r="BK137" s="660" t="n">
        <v>6</v>
      </c>
      <c r="BL137" s="660" t="n">
        <v>2</v>
      </c>
      <c r="BM137" s="660" t="n">
        <v>0</v>
      </c>
      <c r="BN137" s="1"/>
    </row>
    <row r="138" s="451" customFormat="true" ht="12" hidden="false" customHeight="true" outlineLevel="0" collapsed="false">
      <c r="A138" s="613" t="s">
        <v>576</v>
      </c>
      <c r="B138" s="614"/>
      <c r="C138" s="615" t="s">
        <v>577</v>
      </c>
      <c r="D138" s="615"/>
      <c r="E138" s="600"/>
      <c r="F138" s="601" t="s">
        <v>7</v>
      </c>
      <c r="G138" s="603" t="n">
        <f aca="false">SUM(M138:AH138)</f>
        <v>90</v>
      </c>
      <c r="H138" s="658" t="n">
        <f aca="false">SUM(H139:H140)</f>
        <v>0</v>
      </c>
      <c r="I138" s="607" t="n">
        <f aca="false">SUM(I139:I140)</f>
        <v>0</v>
      </c>
      <c r="J138" s="607" t="n">
        <f aca="false">SUM(J139:J140)</f>
        <v>1</v>
      </c>
      <c r="K138" s="607" t="n">
        <f aca="false">SUM(K139:K140)</f>
        <v>0</v>
      </c>
      <c r="L138" s="608" t="n">
        <f aca="false">SUM(L139:L140)</f>
        <v>0</v>
      </c>
      <c r="M138" s="658" t="n">
        <f aca="false">SUM(H138:L138)</f>
        <v>1</v>
      </c>
      <c r="N138" s="607" t="n">
        <f aca="false">SUM(N139:N140)</f>
        <v>0</v>
      </c>
      <c r="O138" s="607" t="n">
        <f aca="false">SUM(O139:O140)</f>
        <v>0</v>
      </c>
      <c r="P138" s="607" t="n">
        <f aca="false">SUM(P139:P140)</f>
        <v>0</v>
      </c>
      <c r="Q138" s="608" t="n">
        <f aca="false">SUM(Q139:Q140)</f>
        <v>0</v>
      </c>
      <c r="R138" s="658" t="n">
        <f aca="false">SUM(R139:R140)</f>
        <v>1</v>
      </c>
      <c r="S138" s="607" t="n">
        <f aca="false">SUM(S139:S140)</f>
        <v>0</v>
      </c>
      <c r="T138" s="607" t="n">
        <f aca="false">SUM(T139:T140)</f>
        <v>1</v>
      </c>
      <c r="U138" s="607" t="n">
        <f aca="false">SUM(U139:U140)</f>
        <v>1</v>
      </c>
      <c r="V138" s="607" t="n">
        <f aca="false">SUM(V139:V140)</f>
        <v>2</v>
      </c>
      <c r="W138" s="607" t="n">
        <f aca="false">SUM(W139:W140)</f>
        <v>3</v>
      </c>
      <c r="X138" s="607" t="n">
        <f aca="false">SUM(X139:X140)</f>
        <v>5</v>
      </c>
      <c r="Y138" s="607" t="n">
        <f aca="false">SUM(Y139:Y140)</f>
        <v>4</v>
      </c>
      <c r="Z138" s="607" t="n">
        <f aca="false">SUM(Z139:Z140)</f>
        <v>8</v>
      </c>
      <c r="AA138" s="607" t="n">
        <f aca="false">SUM(AA139:AA140)</f>
        <v>6</v>
      </c>
      <c r="AB138" s="607" t="n">
        <f aca="false">SUM(AB139:AB140)</f>
        <v>14</v>
      </c>
      <c r="AC138" s="607" t="n">
        <f aca="false">SUM(AC139:AC140)</f>
        <v>8</v>
      </c>
      <c r="AD138" s="607" t="n">
        <f aca="false">SUM(AD139:AD140)</f>
        <v>15</v>
      </c>
      <c r="AE138" s="607" t="n">
        <f aca="false">SUM(AE139:AE140)</f>
        <v>10</v>
      </c>
      <c r="AF138" s="607" t="n">
        <f aca="false">SUM(AF139:AF140)</f>
        <v>8</v>
      </c>
      <c r="AG138" s="607" t="n">
        <f aca="false">SUM(AG139:AG140)</f>
        <v>3</v>
      </c>
      <c r="AH138" s="608" t="n">
        <f aca="false">SUM(AH139:AH140)</f>
        <v>0</v>
      </c>
      <c r="AI138" s="659"/>
      <c r="AJ138" s="451" t="str">
        <f aca="false">IF(AK138="","●",IF(A138=AK138,"○","×"))</f>
        <v>○</v>
      </c>
      <c r="AK138" s="663" t="s">
        <v>576</v>
      </c>
      <c r="AL138" s="661" t="s">
        <v>741</v>
      </c>
      <c r="AM138" s="662" t="n">
        <v>31</v>
      </c>
      <c r="AN138" s="660" t="n">
        <v>0</v>
      </c>
      <c r="AO138" s="660" t="n">
        <v>0</v>
      </c>
      <c r="AP138" s="660" t="n">
        <v>0</v>
      </c>
      <c r="AQ138" s="660" t="n">
        <v>0</v>
      </c>
      <c r="AR138" s="660" t="n">
        <v>0</v>
      </c>
      <c r="AS138" s="660" t="n">
        <f aca="false">SUM(AN138:AR138)</f>
        <v>0</v>
      </c>
      <c r="AT138" s="660" t="n">
        <v>0</v>
      </c>
      <c r="AU138" s="660" t="n">
        <v>0</v>
      </c>
      <c r="AV138" s="660" t="n">
        <v>0</v>
      </c>
      <c r="AW138" s="660" t="n">
        <v>1</v>
      </c>
      <c r="AX138" s="660" t="n">
        <v>0</v>
      </c>
      <c r="AY138" s="660" t="n">
        <v>0</v>
      </c>
      <c r="AZ138" s="660" t="n">
        <v>1</v>
      </c>
      <c r="BA138" s="660" t="n">
        <v>2</v>
      </c>
      <c r="BB138" s="660" t="n">
        <v>0</v>
      </c>
      <c r="BC138" s="660" t="n">
        <v>1</v>
      </c>
      <c r="BD138" s="660" t="n">
        <v>2</v>
      </c>
      <c r="BE138" s="660" t="n">
        <v>2</v>
      </c>
      <c r="BF138" s="660" t="n">
        <v>3</v>
      </c>
      <c r="BG138" s="660" t="n">
        <v>2</v>
      </c>
      <c r="BH138" s="660" t="n">
        <v>4</v>
      </c>
      <c r="BI138" s="660" t="n">
        <v>2</v>
      </c>
      <c r="BJ138" s="660" t="n">
        <v>4</v>
      </c>
      <c r="BK138" s="660" t="n">
        <v>5</v>
      </c>
      <c r="BL138" s="660" t="n">
        <v>1</v>
      </c>
      <c r="BM138" s="660" t="n">
        <v>1</v>
      </c>
      <c r="BN138" s="1"/>
    </row>
    <row r="139" s="451" customFormat="true" ht="12" hidden="false" customHeight="true" outlineLevel="0" collapsed="false">
      <c r="A139" s="613"/>
      <c r="B139" s="614"/>
      <c r="C139" s="615"/>
      <c r="D139" s="615"/>
      <c r="E139" s="600"/>
      <c r="F139" s="601" t="s">
        <v>475</v>
      </c>
      <c r="G139" s="603" t="n">
        <f aca="false">SUM(M139:AH139)</f>
        <v>48</v>
      </c>
      <c r="H139" s="664" t="n">
        <v>0</v>
      </c>
      <c r="I139" s="611" t="n">
        <v>0</v>
      </c>
      <c r="J139" s="611" t="n">
        <v>1</v>
      </c>
      <c r="K139" s="611" t="n">
        <v>0</v>
      </c>
      <c r="L139" s="612" t="n">
        <v>0</v>
      </c>
      <c r="M139" s="658" t="n">
        <v>1</v>
      </c>
      <c r="N139" s="611" t="n">
        <v>0</v>
      </c>
      <c r="O139" s="611" t="n">
        <v>0</v>
      </c>
      <c r="P139" s="611" t="n">
        <v>0</v>
      </c>
      <c r="Q139" s="612" t="n">
        <v>0</v>
      </c>
      <c r="R139" s="664" t="n">
        <v>1</v>
      </c>
      <c r="S139" s="611" t="n">
        <v>0</v>
      </c>
      <c r="T139" s="611" t="n">
        <v>0</v>
      </c>
      <c r="U139" s="611" t="n">
        <v>0</v>
      </c>
      <c r="V139" s="611" t="n">
        <v>1</v>
      </c>
      <c r="W139" s="611" t="n">
        <v>3</v>
      </c>
      <c r="X139" s="611" t="n">
        <v>2</v>
      </c>
      <c r="Y139" s="611" t="n">
        <v>3</v>
      </c>
      <c r="Z139" s="611" t="n">
        <v>6</v>
      </c>
      <c r="AA139" s="611" t="n">
        <v>4</v>
      </c>
      <c r="AB139" s="611" t="n">
        <v>7</v>
      </c>
      <c r="AC139" s="611" t="n">
        <v>3</v>
      </c>
      <c r="AD139" s="611" t="n">
        <v>11</v>
      </c>
      <c r="AE139" s="611" t="n">
        <v>3</v>
      </c>
      <c r="AF139" s="611" t="n">
        <v>2</v>
      </c>
      <c r="AG139" s="611" t="n">
        <v>1</v>
      </c>
      <c r="AH139" s="612" t="n">
        <v>0</v>
      </c>
      <c r="AI139" s="659"/>
      <c r="AJ139" s="451" t="str">
        <f aca="false">IF(AK139="","●",IF(A138=AK139,"○","×"))</f>
        <v>○</v>
      </c>
      <c r="AK139" s="663" t="s">
        <v>576</v>
      </c>
      <c r="AL139" s="661" t="s">
        <v>742</v>
      </c>
      <c r="AM139" s="662" t="n">
        <v>14</v>
      </c>
      <c r="AN139" s="660" t="n">
        <v>0</v>
      </c>
      <c r="AO139" s="660" t="n">
        <v>0</v>
      </c>
      <c r="AP139" s="660" t="n">
        <v>0</v>
      </c>
      <c r="AQ139" s="660" t="n">
        <v>0</v>
      </c>
      <c r="AR139" s="660" t="n">
        <v>0</v>
      </c>
      <c r="AS139" s="660" t="n">
        <f aca="false">SUM(AN139:AR139)</f>
        <v>0</v>
      </c>
      <c r="AT139" s="660" t="n">
        <v>0</v>
      </c>
      <c r="AU139" s="660" t="n">
        <v>0</v>
      </c>
      <c r="AV139" s="660" t="n">
        <v>0</v>
      </c>
      <c r="AW139" s="660" t="n">
        <v>0</v>
      </c>
      <c r="AX139" s="660" t="n">
        <v>0</v>
      </c>
      <c r="AY139" s="660" t="n">
        <v>0</v>
      </c>
      <c r="AZ139" s="660" t="n">
        <v>0</v>
      </c>
      <c r="BA139" s="660" t="n">
        <v>0</v>
      </c>
      <c r="BB139" s="660" t="n">
        <v>0</v>
      </c>
      <c r="BC139" s="660" t="n">
        <v>1</v>
      </c>
      <c r="BD139" s="660" t="n">
        <v>2</v>
      </c>
      <c r="BE139" s="660" t="n">
        <v>0</v>
      </c>
      <c r="BF139" s="660" t="n">
        <v>1</v>
      </c>
      <c r="BG139" s="660" t="n">
        <v>2</v>
      </c>
      <c r="BH139" s="660" t="n">
        <v>2</v>
      </c>
      <c r="BI139" s="660" t="n">
        <v>1</v>
      </c>
      <c r="BJ139" s="660" t="n">
        <v>2</v>
      </c>
      <c r="BK139" s="660" t="n">
        <v>2</v>
      </c>
      <c r="BL139" s="660" t="n">
        <v>1</v>
      </c>
      <c r="BM139" s="660" t="n">
        <v>0</v>
      </c>
      <c r="BN139" s="1"/>
    </row>
    <row r="140" s="451" customFormat="true" ht="22.5" hidden="false" customHeight="true" outlineLevel="0" collapsed="false">
      <c r="A140" s="613"/>
      <c r="B140" s="614"/>
      <c r="C140" s="615"/>
      <c r="D140" s="615"/>
      <c r="E140" s="616"/>
      <c r="F140" s="617" t="s">
        <v>476</v>
      </c>
      <c r="G140" s="665" t="n">
        <f aca="false">SUM(M140:AH140)</f>
        <v>42</v>
      </c>
      <c r="H140" s="691" t="n">
        <v>0</v>
      </c>
      <c r="I140" s="631" t="n">
        <v>0</v>
      </c>
      <c r="J140" s="631" t="n">
        <v>0</v>
      </c>
      <c r="K140" s="631" t="n">
        <v>0</v>
      </c>
      <c r="L140" s="632" t="n">
        <v>0</v>
      </c>
      <c r="M140" s="666" t="n">
        <v>0</v>
      </c>
      <c r="N140" s="631" t="n">
        <v>0</v>
      </c>
      <c r="O140" s="631" t="n">
        <v>0</v>
      </c>
      <c r="P140" s="631" t="n">
        <v>0</v>
      </c>
      <c r="Q140" s="632" t="n">
        <v>0</v>
      </c>
      <c r="R140" s="691" t="n">
        <v>0</v>
      </c>
      <c r="S140" s="631" t="n">
        <v>0</v>
      </c>
      <c r="T140" s="631" t="n">
        <v>1</v>
      </c>
      <c r="U140" s="631" t="n">
        <v>1</v>
      </c>
      <c r="V140" s="631" t="n">
        <v>1</v>
      </c>
      <c r="W140" s="631" t="n">
        <v>0</v>
      </c>
      <c r="X140" s="631" t="n">
        <v>3</v>
      </c>
      <c r="Y140" s="631" t="n">
        <v>1</v>
      </c>
      <c r="Z140" s="631" t="n">
        <v>2</v>
      </c>
      <c r="AA140" s="631" t="n">
        <v>2</v>
      </c>
      <c r="AB140" s="631" t="n">
        <v>7</v>
      </c>
      <c r="AC140" s="631" t="n">
        <v>5</v>
      </c>
      <c r="AD140" s="631" t="n">
        <v>4</v>
      </c>
      <c r="AE140" s="631" t="n">
        <v>7</v>
      </c>
      <c r="AF140" s="631" t="n">
        <v>6</v>
      </c>
      <c r="AG140" s="631" t="n">
        <v>2</v>
      </c>
      <c r="AH140" s="632" t="n">
        <v>0</v>
      </c>
      <c r="AI140" s="659"/>
      <c r="AJ140" s="451" t="str">
        <f aca="false">IF(AK140="","●",IF(A138=AK140,"○","×"))</f>
        <v>○</v>
      </c>
      <c r="AK140" s="663" t="s">
        <v>576</v>
      </c>
      <c r="AL140" s="661" t="s">
        <v>743</v>
      </c>
      <c r="AM140" s="662" t="n">
        <v>17</v>
      </c>
      <c r="AN140" s="660" t="n">
        <v>0</v>
      </c>
      <c r="AO140" s="660" t="n">
        <v>0</v>
      </c>
      <c r="AP140" s="660" t="n">
        <v>0</v>
      </c>
      <c r="AQ140" s="660" t="n">
        <v>0</v>
      </c>
      <c r="AR140" s="660" t="n">
        <v>0</v>
      </c>
      <c r="AS140" s="660" t="n">
        <f aca="false">SUM(AN140:AR140)</f>
        <v>0</v>
      </c>
      <c r="AT140" s="660" t="n">
        <v>0</v>
      </c>
      <c r="AU140" s="660" t="n">
        <v>0</v>
      </c>
      <c r="AV140" s="660" t="n">
        <v>0</v>
      </c>
      <c r="AW140" s="660" t="n">
        <v>1</v>
      </c>
      <c r="AX140" s="660" t="n">
        <v>0</v>
      </c>
      <c r="AY140" s="660" t="n">
        <v>0</v>
      </c>
      <c r="AZ140" s="660" t="n">
        <v>1</v>
      </c>
      <c r="BA140" s="660" t="n">
        <v>2</v>
      </c>
      <c r="BB140" s="660" t="n">
        <v>0</v>
      </c>
      <c r="BC140" s="660" t="n">
        <v>0</v>
      </c>
      <c r="BD140" s="660" t="n">
        <v>0</v>
      </c>
      <c r="BE140" s="660" t="n">
        <v>2</v>
      </c>
      <c r="BF140" s="660" t="n">
        <v>2</v>
      </c>
      <c r="BG140" s="660" t="n">
        <v>0</v>
      </c>
      <c r="BH140" s="660" t="n">
        <v>2</v>
      </c>
      <c r="BI140" s="660" t="n">
        <v>1</v>
      </c>
      <c r="BJ140" s="660" t="n">
        <v>2</v>
      </c>
      <c r="BK140" s="660" t="n">
        <v>3</v>
      </c>
      <c r="BL140" s="660" t="n">
        <v>0</v>
      </c>
      <c r="BM140" s="660" t="n">
        <v>1</v>
      </c>
      <c r="BN140" s="1"/>
    </row>
    <row r="141" s="451" customFormat="true" ht="12" hidden="false" customHeight="true" outlineLevel="0" collapsed="false">
      <c r="A141" s="604" t="s">
        <v>578</v>
      </c>
      <c r="B141" s="605" t="s">
        <v>579</v>
      </c>
      <c r="C141" s="605"/>
      <c r="D141" s="605"/>
      <c r="E141" s="606"/>
      <c r="F141" s="601" t="s">
        <v>7</v>
      </c>
      <c r="G141" s="603" t="n">
        <f aca="false">SUM(M141:AH141)</f>
        <v>414</v>
      </c>
      <c r="H141" s="658" t="n">
        <f aca="false">SUM(H144,H147)</f>
        <v>0</v>
      </c>
      <c r="I141" s="607" t="n">
        <f aca="false">SUM(I144,I147)</f>
        <v>0</v>
      </c>
      <c r="J141" s="607" t="n">
        <f aca="false">SUM(J144,J147)</f>
        <v>0</v>
      </c>
      <c r="K141" s="607" t="n">
        <f aca="false">SUM(K144,K147)</f>
        <v>0</v>
      </c>
      <c r="L141" s="608" t="n">
        <f aca="false">SUM(L144,L147)</f>
        <v>0</v>
      </c>
      <c r="M141" s="658" t="n">
        <f aca="false">SUM(H141:L141)</f>
        <v>0</v>
      </c>
      <c r="N141" s="607" t="n">
        <f aca="false">SUM(N144,N147)</f>
        <v>0</v>
      </c>
      <c r="O141" s="607" t="n">
        <f aca="false">SUM(O144,O147)</f>
        <v>0</v>
      </c>
      <c r="P141" s="607" t="n">
        <f aca="false">SUM(P144,P147)</f>
        <v>0</v>
      </c>
      <c r="Q141" s="608" t="n">
        <f aca="false">SUM(Q144,Q147)</f>
        <v>0</v>
      </c>
      <c r="R141" s="658" t="n">
        <f aca="false">SUM(R144,R147)</f>
        <v>0</v>
      </c>
      <c r="S141" s="607" t="n">
        <f aca="false">SUM(S144,S147)</f>
        <v>0</v>
      </c>
      <c r="T141" s="607" t="n">
        <f aca="false">SUM(T144,T147)</f>
        <v>0</v>
      </c>
      <c r="U141" s="607" t="n">
        <f aca="false">SUM(U144,U147)</f>
        <v>0</v>
      </c>
      <c r="V141" s="607" t="n">
        <f aca="false">SUM(V144,V147)</f>
        <v>0</v>
      </c>
      <c r="W141" s="607" t="n">
        <f aca="false">SUM(W144,W147)</f>
        <v>0</v>
      </c>
      <c r="X141" s="607" t="n">
        <f aca="false">SUM(X144,X147)</f>
        <v>1</v>
      </c>
      <c r="Y141" s="607" t="n">
        <f aca="false">SUM(Y144,Y147)</f>
        <v>5</v>
      </c>
      <c r="Z141" s="607" t="n">
        <f aca="false">SUM(Z144,Z147)</f>
        <v>8</v>
      </c>
      <c r="AA141" s="607" t="n">
        <f aca="false">SUM(AA144,AA147)</f>
        <v>8</v>
      </c>
      <c r="AB141" s="607" t="n">
        <f aca="false">SUM(AB144,AB147)</f>
        <v>23</v>
      </c>
      <c r="AC141" s="607" t="n">
        <f aca="false">SUM(AC144,AC147)</f>
        <v>59</v>
      </c>
      <c r="AD141" s="607" t="n">
        <f aca="false">SUM(AD144,AD147)</f>
        <v>110</v>
      </c>
      <c r="AE141" s="607" t="n">
        <f aca="false">SUM(AE144,AE147)</f>
        <v>121</v>
      </c>
      <c r="AF141" s="607" t="n">
        <f aca="false">SUM(AF144,AF147)</f>
        <v>63</v>
      </c>
      <c r="AG141" s="607" t="n">
        <f aca="false">SUM(AG144,AG147)</f>
        <v>16</v>
      </c>
      <c r="AH141" s="608" t="n">
        <f aca="false">SUM(AH144,AH147)</f>
        <v>0</v>
      </c>
      <c r="AI141" s="659"/>
      <c r="AJ141" s="451" t="str">
        <f aca="false">IF(AK141="","●",IF(A141=AK141,"○","×"))</f>
        <v>●</v>
      </c>
      <c r="AK141" s="663"/>
      <c r="AL141" s="661"/>
      <c r="AM141" s="662"/>
      <c r="AN141" s="660"/>
      <c r="AO141" s="660"/>
      <c r="AP141" s="660"/>
      <c r="AQ141" s="660"/>
      <c r="AR141" s="660"/>
      <c r="AS141" s="660"/>
      <c r="AT141" s="660"/>
      <c r="AU141" s="660"/>
      <c r="AV141" s="660"/>
      <c r="AW141" s="660"/>
      <c r="AX141" s="660"/>
      <c r="AY141" s="660"/>
      <c r="AZ141" s="660"/>
      <c r="BA141" s="660"/>
      <c r="BB141" s="660"/>
      <c r="BC141" s="660"/>
      <c r="BD141" s="660"/>
      <c r="BE141" s="660"/>
      <c r="BF141" s="660"/>
      <c r="BG141" s="660"/>
      <c r="BH141" s="660"/>
      <c r="BI141" s="660"/>
      <c r="BJ141" s="660"/>
      <c r="BK141" s="660"/>
      <c r="BL141" s="660"/>
      <c r="BM141" s="660"/>
      <c r="BN141" s="1"/>
    </row>
    <row r="142" s="451" customFormat="true" ht="12" hidden="false" customHeight="true" outlineLevel="0" collapsed="false">
      <c r="A142" s="604"/>
      <c r="B142" s="605"/>
      <c r="C142" s="605"/>
      <c r="D142" s="605"/>
      <c r="E142" s="606"/>
      <c r="F142" s="601" t="s">
        <v>475</v>
      </c>
      <c r="G142" s="603" t="n">
        <f aca="false">SUM(M142:AH142)</f>
        <v>151</v>
      </c>
      <c r="H142" s="658" t="n">
        <f aca="false">SUM(H145,H148)</f>
        <v>0</v>
      </c>
      <c r="I142" s="607" t="n">
        <f aca="false">SUM(I145,I148)</f>
        <v>0</v>
      </c>
      <c r="J142" s="607" t="n">
        <f aca="false">SUM(J145,J148)</f>
        <v>0</v>
      </c>
      <c r="K142" s="607" t="n">
        <f aca="false">SUM(K145,K148)</f>
        <v>0</v>
      </c>
      <c r="L142" s="608" t="n">
        <f aca="false">SUM(L145,L148)</f>
        <v>0</v>
      </c>
      <c r="M142" s="658" t="n">
        <f aca="false">SUM(H142:L142)</f>
        <v>0</v>
      </c>
      <c r="N142" s="607" t="n">
        <f aca="false">SUM(N145,N148)</f>
        <v>0</v>
      </c>
      <c r="O142" s="607" t="n">
        <f aca="false">SUM(O145,O148)</f>
        <v>0</v>
      </c>
      <c r="P142" s="607" t="n">
        <f aca="false">SUM(P145,P148)</f>
        <v>0</v>
      </c>
      <c r="Q142" s="608" t="n">
        <f aca="false">SUM(Q145,Q148)</f>
        <v>0</v>
      </c>
      <c r="R142" s="658" t="n">
        <f aca="false">SUM(R145,R148)</f>
        <v>0</v>
      </c>
      <c r="S142" s="607" t="n">
        <f aca="false">SUM(S145,S148)</f>
        <v>0</v>
      </c>
      <c r="T142" s="607" t="n">
        <f aca="false">SUM(T145,T148)</f>
        <v>0</v>
      </c>
      <c r="U142" s="607" t="n">
        <f aca="false">SUM(U145,U148)</f>
        <v>0</v>
      </c>
      <c r="V142" s="607" t="n">
        <f aca="false">SUM(V145,V148)</f>
        <v>0</v>
      </c>
      <c r="W142" s="607" t="n">
        <f aca="false">SUM(W145,W148)</f>
        <v>0</v>
      </c>
      <c r="X142" s="607" t="n">
        <f aca="false">SUM(X145,X148)</f>
        <v>0</v>
      </c>
      <c r="Y142" s="607" t="n">
        <f aca="false">SUM(Y145,Y148)</f>
        <v>4</v>
      </c>
      <c r="Z142" s="607" t="n">
        <f aca="false">SUM(Z145,Z148)</f>
        <v>4</v>
      </c>
      <c r="AA142" s="607" t="n">
        <f aca="false">SUM(AA145,AA148)</f>
        <v>7</v>
      </c>
      <c r="AB142" s="607" t="n">
        <f aca="false">SUM(AB145,AB148)</f>
        <v>16</v>
      </c>
      <c r="AC142" s="607" t="n">
        <f aca="false">SUM(AC145,AC148)</f>
        <v>32</v>
      </c>
      <c r="AD142" s="607" t="n">
        <f aca="false">SUM(AD145,AD148)</f>
        <v>38</v>
      </c>
      <c r="AE142" s="607" t="n">
        <f aca="false">SUM(AE145,AE148)</f>
        <v>36</v>
      </c>
      <c r="AF142" s="607" t="n">
        <f aca="false">SUM(AF145,AF148)</f>
        <v>12</v>
      </c>
      <c r="AG142" s="607" t="n">
        <f aca="false">SUM(AG145,AG148)</f>
        <v>2</v>
      </c>
      <c r="AH142" s="608" t="n">
        <f aca="false">SUM(AH145,AH148)</f>
        <v>0</v>
      </c>
      <c r="AI142" s="659"/>
      <c r="AJ142" s="451" t="str">
        <f aca="false">IF(AK142="","●",IF(A141=AK142,"○","×"))</f>
        <v>●</v>
      </c>
      <c r="AK142" s="663"/>
      <c r="AL142" s="661"/>
      <c r="AM142" s="662"/>
      <c r="AN142" s="660"/>
      <c r="AO142" s="660"/>
      <c r="AP142" s="660"/>
      <c r="AQ142" s="660"/>
      <c r="AR142" s="660"/>
      <c r="AS142" s="660"/>
      <c r="AT142" s="660"/>
      <c r="AU142" s="660"/>
      <c r="AV142" s="660"/>
      <c r="AW142" s="660"/>
      <c r="AX142" s="660"/>
      <c r="AY142" s="660"/>
      <c r="AZ142" s="660"/>
      <c r="BA142" s="660"/>
      <c r="BB142" s="660"/>
      <c r="BC142" s="660"/>
      <c r="BD142" s="660"/>
      <c r="BE142" s="660"/>
      <c r="BF142" s="660"/>
      <c r="BG142" s="660"/>
      <c r="BH142" s="660"/>
      <c r="BI142" s="660"/>
      <c r="BJ142" s="660"/>
      <c r="BK142" s="660"/>
      <c r="BL142" s="660"/>
      <c r="BM142" s="660"/>
      <c r="BN142" s="1"/>
    </row>
    <row r="143" s="451" customFormat="true" ht="22.5" hidden="false" customHeight="true" outlineLevel="0" collapsed="false">
      <c r="A143" s="604"/>
      <c r="B143" s="605"/>
      <c r="C143" s="605"/>
      <c r="D143" s="605"/>
      <c r="E143" s="606"/>
      <c r="F143" s="601" t="s">
        <v>476</v>
      </c>
      <c r="G143" s="603" t="n">
        <f aca="false">SUM(M143:AH143)</f>
        <v>263</v>
      </c>
      <c r="H143" s="658" t="n">
        <f aca="false">SUM(H146,H149)</f>
        <v>0</v>
      </c>
      <c r="I143" s="607" t="n">
        <f aca="false">SUM(I146,I149)</f>
        <v>0</v>
      </c>
      <c r="J143" s="607" t="n">
        <f aca="false">SUM(J146,J149)</f>
        <v>0</v>
      </c>
      <c r="K143" s="607" t="n">
        <f aca="false">SUM(K146,K149)</f>
        <v>0</v>
      </c>
      <c r="L143" s="608" t="n">
        <f aca="false">SUM(L146,L149)</f>
        <v>0</v>
      </c>
      <c r="M143" s="658" t="n">
        <f aca="false">SUM(H143:L143)</f>
        <v>0</v>
      </c>
      <c r="N143" s="607" t="n">
        <f aca="false">SUM(N146,N149)</f>
        <v>0</v>
      </c>
      <c r="O143" s="607" t="n">
        <f aca="false">SUM(O146,O149)</f>
        <v>0</v>
      </c>
      <c r="P143" s="607" t="n">
        <f aca="false">SUM(P146,P149)</f>
        <v>0</v>
      </c>
      <c r="Q143" s="608" t="n">
        <f aca="false">SUM(Q146,Q149)</f>
        <v>0</v>
      </c>
      <c r="R143" s="658" t="n">
        <f aca="false">SUM(R146,R149)</f>
        <v>0</v>
      </c>
      <c r="S143" s="607" t="n">
        <f aca="false">SUM(S146,S149)</f>
        <v>0</v>
      </c>
      <c r="T143" s="607" t="n">
        <f aca="false">SUM(T146,T149)</f>
        <v>0</v>
      </c>
      <c r="U143" s="607" t="n">
        <f aca="false">SUM(U146,U149)</f>
        <v>0</v>
      </c>
      <c r="V143" s="607" t="n">
        <f aca="false">SUM(V146,V149)</f>
        <v>0</v>
      </c>
      <c r="W143" s="607" t="n">
        <f aca="false">SUM(W146,W149)</f>
        <v>0</v>
      </c>
      <c r="X143" s="607" t="n">
        <f aca="false">SUM(X146,X149)</f>
        <v>1</v>
      </c>
      <c r="Y143" s="607" t="n">
        <f aca="false">SUM(Y146,Y149)</f>
        <v>1</v>
      </c>
      <c r="Z143" s="607" t="n">
        <f aca="false">SUM(Z146,Z149)</f>
        <v>4</v>
      </c>
      <c r="AA143" s="607" t="n">
        <f aca="false">SUM(AA146,AA149)</f>
        <v>1</v>
      </c>
      <c r="AB143" s="607" t="n">
        <f aca="false">SUM(AB146,AB149)</f>
        <v>7</v>
      </c>
      <c r="AC143" s="607" t="n">
        <f aca="false">SUM(AC146,AC149)</f>
        <v>27</v>
      </c>
      <c r="AD143" s="607" t="n">
        <f aca="false">SUM(AD146,AD149)</f>
        <v>72</v>
      </c>
      <c r="AE143" s="607" t="n">
        <f aca="false">SUM(AE146,AE149)</f>
        <v>85</v>
      </c>
      <c r="AF143" s="607" t="n">
        <f aca="false">SUM(AF146,AF149)</f>
        <v>51</v>
      </c>
      <c r="AG143" s="607" t="n">
        <f aca="false">SUM(AG146,AG149)</f>
        <v>14</v>
      </c>
      <c r="AH143" s="608" t="n">
        <f aca="false">SUM(AH146,AH149)</f>
        <v>0</v>
      </c>
      <c r="AI143" s="659"/>
      <c r="AJ143" s="451" t="str">
        <f aca="false">IF(AK143="","●",IF(A141=AK143,"○","×"))</f>
        <v>●</v>
      </c>
      <c r="AK143" s="663"/>
      <c r="AL143" s="661"/>
      <c r="AM143" s="662"/>
      <c r="AN143" s="660"/>
      <c r="AO143" s="660"/>
      <c r="AP143" s="660"/>
      <c r="AQ143" s="660"/>
      <c r="AR143" s="660"/>
      <c r="AS143" s="660"/>
      <c r="AT143" s="660"/>
      <c r="AU143" s="660"/>
      <c r="AV143" s="660"/>
      <c r="AW143" s="660"/>
      <c r="AX143" s="660"/>
      <c r="AY143" s="660"/>
      <c r="AZ143" s="660"/>
      <c r="BA143" s="660"/>
      <c r="BB143" s="660"/>
      <c r="BC143" s="660"/>
      <c r="BD143" s="660"/>
      <c r="BE143" s="660"/>
      <c r="BF143" s="660"/>
      <c r="BG143" s="660"/>
      <c r="BH143" s="660"/>
      <c r="BI143" s="660"/>
      <c r="BJ143" s="660"/>
      <c r="BK143" s="660"/>
      <c r="BL143" s="660"/>
      <c r="BM143" s="660"/>
      <c r="BN143" s="1"/>
    </row>
    <row r="144" s="451" customFormat="true" ht="12" hidden="false" customHeight="true" outlineLevel="0" collapsed="false">
      <c r="A144" s="598" t="s">
        <v>580</v>
      </c>
      <c r="B144" s="599"/>
      <c r="C144" s="610" t="s">
        <v>202</v>
      </c>
      <c r="D144" s="610"/>
      <c r="E144" s="600"/>
      <c r="F144" s="601" t="s">
        <v>7</v>
      </c>
      <c r="G144" s="603" t="n">
        <f aca="false">SUM(M144:AH144)</f>
        <v>383</v>
      </c>
      <c r="H144" s="658" t="n">
        <f aca="false">SUM(H145:H146)</f>
        <v>0</v>
      </c>
      <c r="I144" s="607" t="n">
        <f aca="false">SUM(I145:I146)</f>
        <v>0</v>
      </c>
      <c r="J144" s="607" t="n">
        <f aca="false">SUM(J145:J146)</f>
        <v>0</v>
      </c>
      <c r="K144" s="607" t="n">
        <f aca="false">SUM(K145:K146)</f>
        <v>0</v>
      </c>
      <c r="L144" s="608" t="n">
        <f aca="false">SUM(L145:L146)</f>
        <v>0</v>
      </c>
      <c r="M144" s="658" t="n">
        <f aca="false">SUM(H144:L144)</f>
        <v>0</v>
      </c>
      <c r="N144" s="607" t="n">
        <f aca="false">SUM(N145:N146)</f>
        <v>0</v>
      </c>
      <c r="O144" s="607" t="n">
        <f aca="false">SUM(O145:O146)</f>
        <v>0</v>
      </c>
      <c r="P144" s="607" t="n">
        <f aca="false">SUM(P145:P146)</f>
        <v>0</v>
      </c>
      <c r="Q144" s="608" t="n">
        <f aca="false">SUM(Q145:Q146)</f>
        <v>0</v>
      </c>
      <c r="R144" s="658" t="n">
        <f aca="false">SUM(R145:R146)</f>
        <v>0</v>
      </c>
      <c r="S144" s="607" t="n">
        <f aca="false">SUM(S145:S146)</f>
        <v>0</v>
      </c>
      <c r="T144" s="607" t="n">
        <f aca="false">SUM(T145:T146)</f>
        <v>0</v>
      </c>
      <c r="U144" s="607" t="n">
        <f aca="false">SUM(U145:U146)</f>
        <v>0</v>
      </c>
      <c r="V144" s="607" t="n">
        <f aca="false">SUM(V145:V146)</f>
        <v>0</v>
      </c>
      <c r="W144" s="607" t="n">
        <f aca="false">SUM(W145:W146)</f>
        <v>0</v>
      </c>
      <c r="X144" s="607" t="n">
        <f aca="false">SUM(X145:X146)</f>
        <v>0</v>
      </c>
      <c r="Y144" s="607" t="n">
        <f aca="false">SUM(Y145:Y146)</f>
        <v>2</v>
      </c>
      <c r="Z144" s="607" t="n">
        <f aca="false">SUM(Z145:Z146)</f>
        <v>3</v>
      </c>
      <c r="AA144" s="607" t="n">
        <f aca="false">SUM(AA145:AA146)</f>
        <v>5</v>
      </c>
      <c r="AB144" s="607" t="n">
        <f aca="false">SUM(AB145:AB146)</f>
        <v>19</v>
      </c>
      <c r="AC144" s="607" t="n">
        <f aca="false">SUM(AC145:AC146)</f>
        <v>51</v>
      </c>
      <c r="AD144" s="607" t="n">
        <f aca="false">SUM(AD145:AD146)</f>
        <v>106</v>
      </c>
      <c r="AE144" s="607" t="n">
        <f aca="false">SUM(AE145:AE146)</f>
        <v>118</v>
      </c>
      <c r="AF144" s="607" t="n">
        <f aca="false">SUM(AF145:AF146)</f>
        <v>63</v>
      </c>
      <c r="AG144" s="607" t="n">
        <f aca="false">SUM(AG145:AG146)</f>
        <v>16</v>
      </c>
      <c r="AH144" s="608" t="n">
        <f aca="false">SUM(AH145:AH146)</f>
        <v>0</v>
      </c>
      <c r="AI144" s="659"/>
      <c r="AJ144" s="451" t="str">
        <f aca="false">IF(AK144="","●",IF(A144=AK144,"○","×"))</f>
        <v>○</v>
      </c>
      <c r="AK144" s="663" t="s">
        <v>580</v>
      </c>
      <c r="AL144" s="661" t="s">
        <v>741</v>
      </c>
      <c r="AM144" s="662" t="n">
        <v>7</v>
      </c>
      <c r="AN144" s="660" t="n">
        <v>0</v>
      </c>
      <c r="AO144" s="660" t="n">
        <v>0</v>
      </c>
      <c r="AP144" s="660" t="n">
        <v>0</v>
      </c>
      <c r="AQ144" s="660" t="n">
        <v>0</v>
      </c>
      <c r="AR144" s="660" t="n">
        <v>0</v>
      </c>
      <c r="AS144" s="660" t="n">
        <f aca="false">SUM(AN144:AR144)</f>
        <v>0</v>
      </c>
      <c r="AT144" s="660" t="n">
        <v>0</v>
      </c>
      <c r="AU144" s="660" t="n">
        <v>0</v>
      </c>
      <c r="AV144" s="660" t="n">
        <v>0</v>
      </c>
      <c r="AW144" s="660" t="n">
        <v>0</v>
      </c>
      <c r="AX144" s="660" t="n">
        <v>0</v>
      </c>
      <c r="AY144" s="660" t="n">
        <v>0</v>
      </c>
      <c r="AZ144" s="660" t="n">
        <v>0</v>
      </c>
      <c r="BA144" s="660" t="n">
        <v>0</v>
      </c>
      <c r="BB144" s="660" t="n">
        <v>0</v>
      </c>
      <c r="BC144" s="660" t="n">
        <v>0</v>
      </c>
      <c r="BD144" s="660" t="n">
        <v>0</v>
      </c>
      <c r="BE144" s="660" t="n">
        <v>0</v>
      </c>
      <c r="BF144" s="660" t="n">
        <v>0</v>
      </c>
      <c r="BG144" s="660" t="n">
        <v>0</v>
      </c>
      <c r="BH144" s="660" t="n">
        <v>1</v>
      </c>
      <c r="BI144" s="660" t="n">
        <v>1</v>
      </c>
      <c r="BJ144" s="660" t="n">
        <v>2</v>
      </c>
      <c r="BK144" s="660" t="n">
        <v>2</v>
      </c>
      <c r="BL144" s="660" t="n">
        <v>1</v>
      </c>
      <c r="BM144" s="660" t="n">
        <v>0</v>
      </c>
      <c r="BN144" s="1"/>
    </row>
    <row r="145" s="451" customFormat="true" ht="12" hidden="false" customHeight="true" outlineLevel="0" collapsed="false">
      <c r="A145" s="598"/>
      <c r="B145" s="599"/>
      <c r="C145" s="610"/>
      <c r="D145" s="610"/>
      <c r="E145" s="600"/>
      <c r="F145" s="601" t="s">
        <v>475</v>
      </c>
      <c r="G145" s="603" t="n">
        <f aca="false">SUM(M145:AH145)</f>
        <v>134</v>
      </c>
      <c r="H145" s="664" t="n">
        <v>0</v>
      </c>
      <c r="I145" s="611" t="n">
        <v>0</v>
      </c>
      <c r="J145" s="611" t="n">
        <v>0</v>
      </c>
      <c r="K145" s="611" t="n">
        <v>0</v>
      </c>
      <c r="L145" s="612" t="n">
        <v>0</v>
      </c>
      <c r="M145" s="658" t="n">
        <f aca="false">SUM(H145:L145)</f>
        <v>0</v>
      </c>
      <c r="N145" s="611" t="n">
        <v>0</v>
      </c>
      <c r="O145" s="611" t="n">
        <v>0</v>
      </c>
      <c r="P145" s="611" t="n">
        <v>0</v>
      </c>
      <c r="Q145" s="612" t="n">
        <v>0</v>
      </c>
      <c r="R145" s="664" t="n">
        <v>0</v>
      </c>
      <c r="S145" s="611" t="n">
        <v>0</v>
      </c>
      <c r="T145" s="611" t="n">
        <v>0</v>
      </c>
      <c r="U145" s="611" t="n">
        <v>0</v>
      </c>
      <c r="V145" s="611" t="n">
        <v>0</v>
      </c>
      <c r="W145" s="611" t="n">
        <v>0</v>
      </c>
      <c r="X145" s="611" t="n">
        <v>0</v>
      </c>
      <c r="Y145" s="611" t="n">
        <v>2</v>
      </c>
      <c r="Z145" s="611" t="n">
        <v>3</v>
      </c>
      <c r="AA145" s="611" t="n">
        <v>4</v>
      </c>
      <c r="AB145" s="611" t="n">
        <v>12</v>
      </c>
      <c r="AC145" s="611" t="n">
        <v>28</v>
      </c>
      <c r="AD145" s="611" t="n">
        <v>35</v>
      </c>
      <c r="AE145" s="611" t="n">
        <v>36</v>
      </c>
      <c r="AF145" s="611" t="n">
        <v>12</v>
      </c>
      <c r="AG145" s="611" t="n">
        <v>2</v>
      </c>
      <c r="AH145" s="612" t="n">
        <v>0</v>
      </c>
      <c r="AI145" s="659"/>
      <c r="AJ145" s="451" t="str">
        <f aca="false">IF(AK145="","●",IF(A144=AK145,"○","×"))</f>
        <v>○</v>
      </c>
      <c r="AK145" s="663" t="s">
        <v>580</v>
      </c>
      <c r="AL145" s="661" t="s">
        <v>742</v>
      </c>
      <c r="AM145" s="662" t="n">
        <v>4</v>
      </c>
      <c r="AN145" s="660" t="n">
        <v>0</v>
      </c>
      <c r="AO145" s="660" t="n">
        <v>0</v>
      </c>
      <c r="AP145" s="660" t="n">
        <v>0</v>
      </c>
      <c r="AQ145" s="660" t="n">
        <v>0</v>
      </c>
      <c r="AR145" s="660" t="n">
        <v>0</v>
      </c>
      <c r="AS145" s="660" t="n">
        <f aca="false">SUM(AN145:AR145)</f>
        <v>0</v>
      </c>
      <c r="AT145" s="660" t="n">
        <v>0</v>
      </c>
      <c r="AU145" s="660" t="n">
        <v>0</v>
      </c>
      <c r="AV145" s="660" t="n">
        <v>0</v>
      </c>
      <c r="AW145" s="660" t="n">
        <v>0</v>
      </c>
      <c r="AX145" s="660" t="n">
        <v>0</v>
      </c>
      <c r="AY145" s="660" t="n">
        <v>0</v>
      </c>
      <c r="AZ145" s="660" t="n">
        <v>0</v>
      </c>
      <c r="BA145" s="660" t="n">
        <v>0</v>
      </c>
      <c r="BB145" s="660" t="n">
        <v>0</v>
      </c>
      <c r="BC145" s="660" t="n">
        <v>0</v>
      </c>
      <c r="BD145" s="660" t="n">
        <v>0</v>
      </c>
      <c r="BE145" s="660" t="n">
        <v>0</v>
      </c>
      <c r="BF145" s="660" t="n">
        <v>0</v>
      </c>
      <c r="BG145" s="660" t="n">
        <v>0</v>
      </c>
      <c r="BH145" s="660" t="n">
        <v>1</v>
      </c>
      <c r="BI145" s="660" t="n">
        <v>1</v>
      </c>
      <c r="BJ145" s="660" t="n">
        <v>1</v>
      </c>
      <c r="BK145" s="660" t="n">
        <v>1</v>
      </c>
      <c r="BL145" s="660" t="n">
        <v>0</v>
      </c>
      <c r="BM145" s="660" t="n">
        <v>0</v>
      </c>
      <c r="BN145" s="1"/>
    </row>
    <row r="146" s="451" customFormat="true" ht="22.5" hidden="false" customHeight="true" outlineLevel="0" collapsed="false">
      <c r="A146" s="598"/>
      <c r="B146" s="599"/>
      <c r="C146" s="610"/>
      <c r="D146" s="610"/>
      <c r="E146" s="600"/>
      <c r="F146" s="601" t="s">
        <v>476</v>
      </c>
      <c r="G146" s="603" t="n">
        <f aca="false">SUM(M146:AH146)</f>
        <v>249</v>
      </c>
      <c r="H146" s="664" t="n">
        <v>0</v>
      </c>
      <c r="I146" s="611" t="n">
        <v>0</v>
      </c>
      <c r="J146" s="611" t="n">
        <v>0</v>
      </c>
      <c r="K146" s="611" t="n">
        <v>0</v>
      </c>
      <c r="L146" s="612" t="n">
        <v>0</v>
      </c>
      <c r="M146" s="658" t="n">
        <f aca="false">SUM(H146:L146)</f>
        <v>0</v>
      </c>
      <c r="N146" s="611" t="n">
        <v>0</v>
      </c>
      <c r="O146" s="611" t="n">
        <v>0</v>
      </c>
      <c r="P146" s="611" t="n">
        <v>0</v>
      </c>
      <c r="Q146" s="612" t="n">
        <v>0</v>
      </c>
      <c r="R146" s="664" t="n">
        <v>0</v>
      </c>
      <c r="S146" s="611" t="n">
        <v>0</v>
      </c>
      <c r="T146" s="611" t="n">
        <v>0</v>
      </c>
      <c r="U146" s="611" t="n">
        <v>0</v>
      </c>
      <c r="V146" s="611" t="n">
        <v>0</v>
      </c>
      <c r="W146" s="611" t="n">
        <v>0</v>
      </c>
      <c r="X146" s="611" t="n">
        <v>0</v>
      </c>
      <c r="Y146" s="611" t="n">
        <v>0</v>
      </c>
      <c r="Z146" s="611" t="n">
        <v>0</v>
      </c>
      <c r="AA146" s="611" t="n">
        <v>1</v>
      </c>
      <c r="AB146" s="611" t="n">
        <v>7</v>
      </c>
      <c r="AC146" s="611" t="n">
        <v>23</v>
      </c>
      <c r="AD146" s="611" t="n">
        <v>71</v>
      </c>
      <c r="AE146" s="611" t="n">
        <v>82</v>
      </c>
      <c r="AF146" s="611" t="n">
        <v>51</v>
      </c>
      <c r="AG146" s="611" t="n">
        <v>14</v>
      </c>
      <c r="AH146" s="612" t="n">
        <v>0</v>
      </c>
      <c r="AI146" s="659"/>
      <c r="AJ146" s="451" t="str">
        <f aca="false">IF(AK146="","●",IF(A144=AK146,"○","×"))</f>
        <v>○</v>
      </c>
      <c r="AK146" s="663" t="s">
        <v>580</v>
      </c>
      <c r="AL146" s="661" t="s">
        <v>743</v>
      </c>
      <c r="AM146" s="662" t="n">
        <v>3</v>
      </c>
      <c r="AN146" s="660" t="n">
        <v>0</v>
      </c>
      <c r="AO146" s="660" t="n">
        <v>0</v>
      </c>
      <c r="AP146" s="660" t="n">
        <v>0</v>
      </c>
      <c r="AQ146" s="660" t="n">
        <v>0</v>
      </c>
      <c r="AR146" s="660" t="n">
        <v>0</v>
      </c>
      <c r="AS146" s="660" t="n">
        <f aca="false">SUM(AN146:AR146)</f>
        <v>0</v>
      </c>
      <c r="AT146" s="660" t="n">
        <v>0</v>
      </c>
      <c r="AU146" s="660" t="n">
        <v>0</v>
      </c>
      <c r="AV146" s="660" t="n">
        <v>0</v>
      </c>
      <c r="AW146" s="660" t="n">
        <v>0</v>
      </c>
      <c r="AX146" s="660" t="n">
        <v>0</v>
      </c>
      <c r="AY146" s="660" t="n">
        <v>0</v>
      </c>
      <c r="AZ146" s="660" t="n">
        <v>0</v>
      </c>
      <c r="BA146" s="660" t="n">
        <v>0</v>
      </c>
      <c r="BB146" s="660" t="n">
        <v>0</v>
      </c>
      <c r="BC146" s="660" t="n">
        <v>0</v>
      </c>
      <c r="BD146" s="660" t="n">
        <v>0</v>
      </c>
      <c r="BE146" s="660" t="n">
        <v>0</v>
      </c>
      <c r="BF146" s="660" t="n">
        <v>0</v>
      </c>
      <c r="BG146" s="660" t="n">
        <v>0</v>
      </c>
      <c r="BH146" s="660" t="n">
        <v>0</v>
      </c>
      <c r="BI146" s="660" t="n">
        <v>0</v>
      </c>
      <c r="BJ146" s="660" t="n">
        <v>1</v>
      </c>
      <c r="BK146" s="660" t="n">
        <v>1</v>
      </c>
      <c r="BL146" s="660" t="n">
        <v>1</v>
      </c>
      <c r="BM146" s="660" t="n">
        <v>0</v>
      </c>
      <c r="BN146" s="1"/>
    </row>
    <row r="147" s="451" customFormat="true" ht="12" hidden="false" customHeight="true" outlineLevel="0" collapsed="false">
      <c r="A147" s="609" t="s">
        <v>581</v>
      </c>
      <c r="B147" s="599"/>
      <c r="C147" s="610" t="s">
        <v>582</v>
      </c>
      <c r="D147" s="610"/>
      <c r="E147" s="600"/>
      <c r="F147" s="601" t="s">
        <v>7</v>
      </c>
      <c r="G147" s="603" t="n">
        <f aca="false">SUM(M147:AH147)</f>
        <v>31</v>
      </c>
      <c r="H147" s="658" t="n">
        <f aca="false">SUM(H148:H149)</f>
        <v>0</v>
      </c>
      <c r="I147" s="607" t="n">
        <f aca="false">SUM(I148:I149)</f>
        <v>0</v>
      </c>
      <c r="J147" s="607" t="n">
        <f aca="false">SUM(J148:J149)</f>
        <v>0</v>
      </c>
      <c r="K147" s="607" t="n">
        <f aca="false">SUM(K148:K149)</f>
        <v>0</v>
      </c>
      <c r="L147" s="608" t="n">
        <f aca="false">SUM(L148:L149)</f>
        <v>0</v>
      </c>
      <c r="M147" s="658" t="n">
        <f aca="false">SUM(H147:L147)</f>
        <v>0</v>
      </c>
      <c r="N147" s="607" t="n">
        <f aca="false">SUM(N148:N149)</f>
        <v>0</v>
      </c>
      <c r="O147" s="607" t="n">
        <f aca="false">SUM(O148:O149)</f>
        <v>0</v>
      </c>
      <c r="P147" s="607" t="n">
        <f aca="false">SUM(P148:P149)</f>
        <v>0</v>
      </c>
      <c r="Q147" s="608" t="n">
        <f aca="false">SUM(Q148:Q149)</f>
        <v>0</v>
      </c>
      <c r="R147" s="658" t="n">
        <f aca="false">SUM(R148:R149)</f>
        <v>0</v>
      </c>
      <c r="S147" s="607" t="n">
        <f aca="false">SUM(S148:S149)</f>
        <v>0</v>
      </c>
      <c r="T147" s="607" t="n">
        <f aca="false">SUM(T148:T149)</f>
        <v>0</v>
      </c>
      <c r="U147" s="607" t="n">
        <f aca="false">SUM(U148:U149)</f>
        <v>0</v>
      </c>
      <c r="V147" s="607" t="n">
        <f aca="false">SUM(V148:V149)</f>
        <v>0</v>
      </c>
      <c r="W147" s="607" t="n">
        <f aca="false">SUM(W148:W149)</f>
        <v>0</v>
      </c>
      <c r="X147" s="607" t="n">
        <f aca="false">SUM(X148:X149)</f>
        <v>1</v>
      </c>
      <c r="Y147" s="607" t="n">
        <f aca="false">SUM(Y148:Y149)</f>
        <v>3</v>
      </c>
      <c r="Z147" s="607" t="n">
        <f aca="false">SUM(Z148:Z149)</f>
        <v>5</v>
      </c>
      <c r="AA147" s="607" t="n">
        <f aca="false">SUM(AA148:AA149)</f>
        <v>3</v>
      </c>
      <c r="AB147" s="607" t="n">
        <f aca="false">SUM(AB148:AB149)</f>
        <v>4</v>
      </c>
      <c r="AC147" s="607" t="n">
        <f aca="false">SUM(AC148:AC149)</f>
        <v>8</v>
      </c>
      <c r="AD147" s="607" t="n">
        <f aca="false">SUM(AD148:AD149)</f>
        <v>4</v>
      </c>
      <c r="AE147" s="607" t="n">
        <f aca="false">SUM(AE148:AE149)</f>
        <v>3</v>
      </c>
      <c r="AF147" s="607" t="n">
        <f aca="false">SUM(AF148:AF149)</f>
        <v>0</v>
      </c>
      <c r="AG147" s="607" t="n">
        <f aca="false">SUM(AG148:AG149)</f>
        <v>0</v>
      </c>
      <c r="AH147" s="608" t="n">
        <f aca="false">SUM(AH148:AH149)</f>
        <v>0</v>
      </c>
      <c r="AI147" s="659"/>
      <c r="AJ147" s="451" t="str">
        <f aca="false">IF(AK147="","●",IF(A147=AK147,"○","×"))</f>
        <v>○</v>
      </c>
      <c r="AK147" s="663" t="s">
        <v>581</v>
      </c>
      <c r="AL147" s="661" t="s">
        <v>741</v>
      </c>
      <c r="AM147" s="662" t="n">
        <v>5</v>
      </c>
      <c r="AN147" s="660" t="n">
        <v>0</v>
      </c>
      <c r="AO147" s="660" t="n">
        <v>0</v>
      </c>
      <c r="AP147" s="660" t="n">
        <v>0</v>
      </c>
      <c r="AQ147" s="660" t="n">
        <v>0</v>
      </c>
      <c r="AR147" s="660" t="n">
        <v>0</v>
      </c>
      <c r="AS147" s="660" t="n">
        <f aca="false">SUM(AN147:AR147)</f>
        <v>0</v>
      </c>
      <c r="AT147" s="660" t="n">
        <v>0</v>
      </c>
      <c r="AU147" s="660" t="n">
        <v>0</v>
      </c>
      <c r="AV147" s="660" t="n">
        <v>0</v>
      </c>
      <c r="AW147" s="660" t="n">
        <v>0</v>
      </c>
      <c r="AX147" s="660" t="n">
        <v>0</v>
      </c>
      <c r="AY147" s="660" t="n">
        <v>0</v>
      </c>
      <c r="AZ147" s="660" t="n">
        <v>0</v>
      </c>
      <c r="BA147" s="660" t="n">
        <v>0</v>
      </c>
      <c r="BB147" s="660" t="n">
        <v>1</v>
      </c>
      <c r="BC147" s="660" t="n">
        <v>0</v>
      </c>
      <c r="BD147" s="660" t="n">
        <v>1</v>
      </c>
      <c r="BE147" s="660" t="n">
        <v>0</v>
      </c>
      <c r="BF147" s="660" t="n">
        <v>0</v>
      </c>
      <c r="BG147" s="660" t="n">
        <v>1</v>
      </c>
      <c r="BH147" s="660" t="n">
        <v>0</v>
      </c>
      <c r="BI147" s="660" t="n">
        <v>1</v>
      </c>
      <c r="BJ147" s="660" t="n">
        <v>1</v>
      </c>
      <c r="BK147" s="660" t="n">
        <v>0</v>
      </c>
      <c r="BL147" s="660" t="n">
        <v>0</v>
      </c>
      <c r="BM147" s="660" t="n">
        <v>0</v>
      </c>
      <c r="BN147" s="1"/>
    </row>
    <row r="148" s="451" customFormat="true" ht="12" hidden="false" customHeight="true" outlineLevel="0" collapsed="false">
      <c r="A148" s="609"/>
      <c r="B148" s="599"/>
      <c r="C148" s="610"/>
      <c r="D148" s="610"/>
      <c r="E148" s="600"/>
      <c r="F148" s="601" t="s">
        <v>475</v>
      </c>
      <c r="G148" s="603" t="n">
        <f aca="false">SUM(M148:AH148)</f>
        <v>17</v>
      </c>
      <c r="H148" s="664" t="n">
        <v>0</v>
      </c>
      <c r="I148" s="611" t="n">
        <v>0</v>
      </c>
      <c r="J148" s="611" t="n">
        <v>0</v>
      </c>
      <c r="K148" s="611" t="n">
        <v>0</v>
      </c>
      <c r="L148" s="612" t="n">
        <v>0</v>
      </c>
      <c r="M148" s="658" t="n">
        <f aca="false">SUM(H148:L148)</f>
        <v>0</v>
      </c>
      <c r="N148" s="611" t="n">
        <v>0</v>
      </c>
      <c r="O148" s="611" t="n">
        <v>0</v>
      </c>
      <c r="P148" s="611" t="n">
        <v>0</v>
      </c>
      <c r="Q148" s="612" t="n">
        <v>0</v>
      </c>
      <c r="R148" s="664" t="n">
        <v>0</v>
      </c>
      <c r="S148" s="611" t="n">
        <v>0</v>
      </c>
      <c r="T148" s="611" t="n">
        <v>0</v>
      </c>
      <c r="U148" s="611" t="n">
        <v>0</v>
      </c>
      <c r="V148" s="611" t="n">
        <v>0</v>
      </c>
      <c r="W148" s="611" t="n">
        <v>0</v>
      </c>
      <c r="X148" s="611" t="n">
        <v>0</v>
      </c>
      <c r="Y148" s="611" t="n">
        <v>2</v>
      </c>
      <c r="Z148" s="611" t="n">
        <v>1</v>
      </c>
      <c r="AA148" s="611" t="n">
        <v>3</v>
      </c>
      <c r="AB148" s="611" t="n">
        <v>4</v>
      </c>
      <c r="AC148" s="611" t="n">
        <v>4</v>
      </c>
      <c r="AD148" s="611" t="n">
        <v>3</v>
      </c>
      <c r="AE148" s="611" t="n">
        <v>0</v>
      </c>
      <c r="AF148" s="611" t="n">
        <v>0</v>
      </c>
      <c r="AG148" s="611" t="n">
        <v>0</v>
      </c>
      <c r="AH148" s="612" t="n">
        <v>0</v>
      </c>
      <c r="AI148" s="659"/>
      <c r="AJ148" s="451" t="str">
        <f aca="false">IF(AK148="","●",IF(A147=AK148,"○","×"))</f>
        <v>○</v>
      </c>
      <c r="AK148" s="663" t="s">
        <v>581</v>
      </c>
      <c r="AL148" s="661" t="s">
        <v>742</v>
      </c>
      <c r="AM148" s="662" t="n">
        <v>2</v>
      </c>
      <c r="AN148" s="660" t="n">
        <v>0</v>
      </c>
      <c r="AO148" s="660" t="n">
        <v>0</v>
      </c>
      <c r="AP148" s="660" t="n">
        <v>0</v>
      </c>
      <c r="AQ148" s="660" t="n">
        <v>0</v>
      </c>
      <c r="AR148" s="660" t="n">
        <v>0</v>
      </c>
      <c r="AS148" s="660" t="n">
        <f aca="false">SUM(AN148:AR148)</f>
        <v>0</v>
      </c>
      <c r="AT148" s="660" t="n">
        <v>0</v>
      </c>
      <c r="AU148" s="660" t="n">
        <v>0</v>
      </c>
      <c r="AV148" s="660" t="n">
        <v>0</v>
      </c>
      <c r="AW148" s="660" t="n">
        <v>0</v>
      </c>
      <c r="AX148" s="660" t="n">
        <v>0</v>
      </c>
      <c r="AY148" s="660" t="n">
        <v>0</v>
      </c>
      <c r="AZ148" s="660" t="n">
        <v>0</v>
      </c>
      <c r="BA148" s="660" t="n">
        <v>0</v>
      </c>
      <c r="BB148" s="660" t="n">
        <v>0</v>
      </c>
      <c r="BC148" s="660" t="n">
        <v>0</v>
      </c>
      <c r="BD148" s="660" t="n">
        <v>1</v>
      </c>
      <c r="BE148" s="660" t="n">
        <v>0</v>
      </c>
      <c r="BF148" s="660" t="n">
        <v>0</v>
      </c>
      <c r="BG148" s="660" t="n">
        <v>1</v>
      </c>
      <c r="BH148" s="660" t="n">
        <v>0</v>
      </c>
      <c r="BI148" s="660" t="n">
        <v>0</v>
      </c>
      <c r="BJ148" s="660" t="n">
        <v>0</v>
      </c>
      <c r="BK148" s="660" t="n">
        <v>0</v>
      </c>
      <c r="BL148" s="660" t="n">
        <v>0</v>
      </c>
      <c r="BM148" s="660" t="n">
        <v>0</v>
      </c>
      <c r="BN148" s="1"/>
    </row>
    <row r="149" s="451" customFormat="true" ht="22.5" hidden="false" customHeight="true" outlineLevel="0" collapsed="false">
      <c r="A149" s="609"/>
      <c r="B149" s="599"/>
      <c r="C149" s="610"/>
      <c r="D149" s="610"/>
      <c r="E149" s="600"/>
      <c r="F149" s="601" t="s">
        <v>476</v>
      </c>
      <c r="G149" s="603" t="n">
        <f aca="false">SUM(M149:AH149)</f>
        <v>14</v>
      </c>
      <c r="H149" s="664" t="n">
        <v>0</v>
      </c>
      <c r="I149" s="611" t="n">
        <v>0</v>
      </c>
      <c r="J149" s="611" t="n">
        <v>0</v>
      </c>
      <c r="K149" s="611" t="n">
        <v>0</v>
      </c>
      <c r="L149" s="612" t="n">
        <v>0</v>
      </c>
      <c r="M149" s="658" t="n">
        <v>0</v>
      </c>
      <c r="N149" s="611" t="n">
        <v>0</v>
      </c>
      <c r="O149" s="611" t="n">
        <v>0</v>
      </c>
      <c r="P149" s="611" t="n">
        <v>0</v>
      </c>
      <c r="Q149" s="612" t="n">
        <v>0</v>
      </c>
      <c r="R149" s="664" t="n">
        <v>0</v>
      </c>
      <c r="S149" s="611" t="n">
        <v>0</v>
      </c>
      <c r="T149" s="611" t="n">
        <v>0</v>
      </c>
      <c r="U149" s="611" t="n">
        <v>0</v>
      </c>
      <c r="V149" s="611" t="n">
        <v>0</v>
      </c>
      <c r="W149" s="611" t="n">
        <v>0</v>
      </c>
      <c r="X149" s="611" t="n">
        <v>1</v>
      </c>
      <c r="Y149" s="611" t="n">
        <v>1</v>
      </c>
      <c r="Z149" s="611" t="n">
        <v>4</v>
      </c>
      <c r="AA149" s="611" t="n">
        <v>0</v>
      </c>
      <c r="AB149" s="611" t="n">
        <v>0</v>
      </c>
      <c r="AC149" s="611" t="n">
        <v>4</v>
      </c>
      <c r="AD149" s="611" t="n">
        <v>1</v>
      </c>
      <c r="AE149" s="611" t="n">
        <v>3</v>
      </c>
      <c r="AF149" s="611" t="n">
        <v>0</v>
      </c>
      <c r="AG149" s="611" t="n">
        <v>0</v>
      </c>
      <c r="AH149" s="612" t="n">
        <v>0</v>
      </c>
      <c r="AI149" s="659"/>
      <c r="AJ149" s="451" t="str">
        <f aca="false">IF(AK149="","●",IF(A147=AK149,"○","×"))</f>
        <v>○</v>
      </c>
      <c r="AK149" s="663" t="s">
        <v>581</v>
      </c>
      <c r="AL149" s="661" t="s">
        <v>743</v>
      </c>
      <c r="AM149" s="662" t="n">
        <v>3</v>
      </c>
      <c r="AN149" s="660" t="n">
        <v>0</v>
      </c>
      <c r="AO149" s="660" t="n">
        <v>0</v>
      </c>
      <c r="AP149" s="660" t="n">
        <v>0</v>
      </c>
      <c r="AQ149" s="660" t="n">
        <v>0</v>
      </c>
      <c r="AR149" s="660" t="n">
        <v>0</v>
      </c>
      <c r="AS149" s="660" t="n">
        <f aca="false">SUM(AN149:AR149)</f>
        <v>0</v>
      </c>
      <c r="AT149" s="660" t="n">
        <v>0</v>
      </c>
      <c r="AU149" s="660" t="n">
        <v>0</v>
      </c>
      <c r="AV149" s="660" t="n">
        <v>0</v>
      </c>
      <c r="AW149" s="660" t="n">
        <v>0</v>
      </c>
      <c r="AX149" s="660" t="n">
        <v>0</v>
      </c>
      <c r="AY149" s="660" t="n">
        <v>0</v>
      </c>
      <c r="AZ149" s="660" t="n">
        <v>0</v>
      </c>
      <c r="BA149" s="660" t="n">
        <v>0</v>
      </c>
      <c r="BB149" s="660" t="n">
        <v>1</v>
      </c>
      <c r="BC149" s="660" t="n">
        <v>0</v>
      </c>
      <c r="BD149" s="660" t="n">
        <v>0</v>
      </c>
      <c r="BE149" s="660" t="n">
        <v>0</v>
      </c>
      <c r="BF149" s="660" t="n">
        <v>0</v>
      </c>
      <c r="BG149" s="660" t="n">
        <v>0</v>
      </c>
      <c r="BH149" s="660" t="n">
        <v>0</v>
      </c>
      <c r="BI149" s="660" t="n">
        <v>1</v>
      </c>
      <c r="BJ149" s="660" t="n">
        <v>1</v>
      </c>
      <c r="BK149" s="660" t="n">
        <v>0</v>
      </c>
      <c r="BL149" s="660" t="n">
        <v>0</v>
      </c>
      <c r="BM149" s="660" t="n">
        <v>0</v>
      </c>
      <c r="BN149" s="1"/>
    </row>
    <row r="150" s="451" customFormat="true" ht="12" hidden="false" customHeight="true" outlineLevel="0" collapsed="false">
      <c r="A150" s="604" t="s">
        <v>583</v>
      </c>
      <c r="B150" s="605" t="s">
        <v>584</v>
      </c>
      <c r="C150" s="605"/>
      <c r="D150" s="605"/>
      <c r="E150" s="606"/>
      <c r="F150" s="601" t="s">
        <v>7</v>
      </c>
      <c r="G150" s="603" t="n">
        <f aca="false">SUM(M150:AH150)</f>
        <v>751</v>
      </c>
      <c r="H150" s="658" t="n">
        <f aca="false">SUM(H153,H156,H159,H162,H165)</f>
        <v>0</v>
      </c>
      <c r="I150" s="607" t="n">
        <f aca="false">SUM(I153,I156,I159,I162,I165)</f>
        <v>1</v>
      </c>
      <c r="J150" s="607" t="n">
        <f aca="false">SUM(J153,J156,J159,J162,J165)</f>
        <v>1</v>
      </c>
      <c r="K150" s="607" t="n">
        <f aca="false">SUM(K153,K156,K159,K162,K165)</f>
        <v>0</v>
      </c>
      <c r="L150" s="608" t="n">
        <f aca="false">SUM(L153,L156,L159,L162,L165)</f>
        <v>0</v>
      </c>
      <c r="M150" s="658" t="n">
        <f aca="false">SUM(H150:L150)</f>
        <v>2</v>
      </c>
      <c r="N150" s="607" t="n">
        <f aca="false">SUM(N153,N156,N159,N162,N165)</f>
        <v>0</v>
      </c>
      <c r="O150" s="607" t="n">
        <f aca="false">SUM(O153,O156,O159,O162,O165)</f>
        <v>1</v>
      </c>
      <c r="P150" s="607" t="n">
        <f aca="false">SUM(P153,P156,P159,P162,P165)</f>
        <v>1</v>
      </c>
      <c r="Q150" s="608" t="n">
        <f aca="false">SUM(Q153,Q156,Q159,Q162,Q165)</f>
        <v>1</v>
      </c>
      <c r="R150" s="658" t="n">
        <f aca="false">SUM(R153,R156,R159,R162,R165)</f>
        <v>1</v>
      </c>
      <c r="S150" s="607" t="n">
        <f aca="false">SUM(S153,S156,S159,S162,S165)</f>
        <v>2</v>
      </c>
      <c r="T150" s="607" t="n">
        <f aca="false">SUM(T153,T156,T159,T162,T165)</f>
        <v>5</v>
      </c>
      <c r="U150" s="607" t="n">
        <f aca="false">SUM(U153,U156,U159,U162,U165)</f>
        <v>6</v>
      </c>
      <c r="V150" s="607" t="n">
        <f aca="false">SUM(V153,V156,V159,V162,V165)</f>
        <v>5</v>
      </c>
      <c r="W150" s="607" t="n">
        <f aca="false">SUM(W153,W156,W159,W162,W165)</f>
        <v>7</v>
      </c>
      <c r="X150" s="607" t="n">
        <f aca="false">SUM(X153,X156,X159,X162,X165)</f>
        <v>5</v>
      </c>
      <c r="Y150" s="607" t="n">
        <f aca="false">SUM(Y153,Y156,Y159,Y162,Y165)</f>
        <v>14</v>
      </c>
      <c r="Z150" s="607" t="n">
        <f aca="false">SUM(Z153,Z156,Z159,Z162,Z165)</f>
        <v>38</v>
      </c>
      <c r="AA150" s="607" t="n">
        <f aca="false">SUM(AA153,AA156,AA159,AA162,AA165)</f>
        <v>49</v>
      </c>
      <c r="AB150" s="607" t="n">
        <f aca="false">SUM(AB153,AB156,AB159,AB162,AB165)</f>
        <v>95</v>
      </c>
      <c r="AC150" s="607" t="n">
        <f aca="false">SUM(AC153,AC156,AC159,AC162,AC165)</f>
        <v>153</v>
      </c>
      <c r="AD150" s="607" t="n">
        <f aca="false">SUM(AD153,AD156,AD159,AD162,AD165)</f>
        <v>203</v>
      </c>
      <c r="AE150" s="607" t="n">
        <f aca="false">SUM(AE153,AE156,AE159,AE162,AE165)</f>
        <v>109</v>
      </c>
      <c r="AF150" s="607" t="n">
        <f aca="false">SUM(AF153,AF156,AF159,AF162,AF165)</f>
        <v>42</v>
      </c>
      <c r="AG150" s="607" t="n">
        <f aca="false">SUM(AG153,AG156,AG159,AG162,AG165)</f>
        <v>12</v>
      </c>
      <c r="AH150" s="608" t="n">
        <f aca="false">SUM(AH153,AH156,AH159,AH162,AH165)</f>
        <v>0</v>
      </c>
      <c r="AI150" s="659"/>
      <c r="AJ150" s="451" t="str">
        <f aca="false">IF(AK150="","●",IF(A150=AK150,"○","×"))</f>
        <v>●</v>
      </c>
      <c r="AK150" s="663"/>
      <c r="AL150" s="661"/>
      <c r="AM150" s="662"/>
      <c r="AN150" s="660"/>
      <c r="AO150" s="660"/>
      <c r="AP150" s="660"/>
      <c r="AQ150" s="660"/>
      <c r="AR150" s="660"/>
      <c r="AS150" s="660"/>
      <c r="AT150" s="660"/>
      <c r="AU150" s="660"/>
      <c r="AV150" s="660"/>
      <c r="AW150" s="660"/>
      <c r="AX150" s="660"/>
      <c r="AY150" s="660"/>
      <c r="AZ150" s="660"/>
      <c r="BA150" s="660"/>
      <c r="BB150" s="660"/>
      <c r="BC150" s="660"/>
      <c r="BD150" s="660"/>
      <c r="BE150" s="660"/>
      <c r="BF150" s="660"/>
      <c r="BG150" s="660"/>
      <c r="BH150" s="660"/>
      <c r="BI150" s="660"/>
      <c r="BJ150" s="660"/>
      <c r="BK150" s="660"/>
      <c r="BL150" s="660"/>
      <c r="BM150" s="660"/>
      <c r="BN150" s="1"/>
    </row>
    <row r="151" s="451" customFormat="true" ht="12" hidden="false" customHeight="true" outlineLevel="0" collapsed="false">
      <c r="A151" s="604"/>
      <c r="B151" s="605"/>
      <c r="C151" s="605"/>
      <c r="D151" s="605"/>
      <c r="E151" s="606"/>
      <c r="F151" s="601" t="s">
        <v>475</v>
      </c>
      <c r="G151" s="603" t="n">
        <f aca="false">SUM(M151:AH151)</f>
        <v>338</v>
      </c>
      <c r="H151" s="658" t="n">
        <f aca="false">SUM(H154,H157,H160,H163,H166)</f>
        <v>0</v>
      </c>
      <c r="I151" s="607" t="n">
        <f aca="false">SUM(I154,I157,I160,I163,I166)</f>
        <v>0</v>
      </c>
      <c r="J151" s="607" t="n">
        <f aca="false">SUM(J154,J157,J160,J163,J166)</f>
        <v>1</v>
      </c>
      <c r="K151" s="607" t="n">
        <f aca="false">SUM(K154,K157,K160,K163,K166)</f>
        <v>0</v>
      </c>
      <c r="L151" s="608" t="n">
        <f aca="false">SUM(L154,L157,L160,L163,L166)</f>
        <v>0</v>
      </c>
      <c r="M151" s="658" t="n">
        <f aca="false">SUM(H151:L151)</f>
        <v>1</v>
      </c>
      <c r="N151" s="607" t="n">
        <f aca="false">SUM(N154,N157,N160,N163,N166)</f>
        <v>0</v>
      </c>
      <c r="O151" s="607" t="n">
        <f aca="false">SUM(O154,O157,O160,O163,O166)</f>
        <v>1</v>
      </c>
      <c r="P151" s="607" t="n">
        <f aca="false">SUM(P154,P157,P160,P163,P166)</f>
        <v>1</v>
      </c>
      <c r="Q151" s="608" t="n">
        <f aca="false">SUM(Q154,Q157,Q160,Q163,Q166)</f>
        <v>1</v>
      </c>
      <c r="R151" s="658" t="n">
        <f aca="false">SUM(R154,R157,R160,R163,R166)</f>
        <v>0</v>
      </c>
      <c r="S151" s="607" t="n">
        <f aca="false">SUM(S154,S157,S160,S163,S166)</f>
        <v>1</v>
      </c>
      <c r="T151" s="607" t="n">
        <f aca="false">SUM(T154,T157,T160,T163,T166)</f>
        <v>4</v>
      </c>
      <c r="U151" s="607" t="n">
        <f aca="false">SUM(U154,U157,U160,U163,U166)</f>
        <v>4</v>
      </c>
      <c r="V151" s="607" t="n">
        <f aca="false">SUM(V154,V157,V160,V163,V166)</f>
        <v>1</v>
      </c>
      <c r="W151" s="607" t="n">
        <f aca="false">SUM(W154,W157,W160,W163,W166)</f>
        <v>5</v>
      </c>
      <c r="X151" s="607" t="n">
        <f aca="false">SUM(X154,X157,X160,X163,X166)</f>
        <v>2</v>
      </c>
      <c r="Y151" s="607" t="n">
        <f aca="false">SUM(Y154,Y157,Y160,Y163,Y166)</f>
        <v>6</v>
      </c>
      <c r="Z151" s="607" t="n">
        <f aca="false">SUM(Z154,Z157,Z160,Z163,Z166)</f>
        <v>25</v>
      </c>
      <c r="AA151" s="607" t="n">
        <f aca="false">SUM(AA154,AA157,AA160,AA163,AA166)</f>
        <v>27</v>
      </c>
      <c r="AB151" s="607" t="n">
        <f aca="false">SUM(AB154,AB157,AB160,AB163,AB166)</f>
        <v>54</v>
      </c>
      <c r="AC151" s="607" t="n">
        <f aca="false">SUM(AC154,AC157,AC160,AC163,AC166)</f>
        <v>77</v>
      </c>
      <c r="AD151" s="607" t="n">
        <f aca="false">SUM(AD154,AD157,AD160,AD163,AD166)</f>
        <v>85</v>
      </c>
      <c r="AE151" s="607" t="n">
        <f aca="false">SUM(AE154,AE157,AE160,AE163,AE166)</f>
        <v>38</v>
      </c>
      <c r="AF151" s="607" t="n">
        <f aca="false">SUM(AF154,AF157,AF160,AF163,AF166)</f>
        <v>4</v>
      </c>
      <c r="AG151" s="607" t="n">
        <f aca="false">SUM(AG154,AG157,AG160,AG163,AG166)</f>
        <v>1</v>
      </c>
      <c r="AH151" s="608" t="n">
        <f aca="false">SUM(AH154,AH157,AH160,AH163,AH166)</f>
        <v>0</v>
      </c>
      <c r="AI151" s="659"/>
      <c r="AJ151" s="451" t="str">
        <f aca="false">IF(AK151="","●",IF(A150=AK151,"○","×"))</f>
        <v>●</v>
      </c>
      <c r="AK151" s="663"/>
      <c r="AL151" s="661"/>
      <c r="AM151" s="662"/>
      <c r="AN151" s="660"/>
      <c r="AO151" s="660"/>
      <c r="AP151" s="660"/>
      <c r="AQ151" s="660"/>
      <c r="AR151" s="660"/>
      <c r="AS151" s="660"/>
      <c r="AT151" s="660"/>
      <c r="AU151" s="660"/>
      <c r="AV151" s="660"/>
      <c r="AW151" s="660"/>
      <c r="AX151" s="660"/>
      <c r="AY151" s="660"/>
      <c r="AZ151" s="660"/>
      <c r="BA151" s="660"/>
      <c r="BB151" s="660"/>
      <c r="BC151" s="660"/>
      <c r="BD151" s="660"/>
      <c r="BE151" s="660"/>
      <c r="BF151" s="660"/>
      <c r="BG151" s="660"/>
      <c r="BH151" s="660"/>
      <c r="BI151" s="660"/>
      <c r="BJ151" s="660"/>
      <c r="BK151" s="660"/>
      <c r="BL151" s="660"/>
      <c r="BM151" s="660"/>
      <c r="BN151" s="1"/>
    </row>
    <row r="152" s="451" customFormat="true" ht="22.5" hidden="false" customHeight="true" outlineLevel="0" collapsed="false">
      <c r="A152" s="604"/>
      <c r="B152" s="605"/>
      <c r="C152" s="605"/>
      <c r="D152" s="605"/>
      <c r="E152" s="606"/>
      <c r="F152" s="601" t="s">
        <v>476</v>
      </c>
      <c r="G152" s="603" t="n">
        <f aca="false">SUM(M152:AH152)</f>
        <v>413</v>
      </c>
      <c r="H152" s="658" t="n">
        <f aca="false">SUM(H155,H158,H161,H164,H167)</f>
        <v>0</v>
      </c>
      <c r="I152" s="607" t="n">
        <f aca="false">SUM(I155,I158,I161,I164,I167)</f>
        <v>1</v>
      </c>
      <c r="J152" s="607" t="n">
        <f aca="false">SUM(J155,J158,J161,J164,J167)</f>
        <v>0</v>
      </c>
      <c r="K152" s="607" t="n">
        <f aca="false">SUM(K155,K158,K161,K164,K167)</f>
        <v>0</v>
      </c>
      <c r="L152" s="608" t="n">
        <f aca="false">SUM(L155,L158,L161,L164,L167)</f>
        <v>0</v>
      </c>
      <c r="M152" s="658" t="n">
        <f aca="false">SUM(H152:L152)</f>
        <v>1</v>
      </c>
      <c r="N152" s="607" t="n">
        <f aca="false">SUM(N155,N158,N161,N164,N167)</f>
        <v>0</v>
      </c>
      <c r="O152" s="607" t="n">
        <f aca="false">SUM(O155,O158,O161,O164,O167)</f>
        <v>0</v>
      </c>
      <c r="P152" s="607" t="n">
        <f aca="false">SUM(P155,P158,P161,P164,P167)</f>
        <v>0</v>
      </c>
      <c r="Q152" s="608" t="n">
        <f aca="false">SUM(Q155,Q158,Q161,Q164,Q167)</f>
        <v>0</v>
      </c>
      <c r="R152" s="658" t="n">
        <f aca="false">SUM(R155,R158,R161,R164,R167)</f>
        <v>1</v>
      </c>
      <c r="S152" s="607" t="n">
        <f aca="false">SUM(S155,S158,S161,S164,S167)</f>
        <v>1</v>
      </c>
      <c r="T152" s="607" t="n">
        <f aca="false">SUM(T155,T158,T161,T164,T167)</f>
        <v>1</v>
      </c>
      <c r="U152" s="607" t="n">
        <f aca="false">SUM(U155,U158,U161,U164,U167)</f>
        <v>2</v>
      </c>
      <c r="V152" s="607" t="n">
        <f aca="false">SUM(V155,V158,V161,V164,V167)</f>
        <v>4</v>
      </c>
      <c r="W152" s="607" t="n">
        <f aca="false">SUM(W155,W158,W161,W164,W167)</f>
        <v>2</v>
      </c>
      <c r="X152" s="607" t="n">
        <f aca="false">SUM(X155,X158,X161,X164,X167)</f>
        <v>3</v>
      </c>
      <c r="Y152" s="607" t="n">
        <f aca="false">SUM(Y155,Y158,Y161,Y164,Y167)</f>
        <v>8</v>
      </c>
      <c r="Z152" s="607" t="n">
        <f aca="false">SUM(Z155,Z158,Z161,Z164,Z167)</f>
        <v>13</v>
      </c>
      <c r="AA152" s="607" t="n">
        <f aca="false">SUM(AA155,AA158,AA161,AA164,AA167)</f>
        <v>22</v>
      </c>
      <c r="AB152" s="607" t="n">
        <f aca="false">SUM(AB155,AB158,AB161,AB164,AB167)</f>
        <v>41</v>
      </c>
      <c r="AC152" s="607" t="n">
        <f aca="false">SUM(AC155,AC158,AC161,AC164,AC167)</f>
        <v>76</v>
      </c>
      <c r="AD152" s="607" t="n">
        <f aca="false">SUM(AD155,AD158,AD161,AD164,AD167)</f>
        <v>118</v>
      </c>
      <c r="AE152" s="607" t="n">
        <f aca="false">SUM(AE155,AE158,AE161,AE164,AE167)</f>
        <v>71</v>
      </c>
      <c r="AF152" s="607" t="n">
        <f aca="false">SUM(AF155,AF158,AF161,AF164,AF167)</f>
        <v>38</v>
      </c>
      <c r="AG152" s="607" t="n">
        <f aca="false">SUM(AG155,AG158,AG161,AG164,AG167)</f>
        <v>11</v>
      </c>
      <c r="AH152" s="608" t="n">
        <f aca="false">SUM(AH155,AH158,AH161,AH164,AH167)</f>
        <v>0</v>
      </c>
      <c r="AI152" s="659"/>
      <c r="AJ152" s="451" t="str">
        <f aca="false">IF(AK152="","●",IF(A150=AK152,"○","×"))</f>
        <v>●</v>
      </c>
      <c r="AK152" s="663"/>
      <c r="AL152" s="661"/>
      <c r="AM152" s="662"/>
      <c r="AN152" s="660"/>
      <c r="AO152" s="660"/>
      <c r="AP152" s="660"/>
      <c r="AQ152" s="660"/>
      <c r="AR152" s="660"/>
      <c r="AS152" s="660"/>
      <c r="AT152" s="660"/>
      <c r="AU152" s="660"/>
      <c r="AV152" s="660"/>
      <c r="AW152" s="660"/>
      <c r="AX152" s="660"/>
      <c r="AY152" s="660"/>
      <c r="AZ152" s="660"/>
      <c r="BA152" s="660"/>
      <c r="BB152" s="660"/>
      <c r="BC152" s="660"/>
      <c r="BD152" s="660"/>
      <c r="BE152" s="660"/>
      <c r="BF152" s="660"/>
      <c r="BG152" s="660"/>
      <c r="BH152" s="660"/>
      <c r="BI152" s="660"/>
      <c r="BJ152" s="660"/>
      <c r="BK152" s="660"/>
      <c r="BL152" s="660"/>
      <c r="BM152" s="660"/>
      <c r="BN152" s="1"/>
    </row>
    <row r="153" s="451" customFormat="true" ht="12" hidden="false" customHeight="true" outlineLevel="0" collapsed="false">
      <c r="A153" s="598" t="s">
        <v>585</v>
      </c>
      <c r="B153" s="599"/>
      <c r="C153" s="610" t="s">
        <v>586</v>
      </c>
      <c r="D153" s="610"/>
      <c r="E153" s="600"/>
      <c r="F153" s="601" t="s">
        <v>7</v>
      </c>
      <c r="G153" s="603" t="n">
        <f aca="false">SUM(M153:AH153)</f>
        <v>3</v>
      </c>
      <c r="H153" s="658" t="n">
        <f aca="false">SUM(H154:H155)</f>
        <v>0</v>
      </c>
      <c r="I153" s="607" t="n">
        <f aca="false">SUM(I154:I155)</f>
        <v>0</v>
      </c>
      <c r="J153" s="607" t="n">
        <f aca="false">SUM(J154:J155)</f>
        <v>0</v>
      </c>
      <c r="K153" s="607" t="n">
        <f aca="false">SUM(K154:K155)</f>
        <v>0</v>
      </c>
      <c r="L153" s="608" t="n">
        <f aca="false">SUM(L154:L155)</f>
        <v>0</v>
      </c>
      <c r="M153" s="658" t="n">
        <f aca="false">SUM(H153:L153)</f>
        <v>0</v>
      </c>
      <c r="N153" s="607" t="n">
        <f aca="false">SUM(N154:N155)</f>
        <v>0</v>
      </c>
      <c r="O153" s="607" t="n">
        <f aca="false">SUM(O154:O155)</f>
        <v>1</v>
      </c>
      <c r="P153" s="607" t="n">
        <f aca="false">SUM(P154:P155)</f>
        <v>0</v>
      </c>
      <c r="Q153" s="608" t="n">
        <f aca="false">SUM(Q154:Q155)</f>
        <v>0</v>
      </c>
      <c r="R153" s="658" t="n">
        <f aca="false">SUM(R154:R155)</f>
        <v>0</v>
      </c>
      <c r="S153" s="607" t="n">
        <f aca="false">SUM(S154:S155)</f>
        <v>1</v>
      </c>
      <c r="T153" s="607" t="n">
        <f aca="false">SUM(T154:T155)</f>
        <v>0</v>
      </c>
      <c r="U153" s="607" t="n">
        <f aca="false">SUM(U154:U155)</f>
        <v>0</v>
      </c>
      <c r="V153" s="607" t="n">
        <f aca="false">SUM(V154:V155)</f>
        <v>1</v>
      </c>
      <c r="W153" s="607" t="n">
        <f aca="false">SUM(W154:W155)</f>
        <v>0</v>
      </c>
      <c r="X153" s="607" t="n">
        <f aca="false">SUM(X154:X155)</f>
        <v>0</v>
      </c>
      <c r="Y153" s="607" t="n">
        <f aca="false">SUM(Y154:Y155)</f>
        <v>0</v>
      </c>
      <c r="Z153" s="607" t="n">
        <f aca="false">SUM(Z154:Z155)</f>
        <v>0</v>
      </c>
      <c r="AA153" s="607" t="n">
        <f aca="false">SUM(AA154:AA155)</f>
        <v>0</v>
      </c>
      <c r="AB153" s="607" t="n">
        <f aca="false">SUM(AB154:AB155)</f>
        <v>0</v>
      </c>
      <c r="AC153" s="607" t="n">
        <f aca="false">SUM(AC154:AC155)</f>
        <v>0</v>
      </c>
      <c r="AD153" s="607" t="n">
        <f aca="false">SUM(AD154:AD155)</f>
        <v>0</v>
      </c>
      <c r="AE153" s="607" t="n">
        <f aca="false">SUM(AE154:AE155)</f>
        <v>0</v>
      </c>
      <c r="AF153" s="607" t="n">
        <f aca="false">SUM(AF154:AF155)</f>
        <v>0</v>
      </c>
      <c r="AG153" s="607" t="n">
        <f aca="false">SUM(AG154:AG155)</f>
        <v>0</v>
      </c>
      <c r="AH153" s="608" t="n">
        <f aca="false">SUM(AH154:AH155)</f>
        <v>0</v>
      </c>
      <c r="AI153" s="659"/>
      <c r="AJ153" s="451" t="str">
        <f aca="false">IF(AK153="","●",IF(A153=AK153,"○","×"))</f>
        <v>○</v>
      </c>
      <c r="AK153" s="663" t="s">
        <v>585</v>
      </c>
      <c r="AL153" s="661" t="s">
        <v>741</v>
      </c>
      <c r="AM153" s="662" t="n">
        <v>2</v>
      </c>
      <c r="AN153" s="660" t="n">
        <v>0</v>
      </c>
      <c r="AO153" s="660" t="n">
        <v>0</v>
      </c>
      <c r="AP153" s="660" t="n">
        <v>0</v>
      </c>
      <c r="AQ153" s="660" t="n">
        <v>0</v>
      </c>
      <c r="AR153" s="660" t="n">
        <v>0</v>
      </c>
      <c r="AS153" s="660" t="n">
        <f aca="false">SUM(AN153:AR153)</f>
        <v>0</v>
      </c>
      <c r="AT153" s="660" t="n">
        <v>0</v>
      </c>
      <c r="AU153" s="660" t="n">
        <v>0</v>
      </c>
      <c r="AV153" s="660" t="n">
        <v>0</v>
      </c>
      <c r="AW153" s="660" t="n">
        <v>1</v>
      </c>
      <c r="AX153" s="660" t="n">
        <v>0</v>
      </c>
      <c r="AY153" s="660" t="n">
        <v>0</v>
      </c>
      <c r="AZ153" s="660" t="n">
        <v>0</v>
      </c>
      <c r="BA153" s="660" t="n">
        <v>0</v>
      </c>
      <c r="BB153" s="660" t="n">
        <v>0</v>
      </c>
      <c r="BC153" s="660" t="n">
        <v>0</v>
      </c>
      <c r="BD153" s="660" t="n">
        <v>0</v>
      </c>
      <c r="BE153" s="660" t="n">
        <v>0</v>
      </c>
      <c r="BF153" s="660" t="n">
        <v>0</v>
      </c>
      <c r="BG153" s="660" t="n">
        <v>1</v>
      </c>
      <c r="BH153" s="660" t="n">
        <v>0</v>
      </c>
      <c r="BI153" s="660" t="n">
        <v>0</v>
      </c>
      <c r="BJ153" s="660" t="n">
        <v>0</v>
      </c>
      <c r="BK153" s="660" t="n">
        <v>0</v>
      </c>
      <c r="BL153" s="660" t="n">
        <v>0</v>
      </c>
      <c r="BM153" s="660" t="n">
        <v>0</v>
      </c>
      <c r="BN153" s="1"/>
    </row>
    <row r="154" s="451" customFormat="true" ht="12" hidden="false" customHeight="true" outlineLevel="0" collapsed="false">
      <c r="A154" s="598"/>
      <c r="B154" s="599"/>
      <c r="C154" s="610"/>
      <c r="D154" s="610"/>
      <c r="E154" s="600"/>
      <c r="F154" s="601" t="s">
        <v>475</v>
      </c>
      <c r="G154" s="603" t="n">
        <f aca="false">SUM(M154:AH154)</f>
        <v>1</v>
      </c>
      <c r="H154" s="664" t="n">
        <v>0</v>
      </c>
      <c r="I154" s="611" t="n">
        <v>0</v>
      </c>
      <c r="J154" s="611" t="n">
        <v>0</v>
      </c>
      <c r="K154" s="611" t="n">
        <v>0</v>
      </c>
      <c r="L154" s="612" t="n">
        <v>0</v>
      </c>
      <c r="M154" s="658" t="n">
        <v>0</v>
      </c>
      <c r="N154" s="611" t="n">
        <v>0</v>
      </c>
      <c r="O154" s="611" t="n">
        <v>1</v>
      </c>
      <c r="P154" s="611" t="n">
        <v>0</v>
      </c>
      <c r="Q154" s="612" t="n">
        <v>0</v>
      </c>
      <c r="R154" s="664" t="n">
        <v>0</v>
      </c>
      <c r="S154" s="611" t="n">
        <v>0</v>
      </c>
      <c r="T154" s="611" t="n">
        <v>0</v>
      </c>
      <c r="U154" s="611" t="n">
        <v>0</v>
      </c>
      <c r="V154" s="611" t="n">
        <v>0</v>
      </c>
      <c r="W154" s="611" t="n">
        <v>0</v>
      </c>
      <c r="X154" s="611" t="n">
        <v>0</v>
      </c>
      <c r="Y154" s="611" t="n">
        <v>0</v>
      </c>
      <c r="Z154" s="611" t="n">
        <v>0</v>
      </c>
      <c r="AA154" s="611" t="n">
        <v>0</v>
      </c>
      <c r="AB154" s="611" t="n">
        <v>0</v>
      </c>
      <c r="AC154" s="611" t="n">
        <v>0</v>
      </c>
      <c r="AD154" s="611" t="n">
        <v>0</v>
      </c>
      <c r="AE154" s="611" t="n">
        <v>0</v>
      </c>
      <c r="AF154" s="611" t="n">
        <v>0</v>
      </c>
      <c r="AG154" s="611" t="n">
        <v>0</v>
      </c>
      <c r="AH154" s="612" t="n">
        <v>0</v>
      </c>
      <c r="AI154" s="659"/>
      <c r="AJ154" s="451" t="str">
        <f aca="false">IF(AK154="","●",IF(A153=AK154,"○","×"))</f>
        <v>○</v>
      </c>
      <c r="AK154" s="663" t="s">
        <v>585</v>
      </c>
      <c r="AL154" s="661" t="s">
        <v>742</v>
      </c>
      <c r="AM154" s="662" t="n">
        <v>1</v>
      </c>
      <c r="AN154" s="660" t="n">
        <v>0</v>
      </c>
      <c r="AO154" s="660" t="n">
        <v>0</v>
      </c>
      <c r="AP154" s="660" t="n">
        <v>0</v>
      </c>
      <c r="AQ154" s="660" t="n">
        <v>0</v>
      </c>
      <c r="AR154" s="660" t="n">
        <v>0</v>
      </c>
      <c r="AS154" s="660" t="n">
        <f aca="false">SUM(AN154:AR154)</f>
        <v>0</v>
      </c>
      <c r="AT154" s="660" t="n">
        <v>0</v>
      </c>
      <c r="AU154" s="660" t="n">
        <v>0</v>
      </c>
      <c r="AV154" s="660" t="n">
        <v>0</v>
      </c>
      <c r="AW154" s="660" t="n">
        <v>0</v>
      </c>
      <c r="AX154" s="660" t="n">
        <v>0</v>
      </c>
      <c r="AY154" s="660" t="n">
        <v>0</v>
      </c>
      <c r="AZ154" s="660" t="n">
        <v>0</v>
      </c>
      <c r="BA154" s="660" t="n">
        <v>0</v>
      </c>
      <c r="BB154" s="660" t="n">
        <v>0</v>
      </c>
      <c r="BC154" s="660" t="n">
        <v>0</v>
      </c>
      <c r="BD154" s="660" t="n">
        <v>0</v>
      </c>
      <c r="BE154" s="660" t="n">
        <v>0</v>
      </c>
      <c r="BF154" s="660" t="n">
        <v>0</v>
      </c>
      <c r="BG154" s="660" t="n">
        <v>1</v>
      </c>
      <c r="BH154" s="660" t="n">
        <v>0</v>
      </c>
      <c r="BI154" s="660" t="n">
        <v>0</v>
      </c>
      <c r="BJ154" s="660" t="n">
        <v>0</v>
      </c>
      <c r="BK154" s="660" t="n">
        <v>0</v>
      </c>
      <c r="BL154" s="660" t="n">
        <v>0</v>
      </c>
      <c r="BM154" s="660" t="n">
        <v>0</v>
      </c>
      <c r="BN154" s="1"/>
    </row>
    <row r="155" s="451" customFormat="true" ht="22.5" hidden="false" customHeight="true" outlineLevel="0" collapsed="false">
      <c r="A155" s="598"/>
      <c r="B155" s="599"/>
      <c r="C155" s="610"/>
      <c r="D155" s="610"/>
      <c r="E155" s="600"/>
      <c r="F155" s="601" t="s">
        <v>476</v>
      </c>
      <c r="G155" s="603" t="n">
        <f aca="false">SUM(M155:AH155)</f>
        <v>2</v>
      </c>
      <c r="H155" s="664" t="n">
        <v>0</v>
      </c>
      <c r="I155" s="611" t="n">
        <v>0</v>
      </c>
      <c r="J155" s="611" t="n">
        <v>0</v>
      </c>
      <c r="K155" s="611" t="n">
        <v>0</v>
      </c>
      <c r="L155" s="612" t="n">
        <v>0</v>
      </c>
      <c r="M155" s="658" t="n">
        <v>0</v>
      </c>
      <c r="N155" s="611" t="n">
        <v>0</v>
      </c>
      <c r="O155" s="611" t="n">
        <v>0</v>
      </c>
      <c r="P155" s="611" t="n">
        <v>0</v>
      </c>
      <c r="Q155" s="612" t="n">
        <v>0</v>
      </c>
      <c r="R155" s="664" t="n">
        <v>0</v>
      </c>
      <c r="S155" s="611" t="n">
        <v>1</v>
      </c>
      <c r="T155" s="611" t="n">
        <v>0</v>
      </c>
      <c r="U155" s="611" t="n">
        <v>0</v>
      </c>
      <c r="V155" s="611" t="n">
        <v>1</v>
      </c>
      <c r="W155" s="611" t="n">
        <v>0</v>
      </c>
      <c r="X155" s="611" t="n">
        <v>0</v>
      </c>
      <c r="Y155" s="611" t="n">
        <v>0</v>
      </c>
      <c r="Z155" s="611" t="n">
        <v>0</v>
      </c>
      <c r="AA155" s="611" t="n">
        <v>0</v>
      </c>
      <c r="AB155" s="611" t="n">
        <v>0</v>
      </c>
      <c r="AC155" s="611" t="n">
        <v>0</v>
      </c>
      <c r="AD155" s="611" t="n">
        <v>0</v>
      </c>
      <c r="AE155" s="611" t="n">
        <v>0</v>
      </c>
      <c r="AF155" s="611" t="n">
        <v>0</v>
      </c>
      <c r="AG155" s="611" t="n">
        <v>0</v>
      </c>
      <c r="AH155" s="612" t="n">
        <v>0</v>
      </c>
      <c r="AI155" s="659"/>
      <c r="AJ155" s="451" t="str">
        <f aca="false">IF(AK155="","●",IF(A153=AK155,"○","×"))</f>
        <v>○</v>
      </c>
      <c r="AK155" s="663" t="s">
        <v>585</v>
      </c>
      <c r="AL155" s="661" t="s">
        <v>743</v>
      </c>
      <c r="AM155" s="662" t="n">
        <v>1</v>
      </c>
      <c r="AN155" s="660" t="n">
        <v>0</v>
      </c>
      <c r="AO155" s="660" t="n">
        <v>0</v>
      </c>
      <c r="AP155" s="660" t="n">
        <v>0</v>
      </c>
      <c r="AQ155" s="660" t="n">
        <v>0</v>
      </c>
      <c r="AR155" s="660" t="n">
        <v>0</v>
      </c>
      <c r="AS155" s="660" t="n">
        <f aca="false">SUM(AN155:AR155)</f>
        <v>0</v>
      </c>
      <c r="AT155" s="660" t="n">
        <v>0</v>
      </c>
      <c r="AU155" s="660" t="n">
        <v>0</v>
      </c>
      <c r="AV155" s="660" t="n">
        <v>0</v>
      </c>
      <c r="AW155" s="660" t="n">
        <v>1</v>
      </c>
      <c r="AX155" s="660" t="n">
        <v>0</v>
      </c>
      <c r="AY155" s="660" t="n">
        <v>0</v>
      </c>
      <c r="AZ155" s="660" t="n">
        <v>0</v>
      </c>
      <c r="BA155" s="660" t="n">
        <v>0</v>
      </c>
      <c r="BB155" s="660" t="n">
        <v>0</v>
      </c>
      <c r="BC155" s="660" t="n">
        <v>0</v>
      </c>
      <c r="BD155" s="660" t="n">
        <v>0</v>
      </c>
      <c r="BE155" s="660" t="n">
        <v>0</v>
      </c>
      <c r="BF155" s="660" t="n">
        <v>0</v>
      </c>
      <c r="BG155" s="660" t="n">
        <v>0</v>
      </c>
      <c r="BH155" s="660" t="n">
        <v>0</v>
      </c>
      <c r="BI155" s="660" t="n">
        <v>0</v>
      </c>
      <c r="BJ155" s="660" t="n">
        <v>0</v>
      </c>
      <c r="BK155" s="660" t="n">
        <v>0</v>
      </c>
      <c r="BL155" s="660" t="n">
        <v>0</v>
      </c>
      <c r="BM155" s="660" t="n">
        <v>0</v>
      </c>
      <c r="BN155" s="1"/>
    </row>
    <row r="156" s="451" customFormat="true" ht="12" hidden="false" customHeight="true" outlineLevel="0" collapsed="false">
      <c r="A156" s="609" t="s">
        <v>587</v>
      </c>
      <c r="B156" s="599"/>
      <c r="C156" s="610" t="s">
        <v>588</v>
      </c>
      <c r="D156" s="610"/>
      <c r="E156" s="600"/>
      <c r="F156" s="601" t="s">
        <v>7</v>
      </c>
      <c r="G156" s="603" t="n">
        <f aca="false">SUM(M156:AH156)</f>
        <v>42</v>
      </c>
      <c r="H156" s="658" t="n">
        <f aca="false">SUM(H157:H158)</f>
        <v>0</v>
      </c>
      <c r="I156" s="607" t="n">
        <f aca="false">SUM(I157:I158)</f>
        <v>0</v>
      </c>
      <c r="J156" s="607" t="n">
        <f aca="false">SUM(J157:J158)</f>
        <v>0</v>
      </c>
      <c r="K156" s="607" t="n">
        <f aca="false">SUM(K157:K158)</f>
        <v>0</v>
      </c>
      <c r="L156" s="608" t="n">
        <f aca="false">SUM(L157:L158)</f>
        <v>0</v>
      </c>
      <c r="M156" s="658" t="n">
        <f aca="false">SUM(H156:L156)</f>
        <v>0</v>
      </c>
      <c r="N156" s="607" t="n">
        <f aca="false">SUM(N157:N158)</f>
        <v>0</v>
      </c>
      <c r="O156" s="607" t="n">
        <f aca="false">SUM(O157:O158)</f>
        <v>0</v>
      </c>
      <c r="P156" s="607" t="n">
        <f aca="false">SUM(P157:P158)</f>
        <v>0</v>
      </c>
      <c r="Q156" s="608" t="n">
        <f aca="false">SUM(Q157:Q158)</f>
        <v>0</v>
      </c>
      <c r="R156" s="658" t="n">
        <f aca="false">SUM(R157:R158)</f>
        <v>0</v>
      </c>
      <c r="S156" s="607" t="n">
        <f aca="false">SUM(S157:S158)</f>
        <v>0</v>
      </c>
      <c r="T156" s="607" t="n">
        <f aca="false">SUM(T157:T158)</f>
        <v>1</v>
      </c>
      <c r="U156" s="607" t="n">
        <f aca="false">SUM(U157:U158)</f>
        <v>1</v>
      </c>
      <c r="V156" s="607" t="n">
        <f aca="false">SUM(V157:V158)</f>
        <v>1</v>
      </c>
      <c r="W156" s="607" t="n">
        <f aca="false">SUM(W157:W158)</f>
        <v>2</v>
      </c>
      <c r="X156" s="607" t="n">
        <f aca="false">SUM(X157:X158)</f>
        <v>2</v>
      </c>
      <c r="Y156" s="607" t="n">
        <f aca="false">SUM(Y157:Y158)</f>
        <v>3</v>
      </c>
      <c r="Z156" s="607" t="n">
        <f aca="false">SUM(Z157:Z158)</f>
        <v>7</v>
      </c>
      <c r="AA156" s="607" t="n">
        <f aca="false">SUM(AA157:AA158)</f>
        <v>6</v>
      </c>
      <c r="AB156" s="607" t="n">
        <f aca="false">SUM(AB157:AB158)</f>
        <v>6</v>
      </c>
      <c r="AC156" s="607" t="n">
        <f aca="false">SUM(AC157:AC158)</f>
        <v>7</v>
      </c>
      <c r="AD156" s="607" t="n">
        <f aca="false">SUM(AD157:AD158)</f>
        <v>5</v>
      </c>
      <c r="AE156" s="607" t="n">
        <f aca="false">SUM(AE157:AE158)</f>
        <v>0</v>
      </c>
      <c r="AF156" s="607" t="n">
        <f aca="false">SUM(AF157:AF158)</f>
        <v>1</v>
      </c>
      <c r="AG156" s="607" t="n">
        <f aca="false">SUM(AG157:AG158)</f>
        <v>0</v>
      </c>
      <c r="AH156" s="608" t="n">
        <f aca="false">SUM(AH157:AH158)</f>
        <v>0</v>
      </c>
      <c r="AI156" s="659"/>
      <c r="AJ156" s="451" t="str">
        <f aca="false">IF(AK156="","●",IF(A156=AK156,"○","×"))</f>
        <v>○</v>
      </c>
      <c r="AK156" s="663" t="s">
        <v>587</v>
      </c>
      <c r="AL156" s="661" t="s">
        <v>741</v>
      </c>
      <c r="AM156" s="662" t="n">
        <v>27</v>
      </c>
      <c r="AN156" s="660" t="n">
        <v>0</v>
      </c>
      <c r="AO156" s="660" t="n">
        <v>0</v>
      </c>
      <c r="AP156" s="660" t="n">
        <v>0</v>
      </c>
      <c r="AQ156" s="660" t="n">
        <v>0</v>
      </c>
      <c r="AR156" s="660" t="n">
        <v>0</v>
      </c>
      <c r="AS156" s="660" t="n">
        <f aca="false">SUM(AN156:AR156)</f>
        <v>0</v>
      </c>
      <c r="AT156" s="660" t="n">
        <v>0</v>
      </c>
      <c r="AU156" s="660" t="n">
        <v>0</v>
      </c>
      <c r="AV156" s="660" t="n">
        <v>0</v>
      </c>
      <c r="AW156" s="660" t="n">
        <v>1</v>
      </c>
      <c r="AX156" s="660" t="n">
        <v>0</v>
      </c>
      <c r="AY156" s="660" t="n">
        <v>0</v>
      </c>
      <c r="AZ156" s="660" t="n">
        <v>0</v>
      </c>
      <c r="BA156" s="660" t="n">
        <v>1</v>
      </c>
      <c r="BB156" s="660" t="n">
        <v>2</v>
      </c>
      <c r="BC156" s="660" t="n">
        <v>1</v>
      </c>
      <c r="BD156" s="660" t="n">
        <v>3</v>
      </c>
      <c r="BE156" s="660" t="n">
        <v>5</v>
      </c>
      <c r="BF156" s="660" t="n">
        <v>7</v>
      </c>
      <c r="BG156" s="660" t="n">
        <v>4</v>
      </c>
      <c r="BH156" s="660" t="n">
        <v>2</v>
      </c>
      <c r="BI156" s="660" t="n">
        <v>1</v>
      </c>
      <c r="BJ156" s="660" t="n">
        <v>0</v>
      </c>
      <c r="BK156" s="660" t="n">
        <v>0</v>
      </c>
      <c r="BL156" s="660" t="n">
        <v>0</v>
      </c>
      <c r="BM156" s="660" t="n">
        <v>0</v>
      </c>
      <c r="BN156" s="1"/>
    </row>
    <row r="157" s="451" customFormat="true" ht="12" hidden="false" customHeight="true" outlineLevel="0" collapsed="false">
      <c r="A157" s="609"/>
      <c r="B157" s="599"/>
      <c r="C157" s="610"/>
      <c r="D157" s="610"/>
      <c r="E157" s="600"/>
      <c r="F157" s="601" t="s">
        <v>475</v>
      </c>
      <c r="G157" s="603" t="n">
        <f aca="false">SUM(M157:AH157)</f>
        <v>19</v>
      </c>
      <c r="H157" s="664" t="n">
        <v>0</v>
      </c>
      <c r="I157" s="611" t="n">
        <v>0</v>
      </c>
      <c r="J157" s="611" t="n">
        <v>0</v>
      </c>
      <c r="K157" s="611" t="n">
        <v>0</v>
      </c>
      <c r="L157" s="612" t="n">
        <v>0</v>
      </c>
      <c r="M157" s="658" t="n">
        <v>0</v>
      </c>
      <c r="N157" s="611" t="n">
        <v>0</v>
      </c>
      <c r="O157" s="611" t="n">
        <v>0</v>
      </c>
      <c r="P157" s="611" t="n">
        <v>0</v>
      </c>
      <c r="Q157" s="612" t="n">
        <v>0</v>
      </c>
      <c r="R157" s="664" t="n">
        <v>0</v>
      </c>
      <c r="S157" s="611" t="n">
        <v>0</v>
      </c>
      <c r="T157" s="611" t="n">
        <v>0</v>
      </c>
      <c r="U157" s="611" t="n">
        <v>0</v>
      </c>
      <c r="V157" s="611" t="n">
        <v>0</v>
      </c>
      <c r="W157" s="611" t="n">
        <v>1</v>
      </c>
      <c r="X157" s="611" t="n">
        <v>1</v>
      </c>
      <c r="Y157" s="611" t="n">
        <v>1</v>
      </c>
      <c r="Z157" s="611" t="n">
        <v>3</v>
      </c>
      <c r="AA157" s="611" t="n">
        <v>4</v>
      </c>
      <c r="AB157" s="611" t="n">
        <v>5</v>
      </c>
      <c r="AC157" s="611" t="n">
        <v>3</v>
      </c>
      <c r="AD157" s="611" t="n">
        <v>1</v>
      </c>
      <c r="AE157" s="611" t="n">
        <v>0</v>
      </c>
      <c r="AF157" s="611" t="n">
        <v>0</v>
      </c>
      <c r="AG157" s="611" t="n">
        <v>0</v>
      </c>
      <c r="AH157" s="612" t="n">
        <v>0</v>
      </c>
      <c r="AI157" s="659"/>
      <c r="AJ157" s="451" t="str">
        <f aca="false">IF(AK157="","●",IF(A156=AK157,"○","×"))</f>
        <v>○</v>
      </c>
      <c r="AK157" s="663" t="s">
        <v>587</v>
      </c>
      <c r="AL157" s="661" t="s">
        <v>742</v>
      </c>
      <c r="AM157" s="662" t="n">
        <v>15</v>
      </c>
      <c r="AN157" s="660" t="n">
        <v>0</v>
      </c>
      <c r="AO157" s="660" t="n">
        <v>0</v>
      </c>
      <c r="AP157" s="660" t="n">
        <v>0</v>
      </c>
      <c r="AQ157" s="660" t="n">
        <v>0</v>
      </c>
      <c r="AR157" s="660" t="n">
        <v>0</v>
      </c>
      <c r="AS157" s="660" t="n">
        <f aca="false">SUM(AN157:AR157)</f>
        <v>0</v>
      </c>
      <c r="AT157" s="660" t="n">
        <v>0</v>
      </c>
      <c r="AU157" s="660" t="n">
        <v>0</v>
      </c>
      <c r="AV157" s="660" t="n">
        <v>0</v>
      </c>
      <c r="AW157" s="660" t="n">
        <v>0</v>
      </c>
      <c r="AX157" s="660" t="n">
        <v>0</v>
      </c>
      <c r="AY157" s="660" t="n">
        <v>0</v>
      </c>
      <c r="AZ157" s="660" t="n">
        <v>0</v>
      </c>
      <c r="BA157" s="660" t="n">
        <v>0</v>
      </c>
      <c r="BB157" s="660" t="n">
        <v>0</v>
      </c>
      <c r="BC157" s="660" t="n">
        <v>0</v>
      </c>
      <c r="BD157" s="660" t="n">
        <v>3</v>
      </c>
      <c r="BE157" s="660" t="n">
        <v>2</v>
      </c>
      <c r="BF157" s="660" t="n">
        <v>5</v>
      </c>
      <c r="BG157" s="660" t="n">
        <v>4</v>
      </c>
      <c r="BH157" s="660" t="n">
        <v>0</v>
      </c>
      <c r="BI157" s="660" t="n">
        <v>1</v>
      </c>
      <c r="BJ157" s="660" t="n">
        <v>0</v>
      </c>
      <c r="BK157" s="660" t="n">
        <v>0</v>
      </c>
      <c r="BL157" s="660" t="n">
        <v>0</v>
      </c>
      <c r="BM157" s="660" t="n">
        <v>0</v>
      </c>
      <c r="BN157" s="1"/>
    </row>
    <row r="158" s="451" customFormat="true" ht="22.5" hidden="false" customHeight="true" outlineLevel="0" collapsed="false">
      <c r="A158" s="609"/>
      <c r="B158" s="599"/>
      <c r="C158" s="610"/>
      <c r="D158" s="610"/>
      <c r="E158" s="600"/>
      <c r="F158" s="601" t="s">
        <v>476</v>
      </c>
      <c r="G158" s="603" t="n">
        <f aca="false">SUM(M158:AH158)</f>
        <v>23</v>
      </c>
      <c r="H158" s="664" t="n">
        <v>0</v>
      </c>
      <c r="I158" s="611" t="n">
        <v>0</v>
      </c>
      <c r="J158" s="611" t="n">
        <v>0</v>
      </c>
      <c r="K158" s="611" t="n">
        <v>0</v>
      </c>
      <c r="L158" s="612" t="n">
        <v>0</v>
      </c>
      <c r="M158" s="658" t="n">
        <v>0</v>
      </c>
      <c r="N158" s="611" t="n">
        <v>0</v>
      </c>
      <c r="O158" s="611" t="n">
        <v>0</v>
      </c>
      <c r="P158" s="611" t="n">
        <v>0</v>
      </c>
      <c r="Q158" s="612" t="n">
        <v>0</v>
      </c>
      <c r="R158" s="664" t="n">
        <v>0</v>
      </c>
      <c r="S158" s="611" t="n">
        <v>0</v>
      </c>
      <c r="T158" s="611" t="n">
        <v>1</v>
      </c>
      <c r="U158" s="611" t="n">
        <v>1</v>
      </c>
      <c r="V158" s="611" t="n">
        <v>1</v>
      </c>
      <c r="W158" s="611" t="n">
        <v>1</v>
      </c>
      <c r="X158" s="611" t="n">
        <v>1</v>
      </c>
      <c r="Y158" s="611" t="n">
        <v>2</v>
      </c>
      <c r="Z158" s="611" t="n">
        <v>4</v>
      </c>
      <c r="AA158" s="611" t="n">
        <v>2</v>
      </c>
      <c r="AB158" s="611" t="n">
        <v>1</v>
      </c>
      <c r="AC158" s="611" t="n">
        <v>4</v>
      </c>
      <c r="AD158" s="611" t="n">
        <v>4</v>
      </c>
      <c r="AE158" s="611" t="n">
        <v>0</v>
      </c>
      <c r="AF158" s="611" t="n">
        <v>1</v>
      </c>
      <c r="AG158" s="611" t="n">
        <v>0</v>
      </c>
      <c r="AH158" s="612" t="n">
        <v>0</v>
      </c>
      <c r="AI158" s="659"/>
      <c r="AJ158" s="451" t="str">
        <f aca="false">IF(AK158="","●",IF(A156=AK158,"○","×"))</f>
        <v>○</v>
      </c>
      <c r="AK158" s="663" t="s">
        <v>587</v>
      </c>
      <c r="AL158" s="661" t="s">
        <v>743</v>
      </c>
      <c r="AM158" s="662" t="n">
        <v>12</v>
      </c>
      <c r="AN158" s="660" t="n">
        <v>0</v>
      </c>
      <c r="AO158" s="660" t="n">
        <v>0</v>
      </c>
      <c r="AP158" s="660" t="n">
        <v>0</v>
      </c>
      <c r="AQ158" s="660" t="n">
        <v>0</v>
      </c>
      <c r="AR158" s="660" t="n">
        <v>0</v>
      </c>
      <c r="AS158" s="660" t="n">
        <f aca="false">SUM(AN158:AR158)</f>
        <v>0</v>
      </c>
      <c r="AT158" s="660" t="n">
        <v>0</v>
      </c>
      <c r="AU158" s="660" t="n">
        <v>0</v>
      </c>
      <c r="AV158" s="660" t="n">
        <v>0</v>
      </c>
      <c r="AW158" s="660" t="n">
        <v>1</v>
      </c>
      <c r="AX158" s="660" t="n">
        <v>0</v>
      </c>
      <c r="AY158" s="660" t="n">
        <v>0</v>
      </c>
      <c r="AZ158" s="660" t="n">
        <v>0</v>
      </c>
      <c r="BA158" s="660" t="n">
        <v>1</v>
      </c>
      <c r="BB158" s="660" t="n">
        <v>2</v>
      </c>
      <c r="BC158" s="660" t="n">
        <v>1</v>
      </c>
      <c r="BD158" s="660" t="n">
        <v>0</v>
      </c>
      <c r="BE158" s="660" t="n">
        <v>3</v>
      </c>
      <c r="BF158" s="660" t="n">
        <v>2</v>
      </c>
      <c r="BG158" s="660" t="n">
        <v>0</v>
      </c>
      <c r="BH158" s="660" t="n">
        <v>2</v>
      </c>
      <c r="BI158" s="660" t="n">
        <v>0</v>
      </c>
      <c r="BJ158" s="660" t="n">
        <v>0</v>
      </c>
      <c r="BK158" s="660" t="n">
        <v>0</v>
      </c>
      <c r="BL158" s="660" t="n">
        <v>0</v>
      </c>
      <c r="BM158" s="660" t="n">
        <v>0</v>
      </c>
      <c r="BN158" s="1"/>
    </row>
    <row r="159" s="451" customFormat="true" ht="12" hidden="false" customHeight="true" outlineLevel="0" collapsed="false">
      <c r="A159" s="609" t="s">
        <v>589</v>
      </c>
      <c r="B159" s="599"/>
      <c r="C159" s="610" t="s">
        <v>590</v>
      </c>
      <c r="D159" s="610"/>
      <c r="E159" s="600"/>
      <c r="F159" s="601" t="s">
        <v>7</v>
      </c>
      <c r="G159" s="603" t="n">
        <f aca="false">SUM(M159:AH159)</f>
        <v>176</v>
      </c>
      <c r="H159" s="658" t="n">
        <f aca="false">SUM(H160:H161)</f>
        <v>0</v>
      </c>
      <c r="I159" s="607" t="n">
        <f aca="false">SUM(I160:I161)</f>
        <v>0</v>
      </c>
      <c r="J159" s="607" t="n">
        <f aca="false">SUM(J160:J161)</f>
        <v>0</v>
      </c>
      <c r="K159" s="607" t="n">
        <f aca="false">SUM(K160:K161)</f>
        <v>0</v>
      </c>
      <c r="L159" s="608" t="n">
        <f aca="false">SUM(L160:L161)</f>
        <v>0</v>
      </c>
      <c r="M159" s="658" t="n">
        <f aca="false">SUM(H159:L159)</f>
        <v>0</v>
      </c>
      <c r="N159" s="607" t="n">
        <f aca="false">SUM(N160:N161)</f>
        <v>0</v>
      </c>
      <c r="O159" s="607" t="n">
        <f aca="false">SUM(O160:O161)</f>
        <v>0</v>
      </c>
      <c r="P159" s="607" t="n">
        <f aca="false">SUM(P160:P161)</f>
        <v>0</v>
      </c>
      <c r="Q159" s="608" t="n">
        <f aca="false">SUM(Q160:Q161)</f>
        <v>0</v>
      </c>
      <c r="R159" s="658" t="n">
        <f aca="false">SUM(R160:R161)</f>
        <v>0</v>
      </c>
      <c r="S159" s="607" t="n">
        <f aca="false">SUM(S160:S161)</f>
        <v>0</v>
      </c>
      <c r="T159" s="607" t="n">
        <f aca="false">SUM(T160:T161)</f>
        <v>0</v>
      </c>
      <c r="U159" s="607" t="n">
        <f aca="false">SUM(U160:U161)</f>
        <v>0</v>
      </c>
      <c r="V159" s="607" t="n">
        <f aca="false">SUM(V160:V161)</f>
        <v>0</v>
      </c>
      <c r="W159" s="607" t="n">
        <f aca="false">SUM(W160:W161)</f>
        <v>0</v>
      </c>
      <c r="X159" s="607" t="n">
        <f aca="false">SUM(X160:X161)</f>
        <v>1</v>
      </c>
      <c r="Y159" s="607" t="n">
        <f aca="false">SUM(Y160:Y161)</f>
        <v>4</v>
      </c>
      <c r="Z159" s="607" t="n">
        <f aca="false">SUM(Z160:Z161)</f>
        <v>3</v>
      </c>
      <c r="AA159" s="607" t="n">
        <f aca="false">SUM(AA160:AA161)</f>
        <v>8</v>
      </c>
      <c r="AB159" s="607" t="n">
        <f aca="false">SUM(AB160:AB161)</f>
        <v>26</v>
      </c>
      <c r="AC159" s="607" t="n">
        <f aca="false">SUM(AC160:AC161)</f>
        <v>45</v>
      </c>
      <c r="AD159" s="607" t="n">
        <f aca="false">SUM(AD160:AD161)</f>
        <v>57</v>
      </c>
      <c r="AE159" s="607" t="n">
        <f aca="false">SUM(AE160:AE161)</f>
        <v>29</v>
      </c>
      <c r="AF159" s="607" t="n">
        <f aca="false">SUM(AF160:AF161)</f>
        <v>2</v>
      </c>
      <c r="AG159" s="607" t="n">
        <f aca="false">SUM(AG160:AG161)</f>
        <v>1</v>
      </c>
      <c r="AH159" s="608" t="n">
        <f aca="false">SUM(AH160:AH161)</f>
        <v>0</v>
      </c>
      <c r="AI159" s="659"/>
      <c r="AJ159" s="451" t="str">
        <f aca="false">IF(AK159="","●",IF(A159=AK159,"○","×"))</f>
        <v>○</v>
      </c>
      <c r="AK159" s="663" t="s">
        <v>589</v>
      </c>
      <c r="AL159" s="661" t="s">
        <v>741</v>
      </c>
      <c r="AM159" s="662" t="n">
        <v>37</v>
      </c>
      <c r="AN159" s="660" t="n">
        <v>0</v>
      </c>
      <c r="AO159" s="660" t="n">
        <v>0</v>
      </c>
      <c r="AP159" s="660" t="n">
        <v>0</v>
      </c>
      <c r="AQ159" s="660" t="n">
        <v>0</v>
      </c>
      <c r="AR159" s="660" t="n">
        <v>0</v>
      </c>
      <c r="AS159" s="660" t="n">
        <f aca="false">SUM(AN159:AR159)</f>
        <v>0</v>
      </c>
      <c r="AT159" s="660" t="n">
        <v>0</v>
      </c>
      <c r="AU159" s="660" t="n">
        <v>0</v>
      </c>
      <c r="AV159" s="660" t="n">
        <v>0</v>
      </c>
      <c r="AW159" s="660" t="n">
        <v>0</v>
      </c>
      <c r="AX159" s="660" t="n">
        <v>0</v>
      </c>
      <c r="AY159" s="660" t="n">
        <v>0</v>
      </c>
      <c r="AZ159" s="660" t="n">
        <v>0</v>
      </c>
      <c r="BA159" s="660" t="n">
        <v>0</v>
      </c>
      <c r="BB159" s="660" t="n">
        <v>0</v>
      </c>
      <c r="BC159" s="660" t="n">
        <v>0</v>
      </c>
      <c r="BD159" s="660" t="n">
        <v>1</v>
      </c>
      <c r="BE159" s="660" t="n">
        <v>0</v>
      </c>
      <c r="BF159" s="660" t="n">
        <v>2</v>
      </c>
      <c r="BG159" s="660" t="n">
        <v>3</v>
      </c>
      <c r="BH159" s="660" t="n">
        <v>12</v>
      </c>
      <c r="BI159" s="660" t="n">
        <v>11</v>
      </c>
      <c r="BJ159" s="660" t="n">
        <v>3</v>
      </c>
      <c r="BK159" s="660" t="n">
        <v>4</v>
      </c>
      <c r="BL159" s="660" t="n">
        <v>1</v>
      </c>
      <c r="BM159" s="660" t="n">
        <v>0</v>
      </c>
      <c r="BN159" s="1"/>
    </row>
    <row r="160" s="451" customFormat="true" ht="12" hidden="false" customHeight="true" outlineLevel="0" collapsed="false">
      <c r="A160" s="609"/>
      <c r="B160" s="599"/>
      <c r="C160" s="610"/>
      <c r="D160" s="610"/>
      <c r="E160" s="600"/>
      <c r="F160" s="601" t="s">
        <v>475</v>
      </c>
      <c r="G160" s="603" t="n">
        <f aca="false">SUM(M160:AH160)</f>
        <v>79</v>
      </c>
      <c r="H160" s="664" t="n">
        <v>0</v>
      </c>
      <c r="I160" s="611" t="n">
        <v>0</v>
      </c>
      <c r="J160" s="611" t="n">
        <v>0</v>
      </c>
      <c r="K160" s="611" t="n">
        <v>0</v>
      </c>
      <c r="L160" s="612" t="n">
        <v>0</v>
      </c>
      <c r="M160" s="658" t="n">
        <f aca="false">SUM(H160:L160)</f>
        <v>0</v>
      </c>
      <c r="N160" s="611" t="n">
        <v>0</v>
      </c>
      <c r="O160" s="611" t="n">
        <v>0</v>
      </c>
      <c r="P160" s="611" t="n">
        <v>0</v>
      </c>
      <c r="Q160" s="612" t="n">
        <v>0</v>
      </c>
      <c r="R160" s="664" t="n">
        <v>0</v>
      </c>
      <c r="S160" s="611" t="n">
        <v>0</v>
      </c>
      <c r="T160" s="611" t="n">
        <v>0</v>
      </c>
      <c r="U160" s="611" t="n">
        <v>0</v>
      </c>
      <c r="V160" s="611" t="n">
        <v>0</v>
      </c>
      <c r="W160" s="611" t="n">
        <v>0</v>
      </c>
      <c r="X160" s="611" t="n">
        <v>0</v>
      </c>
      <c r="Y160" s="611" t="n">
        <v>1</v>
      </c>
      <c r="Z160" s="611" t="n">
        <v>3</v>
      </c>
      <c r="AA160" s="611" t="n">
        <v>7</v>
      </c>
      <c r="AB160" s="611" t="n">
        <v>14</v>
      </c>
      <c r="AC160" s="611" t="n">
        <v>18</v>
      </c>
      <c r="AD160" s="611" t="n">
        <v>24</v>
      </c>
      <c r="AE160" s="611" t="n">
        <v>11</v>
      </c>
      <c r="AF160" s="611" t="n">
        <v>1</v>
      </c>
      <c r="AG160" s="611" t="n">
        <v>0</v>
      </c>
      <c r="AH160" s="612" t="n">
        <v>0</v>
      </c>
      <c r="AI160" s="659"/>
      <c r="AJ160" s="451" t="str">
        <f aca="false">IF(AK160="","●",IF(A159=AK160,"○","×"))</f>
        <v>○</v>
      </c>
      <c r="AK160" s="663" t="s">
        <v>589</v>
      </c>
      <c r="AL160" s="661" t="s">
        <v>742</v>
      </c>
      <c r="AM160" s="662" t="n">
        <v>18</v>
      </c>
      <c r="AN160" s="660" t="n">
        <v>0</v>
      </c>
      <c r="AO160" s="660" t="n">
        <v>0</v>
      </c>
      <c r="AP160" s="660" t="n">
        <v>0</v>
      </c>
      <c r="AQ160" s="660" t="n">
        <v>0</v>
      </c>
      <c r="AR160" s="660" t="n">
        <v>0</v>
      </c>
      <c r="AS160" s="660" t="n">
        <f aca="false">SUM(AN160:AR160)</f>
        <v>0</v>
      </c>
      <c r="AT160" s="660" t="n">
        <v>0</v>
      </c>
      <c r="AU160" s="660" t="n">
        <v>0</v>
      </c>
      <c r="AV160" s="660" t="n">
        <v>0</v>
      </c>
      <c r="AW160" s="660" t="n">
        <v>0</v>
      </c>
      <c r="AX160" s="660" t="n">
        <v>0</v>
      </c>
      <c r="AY160" s="660" t="n">
        <v>0</v>
      </c>
      <c r="AZ160" s="660" t="n">
        <v>0</v>
      </c>
      <c r="BA160" s="660" t="n">
        <v>0</v>
      </c>
      <c r="BB160" s="660" t="n">
        <v>0</v>
      </c>
      <c r="BC160" s="660" t="n">
        <v>0</v>
      </c>
      <c r="BD160" s="660" t="n">
        <v>0</v>
      </c>
      <c r="BE160" s="660" t="n">
        <v>0</v>
      </c>
      <c r="BF160" s="660" t="n">
        <v>1</v>
      </c>
      <c r="BG160" s="660" t="n">
        <v>1</v>
      </c>
      <c r="BH160" s="660" t="n">
        <v>7</v>
      </c>
      <c r="BI160" s="660" t="n">
        <v>6</v>
      </c>
      <c r="BJ160" s="660" t="n">
        <v>2</v>
      </c>
      <c r="BK160" s="660" t="n">
        <v>0</v>
      </c>
      <c r="BL160" s="660" t="n">
        <v>1</v>
      </c>
      <c r="BM160" s="660" t="n">
        <v>0</v>
      </c>
      <c r="BN160" s="1"/>
    </row>
    <row r="161" s="451" customFormat="true" ht="22.5" hidden="false" customHeight="true" outlineLevel="0" collapsed="false">
      <c r="A161" s="609"/>
      <c r="B161" s="599"/>
      <c r="C161" s="610"/>
      <c r="D161" s="610"/>
      <c r="E161" s="600"/>
      <c r="F161" s="601" t="s">
        <v>476</v>
      </c>
      <c r="G161" s="603" t="n">
        <f aca="false">SUM(M161:AH161)</f>
        <v>97</v>
      </c>
      <c r="H161" s="664" t="n">
        <v>0</v>
      </c>
      <c r="I161" s="611" t="n">
        <v>0</v>
      </c>
      <c r="J161" s="611" t="n">
        <v>0</v>
      </c>
      <c r="K161" s="611" t="n">
        <v>0</v>
      </c>
      <c r="L161" s="612" t="n">
        <v>0</v>
      </c>
      <c r="M161" s="658" t="n">
        <f aca="false">SUM(H161:L161)</f>
        <v>0</v>
      </c>
      <c r="N161" s="611" t="n">
        <v>0</v>
      </c>
      <c r="O161" s="611" t="n">
        <v>0</v>
      </c>
      <c r="P161" s="611" t="n">
        <v>0</v>
      </c>
      <c r="Q161" s="612" t="n">
        <v>0</v>
      </c>
      <c r="R161" s="664" t="n">
        <v>0</v>
      </c>
      <c r="S161" s="611" t="n">
        <v>0</v>
      </c>
      <c r="T161" s="611" t="n">
        <v>0</v>
      </c>
      <c r="U161" s="611" t="n">
        <v>0</v>
      </c>
      <c r="V161" s="611" t="n">
        <v>0</v>
      </c>
      <c r="W161" s="611" t="n">
        <v>0</v>
      </c>
      <c r="X161" s="611" t="n">
        <v>1</v>
      </c>
      <c r="Y161" s="611" t="n">
        <v>3</v>
      </c>
      <c r="Z161" s="611" t="n">
        <v>0</v>
      </c>
      <c r="AA161" s="611" t="n">
        <v>1</v>
      </c>
      <c r="AB161" s="611" t="n">
        <v>12</v>
      </c>
      <c r="AC161" s="611" t="n">
        <v>27</v>
      </c>
      <c r="AD161" s="611" t="n">
        <v>33</v>
      </c>
      <c r="AE161" s="611" t="n">
        <v>18</v>
      </c>
      <c r="AF161" s="611" t="n">
        <v>1</v>
      </c>
      <c r="AG161" s="611" t="n">
        <v>1</v>
      </c>
      <c r="AH161" s="612" t="n">
        <v>0</v>
      </c>
      <c r="AI161" s="659"/>
      <c r="AJ161" s="451" t="str">
        <f aca="false">IF(AK161="","●",IF(A159=AK161,"○","×"))</f>
        <v>○</v>
      </c>
      <c r="AK161" s="663" t="s">
        <v>589</v>
      </c>
      <c r="AL161" s="661" t="s">
        <v>743</v>
      </c>
      <c r="AM161" s="662" t="n">
        <v>19</v>
      </c>
      <c r="AN161" s="660" t="n">
        <v>0</v>
      </c>
      <c r="AO161" s="660" t="n">
        <v>0</v>
      </c>
      <c r="AP161" s="660" t="n">
        <v>0</v>
      </c>
      <c r="AQ161" s="660" t="n">
        <v>0</v>
      </c>
      <c r="AR161" s="660" t="n">
        <v>0</v>
      </c>
      <c r="AS161" s="660" t="n">
        <f aca="false">SUM(AN161:AR161)</f>
        <v>0</v>
      </c>
      <c r="AT161" s="660" t="n">
        <v>0</v>
      </c>
      <c r="AU161" s="660" t="n">
        <v>0</v>
      </c>
      <c r="AV161" s="660" t="n">
        <v>0</v>
      </c>
      <c r="AW161" s="660" t="n">
        <v>0</v>
      </c>
      <c r="AX161" s="660" t="n">
        <v>0</v>
      </c>
      <c r="AY161" s="660" t="n">
        <v>0</v>
      </c>
      <c r="AZ161" s="660" t="n">
        <v>0</v>
      </c>
      <c r="BA161" s="660" t="n">
        <v>0</v>
      </c>
      <c r="BB161" s="660" t="n">
        <v>0</v>
      </c>
      <c r="BC161" s="660" t="n">
        <v>0</v>
      </c>
      <c r="BD161" s="660" t="n">
        <v>1</v>
      </c>
      <c r="BE161" s="660" t="n">
        <v>0</v>
      </c>
      <c r="BF161" s="660" t="n">
        <v>1</v>
      </c>
      <c r="BG161" s="660" t="n">
        <v>2</v>
      </c>
      <c r="BH161" s="660" t="n">
        <v>5</v>
      </c>
      <c r="BI161" s="660" t="n">
        <v>5</v>
      </c>
      <c r="BJ161" s="660" t="n">
        <v>1</v>
      </c>
      <c r="BK161" s="660" t="n">
        <v>4</v>
      </c>
      <c r="BL161" s="660" t="n">
        <v>0</v>
      </c>
      <c r="BM161" s="660" t="n">
        <v>0</v>
      </c>
      <c r="BN161" s="1"/>
    </row>
    <row r="162" s="451" customFormat="true" ht="12" hidden="false" customHeight="true" outlineLevel="0" collapsed="false">
      <c r="A162" s="598" t="s">
        <v>591</v>
      </c>
      <c r="B162" s="599"/>
      <c r="C162" s="610" t="s">
        <v>592</v>
      </c>
      <c r="D162" s="610"/>
      <c r="E162" s="600"/>
      <c r="F162" s="601" t="s">
        <v>7</v>
      </c>
      <c r="G162" s="603" t="n">
        <f aca="false">SUM(M162:AH162)</f>
        <v>257</v>
      </c>
      <c r="H162" s="658" t="n">
        <f aca="false">SUM(H163:H164)</f>
        <v>0</v>
      </c>
      <c r="I162" s="607" t="n">
        <f aca="false">SUM(I163:I164)</f>
        <v>0</v>
      </c>
      <c r="J162" s="607" t="n">
        <f aca="false">SUM(J163:J164)</f>
        <v>0</v>
      </c>
      <c r="K162" s="607" t="n">
        <f aca="false">SUM(K163:K164)</f>
        <v>0</v>
      </c>
      <c r="L162" s="608" t="n">
        <f aca="false">SUM(L163:L164)</f>
        <v>0</v>
      </c>
      <c r="M162" s="658" t="n">
        <f aca="false">SUM(H162:L162)</f>
        <v>0</v>
      </c>
      <c r="N162" s="607" t="n">
        <f aca="false">SUM(N163:N164)</f>
        <v>0</v>
      </c>
      <c r="O162" s="607" t="n">
        <f aca="false">SUM(O163:O164)</f>
        <v>0</v>
      </c>
      <c r="P162" s="607" t="n">
        <f aca="false">SUM(P163:P164)</f>
        <v>0</v>
      </c>
      <c r="Q162" s="608" t="n">
        <f aca="false">SUM(Q163:Q164)</f>
        <v>0</v>
      </c>
      <c r="R162" s="658" t="n">
        <f aca="false">SUM(R163:R164)</f>
        <v>0</v>
      </c>
      <c r="S162" s="607" t="n">
        <f aca="false">SUM(S163:S164)</f>
        <v>0</v>
      </c>
      <c r="T162" s="607" t="n">
        <f aca="false">SUM(T163:T164)</f>
        <v>0</v>
      </c>
      <c r="U162" s="607" t="n">
        <f aca="false">SUM(U163:U164)</f>
        <v>0</v>
      </c>
      <c r="V162" s="607" t="n">
        <f aca="false">SUM(V163:V164)</f>
        <v>0</v>
      </c>
      <c r="W162" s="607" t="n">
        <f aca="false">SUM(W163:W164)</f>
        <v>1</v>
      </c>
      <c r="X162" s="607" t="n">
        <f aca="false">SUM(X163:X164)</f>
        <v>0</v>
      </c>
      <c r="Y162" s="607" t="n">
        <f aca="false">SUM(Y163:Y164)</f>
        <v>1</v>
      </c>
      <c r="Z162" s="607" t="n">
        <f aca="false">SUM(Z163:Z164)</f>
        <v>2</v>
      </c>
      <c r="AA162" s="607" t="n">
        <f aca="false">SUM(AA163:AA164)</f>
        <v>4</v>
      </c>
      <c r="AB162" s="607" t="n">
        <f aca="false">SUM(AB163:AB164)</f>
        <v>19</v>
      </c>
      <c r="AC162" s="607" t="n">
        <f aca="false">SUM(AC163:AC164)</f>
        <v>48</v>
      </c>
      <c r="AD162" s="607" t="n">
        <f aca="false">SUM(AD163:AD164)</f>
        <v>87</v>
      </c>
      <c r="AE162" s="607" t="n">
        <f aca="false">SUM(AE163:AE164)</f>
        <v>53</v>
      </c>
      <c r="AF162" s="607" t="n">
        <f aca="false">SUM(AF163:AF164)</f>
        <v>32</v>
      </c>
      <c r="AG162" s="607" t="n">
        <f aca="false">SUM(AG163:AG164)</f>
        <v>10</v>
      </c>
      <c r="AH162" s="608" t="n">
        <f aca="false">SUM(AH163:AH164)</f>
        <v>0</v>
      </c>
      <c r="AI162" s="659"/>
      <c r="AJ162" s="451" t="str">
        <f aca="false">IF(AK162="","●",IF(A162=AK162,"○","×"))</f>
        <v>○</v>
      </c>
      <c r="AK162" s="663" t="s">
        <v>591</v>
      </c>
      <c r="AL162" s="661" t="s">
        <v>741</v>
      </c>
      <c r="AM162" s="662" t="n">
        <v>6</v>
      </c>
      <c r="AN162" s="660" t="n">
        <v>0</v>
      </c>
      <c r="AO162" s="660" t="n">
        <v>0</v>
      </c>
      <c r="AP162" s="660" t="n">
        <v>0</v>
      </c>
      <c r="AQ162" s="660" t="n">
        <v>0</v>
      </c>
      <c r="AR162" s="660" t="n">
        <v>0</v>
      </c>
      <c r="AS162" s="660" t="n">
        <f aca="false">SUM(AN162:AR162)</f>
        <v>0</v>
      </c>
      <c r="AT162" s="660" t="n">
        <v>0</v>
      </c>
      <c r="AU162" s="660" t="n">
        <v>0</v>
      </c>
      <c r="AV162" s="660" t="n">
        <v>0</v>
      </c>
      <c r="AW162" s="660" t="n">
        <v>0</v>
      </c>
      <c r="AX162" s="660" t="n">
        <v>0</v>
      </c>
      <c r="AY162" s="660" t="n">
        <v>0</v>
      </c>
      <c r="AZ162" s="660" t="n">
        <v>0</v>
      </c>
      <c r="BA162" s="660" t="n">
        <v>0</v>
      </c>
      <c r="BB162" s="660" t="n">
        <v>0</v>
      </c>
      <c r="BC162" s="660" t="n">
        <v>0</v>
      </c>
      <c r="BD162" s="660" t="n">
        <v>0</v>
      </c>
      <c r="BE162" s="660" t="n">
        <v>1</v>
      </c>
      <c r="BF162" s="660" t="n">
        <v>0</v>
      </c>
      <c r="BG162" s="660" t="n">
        <v>1</v>
      </c>
      <c r="BH162" s="660" t="n">
        <v>1</v>
      </c>
      <c r="BI162" s="660" t="n">
        <v>0</v>
      </c>
      <c r="BJ162" s="660" t="n">
        <v>0</v>
      </c>
      <c r="BK162" s="660" t="n">
        <v>3</v>
      </c>
      <c r="BL162" s="660" t="n">
        <v>0</v>
      </c>
      <c r="BM162" s="660" t="n">
        <v>0</v>
      </c>
      <c r="BN162" s="1"/>
    </row>
    <row r="163" s="451" customFormat="true" ht="12" hidden="false" customHeight="true" outlineLevel="0" collapsed="false">
      <c r="A163" s="598"/>
      <c r="B163" s="599"/>
      <c r="C163" s="610"/>
      <c r="D163" s="610"/>
      <c r="E163" s="600"/>
      <c r="F163" s="601" t="s">
        <v>475</v>
      </c>
      <c r="G163" s="603" t="n">
        <f aca="false">SUM(M163:AH163)</f>
        <v>92</v>
      </c>
      <c r="H163" s="664" t="n">
        <v>0</v>
      </c>
      <c r="I163" s="611" t="n">
        <v>0</v>
      </c>
      <c r="J163" s="611" t="n">
        <v>0</v>
      </c>
      <c r="K163" s="611" t="n">
        <v>0</v>
      </c>
      <c r="L163" s="612" t="n">
        <v>0</v>
      </c>
      <c r="M163" s="658" t="n">
        <f aca="false">SUM(H163:L163)</f>
        <v>0</v>
      </c>
      <c r="N163" s="611" t="n">
        <v>0</v>
      </c>
      <c r="O163" s="611" t="n">
        <v>0</v>
      </c>
      <c r="P163" s="611" t="n">
        <v>0</v>
      </c>
      <c r="Q163" s="612" t="n">
        <v>0</v>
      </c>
      <c r="R163" s="664" t="n">
        <v>0</v>
      </c>
      <c r="S163" s="611" t="n">
        <v>0</v>
      </c>
      <c r="T163" s="611" t="n">
        <v>0</v>
      </c>
      <c r="U163" s="611" t="n">
        <v>0</v>
      </c>
      <c r="V163" s="611" t="n">
        <v>0</v>
      </c>
      <c r="W163" s="611" t="n">
        <v>1</v>
      </c>
      <c r="X163" s="611" t="n">
        <v>0</v>
      </c>
      <c r="Y163" s="611" t="n">
        <v>1</v>
      </c>
      <c r="Z163" s="611" t="n">
        <v>1</v>
      </c>
      <c r="AA163" s="611" t="n">
        <v>3</v>
      </c>
      <c r="AB163" s="611" t="n">
        <v>12</v>
      </c>
      <c r="AC163" s="611" t="n">
        <v>24</v>
      </c>
      <c r="AD163" s="611" t="n">
        <v>33</v>
      </c>
      <c r="AE163" s="611" t="n">
        <v>13</v>
      </c>
      <c r="AF163" s="611" t="n">
        <v>3</v>
      </c>
      <c r="AG163" s="611" t="n">
        <v>1</v>
      </c>
      <c r="AH163" s="612" t="n">
        <v>0</v>
      </c>
      <c r="AI163" s="659"/>
      <c r="AJ163" s="451" t="str">
        <f aca="false">IF(AK163="","●",IF(A162=AK163,"○","×"))</f>
        <v>○</v>
      </c>
      <c r="AK163" s="663" t="s">
        <v>591</v>
      </c>
      <c r="AL163" s="661" t="s">
        <v>742</v>
      </c>
      <c r="AM163" s="662" t="n">
        <v>4</v>
      </c>
      <c r="AN163" s="660" t="n">
        <v>0</v>
      </c>
      <c r="AO163" s="660" t="n">
        <v>0</v>
      </c>
      <c r="AP163" s="660" t="n">
        <v>0</v>
      </c>
      <c r="AQ163" s="660" t="n">
        <v>0</v>
      </c>
      <c r="AR163" s="660" t="n">
        <v>0</v>
      </c>
      <c r="AS163" s="660" t="n">
        <f aca="false">SUM(AN163:AR163)</f>
        <v>0</v>
      </c>
      <c r="AT163" s="660" t="n">
        <v>0</v>
      </c>
      <c r="AU163" s="660" t="n">
        <v>0</v>
      </c>
      <c r="AV163" s="660" t="n">
        <v>0</v>
      </c>
      <c r="AW163" s="660" t="n">
        <v>0</v>
      </c>
      <c r="AX163" s="660" t="n">
        <v>0</v>
      </c>
      <c r="AY163" s="660" t="n">
        <v>0</v>
      </c>
      <c r="AZ163" s="660" t="n">
        <v>0</v>
      </c>
      <c r="BA163" s="660" t="n">
        <v>0</v>
      </c>
      <c r="BB163" s="660" t="n">
        <v>0</v>
      </c>
      <c r="BC163" s="660" t="n">
        <v>0</v>
      </c>
      <c r="BD163" s="660" t="n">
        <v>0</v>
      </c>
      <c r="BE163" s="660" t="n">
        <v>1</v>
      </c>
      <c r="BF163" s="660" t="n">
        <v>0</v>
      </c>
      <c r="BG163" s="660" t="n">
        <v>1</v>
      </c>
      <c r="BH163" s="660" t="n">
        <v>0</v>
      </c>
      <c r="BI163" s="660" t="n">
        <v>0</v>
      </c>
      <c r="BJ163" s="660" t="n">
        <v>0</v>
      </c>
      <c r="BK163" s="660" t="n">
        <v>2</v>
      </c>
      <c r="BL163" s="660" t="n">
        <v>0</v>
      </c>
      <c r="BM163" s="660" t="n">
        <v>0</v>
      </c>
      <c r="BN163" s="1"/>
    </row>
    <row r="164" s="451" customFormat="true" ht="22.5" hidden="false" customHeight="true" outlineLevel="0" collapsed="false">
      <c r="A164" s="598"/>
      <c r="B164" s="599"/>
      <c r="C164" s="610"/>
      <c r="D164" s="610"/>
      <c r="E164" s="600"/>
      <c r="F164" s="601" t="s">
        <v>476</v>
      </c>
      <c r="G164" s="603" t="n">
        <f aca="false">SUM(M164:AH164)</f>
        <v>165</v>
      </c>
      <c r="H164" s="664" t="n">
        <v>0</v>
      </c>
      <c r="I164" s="611" t="n">
        <v>0</v>
      </c>
      <c r="J164" s="611" t="n">
        <v>0</v>
      </c>
      <c r="K164" s="611" t="n">
        <v>0</v>
      </c>
      <c r="L164" s="612" t="n">
        <v>0</v>
      </c>
      <c r="M164" s="658" t="n">
        <f aca="false">SUM(H164:L164)</f>
        <v>0</v>
      </c>
      <c r="N164" s="611" t="n">
        <v>0</v>
      </c>
      <c r="O164" s="611" t="n">
        <v>0</v>
      </c>
      <c r="P164" s="611" t="n">
        <v>0</v>
      </c>
      <c r="Q164" s="612" t="n">
        <v>0</v>
      </c>
      <c r="R164" s="664" t="n">
        <v>0</v>
      </c>
      <c r="S164" s="611" t="n">
        <v>0</v>
      </c>
      <c r="T164" s="611" t="n">
        <v>0</v>
      </c>
      <c r="U164" s="611" t="n">
        <v>0</v>
      </c>
      <c r="V164" s="611" t="n">
        <v>0</v>
      </c>
      <c r="W164" s="611" t="n">
        <v>0</v>
      </c>
      <c r="X164" s="611" t="n">
        <v>0</v>
      </c>
      <c r="Y164" s="611" t="n">
        <v>0</v>
      </c>
      <c r="Z164" s="611" t="n">
        <v>1</v>
      </c>
      <c r="AA164" s="611" t="n">
        <v>1</v>
      </c>
      <c r="AB164" s="611" t="n">
        <v>7</v>
      </c>
      <c r="AC164" s="611" t="n">
        <v>24</v>
      </c>
      <c r="AD164" s="611" t="n">
        <v>54</v>
      </c>
      <c r="AE164" s="611" t="n">
        <v>40</v>
      </c>
      <c r="AF164" s="611" t="n">
        <v>29</v>
      </c>
      <c r="AG164" s="611" t="n">
        <v>9</v>
      </c>
      <c r="AH164" s="612" t="n">
        <v>0</v>
      </c>
      <c r="AI164" s="659"/>
      <c r="AJ164" s="451" t="str">
        <f aca="false">IF(AK164="","●",IF(A162=AK164,"○","×"))</f>
        <v>○</v>
      </c>
      <c r="AK164" s="663" t="s">
        <v>591</v>
      </c>
      <c r="AL164" s="661" t="s">
        <v>743</v>
      </c>
      <c r="AM164" s="662" t="n">
        <v>2</v>
      </c>
      <c r="AN164" s="660" t="n">
        <v>0</v>
      </c>
      <c r="AO164" s="660" t="n">
        <v>0</v>
      </c>
      <c r="AP164" s="660" t="n">
        <v>0</v>
      </c>
      <c r="AQ164" s="660" t="n">
        <v>0</v>
      </c>
      <c r="AR164" s="660" t="n">
        <v>0</v>
      </c>
      <c r="AS164" s="660" t="n">
        <f aca="false">SUM(AN164:AR164)</f>
        <v>0</v>
      </c>
      <c r="AT164" s="660" t="n">
        <v>0</v>
      </c>
      <c r="AU164" s="660" t="n">
        <v>0</v>
      </c>
      <c r="AV164" s="660" t="n">
        <v>0</v>
      </c>
      <c r="AW164" s="660" t="n">
        <v>0</v>
      </c>
      <c r="AX164" s="660" t="n">
        <v>0</v>
      </c>
      <c r="AY164" s="660" t="n">
        <v>0</v>
      </c>
      <c r="AZ164" s="660" t="n">
        <v>0</v>
      </c>
      <c r="BA164" s="660" t="n">
        <v>0</v>
      </c>
      <c r="BB164" s="660" t="n">
        <v>0</v>
      </c>
      <c r="BC164" s="660" t="n">
        <v>0</v>
      </c>
      <c r="BD164" s="660" t="n">
        <v>0</v>
      </c>
      <c r="BE164" s="660" t="n">
        <v>0</v>
      </c>
      <c r="BF164" s="660" t="n">
        <v>0</v>
      </c>
      <c r="BG164" s="660" t="n">
        <v>0</v>
      </c>
      <c r="BH164" s="660" t="n">
        <v>1</v>
      </c>
      <c r="BI164" s="660" t="n">
        <v>0</v>
      </c>
      <c r="BJ164" s="660" t="n">
        <v>0</v>
      </c>
      <c r="BK164" s="660" t="n">
        <v>1</v>
      </c>
      <c r="BL164" s="660" t="n">
        <v>0</v>
      </c>
      <c r="BM164" s="660" t="n">
        <v>0</v>
      </c>
      <c r="BN164" s="1"/>
    </row>
    <row r="165" s="451" customFormat="true" ht="12" hidden="false" customHeight="true" outlineLevel="0" collapsed="false">
      <c r="A165" s="598" t="s">
        <v>593</v>
      </c>
      <c r="B165" s="599"/>
      <c r="C165" s="610" t="s">
        <v>594</v>
      </c>
      <c r="D165" s="610"/>
      <c r="E165" s="600"/>
      <c r="F165" s="601" t="s">
        <v>7</v>
      </c>
      <c r="G165" s="603" t="n">
        <f aca="false">SUM(M165:AH165)</f>
        <v>273</v>
      </c>
      <c r="H165" s="658" t="n">
        <f aca="false">SUM(H166:H167)</f>
        <v>0</v>
      </c>
      <c r="I165" s="607" t="n">
        <f aca="false">SUM(I166:I167)</f>
        <v>1</v>
      </c>
      <c r="J165" s="607" t="n">
        <f aca="false">SUM(J166:J167)</f>
        <v>1</v>
      </c>
      <c r="K165" s="607" t="n">
        <f aca="false">SUM(K166:K167)</f>
        <v>0</v>
      </c>
      <c r="L165" s="608" t="n">
        <f aca="false">SUM(L166:L167)</f>
        <v>0</v>
      </c>
      <c r="M165" s="658" t="n">
        <f aca="false">SUM(H165:L165)</f>
        <v>2</v>
      </c>
      <c r="N165" s="607" t="n">
        <f aca="false">SUM(N166:N167)</f>
        <v>0</v>
      </c>
      <c r="O165" s="607" t="n">
        <f aca="false">SUM(O166:O167)</f>
        <v>0</v>
      </c>
      <c r="P165" s="607" t="n">
        <f aca="false">SUM(P166:P167)</f>
        <v>1</v>
      </c>
      <c r="Q165" s="608" t="n">
        <f aca="false">SUM(Q166:Q167)</f>
        <v>1</v>
      </c>
      <c r="R165" s="658" t="n">
        <f aca="false">SUM(R166:R167)</f>
        <v>1</v>
      </c>
      <c r="S165" s="607" t="n">
        <f aca="false">SUM(S166:S167)</f>
        <v>1</v>
      </c>
      <c r="T165" s="607" t="n">
        <f aca="false">SUM(T166:T167)</f>
        <v>4</v>
      </c>
      <c r="U165" s="607" t="n">
        <f aca="false">SUM(U166:U167)</f>
        <v>5</v>
      </c>
      <c r="V165" s="607" t="n">
        <f aca="false">SUM(V166:V167)</f>
        <v>3</v>
      </c>
      <c r="W165" s="607" t="n">
        <f aca="false">SUM(W166:W167)</f>
        <v>4</v>
      </c>
      <c r="X165" s="607" t="n">
        <f aca="false">SUM(X166:X167)</f>
        <v>2</v>
      </c>
      <c r="Y165" s="607" t="n">
        <f aca="false">SUM(Y166:Y167)</f>
        <v>6</v>
      </c>
      <c r="Z165" s="607" t="n">
        <f aca="false">SUM(Z166:Z167)</f>
        <v>26</v>
      </c>
      <c r="AA165" s="607" t="n">
        <f aca="false">SUM(AA166:AA167)</f>
        <v>31</v>
      </c>
      <c r="AB165" s="607" t="n">
        <f aca="false">SUM(AB166:AB167)</f>
        <v>44</v>
      </c>
      <c r="AC165" s="607" t="n">
        <f aca="false">SUM(AC166:AC167)</f>
        <v>53</v>
      </c>
      <c r="AD165" s="607" t="n">
        <f aca="false">SUM(AD166:AD167)</f>
        <v>54</v>
      </c>
      <c r="AE165" s="607" t="n">
        <f aca="false">SUM(AE166:AE167)</f>
        <v>27</v>
      </c>
      <c r="AF165" s="607" t="n">
        <f aca="false">SUM(AF166:AF167)</f>
        <v>7</v>
      </c>
      <c r="AG165" s="607" t="n">
        <f aca="false">SUM(AG166:AG167)</f>
        <v>1</v>
      </c>
      <c r="AH165" s="608" t="n">
        <f aca="false">SUM(AH166:AH167)</f>
        <v>0</v>
      </c>
      <c r="AI165" s="659"/>
      <c r="AJ165" s="451" t="str">
        <f aca="false">IF(AK165="","●",IF(A165=AK165,"○","×"))</f>
        <v>○</v>
      </c>
      <c r="AK165" s="663" t="s">
        <v>593</v>
      </c>
      <c r="AL165" s="661" t="s">
        <v>741</v>
      </c>
      <c r="AM165" s="662" t="n">
        <v>57</v>
      </c>
      <c r="AN165" s="660" t="n">
        <v>0</v>
      </c>
      <c r="AO165" s="660" t="n">
        <v>0</v>
      </c>
      <c r="AP165" s="660" t="n">
        <v>0</v>
      </c>
      <c r="AQ165" s="660" t="n">
        <v>0</v>
      </c>
      <c r="AR165" s="660" t="n">
        <v>0</v>
      </c>
      <c r="AS165" s="660" t="n">
        <f aca="false">SUM(AN165:AR165)</f>
        <v>0</v>
      </c>
      <c r="AT165" s="660" t="n">
        <v>1</v>
      </c>
      <c r="AU165" s="660" t="n">
        <v>1</v>
      </c>
      <c r="AV165" s="660" t="n">
        <v>1</v>
      </c>
      <c r="AW165" s="660" t="n">
        <v>1</v>
      </c>
      <c r="AX165" s="660" t="n">
        <v>1</v>
      </c>
      <c r="AY165" s="660" t="n">
        <v>2</v>
      </c>
      <c r="AZ165" s="660" t="n">
        <v>0</v>
      </c>
      <c r="BA165" s="660" t="n">
        <v>0</v>
      </c>
      <c r="BB165" s="660" t="n">
        <v>0</v>
      </c>
      <c r="BC165" s="660" t="n">
        <v>6</v>
      </c>
      <c r="BD165" s="660" t="n">
        <v>6</v>
      </c>
      <c r="BE165" s="660" t="n">
        <v>3</v>
      </c>
      <c r="BF165" s="660" t="n">
        <v>11</v>
      </c>
      <c r="BG165" s="660" t="n">
        <v>10</v>
      </c>
      <c r="BH165" s="660" t="n">
        <v>3</v>
      </c>
      <c r="BI165" s="660" t="n">
        <v>4</v>
      </c>
      <c r="BJ165" s="660" t="n">
        <v>5</v>
      </c>
      <c r="BK165" s="660" t="n">
        <v>2</v>
      </c>
      <c r="BL165" s="660" t="n">
        <v>0</v>
      </c>
      <c r="BM165" s="660" t="n">
        <v>0</v>
      </c>
      <c r="BN165" s="1"/>
    </row>
    <row r="166" s="451" customFormat="true" ht="12" hidden="false" customHeight="true" outlineLevel="0" collapsed="false">
      <c r="A166" s="598"/>
      <c r="B166" s="599"/>
      <c r="C166" s="610"/>
      <c r="D166" s="610"/>
      <c r="E166" s="600"/>
      <c r="F166" s="601" t="s">
        <v>475</v>
      </c>
      <c r="G166" s="603" t="n">
        <f aca="false">SUM(M166:AH166)</f>
        <v>147</v>
      </c>
      <c r="H166" s="664" t="n">
        <v>0</v>
      </c>
      <c r="I166" s="611" t="n">
        <v>0</v>
      </c>
      <c r="J166" s="611" t="n">
        <v>1</v>
      </c>
      <c r="K166" s="611" t="n">
        <v>0</v>
      </c>
      <c r="L166" s="612" t="n">
        <v>0</v>
      </c>
      <c r="M166" s="658" t="n">
        <v>1</v>
      </c>
      <c r="N166" s="611" t="n">
        <v>0</v>
      </c>
      <c r="O166" s="611" t="n">
        <v>0</v>
      </c>
      <c r="P166" s="611" t="n">
        <v>1</v>
      </c>
      <c r="Q166" s="612" t="n">
        <v>1</v>
      </c>
      <c r="R166" s="664" t="n">
        <v>0</v>
      </c>
      <c r="S166" s="611" t="n">
        <v>1</v>
      </c>
      <c r="T166" s="611" t="n">
        <v>4</v>
      </c>
      <c r="U166" s="611" t="n">
        <v>4</v>
      </c>
      <c r="V166" s="611" t="n">
        <v>1</v>
      </c>
      <c r="W166" s="611" t="n">
        <v>3</v>
      </c>
      <c r="X166" s="611" t="n">
        <v>1</v>
      </c>
      <c r="Y166" s="611" t="n">
        <v>3</v>
      </c>
      <c r="Z166" s="611" t="n">
        <v>18</v>
      </c>
      <c r="AA166" s="611" t="n">
        <v>13</v>
      </c>
      <c r="AB166" s="611" t="n">
        <v>23</v>
      </c>
      <c r="AC166" s="611" t="n">
        <v>32</v>
      </c>
      <c r="AD166" s="611" t="n">
        <v>27</v>
      </c>
      <c r="AE166" s="611" t="n">
        <v>14</v>
      </c>
      <c r="AF166" s="611" t="n">
        <v>0</v>
      </c>
      <c r="AG166" s="611" t="n">
        <v>0</v>
      </c>
      <c r="AH166" s="612" t="n">
        <v>0</v>
      </c>
      <c r="AI166" s="659"/>
      <c r="AJ166" s="451" t="str">
        <f aca="false">IF(AK166="","●",IF(A165=AK166,"○","×"))</f>
        <v>○</v>
      </c>
      <c r="AK166" s="663" t="s">
        <v>593</v>
      </c>
      <c r="AL166" s="661" t="s">
        <v>742</v>
      </c>
      <c r="AM166" s="662" t="n">
        <v>28</v>
      </c>
      <c r="AN166" s="660" t="n">
        <v>0</v>
      </c>
      <c r="AO166" s="660" t="n">
        <v>0</v>
      </c>
      <c r="AP166" s="660" t="n">
        <v>0</v>
      </c>
      <c r="AQ166" s="660" t="n">
        <v>0</v>
      </c>
      <c r="AR166" s="660" t="n">
        <v>0</v>
      </c>
      <c r="AS166" s="660" t="n">
        <f aca="false">SUM(AN166:AR166)</f>
        <v>0</v>
      </c>
      <c r="AT166" s="660" t="n">
        <v>1</v>
      </c>
      <c r="AU166" s="660" t="n">
        <v>0</v>
      </c>
      <c r="AV166" s="660" t="n">
        <v>0</v>
      </c>
      <c r="AW166" s="660" t="n">
        <v>1</v>
      </c>
      <c r="AX166" s="660" t="n">
        <v>0</v>
      </c>
      <c r="AY166" s="660" t="n">
        <v>1</v>
      </c>
      <c r="AZ166" s="660" t="n">
        <v>0</v>
      </c>
      <c r="BA166" s="660" t="n">
        <v>0</v>
      </c>
      <c r="BB166" s="660" t="n">
        <v>0</v>
      </c>
      <c r="BC166" s="660" t="n">
        <v>3</v>
      </c>
      <c r="BD166" s="660" t="n">
        <v>2</v>
      </c>
      <c r="BE166" s="660" t="n">
        <v>3</v>
      </c>
      <c r="BF166" s="660" t="n">
        <v>8</v>
      </c>
      <c r="BG166" s="660" t="n">
        <v>6</v>
      </c>
      <c r="BH166" s="660" t="n">
        <v>1</v>
      </c>
      <c r="BI166" s="660" t="n">
        <v>0</v>
      </c>
      <c r="BJ166" s="660" t="n">
        <v>1</v>
      </c>
      <c r="BK166" s="660" t="n">
        <v>1</v>
      </c>
      <c r="BL166" s="660" t="n">
        <v>0</v>
      </c>
      <c r="BM166" s="660" t="n">
        <v>0</v>
      </c>
      <c r="BN166" s="1"/>
    </row>
    <row r="167" s="451" customFormat="true" ht="22.5" hidden="false" customHeight="true" outlineLevel="0" collapsed="false">
      <c r="A167" s="598"/>
      <c r="B167" s="599"/>
      <c r="C167" s="610"/>
      <c r="D167" s="610"/>
      <c r="E167" s="600"/>
      <c r="F167" s="601" t="s">
        <v>476</v>
      </c>
      <c r="G167" s="603" t="n">
        <f aca="false">SUM(M167:AH167)</f>
        <v>126</v>
      </c>
      <c r="H167" s="664" t="n">
        <v>0</v>
      </c>
      <c r="I167" s="611" t="n">
        <v>1</v>
      </c>
      <c r="J167" s="611" t="n">
        <v>0</v>
      </c>
      <c r="K167" s="611" t="n">
        <v>0</v>
      </c>
      <c r="L167" s="612" t="n">
        <v>0</v>
      </c>
      <c r="M167" s="658" t="n">
        <v>1</v>
      </c>
      <c r="N167" s="611" t="n">
        <v>0</v>
      </c>
      <c r="O167" s="611" t="n">
        <v>0</v>
      </c>
      <c r="P167" s="611" t="n">
        <v>0</v>
      </c>
      <c r="Q167" s="612" t="n">
        <v>0</v>
      </c>
      <c r="R167" s="664" t="n">
        <v>1</v>
      </c>
      <c r="S167" s="611" t="n">
        <v>0</v>
      </c>
      <c r="T167" s="611" t="n">
        <v>0</v>
      </c>
      <c r="U167" s="611" t="n">
        <v>1</v>
      </c>
      <c r="V167" s="611" t="n">
        <v>2</v>
      </c>
      <c r="W167" s="611" t="n">
        <v>1</v>
      </c>
      <c r="X167" s="611" t="n">
        <v>1</v>
      </c>
      <c r="Y167" s="611" t="n">
        <v>3</v>
      </c>
      <c r="Z167" s="611" t="n">
        <v>8</v>
      </c>
      <c r="AA167" s="611" t="n">
        <v>18</v>
      </c>
      <c r="AB167" s="611" t="n">
        <v>21</v>
      </c>
      <c r="AC167" s="611" t="n">
        <v>21</v>
      </c>
      <c r="AD167" s="611" t="n">
        <v>27</v>
      </c>
      <c r="AE167" s="611" t="n">
        <v>13</v>
      </c>
      <c r="AF167" s="611" t="n">
        <v>7</v>
      </c>
      <c r="AG167" s="611" t="n">
        <v>1</v>
      </c>
      <c r="AH167" s="612" t="n">
        <v>0</v>
      </c>
      <c r="AI167" s="659"/>
      <c r="AJ167" s="451" t="str">
        <f aca="false">IF(AK167="","●",IF(A165=AK167,"○","×"))</f>
        <v>○</v>
      </c>
      <c r="AK167" s="663" t="s">
        <v>593</v>
      </c>
      <c r="AL167" s="661" t="s">
        <v>743</v>
      </c>
      <c r="AM167" s="662" t="n">
        <v>29</v>
      </c>
      <c r="AN167" s="660" t="n">
        <v>0</v>
      </c>
      <c r="AO167" s="660" t="n">
        <v>0</v>
      </c>
      <c r="AP167" s="660" t="n">
        <v>0</v>
      </c>
      <c r="AQ167" s="660" t="n">
        <v>0</v>
      </c>
      <c r="AR167" s="660" t="n">
        <v>0</v>
      </c>
      <c r="AS167" s="660" t="n">
        <f aca="false">SUM(AN167:AR167)</f>
        <v>0</v>
      </c>
      <c r="AT167" s="660" t="n">
        <v>0</v>
      </c>
      <c r="AU167" s="660" t="n">
        <v>1</v>
      </c>
      <c r="AV167" s="660" t="n">
        <v>1</v>
      </c>
      <c r="AW167" s="660" t="n">
        <v>0</v>
      </c>
      <c r="AX167" s="660" t="n">
        <v>1</v>
      </c>
      <c r="AY167" s="660" t="n">
        <v>1</v>
      </c>
      <c r="AZ167" s="660" t="n">
        <v>0</v>
      </c>
      <c r="BA167" s="660" t="n">
        <v>0</v>
      </c>
      <c r="BB167" s="660" t="n">
        <v>0</v>
      </c>
      <c r="BC167" s="660" t="n">
        <v>3</v>
      </c>
      <c r="BD167" s="660" t="n">
        <v>4</v>
      </c>
      <c r="BE167" s="660" t="n">
        <v>0</v>
      </c>
      <c r="BF167" s="660" t="n">
        <v>3</v>
      </c>
      <c r="BG167" s="660" t="n">
        <v>4</v>
      </c>
      <c r="BH167" s="660" t="n">
        <v>2</v>
      </c>
      <c r="BI167" s="660" t="n">
        <v>4</v>
      </c>
      <c r="BJ167" s="660" t="n">
        <v>4</v>
      </c>
      <c r="BK167" s="660" t="n">
        <v>1</v>
      </c>
      <c r="BL167" s="660" t="n">
        <v>0</v>
      </c>
      <c r="BM167" s="660" t="n">
        <v>0</v>
      </c>
      <c r="BN167" s="1"/>
    </row>
    <row r="168" s="451" customFormat="true" ht="12" hidden="false" customHeight="true" outlineLevel="0" collapsed="false">
      <c r="A168" s="604" t="s">
        <v>595</v>
      </c>
      <c r="B168" s="605" t="s">
        <v>596</v>
      </c>
      <c r="C168" s="605"/>
      <c r="D168" s="605"/>
      <c r="E168" s="606"/>
      <c r="F168" s="601" t="s">
        <v>7</v>
      </c>
      <c r="G168" s="603" t="n">
        <f aca="false">SUM(M168:AH168)</f>
        <v>0</v>
      </c>
      <c r="H168" s="658" t="n">
        <f aca="false">SUM(H169:H170)</f>
        <v>0</v>
      </c>
      <c r="I168" s="607" t="n">
        <f aca="false">SUM(I169:I170)</f>
        <v>0</v>
      </c>
      <c r="J168" s="607" t="n">
        <f aca="false">SUM(J169:J170)</f>
        <v>0</v>
      </c>
      <c r="K168" s="607" t="n">
        <f aca="false">SUM(K169:K170)</f>
        <v>0</v>
      </c>
      <c r="L168" s="608" t="n">
        <f aca="false">SUM(L169:L170)</f>
        <v>0</v>
      </c>
      <c r="M168" s="658" t="n">
        <f aca="false">SUM(H168:L168)</f>
        <v>0</v>
      </c>
      <c r="N168" s="607" t="n">
        <f aca="false">SUM(N169:N170)</f>
        <v>0</v>
      </c>
      <c r="O168" s="607" t="n">
        <f aca="false">SUM(O169:O170)</f>
        <v>0</v>
      </c>
      <c r="P168" s="607" t="n">
        <f aca="false">SUM(P169:P170)</f>
        <v>0</v>
      </c>
      <c r="Q168" s="608" t="n">
        <f aca="false">SUM(Q169:Q170)</f>
        <v>0</v>
      </c>
      <c r="R168" s="658" t="n">
        <f aca="false">SUM(R169:R170)</f>
        <v>0</v>
      </c>
      <c r="S168" s="607" t="n">
        <f aca="false">SUM(S169:S170)</f>
        <v>0</v>
      </c>
      <c r="T168" s="607" t="n">
        <f aca="false">SUM(T169:T170)</f>
        <v>0</v>
      </c>
      <c r="U168" s="607" t="n">
        <f aca="false">SUM(U169:U170)</f>
        <v>0</v>
      </c>
      <c r="V168" s="607" t="n">
        <f aca="false">SUM(V169:V170)</f>
        <v>0</v>
      </c>
      <c r="W168" s="607" t="n">
        <f aca="false">SUM(W169:W170)</f>
        <v>0</v>
      </c>
      <c r="X168" s="607" t="n">
        <f aca="false">SUM(X169:X170)</f>
        <v>0</v>
      </c>
      <c r="Y168" s="607" t="n">
        <f aca="false">SUM(Y169:Y170)</f>
        <v>0</v>
      </c>
      <c r="Z168" s="607" t="n">
        <f aca="false">SUM(Z169:Z170)</f>
        <v>0</v>
      </c>
      <c r="AA168" s="607" t="n">
        <f aca="false">SUM(AA169:AA170)</f>
        <v>0</v>
      </c>
      <c r="AB168" s="607" t="n">
        <f aca="false">SUM(AB169:AB170)</f>
        <v>0</v>
      </c>
      <c r="AC168" s="607" t="n">
        <f aca="false">SUM(AC169:AC170)</f>
        <v>0</v>
      </c>
      <c r="AD168" s="607" t="n">
        <f aca="false">SUM(AD169:AD170)</f>
        <v>0</v>
      </c>
      <c r="AE168" s="607" t="n">
        <f aca="false">SUM(AE169:AE170)</f>
        <v>0</v>
      </c>
      <c r="AF168" s="607" t="n">
        <f aca="false">SUM(AF169:AF170)</f>
        <v>0</v>
      </c>
      <c r="AG168" s="607" t="n">
        <f aca="false">SUM(AG169:AG170)</f>
        <v>0</v>
      </c>
      <c r="AH168" s="608" t="n">
        <f aca="false">SUM(AH169:AH170)</f>
        <v>0</v>
      </c>
      <c r="AI168" s="659"/>
      <c r="AJ168" s="451" t="str">
        <f aca="false">IF(AK168="","●",IF(A168=AK168,"○","×"))</f>
        <v>●</v>
      </c>
      <c r="AK168" s="663"/>
      <c r="AL168" s="661"/>
      <c r="AM168" s="662" t="n">
        <v>0</v>
      </c>
      <c r="AN168" s="660" t="n">
        <v>0</v>
      </c>
      <c r="AO168" s="660" t="n">
        <v>0</v>
      </c>
      <c r="AP168" s="660" t="n">
        <v>0</v>
      </c>
      <c r="AQ168" s="660" t="n">
        <v>0</v>
      </c>
      <c r="AR168" s="660" t="n">
        <v>0</v>
      </c>
      <c r="AS168" s="660" t="n">
        <f aca="false">SUM(AN168:AR168)</f>
        <v>0</v>
      </c>
      <c r="AT168" s="660" t="n">
        <v>0</v>
      </c>
      <c r="AU168" s="660" t="n">
        <v>0</v>
      </c>
      <c r="AV168" s="660" t="n">
        <v>0</v>
      </c>
      <c r="AW168" s="660" t="n">
        <v>0</v>
      </c>
      <c r="AX168" s="660" t="n">
        <v>0</v>
      </c>
      <c r="AY168" s="660" t="n">
        <v>0</v>
      </c>
      <c r="AZ168" s="660" t="n">
        <v>0</v>
      </c>
      <c r="BA168" s="660" t="n">
        <v>0</v>
      </c>
      <c r="BB168" s="660" t="n">
        <v>0</v>
      </c>
      <c r="BC168" s="660" t="n">
        <v>0</v>
      </c>
      <c r="BD168" s="660" t="n">
        <v>0</v>
      </c>
      <c r="BE168" s="660" t="n">
        <v>0</v>
      </c>
      <c r="BF168" s="660" t="n">
        <v>0</v>
      </c>
      <c r="BG168" s="660" t="n">
        <v>0</v>
      </c>
      <c r="BH168" s="660" t="n">
        <v>0</v>
      </c>
      <c r="BI168" s="660" t="n">
        <v>0</v>
      </c>
      <c r="BJ168" s="660" t="n">
        <v>0</v>
      </c>
      <c r="BK168" s="660" t="n">
        <v>0</v>
      </c>
      <c r="BL168" s="660" t="n">
        <v>0</v>
      </c>
      <c r="BM168" s="660" t="n">
        <v>0</v>
      </c>
      <c r="BN168" s="1"/>
    </row>
    <row r="169" s="451" customFormat="true" ht="12" hidden="false" customHeight="true" outlineLevel="0" collapsed="false">
      <c r="A169" s="604"/>
      <c r="B169" s="605"/>
      <c r="C169" s="605"/>
      <c r="D169" s="605"/>
      <c r="E169" s="606"/>
      <c r="F169" s="601" t="s">
        <v>475</v>
      </c>
      <c r="G169" s="603" t="n">
        <f aca="false">SUM(M169:AH169)</f>
        <v>0</v>
      </c>
      <c r="H169" s="664" t="n">
        <v>0</v>
      </c>
      <c r="I169" s="611" t="n">
        <v>0</v>
      </c>
      <c r="J169" s="611" t="n">
        <v>0</v>
      </c>
      <c r="K169" s="611" t="n">
        <v>0</v>
      </c>
      <c r="L169" s="612" t="n">
        <v>0</v>
      </c>
      <c r="M169" s="658" t="n">
        <f aca="false">SUM(H169:L169)</f>
        <v>0</v>
      </c>
      <c r="N169" s="611" t="n">
        <v>0</v>
      </c>
      <c r="O169" s="611" t="n">
        <v>0</v>
      </c>
      <c r="P169" s="611" t="n">
        <v>0</v>
      </c>
      <c r="Q169" s="612" t="n">
        <v>0</v>
      </c>
      <c r="R169" s="664" t="n">
        <v>0</v>
      </c>
      <c r="S169" s="611" t="n">
        <v>0</v>
      </c>
      <c r="T169" s="611" t="n">
        <v>0</v>
      </c>
      <c r="U169" s="611" t="n">
        <v>0</v>
      </c>
      <c r="V169" s="611" t="n">
        <v>0</v>
      </c>
      <c r="W169" s="611" t="n">
        <v>0</v>
      </c>
      <c r="X169" s="611" t="n">
        <v>0</v>
      </c>
      <c r="Y169" s="611" t="n">
        <v>0</v>
      </c>
      <c r="Z169" s="611" t="n">
        <v>0</v>
      </c>
      <c r="AA169" s="611" t="n">
        <v>0</v>
      </c>
      <c r="AB169" s="611" t="n">
        <v>0</v>
      </c>
      <c r="AC169" s="611" t="n">
        <v>0</v>
      </c>
      <c r="AD169" s="611" t="n">
        <v>0</v>
      </c>
      <c r="AE169" s="611" t="n">
        <v>0</v>
      </c>
      <c r="AF169" s="611" t="n">
        <v>0</v>
      </c>
      <c r="AG169" s="611" t="n">
        <v>0</v>
      </c>
      <c r="AH169" s="612" t="n">
        <v>0</v>
      </c>
      <c r="AI169" s="659"/>
      <c r="AJ169" s="451" t="str">
        <f aca="false">IF(AK169="","●",IF(A168=AK169,"○","×"))</f>
        <v>●</v>
      </c>
      <c r="AK169" s="663"/>
      <c r="AL169" s="661"/>
      <c r="AM169" s="662" t="n">
        <v>0</v>
      </c>
      <c r="AN169" s="660" t="n">
        <v>0</v>
      </c>
      <c r="AO169" s="660" t="n">
        <v>0</v>
      </c>
      <c r="AP169" s="660" t="n">
        <v>0</v>
      </c>
      <c r="AQ169" s="660" t="n">
        <v>0</v>
      </c>
      <c r="AR169" s="660" t="n">
        <v>0</v>
      </c>
      <c r="AS169" s="660" t="n">
        <f aca="false">SUM(AN169:AR169)</f>
        <v>0</v>
      </c>
      <c r="AT169" s="660" t="n">
        <v>0</v>
      </c>
      <c r="AU169" s="660" t="n">
        <v>0</v>
      </c>
      <c r="AV169" s="660" t="n">
        <v>0</v>
      </c>
      <c r="AW169" s="660" t="n">
        <v>0</v>
      </c>
      <c r="AX169" s="660" t="n">
        <v>0</v>
      </c>
      <c r="AY169" s="660" t="n">
        <v>0</v>
      </c>
      <c r="AZ169" s="660" t="n">
        <v>0</v>
      </c>
      <c r="BA169" s="660" t="n">
        <v>0</v>
      </c>
      <c r="BB169" s="660" t="n">
        <v>0</v>
      </c>
      <c r="BC169" s="660" t="n">
        <v>0</v>
      </c>
      <c r="BD169" s="660" t="n">
        <v>0</v>
      </c>
      <c r="BE169" s="660" t="n">
        <v>0</v>
      </c>
      <c r="BF169" s="660" t="n">
        <v>0</v>
      </c>
      <c r="BG169" s="660" t="n">
        <v>0</v>
      </c>
      <c r="BH169" s="660" t="n">
        <v>0</v>
      </c>
      <c r="BI169" s="660" t="n">
        <v>0</v>
      </c>
      <c r="BJ169" s="660" t="n">
        <v>0</v>
      </c>
      <c r="BK169" s="660" t="n">
        <v>0</v>
      </c>
      <c r="BL169" s="660" t="n">
        <v>0</v>
      </c>
      <c r="BM169" s="660" t="n">
        <v>0</v>
      </c>
      <c r="BN169" s="1"/>
    </row>
    <row r="170" s="451" customFormat="true" ht="22.5" hidden="false" customHeight="true" outlineLevel="0" collapsed="false">
      <c r="A170" s="604"/>
      <c r="B170" s="605"/>
      <c r="C170" s="605"/>
      <c r="D170" s="605"/>
      <c r="E170" s="606"/>
      <c r="F170" s="601" t="s">
        <v>476</v>
      </c>
      <c r="G170" s="603" t="n">
        <f aca="false">SUM(M170:AH170)</f>
        <v>0</v>
      </c>
      <c r="H170" s="664" t="n">
        <v>0</v>
      </c>
      <c r="I170" s="611" t="n">
        <v>0</v>
      </c>
      <c r="J170" s="611" t="n">
        <v>0</v>
      </c>
      <c r="K170" s="611" t="n">
        <v>0</v>
      </c>
      <c r="L170" s="612" t="n">
        <v>0</v>
      </c>
      <c r="M170" s="658" t="n">
        <f aca="false">SUM(H170:L170)</f>
        <v>0</v>
      </c>
      <c r="N170" s="611" t="n">
        <v>0</v>
      </c>
      <c r="O170" s="611" t="n">
        <v>0</v>
      </c>
      <c r="P170" s="611" t="n">
        <v>0</v>
      </c>
      <c r="Q170" s="612" t="n">
        <v>0</v>
      </c>
      <c r="R170" s="664" t="n">
        <v>0</v>
      </c>
      <c r="S170" s="611" t="n">
        <v>0</v>
      </c>
      <c r="T170" s="611" t="n">
        <v>0</v>
      </c>
      <c r="U170" s="611" t="n">
        <v>0</v>
      </c>
      <c r="V170" s="611" t="n">
        <v>0</v>
      </c>
      <c r="W170" s="611" t="n">
        <v>0</v>
      </c>
      <c r="X170" s="611" t="n">
        <v>0</v>
      </c>
      <c r="Y170" s="611" t="n">
        <v>0</v>
      </c>
      <c r="Z170" s="611" t="n">
        <v>0</v>
      </c>
      <c r="AA170" s="611" t="n">
        <v>0</v>
      </c>
      <c r="AB170" s="611" t="n">
        <v>0</v>
      </c>
      <c r="AC170" s="611" t="n">
        <v>0</v>
      </c>
      <c r="AD170" s="611" t="n">
        <v>0</v>
      </c>
      <c r="AE170" s="611" t="n">
        <v>0</v>
      </c>
      <c r="AF170" s="611" t="n">
        <v>0</v>
      </c>
      <c r="AG170" s="611" t="n">
        <v>0</v>
      </c>
      <c r="AH170" s="612" t="n">
        <v>0</v>
      </c>
      <c r="AI170" s="659"/>
      <c r="AJ170" s="451" t="str">
        <f aca="false">IF(AK170="","●",IF(A168=AK170,"○","×"))</f>
        <v>●</v>
      </c>
      <c r="AK170" s="663"/>
      <c r="AL170" s="661"/>
      <c r="AM170" s="662" t="n">
        <v>0</v>
      </c>
      <c r="AN170" s="660" t="n">
        <v>0</v>
      </c>
      <c r="AO170" s="660" t="n">
        <v>0</v>
      </c>
      <c r="AP170" s="660" t="n">
        <v>0</v>
      </c>
      <c r="AQ170" s="660" t="n">
        <v>0</v>
      </c>
      <c r="AR170" s="660" t="n">
        <v>0</v>
      </c>
      <c r="AS170" s="660" t="n">
        <f aca="false">SUM(AN170:AR170)</f>
        <v>0</v>
      </c>
      <c r="AT170" s="660" t="n">
        <v>0</v>
      </c>
      <c r="AU170" s="660" t="n">
        <v>0</v>
      </c>
      <c r="AV170" s="660" t="n">
        <v>0</v>
      </c>
      <c r="AW170" s="660" t="n">
        <v>0</v>
      </c>
      <c r="AX170" s="660" t="n">
        <v>0</v>
      </c>
      <c r="AY170" s="660" t="n">
        <v>0</v>
      </c>
      <c r="AZ170" s="660" t="n">
        <v>0</v>
      </c>
      <c r="BA170" s="660" t="n">
        <v>0</v>
      </c>
      <c r="BB170" s="660" t="n">
        <v>0</v>
      </c>
      <c r="BC170" s="660" t="n">
        <v>0</v>
      </c>
      <c r="BD170" s="660" t="n">
        <v>0</v>
      </c>
      <c r="BE170" s="660" t="n">
        <v>0</v>
      </c>
      <c r="BF170" s="660" t="n">
        <v>0</v>
      </c>
      <c r="BG170" s="660" t="n">
        <v>0</v>
      </c>
      <c r="BH170" s="660" t="n">
        <v>0</v>
      </c>
      <c r="BI170" s="660" t="n">
        <v>0</v>
      </c>
      <c r="BJ170" s="660" t="n">
        <v>0</v>
      </c>
      <c r="BK170" s="660" t="n">
        <v>0</v>
      </c>
      <c r="BL170" s="660" t="n">
        <v>0</v>
      </c>
      <c r="BM170" s="660" t="n">
        <v>0</v>
      </c>
      <c r="BN170" s="1"/>
    </row>
    <row r="171" s="451" customFormat="true" ht="12" hidden="false" customHeight="true" outlineLevel="0" collapsed="false">
      <c r="A171" s="604" t="s">
        <v>597</v>
      </c>
      <c r="B171" s="605" t="s">
        <v>598</v>
      </c>
      <c r="C171" s="605"/>
      <c r="D171" s="605"/>
      <c r="E171" s="606"/>
      <c r="F171" s="601" t="s">
        <v>7</v>
      </c>
      <c r="G171" s="603" t="n">
        <f aca="false">SUM(M171:AH171)</f>
        <v>1</v>
      </c>
      <c r="H171" s="658" t="n">
        <f aca="false">SUM(H172:H173)</f>
        <v>0</v>
      </c>
      <c r="I171" s="607" t="n">
        <f aca="false">SUM(I172:I173)</f>
        <v>0</v>
      </c>
      <c r="J171" s="607" t="n">
        <f aca="false">SUM(J172:J173)</f>
        <v>0</v>
      </c>
      <c r="K171" s="607" t="n">
        <f aca="false">SUM(K172:K173)</f>
        <v>0</v>
      </c>
      <c r="L171" s="608" t="n">
        <f aca="false">SUM(L172:L173)</f>
        <v>0</v>
      </c>
      <c r="M171" s="658" t="n">
        <f aca="false">SUM(H171:L171)</f>
        <v>0</v>
      </c>
      <c r="N171" s="607" t="n">
        <f aca="false">SUM(N172:N173)</f>
        <v>0</v>
      </c>
      <c r="O171" s="607" t="n">
        <f aca="false">SUM(O172:O173)</f>
        <v>0</v>
      </c>
      <c r="P171" s="607" t="n">
        <f aca="false">SUM(P172:P173)</f>
        <v>0</v>
      </c>
      <c r="Q171" s="608" t="n">
        <f aca="false">SUM(Q172:Q173)</f>
        <v>0</v>
      </c>
      <c r="R171" s="658" t="n">
        <f aca="false">SUM(R172:R173)</f>
        <v>0</v>
      </c>
      <c r="S171" s="607" t="n">
        <f aca="false">SUM(S172:S173)</f>
        <v>0</v>
      </c>
      <c r="T171" s="607" t="n">
        <f aca="false">SUM(T172:T173)</f>
        <v>0</v>
      </c>
      <c r="U171" s="607" t="n">
        <f aca="false">SUM(U172:U173)</f>
        <v>0</v>
      </c>
      <c r="V171" s="607" t="n">
        <f aca="false">SUM(V172:V173)</f>
        <v>0</v>
      </c>
      <c r="W171" s="607" t="n">
        <f aca="false">SUM(W172:W173)</f>
        <v>0</v>
      </c>
      <c r="X171" s="607" t="n">
        <f aca="false">SUM(X172:X173)</f>
        <v>0</v>
      </c>
      <c r="Y171" s="607" t="n">
        <f aca="false">SUM(Y172:Y173)</f>
        <v>0</v>
      </c>
      <c r="Z171" s="607" t="n">
        <f aca="false">SUM(Z172:Z173)</f>
        <v>0</v>
      </c>
      <c r="AA171" s="607" t="n">
        <f aca="false">SUM(AA172:AA173)</f>
        <v>0</v>
      </c>
      <c r="AB171" s="607" t="n">
        <f aca="false">SUM(AB172:AB173)</f>
        <v>0</v>
      </c>
      <c r="AC171" s="607" t="n">
        <f aca="false">SUM(AC172:AC173)</f>
        <v>0</v>
      </c>
      <c r="AD171" s="607" t="n">
        <f aca="false">SUM(AD172:AD173)</f>
        <v>0</v>
      </c>
      <c r="AE171" s="607" t="n">
        <f aca="false">SUM(AE172:AE173)</f>
        <v>1</v>
      </c>
      <c r="AF171" s="607" t="n">
        <f aca="false">SUM(AF172:AF173)</f>
        <v>0</v>
      </c>
      <c r="AG171" s="607" t="n">
        <f aca="false">SUM(AG172:AG173)</f>
        <v>0</v>
      </c>
      <c r="AH171" s="608" t="n">
        <f aca="false">SUM(AH172:AH173)</f>
        <v>0</v>
      </c>
      <c r="AI171" s="659"/>
      <c r="AJ171" s="451" t="str">
        <f aca="false">IF(AK171="","●",IF(A171=AK171,"○","×"))</f>
        <v>●</v>
      </c>
      <c r="AK171" s="663"/>
      <c r="AL171" s="661"/>
      <c r="AM171" s="662" t="n">
        <v>0</v>
      </c>
      <c r="AN171" s="660" t="n">
        <v>0</v>
      </c>
      <c r="AO171" s="660" t="n">
        <v>0</v>
      </c>
      <c r="AP171" s="660" t="n">
        <v>0</v>
      </c>
      <c r="AQ171" s="660" t="n">
        <v>0</v>
      </c>
      <c r="AR171" s="660" t="n">
        <v>0</v>
      </c>
      <c r="AS171" s="660" t="n">
        <f aca="false">SUM(AN171:AR171)</f>
        <v>0</v>
      </c>
      <c r="AT171" s="660" t="n">
        <v>0</v>
      </c>
      <c r="AU171" s="660" t="n">
        <v>0</v>
      </c>
      <c r="AV171" s="660" t="n">
        <v>0</v>
      </c>
      <c r="AW171" s="660" t="n">
        <v>0</v>
      </c>
      <c r="AX171" s="660" t="n">
        <v>0</v>
      </c>
      <c r="AY171" s="660" t="n">
        <v>0</v>
      </c>
      <c r="AZ171" s="660" t="n">
        <v>0</v>
      </c>
      <c r="BA171" s="660" t="n">
        <v>0</v>
      </c>
      <c r="BB171" s="660" t="n">
        <v>0</v>
      </c>
      <c r="BC171" s="660" t="n">
        <v>0</v>
      </c>
      <c r="BD171" s="660" t="n">
        <v>0</v>
      </c>
      <c r="BE171" s="660" t="n">
        <v>0</v>
      </c>
      <c r="BF171" s="660" t="n">
        <v>0</v>
      </c>
      <c r="BG171" s="660" t="n">
        <v>0</v>
      </c>
      <c r="BH171" s="660" t="n">
        <v>0</v>
      </c>
      <c r="BI171" s="660" t="n">
        <v>0</v>
      </c>
      <c r="BJ171" s="660" t="n">
        <v>0</v>
      </c>
      <c r="BK171" s="660" t="n">
        <v>0</v>
      </c>
      <c r="BL171" s="660" t="n">
        <v>0</v>
      </c>
      <c r="BM171" s="660" t="n">
        <v>0</v>
      </c>
      <c r="BN171" s="1"/>
    </row>
    <row r="172" s="451" customFormat="true" ht="12" hidden="false" customHeight="true" outlineLevel="0" collapsed="false">
      <c r="A172" s="604"/>
      <c r="B172" s="605"/>
      <c r="C172" s="605"/>
      <c r="D172" s="605"/>
      <c r="E172" s="606"/>
      <c r="F172" s="601" t="s">
        <v>475</v>
      </c>
      <c r="G172" s="603" t="n">
        <f aca="false">SUM(M172:AH172)</f>
        <v>1</v>
      </c>
      <c r="H172" s="664" t="n">
        <v>0</v>
      </c>
      <c r="I172" s="611" t="n">
        <v>0</v>
      </c>
      <c r="J172" s="611" t="n">
        <v>0</v>
      </c>
      <c r="K172" s="611" t="n">
        <v>0</v>
      </c>
      <c r="L172" s="612" t="n">
        <v>0</v>
      </c>
      <c r="M172" s="658" t="n">
        <f aca="false">SUM(H172:L172)</f>
        <v>0</v>
      </c>
      <c r="N172" s="611" t="n">
        <v>0</v>
      </c>
      <c r="O172" s="611" t="n">
        <v>0</v>
      </c>
      <c r="P172" s="611" t="n">
        <v>0</v>
      </c>
      <c r="Q172" s="612" t="n">
        <v>0</v>
      </c>
      <c r="R172" s="664" t="n">
        <v>0</v>
      </c>
      <c r="S172" s="611" t="n">
        <v>0</v>
      </c>
      <c r="T172" s="611" t="n">
        <v>0</v>
      </c>
      <c r="U172" s="611" t="n">
        <v>0</v>
      </c>
      <c r="V172" s="611" t="n">
        <v>0</v>
      </c>
      <c r="W172" s="611" t="n">
        <v>0</v>
      </c>
      <c r="X172" s="611" t="n">
        <v>0</v>
      </c>
      <c r="Y172" s="611" t="n">
        <v>0</v>
      </c>
      <c r="Z172" s="611" t="n">
        <v>0</v>
      </c>
      <c r="AA172" s="611" t="n">
        <v>0</v>
      </c>
      <c r="AB172" s="611" t="n">
        <v>0</v>
      </c>
      <c r="AC172" s="611" t="n">
        <v>0</v>
      </c>
      <c r="AD172" s="611" t="n">
        <v>0</v>
      </c>
      <c r="AE172" s="611" t="n">
        <v>1</v>
      </c>
      <c r="AF172" s="611" t="n">
        <v>0</v>
      </c>
      <c r="AG172" s="611" t="n">
        <v>0</v>
      </c>
      <c r="AH172" s="612" t="n">
        <v>0</v>
      </c>
      <c r="AI172" s="659"/>
      <c r="AJ172" s="451" t="str">
        <f aca="false">IF(AK172="","●",IF(A171=AK172,"○","×"))</f>
        <v>●</v>
      </c>
      <c r="AK172" s="663"/>
      <c r="AL172" s="661"/>
      <c r="AM172" s="662" t="n">
        <v>0</v>
      </c>
      <c r="AN172" s="660" t="n">
        <v>0</v>
      </c>
      <c r="AO172" s="660" t="n">
        <v>0</v>
      </c>
      <c r="AP172" s="660" t="n">
        <v>0</v>
      </c>
      <c r="AQ172" s="660" t="n">
        <v>0</v>
      </c>
      <c r="AR172" s="660" t="n">
        <v>0</v>
      </c>
      <c r="AS172" s="660" t="n">
        <f aca="false">SUM(AN172:AR172)</f>
        <v>0</v>
      </c>
      <c r="AT172" s="660" t="n">
        <v>0</v>
      </c>
      <c r="AU172" s="660" t="n">
        <v>0</v>
      </c>
      <c r="AV172" s="660" t="n">
        <v>0</v>
      </c>
      <c r="AW172" s="660" t="n">
        <v>0</v>
      </c>
      <c r="AX172" s="660" t="n">
        <v>0</v>
      </c>
      <c r="AY172" s="660" t="n">
        <v>0</v>
      </c>
      <c r="AZ172" s="660" t="n">
        <v>0</v>
      </c>
      <c r="BA172" s="660" t="n">
        <v>0</v>
      </c>
      <c r="BB172" s="660" t="n">
        <v>0</v>
      </c>
      <c r="BC172" s="660" t="n">
        <v>0</v>
      </c>
      <c r="BD172" s="660" t="n">
        <v>0</v>
      </c>
      <c r="BE172" s="660" t="n">
        <v>0</v>
      </c>
      <c r="BF172" s="660" t="n">
        <v>0</v>
      </c>
      <c r="BG172" s="660" t="n">
        <v>0</v>
      </c>
      <c r="BH172" s="660" t="n">
        <v>0</v>
      </c>
      <c r="BI172" s="660" t="n">
        <v>0</v>
      </c>
      <c r="BJ172" s="660" t="n">
        <v>0</v>
      </c>
      <c r="BK172" s="660" t="n">
        <v>0</v>
      </c>
      <c r="BL172" s="660" t="n">
        <v>0</v>
      </c>
      <c r="BM172" s="660" t="n">
        <v>0</v>
      </c>
      <c r="BN172" s="1"/>
    </row>
    <row r="173" s="451" customFormat="true" ht="22.5" hidden="false" customHeight="true" outlineLevel="0" collapsed="false">
      <c r="A173" s="604"/>
      <c r="B173" s="605"/>
      <c r="C173" s="605"/>
      <c r="D173" s="605"/>
      <c r="E173" s="606"/>
      <c r="F173" s="601" t="s">
        <v>476</v>
      </c>
      <c r="G173" s="603" t="n">
        <f aca="false">SUM(M173:AH173)</f>
        <v>0</v>
      </c>
      <c r="H173" s="664" t="n">
        <v>0</v>
      </c>
      <c r="I173" s="611" t="n">
        <v>0</v>
      </c>
      <c r="J173" s="611" t="n">
        <v>0</v>
      </c>
      <c r="K173" s="611" t="n">
        <v>0</v>
      </c>
      <c r="L173" s="612" t="n">
        <v>0</v>
      </c>
      <c r="M173" s="658" t="n">
        <f aca="false">SUM(H173:L173)</f>
        <v>0</v>
      </c>
      <c r="N173" s="611" t="n">
        <v>0</v>
      </c>
      <c r="O173" s="611" t="n">
        <v>0</v>
      </c>
      <c r="P173" s="611" t="n">
        <v>0</v>
      </c>
      <c r="Q173" s="612" t="n">
        <v>0</v>
      </c>
      <c r="R173" s="664" t="n">
        <v>0</v>
      </c>
      <c r="S173" s="611" t="n">
        <v>0</v>
      </c>
      <c r="T173" s="611" t="n">
        <v>0</v>
      </c>
      <c r="U173" s="611" t="n">
        <v>0</v>
      </c>
      <c r="V173" s="611" t="n">
        <v>0</v>
      </c>
      <c r="W173" s="611" t="n">
        <v>0</v>
      </c>
      <c r="X173" s="611" t="n">
        <v>0</v>
      </c>
      <c r="Y173" s="611" t="n">
        <v>0</v>
      </c>
      <c r="Z173" s="611" t="n">
        <v>0</v>
      </c>
      <c r="AA173" s="611" t="n">
        <v>0</v>
      </c>
      <c r="AB173" s="611" t="n">
        <v>0</v>
      </c>
      <c r="AC173" s="611" t="n">
        <v>0</v>
      </c>
      <c r="AD173" s="611" t="n">
        <v>0</v>
      </c>
      <c r="AE173" s="611" t="n">
        <v>0</v>
      </c>
      <c r="AF173" s="611" t="n">
        <v>0</v>
      </c>
      <c r="AG173" s="611" t="n">
        <v>0</v>
      </c>
      <c r="AH173" s="612" t="n">
        <v>0</v>
      </c>
      <c r="AI173" s="659"/>
      <c r="AJ173" s="451" t="str">
        <f aca="false">IF(AK173="","●",IF(A171=AK173,"○","×"))</f>
        <v>●</v>
      </c>
      <c r="AK173" s="663"/>
      <c r="AL173" s="661"/>
      <c r="AM173" s="662" t="n">
        <v>0</v>
      </c>
      <c r="AN173" s="660" t="n">
        <v>0</v>
      </c>
      <c r="AO173" s="660" t="n">
        <v>0</v>
      </c>
      <c r="AP173" s="660" t="n">
        <v>0</v>
      </c>
      <c r="AQ173" s="660" t="n">
        <v>0</v>
      </c>
      <c r="AR173" s="660" t="n">
        <v>0</v>
      </c>
      <c r="AS173" s="660" t="n">
        <f aca="false">SUM(AN173:AR173)</f>
        <v>0</v>
      </c>
      <c r="AT173" s="660" t="n">
        <v>0</v>
      </c>
      <c r="AU173" s="660" t="n">
        <v>0</v>
      </c>
      <c r="AV173" s="660" t="n">
        <v>0</v>
      </c>
      <c r="AW173" s="660" t="n">
        <v>0</v>
      </c>
      <c r="AX173" s="660" t="n">
        <v>0</v>
      </c>
      <c r="AY173" s="660" t="n">
        <v>0</v>
      </c>
      <c r="AZ173" s="660" t="n">
        <v>0</v>
      </c>
      <c r="BA173" s="660" t="n">
        <v>0</v>
      </c>
      <c r="BB173" s="660" t="n">
        <v>0</v>
      </c>
      <c r="BC173" s="660" t="n">
        <v>0</v>
      </c>
      <c r="BD173" s="660" t="n">
        <v>0</v>
      </c>
      <c r="BE173" s="660" t="n">
        <v>0</v>
      </c>
      <c r="BF173" s="660" t="n">
        <v>0</v>
      </c>
      <c r="BG173" s="660" t="n">
        <v>0</v>
      </c>
      <c r="BH173" s="660" t="n">
        <v>0</v>
      </c>
      <c r="BI173" s="660" t="n">
        <v>0</v>
      </c>
      <c r="BJ173" s="660" t="n">
        <v>0</v>
      </c>
      <c r="BK173" s="660" t="n">
        <v>0</v>
      </c>
      <c r="BL173" s="660" t="n">
        <v>0</v>
      </c>
      <c r="BM173" s="660" t="n">
        <v>0</v>
      </c>
      <c r="BN173" s="1"/>
    </row>
    <row r="174" s="451" customFormat="true" ht="12" hidden="false" customHeight="true" outlineLevel="0" collapsed="false">
      <c r="A174" s="604" t="s">
        <v>599</v>
      </c>
      <c r="B174" s="605" t="s">
        <v>600</v>
      </c>
      <c r="C174" s="605"/>
      <c r="D174" s="605"/>
      <c r="E174" s="606"/>
      <c r="F174" s="601" t="s">
        <v>7</v>
      </c>
      <c r="G174" s="603" t="n">
        <f aca="false">SUM(M174:AH174)</f>
        <v>4807</v>
      </c>
      <c r="H174" s="658" t="n">
        <f aca="false">SUM(H177,H186,H213,H228,H231)</f>
        <v>2</v>
      </c>
      <c r="I174" s="607" t="n">
        <f aca="false">SUM(I177,I186,I213,I228,I231)</f>
        <v>1</v>
      </c>
      <c r="J174" s="607" t="n">
        <f aca="false">SUM(J177,J186,J213,J228,J231)</f>
        <v>1</v>
      </c>
      <c r="K174" s="607" t="n">
        <f aca="false">SUM(K177,K186,K213,K228,K231)</f>
        <v>0</v>
      </c>
      <c r="L174" s="608" t="n">
        <f aca="false">SUM(L177,L186,L213,L228,L231)</f>
        <v>0</v>
      </c>
      <c r="M174" s="658" t="n">
        <f aca="false">SUM(H174:L174)</f>
        <v>4</v>
      </c>
      <c r="N174" s="607" t="n">
        <f aca="false">SUM(N177,N186,N213,N228,N231)</f>
        <v>1</v>
      </c>
      <c r="O174" s="607" t="n">
        <f aca="false">SUM(O177,O186,O213,O228,O231)</f>
        <v>2</v>
      </c>
      <c r="P174" s="607" t="n">
        <f aca="false">SUM(P177,P186,P213,P228,P231)</f>
        <v>0</v>
      </c>
      <c r="Q174" s="608" t="n">
        <f aca="false">SUM(Q177,Q186,Q213,Q228,Q231)</f>
        <v>0</v>
      </c>
      <c r="R174" s="658" t="n">
        <f aca="false">SUM(R177,R186,R213,R228,R231)</f>
        <v>4</v>
      </c>
      <c r="S174" s="607" t="n">
        <f aca="false">SUM(S177,S186,S213,S228,S231)</f>
        <v>8</v>
      </c>
      <c r="T174" s="607" t="n">
        <f aca="false">SUM(T177,T186,T213,T228,T231)</f>
        <v>17</v>
      </c>
      <c r="U174" s="607" t="n">
        <f aca="false">SUM(U177,U186,U213,U228,U231)</f>
        <v>40</v>
      </c>
      <c r="V174" s="607" t="n">
        <f aca="false">SUM(V177,V186,V213,V228,V231)</f>
        <v>56</v>
      </c>
      <c r="W174" s="607" t="n">
        <f aca="false">SUM(W177,W186,W213,W228,W231)</f>
        <v>62</v>
      </c>
      <c r="X174" s="607" t="n">
        <f aca="false">SUM(X177,X186,X213,X228,X231)</f>
        <v>91</v>
      </c>
      <c r="Y174" s="607" t="n">
        <f aca="false">SUM(Y177,Y186,Y213,Y228,Y231)</f>
        <v>145</v>
      </c>
      <c r="Z174" s="607" t="n">
        <f aca="false">SUM(Z177,Z186,Z213,Z228,Z231)</f>
        <v>256</v>
      </c>
      <c r="AA174" s="607" t="n">
        <f aca="false">SUM(AA177,AA186,AA213,AA228,AA231)</f>
        <v>368</v>
      </c>
      <c r="AB174" s="607" t="n">
        <f aca="false">SUM(AB177,AB186,AB213,AB228,AB231)</f>
        <v>486</v>
      </c>
      <c r="AC174" s="607" t="n">
        <f aca="false">SUM(AC177,AC186,AC213,AC228,AC231)</f>
        <v>757</v>
      </c>
      <c r="AD174" s="607" t="n">
        <f aca="false">SUM(AD177,AD186,AD213,AD228,AD231)</f>
        <v>983</v>
      </c>
      <c r="AE174" s="607" t="n">
        <f aca="false">SUM(AE177,AE186,AE213,AE228,AE231)</f>
        <v>950</v>
      </c>
      <c r="AF174" s="607" t="n">
        <f aca="false">SUM(AF177,AF186,AF213,AF228,AF231)</f>
        <v>458</v>
      </c>
      <c r="AG174" s="607" t="n">
        <f aca="false">SUM(AG177,AG186,AG213,AG228,AG231)</f>
        <v>119</v>
      </c>
      <c r="AH174" s="608" t="n">
        <f aca="false">SUM(AH177,AH186,AH213,AH228,AH231)</f>
        <v>0</v>
      </c>
      <c r="AI174" s="659"/>
      <c r="AJ174" s="451" t="str">
        <f aca="false">IF(AK174="","●",IF(A174=AK174,"○","×"))</f>
        <v>●</v>
      </c>
      <c r="AK174" s="663"/>
      <c r="AL174" s="661"/>
      <c r="AM174" s="662"/>
      <c r="AN174" s="660"/>
      <c r="AO174" s="660"/>
      <c r="AP174" s="660"/>
      <c r="AQ174" s="660"/>
      <c r="AR174" s="660"/>
      <c r="AS174" s="660"/>
      <c r="AT174" s="660"/>
      <c r="AU174" s="660"/>
      <c r="AV174" s="660"/>
      <c r="AW174" s="660"/>
      <c r="AX174" s="660"/>
      <c r="AY174" s="660"/>
      <c r="AZ174" s="660"/>
      <c r="BA174" s="660"/>
      <c r="BB174" s="660"/>
      <c r="BC174" s="660"/>
      <c r="BD174" s="660"/>
      <c r="BE174" s="660"/>
      <c r="BF174" s="660"/>
      <c r="BG174" s="660"/>
      <c r="BH174" s="660"/>
      <c r="BI174" s="660"/>
      <c r="BJ174" s="660"/>
      <c r="BK174" s="660"/>
      <c r="BL174" s="660"/>
      <c r="BM174" s="660"/>
      <c r="BN174" s="1"/>
    </row>
    <row r="175" s="451" customFormat="true" ht="12" hidden="false" customHeight="true" outlineLevel="0" collapsed="false">
      <c r="A175" s="604"/>
      <c r="B175" s="605"/>
      <c r="C175" s="605"/>
      <c r="D175" s="605"/>
      <c r="E175" s="606"/>
      <c r="F175" s="601" t="s">
        <v>475</v>
      </c>
      <c r="G175" s="603" t="n">
        <f aca="false">SUM(M175:AH175)</f>
        <v>2330</v>
      </c>
      <c r="H175" s="658" t="n">
        <f aca="false">SUM(H178,H187,H214,H229,H232)</f>
        <v>0</v>
      </c>
      <c r="I175" s="607" t="n">
        <f aca="false">SUM(I178,I187,I214,I229,I232)</f>
        <v>0</v>
      </c>
      <c r="J175" s="607" t="n">
        <f aca="false">SUM(J178,J187,J214,J229,J232)</f>
        <v>0</v>
      </c>
      <c r="K175" s="607" t="n">
        <f aca="false">SUM(K178,K187,K214,K229,K232)</f>
        <v>0</v>
      </c>
      <c r="L175" s="608" t="n">
        <f aca="false">SUM(L178,L187,L214,L229,L232)</f>
        <v>0</v>
      </c>
      <c r="M175" s="658" t="n">
        <f aca="false">SUM(H175:L175)</f>
        <v>0</v>
      </c>
      <c r="N175" s="607" t="n">
        <f aca="false">SUM(N178,N187,N214,N229,N232)</f>
        <v>0</v>
      </c>
      <c r="O175" s="607" t="n">
        <f aca="false">SUM(O178,O187,O214,O229,O232)</f>
        <v>1</v>
      </c>
      <c r="P175" s="607" t="n">
        <f aca="false">SUM(P178,P187,P214,P229,P232)</f>
        <v>0</v>
      </c>
      <c r="Q175" s="608" t="n">
        <f aca="false">SUM(Q178,Q187,Q214,Q229,Q232)</f>
        <v>0</v>
      </c>
      <c r="R175" s="658" t="n">
        <f aca="false">SUM(R178,R187,R214,R229,R232)</f>
        <v>4</v>
      </c>
      <c r="S175" s="607" t="n">
        <f aca="false">SUM(S178,S187,S214,S229,S232)</f>
        <v>6</v>
      </c>
      <c r="T175" s="607" t="n">
        <f aca="false">SUM(T178,T187,T214,T229,T232)</f>
        <v>11</v>
      </c>
      <c r="U175" s="607" t="n">
        <f aca="false">SUM(U178,U187,U214,U229,U232)</f>
        <v>29</v>
      </c>
      <c r="V175" s="607" t="n">
        <f aca="false">SUM(V178,V187,V214,V229,V232)</f>
        <v>46</v>
      </c>
      <c r="W175" s="607" t="n">
        <f aca="false">SUM(W178,W187,W214,W229,W232)</f>
        <v>47</v>
      </c>
      <c r="X175" s="607" t="n">
        <f aca="false">SUM(X178,X187,X214,X229,X232)</f>
        <v>70</v>
      </c>
      <c r="Y175" s="607" t="n">
        <f aca="false">SUM(Y178,Y187,Y214,Y229,Y232)</f>
        <v>97</v>
      </c>
      <c r="Z175" s="607" t="n">
        <f aca="false">SUM(Z178,Z187,Z214,Z229,Z232)</f>
        <v>176</v>
      </c>
      <c r="AA175" s="607" t="n">
        <f aca="false">SUM(AA178,AA187,AA214,AA229,AA232)</f>
        <v>249</v>
      </c>
      <c r="AB175" s="607" t="n">
        <f aca="false">SUM(AB178,AB187,AB214,AB229,AB232)</f>
        <v>312</v>
      </c>
      <c r="AC175" s="607" t="n">
        <f aca="false">SUM(AC178,AC187,AC214,AC229,AC232)</f>
        <v>417</v>
      </c>
      <c r="AD175" s="607" t="n">
        <f aca="false">SUM(AD178,AD187,AD214,AD229,AD232)</f>
        <v>451</v>
      </c>
      <c r="AE175" s="607" t="n">
        <f aca="false">SUM(AE178,AE187,AE214,AE229,AE232)</f>
        <v>304</v>
      </c>
      <c r="AF175" s="607" t="n">
        <f aca="false">SUM(AF178,AF187,AF214,AF229,AF232)</f>
        <v>90</v>
      </c>
      <c r="AG175" s="607" t="n">
        <f aca="false">SUM(AG178,AG187,AG214,AG229,AG232)</f>
        <v>20</v>
      </c>
      <c r="AH175" s="608" t="n">
        <f aca="false">SUM(AH178,AH187,AH214,AH229,AH232)</f>
        <v>0</v>
      </c>
      <c r="AI175" s="659"/>
      <c r="AJ175" s="451" t="str">
        <f aca="false">IF(AK175="","●",IF(A174=AK175,"○","×"))</f>
        <v>●</v>
      </c>
      <c r="AK175" s="663"/>
      <c r="AL175" s="661"/>
      <c r="AM175" s="662"/>
      <c r="AN175" s="660"/>
      <c r="AO175" s="660"/>
      <c r="AP175" s="660"/>
      <c r="AQ175" s="660"/>
      <c r="AR175" s="660"/>
      <c r="AS175" s="660"/>
      <c r="AT175" s="660"/>
      <c r="AU175" s="660"/>
      <c r="AV175" s="660"/>
      <c r="AW175" s="660"/>
      <c r="AX175" s="660"/>
      <c r="AY175" s="660"/>
      <c r="AZ175" s="660"/>
      <c r="BA175" s="660"/>
      <c r="BB175" s="660"/>
      <c r="BC175" s="660"/>
      <c r="BD175" s="660"/>
      <c r="BE175" s="660"/>
      <c r="BF175" s="660"/>
      <c r="BG175" s="660"/>
      <c r="BH175" s="660"/>
      <c r="BI175" s="660"/>
      <c r="BJ175" s="660"/>
      <c r="BK175" s="660"/>
      <c r="BL175" s="660"/>
      <c r="BM175" s="660"/>
      <c r="BN175" s="1"/>
    </row>
    <row r="176" s="451" customFormat="true" ht="22.5" hidden="false" customHeight="true" outlineLevel="0" collapsed="false">
      <c r="A176" s="604"/>
      <c r="B176" s="605"/>
      <c r="C176" s="605"/>
      <c r="D176" s="605"/>
      <c r="E176" s="606"/>
      <c r="F176" s="601" t="s">
        <v>476</v>
      </c>
      <c r="G176" s="603" t="n">
        <f aca="false">SUM(M176:AH176)</f>
        <v>2477</v>
      </c>
      <c r="H176" s="658" t="n">
        <f aca="false">SUM(H179,H188,H215,H230,H233)</f>
        <v>2</v>
      </c>
      <c r="I176" s="607" t="n">
        <f aca="false">SUM(I179,I188,I215,I230,I233)</f>
        <v>1</v>
      </c>
      <c r="J176" s="607" t="n">
        <f aca="false">SUM(J179,J188,J215,J230,J233)</f>
        <v>1</v>
      </c>
      <c r="K176" s="607" t="n">
        <f aca="false">SUM(K179,K188,K215,K230,K233)</f>
        <v>0</v>
      </c>
      <c r="L176" s="608" t="n">
        <f aca="false">SUM(L179,L188,L215,L230,L233)</f>
        <v>0</v>
      </c>
      <c r="M176" s="658" t="n">
        <f aca="false">SUM(H176:L176)</f>
        <v>4</v>
      </c>
      <c r="N176" s="607" t="n">
        <f aca="false">SUM(N179,N188,N215,N230,N233)</f>
        <v>1</v>
      </c>
      <c r="O176" s="607" t="n">
        <f aca="false">SUM(O179,O188,O215,O230,O233)</f>
        <v>1</v>
      </c>
      <c r="P176" s="607" t="n">
        <f aca="false">SUM(P179,P188,P215,P230,P233)</f>
        <v>0</v>
      </c>
      <c r="Q176" s="608" t="n">
        <f aca="false">SUM(Q179,Q188,Q215,Q230,Q233)</f>
        <v>0</v>
      </c>
      <c r="R176" s="658" t="n">
        <f aca="false">SUM(R179,R188,R215,R230,R233)</f>
        <v>0</v>
      </c>
      <c r="S176" s="607" t="n">
        <f aca="false">SUM(S179,S188,S215,S230,S233)</f>
        <v>2</v>
      </c>
      <c r="T176" s="607" t="n">
        <f aca="false">SUM(T179,T188,T215,T230,T233)</f>
        <v>6</v>
      </c>
      <c r="U176" s="607" t="n">
        <f aca="false">SUM(U179,U188,U215,U230,U233)</f>
        <v>11</v>
      </c>
      <c r="V176" s="607" t="n">
        <f aca="false">SUM(V179,V188,V215,V230,V233)</f>
        <v>10</v>
      </c>
      <c r="W176" s="607" t="n">
        <f aca="false">SUM(W179,W188,W215,W230,W233)</f>
        <v>15</v>
      </c>
      <c r="X176" s="607" t="n">
        <f aca="false">SUM(X179,X188,X215,X230,X233)</f>
        <v>21</v>
      </c>
      <c r="Y176" s="607" t="n">
        <f aca="false">SUM(Y179,Y188,Y215,Y230,Y233)</f>
        <v>48</v>
      </c>
      <c r="Z176" s="607" t="n">
        <f aca="false">SUM(Z179,Z188,Z215,Z230,Z233)</f>
        <v>80</v>
      </c>
      <c r="AA176" s="607" t="n">
        <f aca="false">SUM(AA179,AA188,AA215,AA230,AA233)</f>
        <v>119</v>
      </c>
      <c r="AB176" s="607" t="n">
        <f aca="false">SUM(AB179,AB188,AB215,AB230,AB233)</f>
        <v>174</v>
      </c>
      <c r="AC176" s="607" t="n">
        <f aca="false">SUM(AC179,AC188,AC215,AC230,AC233)</f>
        <v>340</v>
      </c>
      <c r="AD176" s="607" t="n">
        <f aca="false">SUM(AD179,AD188,AD215,AD230,AD233)</f>
        <v>532</v>
      </c>
      <c r="AE176" s="607" t="n">
        <f aca="false">SUM(AE179,AE188,AE215,AE230,AE233)</f>
        <v>646</v>
      </c>
      <c r="AF176" s="607" t="n">
        <f aca="false">SUM(AF179,AF188,AF215,AF230,AF233)</f>
        <v>368</v>
      </c>
      <c r="AG176" s="607" t="n">
        <f aca="false">SUM(AG179,AG188,AG215,AG230,AG233)</f>
        <v>99</v>
      </c>
      <c r="AH176" s="608" t="n">
        <f aca="false">SUM(AH179,AH188,AH215,AH230,AH233)</f>
        <v>0</v>
      </c>
      <c r="AI176" s="659"/>
      <c r="AJ176" s="451" t="str">
        <f aca="false">IF(AK176="","●",IF(A174=AK176,"○","×"))</f>
        <v>●</v>
      </c>
      <c r="AK176" s="663"/>
      <c r="AL176" s="661"/>
      <c r="AM176" s="662"/>
      <c r="AN176" s="660"/>
      <c r="AO176" s="660"/>
      <c r="AP176" s="660"/>
      <c r="AQ176" s="660"/>
      <c r="AR176" s="660"/>
      <c r="AS176" s="660"/>
      <c r="AT176" s="660"/>
      <c r="AU176" s="660"/>
      <c r="AV176" s="660"/>
      <c r="AW176" s="660"/>
      <c r="AX176" s="660"/>
      <c r="AY176" s="660"/>
      <c r="AZ176" s="660"/>
      <c r="BA176" s="660"/>
      <c r="BB176" s="660"/>
      <c r="BC176" s="660"/>
      <c r="BD176" s="660"/>
      <c r="BE176" s="660"/>
      <c r="BF176" s="660"/>
      <c r="BG176" s="660"/>
      <c r="BH176" s="660"/>
      <c r="BI176" s="660"/>
      <c r="BJ176" s="660"/>
      <c r="BK176" s="660"/>
      <c r="BL176" s="660"/>
      <c r="BM176" s="660"/>
      <c r="BN176" s="1"/>
    </row>
    <row r="177" s="451" customFormat="true" ht="12" hidden="false" customHeight="true" outlineLevel="0" collapsed="false">
      <c r="A177" s="598" t="s">
        <v>601</v>
      </c>
      <c r="B177" s="599"/>
      <c r="C177" s="610" t="s">
        <v>371</v>
      </c>
      <c r="D177" s="610"/>
      <c r="E177" s="600"/>
      <c r="F177" s="601" t="s">
        <v>7</v>
      </c>
      <c r="G177" s="603" t="n">
        <f aca="false">SUM(M177:AH177)</f>
        <v>94</v>
      </c>
      <c r="H177" s="658" t="n">
        <f aca="false">SUM(H180,H183)</f>
        <v>0</v>
      </c>
      <c r="I177" s="607" t="n">
        <f aca="false">SUM(I180,I183)</f>
        <v>0</v>
      </c>
      <c r="J177" s="607" t="n">
        <f aca="false">SUM(J180,J183)</f>
        <v>0</v>
      </c>
      <c r="K177" s="607" t="n">
        <f aca="false">SUM(K180,K183)</f>
        <v>0</v>
      </c>
      <c r="L177" s="608" t="n">
        <f aca="false">SUM(L180,L183)</f>
        <v>0</v>
      </c>
      <c r="M177" s="658" t="n">
        <f aca="false">SUM(H177:L177)</f>
        <v>0</v>
      </c>
      <c r="N177" s="607" t="n">
        <f aca="false">SUM(N180,N183)</f>
        <v>0</v>
      </c>
      <c r="O177" s="607" t="n">
        <f aca="false">SUM(O180,O183)</f>
        <v>0</v>
      </c>
      <c r="P177" s="607" t="n">
        <f aca="false">SUM(P180,P183)</f>
        <v>0</v>
      </c>
      <c r="Q177" s="608" t="n">
        <f aca="false">SUM(Q180,Q183)</f>
        <v>0</v>
      </c>
      <c r="R177" s="658" t="n">
        <f aca="false">SUM(R180,R183)</f>
        <v>0</v>
      </c>
      <c r="S177" s="607" t="n">
        <f aca="false">SUM(S180,S183)</f>
        <v>0</v>
      </c>
      <c r="T177" s="607" t="n">
        <f aca="false">SUM(T180,T183)</f>
        <v>0</v>
      </c>
      <c r="U177" s="607" t="n">
        <f aca="false">SUM(U180,U183)</f>
        <v>0</v>
      </c>
      <c r="V177" s="607" t="n">
        <f aca="false">SUM(V180,V183)</f>
        <v>0</v>
      </c>
      <c r="W177" s="607" t="n">
        <f aca="false">SUM(W180,W183)</f>
        <v>0</v>
      </c>
      <c r="X177" s="607" t="n">
        <f aca="false">SUM(X180,X183)</f>
        <v>1</v>
      </c>
      <c r="Y177" s="607" t="n">
        <f aca="false">SUM(Y180,Y183)</f>
        <v>3</v>
      </c>
      <c r="Z177" s="607" t="n">
        <f aca="false">SUM(Z180,Z183)</f>
        <v>5</v>
      </c>
      <c r="AA177" s="607" t="n">
        <f aca="false">SUM(AA180,AA183)</f>
        <v>6</v>
      </c>
      <c r="AB177" s="607" t="n">
        <f aca="false">SUM(AB180,AB183)</f>
        <v>4</v>
      </c>
      <c r="AC177" s="607" t="n">
        <f aca="false">SUM(AC180,AC183)</f>
        <v>21</v>
      </c>
      <c r="AD177" s="607" t="n">
        <f aca="false">SUM(AD180,AD183)</f>
        <v>22</v>
      </c>
      <c r="AE177" s="607" t="n">
        <f aca="false">SUM(AE180,AE183)</f>
        <v>17</v>
      </c>
      <c r="AF177" s="607" t="n">
        <f aca="false">SUM(AF180,AF183)</f>
        <v>13</v>
      </c>
      <c r="AG177" s="607" t="n">
        <f aca="false">SUM(AG180,AG183)</f>
        <v>2</v>
      </c>
      <c r="AH177" s="608" t="n">
        <f aca="false">SUM(AH180,AH183)</f>
        <v>0</v>
      </c>
      <c r="AI177" s="659"/>
      <c r="AJ177" s="451" t="str">
        <f aca="false">IF(AK177="","●",IF(A177=AK177,"○","×"))</f>
        <v>●</v>
      </c>
      <c r="AK177" s="663"/>
      <c r="AL177" s="661"/>
      <c r="AM177" s="662"/>
      <c r="AN177" s="660"/>
      <c r="AO177" s="660"/>
      <c r="AP177" s="660"/>
      <c r="AQ177" s="660"/>
      <c r="AR177" s="660"/>
      <c r="AS177" s="660"/>
      <c r="AT177" s="660"/>
      <c r="AU177" s="660"/>
      <c r="AV177" s="660"/>
      <c r="AW177" s="660"/>
      <c r="AX177" s="660"/>
      <c r="AY177" s="660"/>
      <c r="AZ177" s="660"/>
      <c r="BA177" s="660"/>
      <c r="BB177" s="660"/>
      <c r="BC177" s="660"/>
      <c r="BD177" s="660"/>
      <c r="BE177" s="660"/>
      <c r="BF177" s="660"/>
      <c r="BG177" s="660"/>
      <c r="BH177" s="660"/>
      <c r="BI177" s="660"/>
      <c r="BJ177" s="660"/>
      <c r="BK177" s="660"/>
      <c r="BL177" s="660"/>
      <c r="BM177" s="660"/>
      <c r="BN177" s="1"/>
    </row>
    <row r="178" s="451" customFormat="true" ht="12" hidden="false" customHeight="true" outlineLevel="0" collapsed="false">
      <c r="A178" s="598"/>
      <c r="B178" s="599"/>
      <c r="C178" s="610"/>
      <c r="D178" s="610"/>
      <c r="E178" s="600"/>
      <c r="F178" s="601" t="s">
        <v>475</v>
      </c>
      <c r="G178" s="603" t="n">
        <f aca="false">SUM(M178:AH178)</f>
        <v>36</v>
      </c>
      <c r="H178" s="658" t="n">
        <f aca="false">SUM(H181,H184)</f>
        <v>0</v>
      </c>
      <c r="I178" s="607" t="n">
        <f aca="false">SUM(I181,I184)</f>
        <v>0</v>
      </c>
      <c r="J178" s="607" t="n">
        <f aca="false">SUM(J181,J184)</f>
        <v>0</v>
      </c>
      <c r="K178" s="607" t="n">
        <f aca="false">SUM(K181,K184)</f>
        <v>0</v>
      </c>
      <c r="L178" s="608" t="n">
        <f aca="false">SUM(L181,L184)</f>
        <v>0</v>
      </c>
      <c r="M178" s="658" t="n">
        <f aca="false">SUM(H178:L178)</f>
        <v>0</v>
      </c>
      <c r="N178" s="607" t="n">
        <f aca="false">SUM(N181,N184)</f>
        <v>0</v>
      </c>
      <c r="O178" s="607" t="n">
        <f aca="false">SUM(O181,O184)</f>
        <v>0</v>
      </c>
      <c r="P178" s="607" t="n">
        <f aca="false">SUM(P181,P184)</f>
        <v>0</v>
      </c>
      <c r="Q178" s="608" t="n">
        <f aca="false">SUM(Q181,Q184)</f>
        <v>0</v>
      </c>
      <c r="R178" s="658" t="n">
        <f aca="false">SUM(R181,R184)</f>
        <v>0</v>
      </c>
      <c r="S178" s="607" t="n">
        <f aca="false">SUM(S181,S184)</f>
        <v>0</v>
      </c>
      <c r="T178" s="607" t="n">
        <f aca="false">SUM(T181,T184)</f>
        <v>0</v>
      </c>
      <c r="U178" s="607" t="n">
        <f aca="false">SUM(U181,U184)</f>
        <v>0</v>
      </c>
      <c r="V178" s="607" t="n">
        <f aca="false">SUM(V181,V184)</f>
        <v>0</v>
      </c>
      <c r="W178" s="607" t="n">
        <f aca="false">SUM(W181,W184)</f>
        <v>0</v>
      </c>
      <c r="X178" s="607" t="n">
        <f aca="false">SUM(X181,X184)</f>
        <v>1</v>
      </c>
      <c r="Y178" s="607" t="n">
        <f aca="false">SUM(Y181,Y184)</f>
        <v>2</v>
      </c>
      <c r="Z178" s="607" t="n">
        <f aca="false">SUM(Z181,Z184)</f>
        <v>4</v>
      </c>
      <c r="AA178" s="607" t="n">
        <f aca="false">SUM(AA181,AA184)</f>
        <v>2</v>
      </c>
      <c r="AB178" s="607" t="n">
        <f aca="false">SUM(AB181,AB184)</f>
        <v>2</v>
      </c>
      <c r="AC178" s="607" t="n">
        <f aca="false">SUM(AC181,AC184)</f>
        <v>12</v>
      </c>
      <c r="AD178" s="607" t="n">
        <f aca="false">SUM(AD181,AD184)</f>
        <v>5</v>
      </c>
      <c r="AE178" s="607" t="n">
        <f aca="false">SUM(AE181,AE184)</f>
        <v>4</v>
      </c>
      <c r="AF178" s="607" t="n">
        <f aca="false">SUM(AF181,AF184)</f>
        <v>3</v>
      </c>
      <c r="AG178" s="607" t="n">
        <f aca="false">SUM(AG181,AG184)</f>
        <v>1</v>
      </c>
      <c r="AH178" s="608" t="n">
        <f aca="false">SUM(AH181,AH184)</f>
        <v>0</v>
      </c>
      <c r="AI178" s="659"/>
      <c r="AJ178" s="451" t="str">
        <f aca="false">IF(AK178="","●",IF(A177=AK178,"○","×"))</f>
        <v>●</v>
      </c>
      <c r="AK178" s="663"/>
      <c r="AL178" s="661"/>
      <c r="AM178" s="662"/>
      <c r="AN178" s="660"/>
      <c r="AO178" s="660"/>
      <c r="AP178" s="660"/>
      <c r="AQ178" s="660"/>
      <c r="AR178" s="660"/>
      <c r="AS178" s="660"/>
      <c r="AT178" s="660"/>
      <c r="AU178" s="660"/>
      <c r="AV178" s="660"/>
      <c r="AW178" s="660"/>
      <c r="AX178" s="660"/>
      <c r="AY178" s="660"/>
      <c r="AZ178" s="660"/>
      <c r="BA178" s="660"/>
      <c r="BB178" s="660"/>
      <c r="BC178" s="660"/>
      <c r="BD178" s="660"/>
      <c r="BE178" s="660"/>
      <c r="BF178" s="660"/>
      <c r="BG178" s="660"/>
      <c r="BH178" s="660"/>
      <c r="BI178" s="660"/>
      <c r="BJ178" s="660"/>
      <c r="BK178" s="660"/>
      <c r="BL178" s="660"/>
      <c r="BM178" s="660"/>
      <c r="BN178" s="1"/>
    </row>
    <row r="179" s="451" customFormat="true" ht="22.5" hidden="false" customHeight="true" outlineLevel="0" collapsed="false">
      <c r="A179" s="598"/>
      <c r="B179" s="599"/>
      <c r="C179" s="610"/>
      <c r="D179" s="610"/>
      <c r="E179" s="600"/>
      <c r="F179" s="601" t="s">
        <v>476</v>
      </c>
      <c r="G179" s="603" t="n">
        <f aca="false">SUM(M179:AH179)</f>
        <v>58</v>
      </c>
      <c r="H179" s="658" t="n">
        <f aca="false">SUM(H182,H185)</f>
        <v>0</v>
      </c>
      <c r="I179" s="607" t="n">
        <f aca="false">SUM(I182,I185)</f>
        <v>0</v>
      </c>
      <c r="J179" s="607" t="n">
        <f aca="false">SUM(J182,J185)</f>
        <v>0</v>
      </c>
      <c r="K179" s="607" t="n">
        <f aca="false">SUM(K182,K185)</f>
        <v>0</v>
      </c>
      <c r="L179" s="608" t="n">
        <f aca="false">SUM(L182,L185)</f>
        <v>0</v>
      </c>
      <c r="M179" s="658" t="n">
        <f aca="false">SUM(H179:L179)</f>
        <v>0</v>
      </c>
      <c r="N179" s="607" t="n">
        <f aca="false">SUM(N182,N185)</f>
        <v>0</v>
      </c>
      <c r="O179" s="607" t="n">
        <f aca="false">SUM(O182,O185)</f>
        <v>0</v>
      </c>
      <c r="P179" s="607" t="n">
        <f aca="false">SUM(P182,P185)</f>
        <v>0</v>
      </c>
      <c r="Q179" s="608" t="n">
        <f aca="false">SUM(Q182,Q185)</f>
        <v>0</v>
      </c>
      <c r="R179" s="658" t="n">
        <f aca="false">SUM(R182,R185)</f>
        <v>0</v>
      </c>
      <c r="S179" s="607" t="n">
        <f aca="false">SUM(S182,S185)</f>
        <v>0</v>
      </c>
      <c r="T179" s="607" t="n">
        <f aca="false">SUM(T182,T185)</f>
        <v>0</v>
      </c>
      <c r="U179" s="607" t="n">
        <f aca="false">SUM(U182,U185)</f>
        <v>0</v>
      </c>
      <c r="V179" s="607" t="n">
        <f aca="false">SUM(V182,V185)</f>
        <v>0</v>
      </c>
      <c r="W179" s="607" t="n">
        <f aca="false">SUM(W182,W185)</f>
        <v>0</v>
      </c>
      <c r="X179" s="607" t="n">
        <f aca="false">SUM(X182,X185)</f>
        <v>0</v>
      </c>
      <c r="Y179" s="607" t="n">
        <f aca="false">SUM(Y182,Y185)</f>
        <v>1</v>
      </c>
      <c r="Z179" s="607" t="n">
        <f aca="false">SUM(Z182,Z185)</f>
        <v>1</v>
      </c>
      <c r="AA179" s="607" t="n">
        <f aca="false">SUM(AA182,AA185)</f>
        <v>4</v>
      </c>
      <c r="AB179" s="607" t="n">
        <f aca="false">SUM(AB182,AB185)</f>
        <v>2</v>
      </c>
      <c r="AC179" s="607" t="n">
        <f aca="false">SUM(AC182,AC185)</f>
        <v>9</v>
      </c>
      <c r="AD179" s="607" t="n">
        <f aca="false">SUM(AD182,AD185)</f>
        <v>17</v>
      </c>
      <c r="AE179" s="607" t="n">
        <f aca="false">SUM(AE182,AE185)</f>
        <v>13</v>
      </c>
      <c r="AF179" s="607" t="n">
        <f aca="false">SUM(AF182,AF185)</f>
        <v>10</v>
      </c>
      <c r="AG179" s="607" t="n">
        <f aca="false">SUM(AG182,AG185)</f>
        <v>1</v>
      </c>
      <c r="AH179" s="608" t="n">
        <f aca="false">SUM(AH182,AH185)</f>
        <v>0</v>
      </c>
      <c r="AI179" s="659"/>
      <c r="AJ179" s="451" t="str">
        <f aca="false">IF(AK179="","●",IF(A177=AK179,"○","×"))</f>
        <v>●</v>
      </c>
      <c r="AK179" s="663"/>
      <c r="AL179" s="661"/>
      <c r="AM179" s="662"/>
      <c r="AN179" s="660"/>
      <c r="AO179" s="660"/>
      <c r="AP179" s="660"/>
      <c r="AQ179" s="660"/>
      <c r="AR179" s="660"/>
      <c r="AS179" s="660"/>
      <c r="AT179" s="660"/>
      <c r="AU179" s="660"/>
      <c r="AV179" s="660"/>
      <c r="AW179" s="660"/>
      <c r="AX179" s="660"/>
      <c r="AY179" s="660"/>
      <c r="AZ179" s="660"/>
      <c r="BA179" s="660"/>
      <c r="BB179" s="660"/>
      <c r="BC179" s="660"/>
      <c r="BD179" s="660"/>
      <c r="BE179" s="660"/>
      <c r="BF179" s="660"/>
      <c r="BG179" s="660"/>
      <c r="BH179" s="660"/>
      <c r="BI179" s="660"/>
      <c r="BJ179" s="660"/>
      <c r="BK179" s="660"/>
      <c r="BL179" s="660"/>
      <c r="BM179" s="660"/>
      <c r="BN179" s="1"/>
    </row>
    <row r="180" s="451" customFormat="true" ht="12" hidden="false" customHeight="true" outlineLevel="0" collapsed="false">
      <c r="A180" s="598" t="s">
        <v>602</v>
      </c>
      <c r="B180" s="599"/>
      <c r="C180" s="610"/>
      <c r="D180" s="610" t="s">
        <v>603</v>
      </c>
      <c r="E180" s="600"/>
      <c r="F180" s="601" t="s">
        <v>7</v>
      </c>
      <c r="G180" s="603" t="n">
        <f aca="false">SUM(M180:AH180)</f>
        <v>57</v>
      </c>
      <c r="H180" s="658" t="n">
        <f aca="false">SUM(H181:H182)</f>
        <v>0</v>
      </c>
      <c r="I180" s="607" t="n">
        <f aca="false">SUM(I181:I182)</f>
        <v>0</v>
      </c>
      <c r="J180" s="607" t="n">
        <f aca="false">SUM(J181:J182)</f>
        <v>0</v>
      </c>
      <c r="K180" s="607" t="n">
        <f aca="false">SUM(K181:K182)</f>
        <v>0</v>
      </c>
      <c r="L180" s="608" t="n">
        <f aca="false">SUM(L181:L182)</f>
        <v>0</v>
      </c>
      <c r="M180" s="658" t="n">
        <f aca="false">SUM(H180:L180)</f>
        <v>0</v>
      </c>
      <c r="N180" s="607" t="n">
        <f aca="false">SUM(N181:N182)</f>
        <v>0</v>
      </c>
      <c r="O180" s="607" t="n">
        <f aca="false">SUM(O181:O182)</f>
        <v>0</v>
      </c>
      <c r="P180" s="607" t="n">
        <f aca="false">SUM(P181:P182)</f>
        <v>0</v>
      </c>
      <c r="Q180" s="608" t="n">
        <f aca="false">SUM(Q181:Q182)</f>
        <v>0</v>
      </c>
      <c r="R180" s="658" t="n">
        <f aca="false">SUM(R181:R182)</f>
        <v>0</v>
      </c>
      <c r="S180" s="607" t="n">
        <f aca="false">SUM(S181:S182)</f>
        <v>0</v>
      </c>
      <c r="T180" s="607" t="n">
        <f aca="false">SUM(T181:T182)</f>
        <v>0</v>
      </c>
      <c r="U180" s="607" t="n">
        <f aca="false">SUM(U181:U182)</f>
        <v>0</v>
      </c>
      <c r="V180" s="607" t="n">
        <f aca="false">SUM(V181:V182)</f>
        <v>0</v>
      </c>
      <c r="W180" s="607" t="n">
        <f aca="false">SUM(W181:W182)</f>
        <v>0</v>
      </c>
      <c r="X180" s="607" t="n">
        <f aca="false">SUM(X181:X182)</f>
        <v>1</v>
      </c>
      <c r="Y180" s="607" t="n">
        <f aca="false">SUM(Y181:Y182)</f>
        <v>0</v>
      </c>
      <c r="Z180" s="607" t="n">
        <f aca="false">SUM(Z181:Z182)</f>
        <v>4</v>
      </c>
      <c r="AA180" s="607" t="n">
        <f aca="false">SUM(AA181:AA182)</f>
        <v>2</v>
      </c>
      <c r="AB180" s="607" t="n">
        <f aca="false">SUM(AB181:AB182)</f>
        <v>3</v>
      </c>
      <c r="AC180" s="607" t="n">
        <f aca="false">SUM(AC181:AC182)</f>
        <v>13</v>
      </c>
      <c r="AD180" s="607" t="n">
        <f aca="false">SUM(AD181:AD182)</f>
        <v>14</v>
      </c>
      <c r="AE180" s="607" t="n">
        <f aca="false">SUM(AE181:AE182)</f>
        <v>10</v>
      </c>
      <c r="AF180" s="607" t="n">
        <f aca="false">SUM(AF181:AF182)</f>
        <v>8</v>
      </c>
      <c r="AG180" s="607" t="n">
        <f aca="false">SUM(AG181:AG182)</f>
        <v>2</v>
      </c>
      <c r="AH180" s="608" t="n">
        <f aca="false">SUM(AH181:AH182)</f>
        <v>0</v>
      </c>
      <c r="AI180" s="659"/>
      <c r="AJ180" s="451" t="str">
        <f aca="false">IF(AK180="","●",IF(A180=AK180,"○","×"))</f>
        <v>○</v>
      </c>
      <c r="AK180" s="663" t="s">
        <v>602</v>
      </c>
      <c r="AL180" s="661" t="s">
        <v>741</v>
      </c>
      <c r="AM180" s="662" t="n">
        <v>17</v>
      </c>
      <c r="AN180" s="660" t="n">
        <v>0</v>
      </c>
      <c r="AO180" s="660" t="n">
        <v>0</v>
      </c>
      <c r="AP180" s="660" t="n">
        <v>0</v>
      </c>
      <c r="AQ180" s="660" t="n">
        <v>0</v>
      </c>
      <c r="AR180" s="660" t="n">
        <v>0</v>
      </c>
      <c r="AS180" s="660" t="n">
        <f aca="false">SUM(AN180:AR180)</f>
        <v>0</v>
      </c>
      <c r="AT180" s="660" t="n">
        <v>0</v>
      </c>
      <c r="AU180" s="660" t="n">
        <v>0</v>
      </c>
      <c r="AV180" s="660" t="n">
        <v>0</v>
      </c>
      <c r="AW180" s="660" t="n">
        <v>0</v>
      </c>
      <c r="AX180" s="660" t="n">
        <v>0</v>
      </c>
      <c r="AY180" s="660" t="n">
        <v>0</v>
      </c>
      <c r="AZ180" s="660" t="n">
        <v>0</v>
      </c>
      <c r="BA180" s="660" t="n">
        <v>0</v>
      </c>
      <c r="BB180" s="660" t="n">
        <v>0</v>
      </c>
      <c r="BC180" s="660" t="n">
        <v>0</v>
      </c>
      <c r="BD180" s="660" t="n">
        <v>0</v>
      </c>
      <c r="BE180" s="660" t="n">
        <v>0</v>
      </c>
      <c r="BF180" s="660" t="n">
        <v>0</v>
      </c>
      <c r="BG180" s="660" t="n">
        <v>0</v>
      </c>
      <c r="BH180" s="660" t="n">
        <v>4</v>
      </c>
      <c r="BI180" s="660" t="n">
        <v>3</v>
      </c>
      <c r="BJ180" s="660" t="n">
        <v>4</v>
      </c>
      <c r="BK180" s="660" t="n">
        <v>2</v>
      </c>
      <c r="BL180" s="660" t="n">
        <v>4</v>
      </c>
      <c r="BM180" s="660" t="n">
        <v>0</v>
      </c>
      <c r="BN180" s="1"/>
    </row>
    <row r="181" s="451" customFormat="true" ht="12" hidden="false" customHeight="true" outlineLevel="0" collapsed="false">
      <c r="A181" s="598"/>
      <c r="B181" s="599"/>
      <c r="C181" s="610"/>
      <c r="D181" s="610"/>
      <c r="E181" s="600"/>
      <c r="F181" s="601" t="s">
        <v>475</v>
      </c>
      <c r="G181" s="603" t="n">
        <f aca="false">SUM(M181:AH181)</f>
        <v>25</v>
      </c>
      <c r="H181" s="664" t="n">
        <v>0</v>
      </c>
      <c r="I181" s="611" t="n">
        <v>0</v>
      </c>
      <c r="J181" s="611" t="n">
        <v>0</v>
      </c>
      <c r="K181" s="611" t="n">
        <v>0</v>
      </c>
      <c r="L181" s="612" t="n">
        <v>0</v>
      </c>
      <c r="M181" s="658" t="n">
        <f aca="false">SUM(H181:L181)</f>
        <v>0</v>
      </c>
      <c r="N181" s="611" t="n">
        <v>0</v>
      </c>
      <c r="O181" s="611" t="n">
        <v>0</v>
      </c>
      <c r="P181" s="611" t="n">
        <v>0</v>
      </c>
      <c r="Q181" s="612" t="n">
        <v>0</v>
      </c>
      <c r="R181" s="664" t="n">
        <v>0</v>
      </c>
      <c r="S181" s="611" t="n">
        <v>0</v>
      </c>
      <c r="T181" s="611" t="n">
        <v>0</v>
      </c>
      <c r="U181" s="611" t="n">
        <v>0</v>
      </c>
      <c r="V181" s="611" t="n">
        <v>0</v>
      </c>
      <c r="W181" s="611" t="n">
        <v>0</v>
      </c>
      <c r="X181" s="611" t="n">
        <v>1</v>
      </c>
      <c r="Y181" s="611" t="n">
        <v>0</v>
      </c>
      <c r="Z181" s="611" t="n">
        <v>4</v>
      </c>
      <c r="AA181" s="611" t="n">
        <v>1</v>
      </c>
      <c r="AB181" s="611" t="n">
        <v>2</v>
      </c>
      <c r="AC181" s="611" t="n">
        <v>9</v>
      </c>
      <c r="AD181" s="611" t="n">
        <v>3</v>
      </c>
      <c r="AE181" s="611" t="n">
        <v>2</v>
      </c>
      <c r="AF181" s="611" t="n">
        <v>2</v>
      </c>
      <c r="AG181" s="611" t="n">
        <v>1</v>
      </c>
      <c r="AH181" s="612" t="n">
        <v>0</v>
      </c>
      <c r="AI181" s="659"/>
      <c r="AJ181" s="451" t="str">
        <f aca="false">IF(AK181="","●",IF(A180=AK181,"○","×"))</f>
        <v>○</v>
      </c>
      <c r="AK181" s="663" t="s">
        <v>602</v>
      </c>
      <c r="AL181" s="661" t="s">
        <v>742</v>
      </c>
      <c r="AM181" s="662" t="n">
        <v>7</v>
      </c>
      <c r="AN181" s="660" t="n">
        <v>0</v>
      </c>
      <c r="AO181" s="660" t="n">
        <v>0</v>
      </c>
      <c r="AP181" s="660" t="n">
        <v>0</v>
      </c>
      <c r="AQ181" s="660" t="n">
        <v>0</v>
      </c>
      <c r="AR181" s="660" t="n">
        <v>0</v>
      </c>
      <c r="AS181" s="660" t="n">
        <f aca="false">SUM(AN181:AR181)</f>
        <v>0</v>
      </c>
      <c r="AT181" s="660" t="n">
        <v>0</v>
      </c>
      <c r="AU181" s="660" t="n">
        <v>0</v>
      </c>
      <c r="AV181" s="660" t="n">
        <v>0</v>
      </c>
      <c r="AW181" s="660" t="n">
        <v>0</v>
      </c>
      <c r="AX181" s="660" t="n">
        <v>0</v>
      </c>
      <c r="AY181" s="660" t="n">
        <v>0</v>
      </c>
      <c r="AZ181" s="660" t="n">
        <v>0</v>
      </c>
      <c r="BA181" s="660" t="n">
        <v>0</v>
      </c>
      <c r="BB181" s="660" t="n">
        <v>0</v>
      </c>
      <c r="BC181" s="660" t="n">
        <v>0</v>
      </c>
      <c r="BD181" s="660" t="n">
        <v>0</v>
      </c>
      <c r="BE181" s="660" t="n">
        <v>0</v>
      </c>
      <c r="BF181" s="660" t="n">
        <v>0</v>
      </c>
      <c r="BG181" s="660" t="n">
        <v>0</v>
      </c>
      <c r="BH181" s="660" t="n">
        <v>3</v>
      </c>
      <c r="BI181" s="660" t="n">
        <v>1</v>
      </c>
      <c r="BJ181" s="660" t="n">
        <v>3</v>
      </c>
      <c r="BK181" s="660" t="n">
        <v>0</v>
      </c>
      <c r="BL181" s="660" t="n">
        <v>0</v>
      </c>
      <c r="BM181" s="660" t="n">
        <v>0</v>
      </c>
      <c r="BN181" s="1"/>
    </row>
    <row r="182" s="451" customFormat="true" ht="22.5" hidden="false" customHeight="true" outlineLevel="0" collapsed="false">
      <c r="A182" s="598"/>
      <c r="B182" s="599"/>
      <c r="C182" s="610"/>
      <c r="D182" s="610"/>
      <c r="E182" s="600"/>
      <c r="F182" s="601" t="s">
        <v>476</v>
      </c>
      <c r="G182" s="603" t="n">
        <f aca="false">SUM(M182:AH182)</f>
        <v>32</v>
      </c>
      <c r="H182" s="664" t="n">
        <v>0</v>
      </c>
      <c r="I182" s="611" t="n">
        <v>0</v>
      </c>
      <c r="J182" s="611" t="n">
        <v>0</v>
      </c>
      <c r="K182" s="611" t="n">
        <v>0</v>
      </c>
      <c r="L182" s="612" t="n">
        <v>0</v>
      </c>
      <c r="M182" s="658" t="n">
        <f aca="false">SUM(H182:L182)</f>
        <v>0</v>
      </c>
      <c r="N182" s="611" t="n">
        <v>0</v>
      </c>
      <c r="O182" s="611" t="n">
        <v>0</v>
      </c>
      <c r="P182" s="611" t="n">
        <v>0</v>
      </c>
      <c r="Q182" s="612" t="n">
        <v>0</v>
      </c>
      <c r="R182" s="664" t="n">
        <v>0</v>
      </c>
      <c r="S182" s="611" t="n">
        <v>0</v>
      </c>
      <c r="T182" s="611" t="n">
        <v>0</v>
      </c>
      <c r="U182" s="611" t="n">
        <v>0</v>
      </c>
      <c r="V182" s="611" t="n">
        <v>0</v>
      </c>
      <c r="W182" s="611" t="n">
        <v>0</v>
      </c>
      <c r="X182" s="611" t="n">
        <v>0</v>
      </c>
      <c r="Y182" s="611" t="n">
        <v>0</v>
      </c>
      <c r="Z182" s="611" t="n">
        <v>0</v>
      </c>
      <c r="AA182" s="611" t="n">
        <v>1</v>
      </c>
      <c r="AB182" s="611" t="n">
        <v>1</v>
      </c>
      <c r="AC182" s="611" t="n">
        <v>4</v>
      </c>
      <c r="AD182" s="611" t="n">
        <v>11</v>
      </c>
      <c r="AE182" s="611" t="n">
        <v>8</v>
      </c>
      <c r="AF182" s="611" t="n">
        <v>6</v>
      </c>
      <c r="AG182" s="611" t="n">
        <v>1</v>
      </c>
      <c r="AH182" s="612" t="n">
        <v>0</v>
      </c>
      <c r="AI182" s="659"/>
      <c r="AJ182" s="451" t="str">
        <f aca="false">IF(AK182="","●",IF(A180=AK182,"○","×"))</f>
        <v>○</v>
      </c>
      <c r="AK182" s="663" t="s">
        <v>602</v>
      </c>
      <c r="AL182" s="661" t="s">
        <v>743</v>
      </c>
      <c r="AM182" s="662" t="n">
        <v>10</v>
      </c>
      <c r="AN182" s="660" t="n">
        <v>0</v>
      </c>
      <c r="AO182" s="660" t="n">
        <v>0</v>
      </c>
      <c r="AP182" s="660" t="n">
        <v>0</v>
      </c>
      <c r="AQ182" s="660" t="n">
        <v>0</v>
      </c>
      <c r="AR182" s="660" t="n">
        <v>0</v>
      </c>
      <c r="AS182" s="660" t="n">
        <f aca="false">SUM(AN182:AR182)</f>
        <v>0</v>
      </c>
      <c r="AT182" s="660" t="n">
        <v>0</v>
      </c>
      <c r="AU182" s="660" t="n">
        <v>0</v>
      </c>
      <c r="AV182" s="660" t="n">
        <v>0</v>
      </c>
      <c r="AW182" s="660" t="n">
        <v>0</v>
      </c>
      <c r="AX182" s="660" t="n">
        <v>0</v>
      </c>
      <c r="AY182" s="660" t="n">
        <v>0</v>
      </c>
      <c r="AZ182" s="660" t="n">
        <v>0</v>
      </c>
      <c r="BA182" s="660" t="n">
        <v>0</v>
      </c>
      <c r="BB182" s="660" t="n">
        <v>0</v>
      </c>
      <c r="BC182" s="660" t="n">
        <v>0</v>
      </c>
      <c r="BD182" s="660" t="n">
        <v>0</v>
      </c>
      <c r="BE182" s="660" t="n">
        <v>0</v>
      </c>
      <c r="BF182" s="660" t="n">
        <v>0</v>
      </c>
      <c r="BG182" s="660" t="n">
        <v>0</v>
      </c>
      <c r="BH182" s="660" t="n">
        <v>1</v>
      </c>
      <c r="BI182" s="660" t="n">
        <v>2</v>
      </c>
      <c r="BJ182" s="660" t="n">
        <v>1</v>
      </c>
      <c r="BK182" s="660" t="n">
        <v>2</v>
      </c>
      <c r="BL182" s="660" t="n">
        <v>4</v>
      </c>
      <c r="BM182" s="660" t="n">
        <v>0</v>
      </c>
      <c r="BN182" s="1"/>
    </row>
    <row r="183" s="451" customFormat="true" ht="12" hidden="false" customHeight="true" outlineLevel="0" collapsed="false">
      <c r="A183" s="633" t="s">
        <v>604</v>
      </c>
      <c r="B183" s="614"/>
      <c r="C183" s="615"/>
      <c r="D183" s="615" t="s">
        <v>605</v>
      </c>
      <c r="E183" s="600"/>
      <c r="F183" s="601" t="s">
        <v>7</v>
      </c>
      <c r="G183" s="603" t="n">
        <f aca="false">SUM(M183:AH183)</f>
        <v>37</v>
      </c>
      <c r="H183" s="658" t="n">
        <f aca="false">SUM(H184:H185)</f>
        <v>0</v>
      </c>
      <c r="I183" s="607" t="n">
        <f aca="false">SUM(I184:I185)</f>
        <v>0</v>
      </c>
      <c r="J183" s="607" t="n">
        <f aca="false">SUM(J184:J185)</f>
        <v>0</v>
      </c>
      <c r="K183" s="607" t="n">
        <f aca="false">SUM(K184:K185)</f>
        <v>0</v>
      </c>
      <c r="L183" s="608" t="n">
        <f aca="false">SUM(L184:L185)</f>
        <v>0</v>
      </c>
      <c r="M183" s="658" t="n">
        <f aca="false">SUM(H183:L183)</f>
        <v>0</v>
      </c>
      <c r="N183" s="607" t="n">
        <f aca="false">SUM(N184:N185)</f>
        <v>0</v>
      </c>
      <c r="O183" s="607" t="n">
        <f aca="false">SUM(O184:O185)</f>
        <v>0</v>
      </c>
      <c r="P183" s="607" t="n">
        <f aca="false">SUM(P184:P185)</f>
        <v>0</v>
      </c>
      <c r="Q183" s="608" t="n">
        <f aca="false">SUM(Q184:Q185)</f>
        <v>0</v>
      </c>
      <c r="R183" s="658" t="n">
        <f aca="false">SUM(R184:R185)</f>
        <v>0</v>
      </c>
      <c r="S183" s="607" t="n">
        <f aca="false">SUM(S184:S185)</f>
        <v>0</v>
      </c>
      <c r="T183" s="607" t="n">
        <f aca="false">SUM(T184:T185)</f>
        <v>0</v>
      </c>
      <c r="U183" s="607" t="n">
        <f aca="false">SUM(U184:U185)</f>
        <v>0</v>
      </c>
      <c r="V183" s="607" t="n">
        <f aca="false">SUM(V184:V185)</f>
        <v>0</v>
      </c>
      <c r="W183" s="607" t="n">
        <f aca="false">SUM(W184:W185)</f>
        <v>0</v>
      </c>
      <c r="X183" s="607" t="n">
        <f aca="false">SUM(X184:X185)</f>
        <v>0</v>
      </c>
      <c r="Y183" s="607" t="n">
        <f aca="false">SUM(Y184:Y185)</f>
        <v>3</v>
      </c>
      <c r="Z183" s="607" t="n">
        <f aca="false">SUM(Z184:Z185)</f>
        <v>1</v>
      </c>
      <c r="AA183" s="607" t="n">
        <f aca="false">SUM(AA184:AA185)</f>
        <v>4</v>
      </c>
      <c r="AB183" s="607" t="n">
        <f aca="false">SUM(AB184:AB185)</f>
        <v>1</v>
      </c>
      <c r="AC183" s="607" t="n">
        <f aca="false">SUM(AC184:AC185)</f>
        <v>8</v>
      </c>
      <c r="AD183" s="607" t="n">
        <f aca="false">SUM(AD184:AD185)</f>
        <v>8</v>
      </c>
      <c r="AE183" s="607" t="n">
        <f aca="false">SUM(AE184:AE185)</f>
        <v>7</v>
      </c>
      <c r="AF183" s="607" t="n">
        <f aca="false">SUM(AF184:AF185)</f>
        <v>5</v>
      </c>
      <c r="AG183" s="607" t="n">
        <f aca="false">SUM(AG184:AG185)</f>
        <v>0</v>
      </c>
      <c r="AH183" s="608" t="n">
        <f aca="false">SUM(AH184:AH185)</f>
        <v>0</v>
      </c>
      <c r="AI183" s="659"/>
      <c r="AJ183" s="451" t="str">
        <f aca="false">IF(AK183="","●",IF(A183=AK183,"○","×"))</f>
        <v>○</v>
      </c>
      <c r="AK183" s="663" t="s">
        <v>604</v>
      </c>
      <c r="AL183" s="661" t="s">
        <v>741</v>
      </c>
      <c r="AM183" s="662" t="n">
        <v>25</v>
      </c>
      <c r="AN183" s="660" t="n">
        <v>0</v>
      </c>
      <c r="AO183" s="660" t="n">
        <v>0</v>
      </c>
      <c r="AP183" s="660" t="n">
        <v>0</v>
      </c>
      <c r="AQ183" s="660" t="n">
        <v>0</v>
      </c>
      <c r="AR183" s="660" t="n">
        <v>0</v>
      </c>
      <c r="AS183" s="660" t="n">
        <f aca="false">SUM(AN183:AR183)</f>
        <v>0</v>
      </c>
      <c r="AT183" s="660" t="n">
        <v>0</v>
      </c>
      <c r="AU183" s="660" t="n">
        <v>0</v>
      </c>
      <c r="AV183" s="660" t="n">
        <v>0</v>
      </c>
      <c r="AW183" s="660" t="n">
        <v>0</v>
      </c>
      <c r="AX183" s="660" t="n">
        <v>0</v>
      </c>
      <c r="AY183" s="660" t="n">
        <v>0</v>
      </c>
      <c r="AZ183" s="660" t="n">
        <v>0</v>
      </c>
      <c r="BA183" s="660" t="n">
        <v>0</v>
      </c>
      <c r="BB183" s="660" t="n">
        <v>0</v>
      </c>
      <c r="BC183" s="660" t="n">
        <v>2</v>
      </c>
      <c r="BD183" s="660" t="n">
        <v>0</v>
      </c>
      <c r="BE183" s="660" t="n">
        <v>2</v>
      </c>
      <c r="BF183" s="660" t="n">
        <v>0</v>
      </c>
      <c r="BG183" s="660" t="n">
        <v>2</v>
      </c>
      <c r="BH183" s="660" t="n">
        <v>4</v>
      </c>
      <c r="BI183" s="660" t="n">
        <v>2</v>
      </c>
      <c r="BJ183" s="660" t="n">
        <v>6</v>
      </c>
      <c r="BK183" s="660" t="n">
        <v>4</v>
      </c>
      <c r="BL183" s="660" t="n">
        <v>2</v>
      </c>
      <c r="BM183" s="660" t="n">
        <v>1</v>
      </c>
      <c r="BN183" s="1"/>
    </row>
    <row r="184" s="451" customFormat="true" ht="12" hidden="false" customHeight="true" outlineLevel="0" collapsed="false">
      <c r="A184" s="633"/>
      <c r="B184" s="614"/>
      <c r="C184" s="615"/>
      <c r="D184" s="615"/>
      <c r="E184" s="600"/>
      <c r="F184" s="601" t="s">
        <v>475</v>
      </c>
      <c r="G184" s="603" t="n">
        <f aca="false">SUM(M184:AH184)</f>
        <v>11</v>
      </c>
      <c r="H184" s="664" t="n">
        <v>0</v>
      </c>
      <c r="I184" s="611" t="n">
        <v>0</v>
      </c>
      <c r="J184" s="611" t="n">
        <v>0</v>
      </c>
      <c r="K184" s="611" t="n">
        <v>0</v>
      </c>
      <c r="L184" s="612" t="n">
        <v>0</v>
      </c>
      <c r="M184" s="658" t="n">
        <v>0</v>
      </c>
      <c r="N184" s="611" t="n">
        <v>0</v>
      </c>
      <c r="O184" s="611" t="n">
        <v>0</v>
      </c>
      <c r="P184" s="611" t="n">
        <v>0</v>
      </c>
      <c r="Q184" s="612" t="n">
        <v>0</v>
      </c>
      <c r="R184" s="664" t="n">
        <v>0</v>
      </c>
      <c r="S184" s="611" t="n">
        <v>0</v>
      </c>
      <c r="T184" s="611" t="n">
        <v>0</v>
      </c>
      <c r="U184" s="611" t="n">
        <v>0</v>
      </c>
      <c r="V184" s="611" t="n">
        <v>0</v>
      </c>
      <c r="W184" s="611" t="n">
        <v>0</v>
      </c>
      <c r="X184" s="611" t="n">
        <v>0</v>
      </c>
      <c r="Y184" s="611" t="n">
        <v>2</v>
      </c>
      <c r="Z184" s="611" t="n">
        <v>0</v>
      </c>
      <c r="AA184" s="611" t="n">
        <v>1</v>
      </c>
      <c r="AB184" s="611" t="n">
        <v>0</v>
      </c>
      <c r="AC184" s="611" t="n">
        <v>3</v>
      </c>
      <c r="AD184" s="611" t="n">
        <v>2</v>
      </c>
      <c r="AE184" s="611" t="n">
        <v>2</v>
      </c>
      <c r="AF184" s="611" t="n">
        <v>1</v>
      </c>
      <c r="AG184" s="611" t="n">
        <v>0</v>
      </c>
      <c r="AH184" s="612" t="n">
        <v>0</v>
      </c>
      <c r="AI184" s="659"/>
      <c r="AJ184" s="451" t="str">
        <f aca="false">IF(AK184="","●",IF(A183=AK184,"○","×"))</f>
        <v>○</v>
      </c>
      <c r="AK184" s="663" t="s">
        <v>604</v>
      </c>
      <c r="AL184" s="661" t="s">
        <v>742</v>
      </c>
      <c r="AM184" s="662" t="n">
        <v>9</v>
      </c>
      <c r="AN184" s="660" t="n">
        <v>0</v>
      </c>
      <c r="AO184" s="660" t="n">
        <v>0</v>
      </c>
      <c r="AP184" s="660" t="n">
        <v>0</v>
      </c>
      <c r="AQ184" s="660" t="n">
        <v>0</v>
      </c>
      <c r="AR184" s="660" t="n">
        <v>0</v>
      </c>
      <c r="AS184" s="660" t="n">
        <f aca="false">SUM(AN184:AR184)</f>
        <v>0</v>
      </c>
      <c r="AT184" s="660" t="n">
        <v>0</v>
      </c>
      <c r="AU184" s="660" t="n">
        <v>0</v>
      </c>
      <c r="AV184" s="660" t="n">
        <v>0</v>
      </c>
      <c r="AW184" s="660" t="n">
        <v>0</v>
      </c>
      <c r="AX184" s="660" t="n">
        <v>0</v>
      </c>
      <c r="AY184" s="660" t="n">
        <v>0</v>
      </c>
      <c r="AZ184" s="660" t="n">
        <v>0</v>
      </c>
      <c r="BA184" s="660" t="n">
        <v>0</v>
      </c>
      <c r="BB184" s="660" t="n">
        <v>0</v>
      </c>
      <c r="BC184" s="660" t="n">
        <v>0</v>
      </c>
      <c r="BD184" s="660" t="n">
        <v>0</v>
      </c>
      <c r="BE184" s="660" t="n">
        <v>2</v>
      </c>
      <c r="BF184" s="660" t="n">
        <v>0</v>
      </c>
      <c r="BG184" s="660" t="n">
        <v>0</v>
      </c>
      <c r="BH184" s="660" t="n">
        <v>1</v>
      </c>
      <c r="BI184" s="660" t="n">
        <v>2</v>
      </c>
      <c r="BJ184" s="660" t="n">
        <v>1</v>
      </c>
      <c r="BK184" s="660" t="n">
        <v>2</v>
      </c>
      <c r="BL184" s="660" t="n">
        <v>1</v>
      </c>
      <c r="BM184" s="660" t="n">
        <v>0</v>
      </c>
      <c r="BN184" s="1"/>
    </row>
    <row r="185" s="451" customFormat="true" ht="22.5" hidden="false" customHeight="true" outlineLevel="0" collapsed="false">
      <c r="A185" s="633"/>
      <c r="B185" s="614"/>
      <c r="C185" s="615"/>
      <c r="D185" s="615"/>
      <c r="E185" s="616"/>
      <c r="F185" s="617" t="s">
        <v>476</v>
      </c>
      <c r="G185" s="665" t="n">
        <f aca="false">SUM(M185:AH185)</f>
        <v>26</v>
      </c>
      <c r="H185" s="691" t="n">
        <v>0</v>
      </c>
      <c r="I185" s="631" t="n">
        <v>0</v>
      </c>
      <c r="J185" s="631" t="n">
        <v>0</v>
      </c>
      <c r="K185" s="631" t="n">
        <v>0</v>
      </c>
      <c r="L185" s="632" t="n">
        <v>0</v>
      </c>
      <c r="M185" s="666" t="n">
        <f aca="false">SUM(H185:L185)</f>
        <v>0</v>
      </c>
      <c r="N185" s="631" t="n">
        <v>0</v>
      </c>
      <c r="O185" s="631" t="n">
        <v>0</v>
      </c>
      <c r="P185" s="631" t="n">
        <v>0</v>
      </c>
      <c r="Q185" s="632" t="n">
        <v>0</v>
      </c>
      <c r="R185" s="691" t="n">
        <v>0</v>
      </c>
      <c r="S185" s="631" t="n">
        <v>0</v>
      </c>
      <c r="T185" s="631" t="n">
        <v>0</v>
      </c>
      <c r="U185" s="631" t="n">
        <v>0</v>
      </c>
      <c r="V185" s="631" t="n">
        <v>0</v>
      </c>
      <c r="W185" s="631" t="n">
        <v>0</v>
      </c>
      <c r="X185" s="631" t="n">
        <v>0</v>
      </c>
      <c r="Y185" s="631" t="n">
        <v>1</v>
      </c>
      <c r="Z185" s="631" t="n">
        <v>1</v>
      </c>
      <c r="AA185" s="631" t="n">
        <v>3</v>
      </c>
      <c r="AB185" s="631" t="n">
        <v>1</v>
      </c>
      <c r="AC185" s="631" t="n">
        <v>5</v>
      </c>
      <c r="AD185" s="631" t="n">
        <v>6</v>
      </c>
      <c r="AE185" s="631" t="n">
        <v>5</v>
      </c>
      <c r="AF185" s="631" t="n">
        <v>4</v>
      </c>
      <c r="AG185" s="631" t="n">
        <v>0</v>
      </c>
      <c r="AH185" s="632" t="n">
        <v>0</v>
      </c>
      <c r="AI185" s="659"/>
      <c r="AJ185" s="451" t="str">
        <f aca="false">IF(AK185="","●",IF(A183=AK185,"○","×"))</f>
        <v>○</v>
      </c>
      <c r="AK185" s="663" t="s">
        <v>604</v>
      </c>
      <c r="AL185" s="661" t="s">
        <v>743</v>
      </c>
      <c r="AM185" s="662" t="n">
        <v>16</v>
      </c>
      <c r="AN185" s="660" t="n">
        <v>0</v>
      </c>
      <c r="AO185" s="660" t="n">
        <v>0</v>
      </c>
      <c r="AP185" s="660" t="n">
        <v>0</v>
      </c>
      <c r="AQ185" s="660" t="n">
        <v>0</v>
      </c>
      <c r="AR185" s="660" t="n">
        <v>0</v>
      </c>
      <c r="AS185" s="660" t="n">
        <f aca="false">SUM(AN185:AR185)</f>
        <v>0</v>
      </c>
      <c r="AT185" s="660" t="n">
        <v>0</v>
      </c>
      <c r="AU185" s="660" t="n">
        <v>0</v>
      </c>
      <c r="AV185" s="660" t="n">
        <v>0</v>
      </c>
      <c r="AW185" s="660" t="n">
        <v>0</v>
      </c>
      <c r="AX185" s="660" t="n">
        <v>0</v>
      </c>
      <c r="AY185" s="660" t="n">
        <v>0</v>
      </c>
      <c r="AZ185" s="660" t="n">
        <v>0</v>
      </c>
      <c r="BA185" s="660" t="n">
        <v>0</v>
      </c>
      <c r="BB185" s="660" t="n">
        <v>0</v>
      </c>
      <c r="BC185" s="660" t="n">
        <v>2</v>
      </c>
      <c r="BD185" s="660" t="n">
        <v>0</v>
      </c>
      <c r="BE185" s="660" t="n">
        <v>0</v>
      </c>
      <c r="BF185" s="660" t="n">
        <v>0</v>
      </c>
      <c r="BG185" s="660" t="n">
        <v>2</v>
      </c>
      <c r="BH185" s="660" t="n">
        <v>3</v>
      </c>
      <c r="BI185" s="660" t="n">
        <v>0</v>
      </c>
      <c r="BJ185" s="660" t="n">
        <v>5</v>
      </c>
      <c r="BK185" s="660" t="n">
        <v>2</v>
      </c>
      <c r="BL185" s="660" t="n">
        <v>1</v>
      </c>
      <c r="BM185" s="660" t="n">
        <v>1</v>
      </c>
      <c r="BN185" s="1"/>
    </row>
    <row r="186" s="451" customFormat="true" ht="12" hidden="false" customHeight="true" outlineLevel="0" collapsed="false">
      <c r="A186" s="598" t="s">
        <v>606</v>
      </c>
      <c r="B186" s="599"/>
      <c r="C186" s="610" t="s">
        <v>478</v>
      </c>
      <c r="D186" s="610"/>
      <c r="E186" s="600"/>
      <c r="F186" s="601" t="s">
        <v>7</v>
      </c>
      <c r="G186" s="603" t="n">
        <f aca="false">SUM(M186:AH186)</f>
        <v>2540</v>
      </c>
      <c r="H186" s="658" t="n">
        <f aca="false">SUM(H189,H192,H195,H198,H201,H204,H207,H210)</f>
        <v>2</v>
      </c>
      <c r="I186" s="607" t="n">
        <f aca="false">SUM(I189,I192,I195,I198,I201,I204,I207,I210)</f>
        <v>1</v>
      </c>
      <c r="J186" s="607" t="n">
        <f aca="false">SUM(J189,J192,J195,J198,J201,J204,J207,J210)</f>
        <v>1</v>
      </c>
      <c r="K186" s="607" t="n">
        <f aca="false">SUM(K189,K192,K195,K198,K201,K204,K207,K210)</f>
        <v>0</v>
      </c>
      <c r="L186" s="608" t="n">
        <f aca="false">SUM(L189,L192,L195,L198,L201,L204,L207,L210)</f>
        <v>0</v>
      </c>
      <c r="M186" s="658" t="n">
        <f aca="false">SUM(H186:L186)</f>
        <v>4</v>
      </c>
      <c r="N186" s="607" t="n">
        <f aca="false">SUM(N189,N192,N195,N198,N201,N204,N207,N210)</f>
        <v>1</v>
      </c>
      <c r="O186" s="607" t="n">
        <f aca="false">SUM(O189,O192,O195,O198,O201,O204,O207,O210)</f>
        <v>1</v>
      </c>
      <c r="P186" s="607" t="n">
        <f aca="false">SUM(P189,P192,P195,P198,P201,P204,P207,P210)</f>
        <v>0</v>
      </c>
      <c r="Q186" s="608" t="n">
        <f aca="false">SUM(Q189,Q192,Q195,Q198,Q201,Q204,Q207,Q210)</f>
        <v>0</v>
      </c>
      <c r="R186" s="658" t="n">
        <f aca="false">SUM(R189,R192,R195,R198,R201,R204,R207,R210)</f>
        <v>3</v>
      </c>
      <c r="S186" s="607" t="n">
        <f aca="false">SUM(S189,S192,S195,S198,S201,S204,S207,S210)</f>
        <v>5</v>
      </c>
      <c r="T186" s="607" t="n">
        <f aca="false">SUM(T189,T192,T195,T198,T201,T204,T207,T210)</f>
        <v>8</v>
      </c>
      <c r="U186" s="607" t="n">
        <f aca="false">SUM(U189,U192,U195,U198,U201,U204,U207,U210)</f>
        <v>14</v>
      </c>
      <c r="V186" s="607" t="n">
        <f aca="false">SUM(V189,V192,V195,V198,V201,V204,V207,V210)</f>
        <v>18</v>
      </c>
      <c r="W186" s="607" t="n">
        <f aca="false">SUM(W189,W192,W195,W198,W201,W204,W207,W210)</f>
        <v>27</v>
      </c>
      <c r="X186" s="607" t="n">
        <f aca="false">SUM(X189,X192,X195,X198,X201,X204,X207,X210)</f>
        <v>40</v>
      </c>
      <c r="Y186" s="607" t="n">
        <f aca="false">SUM(Y189,Y192,Y195,Y198,Y201,Y204,Y207,Y210)</f>
        <v>60</v>
      </c>
      <c r="Z186" s="607" t="n">
        <f aca="false">SUM(Z189,Z192,Z195,Z198,Z201,Z204,Z207,Z210)</f>
        <v>110</v>
      </c>
      <c r="AA186" s="607" t="n">
        <f aca="false">SUM(AA189,AA192,AA195,AA198,AA201,AA204,AA207,AA210)</f>
        <v>179</v>
      </c>
      <c r="AB186" s="607" t="n">
        <f aca="false">SUM(AB189,AB192,AB195,AB198,AB201,AB204,AB207,AB210)</f>
        <v>237</v>
      </c>
      <c r="AC186" s="607" t="n">
        <f aca="false">SUM(AC189,AC192,AC195,AC198,AC201,AC204,AC207,AC210)</f>
        <v>365</v>
      </c>
      <c r="AD186" s="607" t="n">
        <f aca="false">SUM(AD189,AD192,AD195,AD198,AD201,AD204,AD207,AD210)</f>
        <v>511</v>
      </c>
      <c r="AE186" s="607" t="n">
        <f aca="false">SUM(AE189,AE192,AE195,AE198,AE201,AE204,AE207,AE210)</f>
        <v>576</v>
      </c>
      <c r="AF186" s="607" t="n">
        <f aca="false">SUM(AF189,AF192,AF195,AF198,AF201,AF204,AF207,AF210)</f>
        <v>293</v>
      </c>
      <c r="AG186" s="607" t="n">
        <f aca="false">SUM(AG189,AG192,AG195,AG198,AG201,AG204,AG207,AG210)</f>
        <v>88</v>
      </c>
      <c r="AH186" s="608" t="n">
        <f aca="false">SUM(AH189,AH192,AH195,AH198,AH201,AH204,AH207,AH210)</f>
        <v>0</v>
      </c>
      <c r="AI186" s="659"/>
      <c r="AJ186" s="451" t="str">
        <f aca="false">IF(AK186="","●",IF(A186=AK186,"○","×"))</f>
        <v>●</v>
      </c>
      <c r="AK186" s="663"/>
      <c r="AL186" s="661"/>
      <c r="AM186" s="662"/>
      <c r="AN186" s="660"/>
      <c r="AO186" s="660"/>
      <c r="AP186" s="660"/>
      <c r="AQ186" s="660"/>
      <c r="AR186" s="660"/>
      <c r="AS186" s="660"/>
      <c r="AT186" s="660"/>
      <c r="AU186" s="660"/>
      <c r="AV186" s="660"/>
      <c r="AW186" s="660"/>
      <c r="AX186" s="660"/>
      <c r="AY186" s="660"/>
      <c r="AZ186" s="660"/>
      <c r="BA186" s="660"/>
      <c r="BB186" s="660"/>
      <c r="BC186" s="660"/>
      <c r="BD186" s="660"/>
      <c r="BE186" s="660"/>
      <c r="BF186" s="660"/>
      <c r="BG186" s="660"/>
      <c r="BH186" s="660"/>
      <c r="BI186" s="660"/>
      <c r="BJ186" s="660"/>
      <c r="BK186" s="660"/>
      <c r="BL186" s="660"/>
      <c r="BM186" s="660"/>
      <c r="BN186" s="1"/>
    </row>
    <row r="187" s="451" customFormat="true" ht="12" hidden="false" customHeight="true" outlineLevel="0" collapsed="false">
      <c r="A187" s="598"/>
      <c r="B187" s="599"/>
      <c r="C187" s="610"/>
      <c r="D187" s="610"/>
      <c r="E187" s="600"/>
      <c r="F187" s="601" t="s">
        <v>475</v>
      </c>
      <c r="G187" s="603" t="n">
        <f aca="false">SUM(M187:AH187)</f>
        <v>1161</v>
      </c>
      <c r="H187" s="658" t="n">
        <f aca="false">SUM(H190,H193,H196,H199,H202,H205,H208,H211)</f>
        <v>0</v>
      </c>
      <c r="I187" s="607" t="n">
        <f aca="false">SUM(I190,I193,I196,I199,I202,I205,I208,I211)</f>
        <v>0</v>
      </c>
      <c r="J187" s="607" t="n">
        <f aca="false">SUM(J190,J193,J196,J199,J202,J205,J208,J211)</f>
        <v>0</v>
      </c>
      <c r="K187" s="607" t="n">
        <f aca="false">SUM(K190,K193,K196,K199,K202,K205,K208,K211)</f>
        <v>0</v>
      </c>
      <c r="L187" s="608" t="n">
        <f aca="false">SUM(L190,L193,L196,L199,L202,L205,L208,L211)</f>
        <v>0</v>
      </c>
      <c r="M187" s="658" t="n">
        <f aca="false">SUM(H187:L187)</f>
        <v>0</v>
      </c>
      <c r="N187" s="607" t="n">
        <f aca="false">SUM(N190,N193,N196,N199,N202,N205,N208,N211)</f>
        <v>0</v>
      </c>
      <c r="O187" s="607" t="n">
        <f aca="false">SUM(O190,O193,O196,O199,O202,O205,O208,O211)</f>
        <v>0</v>
      </c>
      <c r="P187" s="607" t="n">
        <f aca="false">SUM(P190,P193,P196,P199,P202,P205,P208,P211)</f>
        <v>0</v>
      </c>
      <c r="Q187" s="608" t="n">
        <f aca="false">SUM(Q190,Q193,Q196,Q199,Q202,Q205,Q208,Q211)</f>
        <v>0</v>
      </c>
      <c r="R187" s="658" t="n">
        <f aca="false">SUM(R190,R193,R196,R199,R202,R205,R208,R211)</f>
        <v>3</v>
      </c>
      <c r="S187" s="607" t="n">
        <f aca="false">SUM(S190,S193,S196,S199,S202,S205,S208,S211)</f>
        <v>4</v>
      </c>
      <c r="T187" s="607" t="n">
        <f aca="false">SUM(T190,T193,T196,T199,T202,T205,T208,T211)</f>
        <v>5</v>
      </c>
      <c r="U187" s="607" t="n">
        <f aca="false">SUM(U190,U193,U196,U199,U202,U205,U208,U211)</f>
        <v>13</v>
      </c>
      <c r="V187" s="607" t="n">
        <f aca="false">SUM(V190,V193,V196,V199,V202,V205,V208,V211)</f>
        <v>15</v>
      </c>
      <c r="W187" s="607" t="n">
        <f aca="false">SUM(W190,W193,W196,W199,W202,W205,W208,W211)</f>
        <v>24</v>
      </c>
      <c r="X187" s="607" t="n">
        <f aca="false">SUM(X190,X193,X196,X199,X202,X205,X208,X211)</f>
        <v>37</v>
      </c>
      <c r="Y187" s="607" t="n">
        <f aca="false">SUM(Y190,Y193,Y196,Y199,Y202,Y205,Y208,Y211)</f>
        <v>42</v>
      </c>
      <c r="Z187" s="607" t="n">
        <f aca="false">SUM(Z190,Z193,Z196,Z199,Z202,Z205,Z208,Z211)</f>
        <v>75</v>
      </c>
      <c r="AA187" s="607" t="n">
        <f aca="false">SUM(AA190,AA193,AA196,AA199,AA202,AA205,AA208,AA211)</f>
        <v>123</v>
      </c>
      <c r="AB187" s="607" t="n">
        <f aca="false">SUM(AB190,AB193,AB196,AB199,AB202,AB205,AB208,AB211)</f>
        <v>155</v>
      </c>
      <c r="AC187" s="607" t="n">
        <f aca="false">SUM(AC190,AC193,AC196,AC199,AC202,AC205,AC208,AC211)</f>
        <v>198</v>
      </c>
      <c r="AD187" s="607" t="n">
        <f aca="false">SUM(AD190,AD193,AD196,AD199,AD202,AD205,AD208,AD211)</f>
        <v>226</v>
      </c>
      <c r="AE187" s="607" t="n">
        <f aca="false">SUM(AE190,AE193,AE196,AE199,AE202,AE205,AE208,AE211)</f>
        <v>174</v>
      </c>
      <c r="AF187" s="607" t="n">
        <f aca="false">SUM(AF190,AF193,AF196,AF199,AF202,AF205,AF208,AF211)</f>
        <v>50</v>
      </c>
      <c r="AG187" s="607" t="n">
        <f aca="false">SUM(AG190,AG193,AG196,AG199,AG202,AG205,AG208,AG211)</f>
        <v>17</v>
      </c>
      <c r="AH187" s="608" t="n">
        <f aca="false">SUM(AH190,AH193,AH196,AH199,AH202,AH205,AH208,AH211)</f>
        <v>0</v>
      </c>
      <c r="AI187" s="659"/>
      <c r="AJ187" s="451" t="str">
        <f aca="false">IF(AK187="","●",IF(A186=AK187,"○","×"))</f>
        <v>●</v>
      </c>
      <c r="AK187" s="663"/>
      <c r="AL187" s="661"/>
      <c r="AM187" s="662"/>
      <c r="AN187" s="660"/>
      <c r="AO187" s="660"/>
      <c r="AP187" s="660"/>
      <c r="AQ187" s="660"/>
      <c r="AR187" s="660"/>
      <c r="AS187" s="660"/>
      <c r="AT187" s="660"/>
      <c r="AU187" s="660"/>
      <c r="AV187" s="660"/>
      <c r="AW187" s="660"/>
      <c r="AX187" s="660"/>
      <c r="AY187" s="660"/>
      <c r="AZ187" s="660"/>
      <c r="BA187" s="660"/>
      <c r="BB187" s="660"/>
      <c r="BC187" s="660"/>
      <c r="BD187" s="660"/>
      <c r="BE187" s="660"/>
      <c r="BF187" s="660"/>
      <c r="BG187" s="660"/>
      <c r="BH187" s="660"/>
      <c r="BI187" s="660"/>
      <c r="BJ187" s="660"/>
      <c r="BK187" s="660"/>
      <c r="BL187" s="660"/>
      <c r="BM187" s="660"/>
      <c r="BN187" s="1"/>
    </row>
    <row r="188" s="451" customFormat="true" ht="22.5" hidden="false" customHeight="true" outlineLevel="0" collapsed="false">
      <c r="A188" s="598"/>
      <c r="B188" s="599"/>
      <c r="C188" s="610"/>
      <c r="D188" s="610"/>
      <c r="E188" s="600"/>
      <c r="F188" s="601" t="s">
        <v>476</v>
      </c>
      <c r="G188" s="603" t="n">
        <f aca="false">SUM(M188:AH188)</f>
        <v>1379</v>
      </c>
      <c r="H188" s="658" t="n">
        <f aca="false">SUM(H191,H194,H197,H200,H203,H206,H209,H212)</f>
        <v>2</v>
      </c>
      <c r="I188" s="607" t="n">
        <f aca="false">SUM(I191,I194,I197,I200,I203,I206,I209,I212)</f>
        <v>1</v>
      </c>
      <c r="J188" s="607" t="n">
        <f aca="false">SUM(J191,J194,J197,J200,J203,J206,J209,J212)</f>
        <v>1</v>
      </c>
      <c r="K188" s="607" t="n">
        <f aca="false">SUM(K191,K194,K197,K200,K203,K206,K209,K212)</f>
        <v>0</v>
      </c>
      <c r="L188" s="608" t="n">
        <f aca="false">SUM(L191,L194,L197,L200,L203,L206,L209,L212)</f>
        <v>0</v>
      </c>
      <c r="M188" s="658" t="n">
        <f aca="false">SUM(H188:L188)</f>
        <v>4</v>
      </c>
      <c r="N188" s="607" t="n">
        <f aca="false">SUM(N191,N194,N197,N200,N203,N206,N209,N212)</f>
        <v>1</v>
      </c>
      <c r="O188" s="607" t="n">
        <f aca="false">SUM(O191,O194,O197,O200,O203,O206,O209,O212)</f>
        <v>1</v>
      </c>
      <c r="P188" s="607" t="n">
        <f aca="false">SUM(P191,P194,P197,P200,P203,P206,P209,P212)</f>
        <v>0</v>
      </c>
      <c r="Q188" s="608" t="n">
        <f aca="false">SUM(Q191,Q194,Q197,Q200,Q203,Q206,Q209,Q212)</f>
        <v>0</v>
      </c>
      <c r="R188" s="658" t="n">
        <f aca="false">SUM(R191,R194,R197,R200,R203,R206,R209,R212)</f>
        <v>0</v>
      </c>
      <c r="S188" s="607" t="n">
        <f aca="false">SUM(S191,S194,S197,S200,S203,S206,S209,S212)</f>
        <v>1</v>
      </c>
      <c r="T188" s="607" t="n">
        <f aca="false">SUM(T191,T194,T197,T200,T203,T206,T209,T212)</f>
        <v>3</v>
      </c>
      <c r="U188" s="607" t="n">
        <f aca="false">SUM(U191,U194,U197,U200,U203,U206,U209,U212)</f>
        <v>1</v>
      </c>
      <c r="V188" s="607" t="n">
        <f aca="false">SUM(V191,V194,V197,V200,V203,V206,V209,V212)</f>
        <v>3</v>
      </c>
      <c r="W188" s="607" t="n">
        <f aca="false">SUM(W191,W194,W197,W200,W203,W206,W209,W212)</f>
        <v>3</v>
      </c>
      <c r="X188" s="607" t="n">
        <f aca="false">SUM(X191,X194,X197,X200,X203,X206,X209,X212)</f>
        <v>3</v>
      </c>
      <c r="Y188" s="607" t="n">
        <f aca="false">SUM(Y191,Y194,Y197,Y200,Y203,Y206,Y209,Y212)</f>
        <v>18</v>
      </c>
      <c r="Z188" s="607" t="n">
        <f aca="false">SUM(Z191,Z194,Z197,Z200,Z203,Z206,Z209,Z212)</f>
        <v>35</v>
      </c>
      <c r="AA188" s="607" t="n">
        <f aca="false">SUM(AA191,AA194,AA197,AA200,AA203,AA206,AA209,AA212)</f>
        <v>56</v>
      </c>
      <c r="AB188" s="607" t="n">
        <f aca="false">SUM(AB191,AB194,AB197,AB200,AB203,AB206,AB209,AB212)</f>
        <v>82</v>
      </c>
      <c r="AC188" s="607" t="n">
        <f aca="false">SUM(AC191,AC194,AC197,AC200,AC203,AC206,AC209,AC212)</f>
        <v>167</v>
      </c>
      <c r="AD188" s="607" t="n">
        <f aca="false">SUM(AD191,AD194,AD197,AD200,AD203,AD206,AD209,AD212)</f>
        <v>285</v>
      </c>
      <c r="AE188" s="607" t="n">
        <f aca="false">SUM(AE191,AE194,AE197,AE200,AE203,AE206,AE209,AE212)</f>
        <v>402</v>
      </c>
      <c r="AF188" s="607" t="n">
        <f aca="false">SUM(AF191,AF194,AF197,AF200,AF203,AF206,AF209,AF212)</f>
        <v>243</v>
      </c>
      <c r="AG188" s="607" t="n">
        <f aca="false">SUM(AG191,AG194,AG197,AG200,AG203,AG206,AG209,AG212)</f>
        <v>71</v>
      </c>
      <c r="AH188" s="608" t="n">
        <f aca="false">SUM(AH191,AH194,AH197,AH200,AH203,AH206,AH209,AH212)</f>
        <v>0</v>
      </c>
      <c r="AI188" s="659"/>
      <c r="AJ188" s="451" t="str">
        <f aca="false">IF(AK188="","●",IF(A186=AK188,"○","×"))</f>
        <v>●</v>
      </c>
      <c r="AK188" s="663"/>
      <c r="AL188" s="661"/>
      <c r="AM188" s="662"/>
      <c r="AN188" s="660"/>
      <c r="AO188" s="660"/>
      <c r="AP188" s="660"/>
      <c r="AQ188" s="660"/>
      <c r="AR188" s="660"/>
      <c r="AS188" s="660"/>
      <c r="AT188" s="660"/>
      <c r="AU188" s="660"/>
      <c r="AV188" s="660"/>
      <c r="AW188" s="660"/>
      <c r="AX188" s="660"/>
      <c r="AY188" s="660"/>
      <c r="AZ188" s="660"/>
      <c r="BA188" s="660"/>
      <c r="BB188" s="660"/>
      <c r="BC188" s="660"/>
      <c r="BD188" s="660"/>
      <c r="BE188" s="660"/>
      <c r="BF188" s="660"/>
      <c r="BG188" s="660"/>
      <c r="BH188" s="660"/>
      <c r="BI188" s="660"/>
      <c r="BJ188" s="660"/>
      <c r="BK188" s="660"/>
      <c r="BL188" s="660"/>
      <c r="BM188" s="660"/>
      <c r="BN188" s="1"/>
    </row>
    <row r="189" s="451" customFormat="true" ht="12" hidden="false" customHeight="true" outlineLevel="0" collapsed="false">
      <c r="A189" s="598" t="s">
        <v>607</v>
      </c>
      <c r="B189" s="599"/>
      <c r="C189" s="610"/>
      <c r="D189" s="610" t="s">
        <v>608</v>
      </c>
      <c r="E189" s="600"/>
      <c r="F189" s="601" t="s">
        <v>7</v>
      </c>
      <c r="G189" s="603" t="n">
        <f aca="false">SUM(M189:AH189)</f>
        <v>33</v>
      </c>
      <c r="H189" s="658" t="n">
        <f aca="false">SUM(H190:H191)</f>
        <v>0</v>
      </c>
      <c r="I189" s="607" t="n">
        <f aca="false">SUM(I190:I191)</f>
        <v>0</v>
      </c>
      <c r="J189" s="607" t="n">
        <f aca="false">SUM(J190:J191)</f>
        <v>0</v>
      </c>
      <c r="K189" s="607" t="n">
        <f aca="false">SUM(K190:K191)</f>
        <v>0</v>
      </c>
      <c r="L189" s="608" t="n">
        <f aca="false">SUM(L190:L191)</f>
        <v>0</v>
      </c>
      <c r="M189" s="658" t="n">
        <f aca="false">SUM(H189:L189)</f>
        <v>0</v>
      </c>
      <c r="N189" s="607" t="n">
        <f aca="false">SUM(N190:N191)</f>
        <v>0</v>
      </c>
      <c r="O189" s="607" t="n">
        <f aca="false">SUM(O190:O191)</f>
        <v>0</v>
      </c>
      <c r="P189" s="607" t="n">
        <f aca="false">SUM(P190:P191)</f>
        <v>0</v>
      </c>
      <c r="Q189" s="608" t="n">
        <f aca="false">SUM(Q190:Q191)</f>
        <v>0</v>
      </c>
      <c r="R189" s="658" t="n">
        <f aca="false">SUM(R190:R191)</f>
        <v>0</v>
      </c>
      <c r="S189" s="607" t="n">
        <f aca="false">SUM(S190:S191)</f>
        <v>0</v>
      </c>
      <c r="T189" s="607" t="n">
        <f aca="false">SUM(T190:T191)</f>
        <v>0</v>
      </c>
      <c r="U189" s="607" t="n">
        <f aca="false">SUM(U190:U191)</f>
        <v>0</v>
      </c>
      <c r="V189" s="607" t="n">
        <f aca="false">SUM(V190:V191)</f>
        <v>0</v>
      </c>
      <c r="W189" s="607" t="n">
        <f aca="false">SUM(W190:W191)</f>
        <v>0</v>
      </c>
      <c r="X189" s="607" t="n">
        <f aca="false">SUM(X190:X191)</f>
        <v>0</v>
      </c>
      <c r="Y189" s="607" t="n">
        <f aca="false">SUM(Y190:Y191)</f>
        <v>0</v>
      </c>
      <c r="Z189" s="607" t="n">
        <f aca="false">SUM(Z190:Z191)</f>
        <v>0</v>
      </c>
      <c r="AA189" s="607" t="n">
        <f aca="false">SUM(AA190:AA191)</f>
        <v>2</v>
      </c>
      <c r="AB189" s="607" t="n">
        <f aca="false">SUM(AB190:AB191)</f>
        <v>3</v>
      </c>
      <c r="AC189" s="607" t="n">
        <f aca="false">SUM(AC190:AC191)</f>
        <v>3</v>
      </c>
      <c r="AD189" s="607" t="n">
        <f aca="false">SUM(AD190:AD191)</f>
        <v>9</v>
      </c>
      <c r="AE189" s="607" t="n">
        <f aca="false">SUM(AE190:AE191)</f>
        <v>12</v>
      </c>
      <c r="AF189" s="607" t="n">
        <f aca="false">SUM(AF190:AF191)</f>
        <v>4</v>
      </c>
      <c r="AG189" s="607" t="n">
        <f aca="false">SUM(AG190:AG191)</f>
        <v>0</v>
      </c>
      <c r="AH189" s="608" t="n">
        <f aca="false">SUM(AH190:AH191)</f>
        <v>0</v>
      </c>
      <c r="AI189" s="659"/>
      <c r="AJ189" s="451" t="str">
        <f aca="false">IF(AK189="","●",IF(A189=AK189,"○","×"))</f>
        <v>○</v>
      </c>
      <c r="AK189" s="663" t="s">
        <v>607</v>
      </c>
      <c r="AL189" s="661" t="s">
        <v>741</v>
      </c>
      <c r="AM189" s="662" t="n">
        <v>23</v>
      </c>
      <c r="AN189" s="660" t="n">
        <v>0</v>
      </c>
      <c r="AO189" s="660" t="n">
        <v>0</v>
      </c>
      <c r="AP189" s="660" t="n">
        <v>0</v>
      </c>
      <c r="AQ189" s="660" t="n">
        <v>0</v>
      </c>
      <c r="AR189" s="660" t="n">
        <v>0</v>
      </c>
      <c r="AS189" s="660" t="n">
        <f aca="false">SUM(AN189:AR189)</f>
        <v>0</v>
      </c>
      <c r="AT189" s="660" t="n">
        <v>0</v>
      </c>
      <c r="AU189" s="660" t="n">
        <v>0</v>
      </c>
      <c r="AV189" s="660" t="n">
        <v>0</v>
      </c>
      <c r="AW189" s="660" t="n">
        <v>0</v>
      </c>
      <c r="AX189" s="660" t="n">
        <v>0</v>
      </c>
      <c r="AY189" s="660" t="n">
        <v>0</v>
      </c>
      <c r="AZ189" s="660" t="n">
        <v>0</v>
      </c>
      <c r="BA189" s="660" t="n">
        <v>0</v>
      </c>
      <c r="BB189" s="660" t="n">
        <v>0</v>
      </c>
      <c r="BC189" s="660" t="n">
        <v>0</v>
      </c>
      <c r="BD189" s="660" t="n">
        <v>1</v>
      </c>
      <c r="BE189" s="660" t="n">
        <v>0</v>
      </c>
      <c r="BF189" s="660" t="n">
        <v>0</v>
      </c>
      <c r="BG189" s="660" t="n">
        <v>4</v>
      </c>
      <c r="BH189" s="660" t="n">
        <v>6</v>
      </c>
      <c r="BI189" s="660" t="n">
        <v>5</v>
      </c>
      <c r="BJ189" s="660" t="n">
        <v>5</v>
      </c>
      <c r="BK189" s="660" t="n">
        <v>0</v>
      </c>
      <c r="BL189" s="660" t="n">
        <v>2</v>
      </c>
      <c r="BM189" s="660" t="n">
        <v>0</v>
      </c>
      <c r="BN189" s="1"/>
    </row>
    <row r="190" s="451" customFormat="true" ht="12" hidden="false" customHeight="true" outlineLevel="0" collapsed="false">
      <c r="A190" s="598"/>
      <c r="B190" s="599"/>
      <c r="C190" s="610"/>
      <c r="D190" s="610"/>
      <c r="E190" s="600"/>
      <c r="F190" s="601" t="s">
        <v>475</v>
      </c>
      <c r="G190" s="603" t="n">
        <f aca="false">SUM(M190:AH190)</f>
        <v>10</v>
      </c>
      <c r="H190" s="664" t="n">
        <v>0</v>
      </c>
      <c r="I190" s="611" t="n">
        <v>0</v>
      </c>
      <c r="J190" s="611" t="n">
        <v>0</v>
      </c>
      <c r="K190" s="611" t="n">
        <v>0</v>
      </c>
      <c r="L190" s="612" t="n">
        <v>0</v>
      </c>
      <c r="M190" s="658" t="n">
        <f aca="false">SUM(H190:L190)</f>
        <v>0</v>
      </c>
      <c r="N190" s="611" t="n">
        <v>0</v>
      </c>
      <c r="O190" s="611" t="n">
        <v>0</v>
      </c>
      <c r="P190" s="611" t="n">
        <v>0</v>
      </c>
      <c r="Q190" s="612" t="n">
        <v>0</v>
      </c>
      <c r="R190" s="664" t="n">
        <v>0</v>
      </c>
      <c r="S190" s="611" t="n">
        <v>0</v>
      </c>
      <c r="T190" s="611" t="n">
        <v>0</v>
      </c>
      <c r="U190" s="611" t="n">
        <v>0</v>
      </c>
      <c r="V190" s="611" t="n">
        <v>0</v>
      </c>
      <c r="W190" s="611" t="n">
        <v>0</v>
      </c>
      <c r="X190" s="611" t="n">
        <v>0</v>
      </c>
      <c r="Y190" s="611" t="n">
        <v>0</v>
      </c>
      <c r="Z190" s="611" t="n">
        <v>0</v>
      </c>
      <c r="AA190" s="611" t="n">
        <v>1</v>
      </c>
      <c r="AB190" s="611" t="n">
        <v>2</v>
      </c>
      <c r="AC190" s="611" t="n">
        <v>0</v>
      </c>
      <c r="AD190" s="611" t="n">
        <v>3</v>
      </c>
      <c r="AE190" s="611" t="n">
        <v>3</v>
      </c>
      <c r="AF190" s="611" t="n">
        <v>1</v>
      </c>
      <c r="AG190" s="611" t="n">
        <v>0</v>
      </c>
      <c r="AH190" s="612" t="n">
        <v>0</v>
      </c>
      <c r="AI190" s="659"/>
      <c r="AJ190" s="451" t="str">
        <f aca="false">IF(AK190="","●",IF(A189=AK190,"○","×"))</f>
        <v>○</v>
      </c>
      <c r="AK190" s="663" t="s">
        <v>607</v>
      </c>
      <c r="AL190" s="661" t="s">
        <v>742</v>
      </c>
      <c r="AM190" s="662" t="n">
        <v>10</v>
      </c>
      <c r="AN190" s="660" t="n">
        <v>0</v>
      </c>
      <c r="AO190" s="660" t="n">
        <v>0</v>
      </c>
      <c r="AP190" s="660" t="n">
        <v>0</v>
      </c>
      <c r="AQ190" s="660" t="n">
        <v>0</v>
      </c>
      <c r="AR190" s="660" t="n">
        <v>0</v>
      </c>
      <c r="AS190" s="660" t="n">
        <f aca="false">SUM(AN190:AR190)</f>
        <v>0</v>
      </c>
      <c r="AT190" s="660" t="n">
        <v>0</v>
      </c>
      <c r="AU190" s="660" t="n">
        <v>0</v>
      </c>
      <c r="AV190" s="660" t="n">
        <v>0</v>
      </c>
      <c r="AW190" s="660" t="n">
        <v>0</v>
      </c>
      <c r="AX190" s="660" t="n">
        <v>0</v>
      </c>
      <c r="AY190" s="660" t="n">
        <v>0</v>
      </c>
      <c r="AZ190" s="660" t="n">
        <v>0</v>
      </c>
      <c r="BA190" s="660" t="n">
        <v>0</v>
      </c>
      <c r="BB190" s="660" t="n">
        <v>0</v>
      </c>
      <c r="BC190" s="660" t="n">
        <v>0</v>
      </c>
      <c r="BD190" s="660" t="n">
        <v>0</v>
      </c>
      <c r="BE190" s="660" t="n">
        <v>0</v>
      </c>
      <c r="BF190" s="660" t="n">
        <v>0</v>
      </c>
      <c r="BG190" s="660" t="n">
        <v>1</v>
      </c>
      <c r="BH190" s="660" t="n">
        <v>3</v>
      </c>
      <c r="BI190" s="660" t="n">
        <v>4</v>
      </c>
      <c r="BJ190" s="660" t="n">
        <v>1</v>
      </c>
      <c r="BK190" s="660" t="n">
        <v>0</v>
      </c>
      <c r="BL190" s="660" t="n">
        <v>1</v>
      </c>
      <c r="BM190" s="660" t="n">
        <v>0</v>
      </c>
      <c r="BN190" s="1"/>
    </row>
    <row r="191" s="451" customFormat="true" ht="22.5" hidden="false" customHeight="true" outlineLevel="0" collapsed="false">
      <c r="A191" s="598"/>
      <c r="B191" s="599"/>
      <c r="C191" s="610"/>
      <c r="D191" s="610"/>
      <c r="E191" s="600"/>
      <c r="F191" s="601" t="s">
        <v>476</v>
      </c>
      <c r="G191" s="603" t="n">
        <f aca="false">SUM(M191:AH191)</f>
        <v>23</v>
      </c>
      <c r="H191" s="664" t="n">
        <v>0</v>
      </c>
      <c r="I191" s="611" t="n">
        <v>0</v>
      </c>
      <c r="J191" s="611" t="n">
        <v>0</v>
      </c>
      <c r="K191" s="611" t="n">
        <v>0</v>
      </c>
      <c r="L191" s="612" t="n">
        <v>0</v>
      </c>
      <c r="M191" s="658" t="n">
        <f aca="false">SUM(H191:L191)</f>
        <v>0</v>
      </c>
      <c r="N191" s="611" t="n">
        <v>0</v>
      </c>
      <c r="O191" s="611" t="n">
        <v>0</v>
      </c>
      <c r="P191" s="611" t="n">
        <v>0</v>
      </c>
      <c r="Q191" s="612" t="n">
        <v>0</v>
      </c>
      <c r="R191" s="664" t="n">
        <v>0</v>
      </c>
      <c r="S191" s="611" t="n">
        <v>0</v>
      </c>
      <c r="T191" s="611" t="n">
        <v>0</v>
      </c>
      <c r="U191" s="611" t="n">
        <v>0</v>
      </c>
      <c r="V191" s="611" t="n">
        <v>0</v>
      </c>
      <c r="W191" s="611" t="n">
        <v>0</v>
      </c>
      <c r="X191" s="611" t="n">
        <v>0</v>
      </c>
      <c r="Y191" s="611" t="n">
        <v>0</v>
      </c>
      <c r="Z191" s="611" t="n">
        <v>0</v>
      </c>
      <c r="AA191" s="611" t="n">
        <v>1</v>
      </c>
      <c r="AB191" s="611" t="n">
        <v>1</v>
      </c>
      <c r="AC191" s="611" t="n">
        <v>3</v>
      </c>
      <c r="AD191" s="611" t="n">
        <v>6</v>
      </c>
      <c r="AE191" s="611" t="n">
        <v>9</v>
      </c>
      <c r="AF191" s="611" t="n">
        <v>3</v>
      </c>
      <c r="AG191" s="611" t="n">
        <v>0</v>
      </c>
      <c r="AH191" s="612" t="n">
        <v>0</v>
      </c>
      <c r="AI191" s="659"/>
      <c r="AJ191" s="451" t="str">
        <f aca="false">IF(AK191="","●",IF(A189=AK191,"○","×"))</f>
        <v>○</v>
      </c>
      <c r="AK191" s="663" t="s">
        <v>607</v>
      </c>
      <c r="AL191" s="661" t="s">
        <v>743</v>
      </c>
      <c r="AM191" s="662" t="n">
        <v>13</v>
      </c>
      <c r="AN191" s="660" t="n">
        <v>0</v>
      </c>
      <c r="AO191" s="660" t="n">
        <v>0</v>
      </c>
      <c r="AP191" s="660" t="n">
        <v>0</v>
      </c>
      <c r="AQ191" s="660" t="n">
        <v>0</v>
      </c>
      <c r="AR191" s="660" t="n">
        <v>0</v>
      </c>
      <c r="AS191" s="660" t="n">
        <f aca="false">SUM(AN191:AR191)</f>
        <v>0</v>
      </c>
      <c r="AT191" s="660" t="n">
        <v>0</v>
      </c>
      <c r="AU191" s="660" t="n">
        <v>0</v>
      </c>
      <c r="AV191" s="660" t="n">
        <v>0</v>
      </c>
      <c r="AW191" s="660" t="n">
        <v>0</v>
      </c>
      <c r="AX191" s="660" t="n">
        <v>0</v>
      </c>
      <c r="AY191" s="660" t="n">
        <v>0</v>
      </c>
      <c r="AZ191" s="660" t="n">
        <v>0</v>
      </c>
      <c r="BA191" s="660" t="n">
        <v>0</v>
      </c>
      <c r="BB191" s="660" t="n">
        <v>0</v>
      </c>
      <c r="BC191" s="660" t="n">
        <v>0</v>
      </c>
      <c r="BD191" s="660" t="n">
        <v>1</v>
      </c>
      <c r="BE191" s="660" t="n">
        <v>0</v>
      </c>
      <c r="BF191" s="660" t="n">
        <v>0</v>
      </c>
      <c r="BG191" s="660" t="n">
        <v>3</v>
      </c>
      <c r="BH191" s="660" t="n">
        <v>3</v>
      </c>
      <c r="BI191" s="660" t="n">
        <v>1</v>
      </c>
      <c r="BJ191" s="660" t="n">
        <v>4</v>
      </c>
      <c r="BK191" s="660" t="n">
        <v>0</v>
      </c>
      <c r="BL191" s="660" t="n">
        <v>1</v>
      </c>
      <c r="BM191" s="660" t="n">
        <v>0</v>
      </c>
      <c r="BN191" s="1"/>
    </row>
    <row r="192" s="451" customFormat="true" ht="12" hidden="false" customHeight="true" outlineLevel="0" collapsed="false">
      <c r="A192" s="598" t="s">
        <v>609</v>
      </c>
      <c r="B192" s="599"/>
      <c r="C192" s="610"/>
      <c r="D192" s="610" t="s">
        <v>374</v>
      </c>
      <c r="E192" s="600"/>
      <c r="F192" s="601" t="s">
        <v>7</v>
      </c>
      <c r="G192" s="603" t="n">
        <f aca="false">SUM(M192:AH192)</f>
        <v>291</v>
      </c>
      <c r="H192" s="658" t="n">
        <f aca="false">SUM(H193:H194)</f>
        <v>0</v>
      </c>
      <c r="I192" s="607" t="n">
        <f aca="false">SUM(I193:I194)</f>
        <v>0</v>
      </c>
      <c r="J192" s="607" t="n">
        <f aca="false">SUM(J193:J194)</f>
        <v>0</v>
      </c>
      <c r="K192" s="607" t="n">
        <f aca="false">SUM(K193:K194)</f>
        <v>0</v>
      </c>
      <c r="L192" s="608" t="n">
        <f aca="false">SUM(L193:L194)</f>
        <v>0</v>
      </c>
      <c r="M192" s="658" t="n">
        <f aca="false">SUM(H192:L192)</f>
        <v>0</v>
      </c>
      <c r="N192" s="607" t="n">
        <f aca="false">SUM(N193:N194)</f>
        <v>0</v>
      </c>
      <c r="O192" s="607" t="n">
        <f aca="false">SUM(O193:O194)</f>
        <v>0</v>
      </c>
      <c r="P192" s="607" t="n">
        <f aca="false">SUM(P193:P194)</f>
        <v>0</v>
      </c>
      <c r="Q192" s="608" t="n">
        <f aca="false">SUM(Q193:Q194)</f>
        <v>0</v>
      </c>
      <c r="R192" s="658" t="n">
        <f aca="false">SUM(R193:R194)</f>
        <v>0</v>
      </c>
      <c r="S192" s="607" t="n">
        <f aca="false">SUM(S193:S194)</f>
        <v>1</v>
      </c>
      <c r="T192" s="607" t="n">
        <f aca="false">SUM(T193:T194)</f>
        <v>2</v>
      </c>
      <c r="U192" s="607" t="n">
        <f aca="false">SUM(U193:U194)</f>
        <v>3</v>
      </c>
      <c r="V192" s="607" t="n">
        <f aca="false">SUM(V193:V194)</f>
        <v>4</v>
      </c>
      <c r="W192" s="607" t="n">
        <f aca="false">SUM(W193:W194)</f>
        <v>9</v>
      </c>
      <c r="X192" s="607" t="n">
        <f aca="false">SUM(X193:X194)</f>
        <v>8</v>
      </c>
      <c r="Y192" s="607" t="n">
        <f aca="false">SUM(Y193:Y194)</f>
        <v>7</v>
      </c>
      <c r="Z192" s="607" t="n">
        <f aca="false">SUM(Z193:Z194)</f>
        <v>17</v>
      </c>
      <c r="AA192" s="607" t="n">
        <f aca="false">SUM(AA193:AA194)</f>
        <v>32</v>
      </c>
      <c r="AB192" s="607" t="n">
        <f aca="false">SUM(AB193:AB194)</f>
        <v>39</v>
      </c>
      <c r="AC192" s="607" t="n">
        <f aca="false">SUM(AC193:AC194)</f>
        <v>55</v>
      </c>
      <c r="AD192" s="607" t="n">
        <f aca="false">SUM(AD193:AD194)</f>
        <v>55</v>
      </c>
      <c r="AE192" s="607" t="n">
        <f aca="false">SUM(AE193:AE194)</f>
        <v>40</v>
      </c>
      <c r="AF192" s="607" t="n">
        <f aca="false">SUM(AF193:AF194)</f>
        <v>16</v>
      </c>
      <c r="AG192" s="607" t="n">
        <f aca="false">SUM(AG193:AG194)</f>
        <v>3</v>
      </c>
      <c r="AH192" s="608" t="n">
        <f aca="false">SUM(AH193:AH194)</f>
        <v>0</v>
      </c>
      <c r="AI192" s="659"/>
      <c r="AJ192" s="451" t="str">
        <f aca="false">IF(AK192="","●",IF(A192=AK192,"○","×"))</f>
        <v>○</v>
      </c>
      <c r="AK192" s="663" t="s">
        <v>609</v>
      </c>
      <c r="AL192" s="661" t="s">
        <v>741</v>
      </c>
      <c r="AM192" s="662" t="n">
        <v>451</v>
      </c>
      <c r="AN192" s="660" t="n">
        <v>0</v>
      </c>
      <c r="AO192" s="660" t="n">
        <v>0</v>
      </c>
      <c r="AP192" s="660" t="n">
        <v>0</v>
      </c>
      <c r="AQ192" s="660" t="n">
        <v>0</v>
      </c>
      <c r="AR192" s="660" t="n">
        <v>0</v>
      </c>
      <c r="AS192" s="660" t="n">
        <f aca="false">SUM(AN192:AR192)</f>
        <v>0</v>
      </c>
      <c r="AT192" s="660" t="n">
        <v>0</v>
      </c>
      <c r="AU192" s="660" t="n">
        <v>0</v>
      </c>
      <c r="AV192" s="660" t="n">
        <v>0</v>
      </c>
      <c r="AW192" s="660" t="n">
        <v>0</v>
      </c>
      <c r="AX192" s="660" t="n">
        <v>1</v>
      </c>
      <c r="AY192" s="660" t="n">
        <v>3</v>
      </c>
      <c r="AZ192" s="660" t="n">
        <v>4</v>
      </c>
      <c r="BA192" s="660" t="n">
        <v>2</v>
      </c>
      <c r="BB192" s="660" t="n">
        <v>8</v>
      </c>
      <c r="BC192" s="660" t="n">
        <v>10</v>
      </c>
      <c r="BD192" s="660" t="n">
        <v>19</v>
      </c>
      <c r="BE192" s="660" t="n">
        <v>21</v>
      </c>
      <c r="BF192" s="660" t="n">
        <v>55</v>
      </c>
      <c r="BG192" s="660" t="n">
        <v>66</v>
      </c>
      <c r="BH192" s="660" t="n">
        <v>76</v>
      </c>
      <c r="BI192" s="660" t="n">
        <v>69</v>
      </c>
      <c r="BJ192" s="660" t="n">
        <v>65</v>
      </c>
      <c r="BK192" s="660" t="n">
        <v>41</v>
      </c>
      <c r="BL192" s="660" t="n">
        <v>10</v>
      </c>
      <c r="BM192" s="660" t="n">
        <v>1</v>
      </c>
      <c r="BN192" s="1"/>
    </row>
    <row r="193" s="451" customFormat="true" ht="12" hidden="false" customHeight="true" outlineLevel="0" collapsed="false">
      <c r="A193" s="598"/>
      <c r="B193" s="599"/>
      <c r="C193" s="610"/>
      <c r="D193" s="610"/>
      <c r="E193" s="600"/>
      <c r="F193" s="601" t="s">
        <v>475</v>
      </c>
      <c r="G193" s="603" t="n">
        <f aca="false">SUM(M193:AH193)</f>
        <v>178</v>
      </c>
      <c r="H193" s="664" t="n">
        <v>0</v>
      </c>
      <c r="I193" s="611" t="n">
        <v>0</v>
      </c>
      <c r="J193" s="611" t="n">
        <v>0</v>
      </c>
      <c r="K193" s="611" t="n">
        <v>0</v>
      </c>
      <c r="L193" s="612" t="n">
        <v>0</v>
      </c>
      <c r="M193" s="658" t="n">
        <v>0</v>
      </c>
      <c r="N193" s="611" t="n">
        <v>0</v>
      </c>
      <c r="O193" s="611" t="n">
        <v>0</v>
      </c>
      <c r="P193" s="611" t="n">
        <v>0</v>
      </c>
      <c r="Q193" s="612" t="n">
        <v>0</v>
      </c>
      <c r="R193" s="664" t="n">
        <v>0</v>
      </c>
      <c r="S193" s="611" t="n">
        <v>1</v>
      </c>
      <c r="T193" s="611" t="n">
        <v>2</v>
      </c>
      <c r="U193" s="611" t="n">
        <v>3</v>
      </c>
      <c r="V193" s="611" t="n">
        <v>4</v>
      </c>
      <c r="W193" s="611" t="n">
        <v>9</v>
      </c>
      <c r="X193" s="611" t="n">
        <v>8</v>
      </c>
      <c r="Y193" s="611" t="n">
        <v>5</v>
      </c>
      <c r="Z193" s="611" t="n">
        <v>13</v>
      </c>
      <c r="AA193" s="611" t="n">
        <v>26</v>
      </c>
      <c r="AB193" s="611" t="n">
        <v>30</v>
      </c>
      <c r="AC193" s="611" t="n">
        <v>32</v>
      </c>
      <c r="AD193" s="611" t="n">
        <v>25</v>
      </c>
      <c r="AE193" s="611" t="n">
        <v>17</v>
      </c>
      <c r="AF193" s="611" t="n">
        <v>3</v>
      </c>
      <c r="AG193" s="611" t="n">
        <v>0</v>
      </c>
      <c r="AH193" s="612" t="n">
        <v>0</v>
      </c>
      <c r="AI193" s="659"/>
      <c r="AJ193" s="451" t="str">
        <f aca="false">IF(AK193="","●",IF(A192=AK193,"○","×"))</f>
        <v>○</v>
      </c>
      <c r="AK193" s="663" t="s">
        <v>609</v>
      </c>
      <c r="AL193" s="661" t="s">
        <v>742</v>
      </c>
      <c r="AM193" s="662" t="n">
        <v>248</v>
      </c>
      <c r="AN193" s="660" t="n">
        <v>0</v>
      </c>
      <c r="AO193" s="660" t="n">
        <v>0</v>
      </c>
      <c r="AP193" s="660" t="n">
        <v>0</v>
      </c>
      <c r="AQ193" s="660" t="n">
        <v>0</v>
      </c>
      <c r="AR193" s="660" t="n">
        <v>0</v>
      </c>
      <c r="AS193" s="660" t="n">
        <f aca="false">SUM(AN193:AR193)</f>
        <v>0</v>
      </c>
      <c r="AT193" s="660" t="n">
        <v>0</v>
      </c>
      <c r="AU193" s="660" t="n">
        <v>0</v>
      </c>
      <c r="AV193" s="660" t="n">
        <v>0</v>
      </c>
      <c r="AW193" s="660" t="n">
        <v>0</v>
      </c>
      <c r="AX193" s="660" t="n">
        <v>0</v>
      </c>
      <c r="AY193" s="660" t="n">
        <v>3</v>
      </c>
      <c r="AZ193" s="660" t="n">
        <v>4</v>
      </c>
      <c r="BA193" s="660" t="n">
        <v>1</v>
      </c>
      <c r="BB193" s="660" t="n">
        <v>8</v>
      </c>
      <c r="BC193" s="660" t="n">
        <v>6</v>
      </c>
      <c r="BD193" s="660" t="n">
        <v>16</v>
      </c>
      <c r="BE193" s="660" t="n">
        <v>17</v>
      </c>
      <c r="BF193" s="660" t="n">
        <v>39</v>
      </c>
      <c r="BG193" s="660" t="n">
        <v>43</v>
      </c>
      <c r="BH193" s="660" t="n">
        <v>43</v>
      </c>
      <c r="BI193" s="660" t="n">
        <v>22</v>
      </c>
      <c r="BJ193" s="660" t="n">
        <v>30</v>
      </c>
      <c r="BK193" s="660" t="n">
        <v>16</v>
      </c>
      <c r="BL193" s="660" t="n">
        <v>0</v>
      </c>
      <c r="BM193" s="660" t="n">
        <v>0</v>
      </c>
      <c r="BN193" s="1"/>
    </row>
    <row r="194" s="451" customFormat="true" ht="22.5" hidden="false" customHeight="true" outlineLevel="0" collapsed="false">
      <c r="A194" s="598"/>
      <c r="B194" s="599"/>
      <c r="C194" s="610"/>
      <c r="D194" s="610"/>
      <c r="E194" s="600"/>
      <c r="F194" s="601" t="s">
        <v>476</v>
      </c>
      <c r="G194" s="603" t="n">
        <f aca="false">SUM(M194:AH194)</f>
        <v>113</v>
      </c>
      <c r="H194" s="664" t="n">
        <v>0</v>
      </c>
      <c r="I194" s="611" t="n">
        <v>0</v>
      </c>
      <c r="J194" s="611" t="n">
        <v>0</v>
      </c>
      <c r="K194" s="611" t="n">
        <v>0</v>
      </c>
      <c r="L194" s="612" t="n">
        <v>0</v>
      </c>
      <c r="M194" s="658" t="n">
        <v>0</v>
      </c>
      <c r="N194" s="611" t="n">
        <v>0</v>
      </c>
      <c r="O194" s="611" t="n">
        <v>0</v>
      </c>
      <c r="P194" s="611" t="n">
        <v>0</v>
      </c>
      <c r="Q194" s="612" t="n">
        <v>0</v>
      </c>
      <c r="R194" s="664" t="n">
        <v>0</v>
      </c>
      <c r="S194" s="611" t="n">
        <v>0</v>
      </c>
      <c r="T194" s="611" t="n">
        <v>0</v>
      </c>
      <c r="U194" s="611" t="n">
        <v>0</v>
      </c>
      <c r="V194" s="611" t="n">
        <v>0</v>
      </c>
      <c r="W194" s="611" t="n">
        <v>0</v>
      </c>
      <c r="X194" s="611" t="n">
        <v>0</v>
      </c>
      <c r="Y194" s="611" t="n">
        <v>2</v>
      </c>
      <c r="Z194" s="611" t="n">
        <v>4</v>
      </c>
      <c r="AA194" s="611" t="n">
        <v>6</v>
      </c>
      <c r="AB194" s="611" t="n">
        <v>9</v>
      </c>
      <c r="AC194" s="611" t="n">
        <v>23</v>
      </c>
      <c r="AD194" s="611" t="n">
        <v>30</v>
      </c>
      <c r="AE194" s="611" t="n">
        <v>23</v>
      </c>
      <c r="AF194" s="611" t="n">
        <v>13</v>
      </c>
      <c r="AG194" s="611" t="n">
        <v>3</v>
      </c>
      <c r="AH194" s="612" t="n">
        <v>0</v>
      </c>
      <c r="AI194" s="659"/>
      <c r="AJ194" s="451" t="str">
        <f aca="false">IF(AK194="","●",IF(A192=AK194,"○","×"))</f>
        <v>○</v>
      </c>
      <c r="AK194" s="663" t="s">
        <v>609</v>
      </c>
      <c r="AL194" s="661" t="s">
        <v>743</v>
      </c>
      <c r="AM194" s="662" t="n">
        <v>203</v>
      </c>
      <c r="AN194" s="660" t="n">
        <v>0</v>
      </c>
      <c r="AO194" s="660" t="n">
        <v>0</v>
      </c>
      <c r="AP194" s="660" t="n">
        <v>0</v>
      </c>
      <c r="AQ194" s="660" t="n">
        <v>0</v>
      </c>
      <c r="AR194" s="660" t="n">
        <v>0</v>
      </c>
      <c r="AS194" s="660" t="n">
        <f aca="false">SUM(AN194:AR194)</f>
        <v>0</v>
      </c>
      <c r="AT194" s="660" t="n">
        <v>0</v>
      </c>
      <c r="AU194" s="660" t="n">
        <v>0</v>
      </c>
      <c r="AV194" s="660" t="n">
        <v>0</v>
      </c>
      <c r="AW194" s="660" t="n">
        <v>0</v>
      </c>
      <c r="AX194" s="660" t="n">
        <v>1</v>
      </c>
      <c r="AY194" s="660" t="n">
        <v>0</v>
      </c>
      <c r="AZ194" s="660" t="n">
        <v>0</v>
      </c>
      <c r="BA194" s="660" t="n">
        <v>1</v>
      </c>
      <c r="BB194" s="660" t="n">
        <v>0</v>
      </c>
      <c r="BC194" s="660" t="n">
        <v>4</v>
      </c>
      <c r="BD194" s="660" t="n">
        <v>3</v>
      </c>
      <c r="BE194" s="660" t="n">
        <v>4</v>
      </c>
      <c r="BF194" s="660" t="n">
        <v>16</v>
      </c>
      <c r="BG194" s="660" t="n">
        <v>23</v>
      </c>
      <c r="BH194" s="660" t="n">
        <v>33</v>
      </c>
      <c r="BI194" s="660" t="n">
        <v>47</v>
      </c>
      <c r="BJ194" s="660" t="n">
        <v>35</v>
      </c>
      <c r="BK194" s="660" t="n">
        <v>25</v>
      </c>
      <c r="BL194" s="660" t="n">
        <v>10</v>
      </c>
      <c r="BM194" s="660" t="n">
        <v>1</v>
      </c>
      <c r="BN194" s="1"/>
    </row>
    <row r="195" s="451" customFormat="true" ht="12" hidden="false" customHeight="true" outlineLevel="0" collapsed="false">
      <c r="A195" s="598" t="s">
        <v>610</v>
      </c>
      <c r="B195" s="599"/>
      <c r="C195" s="610"/>
      <c r="D195" s="610" t="s">
        <v>449</v>
      </c>
      <c r="E195" s="600"/>
      <c r="F195" s="601" t="s">
        <v>7</v>
      </c>
      <c r="G195" s="603" t="n">
        <f aca="false">SUM(M195:AH195)</f>
        <v>438</v>
      </c>
      <c r="H195" s="658" t="n">
        <f aca="false">SUM(H196:H197)</f>
        <v>0</v>
      </c>
      <c r="I195" s="607" t="n">
        <f aca="false">SUM(I196:I197)</f>
        <v>0</v>
      </c>
      <c r="J195" s="607" t="n">
        <f aca="false">SUM(J196:J197)</f>
        <v>0</v>
      </c>
      <c r="K195" s="607" t="n">
        <f aca="false">SUM(K196:K197)</f>
        <v>0</v>
      </c>
      <c r="L195" s="608" t="n">
        <f aca="false">SUM(L196:L197)</f>
        <v>0</v>
      </c>
      <c r="M195" s="658" t="n">
        <f aca="false">SUM(H195:L195)</f>
        <v>0</v>
      </c>
      <c r="N195" s="607" t="n">
        <f aca="false">SUM(N196:N197)</f>
        <v>0</v>
      </c>
      <c r="O195" s="607" t="n">
        <f aca="false">SUM(O196:O197)</f>
        <v>0</v>
      </c>
      <c r="P195" s="607" t="n">
        <f aca="false">SUM(P196:P197)</f>
        <v>0</v>
      </c>
      <c r="Q195" s="608" t="n">
        <f aca="false">SUM(Q196:Q197)</f>
        <v>0</v>
      </c>
      <c r="R195" s="658" t="n">
        <f aca="false">SUM(R196:R197)</f>
        <v>0</v>
      </c>
      <c r="S195" s="607" t="n">
        <f aca="false">SUM(S196:S197)</f>
        <v>1</v>
      </c>
      <c r="T195" s="607" t="n">
        <f aca="false">SUM(T196:T197)</f>
        <v>1</v>
      </c>
      <c r="U195" s="607" t="n">
        <f aca="false">SUM(U196:U197)</f>
        <v>3</v>
      </c>
      <c r="V195" s="607" t="n">
        <f aca="false">SUM(V196:V197)</f>
        <v>8</v>
      </c>
      <c r="W195" s="607" t="n">
        <f aca="false">SUM(W196:W197)</f>
        <v>10</v>
      </c>
      <c r="X195" s="607" t="n">
        <f aca="false">SUM(X196:X197)</f>
        <v>16</v>
      </c>
      <c r="Y195" s="607" t="n">
        <f aca="false">SUM(Y196:Y197)</f>
        <v>17</v>
      </c>
      <c r="Z195" s="607" t="n">
        <f aca="false">SUM(Z196:Z197)</f>
        <v>37</v>
      </c>
      <c r="AA195" s="607" t="n">
        <f aca="false">SUM(AA196:AA197)</f>
        <v>52</v>
      </c>
      <c r="AB195" s="607" t="n">
        <f aca="false">SUM(AB196:AB197)</f>
        <v>56</v>
      </c>
      <c r="AC195" s="607" t="n">
        <f aca="false">SUM(AC196:AC197)</f>
        <v>67</v>
      </c>
      <c r="AD195" s="607" t="n">
        <f aca="false">SUM(AD196:AD197)</f>
        <v>64</v>
      </c>
      <c r="AE195" s="607" t="n">
        <f aca="false">SUM(AE196:AE197)</f>
        <v>75</v>
      </c>
      <c r="AF195" s="607" t="n">
        <f aca="false">SUM(AF196:AF197)</f>
        <v>29</v>
      </c>
      <c r="AG195" s="607" t="n">
        <f aca="false">SUM(AG196:AG197)</f>
        <v>2</v>
      </c>
      <c r="AH195" s="608" t="n">
        <f aca="false">SUM(AH196:AH197)</f>
        <v>0</v>
      </c>
      <c r="AI195" s="659"/>
      <c r="AJ195" s="451" t="str">
        <f aca="false">IF(AK195="","●",IF(A195=AK195,"○","×"))</f>
        <v>○</v>
      </c>
      <c r="AK195" s="663" t="s">
        <v>610</v>
      </c>
      <c r="AL195" s="661" t="s">
        <v>741</v>
      </c>
      <c r="AM195" s="662" t="n">
        <v>222</v>
      </c>
      <c r="AN195" s="660" t="n">
        <v>0</v>
      </c>
      <c r="AO195" s="660" t="n">
        <v>0</v>
      </c>
      <c r="AP195" s="660" t="n">
        <v>0</v>
      </c>
      <c r="AQ195" s="660" t="n">
        <v>0</v>
      </c>
      <c r="AR195" s="660" t="n">
        <v>0</v>
      </c>
      <c r="AS195" s="660" t="n">
        <f aca="false">SUM(AN195:AR195)</f>
        <v>0</v>
      </c>
      <c r="AT195" s="660" t="n">
        <v>0</v>
      </c>
      <c r="AU195" s="660" t="n">
        <v>0</v>
      </c>
      <c r="AV195" s="660" t="n">
        <v>0</v>
      </c>
      <c r="AW195" s="660" t="n">
        <v>0</v>
      </c>
      <c r="AX195" s="660" t="n">
        <v>1</v>
      </c>
      <c r="AY195" s="660" t="n">
        <v>0</v>
      </c>
      <c r="AZ195" s="660" t="n">
        <v>0</v>
      </c>
      <c r="BA195" s="660" t="n">
        <v>1</v>
      </c>
      <c r="BB195" s="660" t="n">
        <v>1</v>
      </c>
      <c r="BC195" s="660" t="n">
        <v>2</v>
      </c>
      <c r="BD195" s="660" t="n">
        <v>10</v>
      </c>
      <c r="BE195" s="660" t="n">
        <v>7</v>
      </c>
      <c r="BF195" s="660" t="n">
        <v>16</v>
      </c>
      <c r="BG195" s="660" t="n">
        <v>25</v>
      </c>
      <c r="BH195" s="660" t="n">
        <v>32</v>
      </c>
      <c r="BI195" s="660" t="n">
        <v>40</v>
      </c>
      <c r="BJ195" s="660" t="n">
        <v>40</v>
      </c>
      <c r="BK195" s="660" t="n">
        <v>32</v>
      </c>
      <c r="BL195" s="660" t="n">
        <v>11</v>
      </c>
      <c r="BM195" s="660" t="n">
        <v>4</v>
      </c>
      <c r="BN195" s="1"/>
    </row>
    <row r="196" s="451" customFormat="true" ht="12" hidden="false" customHeight="true" outlineLevel="0" collapsed="false">
      <c r="A196" s="598"/>
      <c r="B196" s="599"/>
      <c r="C196" s="610"/>
      <c r="D196" s="610"/>
      <c r="E196" s="600"/>
      <c r="F196" s="601" t="s">
        <v>475</v>
      </c>
      <c r="G196" s="603" t="n">
        <f aca="false">SUM(M196:AH196)</f>
        <v>273</v>
      </c>
      <c r="H196" s="664" t="n">
        <v>0</v>
      </c>
      <c r="I196" s="611" t="n">
        <v>0</v>
      </c>
      <c r="J196" s="611" t="n">
        <v>0</v>
      </c>
      <c r="K196" s="611" t="n">
        <v>0</v>
      </c>
      <c r="L196" s="612" t="n">
        <v>0</v>
      </c>
      <c r="M196" s="658" t="n">
        <v>0</v>
      </c>
      <c r="N196" s="611" t="n">
        <v>0</v>
      </c>
      <c r="O196" s="611" t="n">
        <v>0</v>
      </c>
      <c r="P196" s="611" t="n">
        <v>0</v>
      </c>
      <c r="Q196" s="612" t="n">
        <v>0</v>
      </c>
      <c r="R196" s="664" t="n">
        <v>0</v>
      </c>
      <c r="S196" s="611" t="n">
        <v>1</v>
      </c>
      <c r="T196" s="611" t="n">
        <v>1</v>
      </c>
      <c r="U196" s="611" t="n">
        <v>3</v>
      </c>
      <c r="V196" s="611" t="n">
        <v>6</v>
      </c>
      <c r="W196" s="611" t="n">
        <v>9</v>
      </c>
      <c r="X196" s="611" t="n">
        <v>16</v>
      </c>
      <c r="Y196" s="611" t="n">
        <v>11</v>
      </c>
      <c r="Z196" s="611" t="n">
        <v>25</v>
      </c>
      <c r="AA196" s="611" t="n">
        <v>39</v>
      </c>
      <c r="AB196" s="611" t="n">
        <v>43</v>
      </c>
      <c r="AC196" s="611" t="n">
        <v>45</v>
      </c>
      <c r="AD196" s="611" t="n">
        <v>37</v>
      </c>
      <c r="AE196" s="611" t="n">
        <v>30</v>
      </c>
      <c r="AF196" s="611" t="n">
        <v>6</v>
      </c>
      <c r="AG196" s="611" t="n">
        <v>1</v>
      </c>
      <c r="AH196" s="612" t="n">
        <v>0</v>
      </c>
      <c r="AI196" s="659"/>
      <c r="AJ196" s="451" t="str">
        <f aca="false">IF(AK196="","●",IF(A195=AK196,"○","×"))</f>
        <v>○</v>
      </c>
      <c r="AK196" s="663" t="s">
        <v>610</v>
      </c>
      <c r="AL196" s="661" t="s">
        <v>742</v>
      </c>
      <c r="AM196" s="662" t="n">
        <v>135</v>
      </c>
      <c r="AN196" s="660" t="n">
        <v>0</v>
      </c>
      <c r="AO196" s="660" t="n">
        <v>0</v>
      </c>
      <c r="AP196" s="660" t="n">
        <v>0</v>
      </c>
      <c r="AQ196" s="660" t="n">
        <v>0</v>
      </c>
      <c r="AR196" s="660" t="n">
        <v>0</v>
      </c>
      <c r="AS196" s="660" t="n">
        <f aca="false">SUM(AN196:AR196)</f>
        <v>0</v>
      </c>
      <c r="AT196" s="660" t="n">
        <v>0</v>
      </c>
      <c r="AU196" s="660" t="n">
        <v>0</v>
      </c>
      <c r="AV196" s="660" t="n">
        <v>0</v>
      </c>
      <c r="AW196" s="660" t="n">
        <v>0</v>
      </c>
      <c r="AX196" s="660" t="n">
        <v>1</v>
      </c>
      <c r="AY196" s="660" t="n">
        <v>0</v>
      </c>
      <c r="AZ196" s="660" t="n">
        <v>0</v>
      </c>
      <c r="BA196" s="660" t="n">
        <v>1</v>
      </c>
      <c r="BB196" s="660" t="n">
        <v>1</v>
      </c>
      <c r="BC196" s="660" t="n">
        <v>2</v>
      </c>
      <c r="BD196" s="660" t="n">
        <v>8</v>
      </c>
      <c r="BE196" s="660" t="n">
        <v>5</v>
      </c>
      <c r="BF196" s="660" t="n">
        <v>13</v>
      </c>
      <c r="BG196" s="660" t="n">
        <v>22</v>
      </c>
      <c r="BH196" s="660" t="n">
        <v>23</v>
      </c>
      <c r="BI196" s="660" t="n">
        <v>22</v>
      </c>
      <c r="BJ196" s="660" t="n">
        <v>21</v>
      </c>
      <c r="BK196" s="660" t="n">
        <v>13</v>
      </c>
      <c r="BL196" s="660" t="n">
        <v>2</v>
      </c>
      <c r="BM196" s="660" t="n">
        <v>1</v>
      </c>
      <c r="BN196" s="1"/>
    </row>
    <row r="197" s="451" customFormat="true" ht="22.5" hidden="false" customHeight="true" outlineLevel="0" collapsed="false">
      <c r="A197" s="598"/>
      <c r="B197" s="599"/>
      <c r="C197" s="610"/>
      <c r="D197" s="610"/>
      <c r="E197" s="600"/>
      <c r="F197" s="601" t="s">
        <v>476</v>
      </c>
      <c r="G197" s="603" t="n">
        <f aca="false">SUM(M197:AH197)</f>
        <v>165</v>
      </c>
      <c r="H197" s="664" t="n">
        <v>0</v>
      </c>
      <c r="I197" s="611" t="n">
        <v>0</v>
      </c>
      <c r="J197" s="611" t="n">
        <v>0</v>
      </c>
      <c r="K197" s="611" t="n">
        <v>0</v>
      </c>
      <c r="L197" s="612" t="n">
        <v>0</v>
      </c>
      <c r="M197" s="658" t="n">
        <v>0</v>
      </c>
      <c r="N197" s="611" t="n">
        <v>0</v>
      </c>
      <c r="O197" s="611" t="n">
        <v>0</v>
      </c>
      <c r="P197" s="611" t="n">
        <v>0</v>
      </c>
      <c r="Q197" s="612" t="n">
        <v>0</v>
      </c>
      <c r="R197" s="664" t="n">
        <v>0</v>
      </c>
      <c r="S197" s="611" t="n">
        <v>0</v>
      </c>
      <c r="T197" s="611" t="n">
        <v>0</v>
      </c>
      <c r="U197" s="611" t="n">
        <v>0</v>
      </c>
      <c r="V197" s="611" t="n">
        <v>2</v>
      </c>
      <c r="W197" s="611" t="n">
        <v>1</v>
      </c>
      <c r="X197" s="611" t="n">
        <v>0</v>
      </c>
      <c r="Y197" s="611" t="n">
        <v>6</v>
      </c>
      <c r="Z197" s="611" t="n">
        <v>12</v>
      </c>
      <c r="AA197" s="611" t="n">
        <v>13</v>
      </c>
      <c r="AB197" s="611" t="n">
        <v>13</v>
      </c>
      <c r="AC197" s="611" t="n">
        <v>22</v>
      </c>
      <c r="AD197" s="611" t="n">
        <v>27</v>
      </c>
      <c r="AE197" s="611" t="n">
        <v>45</v>
      </c>
      <c r="AF197" s="611" t="n">
        <v>23</v>
      </c>
      <c r="AG197" s="611" t="n">
        <v>1</v>
      </c>
      <c r="AH197" s="612" t="n">
        <v>0</v>
      </c>
      <c r="AI197" s="659"/>
      <c r="AJ197" s="451" t="str">
        <f aca="false">IF(AK197="","●",IF(A195=AK197,"○","×"))</f>
        <v>○</v>
      </c>
      <c r="AK197" s="663" t="s">
        <v>610</v>
      </c>
      <c r="AL197" s="661" t="s">
        <v>743</v>
      </c>
      <c r="AM197" s="662" t="n">
        <v>87</v>
      </c>
      <c r="AN197" s="660" t="n">
        <v>0</v>
      </c>
      <c r="AO197" s="660" t="n">
        <v>0</v>
      </c>
      <c r="AP197" s="660" t="n">
        <v>0</v>
      </c>
      <c r="AQ197" s="660" t="n">
        <v>0</v>
      </c>
      <c r="AR197" s="660" t="n">
        <v>0</v>
      </c>
      <c r="AS197" s="660" t="n">
        <f aca="false">SUM(AN197:AR197)</f>
        <v>0</v>
      </c>
      <c r="AT197" s="660" t="n">
        <v>0</v>
      </c>
      <c r="AU197" s="660" t="n">
        <v>0</v>
      </c>
      <c r="AV197" s="660" t="n">
        <v>0</v>
      </c>
      <c r="AW197" s="660" t="n">
        <v>0</v>
      </c>
      <c r="AX197" s="660" t="n">
        <v>0</v>
      </c>
      <c r="AY197" s="660" t="n">
        <v>0</v>
      </c>
      <c r="AZ197" s="660" t="n">
        <v>0</v>
      </c>
      <c r="BA197" s="660" t="n">
        <v>0</v>
      </c>
      <c r="BB197" s="660" t="n">
        <v>0</v>
      </c>
      <c r="BC197" s="660" t="n">
        <v>0</v>
      </c>
      <c r="BD197" s="660" t="n">
        <v>2</v>
      </c>
      <c r="BE197" s="660" t="n">
        <v>2</v>
      </c>
      <c r="BF197" s="660" t="n">
        <v>3</v>
      </c>
      <c r="BG197" s="660" t="n">
        <v>3</v>
      </c>
      <c r="BH197" s="660" t="n">
        <v>9</v>
      </c>
      <c r="BI197" s="660" t="n">
        <v>18</v>
      </c>
      <c r="BJ197" s="660" t="n">
        <v>19</v>
      </c>
      <c r="BK197" s="660" t="n">
        <v>19</v>
      </c>
      <c r="BL197" s="660" t="n">
        <v>9</v>
      </c>
      <c r="BM197" s="660" t="n">
        <v>3</v>
      </c>
      <c r="BN197" s="1"/>
    </row>
    <row r="198" s="451" customFormat="true" ht="12" hidden="false" customHeight="true" outlineLevel="0" collapsed="false">
      <c r="A198" s="598" t="s">
        <v>611</v>
      </c>
      <c r="B198" s="599"/>
      <c r="C198" s="610"/>
      <c r="D198" s="610" t="s">
        <v>612</v>
      </c>
      <c r="E198" s="600"/>
      <c r="F198" s="601" t="s">
        <v>7</v>
      </c>
      <c r="G198" s="603" t="n">
        <f aca="false">SUM(M198:AH198)</f>
        <v>150</v>
      </c>
      <c r="H198" s="658" t="n">
        <f aca="false">SUM(H199:H200)</f>
        <v>0</v>
      </c>
      <c r="I198" s="607" t="n">
        <f aca="false">SUM(I199:I200)</f>
        <v>0</v>
      </c>
      <c r="J198" s="607" t="n">
        <f aca="false">SUM(J199:J200)</f>
        <v>0</v>
      </c>
      <c r="K198" s="607" t="n">
        <f aca="false">SUM(K199:K200)</f>
        <v>0</v>
      </c>
      <c r="L198" s="608" t="n">
        <f aca="false">SUM(L199:L200)</f>
        <v>0</v>
      </c>
      <c r="M198" s="658" t="n">
        <f aca="false">SUM(H198:L198)</f>
        <v>0</v>
      </c>
      <c r="N198" s="607" t="n">
        <f aca="false">SUM(N199:N200)</f>
        <v>0</v>
      </c>
      <c r="O198" s="607" t="n">
        <f aca="false">SUM(O199:O200)</f>
        <v>0</v>
      </c>
      <c r="P198" s="607" t="n">
        <f aca="false">SUM(P199:P200)</f>
        <v>0</v>
      </c>
      <c r="Q198" s="608" t="n">
        <f aca="false">SUM(Q199:Q200)</f>
        <v>0</v>
      </c>
      <c r="R198" s="658" t="n">
        <f aca="false">SUM(R199:R200)</f>
        <v>0</v>
      </c>
      <c r="S198" s="607" t="n">
        <f aca="false">SUM(S199:S200)</f>
        <v>0</v>
      </c>
      <c r="T198" s="607" t="n">
        <f aca="false">SUM(T199:T200)</f>
        <v>1</v>
      </c>
      <c r="U198" s="607" t="n">
        <f aca="false">SUM(U199:U200)</f>
        <v>0</v>
      </c>
      <c r="V198" s="607" t="n">
        <f aca="false">SUM(V199:V200)</f>
        <v>0</v>
      </c>
      <c r="W198" s="607" t="n">
        <f aca="false">SUM(W199:W200)</f>
        <v>0</v>
      </c>
      <c r="X198" s="607" t="n">
        <f aca="false">SUM(X199:X200)</f>
        <v>0</v>
      </c>
      <c r="Y198" s="607" t="n">
        <f aca="false">SUM(Y199:Y200)</f>
        <v>2</v>
      </c>
      <c r="Z198" s="607" t="n">
        <f aca="false">SUM(Z199:Z200)</f>
        <v>3</v>
      </c>
      <c r="AA198" s="607" t="n">
        <f aca="false">SUM(AA199:AA200)</f>
        <v>5</v>
      </c>
      <c r="AB198" s="607" t="n">
        <f aca="false">SUM(AB199:AB200)</f>
        <v>14</v>
      </c>
      <c r="AC198" s="607" t="n">
        <f aca="false">SUM(AC199:AC200)</f>
        <v>23</v>
      </c>
      <c r="AD198" s="607" t="n">
        <f aca="false">SUM(AD199:AD200)</f>
        <v>22</v>
      </c>
      <c r="AE198" s="607" t="n">
        <f aca="false">SUM(AE199:AE200)</f>
        <v>55</v>
      </c>
      <c r="AF198" s="607" t="n">
        <f aca="false">SUM(AF199:AF200)</f>
        <v>22</v>
      </c>
      <c r="AG198" s="607" t="n">
        <f aca="false">SUM(AG199:AG200)</f>
        <v>3</v>
      </c>
      <c r="AH198" s="608" t="n">
        <f aca="false">SUM(AH199:AH200)</f>
        <v>0</v>
      </c>
      <c r="AI198" s="659"/>
      <c r="AJ198" s="451" t="str">
        <f aca="false">IF(AK198="","●",IF(A198=AK198,"○","×"))</f>
        <v>○</v>
      </c>
      <c r="AK198" s="663" t="s">
        <v>611</v>
      </c>
      <c r="AL198" s="661" t="s">
        <v>741</v>
      </c>
      <c r="AM198" s="662" t="n">
        <v>66</v>
      </c>
      <c r="AN198" s="660" t="n">
        <v>0</v>
      </c>
      <c r="AO198" s="660" t="n">
        <v>0</v>
      </c>
      <c r="AP198" s="660" t="n">
        <v>0</v>
      </c>
      <c r="AQ198" s="660" t="n">
        <v>0</v>
      </c>
      <c r="AR198" s="660" t="n">
        <v>0</v>
      </c>
      <c r="AS198" s="660" t="n">
        <f aca="false">SUM(AN198:AR198)</f>
        <v>0</v>
      </c>
      <c r="AT198" s="660" t="n">
        <v>0</v>
      </c>
      <c r="AU198" s="660" t="n">
        <v>0</v>
      </c>
      <c r="AV198" s="660" t="n">
        <v>0</v>
      </c>
      <c r="AW198" s="660" t="n">
        <v>0</v>
      </c>
      <c r="AX198" s="660" t="n">
        <v>0</v>
      </c>
      <c r="AY198" s="660" t="n">
        <v>0</v>
      </c>
      <c r="AZ198" s="660" t="n">
        <v>0</v>
      </c>
      <c r="BA198" s="660" t="n">
        <v>0</v>
      </c>
      <c r="BB198" s="660" t="n">
        <v>0</v>
      </c>
      <c r="BC198" s="660" t="n">
        <v>0</v>
      </c>
      <c r="BD198" s="660" t="n">
        <v>1</v>
      </c>
      <c r="BE198" s="660" t="n">
        <v>5</v>
      </c>
      <c r="BF198" s="660" t="n">
        <v>2</v>
      </c>
      <c r="BG198" s="660" t="n">
        <v>7</v>
      </c>
      <c r="BH198" s="660" t="n">
        <v>7</v>
      </c>
      <c r="BI198" s="660" t="n">
        <v>10</v>
      </c>
      <c r="BJ198" s="660" t="n">
        <v>15</v>
      </c>
      <c r="BK198" s="660" t="n">
        <v>14</v>
      </c>
      <c r="BL198" s="660" t="n">
        <v>5</v>
      </c>
      <c r="BM198" s="660" t="n">
        <v>0</v>
      </c>
      <c r="BN198" s="1"/>
    </row>
    <row r="199" s="451" customFormat="true" ht="12" hidden="false" customHeight="true" outlineLevel="0" collapsed="false">
      <c r="A199" s="598"/>
      <c r="B199" s="599"/>
      <c r="C199" s="610"/>
      <c r="D199" s="610"/>
      <c r="E199" s="600"/>
      <c r="F199" s="601" t="s">
        <v>475</v>
      </c>
      <c r="G199" s="603" t="n">
        <f aca="false">SUM(M199:AH199)</f>
        <v>46</v>
      </c>
      <c r="H199" s="664" t="n">
        <v>0</v>
      </c>
      <c r="I199" s="611" t="n">
        <v>0</v>
      </c>
      <c r="J199" s="611" t="n">
        <v>0</v>
      </c>
      <c r="K199" s="611" t="n">
        <v>0</v>
      </c>
      <c r="L199" s="612" t="n">
        <v>0</v>
      </c>
      <c r="M199" s="658" t="n">
        <f aca="false">SUM(H199:L199)</f>
        <v>0</v>
      </c>
      <c r="N199" s="611" t="n">
        <v>0</v>
      </c>
      <c r="O199" s="611" t="n">
        <v>0</v>
      </c>
      <c r="P199" s="611" t="n">
        <v>0</v>
      </c>
      <c r="Q199" s="612" t="n">
        <v>0</v>
      </c>
      <c r="R199" s="664" t="n">
        <v>0</v>
      </c>
      <c r="S199" s="611" t="n">
        <v>0</v>
      </c>
      <c r="T199" s="611" t="n">
        <v>0</v>
      </c>
      <c r="U199" s="611" t="n">
        <v>0</v>
      </c>
      <c r="V199" s="611" t="n">
        <v>0</v>
      </c>
      <c r="W199" s="611" t="n">
        <v>0</v>
      </c>
      <c r="X199" s="611" t="n">
        <v>0</v>
      </c>
      <c r="Y199" s="611" t="n">
        <v>2</v>
      </c>
      <c r="Z199" s="611" t="n">
        <v>3</v>
      </c>
      <c r="AA199" s="611" t="n">
        <v>1</v>
      </c>
      <c r="AB199" s="611" t="n">
        <v>6</v>
      </c>
      <c r="AC199" s="611" t="n">
        <v>11</v>
      </c>
      <c r="AD199" s="611" t="n">
        <v>9</v>
      </c>
      <c r="AE199" s="611" t="n">
        <v>8</v>
      </c>
      <c r="AF199" s="611" t="n">
        <v>6</v>
      </c>
      <c r="AG199" s="611" t="n">
        <v>0</v>
      </c>
      <c r="AH199" s="612" t="n">
        <v>0</v>
      </c>
      <c r="AI199" s="659"/>
      <c r="AJ199" s="451" t="str">
        <f aca="false">IF(AK199="","●",IF(A198=AK199,"○","×"))</f>
        <v>○</v>
      </c>
      <c r="AK199" s="663" t="s">
        <v>611</v>
      </c>
      <c r="AL199" s="661" t="s">
        <v>742</v>
      </c>
      <c r="AM199" s="662" t="n">
        <v>21</v>
      </c>
      <c r="AN199" s="660" t="n">
        <v>0</v>
      </c>
      <c r="AO199" s="660" t="n">
        <v>0</v>
      </c>
      <c r="AP199" s="660" t="n">
        <v>0</v>
      </c>
      <c r="AQ199" s="660" t="n">
        <v>0</v>
      </c>
      <c r="AR199" s="660" t="n">
        <v>0</v>
      </c>
      <c r="AS199" s="660" t="n">
        <f aca="false">SUM(AN199:AR199)</f>
        <v>0</v>
      </c>
      <c r="AT199" s="660" t="n">
        <v>0</v>
      </c>
      <c r="AU199" s="660" t="n">
        <v>0</v>
      </c>
      <c r="AV199" s="660" t="n">
        <v>0</v>
      </c>
      <c r="AW199" s="660" t="n">
        <v>0</v>
      </c>
      <c r="AX199" s="660" t="n">
        <v>0</v>
      </c>
      <c r="AY199" s="660" t="n">
        <v>0</v>
      </c>
      <c r="AZ199" s="660" t="n">
        <v>0</v>
      </c>
      <c r="BA199" s="660" t="n">
        <v>0</v>
      </c>
      <c r="BB199" s="660" t="n">
        <v>0</v>
      </c>
      <c r="BC199" s="660" t="n">
        <v>0</v>
      </c>
      <c r="BD199" s="660" t="n">
        <v>0</v>
      </c>
      <c r="BE199" s="660" t="n">
        <v>1</v>
      </c>
      <c r="BF199" s="660" t="n">
        <v>0</v>
      </c>
      <c r="BG199" s="660" t="n">
        <v>4</v>
      </c>
      <c r="BH199" s="660" t="n">
        <v>2</v>
      </c>
      <c r="BI199" s="660" t="n">
        <v>5</v>
      </c>
      <c r="BJ199" s="660" t="n">
        <v>7</v>
      </c>
      <c r="BK199" s="660" t="n">
        <v>2</v>
      </c>
      <c r="BL199" s="660" t="n">
        <v>0</v>
      </c>
      <c r="BM199" s="660" t="n">
        <v>0</v>
      </c>
      <c r="BN199" s="1"/>
    </row>
    <row r="200" s="451" customFormat="true" ht="22.5" hidden="false" customHeight="true" outlineLevel="0" collapsed="false">
      <c r="A200" s="598"/>
      <c r="B200" s="599"/>
      <c r="C200" s="610"/>
      <c r="D200" s="610"/>
      <c r="E200" s="600"/>
      <c r="F200" s="601" t="s">
        <v>476</v>
      </c>
      <c r="G200" s="603" t="n">
        <f aca="false">SUM(M200:AH200)</f>
        <v>104</v>
      </c>
      <c r="H200" s="664" t="n">
        <v>0</v>
      </c>
      <c r="I200" s="611" t="n">
        <v>0</v>
      </c>
      <c r="J200" s="611" t="n">
        <v>0</v>
      </c>
      <c r="K200" s="611" t="n">
        <v>0</v>
      </c>
      <c r="L200" s="612" t="n">
        <v>0</v>
      </c>
      <c r="M200" s="658" t="n">
        <v>0</v>
      </c>
      <c r="N200" s="611" t="n">
        <v>0</v>
      </c>
      <c r="O200" s="611" t="n">
        <v>0</v>
      </c>
      <c r="P200" s="611" t="n">
        <v>0</v>
      </c>
      <c r="Q200" s="612" t="n">
        <v>0</v>
      </c>
      <c r="R200" s="664" t="n">
        <v>0</v>
      </c>
      <c r="S200" s="611" t="n">
        <v>0</v>
      </c>
      <c r="T200" s="611" t="n">
        <v>1</v>
      </c>
      <c r="U200" s="611" t="n">
        <v>0</v>
      </c>
      <c r="V200" s="611" t="n">
        <v>0</v>
      </c>
      <c r="W200" s="611" t="n">
        <v>0</v>
      </c>
      <c r="X200" s="611" t="n">
        <v>0</v>
      </c>
      <c r="Y200" s="611" t="n">
        <v>0</v>
      </c>
      <c r="Z200" s="611" t="n">
        <v>0</v>
      </c>
      <c r="AA200" s="611" t="n">
        <v>4</v>
      </c>
      <c r="AB200" s="611" t="n">
        <v>8</v>
      </c>
      <c r="AC200" s="611" t="n">
        <v>12</v>
      </c>
      <c r="AD200" s="611" t="n">
        <v>13</v>
      </c>
      <c r="AE200" s="611" t="n">
        <v>47</v>
      </c>
      <c r="AF200" s="611" t="n">
        <v>16</v>
      </c>
      <c r="AG200" s="611" t="n">
        <v>3</v>
      </c>
      <c r="AH200" s="612" t="n">
        <v>0</v>
      </c>
      <c r="AI200" s="659"/>
      <c r="AJ200" s="451" t="str">
        <f aca="false">IF(AK200="","●",IF(A198=AK200,"○","×"))</f>
        <v>○</v>
      </c>
      <c r="AK200" s="663" t="s">
        <v>611</v>
      </c>
      <c r="AL200" s="661" t="s">
        <v>743</v>
      </c>
      <c r="AM200" s="662" t="n">
        <v>45</v>
      </c>
      <c r="AN200" s="660" t="n">
        <v>0</v>
      </c>
      <c r="AO200" s="660" t="n">
        <v>0</v>
      </c>
      <c r="AP200" s="660" t="n">
        <v>0</v>
      </c>
      <c r="AQ200" s="660" t="n">
        <v>0</v>
      </c>
      <c r="AR200" s="660" t="n">
        <v>0</v>
      </c>
      <c r="AS200" s="660" t="n">
        <f aca="false">SUM(AN200:AR200)</f>
        <v>0</v>
      </c>
      <c r="AT200" s="660" t="n">
        <v>0</v>
      </c>
      <c r="AU200" s="660" t="n">
        <v>0</v>
      </c>
      <c r="AV200" s="660" t="n">
        <v>0</v>
      </c>
      <c r="AW200" s="660" t="n">
        <v>0</v>
      </c>
      <c r="AX200" s="660" t="n">
        <v>0</v>
      </c>
      <c r="AY200" s="660" t="n">
        <v>0</v>
      </c>
      <c r="AZ200" s="660" t="n">
        <v>0</v>
      </c>
      <c r="BA200" s="660" t="n">
        <v>0</v>
      </c>
      <c r="BB200" s="660" t="n">
        <v>0</v>
      </c>
      <c r="BC200" s="660" t="n">
        <v>0</v>
      </c>
      <c r="BD200" s="660" t="n">
        <v>1</v>
      </c>
      <c r="BE200" s="660" t="n">
        <v>4</v>
      </c>
      <c r="BF200" s="660" t="n">
        <v>2</v>
      </c>
      <c r="BG200" s="660" t="n">
        <v>3</v>
      </c>
      <c r="BH200" s="660" t="n">
        <v>5</v>
      </c>
      <c r="BI200" s="660" t="n">
        <v>5</v>
      </c>
      <c r="BJ200" s="660" t="n">
        <v>8</v>
      </c>
      <c r="BK200" s="660" t="n">
        <v>12</v>
      </c>
      <c r="BL200" s="660" t="n">
        <v>5</v>
      </c>
      <c r="BM200" s="660" t="n">
        <v>0</v>
      </c>
      <c r="BN200" s="1"/>
    </row>
    <row r="201" s="451" customFormat="true" ht="12" hidden="false" customHeight="true" outlineLevel="0" collapsed="false">
      <c r="A201" s="598" t="s">
        <v>613</v>
      </c>
      <c r="B201" s="599"/>
      <c r="C201" s="610"/>
      <c r="D201" s="610" t="s">
        <v>614</v>
      </c>
      <c r="E201" s="600"/>
      <c r="F201" s="601" t="s">
        <v>7</v>
      </c>
      <c r="G201" s="603" t="n">
        <f aca="false">SUM(M201:AH201)</f>
        <v>69</v>
      </c>
      <c r="H201" s="658" t="n">
        <f aca="false">SUM(H202:H203)</f>
        <v>0</v>
      </c>
      <c r="I201" s="607" t="n">
        <f aca="false">SUM(I202:I203)</f>
        <v>1</v>
      </c>
      <c r="J201" s="607" t="n">
        <f aca="false">SUM(J202:J203)</f>
        <v>0</v>
      </c>
      <c r="K201" s="607" t="n">
        <f aca="false">SUM(K202:K203)</f>
        <v>0</v>
      </c>
      <c r="L201" s="608" t="n">
        <f aca="false">SUM(L202:L203)</f>
        <v>0</v>
      </c>
      <c r="M201" s="658" t="n">
        <f aca="false">SUM(H201:L201)</f>
        <v>1</v>
      </c>
      <c r="N201" s="607" t="n">
        <f aca="false">SUM(N202:N203)</f>
        <v>0</v>
      </c>
      <c r="O201" s="607" t="n">
        <f aca="false">SUM(O202:O203)</f>
        <v>0</v>
      </c>
      <c r="P201" s="607" t="n">
        <f aca="false">SUM(P202:P203)</f>
        <v>0</v>
      </c>
      <c r="Q201" s="608" t="n">
        <f aca="false">SUM(Q202:Q203)</f>
        <v>0</v>
      </c>
      <c r="R201" s="658" t="n">
        <f aca="false">SUM(R202:R203)</f>
        <v>0</v>
      </c>
      <c r="S201" s="607" t="n">
        <f aca="false">SUM(S202:S203)</f>
        <v>1</v>
      </c>
      <c r="T201" s="607" t="n">
        <f aca="false">SUM(T202:T203)</f>
        <v>0</v>
      </c>
      <c r="U201" s="607" t="n">
        <f aca="false">SUM(U202:U203)</f>
        <v>1</v>
      </c>
      <c r="V201" s="607" t="n">
        <f aca="false">SUM(V202:V203)</f>
        <v>2</v>
      </c>
      <c r="W201" s="607" t="n">
        <f aca="false">SUM(W202:W203)</f>
        <v>1</v>
      </c>
      <c r="X201" s="607" t="n">
        <f aca="false">SUM(X202:X203)</f>
        <v>2</v>
      </c>
      <c r="Y201" s="607" t="n">
        <f aca="false">SUM(Y202:Y203)</f>
        <v>4</v>
      </c>
      <c r="Z201" s="607" t="n">
        <f aca="false">SUM(Z202:Z203)</f>
        <v>7</v>
      </c>
      <c r="AA201" s="607" t="n">
        <f aca="false">SUM(AA202:AA203)</f>
        <v>8</v>
      </c>
      <c r="AB201" s="607" t="n">
        <f aca="false">SUM(AB202:AB203)</f>
        <v>8</v>
      </c>
      <c r="AC201" s="607" t="n">
        <f aca="false">SUM(AC202:AC203)</f>
        <v>12</v>
      </c>
      <c r="AD201" s="607" t="n">
        <f aca="false">SUM(AD202:AD203)</f>
        <v>13</v>
      </c>
      <c r="AE201" s="607" t="n">
        <f aca="false">SUM(AE202:AE203)</f>
        <v>8</v>
      </c>
      <c r="AF201" s="607" t="n">
        <f aca="false">SUM(AF202:AF203)</f>
        <v>1</v>
      </c>
      <c r="AG201" s="607" t="n">
        <f aca="false">SUM(AG202:AG203)</f>
        <v>0</v>
      </c>
      <c r="AH201" s="608" t="n">
        <f aca="false">SUM(AH202:AH203)</f>
        <v>0</v>
      </c>
      <c r="AI201" s="659"/>
      <c r="AJ201" s="451" t="str">
        <f aca="false">IF(AK201="","●",IF(A201=AK201,"○","×"))</f>
        <v>○</v>
      </c>
      <c r="AK201" s="663" t="s">
        <v>613</v>
      </c>
      <c r="AL201" s="661" t="s">
        <v>741</v>
      </c>
      <c r="AM201" s="662" t="n">
        <v>48</v>
      </c>
      <c r="AN201" s="660" t="n">
        <v>0</v>
      </c>
      <c r="AO201" s="660" t="n">
        <v>0</v>
      </c>
      <c r="AP201" s="660" t="n">
        <v>0</v>
      </c>
      <c r="AQ201" s="660" t="n">
        <v>0</v>
      </c>
      <c r="AR201" s="660" t="n">
        <v>0</v>
      </c>
      <c r="AS201" s="660" t="n">
        <f aca="false">SUM(AN201:AR201)</f>
        <v>0</v>
      </c>
      <c r="AT201" s="660" t="n">
        <v>0</v>
      </c>
      <c r="AU201" s="660" t="n">
        <v>0</v>
      </c>
      <c r="AV201" s="660" t="n">
        <v>0</v>
      </c>
      <c r="AW201" s="660" t="n">
        <v>0</v>
      </c>
      <c r="AX201" s="660" t="n">
        <v>0</v>
      </c>
      <c r="AY201" s="660" t="n">
        <v>0</v>
      </c>
      <c r="AZ201" s="660" t="n">
        <v>2</v>
      </c>
      <c r="BA201" s="660" t="n">
        <v>1</v>
      </c>
      <c r="BB201" s="660" t="n">
        <v>1</v>
      </c>
      <c r="BC201" s="660" t="n">
        <v>3</v>
      </c>
      <c r="BD201" s="660" t="n">
        <v>1</v>
      </c>
      <c r="BE201" s="660" t="n">
        <v>4</v>
      </c>
      <c r="BF201" s="660" t="n">
        <v>6</v>
      </c>
      <c r="BG201" s="660" t="n">
        <v>4</v>
      </c>
      <c r="BH201" s="660" t="n">
        <v>9</v>
      </c>
      <c r="BI201" s="660" t="n">
        <v>12</v>
      </c>
      <c r="BJ201" s="660" t="n">
        <v>3</v>
      </c>
      <c r="BK201" s="660" t="n">
        <v>2</v>
      </c>
      <c r="BL201" s="660" t="n">
        <v>0</v>
      </c>
      <c r="BM201" s="660" t="n">
        <v>0</v>
      </c>
      <c r="BN201" s="1"/>
    </row>
    <row r="202" s="451" customFormat="true" ht="12" hidden="false" customHeight="true" outlineLevel="0" collapsed="false">
      <c r="A202" s="598"/>
      <c r="B202" s="599"/>
      <c r="C202" s="610"/>
      <c r="D202" s="610"/>
      <c r="E202" s="600"/>
      <c r="F202" s="601" t="s">
        <v>475</v>
      </c>
      <c r="G202" s="603" t="n">
        <f aca="false">SUM(M202:AH202)</f>
        <v>38</v>
      </c>
      <c r="H202" s="664" t="n">
        <v>0</v>
      </c>
      <c r="I202" s="611" t="n">
        <v>0</v>
      </c>
      <c r="J202" s="611" t="n">
        <v>0</v>
      </c>
      <c r="K202" s="611" t="n">
        <v>0</v>
      </c>
      <c r="L202" s="612" t="n">
        <v>0</v>
      </c>
      <c r="M202" s="658" t="n">
        <v>0</v>
      </c>
      <c r="N202" s="611" t="n">
        <v>0</v>
      </c>
      <c r="O202" s="611" t="n">
        <v>0</v>
      </c>
      <c r="P202" s="611" t="n">
        <v>0</v>
      </c>
      <c r="Q202" s="612" t="n">
        <v>0</v>
      </c>
      <c r="R202" s="664" t="n">
        <v>0</v>
      </c>
      <c r="S202" s="611" t="n">
        <v>1</v>
      </c>
      <c r="T202" s="611" t="n">
        <v>0</v>
      </c>
      <c r="U202" s="611" t="n">
        <v>1</v>
      </c>
      <c r="V202" s="611" t="n">
        <v>2</v>
      </c>
      <c r="W202" s="611" t="n">
        <v>1</v>
      </c>
      <c r="X202" s="611" t="n">
        <v>1</v>
      </c>
      <c r="Y202" s="611" t="n">
        <v>2</v>
      </c>
      <c r="Z202" s="611" t="n">
        <v>6</v>
      </c>
      <c r="AA202" s="611" t="n">
        <v>4</v>
      </c>
      <c r="AB202" s="611" t="n">
        <v>6</v>
      </c>
      <c r="AC202" s="611" t="n">
        <v>7</v>
      </c>
      <c r="AD202" s="611" t="n">
        <v>6</v>
      </c>
      <c r="AE202" s="611" t="n">
        <v>1</v>
      </c>
      <c r="AF202" s="611" t="n">
        <v>0</v>
      </c>
      <c r="AG202" s="611" t="n">
        <v>0</v>
      </c>
      <c r="AH202" s="612" t="n">
        <v>0</v>
      </c>
      <c r="AI202" s="659"/>
      <c r="AJ202" s="451" t="str">
        <f aca="false">IF(AK202="","●",IF(A201=AK202,"○","×"))</f>
        <v>○</v>
      </c>
      <c r="AK202" s="663" t="s">
        <v>613</v>
      </c>
      <c r="AL202" s="661" t="s">
        <v>742</v>
      </c>
      <c r="AM202" s="662" t="n">
        <v>32</v>
      </c>
      <c r="AN202" s="660" t="n">
        <v>0</v>
      </c>
      <c r="AO202" s="660" t="n">
        <v>0</v>
      </c>
      <c r="AP202" s="660" t="n">
        <v>0</v>
      </c>
      <c r="AQ202" s="660" t="n">
        <v>0</v>
      </c>
      <c r="AR202" s="660" t="n">
        <v>0</v>
      </c>
      <c r="AS202" s="660" t="n">
        <f aca="false">SUM(AN202:AR202)</f>
        <v>0</v>
      </c>
      <c r="AT202" s="660" t="n">
        <v>0</v>
      </c>
      <c r="AU202" s="660" t="n">
        <v>0</v>
      </c>
      <c r="AV202" s="660" t="n">
        <v>0</v>
      </c>
      <c r="AW202" s="660" t="n">
        <v>0</v>
      </c>
      <c r="AX202" s="660" t="n">
        <v>0</v>
      </c>
      <c r="AY202" s="660" t="n">
        <v>0</v>
      </c>
      <c r="AZ202" s="660" t="n">
        <v>2</v>
      </c>
      <c r="BA202" s="660" t="n">
        <v>1</v>
      </c>
      <c r="BB202" s="660" t="n">
        <v>1</v>
      </c>
      <c r="BC202" s="660" t="n">
        <v>3</v>
      </c>
      <c r="BD202" s="660" t="n">
        <v>1</v>
      </c>
      <c r="BE202" s="660" t="n">
        <v>4</v>
      </c>
      <c r="BF202" s="660" t="n">
        <v>1</v>
      </c>
      <c r="BG202" s="660" t="n">
        <v>3</v>
      </c>
      <c r="BH202" s="660" t="n">
        <v>6</v>
      </c>
      <c r="BI202" s="660" t="n">
        <v>7</v>
      </c>
      <c r="BJ202" s="660" t="n">
        <v>3</v>
      </c>
      <c r="BK202" s="660" t="n">
        <v>0</v>
      </c>
      <c r="BL202" s="660" t="n">
        <v>0</v>
      </c>
      <c r="BM202" s="660" t="n">
        <v>0</v>
      </c>
      <c r="BN202" s="1"/>
    </row>
    <row r="203" s="451" customFormat="true" ht="22.5" hidden="false" customHeight="true" outlineLevel="0" collapsed="false">
      <c r="A203" s="598"/>
      <c r="B203" s="599"/>
      <c r="C203" s="610"/>
      <c r="D203" s="610"/>
      <c r="E203" s="600"/>
      <c r="F203" s="601" t="s">
        <v>476</v>
      </c>
      <c r="G203" s="603" t="n">
        <f aca="false">SUM(M203:AH203)</f>
        <v>31</v>
      </c>
      <c r="H203" s="664" t="n">
        <v>0</v>
      </c>
      <c r="I203" s="611" t="n">
        <v>1</v>
      </c>
      <c r="J203" s="611" t="n">
        <v>0</v>
      </c>
      <c r="K203" s="611" t="n">
        <v>0</v>
      </c>
      <c r="L203" s="612" t="n">
        <v>0</v>
      </c>
      <c r="M203" s="658" t="n">
        <v>1</v>
      </c>
      <c r="N203" s="611" t="n">
        <v>0</v>
      </c>
      <c r="O203" s="611" t="n">
        <v>0</v>
      </c>
      <c r="P203" s="611" t="n">
        <v>0</v>
      </c>
      <c r="Q203" s="612" t="n">
        <v>0</v>
      </c>
      <c r="R203" s="664" t="n">
        <v>0</v>
      </c>
      <c r="S203" s="611" t="n">
        <v>0</v>
      </c>
      <c r="T203" s="611" t="n">
        <v>0</v>
      </c>
      <c r="U203" s="611" t="n">
        <v>0</v>
      </c>
      <c r="V203" s="611" t="n">
        <v>0</v>
      </c>
      <c r="W203" s="611" t="n">
        <v>0</v>
      </c>
      <c r="X203" s="611" t="n">
        <v>1</v>
      </c>
      <c r="Y203" s="611" t="n">
        <v>2</v>
      </c>
      <c r="Z203" s="611" t="n">
        <v>1</v>
      </c>
      <c r="AA203" s="611" t="n">
        <v>4</v>
      </c>
      <c r="AB203" s="611" t="n">
        <v>2</v>
      </c>
      <c r="AC203" s="611" t="n">
        <v>5</v>
      </c>
      <c r="AD203" s="611" t="n">
        <v>7</v>
      </c>
      <c r="AE203" s="611" t="n">
        <v>7</v>
      </c>
      <c r="AF203" s="611" t="n">
        <v>1</v>
      </c>
      <c r="AG203" s="611" t="n">
        <v>0</v>
      </c>
      <c r="AH203" s="612" t="n">
        <v>0</v>
      </c>
      <c r="AI203" s="659"/>
      <c r="AJ203" s="451" t="str">
        <f aca="false">IF(AK203="","●",IF(A201=AK203,"○","×"))</f>
        <v>○</v>
      </c>
      <c r="AK203" s="663" t="s">
        <v>613</v>
      </c>
      <c r="AL203" s="661" t="s">
        <v>743</v>
      </c>
      <c r="AM203" s="662" t="n">
        <v>16</v>
      </c>
      <c r="AN203" s="660" t="n">
        <v>0</v>
      </c>
      <c r="AO203" s="660" t="n">
        <v>0</v>
      </c>
      <c r="AP203" s="660" t="n">
        <v>0</v>
      </c>
      <c r="AQ203" s="660" t="n">
        <v>0</v>
      </c>
      <c r="AR203" s="660" t="n">
        <v>0</v>
      </c>
      <c r="AS203" s="660" t="n">
        <f aca="false">SUM(AN203:AR203)</f>
        <v>0</v>
      </c>
      <c r="AT203" s="660" t="n">
        <v>0</v>
      </c>
      <c r="AU203" s="660" t="n">
        <v>0</v>
      </c>
      <c r="AV203" s="660" t="n">
        <v>0</v>
      </c>
      <c r="AW203" s="660" t="n">
        <v>0</v>
      </c>
      <c r="AX203" s="660" t="n">
        <v>0</v>
      </c>
      <c r="AY203" s="660" t="n">
        <v>0</v>
      </c>
      <c r="AZ203" s="660" t="n">
        <v>0</v>
      </c>
      <c r="BA203" s="660" t="n">
        <v>0</v>
      </c>
      <c r="BB203" s="660" t="n">
        <v>0</v>
      </c>
      <c r="BC203" s="660" t="n">
        <v>0</v>
      </c>
      <c r="BD203" s="660" t="n">
        <v>0</v>
      </c>
      <c r="BE203" s="660" t="n">
        <v>0</v>
      </c>
      <c r="BF203" s="660" t="n">
        <v>5</v>
      </c>
      <c r="BG203" s="660" t="n">
        <v>1</v>
      </c>
      <c r="BH203" s="660" t="n">
        <v>3</v>
      </c>
      <c r="BI203" s="660" t="n">
        <v>5</v>
      </c>
      <c r="BJ203" s="660" t="n">
        <v>0</v>
      </c>
      <c r="BK203" s="660" t="n">
        <v>2</v>
      </c>
      <c r="BL203" s="660" t="n">
        <v>0</v>
      </c>
      <c r="BM203" s="660" t="n">
        <v>0</v>
      </c>
      <c r="BN203" s="1"/>
    </row>
    <row r="204" s="451" customFormat="true" ht="12" hidden="false" customHeight="true" outlineLevel="0" collapsed="false">
      <c r="A204" s="598" t="s">
        <v>615</v>
      </c>
      <c r="B204" s="599"/>
      <c r="C204" s="610"/>
      <c r="D204" s="610" t="s">
        <v>451</v>
      </c>
      <c r="E204" s="600"/>
      <c r="F204" s="601" t="s">
        <v>7</v>
      </c>
      <c r="G204" s="603" t="n">
        <f aca="false">SUM(M204:AH204)</f>
        <v>286</v>
      </c>
      <c r="H204" s="658" t="n">
        <f aca="false">SUM(H205:H206)</f>
        <v>0</v>
      </c>
      <c r="I204" s="607" t="n">
        <f aca="false">SUM(I205:I206)</f>
        <v>0</v>
      </c>
      <c r="J204" s="607" t="n">
        <f aca="false">SUM(J205:J206)</f>
        <v>0</v>
      </c>
      <c r="K204" s="607" t="n">
        <f aca="false">SUM(K205:K206)</f>
        <v>0</v>
      </c>
      <c r="L204" s="608" t="n">
        <f aca="false">SUM(L205:L206)</f>
        <v>0</v>
      </c>
      <c r="M204" s="658" t="n">
        <f aca="false">SUM(H204:L204)</f>
        <v>0</v>
      </c>
      <c r="N204" s="607" t="n">
        <f aca="false">SUM(N205:N206)</f>
        <v>0</v>
      </c>
      <c r="O204" s="607" t="n">
        <f aca="false">SUM(O205:O206)</f>
        <v>0</v>
      </c>
      <c r="P204" s="607" t="n">
        <f aca="false">SUM(P205:P206)</f>
        <v>0</v>
      </c>
      <c r="Q204" s="608" t="n">
        <f aca="false">SUM(Q205:Q206)</f>
        <v>0</v>
      </c>
      <c r="R204" s="658" t="n">
        <f aca="false">SUM(R205:R206)</f>
        <v>1</v>
      </c>
      <c r="S204" s="607" t="n">
        <f aca="false">SUM(S205:S206)</f>
        <v>1</v>
      </c>
      <c r="T204" s="607" t="n">
        <f aca="false">SUM(T205:T206)</f>
        <v>2</v>
      </c>
      <c r="U204" s="607" t="n">
        <f aca="false">SUM(U205:U206)</f>
        <v>4</v>
      </c>
      <c r="V204" s="607" t="n">
        <f aca="false">SUM(V205:V206)</f>
        <v>0</v>
      </c>
      <c r="W204" s="607" t="n">
        <f aca="false">SUM(W205:W206)</f>
        <v>1</v>
      </c>
      <c r="X204" s="607" t="n">
        <f aca="false">SUM(X205:X206)</f>
        <v>6</v>
      </c>
      <c r="Y204" s="607" t="n">
        <f aca="false">SUM(Y205:Y206)</f>
        <v>6</v>
      </c>
      <c r="Z204" s="607" t="n">
        <f aca="false">SUM(Z205:Z206)</f>
        <v>8</v>
      </c>
      <c r="AA204" s="607" t="n">
        <f aca="false">SUM(AA205:AA206)</f>
        <v>17</v>
      </c>
      <c r="AB204" s="607" t="n">
        <f aca="false">SUM(AB205:AB206)</f>
        <v>24</v>
      </c>
      <c r="AC204" s="607" t="n">
        <f aca="false">SUM(AC205:AC206)</f>
        <v>41</v>
      </c>
      <c r="AD204" s="607" t="n">
        <f aca="false">SUM(AD205:AD206)</f>
        <v>64</v>
      </c>
      <c r="AE204" s="607" t="n">
        <f aca="false">SUM(AE205:AE206)</f>
        <v>64</v>
      </c>
      <c r="AF204" s="607" t="n">
        <f aca="false">SUM(AF205:AF206)</f>
        <v>33</v>
      </c>
      <c r="AG204" s="607" t="n">
        <f aca="false">SUM(AG205:AG206)</f>
        <v>14</v>
      </c>
      <c r="AH204" s="608" t="n">
        <f aca="false">SUM(AH205:AH206)</f>
        <v>0</v>
      </c>
      <c r="AI204" s="659"/>
      <c r="AJ204" s="451" t="str">
        <f aca="false">IF(AK204="","●",IF(A204=AK204,"○","×"))</f>
        <v>○</v>
      </c>
      <c r="AK204" s="663" t="s">
        <v>615</v>
      </c>
      <c r="AL204" s="661" t="s">
        <v>741</v>
      </c>
      <c r="AM204" s="662" t="n">
        <v>242</v>
      </c>
      <c r="AN204" s="660" t="n">
        <v>1</v>
      </c>
      <c r="AO204" s="660" t="n">
        <v>1</v>
      </c>
      <c r="AP204" s="660" t="n">
        <v>0</v>
      </c>
      <c r="AQ204" s="660" t="n">
        <v>0</v>
      </c>
      <c r="AR204" s="660" t="n">
        <v>1</v>
      </c>
      <c r="AS204" s="660" t="n">
        <f aca="false">SUM(AN204:AR204)</f>
        <v>3</v>
      </c>
      <c r="AT204" s="660" t="n">
        <v>0</v>
      </c>
      <c r="AU204" s="660" t="n">
        <v>0</v>
      </c>
      <c r="AV204" s="660" t="n">
        <v>0</v>
      </c>
      <c r="AW204" s="660" t="n">
        <v>0</v>
      </c>
      <c r="AX204" s="660" t="n">
        <v>5</v>
      </c>
      <c r="AY204" s="660" t="n">
        <v>2</v>
      </c>
      <c r="AZ204" s="660" t="n">
        <v>2</v>
      </c>
      <c r="BA204" s="660" t="n">
        <v>4</v>
      </c>
      <c r="BB204" s="660" t="n">
        <v>6</v>
      </c>
      <c r="BC204" s="660" t="n">
        <v>10</v>
      </c>
      <c r="BD204" s="660" t="n">
        <v>12</v>
      </c>
      <c r="BE204" s="660" t="n">
        <v>16</v>
      </c>
      <c r="BF204" s="660" t="n">
        <v>28</v>
      </c>
      <c r="BG204" s="660" t="n">
        <v>26</v>
      </c>
      <c r="BH204" s="660" t="n">
        <v>32</v>
      </c>
      <c r="BI204" s="660" t="n">
        <v>32</v>
      </c>
      <c r="BJ204" s="660" t="n">
        <v>34</v>
      </c>
      <c r="BK204" s="660" t="n">
        <v>17</v>
      </c>
      <c r="BL204" s="660" t="n">
        <v>12</v>
      </c>
      <c r="BM204" s="660" t="n">
        <v>1</v>
      </c>
      <c r="BN204" s="1"/>
    </row>
    <row r="205" s="451" customFormat="true" ht="12" hidden="false" customHeight="true" outlineLevel="0" collapsed="false">
      <c r="A205" s="598"/>
      <c r="B205" s="599"/>
      <c r="C205" s="610"/>
      <c r="D205" s="610"/>
      <c r="E205" s="600"/>
      <c r="F205" s="601" t="s">
        <v>475</v>
      </c>
      <c r="G205" s="603" t="n">
        <f aca="false">SUM(M205:AH205)</f>
        <v>130</v>
      </c>
      <c r="H205" s="664" t="n">
        <v>0</v>
      </c>
      <c r="I205" s="611" t="n">
        <v>0</v>
      </c>
      <c r="J205" s="611" t="n">
        <v>0</v>
      </c>
      <c r="K205" s="611" t="n">
        <v>0</v>
      </c>
      <c r="L205" s="612" t="n">
        <v>0</v>
      </c>
      <c r="M205" s="658" t="n">
        <v>0</v>
      </c>
      <c r="N205" s="611" t="n">
        <v>0</v>
      </c>
      <c r="O205" s="611" t="n">
        <v>0</v>
      </c>
      <c r="P205" s="611" t="n">
        <v>0</v>
      </c>
      <c r="Q205" s="612" t="n">
        <v>0</v>
      </c>
      <c r="R205" s="664" t="n">
        <v>1</v>
      </c>
      <c r="S205" s="611" t="n">
        <v>0</v>
      </c>
      <c r="T205" s="611" t="n">
        <v>0</v>
      </c>
      <c r="U205" s="611" t="n">
        <v>3</v>
      </c>
      <c r="V205" s="611" t="n">
        <v>0</v>
      </c>
      <c r="W205" s="611" t="n">
        <v>1</v>
      </c>
      <c r="X205" s="611" t="n">
        <v>6</v>
      </c>
      <c r="Y205" s="611" t="n">
        <v>6</v>
      </c>
      <c r="Z205" s="611" t="n">
        <v>5</v>
      </c>
      <c r="AA205" s="611" t="n">
        <v>13</v>
      </c>
      <c r="AB205" s="611" t="n">
        <v>16</v>
      </c>
      <c r="AC205" s="611" t="n">
        <v>22</v>
      </c>
      <c r="AD205" s="611" t="n">
        <v>29</v>
      </c>
      <c r="AE205" s="611" t="n">
        <v>20</v>
      </c>
      <c r="AF205" s="611" t="n">
        <v>5</v>
      </c>
      <c r="AG205" s="611" t="n">
        <v>3</v>
      </c>
      <c r="AH205" s="612" t="n">
        <v>0</v>
      </c>
      <c r="AI205" s="659"/>
      <c r="AJ205" s="451" t="str">
        <f aca="false">IF(AK205="","●",IF(A204=AK205,"○","×"))</f>
        <v>○</v>
      </c>
      <c r="AK205" s="663" t="s">
        <v>615</v>
      </c>
      <c r="AL205" s="661" t="s">
        <v>742</v>
      </c>
      <c r="AM205" s="662" t="n">
        <v>140</v>
      </c>
      <c r="AN205" s="660" t="n">
        <v>1</v>
      </c>
      <c r="AO205" s="660" t="n">
        <v>1</v>
      </c>
      <c r="AP205" s="660" t="n">
        <v>0</v>
      </c>
      <c r="AQ205" s="660" t="n">
        <v>0</v>
      </c>
      <c r="AR205" s="660" t="n">
        <v>0</v>
      </c>
      <c r="AS205" s="660" t="n">
        <f aca="false">SUM(AN205:AR205)</f>
        <v>2</v>
      </c>
      <c r="AT205" s="660" t="n">
        <v>0</v>
      </c>
      <c r="AU205" s="660" t="n">
        <v>0</v>
      </c>
      <c r="AV205" s="660" t="n">
        <v>0</v>
      </c>
      <c r="AW205" s="660" t="n">
        <v>0</v>
      </c>
      <c r="AX205" s="660" t="n">
        <v>3</v>
      </c>
      <c r="AY205" s="660" t="n">
        <v>2</v>
      </c>
      <c r="AZ205" s="660" t="n">
        <v>1</v>
      </c>
      <c r="BA205" s="660" t="n">
        <v>4</v>
      </c>
      <c r="BB205" s="660" t="n">
        <v>5</v>
      </c>
      <c r="BC205" s="660" t="n">
        <v>9</v>
      </c>
      <c r="BD205" s="660" t="n">
        <v>9</v>
      </c>
      <c r="BE205" s="660" t="n">
        <v>14</v>
      </c>
      <c r="BF205" s="660" t="n">
        <v>18</v>
      </c>
      <c r="BG205" s="660" t="n">
        <v>17</v>
      </c>
      <c r="BH205" s="660" t="n">
        <v>20</v>
      </c>
      <c r="BI205" s="660" t="n">
        <v>19</v>
      </c>
      <c r="BJ205" s="660" t="n">
        <v>10</v>
      </c>
      <c r="BK205" s="660" t="n">
        <v>5</v>
      </c>
      <c r="BL205" s="660" t="n">
        <v>2</v>
      </c>
      <c r="BM205" s="660" t="n">
        <v>0</v>
      </c>
      <c r="BN205" s="1"/>
    </row>
    <row r="206" s="451" customFormat="true" ht="22.5" hidden="false" customHeight="true" outlineLevel="0" collapsed="false">
      <c r="A206" s="598"/>
      <c r="B206" s="599"/>
      <c r="C206" s="610"/>
      <c r="D206" s="610"/>
      <c r="E206" s="600"/>
      <c r="F206" s="601" t="s">
        <v>476</v>
      </c>
      <c r="G206" s="603" t="n">
        <f aca="false">SUM(M206:AH206)</f>
        <v>156</v>
      </c>
      <c r="H206" s="664" t="n">
        <v>0</v>
      </c>
      <c r="I206" s="611" t="n">
        <v>0</v>
      </c>
      <c r="J206" s="611" t="n">
        <v>0</v>
      </c>
      <c r="K206" s="611" t="n">
        <v>0</v>
      </c>
      <c r="L206" s="612" t="n">
        <v>0</v>
      </c>
      <c r="M206" s="658" t="n">
        <v>0</v>
      </c>
      <c r="N206" s="611" t="n">
        <v>0</v>
      </c>
      <c r="O206" s="611" t="n">
        <v>0</v>
      </c>
      <c r="P206" s="611" t="n">
        <v>0</v>
      </c>
      <c r="Q206" s="612" t="n">
        <v>0</v>
      </c>
      <c r="R206" s="664" t="n">
        <v>0</v>
      </c>
      <c r="S206" s="611" t="n">
        <v>1</v>
      </c>
      <c r="T206" s="611" t="n">
        <v>2</v>
      </c>
      <c r="U206" s="611" t="n">
        <v>1</v>
      </c>
      <c r="V206" s="611" t="n">
        <v>0</v>
      </c>
      <c r="W206" s="611" t="n">
        <v>0</v>
      </c>
      <c r="X206" s="611" t="n">
        <v>0</v>
      </c>
      <c r="Y206" s="611" t="n">
        <v>0</v>
      </c>
      <c r="Z206" s="611" t="n">
        <v>3</v>
      </c>
      <c r="AA206" s="611" t="n">
        <v>4</v>
      </c>
      <c r="AB206" s="611" t="n">
        <v>8</v>
      </c>
      <c r="AC206" s="611" t="n">
        <v>19</v>
      </c>
      <c r="AD206" s="611" t="n">
        <v>35</v>
      </c>
      <c r="AE206" s="611" t="n">
        <v>44</v>
      </c>
      <c r="AF206" s="611" t="n">
        <v>28</v>
      </c>
      <c r="AG206" s="611" t="n">
        <v>11</v>
      </c>
      <c r="AH206" s="612" t="n">
        <v>0</v>
      </c>
      <c r="AI206" s="659"/>
      <c r="AJ206" s="451" t="str">
        <f aca="false">IF(AK206="","●",IF(A204=AK206,"○","×"))</f>
        <v>○</v>
      </c>
      <c r="AK206" s="663" t="s">
        <v>615</v>
      </c>
      <c r="AL206" s="661" t="s">
        <v>743</v>
      </c>
      <c r="AM206" s="662" t="n">
        <v>102</v>
      </c>
      <c r="AN206" s="660" t="n">
        <v>0</v>
      </c>
      <c r="AO206" s="660" t="n">
        <v>0</v>
      </c>
      <c r="AP206" s="660" t="n">
        <v>0</v>
      </c>
      <c r="AQ206" s="660" t="n">
        <v>0</v>
      </c>
      <c r="AR206" s="660" t="n">
        <v>1</v>
      </c>
      <c r="AS206" s="660" t="n">
        <f aca="false">SUM(AN206:AR206)</f>
        <v>1</v>
      </c>
      <c r="AT206" s="660" t="n">
        <v>0</v>
      </c>
      <c r="AU206" s="660" t="n">
        <v>0</v>
      </c>
      <c r="AV206" s="660" t="n">
        <v>0</v>
      </c>
      <c r="AW206" s="660" t="n">
        <v>0</v>
      </c>
      <c r="AX206" s="660" t="n">
        <v>2</v>
      </c>
      <c r="AY206" s="660" t="n">
        <v>0</v>
      </c>
      <c r="AZ206" s="660" t="n">
        <v>1</v>
      </c>
      <c r="BA206" s="660" t="n">
        <v>0</v>
      </c>
      <c r="BB206" s="660" t="n">
        <v>1</v>
      </c>
      <c r="BC206" s="660" t="n">
        <v>1</v>
      </c>
      <c r="BD206" s="660" t="n">
        <v>3</v>
      </c>
      <c r="BE206" s="660" t="n">
        <v>2</v>
      </c>
      <c r="BF206" s="660" t="n">
        <v>10</v>
      </c>
      <c r="BG206" s="660" t="n">
        <v>9</v>
      </c>
      <c r="BH206" s="660" t="n">
        <v>12</v>
      </c>
      <c r="BI206" s="660" t="n">
        <v>13</v>
      </c>
      <c r="BJ206" s="660" t="n">
        <v>24</v>
      </c>
      <c r="BK206" s="660" t="n">
        <v>12</v>
      </c>
      <c r="BL206" s="660" t="n">
        <v>10</v>
      </c>
      <c r="BM206" s="660" t="n">
        <v>1</v>
      </c>
      <c r="BN206" s="1"/>
    </row>
    <row r="207" s="451" customFormat="true" ht="12" hidden="false" customHeight="true" outlineLevel="0" collapsed="false">
      <c r="A207" s="598" t="s">
        <v>616</v>
      </c>
      <c r="B207" s="599"/>
      <c r="C207" s="610"/>
      <c r="D207" s="610" t="s">
        <v>376</v>
      </c>
      <c r="E207" s="600"/>
      <c r="F207" s="601" t="s">
        <v>7</v>
      </c>
      <c r="G207" s="603" t="n">
        <f aca="false">SUM(M207:AH207)</f>
        <v>1223</v>
      </c>
      <c r="H207" s="658" t="n">
        <f aca="false">SUM(H208:H209)</f>
        <v>1</v>
      </c>
      <c r="I207" s="607" t="n">
        <f aca="false">SUM(I208:I209)</f>
        <v>0</v>
      </c>
      <c r="J207" s="607" t="n">
        <f aca="false">SUM(J208:J209)</f>
        <v>1</v>
      </c>
      <c r="K207" s="607" t="n">
        <f aca="false">SUM(K208:K209)</f>
        <v>0</v>
      </c>
      <c r="L207" s="608" t="n">
        <f aca="false">SUM(L208:L209)</f>
        <v>0</v>
      </c>
      <c r="M207" s="658" t="n">
        <f aca="false">SUM(H207:L207)</f>
        <v>2</v>
      </c>
      <c r="N207" s="607" t="n">
        <f aca="false">SUM(N208:N209)</f>
        <v>1</v>
      </c>
      <c r="O207" s="607" t="n">
        <f aca="false">SUM(O208:O209)</f>
        <v>0</v>
      </c>
      <c r="P207" s="607" t="n">
        <f aca="false">SUM(P208:P209)</f>
        <v>0</v>
      </c>
      <c r="Q207" s="608" t="n">
        <f aca="false">SUM(Q208:Q209)</f>
        <v>0</v>
      </c>
      <c r="R207" s="658" t="n">
        <f aca="false">SUM(R208:R209)</f>
        <v>1</v>
      </c>
      <c r="S207" s="607" t="n">
        <f aca="false">SUM(S208:S209)</f>
        <v>1</v>
      </c>
      <c r="T207" s="607" t="n">
        <f aca="false">SUM(T208:T209)</f>
        <v>2</v>
      </c>
      <c r="U207" s="607" t="n">
        <f aca="false">SUM(U208:U209)</f>
        <v>3</v>
      </c>
      <c r="V207" s="607" t="n">
        <f aca="false">SUM(V208:V209)</f>
        <v>2</v>
      </c>
      <c r="W207" s="607" t="n">
        <f aca="false">SUM(W208:W209)</f>
        <v>6</v>
      </c>
      <c r="X207" s="607" t="n">
        <f aca="false">SUM(X208:X209)</f>
        <v>6</v>
      </c>
      <c r="Y207" s="607" t="n">
        <f aca="false">SUM(Y208:Y209)</f>
        <v>22</v>
      </c>
      <c r="Z207" s="607" t="n">
        <f aca="false">SUM(Z208:Z209)</f>
        <v>34</v>
      </c>
      <c r="AA207" s="607" t="n">
        <f aca="false">SUM(AA208:AA209)</f>
        <v>54</v>
      </c>
      <c r="AB207" s="607" t="n">
        <f aca="false">SUM(AB208:AB209)</f>
        <v>87</v>
      </c>
      <c r="AC207" s="607" t="n">
        <f aca="false">SUM(AC208:AC209)</f>
        <v>157</v>
      </c>
      <c r="AD207" s="607" t="n">
        <f aca="false">SUM(AD208:AD209)</f>
        <v>273</v>
      </c>
      <c r="AE207" s="607" t="n">
        <f aca="false">SUM(AE208:AE209)</f>
        <v>319</v>
      </c>
      <c r="AF207" s="607" t="n">
        <f aca="false">SUM(AF208:AF209)</f>
        <v>187</v>
      </c>
      <c r="AG207" s="607" t="n">
        <f aca="false">SUM(AG208:AG209)</f>
        <v>66</v>
      </c>
      <c r="AH207" s="608" t="n">
        <f aca="false">SUM(AH208:AH209)</f>
        <v>0</v>
      </c>
      <c r="AI207" s="659"/>
      <c r="AJ207" s="451" t="str">
        <f aca="false">IF(AK207="","●",IF(A207=AK207,"○","×"))</f>
        <v>○</v>
      </c>
      <c r="AK207" s="663" t="s">
        <v>616</v>
      </c>
      <c r="AL207" s="661" t="s">
        <v>741</v>
      </c>
      <c r="AM207" s="662" t="n">
        <v>526</v>
      </c>
      <c r="AN207" s="660" t="n">
        <v>0</v>
      </c>
      <c r="AO207" s="660" t="n">
        <v>0</v>
      </c>
      <c r="AP207" s="660" t="n">
        <v>0</v>
      </c>
      <c r="AQ207" s="660" t="n">
        <v>0</v>
      </c>
      <c r="AR207" s="660" t="n">
        <v>0</v>
      </c>
      <c r="AS207" s="660" t="n">
        <f aca="false">SUM(AN207:AR207)</f>
        <v>0</v>
      </c>
      <c r="AT207" s="660" t="n">
        <v>0</v>
      </c>
      <c r="AU207" s="660" t="n">
        <v>0</v>
      </c>
      <c r="AV207" s="660" t="n">
        <v>0</v>
      </c>
      <c r="AW207" s="660" t="n">
        <v>2</v>
      </c>
      <c r="AX207" s="660" t="n">
        <v>0</v>
      </c>
      <c r="AY207" s="660" t="n">
        <v>4</v>
      </c>
      <c r="AZ207" s="660" t="n">
        <v>6</v>
      </c>
      <c r="BA207" s="660" t="n">
        <v>5</v>
      </c>
      <c r="BB207" s="660" t="n">
        <v>12</v>
      </c>
      <c r="BC207" s="660" t="n">
        <v>14</v>
      </c>
      <c r="BD207" s="660" t="n">
        <v>20</v>
      </c>
      <c r="BE207" s="660" t="n">
        <v>22</v>
      </c>
      <c r="BF207" s="660" t="n">
        <v>30</v>
      </c>
      <c r="BG207" s="660" t="n">
        <v>45</v>
      </c>
      <c r="BH207" s="660" t="n">
        <v>60</v>
      </c>
      <c r="BI207" s="660" t="n">
        <v>80</v>
      </c>
      <c r="BJ207" s="660" t="n">
        <v>90</v>
      </c>
      <c r="BK207" s="660" t="n">
        <v>88</v>
      </c>
      <c r="BL207" s="660" t="n">
        <v>40</v>
      </c>
      <c r="BM207" s="660" t="n">
        <v>8</v>
      </c>
      <c r="BN207" s="1"/>
    </row>
    <row r="208" s="451" customFormat="true" ht="12" hidden="false" customHeight="true" outlineLevel="0" collapsed="false">
      <c r="A208" s="598"/>
      <c r="B208" s="599"/>
      <c r="C208" s="610"/>
      <c r="D208" s="610"/>
      <c r="E208" s="606"/>
      <c r="F208" s="601" t="s">
        <v>475</v>
      </c>
      <c r="G208" s="603" t="n">
        <f aca="false">SUM(M208:AH208)</f>
        <v>463</v>
      </c>
      <c r="H208" s="664" t="n">
        <v>0</v>
      </c>
      <c r="I208" s="611" t="n">
        <v>0</v>
      </c>
      <c r="J208" s="611" t="n">
        <v>0</v>
      </c>
      <c r="K208" s="611" t="n">
        <v>0</v>
      </c>
      <c r="L208" s="612" t="n">
        <v>0</v>
      </c>
      <c r="M208" s="658" t="n">
        <v>0</v>
      </c>
      <c r="N208" s="611" t="n">
        <v>0</v>
      </c>
      <c r="O208" s="611" t="n">
        <v>0</v>
      </c>
      <c r="P208" s="611" t="n">
        <v>0</v>
      </c>
      <c r="Q208" s="612" t="n">
        <v>0</v>
      </c>
      <c r="R208" s="664" t="n">
        <v>1</v>
      </c>
      <c r="S208" s="611" t="n">
        <v>1</v>
      </c>
      <c r="T208" s="611" t="n">
        <v>2</v>
      </c>
      <c r="U208" s="611" t="n">
        <v>3</v>
      </c>
      <c r="V208" s="611" t="n">
        <v>2</v>
      </c>
      <c r="W208" s="611" t="n">
        <v>4</v>
      </c>
      <c r="X208" s="611" t="n">
        <v>5</v>
      </c>
      <c r="Y208" s="611" t="n">
        <v>15</v>
      </c>
      <c r="Z208" s="611" t="n">
        <v>21</v>
      </c>
      <c r="AA208" s="611" t="n">
        <v>35</v>
      </c>
      <c r="AB208" s="611" t="n">
        <v>49</v>
      </c>
      <c r="AC208" s="611" t="n">
        <v>76</v>
      </c>
      <c r="AD208" s="611" t="n">
        <v>114</v>
      </c>
      <c r="AE208" s="611" t="n">
        <v>93</v>
      </c>
      <c r="AF208" s="611" t="n">
        <v>29</v>
      </c>
      <c r="AG208" s="611" t="n">
        <v>13</v>
      </c>
      <c r="AH208" s="612" t="n">
        <v>0</v>
      </c>
      <c r="AI208" s="659"/>
      <c r="AJ208" s="451" t="str">
        <f aca="false">IF(AK208="","●",IF(A207=AK208,"○","×"))</f>
        <v>○</v>
      </c>
      <c r="AK208" s="663" t="s">
        <v>616</v>
      </c>
      <c r="AL208" s="661" t="s">
        <v>742</v>
      </c>
      <c r="AM208" s="662" t="n">
        <v>226</v>
      </c>
      <c r="AN208" s="660" t="n">
        <v>0</v>
      </c>
      <c r="AO208" s="660" t="n">
        <v>0</v>
      </c>
      <c r="AP208" s="660" t="n">
        <v>0</v>
      </c>
      <c r="AQ208" s="660" t="n">
        <v>0</v>
      </c>
      <c r="AR208" s="660" t="n">
        <v>0</v>
      </c>
      <c r="AS208" s="660" t="n">
        <f aca="false">SUM(AN208:AR208)</f>
        <v>0</v>
      </c>
      <c r="AT208" s="660" t="n">
        <v>0</v>
      </c>
      <c r="AU208" s="660" t="n">
        <v>0</v>
      </c>
      <c r="AV208" s="660" t="n">
        <v>0</v>
      </c>
      <c r="AW208" s="660" t="n">
        <v>2</v>
      </c>
      <c r="AX208" s="660" t="n">
        <v>0</v>
      </c>
      <c r="AY208" s="660" t="n">
        <v>3</v>
      </c>
      <c r="AZ208" s="660" t="n">
        <v>4</v>
      </c>
      <c r="BA208" s="660" t="n">
        <v>4</v>
      </c>
      <c r="BB208" s="660" t="n">
        <v>5</v>
      </c>
      <c r="BC208" s="660" t="n">
        <v>8</v>
      </c>
      <c r="BD208" s="660" t="n">
        <v>18</v>
      </c>
      <c r="BE208" s="660" t="n">
        <v>16</v>
      </c>
      <c r="BF208" s="660" t="n">
        <v>19</v>
      </c>
      <c r="BG208" s="660" t="n">
        <v>29</v>
      </c>
      <c r="BH208" s="660" t="n">
        <v>35</v>
      </c>
      <c r="BI208" s="660" t="n">
        <v>32</v>
      </c>
      <c r="BJ208" s="660" t="n">
        <v>24</v>
      </c>
      <c r="BK208" s="660" t="n">
        <v>20</v>
      </c>
      <c r="BL208" s="660" t="n">
        <v>7</v>
      </c>
      <c r="BM208" s="660" t="n">
        <v>0</v>
      </c>
      <c r="BN208" s="1"/>
    </row>
    <row r="209" s="451" customFormat="true" ht="22.5" hidden="false" customHeight="true" outlineLevel="0" collapsed="false">
      <c r="A209" s="598"/>
      <c r="B209" s="599"/>
      <c r="C209" s="610"/>
      <c r="D209" s="610"/>
      <c r="E209" s="606"/>
      <c r="F209" s="601" t="s">
        <v>476</v>
      </c>
      <c r="G209" s="603" t="n">
        <f aca="false">SUM(M209:AH209)</f>
        <v>760</v>
      </c>
      <c r="H209" s="664" t="n">
        <v>1</v>
      </c>
      <c r="I209" s="611" t="n">
        <v>0</v>
      </c>
      <c r="J209" s="611" t="n">
        <v>1</v>
      </c>
      <c r="K209" s="611" t="n">
        <v>0</v>
      </c>
      <c r="L209" s="612" t="n">
        <v>0</v>
      </c>
      <c r="M209" s="658" t="n">
        <v>2</v>
      </c>
      <c r="N209" s="611" t="n">
        <v>1</v>
      </c>
      <c r="O209" s="611" t="n">
        <v>0</v>
      </c>
      <c r="P209" s="611" t="n">
        <v>0</v>
      </c>
      <c r="Q209" s="612" t="n">
        <v>0</v>
      </c>
      <c r="R209" s="664" t="n">
        <v>0</v>
      </c>
      <c r="S209" s="611" t="n">
        <v>0</v>
      </c>
      <c r="T209" s="611" t="n">
        <v>0</v>
      </c>
      <c r="U209" s="611" t="n">
        <v>0</v>
      </c>
      <c r="V209" s="611" t="n">
        <v>0</v>
      </c>
      <c r="W209" s="611" t="n">
        <v>2</v>
      </c>
      <c r="X209" s="611" t="n">
        <v>1</v>
      </c>
      <c r="Y209" s="611" t="n">
        <v>7</v>
      </c>
      <c r="Z209" s="611" t="n">
        <v>13</v>
      </c>
      <c r="AA209" s="611" t="n">
        <v>19</v>
      </c>
      <c r="AB209" s="611" t="n">
        <v>38</v>
      </c>
      <c r="AC209" s="611" t="n">
        <v>81</v>
      </c>
      <c r="AD209" s="611" t="n">
        <v>159</v>
      </c>
      <c r="AE209" s="611" t="n">
        <v>226</v>
      </c>
      <c r="AF209" s="611" t="n">
        <v>158</v>
      </c>
      <c r="AG209" s="611" t="n">
        <v>53</v>
      </c>
      <c r="AH209" s="612" t="n">
        <v>0</v>
      </c>
      <c r="AI209" s="659"/>
      <c r="AJ209" s="451" t="str">
        <f aca="false">IF(AK209="","●",IF(A207=AK209,"○","×"))</f>
        <v>○</v>
      </c>
      <c r="AK209" s="663" t="s">
        <v>616</v>
      </c>
      <c r="AL209" s="661" t="s">
        <v>743</v>
      </c>
      <c r="AM209" s="662" t="n">
        <v>300</v>
      </c>
      <c r="AN209" s="660" t="n">
        <v>0</v>
      </c>
      <c r="AO209" s="660" t="n">
        <v>0</v>
      </c>
      <c r="AP209" s="660" t="n">
        <v>0</v>
      </c>
      <c r="AQ209" s="660" t="n">
        <v>0</v>
      </c>
      <c r="AR209" s="660" t="n">
        <v>0</v>
      </c>
      <c r="AS209" s="660" t="n">
        <f aca="false">SUM(AN209:AR209)</f>
        <v>0</v>
      </c>
      <c r="AT209" s="660" t="n">
        <v>0</v>
      </c>
      <c r="AU209" s="660" t="n">
        <v>0</v>
      </c>
      <c r="AV209" s="660" t="n">
        <v>0</v>
      </c>
      <c r="AW209" s="660" t="n">
        <v>0</v>
      </c>
      <c r="AX209" s="660" t="n">
        <v>0</v>
      </c>
      <c r="AY209" s="660" t="n">
        <v>1</v>
      </c>
      <c r="AZ209" s="660" t="n">
        <v>2</v>
      </c>
      <c r="BA209" s="660" t="n">
        <v>1</v>
      </c>
      <c r="BB209" s="660" t="n">
        <v>7</v>
      </c>
      <c r="BC209" s="660" t="n">
        <v>6</v>
      </c>
      <c r="BD209" s="660" t="n">
        <v>2</v>
      </c>
      <c r="BE209" s="660" t="n">
        <v>6</v>
      </c>
      <c r="BF209" s="660" t="n">
        <v>11</v>
      </c>
      <c r="BG209" s="660" t="n">
        <v>16</v>
      </c>
      <c r="BH209" s="660" t="n">
        <v>25</v>
      </c>
      <c r="BI209" s="660" t="n">
        <v>48</v>
      </c>
      <c r="BJ209" s="660" t="n">
        <v>66</v>
      </c>
      <c r="BK209" s="660" t="n">
        <v>68</v>
      </c>
      <c r="BL209" s="660" t="n">
        <v>33</v>
      </c>
      <c r="BM209" s="660" t="n">
        <v>8</v>
      </c>
      <c r="BN209" s="1"/>
    </row>
    <row r="210" s="451" customFormat="true" ht="12" hidden="false" customHeight="true" outlineLevel="0" collapsed="false">
      <c r="A210" s="598" t="s">
        <v>617</v>
      </c>
      <c r="B210" s="599"/>
      <c r="C210" s="610"/>
      <c r="D210" s="610" t="s">
        <v>618</v>
      </c>
      <c r="E210" s="600"/>
      <c r="F210" s="601" t="s">
        <v>7</v>
      </c>
      <c r="G210" s="603" t="n">
        <f aca="false">SUM(M210:AH210)</f>
        <v>50</v>
      </c>
      <c r="H210" s="658" t="n">
        <f aca="false">SUM(H211:H212)</f>
        <v>1</v>
      </c>
      <c r="I210" s="607" t="n">
        <f aca="false">SUM(I211:I212)</f>
        <v>0</v>
      </c>
      <c r="J210" s="607" t="n">
        <f aca="false">SUM(J211:J212)</f>
        <v>0</v>
      </c>
      <c r="K210" s="607" t="n">
        <f aca="false">SUM(K211:K212)</f>
        <v>0</v>
      </c>
      <c r="L210" s="608" t="n">
        <f aca="false">SUM(L211:L212)</f>
        <v>0</v>
      </c>
      <c r="M210" s="658" t="n">
        <f aca="false">SUM(H210:L210)</f>
        <v>1</v>
      </c>
      <c r="N210" s="607" t="n">
        <f aca="false">SUM(N211:N212)</f>
        <v>0</v>
      </c>
      <c r="O210" s="607" t="n">
        <f aca="false">SUM(O211:O212)</f>
        <v>1</v>
      </c>
      <c r="P210" s="607" t="n">
        <f aca="false">SUM(P211:P212)</f>
        <v>0</v>
      </c>
      <c r="Q210" s="608" t="n">
        <f aca="false">SUM(Q211:Q212)</f>
        <v>0</v>
      </c>
      <c r="R210" s="658" t="n">
        <f aca="false">SUM(R211:R212)</f>
        <v>1</v>
      </c>
      <c r="S210" s="607" t="n">
        <f aca="false">SUM(S211:S212)</f>
        <v>0</v>
      </c>
      <c r="T210" s="607" t="n">
        <f aca="false">SUM(T211:T212)</f>
        <v>0</v>
      </c>
      <c r="U210" s="607" t="n">
        <f aca="false">SUM(U211:U212)</f>
        <v>0</v>
      </c>
      <c r="V210" s="607" t="n">
        <f aca="false">SUM(V211:V212)</f>
        <v>2</v>
      </c>
      <c r="W210" s="607" t="n">
        <f aca="false">SUM(W211:W212)</f>
        <v>0</v>
      </c>
      <c r="X210" s="607" t="n">
        <f aca="false">SUM(X211:X212)</f>
        <v>2</v>
      </c>
      <c r="Y210" s="607" t="n">
        <f aca="false">SUM(Y211:Y212)</f>
        <v>2</v>
      </c>
      <c r="Z210" s="607" t="n">
        <f aca="false">SUM(Z211:Z212)</f>
        <v>4</v>
      </c>
      <c r="AA210" s="607" t="n">
        <f aca="false">SUM(AA211:AA212)</f>
        <v>9</v>
      </c>
      <c r="AB210" s="607" t="n">
        <f aca="false">SUM(AB211:AB212)</f>
        <v>6</v>
      </c>
      <c r="AC210" s="607" t="n">
        <f aca="false">SUM(AC211:AC212)</f>
        <v>7</v>
      </c>
      <c r="AD210" s="607" t="n">
        <f aca="false">SUM(AD211:AD212)</f>
        <v>11</v>
      </c>
      <c r="AE210" s="607" t="n">
        <f aca="false">SUM(AE211:AE212)</f>
        <v>3</v>
      </c>
      <c r="AF210" s="607" t="n">
        <f aca="false">SUM(AF211:AF212)</f>
        <v>1</v>
      </c>
      <c r="AG210" s="607" t="n">
        <f aca="false">SUM(AG211:AG212)</f>
        <v>0</v>
      </c>
      <c r="AH210" s="608" t="n">
        <f aca="false">SUM(AH211:AH212)</f>
        <v>0</v>
      </c>
      <c r="AI210" s="659"/>
      <c r="AJ210" s="451" t="str">
        <f aca="false">IF(AK210="","●",IF(A210=AK210,"○","×"))</f>
        <v>○</v>
      </c>
      <c r="AK210" s="663" t="s">
        <v>617</v>
      </c>
      <c r="AL210" s="661" t="s">
        <v>741</v>
      </c>
      <c r="AM210" s="662" t="n">
        <v>91</v>
      </c>
      <c r="AN210" s="660" t="n">
        <v>0</v>
      </c>
      <c r="AO210" s="660" t="n">
        <v>0</v>
      </c>
      <c r="AP210" s="660" t="n">
        <v>0</v>
      </c>
      <c r="AQ210" s="660" t="n">
        <v>0</v>
      </c>
      <c r="AR210" s="660" t="n">
        <v>1</v>
      </c>
      <c r="AS210" s="660" t="n">
        <f aca="false">SUM(AN210:AR210)</f>
        <v>1</v>
      </c>
      <c r="AT210" s="660" t="n">
        <v>0</v>
      </c>
      <c r="AU210" s="660" t="n">
        <v>0</v>
      </c>
      <c r="AV210" s="660" t="n">
        <v>0</v>
      </c>
      <c r="AW210" s="660" t="n">
        <v>0</v>
      </c>
      <c r="AX210" s="660" t="n">
        <v>1</v>
      </c>
      <c r="AY210" s="660" t="n">
        <v>2</v>
      </c>
      <c r="AZ210" s="660" t="n">
        <v>0</v>
      </c>
      <c r="BA210" s="660" t="n">
        <v>2</v>
      </c>
      <c r="BB210" s="660" t="n">
        <v>5</v>
      </c>
      <c r="BC210" s="660" t="n">
        <v>7</v>
      </c>
      <c r="BD210" s="660" t="n">
        <v>6</v>
      </c>
      <c r="BE210" s="660" t="n">
        <v>7</v>
      </c>
      <c r="BF210" s="660" t="n">
        <v>9</v>
      </c>
      <c r="BG210" s="660" t="n">
        <v>13</v>
      </c>
      <c r="BH210" s="660" t="n">
        <v>10</v>
      </c>
      <c r="BI210" s="660" t="n">
        <v>15</v>
      </c>
      <c r="BJ210" s="660" t="n">
        <v>6</v>
      </c>
      <c r="BK210" s="660" t="n">
        <v>7</v>
      </c>
      <c r="BL210" s="660" t="n">
        <v>0</v>
      </c>
      <c r="BM210" s="660" t="n">
        <v>0</v>
      </c>
      <c r="BN210" s="1"/>
    </row>
    <row r="211" s="451" customFormat="true" ht="12" hidden="false" customHeight="true" outlineLevel="0" collapsed="false">
      <c r="A211" s="598"/>
      <c r="B211" s="599"/>
      <c r="C211" s="610"/>
      <c r="D211" s="610"/>
      <c r="E211" s="600"/>
      <c r="F211" s="601" t="s">
        <v>475</v>
      </c>
      <c r="G211" s="603" t="n">
        <f aca="false">SUM(M211:AH211)</f>
        <v>23</v>
      </c>
      <c r="H211" s="664" t="n">
        <v>0</v>
      </c>
      <c r="I211" s="611" t="n">
        <v>0</v>
      </c>
      <c r="J211" s="611" t="n">
        <v>0</v>
      </c>
      <c r="K211" s="611" t="n">
        <v>0</v>
      </c>
      <c r="L211" s="612" t="n">
        <v>0</v>
      </c>
      <c r="M211" s="658" t="n">
        <v>0</v>
      </c>
      <c r="N211" s="611" t="n">
        <v>0</v>
      </c>
      <c r="O211" s="611" t="n">
        <v>0</v>
      </c>
      <c r="P211" s="611" t="n">
        <v>0</v>
      </c>
      <c r="Q211" s="612" t="n">
        <v>0</v>
      </c>
      <c r="R211" s="664" t="n">
        <v>1</v>
      </c>
      <c r="S211" s="611" t="n">
        <v>0</v>
      </c>
      <c r="T211" s="611" t="n">
        <v>0</v>
      </c>
      <c r="U211" s="611" t="n">
        <v>0</v>
      </c>
      <c r="V211" s="611" t="n">
        <v>1</v>
      </c>
      <c r="W211" s="611" t="n">
        <v>0</v>
      </c>
      <c r="X211" s="611" t="n">
        <v>1</v>
      </c>
      <c r="Y211" s="611" t="n">
        <v>1</v>
      </c>
      <c r="Z211" s="611" t="n">
        <v>2</v>
      </c>
      <c r="AA211" s="611" t="n">
        <v>4</v>
      </c>
      <c r="AB211" s="611" t="n">
        <v>3</v>
      </c>
      <c r="AC211" s="611" t="n">
        <v>5</v>
      </c>
      <c r="AD211" s="611" t="n">
        <v>3</v>
      </c>
      <c r="AE211" s="611" t="n">
        <v>2</v>
      </c>
      <c r="AF211" s="611" t="n">
        <v>0</v>
      </c>
      <c r="AG211" s="611" t="n">
        <v>0</v>
      </c>
      <c r="AH211" s="612" t="n">
        <v>0</v>
      </c>
      <c r="AI211" s="659"/>
      <c r="AJ211" s="451" t="str">
        <f aca="false">IF(AK211="","●",IF(A210=AK211,"○","×"))</f>
        <v>○</v>
      </c>
      <c r="AK211" s="663" t="s">
        <v>617</v>
      </c>
      <c r="AL211" s="661" t="s">
        <v>742</v>
      </c>
      <c r="AM211" s="662" t="n">
        <v>56</v>
      </c>
      <c r="AN211" s="660" t="n">
        <v>0</v>
      </c>
      <c r="AO211" s="660" t="n">
        <v>0</v>
      </c>
      <c r="AP211" s="660" t="n">
        <v>0</v>
      </c>
      <c r="AQ211" s="660" t="n">
        <v>0</v>
      </c>
      <c r="AR211" s="660" t="n">
        <v>0</v>
      </c>
      <c r="AS211" s="660" t="n">
        <f aca="false">SUM(AN211:AR211)</f>
        <v>0</v>
      </c>
      <c r="AT211" s="660" t="n">
        <v>0</v>
      </c>
      <c r="AU211" s="660" t="n">
        <v>0</v>
      </c>
      <c r="AV211" s="660" t="n">
        <v>0</v>
      </c>
      <c r="AW211" s="660" t="n">
        <v>0</v>
      </c>
      <c r="AX211" s="660" t="n">
        <v>1</v>
      </c>
      <c r="AY211" s="660" t="n">
        <v>1</v>
      </c>
      <c r="AZ211" s="660" t="n">
        <v>0</v>
      </c>
      <c r="BA211" s="660" t="n">
        <v>2</v>
      </c>
      <c r="BB211" s="660" t="n">
        <v>4</v>
      </c>
      <c r="BC211" s="660" t="n">
        <v>7</v>
      </c>
      <c r="BD211" s="660" t="n">
        <v>1</v>
      </c>
      <c r="BE211" s="660" t="n">
        <v>5</v>
      </c>
      <c r="BF211" s="660" t="n">
        <v>7</v>
      </c>
      <c r="BG211" s="660" t="n">
        <v>10</v>
      </c>
      <c r="BH211" s="660" t="n">
        <v>6</v>
      </c>
      <c r="BI211" s="660" t="n">
        <v>8</v>
      </c>
      <c r="BJ211" s="660" t="n">
        <v>2</v>
      </c>
      <c r="BK211" s="660" t="n">
        <v>2</v>
      </c>
      <c r="BL211" s="660" t="n">
        <v>0</v>
      </c>
      <c r="BM211" s="660" t="n">
        <v>0</v>
      </c>
      <c r="BN211" s="1"/>
    </row>
    <row r="212" s="451" customFormat="true" ht="22.5" hidden="false" customHeight="true" outlineLevel="0" collapsed="false">
      <c r="A212" s="598"/>
      <c r="B212" s="599"/>
      <c r="C212" s="610"/>
      <c r="D212" s="610"/>
      <c r="E212" s="600"/>
      <c r="F212" s="601" t="s">
        <v>476</v>
      </c>
      <c r="G212" s="603" t="n">
        <f aca="false">SUM(M212:AH212)</f>
        <v>27</v>
      </c>
      <c r="H212" s="664" t="n">
        <v>1</v>
      </c>
      <c r="I212" s="611" t="n">
        <v>0</v>
      </c>
      <c r="J212" s="611" t="n">
        <v>0</v>
      </c>
      <c r="K212" s="611" t="n">
        <v>0</v>
      </c>
      <c r="L212" s="612" t="n">
        <v>0</v>
      </c>
      <c r="M212" s="658" t="n">
        <v>1</v>
      </c>
      <c r="N212" s="611" t="n">
        <v>0</v>
      </c>
      <c r="O212" s="611" t="n">
        <v>1</v>
      </c>
      <c r="P212" s="611" t="n">
        <v>0</v>
      </c>
      <c r="Q212" s="612" t="n">
        <v>0</v>
      </c>
      <c r="R212" s="664" t="n">
        <v>0</v>
      </c>
      <c r="S212" s="611" t="n">
        <v>0</v>
      </c>
      <c r="T212" s="611" t="n">
        <v>0</v>
      </c>
      <c r="U212" s="611" t="n">
        <v>0</v>
      </c>
      <c r="V212" s="611" t="n">
        <v>1</v>
      </c>
      <c r="W212" s="611" t="n">
        <v>0</v>
      </c>
      <c r="X212" s="611" t="n">
        <v>1</v>
      </c>
      <c r="Y212" s="611" t="n">
        <v>1</v>
      </c>
      <c r="Z212" s="611" t="n">
        <v>2</v>
      </c>
      <c r="AA212" s="611" t="n">
        <v>5</v>
      </c>
      <c r="AB212" s="611" t="n">
        <v>3</v>
      </c>
      <c r="AC212" s="611" t="n">
        <v>2</v>
      </c>
      <c r="AD212" s="611" t="n">
        <v>8</v>
      </c>
      <c r="AE212" s="611" t="n">
        <v>1</v>
      </c>
      <c r="AF212" s="611" t="n">
        <v>1</v>
      </c>
      <c r="AG212" s="611" t="n">
        <v>0</v>
      </c>
      <c r="AH212" s="612" t="n">
        <v>0</v>
      </c>
      <c r="AI212" s="659"/>
      <c r="AJ212" s="451" t="str">
        <f aca="false">IF(AK212="","●",IF(A210=AK212,"○","×"))</f>
        <v>○</v>
      </c>
      <c r="AK212" s="663" t="s">
        <v>617</v>
      </c>
      <c r="AL212" s="661" t="s">
        <v>743</v>
      </c>
      <c r="AM212" s="662" t="n">
        <v>35</v>
      </c>
      <c r="AN212" s="660" t="n">
        <v>0</v>
      </c>
      <c r="AO212" s="660" t="n">
        <v>0</v>
      </c>
      <c r="AP212" s="660" t="n">
        <v>0</v>
      </c>
      <c r="AQ212" s="660" t="n">
        <v>0</v>
      </c>
      <c r="AR212" s="660" t="n">
        <v>1</v>
      </c>
      <c r="AS212" s="660" t="n">
        <f aca="false">SUM(AN212:AR212)</f>
        <v>1</v>
      </c>
      <c r="AT212" s="660" t="n">
        <v>0</v>
      </c>
      <c r="AU212" s="660" t="n">
        <v>0</v>
      </c>
      <c r="AV212" s="660" t="n">
        <v>0</v>
      </c>
      <c r="AW212" s="660" t="n">
        <v>0</v>
      </c>
      <c r="AX212" s="660" t="n">
        <v>0</v>
      </c>
      <c r="AY212" s="660" t="n">
        <v>1</v>
      </c>
      <c r="AZ212" s="660" t="n">
        <v>0</v>
      </c>
      <c r="BA212" s="660" t="n">
        <v>0</v>
      </c>
      <c r="BB212" s="660" t="n">
        <v>1</v>
      </c>
      <c r="BC212" s="660" t="n">
        <v>0</v>
      </c>
      <c r="BD212" s="660" t="n">
        <v>5</v>
      </c>
      <c r="BE212" s="660" t="n">
        <v>2</v>
      </c>
      <c r="BF212" s="660" t="n">
        <v>2</v>
      </c>
      <c r="BG212" s="660" t="n">
        <v>3</v>
      </c>
      <c r="BH212" s="660" t="n">
        <v>4</v>
      </c>
      <c r="BI212" s="660" t="n">
        <v>7</v>
      </c>
      <c r="BJ212" s="660" t="n">
        <v>4</v>
      </c>
      <c r="BK212" s="660" t="n">
        <v>5</v>
      </c>
      <c r="BL212" s="660" t="n">
        <v>0</v>
      </c>
      <c r="BM212" s="660" t="n">
        <v>0</v>
      </c>
      <c r="BN212" s="1"/>
    </row>
    <row r="213" s="451" customFormat="true" ht="12" hidden="false" customHeight="true" outlineLevel="0" collapsed="false">
      <c r="A213" s="598" t="s">
        <v>619</v>
      </c>
      <c r="B213" s="599"/>
      <c r="C213" s="610" t="s">
        <v>151</v>
      </c>
      <c r="D213" s="610"/>
      <c r="E213" s="600"/>
      <c r="F213" s="601" t="s">
        <v>7</v>
      </c>
      <c r="G213" s="603" t="n">
        <f aca="false">SUM(M213:AH213)</f>
        <v>1418</v>
      </c>
      <c r="H213" s="658" t="n">
        <f aca="false">SUM(H216,H219,H222,H225)</f>
        <v>0</v>
      </c>
      <c r="I213" s="607" t="n">
        <f aca="false">SUM(I216,I219,I222,I225)</f>
        <v>0</v>
      </c>
      <c r="J213" s="607" t="n">
        <f aca="false">SUM(J216,J219,J222,J225)</f>
        <v>0</v>
      </c>
      <c r="K213" s="607" t="n">
        <f aca="false">SUM(K216,K219,K222,K225)</f>
        <v>0</v>
      </c>
      <c r="L213" s="608" t="n">
        <f aca="false">SUM(L216,L219,L222,L225)</f>
        <v>0</v>
      </c>
      <c r="M213" s="658" t="n">
        <f aca="false">SUM(H213:L213)</f>
        <v>0</v>
      </c>
      <c r="N213" s="607" t="n">
        <f aca="false">SUM(N216,N219,N222,N225)</f>
        <v>0</v>
      </c>
      <c r="O213" s="607" t="n">
        <f aca="false">SUM(O216,O219,O222,O225)</f>
        <v>1</v>
      </c>
      <c r="P213" s="607" t="n">
        <f aca="false">SUM(P216,P219,P222,P225)</f>
        <v>0</v>
      </c>
      <c r="Q213" s="608" t="n">
        <f aca="false">SUM(Q216,Q219,Q222,Q225)</f>
        <v>0</v>
      </c>
      <c r="R213" s="658" t="n">
        <f aca="false">SUM(R216,R219,R222,R225)</f>
        <v>0</v>
      </c>
      <c r="S213" s="607" t="n">
        <f aca="false">SUM(S216,S219,S222,S225)</f>
        <v>1</v>
      </c>
      <c r="T213" s="607" t="n">
        <f aca="false">SUM(T216,T219,T222,T225)</f>
        <v>5</v>
      </c>
      <c r="U213" s="607" t="n">
        <f aca="false">SUM(U216,U219,U222,U225)</f>
        <v>20</v>
      </c>
      <c r="V213" s="607" t="n">
        <f aca="false">SUM(V216,V219,V222,V225)</f>
        <v>19</v>
      </c>
      <c r="W213" s="607" t="n">
        <f aca="false">SUM(W216,W219,W222,W225)</f>
        <v>15</v>
      </c>
      <c r="X213" s="607" t="n">
        <f aca="false">SUM(X216,X219,X222,X225)</f>
        <v>29</v>
      </c>
      <c r="Y213" s="607" t="n">
        <f aca="false">SUM(Y216,Y219,Y222,Y225)</f>
        <v>48</v>
      </c>
      <c r="Z213" s="607" t="n">
        <f aca="false">SUM(Z216,Z219,Z222,Z225)</f>
        <v>78</v>
      </c>
      <c r="AA213" s="607" t="n">
        <f aca="false">SUM(AA216,AA219,AA222,AA225)</f>
        <v>105</v>
      </c>
      <c r="AB213" s="607" t="n">
        <f aca="false">SUM(AB216,AB219,AB222,AB225)</f>
        <v>158</v>
      </c>
      <c r="AC213" s="607" t="n">
        <f aca="false">SUM(AC216,AC219,AC222,AC225)</f>
        <v>237</v>
      </c>
      <c r="AD213" s="607" t="n">
        <f aca="false">SUM(AD216,AD219,AD222,AD225)</f>
        <v>318</v>
      </c>
      <c r="AE213" s="607" t="n">
        <f aca="false">SUM(AE216,AE219,AE222,AE225)</f>
        <v>246</v>
      </c>
      <c r="AF213" s="607" t="n">
        <f aca="false">SUM(AF216,AF219,AF222,AF225)</f>
        <v>116</v>
      </c>
      <c r="AG213" s="607" t="n">
        <f aca="false">SUM(AG216,AG219,AG222,AG225)</f>
        <v>22</v>
      </c>
      <c r="AH213" s="608" t="n">
        <f aca="false">SUM(AH216,AH219,AH222,AH225)</f>
        <v>0</v>
      </c>
      <c r="AI213" s="659"/>
      <c r="AJ213" s="451" t="str">
        <f aca="false">IF(AK213="","●",IF(A213=AK213,"○","×"))</f>
        <v>●</v>
      </c>
      <c r="AK213" s="663"/>
      <c r="AL213" s="661"/>
      <c r="AM213" s="662"/>
      <c r="AN213" s="660"/>
      <c r="AO213" s="660"/>
      <c r="AP213" s="660"/>
      <c r="AQ213" s="660"/>
      <c r="AR213" s="660"/>
      <c r="AS213" s="660"/>
      <c r="AT213" s="660"/>
      <c r="AU213" s="660"/>
      <c r="AV213" s="660"/>
      <c r="AW213" s="660"/>
      <c r="AX213" s="660"/>
      <c r="AY213" s="660"/>
      <c r="AZ213" s="660"/>
      <c r="BA213" s="660"/>
      <c r="BB213" s="660"/>
      <c r="BC213" s="660"/>
      <c r="BD213" s="660"/>
      <c r="BE213" s="660"/>
      <c r="BF213" s="660"/>
      <c r="BG213" s="660"/>
      <c r="BH213" s="660"/>
      <c r="BI213" s="660"/>
      <c r="BJ213" s="660"/>
      <c r="BK213" s="660"/>
      <c r="BL213" s="660"/>
      <c r="BM213" s="660"/>
      <c r="BN213" s="1"/>
    </row>
    <row r="214" s="451" customFormat="true" ht="12" hidden="false" customHeight="true" outlineLevel="0" collapsed="false">
      <c r="A214" s="598"/>
      <c r="B214" s="599"/>
      <c r="C214" s="610"/>
      <c r="D214" s="610"/>
      <c r="E214" s="600"/>
      <c r="F214" s="601" t="s">
        <v>475</v>
      </c>
      <c r="G214" s="603" t="n">
        <f aca="false">SUM(M214:AH214)</f>
        <v>724</v>
      </c>
      <c r="H214" s="658" t="n">
        <f aca="false">SUM(H217,H220,H223,H226)</f>
        <v>0</v>
      </c>
      <c r="I214" s="607" t="n">
        <f aca="false">SUM(I217,I220,I223,I226)</f>
        <v>0</v>
      </c>
      <c r="J214" s="607" t="n">
        <f aca="false">SUM(J217,J220,J223,J226)</f>
        <v>0</v>
      </c>
      <c r="K214" s="607" t="n">
        <f aca="false">SUM(K217,K220,K223,K226)</f>
        <v>0</v>
      </c>
      <c r="L214" s="608" t="n">
        <f aca="false">SUM(L217,L220,L223,L226)</f>
        <v>0</v>
      </c>
      <c r="M214" s="658" t="n">
        <f aca="false">SUM(H214:L214)</f>
        <v>0</v>
      </c>
      <c r="N214" s="607" t="n">
        <f aca="false">SUM(N217,N220,N223,N226)</f>
        <v>0</v>
      </c>
      <c r="O214" s="607" t="n">
        <f aca="false">SUM(O217,O220,O223,O226)</f>
        <v>1</v>
      </c>
      <c r="P214" s="607" t="n">
        <f aca="false">SUM(P217,P220,P223,P226)</f>
        <v>0</v>
      </c>
      <c r="Q214" s="608" t="n">
        <f aca="false">SUM(Q217,Q220,Q223,Q226)</f>
        <v>0</v>
      </c>
      <c r="R214" s="658" t="n">
        <f aca="false">SUM(R217,R220,R223,R226)</f>
        <v>0</v>
      </c>
      <c r="S214" s="607" t="n">
        <f aca="false">SUM(S217,S220,S223,S226)</f>
        <v>1</v>
      </c>
      <c r="T214" s="607" t="n">
        <f aca="false">SUM(T217,T220,T223,T226)</f>
        <v>4</v>
      </c>
      <c r="U214" s="607" t="n">
        <f aca="false">SUM(U217,U220,U223,U226)</f>
        <v>13</v>
      </c>
      <c r="V214" s="607" t="n">
        <f aca="false">SUM(V217,V220,V223,V226)</f>
        <v>16</v>
      </c>
      <c r="W214" s="607" t="n">
        <f aca="false">SUM(W217,W220,W223,W226)</f>
        <v>10</v>
      </c>
      <c r="X214" s="607" t="n">
        <f aca="false">SUM(X217,X220,X223,X226)</f>
        <v>17</v>
      </c>
      <c r="Y214" s="607" t="n">
        <f aca="false">SUM(Y217,Y220,Y223,Y226)</f>
        <v>28</v>
      </c>
      <c r="Z214" s="607" t="n">
        <f aca="false">SUM(Z217,Z220,Z223,Z226)</f>
        <v>53</v>
      </c>
      <c r="AA214" s="607" t="n">
        <f aca="false">SUM(AA217,AA220,AA223,AA226)</f>
        <v>70</v>
      </c>
      <c r="AB214" s="607" t="n">
        <f aca="false">SUM(AB217,AB220,AB223,AB226)</f>
        <v>107</v>
      </c>
      <c r="AC214" s="607" t="n">
        <f aca="false">SUM(AC217,AC220,AC223,AC226)</f>
        <v>139</v>
      </c>
      <c r="AD214" s="607" t="n">
        <f aca="false">SUM(AD217,AD220,AD223,AD226)</f>
        <v>148</v>
      </c>
      <c r="AE214" s="607" t="n">
        <f aca="false">SUM(AE217,AE220,AE223,AE226)</f>
        <v>88</v>
      </c>
      <c r="AF214" s="607" t="n">
        <f aca="false">SUM(AF217,AF220,AF223,AF226)</f>
        <v>28</v>
      </c>
      <c r="AG214" s="607" t="n">
        <f aca="false">SUM(AG217,AG220,AG223,AG226)</f>
        <v>1</v>
      </c>
      <c r="AH214" s="608" t="n">
        <f aca="false">SUM(AH217,AH220,AH223,AH226)</f>
        <v>0</v>
      </c>
      <c r="AI214" s="659"/>
      <c r="AJ214" s="451" t="str">
        <f aca="false">IF(AK214="","●",IF(A213=AK214,"○","×"))</f>
        <v>●</v>
      </c>
      <c r="AK214" s="663"/>
      <c r="AL214" s="661"/>
      <c r="AM214" s="662"/>
      <c r="AN214" s="660"/>
      <c r="AO214" s="660"/>
      <c r="AP214" s="660"/>
      <c r="AQ214" s="660"/>
      <c r="AR214" s="660"/>
      <c r="AS214" s="660"/>
      <c r="AT214" s="660"/>
      <c r="AU214" s="660"/>
      <c r="AV214" s="660"/>
      <c r="AW214" s="660"/>
      <c r="AX214" s="660"/>
      <c r="AY214" s="660"/>
      <c r="AZ214" s="660"/>
      <c r="BA214" s="660"/>
      <c r="BB214" s="660"/>
      <c r="BC214" s="660"/>
      <c r="BD214" s="660"/>
      <c r="BE214" s="660"/>
      <c r="BF214" s="660"/>
      <c r="BG214" s="660"/>
      <c r="BH214" s="660"/>
      <c r="BI214" s="660"/>
      <c r="BJ214" s="660"/>
      <c r="BK214" s="660"/>
      <c r="BL214" s="660"/>
      <c r="BM214" s="660"/>
      <c r="BN214" s="1"/>
    </row>
    <row r="215" s="451" customFormat="true" ht="22.5" hidden="false" customHeight="true" outlineLevel="0" collapsed="false">
      <c r="A215" s="598"/>
      <c r="B215" s="599"/>
      <c r="C215" s="610"/>
      <c r="D215" s="610"/>
      <c r="E215" s="600"/>
      <c r="F215" s="601" t="s">
        <v>476</v>
      </c>
      <c r="G215" s="603" t="n">
        <f aca="false">SUM(M215:AH215)</f>
        <v>694</v>
      </c>
      <c r="H215" s="658" t="n">
        <f aca="false">SUM(H218,H221,H224,H227)</f>
        <v>0</v>
      </c>
      <c r="I215" s="607" t="n">
        <f aca="false">SUM(I218,I221,I224,I227)</f>
        <v>0</v>
      </c>
      <c r="J215" s="607" t="n">
        <f aca="false">SUM(J218,J221,J224,J227)</f>
        <v>0</v>
      </c>
      <c r="K215" s="607" t="n">
        <f aca="false">SUM(K218,K221,K224,K227)</f>
        <v>0</v>
      </c>
      <c r="L215" s="608" t="n">
        <f aca="false">SUM(L218,L221,L224,L227)</f>
        <v>0</v>
      </c>
      <c r="M215" s="658" t="n">
        <f aca="false">SUM(H215:L215)</f>
        <v>0</v>
      </c>
      <c r="N215" s="607" t="n">
        <f aca="false">SUM(N218,N221,N224,N227)</f>
        <v>0</v>
      </c>
      <c r="O215" s="607" t="n">
        <f aca="false">SUM(O218,O221,O224,O227)</f>
        <v>0</v>
      </c>
      <c r="P215" s="607" t="n">
        <f aca="false">SUM(P218,P221,P224,P227)</f>
        <v>0</v>
      </c>
      <c r="Q215" s="608" t="n">
        <f aca="false">SUM(Q218,Q221,Q224,Q227)</f>
        <v>0</v>
      </c>
      <c r="R215" s="658" t="n">
        <f aca="false">SUM(R218,R221,R224,R227)</f>
        <v>0</v>
      </c>
      <c r="S215" s="607" t="n">
        <f aca="false">SUM(S218,S221,S224,S227)</f>
        <v>0</v>
      </c>
      <c r="T215" s="607" t="n">
        <f aca="false">SUM(T218,T221,T224,T227)</f>
        <v>1</v>
      </c>
      <c r="U215" s="607" t="n">
        <f aca="false">SUM(U218,U221,U224,U227)</f>
        <v>7</v>
      </c>
      <c r="V215" s="607" t="n">
        <f aca="false">SUM(V218,V221,V224,V227)</f>
        <v>3</v>
      </c>
      <c r="W215" s="607" t="n">
        <f aca="false">SUM(W218,W221,W224,W227)</f>
        <v>5</v>
      </c>
      <c r="X215" s="607" t="n">
        <f aca="false">SUM(X218,X221,X224,X227)</f>
        <v>12</v>
      </c>
      <c r="Y215" s="607" t="n">
        <f aca="false">SUM(Y218,Y221,Y224,Y227)</f>
        <v>20</v>
      </c>
      <c r="Z215" s="607" t="n">
        <f aca="false">SUM(Z218,Z221,Z224,Z227)</f>
        <v>25</v>
      </c>
      <c r="AA215" s="607" t="n">
        <f aca="false">SUM(AA218,AA221,AA224,AA227)</f>
        <v>35</v>
      </c>
      <c r="AB215" s="607" t="n">
        <f aca="false">SUM(AB218,AB221,AB224,AB227)</f>
        <v>51</v>
      </c>
      <c r="AC215" s="607" t="n">
        <f aca="false">SUM(AC218,AC221,AC224,AC227)</f>
        <v>98</v>
      </c>
      <c r="AD215" s="607" t="n">
        <f aca="false">SUM(AD218,AD221,AD224,AD227)</f>
        <v>170</v>
      </c>
      <c r="AE215" s="607" t="n">
        <f aca="false">SUM(AE218,AE221,AE224,AE227)</f>
        <v>158</v>
      </c>
      <c r="AF215" s="607" t="n">
        <f aca="false">SUM(AF218,AF221,AF224,AF227)</f>
        <v>88</v>
      </c>
      <c r="AG215" s="607" t="n">
        <f aca="false">SUM(AG218,AG221,AG224,AG227)</f>
        <v>21</v>
      </c>
      <c r="AH215" s="608" t="n">
        <f aca="false">SUM(AH218,AH221,AH224,AH227)</f>
        <v>0</v>
      </c>
      <c r="AI215" s="659"/>
      <c r="AJ215" s="451" t="str">
        <f aca="false">IF(AK215="","●",IF(A213=AK215,"○","×"))</f>
        <v>●</v>
      </c>
      <c r="AK215" s="663"/>
      <c r="AL215" s="661"/>
      <c r="AM215" s="662"/>
      <c r="AN215" s="660"/>
      <c r="AO215" s="660"/>
      <c r="AP215" s="660"/>
      <c r="AQ215" s="660"/>
      <c r="AR215" s="660"/>
      <c r="AS215" s="660"/>
      <c r="AT215" s="660"/>
      <c r="AU215" s="660"/>
      <c r="AV215" s="660"/>
      <c r="AW215" s="660"/>
      <c r="AX215" s="660"/>
      <c r="AY215" s="660"/>
      <c r="AZ215" s="660"/>
      <c r="BA215" s="660"/>
      <c r="BB215" s="660"/>
      <c r="BC215" s="660"/>
      <c r="BD215" s="660"/>
      <c r="BE215" s="660"/>
      <c r="BF215" s="660"/>
      <c r="BG215" s="660"/>
      <c r="BH215" s="660"/>
      <c r="BI215" s="660"/>
      <c r="BJ215" s="660"/>
      <c r="BK215" s="660"/>
      <c r="BL215" s="660"/>
      <c r="BM215" s="660"/>
      <c r="BN215" s="1"/>
    </row>
    <row r="216" s="451" customFormat="true" ht="12" hidden="false" customHeight="true" outlineLevel="0" collapsed="false">
      <c r="A216" s="598" t="s">
        <v>620</v>
      </c>
      <c r="B216" s="599"/>
      <c r="C216" s="610"/>
      <c r="D216" s="610" t="s">
        <v>455</v>
      </c>
      <c r="E216" s="600"/>
      <c r="F216" s="601" t="s">
        <v>7</v>
      </c>
      <c r="G216" s="603" t="n">
        <f aca="false">SUM(M216:AH216)</f>
        <v>165</v>
      </c>
      <c r="H216" s="658" t="n">
        <f aca="false">SUM(H217:H218)</f>
        <v>0</v>
      </c>
      <c r="I216" s="607" t="n">
        <f aca="false">SUM(I217:I218)</f>
        <v>0</v>
      </c>
      <c r="J216" s="607" t="n">
        <f aca="false">SUM(J217:J218)</f>
        <v>0</v>
      </c>
      <c r="K216" s="607" t="n">
        <f aca="false">SUM(K217:K218)</f>
        <v>0</v>
      </c>
      <c r="L216" s="608" t="n">
        <f aca="false">SUM(L217:L218)</f>
        <v>0</v>
      </c>
      <c r="M216" s="658" t="n">
        <f aca="false">SUM(H216:L216)</f>
        <v>0</v>
      </c>
      <c r="N216" s="607" t="n">
        <f aca="false">SUM(N217:N218)</f>
        <v>0</v>
      </c>
      <c r="O216" s="607" t="n">
        <f aca="false">SUM(O217:O218)</f>
        <v>0</v>
      </c>
      <c r="P216" s="607" t="n">
        <f aca="false">SUM(P217:P218)</f>
        <v>0</v>
      </c>
      <c r="Q216" s="608" t="n">
        <f aca="false">SUM(Q217:Q218)</f>
        <v>0</v>
      </c>
      <c r="R216" s="658" t="n">
        <f aca="false">SUM(R217:R218)</f>
        <v>0</v>
      </c>
      <c r="S216" s="607" t="n">
        <f aca="false">SUM(S217:S218)</f>
        <v>0</v>
      </c>
      <c r="T216" s="607" t="n">
        <f aca="false">SUM(T217:T218)</f>
        <v>2</v>
      </c>
      <c r="U216" s="607" t="n">
        <f aca="false">SUM(U217:U218)</f>
        <v>10</v>
      </c>
      <c r="V216" s="607" t="n">
        <f aca="false">SUM(V217:V218)</f>
        <v>8</v>
      </c>
      <c r="W216" s="607" t="n">
        <f aca="false">SUM(W217:W218)</f>
        <v>7</v>
      </c>
      <c r="X216" s="607" t="n">
        <f aca="false">SUM(X217:X218)</f>
        <v>9</v>
      </c>
      <c r="Y216" s="607" t="n">
        <f aca="false">SUM(Y217:Y218)</f>
        <v>16</v>
      </c>
      <c r="Z216" s="607" t="n">
        <f aca="false">SUM(Z217:Z218)</f>
        <v>18</v>
      </c>
      <c r="AA216" s="607" t="n">
        <f aca="false">SUM(AA217:AA218)</f>
        <v>18</v>
      </c>
      <c r="AB216" s="607" t="n">
        <f aca="false">SUM(AB217:AB218)</f>
        <v>17</v>
      </c>
      <c r="AC216" s="607" t="n">
        <f aca="false">SUM(AC217:AC218)</f>
        <v>19</v>
      </c>
      <c r="AD216" s="607" t="n">
        <f aca="false">SUM(AD217:AD218)</f>
        <v>29</v>
      </c>
      <c r="AE216" s="607" t="n">
        <f aca="false">SUM(AE217:AE218)</f>
        <v>12</v>
      </c>
      <c r="AF216" s="607" t="n">
        <f aca="false">SUM(AF217:AF218)</f>
        <v>0</v>
      </c>
      <c r="AG216" s="607" t="n">
        <f aca="false">SUM(AG217:AG218)</f>
        <v>0</v>
      </c>
      <c r="AH216" s="608" t="n">
        <f aca="false">SUM(AH217:AH218)</f>
        <v>0</v>
      </c>
      <c r="AI216" s="659"/>
      <c r="AJ216" s="451" t="str">
        <f aca="false">IF(AK216="","●",IF(A216=AK216,"○","×"))</f>
        <v>○</v>
      </c>
      <c r="AK216" s="663" t="s">
        <v>620</v>
      </c>
      <c r="AL216" s="661" t="s">
        <v>741</v>
      </c>
      <c r="AM216" s="662" t="n">
        <v>200</v>
      </c>
      <c r="AN216" s="660" t="n">
        <v>0</v>
      </c>
      <c r="AO216" s="660" t="n">
        <v>0</v>
      </c>
      <c r="AP216" s="660" t="n">
        <v>0</v>
      </c>
      <c r="AQ216" s="660" t="n">
        <v>0</v>
      </c>
      <c r="AR216" s="660" t="n">
        <v>0</v>
      </c>
      <c r="AS216" s="660" t="n">
        <f aca="false">SUM(AN216:AR216)</f>
        <v>0</v>
      </c>
      <c r="AT216" s="660" t="n">
        <v>0</v>
      </c>
      <c r="AU216" s="660" t="n">
        <v>0</v>
      </c>
      <c r="AV216" s="660" t="n">
        <v>0</v>
      </c>
      <c r="AW216" s="660" t="n">
        <v>3</v>
      </c>
      <c r="AX216" s="660" t="n">
        <v>2</v>
      </c>
      <c r="AY216" s="660" t="n">
        <v>4</v>
      </c>
      <c r="AZ216" s="660" t="n">
        <v>8</v>
      </c>
      <c r="BA216" s="660" t="n">
        <v>6</v>
      </c>
      <c r="BB216" s="660" t="n">
        <v>15</v>
      </c>
      <c r="BC216" s="660" t="n">
        <v>26</v>
      </c>
      <c r="BD216" s="660" t="n">
        <v>24</v>
      </c>
      <c r="BE216" s="660" t="n">
        <v>22</v>
      </c>
      <c r="BF216" s="660" t="n">
        <v>19</v>
      </c>
      <c r="BG216" s="660" t="n">
        <v>17</v>
      </c>
      <c r="BH216" s="660" t="n">
        <v>16</v>
      </c>
      <c r="BI216" s="660" t="n">
        <v>18</v>
      </c>
      <c r="BJ216" s="660" t="n">
        <v>14</v>
      </c>
      <c r="BK216" s="660" t="n">
        <v>6</v>
      </c>
      <c r="BL216" s="660" t="n">
        <v>0</v>
      </c>
      <c r="BM216" s="660" t="n">
        <v>0</v>
      </c>
      <c r="BN216" s="1"/>
    </row>
    <row r="217" s="451" customFormat="true" ht="12" hidden="false" customHeight="true" outlineLevel="0" collapsed="false">
      <c r="A217" s="598"/>
      <c r="B217" s="599"/>
      <c r="C217" s="610"/>
      <c r="D217" s="610"/>
      <c r="E217" s="600"/>
      <c r="F217" s="601" t="s">
        <v>475</v>
      </c>
      <c r="G217" s="603" t="n">
        <f aca="false">SUM(M217:AH217)</f>
        <v>69</v>
      </c>
      <c r="H217" s="664" t="n">
        <v>0</v>
      </c>
      <c r="I217" s="611" t="n">
        <v>0</v>
      </c>
      <c r="J217" s="611" t="n">
        <v>0</v>
      </c>
      <c r="K217" s="611" t="n">
        <v>0</v>
      </c>
      <c r="L217" s="612" t="n">
        <v>0</v>
      </c>
      <c r="M217" s="658" t="n">
        <v>0</v>
      </c>
      <c r="N217" s="611" t="n">
        <v>0</v>
      </c>
      <c r="O217" s="611" t="n">
        <v>0</v>
      </c>
      <c r="P217" s="611" t="n">
        <v>0</v>
      </c>
      <c r="Q217" s="612" t="n">
        <v>0</v>
      </c>
      <c r="R217" s="664" t="n">
        <v>0</v>
      </c>
      <c r="S217" s="611" t="n">
        <v>0</v>
      </c>
      <c r="T217" s="611" t="n">
        <v>2</v>
      </c>
      <c r="U217" s="611" t="n">
        <v>6</v>
      </c>
      <c r="V217" s="611" t="n">
        <v>7</v>
      </c>
      <c r="W217" s="611" t="n">
        <v>4</v>
      </c>
      <c r="X217" s="611" t="n">
        <v>3</v>
      </c>
      <c r="Y217" s="611" t="n">
        <v>7</v>
      </c>
      <c r="Z217" s="611" t="n">
        <v>10</v>
      </c>
      <c r="AA217" s="611" t="n">
        <v>8</v>
      </c>
      <c r="AB217" s="611" t="n">
        <v>7</v>
      </c>
      <c r="AC217" s="611" t="n">
        <v>7</v>
      </c>
      <c r="AD217" s="611" t="n">
        <v>7</v>
      </c>
      <c r="AE217" s="611" t="n">
        <v>1</v>
      </c>
      <c r="AF217" s="611" t="n">
        <v>0</v>
      </c>
      <c r="AG217" s="611" t="n">
        <v>0</v>
      </c>
      <c r="AH217" s="612" t="n">
        <v>0</v>
      </c>
      <c r="AI217" s="659"/>
      <c r="AJ217" s="451" t="str">
        <f aca="false">IF(AK217="","●",IF(A216=AK217,"○","×"))</f>
        <v>○</v>
      </c>
      <c r="AK217" s="663" t="s">
        <v>620</v>
      </c>
      <c r="AL217" s="661" t="s">
        <v>742</v>
      </c>
      <c r="AM217" s="662" t="n">
        <v>97</v>
      </c>
      <c r="AN217" s="660" t="n">
        <v>0</v>
      </c>
      <c r="AO217" s="660" t="n">
        <v>0</v>
      </c>
      <c r="AP217" s="660" t="n">
        <v>0</v>
      </c>
      <c r="AQ217" s="660" t="n">
        <v>0</v>
      </c>
      <c r="AR217" s="660" t="n">
        <v>0</v>
      </c>
      <c r="AS217" s="660" t="n">
        <f aca="false">SUM(AN217:AR217)</f>
        <v>0</v>
      </c>
      <c r="AT217" s="660" t="n">
        <v>0</v>
      </c>
      <c r="AU217" s="660" t="n">
        <v>0</v>
      </c>
      <c r="AV217" s="660" t="n">
        <v>0</v>
      </c>
      <c r="AW217" s="660" t="n">
        <v>0</v>
      </c>
      <c r="AX217" s="660" t="n">
        <v>2</v>
      </c>
      <c r="AY217" s="660" t="n">
        <v>3</v>
      </c>
      <c r="AZ217" s="660" t="n">
        <v>4</v>
      </c>
      <c r="BA217" s="660" t="n">
        <v>4</v>
      </c>
      <c r="BB217" s="660" t="n">
        <v>9</v>
      </c>
      <c r="BC217" s="660" t="n">
        <v>15</v>
      </c>
      <c r="BD217" s="660" t="n">
        <v>13</v>
      </c>
      <c r="BE217" s="660" t="n">
        <v>14</v>
      </c>
      <c r="BF217" s="660" t="n">
        <v>12</v>
      </c>
      <c r="BG217" s="660" t="n">
        <v>7</v>
      </c>
      <c r="BH217" s="660" t="n">
        <v>5</v>
      </c>
      <c r="BI217" s="660" t="n">
        <v>5</v>
      </c>
      <c r="BJ217" s="660" t="n">
        <v>4</v>
      </c>
      <c r="BK217" s="660" t="n">
        <v>0</v>
      </c>
      <c r="BL217" s="660" t="n">
        <v>0</v>
      </c>
      <c r="BM217" s="660" t="n">
        <v>0</v>
      </c>
      <c r="BN217" s="1"/>
    </row>
    <row r="218" s="451" customFormat="true" ht="22.5" hidden="false" customHeight="true" outlineLevel="0" collapsed="false">
      <c r="A218" s="598"/>
      <c r="B218" s="599"/>
      <c r="C218" s="610"/>
      <c r="D218" s="610"/>
      <c r="E218" s="600"/>
      <c r="F218" s="601" t="s">
        <v>476</v>
      </c>
      <c r="G218" s="603" t="n">
        <f aca="false">SUM(M218:AH218)</f>
        <v>96</v>
      </c>
      <c r="H218" s="664" t="n">
        <v>0</v>
      </c>
      <c r="I218" s="611" t="n">
        <v>0</v>
      </c>
      <c r="J218" s="611" t="n">
        <v>0</v>
      </c>
      <c r="K218" s="611" t="n">
        <v>0</v>
      </c>
      <c r="L218" s="612" t="n">
        <v>0</v>
      </c>
      <c r="M218" s="658" t="n">
        <v>0</v>
      </c>
      <c r="N218" s="611" t="n">
        <v>0</v>
      </c>
      <c r="O218" s="611" t="n">
        <v>0</v>
      </c>
      <c r="P218" s="611" t="n">
        <v>0</v>
      </c>
      <c r="Q218" s="612" t="n">
        <v>0</v>
      </c>
      <c r="R218" s="664" t="n">
        <v>0</v>
      </c>
      <c r="S218" s="611" t="n">
        <v>0</v>
      </c>
      <c r="T218" s="611" t="n">
        <v>0</v>
      </c>
      <c r="U218" s="611" t="n">
        <v>4</v>
      </c>
      <c r="V218" s="611" t="n">
        <v>1</v>
      </c>
      <c r="W218" s="611" t="n">
        <v>3</v>
      </c>
      <c r="X218" s="611" t="n">
        <v>6</v>
      </c>
      <c r="Y218" s="611" t="n">
        <v>9</v>
      </c>
      <c r="Z218" s="611" t="n">
        <v>8</v>
      </c>
      <c r="AA218" s="611" t="n">
        <v>10</v>
      </c>
      <c r="AB218" s="611" t="n">
        <v>10</v>
      </c>
      <c r="AC218" s="611" t="n">
        <v>12</v>
      </c>
      <c r="AD218" s="611" t="n">
        <v>22</v>
      </c>
      <c r="AE218" s="611" t="n">
        <v>11</v>
      </c>
      <c r="AF218" s="611" t="n">
        <v>0</v>
      </c>
      <c r="AG218" s="611" t="n">
        <v>0</v>
      </c>
      <c r="AH218" s="612" t="n">
        <v>0</v>
      </c>
      <c r="AI218" s="659"/>
      <c r="AJ218" s="451" t="str">
        <f aca="false">IF(AK218="","●",IF(A216=AK218,"○","×"))</f>
        <v>○</v>
      </c>
      <c r="AK218" s="663" t="s">
        <v>620</v>
      </c>
      <c r="AL218" s="661" t="s">
        <v>743</v>
      </c>
      <c r="AM218" s="662" t="n">
        <v>103</v>
      </c>
      <c r="AN218" s="660" t="n">
        <v>0</v>
      </c>
      <c r="AO218" s="660" t="n">
        <v>0</v>
      </c>
      <c r="AP218" s="660" t="n">
        <v>0</v>
      </c>
      <c r="AQ218" s="660" t="n">
        <v>0</v>
      </c>
      <c r="AR218" s="660" t="n">
        <v>0</v>
      </c>
      <c r="AS218" s="660" t="n">
        <f aca="false">SUM(AN218:AR218)</f>
        <v>0</v>
      </c>
      <c r="AT218" s="660" t="n">
        <v>0</v>
      </c>
      <c r="AU218" s="660" t="n">
        <v>0</v>
      </c>
      <c r="AV218" s="660" t="n">
        <v>0</v>
      </c>
      <c r="AW218" s="660" t="n">
        <v>3</v>
      </c>
      <c r="AX218" s="660" t="n">
        <v>0</v>
      </c>
      <c r="AY218" s="660" t="n">
        <v>1</v>
      </c>
      <c r="AZ218" s="660" t="n">
        <v>4</v>
      </c>
      <c r="BA218" s="660" t="n">
        <v>2</v>
      </c>
      <c r="BB218" s="660" t="n">
        <v>6</v>
      </c>
      <c r="BC218" s="660" t="n">
        <v>11</v>
      </c>
      <c r="BD218" s="660" t="n">
        <v>11</v>
      </c>
      <c r="BE218" s="660" t="n">
        <v>8</v>
      </c>
      <c r="BF218" s="660" t="n">
        <v>7</v>
      </c>
      <c r="BG218" s="660" t="n">
        <v>10</v>
      </c>
      <c r="BH218" s="660" t="n">
        <v>11</v>
      </c>
      <c r="BI218" s="660" t="n">
        <v>13</v>
      </c>
      <c r="BJ218" s="660" t="n">
        <v>10</v>
      </c>
      <c r="BK218" s="660" t="n">
        <v>6</v>
      </c>
      <c r="BL218" s="660" t="n">
        <v>0</v>
      </c>
      <c r="BM218" s="660" t="n">
        <v>0</v>
      </c>
      <c r="BN218" s="1"/>
    </row>
    <row r="219" s="451" customFormat="true" ht="12" hidden="false" customHeight="true" outlineLevel="0" collapsed="false">
      <c r="A219" s="598" t="s">
        <v>621</v>
      </c>
      <c r="B219" s="599"/>
      <c r="C219" s="610"/>
      <c r="D219" s="610" t="s">
        <v>457</v>
      </c>
      <c r="E219" s="600"/>
      <c r="F219" s="601" t="s">
        <v>7</v>
      </c>
      <c r="G219" s="603" t="n">
        <f aca="false">SUM(M219:AH219)</f>
        <v>440</v>
      </c>
      <c r="H219" s="658" t="n">
        <f aca="false">SUM(H220:H221)</f>
        <v>0</v>
      </c>
      <c r="I219" s="607" t="n">
        <f aca="false">SUM(I220:I221)</f>
        <v>0</v>
      </c>
      <c r="J219" s="607" t="n">
        <f aca="false">SUM(J220:J221)</f>
        <v>0</v>
      </c>
      <c r="K219" s="607" t="n">
        <f aca="false">SUM(K220:K221)</f>
        <v>0</v>
      </c>
      <c r="L219" s="608" t="n">
        <f aca="false">SUM(L220:L221)</f>
        <v>0</v>
      </c>
      <c r="M219" s="658" t="n">
        <f aca="false">SUM(H219:L219)</f>
        <v>0</v>
      </c>
      <c r="N219" s="607" t="n">
        <f aca="false">SUM(N220:N221)</f>
        <v>0</v>
      </c>
      <c r="O219" s="607" t="n">
        <f aca="false">SUM(O220:O221)</f>
        <v>0</v>
      </c>
      <c r="P219" s="607" t="n">
        <f aca="false">SUM(P220:P221)</f>
        <v>0</v>
      </c>
      <c r="Q219" s="608" t="n">
        <f aca="false">SUM(Q220:Q221)</f>
        <v>0</v>
      </c>
      <c r="R219" s="658" t="n">
        <f aca="false">SUM(R220:R221)</f>
        <v>0</v>
      </c>
      <c r="S219" s="607" t="n">
        <f aca="false">SUM(S220:S221)</f>
        <v>1</v>
      </c>
      <c r="T219" s="607" t="n">
        <f aca="false">SUM(T220:T221)</f>
        <v>3</v>
      </c>
      <c r="U219" s="607" t="n">
        <f aca="false">SUM(U220:U221)</f>
        <v>10</v>
      </c>
      <c r="V219" s="607" t="n">
        <f aca="false">SUM(V220:V221)</f>
        <v>11</v>
      </c>
      <c r="W219" s="607" t="n">
        <f aca="false">SUM(W220:W221)</f>
        <v>8</v>
      </c>
      <c r="X219" s="607" t="n">
        <f aca="false">SUM(X220:X221)</f>
        <v>15</v>
      </c>
      <c r="Y219" s="607" t="n">
        <f aca="false">SUM(Y220:Y221)</f>
        <v>22</v>
      </c>
      <c r="Z219" s="607" t="n">
        <f aca="false">SUM(Z220:Z221)</f>
        <v>35</v>
      </c>
      <c r="AA219" s="607" t="n">
        <f aca="false">SUM(AA220:AA221)</f>
        <v>38</v>
      </c>
      <c r="AB219" s="607" t="n">
        <f aca="false">SUM(AB220:AB221)</f>
        <v>56</v>
      </c>
      <c r="AC219" s="607" t="n">
        <f aca="false">SUM(AC220:AC221)</f>
        <v>80</v>
      </c>
      <c r="AD219" s="607" t="n">
        <f aca="false">SUM(AD220:AD221)</f>
        <v>86</v>
      </c>
      <c r="AE219" s="607" t="n">
        <f aca="false">SUM(AE220:AE221)</f>
        <v>55</v>
      </c>
      <c r="AF219" s="607" t="n">
        <f aca="false">SUM(AF220:AF221)</f>
        <v>18</v>
      </c>
      <c r="AG219" s="607" t="n">
        <f aca="false">SUM(AG220:AG221)</f>
        <v>2</v>
      </c>
      <c r="AH219" s="608" t="n">
        <f aca="false">SUM(AH220:AH221)</f>
        <v>0</v>
      </c>
      <c r="AI219" s="659"/>
      <c r="AJ219" s="451" t="str">
        <f aca="false">IF(AK219="","●",IF(A219=AK219,"○","×"))</f>
        <v>○</v>
      </c>
      <c r="AK219" s="663" t="s">
        <v>621</v>
      </c>
      <c r="AL219" s="661" t="s">
        <v>741</v>
      </c>
      <c r="AM219" s="662" t="n">
        <v>296</v>
      </c>
      <c r="AN219" s="660" t="n">
        <v>0</v>
      </c>
      <c r="AO219" s="660" t="n">
        <v>0</v>
      </c>
      <c r="AP219" s="660" t="n">
        <v>0</v>
      </c>
      <c r="AQ219" s="660" t="n">
        <v>0</v>
      </c>
      <c r="AR219" s="660" t="n">
        <v>0</v>
      </c>
      <c r="AS219" s="660" t="n">
        <f aca="false">SUM(AN219:AR219)</f>
        <v>0</v>
      </c>
      <c r="AT219" s="660" t="n">
        <v>0</v>
      </c>
      <c r="AU219" s="660" t="n">
        <v>0</v>
      </c>
      <c r="AV219" s="660" t="n">
        <v>0</v>
      </c>
      <c r="AW219" s="660" t="n">
        <v>1</v>
      </c>
      <c r="AX219" s="660" t="n">
        <v>1</v>
      </c>
      <c r="AY219" s="660" t="n">
        <v>0</v>
      </c>
      <c r="AZ219" s="660" t="n">
        <v>1</v>
      </c>
      <c r="BA219" s="660" t="n">
        <v>6</v>
      </c>
      <c r="BB219" s="660" t="n">
        <v>18</v>
      </c>
      <c r="BC219" s="660" t="n">
        <v>26</v>
      </c>
      <c r="BD219" s="660" t="n">
        <v>17</v>
      </c>
      <c r="BE219" s="660" t="n">
        <v>19</v>
      </c>
      <c r="BF219" s="660" t="n">
        <v>35</v>
      </c>
      <c r="BG219" s="660" t="n">
        <v>39</v>
      </c>
      <c r="BH219" s="660" t="n">
        <v>47</v>
      </c>
      <c r="BI219" s="660" t="n">
        <v>29</v>
      </c>
      <c r="BJ219" s="660" t="n">
        <v>33</v>
      </c>
      <c r="BK219" s="660" t="n">
        <v>21</v>
      </c>
      <c r="BL219" s="660" t="n">
        <v>2</v>
      </c>
      <c r="BM219" s="660" t="n">
        <v>1</v>
      </c>
      <c r="BN219" s="1"/>
    </row>
    <row r="220" s="451" customFormat="true" ht="12" hidden="false" customHeight="true" outlineLevel="0" collapsed="false">
      <c r="A220" s="598"/>
      <c r="B220" s="599"/>
      <c r="C220" s="610"/>
      <c r="D220" s="610"/>
      <c r="E220" s="600"/>
      <c r="F220" s="601" t="s">
        <v>475</v>
      </c>
      <c r="G220" s="603" t="n">
        <f aca="false">SUM(M220:AH220)</f>
        <v>248</v>
      </c>
      <c r="H220" s="664" t="n">
        <v>0</v>
      </c>
      <c r="I220" s="611" t="n">
        <v>0</v>
      </c>
      <c r="J220" s="611" t="n">
        <v>0</v>
      </c>
      <c r="K220" s="611" t="n">
        <v>0</v>
      </c>
      <c r="L220" s="612" t="n">
        <v>0</v>
      </c>
      <c r="M220" s="658" t="n">
        <v>0</v>
      </c>
      <c r="N220" s="611" t="n">
        <v>0</v>
      </c>
      <c r="O220" s="611" t="n">
        <v>0</v>
      </c>
      <c r="P220" s="611" t="n">
        <v>0</v>
      </c>
      <c r="Q220" s="612" t="n">
        <v>0</v>
      </c>
      <c r="R220" s="664" t="n">
        <v>0</v>
      </c>
      <c r="S220" s="611" t="n">
        <v>1</v>
      </c>
      <c r="T220" s="611" t="n">
        <v>2</v>
      </c>
      <c r="U220" s="611" t="n">
        <v>7</v>
      </c>
      <c r="V220" s="611" t="n">
        <v>9</v>
      </c>
      <c r="W220" s="611" t="n">
        <v>6</v>
      </c>
      <c r="X220" s="611" t="n">
        <v>11</v>
      </c>
      <c r="Y220" s="611" t="n">
        <v>14</v>
      </c>
      <c r="Z220" s="611" t="n">
        <v>22</v>
      </c>
      <c r="AA220" s="611" t="n">
        <v>24</v>
      </c>
      <c r="AB220" s="611" t="n">
        <v>43</v>
      </c>
      <c r="AC220" s="611" t="n">
        <v>49</v>
      </c>
      <c r="AD220" s="611" t="n">
        <v>38</v>
      </c>
      <c r="AE220" s="611" t="n">
        <v>18</v>
      </c>
      <c r="AF220" s="611" t="n">
        <v>4</v>
      </c>
      <c r="AG220" s="611" t="n">
        <v>0</v>
      </c>
      <c r="AH220" s="612" t="n">
        <v>0</v>
      </c>
      <c r="AI220" s="659"/>
      <c r="AJ220" s="451" t="str">
        <f aca="false">IF(AK220="","●",IF(A219=AK220,"○","×"))</f>
        <v>○</v>
      </c>
      <c r="AK220" s="663" t="s">
        <v>621</v>
      </c>
      <c r="AL220" s="661" t="s">
        <v>742</v>
      </c>
      <c r="AM220" s="662" t="n">
        <v>185</v>
      </c>
      <c r="AN220" s="660" t="n">
        <v>0</v>
      </c>
      <c r="AO220" s="660" t="n">
        <v>0</v>
      </c>
      <c r="AP220" s="660" t="n">
        <v>0</v>
      </c>
      <c r="AQ220" s="660" t="n">
        <v>0</v>
      </c>
      <c r="AR220" s="660" t="n">
        <v>0</v>
      </c>
      <c r="AS220" s="660" t="n">
        <f aca="false">SUM(AN220:AR220)</f>
        <v>0</v>
      </c>
      <c r="AT220" s="660" t="n">
        <v>0</v>
      </c>
      <c r="AU220" s="660" t="n">
        <v>0</v>
      </c>
      <c r="AV220" s="660" t="n">
        <v>0</v>
      </c>
      <c r="AW220" s="660" t="n">
        <v>1</v>
      </c>
      <c r="AX220" s="660" t="n">
        <v>1</v>
      </c>
      <c r="AY220" s="660" t="n">
        <v>0</v>
      </c>
      <c r="AZ220" s="660" t="n">
        <v>0</v>
      </c>
      <c r="BA220" s="660" t="n">
        <v>5</v>
      </c>
      <c r="BB220" s="660" t="n">
        <v>15</v>
      </c>
      <c r="BC220" s="660" t="n">
        <v>20</v>
      </c>
      <c r="BD220" s="660" t="n">
        <v>11</v>
      </c>
      <c r="BE220" s="660" t="n">
        <v>14</v>
      </c>
      <c r="BF220" s="660" t="n">
        <v>27</v>
      </c>
      <c r="BG220" s="660" t="n">
        <v>22</v>
      </c>
      <c r="BH220" s="660" t="n">
        <v>28</v>
      </c>
      <c r="BI220" s="660" t="n">
        <v>13</v>
      </c>
      <c r="BJ220" s="660" t="n">
        <v>20</v>
      </c>
      <c r="BK220" s="660" t="n">
        <v>8</v>
      </c>
      <c r="BL220" s="660" t="n">
        <v>0</v>
      </c>
      <c r="BM220" s="660" t="n">
        <v>0</v>
      </c>
      <c r="BN220" s="1"/>
    </row>
    <row r="221" s="451" customFormat="true" ht="22.5" hidden="false" customHeight="true" outlineLevel="0" collapsed="false">
      <c r="A221" s="598"/>
      <c r="B221" s="599"/>
      <c r="C221" s="610"/>
      <c r="D221" s="610"/>
      <c r="E221" s="600"/>
      <c r="F221" s="601" t="s">
        <v>476</v>
      </c>
      <c r="G221" s="603" t="n">
        <f aca="false">SUM(M221:AH221)</f>
        <v>192</v>
      </c>
      <c r="H221" s="664" t="n">
        <v>0</v>
      </c>
      <c r="I221" s="611" t="n">
        <v>0</v>
      </c>
      <c r="J221" s="611" t="n">
        <v>0</v>
      </c>
      <c r="K221" s="611" t="n">
        <v>0</v>
      </c>
      <c r="L221" s="612" t="n">
        <v>0</v>
      </c>
      <c r="M221" s="658" t="n">
        <v>0</v>
      </c>
      <c r="N221" s="611" t="n">
        <v>0</v>
      </c>
      <c r="O221" s="611" t="n">
        <v>0</v>
      </c>
      <c r="P221" s="611" t="n">
        <v>0</v>
      </c>
      <c r="Q221" s="612" t="n">
        <v>0</v>
      </c>
      <c r="R221" s="664" t="n">
        <v>0</v>
      </c>
      <c r="S221" s="611" t="n">
        <v>0</v>
      </c>
      <c r="T221" s="611" t="n">
        <v>1</v>
      </c>
      <c r="U221" s="611" t="n">
        <v>3</v>
      </c>
      <c r="V221" s="611" t="n">
        <v>2</v>
      </c>
      <c r="W221" s="611" t="n">
        <v>2</v>
      </c>
      <c r="X221" s="611" t="n">
        <v>4</v>
      </c>
      <c r="Y221" s="611" t="n">
        <v>8</v>
      </c>
      <c r="Z221" s="611" t="n">
        <v>13</v>
      </c>
      <c r="AA221" s="611" t="n">
        <v>14</v>
      </c>
      <c r="AB221" s="611" t="n">
        <v>13</v>
      </c>
      <c r="AC221" s="611" t="n">
        <v>31</v>
      </c>
      <c r="AD221" s="611" t="n">
        <v>48</v>
      </c>
      <c r="AE221" s="611" t="n">
        <v>37</v>
      </c>
      <c r="AF221" s="611" t="n">
        <v>14</v>
      </c>
      <c r="AG221" s="611" t="n">
        <v>2</v>
      </c>
      <c r="AH221" s="612" t="n">
        <v>0</v>
      </c>
      <c r="AI221" s="659"/>
      <c r="AJ221" s="451" t="str">
        <f aca="false">IF(AK221="","●",IF(A219=AK221,"○","×"))</f>
        <v>○</v>
      </c>
      <c r="AK221" s="663" t="s">
        <v>621</v>
      </c>
      <c r="AL221" s="661" t="s">
        <v>743</v>
      </c>
      <c r="AM221" s="662" t="n">
        <v>111</v>
      </c>
      <c r="AN221" s="660" t="n">
        <v>0</v>
      </c>
      <c r="AO221" s="660" t="n">
        <v>0</v>
      </c>
      <c r="AP221" s="660" t="n">
        <v>0</v>
      </c>
      <c r="AQ221" s="660" t="n">
        <v>0</v>
      </c>
      <c r="AR221" s="660" t="n">
        <v>0</v>
      </c>
      <c r="AS221" s="660" t="n">
        <f aca="false">SUM(AN221:AR221)</f>
        <v>0</v>
      </c>
      <c r="AT221" s="660" t="n">
        <v>0</v>
      </c>
      <c r="AU221" s="660" t="n">
        <v>0</v>
      </c>
      <c r="AV221" s="660" t="n">
        <v>0</v>
      </c>
      <c r="AW221" s="660" t="n">
        <v>0</v>
      </c>
      <c r="AX221" s="660" t="n">
        <v>0</v>
      </c>
      <c r="AY221" s="660" t="n">
        <v>0</v>
      </c>
      <c r="AZ221" s="660" t="n">
        <v>1</v>
      </c>
      <c r="BA221" s="660" t="n">
        <v>1</v>
      </c>
      <c r="BB221" s="660" t="n">
        <v>3</v>
      </c>
      <c r="BC221" s="660" t="n">
        <v>6</v>
      </c>
      <c r="BD221" s="660" t="n">
        <v>6</v>
      </c>
      <c r="BE221" s="660" t="n">
        <v>5</v>
      </c>
      <c r="BF221" s="660" t="n">
        <v>8</v>
      </c>
      <c r="BG221" s="660" t="n">
        <v>17</v>
      </c>
      <c r="BH221" s="660" t="n">
        <v>19</v>
      </c>
      <c r="BI221" s="660" t="n">
        <v>16</v>
      </c>
      <c r="BJ221" s="660" t="n">
        <v>13</v>
      </c>
      <c r="BK221" s="660" t="n">
        <v>13</v>
      </c>
      <c r="BL221" s="660" t="n">
        <v>2</v>
      </c>
      <c r="BM221" s="660" t="n">
        <v>1</v>
      </c>
      <c r="BN221" s="1"/>
    </row>
    <row r="222" s="451" customFormat="true" ht="12" hidden="false" customHeight="true" outlineLevel="0" collapsed="false">
      <c r="A222" s="598" t="s">
        <v>623</v>
      </c>
      <c r="B222" s="599"/>
      <c r="C222" s="610"/>
      <c r="D222" s="610" t="s">
        <v>378</v>
      </c>
      <c r="E222" s="600"/>
      <c r="F222" s="601" t="s">
        <v>7</v>
      </c>
      <c r="G222" s="603" t="n">
        <f aca="false">SUM(M222:AH222)</f>
        <v>795</v>
      </c>
      <c r="H222" s="658" t="n">
        <f aca="false">SUM(H223:H224)</f>
        <v>0</v>
      </c>
      <c r="I222" s="607" t="n">
        <f aca="false">SUM(I223:I224)</f>
        <v>0</v>
      </c>
      <c r="J222" s="607" t="n">
        <f aca="false">SUM(J223:J224)</f>
        <v>0</v>
      </c>
      <c r="K222" s="607" t="n">
        <f aca="false">SUM(K223:K224)</f>
        <v>0</v>
      </c>
      <c r="L222" s="608" t="n">
        <f aca="false">SUM(L223:L224)</f>
        <v>0</v>
      </c>
      <c r="M222" s="658" t="n">
        <f aca="false">SUM(H222:L222)</f>
        <v>0</v>
      </c>
      <c r="N222" s="607" t="n">
        <f aca="false">SUM(N223:N224)</f>
        <v>0</v>
      </c>
      <c r="O222" s="607" t="n">
        <f aca="false">SUM(O223:O224)</f>
        <v>0</v>
      </c>
      <c r="P222" s="607" t="n">
        <f aca="false">SUM(P223:P224)</f>
        <v>0</v>
      </c>
      <c r="Q222" s="608" t="n">
        <f aca="false">SUM(Q223:Q224)</f>
        <v>0</v>
      </c>
      <c r="R222" s="658" t="n">
        <f aca="false">SUM(R223:R224)</f>
        <v>0</v>
      </c>
      <c r="S222" s="607" t="n">
        <f aca="false">SUM(S223:S224)</f>
        <v>0</v>
      </c>
      <c r="T222" s="607" t="n">
        <f aca="false">SUM(T223:T224)</f>
        <v>0</v>
      </c>
      <c r="U222" s="607" t="n">
        <f aca="false">SUM(U223:U224)</f>
        <v>0</v>
      </c>
      <c r="V222" s="607" t="n">
        <f aca="false">SUM(V223:V224)</f>
        <v>0</v>
      </c>
      <c r="W222" s="607" t="n">
        <f aca="false">SUM(W223:W224)</f>
        <v>0</v>
      </c>
      <c r="X222" s="607" t="n">
        <f aca="false">SUM(X223:X224)</f>
        <v>5</v>
      </c>
      <c r="Y222" s="607" t="n">
        <f aca="false">SUM(Y223:Y224)</f>
        <v>9</v>
      </c>
      <c r="Z222" s="607" t="n">
        <f aca="false">SUM(Z223:Z224)</f>
        <v>25</v>
      </c>
      <c r="AA222" s="607" t="n">
        <f aca="false">SUM(AA223:AA224)</f>
        <v>47</v>
      </c>
      <c r="AB222" s="607" t="n">
        <f aca="false">SUM(AB223:AB224)</f>
        <v>83</v>
      </c>
      <c r="AC222" s="607" t="n">
        <f aca="false">SUM(AC223:AC224)</f>
        <v>136</v>
      </c>
      <c r="AD222" s="607" t="n">
        <f aca="false">SUM(AD223:AD224)</f>
        <v>199</v>
      </c>
      <c r="AE222" s="607" t="n">
        <f aca="false">SUM(AE223:AE224)</f>
        <v>174</v>
      </c>
      <c r="AF222" s="607" t="n">
        <f aca="false">SUM(AF223:AF224)</f>
        <v>97</v>
      </c>
      <c r="AG222" s="607" t="n">
        <f aca="false">SUM(AG223:AG224)</f>
        <v>20</v>
      </c>
      <c r="AH222" s="608" t="n">
        <f aca="false">SUM(AH223:AH224)</f>
        <v>0</v>
      </c>
      <c r="AI222" s="659"/>
      <c r="AJ222" s="451" t="str">
        <f aca="false">IF(AK222="","●",IF(A222=AK222,"○","×"))</f>
        <v>○</v>
      </c>
      <c r="AK222" s="663" t="s">
        <v>623</v>
      </c>
      <c r="AL222" s="661" t="s">
        <v>741</v>
      </c>
      <c r="AM222" s="662" t="n">
        <v>827</v>
      </c>
      <c r="AN222" s="660" t="n">
        <v>0</v>
      </c>
      <c r="AO222" s="660" t="n">
        <v>0</v>
      </c>
      <c r="AP222" s="660" t="n">
        <v>0</v>
      </c>
      <c r="AQ222" s="660" t="n">
        <v>0</v>
      </c>
      <c r="AR222" s="660" t="n">
        <v>0</v>
      </c>
      <c r="AS222" s="660" t="n">
        <f aca="false">SUM(AN222:AR222)</f>
        <v>0</v>
      </c>
      <c r="AT222" s="660" t="n">
        <v>0</v>
      </c>
      <c r="AU222" s="660" t="n">
        <v>0</v>
      </c>
      <c r="AV222" s="660" t="n">
        <v>0</v>
      </c>
      <c r="AW222" s="660" t="n">
        <v>0</v>
      </c>
      <c r="AX222" s="660" t="n">
        <v>0</v>
      </c>
      <c r="AY222" s="660" t="n">
        <v>1</v>
      </c>
      <c r="AZ222" s="660" t="n">
        <v>0</v>
      </c>
      <c r="BA222" s="660" t="n">
        <v>4</v>
      </c>
      <c r="BB222" s="660" t="n">
        <v>1</v>
      </c>
      <c r="BC222" s="660" t="n">
        <v>7</v>
      </c>
      <c r="BD222" s="660" t="n">
        <v>8</v>
      </c>
      <c r="BE222" s="660" t="n">
        <v>12</v>
      </c>
      <c r="BF222" s="660" t="n">
        <v>48</v>
      </c>
      <c r="BG222" s="660" t="n">
        <v>68</v>
      </c>
      <c r="BH222" s="660" t="n">
        <v>115</v>
      </c>
      <c r="BI222" s="660" t="n">
        <v>164</v>
      </c>
      <c r="BJ222" s="660" t="n">
        <v>203</v>
      </c>
      <c r="BK222" s="660" t="n">
        <v>142</v>
      </c>
      <c r="BL222" s="660" t="n">
        <v>44</v>
      </c>
      <c r="BM222" s="660" t="n">
        <v>10</v>
      </c>
      <c r="BN222" s="1"/>
    </row>
    <row r="223" s="451" customFormat="true" ht="12" hidden="false" customHeight="true" outlineLevel="0" collapsed="false">
      <c r="A223" s="598"/>
      <c r="B223" s="599"/>
      <c r="C223" s="610"/>
      <c r="D223" s="610"/>
      <c r="E223" s="600"/>
      <c r="F223" s="601" t="s">
        <v>475</v>
      </c>
      <c r="G223" s="603" t="n">
        <f aca="false">SUM(M223:AH223)</f>
        <v>404</v>
      </c>
      <c r="H223" s="664" t="n">
        <v>0</v>
      </c>
      <c r="I223" s="611" t="n">
        <v>0</v>
      </c>
      <c r="J223" s="611" t="n">
        <v>0</v>
      </c>
      <c r="K223" s="611" t="n">
        <v>0</v>
      </c>
      <c r="L223" s="612" t="n">
        <v>0</v>
      </c>
      <c r="M223" s="658" t="n">
        <v>0</v>
      </c>
      <c r="N223" s="611" t="n">
        <v>0</v>
      </c>
      <c r="O223" s="611" t="n">
        <v>0</v>
      </c>
      <c r="P223" s="611" t="n">
        <v>0</v>
      </c>
      <c r="Q223" s="612" t="n">
        <v>0</v>
      </c>
      <c r="R223" s="664" t="n">
        <v>0</v>
      </c>
      <c r="S223" s="611" t="n">
        <v>0</v>
      </c>
      <c r="T223" s="611" t="n">
        <v>0</v>
      </c>
      <c r="U223" s="611" t="n">
        <v>0</v>
      </c>
      <c r="V223" s="611" t="n">
        <v>0</v>
      </c>
      <c r="W223" s="611" t="n">
        <v>0</v>
      </c>
      <c r="X223" s="611" t="n">
        <v>3</v>
      </c>
      <c r="Y223" s="611" t="n">
        <v>7</v>
      </c>
      <c r="Z223" s="611" t="n">
        <v>21</v>
      </c>
      <c r="AA223" s="611" t="n">
        <v>38</v>
      </c>
      <c r="AB223" s="611" t="n">
        <v>57</v>
      </c>
      <c r="AC223" s="611" t="n">
        <v>81</v>
      </c>
      <c r="AD223" s="611" t="n">
        <v>103</v>
      </c>
      <c r="AE223" s="611" t="n">
        <v>69</v>
      </c>
      <c r="AF223" s="611" t="n">
        <v>24</v>
      </c>
      <c r="AG223" s="611" t="n">
        <v>1</v>
      </c>
      <c r="AH223" s="612" t="n">
        <v>0</v>
      </c>
      <c r="AI223" s="659"/>
      <c r="AJ223" s="451" t="str">
        <f aca="false">IF(AK223="","●",IF(A222=AK223,"○","×"))</f>
        <v>○</v>
      </c>
      <c r="AK223" s="663" t="s">
        <v>623</v>
      </c>
      <c r="AL223" s="661" t="s">
        <v>742</v>
      </c>
      <c r="AM223" s="662" t="n">
        <v>392</v>
      </c>
      <c r="AN223" s="660" t="n">
        <v>0</v>
      </c>
      <c r="AO223" s="660" t="n">
        <v>0</v>
      </c>
      <c r="AP223" s="660" t="n">
        <v>0</v>
      </c>
      <c r="AQ223" s="660" t="n">
        <v>0</v>
      </c>
      <c r="AR223" s="660" t="n">
        <v>0</v>
      </c>
      <c r="AS223" s="660" t="n">
        <f aca="false">SUM(AN223:AR223)</f>
        <v>0</v>
      </c>
      <c r="AT223" s="660" t="n">
        <v>0</v>
      </c>
      <c r="AU223" s="660" t="n">
        <v>0</v>
      </c>
      <c r="AV223" s="660" t="n">
        <v>0</v>
      </c>
      <c r="AW223" s="660" t="n">
        <v>0</v>
      </c>
      <c r="AX223" s="660" t="n">
        <v>0</v>
      </c>
      <c r="AY223" s="660" t="n">
        <v>0</v>
      </c>
      <c r="AZ223" s="660" t="n">
        <v>0</v>
      </c>
      <c r="BA223" s="660" t="n">
        <v>2</v>
      </c>
      <c r="BB223" s="660" t="n">
        <v>1</v>
      </c>
      <c r="BC223" s="660" t="n">
        <v>4</v>
      </c>
      <c r="BD223" s="660" t="n">
        <v>7</v>
      </c>
      <c r="BE223" s="660" t="n">
        <v>9</v>
      </c>
      <c r="BF223" s="660" t="n">
        <v>38</v>
      </c>
      <c r="BG223" s="660" t="n">
        <v>43</v>
      </c>
      <c r="BH223" s="660" t="n">
        <v>68</v>
      </c>
      <c r="BI223" s="660" t="n">
        <v>80</v>
      </c>
      <c r="BJ223" s="660" t="n">
        <v>84</v>
      </c>
      <c r="BK223" s="660" t="n">
        <v>49</v>
      </c>
      <c r="BL223" s="660" t="n">
        <v>7</v>
      </c>
      <c r="BM223" s="660" t="n">
        <v>0</v>
      </c>
      <c r="BN223" s="1"/>
    </row>
    <row r="224" s="451" customFormat="true" ht="22.5" hidden="false" customHeight="true" outlineLevel="0" collapsed="false">
      <c r="A224" s="598"/>
      <c r="B224" s="599"/>
      <c r="C224" s="610"/>
      <c r="D224" s="610"/>
      <c r="E224" s="600"/>
      <c r="F224" s="601" t="s">
        <v>476</v>
      </c>
      <c r="G224" s="603" t="n">
        <f aca="false">SUM(M224:AH224)</f>
        <v>391</v>
      </c>
      <c r="H224" s="664" t="n">
        <v>0</v>
      </c>
      <c r="I224" s="611" t="n">
        <v>0</v>
      </c>
      <c r="J224" s="611" t="n">
        <v>0</v>
      </c>
      <c r="K224" s="611" t="n">
        <v>0</v>
      </c>
      <c r="L224" s="612" t="n">
        <v>0</v>
      </c>
      <c r="M224" s="658" t="n">
        <v>0</v>
      </c>
      <c r="N224" s="611" t="n">
        <v>0</v>
      </c>
      <c r="O224" s="611" t="n">
        <v>0</v>
      </c>
      <c r="P224" s="611" t="n">
        <v>0</v>
      </c>
      <c r="Q224" s="612" t="n">
        <v>0</v>
      </c>
      <c r="R224" s="664" t="n">
        <v>0</v>
      </c>
      <c r="S224" s="611" t="n">
        <v>0</v>
      </c>
      <c r="T224" s="611" t="n">
        <v>0</v>
      </c>
      <c r="U224" s="611" t="n">
        <v>0</v>
      </c>
      <c r="V224" s="611" t="n">
        <v>0</v>
      </c>
      <c r="W224" s="611" t="n">
        <v>0</v>
      </c>
      <c r="X224" s="611" t="n">
        <v>2</v>
      </c>
      <c r="Y224" s="611" t="n">
        <v>2</v>
      </c>
      <c r="Z224" s="611" t="n">
        <v>4</v>
      </c>
      <c r="AA224" s="611" t="n">
        <v>9</v>
      </c>
      <c r="AB224" s="611" t="n">
        <v>26</v>
      </c>
      <c r="AC224" s="611" t="n">
        <v>55</v>
      </c>
      <c r="AD224" s="611" t="n">
        <v>96</v>
      </c>
      <c r="AE224" s="611" t="n">
        <v>105</v>
      </c>
      <c r="AF224" s="611" t="n">
        <v>73</v>
      </c>
      <c r="AG224" s="611" t="n">
        <v>19</v>
      </c>
      <c r="AH224" s="612" t="n">
        <v>0</v>
      </c>
      <c r="AI224" s="659"/>
      <c r="AJ224" s="451" t="str">
        <f aca="false">IF(AK224="","●",IF(A222=AK224,"○","×"))</f>
        <v>○</v>
      </c>
      <c r="AK224" s="663" t="s">
        <v>623</v>
      </c>
      <c r="AL224" s="661" t="s">
        <v>743</v>
      </c>
      <c r="AM224" s="662" t="n">
        <v>435</v>
      </c>
      <c r="AN224" s="660" t="n">
        <v>0</v>
      </c>
      <c r="AO224" s="660" t="n">
        <v>0</v>
      </c>
      <c r="AP224" s="660" t="n">
        <v>0</v>
      </c>
      <c r="AQ224" s="660" t="n">
        <v>0</v>
      </c>
      <c r="AR224" s="660" t="n">
        <v>0</v>
      </c>
      <c r="AS224" s="660" t="n">
        <f aca="false">SUM(AN224:AR224)</f>
        <v>0</v>
      </c>
      <c r="AT224" s="660" t="n">
        <v>0</v>
      </c>
      <c r="AU224" s="660" t="n">
        <v>0</v>
      </c>
      <c r="AV224" s="660" t="n">
        <v>0</v>
      </c>
      <c r="AW224" s="660" t="n">
        <v>0</v>
      </c>
      <c r="AX224" s="660" t="n">
        <v>0</v>
      </c>
      <c r="AY224" s="660" t="n">
        <v>1</v>
      </c>
      <c r="AZ224" s="660" t="n">
        <v>0</v>
      </c>
      <c r="BA224" s="660" t="n">
        <v>2</v>
      </c>
      <c r="BB224" s="660" t="n">
        <v>0</v>
      </c>
      <c r="BC224" s="660" t="n">
        <v>3</v>
      </c>
      <c r="BD224" s="660" t="n">
        <v>1</v>
      </c>
      <c r="BE224" s="660" t="n">
        <v>3</v>
      </c>
      <c r="BF224" s="660" t="n">
        <v>10</v>
      </c>
      <c r="BG224" s="660" t="n">
        <v>25</v>
      </c>
      <c r="BH224" s="660" t="n">
        <v>47</v>
      </c>
      <c r="BI224" s="660" t="n">
        <v>84</v>
      </c>
      <c r="BJ224" s="660" t="n">
        <v>119</v>
      </c>
      <c r="BK224" s="660" t="n">
        <v>93</v>
      </c>
      <c r="BL224" s="660" t="n">
        <v>37</v>
      </c>
      <c r="BM224" s="660" t="n">
        <v>10</v>
      </c>
      <c r="BN224" s="1"/>
    </row>
    <row r="225" s="451" customFormat="true" ht="12" hidden="false" customHeight="true" outlineLevel="0" collapsed="false">
      <c r="A225" s="598" t="s">
        <v>624</v>
      </c>
      <c r="B225" s="599"/>
      <c r="C225" s="610"/>
      <c r="D225" s="610" t="s">
        <v>625</v>
      </c>
      <c r="E225" s="600"/>
      <c r="F225" s="601" t="s">
        <v>7</v>
      </c>
      <c r="G225" s="603" t="n">
        <f aca="false">SUM(M225:AH225)</f>
        <v>18</v>
      </c>
      <c r="H225" s="658" t="n">
        <f aca="false">SUM(H226:H227)</f>
        <v>0</v>
      </c>
      <c r="I225" s="607" t="n">
        <f aca="false">SUM(I226:I227)</f>
        <v>0</v>
      </c>
      <c r="J225" s="607" t="n">
        <f aca="false">SUM(J226:J227)</f>
        <v>0</v>
      </c>
      <c r="K225" s="607" t="n">
        <f aca="false">SUM(K226:K227)</f>
        <v>0</v>
      </c>
      <c r="L225" s="608" t="n">
        <f aca="false">SUM(L226:L227)</f>
        <v>0</v>
      </c>
      <c r="M225" s="658" t="n">
        <f aca="false">SUM(H225:L225)</f>
        <v>0</v>
      </c>
      <c r="N225" s="607" t="n">
        <f aca="false">SUM(N226:N227)</f>
        <v>0</v>
      </c>
      <c r="O225" s="607" t="n">
        <f aca="false">SUM(O226:O227)</f>
        <v>1</v>
      </c>
      <c r="P225" s="607" t="n">
        <f aca="false">SUM(P226:P227)</f>
        <v>0</v>
      </c>
      <c r="Q225" s="608" t="n">
        <f aca="false">SUM(Q226:Q227)</f>
        <v>0</v>
      </c>
      <c r="R225" s="658" t="n">
        <f aca="false">SUM(R226:R227)</f>
        <v>0</v>
      </c>
      <c r="S225" s="607" t="n">
        <f aca="false">SUM(S226:S227)</f>
        <v>0</v>
      </c>
      <c r="T225" s="607" t="n">
        <f aca="false">SUM(T226:T227)</f>
        <v>0</v>
      </c>
      <c r="U225" s="607" t="n">
        <f aca="false">SUM(U226:U227)</f>
        <v>0</v>
      </c>
      <c r="V225" s="607" t="n">
        <f aca="false">SUM(V226:V227)</f>
        <v>0</v>
      </c>
      <c r="W225" s="607" t="n">
        <f aca="false">SUM(W226:W227)</f>
        <v>0</v>
      </c>
      <c r="X225" s="607" t="n">
        <f aca="false">SUM(X226:X227)</f>
        <v>0</v>
      </c>
      <c r="Y225" s="607" t="n">
        <f aca="false">SUM(Y226:Y227)</f>
        <v>1</v>
      </c>
      <c r="Z225" s="607" t="n">
        <f aca="false">SUM(Z226:Z227)</f>
        <v>0</v>
      </c>
      <c r="AA225" s="607" t="n">
        <f aca="false">SUM(AA226:AA227)</f>
        <v>2</v>
      </c>
      <c r="AB225" s="607" t="n">
        <f aca="false">SUM(AB226:AB227)</f>
        <v>2</v>
      </c>
      <c r="AC225" s="607" t="n">
        <f aca="false">SUM(AC226:AC227)</f>
        <v>2</v>
      </c>
      <c r="AD225" s="607" t="n">
        <f aca="false">SUM(AD226:AD227)</f>
        <v>4</v>
      </c>
      <c r="AE225" s="607" t="n">
        <f aca="false">SUM(AE226:AE227)</f>
        <v>5</v>
      </c>
      <c r="AF225" s="607" t="n">
        <f aca="false">SUM(AF226:AF227)</f>
        <v>1</v>
      </c>
      <c r="AG225" s="607" t="n">
        <f aca="false">SUM(AG226:AG227)</f>
        <v>0</v>
      </c>
      <c r="AH225" s="608" t="n">
        <f aca="false">SUM(AH226:AH227)</f>
        <v>0</v>
      </c>
      <c r="AI225" s="659"/>
      <c r="AJ225" s="451" t="str">
        <f aca="false">IF(AK225="","●",IF(A225=AK225,"○","×"))</f>
        <v>○</v>
      </c>
      <c r="AK225" s="663" t="s">
        <v>624</v>
      </c>
      <c r="AL225" s="661" t="s">
        <v>741</v>
      </c>
      <c r="AM225" s="662" t="n">
        <v>18</v>
      </c>
      <c r="AN225" s="660" t="n">
        <v>0</v>
      </c>
      <c r="AO225" s="660" t="n">
        <v>0</v>
      </c>
      <c r="AP225" s="660" t="n">
        <v>0</v>
      </c>
      <c r="AQ225" s="660" t="n">
        <v>0</v>
      </c>
      <c r="AR225" s="660" t="n">
        <v>0</v>
      </c>
      <c r="AS225" s="660" t="n">
        <f aca="false">SUM(AN225:AR225)</f>
        <v>0</v>
      </c>
      <c r="AT225" s="660" t="n">
        <v>0</v>
      </c>
      <c r="AU225" s="660" t="n">
        <v>0</v>
      </c>
      <c r="AV225" s="660" t="n">
        <v>0</v>
      </c>
      <c r="AW225" s="660" t="n">
        <v>0</v>
      </c>
      <c r="AX225" s="660" t="n">
        <v>0</v>
      </c>
      <c r="AY225" s="660" t="n">
        <v>1</v>
      </c>
      <c r="AZ225" s="660" t="n">
        <v>0</v>
      </c>
      <c r="BA225" s="660" t="n">
        <v>0</v>
      </c>
      <c r="BB225" s="660" t="n">
        <v>0</v>
      </c>
      <c r="BC225" s="660" t="n">
        <v>1</v>
      </c>
      <c r="BD225" s="660" t="n">
        <v>0</v>
      </c>
      <c r="BE225" s="660" t="n">
        <v>0</v>
      </c>
      <c r="BF225" s="660" t="n">
        <v>2</v>
      </c>
      <c r="BG225" s="660" t="n">
        <v>0</v>
      </c>
      <c r="BH225" s="660" t="n">
        <v>3</v>
      </c>
      <c r="BI225" s="660" t="n">
        <v>6</v>
      </c>
      <c r="BJ225" s="660" t="n">
        <v>3</v>
      </c>
      <c r="BK225" s="660" t="n">
        <v>1</v>
      </c>
      <c r="BL225" s="660" t="n">
        <v>0</v>
      </c>
      <c r="BM225" s="660" t="n">
        <v>1</v>
      </c>
      <c r="BN225" s="1"/>
    </row>
    <row r="226" s="451" customFormat="true" ht="12" hidden="false" customHeight="true" outlineLevel="0" collapsed="false">
      <c r="A226" s="598"/>
      <c r="B226" s="599"/>
      <c r="C226" s="610"/>
      <c r="D226" s="610"/>
      <c r="E226" s="600"/>
      <c r="F226" s="601" t="s">
        <v>475</v>
      </c>
      <c r="G226" s="603" t="n">
        <f aca="false">SUM(M226:AH226)</f>
        <v>3</v>
      </c>
      <c r="H226" s="664" t="n">
        <v>0</v>
      </c>
      <c r="I226" s="611" t="n">
        <v>0</v>
      </c>
      <c r="J226" s="611" t="n">
        <v>0</v>
      </c>
      <c r="K226" s="611" t="n">
        <v>0</v>
      </c>
      <c r="L226" s="612" t="n">
        <v>0</v>
      </c>
      <c r="M226" s="658" t="n">
        <v>0</v>
      </c>
      <c r="N226" s="611" t="n">
        <v>0</v>
      </c>
      <c r="O226" s="611" t="n">
        <v>1</v>
      </c>
      <c r="P226" s="611" t="n">
        <v>0</v>
      </c>
      <c r="Q226" s="612" t="n">
        <v>0</v>
      </c>
      <c r="R226" s="664" t="n">
        <v>0</v>
      </c>
      <c r="S226" s="611" t="n">
        <v>0</v>
      </c>
      <c r="T226" s="611" t="n">
        <v>0</v>
      </c>
      <c r="U226" s="611" t="n">
        <v>0</v>
      </c>
      <c r="V226" s="611" t="n">
        <v>0</v>
      </c>
      <c r="W226" s="611" t="n">
        <v>0</v>
      </c>
      <c r="X226" s="611" t="n">
        <v>0</v>
      </c>
      <c r="Y226" s="611" t="n">
        <v>0</v>
      </c>
      <c r="Z226" s="611" t="n">
        <v>0</v>
      </c>
      <c r="AA226" s="611" t="n">
        <v>0</v>
      </c>
      <c r="AB226" s="611" t="n">
        <v>0</v>
      </c>
      <c r="AC226" s="611" t="n">
        <v>2</v>
      </c>
      <c r="AD226" s="611" t="n">
        <v>0</v>
      </c>
      <c r="AE226" s="611" t="n">
        <v>0</v>
      </c>
      <c r="AF226" s="611" t="n">
        <v>0</v>
      </c>
      <c r="AG226" s="611" t="n">
        <v>0</v>
      </c>
      <c r="AH226" s="612" t="n">
        <v>0</v>
      </c>
      <c r="AI226" s="659"/>
      <c r="AJ226" s="451" t="str">
        <f aca="false">IF(AK226="","●",IF(A225=AK226,"○","×"))</f>
        <v>○</v>
      </c>
      <c r="AK226" s="663" t="s">
        <v>624</v>
      </c>
      <c r="AL226" s="661" t="s">
        <v>742</v>
      </c>
      <c r="AM226" s="662" t="n">
        <v>9</v>
      </c>
      <c r="AN226" s="660" t="n">
        <v>0</v>
      </c>
      <c r="AO226" s="660" t="n">
        <v>0</v>
      </c>
      <c r="AP226" s="660" t="n">
        <v>0</v>
      </c>
      <c r="AQ226" s="660" t="n">
        <v>0</v>
      </c>
      <c r="AR226" s="660" t="n">
        <v>0</v>
      </c>
      <c r="AS226" s="660" t="n">
        <f aca="false">SUM(AN226:AR226)</f>
        <v>0</v>
      </c>
      <c r="AT226" s="660" t="n">
        <v>0</v>
      </c>
      <c r="AU226" s="660" t="n">
        <v>0</v>
      </c>
      <c r="AV226" s="660" t="n">
        <v>0</v>
      </c>
      <c r="AW226" s="660" t="n">
        <v>0</v>
      </c>
      <c r="AX226" s="660" t="n">
        <v>0</v>
      </c>
      <c r="AY226" s="660" t="n">
        <v>0</v>
      </c>
      <c r="AZ226" s="660" t="n">
        <v>0</v>
      </c>
      <c r="BA226" s="660" t="n">
        <v>0</v>
      </c>
      <c r="BB226" s="660" t="n">
        <v>0</v>
      </c>
      <c r="BC226" s="660" t="n">
        <v>0</v>
      </c>
      <c r="BD226" s="660" t="n">
        <v>0</v>
      </c>
      <c r="BE226" s="660" t="n">
        <v>0</v>
      </c>
      <c r="BF226" s="660" t="n">
        <v>2</v>
      </c>
      <c r="BG226" s="660" t="n">
        <v>0</v>
      </c>
      <c r="BH226" s="660" t="n">
        <v>0</v>
      </c>
      <c r="BI226" s="660" t="n">
        <v>5</v>
      </c>
      <c r="BJ226" s="660" t="n">
        <v>1</v>
      </c>
      <c r="BK226" s="660" t="n">
        <v>1</v>
      </c>
      <c r="BL226" s="660" t="n">
        <v>0</v>
      </c>
      <c r="BM226" s="660" t="n">
        <v>0</v>
      </c>
      <c r="BN226" s="1"/>
    </row>
    <row r="227" s="451" customFormat="true" ht="22.5" hidden="false" customHeight="true" outlineLevel="0" collapsed="false">
      <c r="A227" s="598"/>
      <c r="B227" s="599"/>
      <c r="C227" s="610"/>
      <c r="D227" s="610"/>
      <c r="E227" s="600"/>
      <c r="F227" s="601" t="s">
        <v>476</v>
      </c>
      <c r="G227" s="603" t="n">
        <f aca="false">SUM(M227:AH227)</f>
        <v>15</v>
      </c>
      <c r="H227" s="664" t="n">
        <v>0</v>
      </c>
      <c r="I227" s="611" t="n">
        <v>0</v>
      </c>
      <c r="J227" s="611" t="n">
        <v>0</v>
      </c>
      <c r="K227" s="611" t="n">
        <v>0</v>
      </c>
      <c r="L227" s="612" t="n">
        <v>0</v>
      </c>
      <c r="M227" s="658" t="n">
        <v>0</v>
      </c>
      <c r="N227" s="611" t="n">
        <v>0</v>
      </c>
      <c r="O227" s="611" t="n">
        <v>0</v>
      </c>
      <c r="P227" s="611" t="n">
        <v>0</v>
      </c>
      <c r="Q227" s="612" t="n">
        <v>0</v>
      </c>
      <c r="R227" s="664" t="n">
        <v>0</v>
      </c>
      <c r="S227" s="611" t="n">
        <v>0</v>
      </c>
      <c r="T227" s="611" t="n">
        <v>0</v>
      </c>
      <c r="U227" s="611" t="n">
        <v>0</v>
      </c>
      <c r="V227" s="611" t="n">
        <v>0</v>
      </c>
      <c r="W227" s="611" t="n">
        <v>0</v>
      </c>
      <c r="X227" s="611" t="n">
        <v>0</v>
      </c>
      <c r="Y227" s="611" t="n">
        <v>1</v>
      </c>
      <c r="Z227" s="611" t="n">
        <v>0</v>
      </c>
      <c r="AA227" s="611" t="n">
        <v>2</v>
      </c>
      <c r="AB227" s="611" t="n">
        <v>2</v>
      </c>
      <c r="AC227" s="611" t="n">
        <v>0</v>
      </c>
      <c r="AD227" s="611" t="n">
        <v>4</v>
      </c>
      <c r="AE227" s="611" t="n">
        <v>5</v>
      </c>
      <c r="AF227" s="611" t="n">
        <v>1</v>
      </c>
      <c r="AG227" s="611" t="n">
        <v>0</v>
      </c>
      <c r="AH227" s="612" t="n">
        <v>0</v>
      </c>
      <c r="AI227" s="659"/>
      <c r="AJ227" s="451" t="str">
        <f aca="false">IF(AK227="","●",IF(A225=AK227,"○","×"))</f>
        <v>○</v>
      </c>
      <c r="AK227" s="663" t="s">
        <v>624</v>
      </c>
      <c r="AL227" s="661" t="s">
        <v>743</v>
      </c>
      <c r="AM227" s="662" t="n">
        <v>9</v>
      </c>
      <c r="AN227" s="660" t="n">
        <v>0</v>
      </c>
      <c r="AO227" s="660" t="n">
        <v>0</v>
      </c>
      <c r="AP227" s="660" t="n">
        <v>0</v>
      </c>
      <c r="AQ227" s="660" t="n">
        <v>0</v>
      </c>
      <c r="AR227" s="660" t="n">
        <v>0</v>
      </c>
      <c r="AS227" s="660" t="n">
        <f aca="false">SUM(AN227:AR227)</f>
        <v>0</v>
      </c>
      <c r="AT227" s="660" t="n">
        <v>0</v>
      </c>
      <c r="AU227" s="660" t="n">
        <v>0</v>
      </c>
      <c r="AV227" s="660" t="n">
        <v>0</v>
      </c>
      <c r="AW227" s="660" t="n">
        <v>0</v>
      </c>
      <c r="AX227" s="660" t="n">
        <v>0</v>
      </c>
      <c r="AY227" s="660" t="n">
        <v>1</v>
      </c>
      <c r="AZ227" s="660" t="n">
        <v>0</v>
      </c>
      <c r="BA227" s="660" t="n">
        <v>0</v>
      </c>
      <c r="BB227" s="660" t="n">
        <v>0</v>
      </c>
      <c r="BC227" s="660" t="n">
        <v>1</v>
      </c>
      <c r="BD227" s="660" t="n">
        <v>0</v>
      </c>
      <c r="BE227" s="660" t="n">
        <v>0</v>
      </c>
      <c r="BF227" s="660" t="n">
        <v>0</v>
      </c>
      <c r="BG227" s="660" t="n">
        <v>0</v>
      </c>
      <c r="BH227" s="660" t="n">
        <v>3</v>
      </c>
      <c r="BI227" s="660" t="n">
        <v>1</v>
      </c>
      <c r="BJ227" s="660" t="n">
        <v>2</v>
      </c>
      <c r="BK227" s="660" t="n">
        <v>0</v>
      </c>
      <c r="BL227" s="660" t="n">
        <v>0</v>
      </c>
      <c r="BM227" s="660" t="n">
        <v>1</v>
      </c>
      <c r="BN227" s="1"/>
    </row>
    <row r="228" s="451" customFormat="true" ht="12" hidden="false" customHeight="true" outlineLevel="0" collapsed="false">
      <c r="A228" s="613" t="s">
        <v>626</v>
      </c>
      <c r="B228" s="614"/>
      <c r="C228" s="615" t="s">
        <v>186</v>
      </c>
      <c r="D228" s="615"/>
      <c r="E228" s="600"/>
      <c r="F228" s="601" t="s">
        <v>7</v>
      </c>
      <c r="G228" s="603" t="n">
        <f aca="false">SUM(M228:AH228)</f>
        <v>266</v>
      </c>
      <c r="H228" s="658" t="n">
        <f aca="false">SUM(H229:H230)</f>
        <v>0</v>
      </c>
      <c r="I228" s="607" t="n">
        <f aca="false">SUM(I229:I230)</f>
        <v>0</v>
      </c>
      <c r="J228" s="607" t="n">
        <f aca="false">SUM(J229:J230)</f>
        <v>0</v>
      </c>
      <c r="K228" s="607" t="n">
        <f aca="false">SUM(K229:K230)</f>
        <v>0</v>
      </c>
      <c r="L228" s="608" t="n">
        <f aca="false">SUM(L229:L230)</f>
        <v>0</v>
      </c>
      <c r="M228" s="658" t="n">
        <f aca="false">SUM(H228:L228)</f>
        <v>0</v>
      </c>
      <c r="N228" s="607" t="n">
        <f aca="false">SUM(N229:N230)</f>
        <v>0</v>
      </c>
      <c r="O228" s="607" t="n">
        <f aca="false">SUM(O229:O230)</f>
        <v>0</v>
      </c>
      <c r="P228" s="607" t="n">
        <f aca="false">SUM(P229:P230)</f>
        <v>0</v>
      </c>
      <c r="Q228" s="608" t="n">
        <f aca="false">SUM(Q229:Q230)</f>
        <v>0</v>
      </c>
      <c r="R228" s="658" t="n">
        <f aca="false">SUM(R229:R230)</f>
        <v>0</v>
      </c>
      <c r="S228" s="607" t="n">
        <f aca="false">SUM(S229:S230)</f>
        <v>0</v>
      </c>
      <c r="T228" s="607" t="n">
        <f aca="false">SUM(T229:T230)</f>
        <v>0</v>
      </c>
      <c r="U228" s="607" t="n">
        <f aca="false">SUM(U229:U230)</f>
        <v>0</v>
      </c>
      <c r="V228" s="607" t="n">
        <f aca="false">SUM(V229:V230)</f>
        <v>3</v>
      </c>
      <c r="W228" s="607" t="n">
        <f aca="false">SUM(W229:W230)</f>
        <v>1</v>
      </c>
      <c r="X228" s="607" t="n">
        <f aca="false">SUM(X229:X230)</f>
        <v>6</v>
      </c>
      <c r="Y228" s="607" t="n">
        <f aca="false">SUM(Y229:Y230)</f>
        <v>10</v>
      </c>
      <c r="Z228" s="607" t="n">
        <f aca="false">SUM(Z229:Z230)</f>
        <v>29</v>
      </c>
      <c r="AA228" s="607" t="n">
        <f aca="false">SUM(AA229:AA230)</f>
        <v>24</v>
      </c>
      <c r="AB228" s="607" t="n">
        <f aca="false">SUM(AB229:AB230)</f>
        <v>36</v>
      </c>
      <c r="AC228" s="607" t="n">
        <f aca="false">SUM(AC229:AC230)</f>
        <v>58</v>
      </c>
      <c r="AD228" s="607" t="n">
        <f aca="false">SUM(AD229:AD230)</f>
        <v>52</v>
      </c>
      <c r="AE228" s="607" t="n">
        <f aca="false">SUM(AE229:AE230)</f>
        <v>34</v>
      </c>
      <c r="AF228" s="607" t="n">
        <f aca="false">SUM(AF229:AF230)</f>
        <v>12</v>
      </c>
      <c r="AG228" s="607" t="n">
        <f aca="false">SUM(AG229:AG230)</f>
        <v>1</v>
      </c>
      <c r="AH228" s="608" t="n">
        <f aca="false">SUM(AH229:AH230)</f>
        <v>0</v>
      </c>
      <c r="AI228" s="659"/>
      <c r="AJ228" s="451" t="str">
        <f aca="false">IF(AK228="","●",IF(A228=AK228,"○","×"))</f>
        <v>○</v>
      </c>
      <c r="AK228" s="663" t="s">
        <v>626</v>
      </c>
      <c r="AL228" s="661" t="s">
        <v>741</v>
      </c>
      <c r="AM228" s="662" t="n">
        <v>128</v>
      </c>
      <c r="AN228" s="660" t="n">
        <v>0</v>
      </c>
      <c r="AO228" s="660" t="n">
        <v>0</v>
      </c>
      <c r="AP228" s="660" t="n">
        <v>0</v>
      </c>
      <c r="AQ228" s="660" t="n">
        <v>0</v>
      </c>
      <c r="AR228" s="660" t="n">
        <v>0</v>
      </c>
      <c r="AS228" s="660" t="n">
        <f aca="false">SUM(AN228:AR228)</f>
        <v>0</v>
      </c>
      <c r="AT228" s="660" t="n">
        <v>0</v>
      </c>
      <c r="AU228" s="660" t="n">
        <v>0</v>
      </c>
      <c r="AV228" s="660" t="n">
        <v>0</v>
      </c>
      <c r="AW228" s="660" t="n">
        <v>0</v>
      </c>
      <c r="AX228" s="660" t="n">
        <v>1</v>
      </c>
      <c r="AY228" s="660" t="n">
        <v>0</v>
      </c>
      <c r="AZ228" s="660" t="n">
        <v>1</v>
      </c>
      <c r="BA228" s="660" t="n">
        <v>0</v>
      </c>
      <c r="BB228" s="660" t="n">
        <v>2</v>
      </c>
      <c r="BC228" s="660" t="n">
        <v>2</v>
      </c>
      <c r="BD228" s="660" t="n">
        <v>7</v>
      </c>
      <c r="BE228" s="660" t="n">
        <v>7</v>
      </c>
      <c r="BF228" s="660" t="n">
        <v>11</v>
      </c>
      <c r="BG228" s="660" t="n">
        <v>16</v>
      </c>
      <c r="BH228" s="660" t="n">
        <v>28</v>
      </c>
      <c r="BI228" s="660" t="n">
        <v>27</v>
      </c>
      <c r="BJ228" s="660" t="n">
        <v>18</v>
      </c>
      <c r="BK228" s="660" t="n">
        <v>7</v>
      </c>
      <c r="BL228" s="660" t="n">
        <v>1</v>
      </c>
      <c r="BM228" s="660" t="n">
        <v>0</v>
      </c>
      <c r="BN228" s="1"/>
    </row>
    <row r="229" s="451" customFormat="true" ht="12" hidden="false" customHeight="true" outlineLevel="0" collapsed="false">
      <c r="A229" s="613"/>
      <c r="B229" s="614"/>
      <c r="C229" s="615"/>
      <c r="D229" s="615"/>
      <c r="E229" s="600"/>
      <c r="F229" s="601" t="s">
        <v>475</v>
      </c>
      <c r="G229" s="603" t="n">
        <f aca="false">SUM(M229:AH229)</f>
        <v>151</v>
      </c>
      <c r="H229" s="664" t="n">
        <v>0</v>
      </c>
      <c r="I229" s="611" t="n">
        <v>0</v>
      </c>
      <c r="J229" s="611" t="n">
        <v>0</v>
      </c>
      <c r="K229" s="611" t="n">
        <v>0</v>
      </c>
      <c r="L229" s="612" t="n">
        <v>0</v>
      </c>
      <c r="M229" s="658" t="n">
        <v>0</v>
      </c>
      <c r="N229" s="611" t="n">
        <v>0</v>
      </c>
      <c r="O229" s="611" t="n">
        <v>0</v>
      </c>
      <c r="P229" s="611" t="n">
        <v>0</v>
      </c>
      <c r="Q229" s="612" t="n">
        <v>0</v>
      </c>
      <c r="R229" s="664" t="n">
        <v>0</v>
      </c>
      <c r="S229" s="611" t="n">
        <v>0</v>
      </c>
      <c r="T229" s="611" t="n">
        <v>0</v>
      </c>
      <c r="U229" s="611" t="n">
        <v>0</v>
      </c>
      <c r="V229" s="611" t="n">
        <v>3</v>
      </c>
      <c r="W229" s="611" t="n">
        <v>1</v>
      </c>
      <c r="X229" s="611" t="n">
        <v>4</v>
      </c>
      <c r="Y229" s="611" t="n">
        <v>9</v>
      </c>
      <c r="Z229" s="611" t="n">
        <v>21</v>
      </c>
      <c r="AA229" s="611" t="n">
        <v>19</v>
      </c>
      <c r="AB229" s="611" t="n">
        <v>23</v>
      </c>
      <c r="AC229" s="611" t="n">
        <v>31</v>
      </c>
      <c r="AD229" s="611" t="n">
        <v>28</v>
      </c>
      <c r="AE229" s="611" t="n">
        <v>9</v>
      </c>
      <c r="AF229" s="611" t="n">
        <v>3</v>
      </c>
      <c r="AG229" s="611" t="n">
        <v>0</v>
      </c>
      <c r="AH229" s="612" t="n">
        <v>0</v>
      </c>
      <c r="AI229" s="659"/>
      <c r="AJ229" s="451" t="str">
        <f aca="false">IF(AK229="","●",IF(A228=AK229,"○","×"))</f>
        <v>○</v>
      </c>
      <c r="AK229" s="663" t="s">
        <v>626</v>
      </c>
      <c r="AL229" s="661" t="s">
        <v>742</v>
      </c>
      <c r="AM229" s="662" t="n">
        <v>71</v>
      </c>
      <c r="AN229" s="660" t="n">
        <v>0</v>
      </c>
      <c r="AO229" s="660" t="n">
        <v>0</v>
      </c>
      <c r="AP229" s="660" t="n">
        <v>0</v>
      </c>
      <c r="AQ229" s="660" t="n">
        <v>0</v>
      </c>
      <c r="AR229" s="660" t="n">
        <v>0</v>
      </c>
      <c r="AS229" s="660" t="n">
        <f aca="false">SUM(AN229:AR229)</f>
        <v>0</v>
      </c>
      <c r="AT229" s="660" t="n">
        <v>0</v>
      </c>
      <c r="AU229" s="660" t="n">
        <v>0</v>
      </c>
      <c r="AV229" s="660" t="n">
        <v>0</v>
      </c>
      <c r="AW229" s="660" t="n">
        <v>0</v>
      </c>
      <c r="AX229" s="660" t="n">
        <v>1</v>
      </c>
      <c r="AY229" s="660" t="n">
        <v>0</v>
      </c>
      <c r="AZ229" s="660" t="n">
        <v>0</v>
      </c>
      <c r="BA229" s="660" t="n">
        <v>0</v>
      </c>
      <c r="BB229" s="660" t="n">
        <v>2</v>
      </c>
      <c r="BC229" s="660" t="n">
        <v>2</v>
      </c>
      <c r="BD229" s="660" t="n">
        <v>4</v>
      </c>
      <c r="BE229" s="660" t="n">
        <v>5</v>
      </c>
      <c r="BF229" s="660" t="n">
        <v>8</v>
      </c>
      <c r="BG229" s="660" t="n">
        <v>11</v>
      </c>
      <c r="BH229" s="660" t="n">
        <v>16</v>
      </c>
      <c r="BI229" s="660" t="n">
        <v>16</v>
      </c>
      <c r="BJ229" s="660" t="n">
        <v>5</v>
      </c>
      <c r="BK229" s="660" t="n">
        <v>1</v>
      </c>
      <c r="BL229" s="660" t="n">
        <v>0</v>
      </c>
      <c r="BM229" s="660" t="n">
        <v>0</v>
      </c>
      <c r="BN229" s="1"/>
    </row>
    <row r="230" s="451" customFormat="true" ht="22.5" hidden="false" customHeight="true" outlineLevel="0" collapsed="false">
      <c r="A230" s="613"/>
      <c r="B230" s="614"/>
      <c r="C230" s="615"/>
      <c r="D230" s="615"/>
      <c r="E230" s="616"/>
      <c r="F230" s="617" t="s">
        <v>476</v>
      </c>
      <c r="G230" s="665" t="n">
        <f aca="false">SUM(M230:AH230)</f>
        <v>115</v>
      </c>
      <c r="H230" s="691" t="n">
        <v>0</v>
      </c>
      <c r="I230" s="631" t="n">
        <v>0</v>
      </c>
      <c r="J230" s="631" t="n">
        <v>0</v>
      </c>
      <c r="K230" s="631" t="n">
        <v>0</v>
      </c>
      <c r="L230" s="632" t="n">
        <v>0</v>
      </c>
      <c r="M230" s="666" t="n">
        <v>0</v>
      </c>
      <c r="N230" s="631" t="n">
        <v>0</v>
      </c>
      <c r="O230" s="631" t="n">
        <v>0</v>
      </c>
      <c r="P230" s="631" t="n">
        <v>0</v>
      </c>
      <c r="Q230" s="632" t="n">
        <v>0</v>
      </c>
      <c r="R230" s="691" t="n">
        <v>0</v>
      </c>
      <c r="S230" s="631" t="n">
        <v>0</v>
      </c>
      <c r="T230" s="631" t="n">
        <v>0</v>
      </c>
      <c r="U230" s="631" t="n">
        <v>0</v>
      </c>
      <c r="V230" s="631" t="n">
        <v>0</v>
      </c>
      <c r="W230" s="631" t="n">
        <v>0</v>
      </c>
      <c r="X230" s="631" t="n">
        <v>2</v>
      </c>
      <c r="Y230" s="631" t="n">
        <v>1</v>
      </c>
      <c r="Z230" s="631" t="n">
        <v>8</v>
      </c>
      <c r="AA230" s="631" t="n">
        <v>5</v>
      </c>
      <c r="AB230" s="631" t="n">
        <v>13</v>
      </c>
      <c r="AC230" s="631" t="n">
        <v>27</v>
      </c>
      <c r="AD230" s="631" t="n">
        <v>24</v>
      </c>
      <c r="AE230" s="631" t="n">
        <v>25</v>
      </c>
      <c r="AF230" s="631" t="n">
        <v>9</v>
      </c>
      <c r="AG230" s="631" t="n">
        <v>1</v>
      </c>
      <c r="AH230" s="632" t="n">
        <v>0</v>
      </c>
      <c r="AI230" s="659"/>
      <c r="AJ230" s="451" t="str">
        <f aca="false">IF(AK230="","●",IF(A228=AK230,"○","×"))</f>
        <v>○</v>
      </c>
      <c r="AK230" s="663" t="s">
        <v>626</v>
      </c>
      <c r="AL230" s="661" t="s">
        <v>743</v>
      </c>
      <c r="AM230" s="662" t="n">
        <v>57</v>
      </c>
      <c r="AN230" s="660" t="n">
        <v>0</v>
      </c>
      <c r="AO230" s="660" t="n">
        <v>0</v>
      </c>
      <c r="AP230" s="660" t="n">
        <v>0</v>
      </c>
      <c r="AQ230" s="660" t="n">
        <v>0</v>
      </c>
      <c r="AR230" s="660" t="n">
        <v>0</v>
      </c>
      <c r="AS230" s="660" t="n">
        <f aca="false">SUM(AN230:AR230)</f>
        <v>0</v>
      </c>
      <c r="AT230" s="660" t="n">
        <v>0</v>
      </c>
      <c r="AU230" s="660" t="n">
        <v>0</v>
      </c>
      <c r="AV230" s="660" t="n">
        <v>0</v>
      </c>
      <c r="AW230" s="660" t="n">
        <v>0</v>
      </c>
      <c r="AX230" s="660" t="n">
        <v>0</v>
      </c>
      <c r="AY230" s="660" t="n">
        <v>0</v>
      </c>
      <c r="AZ230" s="660" t="n">
        <v>1</v>
      </c>
      <c r="BA230" s="660" t="n">
        <v>0</v>
      </c>
      <c r="BB230" s="660" t="n">
        <v>0</v>
      </c>
      <c r="BC230" s="660" t="n">
        <v>0</v>
      </c>
      <c r="BD230" s="660" t="n">
        <v>3</v>
      </c>
      <c r="BE230" s="660" t="n">
        <v>2</v>
      </c>
      <c r="BF230" s="660" t="n">
        <v>3</v>
      </c>
      <c r="BG230" s="660" t="n">
        <v>5</v>
      </c>
      <c r="BH230" s="660" t="n">
        <v>12</v>
      </c>
      <c r="BI230" s="660" t="n">
        <v>11</v>
      </c>
      <c r="BJ230" s="660" t="n">
        <v>13</v>
      </c>
      <c r="BK230" s="660" t="n">
        <v>6</v>
      </c>
      <c r="BL230" s="660" t="n">
        <v>1</v>
      </c>
      <c r="BM230" s="660" t="n">
        <v>0</v>
      </c>
      <c r="BN230" s="1"/>
    </row>
    <row r="231" s="451" customFormat="true" ht="12" hidden="false" customHeight="true" outlineLevel="0" collapsed="false">
      <c r="A231" s="598" t="s">
        <v>627</v>
      </c>
      <c r="B231" s="599"/>
      <c r="C231" s="610" t="s">
        <v>628</v>
      </c>
      <c r="D231" s="610"/>
      <c r="E231" s="600"/>
      <c r="F231" s="601" t="s">
        <v>7</v>
      </c>
      <c r="G231" s="603" t="n">
        <f aca="false">SUM(M231:AH231)</f>
        <v>489</v>
      </c>
      <c r="H231" s="658" t="n">
        <f aca="false">SUM(H232:H233)</f>
        <v>0</v>
      </c>
      <c r="I231" s="607" t="n">
        <f aca="false">SUM(I232:I233)</f>
        <v>0</v>
      </c>
      <c r="J231" s="607" t="n">
        <f aca="false">SUM(J232:J233)</f>
        <v>0</v>
      </c>
      <c r="K231" s="607" t="n">
        <f aca="false">SUM(K232:K233)</f>
        <v>0</v>
      </c>
      <c r="L231" s="608" t="n">
        <f aca="false">SUM(L232:L233)</f>
        <v>0</v>
      </c>
      <c r="M231" s="658" t="n">
        <f aca="false">SUM(H231:L231)</f>
        <v>0</v>
      </c>
      <c r="N231" s="607" t="n">
        <f aca="false">SUM(N232:N233)</f>
        <v>0</v>
      </c>
      <c r="O231" s="607" t="n">
        <f aca="false">SUM(O232:O233)</f>
        <v>0</v>
      </c>
      <c r="P231" s="607" t="n">
        <f aca="false">SUM(P232:P233)</f>
        <v>0</v>
      </c>
      <c r="Q231" s="608" t="n">
        <f aca="false">SUM(Q232:Q233)</f>
        <v>0</v>
      </c>
      <c r="R231" s="658" t="n">
        <f aca="false">SUM(R232:R233)</f>
        <v>1</v>
      </c>
      <c r="S231" s="607" t="n">
        <f aca="false">SUM(S232:S233)</f>
        <v>2</v>
      </c>
      <c r="T231" s="607" t="n">
        <f aca="false">SUM(T232:T233)</f>
        <v>4</v>
      </c>
      <c r="U231" s="607" t="n">
        <f aca="false">SUM(U232:U233)</f>
        <v>6</v>
      </c>
      <c r="V231" s="607" t="n">
        <f aca="false">SUM(V232:V233)</f>
        <v>16</v>
      </c>
      <c r="W231" s="607" t="n">
        <f aca="false">SUM(W232:W233)</f>
        <v>19</v>
      </c>
      <c r="X231" s="607" t="n">
        <f aca="false">SUM(X232:X233)</f>
        <v>15</v>
      </c>
      <c r="Y231" s="607" t="n">
        <f aca="false">SUM(Y232:Y233)</f>
        <v>24</v>
      </c>
      <c r="Z231" s="607" t="n">
        <f aca="false">SUM(Z232:Z233)</f>
        <v>34</v>
      </c>
      <c r="AA231" s="607" t="n">
        <f aca="false">SUM(AA232:AA233)</f>
        <v>54</v>
      </c>
      <c r="AB231" s="607" t="n">
        <f aca="false">SUM(AB232:AB233)</f>
        <v>51</v>
      </c>
      <c r="AC231" s="607" t="n">
        <f aca="false">SUM(AC232:AC233)</f>
        <v>76</v>
      </c>
      <c r="AD231" s="607" t="n">
        <f aca="false">SUM(AD232:AD233)</f>
        <v>80</v>
      </c>
      <c r="AE231" s="607" t="n">
        <f aca="false">SUM(AE232:AE233)</f>
        <v>77</v>
      </c>
      <c r="AF231" s="607" t="n">
        <f aca="false">SUM(AF232:AF233)</f>
        <v>24</v>
      </c>
      <c r="AG231" s="607" t="n">
        <f aca="false">SUM(AG232:AG233)</f>
        <v>6</v>
      </c>
      <c r="AH231" s="608" t="n">
        <f aca="false">SUM(AH232:AH233)</f>
        <v>0</v>
      </c>
      <c r="AI231" s="659"/>
      <c r="AJ231" s="451" t="str">
        <f aca="false">IF(AK231="","●",IF(A231=AK231,"○","×"))</f>
        <v>○</v>
      </c>
      <c r="AK231" s="663" t="s">
        <v>627</v>
      </c>
      <c r="AL231" s="661" t="s">
        <v>741</v>
      </c>
      <c r="AM231" s="662" t="n">
        <v>119</v>
      </c>
      <c r="AN231" s="660" t="n">
        <v>0</v>
      </c>
      <c r="AO231" s="660" t="n">
        <v>0</v>
      </c>
      <c r="AP231" s="660" t="n">
        <v>0</v>
      </c>
      <c r="AQ231" s="660" t="n">
        <v>0</v>
      </c>
      <c r="AR231" s="660" t="n">
        <v>0</v>
      </c>
      <c r="AS231" s="660" t="n">
        <f aca="false">SUM(AN231:AR231)</f>
        <v>0</v>
      </c>
      <c r="AT231" s="660" t="n">
        <v>0</v>
      </c>
      <c r="AU231" s="660" t="n">
        <v>0</v>
      </c>
      <c r="AV231" s="660" t="n">
        <v>1</v>
      </c>
      <c r="AW231" s="660" t="n">
        <v>0</v>
      </c>
      <c r="AX231" s="660" t="n">
        <v>1</v>
      </c>
      <c r="AY231" s="660" t="n">
        <v>1</v>
      </c>
      <c r="AZ231" s="660" t="n">
        <v>2</v>
      </c>
      <c r="BA231" s="660" t="n">
        <v>3</v>
      </c>
      <c r="BB231" s="660" t="n">
        <v>2</v>
      </c>
      <c r="BC231" s="660" t="n">
        <v>6</v>
      </c>
      <c r="BD231" s="660" t="n">
        <v>6</v>
      </c>
      <c r="BE231" s="660" t="n">
        <v>10</v>
      </c>
      <c r="BF231" s="660" t="n">
        <v>9</v>
      </c>
      <c r="BG231" s="660" t="n">
        <v>16</v>
      </c>
      <c r="BH231" s="660" t="n">
        <v>21</v>
      </c>
      <c r="BI231" s="660" t="n">
        <v>17</v>
      </c>
      <c r="BJ231" s="660" t="n">
        <v>14</v>
      </c>
      <c r="BK231" s="660" t="n">
        <v>5</v>
      </c>
      <c r="BL231" s="660" t="n">
        <v>4</v>
      </c>
      <c r="BM231" s="660" t="n">
        <v>1</v>
      </c>
      <c r="BN231" s="1"/>
    </row>
    <row r="232" s="451" customFormat="true" ht="12" hidden="false" customHeight="true" outlineLevel="0" collapsed="false">
      <c r="A232" s="598"/>
      <c r="B232" s="599"/>
      <c r="C232" s="610"/>
      <c r="D232" s="610"/>
      <c r="E232" s="600"/>
      <c r="F232" s="601" t="s">
        <v>475</v>
      </c>
      <c r="G232" s="603" t="n">
        <f aca="false">SUM(M232:AH232)</f>
        <v>258</v>
      </c>
      <c r="H232" s="664" t="n">
        <v>0</v>
      </c>
      <c r="I232" s="611" t="n">
        <v>0</v>
      </c>
      <c r="J232" s="611" t="n">
        <v>0</v>
      </c>
      <c r="K232" s="611" t="n">
        <v>0</v>
      </c>
      <c r="L232" s="612" t="n">
        <v>0</v>
      </c>
      <c r="M232" s="658" t="n">
        <v>0</v>
      </c>
      <c r="N232" s="611" t="n">
        <v>0</v>
      </c>
      <c r="O232" s="611" t="n">
        <v>0</v>
      </c>
      <c r="P232" s="611" t="n">
        <v>0</v>
      </c>
      <c r="Q232" s="612" t="n">
        <v>0</v>
      </c>
      <c r="R232" s="664" t="n">
        <v>1</v>
      </c>
      <c r="S232" s="611" t="n">
        <v>1</v>
      </c>
      <c r="T232" s="611" t="n">
        <v>2</v>
      </c>
      <c r="U232" s="611" t="n">
        <v>3</v>
      </c>
      <c r="V232" s="611" t="n">
        <v>12</v>
      </c>
      <c r="W232" s="611" t="n">
        <v>12</v>
      </c>
      <c r="X232" s="611" t="n">
        <v>11</v>
      </c>
      <c r="Y232" s="611" t="n">
        <v>16</v>
      </c>
      <c r="Z232" s="611" t="n">
        <v>23</v>
      </c>
      <c r="AA232" s="611" t="n">
        <v>35</v>
      </c>
      <c r="AB232" s="611" t="n">
        <v>25</v>
      </c>
      <c r="AC232" s="611" t="n">
        <v>37</v>
      </c>
      <c r="AD232" s="611" t="n">
        <v>44</v>
      </c>
      <c r="AE232" s="611" t="n">
        <v>29</v>
      </c>
      <c r="AF232" s="611" t="n">
        <v>6</v>
      </c>
      <c r="AG232" s="611" t="n">
        <v>1</v>
      </c>
      <c r="AH232" s="612" t="n">
        <v>0</v>
      </c>
      <c r="AI232" s="659"/>
      <c r="AJ232" s="451" t="str">
        <f aca="false">IF(AK232="","●",IF(A231=AK232,"○","×"))</f>
        <v>○</v>
      </c>
      <c r="AK232" s="663" t="s">
        <v>627</v>
      </c>
      <c r="AL232" s="661" t="s">
        <v>742</v>
      </c>
      <c r="AM232" s="662" t="n">
        <v>62</v>
      </c>
      <c r="AN232" s="660" t="n">
        <v>0</v>
      </c>
      <c r="AO232" s="660" t="n">
        <v>0</v>
      </c>
      <c r="AP232" s="660" t="n">
        <v>0</v>
      </c>
      <c r="AQ232" s="660" t="n">
        <v>0</v>
      </c>
      <c r="AR232" s="660" t="n">
        <v>0</v>
      </c>
      <c r="AS232" s="660" t="n">
        <f aca="false">SUM(AN232:AR232)</f>
        <v>0</v>
      </c>
      <c r="AT232" s="660" t="n">
        <v>0</v>
      </c>
      <c r="AU232" s="660" t="n">
        <v>0</v>
      </c>
      <c r="AV232" s="660" t="n">
        <v>0</v>
      </c>
      <c r="AW232" s="660" t="n">
        <v>0</v>
      </c>
      <c r="AX232" s="660" t="n">
        <v>0</v>
      </c>
      <c r="AY232" s="660" t="n">
        <v>0</v>
      </c>
      <c r="AZ232" s="660" t="n">
        <v>2</v>
      </c>
      <c r="BA232" s="660" t="n">
        <v>3</v>
      </c>
      <c r="BB232" s="660" t="n">
        <v>2</v>
      </c>
      <c r="BC232" s="660" t="n">
        <v>4</v>
      </c>
      <c r="BD232" s="660" t="n">
        <v>4</v>
      </c>
      <c r="BE232" s="660" t="n">
        <v>8</v>
      </c>
      <c r="BF232" s="660" t="n">
        <v>6</v>
      </c>
      <c r="BG232" s="660" t="n">
        <v>11</v>
      </c>
      <c r="BH232" s="660" t="n">
        <v>11</v>
      </c>
      <c r="BI232" s="660" t="n">
        <v>5</v>
      </c>
      <c r="BJ232" s="660" t="n">
        <v>4</v>
      </c>
      <c r="BK232" s="660" t="n">
        <v>1</v>
      </c>
      <c r="BL232" s="660" t="n">
        <v>1</v>
      </c>
      <c r="BM232" s="660" t="n">
        <v>0</v>
      </c>
      <c r="BN232" s="1"/>
    </row>
    <row r="233" s="451" customFormat="true" ht="22.5" hidden="false" customHeight="true" outlineLevel="0" collapsed="false">
      <c r="A233" s="598"/>
      <c r="B233" s="599"/>
      <c r="C233" s="610"/>
      <c r="D233" s="610"/>
      <c r="E233" s="600"/>
      <c r="F233" s="601" t="s">
        <v>476</v>
      </c>
      <c r="G233" s="603" t="n">
        <f aca="false">SUM(M233:AH233)</f>
        <v>231</v>
      </c>
      <c r="H233" s="664" t="n">
        <v>0</v>
      </c>
      <c r="I233" s="611" t="n">
        <v>0</v>
      </c>
      <c r="J233" s="611" t="n">
        <v>0</v>
      </c>
      <c r="K233" s="611" t="n">
        <v>0</v>
      </c>
      <c r="L233" s="612" t="n">
        <v>0</v>
      </c>
      <c r="M233" s="658" t="n">
        <v>0</v>
      </c>
      <c r="N233" s="611" t="n">
        <v>0</v>
      </c>
      <c r="O233" s="611" t="n">
        <v>0</v>
      </c>
      <c r="P233" s="611" t="n">
        <v>0</v>
      </c>
      <c r="Q233" s="612" t="n">
        <v>0</v>
      </c>
      <c r="R233" s="664" t="n">
        <v>0</v>
      </c>
      <c r="S233" s="611" t="n">
        <v>1</v>
      </c>
      <c r="T233" s="611" t="n">
        <v>2</v>
      </c>
      <c r="U233" s="611" t="n">
        <v>3</v>
      </c>
      <c r="V233" s="611" t="n">
        <v>4</v>
      </c>
      <c r="W233" s="611" t="n">
        <v>7</v>
      </c>
      <c r="X233" s="611" t="n">
        <v>4</v>
      </c>
      <c r="Y233" s="611" t="n">
        <v>8</v>
      </c>
      <c r="Z233" s="611" t="n">
        <v>11</v>
      </c>
      <c r="AA233" s="611" t="n">
        <v>19</v>
      </c>
      <c r="AB233" s="611" t="n">
        <v>26</v>
      </c>
      <c r="AC233" s="611" t="n">
        <v>39</v>
      </c>
      <c r="AD233" s="611" t="n">
        <v>36</v>
      </c>
      <c r="AE233" s="611" t="n">
        <v>48</v>
      </c>
      <c r="AF233" s="611" t="n">
        <v>18</v>
      </c>
      <c r="AG233" s="611" t="n">
        <v>5</v>
      </c>
      <c r="AH233" s="612" t="n">
        <v>0</v>
      </c>
      <c r="AI233" s="659"/>
      <c r="AJ233" s="451" t="str">
        <f aca="false">IF(AK233="","●",IF(A231=AK233,"○","×"))</f>
        <v>○</v>
      </c>
      <c r="AK233" s="663" t="s">
        <v>627</v>
      </c>
      <c r="AL233" s="661" t="s">
        <v>743</v>
      </c>
      <c r="AM233" s="662" t="n">
        <v>57</v>
      </c>
      <c r="AN233" s="660" t="n">
        <v>0</v>
      </c>
      <c r="AO233" s="660" t="n">
        <v>0</v>
      </c>
      <c r="AP233" s="660" t="n">
        <v>0</v>
      </c>
      <c r="AQ233" s="660" t="n">
        <v>0</v>
      </c>
      <c r="AR233" s="660" t="n">
        <v>0</v>
      </c>
      <c r="AS233" s="660" t="n">
        <f aca="false">SUM(AN233:AR233)</f>
        <v>0</v>
      </c>
      <c r="AT233" s="660" t="n">
        <v>0</v>
      </c>
      <c r="AU233" s="660" t="n">
        <v>0</v>
      </c>
      <c r="AV233" s="660" t="n">
        <v>1</v>
      </c>
      <c r="AW233" s="660" t="n">
        <v>0</v>
      </c>
      <c r="AX233" s="660" t="n">
        <v>1</v>
      </c>
      <c r="AY233" s="660" t="n">
        <v>1</v>
      </c>
      <c r="AZ233" s="660" t="n">
        <v>0</v>
      </c>
      <c r="BA233" s="660" t="n">
        <v>0</v>
      </c>
      <c r="BB233" s="660" t="n">
        <v>0</v>
      </c>
      <c r="BC233" s="660" t="n">
        <v>2</v>
      </c>
      <c r="BD233" s="660" t="n">
        <v>2</v>
      </c>
      <c r="BE233" s="660" t="n">
        <v>2</v>
      </c>
      <c r="BF233" s="660" t="n">
        <v>3</v>
      </c>
      <c r="BG233" s="660" t="n">
        <v>5</v>
      </c>
      <c r="BH233" s="660" t="n">
        <v>10</v>
      </c>
      <c r="BI233" s="660" t="n">
        <v>12</v>
      </c>
      <c r="BJ233" s="660" t="n">
        <v>10</v>
      </c>
      <c r="BK233" s="660" t="n">
        <v>4</v>
      </c>
      <c r="BL233" s="660" t="n">
        <v>3</v>
      </c>
      <c r="BM233" s="660" t="n">
        <v>1</v>
      </c>
      <c r="BN233" s="1"/>
    </row>
    <row r="234" s="451" customFormat="true" ht="12" hidden="false" customHeight="true" outlineLevel="0" collapsed="false">
      <c r="A234" s="604" t="s">
        <v>629</v>
      </c>
      <c r="B234" s="605" t="s">
        <v>630</v>
      </c>
      <c r="C234" s="605"/>
      <c r="D234" s="605"/>
      <c r="E234" s="606"/>
      <c r="F234" s="601" t="s">
        <v>7</v>
      </c>
      <c r="G234" s="603" t="n">
        <f aca="false">SUM(M234:AH234)</f>
        <v>2485</v>
      </c>
      <c r="H234" s="658" t="n">
        <f aca="false">SUM(H237,H240,H243,H246,H249,H252)</f>
        <v>1</v>
      </c>
      <c r="I234" s="607" t="n">
        <f aca="false">SUM(I237,I240,I243,I246,I249,I252)</f>
        <v>0</v>
      </c>
      <c r="J234" s="607" t="n">
        <f aca="false">SUM(J237,J240,J243,J246,J249,J252)</f>
        <v>0</v>
      </c>
      <c r="K234" s="607" t="n">
        <f aca="false">SUM(K237,K240,K243,K246,K249,K252)</f>
        <v>0</v>
      </c>
      <c r="L234" s="608" t="n">
        <f aca="false">SUM(L237,L240,L243,L246,L249,L252)</f>
        <v>0</v>
      </c>
      <c r="M234" s="658" t="n">
        <f aca="false">SUM(H234:L234)</f>
        <v>1</v>
      </c>
      <c r="N234" s="607" t="n">
        <f aca="false">SUM(N237,N240,N243,N246,N249,N252)</f>
        <v>0</v>
      </c>
      <c r="O234" s="607" t="n">
        <f aca="false">SUM(O237,O240,O243,O246,O249,O252)</f>
        <v>0</v>
      </c>
      <c r="P234" s="607" t="n">
        <f aca="false">SUM(P237,P240,P243,P246,P249,P252)</f>
        <v>0</v>
      </c>
      <c r="Q234" s="608" t="n">
        <f aca="false">SUM(Q237,Q240,Q243,Q246,Q249,Q252)</f>
        <v>0</v>
      </c>
      <c r="R234" s="658" t="n">
        <f aca="false">SUM(R237,R240,R243,R246,R249,R252)</f>
        <v>0</v>
      </c>
      <c r="S234" s="607" t="n">
        <f aca="false">SUM(S237,S240,S243,S246,S249,S252)</f>
        <v>0</v>
      </c>
      <c r="T234" s="607" t="n">
        <f aca="false">SUM(T237,T240,T243,T246,T249,T252)</f>
        <v>1</v>
      </c>
      <c r="U234" s="607" t="n">
        <f aca="false">SUM(U237,U240,U243,U246,U249,U252)</f>
        <v>3</v>
      </c>
      <c r="V234" s="607" t="n">
        <f aca="false">SUM(V237,V240,V243,V246,V249,V252)</f>
        <v>3</v>
      </c>
      <c r="W234" s="607" t="n">
        <f aca="false">SUM(W237,W240,W243,W246,W249,W252)</f>
        <v>12</v>
      </c>
      <c r="X234" s="607" t="n">
        <f aca="false">SUM(X237,X240,X243,X246,X249,X252)</f>
        <v>17</v>
      </c>
      <c r="Y234" s="607" t="n">
        <f aca="false">SUM(Y237,Y240,Y243,Y246,Y249,Y252)</f>
        <v>42</v>
      </c>
      <c r="Z234" s="607" t="n">
        <f aca="false">SUM(Z237,Z240,Z243,Z246,Z249,Z252)</f>
        <v>82</v>
      </c>
      <c r="AA234" s="607" t="n">
        <f aca="false">SUM(AA237,AA240,AA243,AA246,AA249,AA252)</f>
        <v>146</v>
      </c>
      <c r="AB234" s="607" t="n">
        <f aca="false">SUM(AB237,AB240,AB243,AB246,AB249,AB252)</f>
        <v>280</v>
      </c>
      <c r="AC234" s="607" t="n">
        <f aca="false">SUM(AC237,AC240,AC243,AC246,AC249,AC252)</f>
        <v>448</v>
      </c>
      <c r="AD234" s="607" t="n">
        <f aca="false">SUM(AD237,AD240,AD243,AD246,AD249,AD252)</f>
        <v>641</v>
      </c>
      <c r="AE234" s="607" t="n">
        <f aca="false">SUM(AE237,AE240,AE243,AE246,AE249,AE252)</f>
        <v>542</v>
      </c>
      <c r="AF234" s="607" t="n">
        <f aca="false">SUM(AF237,AF240,AF243,AF246,AF249,AF252)</f>
        <v>214</v>
      </c>
      <c r="AG234" s="607" t="n">
        <f aca="false">SUM(AG237,AG240,AG243,AG246,AG249,AG252)</f>
        <v>53</v>
      </c>
      <c r="AH234" s="608" t="n">
        <f aca="false">SUM(AH237,AH240,AH243,AH246,AH249,AH252)</f>
        <v>0</v>
      </c>
      <c r="AI234" s="659"/>
      <c r="AJ234" s="451" t="str">
        <f aca="false">IF(AK234="","●",IF(A234=AK234,"○","×"))</f>
        <v>●</v>
      </c>
      <c r="AK234" s="663"/>
      <c r="AL234" s="661"/>
      <c r="AM234" s="662"/>
      <c r="AN234" s="660"/>
      <c r="AO234" s="660"/>
      <c r="AP234" s="660"/>
      <c r="AQ234" s="660"/>
      <c r="AR234" s="660"/>
      <c r="AS234" s="660"/>
      <c r="AT234" s="660"/>
      <c r="AU234" s="660"/>
      <c r="AV234" s="660"/>
      <c r="AW234" s="660"/>
      <c r="AX234" s="660"/>
      <c r="AY234" s="660"/>
      <c r="AZ234" s="660"/>
      <c r="BA234" s="660"/>
      <c r="BB234" s="660"/>
      <c r="BC234" s="660"/>
      <c r="BD234" s="660"/>
      <c r="BE234" s="660"/>
      <c r="BF234" s="660"/>
      <c r="BG234" s="660"/>
      <c r="BH234" s="660"/>
      <c r="BI234" s="660"/>
      <c r="BJ234" s="660"/>
      <c r="BK234" s="660"/>
      <c r="BL234" s="660"/>
      <c r="BM234" s="660"/>
      <c r="BN234" s="1"/>
    </row>
    <row r="235" s="451" customFormat="true" ht="12" hidden="false" customHeight="true" outlineLevel="0" collapsed="false">
      <c r="A235" s="604"/>
      <c r="B235" s="605"/>
      <c r="C235" s="605"/>
      <c r="D235" s="605"/>
      <c r="E235" s="606"/>
      <c r="F235" s="601" t="s">
        <v>475</v>
      </c>
      <c r="G235" s="603" t="n">
        <f aca="false">SUM(M235:AH235)</f>
        <v>1480</v>
      </c>
      <c r="H235" s="658" t="n">
        <f aca="false">SUM(H238,H241,H244,H247,H250,H253)</f>
        <v>0</v>
      </c>
      <c r="I235" s="607" t="n">
        <f aca="false">SUM(I238,I241,I244,I247,I250,I253)</f>
        <v>0</v>
      </c>
      <c r="J235" s="607" t="n">
        <f aca="false">SUM(J238,J241,J244,J247,J250,J253)</f>
        <v>0</v>
      </c>
      <c r="K235" s="607" t="n">
        <f aca="false">SUM(K238,K241,K244,K247,K250,K253)</f>
        <v>0</v>
      </c>
      <c r="L235" s="608" t="n">
        <f aca="false">SUM(L238,L241,L244,L247,L250,L253)</f>
        <v>0</v>
      </c>
      <c r="M235" s="658" t="n">
        <f aca="false">SUM(H235:L235)</f>
        <v>0</v>
      </c>
      <c r="N235" s="607" t="n">
        <f aca="false">SUM(N238,N241,N244,N247,N250,N253)</f>
        <v>0</v>
      </c>
      <c r="O235" s="607" t="n">
        <f aca="false">SUM(O238,O241,O244,O247,O250,O253)</f>
        <v>0</v>
      </c>
      <c r="P235" s="607" t="n">
        <f aca="false">SUM(P238,P241,P244,P247,P250,P253)</f>
        <v>0</v>
      </c>
      <c r="Q235" s="608" t="n">
        <f aca="false">SUM(Q238,Q241,Q244,Q247,Q250,Q253)</f>
        <v>0</v>
      </c>
      <c r="R235" s="658" t="n">
        <f aca="false">SUM(R238,R241,R244,R247,R250,R253)</f>
        <v>0</v>
      </c>
      <c r="S235" s="607" t="n">
        <f aca="false">SUM(S238,S241,S244,S247,S250,S253)</f>
        <v>0</v>
      </c>
      <c r="T235" s="607" t="n">
        <f aca="false">SUM(T238,T241,T244,T247,T250,T253)</f>
        <v>1</v>
      </c>
      <c r="U235" s="607" t="n">
        <f aca="false">SUM(U238,U241,U244,U247,U250,U253)</f>
        <v>2</v>
      </c>
      <c r="V235" s="607" t="n">
        <f aca="false">SUM(V238,V241,V244,V247,V250,V253)</f>
        <v>3</v>
      </c>
      <c r="W235" s="607" t="n">
        <f aca="false">SUM(W238,W241,W244,W247,W250,W253)</f>
        <v>8</v>
      </c>
      <c r="X235" s="607" t="n">
        <f aca="false">SUM(X238,X241,X244,X247,X250,X253)</f>
        <v>10</v>
      </c>
      <c r="Y235" s="607" t="n">
        <f aca="false">SUM(Y238,Y241,Y244,Y247,Y250,Y253)</f>
        <v>35</v>
      </c>
      <c r="Z235" s="607" t="n">
        <f aca="false">SUM(Z238,Z241,Z244,Z247,Z250,Z253)</f>
        <v>60</v>
      </c>
      <c r="AA235" s="607" t="n">
        <f aca="false">SUM(AA238,AA241,AA244,AA247,AA250,AA253)</f>
        <v>112</v>
      </c>
      <c r="AB235" s="607" t="n">
        <f aca="false">SUM(AB238,AB241,AB244,AB247,AB250,AB253)</f>
        <v>189</v>
      </c>
      <c r="AC235" s="607" t="n">
        <f aca="false">SUM(AC238,AC241,AC244,AC247,AC250,AC253)</f>
        <v>317</v>
      </c>
      <c r="AD235" s="607" t="n">
        <f aca="false">SUM(AD238,AD241,AD244,AD247,AD250,AD253)</f>
        <v>395</v>
      </c>
      <c r="AE235" s="607" t="n">
        <f aca="false">SUM(AE238,AE241,AE244,AE247,AE250,AE253)</f>
        <v>269</v>
      </c>
      <c r="AF235" s="607" t="n">
        <f aca="false">SUM(AF238,AF241,AF244,AF247,AF250,AF253)</f>
        <v>62</v>
      </c>
      <c r="AG235" s="607" t="n">
        <f aca="false">SUM(AG238,AG241,AG244,AG247,AG250,AG253)</f>
        <v>17</v>
      </c>
      <c r="AH235" s="608" t="n">
        <f aca="false">SUM(AH238,AH241,AH244,AH247,AH250,AH253)</f>
        <v>0</v>
      </c>
      <c r="AI235" s="659"/>
      <c r="AJ235" s="451" t="str">
        <f aca="false">IF(AK235="","●",IF(A234=AK235,"○","×"))</f>
        <v>●</v>
      </c>
      <c r="AK235" s="663"/>
      <c r="AL235" s="661"/>
      <c r="AM235" s="662"/>
      <c r="AN235" s="660"/>
      <c r="AO235" s="660"/>
      <c r="AP235" s="660"/>
      <c r="AQ235" s="660"/>
      <c r="AR235" s="660"/>
      <c r="AS235" s="660"/>
      <c r="AT235" s="660"/>
      <c r="AU235" s="660"/>
      <c r="AV235" s="660"/>
      <c r="AW235" s="660"/>
      <c r="AX235" s="660"/>
      <c r="AY235" s="660"/>
      <c r="AZ235" s="660"/>
      <c r="BA235" s="660"/>
      <c r="BB235" s="660"/>
      <c r="BC235" s="660"/>
      <c r="BD235" s="660"/>
      <c r="BE235" s="660"/>
      <c r="BF235" s="660"/>
      <c r="BG235" s="660"/>
      <c r="BH235" s="660"/>
      <c r="BI235" s="660"/>
      <c r="BJ235" s="660"/>
      <c r="BK235" s="660"/>
      <c r="BL235" s="660"/>
      <c r="BM235" s="660"/>
      <c r="BN235" s="1"/>
    </row>
    <row r="236" s="451" customFormat="true" ht="22.5" hidden="false" customHeight="true" outlineLevel="0" collapsed="false">
      <c r="A236" s="604"/>
      <c r="B236" s="605"/>
      <c r="C236" s="605"/>
      <c r="D236" s="605"/>
      <c r="E236" s="606"/>
      <c r="F236" s="601" t="s">
        <v>476</v>
      </c>
      <c r="G236" s="603" t="n">
        <f aca="false">SUM(M236:AH236)</f>
        <v>1005</v>
      </c>
      <c r="H236" s="658" t="n">
        <f aca="false">SUM(H239,H242,H245,H248,H251,H254)</f>
        <v>1</v>
      </c>
      <c r="I236" s="607" t="n">
        <f aca="false">SUM(I239,I242,I245,I248,I251,I254)</f>
        <v>0</v>
      </c>
      <c r="J236" s="607" t="n">
        <f aca="false">SUM(J239,J242,J245,J248,J251,J254)</f>
        <v>0</v>
      </c>
      <c r="K236" s="607" t="n">
        <f aca="false">SUM(K239,K242,K245,K248,K251,K254)</f>
        <v>0</v>
      </c>
      <c r="L236" s="608" t="n">
        <f aca="false">SUM(L239,L242,L245,L248,L251,L254)</f>
        <v>0</v>
      </c>
      <c r="M236" s="658" t="n">
        <f aca="false">SUM(H236:L236)</f>
        <v>1</v>
      </c>
      <c r="N236" s="607" t="n">
        <f aca="false">SUM(N239,N242,N245,N248,N251,N254)</f>
        <v>0</v>
      </c>
      <c r="O236" s="607" t="n">
        <f aca="false">SUM(O239,O242,O245,O248,O251,O254)</f>
        <v>0</v>
      </c>
      <c r="P236" s="607" t="n">
        <f aca="false">SUM(P239,P242,P245,P248,P251,P254)</f>
        <v>0</v>
      </c>
      <c r="Q236" s="608" t="n">
        <f aca="false">SUM(Q239,Q242,Q245,Q248,Q251,Q254)</f>
        <v>0</v>
      </c>
      <c r="R236" s="658" t="n">
        <f aca="false">SUM(R239,R242,R245,R248,R251,R254)</f>
        <v>0</v>
      </c>
      <c r="S236" s="607" t="n">
        <f aca="false">SUM(S239,S242,S245,S248,S251,S254)</f>
        <v>0</v>
      </c>
      <c r="T236" s="607" t="n">
        <f aca="false">SUM(T239,T242,T245,T248,T251,T254)</f>
        <v>0</v>
      </c>
      <c r="U236" s="607" t="n">
        <f aca="false">SUM(U239,U242,U245,U248,U251,U254)</f>
        <v>1</v>
      </c>
      <c r="V236" s="607" t="n">
        <f aca="false">SUM(V239,V242,V245,V248,V251,V254)</f>
        <v>0</v>
      </c>
      <c r="W236" s="607" t="n">
        <f aca="false">SUM(W239,W242,W245,W248,W251,W254)</f>
        <v>4</v>
      </c>
      <c r="X236" s="607" t="n">
        <f aca="false">SUM(X239,X242,X245,X248,X251,X254)</f>
        <v>7</v>
      </c>
      <c r="Y236" s="607" t="n">
        <f aca="false">SUM(Y239,Y242,Y245,Y248,Y251,Y254)</f>
        <v>7</v>
      </c>
      <c r="Z236" s="607" t="n">
        <f aca="false">SUM(Z239,Z242,Z245,Z248,Z251,Z254)</f>
        <v>22</v>
      </c>
      <c r="AA236" s="607" t="n">
        <f aca="false">SUM(AA239,AA242,AA245,AA248,AA251,AA254)</f>
        <v>34</v>
      </c>
      <c r="AB236" s="607" t="n">
        <f aca="false">SUM(AB239,AB242,AB245,AB248,AB251,AB254)</f>
        <v>91</v>
      </c>
      <c r="AC236" s="607" t="n">
        <f aca="false">SUM(AC239,AC242,AC245,AC248,AC251,AC254)</f>
        <v>131</v>
      </c>
      <c r="AD236" s="607" t="n">
        <f aca="false">SUM(AD239,AD242,AD245,AD248,AD251,AD254)</f>
        <v>246</v>
      </c>
      <c r="AE236" s="607" t="n">
        <f aca="false">SUM(AE239,AE242,AE245,AE248,AE251,AE254)</f>
        <v>273</v>
      </c>
      <c r="AF236" s="607" t="n">
        <f aca="false">SUM(AF239,AF242,AF245,AF248,AF251,AF254)</f>
        <v>152</v>
      </c>
      <c r="AG236" s="607" t="n">
        <f aca="false">SUM(AG239,AG242,AG245,AG248,AG251,AG254)</f>
        <v>36</v>
      </c>
      <c r="AH236" s="608" t="n">
        <f aca="false">SUM(AH239,AH242,AH245,AH248,AH251,AH254)</f>
        <v>0</v>
      </c>
      <c r="AI236" s="659"/>
      <c r="AJ236" s="451" t="str">
        <f aca="false">IF(AK236="","●",IF(A234=AK236,"○","×"))</f>
        <v>●</v>
      </c>
      <c r="AK236" s="663"/>
      <c r="AL236" s="661"/>
      <c r="AM236" s="662"/>
      <c r="AN236" s="660"/>
      <c r="AO236" s="660"/>
      <c r="AP236" s="660"/>
      <c r="AQ236" s="660"/>
      <c r="AR236" s="660"/>
      <c r="AS236" s="660"/>
      <c r="AT236" s="660"/>
      <c r="AU236" s="660"/>
      <c r="AV236" s="660"/>
      <c r="AW236" s="660"/>
      <c r="AX236" s="660"/>
      <c r="AY236" s="660"/>
      <c r="AZ236" s="660"/>
      <c r="BA236" s="660"/>
      <c r="BB236" s="660"/>
      <c r="BC236" s="660"/>
      <c r="BD236" s="660"/>
      <c r="BE236" s="660"/>
      <c r="BF236" s="660"/>
      <c r="BG236" s="660"/>
      <c r="BH236" s="660"/>
      <c r="BI236" s="660"/>
      <c r="BJ236" s="660"/>
      <c r="BK236" s="660"/>
      <c r="BL236" s="660"/>
      <c r="BM236" s="660"/>
      <c r="BN236" s="1"/>
    </row>
    <row r="237" s="451" customFormat="true" ht="12" hidden="false" customHeight="true" outlineLevel="0" collapsed="false">
      <c r="A237" s="609" t="s">
        <v>631</v>
      </c>
      <c r="B237" s="599"/>
      <c r="C237" s="610" t="s">
        <v>244</v>
      </c>
      <c r="D237" s="610"/>
      <c r="E237" s="600"/>
      <c r="F237" s="601" t="s">
        <v>7</v>
      </c>
      <c r="G237" s="603" t="n">
        <f aca="false">SUM(M237:AH237)</f>
        <v>53</v>
      </c>
      <c r="H237" s="658" t="n">
        <f aca="false">SUM(H238:H239)</f>
        <v>0</v>
      </c>
      <c r="I237" s="607" t="n">
        <f aca="false">SUM(I238:I239)</f>
        <v>0</v>
      </c>
      <c r="J237" s="607" t="n">
        <f aca="false">SUM(J238:J239)</f>
        <v>0</v>
      </c>
      <c r="K237" s="607" t="n">
        <f aca="false">SUM(K238:K239)</f>
        <v>0</v>
      </c>
      <c r="L237" s="608" t="n">
        <f aca="false">SUM(L238:L239)</f>
        <v>0</v>
      </c>
      <c r="M237" s="658" t="n">
        <f aca="false">SUM(H237:L237)</f>
        <v>0</v>
      </c>
      <c r="N237" s="607" t="n">
        <f aca="false">SUM(N238:N239)</f>
        <v>0</v>
      </c>
      <c r="O237" s="607" t="n">
        <f aca="false">SUM(O238:O239)</f>
        <v>0</v>
      </c>
      <c r="P237" s="607" t="n">
        <f aca="false">SUM(P238:P239)</f>
        <v>0</v>
      </c>
      <c r="Q237" s="608" t="n">
        <f aca="false">SUM(Q238:Q239)</f>
        <v>0</v>
      </c>
      <c r="R237" s="658" t="n">
        <f aca="false">SUM(R238:R239)</f>
        <v>0</v>
      </c>
      <c r="S237" s="607" t="n">
        <f aca="false">SUM(S238:S239)</f>
        <v>0</v>
      </c>
      <c r="T237" s="607" t="n">
        <f aca="false">SUM(T238:T239)</f>
        <v>0</v>
      </c>
      <c r="U237" s="607" t="n">
        <f aca="false">SUM(U238:U239)</f>
        <v>0</v>
      </c>
      <c r="V237" s="607" t="n">
        <f aca="false">SUM(V238:V239)</f>
        <v>0</v>
      </c>
      <c r="W237" s="607" t="n">
        <f aca="false">SUM(W238:W239)</f>
        <v>0</v>
      </c>
      <c r="X237" s="607" t="n">
        <f aca="false">SUM(X238:X239)</f>
        <v>0</v>
      </c>
      <c r="Y237" s="607" t="n">
        <f aca="false">SUM(Y238:Y239)</f>
        <v>1</v>
      </c>
      <c r="Z237" s="607" t="n">
        <f aca="false">SUM(Z238:Z239)</f>
        <v>1</v>
      </c>
      <c r="AA237" s="607" t="n">
        <f aca="false">SUM(AA238:AA239)</f>
        <v>6</v>
      </c>
      <c r="AB237" s="607" t="n">
        <f aca="false">SUM(AB238:AB239)</f>
        <v>8</v>
      </c>
      <c r="AC237" s="607" t="n">
        <f aca="false">SUM(AC238:AC239)</f>
        <v>10</v>
      </c>
      <c r="AD237" s="607" t="n">
        <f aca="false">SUM(AD238:AD239)</f>
        <v>13</v>
      </c>
      <c r="AE237" s="607" t="n">
        <f aca="false">SUM(AE238:AE239)</f>
        <v>6</v>
      </c>
      <c r="AF237" s="607" t="n">
        <f aca="false">SUM(AF238:AF239)</f>
        <v>8</v>
      </c>
      <c r="AG237" s="607" t="n">
        <f aca="false">SUM(AG238:AG239)</f>
        <v>0</v>
      </c>
      <c r="AH237" s="608" t="n">
        <f aca="false">SUM(AH238:AH239)</f>
        <v>0</v>
      </c>
      <c r="AI237" s="659"/>
      <c r="AJ237" s="451" t="str">
        <f aca="false">IF(AK237="","●",IF(A237=AK237,"○","×"))</f>
        <v>○</v>
      </c>
      <c r="AK237" s="663" t="s">
        <v>631</v>
      </c>
      <c r="AL237" s="661" t="s">
        <v>741</v>
      </c>
      <c r="AM237" s="662" t="n">
        <v>2</v>
      </c>
      <c r="AN237" s="660" t="n">
        <v>0</v>
      </c>
      <c r="AO237" s="660" t="n">
        <v>0</v>
      </c>
      <c r="AP237" s="660" t="n">
        <v>0</v>
      </c>
      <c r="AQ237" s="660" t="n">
        <v>0</v>
      </c>
      <c r="AR237" s="660" t="n">
        <v>0</v>
      </c>
      <c r="AS237" s="660" t="n">
        <f aca="false">SUM(AN237:AR237)</f>
        <v>0</v>
      </c>
      <c r="AT237" s="660" t="n">
        <v>0</v>
      </c>
      <c r="AU237" s="660" t="n">
        <v>0</v>
      </c>
      <c r="AV237" s="660" t="n">
        <v>0</v>
      </c>
      <c r="AW237" s="660" t="n">
        <v>0</v>
      </c>
      <c r="AX237" s="660" t="n">
        <v>0</v>
      </c>
      <c r="AY237" s="660" t="n">
        <v>0</v>
      </c>
      <c r="AZ237" s="660" t="n">
        <v>0</v>
      </c>
      <c r="BA237" s="660" t="n">
        <v>0</v>
      </c>
      <c r="BB237" s="660" t="n">
        <v>0</v>
      </c>
      <c r="BC237" s="660" t="n">
        <v>0</v>
      </c>
      <c r="BD237" s="660" t="n">
        <v>0</v>
      </c>
      <c r="BE237" s="660" t="n">
        <v>0</v>
      </c>
      <c r="BF237" s="660" t="n">
        <v>0</v>
      </c>
      <c r="BG237" s="660" t="n">
        <v>1</v>
      </c>
      <c r="BH237" s="660" t="n">
        <v>0</v>
      </c>
      <c r="BI237" s="660" t="n">
        <v>1</v>
      </c>
      <c r="BJ237" s="660" t="n">
        <v>0</v>
      </c>
      <c r="BK237" s="660" t="n">
        <v>0</v>
      </c>
      <c r="BL237" s="660" t="n">
        <v>0</v>
      </c>
      <c r="BM237" s="660" t="n">
        <v>0</v>
      </c>
      <c r="BN237" s="1"/>
    </row>
    <row r="238" s="451" customFormat="true" ht="12" hidden="false" customHeight="true" outlineLevel="0" collapsed="false">
      <c r="A238" s="609"/>
      <c r="B238" s="599"/>
      <c r="C238" s="610"/>
      <c r="D238" s="610"/>
      <c r="E238" s="600"/>
      <c r="F238" s="601" t="s">
        <v>475</v>
      </c>
      <c r="G238" s="603" t="n">
        <f aca="false">SUM(M238:AH238)</f>
        <v>31</v>
      </c>
      <c r="H238" s="664" t="n">
        <v>0</v>
      </c>
      <c r="I238" s="611" t="n">
        <v>0</v>
      </c>
      <c r="J238" s="611" t="n">
        <v>0</v>
      </c>
      <c r="K238" s="611" t="n">
        <v>0</v>
      </c>
      <c r="L238" s="612" t="n">
        <v>0</v>
      </c>
      <c r="M238" s="658" t="n">
        <f aca="false">SUM(H238:L238)</f>
        <v>0</v>
      </c>
      <c r="N238" s="611" t="n">
        <v>0</v>
      </c>
      <c r="O238" s="611" t="n">
        <v>0</v>
      </c>
      <c r="P238" s="611" t="n">
        <v>0</v>
      </c>
      <c r="Q238" s="612" t="n">
        <v>0</v>
      </c>
      <c r="R238" s="664" t="n">
        <v>0</v>
      </c>
      <c r="S238" s="611" t="n">
        <v>0</v>
      </c>
      <c r="T238" s="611" t="n">
        <v>0</v>
      </c>
      <c r="U238" s="611" t="n">
        <v>0</v>
      </c>
      <c r="V238" s="611" t="n">
        <v>0</v>
      </c>
      <c r="W238" s="611" t="n">
        <v>0</v>
      </c>
      <c r="X238" s="611" t="n">
        <v>0</v>
      </c>
      <c r="Y238" s="611" t="n">
        <v>1</v>
      </c>
      <c r="Z238" s="611" t="n">
        <v>1</v>
      </c>
      <c r="AA238" s="611" t="n">
        <v>3</v>
      </c>
      <c r="AB238" s="611" t="n">
        <v>5</v>
      </c>
      <c r="AC238" s="611" t="n">
        <v>10</v>
      </c>
      <c r="AD238" s="611" t="n">
        <v>4</v>
      </c>
      <c r="AE238" s="611" t="n">
        <v>4</v>
      </c>
      <c r="AF238" s="611" t="n">
        <v>3</v>
      </c>
      <c r="AG238" s="611" t="n">
        <v>0</v>
      </c>
      <c r="AH238" s="612" t="n">
        <v>0</v>
      </c>
      <c r="AI238" s="659"/>
      <c r="AJ238" s="451" t="str">
        <f aca="false">IF(AK238="","●",IF(A237=AK238,"○","×"))</f>
        <v>○</v>
      </c>
      <c r="AK238" s="663" t="s">
        <v>631</v>
      </c>
      <c r="AL238" s="661" t="s">
        <v>742</v>
      </c>
      <c r="AM238" s="662" t="n">
        <v>1</v>
      </c>
      <c r="AN238" s="660" t="n">
        <v>0</v>
      </c>
      <c r="AO238" s="660" t="n">
        <v>0</v>
      </c>
      <c r="AP238" s="660" t="n">
        <v>0</v>
      </c>
      <c r="AQ238" s="660" t="n">
        <v>0</v>
      </c>
      <c r="AR238" s="660" t="n">
        <v>0</v>
      </c>
      <c r="AS238" s="660" t="n">
        <f aca="false">SUM(AN238:AR238)</f>
        <v>0</v>
      </c>
      <c r="AT238" s="660" t="n">
        <v>0</v>
      </c>
      <c r="AU238" s="660" t="n">
        <v>0</v>
      </c>
      <c r="AV238" s="660" t="n">
        <v>0</v>
      </c>
      <c r="AW238" s="660" t="n">
        <v>0</v>
      </c>
      <c r="AX238" s="660" t="n">
        <v>0</v>
      </c>
      <c r="AY238" s="660" t="n">
        <v>0</v>
      </c>
      <c r="AZ238" s="660" t="n">
        <v>0</v>
      </c>
      <c r="BA238" s="660" t="n">
        <v>0</v>
      </c>
      <c r="BB238" s="660" t="n">
        <v>0</v>
      </c>
      <c r="BC238" s="660" t="n">
        <v>0</v>
      </c>
      <c r="BD238" s="660" t="n">
        <v>0</v>
      </c>
      <c r="BE238" s="660" t="n">
        <v>0</v>
      </c>
      <c r="BF238" s="660" t="n">
        <v>0</v>
      </c>
      <c r="BG238" s="660" t="n">
        <v>1</v>
      </c>
      <c r="BH238" s="660" t="n">
        <v>0</v>
      </c>
      <c r="BI238" s="660" t="n">
        <v>0</v>
      </c>
      <c r="BJ238" s="660" t="n">
        <v>0</v>
      </c>
      <c r="BK238" s="660" t="n">
        <v>0</v>
      </c>
      <c r="BL238" s="660" t="n">
        <v>0</v>
      </c>
      <c r="BM238" s="660" t="n">
        <v>0</v>
      </c>
      <c r="BN238" s="1"/>
    </row>
    <row r="239" s="451" customFormat="true" ht="22.5" hidden="false" customHeight="true" outlineLevel="0" collapsed="false">
      <c r="A239" s="609"/>
      <c r="B239" s="599"/>
      <c r="C239" s="610"/>
      <c r="D239" s="610"/>
      <c r="E239" s="600"/>
      <c r="F239" s="601" t="s">
        <v>476</v>
      </c>
      <c r="G239" s="603" t="n">
        <f aca="false">SUM(M239:AH239)</f>
        <v>22</v>
      </c>
      <c r="H239" s="664" t="n">
        <v>0</v>
      </c>
      <c r="I239" s="611" t="n">
        <v>0</v>
      </c>
      <c r="J239" s="611" t="n">
        <v>0</v>
      </c>
      <c r="K239" s="611" t="n">
        <v>0</v>
      </c>
      <c r="L239" s="612" t="n">
        <v>0</v>
      </c>
      <c r="M239" s="658" t="n">
        <f aca="false">SUM(H239:L239)</f>
        <v>0</v>
      </c>
      <c r="N239" s="611" t="n">
        <v>0</v>
      </c>
      <c r="O239" s="611" t="n">
        <v>0</v>
      </c>
      <c r="P239" s="611" t="n">
        <v>0</v>
      </c>
      <c r="Q239" s="612" t="n">
        <v>0</v>
      </c>
      <c r="R239" s="664" t="n">
        <v>0</v>
      </c>
      <c r="S239" s="611" t="n">
        <v>0</v>
      </c>
      <c r="T239" s="611" t="n">
        <v>0</v>
      </c>
      <c r="U239" s="611" t="n">
        <v>0</v>
      </c>
      <c r="V239" s="611" t="n">
        <v>0</v>
      </c>
      <c r="W239" s="611" t="n">
        <v>0</v>
      </c>
      <c r="X239" s="611" t="n">
        <v>0</v>
      </c>
      <c r="Y239" s="611" t="n">
        <v>0</v>
      </c>
      <c r="Z239" s="611" t="n">
        <v>0</v>
      </c>
      <c r="AA239" s="611" t="n">
        <v>3</v>
      </c>
      <c r="AB239" s="611" t="n">
        <v>3</v>
      </c>
      <c r="AC239" s="611" t="n">
        <v>0</v>
      </c>
      <c r="AD239" s="611" t="n">
        <v>9</v>
      </c>
      <c r="AE239" s="611" t="n">
        <v>2</v>
      </c>
      <c r="AF239" s="611" t="n">
        <v>5</v>
      </c>
      <c r="AG239" s="611" t="n">
        <v>0</v>
      </c>
      <c r="AH239" s="612" t="n">
        <v>0</v>
      </c>
      <c r="AI239" s="659"/>
      <c r="AJ239" s="451" t="str">
        <f aca="false">IF(AK239="","●",IF(A237=AK239,"○","×"))</f>
        <v>○</v>
      </c>
      <c r="AK239" s="663" t="s">
        <v>631</v>
      </c>
      <c r="AL239" s="661" t="s">
        <v>743</v>
      </c>
      <c r="AM239" s="662" t="n">
        <v>1</v>
      </c>
      <c r="AN239" s="660" t="n">
        <v>0</v>
      </c>
      <c r="AO239" s="660" t="n">
        <v>0</v>
      </c>
      <c r="AP239" s="660" t="n">
        <v>0</v>
      </c>
      <c r="AQ239" s="660" t="n">
        <v>0</v>
      </c>
      <c r="AR239" s="660" t="n">
        <v>0</v>
      </c>
      <c r="AS239" s="660" t="n">
        <f aca="false">SUM(AN239:AR239)</f>
        <v>0</v>
      </c>
      <c r="AT239" s="660" t="n">
        <v>0</v>
      </c>
      <c r="AU239" s="660" t="n">
        <v>0</v>
      </c>
      <c r="AV239" s="660" t="n">
        <v>0</v>
      </c>
      <c r="AW239" s="660" t="n">
        <v>0</v>
      </c>
      <c r="AX239" s="660" t="n">
        <v>0</v>
      </c>
      <c r="AY239" s="660" t="n">
        <v>0</v>
      </c>
      <c r="AZ239" s="660" t="n">
        <v>0</v>
      </c>
      <c r="BA239" s="660" t="n">
        <v>0</v>
      </c>
      <c r="BB239" s="660" t="n">
        <v>0</v>
      </c>
      <c r="BC239" s="660" t="n">
        <v>0</v>
      </c>
      <c r="BD239" s="660" t="n">
        <v>0</v>
      </c>
      <c r="BE239" s="660" t="n">
        <v>0</v>
      </c>
      <c r="BF239" s="660" t="n">
        <v>0</v>
      </c>
      <c r="BG239" s="660" t="n">
        <v>0</v>
      </c>
      <c r="BH239" s="660" t="n">
        <v>0</v>
      </c>
      <c r="BI239" s="660" t="n">
        <v>1</v>
      </c>
      <c r="BJ239" s="660" t="n">
        <v>0</v>
      </c>
      <c r="BK239" s="660" t="n">
        <v>0</v>
      </c>
      <c r="BL239" s="660" t="n">
        <v>0</v>
      </c>
      <c r="BM239" s="660" t="n">
        <v>0</v>
      </c>
      <c r="BN239" s="1"/>
    </row>
    <row r="240" s="451" customFormat="true" ht="12" hidden="false" customHeight="true" outlineLevel="0" collapsed="false">
      <c r="A240" s="598" t="s">
        <v>632</v>
      </c>
      <c r="B240" s="599"/>
      <c r="C240" s="610" t="s">
        <v>381</v>
      </c>
      <c r="D240" s="610"/>
      <c r="E240" s="600"/>
      <c r="F240" s="601" t="s">
        <v>7</v>
      </c>
      <c r="G240" s="603" t="n">
        <f aca="false">SUM(M240:AH240)</f>
        <v>1348</v>
      </c>
      <c r="H240" s="658" t="n">
        <f aca="false">SUM(H241:H242)</f>
        <v>1</v>
      </c>
      <c r="I240" s="607" t="n">
        <f aca="false">SUM(I241:I242)</f>
        <v>0</v>
      </c>
      <c r="J240" s="607" t="n">
        <f aca="false">SUM(J241:J242)</f>
        <v>0</v>
      </c>
      <c r="K240" s="607" t="n">
        <f aca="false">SUM(K241:K242)</f>
        <v>0</v>
      </c>
      <c r="L240" s="608" t="n">
        <f aca="false">SUM(L241:L242)</f>
        <v>0</v>
      </c>
      <c r="M240" s="658" t="n">
        <f aca="false">SUM(H240:L240)</f>
        <v>1</v>
      </c>
      <c r="N240" s="607" t="n">
        <f aca="false">SUM(N241:N242)</f>
        <v>0</v>
      </c>
      <c r="O240" s="607" t="n">
        <f aca="false">SUM(O241:O242)</f>
        <v>0</v>
      </c>
      <c r="P240" s="607" t="n">
        <f aca="false">SUM(P241:P242)</f>
        <v>0</v>
      </c>
      <c r="Q240" s="608" t="n">
        <f aca="false">SUM(Q241:Q242)</f>
        <v>0</v>
      </c>
      <c r="R240" s="658" t="n">
        <f aca="false">SUM(R241:R242)</f>
        <v>0</v>
      </c>
      <c r="S240" s="607" t="n">
        <f aca="false">SUM(S241:S242)</f>
        <v>0</v>
      </c>
      <c r="T240" s="607" t="n">
        <f aca="false">SUM(T241:T242)</f>
        <v>0</v>
      </c>
      <c r="U240" s="607" t="n">
        <f aca="false">SUM(U241:U242)</f>
        <v>2</v>
      </c>
      <c r="V240" s="607" t="n">
        <f aca="false">SUM(V241:V242)</f>
        <v>2</v>
      </c>
      <c r="W240" s="607" t="n">
        <f aca="false">SUM(W241:W242)</f>
        <v>4</v>
      </c>
      <c r="X240" s="607" t="n">
        <f aca="false">SUM(X241:X242)</f>
        <v>8</v>
      </c>
      <c r="Y240" s="607" t="n">
        <f aca="false">SUM(Y241:Y242)</f>
        <v>21</v>
      </c>
      <c r="Z240" s="607" t="n">
        <f aca="false">SUM(Z241:Z242)</f>
        <v>38</v>
      </c>
      <c r="AA240" s="607" t="n">
        <f aca="false">SUM(AA241:AA242)</f>
        <v>64</v>
      </c>
      <c r="AB240" s="607" t="n">
        <f aca="false">SUM(AB241:AB242)</f>
        <v>119</v>
      </c>
      <c r="AC240" s="607" t="n">
        <f aca="false">SUM(AC241:AC242)</f>
        <v>209</v>
      </c>
      <c r="AD240" s="607" t="n">
        <f aca="false">SUM(AD241:AD242)</f>
        <v>359</v>
      </c>
      <c r="AE240" s="607" t="n">
        <f aca="false">SUM(AE241:AE242)</f>
        <v>347</v>
      </c>
      <c r="AF240" s="607" t="n">
        <f aca="false">SUM(AF241:AF242)</f>
        <v>140</v>
      </c>
      <c r="AG240" s="607" t="n">
        <f aca="false">SUM(AG241:AG242)</f>
        <v>34</v>
      </c>
      <c r="AH240" s="608" t="n">
        <f aca="false">SUM(AH241:AH242)</f>
        <v>0</v>
      </c>
      <c r="AI240" s="659"/>
      <c r="AJ240" s="451" t="str">
        <f aca="false">IF(AK240="","●",IF(A240=AK240,"○","×"))</f>
        <v>○</v>
      </c>
      <c r="AK240" s="663" t="s">
        <v>632</v>
      </c>
      <c r="AL240" s="661" t="s">
        <v>741</v>
      </c>
      <c r="AM240" s="662" t="n">
        <v>803</v>
      </c>
      <c r="AN240" s="660" t="n">
        <v>0</v>
      </c>
      <c r="AO240" s="660" t="n">
        <v>1</v>
      </c>
      <c r="AP240" s="660" t="n">
        <v>0</v>
      </c>
      <c r="AQ240" s="660" t="n">
        <v>0</v>
      </c>
      <c r="AR240" s="660" t="n">
        <v>0</v>
      </c>
      <c r="AS240" s="660" t="n">
        <f aca="false">SUM(AN240:AR240)</f>
        <v>1</v>
      </c>
      <c r="AT240" s="660" t="n">
        <v>0</v>
      </c>
      <c r="AU240" s="660" t="n">
        <v>0</v>
      </c>
      <c r="AV240" s="660" t="n">
        <v>0</v>
      </c>
      <c r="AW240" s="660" t="n">
        <v>1</v>
      </c>
      <c r="AX240" s="660" t="n">
        <v>0</v>
      </c>
      <c r="AY240" s="660" t="n">
        <v>1</v>
      </c>
      <c r="AZ240" s="660" t="n">
        <v>3</v>
      </c>
      <c r="BA240" s="660" t="n">
        <v>1</v>
      </c>
      <c r="BB240" s="660" t="n">
        <v>2</v>
      </c>
      <c r="BC240" s="660" t="n">
        <v>7</v>
      </c>
      <c r="BD240" s="660" t="n">
        <v>11</v>
      </c>
      <c r="BE240" s="660" t="n">
        <v>23</v>
      </c>
      <c r="BF240" s="660" t="n">
        <v>33</v>
      </c>
      <c r="BG240" s="660" t="n">
        <v>80</v>
      </c>
      <c r="BH240" s="660" t="n">
        <v>114</v>
      </c>
      <c r="BI240" s="660" t="n">
        <v>176</v>
      </c>
      <c r="BJ240" s="660" t="n">
        <v>167</v>
      </c>
      <c r="BK240" s="660" t="n">
        <v>124</v>
      </c>
      <c r="BL240" s="660" t="n">
        <v>52</v>
      </c>
      <c r="BM240" s="660" t="n">
        <v>7</v>
      </c>
      <c r="BN240" s="1"/>
    </row>
    <row r="241" s="451" customFormat="true" ht="12" hidden="false" customHeight="true" outlineLevel="0" collapsed="false">
      <c r="A241" s="598"/>
      <c r="B241" s="599"/>
      <c r="C241" s="610"/>
      <c r="D241" s="610"/>
      <c r="E241" s="600"/>
      <c r="F241" s="601" t="s">
        <v>475</v>
      </c>
      <c r="G241" s="603" t="n">
        <f aca="false">SUM(M241:AH241)</f>
        <v>760</v>
      </c>
      <c r="H241" s="664" t="n">
        <v>0</v>
      </c>
      <c r="I241" s="611" t="n">
        <v>0</v>
      </c>
      <c r="J241" s="611" t="n">
        <v>0</v>
      </c>
      <c r="K241" s="611" t="n">
        <v>0</v>
      </c>
      <c r="L241" s="612" t="n">
        <v>0</v>
      </c>
      <c r="M241" s="658" t="n">
        <v>0</v>
      </c>
      <c r="N241" s="611" t="n">
        <v>0</v>
      </c>
      <c r="O241" s="611" t="n">
        <v>0</v>
      </c>
      <c r="P241" s="611" t="n">
        <v>0</v>
      </c>
      <c r="Q241" s="612" t="n">
        <v>0</v>
      </c>
      <c r="R241" s="664" t="n">
        <v>0</v>
      </c>
      <c r="S241" s="611" t="n">
        <v>0</v>
      </c>
      <c r="T241" s="611" t="n">
        <v>0</v>
      </c>
      <c r="U241" s="611" t="n">
        <v>2</v>
      </c>
      <c r="V241" s="611" t="n">
        <v>2</v>
      </c>
      <c r="W241" s="611" t="n">
        <v>3</v>
      </c>
      <c r="X241" s="611" t="n">
        <v>6</v>
      </c>
      <c r="Y241" s="611" t="n">
        <v>18</v>
      </c>
      <c r="Z241" s="611" t="n">
        <v>30</v>
      </c>
      <c r="AA241" s="611" t="n">
        <v>47</v>
      </c>
      <c r="AB241" s="611" t="n">
        <v>78</v>
      </c>
      <c r="AC241" s="611" t="n">
        <v>145</v>
      </c>
      <c r="AD241" s="611" t="n">
        <v>215</v>
      </c>
      <c r="AE241" s="611" t="n">
        <v>164</v>
      </c>
      <c r="AF241" s="611" t="n">
        <v>39</v>
      </c>
      <c r="AG241" s="611" t="n">
        <v>11</v>
      </c>
      <c r="AH241" s="612" t="n">
        <v>0</v>
      </c>
      <c r="AI241" s="659"/>
      <c r="AJ241" s="451" t="str">
        <f aca="false">IF(AK241="","●",IF(A240=AK241,"○","×"))</f>
        <v>○</v>
      </c>
      <c r="AK241" s="663" t="s">
        <v>632</v>
      </c>
      <c r="AL241" s="661" t="s">
        <v>742</v>
      </c>
      <c r="AM241" s="662" t="n">
        <v>480</v>
      </c>
      <c r="AN241" s="660" t="n">
        <v>0</v>
      </c>
      <c r="AO241" s="660" t="n">
        <v>1</v>
      </c>
      <c r="AP241" s="660" t="n">
        <v>0</v>
      </c>
      <c r="AQ241" s="660" t="n">
        <v>0</v>
      </c>
      <c r="AR241" s="660" t="n">
        <v>0</v>
      </c>
      <c r="AS241" s="660" t="n">
        <f aca="false">SUM(AN241:AR241)</f>
        <v>1</v>
      </c>
      <c r="AT241" s="660" t="n">
        <v>0</v>
      </c>
      <c r="AU241" s="660" t="n">
        <v>0</v>
      </c>
      <c r="AV241" s="660" t="n">
        <v>0</v>
      </c>
      <c r="AW241" s="660" t="n">
        <v>0</v>
      </c>
      <c r="AX241" s="660" t="n">
        <v>0</v>
      </c>
      <c r="AY241" s="660" t="n">
        <v>0</v>
      </c>
      <c r="AZ241" s="660" t="n">
        <v>2</v>
      </c>
      <c r="BA241" s="660" t="n">
        <v>0</v>
      </c>
      <c r="BB241" s="660" t="n">
        <v>2</v>
      </c>
      <c r="BC241" s="660" t="n">
        <v>6</v>
      </c>
      <c r="BD241" s="660" t="n">
        <v>8</v>
      </c>
      <c r="BE241" s="660" t="n">
        <v>16</v>
      </c>
      <c r="BF241" s="660" t="n">
        <v>24</v>
      </c>
      <c r="BG241" s="660" t="n">
        <v>55</v>
      </c>
      <c r="BH241" s="660" t="n">
        <v>72</v>
      </c>
      <c r="BI241" s="660" t="n">
        <v>112</v>
      </c>
      <c r="BJ241" s="660" t="n">
        <v>104</v>
      </c>
      <c r="BK241" s="660" t="n">
        <v>57</v>
      </c>
      <c r="BL241" s="660" t="n">
        <v>19</v>
      </c>
      <c r="BM241" s="660" t="n">
        <v>2</v>
      </c>
      <c r="BN241" s="1"/>
    </row>
    <row r="242" s="451" customFormat="true" ht="22.5" hidden="false" customHeight="true" outlineLevel="0" collapsed="false">
      <c r="A242" s="598"/>
      <c r="B242" s="599"/>
      <c r="C242" s="610"/>
      <c r="D242" s="610"/>
      <c r="E242" s="600"/>
      <c r="F242" s="601" t="s">
        <v>476</v>
      </c>
      <c r="G242" s="603" t="n">
        <f aca="false">SUM(M242:AH242)</f>
        <v>588</v>
      </c>
      <c r="H242" s="664" t="n">
        <v>1</v>
      </c>
      <c r="I242" s="611" t="n">
        <v>0</v>
      </c>
      <c r="J242" s="611" t="n">
        <v>0</v>
      </c>
      <c r="K242" s="611" t="n">
        <v>0</v>
      </c>
      <c r="L242" s="612" t="n">
        <v>0</v>
      </c>
      <c r="M242" s="658" t="n">
        <v>1</v>
      </c>
      <c r="N242" s="611" t="n">
        <v>0</v>
      </c>
      <c r="O242" s="611" t="n">
        <v>0</v>
      </c>
      <c r="P242" s="611" t="n">
        <v>0</v>
      </c>
      <c r="Q242" s="612" t="n">
        <v>0</v>
      </c>
      <c r="R242" s="664" t="n">
        <v>0</v>
      </c>
      <c r="S242" s="611" t="n">
        <v>0</v>
      </c>
      <c r="T242" s="611" t="n">
        <v>0</v>
      </c>
      <c r="U242" s="611" t="n">
        <v>0</v>
      </c>
      <c r="V242" s="611" t="n">
        <v>0</v>
      </c>
      <c r="W242" s="611" t="n">
        <v>1</v>
      </c>
      <c r="X242" s="611" t="n">
        <v>2</v>
      </c>
      <c r="Y242" s="611" t="n">
        <v>3</v>
      </c>
      <c r="Z242" s="611" t="n">
        <v>8</v>
      </c>
      <c r="AA242" s="611" t="n">
        <v>17</v>
      </c>
      <c r="AB242" s="611" t="n">
        <v>41</v>
      </c>
      <c r="AC242" s="611" t="n">
        <v>64</v>
      </c>
      <c r="AD242" s="611" t="n">
        <v>144</v>
      </c>
      <c r="AE242" s="611" t="n">
        <v>183</v>
      </c>
      <c r="AF242" s="611" t="n">
        <v>101</v>
      </c>
      <c r="AG242" s="611" t="n">
        <v>23</v>
      </c>
      <c r="AH242" s="612" t="n">
        <v>0</v>
      </c>
      <c r="AI242" s="659"/>
      <c r="AJ242" s="451" t="str">
        <f aca="false">IF(AK242="","●",IF(A240=AK242,"○","×"))</f>
        <v>○</v>
      </c>
      <c r="AK242" s="663" t="s">
        <v>632</v>
      </c>
      <c r="AL242" s="661" t="s">
        <v>743</v>
      </c>
      <c r="AM242" s="662" t="n">
        <v>323</v>
      </c>
      <c r="AN242" s="660" t="n">
        <v>0</v>
      </c>
      <c r="AO242" s="660" t="n">
        <v>0</v>
      </c>
      <c r="AP242" s="660" t="n">
        <v>0</v>
      </c>
      <c r="AQ242" s="660" t="n">
        <v>0</v>
      </c>
      <c r="AR242" s="660" t="n">
        <v>0</v>
      </c>
      <c r="AS242" s="660" t="n">
        <f aca="false">SUM(AN242:AR242)</f>
        <v>0</v>
      </c>
      <c r="AT242" s="660" t="n">
        <v>0</v>
      </c>
      <c r="AU242" s="660" t="n">
        <v>0</v>
      </c>
      <c r="AV242" s="660" t="n">
        <v>0</v>
      </c>
      <c r="AW242" s="660" t="n">
        <v>1</v>
      </c>
      <c r="AX242" s="660" t="n">
        <v>0</v>
      </c>
      <c r="AY242" s="660" t="n">
        <v>1</v>
      </c>
      <c r="AZ242" s="660" t="n">
        <v>1</v>
      </c>
      <c r="BA242" s="660" t="n">
        <v>1</v>
      </c>
      <c r="BB242" s="660" t="n">
        <v>0</v>
      </c>
      <c r="BC242" s="660" t="n">
        <v>1</v>
      </c>
      <c r="BD242" s="660" t="n">
        <v>3</v>
      </c>
      <c r="BE242" s="660" t="n">
        <v>7</v>
      </c>
      <c r="BF242" s="660" t="n">
        <v>9</v>
      </c>
      <c r="BG242" s="660" t="n">
        <v>25</v>
      </c>
      <c r="BH242" s="660" t="n">
        <v>42</v>
      </c>
      <c r="BI242" s="660" t="n">
        <v>64</v>
      </c>
      <c r="BJ242" s="660" t="n">
        <v>63</v>
      </c>
      <c r="BK242" s="660" t="n">
        <v>67</v>
      </c>
      <c r="BL242" s="660" t="n">
        <v>33</v>
      </c>
      <c r="BM242" s="660" t="n">
        <v>5</v>
      </c>
      <c r="BN242" s="1"/>
    </row>
    <row r="243" s="451" customFormat="true" ht="12" hidden="false" customHeight="true" outlineLevel="0" collapsed="false">
      <c r="A243" s="598" t="s">
        <v>633</v>
      </c>
      <c r="B243" s="599"/>
      <c r="C243" s="610" t="s">
        <v>634</v>
      </c>
      <c r="D243" s="610"/>
      <c r="E243" s="600"/>
      <c r="F243" s="601" t="s">
        <v>7</v>
      </c>
      <c r="G243" s="603" t="n">
        <f aca="false">SUM(M243:AH243)</f>
        <v>6</v>
      </c>
      <c r="H243" s="658" t="n">
        <f aca="false">SUM(H244:H245)</f>
        <v>0</v>
      </c>
      <c r="I243" s="607" t="n">
        <f aca="false">SUM(I244:I245)</f>
        <v>0</v>
      </c>
      <c r="J243" s="607" t="n">
        <f aca="false">SUM(J244:J245)</f>
        <v>0</v>
      </c>
      <c r="K243" s="607" t="n">
        <f aca="false">SUM(K244:K245)</f>
        <v>0</v>
      </c>
      <c r="L243" s="608" t="n">
        <f aca="false">SUM(L244:L245)</f>
        <v>0</v>
      </c>
      <c r="M243" s="658" t="n">
        <f aca="false">SUM(H243:L243)</f>
        <v>0</v>
      </c>
      <c r="N243" s="607" t="n">
        <f aca="false">SUM(N244:N245)</f>
        <v>0</v>
      </c>
      <c r="O243" s="607" t="n">
        <f aca="false">SUM(O244:O245)</f>
        <v>0</v>
      </c>
      <c r="P243" s="607" t="n">
        <f aca="false">SUM(P244:P245)</f>
        <v>0</v>
      </c>
      <c r="Q243" s="608" t="n">
        <f aca="false">SUM(Q244:Q245)</f>
        <v>0</v>
      </c>
      <c r="R243" s="658" t="n">
        <f aca="false">SUM(R244:R245)</f>
        <v>0</v>
      </c>
      <c r="S243" s="607" t="n">
        <f aca="false">SUM(S244:S245)</f>
        <v>0</v>
      </c>
      <c r="T243" s="607" t="n">
        <f aca="false">SUM(T244:T245)</f>
        <v>0</v>
      </c>
      <c r="U243" s="607" t="n">
        <f aca="false">SUM(U244:U245)</f>
        <v>0</v>
      </c>
      <c r="V243" s="607" t="n">
        <f aca="false">SUM(V244:V245)</f>
        <v>0</v>
      </c>
      <c r="W243" s="607" t="n">
        <f aca="false">SUM(W244:W245)</f>
        <v>0</v>
      </c>
      <c r="X243" s="607" t="n">
        <f aca="false">SUM(X244:X245)</f>
        <v>0</v>
      </c>
      <c r="Y243" s="607" t="n">
        <f aca="false">SUM(Y244:Y245)</f>
        <v>0</v>
      </c>
      <c r="Z243" s="607" t="n">
        <f aca="false">SUM(Z244:Z245)</f>
        <v>0</v>
      </c>
      <c r="AA243" s="607" t="n">
        <f aca="false">SUM(AA244:AA245)</f>
        <v>0</v>
      </c>
      <c r="AB243" s="607" t="n">
        <f aca="false">SUM(AB244:AB245)</f>
        <v>1</v>
      </c>
      <c r="AC243" s="607" t="n">
        <f aca="false">SUM(AC244:AC245)</f>
        <v>0</v>
      </c>
      <c r="AD243" s="607" t="n">
        <f aca="false">SUM(AD244:AD245)</f>
        <v>2</v>
      </c>
      <c r="AE243" s="607" t="n">
        <f aca="false">SUM(AE244:AE245)</f>
        <v>1</v>
      </c>
      <c r="AF243" s="607" t="n">
        <f aca="false">SUM(AF244:AF245)</f>
        <v>2</v>
      </c>
      <c r="AG243" s="607" t="n">
        <f aca="false">SUM(AG244:AG245)</f>
        <v>0</v>
      </c>
      <c r="AH243" s="608" t="n">
        <f aca="false">SUM(AH244:AH245)</f>
        <v>0</v>
      </c>
      <c r="AI243" s="659"/>
      <c r="AJ243" s="451" t="str">
        <f aca="false">IF(AK243="","●",IF(A243=AK243,"○","×"))</f>
        <v>○</v>
      </c>
      <c r="AK243" s="663" t="s">
        <v>633</v>
      </c>
      <c r="AL243" s="661" t="s">
        <v>741</v>
      </c>
      <c r="AM243" s="662" t="n">
        <v>16</v>
      </c>
      <c r="AN243" s="660" t="n">
        <v>0</v>
      </c>
      <c r="AO243" s="660" t="n">
        <v>0</v>
      </c>
      <c r="AP243" s="660" t="n">
        <v>1</v>
      </c>
      <c r="AQ243" s="660" t="n">
        <v>0</v>
      </c>
      <c r="AR243" s="660" t="n">
        <v>0</v>
      </c>
      <c r="AS243" s="660" t="n">
        <f aca="false">SUM(AN243:AR243)</f>
        <v>1</v>
      </c>
      <c r="AT243" s="660" t="n">
        <v>0</v>
      </c>
      <c r="AU243" s="660" t="n">
        <v>0</v>
      </c>
      <c r="AV243" s="660" t="n">
        <v>0</v>
      </c>
      <c r="AW243" s="660" t="n">
        <v>0</v>
      </c>
      <c r="AX243" s="660" t="n">
        <v>0</v>
      </c>
      <c r="AY243" s="660" t="n">
        <v>0</v>
      </c>
      <c r="AZ243" s="660" t="n">
        <v>0</v>
      </c>
      <c r="BA243" s="660" t="n">
        <v>0</v>
      </c>
      <c r="BB243" s="660" t="n">
        <v>0</v>
      </c>
      <c r="BC243" s="660" t="n">
        <v>1</v>
      </c>
      <c r="BD243" s="660" t="n">
        <v>0</v>
      </c>
      <c r="BE243" s="660" t="n">
        <v>0</v>
      </c>
      <c r="BF243" s="660" t="n">
        <v>1</v>
      </c>
      <c r="BG243" s="660" t="n">
        <v>2</v>
      </c>
      <c r="BH243" s="660" t="n">
        <v>1</v>
      </c>
      <c r="BI243" s="660" t="n">
        <v>3</v>
      </c>
      <c r="BJ243" s="660" t="n">
        <v>5</v>
      </c>
      <c r="BK243" s="660" t="n">
        <v>0</v>
      </c>
      <c r="BL243" s="660" t="n">
        <v>2</v>
      </c>
      <c r="BM243" s="660" t="n">
        <v>0</v>
      </c>
      <c r="BN243" s="1"/>
    </row>
    <row r="244" s="451" customFormat="true" ht="12" hidden="false" customHeight="true" outlineLevel="0" collapsed="false">
      <c r="A244" s="598"/>
      <c r="B244" s="599"/>
      <c r="C244" s="610"/>
      <c r="D244" s="610"/>
      <c r="E244" s="600"/>
      <c r="F244" s="601" t="s">
        <v>475</v>
      </c>
      <c r="G244" s="603" t="n">
        <f aca="false">SUM(M244:AH244)</f>
        <v>2</v>
      </c>
      <c r="H244" s="664" t="n">
        <v>0</v>
      </c>
      <c r="I244" s="611" t="n">
        <v>0</v>
      </c>
      <c r="J244" s="611" t="n">
        <v>0</v>
      </c>
      <c r="K244" s="611" t="n">
        <v>0</v>
      </c>
      <c r="L244" s="612" t="n">
        <v>0</v>
      </c>
      <c r="M244" s="658" t="n">
        <f aca="false">SUM(H244:L244)</f>
        <v>0</v>
      </c>
      <c r="N244" s="611" t="n">
        <v>0</v>
      </c>
      <c r="O244" s="611" t="n">
        <v>0</v>
      </c>
      <c r="P244" s="611" t="n">
        <v>0</v>
      </c>
      <c r="Q244" s="612" t="n">
        <v>0</v>
      </c>
      <c r="R244" s="664" t="n">
        <v>0</v>
      </c>
      <c r="S244" s="611" t="n">
        <v>0</v>
      </c>
      <c r="T244" s="611" t="n">
        <v>0</v>
      </c>
      <c r="U244" s="611" t="n">
        <v>0</v>
      </c>
      <c r="V244" s="611" t="n">
        <v>0</v>
      </c>
      <c r="W244" s="611" t="n">
        <v>0</v>
      </c>
      <c r="X244" s="611" t="n">
        <v>0</v>
      </c>
      <c r="Y244" s="611" t="n">
        <v>0</v>
      </c>
      <c r="Z244" s="611" t="n">
        <v>0</v>
      </c>
      <c r="AA244" s="611" t="n">
        <v>0</v>
      </c>
      <c r="AB244" s="611" t="n">
        <v>0</v>
      </c>
      <c r="AC244" s="611" t="n">
        <v>0</v>
      </c>
      <c r="AD244" s="611" t="n">
        <v>0</v>
      </c>
      <c r="AE244" s="611" t="n">
        <v>1</v>
      </c>
      <c r="AF244" s="611" t="n">
        <v>1</v>
      </c>
      <c r="AG244" s="611" t="n">
        <v>0</v>
      </c>
      <c r="AH244" s="612" t="n">
        <v>0</v>
      </c>
      <c r="AI244" s="659"/>
      <c r="AJ244" s="451" t="str">
        <f aca="false">IF(AK244="","●",IF(A243=AK244,"○","×"))</f>
        <v>○</v>
      </c>
      <c r="AK244" s="663" t="s">
        <v>633</v>
      </c>
      <c r="AL244" s="661" t="s">
        <v>742</v>
      </c>
      <c r="AM244" s="662" t="n">
        <v>5</v>
      </c>
      <c r="AN244" s="660" t="n">
        <v>0</v>
      </c>
      <c r="AO244" s="660" t="n">
        <v>0</v>
      </c>
      <c r="AP244" s="660" t="n">
        <v>0</v>
      </c>
      <c r="AQ244" s="660" t="n">
        <v>0</v>
      </c>
      <c r="AR244" s="660" t="n">
        <v>0</v>
      </c>
      <c r="AS244" s="660" t="n">
        <f aca="false">SUM(AN244:AR244)</f>
        <v>0</v>
      </c>
      <c r="AT244" s="660" t="n">
        <v>0</v>
      </c>
      <c r="AU244" s="660" t="n">
        <v>0</v>
      </c>
      <c r="AV244" s="660" t="n">
        <v>0</v>
      </c>
      <c r="AW244" s="660" t="n">
        <v>0</v>
      </c>
      <c r="AX244" s="660" t="n">
        <v>0</v>
      </c>
      <c r="AY244" s="660" t="n">
        <v>0</v>
      </c>
      <c r="AZ244" s="660" t="n">
        <v>0</v>
      </c>
      <c r="BA244" s="660" t="n">
        <v>0</v>
      </c>
      <c r="BB244" s="660" t="n">
        <v>0</v>
      </c>
      <c r="BC244" s="660" t="n">
        <v>1</v>
      </c>
      <c r="BD244" s="660" t="n">
        <v>0</v>
      </c>
      <c r="BE244" s="660" t="n">
        <v>0</v>
      </c>
      <c r="BF244" s="660" t="n">
        <v>0</v>
      </c>
      <c r="BG244" s="660" t="n">
        <v>0</v>
      </c>
      <c r="BH244" s="660" t="n">
        <v>1</v>
      </c>
      <c r="BI244" s="660" t="n">
        <v>2</v>
      </c>
      <c r="BJ244" s="660" t="n">
        <v>1</v>
      </c>
      <c r="BK244" s="660" t="n">
        <v>0</v>
      </c>
      <c r="BL244" s="660" t="n">
        <v>0</v>
      </c>
      <c r="BM244" s="660" t="n">
        <v>0</v>
      </c>
      <c r="BN244" s="1"/>
    </row>
    <row r="245" s="451" customFormat="true" ht="22.5" hidden="false" customHeight="true" outlineLevel="0" collapsed="false">
      <c r="A245" s="598"/>
      <c r="B245" s="599"/>
      <c r="C245" s="610"/>
      <c r="D245" s="610"/>
      <c r="E245" s="600"/>
      <c r="F245" s="601" t="s">
        <v>476</v>
      </c>
      <c r="G245" s="603" t="n">
        <f aca="false">SUM(M245:AH245)</f>
        <v>4</v>
      </c>
      <c r="H245" s="664" t="n">
        <v>0</v>
      </c>
      <c r="I245" s="611" t="n">
        <v>0</v>
      </c>
      <c r="J245" s="611" t="n">
        <v>0</v>
      </c>
      <c r="K245" s="611" t="n">
        <v>0</v>
      </c>
      <c r="L245" s="612" t="n">
        <v>0</v>
      </c>
      <c r="M245" s="658" t="n">
        <f aca="false">SUM(H245:L245)</f>
        <v>0</v>
      </c>
      <c r="N245" s="611" t="n">
        <v>0</v>
      </c>
      <c r="O245" s="611" t="n">
        <v>0</v>
      </c>
      <c r="P245" s="611" t="n">
        <v>0</v>
      </c>
      <c r="Q245" s="612" t="n">
        <v>0</v>
      </c>
      <c r="R245" s="664" t="n">
        <v>0</v>
      </c>
      <c r="S245" s="611" t="n">
        <v>0</v>
      </c>
      <c r="T245" s="611" t="n">
        <v>0</v>
      </c>
      <c r="U245" s="611" t="n">
        <v>0</v>
      </c>
      <c r="V245" s="611" t="n">
        <v>0</v>
      </c>
      <c r="W245" s="611" t="n">
        <v>0</v>
      </c>
      <c r="X245" s="611" t="n">
        <v>0</v>
      </c>
      <c r="Y245" s="611" t="n">
        <v>0</v>
      </c>
      <c r="Z245" s="611" t="n">
        <v>0</v>
      </c>
      <c r="AA245" s="611" t="n">
        <v>0</v>
      </c>
      <c r="AB245" s="611" t="n">
        <v>1</v>
      </c>
      <c r="AC245" s="611" t="n">
        <v>0</v>
      </c>
      <c r="AD245" s="611" t="n">
        <v>2</v>
      </c>
      <c r="AE245" s="611" t="n">
        <v>0</v>
      </c>
      <c r="AF245" s="611" t="n">
        <v>1</v>
      </c>
      <c r="AG245" s="611" t="n">
        <v>0</v>
      </c>
      <c r="AH245" s="612" t="n">
        <v>0</v>
      </c>
      <c r="AI245" s="659"/>
      <c r="AJ245" s="451" t="str">
        <f aca="false">IF(AK245="","●",IF(A243=AK245,"○","×"))</f>
        <v>○</v>
      </c>
      <c r="AK245" s="663" t="s">
        <v>633</v>
      </c>
      <c r="AL245" s="661" t="s">
        <v>743</v>
      </c>
      <c r="AM245" s="662" t="n">
        <v>11</v>
      </c>
      <c r="AN245" s="660" t="n">
        <v>0</v>
      </c>
      <c r="AO245" s="660" t="n">
        <v>0</v>
      </c>
      <c r="AP245" s="660" t="n">
        <v>1</v>
      </c>
      <c r="AQ245" s="660" t="n">
        <v>0</v>
      </c>
      <c r="AR245" s="660" t="n">
        <v>0</v>
      </c>
      <c r="AS245" s="660" t="n">
        <f aca="false">SUM(AN245:AR245)</f>
        <v>1</v>
      </c>
      <c r="AT245" s="660" t="n">
        <v>0</v>
      </c>
      <c r="AU245" s="660" t="n">
        <v>0</v>
      </c>
      <c r="AV245" s="660" t="n">
        <v>0</v>
      </c>
      <c r="AW245" s="660" t="n">
        <v>0</v>
      </c>
      <c r="AX245" s="660" t="n">
        <v>0</v>
      </c>
      <c r="AY245" s="660" t="n">
        <v>0</v>
      </c>
      <c r="AZ245" s="660" t="n">
        <v>0</v>
      </c>
      <c r="BA245" s="660" t="n">
        <v>0</v>
      </c>
      <c r="BB245" s="660" t="n">
        <v>0</v>
      </c>
      <c r="BC245" s="660" t="n">
        <v>0</v>
      </c>
      <c r="BD245" s="660" t="n">
        <v>0</v>
      </c>
      <c r="BE245" s="660" t="n">
        <v>0</v>
      </c>
      <c r="BF245" s="660" t="n">
        <v>1</v>
      </c>
      <c r="BG245" s="660" t="n">
        <v>2</v>
      </c>
      <c r="BH245" s="660" t="n">
        <v>0</v>
      </c>
      <c r="BI245" s="660" t="n">
        <v>1</v>
      </c>
      <c r="BJ245" s="660" t="n">
        <v>4</v>
      </c>
      <c r="BK245" s="660" t="n">
        <v>0</v>
      </c>
      <c r="BL245" s="660" t="n">
        <v>2</v>
      </c>
      <c r="BM245" s="660" t="n">
        <v>0</v>
      </c>
      <c r="BN245" s="1"/>
    </row>
    <row r="246" s="451" customFormat="true" ht="12" hidden="false" customHeight="true" outlineLevel="0" collapsed="false">
      <c r="A246" s="609" t="s">
        <v>635</v>
      </c>
      <c r="B246" s="599"/>
      <c r="C246" s="610" t="s">
        <v>189</v>
      </c>
      <c r="D246" s="610"/>
      <c r="E246" s="600"/>
      <c r="F246" s="601" t="s">
        <v>7</v>
      </c>
      <c r="G246" s="603" t="n">
        <f aca="false">SUM(M246:AH246)</f>
        <v>223</v>
      </c>
      <c r="H246" s="658" t="n">
        <f aca="false">SUM(H247:H248)</f>
        <v>0</v>
      </c>
      <c r="I246" s="607" t="n">
        <f aca="false">SUM(I247:I248)</f>
        <v>0</v>
      </c>
      <c r="J246" s="607" t="n">
        <f aca="false">SUM(J247:J248)</f>
        <v>0</v>
      </c>
      <c r="K246" s="607" t="n">
        <f aca="false">SUM(K247:K248)</f>
        <v>0</v>
      </c>
      <c r="L246" s="608" t="n">
        <f aca="false">SUM(L247:L248)</f>
        <v>0</v>
      </c>
      <c r="M246" s="658" t="n">
        <f aca="false">SUM(H246:L246)</f>
        <v>0</v>
      </c>
      <c r="N246" s="607" t="n">
        <f aca="false">SUM(N247:N248)</f>
        <v>0</v>
      </c>
      <c r="O246" s="607" t="n">
        <f aca="false">SUM(O247:O248)</f>
        <v>0</v>
      </c>
      <c r="P246" s="607" t="n">
        <f aca="false">SUM(P247:P248)</f>
        <v>0</v>
      </c>
      <c r="Q246" s="608" t="n">
        <f aca="false">SUM(Q247:Q248)</f>
        <v>0</v>
      </c>
      <c r="R246" s="658" t="n">
        <f aca="false">SUM(R247:R248)</f>
        <v>0</v>
      </c>
      <c r="S246" s="607" t="n">
        <f aca="false">SUM(S247:S248)</f>
        <v>0</v>
      </c>
      <c r="T246" s="607" t="n">
        <f aca="false">SUM(T247:T248)</f>
        <v>0</v>
      </c>
      <c r="U246" s="607" t="n">
        <f aca="false">SUM(U247:U248)</f>
        <v>0</v>
      </c>
      <c r="V246" s="607" t="n">
        <f aca="false">SUM(V247:V248)</f>
        <v>0</v>
      </c>
      <c r="W246" s="607" t="n">
        <f aca="false">SUM(W247:W248)</f>
        <v>0</v>
      </c>
      <c r="X246" s="607" t="n">
        <f aca="false">SUM(X247:X248)</f>
        <v>1</v>
      </c>
      <c r="Y246" s="607" t="n">
        <f aca="false">SUM(Y247:Y248)</f>
        <v>1</v>
      </c>
      <c r="Z246" s="607" t="n">
        <f aca="false">SUM(Z247:Z248)</f>
        <v>7</v>
      </c>
      <c r="AA246" s="607" t="n">
        <f aca="false">SUM(AA247:AA248)</f>
        <v>19</v>
      </c>
      <c r="AB246" s="607" t="n">
        <f aca="false">SUM(AB247:AB248)</f>
        <v>36</v>
      </c>
      <c r="AC246" s="607" t="n">
        <f aca="false">SUM(AC247:AC248)</f>
        <v>50</v>
      </c>
      <c r="AD246" s="607" t="n">
        <f aca="false">SUM(AD247:AD248)</f>
        <v>60</v>
      </c>
      <c r="AE246" s="607" t="n">
        <f aca="false">SUM(AE247:AE248)</f>
        <v>39</v>
      </c>
      <c r="AF246" s="607" t="n">
        <f aca="false">SUM(AF247:AF248)</f>
        <v>10</v>
      </c>
      <c r="AG246" s="607" t="n">
        <f aca="false">SUM(AG247:AG248)</f>
        <v>0</v>
      </c>
      <c r="AH246" s="608" t="n">
        <f aca="false">SUM(AH247:AH248)</f>
        <v>0</v>
      </c>
      <c r="AI246" s="659"/>
      <c r="AJ246" s="451" t="str">
        <f aca="false">IF(AK246="","●",IF(A246=AK246,"○","×"))</f>
        <v>○</v>
      </c>
      <c r="AK246" s="663" t="s">
        <v>635</v>
      </c>
      <c r="AL246" s="661" t="s">
        <v>741</v>
      </c>
      <c r="AM246" s="662" t="n">
        <v>128</v>
      </c>
      <c r="AN246" s="660" t="n">
        <v>0</v>
      </c>
      <c r="AO246" s="660" t="n">
        <v>0</v>
      </c>
      <c r="AP246" s="660" t="n">
        <v>0</v>
      </c>
      <c r="AQ246" s="660" t="n">
        <v>0</v>
      </c>
      <c r="AR246" s="660" t="n">
        <v>0</v>
      </c>
      <c r="AS246" s="660" t="n">
        <f aca="false">SUM(AN246:AR246)</f>
        <v>0</v>
      </c>
      <c r="AT246" s="660" t="n">
        <v>0</v>
      </c>
      <c r="AU246" s="660" t="n">
        <v>0</v>
      </c>
      <c r="AV246" s="660" t="n">
        <v>0</v>
      </c>
      <c r="AW246" s="660" t="n">
        <v>0</v>
      </c>
      <c r="AX246" s="660" t="n">
        <v>0</v>
      </c>
      <c r="AY246" s="660" t="n">
        <v>1</v>
      </c>
      <c r="AZ246" s="660" t="n">
        <v>0</v>
      </c>
      <c r="BA246" s="660" t="n">
        <v>0</v>
      </c>
      <c r="BB246" s="660" t="n">
        <v>0</v>
      </c>
      <c r="BC246" s="660" t="n">
        <v>1</v>
      </c>
      <c r="BD246" s="660" t="n">
        <v>0</v>
      </c>
      <c r="BE246" s="660" t="n">
        <v>6</v>
      </c>
      <c r="BF246" s="660" t="n">
        <v>7</v>
      </c>
      <c r="BG246" s="660" t="n">
        <v>11</v>
      </c>
      <c r="BH246" s="660" t="n">
        <v>30</v>
      </c>
      <c r="BI246" s="660" t="n">
        <v>28</v>
      </c>
      <c r="BJ246" s="660" t="n">
        <v>27</v>
      </c>
      <c r="BK246" s="660" t="n">
        <v>15</v>
      </c>
      <c r="BL246" s="660" t="n">
        <v>2</v>
      </c>
      <c r="BM246" s="660" t="n">
        <v>0</v>
      </c>
      <c r="BN246" s="1"/>
    </row>
    <row r="247" s="451" customFormat="true" ht="12" hidden="false" customHeight="true" outlineLevel="0" collapsed="false">
      <c r="A247" s="609"/>
      <c r="B247" s="599"/>
      <c r="C247" s="610"/>
      <c r="D247" s="610"/>
      <c r="E247" s="600"/>
      <c r="F247" s="601" t="s">
        <v>475</v>
      </c>
      <c r="G247" s="603" t="n">
        <f aca="false">SUM(M247:AH247)</f>
        <v>186</v>
      </c>
      <c r="H247" s="664" t="n">
        <v>0</v>
      </c>
      <c r="I247" s="611" t="n">
        <v>0</v>
      </c>
      <c r="J247" s="611" t="n">
        <v>0</v>
      </c>
      <c r="K247" s="611" t="n">
        <v>0</v>
      </c>
      <c r="L247" s="612" t="n">
        <v>0</v>
      </c>
      <c r="M247" s="658" t="n">
        <f aca="false">SUM(H247:L247)</f>
        <v>0</v>
      </c>
      <c r="N247" s="611" t="n">
        <v>0</v>
      </c>
      <c r="O247" s="611" t="n">
        <v>0</v>
      </c>
      <c r="P247" s="611" t="n">
        <v>0</v>
      </c>
      <c r="Q247" s="612" t="n">
        <v>0</v>
      </c>
      <c r="R247" s="664" t="n">
        <v>0</v>
      </c>
      <c r="S247" s="611" t="n">
        <v>0</v>
      </c>
      <c r="T247" s="611" t="n">
        <v>0</v>
      </c>
      <c r="U247" s="611" t="n">
        <v>0</v>
      </c>
      <c r="V247" s="611" t="n">
        <v>0</v>
      </c>
      <c r="W247" s="611" t="n">
        <v>0</v>
      </c>
      <c r="X247" s="611" t="n">
        <v>0</v>
      </c>
      <c r="Y247" s="611" t="n">
        <v>1</v>
      </c>
      <c r="Z247" s="611" t="n">
        <v>6</v>
      </c>
      <c r="AA247" s="611" t="n">
        <v>17</v>
      </c>
      <c r="AB247" s="611" t="n">
        <v>29</v>
      </c>
      <c r="AC247" s="611" t="n">
        <v>42</v>
      </c>
      <c r="AD247" s="611" t="n">
        <v>53</v>
      </c>
      <c r="AE247" s="611" t="n">
        <v>32</v>
      </c>
      <c r="AF247" s="611" t="n">
        <v>6</v>
      </c>
      <c r="AG247" s="611" t="n">
        <v>0</v>
      </c>
      <c r="AH247" s="612" t="n">
        <v>0</v>
      </c>
      <c r="AI247" s="659"/>
      <c r="AJ247" s="451" t="str">
        <f aca="false">IF(AK247="","●",IF(A246=AK247,"○","×"))</f>
        <v>○</v>
      </c>
      <c r="AK247" s="663" t="s">
        <v>635</v>
      </c>
      <c r="AL247" s="661" t="s">
        <v>742</v>
      </c>
      <c r="AM247" s="662" t="n">
        <v>89</v>
      </c>
      <c r="AN247" s="660" t="n">
        <v>0</v>
      </c>
      <c r="AO247" s="660" t="n">
        <v>0</v>
      </c>
      <c r="AP247" s="660" t="n">
        <v>0</v>
      </c>
      <c r="AQ247" s="660" t="n">
        <v>0</v>
      </c>
      <c r="AR247" s="660" t="n">
        <v>0</v>
      </c>
      <c r="AS247" s="660" t="n">
        <f aca="false">SUM(AN247:AR247)</f>
        <v>0</v>
      </c>
      <c r="AT247" s="660" t="n">
        <v>0</v>
      </c>
      <c r="AU247" s="660" t="n">
        <v>0</v>
      </c>
      <c r="AV247" s="660" t="n">
        <v>0</v>
      </c>
      <c r="AW247" s="660" t="n">
        <v>0</v>
      </c>
      <c r="AX247" s="660" t="n">
        <v>0</v>
      </c>
      <c r="AY247" s="660" t="n">
        <v>1</v>
      </c>
      <c r="AZ247" s="660" t="n">
        <v>0</v>
      </c>
      <c r="BA247" s="660" t="n">
        <v>0</v>
      </c>
      <c r="BB247" s="660" t="n">
        <v>0</v>
      </c>
      <c r="BC247" s="660" t="n">
        <v>1</v>
      </c>
      <c r="BD247" s="660" t="n">
        <v>0</v>
      </c>
      <c r="BE247" s="660" t="n">
        <v>5</v>
      </c>
      <c r="BF247" s="660" t="n">
        <v>6</v>
      </c>
      <c r="BG247" s="660" t="n">
        <v>6</v>
      </c>
      <c r="BH247" s="660" t="n">
        <v>25</v>
      </c>
      <c r="BI247" s="660" t="n">
        <v>20</v>
      </c>
      <c r="BJ247" s="660" t="n">
        <v>16</v>
      </c>
      <c r="BK247" s="660" t="n">
        <v>9</v>
      </c>
      <c r="BL247" s="660" t="n">
        <v>0</v>
      </c>
      <c r="BM247" s="660" t="n">
        <v>0</v>
      </c>
      <c r="BN247" s="1"/>
    </row>
    <row r="248" s="451" customFormat="true" ht="22.5" hidden="false" customHeight="true" outlineLevel="0" collapsed="false">
      <c r="A248" s="609"/>
      <c r="B248" s="599"/>
      <c r="C248" s="610"/>
      <c r="D248" s="610"/>
      <c r="E248" s="600"/>
      <c r="F248" s="601" t="s">
        <v>476</v>
      </c>
      <c r="G248" s="603" t="n">
        <f aca="false">SUM(M248:AH248)</f>
        <v>37</v>
      </c>
      <c r="H248" s="664" t="n">
        <v>0</v>
      </c>
      <c r="I248" s="611" t="n">
        <v>0</v>
      </c>
      <c r="J248" s="611" t="n">
        <v>0</v>
      </c>
      <c r="K248" s="611" t="n">
        <v>0</v>
      </c>
      <c r="L248" s="612" t="n">
        <v>0</v>
      </c>
      <c r="M248" s="658" t="n">
        <f aca="false">SUM(H248:L248)</f>
        <v>0</v>
      </c>
      <c r="N248" s="611" t="n">
        <v>0</v>
      </c>
      <c r="O248" s="611" t="n">
        <v>0</v>
      </c>
      <c r="P248" s="611" t="n">
        <v>0</v>
      </c>
      <c r="Q248" s="612" t="n">
        <v>0</v>
      </c>
      <c r="R248" s="664" t="n">
        <v>0</v>
      </c>
      <c r="S248" s="611" t="n">
        <v>0</v>
      </c>
      <c r="T248" s="611" t="n">
        <v>0</v>
      </c>
      <c r="U248" s="611" t="n">
        <v>0</v>
      </c>
      <c r="V248" s="611" t="n">
        <v>0</v>
      </c>
      <c r="W248" s="611" t="n">
        <v>0</v>
      </c>
      <c r="X248" s="611" t="n">
        <v>1</v>
      </c>
      <c r="Y248" s="611" t="n">
        <v>0</v>
      </c>
      <c r="Z248" s="611" t="n">
        <v>1</v>
      </c>
      <c r="AA248" s="611" t="n">
        <v>2</v>
      </c>
      <c r="AB248" s="611" t="n">
        <v>7</v>
      </c>
      <c r="AC248" s="611" t="n">
        <v>8</v>
      </c>
      <c r="AD248" s="611" t="n">
        <v>7</v>
      </c>
      <c r="AE248" s="611" t="n">
        <v>7</v>
      </c>
      <c r="AF248" s="611" t="n">
        <v>4</v>
      </c>
      <c r="AG248" s="611" t="n">
        <v>0</v>
      </c>
      <c r="AH248" s="612" t="n">
        <v>0</v>
      </c>
      <c r="AI248" s="659"/>
      <c r="AJ248" s="451" t="str">
        <f aca="false">IF(AK248="","●",IF(A246=AK248,"○","×"))</f>
        <v>○</v>
      </c>
      <c r="AK248" s="663" t="s">
        <v>635</v>
      </c>
      <c r="AL248" s="661" t="s">
        <v>743</v>
      </c>
      <c r="AM248" s="662" t="n">
        <v>39</v>
      </c>
      <c r="AN248" s="660" t="n">
        <v>0</v>
      </c>
      <c r="AO248" s="660" t="n">
        <v>0</v>
      </c>
      <c r="AP248" s="660" t="n">
        <v>0</v>
      </c>
      <c r="AQ248" s="660" t="n">
        <v>0</v>
      </c>
      <c r="AR248" s="660" t="n">
        <v>0</v>
      </c>
      <c r="AS248" s="660" t="n">
        <f aca="false">SUM(AN248:AR248)</f>
        <v>0</v>
      </c>
      <c r="AT248" s="660" t="n">
        <v>0</v>
      </c>
      <c r="AU248" s="660" t="n">
        <v>0</v>
      </c>
      <c r="AV248" s="660" t="n">
        <v>0</v>
      </c>
      <c r="AW248" s="660" t="n">
        <v>0</v>
      </c>
      <c r="AX248" s="660" t="n">
        <v>0</v>
      </c>
      <c r="AY248" s="660" t="n">
        <v>0</v>
      </c>
      <c r="AZ248" s="660" t="n">
        <v>0</v>
      </c>
      <c r="BA248" s="660" t="n">
        <v>0</v>
      </c>
      <c r="BB248" s="660" t="n">
        <v>0</v>
      </c>
      <c r="BC248" s="660" t="n">
        <v>0</v>
      </c>
      <c r="BD248" s="660" t="n">
        <v>0</v>
      </c>
      <c r="BE248" s="660" t="n">
        <v>1</v>
      </c>
      <c r="BF248" s="660" t="n">
        <v>1</v>
      </c>
      <c r="BG248" s="660" t="n">
        <v>5</v>
      </c>
      <c r="BH248" s="660" t="n">
        <v>5</v>
      </c>
      <c r="BI248" s="660" t="n">
        <v>8</v>
      </c>
      <c r="BJ248" s="660" t="n">
        <v>11</v>
      </c>
      <c r="BK248" s="660" t="n">
        <v>6</v>
      </c>
      <c r="BL248" s="660" t="n">
        <v>2</v>
      </c>
      <c r="BM248" s="660" t="n">
        <v>0</v>
      </c>
      <c r="BN248" s="1"/>
    </row>
    <row r="249" s="451" customFormat="true" ht="12" hidden="false" customHeight="true" outlineLevel="0" collapsed="false">
      <c r="A249" s="609" t="s">
        <v>636</v>
      </c>
      <c r="B249" s="599"/>
      <c r="C249" s="610" t="s">
        <v>382</v>
      </c>
      <c r="D249" s="610"/>
      <c r="E249" s="600"/>
      <c r="F249" s="601" t="s">
        <v>7</v>
      </c>
      <c r="G249" s="603" t="n">
        <f aca="false">SUM(M249:AH249)</f>
        <v>26</v>
      </c>
      <c r="H249" s="658" t="n">
        <f aca="false">SUM(H250:H251)</f>
        <v>0</v>
      </c>
      <c r="I249" s="607" t="n">
        <f aca="false">SUM(I250:I251)</f>
        <v>0</v>
      </c>
      <c r="J249" s="607" t="n">
        <f aca="false">SUM(J250:J251)</f>
        <v>0</v>
      </c>
      <c r="K249" s="607" t="n">
        <f aca="false">SUM(K250:K251)</f>
        <v>0</v>
      </c>
      <c r="L249" s="608" t="n">
        <f aca="false">SUM(L250:L251)</f>
        <v>0</v>
      </c>
      <c r="M249" s="658" t="n">
        <f aca="false">SUM(H249:L249)</f>
        <v>0</v>
      </c>
      <c r="N249" s="607" t="n">
        <f aca="false">SUM(N250:N251)</f>
        <v>0</v>
      </c>
      <c r="O249" s="607" t="n">
        <f aca="false">SUM(O250:O251)</f>
        <v>0</v>
      </c>
      <c r="P249" s="607" t="n">
        <f aca="false">SUM(P250:P251)</f>
        <v>0</v>
      </c>
      <c r="Q249" s="608" t="n">
        <f aca="false">SUM(Q250:Q251)</f>
        <v>0</v>
      </c>
      <c r="R249" s="658" t="n">
        <f aca="false">SUM(R250:R251)</f>
        <v>0</v>
      </c>
      <c r="S249" s="607" t="n">
        <f aca="false">SUM(S250:S251)</f>
        <v>0</v>
      </c>
      <c r="T249" s="607" t="n">
        <f aca="false">SUM(T250:T251)</f>
        <v>0</v>
      </c>
      <c r="U249" s="607" t="n">
        <f aca="false">SUM(U250:U251)</f>
        <v>1</v>
      </c>
      <c r="V249" s="607" t="n">
        <f aca="false">SUM(V250:V251)</f>
        <v>0</v>
      </c>
      <c r="W249" s="607" t="n">
        <f aca="false">SUM(W250:W251)</f>
        <v>1</v>
      </c>
      <c r="X249" s="607" t="n">
        <f aca="false">SUM(X250:X251)</f>
        <v>1</v>
      </c>
      <c r="Y249" s="607" t="n">
        <f aca="false">SUM(Y250:Y251)</f>
        <v>0</v>
      </c>
      <c r="Z249" s="607" t="n">
        <f aca="false">SUM(Z250:Z251)</f>
        <v>0</v>
      </c>
      <c r="AA249" s="607" t="n">
        <f aca="false">SUM(AA250:AA251)</f>
        <v>0</v>
      </c>
      <c r="AB249" s="607" t="n">
        <f aca="false">SUM(AB250:AB251)</f>
        <v>1</v>
      </c>
      <c r="AC249" s="607" t="n">
        <f aca="false">SUM(AC250:AC251)</f>
        <v>3</v>
      </c>
      <c r="AD249" s="607" t="n">
        <f aca="false">SUM(AD250:AD251)</f>
        <v>6</v>
      </c>
      <c r="AE249" s="607" t="n">
        <f aca="false">SUM(AE250:AE251)</f>
        <v>9</v>
      </c>
      <c r="AF249" s="607" t="n">
        <f aca="false">SUM(AF250:AF251)</f>
        <v>4</v>
      </c>
      <c r="AG249" s="607" t="n">
        <f aca="false">SUM(AG250:AG251)</f>
        <v>0</v>
      </c>
      <c r="AH249" s="608" t="n">
        <f aca="false">SUM(AH250:AH251)</f>
        <v>0</v>
      </c>
      <c r="AI249" s="659"/>
      <c r="AJ249" s="451" t="str">
        <f aca="false">IF(AK249="","●",IF(A249=AK249,"○","×"))</f>
        <v>○</v>
      </c>
      <c r="AK249" s="663" t="s">
        <v>636</v>
      </c>
      <c r="AL249" s="661" t="s">
        <v>741</v>
      </c>
      <c r="AM249" s="662" t="n">
        <v>38</v>
      </c>
      <c r="AN249" s="660" t="n">
        <v>0</v>
      </c>
      <c r="AO249" s="660" t="n">
        <v>0</v>
      </c>
      <c r="AP249" s="660" t="n">
        <v>0</v>
      </c>
      <c r="AQ249" s="660" t="n">
        <v>0</v>
      </c>
      <c r="AR249" s="660" t="n">
        <v>0</v>
      </c>
      <c r="AS249" s="660" t="n">
        <f aca="false">SUM(AN249:AR249)</f>
        <v>0</v>
      </c>
      <c r="AT249" s="660" t="n">
        <v>0</v>
      </c>
      <c r="AU249" s="660" t="n">
        <v>0</v>
      </c>
      <c r="AV249" s="660" t="n">
        <v>1</v>
      </c>
      <c r="AW249" s="660" t="n">
        <v>0</v>
      </c>
      <c r="AX249" s="660" t="n">
        <v>0</v>
      </c>
      <c r="AY249" s="660" t="n">
        <v>0</v>
      </c>
      <c r="AZ249" s="660" t="n">
        <v>0</v>
      </c>
      <c r="BA249" s="660" t="n">
        <v>0</v>
      </c>
      <c r="BB249" s="660" t="n">
        <v>2</v>
      </c>
      <c r="BC249" s="660" t="n">
        <v>0</v>
      </c>
      <c r="BD249" s="660" t="n">
        <v>2</v>
      </c>
      <c r="BE249" s="660" t="n">
        <v>2</v>
      </c>
      <c r="BF249" s="660" t="n">
        <v>2</v>
      </c>
      <c r="BG249" s="660" t="n">
        <v>8</v>
      </c>
      <c r="BH249" s="660" t="n">
        <v>6</v>
      </c>
      <c r="BI249" s="660" t="n">
        <v>4</v>
      </c>
      <c r="BJ249" s="660" t="n">
        <v>7</v>
      </c>
      <c r="BK249" s="660" t="n">
        <v>2</v>
      </c>
      <c r="BL249" s="660" t="n">
        <v>0</v>
      </c>
      <c r="BM249" s="660" t="n">
        <v>2</v>
      </c>
      <c r="BN249" s="1"/>
    </row>
    <row r="250" s="451" customFormat="true" ht="12" hidden="false" customHeight="true" outlineLevel="0" collapsed="false">
      <c r="A250" s="609"/>
      <c r="B250" s="599"/>
      <c r="C250" s="610"/>
      <c r="D250" s="610"/>
      <c r="E250" s="600"/>
      <c r="F250" s="601" t="s">
        <v>475</v>
      </c>
      <c r="G250" s="603" t="n">
        <f aca="false">SUM(M250:AH250)</f>
        <v>5</v>
      </c>
      <c r="H250" s="664" t="n">
        <v>0</v>
      </c>
      <c r="I250" s="611" t="n">
        <v>0</v>
      </c>
      <c r="J250" s="611" t="n">
        <v>0</v>
      </c>
      <c r="K250" s="611" t="n">
        <v>0</v>
      </c>
      <c r="L250" s="612" t="n">
        <v>0</v>
      </c>
      <c r="M250" s="658" t="n">
        <f aca="false">SUM(H250:L250)</f>
        <v>0</v>
      </c>
      <c r="N250" s="611" t="n">
        <v>0</v>
      </c>
      <c r="O250" s="611" t="n">
        <v>0</v>
      </c>
      <c r="P250" s="611" t="n">
        <v>0</v>
      </c>
      <c r="Q250" s="612" t="n">
        <v>0</v>
      </c>
      <c r="R250" s="664" t="n">
        <v>0</v>
      </c>
      <c r="S250" s="611" t="n">
        <v>0</v>
      </c>
      <c r="T250" s="611" t="n">
        <v>0</v>
      </c>
      <c r="U250" s="611" t="n">
        <v>0</v>
      </c>
      <c r="V250" s="611" t="n">
        <v>0</v>
      </c>
      <c r="W250" s="611" t="n">
        <v>0</v>
      </c>
      <c r="X250" s="611" t="n">
        <v>0</v>
      </c>
      <c r="Y250" s="611" t="n">
        <v>0</v>
      </c>
      <c r="Z250" s="611" t="n">
        <v>0</v>
      </c>
      <c r="AA250" s="611" t="n">
        <v>0</v>
      </c>
      <c r="AB250" s="611" t="n">
        <v>0</v>
      </c>
      <c r="AC250" s="611" t="n">
        <v>2</v>
      </c>
      <c r="AD250" s="611" t="n">
        <v>2</v>
      </c>
      <c r="AE250" s="611" t="n">
        <v>1</v>
      </c>
      <c r="AF250" s="611" t="n">
        <v>0</v>
      </c>
      <c r="AG250" s="611" t="n">
        <v>0</v>
      </c>
      <c r="AH250" s="612" t="n">
        <v>0</v>
      </c>
      <c r="AI250" s="659"/>
      <c r="AJ250" s="451" t="str">
        <f aca="false">IF(AK250="","●",IF(A249=AK250,"○","×"))</f>
        <v>○</v>
      </c>
      <c r="AK250" s="663" t="s">
        <v>636</v>
      </c>
      <c r="AL250" s="661" t="s">
        <v>742</v>
      </c>
      <c r="AM250" s="662" t="n">
        <v>18</v>
      </c>
      <c r="AN250" s="660" t="n">
        <v>0</v>
      </c>
      <c r="AO250" s="660" t="n">
        <v>0</v>
      </c>
      <c r="AP250" s="660" t="n">
        <v>0</v>
      </c>
      <c r="AQ250" s="660" t="n">
        <v>0</v>
      </c>
      <c r="AR250" s="660" t="n">
        <v>0</v>
      </c>
      <c r="AS250" s="660" t="n">
        <f aca="false">SUM(AN250:AR250)</f>
        <v>0</v>
      </c>
      <c r="AT250" s="660" t="n">
        <v>0</v>
      </c>
      <c r="AU250" s="660" t="n">
        <v>0</v>
      </c>
      <c r="AV250" s="660" t="n">
        <v>1</v>
      </c>
      <c r="AW250" s="660" t="n">
        <v>0</v>
      </c>
      <c r="AX250" s="660" t="n">
        <v>0</v>
      </c>
      <c r="AY250" s="660" t="n">
        <v>0</v>
      </c>
      <c r="AZ250" s="660" t="n">
        <v>0</v>
      </c>
      <c r="BA250" s="660" t="n">
        <v>0</v>
      </c>
      <c r="BB250" s="660" t="n">
        <v>2</v>
      </c>
      <c r="BC250" s="660" t="n">
        <v>0</v>
      </c>
      <c r="BD250" s="660" t="n">
        <v>0</v>
      </c>
      <c r="BE250" s="660" t="n">
        <v>0</v>
      </c>
      <c r="BF250" s="660" t="n">
        <v>0</v>
      </c>
      <c r="BG250" s="660" t="n">
        <v>6</v>
      </c>
      <c r="BH250" s="660" t="n">
        <v>3</v>
      </c>
      <c r="BI250" s="660" t="n">
        <v>2</v>
      </c>
      <c r="BJ250" s="660" t="n">
        <v>4</v>
      </c>
      <c r="BK250" s="660" t="n">
        <v>0</v>
      </c>
      <c r="BL250" s="660" t="n">
        <v>0</v>
      </c>
      <c r="BM250" s="660" t="n">
        <v>0</v>
      </c>
      <c r="BN250" s="1"/>
    </row>
    <row r="251" s="451" customFormat="true" ht="22.5" hidden="false" customHeight="true" outlineLevel="0" collapsed="false">
      <c r="A251" s="609"/>
      <c r="B251" s="599"/>
      <c r="C251" s="610"/>
      <c r="D251" s="610"/>
      <c r="E251" s="600"/>
      <c r="F251" s="601" t="s">
        <v>476</v>
      </c>
      <c r="G251" s="603" t="n">
        <f aca="false">SUM(M251:AH251)</f>
        <v>21</v>
      </c>
      <c r="H251" s="664" t="n">
        <v>0</v>
      </c>
      <c r="I251" s="611" t="n">
        <v>0</v>
      </c>
      <c r="J251" s="611" t="n">
        <v>0</v>
      </c>
      <c r="K251" s="611" t="n">
        <v>0</v>
      </c>
      <c r="L251" s="612" t="n">
        <v>0</v>
      </c>
      <c r="M251" s="658" t="n">
        <v>0</v>
      </c>
      <c r="N251" s="611" t="n">
        <v>0</v>
      </c>
      <c r="O251" s="611" t="n">
        <v>0</v>
      </c>
      <c r="P251" s="611" t="n">
        <v>0</v>
      </c>
      <c r="Q251" s="612" t="n">
        <v>0</v>
      </c>
      <c r="R251" s="664" t="n">
        <v>0</v>
      </c>
      <c r="S251" s="611" t="n">
        <v>0</v>
      </c>
      <c r="T251" s="611" t="n">
        <v>0</v>
      </c>
      <c r="U251" s="611" t="n">
        <v>1</v>
      </c>
      <c r="V251" s="611" t="n">
        <v>0</v>
      </c>
      <c r="W251" s="611" t="n">
        <v>1</v>
      </c>
      <c r="X251" s="611" t="n">
        <v>1</v>
      </c>
      <c r="Y251" s="611" t="n">
        <v>0</v>
      </c>
      <c r="Z251" s="611" t="n">
        <v>0</v>
      </c>
      <c r="AA251" s="611" t="n">
        <v>0</v>
      </c>
      <c r="AB251" s="611" t="n">
        <v>1</v>
      </c>
      <c r="AC251" s="611" t="n">
        <v>1</v>
      </c>
      <c r="AD251" s="611" t="n">
        <v>4</v>
      </c>
      <c r="AE251" s="611" t="n">
        <v>8</v>
      </c>
      <c r="AF251" s="611" t="n">
        <v>4</v>
      </c>
      <c r="AG251" s="611" t="n">
        <v>0</v>
      </c>
      <c r="AH251" s="612" t="n">
        <v>0</v>
      </c>
      <c r="AI251" s="659"/>
      <c r="AJ251" s="451" t="str">
        <f aca="false">IF(AK251="","●",IF(A249=AK251,"○","×"))</f>
        <v>○</v>
      </c>
      <c r="AK251" s="663" t="s">
        <v>636</v>
      </c>
      <c r="AL251" s="661" t="s">
        <v>743</v>
      </c>
      <c r="AM251" s="662" t="n">
        <v>20</v>
      </c>
      <c r="AN251" s="660" t="n">
        <v>0</v>
      </c>
      <c r="AO251" s="660" t="n">
        <v>0</v>
      </c>
      <c r="AP251" s="660" t="n">
        <v>0</v>
      </c>
      <c r="AQ251" s="660" t="n">
        <v>0</v>
      </c>
      <c r="AR251" s="660" t="n">
        <v>0</v>
      </c>
      <c r="AS251" s="660" t="n">
        <f aca="false">SUM(AN251:AR251)</f>
        <v>0</v>
      </c>
      <c r="AT251" s="660" t="n">
        <v>0</v>
      </c>
      <c r="AU251" s="660" t="n">
        <v>0</v>
      </c>
      <c r="AV251" s="660" t="n">
        <v>0</v>
      </c>
      <c r="AW251" s="660" t="n">
        <v>0</v>
      </c>
      <c r="AX251" s="660" t="n">
        <v>0</v>
      </c>
      <c r="AY251" s="660" t="n">
        <v>0</v>
      </c>
      <c r="AZ251" s="660" t="n">
        <v>0</v>
      </c>
      <c r="BA251" s="660" t="n">
        <v>0</v>
      </c>
      <c r="BB251" s="660" t="n">
        <v>0</v>
      </c>
      <c r="BC251" s="660" t="n">
        <v>0</v>
      </c>
      <c r="BD251" s="660" t="n">
        <v>2</v>
      </c>
      <c r="BE251" s="660" t="n">
        <v>2</v>
      </c>
      <c r="BF251" s="660" t="n">
        <v>2</v>
      </c>
      <c r="BG251" s="660" t="n">
        <v>2</v>
      </c>
      <c r="BH251" s="660" t="n">
        <v>3</v>
      </c>
      <c r="BI251" s="660" t="n">
        <v>2</v>
      </c>
      <c r="BJ251" s="660" t="n">
        <v>3</v>
      </c>
      <c r="BK251" s="660" t="n">
        <v>2</v>
      </c>
      <c r="BL251" s="660" t="n">
        <v>0</v>
      </c>
      <c r="BM251" s="660" t="n">
        <v>2</v>
      </c>
      <c r="BN251" s="1"/>
    </row>
    <row r="252" s="451" customFormat="true" ht="12" hidden="false" customHeight="true" outlineLevel="0" collapsed="false">
      <c r="A252" s="598" t="s">
        <v>637</v>
      </c>
      <c r="B252" s="599"/>
      <c r="C252" s="610" t="s">
        <v>638</v>
      </c>
      <c r="D252" s="610"/>
      <c r="E252" s="600"/>
      <c r="F252" s="601" t="s">
        <v>7</v>
      </c>
      <c r="G252" s="603" t="n">
        <f aca="false">SUM(M252:AH252)</f>
        <v>829</v>
      </c>
      <c r="H252" s="658" t="n">
        <f aca="false">SUM(H253:H254)</f>
        <v>0</v>
      </c>
      <c r="I252" s="607" t="n">
        <f aca="false">SUM(I253:I254)</f>
        <v>0</v>
      </c>
      <c r="J252" s="607" t="n">
        <f aca="false">SUM(J253:J254)</f>
        <v>0</v>
      </c>
      <c r="K252" s="607" t="n">
        <f aca="false">SUM(K253:K254)</f>
        <v>0</v>
      </c>
      <c r="L252" s="608" t="n">
        <f aca="false">SUM(L253:L254)</f>
        <v>0</v>
      </c>
      <c r="M252" s="658" t="n">
        <f aca="false">SUM(H252:L252)</f>
        <v>0</v>
      </c>
      <c r="N252" s="607" t="n">
        <f aca="false">SUM(N253:N254)</f>
        <v>0</v>
      </c>
      <c r="O252" s="607" t="n">
        <f aca="false">SUM(O253:O254)</f>
        <v>0</v>
      </c>
      <c r="P252" s="607" t="n">
        <f aca="false">SUM(P253:P254)</f>
        <v>0</v>
      </c>
      <c r="Q252" s="608" t="n">
        <f aca="false">SUM(Q253:Q254)</f>
        <v>0</v>
      </c>
      <c r="R252" s="658" t="n">
        <f aca="false">SUM(R253:R254)</f>
        <v>0</v>
      </c>
      <c r="S252" s="607" t="n">
        <f aca="false">SUM(S253:S254)</f>
        <v>0</v>
      </c>
      <c r="T252" s="607" t="n">
        <f aca="false">SUM(T253:T254)</f>
        <v>1</v>
      </c>
      <c r="U252" s="607" t="n">
        <f aca="false">SUM(U253:U254)</f>
        <v>0</v>
      </c>
      <c r="V252" s="607" t="n">
        <f aca="false">SUM(V253:V254)</f>
        <v>1</v>
      </c>
      <c r="W252" s="607" t="n">
        <f aca="false">SUM(W253:W254)</f>
        <v>7</v>
      </c>
      <c r="X252" s="607" t="n">
        <f aca="false">SUM(X253:X254)</f>
        <v>7</v>
      </c>
      <c r="Y252" s="607" t="n">
        <f aca="false">SUM(Y253:Y254)</f>
        <v>19</v>
      </c>
      <c r="Z252" s="607" t="n">
        <f aca="false">SUM(Z253:Z254)</f>
        <v>36</v>
      </c>
      <c r="AA252" s="607" t="n">
        <f aca="false">SUM(AA253:AA254)</f>
        <v>57</v>
      </c>
      <c r="AB252" s="607" t="n">
        <f aca="false">SUM(AB253:AB254)</f>
        <v>115</v>
      </c>
      <c r="AC252" s="607" t="n">
        <f aca="false">SUM(AC253:AC254)</f>
        <v>176</v>
      </c>
      <c r="AD252" s="607" t="n">
        <f aca="false">SUM(AD253:AD254)</f>
        <v>201</v>
      </c>
      <c r="AE252" s="607" t="n">
        <f aca="false">SUM(AE253:AE254)</f>
        <v>140</v>
      </c>
      <c r="AF252" s="607" t="n">
        <f aca="false">SUM(AF253:AF254)</f>
        <v>50</v>
      </c>
      <c r="AG252" s="607" t="n">
        <f aca="false">SUM(AG253:AG254)</f>
        <v>19</v>
      </c>
      <c r="AH252" s="608" t="n">
        <f aca="false">SUM(AH253:AH254)</f>
        <v>0</v>
      </c>
      <c r="AI252" s="659"/>
      <c r="AJ252" s="451" t="str">
        <f aca="false">IF(AK252="","●",IF(A252=AK252,"○","×"))</f>
        <v>○</v>
      </c>
      <c r="AK252" s="663" t="s">
        <v>637</v>
      </c>
      <c r="AL252" s="661" t="s">
        <v>741</v>
      </c>
      <c r="AM252" s="662" t="n">
        <v>344</v>
      </c>
      <c r="AN252" s="660" t="n">
        <v>0</v>
      </c>
      <c r="AO252" s="660" t="n">
        <v>1</v>
      </c>
      <c r="AP252" s="660" t="n">
        <v>0</v>
      </c>
      <c r="AQ252" s="660" t="n">
        <v>0</v>
      </c>
      <c r="AR252" s="660" t="n">
        <v>1</v>
      </c>
      <c r="AS252" s="660" t="n">
        <f aca="false">SUM(AN252:AR252)</f>
        <v>2</v>
      </c>
      <c r="AT252" s="660" t="n">
        <v>0</v>
      </c>
      <c r="AU252" s="660" t="n">
        <v>0</v>
      </c>
      <c r="AV252" s="660" t="n">
        <v>0</v>
      </c>
      <c r="AW252" s="660" t="n">
        <v>0</v>
      </c>
      <c r="AX252" s="660" t="n">
        <v>0</v>
      </c>
      <c r="AY252" s="660" t="n">
        <v>1</v>
      </c>
      <c r="AZ252" s="660" t="n">
        <v>1</v>
      </c>
      <c r="BA252" s="660" t="n">
        <v>0</v>
      </c>
      <c r="BB252" s="660" t="n">
        <v>6</v>
      </c>
      <c r="BC252" s="660" t="n">
        <v>5</v>
      </c>
      <c r="BD252" s="660" t="n">
        <v>4</v>
      </c>
      <c r="BE252" s="660" t="n">
        <v>16</v>
      </c>
      <c r="BF252" s="660" t="n">
        <v>30</v>
      </c>
      <c r="BG252" s="660" t="n">
        <v>42</v>
      </c>
      <c r="BH252" s="660" t="n">
        <v>60</v>
      </c>
      <c r="BI252" s="660" t="n">
        <v>71</v>
      </c>
      <c r="BJ252" s="660" t="n">
        <v>54</v>
      </c>
      <c r="BK252" s="660" t="n">
        <v>34</v>
      </c>
      <c r="BL252" s="660" t="n">
        <v>15</v>
      </c>
      <c r="BM252" s="660" t="n">
        <v>3</v>
      </c>
      <c r="BN252" s="1"/>
    </row>
    <row r="253" s="451" customFormat="true" ht="12" hidden="false" customHeight="true" outlineLevel="0" collapsed="false">
      <c r="A253" s="598"/>
      <c r="B253" s="599"/>
      <c r="C253" s="610"/>
      <c r="D253" s="610"/>
      <c r="E253" s="600"/>
      <c r="F253" s="601" t="s">
        <v>475</v>
      </c>
      <c r="G253" s="603" t="n">
        <f aca="false">SUM(M253:AH253)</f>
        <v>496</v>
      </c>
      <c r="H253" s="664" t="n">
        <v>0</v>
      </c>
      <c r="I253" s="611" t="n">
        <v>0</v>
      </c>
      <c r="J253" s="611" t="n">
        <v>0</v>
      </c>
      <c r="K253" s="611" t="n">
        <v>0</v>
      </c>
      <c r="L253" s="612" t="n">
        <v>0</v>
      </c>
      <c r="M253" s="658" t="n">
        <v>0</v>
      </c>
      <c r="N253" s="611" t="n">
        <v>0</v>
      </c>
      <c r="O253" s="611" t="n">
        <v>0</v>
      </c>
      <c r="P253" s="611" t="n">
        <v>0</v>
      </c>
      <c r="Q253" s="612" t="n">
        <v>0</v>
      </c>
      <c r="R253" s="664" t="n">
        <v>0</v>
      </c>
      <c r="S253" s="611" t="n">
        <v>0</v>
      </c>
      <c r="T253" s="611" t="n">
        <v>1</v>
      </c>
      <c r="U253" s="611" t="n">
        <v>0</v>
      </c>
      <c r="V253" s="611" t="n">
        <v>1</v>
      </c>
      <c r="W253" s="611" t="n">
        <v>5</v>
      </c>
      <c r="X253" s="611" t="n">
        <v>4</v>
      </c>
      <c r="Y253" s="611" t="n">
        <v>15</v>
      </c>
      <c r="Z253" s="611" t="n">
        <v>23</v>
      </c>
      <c r="AA253" s="611" t="n">
        <v>45</v>
      </c>
      <c r="AB253" s="611" t="n">
        <v>77</v>
      </c>
      <c r="AC253" s="611" t="n">
        <v>118</v>
      </c>
      <c r="AD253" s="611" t="n">
        <v>121</v>
      </c>
      <c r="AE253" s="611" t="n">
        <v>67</v>
      </c>
      <c r="AF253" s="611" t="n">
        <v>13</v>
      </c>
      <c r="AG253" s="611" t="n">
        <v>6</v>
      </c>
      <c r="AH253" s="612" t="n">
        <v>0</v>
      </c>
      <c r="AI253" s="659"/>
      <c r="AJ253" s="451" t="str">
        <f aca="false">IF(AK253="","●",IF(A252=AK253,"○","×"))</f>
        <v>○</v>
      </c>
      <c r="AK253" s="663" t="s">
        <v>637</v>
      </c>
      <c r="AL253" s="661" t="s">
        <v>742</v>
      </c>
      <c r="AM253" s="662" t="n">
        <v>220</v>
      </c>
      <c r="AN253" s="660" t="n">
        <v>0</v>
      </c>
      <c r="AO253" s="660" t="n">
        <v>0</v>
      </c>
      <c r="AP253" s="660" t="n">
        <v>0</v>
      </c>
      <c r="AQ253" s="660" t="n">
        <v>0</v>
      </c>
      <c r="AR253" s="660" t="n">
        <v>1</v>
      </c>
      <c r="AS253" s="660" t="n">
        <f aca="false">SUM(AN253:AR253)</f>
        <v>1</v>
      </c>
      <c r="AT253" s="660" t="n">
        <v>0</v>
      </c>
      <c r="AU253" s="660" t="n">
        <v>0</v>
      </c>
      <c r="AV253" s="660" t="n">
        <v>0</v>
      </c>
      <c r="AW253" s="660" t="n">
        <v>0</v>
      </c>
      <c r="AX253" s="660" t="n">
        <v>0</v>
      </c>
      <c r="AY253" s="660" t="n">
        <v>0</v>
      </c>
      <c r="AZ253" s="660" t="n">
        <v>0</v>
      </c>
      <c r="BA253" s="660" t="n">
        <v>0</v>
      </c>
      <c r="BB253" s="660" t="n">
        <v>4</v>
      </c>
      <c r="BC253" s="660" t="n">
        <v>4</v>
      </c>
      <c r="BD253" s="660" t="n">
        <v>4</v>
      </c>
      <c r="BE253" s="660" t="n">
        <v>11</v>
      </c>
      <c r="BF253" s="660" t="n">
        <v>23</v>
      </c>
      <c r="BG253" s="660" t="n">
        <v>29</v>
      </c>
      <c r="BH253" s="660" t="n">
        <v>41</v>
      </c>
      <c r="BI253" s="660" t="n">
        <v>44</v>
      </c>
      <c r="BJ253" s="660" t="n">
        <v>31</v>
      </c>
      <c r="BK253" s="660" t="n">
        <v>21</v>
      </c>
      <c r="BL253" s="660" t="n">
        <v>5</v>
      </c>
      <c r="BM253" s="660" t="n">
        <v>2</v>
      </c>
      <c r="BN253" s="1"/>
    </row>
    <row r="254" s="451" customFormat="true" ht="22.5" hidden="false" customHeight="true" outlineLevel="0" collapsed="false">
      <c r="A254" s="598"/>
      <c r="B254" s="599"/>
      <c r="C254" s="610"/>
      <c r="D254" s="610"/>
      <c r="E254" s="600"/>
      <c r="F254" s="601" t="s">
        <v>476</v>
      </c>
      <c r="G254" s="603" t="n">
        <f aca="false">SUM(M254:AH254)</f>
        <v>334</v>
      </c>
      <c r="H254" s="664" t="n">
        <v>0</v>
      </c>
      <c r="I254" s="611" t="n">
        <v>0</v>
      </c>
      <c r="J254" s="611" t="n">
        <v>0</v>
      </c>
      <c r="K254" s="611" t="n">
        <v>0</v>
      </c>
      <c r="L254" s="612" t="n">
        <v>0</v>
      </c>
      <c r="M254" s="658" t="n">
        <v>1</v>
      </c>
      <c r="N254" s="611" t="n">
        <v>0</v>
      </c>
      <c r="O254" s="611" t="n">
        <v>0</v>
      </c>
      <c r="P254" s="611" t="n">
        <v>0</v>
      </c>
      <c r="Q254" s="612" t="n">
        <v>0</v>
      </c>
      <c r="R254" s="664" t="n">
        <v>0</v>
      </c>
      <c r="S254" s="611" t="n">
        <v>0</v>
      </c>
      <c r="T254" s="611" t="n">
        <v>0</v>
      </c>
      <c r="U254" s="611" t="n">
        <v>0</v>
      </c>
      <c r="V254" s="611" t="n">
        <v>0</v>
      </c>
      <c r="W254" s="611" t="n">
        <v>2</v>
      </c>
      <c r="X254" s="611" t="n">
        <v>3</v>
      </c>
      <c r="Y254" s="611" t="n">
        <v>4</v>
      </c>
      <c r="Z254" s="611" t="n">
        <v>13</v>
      </c>
      <c r="AA254" s="611" t="n">
        <v>12</v>
      </c>
      <c r="AB254" s="611" t="n">
        <v>38</v>
      </c>
      <c r="AC254" s="611" t="n">
        <v>58</v>
      </c>
      <c r="AD254" s="611" t="n">
        <v>80</v>
      </c>
      <c r="AE254" s="611" t="n">
        <v>73</v>
      </c>
      <c r="AF254" s="611" t="n">
        <v>37</v>
      </c>
      <c r="AG254" s="611" t="n">
        <v>13</v>
      </c>
      <c r="AH254" s="612" t="n">
        <v>0</v>
      </c>
      <c r="AI254" s="659"/>
      <c r="AJ254" s="451" t="str">
        <f aca="false">IF(AK254="","●",IF(A252=AK254,"○","×"))</f>
        <v>○</v>
      </c>
      <c r="AK254" s="663" t="s">
        <v>637</v>
      </c>
      <c r="AL254" s="661" t="s">
        <v>743</v>
      </c>
      <c r="AM254" s="662" t="n">
        <v>124</v>
      </c>
      <c r="AN254" s="660" t="n">
        <v>0</v>
      </c>
      <c r="AO254" s="660" t="n">
        <v>1</v>
      </c>
      <c r="AP254" s="660" t="n">
        <v>0</v>
      </c>
      <c r="AQ254" s="660" t="n">
        <v>0</v>
      </c>
      <c r="AR254" s="660" t="n">
        <v>0</v>
      </c>
      <c r="AS254" s="660" t="n">
        <f aca="false">SUM(AN254:AR254)</f>
        <v>1</v>
      </c>
      <c r="AT254" s="660" t="n">
        <v>0</v>
      </c>
      <c r="AU254" s="660" t="n">
        <v>0</v>
      </c>
      <c r="AV254" s="660" t="n">
        <v>0</v>
      </c>
      <c r="AW254" s="660" t="n">
        <v>0</v>
      </c>
      <c r="AX254" s="660" t="n">
        <v>0</v>
      </c>
      <c r="AY254" s="660" t="n">
        <v>1</v>
      </c>
      <c r="AZ254" s="660" t="n">
        <v>1</v>
      </c>
      <c r="BA254" s="660" t="n">
        <v>0</v>
      </c>
      <c r="BB254" s="660" t="n">
        <v>2</v>
      </c>
      <c r="BC254" s="660" t="n">
        <v>1</v>
      </c>
      <c r="BD254" s="660" t="n">
        <v>0</v>
      </c>
      <c r="BE254" s="660" t="n">
        <v>5</v>
      </c>
      <c r="BF254" s="660" t="n">
        <v>7</v>
      </c>
      <c r="BG254" s="660" t="n">
        <v>13</v>
      </c>
      <c r="BH254" s="660" t="n">
        <v>19</v>
      </c>
      <c r="BI254" s="660" t="n">
        <v>27</v>
      </c>
      <c r="BJ254" s="660" t="n">
        <v>23</v>
      </c>
      <c r="BK254" s="660" t="n">
        <v>13</v>
      </c>
      <c r="BL254" s="660" t="n">
        <v>10</v>
      </c>
      <c r="BM254" s="660" t="n">
        <v>1</v>
      </c>
      <c r="BN254" s="1"/>
    </row>
    <row r="255" s="451" customFormat="true" ht="12" hidden="false" customHeight="true" outlineLevel="0" collapsed="false">
      <c r="A255" s="604" t="s">
        <v>639</v>
      </c>
      <c r="B255" s="605" t="s">
        <v>640</v>
      </c>
      <c r="C255" s="605"/>
      <c r="D255" s="605"/>
      <c r="E255" s="606"/>
      <c r="F255" s="601" t="s">
        <v>7</v>
      </c>
      <c r="G255" s="603" t="n">
        <f aca="false">SUM(M255:AH255)</f>
        <v>760</v>
      </c>
      <c r="H255" s="658" t="n">
        <f aca="false">SUM(H258,H261,H264,H273)</f>
        <v>2</v>
      </c>
      <c r="I255" s="607" t="n">
        <f aca="false">SUM(I258,I261,I264,I273)</f>
        <v>1</v>
      </c>
      <c r="J255" s="607" t="n">
        <f aca="false">SUM(J258,J261,J264,J273)</f>
        <v>0</v>
      </c>
      <c r="K255" s="607" t="n">
        <f aca="false">SUM(K258,K261,K264,K273)</f>
        <v>0</v>
      </c>
      <c r="L255" s="608" t="n">
        <f aca="false">SUM(L258,L261,L264,L273)</f>
        <v>0</v>
      </c>
      <c r="M255" s="658" t="n">
        <f aca="false">SUM(H255:L255)</f>
        <v>3</v>
      </c>
      <c r="N255" s="607" t="n">
        <f aca="false">SUM(N258,N261,N264,N273)</f>
        <v>1</v>
      </c>
      <c r="O255" s="607" t="n">
        <f aca="false">SUM(O258,O261,O264,O273)</f>
        <v>0</v>
      </c>
      <c r="P255" s="607" t="n">
        <f aca="false">SUM(P258,P261,P264,P273)</f>
        <v>0</v>
      </c>
      <c r="Q255" s="608" t="n">
        <f aca="false">SUM(Q258,Q261,Q264,Q273)</f>
        <v>0</v>
      </c>
      <c r="R255" s="658" t="n">
        <f aca="false">SUM(R258,R261,R264,R273)</f>
        <v>1</v>
      </c>
      <c r="S255" s="607" t="n">
        <f aca="false">SUM(S258,S261,S264,S273)</f>
        <v>1</v>
      </c>
      <c r="T255" s="607" t="n">
        <f aca="false">SUM(T258,T261,T264,T273)</f>
        <v>8</v>
      </c>
      <c r="U255" s="607" t="n">
        <f aca="false">SUM(U258,U261,U264,U273)</f>
        <v>8</v>
      </c>
      <c r="V255" s="607" t="n">
        <f aca="false">SUM(V258,V261,V264,V273)</f>
        <v>10</v>
      </c>
      <c r="W255" s="607" t="n">
        <f aca="false">SUM(W258,W261,W264,W273)</f>
        <v>23</v>
      </c>
      <c r="X255" s="607" t="n">
        <f aca="false">SUM(X258,X261,X264,X273)</f>
        <v>26</v>
      </c>
      <c r="Y255" s="607" t="n">
        <f aca="false">SUM(Y258,Y261,Y264,Y273)</f>
        <v>35</v>
      </c>
      <c r="Z255" s="607" t="n">
        <f aca="false">SUM(Z258,Z261,Z264,Z273)</f>
        <v>66</v>
      </c>
      <c r="AA255" s="607" t="n">
        <f aca="false">SUM(AA258,AA261,AA264,AA273)</f>
        <v>69</v>
      </c>
      <c r="AB255" s="607" t="n">
        <f aca="false">SUM(AB258,AB261,AB264,AB273)</f>
        <v>90</v>
      </c>
      <c r="AC255" s="607" t="n">
        <f aca="false">SUM(AC258,AC261,AC264,AC273)</f>
        <v>113</v>
      </c>
      <c r="AD255" s="607" t="n">
        <f aca="false">SUM(AD258,AD261,AD264,AD273)</f>
        <v>134</v>
      </c>
      <c r="AE255" s="607" t="n">
        <f aca="false">SUM(AE258,AE261,AE264,AE273)</f>
        <v>105</v>
      </c>
      <c r="AF255" s="607" t="n">
        <f aca="false">SUM(AF258,AF261,AF264,AF273)</f>
        <v>59</v>
      </c>
      <c r="AG255" s="607" t="n">
        <f aca="false">SUM(AG258,AG261,AG264,AG273)</f>
        <v>8</v>
      </c>
      <c r="AH255" s="608" t="n">
        <f aca="false">SUM(AH258,AH261,AH264,AH273)</f>
        <v>0</v>
      </c>
      <c r="AI255" s="659"/>
      <c r="AJ255" s="451" t="str">
        <f aca="false">IF(AK255="","●",IF(A255=AK255,"○","×"))</f>
        <v>●</v>
      </c>
      <c r="AK255" s="663"/>
      <c r="AL255" s="661"/>
      <c r="AM255" s="662"/>
      <c r="AN255" s="660"/>
      <c r="AO255" s="660"/>
      <c r="AP255" s="660"/>
      <c r="AQ255" s="660"/>
      <c r="AR255" s="660"/>
      <c r="AS255" s="660"/>
      <c r="AT255" s="660"/>
      <c r="AU255" s="660"/>
      <c r="AV255" s="660"/>
      <c r="AW255" s="660"/>
      <c r="AX255" s="660"/>
      <c r="AY255" s="660"/>
      <c r="AZ255" s="660"/>
      <c r="BA255" s="660"/>
      <c r="BB255" s="660"/>
      <c r="BC255" s="660"/>
      <c r="BD255" s="660"/>
      <c r="BE255" s="660"/>
      <c r="BF255" s="660"/>
      <c r="BG255" s="660"/>
      <c r="BH255" s="660"/>
      <c r="BI255" s="660"/>
      <c r="BJ255" s="660"/>
      <c r="BK255" s="660"/>
      <c r="BL255" s="660"/>
      <c r="BM255" s="660"/>
      <c r="BN255" s="1"/>
    </row>
    <row r="256" s="451" customFormat="true" ht="12" hidden="false" customHeight="true" outlineLevel="0" collapsed="false">
      <c r="A256" s="604"/>
      <c r="B256" s="605"/>
      <c r="C256" s="605"/>
      <c r="D256" s="605"/>
      <c r="E256" s="606"/>
      <c r="F256" s="601" t="s">
        <v>475</v>
      </c>
      <c r="G256" s="603" t="n">
        <f aca="false">SUM(M256:AH256)</f>
        <v>386</v>
      </c>
      <c r="H256" s="658" t="n">
        <f aca="false">SUM(H259,H262,H265,H274)</f>
        <v>0</v>
      </c>
      <c r="I256" s="607" t="n">
        <f aca="false">SUM(I259,I262,I265,I274)</f>
        <v>0</v>
      </c>
      <c r="J256" s="607" t="n">
        <f aca="false">SUM(J259,J262,J265,J274)</f>
        <v>0</v>
      </c>
      <c r="K256" s="607" t="n">
        <f aca="false">SUM(K259,K262,K265,K274)</f>
        <v>0</v>
      </c>
      <c r="L256" s="608" t="n">
        <f aca="false">SUM(L259,L262,L265,L274)</f>
        <v>0</v>
      </c>
      <c r="M256" s="658" t="n">
        <f aca="false">SUM(H256:L256)</f>
        <v>0</v>
      </c>
      <c r="N256" s="607" t="n">
        <f aca="false">SUM(N259,N262,N265,N274)</f>
        <v>1</v>
      </c>
      <c r="O256" s="607" t="n">
        <f aca="false">SUM(O259,O262,O265,O274)</f>
        <v>0</v>
      </c>
      <c r="P256" s="607" t="n">
        <f aca="false">SUM(P259,P262,P265,P274)</f>
        <v>0</v>
      </c>
      <c r="Q256" s="608" t="n">
        <f aca="false">SUM(Q259,Q262,Q265,Q274)</f>
        <v>0</v>
      </c>
      <c r="R256" s="658" t="n">
        <f aca="false">SUM(R259,R262,R265,R274)</f>
        <v>1</v>
      </c>
      <c r="S256" s="607" t="n">
        <f aca="false">SUM(S259,S262,S265,S274)</f>
        <v>1</v>
      </c>
      <c r="T256" s="607" t="n">
        <f aca="false">SUM(T259,T262,T265,T274)</f>
        <v>5</v>
      </c>
      <c r="U256" s="607" t="n">
        <f aca="false">SUM(U259,U262,U265,U274)</f>
        <v>6</v>
      </c>
      <c r="V256" s="607" t="n">
        <f aca="false">SUM(V259,V262,V265,V274)</f>
        <v>6</v>
      </c>
      <c r="W256" s="607" t="n">
        <f aca="false">SUM(W259,W262,W265,W274)</f>
        <v>18</v>
      </c>
      <c r="X256" s="607" t="n">
        <f aca="false">SUM(X259,X262,X265,X274)</f>
        <v>18</v>
      </c>
      <c r="Y256" s="607" t="n">
        <f aca="false">SUM(Y259,Y262,Y265,Y274)</f>
        <v>27</v>
      </c>
      <c r="Z256" s="607" t="n">
        <f aca="false">SUM(Z259,Z262,Z265,Z274)</f>
        <v>42</v>
      </c>
      <c r="AA256" s="607" t="n">
        <f aca="false">SUM(AA259,AA262,AA265,AA274)</f>
        <v>51</v>
      </c>
      <c r="AB256" s="607" t="n">
        <f aca="false">SUM(AB259,AB262,AB265,AB274)</f>
        <v>59</v>
      </c>
      <c r="AC256" s="607" t="n">
        <f aca="false">SUM(AC259,AC262,AC265,AC274)</f>
        <v>62</v>
      </c>
      <c r="AD256" s="607" t="n">
        <f aca="false">SUM(AD259,AD262,AD265,AD274)</f>
        <v>54</v>
      </c>
      <c r="AE256" s="607" t="n">
        <f aca="false">SUM(AE259,AE262,AE265,AE274)</f>
        <v>26</v>
      </c>
      <c r="AF256" s="607" t="n">
        <f aca="false">SUM(AF259,AF262,AF265,AF274)</f>
        <v>9</v>
      </c>
      <c r="AG256" s="607" t="n">
        <f aca="false">SUM(AG259,AG262,AG265,AG274)</f>
        <v>0</v>
      </c>
      <c r="AH256" s="608" t="n">
        <f aca="false">SUM(AH259,AH262,AH265,AH274)</f>
        <v>0</v>
      </c>
      <c r="AI256" s="659"/>
      <c r="AJ256" s="451" t="str">
        <f aca="false">IF(AK256="","●",IF(A255=AK256,"○","×"))</f>
        <v>●</v>
      </c>
      <c r="AK256" s="663"/>
      <c r="AL256" s="661"/>
      <c r="AM256" s="662"/>
      <c r="AN256" s="660"/>
      <c r="AO256" s="660"/>
      <c r="AP256" s="660"/>
      <c r="AQ256" s="660"/>
      <c r="AR256" s="660"/>
      <c r="AS256" s="660"/>
      <c r="AT256" s="660"/>
      <c r="AU256" s="660"/>
      <c r="AV256" s="660"/>
      <c r="AW256" s="660"/>
      <c r="AX256" s="660"/>
      <c r="AY256" s="660"/>
      <c r="AZ256" s="660"/>
      <c r="BA256" s="660"/>
      <c r="BB256" s="660"/>
      <c r="BC256" s="660"/>
      <c r="BD256" s="660"/>
      <c r="BE256" s="660"/>
      <c r="BF256" s="660"/>
      <c r="BG256" s="660"/>
      <c r="BH256" s="660"/>
      <c r="BI256" s="660"/>
      <c r="BJ256" s="660"/>
      <c r="BK256" s="660"/>
      <c r="BL256" s="660"/>
      <c r="BM256" s="660"/>
      <c r="BN256" s="1"/>
    </row>
    <row r="257" s="451" customFormat="true" ht="22.5" hidden="false" customHeight="true" outlineLevel="0" collapsed="false">
      <c r="A257" s="604"/>
      <c r="B257" s="605"/>
      <c r="C257" s="605"/>
      <c r="D257" s="605"/>
      <c r="E257" s="606"/>
      <c r="F257" s="601" t="s">
        <v>476</v>
      </c>
      <c r="G257" s="603" t="n">
        <f aca="false">SUM(M257:AH257)</f>
        <v>374</v>
      </c>
      <c r="H257" s="658" t="n">
        <f aca="false">SUM(H260,H263,H266,H275)</f>
        <v>2</v>
      </c>
      <c r="I257" s="607" t="n">
        <f aca="false">SUM(I260,I263,I266,I275)</f>
        <v>1</v>
      </c>
      <c r="J257" s="607" t="n">
        <f aca="false">SUM(J260,J263,J266,J275)</f>
        <v>0</v>
      </c>
      <c r="K257" s="607" t="n">
        <f aca="false">SUM(K260,K263,K266,K275)</f>
        <v>0</v>
      </c>
      <c r="L257" s="608" t="n">
        <f aca="false">SUM(L260,L263,L266,L275)</f>
        <v>0</v>
      </c>
      <c r="M257" s="658" t="n">
        <f aca="false">SUM(H257:L257)</f>
        <v>3</v>
      </c>
      <c r="N257" s="607" t="n">
        <f aca="false">SUM(N260,N263,N266,N275)</f>
        <v>0</v>
      </c>
      <c r="O257" s="607" t="n">
        <f aca="false">SUM(O260,O263,O266,O275)</f>
        <v>0</v>
      </c>
      <c r="P257" s="607" t="n">
        <f aca="false">SUM(P260,P263,P266,P275)</f>
        <v>0</v>
      </c>
      <c r="Q257" s="608" t="n">
        <f aca="false">SUM(Q260,Q263,Q266,Q275)</f>
        <v>0</v>
      </c>
      <c r="R257" s="658" t="n">
        <f aca="false">SUM(R260,R263,R266,R275)</f>
        <v>0</v>
      </c>
      <c r="S257" s="607" t="n">
        <f aca="false">SUM(S260,S263,S266,S275)</f>
        <v>0</v>
      </c>
      <c r="T257" s="607" t="n">
        <f aca="false">SUM(T260,T263,T266,T275)</f>
        <v>3</v>
      </c>
      <c r="U257" s="607" t="n">
        <f aca="false">SUM(U260,U263,U266,U275)</f>
        <v>2</v>
      </c>
      <c r="V257" s="607" t="n">
        <f aca="false">SUM(V260,V263,V266,V275)</f>
        <v>4</v>
      </c>
      <c r="W257" s="607" t="n">
        <f aca="false">SUM(W260,W263,W266,W275)</f>
        <v>5</v>
      </c>
      <c r="X257" s="607" t="n">
        <f aca="false">SUM(X260,X263,X266,X275)</f>
        <v>8</v>
      </c>
      <c r="Y257" s="607" t="n">
        <f aca="false">SUM(Y260,Y263,Y266,Y275)</f>
        <v>8</v>
      </c>
      <c r="Z257" s="607" t="n">
        <f aca="false">SUM(Z260,Z263,Z266,Z275)</f>
        <v>24</v>
      </c>
      <c r="AA257" s="607" t="n">
        <f aca="false">SUM(AA260,AA263,AA266,AA275)</f>
        <v>18</v>
      </c>
      <c r="AB257" s="607" t="n">
        <f aca="false">SUM(AB260,AB263,AB266,AB275)</f>
        <v>31</v>
      </c>
      <c r="AC257" s="607" t="n">
        <f aca="false">SUM(AC260,AC263,AC266,AC275)</f>
        <v>51</v>
      </c>
      <c r="AD257" s="607" t="n">
        <f aca="false">SUM(AD260,AD263,AD266,AD275)</f>
        <v>80</v>
      </c>
      <c r="AE257" s="607" t="n">
        <f aca="false">SUM(AE260,AE263,AE266,AE275)</f>
        <v>79</v>
      </c>
      <c r="AF257" s="607" t="n">
        <f aca="false">SUM(AF260,AF263,AF266,AF275)</f>
        <v>50</v>
      </c>
      <c r="AG257" s="607" t="n">
        <f aca="false">SUM(AG260,AG263,AG266,AG275)</f>
        <v>8</v>
      </c>
      <c r="AH257" s="608" t="n">
        <f aca="false">SUM(AH260,AH263,AH266,AH275)</f>
        <v>0</v>
      </c>
      <c r="AI257" s="659"/>
      <c r="AJ257" s="451" t="str">
        <f aca="false">IF(AK257="","●",IF(A255=AK257,"○","×"))</f>
        <v>●</v>
      </c>
      <c r="AK257" s="663"/>
      <c r="AL257" s="661"/>
      <c r="AM257" s="662"/>
      <c r="AN257" s="660"/>
      <c r="AO257" s="660"/>
      <c r="AP257" s="660"/>
      <c r="AQ257" s="660"/>
      <c r="AR257" s="660"/>
      <c r="AS257" s="660"/>
      <c r="AT257" s="660"/>
      <c r="AU257" s="660"/>
      <c r="AV257" s="660"/>
      <c r="AW257" s="660"/>
      <c r="AX257" s="660"/>
      <c r="AY257" s="660"/>
      <c r="AZ257" s="660"/>
      <c r="BA257" s="660"/>
      <c r="BB257" s="660"/>
      <c r="BC257" s="660"/>
      <c r="BD257" s="660"/>
      <c r="BE257" s="660"/>
      <c r="BF257" s="660"/>
      <c r="BG257" s="660"/>
      <c r="BH257" s="660"/>
      <c r="BI257" s="660"/>
      <c r="BJ257" s="660"/>
      <c r="BK257" s="660"/>
      <c r="BL257" s="660"/>
      <c r="BM257" s="660"/>
      <c r="BN257" s="1"/>
    </row>
    <row r="258" s="451" customFormat="true" ht="12" hidden="false" customHeight="true" outlineLevel="0" collapsed="false">
      <c r="A258" s="598" t="s">
        <v>641</v>
      </c>
      <c r="B258" s="599"/>
      <c r="C258" s="610" t="s">
        <v>642</v>
      </c>
      <c r="D258" s="610"/>
      <c r="E258" s="600"/>
      <c r="F258" s="601" t="s">
        <v>7</v>
      </c>
      <c r="G258" s="603" t="n">
        <f aca="false">SUM(M258:AH258)</f>
        <v>44</v>
      </c>
      <c r="H258" s="658" t="n">
        <f aca="false">SUM(H259:H260)</f>
        <v>0</v>
      </c>
      <c r="I258" s="607" t="n">
        <f aca="false">SUM(I259:I260)</f>
        <v>0</v>
      </c>
      <c r="J258" s="607" t="n">
        <f aca="false">SUM(J259:J260)</f>
        <v>0</v>
      </c>
      <c r="K258" s="607" t="n">
        <f aca="false">SUM(K259:K260)</f>
        <v>0</v>
      </c>
      <c r="L258" s="608" t="n">
        <f aca="false">SUM(L259:L260)</f>
        <v>0</v>
      </c>
      <c r="M258" s="658" t="n">
        <f aca="false">SUM(H258:L258)</f>
        <v>0</v>
      </c>
      <c r="N258" s="607" t="n">
        <f aca="false">SUM(N259:N260)</f>
        <v>0</v>
      </c>
      <c r="O258" s="607" t="n">
        <f aca="false">SUM(O259:O260)</f>
        <v>0</v>
      </c>
      <c r="P258" s="607" t="n">
        <f aca="false">SUM(P259:P260)</f>
        <v>0</v>
      </c>
      <c r="Q258" s="608" t="n">
        <f aca="false">SUM(Q259:Q260)</f>
        <v>0</v>
      </c>
      <c r="R258" s="658" t="n">
        <f aca="false">SUM(R259:R260)</f>
        <v>0</v>
      </c>
      <c r="S258" s="607" t="n">
        <f aca="false">SUM(S259:S260)</f>
        <v>0</v>
      </c>
      <c r="T258" s="607" t="n">
        <f aca="false">SUM(T259:T260)</f>
        <v>0</v>
      </c>
      <c r="U258" s="607" t="n">
        <f aca="false">SUM(U259:U260)</f>
        <v>0</v>
      </c>
      <c r="V258" s="607" t="n">
        <f aca="false">SUM(V259:V260)</f>
        <v>0</v>
      </c>
      <c r="W258" s="607" t="n">
        <f aca="false">SUM(W259:W260)</f>
        <v>0</v>
      </c>
      <c r="X258" s="607" t="n">
        <f aca="false">SUM(X259:X260)</f>
        <v>2</v>
      </c>
      <c r="Y258" s="607" t="n">
        <f aca="false">SUM(Y259:Y260)</f>
        <v>0</v>
      </c>
      <c r="Z258" s="607" t="n">
        <f aca="false">SUM(Z259:Z260)</f>
        <v>3</v>
      </c>
      <c r="AA258" s="607" t="n">
        <f aca="false">SUM(AA259:AA260)</f>
        <v>3</v>
      </c>
      <c r="AB258" s="607" t="n">
        <f aca="false">SUM(AB259:AB260)</f>
        <v>4</v>
      </c>
      <c r="AC258" s="607" t="n">
        <f aca="false">SUM(AC259:AC260)</f>
        <v>11</v>
      </c>
      <c r="AD258" s="607" t="n">
        <f aca="false">SUM(AD259:AD260)</f>
        <v>9</v>
      </c>
      <c r="AE258" s="607" t="n">
        <f aca="false">SUM(AE259:AE260)</f>
        <v>7</v>
      </c>
      <c r="AF258" s="607" t="n">
        <f aca="false">SUM(AF259:AF260)</f>
        <v>5</v>
      </c>
      <c r="AG258" s="607" t="n">
        <f aca="false">SUM(AG259:AG260)</f>
        <v>0</v>
      </c>
      <c r="AH258" s="608" t="n">
        <f aca="false">SUM(AH259:AH260)</f>
        <v>0</v>
      </c>
      <c r="AI258" s="659"/>
      <c r="AJ258" s="451" t="str">
        <f aca="false">IF(AK258="","●",IF(A258=AK258,"○","×"))</f>
        <v>○</v>
      </c>
      <c r="AK258" s="663" t="s">
        <v>641</v>
      </c>
      <c r="AL258" s="661" t="s">
        <v>741</v>
      </c>
      <c r="AM258" s="662" t="n">
        <v>45</v>
      </c>
      <c r="AN258" s="660" t="n">
        <v>0</v>
      </c>
      <c r="AO258" s="660" t="n">
        <v>0</v>
      </c>
      <c r="AP258" s="660" t="n">
        <v>0</v>
      </c>
      <c r="AQ258" s="660" t="n">
        <v>0</v>
      </c>
      <c r="AR258" s="660" t="n">
        <v>0</v>
      </c>
      <c r="AS258" s="660" t="n">
        <f aca="false">SUM(AN258:AR258)</f>
        <v>0</v>
      </c>
      <c r="AT258" s="660" t="n">
        <v>0</v>
      </c>
      <c r="AU258" s="660" t="n">
        <v>0</v>
      </c>
      <c r="AV258" s="660" t="n">
        <v>0</v>
      </c>
      <c r="AW258" s="660" t="n">
        <v>0</v>
      </c>
      <c r="AX258" s="660" t="n">
        <v>0</v>
      </c>
      <c r="AY258" s="660" t="n">
        <v>0</v>
      </c>
      <c r="AZ258" s="660" t="n">
        <v>1</v>
      </c>
      <c r="BA258" s="660" t="n">
        <v>1</v>
      </c>
      <c r="BB258" s="660" t="n">
        <v>0</v>
      </c>
      <c r="BC258" s="660" t="n">
        <v>5</v>
      </c>
      <c r="BD258" s="660" t="n">
        <v>3</v>
      </c>
      <c r="BE258" s="660" t="n">
        <v>4</v>
      </c>
      <c r="BF258" s="660" t="n">
        <v>7</v>
      </c>
      <c r="BG258" s="660" t="n">
        <v>6</v>
      </c>
      <c r="BH258" s="660" t="n">
        <v>5</v>
      </c>
      <c r="BI258" s="660" t="n">
        <v>9</v>
      </c>
      <c r="BJ258" s="660" t="n">
        <v>2</v>
      </c>
      <c r="BK258" s="660" t="n">
        <v>2</v>
      </c>
      <c r="BL258" s="660" t="n">
        <v>0</v>
      </c>
      <c r="BM258" s="660" t="n">
        <v>0</v>
      </c>
      <c r="BN258" s="1"/>
    </row>
    <row r="259" s="451" customFormat="true" ht="12" hidden="false" customHeight="true" outlineLevel="0" collapsed="false">
      <c r="A259" s="598"/>
      <c r="B259" s="599"/>
      <c r="C259" s="610"/>
      <c r="D259" s="610"/>
      <c r="E259" s="600"/>
      <c r="F259" s="601" t="s">
        <v>475</v>
      </c>
      <c r="G259" s="603" t="n">
        <f aca="false">SUM(M259:AH259)</f>
        <v>19</v>
      </c>
      <c r="H259" s="664" t="n">
        <v>0</v>
      </c>
      <c r="I259" s="611" t="n">
        <v>0</v>
      </c>
      <c r="J259" s="611" t="n">
        <v>0</v>
      </c>
      <c r="K259" s="611" t="n">
        <v>0</v>
      </c>
      <c r="L259" s="612" t="n">
        <v>0</v>
      </c>
      <c r="M259" s="658" t="n">
        <f aca="false">SUM(H259:L259)</f>
        <v>0</v>
      </c>
      <c r="N259" s="611" t="n">
        <v>0</v>
      </c>
      <c r="O259" s="611" t="n">
        <v>0</v>
      </c>
      <c r="P259" s="611" t="n">
        <v>0</v>
      </c>
      <c r="Q259" s="612" t="n">
        <v>0</v>
      </c>
      <c r="R259" s="664" t="n">
        <v>0</v>
      </c>
      <c r="S259" s="611" t="n">
        <v>0</v>
      </c>
      <c r="T259" s="611" t="n">
        <v>0</v>
      </c>
      <c r="U259" s="611" t="n">
        <v>0</v>
      </c>
      <c r="V259" s="611" t="n">
        <v>0</v>
      </c>
      <c r="W259" s="611" t="n">
        <v>0</v>
      </c>
      <c r="X259" s="611" t="n">
        <v>2</v>
      </c>
      <c r="Y259" s="611" t="n">
        <v>0</v>
      </c>
      <c r="Z259" s="611" t="n">
        <v>1</v>
      </c>
      <c r="AA259" s="611" t="n">
        <v>2</v>
      </c>
      <c r="AB259" s="611" t="n">
        <v>3</v>
      </c>
      <c r="AC259" s="611" t="n">
        <v>5</v>
      </c>
      <c r="AD259" s="611" t="n">
        <v>5</v>
      </c>
      <c r="AE259" s="611" t="n">
        <v>1</v>
      </c>
      <c r="AF259" s="611" t="n">
        <v>0</v>
      </c>
      <c r="AG259" s="611" t="n">
        <v>0</v>
      </c>
      <c r="AH259" s="612" t="n">
        <v>0</v>
      </c>
      <c r="AI259" s="659"/>
      <c r="AJ259" s="451" t="str">
        <f aca="false">IF(AK259="","●",IF(A258=AK259,"○","×"))</f>
        <v>○</v>
      </c>
      <c r="AK259" s="663" t="s">
        <v>641</v>
      </c>
      <c r="AL259" s="661" t="s">
        <v>742</v>
      </c>
      <c r="AM259" s="662" t="n">
        <v>28</v>
      </c>
      <c r="AN259" s="660" t="n">
        <v>0</v>
      </c>
      <c r="AO259" s="660" t="n">
        <v>0</v>
      </c>
      <c r="AP259" s="660" t="n">
        <v>0</v>
      </c>
      <c r="AQ259" s="660" t="n">
        <v>0</v>
      </c>
      <c r="AR259" s="660" t="n">
        <v>0</v>
      </c>
      <c r="AS259" s="660" t="n">
        <f aca="false">SUM(AN259:AR259)</f>
        <v>0</v>
      </c>
      <c r="AT259" s="660" t="n">
        <v>0</v>
      </c>
      <c r="AU259" s="660" t="n">
        <v>0</v>
      </c>
      <c r="AV259" s="660" t="n">
        <v>0</v>
      </c>
      <c r="AW259" s="660" t="n">
        <v>0</v>
      </c>
      <c r="AX259" s="660" t="n">
        <v>0</v>
      </c>
      <c r="AY259" s="660" t="n">
        <v>0</v>
      </c>
      <c r="AZ259" s="660" t="n">
        <v>0</v>
      </c>
      <c r="BA259" s="660" t="n">
        <v>0</v>
      </c>
      <c r="BB259" s="660" t="n">
        <v>0</v>
      </c>
      <c r="BC259" s="660" t="n">
        <v>4</v>
      </c>
      <c r="BD259" s="660" t="n">
        <v>3</v>
      </c>
      <c r="BE259" s="660" t="n">
        <v>2</v>
      </c>
      <c r="BF259" s="660" t="n">
        <v>5</v>
      </c>
      <c r="BG259" s="660" t="n">
        <v>3</v>
      </c>
      <c r="BH259" s="660" t="n">
        <v>2</v>
      </c>
      <c r="BI259" s="660" t="n">
        <v>7</v>
      </c>
      <c r="BJ259" s="660" t="n">
        <v>2</v>
      </c>
      <c r="BK259" s="660" t="n">
        <v>0</v>
      </c>
      <c r="BL259" s="660" t="n">
        <v>0</v>
      </c>
      <c r="BM259" s="660" t="n">
        <v>0</v>
      </c>
      <c r="BN259" s="1"/>
    </row>
    <row r="260" s="451" customFormat="true" ht="22.5" hidden="false" customHeight="true" outlineLevel="0" collapsed="false">
      <c r="A260" s="598"/>
      <c r="B260" s="599"/>
      <c r="C260" s="610"/>
      <c r="D260" s="610"/>
      <c r="E260" s="600"/>
      <c r="F260" s="601" t="s">
        <v>476</v>
      </c>
      <c r="G260" s="603" t="n">
        <f aca="false">SUM(M260:AH260)</f>
        <v>25</v>
      </c>
      <c r="H260" s="664" t="n">
        <v>0</v>
      </c>
      <c r="I260" s="611" t="n">
        <v>0</v>
      </c>
      <c r="J260" s="611" t="n">
        <v>0</v>
      </c>
      <c r="K260" s="611" t="n">
        <v>0</v>
      </c>
      <c r="L260" s="612" t="n">
        <v>0</v>
      </c>
      <c r="M260" s="658" t="n">
        <v>0</v>
      </c>
      <c r="N260" s="611" t="n">
        <v>0</v>
      </c>
      <c r="O260" s="611" t="n">
        <v>0</v>
      </c>
      <c r="P260" s="611" t="n">
        <v>0</v>
      </c>
      <c r="Q260" s="612" t="n">
        <v>0</v>
      </c>
      <c r="R260" s="664" t="n">
        <v>0</v>
      </c>
      <c r="S260" s="611" t="n">
        <v>0</v>
      </c>
      <c r="T260" s="611" t="n">
        <v>0</v>
      </c>
      <c r="U260" s="611" t="n">
        <v>0</v>
      </c>
      <c r="V260" s="611" t="n">
        <v>0</v>
      </c>
      <c r="W260" s="611" t="n">
        <v>0</v>
      </c>
      <c r="X260" s="611" t="n">
        <v>0</v>
      </c>
      <c r="Y260" s="611" t="n">
        <v>0</v>
      </c>
      <c r="Z260" s="611" t="n">
        <v>2</v>
      </c>
      <c r="AA260" s="611" t="n">
        <v>1</v>
      </c>
      <c r="AB260" s="611" t="n">
        <v>1</v>
      </c>
      <c r="AC260" s="611" t="n">
        <v>6</v>
      </c>
      <c r="AD260" s="611" t="n">
        <v>4</v>
      </c>
      <c r="AE260" s="611" t="n">
        <v>6</v>
      </c>
      <c r="AF260" s="611" t="n">
        <v>5</v>
      </c>
      <c r="AG260" s="611" t="n">
        <v>0</v>
      </c>
      <c r="AH260" s="612" t="n">
        <v>0</v>
      </c>
      <c r="AI260" s="659"/>
      <c r="AJ260" s="451" t="str">
        <f aca="false">IF(AK260="","●",IF(A258=AK260,"○","×"))</f>
        <v>○</v>
      </c>
      <c r="AK260" s="663" t="s">
        <v>641</v>
      </c>
      <c r="AL260" s="661" t="s">
        <v>743</v>
      </c>
      <c r="AM260" s="662" t="n">
        <v>17</v>
      </c>
      <c r="AN260" s="660" t="n">
        <v>0</v>
      </c>
      <c r="AO260" s="660" t="n">
        <v>0</v>
      </c>
      <c r="AP260" s="660" t="n">
        <v>0</v>
      </c>
      <c r="AQ260" s="660" t="n">
        <v>0</v>
      </c>
      <c r="AR260" s="660" t="n">
        <v>0</v>
      </c>
      <c r="AS260" s="660" t="n">
        <f aca="false">SUM(AN260:AR260)</f>
        <v>0</v>
      </c>
      <c r="AT260" s="660" t="n">
        <v>0</v>
      </c>
      <c r="AU260" s="660" t="n">
        <v>0</v>
      </c>
      <c r="AV260" s="660" t="n">
        <v>0</v>
      </c>
      <c r="AW260" s="660" t="n">
        <v>0</v>
      </c>
      <c r="AX260" s="660" t="n">
        <v>0</v>
      </c>
      <c r="AY260" s="660" t="n">
        <v>0</v>
      </c>
      <c r="AZ260" s="660" t="n">
        <v>1</v>
      </c>
      <c r="BA260" s="660" t="n">
        <v>1</v>
      </c>
      <c r="BB260" s="660" t="n">
        <v>0</v>
      </c>
      <c r="BC260" s="660" t="n">
        <v>1</v>
      </c>
      <c r="BD260" s="660" t="n">
        <v>0</v>
      </c>
      <c r="BE260" s="660" t="n">
        <v>2</v>
      </c>
      <c r="BF260" s="660" t="n">
        <v>2</v>
      </c>
      <c r="BG260" s="660" t="n">
        <v>3</v>
      </c>
      <c r="BH260" s="660" t="n">
        <v>3</v>
      </c>
      <c r="BI260" s="660" t="n">
        <v>2</v>
      </c>
      <c r="BJ260" s="660" t="n">
        <v>0</v>
      </c>
      <c r="BK260" s="660" t="n">
        <v>2</v>
      </c>
      <c r="BL260" s="660" t="n">
        <v>0</v>
      </c>
      <c r="BM260" s="660" t="n">
        <v>0</v>
      </c>
      <c r="BN260" s="1"/>
    </row>
    <row r="261" s="451" customFormat="true" ht="12" hidden="false" customHeight="true" outlineLevel="0" collapsed="false">
      <c r="A261" s="598" t="s">
        <v>643</v>
      </c>
      <c r="B261" s="599"/>
      <c r="C261" s="610" t="s">
        <v>272</v>
      </c>
      <c r="D261" s="610"/>
      <c r="E261" s="600"/>
      <c r="F261" s="601" t="s">
        <v>7</v>
      </c>
      <c r="G261" s="603" t="n">
        <f aca="false">SUM(M261:AH261)</f>
        <v>115</v>
      </c>
      <c r="H261" s="658" t="n">
        <f aca="false">SUM(H262:H263)</f>
        <v>0</v>
      </c>
      <c r="I261" s="607" t="n">
        <f aca="false">SUM(I262:I263)</f>
        <v>0</v>
      </c>
      <c r="J261" s="607" t="n">
        <f aca="false">SUM(J262:J263)</f>
        <v>0</v>
      </c>
      <c r="K261" s="607" t="n">
        <f aca="false">SUM(K262:K263)</f>
        <v>0</v>
      </c>
      <c r="L261" s="608" t="n">
        <f aca="false">SUM(L262:L263)</f>
        <v>0</v>
      </c>
      <c r="M261" s="658" t="n">
        <f aca="false">SUM(H261:L261)</f>
        <v>0</v>
      </c>
      <c r="N261" s="607" t="n">
        <f aca="false">SUM(N262:N263)</f>
        <v>0</v>
      </c>
      <c r="O261" s="607" t="n">
        <f aca="false">SUM(O262:O263)</f>
        <v>0</v>
      </c>
      <c r="P261" s="607" t="n">
        <f aca="false">SUM(P262:P263)</f>
        <v>0</v>
      </c>
      <c r="Q261" s="608" t="n">
        <f aca="false">SUM(Q262:Q263)</f>
        <v>0</v>
      </c>
      <c r="R261" s="658" t="n">
        <f aca="false">SUM(R262:R263)</f>
        <v>0</v>
      </c>
      <c r="S261" s="607" t="n">
        <f aca="false">SUM(S262:S263)</f>
        <v>0</v>
      </c>
      <c r="T261" s="607" t="n">
        <f aca="false">SUM(T262:T263)</f>
        <v>0</v>
      </c>
      <c r="U261" s="607" t="n">
        <f aca="false">SUM(U262:U263)</f>
        <v>0</v>
      </c>
      <c r="V261" s="607" t="n">
        <f aca="false">SUM(V262:V263)</f>
        <v>1</v>
      </c>
      <c r="W261" s="607" t="n">
        <f aca="false">SUM(W262:W263)</f>
        <v>1</v>
      </c>
      <c r="X261" s="607" t="n">
        <f aca="false">SUM(X262:X263)</f>
        <v>1</v>
      </c>
      <c r="Y261" s="607" t="n">
        <f aca="false">SUM(Y262:Y263)</f>
        <v>4</v>
      </c>
      <c r="Z261" s="607" t="n">
        <f aca="false">SUM(Z262:Z263)</f>
        <v>7</v>
      </c>
      <c r="AA261" s="607" t="n">
        <f aca="false">SUM(AA262:AA263)</f>
        <v>5</v>
      </c>
      <c r="AB261" s="607" t="n">
        <f aca="false">SUM(AB262:AB263)</f>
        <v>14</v>
      </c>
      <c r="AC261" s="607" t="n">
        <f aca="false">SUM(AC262:AC263)</f>
        <v>16</v>
      </c>
      <c r="AD261" s="607" t="n">
        <f aca="false">SUM(AD262:AD263)</f>
        <v>28</v>
      </c>
      <c r="AE261" s="607" t="n">
        <f aca="false">SUM(AE262:AE263)</f>
        <v>21</v>
      </c>
      <c r="AF261" s="607" t="n">
        <f aca="false">SUM(AF262:AF263)</f>
        <v>15</v>
      </c>
      <c r="AG261" s="607" t="n">
        <f aca="false">SUM(AG262:AG263)</f>
        <v>2</v>
      </c>
      <c r="AH261" s="608" t="n">
        <f aca="false">SUM(AH262:AH263)</f>
        <v>0</v>
      </c>
      <c r="AI261" s="659"/>
      <c r="AJ261" s="451" t="str">
        <f aca="false">IF(AK261="","●",IF(A261=AK261,"○","×"))</f>
        <v>○</v>
      </c>
      <c r="AK261" s="663" t="s">
        <v>643</v>
      </c>
      <c r="AL261" s="661" t="s">
        <v>741</v>
      </c>
      <c r="AM261" s="662" t="n">
        <v>62</v>
      </c>
      <c r="AN261" s="660" t="n">
        <v>0</v>
      </c>
      <c r="AO261" s="660" t="n">
        <v>0</v>
      </c>
      <c r="AP261" s="660" t="n">
        <v>0</v>
      </c>
      <c r="AQ261" s="660" t="n">
        <v>0</v>
      </c>
      <c r="AR261" s="660" t="n">
        <v>0</v>
      </c>
      <c r="AS261" s="660" t="n">
        <f aca="false">SUM(AN261:AR261)</f>
        <v>0</v>
      </c>
      <c r="AT261" s="660" t="n">
        <v>0</v>
      </c>
      <c r="AU261" s="660" t="n">
        <v>0</v>
      </c>
      <c r="AV261" s="660" t="n">
        <v>0</v>
      </c>
      <c r="AW261" s="660" t="n">
        <v>1</v>
      </c>
      <c r="AX261" s="660" t="n">
        <v>1</v>
      </c>
      <c r="AY261" s="660" t="n">
        <v>0</v>
      </c>
      <c r="AZ261" s="660" t="n">
        <v>0</v>
      </c>
      <c r="BA261" s="660" t="n">
        <v>0</v>
      </c>
      <c r="BB261" s="660" t="n">
        <v>0</v>
      </c>
      <c r="BC261" s="660" t="n">
        <v>0</v>
      </c>
      <c r="BD261" s="660" t="n">
        <v>1</v>
      </c>
      <c r="BE261" s="660" t="n">
        <v>1</v>
      </c>
      <c r="BF261" s="660" t="n">
        <v>5</v>
      </c>
      <c r="BG261" s="660" t="n">
        <v>8</v>
      </c>
      <c r="BH261" s="660" t="n">
        <v>9</v>
      </c>
      <c r="BI261" s="660" t="n">
        <v>13</v>
      </c>
      <c r="BJ261" s="660" t="n">
        <v>12</v>
      </c>
      <c r="BK261" s="660" t="n">
        <v>7</v>
      </c>
      <c r="BL261" s="660" t="n">
        <v>4</v>
      </c>
      <c r="BM261" s="660" t="n">
        <v>0</v>
      </c>
      <c r="BN261" s="1"/>
    </row>
    <row r="262" s="451" customFormat="true" ht="12" hidden="false" customHeight="true" outlineLevel="0" collapsed="false">
      <c r="A262" s="598"/>
      <c r="B262" s="599"/>
      <c r="C262" s="610"/>
      <c r="D262" s="610"/>
      <c r="E262" s="600"/>
      <c r="F262" s="601" t="s">
        <v>475</v>
      </c>
      <c r="G262" s="603" t="n">
        <f aca="false">SUM(M262:AH262)</f>
        <v>41</v>
      </c>
      <c r="H262" s="664" t="n">
        <v>0</v>
      </c>
      <c r="I262" s="611" t="n">
        <v>0</v>
      </c>
      <c r="J262" s="611" t="n">
        <v>0</v>
      </c>
      <c r="K262" s="611" t="n">
        <v>0</v>
      </c>
      <c r="L262" s="612" t="n">
        <v>0</v>
      </c>
      <c r="M262" s="658" t="n">
        <v>1</v>
      </c>
      <c r="N262" s="611" t="n">
        <v>0</v>
      </c>
      <c r="O262" s="611" t="n">
        <v>0</v>
      </c>
      <c r="P262" s="611" t="n">
        <v>0</v>
      </c>
      <c r="Q262" s="612" t="n">
        <v>0</v>
      </c>
      <c r="R262" s="664" t="n">
        <v>0</v>
      </c>
      <c r="S262" s="611" t="n">
        <v>0</v>
      </c>
      <c r="T262" s="611" t="n">
        <v>0</v>
      </c>
      <c r="U262" s="611" t="n">
        <v>0</v>
      </c>
      <c r="V262" s="611" t="n">
        <v>0</v>
      </c>
      <c r="W262" s="611" t="n">
        <v>0</v>
      </c>
      <c r="X262" s="611" t="n">
        <v>0</v>
      </c>
      <c r="Y262" s="611" t="n">
        <v>1</v>
      </c>
      <c r="Z262" s="611" t="n">
        <v>5</v>
      </c>
      <c r="AA262" s="611" t="n">
        <v>3</v>
      </c>
      <c r="AB262" s="611" t="n">
        <v>10</v>
      </c>
      <c r="AC262" s="611" t="n">
        <v>7</v>
      </c>
      <c r="AD262" s="611" t="n">
        <v>7</v>
      </c>
      <c r="AE262" s="611" t="n">
        <v>4</v>
      </c>
      <c r="AF262" s="611" t="n">
        <v>3</v>
      </c>
      <c r="AG262" s="611" t="n">
        <v>0</v>
      </c>
      <c r="AH262" s="612" t="n">
        <v>0</v>
      </c>
      <c r="AI262" s="659"/>
      <c r="AJ262" s="451" t="str">
        <f aca="false">IF(AK262="","●",IF(A261=AK262,"○","×"))</f>
        <v>○</v>
      </c>
      <c r="AK262" s="663" t="s">
        <v>643</v>
      </c>
      <c r="AL262" s="661" t="s">
        <v>742</v>
      </c>
      <c r="AM262" s="662" t="n">
        <v>21</v>
      </c>
      <c r="AN262" s="660" t="n">
        <v>0</v>
      </c>
      <c r="AO262" s="660" t="n">
        <v>0</v>
      </c>
      <c r="AP262" s="660" t="n">
        <v>0</v>
      </c>
      <c r="AQ262" s="660" t="n">
        <v>0</v>
      </c>
      <c r="AR262" s="660" t="n">
        <v>0</v>
      </c>
      <c r="AS262" s="660" t="n">
        <f aca="false">SUM(AN262:AR262)</f>
        <v>0</v>
      </c>
      <c r="AT262" s="660" t="n">
        <v>0</v>
      </c>
      <c r="AU262" s="660" t="n">
        <v>0</v>
      </c>
      <c r="AV262" s="660" t="n">
        <v>0</v>
      </c>
      <c r="AW262" s="660" t="n">
        <v>0</v>
      </c>
      <c r="AX262" s="660" t="n">
        <v>1</v>
      </c>
      <c r="AY262" s="660" t="n">
        <v>0</v>
      </c>
      <c r="AZ262" s="660" t="n">
        <v>0</v>
      </c>
      <c r="BA262" s="660" t="n">
        <v>0</v>
      </c>
      <c r="BB262" s="660" t="n">
        <v>0</v>
      </c>
      <c r="BC262" s="660" t="n">
        <v>0</v>
      </c>
      <c r="BD262" s="660" t="n">
        <v>0</v>
      </c>
      <c r="BE262" s="660" t="n">
        <v>0</v>
      </c>
      <c r="BF262" s="660" t="n">
        <v>3</v>
      </c>
      <c r="BG262" s="660" t="n">
        <v>4</v>
      </c>
      <c r="BH262" s="660" t="n">
        <v>6</v>
      </c>
      <c r="BI262" s="660" t="n">
        <v>5</v>
      </c>
      <c r="BJ262" s="660" t="n">
        <v>2</v>
      </c>
      <c r="BK262" s="660" t="n">
        <v>0</v>
      </c>
      <c r="BL262" s="660" t="n">
        <v>0</v>
      </c>
      <c r="BM262" s="660" t="n">
        <v>0</v>
      </c>
      <c r="BN262" s="1"/>
    </row>
    <row r="263" s="451" customFormat="true" ht="22.5" hidden="false" customHeight="true" outlineLevel="0" collapsed="false">
      <c r="A263" s="598"/>
      <c r="B263" s="599"/>
      <c r="C263" s="610"/>
      <c r="D263" s="610"/>
      <c r="E263" s="600"/>
      <c r="F263" s="601" t="s">
        <v>476</v>
      </c>
      <c r="G263" s="603" t="n">
        <f aca="false">SUM(M263:AH263)</f>
        <v>75</v>
      </c>
      <c r="H263" s="664" t="n">
        <v>0</v>
      </c>
      <c r="I263" s="611" t="n">
        <v>0</v>
      </c>
      <c r="J263" s="611" t="n">
        <v>0</v>
      </c>
      <c r="K263" s="611" t="n">
        <v>0</v>
      </c>
      <c r="L263" s="612" t="n">
        <v>0</v>
      </c>
      <c r="M263" s="658" t="n">
        <v>0</v>
      </c>
      <c r="N263" s="611" t="n">
        <v>0</v>
      </c>
      <c r="O263" s="611" t="n">
        <v>0</v>
      </c>
      <c r="P263" s="611" t="n">
        <v>0</v>
      </c>
      <c r="Q263" s="612" t="n">
        <v>0</v>
      </c>
      <c r="R263" s="664" t="n">
        <v>0</v>
      </c>
      <c r="S263" s="611" t="n">
        <v>0</v>
      </c>
      <c r="T263" s="611" t="n">
        <v>0</v>
      </c>
      <c r="U263" s="611" t="n">
        <v>0</v>
      </c>
      <c r="V263" s="611" t="n">
        <v>1</v>
      </c>
      <c r="W263" s="611" t="n">
        <v>1</v>
      </c>
      <c r="X263" s="611" t="n">
        <v>1</v>
      </c>
      <c r="Y263" s="611" t="n">
        <v>3</v>
      </c>
      <c r="Z263" s="611" t="n">
        <v>2</v>
      </c>
      <c r="AA263" s="611" t="n">
        <v>2</v>
      </c>
      <c r="AB263" s="611" t="n">
        <v>4</v>
      </c>
      <c r="AC263" s="611" t="n">
        <v>9</v>
      </c>
      <c r="AD263" s="611" t="n">
        <v>21</v>
      </c>
      <c r="AE263" s="611" t="n">
        <v>17</v>
      </c>
      <c r="AF263" s="611" t="n">
        <v>12</v>
      </c>
      <c r="AG263" s="611" t="n">
        <v>2</v>
      </c>
      <c r="AH263" s="612" t="n">
        <v>0</v>
      </c>
      <c r="AI263" s="659"/>
      <c r="AJ263" s="451" t="str">
        <f aca="false">IF(AK263="","●",IF(A261=AK263,"○","×"))</f>
        <v>○</v>
      </c>
      <c r="AK263" s="663" t="s">
        <v>643</v>
      </c>
      <c r="AL263" s="661" t="s">
        <v>743</v>
      </c>
      <c r="AM263" s="662" t="n">
        <v>41</v>
      </c>
      <c r="AN263" s="660" t="n">
        <v>0</v>
      </c>
      <c r="AO263" s="660" t="n">
        <v>0</v>
      </c>
      <c r="AP263" s="660" t="n">
        <v>0</v>
      </c>
      <c r="AQ263" s="660" t="n">
        <v>0</v>
      </c>
      <c r="AR263" s="660" t="n">
        <v>0</v>
      </c>
      <c r="AS263" s="660" t="n">
        <f aca="false">SUM(AN263:AR263)</f>
        <v>0</v>
      </c>
      <c r="AT263" s="660" t="n">
        <v>0</v>
      </c>
      <c r="AU263" s="660" t="n">
        <v>0</v>
      </c>
      <c r="AV263" s="660" t="n">
        <v>0</v>
      </c>
      <c r="AW263" s="660" t="n">
        <v>1</v>
      </c>
      <c r="AX263" s="660" t="n">
        <v>0</v>
      </c>
      <c r="AY263" s="660" t="n">
        <v>0</v>
      </c>
      <c r="AZ263" s="660" t="n">
        <v>0</v>
      </c>
      <c r="BA263" s="660" t="n">
        <v>0</v>
      </c>
      <c r="BB263" s="660" t="n">
        <v>0</v>
      </c>
      <c r="BC263" s="660" t="n">
        <v>0</v>
      </c>
      <c r="BD263" s="660" t="n">
        <v>1</v>
      </c>
      <c r="BE263" s="660" t="n">
        <v>1</v>
      </c>
      <c r="BF263" s="660" t="n">
        <v>2</v>
      </c>
      <c r="BG263" s="660" t="n">
        <v>4</v>
      </c>
      <c r="BH263" s="660" t="n">
        <v>3</v>
      </c>
      <c r="BI263" s="660" t="n">
        <v>8</v>
      </c>
      <c r="BJ263" s="660" t="n">
        <v>10</v>
      </c>
      <c r="BK263" s="660" t="n">
        <v>7</v>
      </c>
      <c r="BL263" s="660" t="n">
        <v>4</v>
      </c>
      <c r="BM263" s="660" t="n">
        <v>0</v>
      </c>
      <c r="BN263" s="1"/>
    </row>
    <row r="264" s="451" customFormat="true" ht="12" hidden="false" customHeight="true" outlineLevel="0" collapsed="false">
      <c r="A264" s="598" t="s">
        <v>644</v>
      </c>
      <c r="B264" s="599"/>
      <c r="C264" s="610" t="s">
        <v>185</v>
      </c>
      <c r="D264" s="610"/>
      <c r="E264" s="600"/>
      <c r="F264" s="601" t="s">
        <v>7</v>
      </c>
      <c r="G264" s="603" t="n">
        <f aca="false">SUM(M264:AH264)</f>
        <v>245</v>
      </c>
      <c r="H264" s="658" t="n">
        <f aca="false">SUM(H267,H270)</f>
        <v>1</v>
      </c>
      <c r="I264" s="607" t="n">
        <f aca="false">SUM(I267,I270)</f>
        <v>1</v>
      </c>
      <c r="J264" s="607" t="n">
        <f aca="false">SUM(J267,J270)</f>
        <v>0</v>
      </c>
      <c r="K264" s="607" t="n">
        <f aca="false">SUM(K267,K270)</f>
        <v>0</v>
      </c>
      <c r="L264" s="608" t="n">
        <f aca="false">SUM(L267,L270)</f>
        <v>0</v>
      </c>
      <c r="M264" s="658" t="n">
        <f aca="false">SUM(H264:L264)</f>
        <v>2</v>
      </c>
      <c r="N264" s="607" t="n">
        <f aca="false">SUM(N267,N270)</f>
        <v>0</v>
      </c>
      <c r="O264" s="607" t="n">
        <f aca="false">SUM(O267,O270)</f>
        <v>0</v>
      </c>
      <c r="P264" s="607" t="n">
        <f aca="false">SUM(P267,P270)</f>
        <v>0</v>
      </c>
      <c r="Q264" s="608" t="n">
        <f aca="false">SUM(Q267,Q270)</f>
        <v>0</v>
      </c>
      <c r="R264" s="658" t="n">
        <f aca="false">SUM(R267,R270)</f>
        <v>0</v>
      </c>
      <c r="S264" s="607" t="n">
        <f aca="false">SUM(S267,S270)</f>
        <v>1</v>
      </c>
      <c r="T264" s="607" t="n">
        <f aca="false">SUM(T267,T270)</f>
        <v>7</v>
      </c>
      <c r="U264" s="607" t="n">
        <f aca="false">SUM(U267,U270)</f>
        <v>7</v>
      </c>
      <c r="V264" s="607" t="n">
        <f aca="false">SUM(V267,V270)</f>
        <v>7</v>
      </c>
      <c r="W264" s="607" t="n">
        <f aca="false">SUM(W267,W270)</f>
        <v>21</v>
      </c>
      <c r="X264" s="607" t="n">
        <f aca="false">SUM(X267,X270)</f>
        <v>16</v>
      </c>
      <c r="Y264" s="607" t="n">
        <f aca="false">SUM(Y267,Y270)</f>
        <v>25</v>
      </c>
      <c r="Z264" s="607" t="n">
        <f aca="false">SUM(Z267,Z270)</f>
        <v>31</v>
      </c>
      <c r="AA264" s="607" t="n">
        <f aca="false">SUM(AA267,AA270)</f>
        <v>36</v>
      </c>
      <c r="AB264" s="607" t="n">
        <f aca="false">SUM(AB267,AB270)</f>
        <v>29</v>
      </c>
      <c r="AC264" s="607" t="n">
        <f aca="false">SUM(AC267,AC270)</f>
        <v>30</v>
      </c>
      <c r="AD264" s="607" t="n">
        <f aca="false">SUM(AD267,AD270)</f>
        <v>19</v>
      </c>
      <c r="AE264" s="607" t="n">
        <f aca="false">SUM(AE267,AE270)</f>
        <v>9</v>
      </c>
      <c r="AF264" s="607" t="n">
        <f aca="false">SUM(AF267,AF270)</f>
        <v>5</v>
      </c>
      <c r="AG264" s="607" t="n">
        <f aca="false">SUM(AG267,AG270)</f>
        <v>0</v>
      </c>
      <c r="AH264" s="608" t="n">
        <f aca="false">SUM(AH267,AH270)</f>
        <v>0</v>
      </c>
      <c r="AI264" s="659"/>
      <c r="AJ264" s="451" t="str">
        <f aca="false">IF(AK264="","●",IF(A264=AK264,"○","×"))</f>
        <v>●</v>
      </c>
      <c r="AK264" s="663"/>
      <c r="AL264" s="661"/>
      <c r="AM264" s="662"/>
      <c r="AN264" s="660"/>
      <c r="AO264" s="660"/>
      <c r="AP264" s="660"/>
      <c r="AQ264" s="660"/>
      <c r="AR264" s="660"/>
      <c r="AS264" s="660"/>
      <c r="AT264" s="660"/>
      <c r="AU264" s="660"/>
      <c r="AV264" s="660"/>
      <c r="AW264" s="660"/>
      <c r="AX264" s="660"/>
      <c r="AY264" s="660"/>
      <c r="AZ264" s="660"/>
      <c r="BA264" s="660"/>
      <c r="BB264" s="660"/>
      <c r="BC264" s="660"/>
      <c r="BD264" s="660"/>
      <c r="BE264" s="660"/>
      <c r="BF264" s="660"/>
      <c r="BG264" s="660"/>
      <c r="BH264" s="660"/>
      <c r="BI264" s="660"/>
      <c r="BJ264" s="660"/>
      <c r="BK264" s="660"/>
      <c r="BL264" s="660"/>
      <c r="BM264" s="660"/>
      <c r="BN264" s="1"/>
    </row>
    <row r="265" s="451" customFormat="true" ht="12" hidden="false" customHeight="true" outlineLevel="0" collapsed="false">
      <c r="A265" s="598"/>
      <c r="B265" s="599"/>
      <c r="C265" s="610"/>
      <c r="D265" s="610"/>
      <c r="E265" s="600"/>
      <c r="F265" s="601" t="s">
        <v>475</v>
      </c>
      <c r="G265" s="603" t="n">
        <f aca="false">SUM(M265:AH265)</f>
        <v>157</v>
      </c>
      <c r="H265" s="658" t="n">
        <f aca="false">SUM(H268,H271)</f>
        <v>0</v>
      </c>
      <c r="I265" s="607" t="n">
        <f aca="false">SUM(I268,I271)</f>
        <v>0</v>
      </c>
      <c r="J265" s="607" t="n">
        <f aca="false">SUM(J268,J271)</f>
        <v>0</v>
      </c>
      <c r="K265" s="607" t="n">
        <f aca="false">SUM(K268,K271)</f>
        <v>0</v>
      </c>
      <c r="L265" s="608" t="n">
        <f aca="false">SUM(L268,L271)</f>
        <v>0</v>
      </c>
      <c r="M265" s="658" t="n">
        <f aca="false">SUM(H265:L265)</f>
        <v>0</v>
      </c>
      <c r="N265" s="607" t="n">
        <f aca="false">SUM(N268,N271)</f>
        <v>0</v>
      </c>
      <c r="O265" s="607" t="n">
        <f aca="false">SUM(O268,O271)</f>
        <v>0</v>
      </c>
      <c r="P265" s="607" t="n">
        <f aca="false">SUM(P268,P271)</f>
        <v>0</v>
      </c>
      <c r="Q265" s="608" t="n">
        <f aca="false">SUM(Q268,Q271)</f>
        <v>0</v>
      </c>
      <c r="R265" s="658" t="n">
        <f aca="false">SUM(R268,R271)</f>
        <v>0</v>
      </c>
      <c r="S265" s="607" t="n">
        <f aca="false">SUM(S268,S271)</f>
        <v>1</v>
      </c>
      <c r="T265" s="607" t="n">
        <f aca="false">SUM(T268,T271)</f>
        <v>4</v>
      </c>
      <c r="U265" s="607" t="n">
        <f aca="false">SUM(U268,U271)</f>
        <v>5</v>
      </c>
      <c r="V265" s="607" t="n">
        <f aca="false">SUM(V268,V271)</f>
        <v>5</v>
      </c>
      <c r="W265" s="607" t="n">
        <f aca="false">SUM(W268,W271)</f>
        <v>17</v>
      </c>
      <c r="X265" s="607" t="n">
        <f aca="false">SUM(X268,X271)</f>
        <v>11</v>
      </c>
      <c r="Y265" s="607" t="n">
        <f aca="false">SUM(Y268,Y271)</f>
        <v>21</v>
      </c>
      <c r="Z265" s="607" t="n">
        <f aca="false">SUM(Z268,Z271)</f>
        <v>19</v>
      </c>
      <c r="AA265" s="607" t="n">
        <f aca="false">SUM(AA268,AA271)</f>
        <v>28</v>
      </c>
      <c r="AB265" s="607" t="n">
        <f aca="false">SUM(AB268,AB271)</f>
        <v>19</v>
      </c>
      <c r="AC265" s="607" t="n">
        <f aca="false">SUM(AC268,AC271)</f>
        <v>18</v>
      </c>
      <c r="AD265" s="607" t="n">
        <f aca="false">SUM(AD268,AD271)</f>
        <v>4</v>
      </c>
      <c r="AE265" s="607" t="n">
        <f aca="false">SUM(AE268,AE271)</f>
        <v>5</v>
      </c>
      <c r="AF265" s="607" t="n">
        <f aca="false">SUM(AF268,AF271)</f>
        <v>0</v>
      </c>
      <c r="AG265" s="607" t="n">
        <f aca="false">SUM(AG268,AG271)</f>
        <v>0</v>
      </c>
      <c r="AH265" s="608" t="n">
        <f aca="false">SUM(AH268,AH271)</f>
        <v>0</v>
      </c>
      <c r="AI265" s="659"/>
      <c r="AJ265" s="451" t="str">
        <f aca="false">IF(AK265="","●",IF(A264=AK265,"○","×"))</f>
        <v>●</v>
      </c>
      <c r="AK265" s="663"/>
      <c r="AL265" s="661"/>
      <c r="AM265" s="662"/>
      <c r="AN265" s="660"/>
      <c r="AO265" s="660"/>
      <c r="AP265" s="660"/>
      <c r="AQ265" s="660"/>
      <c r="AR265" s="660"/>
      <c r="AS265" s="660"/>
      <c r="AT265" s="660"/>
      <c r="AU265" s="660"/>
      <c r="AV265" s="660"/>
      <c r="AW265" s="660"/>
      <c r="AX265" s="660"/>
      <c r="AY265" s="660"/>
      <c r="AZ265" s="660"/>
      <c r="BA265" s="660"/>
      <c r="BB265" s="660"/>
      <c r="BC265" s="660"/>
      <c r="BD265" s="660"/>
      <c r="BE265" s="660"/>
      <c r="BF265" s="660"/>
      <c r="BG265" s="660"/>
      <c r="BH265" s="660"/>
      <c r="BI265" s="660"/>
      <c r="BJ265" s="660"/>
      <c r="BK265" s="660"/>
      <c r="BL265" s="660"/>
      <c r="BM265" s="660"/>
      <c r="BN265" s="1"/>
    </row>
    <row r="266" s="451" customFormat="true" ht="22.5" hidden="false" customHeight="true" outlineLevel="0" collapsed="false">
      <c r="A266" s="598"/>
      <c r="B266" s="599"/>
      <c r="C266" s="610"/>
      <c r="D266" s="610"/>
      <c r="E266" s="600"/>
      <c r="F266" s="601" t="s">
        <v>476</v>
      </c>
      <c r="G266" s="603" t="n">
        <f aca="false">SUM(M266:AH266)</f>
        <v>88</v>
      </c>
      <c r="H266" s="658" t="n">
        <f aca="false">SUM(H269,H272)</f>
        <v>1</v>
      </c>
      <c r="I266" s="607" t="n">
        <f aca="false">SUM(I269,I272)</f>
        <v>1</v>
      </c>
      <c r="J266" s="607" t="n">
        <f aca="false">SUM(J269,J272)</f>
        <v>0</v>
      </c>
      <c r="K266" s="607" t="n">
        <f aca="false">SUM(K269,K272)</f>
        <v>0</v>
      </c>
      <c r="L266" s="608" t="n">
        <f aca="false">SUM(L269,L272)</f>
        <v>0</v>
      </c>
      <c r="M266" s="658" t="n">
        <f aca="false">SUM(H266:L266)</f>
        <v>2</v>
      </c>
      <c r="N266" s="607" t="n">
        <f aca="false">SUM(N269,N272)</f>
        <v>0</v>
      </c>
      <c r="O266" s="607" t="n">
        <f aca="false">SUM(O269,O272)</f>
        <v>0</v>
      </c>
      <c r="P266" s="607" t="n">
        <f aca="false">SUM(P269,P272)</f>
        <v>0</v>
      </c>
      <c r="Q266" s="608" t="n">
        <f aca="false">SUM(Q269,Q272)</f>
        <v>0</v>
      </c>
      <c r="R266" s="658" t="n">
        <f aca="false">SUM(R269,R272)</f>
        <v>0</v>
      </c>
      <c r="S266" s="607" t="n">
        <f aca="false">SUM(S269,S272)</f>
        <v>0</v>
      </c>
      <c r="T266" s="607" t="n">
        <f aca="false">SUM(T269,T272)</f>
        <v>3</v>
      </c>
      <c r="U266" s="607" t="n">
        <f aca="false">SUM(U269,U272)</f>
        <v>2</v>
      </c>
      <c r="V266" s="607" t="n">
        <f aca="false">SUM(V269,V272)</f>
        <v>2</v>
      </c>
      <c r="W266" s="607" t="n">
        <f aca="false">SUM(W269,W272)</f>
        <v>4</v>
      </c>
      <c r="X266" s="607" t="n">
        <f aca="false">SUM(X269,X272)</f>
        <v>5</v>
      </c>
      <c r="Y266" s="607" t="n">
        <f aca="false">SUM(Y269,Y272)</f>
        <v>4</v>
      </c>
      <c r="Z266" s="607" t="n">
        <f aca="false">SUM(Z269,Z272)</f>
        <v>12</v>
      </c>
      <c r="AA266" s="607" t="n">
        <f aca="false">SUM(AA269,AA272)</f>
        <v>8</v>
      </c>
      <c r="AB266" s="607" t="n">
        <f aca="false">SUM(AB269,AB272)</f>
        <v>10</v>
      </c>
      <c r="AC266" s="607" t="n">
        <f aca="false">SUM(AC269,AC272)</f>
        <v>12</v>
      </c>
      <c r="AD266" s="607" t="n">
        <f aca="false">SUM(AD269,AD272)</f>
        <v>15</v>
      </c>
      <c r="AE266" s="607" t="n">
        <f aca="false">SUM(AE269,AE272)</f>
        <v>4</v>
      </c>
      <c r="AF266" s="607" t="n">
        <f aca="false">SUM(AF269,AF272)</f>
        <v>5</v>
      </c>
      <c r="AG266" s="607" t="n">
        <f aca="false">SUM(AG269,AG272)</f>
        <v>0</v>
      </c>
      <c r="AH266" s="608" t="n">
        <f aca="false">SUM(AH269,AH272)</f>
        <v>0</v>
      </c>
      <c r="AI266" s="659"/>
      <c r="AJ266" s="451" t="str">
        <f aca="false">IF(AK266="","●",IF(A264=AK266,"○","×"))</f>
        <v>●</v>
      </c>
      <c r="AK266" s="663"/>
      <c r="AL266" s="661"/>
      <c r="AM266" s="662"/>
      <c r="AN266" s="660"/>
      <c r="AO266" s="660"/>
      <c r="AP266" s="660"/>
      <c r="AQ266" s="660"/>
      <c r="AR266" s="660"/>
      <c r="AS266" s="660"/>
      <c r="AT266" s="660"/>
      <c r="AU266" s="660"/>
      <c r="AV266" s="660"/>
      <c r="AW266" s="660"/>
      <c r="AX266" s="660"/>
      <c r="AY266" s="660"/>
      <c r="AZ266" s="660"/>
      <c r="BA266" s="660"/>
      <c r="BB266" s="660"/>
      <c r="BC266" s="660"/>
      <c r="BD266" s="660"/>
      <c r="BE266" s="660"/>
      <c r="BF266" s="660"/>
      <c r="BG266" s="660"/>
      <c r="BH266" s="660"/>
      <c r="BI266" s="660"/>
      <c r="BJ266" s="660"/>
      <c r="BK266" s="660"/>
      <c r="BL266" s="660"/>
      <c r="BM266" s="660"/>
      <c r="BN266" s="1"/>
    </row>
    <row r="267" s="451" customFormat="true" ht="12" hidden="false" customHeight="true" outlineLevel="0" collapsed="false">
      <c r="A267" s="598" t="s">
        <v>645</v>
      </c>
      <c r="B267" s="599"/>
      <c r="C267" s="610"/>
      <c r="D267" s="610" t="s">
        <v>646</v>
      </c>
      <c r="E267" s="600"/>
      <c r="F267" s="601" t="s">
        <v>7</v>
      </c>
      <c r="G267" s="603" t="n">
        <f aca="false">SUM(M267:AH267)</f>
        <v>105</v>
      </c>
      <c r="H267" s="658" t="n">
        <f aca="false">SUM(H268:H269)</f>
        <v>0</v>
      </c>
      <c r="I267" s="607" t="n">
        <f aca="false">SUM(I268:I269)</f>
        <v>1</v>
      </c>
      <c r="J267" s="607" t="n">
        <f aca="false">SUM(J268:J269)</f>
        <v>0</v>
      </c>
      <c r="K267" s="607" t="n">
        <f aca="false">SUM(K268:K269)</f>
        <v>0</v>
      </c>
      <c r="L267" s="608" t="n">
        <f aca="false">SUM(L268:L269)</f>
        <v>0</v>
      </c>
      <c r="M267" s="658" t="n">
        <f aca="false">SUM(H267:L267)</f>
        <v>1</v>
      </c>
      <c r="N267" s="607" t="n">
        <f aca="false">SUM(N268:N269)</f>
        <v>0</v>
      </c>
      <c r="O267" s="607" t="n">
        <f aca="false">SUM(O268:O269)</f>
        <v>0</v>
      </c>
      <c r="P267" s="607" t="n">
        <f aca="false">SUM(P268:P269)</f>
        <v>0</v>
      </c>
      <c r="Q267" s="608" t="n">
        <f aca="false">SUM(Q268:Q269)</f>
        <v>0</v>
      </c>
      <c r="R267" s="658" t="n">
        <f aca="false">SUM(R268:R269)</f>
        <v>0</v>
      </c>
      <c r="S267" s="607" t="n">
        <f aca="false">SUM(S268:S269)</f>
        <v>0</v>
      </c>
      <c r="T267" s="607" t="n">
        <f aca="false">SUM(T268:T269)</f>
        <v>2</v>
      </c>
      <c r="U267" s="607" t="n">
        <f aca="false">SUM(U268:U269)</f>
        <v>1</v>
      </c>
      <c r="V267" s="607" t="n">
        <f aca="false">SUM(V268:V269)</f>
        <v>0</v>
      </c>
      <c r="W267" s="607" t="n">
        <f aca="false">SUM(W268:W269)</f>
        <v>6</v>
      </c>
      <c r="X267" s="607" t="n">
        <f aca="false">SUM(X268:X269)</f>
        <v>1</v>
      </c>
      <c r="Y267" s="607" t="n">
        <f aca="false">SUM(Y268:Y269)</f>
        <v>9</v>
      </c>
      <c r="Z267" s="607" t="n">
        <f aca="false">SUM(Z268:Z269)</f>
        <v>17</v>
      </c>
      <c r="AA267" s="607" t="n">
        <f aca="false">SUM(AA268:AA269)</f>
        <v>14</v>
      </c>
      <c r="AB267" s="607" t="n">
        <f aca="false">SUM(AB268:AB269)</f>
        <v>13</v>
      </c>
      <c r="AC267" s="607" t="n">
        <f aca="false">SUM(AC268:AC269)</f>
        <v>20</v>
      </c>
      <c r="AD267" s="607" t="n">
        <f aca="false">SUM(AD268:AD269)</f>
        <v>13</v>
      </c>
      <c r="AE267" s="607" t="n">
        <f aca="false">SUM(AE268:AE269)</f>
        <v>6</v>
      </c>
      <c r="AF267" s="607" t="n">
        <f aca="false">SUM(AF268:AF269)</f>
        <v>2</v>
      </c>
      <c r="AG267" s="607" t="n">
        <f aca="false">SUM(AG268:AG269)</f>
        <v>0</v>
      </c>
      <c r="AH267" s="608" t="n">
        <f aca="false">SUM(AH268:AH269)</f>
        <v>0</v>
      </c>
      <c r="AI267" s="659"/>
      <c r="AJ267" s="451" t="str">
        <f aca="false">IF(AK267="","●",IF(A267=AK267,"○","×"))</f>
        <v>○</v>
      </c>
      <c r="AK267" s="663" t="s">
        <v>645</v>
      </c>
      <c r="AL267" s="661" t="s">
        <v>741</v>
      </c>
      <c r="AM267" s="662" t="n">
        <v>83</v>
      </c>
      <c r="AN267" s="660" t="n">
        <v>0</v>
      </c>
      <c r="AO267" s="660" t="n">
        <v>0</v>
      </c>
      <c r="AP267" s="660" t="n">
        <v>0</v>
      </c>
      <c r="AQ267" s="660" t="n">
        <v>0</v>
      </c>
      <c r="AR267" s="660" t="n">
        <v>0</v>
      </c>
      <c r="AS267" s="660" t="n">
        <f aca="false">SUM(AN267:AR267)</f>
        <v>0</v>
      </c>
      <c r="AT267" s="660" t="n">
        <v>0</v>
      </c>
      <c r="AU267" s="660" t="n">
        <v>0</v>
      </c>
      <c r="AV267" s="660" t="n">
        <v>0</v>
      </c>
      <c r="AW267" s="660" t="n">
        <v>0</v>
      </c>
      <c r="AX267" s="660" t="n">
        <v>1</v>
      </c>
      <c r="AY267" s="660" t="n">
        <v>0</v>
      </c>
      <c r="AZ267" s="660" t="n">
        <v>1</v>
      </c>
      <c r="BA267" s="660" t="n">
        <v>3</v>
      </c>
      <c r="BB267" s="660" t="n">
        <v>3</v>
      </c>
      <c r="BC267" s="660" t="n">
        <v>6</v>
      </c>
      <c r="BD267" s="660" t="n">
        <v>7</v>
      </c>
      <c r="BE267" s="660" t="n">
        <v>10</v>
      </c>
      <c r="BF267" s="660" t="n">
        <v>12</v>
      </c>
      <c r="BG267" s="660" t="n">
        <v>13</v>
      </c>
      <c r="BH267" s="660" t="n">
        <v>14</v>
      </c>
      <c r="BI267" s="660" t="n">
        <v>8</v>
      </c>
      <c r="BJ267" s="660" t="n">
        <v>4</v>
      </c>
      <c r="BK267" s="660" t="n">
        <v>1</v>
      </c>
      <c r="BL267" s="660" t="n">
        <v>0</v>
      </c>
      <c r="BM267" s="660" t="n">
        <v>0</v>
      </c>
      <c r="BN267" s="1"/>
    </row>
    <row r="268" s="451" customFormat="true" ht="12" hidden="false" customHeight="true" outlineLevel="0" collapsed="false">
      <c r="A268" s="598"/>
      <c r="B268" s="599"/>
      <c r="C268" s="610"/>
      <c r="D268" s="610"/>
      <c r="E268" s="600"/>
      <c r="F268" s="601" t="s">
        <v>475</v>
      </c>
      <c r="G268" s="603" t="n">
        <f aca="false">SUM(M268:AH268)</f>
        <v>51</v>
      </c>
      <c r="H268" s="664" t="n">
        <v>0</v>
      </c>
      <c r="I268" s="611" t="n">
        <v>0</v>
      </c>
      <c r="J268" s="611" t="n">
        <v>0</v>
      </c>
      <c r="K268" s="611" t="n">
        <v>0</v>
      </c>
      <c r="L268" s="612" t="n">
        <v>0</v>
      </c>
      <c r="M268" s="658" t="n">
        <v>0</v>
      </c>
      <c r="N268" s="611" t="n">
        <v>0</v>
      </c>
      <c r="O268" s="611" t="n">
        <v>0</v>
      </c>
      <c r="P268" s="611" t="n">
        <v>0</v>
      </c>
      <c r="Q268" s="612" t="n">
        <v>0</v>
      </c>
      <c r="R268" s="664" t="n">
        <v>0</v>
      </c>
      <c r="S268" s="611" t="n">
        <v>0</v>
      </c>
      <c r="T268" s="611" t="n">
        <v>0</v>
      </c>
      <c r="U268" s="611" t="n">
        <v>0</v>
      </c>
      <c r="V268" s="611" t="n">
        <v>0</v>
      </c>
      <c r="W268" s="611" t="n">
        <v>4</v>
      </c>
      <c r="X268" s="611" t="n">
        <v>0</v>
      </c>
      <c r="Y268" s="611" t="n">
        <v>7</v>
      </c>
      <c r="Z268" s="611" t="n">
        <v>8</v>
      </c>
      <c r="AA268" s="611" t="n">
        <v>8</v>
      </c>
      <c r="AB268" s="611" t="n">
        <v>6</v>
      </c>
      <c r="AC268" s="611" t="n">
        <v>11</v>
      </c>
      <c r="AD268" s="611" t="n">
        <v>3</v>
      </c>
      <c r="AE268" s="611" t="n">
        <v>4</v>
      </c>
      <c r="AF268" s="611" t="n">
        <v>0</v>
      </c>
      <c r="AG268" s="611" t="n">
        <v>0</v>
      </c>
      <c r="AH268" s="612" t="n">
        <v>0</v>
      </c>
      <c r="AI268" s="659"/>
      <c r="AJ268" s="451" t="str">
        <f aca="false">IF(AK268="","●",IF(A267=AK268,"○","×"))</f>
        <v>○</v>
      </c>
      <c r="AK268" s="663" t="s">
        <v>645</v>
      </c>
      <c r="AL268" s="661" t="s">
        <v>742</v>
      </c>
      <c r="AM268" s="662" t="n">
        <v>55</v>
      </c>
      <c r="AN268" s="660" t="n">
        <v>0</v>
      </c>
      <c r="AO268" s="660" t="n">
        <v>0</v>
      </c>
      <c r="AP268" s="660" t="n">
        <v>0</v>
      </c>
      <c r="AQ268" s="660" t="n">
        <v>0</v>
      </c>
      <c r="AR268" s="660" t="n">
        <v>0</v>
      </c>
      <c r="AS268" s="660" t="n">
        <f aca="false">SUM(AN268:AR268)</f>
        <v>0</v>
      </c>
      <c r="AT268" s="660" t="n">
        <v>0</v>
      </c>
      <c r="AU268" s="660" t="n">
        <v>0</v>
      </c>
      <c r="AV268" s="660" t="n">
        <v>0</v>
      </c>
      <c r="AW268" s="660" t="n">
        <v>0</v>
      </c>
      <c r="AX268" s="660" t="n">
        <v>1</v>
      </c>
      <c r="AY268" s="660" t="n">
        <v>0</v>
      </c>
      <c r="AZ268" s="660" t="n">
        <v>1</v>
      </c>
      <c r="BA268" s="660" t="n">
        <v>3</v>
      </c>
      <c r="BB268" s="660" t="n">
        <v>2</v>
      </c>
      <c r="BC268" s="660" t="n">
        <v>5</v>
      </c>
      <c r="BD268" s="660" t="n">
        <v>7</v>
      </c>
      <c r="BE268" s="660" t="n">
        <v>9</v>
      </c>
      <c r="BF268" s="660" t="n">
        <v>8</v>
      </c>
      <c r="BG268" s="660" t="n">
        <v>6</v>
      </c>
      <c r="BH268" s="660" t="n">
        <v>6</v>
      </c>
      <c r="BI268" s="660" t="n">
        <v>5</v>
      </c>
      <c r="BJ268" s="660" t="n">
        <v>1</v>
      </c>
      <c r="BK268" s="660" t="n">
        <v>1</v>
      </c>
      <c r="BL268" s="660" t="n">
        <v>0</v>
      </c>
      <c r="BM268" s="660" t="n">
        <v>0</v>
      </c>
      <c r="BN268" s="1"/>
    </row>
    <row r="269" s="451" customFormat="true" ht="22.5" hidden="false" customHeight="true" outlineLevel="0" collapsed="false">
      <c r="A269" s="598"/>
      <c r="B269" s="599"/>
      <c r="C269" s="610"/>
      <c r="D269" s="610"/>
      <c r="E269" s="600"/>
      <c r="F269" s="601" t="s">
        <v>476</v>
      </c>
      <c r="G269" s="603" t="n">
        <f aca="false">SUM(M269:AH269)</f>
        <v>54</v>
      </c>
      <c r="H269" s="664" t="n">
        <v>0</v>
      </c>
      <c r="I269" s="611" t="n">
        <v>1</v>
      </c>
      <c r="J269" s="611" t="n">
        <v>0</v>
      </c>
      <c r="K269" s="611" t="n">
        <v>0</v>
      </c>
      <c r="L269" s="612" t="n">
        <v>0</v>
      </c>
      <c r="M269" s="658" t="n">
        <v>1</v>
      </c>
      <c r="N269" s="611" t="n">
        <v>0</v>
      </c>
      <c r="O269" s="611" t="n">
        <v>0</v>
      </c>
      <c r="P269" s="611" t="n">
        <v>0</v>
      </c>
      <c r="Q269" s="612" t="n">
        <v>0</v>
      </c>
      <c r="R269" s="664" t="n">
        <v>0</v>
      </c>
      <c r="S269" s="611" t="n">
        <v>0</v>
      </c>
      <c r="T269" s="611" t="n">
        <v>2</v>
      </c>
      <c r="U269" s="611" t="n">
        <v>1</v>
      </c>
      <c r="V269" s="611" t="n">
        <v>0</v>
      </c>
      <c r="W269" s="611" t="n">
        <v>2</v>
      </c>
      <c r="X269" s="611" t="n">
        <v>1</v>
      </c>
      <c r="Y269" s="611" t="n">
        <v>2</v>
      </c>
      <c r="Z269" s="611" t="n">
        <v>9</v>
      </c>
      <c r="AA269" s="611" t="n">
        <v>6</v>
      </c>
      <c r="AB269" s="611" t="n">
        <v>7</v>
      </c>
      <c r="AC269" s="611" t="n">
        <v>9</v>
      </c>
      <c r="AD269" s="611" t="n">
        <v>10</v>
      </c>
      <c r="AE269" s="611" t="n">
        <v>2</v>
      </c>
      <c r="AF269" s="611" t="n">
        <v>2</v>
      </c>
      <c r="AG269" s="611" t="n">
        <v>0</v>
      </c>
      <c r="AH269" s="612" t="n">
        <v>0</v>
      </c>
      <c r="AI269" s="659"/>
      <c r="AJ269" s="451" t="str">
        <f aca="false">IF(AK269="","●",IF(A267=AK269,"○","×"))</f>
        <v>○</v>
      </c>
      <c r="AK269" s="663" t="s">
        <v>645</v>
      </c>
      <c r="AL269" s="661" t="s">
        <v>743</v>
      </c>
      <c r="AM269" s="662" t="n">
        <v>28</v>
      </c>
      <c r="AN269" s="660" t="n">
        <v>0</v>
      </c>
      <c r="AO269" s="660" t="n">
        <v>0</v>
      </c>
      <c r="AP269" s="660" t="n">
        <v>0</v>
      </c>
      <c r="AQ269" s="660" t="n">
        <v>0</v>
      </c>
      <c r="AR269" s="660" t="n">
        <v>0</v>
      </c>
      <c r="AS269" s="660" t="n">
        <f aca="false">SUM(AN269:AR269)</f>
        <v>0</v>
      </c>
      <c r="AT269" s="660" t="n">
        <v>0</v>
      </c>
      <c r="AU269" s="660" t="n">
        <v>0</v>
      </c>
      <c r="AV269" s="660" t="n">
        <v>0</v>
      </c>
      <c r="AW269" s="660" t="n">
        <v>0</v>
      </c>
      <c r="AX269" s="660" t="n">
        <v>0</v>
      </c>
      <c r="AY269" s="660" t="n">
        <v>0</v>
      </c>
      <c r="AZ269" s="660" t="n">
        <v>0</v>
      </c>
      <c r="BA269" s="660" t="n">
        <v>0</v>
      </c>
      <c r="BB269" s="660" t="n">
        <v>1</v>
      </c>
      <c r="BC269" s="660" t="n">
        <v>1</v>
      </c>
      <c r="BD269" s="660" t="n">
        <v>0</v>
      </c>
      <c r="BE269" s="660" t="n">
        <v>1</v>
      </c>
      <c r="BF269" s="660" t="n">
        <v>4</v>
      </c>
      <c r="BG269" s="660" t="n">
        <v>7</v>
      </c>
      <c r="BH269" s="660" t="n">
        <v>8</v>
      </c>
      <c r="BI269" s="660" t="n">
        <v>3</v>
      </c>
      <c r="BJ269" s="660" t="n">
        <v>3</v>
      </c>
      <c r="BK269" s="660" t="n">
        <v>0</v>
      </c>
      <c r="BL269" s="660" t="n">
        <v>0</v>
      </c>
      <c r="BM269" s="660" t="n">
        <v>0</v>
      </c>
      <c r="BN269" s="1"/>
    </row>
    <row r="270" s="451" customFormat="true" ht="12" hidden="false" customHeight="true" outlineLevel="0" collapsed="false">
      <c r="A270" s="598" t="s">
        <v>647</v>
      </c>
      <c r="B270" s="599"/>
      <c r="C270" s="610"/>
      <c r="D270" s="610" t="s">
        <v>648</v>
      </c>
      <c r="E270" s="600"/>
      <c r="F270" s="601" t="s">
        <v>7</v>
      </c>
      <c r="G270" s="603" t="n">
        <f aca="false">SUM(M270:AH270)</f>
        <v>140</v>
      </c>
      <c r="H270" s="658" t="n">
        <f aca="false">SUM(H271:H272)</f>
        <v>1</v>
      </c>
      <c r="I270" s="607" t="n">
        <f aca="false">SUM(I271:I272)</f>
        <v>0</v>
      </c>
      <c r="J270" s="607" t="n">
        <f aca="false">SUM(J271:J272)</f>
        <v>0</v>
      </c>
      <c r="K270" s="607" t="n">
        <f aca="false">SUM(K271:K272)</f>
        <v>0</v>
      </c>
      <c r="L270" s="608" t="n">
        <f aca="false">SUM(L271:L272)</f>
        <v>0</v>
      </c>
      <c r="M270" s="658" t="n">
        <f aca="false">SUM(H270:L270)</f>
        <v>1</v>
      </c>
      <c r="N270" s="607" t="n">
        <f aca="false">SUM(N271:N272)</f>
        <v>0</v>
      </c>
      <c r="O270" s="607" t="n">
        <f aca="false">SUM(O271:O272)</f>
        <v>0</v>
      </c>
      <c r="P270" s="607" t="n">
        <f aca="false">SUM(P271:P272)</f>
        <v>0</v>
      </c>
      <c r="Q270" s="608" t="n">
        <f aca="false">SUM(Q271:Q272)</f>
        <v>0</v>
      </c>
      <c r="R270" s="658" t="n">
        <f aca="false">SUM(R271:R272)</f>
        <v>0</v>
      </c>
      <c r="S270" s="607" t="n">
        <f aca="false">SUM(S271:S272)</f>
        <v>1</v>
      </c>
      <c r="T270" s="607" t="n">
        <f aca="false">SUM(T271:T272)</f>
        <v>5</v>
      </c>
      <c r="U270" s="607" t="n">
        <f aca="false">SUM(U271:U272)</f>
        <v>6</v>
      </c>
      <c r="V270" s="607" t="n">
        <f aca="false">SUM(V271:V272)</f>
        <v>7</v>
      </c>
      <c r="W270" s="607" t="n">
        <f aca="false">SUM(W271:W272)</f>
        <v>15</v>
      </c>
      <c r="X270" s="607" t="n">
        <f aca="false">SUM(X271:X272)</f>
        <v>15</v>
      </c>
      <c r="Y270" s="607" t="n">
        <f aca="false">SUM(Y271:Y272)</f>
        <v>16</v>
      </c>
      <c r="Z270" s="607" t="n">
        <f aca="false">SUM(Z271:Z272)</f>
        <v>14</v>
      </c>
      <c r="AA270" s="607" t="n">
        <f aca="false">SUM(AA271:AA272)</f>
        <v>22</v>
      </c>
      <c r="AB270" s="607" t="n">
        <f aca="false">SUM(AB271:AB272)</f>
        <v>16</v>
      </c>
      <c r="AC270" s="607" t="n">
        <f aca="false">SUM(AC271:AC272)</f>
        <v>10</v>
      </c>
      <c r="AD270" s="607" t="n">
        <f aca="false">SUM(AD271:AD272)</f>
        <v>6</v>
      </c>
      <c r="AE270" s="607" t="n">
        <f aca="false">SUM(AE271:AE272)</f>
        <v>3</v>
      </c>
      <c r="AF270" s="607" t="n">
        <f aca="false">SUM(AF271:AF272)</f>
        <v>3</v>
      </c>
      <c r="AG270" s="607" t="n">
        <f aca="false">SUM(AG271:AG272)</f>
        <v>0</v>
      </c>
      <c r="AH270" s="608" t="n">
        <f aca="false">SUM(AH271:AH272)</f>
        <v>0</v>
      </c>
      <c r="AI270" s="659"/>
      <c r="AJ270" s="451" t="str">
        <f aca="false">IF(AK270="","●",IF(A270=AK270,"○","×"))</f>
        <v>○</v>
      </c>
      <c r="AK270" s="663" t="s">
        <v>647</v>
      </c>
      <c r="AL270" s="661" t="s">
        <v>741</v>
      </c>
      <c r="AM270" s="662" t="n">
        <v>52</v>
      </c>
      <c r="AN270" s="660" t="n">
        <v>0</v>
      </c>
      <c r="AO270" s="660" t="n">
        <v>0</v>
      </c>
      <c r="AP270" s="660" t="n">
        <v>0</v>
      </c>
      <c r="AQ270" s="660" t="n">
        <v>0</v>
      </c>
      <c r="AR270" s="660" t="n">
        <v>0</v>
      </c>
      <c r="AS270" s="660" t="n">
        <f aca="false">SUM(AN270:AR270)</f>
        <v>0</v>
      </c>
      <c r="AT270" s="660" t="n">
        <v>0</v>
      </c>
      <c r="AU270" s="660" t="n">
        <v>0</v>
      </c>
      <c r="AV270" s="660" t="n">
        <v>0</v>
      </c>
      <c r="AW270" s="660" t="n">
        <v>0</v>
      </c>
      <c r="AX270" s="660" t="n">
        <v>0</v>
      </c>
      <c r="AY270" s="660" t="n">
        <v>0</v>
      </c>
      <c r="AZ270" s="660" t="n">
        <v>1</v>
      </c>
      <c r="BA270" s="660" t="n">
        <v>3</v>
      </c>
      <c r="BB270" s="660" t="n">
        <v>2</v>
      </c>
      <c r="BC270" s="660" t="n">
        <v>6</v>
      </c>
      <c r="BD270" s="660" t="n">
        <v>9</v>
      </c>
      <c r="BE270" s="660" t="n">
        <v>7</v>
      </c>
      <c r="BF270" s="660" t="n">
        <v>1</v>
      </c>
      <c r="BG270" s="660" t="n">
        <v>7</v>
      </c>
      <c r="BH270" s="660" t="n">
        <v>5</v>
      </c>
      <c r="BI270" s="660" t="n">
        <v>3</v>
      </c>
      <c r="BJ270" s="660" t="n">
        <v>5</v>
      </c>
      <c r="BK270" s="660" t="n">
        <v>3</v>
      </c>
      <c r="BL270" s="660" t="n">
        <v>0</v>
      </c>
      <c r="BM270" s="660" t="n">
        <v>0</v>
      </c>
      <c r="BN270" s="1"/>
    </row>
    <row r="271" s="451" customFormat="true" ht="12" hidden="false" customHeight="true" outlineLevel="0" collapsed="false">
      <c r="A271" s="598"/>
      <c r="B271" s="599"/>
      <c r="C271" s="610"/>
      <c r="D271" s="610"/>
      <c r="E271" s="600"/>
      <c r="F271" s="601" t="s">
        <v>475</v>
      </c>
      <c r="G271" s="603" t="n">
        <f aca="false">SUM(M271:AH271)</f>
        <v>106</v>
      </c>
      <c r="H271" s="664" t="n">
        <v>0</v>
      </c>
      <c r="I271" s="611" t="n">
        <v>0</v>
      </c>
      <c r="J271" s="611" t="n">
        <v>0</v>
      </c>
      <c r="K271" s="611" t="n">
        <v>0</v>
      </c>
      <c r="L271" s="612" t="n">
        <v>0</v>
      </c>
      <c r="M271" s="658" t="n">
        <v>0</v>
      </c>
      <c r="N271" s="611" t="n">
        <v>0</v>
      </c>
      <c r="O271" s="611" t="n">
        <v>0</v>
      </c>
      <c r="P271" s="611" t="n">
        <v>0</v>
      </c>
      <c r="Q271" s="612" t="n">
        <v>0</v>
      </c>
      <c r="R271" s="664" t="n">
        <v>0</v>
      </c>
      <c r="S271" s="611" t="n">
        <v>1</v>
      </c>
      <c r="T271" s="611" t="n">
        <v>4</v>
      </c>
      <c r="U271" s="611" t="n">
        <v>5</v>
      </c>
      <c r="V271" s="611" t="n">
        <v>5</v>
      </c>
      <c r="W271" s="611" t="n">
        <v>13</v>
      </c>
      <c r="X271" s="611" t="n">
        <v>11</v>
      </c>
      <c r="Y271" s="611" t="n">
        <v>14</v>
      </c>
      <c r="Z271" s="611" t="n">
        <v>11</v>
      </c>
      <c r="AA271" s="611" t="n">
        <v>20</v>
      </c>
      <c r="AB271" s="611" t="n">
        <v>13</v>
      </c>
      <c r="AC271" s="611" t="n">
        <v>7</v>
      </c>
      <c r="AD271" s="611" t="n">
        <v>1</v>
      </c>
      <c r="AE271" s="611" t="n">
        <v>1</v>
      </c>
      <c r="AF271" s="611" t="n">
        <v>0</v>
      </c>
      <c r="AG271" s="611" t="n">
        <v>0</v>
      </c>
      <c r="AH271" s="612" t="n">
        <v>0</v>
      </c>
      <c r="AI271" s="659"/>
      <c r="AJ271" s="451" t="str">
        <f aca="false">IF(AK271="","●",IF(A270=AK271,"○","×"))</f>
        <v>○</v>
      </c>
      <c r="AK271" s="663" t="s">
        <v>647</v>
      </c>
      <c r="AL271" s="661" t="s">
        <v>742</v>
      </c>
      <c r="AM271" s="662" t="n">
        <v>35</v>
      </c>
      <c r="AN271" s="660" t="n">
        <v>0</v>
      </c>
      <c r="AO271" s="660" t="n">
        <v>0</v>
      </c>
      <c r="AP271" s="660" t="n">
        <v>0</v>
      </c>
      <c r="AQ271" s="660" t="n">
        <v>0</v>
      </c>
      <c r="AR271" s="660" t="n">
        <v>0</v>
      </c>
      <c r="AS271" s="660" t="n">
        <f aca="false">SUM(AN271:AR271)</f>
        <v>0</v>
      </c>
      <c r="AT271" s="660" t="n">
        <v>0</v>
      </c>
      <c r="AU271" s="660" t="n">
        <v>0</v>
      </c>
      <c r="AV271" s="660" t="n">
        <v>0</v>
      </c>
      <c r="AW271" s="660" t="n">
        <v>0</v>
      </c>
      <c r="AX271" s="660" t="n">
        <v>0</v>
      </c>
      <c r="AY271" s="660" t="n">
        <v>0</v>
      </c>
      <c r="AZ271" s="660" t="n">
        <v>1</v>
      </c>
      <c r="BA271" s="660" t="n">
        <v>2</v>
      </c>
      <c r="BB271" s="660" t="n">
        <v>2</v>
      </c>
      <c r="BC271" s="660" t="n">
        <v>5</v>
      </c>
      <c r="BD271" s="660" t="n">
        <v>8</v>
      </c>
      <c r="BE271" s="660" t="n">
        <v>6</v>
      </c>
      <c r="BF271" s="660" t="n">
        <v>1</v>
      </c>
      <c r="BG271" s="660" t="n">
        <v>4</v>
      </c>
      <c r="BH271" s="660" t="n">
        <v>3</v>
      </c>
      <c r="BI271" s="660" t="n">
        <v>0</v>
      </c>
      <c r="BJ271" s="660" t="n">
        <v>2</v>
      </c>
      <c r="BK271" s="660" t="n">
        <v>1</v>
      </c>
      <c r="BL271" s="660" t="n">
        <v>0</v>
      </c>
      <c r="BM271" s="660" t="n">
        <v>0</v>
      </c>
      <c r="BN271" s="1"/>
    </row>
    <row r="272" s="451" customFormat="true" ht="22.5" hidden="false" customHeight="true" outlineLevel="0" collapsed="false">
      <c r="A272" s="598"/>
      <c r="B272" s="599"/>
      <c r="C272" s="610"/>
      <c r="D272" s="610"/>
      <c r="E272" s="600"/>
      <c r="F272" s="601" t="s">
        <v>476</v>
      </c>
      <c r="G272" s="603" t="n">
        <f aca="false">SUM(M272:AH272)</f>
        <v>34</v>
      </c>
      <c r="H272" s="664" t="n">
        <v>1</v>
      </c>
      <c r="I272" s="611" t="n">
        <v>0</v>
      </c>
      <c r="J272" s="611" t="n">
        <v>0</v>
      </c>
      <c r="K272" s="611" t="n">
        <v>0</v>
      </c>
      <c r="L272" s="612" t="n">
        <v>0</v>
      </c>
      <c r="M272" s="658" t="n">
        <v>1</v>
      </c>
      <c r="N272" s="611" t="n">
        <v>0</v>
      </c>
      <c r="O272" s="611" t="n">
        <v>0</v>
      </c>
      <c r="P272" s="611" t="n">
        <v>0</v>
      </c>
      <c r="Q272" s="612" t="n">
        <v>0</v>
      </c>
      <c r="R272" s="664" t="n">
        <v>0</v>
      </c>
      <c r="S272" s="611" t="n">
        <v>0</v>
      </c>
      <c r="T272" s="611" t="n">
        <v>1</v>
      </c>
      <c r="U272" s="611" t="n">
        <v>1</v>
      </c>
      <c r="V272" s="611" t="n">
        <v>2</v>
      </c>
      <c r="W272" s="611" t="n">
        <v>2</v>
      </c>
      <c r="X272" s="611" t="n">
        <v>4</v>
      </c>
      <c r="Y272" s="611" t="n">
        <v>2</v>
      </c>
      <c r="Z272" s="611" t="n">
        <v>3</v>
      </c>
      <c r="AA272" s="611" t="n">
        <v>2</v>
      </c>
      <c r="AB272" s="611" t="n">
        <v>3</v>
      </c>
      <c r="AC272" s="611" t="n">
        <v>3</v>
      </c>
      <c r="AD272" s="611" t="n">
        <v>5</v>
      </c>
      <c r="AE272" s="611" t="n">
        <v>2</v>
      </c>
      <c r="AF272" s="611" t="n">
        <v>3</v>
      </c>
      <c r="AG272" s="611" t="n">
        <v>0</v>
      </c>
      <c r="AH272" s="612" t="n">
        <v>0</v>
      </c>
      <c r="AI272" s="659"/>
      <c r="AJ272" s="451" t="str">
        <f aca="false">IF(AK272="","●",IF(A270=AK272,"○","×"))</f>
        <v>○</v>
      </c>
      <c r="AK272" s="663" t="s">
        <v>647</v>
      </c>
      <c r="AL272" s="661" t="s">
        <v>743</v>
      </c>
      <c r="AM272" s="662" t="n">
        <v>17</v>
      </c>
      <c r="AN272" s="660" t="n">
        <v>0</v>
      </c>
      <c r="AO272" s="660" t="n">
        <v>0</v>
      </c>
      <c r="AP272" s="660" t="n">
        <v>0</v>
      </c>
      <c r="AQ272" s="660" t="n">
        <v>0</v>
      </c>
      <c r="AR272" s="660" t="n">
        <v>0</v>
      </c>
      <c r="AS272" s="660" t="n">
        <f aca="false">SUM(AN272:AR272)</f>
        <v>0</v>
      </c>
      <c r="AT272" s="660" t="n">
        <v>0</v>
      </c>
      <c r="AU272" s="660" t="n">
        <v>0</v>
      </c>
      <c r="AV272" s="660" t="n">
        <v>0</v>
      </c>
      <c r="AW272" s="660" t="n">
        <v>0</v>
      </c>
      <c r="AX272" s="660" t="n">
        <v>0</v>
      </c>
      <c r="AY272" s="660" t="n">
        <v>0</v>
      </c>
      <c r="AZ272" s="660" t="n">
        <v>0</v>
      </c>
      <c r="BA272" s="660" t="n">
        <v>1</v>
      </c>
      <c r="BB272" s="660" t="n">
        <v>0</v>
      </c>
      <c r="BC272" s="660" t="n">
        <v>1</v>
      </c>
      <c r="BD272" s="660" t="n">
        <v>1</v>
      </c>
      <c r="BE272" s="660" t="n">
        <v>1</v>
      </c>
      <c r="BF272" s="660" t="n">
        <v>0</v>
      </c>
      <c r="BG272" s="660" t="n">
        <v>3</v>
      </c>
      <c r="BH272" s="660" t="n">
        <v>2</v>
      </c>
      <c r="BI272" s="660" t="n">
        <v>3</v>
      </c>
      <c r="BJ272" s="660" t="n">
        <v>3</v>
      </c>
      <c r="BK272" s="660" t="n">
        <v>2</v>
      </c>
      <c r="BL272" s="660" t="n">
        <v>0</v>
      </c>
      <c r="BM272" s="660" t="n">
        <v>0</v>
      </c>
      <c r="BN272" s="1"/>
    </row>
    <row r="273" s="451" customFormat="true" ht="12" hidden="false" customHeight="true" outlineLevel="0" collapsed="false">
      <c r="A273" s="613" t="s">
        <v>649</v>
      </c>
      <c r="B273" s="614"/>
      <c r="C273" s="615" t="s">
        <v>650</v>
      </c>
      <c r="D273" s="615"/>
      <c r="E273" s="600"/>
      <c r="F273" s="601" t="s">
        <v>7</v>
      </c>
      <c r="G273" s="603" t="n">
        <f aca="false">SUM(M273:AH273)</f>
        <v>356</v>
      </c>
      <c r="H273" s="658" t="n">
        <f aca="false">SUM(H274:H275)</f>
        <v>1</v>
      </c>
      <c r="I273" s="607" t="n">
        <f aca="false">SUM(I274:I275)</f>
        <v>0</v>
      </c>
      <c r="J273" s="607" t="n">
        <f aca="false">SUM(J274:J275)</f>
        <v>0</v>
      </c>
      <c r="K273" s="607" t="n">
        <f aca="false">SUM(K274:K275)</f>
        <v>0</v>
      </c>
      <c r="L273" s="608" t="n">
        <f aca="false">SUM(L274:L275)</f>
        <v>0</v>
      </c>
      <c r="M273" s="658" t="n">
        <f aca="false">SUM(H273:L273)</f>
        <v>1</v>
      </c>
      <c r="N273" s="607" t="n">
        <f aca="false">SUM(N274:N275)</f>
        <v>1</v>
      </c>
      <c r="O273" s="607" t="n">
        <f aca="false">SUM(O274:O275)</f>
        <v>0</v>
      </c>
      <c r="P273" s="607" t="n">
        <f aca="false">SUM(P274:P275)</f>
        <v>0</v>
      </c>
      <c r="Q273" s="608" t="n">
        <f aca="false">SUM(Q274:Q275)</f>
        <v>0</v>
      </c>
      <c r="R273" s="658" t="n">
        <f aca="false">SUM(R274:R275)</f>
        <v>1</v>
      </c>
      <c r="S273" s="607" t="n">
        <f aca="false">SUM(S274:S275)</f>
        <v>0</v>
      </c>
      <c r="T273" s="607" t="n">
        <f aca="false">SUM(T274:T275)</f>
        <v>1</v>
      </c>
      <c r="U273" s="607" t="n">
        <f aca="false">SUM(U274:U275)</f>
        <v>1</v>
      </c>
      <c r="V273" s="607" t="n">
        <f aca="false">SUM(V274:V275)</f>
        <v>2</v>
      </c>
      <c r="W273" s="607" t="n">
        <f aca="false">SUM(W274:W275)</f>
        <v>1</v>
      </c>
      <c r="X273" s="607" t="n">
        <f aca="false">SUM(X274:X275)</f>
        <v>7</v>
      </c>
      <c r="Y273" s="607" t="n">
        <f aca="false">SUM(Y274:Y275)</f>
        <v>6</v>
      </c>
      <c r="Z273" s="607" t="n">
        <f aca="false">SUM(Z274:Z275)</f>
        <v>25</v>
      </c>
      <c r="AA273" s="607" t="n">
        <f aca="false">SUM(AA274:AA275)</f>
        <v>25</v>
      </c>
      <c r="AB273" s="607" t="n">
        <f aca="false">SUM(AB274:AB275)</f>
        <v>43</v>
      </c>
      <c r="AC273" s="607" t="n">
        <f aca="false">SUM(AC274:AC275)</f>
        <v>56</v>
      </c>
      <c r="AD273" s="607" t="n">
        <f aca="false">SUM(AD274:AD275)</f>
        <v>78</v>
      </c>
      <c r="AE273" s="607" t="n">
        <f aca="false">SUM(AE274:AE275)</f>
        <v>68</v>
      </c>
      <c r="AF273" s="607" t="n">
        <f aca="false">SUM(AF274:AF275)</f>
        <v>34</v>
      </c>
      <c r="AG273" s="607" t="n">
        <f aca="false">SUM(AG274:AG275)</f>
        <v>6</v>
      </c>
      <c r="AH273" s="608" t="n">
        <f aca="false">SUM(AH274:AH275)</f>
        <v>0</v>
      </c>
      <c r="AI273" s="659"/>
      <c r="AJ273" s="451" t="str">
        <f aca="false">IF(AK273="","●",IF(A273=AK273,"○","×"))</f>
        <v>○</v>
      </c>
      <c r="AK273" s="663" t="s">
        <v>649</v>
      </c>
      <c r="AL273" s="661" t="s">
        <v>741</v>
      </c>
      <c r="AM273" s="662" t="n">
        <v>162</v>
      </c>
      <c r="AN273" s="660" t="n">
        <v>0</v>
      </c>
      <c r="AO273" s="660" t="n">
        <v>0</v>
      </c>
      <c r="AP273" s="660" t="n">
        <v>0</v>
      </c>
      <c r="AQ273" s="660" t="n">
        <v>0</v>
      </c>
      <c r="AR273" s="660" t="n">
        <v>0</v>
      </c>
      <c r="AS273" s="660" t="n">
        <f aca="false">SUM(AN273:AR273)</f>
        <v>0</v>
      </c>
      <c r="AT273" s="660" t="n">
        <v>0</v>
      </c>
      <c r="AU273" s="660" t="n">
        <v>0</v>
      </c>
      <c r="AV273" s="660" t="n">
        <v>0</v>
      </c>
      <c r="AW273" s="660" t="n">
        <v>1</v>
      </c>
      <c r="AX273" s="660" t="n">
        <v>0</v>
      </c>
      <c r="AY273" s="660" t="n">
        <v>0</v>
      </c>
      <c r="AZ273" s="660" t="n">
        <v>1</v>
      </c>
      <c r="BA273" s="660" t="n">
        <v>0</v>
      </c>
      <c r="BB273" s="660" t="n">
        <v>2</v>
      </c>
      <c r="BC273" s="660" t="n">
        <v>7</v>
      </c>
      <c r="BD273" s="660" t="n">
        <v>7</v>
      </c>
      <c r="BE273" s="660" t="n">
        <v>9</v>
      </c>
      <c r="BF273" s="660" t="n">
        <v>12</v>
      </c>
      <c r="BG273" s="660" t="n">
        <v>18</v>
      </c>
      <c r="BH273" s="660" t="n">
        <v>24</v>
      </c>
      <c r="BI273" s="660" t="n">
        <v>28</v>
      </c>
      <c r="BJ273" s="660" t="n">
        <v>25</v>
      </c>
      <c r="BK273" s="660" t="n">
        <v>22</v>
      </c>
      <c r="BL273" s="660" t="n">
        <v>6</v>
      </c>
      <c r="BM273" s="660" t="n">
        <v>0</v>
      </c>
      <c r="BN273" s="1"/>
    </row>
    <row r="274" s="451" customFormat="true" ht="12" hidden="false" customHeight="true" outlineLevel="0" collapsed="false">
      <c r="A274" s="613"/>
      <c r="B274" s="614"/>
      <c r="C274" s="615"/>
      <c r="D274" s="615"/>
      <c r="E274" s="600"/>
      <c r="F274" s="601" t="s">
        <v>475</v>
      </c>
      <c r="G274" s="603" t="n">
        <f aca="false">SUM(M274:AH274)</f>
        <v>170</v>
      </c>
      <c r="H274" s="664" t="n">
        <v>0</v>
      </c>
      <c r="I274" s="611" t="n">
        <v>0</v>
      </c>
      <c r="J274" s="611" t="n">
        <v>0</v>
      </c>
      <c r="K274" s="611" t="n">
        <v>0</v>
      </c>
      <c r="L274" s="612" t="n">
        <v>0</v>
      </c>
      <c r="M274" s="658" t="n">
        <v>0</v>
      </c>
      <c r="N274" s="611" t="n">
        <v>1</v>
      </c>
      <c r="O274" s="611" t="n">
        <v>0</v>
      </c>
      <c r="P274" s="611" t="n">
        <v>0</v>
      </c>
      <c r="Q274" s="612" t="n">
        <v>0</v>
      </c>
      <c r="R274" s="664" t="n">
        <v>1</v>
      </c>
      <c r="S274" s="611" t="n">
        <v>0</v>
      </c>
      <c r="T274" s="611" t="n">
        <v>1</v>
      </c>
      <c r="U274" s="611" t="n">
        <v>1</v>
      </c>
      <c r="V274" s="611" t="n">
        <v>1</v>
      </c>
      <c r="W274" s="611" t="n">
        <v>1</v>
      </c>
      <c r="X274" s="611" t="n">
        <v>5</v>
      </c>
      <c r="Y274" s="611" t="n">
        <v>5</v>
      </c>
      <c r="Z274" s="611" t="n">
        <v>17</v>
      </c>
      <c r="AA274" s="611" t="n">
        <v>18</v>
      </c>
      <c r="AB274" s="611" t="n">
        <v>27</v>
      </c>
      <c r="AC274" s="611" t="n">
        <v>32</v>
      </c>
      <c r="AD274" s="611" t="n">
        <v>38</v>
      </c>
      <c r="AE274" s="611" t="n">
        <v>16</v>
      </c>
      <c r="AF274" s="611" t="n">
        <v>6</v>
      </c>
      <c r="AG274" s="611" t="n">
        <v>0</v>
      </c>
      <c r="AH274" s="612" t="n">
        <v>0</v>
      </c>
      <c r="AI274" s="659"/>
      <c r="AJ274" s="451" t="str">
        <f aca="false">IF(AK274="","●",IF(A273=AK274,"○","×"))</f>
        <v>○</v>
      </c>
      <c r="AK274" s="663" t="s">
        <v>649</v>
      </c>
      <c r="AL274" s="661" t="s">
        <v>742</v>
      </c>
      <c r="AM274" s="662" t="n">
        <v>83</v>
      </c>
      <c r="AN274" s="660" t="n">
        <v>0</v>
      </c>
      <c r="AO274" s="660" t="n">
        <v>0</v>
      </c>
      <c r="AP274" s="660" t="n">
        <v>0</v>
      </c>
      <c r="AQ274" s="660" t="n">
        <v>0</v>
      </c>
      <c r="AR274" s="660" t="n">
        <v>0</v>
      </c>
      <c r="AS274" s="660" t="n">
        <f aca="false">SUM(AN274:AR274)</f>
        <v>0</v>
      </c>
      <c r="AT274" s="660" t="n">
        <v>0</v>
      </c>
      <c r="AU274" s="660" t="n">
        <v>0</v>
      </c>
      <c r="AV274" s="660" t="n">
        <v>0</v>
      </c>
      <c r="AW274" s="660" t="n">
        <v>0</v>
      </c>
      <c r="AX274" s="660" t="n">
        <v>0</v>
      </c>
      <c r="AY274" s="660" t="n">
        <v>0</v>
      </c>
      <c r="AZ274" s="660" t="n">
        <v>1</v>
      </c>
      <c r="BA274" s="660" t="n">
        <v>0</v>
      </c>
      <c r="BB274" s="660" t="n">
        <v>1</v>
      </c>
      <c r="BC274" s="660" t="n">
        <v>5</v>
      </c>
      <c r="BD274" s="660" t="n">
        <v>6</v>
      </c>
      <c r="BE274" s="660" t="n">
        <v>4</v>
      </c>
      <c r="BF274" s="660" t="n">
        <v>9</v>
      </c>
      <c r="BG274" s="660" t="n">
        <v>12</v>
      </c>
      <c r="BH274" s="660" t="n">
        <v>12</v>
      </c>
      <c r="BI274" s="660" t="n">
        <v>11</v>
      </c>
      <c r="BJ274" s="660" t="n">
        <v>10</v>
      </c>
      <c r="BK274" s="660" t="n">
        <v>11</v>
      </c>
      <c r="BL274" s="660" t="n">
        <v>1</v>
      </c>
      <c r="BM274" s="660" t="n">
        <v>0</v>
      </c>
      <c r="BN274" s="1"/>
    </row>
    <row r="275" s="451" customFormat="true" ht="22.5" hidden="false" customHeight="true" outlineLevel="0" collapsed="false">
      <c r="A275" s="613"/>
      <c r="B275" s="614"/>
      <c r="C275" s="615"/>
      <c r="D275" s="615"/>
      <c r="E275" s="616"/>
      <c r="F275" s="617" t="s">
        <v>476</v>
      </c>
      <c r="G275" s="665" t="n">
        <f aca="false">SUM(M275:AH275)</f>
        <v>186</v>
      </c>
      <c r="H275" s="691" t="n">
        <v>1</v>
      </c>
      <c r="I275" s="631" t="n">
        <v>0</v>
      </c>
      <c r="J275" s="631" t="n">
        <v>0</v>
      </c>
      <c r="K275" s="631" t="n">
        <v>0</v>
      </c>
      <c r="L275" s="632" t="n">
        <v>0</v>
      </c>
      <c r="M275" s="666" t="n">
        <v>1</v>
      </c>
      <c r="N275" s="631" t="n">
        <v>0</v>
      </c>
      <c r="O275" s="631" t="n">
        <v>0</v>
      </c>
      <c r="P275" s="631" t="n">
        <v>0</v>
      </c>
      <c r="Q275" s="632" t="n">
        <v>0</v>
      </c>
      <c r="R275" s="691" t="n">
        <v>0</v>
      </c>
      <c r="S275" s="631" t="n">
        <v>0</v>
      </c>
      <c r="T275" s="631" t="n">
        <v>0</v>
      </c>
      <c r="U275" s="631" t="n">
        <v>0</v>
      </c>
      <c r="V275" s="631" t="n">
        <v>1</v>
      </c>
      <c r="W275" s="631" t="n">
        <v>0</v>
      </c>
      <c r="X275" s="631" t="n">
        <v>2</v>
      </c>
      <c r="Y275" s="631" t="n">
        <v>1</v>
      </c>
      <c r="Z275" s="631" t="n">
        <v>8</v>
      </c>
      <c r="AA275" s="631" t="n">
        <v>7</v>
      </c>
      <c r="AB275" s="631" t="n">
        <v>16</v>
      </c>
      <c r="AC275" s="631" t="n">
        <v>24</v>
      </c>
      <c r="AD275" s="631" t="n">
        <v>40</v>
      </c>
      <c r="AE275" s="631" t="n">
        <v>52</v>
      </c>
      <c r="AF275" s="631" t="n">
        <v>28</v>
      </c>
      <c r="AG275" s="631" t="n">
        <v>6</v>
      </c>
      <c r="AH275" s="632" t="n">
        <v>0</v>
      </c>
      <c r="AI275" s="659"/>
      <c r="AJ275" s="451" t="str">
        <f aca="false">IF(AK275="","●",IF(A273=AK275,"○","×"))</f>
        <v>○</v>
      </c>
      <c r="AK275" s="663" t="s">
        <v>649</v>
      </c>
      <c r="AL275" s="661" t="s">
        <v>743</v>
      </c>
      <c r="AM275" s="662" t="n">
        <v>79</v>
      </c>
      <c r="AN275" s="660" t="n">
        <v>0</v>
      </c>
      <c r="AO275" s="660" t="n">
        <v>0</v>
      </c>
      <c r="AP275" s="660" t="n">
        <v>0</v>
      </c>
      <c r="AQ275" s="660" t="n">
        <v>0</v>
      </c>
      <c r="AR275" s="660" t="n">
        <v>0</v>
      </c>
      <c r="AS275" s="660" t="n">
        <f aca="false">SUM(AN275:AR275)</f>
        <v>0</v>
      </c>
      <c r="AT275" s="660" t="n">
        <v>0</v>
      </c>
      <c r="AU275" s="660" t="n">
        <v>0</v>
      </c>
      <c r="AV275" s="660" t="n">
        <v>0</v>
      </c>
      <c r="AW275" s="660" t="n">
        <v>1</v>
      </c>
      <c r="AX275" s="660" t="n">
        <v>0</v>
      </c>
      <c r="AY275" s="660" t="n">
        <v>0</v>
      </c>
      <c r="AZ275" s="660" t="n">
        <v>0</v>
      </c>
      <c r="BA275" s="660" t="n">
        <v>0</v>
      </c>
      <c r="BB275" s="660" t="n">
        <v>1</v>
      </c>
      <c r="BC275" s="660" t="n">
        <v>2</v>
      </c>
      <c r="BD275" s="660" t="n">
        <v>1</v>
      </c>
      <c r="BE275" s="660" t="n">
        <v>5</v>
      </c>
      <c r="BF275" s="660" t="n">
        <v>3</v>
      </c>
      <c r="BG275" s="660" t="n">
        <v>6</v>
      </c>
      <c r="BH275" s="660" t="n">
        <v>12</v>
      </c>
      <c r="BI275" s="660" t="n">
        <v>17</v>
      </c>
      <c r="BJ275" s="660" t="n">
        <v>15</v>
      </c>
      <c r="BK275" s="660" t="n">
        <v>11</v>
      </c>
      <c r="BL275" s="660" t="n">
        <v>5</v>
      </c>
      <c r="BM275" s="660" t="n">
        <v>0</v>
      </c>
      <c r="BN275" s="1"/>
    </row>
    <row r="276" s="451" customFormat="true" ht="12" hidden="false" customHeight="true" outlineLevel="0" collapsed="false">
      <c r="A276" s="604" t="s">
        <v>651</v>
      </c>
      <c r="B276" s="605" t="s">
        <v>652</v>
      </c>
      <c r="C276" s="605"/>
      <c r="D276" s="605"/>
      <c r="E276" s="606"/>
      <c r="F276" s="601" t="s">
        <v>7</v>
      </c>
      <c r="G276" s="603" t="n">
        <f aca="false">SUM(M276:AH276)</f>
        <v>27</v>
      </c>
      <c r="H276" s="658" t="n">
        <f aca="false">SUM(H277:H278)</f>
        <v>0</v>
      </c>
      <c r="I276" s="607" t="n">
        <f aca="false">SUM(I277:I278)</f>
        <v>0</v>
      </c>
      <c r="J276" s="607" t="n">
        <f aca="false">SUM(J277:J278)</f>
        <v>0</v>
      </c>
      <c r="K276" s="607" t="n">
        <f aca="false">SUM(K277:K278)</f>
        <v>0</v>
      </c>
      <c r="L276" s="608" t="n">
        <f aca="false">SUM(L277:L278)</f>
        <v>0</v>
      </c>
      <c r="M276" s="658" t="n">
        <f aca="false">SUM(H276:L276)</f>
        <v>0</v>
      </c>
      <c r="N276" s="607" t="n">
        <f aca="false">SUM(N277:N278)</f>
        <v>0</v>
      </c>
      <c r="O276" s="607" t="n">
        <f aca="false">SUM(O277:O278)</f>
        <v>0</v>
      </c>
      <c r="P276" s="607" t="n">
        <f aca="false">SUM(P277:P278)</f>
        <v>0</v>
      </c>
      <c r="Q276" s="608" t="n">
        <f aca="false">SUM(Q277:Q278)</f>
        <v>0</v>
      </c>
      <c r="R276" s="658" t="n">
        <f aca="false">SUM(R277:R278)</f>
        <v>0</v>
      </c>
      <c r="S276" s="607" t="n">
        <f aca="false">SUM(S277:S278)</f>
        <v>0</v>
      </c>
      <c r="T276" s="607" t="n">
        <f aca="false">SUM(T277:T278)</f>
        <v>0</v>
      </c>
      <c r="U276" s="607" t="n">
        <f aca="false">SUM(U277:U278)</f>
        <v>1</v>
      </c>
      <c r="V276" s="607" t="n">
        <f aca="false">SUM(V277:V278)</f>
        <v>0</v>
      </c>
      <c r="W276" s="607" t="n">
        <f aca="false">SUM(W277:W278)</f>
        <v>0</v>
      </c>
      <c r="X276" s="607" t="n">
        <f aca="false">SUM(X277:X278)</f>
        <v>0</v>
      </c>
      <c r="Y276" s="607" t="n">
        <f aca="false">SUM(Y277:Y278)</f>
        <v>2</v>
      </c>
      <c r="Z276" s="607" t="n">
        <f aca="false">SUM(Z277:Z278)</f>
        <v>1</v>
      </c>
      <c r="AA276" s="607" t="n">
        <f aca="false">SUM(AA277:AA278)</f>
        <v>1</v>
      </c>
      <c r="AB276" s="607" t="n">
        <f aca="false">SUM(AB277:AB278)</f>
        <v>2</v>
      </c>
      <c r="AC276" s="607" t="n">
        <f aca="false">SUM(AC277:AC278)</f>
        <v>7</v>
      </c>
      <c r="AD276" s="607" t="n">
        <f aca="false">SUM(AD277:AD278)</f>
        <v>4</v>
      </c>
      <c r="AE276" s="607" t="n">
        <f aca="false">SUM(AE277:AE278)</f>
        <v>7</v>
      </c>
      <c r="AF276" s="607" t="n">
        <f aca="false">SUM(AF277:AF278)</f>
        <v>2</v>
      </c>
      <c r="AG276" s="607" t="n">
        <f aca="false">SUM(AG277:AG278)</f>
        <v>0</v>
      </c>
      <c r="AH276" s="608" t="n">
        <f aca="false">SUM(AH277:AH278)</f>
        <v>0</v>
      </c>
      <c r="AI276" s="659"/>
      <c r="AJ276" s="451" t="str">
        <f aca="false">IF(AK276="","●",IF(A276=AK276,"○","×"))</f>
        <v>●</v>
      </c>
      <c r="AK276" s="663"/>
      <c r="AL276" s="661"/>
      <c r="AM276" s="662" t="n">
        <v>0</v>
      </c>
      <c r="AN276" s="660" t="n">
        <v>0</v>
      </c>
      <c r="AO276" s="660" t="n">
        <v>0</v>
      </c>
      <c r="AP276" s="660" t="n">
        <v>0</v>
      </c>
      <c r="AQ276" s="660" t="n">
        <v>0</v>
      </c>
      <c r="AR276" s="660" t="n">
        <v>0</v>
      </c>
      <c r="AS276" s="660" t="n">
        <f aca="false">SUM(AN276:AR276)</f>
        <v>0</v>
      </c>
      <c r="AT276" s="660" t="n">
        <v>0</v>
      </c>
      <c r="AU276" s="660" t="n">
        <v>0</v>
      </c>
      <c r="AV276" s="660" t="n">
        <v>0</v>
      </c>
      <c r="AW276" s="660" t="n">
        <v>0</v>
      </c>
      <c r="AX276" s="660" t="n">
        <v>0</v>
      </c>
      <c r="AY276" s="660" t="n">
        <v>0</v>
      </c>
      <c r="AZ276" s="660" t="n">
        <v>0</v>
      </c>
      <c r="BA276" s="660" t="n">
        <v>0</v>
      </c>
      <c r="BB276" s="660" t="n">
        <v>0</v>
      </c>
      <c r="BC276" s="660" t="n">
        <v>0</v>
      </c>
      <c r="BD276" s="660" t="n">
        <v>0</v>
      </c>
      <c r="BE276" s="660" t="n">
        <v>0</v>
      </c>
      <c r="BF276" s="660" t="n">
        <v>0</v>
      </c>
      <c r="BG276" s="660" t="n">
        <v>0</v>
      </c>
      <c r="BH276" s="660" t="n">
        <v>0</v>
      </c>
      <c r="BI276" s="660" t="n">
        <v>0</v>
      </c>
      <c r="BJ276" s="660" t="n">
        <v>0</v>
      </c>
      <c r="BK276" s="660" t="n">
        <v>0</v>
      </c>
      <c r="BL276" s="660" t="n">
        <v>0</v>
      </c>
      <c r="BM276" s="660" t="n">
        <v>0</v>
      </c>
      <c r="BN276" s="1"/>
    </row>
    <row r="277" s="451" customFormat="true" ht="12" hidden="false" customHeight="true" outlineLevel="0" collapsed="false">
      <c r="A277" s="604"/>
      <c r="B277" s="605"/>
      <c r="C277" s="605"/>
      <c r="D277" s="605"/>
      <c r="E277" s="606"/>
      <c r="F277" s="601" t="s">
        <v>475</v>
      </c>
      <c r="G277" s="603" t="n">
        <f aca="false">SUM(M277:AH277)</f>
        <v>13</v>
      </c>
      <c r="H277" s="664" t="n">
        <v>0</v>
      </c>
      <c r="I277" s="611" t="n">
        <v>0</v>
      </c>
      <c r="J277" s="611" t="n">
        <v>0</v>
      </c>
      <c r="K277" s="611" t="n">
        <v>0</v>
      </c>
      <c r="L277" s="612" t="n">
        <v>0</v>
      </c>
      <c r="M277" s="658" t="n">
        <f aca="false">SUM(H277:L277)</f>
        <v>0</v>
      </c>
      <c r="N277" s="611" t="n">
        <v>0</v>
      </c>
      <c r="O277" s="611" t="n">
        <v>0</v>
      </c>
      <c r="P277" s="611" t="n">
        <v>0</v>
      </c>
      <c r="Q277" s="612" t="n">
        <v>0</v>
      </c>
      <c r="R277" s="664" t="n">
        <v>0</v>
      </c>
      <c r="S277" s="611" t="n">
        <v>0</v>
      </c>
      <c r="T277" s="611" t="n">
        <v>0</v>
      </c>
      <c r="U277" s="611" t="n">
        <v>0</v>
      </c>
      <c r="V277" s="611" t="n">
        <v>0</v>
      </c>
      <c r="W277" s="611" t="n">
        <v>0</v>
      </c>
      <c r="X277" s="611" t="n">
        <v>0</v>
      </c>
      <c r="Y277" s="611" t="n">
        <v>2</v>
      </c>
      <c r="Z277" s="611" t="n">
        <v>0</v>
      </c>
      <c r="AA277" s="611" t="n">
        <v>1</v>
      </c>
      <c r="AB277" s="611" t="n">
        <v>1</v>
      </c>
      <c r="AC277" s="611" t="n">
        <v>4</v>
      </c>
      <c r="AD277" s="611" t="n">
        <v>3</v>
      </c>
      <c r="AE277" s="611" t="n">
        <v>1</v>
      </c>
      <c r="AF277" s="611" t="n">
        <v>1</v>
      </c>
      <c r="AG277" s="611" t="n">
        <v>0</v>
      </c>
      <c r="AH277" s="612" t="n">
        <v>0</v>
      </c>
      <c r="AI277" s="659"/>
      <c r="AJ277" s="451" t="str">
        <f aca="false">IF(AK277="","●",IF(A276=AK277,"○","×"))</f>
        <v>●</v>
      </c>
      <c r="AK277" s="663"/>
      <c r="AL277" s="661"/>
      <c r="AM277" s="662" t="n">
        <v>0</v>
      </c>
      <c r="AN277" s="660" t="n">
        <v>0</v>
      </c>
      <c r="AO277" s="660" t="n">
        <v>0</v>
      </c>
      <c r="AP277" s="660" t="n">
        <v>0</v>
      </c>
      <c r="AQ277" s="660" t="n">
        <v>0</v>
      </c>
      <c r="AR277" s="660" t="n">
        <v>0</v>
      </c>
      <c r="AS277" s="660" t="n">
        <f aca="false">SUM(AN277:AR277)</f>
        <v>0</v>
      </c>
      <c r="AT277" s="660" t="n">
        <v>0</v>
      </c>
      <c r="AU277" s="660" t="n">
        <v>0</v>
      </c>
      <c r="AV277" s="660" t="n">
        <v>0</v>
      </c>
      <c r="AW277" s="660" t="n">
        <v>0</v>
      </c>
      <c r="AX277" s="660" t="n">
        <v>0</v>
      </c>
      <c r="AY277" s="660" t="n">
        <v>0</v>
      </c>
      <c r="AZ277" s="660" t="n">
        <v>0</v>
      </c>
      <c r="BA277" s="660" t="n">
        <v>0</v>
      </c>
      <c r="BB277" s="660" t="n">
        <v>0</v>
      </c>
      <c r="BC277" s="660" t="n">
        <v>0</v>
      </c>
      <c r="BD277" s="660" t="n">
        <v>0</v>
      </c>
      <c r="BE277" s="660" t="n">
        <v>0</v>
      </c>
      <c r="BF277" s="660" t="n">
        <v>0</v>
      </c>
      <c r="BG277" s="660" t="n">
        <v>0</v>
      </c>
      <c r="BH277" s="660" t="n">
        <v>0</v>
      </c>
      <c r="BI277" s="660" t="n">
        <v>0</v>
      </c>
      <c r="BJ277" s="660" t="n">
        <v>0</v>
      </c>
      <c r="BK277" s="660" t="n">
        <v>0</v>
      </c>
      <c r="BL277" s="660" t="n">
        <v>0</v>
      </c>
      <c r="BM277" s="660" t="n">
        <v>0</v>
      </c>
      <c r="BN277" s="1"/>
    </row>
    <row r="278" s="451" customFormat="true" ht="22.5" hidden="false" customHeight="true" outlineLevel="0" collapsed="false">
      <c r="A278" s="604"/>
      <c r="B278" s="605"/>
      <c r="C278" s="605"/>
      <c r="D278" s="605"/>
      <c r="E278" s="606"/>
      <c r="F278" s="601" t="s">
        <v>476</v>
      </c>
      <c r="G278" s="603" t="n">
        <f aca="false">SUM(M278:AH278)</f>
        <v>14</v>
      </c>
      <c r="H278" s="664" t="n">
        <v>0</v>
      </c>
      <c r="I278" s="611" t="n">
        <v>0</v>
      </c>
      <c r="J278" s="611" t="n">
        <v>0</v>
      </c>
      <c r="K278" s="611" t="n">
        <v>0</v>
      </c>
      <c r="L278" s="612" t="n">
        <v>0</v>
      </c>
      <c r="M278" s="658" t="n">
        <v>0</v>
      </c>
      <c r="N278" s="611" t="n">
        <v>0</v>
      </c>
      <c r="O278" s="611" t="n">
        <v>0</v>
      </c>
      <c r="P278" s="611" t="n">
        <v>0</v>
      </c>
      <c r="Q278" s="612" t="n">
        <v>0</v>
      </c>
      <c r="R278" s="664" t="n">
        <v>0</v>
      </c>
      <c r="S278" s="611" t="n">
        <v>0</v>
      </c>
      <c r="T278" s="611" t="n">
        <v>0</v>
      </c>
      <c r="U278" s="611" t="n">
        <v>1</v>
      </c>
      <c r="V278" s="611" t="n">
        <v>0</v>
      </c>
      <c r="W278" s="611" t="n">
        <v>0</v>
      </c>
      <c r="X278" s="611" t="n">
        <v>0</v>
      </c>
      <c r="Y278" s="611" t="n">
        <v>0</v>
      </c>
      <c r="Z278" s="611" t="n">
        <v>1</v>
      </c>
      <c r="AA278" s="611" t="n">
        <v>0</v>
      </c>
      <c r="AB278" s="611" t="n">
        <v>1</v>
      </c>
      <c r="AC278" s="611" t="n">
        <v>3</v>
      </c>
      <c r="AD278" s="611" t="n">
        <v>1</v>
      </c>
      <c r="AE278" s="611" t="n">
        <v>6</v>
      </c>
      <c r="AF278" s="611" t="n">
        <v>1</v>
      </c>
      <c r="AG278" s="611" t="n">
        <v>0</v>
      </c>
      <c r="AH278" s="612" t="n">
        <v>0</v>
      </c>
      <c r="AI278" s="659"/>
      <c r="AJ278" s="451" t="str">
        <f aca="false">IF(AK278="","●",IF(A276=AK278,"○","×"))</f>
        <v>●</v>
      </c>
      <c r="AK278" s="663"/>
      <c r="AL278" s="661"/>
      <c r="AM278" s="662" t="n">
        <v>0</v>
      </c>
      <c r="AN278" s="660" t="n">
        <v>0</v>
      </c>
      <c r="AO278" s="660" t="n">
        <v>0</v>
      </c>
      <c r="AP278" s="660" t="n">
        <v>0</v>
      </c>
      <c r="AQ278" s="660" t="n">
        <v>0</v>
      </c>
      <c r="AR278" s="660" t="n">
        <v>0</v>
      </c>
      <c r="AS278" s="660" t="n">
        <f aca="false">SUM(AN278:AR278)</f>
        <v>0</v>
      </c>
      <c r="AT278" s="660" t="n">
        <v>0</v>
      </c>
      <c r="AU278" s="660" t="n">
        <v>0</v>
      </c>
      <c r="AV278" s="660" t="n">
        <v>0</v>
      </c>
      <c r="AW278" s="660" t="n">
        <v>0</v>
      </c>
      <c r="AX278" s="660" t="n">
        <v>0</v>
      </c>
      <c r="AY278" s="660" t="n">
        <v>0</v>
      </c>
      <c r="AZ278" s="660" t="n">
        <v>0</v>
      </c>
      <c r="BA278" s="660" t="n">
        <v>0</v>
      </c>
      <c r="BB278" s="660" t="n">
        <v>0</v>
      </c>
      <c r="BC278" s="660" t="n">
        <v>0</v>
      </c>
      <c r="BD278" s="660" t="n">
        <v>0</v>
      </c>
      <c r="BE278" s="660" t="n">
        <v>0</v>
      </c>
      <c r="BF278" s="660" t="n">
        <v>0</v>
      </c>
      <c r="BG278" s="660" t="n">
        <v>0</v>
      </c>
      <c r="BH278" s="660" t="n">
        <v>0</v>
      </c>
      <c r="BI278" s="660" t="n">
        <v>0</v>
      </c>
      <c r="BJ278" s="660" t="n">
        <v>0</v>
      </c>
      <c r="BK278" s="660" t="n">
        <v>0</v>
      </c>
      <c r="BL278" s="660" t="n">
        <v>0</v>
      </c>
      <c r="BM278" s="660" t="n">
        <v>0</v>
      </c>
      <c r="BN278" s="1"/>
    </row>
    <row r="279" s="451" customFormat="true" ht="12" hidden="false" customHeight="true" outlineLevel="0" collapsed="false">
      <c r="A279" s="604" t="s">
        <v>653</v>
      </c>
      <c r="B279" s="605" t="s">
        <v>654</v>
      </c>
      <c r="C279" s="605"/>
      <c r="D279" s="605"/>
      <c r="E279" s="606"/>
      <c r="F279" s="601" t="s">
        <v>7</v>
      </c>
      <c r="G279" s="603" t="n">
        <f aca="false">SUM(M279:AH279)</f>
        <v>98</v>
      </c>
      <c r="H279" s="658" t="n">
        <f aca="false">SUM(H280:H281)</f>
        <v>0</v>
      </c>
      <c r="I279" s="607" t="n">
        <f aca="false">SUM(I280:I281)</f>
        <v>0</v>
      </c>
      <c r="J279" s="607" t="n">
        <f aca="false">SUM(J280:J281)</f>
        <v>0</v>
      </c>
      <c r="K279" s="607" t="n">
        <f aca="false">SUM(K280:K281)</f>
        <v>0</v>
      </c>
      <c r="L279" s="608" t="n">
        <f aca="false">SUM(L280:L281)</f>
        <v>0</v>
      </c>
      <c r="M279" s="658" t="n">
        <f aca="false">SUM(H279:L279)</f>
        <v>0</v>
      </c>
      <c r="N279" s="607" t="n">
        <f aca="false">SUM(N280:N281)</f>
        <v>0</v>
      </c>
      <c r="O279" s="607" t="n">
        <f aca="false">SUM(O280:O281)</f>
        <v>0</v>
      </c>
      <c r="P279" s="607" t="n">
        <f aca="false">SUM(P280:P281)</f>
        <v>0</v>
      </c>
      <c r="Q279" s="608" t="n">
        <f aca="false">SUM(Q280:Q281)</f>
        <v>0</v>
      </c>
      <c r="R279" s="658" t="n">
        <f aca="false">SUM(R280:R281)</f>
        <v>0</v>
      </c>
      <c r="S279" s="607" t="n">
        <f aca="false">SUM(S280:S281)</f>
        <v>0</v>
      </c>
      <c r="T279" s="607" t="n">
        <f aca="false">SUM(T280:T281)</f>
        <v>1</v>
      </c>
      <c r="U279" s="607" t="n">
        <f aca="false">SUM(U280:U281)</f>
        <v>0</v>
      </c>
      <c r="V279" s="607" t="n">
        <f aca="false">SUM(V280:V281)</f>
        <v>1</v>
      </c>
      <c r="W279" s="607" t="n">
        <f aca="false">SUM(W280:W281)</f>
        <v>3</v>
      </c>
      <c r="X279" s="607" t="n">
        <f aca="false">SUM(X280:X281)</f>
        <v>3</v>
      </c>
      <c r="Y279" s="607" t="n">
        <f aca="false">SUM(Y280:Y281)</f>
        <v>2</v>
      </c>
      <c r="Z279" s="607" t="n">
        <f aca="false">SUM(Z280:Z281)</f>
        <v>8</v>
      </c>
      <c r="AA279" s="607" t="n">
        <f aca="false">SUM(AA280:AA281)</f>
        <v>11</v>
      </c>
      <c r="AB279" s="607" t="n">
        <f aca="false">SUM(AB280:AB281)</f>
        <v>23</v>
      </c>
      <c r="AC279" s="607" t="n">
        <f aca="false">SUM(AC280:AC281)</f>
        <v>19</v>
      </c>
      <c r="AD279" s="607" t="n">
        <f aca="false">SUM(AD280:AD281)</f>
        <v>14</v>
      </c>
      <c r="AE279" s="607" t="n">
        <f aca="false">SUM(AE280:AE281)</f>
        <v>12</v>
      </c>
      <c r="AF279" s="607" t="n">
        <f aca="false">SUM(AF280:AF281)</f>
        <v>1</v>
      </c>
      <c r="AG279" s="607" t="n">
        <f aca="false">SUM(AG280:AG281)</f>
        <v>0</v>
      </c>
      <c r="AH279" s="608" t="n">
        <f aca="false">SUM(AH280:AH281)</f>
        <v>0</v>
      </c>
      <c r="AI279" s="659"/>
      <c r="AJ279" s="451" t="str">
        <f aca="false">IF(AK279="","●",IF(A279=AK279,"○","×"))</f>
        <v>○</v>
      </c>
      <c r="AK279" s="663" t="s">
        <v>653</v>
      </c>
      <c r="AL279" s="661" t="s">
        <v>741</v>
      </c>
      <c r="AM279" s="662" t="n">
        <v>49</v>
      </c>
      <c r="AN279" s="660" t="n">
        <v>0</v>
      </c>
      <c r="AO279" s="660" t="n">
        <v>0</v>
      </c>
      <c r="AP279" s="660" t="n">
        <v>0</v>
      </c>
      <c r="AQ279" s="660" t="n">
        <v>0</v>
      </c>
      <c r="AR279" s="660" t="n">
        <v>0</v>
      </c>
      <c r="AS279" s="660" t="n">
        <f aca="false">SUM(AN279:AR279)</f>
        <v>0</v>
      </c>
      <c r="AT279" s="660" t="n">
        <v>0</v>
      </c>
      <c r="AU279" s="660" t="n">
        <v>0</v>
      </c>
      <c r="AV279" s="660" t="n">
        <v>0</v>
      </c>
      <c r="AW279" s="660" t="n">
        <v>0</v>
      </c>
      <c r="AX279" s="660" t="n">
        <v>0</v>
      </c>
      <c r="AY279" s="660" t="n">
        <v>1</v>
      </c>
      <c r="AZ279" s="660" t="n">
        <v>0</v>
      </c>
      <c r="BA279" s="660" t="n">
        <v>1</v>
      </c>
      <c r="BB279" s="660" t="n">
        <v>1</v>
      </c>
      <c r="BC279" s="660" t="n">
        <v>2</v>
      </c>
      <c r="BD279" s="660" t="n">
        <v>1</v>
      </c>
      <c r="BE279" s="660" t="n">
        <v>2</v>
      </c>
      <c r="BF279" s="660" t="n">
        <v>9</v>
      </c>
      <c r="BG279" s="660" t="n">
        <v>12</v>
      </c>
      <c r="BH279" s="660" t="n">
        <v>10</v>
      </c>
      <c r="BI279" s="660" t="n">
        <v>2</v>
      </c>
      <c r="BJ279" s="660" t="n">
        <v>6</v>
      </c>
      <c r="BK279" s="660" t="n">
        <v>1</v>
      </c>
      <c r="BL279" s="660" t="n">
        <v>1</v>
      </c>
      <c r="BM279" s="660" t="n">
        <v>0</v>
      </c>
      <c r="BN279" s="1"/>
    </row>
    <row r="280" s="451" customFormat="true" ht="12" hidden="false" customHeight="true" outlineLevel="0" collapsed="false">
      <c r="A280" s="604"/>
      <c r="B280" s="605"/>
      <c r="C280" s="605"/>
      <c r="D280" s="605"/>
      <c r="E280" s="606"/>
      <c r="F280" s="601" t="s">
        <v>475</v>
      </c>
      <c r="G280" s="603" t="n">
        <f aca="false">SUM(M280:AH280)</f>
        <v>38</v>
      </c>
      <c r="H280" s="664" t="n">
        <v>0</v>
      </c>
      <c r="I280" s="611" t="n">
        <v>0</v>
      </c>
      <c r="J280" s="611" t="n">
        <v>0</v>
      </c>
      <c r="K280" s="611" t="n">
        <v>0</v>
      </c>
      <c r="L280" s="612" t="n">
        <v>0</v>
      </c>
      <c r="M280" s="658" t="n">
        <v>0</v>
      </c>
      <c r="N280" s="611" t="n">
        <v>0</v>
      </c>
      <c r="O280" s="611" t="n">
        <v>0</v>
      </c>
      <c r="P280" s="611" t="n">
        <v>0</v>
      </c>
      <c r="Q280" s="612" t="n">
        <v>0</v>
      </c>
      <c r="R280" s="664" t="n">
        <v>0</v>
      </c>
      <c r="S280" s="611" t="n">
        <v>0</v>
      </c>
      <c r="T280" s="611" t="n">
        <v>0</v>
      </c>
      <c r="U280" s="611" t="n">
        <v>0</v>
      </c>
      <c r="V280" s="611" t="n">
        <v>1</v>
      </c>
      <c r="W280" s="611" t="n">
        <v>1</v>
      </c>
      <c r="X280" s="611" t="n">
        <v>1</v>
      </c>
      <c r="Y280" s="611" t="n">
        <v>0</v>
      </c>
      <c r="Z280" s="611" t="n">
        <v>5</v>
      </c>
      <c r="AA280" s="611" t="n">
        <v>5</v>
      </c>
      <c r="AB280" s="611" t="n">
        <v>10</v>
      </c>
      <c r="AC280" s="611" t="n">
        <v>7</v>
      </c>
      <c r="AD280" s="611" t="n">
        <v>4</v>
      </c>
      <c r="AE280" s="611" t="n">
        <v>3</v>
      </c>
      <c r="AF280" s="611" t="n">
        <v>1</v>
      </c>
      <c r="AG280" s="611" t="n">
        <v>0</v>
      </c>
      <c r="AH280" s="612" t="n">
        <v>0</v>
      </c>
      <c r="AI280" s="659"/>
      <c r="AJ280" s="451" t="str">
        <f aca="false">IF(AK280="","●",IF(A279=AK280,"○","×"))</f>
        <v>○</v>
      </c>
      <c r="AK280" s="663" t="s">
        <v>653</v>
      </c>
      <c r="AL280" s="661" t="s">
        <v>742</v>
      </c>
      <c r="AM280" s="662" t="n">
        <v>18</v>
      </c>
      <c r="AN280" s="660" t="n">
        <v>0</v>
      </c>
      <c r="AO280" s="660" t="n">
        <v>0</v>
      </c>
      <c r="AP280" s="660" t="n">
        <v>0</v>
      </c>
      <c r="AQ280" s="660" t="n">
        <v>0</v>
      </c>
      <c r="AR280" s="660" t="n">
        <v>0</v>
      </c>
      <c r="AS280" s="660" t="n">
        <f aca="false">SUM(AN280:AR280)</f>
        <v>0</v>
      </c>
      <c r="AT280" s="660" t="n">
        <v>0</v>
      </c>
      <c r="AU280" s="660" t="n">
        <v>0</v>
      </c>
      <c r="AV280" s="660" t="n">
        <v>0</v>
      </c>
      <c r="AW280" s="660" t="n">
        <v>0</v>
      </c>
      <c r="AX280" s="660" t="n">
        <v>0</v>
      </c>
      <c r="AY280" s="660" t="n">
        <v>0</v>
      </c>
      <c r="AZ280" s="660" t="n">
        <v>0</v>
      </c>
      <c r="BA280" s="660" t="n">
        <v>1</v>
      </c>
      <c r="BB280" s="660" t="n">
        <v>1</v>
      </c>
      <c r="BC280" s="660" t="n">
        <v>1</v>
      </c>
      <c r="BD280" s="660" t="n">
        <v>0</v>
      </c>
      <c r="BE280" s="660" t="n">
        <v>1</v>
      </c>
      <c r="BF280" s="660" t="n">
        <v>4</v>
      </c>
      <c r="BG280" s="660" t="n">
        <v>4</v>
      </c>
      <c r="BH280" s="660" t="n">
        <v>4</v>
      </c>
      <c r="BI280" s="660" t="n">
        <v>0</v>
      </c>
      <c r="BJ280" s="660" t="n">
        <v>1</v>
      </c>
      <c r="BK280" s="660" t="n">
        <v>1</v>
      </c>
      <c r="BL280" s="660" t="n">
        <v>0</v>
      </c>
      <c r="BM280" s="660" t="n">
        <v>0</v>
      </c>
      <c r="BN280" s="1"/>
    </row>
    <row r="281" s="451" customFormat="true" ht="22.5" hidden="false" customHeight="true" outlineLevel="0" collapsed="false">
      <c r="A281" s="604"/>
      <c r="B281" s="605"/>
      <c r="C281" s="605"/>
      <c r="D281" s="605"/>
      <c r="E281" s="606"/>
      <c r="F281" s="601" t="s">
        <v>476</v>
      </c>
      <c r="G281" s="603" t="n">
        <f aca="false">SUM(M281:AH281)</f>
        <v>60</v>
      </c>
      <c r="H281" s="664" t="n">
        <v>0</v>
      </c>
      <c r="I281" s="611" t="n">
        <v>0</v>
      </c>
      <c r="J281" s="611" t="n">
        <v>0</v>
      </c>
      <c r="K281" s="611" t="n">
        <v>0</v>
      </c>
      <c r="L281" s="612" t="n">
        <v>0</v>
      </c>
      <c r="M281" s="658" t="n">
        <v>0</v>
      </c>
      <c r="N281" s="611" t="n">
        <v>0</v>
      </c>
      <c r="O281" s="611" t="n">
        <v>0</v>
      </c>
      <c r="P281" s="611" t="n">
        <v>0</v>
      </c>
      <c r="Q281" s="612" t="n">
        <v>0</v>
      </c>
      <c r="R281" s="664" t="n">
        <v>0</v>
      </c>
      <c r="S281" s="611" t="n">
        <v>0</v>
      </c>
      <c r="T281" s="611" t="n">
        <v>1</v>
      </c>
      <c r="U281" s="611" t="n">
        <v>0</v>
      </c>
      <c r="V281" s="611" t="n">
        <v>0</v>
      </c>
      <c r="W281" s="611" t="n">
        <v>2</v>
      </c>
      <c r="X281" s="611" t="n">
        <v>2</v>
      </c>
      <c r="Y281" s="611" t="n">
        <v>2</v>
      </c>
      <c r="Z281" s="611" t="n">
        <v>3</v>
      </c>
      <c r="AA281" s="611" t="n">
        <v>6</v>
      </c>
      <c r="AB281" s="611" t="n">
        <v>13</v>
      </c>
      <c r="AC281" s="611" t="n">
        <v>12</v>
      </c>
      <c r="AD281" s="611" t="n">
        <v>10</v>
      </c>
      <c r="AE281" s="611" t="n">
        <v>9</v>
      </c>
      <c r="AF281" s="611" t="n">
        <v>0</v>
      </c>
      <c r="AG281" s="611" t="n">
        <v>0</v>
      </c>
      <c r="AH281" s="612" t="n">
        <v>0</v>
      </c>
      <c r="AI281" s="659"/>
      <c r="AJ281" s="451" t="str">
        <f aca="false">IF(AK281="","●",IF(A279=AK281,"○","×"))</f>
        <v>○</v>
      </c>
      <c r="AK281" s="663" t="s">
        <v>653</v>
      </c>
      <c r="AL281" s="661" t="s">
        <v>743</v>
      </c>
      <c r="AM281" s="662" t="n">
        <v>31</v>
      </c>
      <c r="AN281" s="660" t="n">
        <v>0</v>
      </c>
      <c r="AO281" s="660" t="n">
        <v>0</v>
      </c>
      <c r="AP281" s="660" t="n">
        <v>0</v>
      </c>
      <c r="AQ281" s="660" t="n">
        <v>0</v>
      </c>
      <c r="AR281" s="660" t="n">
        <v>0</v>
      </c>
      <c r="AS281" s="660" t="n">
        <f aca="false">SUM(AN281:AR281)</f>
        <v>0</v>
      </c>
      <c r="AT281" s="660" t="n">
        <v>0</v>
      </c>
      <c r="AU281" s="660" t="n">
        <v>0</v>
      </c>
      <c r="AV281" s="660" t="n">
        <v>0</v>
      </c>
      <c r="AW281" s="660" t="n">
        <v>0</v>
      </c>
      <c r="AX281" s="660" t="n">
        <v>0</v>
      </c>
      <c r="AY281" s="660" t="n">
        <v>1</v>
      </c>
      <c r="AZ281" s="660" t="n">
        <v>0</v>
      </c>
      <c r="BA281" s="660" t="n">
        <v>0</v>
      </c>
      <c r="BB281" s="660" t="n">
        <v>0</v>
      </c>
      <c r="BC281" s="660" t="n">
        <v>1</v>
      </c>
      <c r="BD281" s="660" t="n">
        <v>1</v>
      </c>
      <c r="BE281" s="660" t="n">
        <v>1</v>
      </c>
      <c r="BF281" s="660" t="n">
        <v>5</v>
      </c>
      <c r="BG281" s="660" t="n">
        <v>8</v>
      </c>
      <c r="BH281" s="660" t="n">
        <v>6</v>
      </c>
      <c r="BI281" s="660" t="n">
        <v>2</v>
      </c>
      <c r="BJ281" s="660" t="n">
        <v>5</v>
      </c>
      <c r="BK281" s="660" t="n">
        <v>0</v>
      </c>
      <c r="BL281" s="660" t="n">
        <v>1</v>
      </c>
      <c r="BM281" s="660" t="n">
        <v>0</v>
      </c>
      <c r="BN281" s="1"/>
    </row>
    <row r="282" s="451" customFormat="true" ht="12" hidden="false" customHeight="true" outlineLevel="0" collapsed="false">
      <c r="A282" s="630" t="s">
        <v>655</v>
      </c>
      <c r="B282" s="605" t="s">
        <v>656</v>
      </c>
      <c r="C282" s="605"/>
      <c r="D282" s="605"/>
      <c r="E282" s="606"/>
      <c r="F282" s="601" t="s">
        <v>7</v>
      </c>
      <c r="G282" s="603" t="n">
        <f aca="false">SUM(M282:AH282)</f>
        <v>588</v>
      </c>
      <c r="H282" s="658" t="n">
        <f aca="false">SUM(H285,H288,H300)</f>
        <v>0</v>
      </c>
      <c r="I282" s="607" t="n">
        <f aca="false">SUM(I285,I288,I300)</f>
        <v>0</v>
      </c>
      <c r="J282" s="607" t="n">
        <f aca="false">SUM(J285,J288,J300)</f>
        <v>0</v>
      </c>
      <c r="K282" s="607" t="n">
        <f aca="false">SUM(K285,K288,K300)</f>
        <v>0</v>
      </c>
      <c r="L282" s="608" t="n">
        <f aca="false">SUM(L285,L288,L300)</f>
        <v>0</v>
      </c>
      <c r="M282" s="658" t="n">
        <f aca="false">SUM(H282:L282)</f>
        <v>0</v>
      </c>
      <c r="N282" s="607" t="n">
        <f aca="false">SUM(N285,N288,N300)</f>
        <v>0</v>
      </c>
      <c r="O282" s="607" t="n">
        <f aca="false">SUM(O285,O288,O300)</f>
        <v>0</v>
      </c>
      <c r="P282" s="607" t="n">
        <f aca="false">SUM(P285,P288,P300)</f>
        <v>0</v>
      </c>
      <c r="Q282" s="608" t="n">
        <f aca="false">SUM(Q285,Q288,Q300)</f>
        <v>0</v>
      </c>
      <c r="R282" s="658" t="n">
        <f aca="false">SUM(R285,R288,R300)</f>
        <v>0</v>
      </c>
      <c r="S282" s="607" t="n">
        <f aca="false">SUM(S285,S288,S300)</f>
        <v>1</v>
      </c>
      <c r="T282" s="607" t="n">
        <f aca="false">SUM(T285,T288,T300)</f>
        <v>0</v>
      </c>
      <c r="U282" s="607" t="n">
        <f aca="false">SUM(U285,U288,U300)</f>
        <v>0</v>
      </c>
      <c r="V282" s="607" t="n">
        <f aca="false">SUM(V285,V288,V300)</f>
        <v>0</v>
      </c>
      <c r="W282" s="607" t="n">
        <f aca="false">SUM(W285,W288,W300)</f>
        <v>1</v>
      </c>
      <c r="X282" s="607" t="n">
        <f aca="false">SUM(X285,X288,X300)</f>
        <v>6</v>
      </c>
      <c r="Y282" s="607" t="n">
        <f aca="false">SUM(Y285,Y288,Y300)</f>
        <v>12</v>
      </c>
      <c r="Z282" s="607" t="n">
        <f aca="false">SUM(Z285,Z288,Z300)</f>
        <v>19</v>
      </c>
      <c r="AA282" s="607" t="n">
        <f aca="false">SUM(AA285,AA288,AA300)</f>
        <v>41</v>
      </c>
      <c r="AB282" s="607" t="n">
        <f aca="false">SUM(AB285,AB288,AB300)</f>
        <v>64</v>
      </c>
      <c r="AC282" s="607" t="n">
        <f aca="false">SUM(AC285,AC288,AC300)</f>
        <v>105</v>
      </c>
      <c r="AD282" s="607" t="n">
        <f aca="false">SUM(AD285,AD288,AD300)</f>
        <v>147</v>
      </c>
      <c r="AE282" s="607" t="n">
        <f aca="false">SUM(AE285,AE288,AE300)</f>
        <v>130</v>
      </c>
      <c r="AF282" s="607" t="n">
        <f aca="false">SUM(AF285,AF288,AF300)</f>
        <v>54</v>
      </c>
      <c r="AG282" s="607" t="n">
        <f aca="false">SUM(AG285,AG288,AG300)</f>
        <v>8</v>
      </c>
      <c r="AH282" s="608" t="n">
        <f aca="false">SUM(AH285,AH288,AH300)</f>
        <v>0</v>
      </c>
      <c r="AI282" s="659"/>
      <c r="AJ282" s="451" t="str">
        <f aca="false">IF(AK282="","●",IF(A282=AK282,"○","×"))</f>
        <v>●</v>
      </c>
      <c r="AK282" s="663"/>
      <c r="AL282" s="661"/>
      <c r="AM282" s="662"/>
      <c r="AN282" s="660"/>
      <c r="AO282" s="660"/>
      <c r="AP282" s="660"/>
      <c r="AQ282" s="660"/>
      <c r="AR282" s="660"/>
      <c r="AS282" s="660"/>
      <c r="AT282" s="660"/>
      <c r="AU282" s="660"/>
      <c r="AV282" s="660"/>
      <c r="AW282" s="660"/>
      <c r="AX282" s="660"/>
      <c r="AY282" s="660"/>
      <c r="AZ282" s="660"/>
      <c r="BA282" s="660"/>
      <c r="BB282" s="660"/>
      <c r="BC282" s="660"/>
      <c r="BD282" s="660"/>
      <c r="BE282" s="660"/>
      <c r="BF282" s="660"/>
      <c r="BG282" s="660"/>
      <c r="BH282" s="660"/>
      <c r="BI282" s="660"/>
      <c r="BJ282" s="660"/>
      <c r="BK282" s="660"/>
      <c r="BL282" s="660"/>
      <c r="BM282" s="660"/>
      <c r="BN282" s="1"/>
    </row>
    <row r="283" s="451" customFormat="true" ht="12" hidden="false" customHeight="true" outlineLevel="0" collapsed="false">
      <c r="A283" s="630"/>
      <c r="B283" s="605"/>
      <c r="C283" s="605"/>
      <c r="D283" s="605"/>
      <c r="E283" s="606"/>
      <c r="F283" s="601" t="s">
        <v>475</v>
      </c>
      <c r="G283" s="603" t="n">
        <f aca="false">SUM(M283:AH283)</f>
        <v>273</v>
      </c>
      <c r="H283" s="658" t="n">
        <f aca="false">SUM(H286,H289,H301)</f>
        <v>0</v>
      </c>
      <c r="I283" s="607" t="n">
        <f aca="false">SUM(I286,I289,I301)</f>
        <v>0</v>
      </c>
      <c r="J283" s="607" t="n">
        <f aca="false">SUM(J286,J289,J301)</f>
        <v>0</v>
      </c>
      <c r="K283" s="607" t="n">
        <f aca="false">SUM(K286,K289,K301)</f>
        <v>0</v>
      </c>
      <c r="L283" s="608" t="n">
        <f aca="false">SUM(L286,L289,L301)</f>
        <v>0</v>
      </c>
      <c r="M283" s="658" t="n">
        <f aca="false">SUM(H283:L283)</f>
        <v>0</v>
      </c>
      <c r="N283" s="607" t="n">
        <f aca="false">SUM(N286,N289,N301)</f>
        <v>0</v>
      </c>
      <c r="O283" s="607" t="n">
        <f aca="false">SUM(O286,O289,O301)</f>
        <v>0</v>
      </c>
      <c r="P283" s="607" t="n">
        <f aca="false">SUM(P286,P289,P301)</f>
        <v>0</v>
      </c>
      <c r="Q283" s="608" t="n">
        <f aca="false">SUM(Q286,Q289,Q301)</f>
        <v>0</v>
      </c>
      <c r="R283" s="658" t="n">
        <f aca="false">SUM(R286,R289,R301)</f>
        <v>0</v>
      </c>
      <c r="S283" s="607" t="n">
        <f aca="false">SUM(S286,S289,S301)</f>
        <v>0</v>
      </c>
      <c r="T283" s="607" t="n">
        <f aca="false">SUM(T286,T289,T301)</f>
        <v>0</v>
      </c>
      <c r="U283" s="607" t="n">
        <f aca="false">SUM(U286,U289,U301)</f>
        <v>0</v>
      </c>
      <c r="V283" s="607" t="n">
        <f aca="false">SUM(V286,V289,V301)</f>
        <v>0</v>
      </c>
      <c r="W283" s="607" t="n">
        <f aca="false">SUM(W286,W289,W301)</f>
        <v>1</v>
      </c>
      <c r="X283" s="607" t="n">
        <f aca="false">SUM(X286,X289,X301)</f>
        <v>5</v>
      </c>
      <c r="Y283" s="607" t="n">
        <f aca="false">SUM(Y286,Y289,Y301)</f>
        <v>9</v>
      </c>
      <c r="Z283" s="607" t="n">
        <f aca="false">SUM(Z286,Z289,Z301)</f>
        <v>9</v>
      </c>
      <c r="AA283" s="607" t="n">
        <f aca="false">SUM(AA286,AA289,AA301)</f>
        <v>31</v>
      </c>
      <c r="AB283" s="607" t="n">
        <f aca="false">SUM(AB286,AB289,AB301)</f>
        <v>42</v>
      </c>
      <c r="AC283" s="607" t="n">
        <f aca="false">SUM(AC286,AC289,AC301)</f>
        <v>54</v>
      </c>
      <c r="AD283" s="607" t="n">
        <f aca="false">SUM(AD286,AD289,AD301)</f>
        <v>54</v>
      </c>
      <c r="AE283" s="607" t="n">
        <f aca="false">SUM(AE286,AE289,AE301)</f>
        <v>54</v>
      </c>
      <c r="AF283" s="607" t="n">
        <f aca="false">SUM(AF286,AF289,AF301)</f>
        <v>12</v>
      </c>
      <c r="AG283" s="607" t="n">
        <f aca="false">SUM(AG286,AG289,AG301)</f>
        <v>2</v>
      </c>
      <c r="AH283" s="608" t="n">
        <f aca="false">SUM(AH286,AH289,AH301)</f>
        <v>0</v>
      </c>
      <c r="AI283" s="659"/>
      <c r="AJ283" s="451" t="str">
        <f aca="false">IF(AK283="","●",IF(A282=AK283,"○","×"))</f>
        <v>●</v>
      </c>
      <c r="AK283" s="663"/>
      <c r="AL283" s="661"/>
      <c r="AM283" s="662"/>
      <c r="AN283" s="660"/>
      <c r="AO283" s="660"/>
      <c r="AP283" s="660"/>
      <c r="AQ283" s="660"/>
      <c r="AR283" s="660"/>
      <c r="AS283" s="660"/>
      <c r="AT283" s="660"/>
      <c r="AU283" s="660"/>
      <c r="AV283" s="660"/>
      <c r="AW283" s="660"/>
      <c r="AX283" s="660"/>
      <c r="AY283" s="660"/>
      <c r="AZ283" s="660"/>
      <c r="BA283" s="660"/>
      <c r="BB283" s="660"/>
      <c r="BC283" s="660"/>
      <c r="BD283" s="660"/>
      <c r="BE283" s="660"/>
      <c r="BF283" s="660"/>
      <c r="BG283" s="660"/>
      <c r="BH283" s="660"/>
      <c r="BI283" s="660"/>
      <c r="BJ283" s="660"/>
      <c r="BK283" s="660"/>
      <c r="BL283" s="660"/>
      <c r="BM283" s="660"/>
      <c r="BN283" s="1"/>
    </row>
    <row r="284" s="451" customFormat="true" ht="22.5" hidden="false" customHeight="true" outlineLevel="0" collapsed="false">
      <c r="A284" s="630"/>
      <c r="B284" s="605"/>
      <c r="C284" s="605"/>
      <c r="D284" s="605"/>
      <c r="E284" s="606"/>
      <c r="F284" s="601" t="s">
        <v>476</v>
      </c>
      <c r="G284" s="603" t="n">
        <f aca="false">SUM(M284:AH284)</f>
        <v>315</v>
      </c>
      <c r="H284" s="658" t="n">
        <f aca="false">SUM(H287,H290,H302)</f>
        <v>0</v>
      </c>
      <c r="I284" s="607" t="n">
        <f aca="false">SUM(I287,I290,I302)</f>
        <v>0</v>
      </c>
      <c r="J284" s="607" t="n">
        <f aca="false">SUM(J287,J290,J302)</f>
        <v>0</v>
      </c>
      <c r="K284" s="607" t="n">
        <f aca="false">SUM(K287,K290,K302)</f>
        <v>0</v>
      </c>
      <c r="L284" s="608" t="n">
        <f aca="false">SUM(L287,L290,L302)</f>
        <v>0</v>
      </c>
      <c r="M284" s="658" t="n">
        <f aca="false">SUM(H284:L284)</f>
        <v>0</v>
      </c>
      <c r="N284" s="607" t="n">
        <f aca="false">SUM(N287,N290,N302)</f>
        <v>0</v>
      </c>
      <c r="O284" s="607" t="n">
        <f aca="false">SUM(O287,O290,O302)</f>
        <v>0</v>
      </c>
      <c r="P284" s="607" t="n">
        <f aca="false">SUM(P287,P290,P302)</f>
        <v>0</v>
      </c>
      <c r="Q284" s="608" t="n">
        <f aca="false">SUM(Q287,Q290,Q302)</f>
        <v>0</v>
      </c>
      <c r="R284" s="658" t="n">
        <f aca="false">SUM(R287,R290,R302)</f>
        <v>0</v>
      </c>
      <c r="S284" s="607" t="n">
        <f aca="false">SUM(S287,S290,S302)</f>
        <v>1</v>
      </c>
      <c r="T284" s="607" t="n">
        <f aca="false">SUM(T287,T290,T302)</f>
        <v>0</v>
      </c>
      <c r="U284" s="607" t="n">
        <f aca="false">SUM(U287,U290,U302)</f>
        <v>0</v>
      </c>
      <c r="V284" s="607" t="n">
        <f aca="false">SUM(V287,V290,V302)</f>
        <v>0</v>
      </c>
      <c r="W284" s="607" t="n">
        <f aca="false">SUM(W287,W290,W302)</f>
        <v>0</v>
      </c>
      <c r="X284" s="607" t="n">
        <f aca="false">SUM(X287,X290,X302)</f>
        <v>1</v>
      </c>
      <c r="Y284" s="607" t="n">
        <f aca="false">SUM(Y287,Y290,Y302)</f>
        <v>3</v>
      </c>
      <c r="Z284" s="607" t="n">
        <f aca="false">SUM(Z287,Z290,Z302)</f>
        <v>10</v>
      </c>
      <c r="AA284" s="607" t="n">
        <f aca="false">SUM(AA287,AA290,AA302)</f>
        <v>10</v>
      </c>
      <c r="AB284" s="607" t="n">
        <f aca="false">SUM(AB287,AB290,AB302)</f>
        <v>22</v>
      </c>
      <c r="AC284" s="607" t="n">
        <f aca="false">SUM(AC287,AC290,AC302)</f>
        <v>51</v>
      </c>
      <c r="AD284" s="607" t="n">
        <f aca="false">SUM(AD287,AD290,AD302)</f>
        <v>93</v>
      </c>
      <c r="AE284" s="607" t="n">
        <f aca="false">SUM(AE287,AE290,AE302)</f>
        <v>76</v>
      </c>
      <c r="AF284" s="607" t="n">
        <f aca="false">SUM(AF287,AF290,AF302)</f>
        <v>42</v>
      </c>
      <c r="AG284" s="607" t="n">
        <f aca="false">SUM(AG287,AG290,AG302)</f>
        <v>6</v>
      </c>
      <c r="AH284" s="608" t="n">
        <f aca="false">SUM(AH287,AH290,AH302)</f>
        <v>0</v>
      </c>
      <c r="AI284" s="659"/>
      <c r="AJ284" s="451" t="str">
        <f aca="false">IF(AK284="","●",IF(A282=AK284,"○","×"))</f>
        <v>●</v>
      </c>
      <c r="AK284" s="663"/>
      <c r="AL284" s="661"/>
      <c r="AM284" s="662"/>
      <c r="AN284" s="660"/>
      <c r="AO284" s="660"/>
      <c r="AP284" s="660"/>
      <c r="AQ284" s="660"/>
      <c r="AR284" s="660"/>
      <c r="AS284" s="660"/>
      <c r="AT284" s="660"/>
      <c r="AU284" s="660"/>
      <c r="AV284" s="660"/>
      <c r="AW284" s="660"/>
      <c r="AX284" s="660"/>
      <c r="AY284" s="660"/>
      <c r="AZ284" s="660"/>
      <c r="BA284" s="660"/>
      <c r="BB284" s="660"/>
      <c r="BC284" s="660"/>
      <c r="BD284" s="660"/>
      <c r="BE284" s="660"/>
      <c r="BF284" s="660"/>
      <c r="BG284" s="660"/>
      <c r="BH284" s="660"/>
      <c r="BI284" s="660"/>
      <c r="BJ284" s="660"/>
      <c r="BK284" s="660"/>
      <c r="BL284" s="660"/>
      <c r="BM284" s="660"/>
      <c r="BN284" s="1"/>
    </row>
    <row r="285" s="451" customFormat="true" ht="12" hidden="false" customHeight="true" outlineLevel="0" collapsed="false">
      <c r="A285" s="598" t="s">
        <v>657</v>
      </c>
      <c r="B285" s="599"/>
      <c r="C285" s="610" t="s">
        <v>658</v>
      </c>
      <c r="D285" s="610"/>
      <c r="E285" s="600"/>
      <c r="F285" s="601" t="s">
        <v>7</v>
      </c>
      <c r="G285" s="603" t="n">
        <f aca="false">SUM(M285:AH285)</f>
        <v>64</v>
      </c>
      <c r="H285" s="658" t="n">
        <f aca="false">SUM(H286:H287)</f>
        <v>0</v>
      </c>
      <c r="I285" s="607" t="n">
        <f aca="false">SUM(I286:I287)</f>
        <v>0</v>
      </c>
      <c r="J285" s="607" t="n">
        <f aca="false">SUM(J286:J287)</f>
        <v>0</v>
      </c>
      <c r="K285" s="607" t="n">
        <f aca="false">SUM(K286:K287)</f>
        <v>0</v>
      </c>
      <c r="L285" s="608" t="n">
        <f aca="false">SUM(L286:L287)</f>
        <v>0</v>
      </c>
      <c r="M285" s="658" t="n">
        <f aca="false">SUM(H285:L285)</f>
        <v>0</v>
      </c>
      <c r="N285" s="607" t="n">
        <f aca="false">SUM(N286:N287)</f>
        <v>0</v>
      </c>
      <c r="O285" s="607" t="n">
        <f aca="false">SUM(O286:O287)</f>
        <v>0</v>
      </c>
      <c r="P285" s="607" t="n">
        <f aca="false">SUM(P286:P287)</f>
        <v>0</v>
      </c>
      <c r="Q285" s="608" t="n">
        <f aca="false">SUM(Q286:Q287)</f>
        <v>0</v>
      </c>
      <c r="R285" s="658" t="n">
        <f aca="false">SUM(R286:R287)</f>
        <v>0</v>
      </c>
      <c r="S285" s="607" t="n">
        <f aca="false">SUM(S286:S287)</f>
        <v>0</v>
      </c>
      <c r="T285" s="607" t="n">
        <f aca="false">SUM(T286:T287)</f>
        <v>0</v>
      </c>
      <c r="U285" s="607" t="n">
        <f aca="false">SUM(U286:U287)</f>
        <v>0</v>
      </c>
      <c r="V285" s="607" t="n">
        <f aca="false">SUM(V286:V287)</f>
        <v>0</v>
      </c>
      <c r="W285" s="607" t="n">
        <f aca="false">SUM(W286:W287)</f>
        <v>0</v>
      </c>
      <c r="X285" s="607" t="n">
        <f aca="false">SUM(X286:X287)</f>
        <v>1</v>
      </c>
      <c r="Y285" s="607" t="n">
        <f aca="false">SUM(Y286:Y287)</f>
        <v>1</v>
      </c>
      <c r="Z285" s="607" t="n">
        <f aca="false">SUM(Z286:Z287)</f>
        <v>2</v>
      </c>
      <c r="AA285" s="607" t="n">
        <f aca="false">SUM(AA286:AA287)</f>
        <v>4</v>
      </c>
      <c r="AB285" s="607" t="n">
        <f aca="false">SUM(AB286:AB287)</f>
        <v>7</v>
      </c>
      <c r="AC285" s="607" t="n">
        <f aca="false">SUM(AC286:AC287)</f>
        <v>14</v>
      </c>
      <c r="AD285" s="607" t="n">
        <f aca="false">SUM(AD286:AD287)</f>
        <v>15</v>
      </c>
      <c r="AE285" s="607" t="n">
        <f aca="false">SUM(AE286:AE287)</f>
        <v>14</v>
      </c>
      <c r="AF285" s="607" t="n">
        <f aca="false">SUM(AF286:AF287)</f>
        <v>6</v>
      </c>
      <c r="AG285" s="607" t="n">
        <f aca="false">SUM(AG286:AG287)</f>
        <v>0</v>
      </c>
      <c r="AH285" s="608" t="n">
        <f aca="false">SUM(AH286:AH287)</f>
        <v>0</v>
      </c>
      <c r="AI285" s="659"/>
      <c r="AJ285" s="451" t="str">
        <f aca="false">IF(AK285="","●",IF(A285=AK285,"○","×"))</f>
        <v>○</v>
      </c>
      <c r="AK285" s="663" t="s">
        <v>657</v>
      </c>
      <c r="AL285" s="661" t="s">
        <v>741</v>
      </c>
      <c r="AM285" s="662" t="n">
        <v>23</v>
      </c>
      <c r="AN285" s="660" t="n">
        <v>0</v>
      </c>
      <c r="AO285" s="660" t="n">
        <v>0</v>
      </c>
      <c r="AP285" s="660" t="n">
        <v>0</v>
      </c>
      <c r="AQ285" s="660" t="n">
        <v>0</v>
      </c>
      <c r="AR285" s="660" t="n">
        <v>0</v>
      </c>
      <c r="AS285" s="660" t="n">
        <f aca="false">SUM(AN285:AR285)</f>
        <v>0</v>
      </c>
      <c r="AT285" s="660" t="n">
        <v>0</v>
      </c>
      <c r="AU285" s="660" t="n">
        <v>0</v>
      </c>
      <c r="AV285" s="660" t="n">
        <v>0</v>
      </c>
      <c r="AW285" s="660" t="n">
        <v>0</v>
      </c>
      <c r="AX285" s="660" t="n">
        <v>1</v>
      </c>
      <c r="AY285" s="660" t="n">
        <v>1</v>
      </c>
      <c r="AZ285" s="660" t="n">
        <v>0</v>
      </c>
      <c r="BA285" s="660" t="n">
        <v>1</v>
      </c>
      <c r="BB285" s="660" t="n">
        <v>0</v>
      </c>
      <c r="BC285" s="660" t="n">
        <v>1</v>
      </c>
      <c r="BD285" s="660" t="n">
        <v>0</v>
      </c>
      <c r="BE285" s="660" t="n">
        <v>0</v>
      </c>
      <c r="BF285" s="660" t="n">
        <v>2</v>
      </c>
      <c r="BG285" s="660" t="n">
        <v>1</v>
      </c>
      <c r="BH285" s="660" t="n">
        <v>1</v>
      </c>
      <c r="BI285" s="660" t="n">
        <v>7</v>
      </c>
      <c r="BJ285" s="660" t="n">
        <v>5</v>
      </c>
      <c r="BK285" s="660" t="n">
        <v>2</v>
      </c>
      <c r="BL285" s="660" t="n">
        <v>0</v>
      </c>
      <c r="BM285" s="660" t="n">
        <v>1</v>
      </c>
      <c r="BN285" s="1"/>
    </row>
    <row r="286" s="451" customFormat="true" ht="12" hidden="false" customHeight="true" outlineLevel="0" collapsed="false">
      <c r="A286" s="598"/>
      <c r="B286" s="599"/>
      <c r="C286" s="610"/>
      <c r="D286" s="610"/>
      <c r="E286" s="600"/>
      <c r="F286" s="601" t="s">
        <v>475</v>
      </c>
      <c r="G286" s="603" t="n">
        <f aca="false">SUM(M286:AH286)</f>
        <v>26</v>
      </c>
      <c r="H286" s="664" t="n">
        <v>0</v>
      </c>
      <c r="I286" s="611" t="n">
        <v>0</v>
      </c>
      <c r="J286" s="611" t="n">
        <v>0</v>
      </c>
      <c r="K286" s="611" t="n">
        <v>0</v>
      </c>
      <c r="L286" s="612" t="n">
        <v>0</v>
      </c>
      <c r="M286" s="658" t="n">
        <f aca="false">SUM(H286:L286)</f>
        <v>0</v>
      </c>
      <c r="N286" s="611" t="n">
        <v>0</v>
      </c>
      <c r="O286" s="611" t="n">
        <v>0</v>
      </c>
      <c r="P286" s="611" t="n">
        <v>0</v>
      </c>
      <c r="Q286" s="612" t="n">
        <v>0</v>
      </c>
      <c r="R286" s="664" t="n">
        <v>0</v>
      </c>
      <c r="S286" s="611" t="n">
        <v>0</v>
      </c>
      <c r="T286" s="611" t="n">
        <v>0</v>
      </c>
      <c r="U286" s="611" t="n">
        <v>0</v>
      </c>
      <c r="V286" s="611" t="n">
        <v>0</v>
      </c>
      <c r="W286" s="611" t="n">
        <v>0</v>
      </c>
      <c r="X286" s="611" t="n">
        <v>1</v>
      </c>
      <c r="Y286" s="611" t="n">
        <v>1</v>
      </c>
      <c r="Z286" s="611" t="n">
        <v>1</v>
      </c>
      <c r="AA286" s="611" t="n">
        <v>4</v>
      </c>
      <c r="AB286" s="611" t="n">
        <v>5</v>
      </c>
      <c r="AC286" s="611" t="n">
        <v>6</v>
      </c>
      <c r="AD286" s="611" t="n">
        <v>5</v>
      </c>
      <c r="AE286" s="611" t="n">
        <v>2</v>
      </c>
      <c r="AF286" s="611" t="n">
        <v>1</v>
      </c>
      <c r="AG286" s="611" t="n">
        <v>0</v>
      </c>
      <c r="AH286" s="612" t="n">
        <v>0</v>
      </c>
      <c r="AI286" s="659"/>
      <c r="AJ286" s="451" t="str">
        <f aca="false">IF(AK286="","●",IF(A285=AK286,"○","×"))</f>
        <v>○</v>
      </c>
      <c r="AK286" s="663" t="s">
        <v>657</v>
      </c>
      <c r="AL286" s="661" t="s">
        <v>742</v>
      </c>
      <c r="AM286" s="662" t="n">
        <v>8</v>
      </c>
      <c r="AN286" s="660" t="n">
        <v>0</v>
      </c>
      <c r="AO286" s="660" t="n">
        <v>0</v>
      </c>
      <c r="AP286" s="660" t="n">
        <v>0</v>
      </c>
      <c r="AQ286" s="660" t="n">
        <v>0</v>
      </c>
      <c r="AR286" s="660" t="n">
        <v>0</v>
      </c>
      <c r="AS286" s="660" t="n">
        <f aca="false">SUM(AN286:AR286)</f>
        <v>0</v>
      </c>
      <c r="AT286" s="660" t="n">
        <v>0</v>
      </c>
      <c r="AU286" s="660" t="n">
        <v>0</v>
      </c>
      <c r="AV286" s="660" t="n">
        <v>0</v>
      </c>
      <c r="AW286" s="660" t="n">
        <v>0</v>
      </c>
      <c r="AX286" s="660" t="n">
        <v>1</v>
      </c>
      <c r="AY286" s="660" t="n">
        <v>1</v>
      </c>
      <c r="AZ286" s="660" t="n">
        <v>0</v>
      </c>
      <c r="BA286" s="660" t="n">
        <v>0</v>
      </c>
      <c r="BB286" s="660" t="n">
        <v>0</v>
      </c>
      <c r="BC286" s="660" t="n">
        <v>1</v>
      </c>
      <c r="BD286" s="660" t="n">
        <v>0</v>
      </c>
      <c r="BE286" s="660" t="n">
        <v>0</v>
      </c>
      <c r="BF286" s="660" t="n">
        <v>1</v>
      </c>
      <c r="BG286" s="660" t="n">
        <v>0</v>
      </c>
      <c r="BH286" s="660" t="n">
        <v>1</v>
      </c>
      <c r="BI286" s="660" t="n">
        <v>1</v>
      </c>
      <c r="BJ286" s="660" t="n">
        <v>1</v>
      </c>
      <c r="BK286" s="660" t="n">
        <v>1</v>
      </c>
      <c r="BL286" s="660" t="n">
        <v>0</v>
      </c>
      <c r="BM286" s="660" t="n">
        <v>0</v>
      </c>
      <c r="BN286" s="1"/>
    </row>
    <row r="287" s="451" customFormat="true" ht="22.5" hidden="false" customHeight="true" outlineLevel="0" collapsed="false">
      <c r="A287" s="598"/>
      <c r="B287" s="599"/>
      <c r="C287" s="610"/>
      <c r="D287" s="610"/>
      <c r="E287" s="600"/>
      <c r="F287" s="601" t="s">
        <v>476</v>
      </c>
      <c r="G287" s="603" t="n">
        <f aca="false">SUM(M287:AH287)</f>
        <v>38</v>
      </c>
      <c r="H287" s="664" t="n">
        <v>0</v>
      </c>
      <c r="I287" s="611" t="n">
        <v>0</v>
      </c>
      <c r="J287" s="611" t="n">
        <v>0</v>
      </c>
      <c r="K287" s="611" t="n">
        <v>0</v>
      </c>
      <c r="L287" s="612" t="n">
        <v>0</v>
      </c>
      <c r="M287" s="658" t="n">
        <v>0</v>
      </c>
      <c r="N287" s="611" t="n">
        <v>0</v>
      </c>
      <c r="O287" s="611" t="n">
        <v>0</v>
      </c>
      <c r="P287" s="611" t="n">
        <v>0</v>
      </c>
      <c r="Q287" s="612" t="n">
        <v>0</v>
      </c>
      <c r="R287" s="664" t="n">
        <v>0</v>
      </c>
      <c r="S287" s="611" t="n">
        <v>0</v>
      </c>
      <c r="T287" s="611" t="n">
        <v>0</v>
      </c>
      <c r="U287" s="611" t="n">
        <v>0</v>
      </c>
      <c r="V287" s="611" t="n">
        <v>0</v>
      </c>
      <c r="W287" s="611" t="n">
        <v>0</v>
      </c>
      <c r="X287" s="611" t="n">
        <v>0</v>
      </c>
      <c r="Y287" s="611" t="n">
        <v>0</v>
      </c>
      <c r="Z287" s="611" t="n">
        <v>1</v>
      </c>
      <c r="AA287" s="611" t="n">
        <v>0</v>
      </c>
      <c r="AB287" s="611" t="n">
        <v>2</v>
      </c>
      <c r="AC287" s="611" t="n">
        <v>8</v>
      </c>
      <c r="AD287" s="611" t="n">
        <v>10</v>
      </c>
      <c r="AE287" s="611" t="n">
        <v>12</v>
      </c>
      <c r="AF287" s="611" t="n">
        <v>5</v>
      </c>
      <c r="AG287" s="611" t="n">
        <v>0</v>
      </c>
      <c r="AH287" s="612" t="n">
        <v>0</v>
      </c>
      <c r="AI287" s="659"/>
      <c r="AJ287" s="451" t="str">
        <f aca="false">IF(AK287="","●",IF(A285=AK287,"○","×"))</f>
        <v>○</v>
      </c>
      <c r="AK287" s="663" t="s">
        <v>657</v>
      </c>
      <c r="AL287" s="661" t="s">
        <v>743</v>
      </c>
      <c r="AM287" s="662" t="n">
        <v>15</v>
      </c>
      <c r="AN287" s="660" t="n">
        <v>0</v>
      </c>
      <c r="AO287" s="660" t="n">
        <v>0</v>
      </c>
      <c r="AP287" s="660" t="n">
        <v>0</v>
      </c>
      <c r="AQ287" s="660" t="n">
        <v>0</v>
      </c>
      <c r="AR287" s="660" t="n">
        <v>0</v>
      </c>
      <c r="AS287" s="660" t="n">
        <f aca="false">SUM(AN287:AR287)</f>
        <v>0</v>
      </c>
      <c r="AT287" s="660" t="n">
        <v>0</v>
      </c>
      <c r="AU287" s="660" t="n">
        <v>0</v>
      </c>
      <c r="AV287" s="660" t="n">
        <v>0</v>
      </c>
      <c r="AW287" s="660" t="n">
        <v>0</v>
      </c>
      <c r="AX287" s="660" t="n">
        <v>0</v>
      </c>
      <c r="AY287" s="660" t="n">
        <v>0</v>
      </c>
      <c r="AZ287" s="660" t="n">
        <v>0</v>
      </c>
      <c r="BA287" s="660" t="n">
        <v>1</v>
      </c>
      <c r="BB287" s="660" t="n">
        <v>0</v>
      </c>
      <c r="BC287" s="660" t="n">
        <v>0</v>
      </c>
      <c r="BD287" s="660" t="n">
        <v>0</v>
      </c>
      <c r="BE287" s="660" t="n">
        <v>0</v>
      </c>
      <c r="BF287" s="660" t="n">
        <v>1</v>
      </c>
      <c r="BG287" s="660" t="n">
        <v>1</v>
      </c>
      <c r="BH287" s="660" t="n">
        <v>0</v>
      </c>
      <c r="BI287" s="660" t="n">
        <v>6</v>
      </c>
      <c r="BJ287" s="660" t="n">
        <v>4</v>
      </c>
      <c r="BK287" s="660" t="n">
        <v>1</v>
      </c>
      <c r="BL287" s="660" t="n">
        <v>0</v>
      </c>
      <c r="BM287" s="660" t="n">
        <v>1</v>
      </c>
      <c r="BN287" s="1"/>
    </row>
    <row r="288" s="451" customFormat="true" ht="12" hidden="false" customHeight="true" outlineLevel="0" collapsed="false">
      <c r="A288" s="598" t="s">
        <v>659</v>
      </c>
      <c r="B288" s="599"/>
      <c r="C288" s="610" t="s">
        <v>174</v>
      </c>
      <c r="D288" s="610"/>
      <c r="E288" s="600"/>
      <c r="F288" s="601" t="s">
        <v>7</v>
      </c>
      <c r="G288" s="603" t="n">
        <f aca="false">SUM(M288:AH288)</f>
        <v>412</v>
      </c>
      <c r="H288" s="658" t="n">
        <f aca="false">SUM(H291,H294,H297)</f>
        <v>0</v>
      </c>
      <c r="I288" s="607" t="n">
        <f aca="false">SUM(I291,I294,I297)</f>
        <v>0</v>
      </c>
      <c r="J288" s="607" t="n">
        <f aca="false">SUM(J291,J294,J297)</f>
        <v>0</v>
      </c>
      <c r="K288" s="607" t="n">
        <f aca="false">SUM(K291,K294,K297)</f>
        <v>0</v>
      </c>
      <c r="L288" s="608" t="n">
        <f aca="false">SUM(L291,L294,L297)</f>
        <v>0</v>
      </c>
      <c r="M288" s="658" t="n">
        <f aca="false">SUM(H288:L288)</f>
        <v>0</v>
      </c>
      <c r="N288" s="607" t="n">
        <f aca="false">SUM(N291,N294,N297)</f>
        <v>0</v>
      </c>
      <c r="O288" s="607" t="n">
        <f aca="false">SUM(O291,O294,O297)</f>
        <v>0</v>
      </c>
      <c r="P288" s="607" t="n">
        <f aca="false">SUM(P291,P294,P297)</f>
        <v>0</v>
      </c>
      <c r="Q288" s="608" t="n">
        <f aca="false">SUM(Q291,Q294,Q297)</f>
        <v>0</v>
      </c>
      <c r="R288" s="658" t="n">
        <f aca="false">SUM(R291,R294,R297)</f>
        <v>0</v>
      </c>
      <c r="S288" s="607" t="n">
        <f aca="false">SUM(S291,S294,S297)</f>
        <v>1</v>
      </c>
      <c r="T288" s="607" t="n">
        <f aca="false">SUM(T291,T294,T297)</f>
        <v>0</v>
      </c>
      <c r="U288" s="607" t="n">
        <f aca="false">SUM(U291,U294,U297)</f>
        <v>0</v>
      </c>
      <c r="V288" s="607" t="n">
        <f aca="false">SUM(V291,V294,V297)</f>
        <v>0</v>
      </c>
      <c r="W288" s="607" t="n">
        <f aca="false">SUM(W291,W294,W297)</f>
        <v>1</v>
      </c>
      <c r="X288" s="607" t="n">
        <f aca="false">SUM(X291,X294,X297)</f>
        <v>4</v>
      </c>
      <c r="Y288" s="607" t="n">
        <f aca="false">SUM(Y291,Y294,Y297)</f>
        <v>8</v>
      </c>
      <c r="Z288" s="607" t="n">
        <f aca="false">SUM(Z291,Z294,Z297)</f>
        <v>15</v>
      </c>
      <c r="AA288" s="607" t="n">
        <f aca="false">SUM(AA291,AA294,AA297)</f>
        <v>32</v>
      </c>
      <c r="AB288" s="607" t="n">
        <f aca="false">SUM(AB291,AB294,AB297)</f>
        <v>45</v>
      </c>
      <c r="AC288" s="607" t="n">
        <f aca="false">SUM(AC291,AC294,AC297)</f>
        <v>70</v>
      </c>
      <c r="AD288" s="607" t="n">
        <f aca="false">SUM(AD291,AD294,AD297)</f>
        <v>107</v>
      </c>
      <c r="AE288" s="607" t="n">
        <f aca="false">SUM(AE291,AE294,AE297)</f>
        <v>89</v>
      </c>
      <c r="AF288" s="607" t="n">
        <f aca="false">SUM(AF291,AF294,AF297)</f>
        <v>34</v>
      </c>
      <c r="AG288" s="607" t="n">
        <f aca="false">SUM(AG291,AG294,AG297)</f>
        <v>6</v>
      </c>
      <c r="AH288" s="608" t="n">
        <f aca="false">SUM(AH291,AH294,AH297)</f>
        <v>0</v>
      </c>
      <c r="AI288" s="659"/>
      <c r="AJ288" s="451" t="str">
        <f aca="false">IF(AK288="","●",IF(A288=AK288,"○","×"))</f>
        <v>●</v>
      </c>
      <c r="AK288" s="663"/>
      <c r="AL288" s="661"/>
      <c r="AM288" s="662"/>
      <c r="AN288" s="660"/>
      <c r="AO288" s="660"/>
      <c r="AP288" s="660"/>
      <c r="AQ288" s="660"/>
      <c r="AR288" s="660"/>
      <c r="AS288" s="660"/>
      <c r="AT288" s="660"/>
      <c r="AU288" s="660"/>
      <c r="AV288" s="660"/>
      <c r="AW288" s="660"/>
      <c r="AX288" s="660"/>
      <c r="AY288" s="660"/>
      <c r="AZ288" s="660"/>
      <c r="BA288" s="660"/>
      <c r="BB288" s="660"/>
      <c r="BC288" s="660"/>
      <c r="BD288" s="660"/>
      <c r="BE288" s="660"/>
      <c r="BF288" s="660"/>
      <c r="BG288" s="660"/>
      <c r="BH288" s="660"/>
      <c r="BI288" s="660"/>
      <c r="BJ288" s="660"/>
      <c r="BK288" s="660"/>
      <c r="BL288" s="660"/>
      <c r="BM288" s="660"/>
      <c r="BN288" s="1"/>
    </row>
    <row r="289" s="451" customFormat="true" ht="12" hidden="false" customHeight="true" outlineLevel="0" collapsed="false">
      <c r="A289" s="598"/>
      <c r="B289" s="599"/>
      <c r="C289" s="610"/>
      <c r="D289" s="610"/>
      <c r="E289" s="600"/>
      <c r="F289" s="601" t="s">
        <v>475</v>
      </c>
      <c r="G289" s="603" t="n">
        <f aca="false">SUM(M289:AH289)</f>
        <v>203</v>
      </c>
      <c r="H289" s="658" t="n">
        <f aca="false">SUM(H292,H295,H298)</f>
        <v>0</v>
      </c>
      <c r="I289" s="607" t="n">
        <f aca="false">SUM(I292,I295,I298)</f>
        <v>0</v>
      </c>
      <c r="J289" s="607" t="n">
        <f aca="false">SUM(J292,J295,J298)</f>
        <v>0</v>
      </c>
      <c r="K289" s="607" t="n">
        <f aca="false">SUM(K292,K295,K298)</f>
        <v>0</v>
      </c>
      <c r="L289" s="608" t="n">
        <f aca="false">SUM(L292,L295,L298)</f>
        <v>0</v>
      </c>
      <c r="M289" s="658" t="n">
        <f aca="false">SUM(H289:L289)</f>
        <v>0</v>
      </c>
      <c r="N289" s="607" t="n">
        <f aca="false">SUM(N292,N295,N298)</f>
        <v>0</v>
      </c>
      <c r="O289" s="607" t="n">
        <f aca="false">SUM(O292,O295,O298)</f>
        <v>0</v>
      </c>
      <c r="P289" s="607" t="n">
        <f aca="false">SUM(P292,P295,P298)</f>
        <v>0</v>
      </c>
      <c r="Q289" s="608" t="n">
        <f aca="false">SUM(Q292,Q295,Q298)</f>
        <v>0</v>
      </c>
      <c r="R289" s="658" t="n">
        <f aca="false">SUM(R292,R295,R298)</f>
        <v>0</v>
      </c>
      <c r="S289" s="607" t="n">
        <f aca="false">SUM(S292,S295,S298)</f>
        <v>0</v>
      </c>
      <c r="T289" s="607" t="n">
        <f aca="false">SUM(T292,T295,T298)</f>
        <v>0</v>
      </c>
      <c r="U289" s="607" t="n">
        <f aca="false">SUM(U292,U295,U298)</f>
        <v>0</v>
      </c>
      <c r="V289" s="607" t="n">
        <f aca="false">SUM(V292,V295,V298)</f>
        <v>0</v>
      </c>
      <c r="W289" s="607" t="n">
        <f aca="false">SUM(W292,W295,W298)</f>
        <v>1</v>
      </c>
      <c r="X289" s="607" t="n">
        <f aca="false">SUM(X292,X295,X298)</f>
        <v>3</v>
      </c>
      <c r="Y289" s="607" t="n">
        <f aca="false">SUM(Y292,Y295,Y298)</f>
        <v>5</v>
      </c>
      <c r="Z289" s="607" t="n">
        <f aca="false">SUM(Z292,Z295,Z298)</f>
        <v>8</v>
      </c>
      <c r="AA289" s="607" t="n">
        <f aca="false">SUM(AA292,AA295,AA298)</f>
        <v>24</v>
      </c>
      <c r="AB289" s="607" t="n">
        <f aca="false">SUM(AB292,AB295,AB298)</f>
        <v>30</v>
      </c>
      <c r="AC289" s="607" t="n">
        <f aca="false">SUM(AC292,AC295,AC298)</f>
        <v>39</v>
      </c>
      <c r="AD289" s="607" t="n">
        <f aca="false">SUM(AD292,AD295,AD298)</f>
        <v>42</v>
      </c>
      <c r="AE289" s="607" t="n">
        <f aca="false">SUM(AE292,AE295,AE298)</f>
        <v>43</v>
      </c>
      <c r="AF289" s="607" t="n">
        <f aca="false">SUM(AF292,AF295,AF298)</f>
        <v>7</v>
      </c>
      <c r="AG289" s="607" t="n">
        <f aca="false">SUM(AG292,AG295,AG298)</f>
        <v>1</v>
      </c>
      <c r="AH289" s="608" t="n">
        <f aca="false">SUM(AH292,AH295,AH298)</f>
        <v>0</v>
      </c>
      <c r="AI289" s="659"/>
      <c r="AJ289" s="451" t="str">
        <f aca="false">IF(AK289="","●",IF(A288=AK289,"○","×"))</f>
        <v>●</v>
      </c>
      <c r="AK289" s="663"/>
      <c r="AL289" s="661"/>
      <c r="AM289" s="662"/>
      <c r="AN289" s="660"/>
      <c r="AO289" s="660"/>
      <c r="AP289" s="660"/>
      <c r="AQ289" s="660"/>
      <c r="AR289" s="660"/>
      <c r="AS289" s="660"/>
      <c r="AT289" s="660"/>
      <c r="AU289" s="660"/>
      <c r="AV289" s="660"/>
      <c r="AW289" s="660"/>
      <c r="AX289" s="660"/>
      <c r="AY289" s="660"/>
      <c r="AZ289" s="660"/>
      <c r="BA289" s="660"/>
      <c r="BB289" s="660"/>
      <c r="BC289" s="660"/>
      <c r="BD289" s="660"/>
      <c r="BE289" s="660"/>
      <c r="BF289" s="660"/>
      <c r="BG289" s="660"/>
      <c r="BH289" s="660"/>
      <c r="BI289" s="660"/>
      <c r="BJ289" s="660"/>
      <c r="BK289" s="660"/>
      <c r="BL289" s="660"/>
      <c r="BM289" s="660"/>
      <c r="BN289" s="1"/>
    </row>
    <row r="290" s="451" customFormat="true" ht="22.5" hidden="false" customHeight="true" outlineLevel="0" collapsed="false">
      <c r="A290" s="598"/>
      <c r="B290" s="599"/>
      <c r="C290" s="610"/>
      <c r="D290" s="610"/>
      <c r="E290" s="600"/>
      <c r="F290" s="601" t="s">
        <v>476</v>
      </c>
      <c r="G290" s="603" t="n">
        <f aca="false">SUM(M290:AH290)</f>
        <v>209</v>
      </c>
      <c r="H290" s="658" t="n">
        <f aca="false">SUM(H293,H296,H299)</f>
        <v>0</v>
      </c>
      <c r="I290" s="607" t="n">
        <f aca="false">SUM(I293,I296,I299)</f>
        <v>0</v>
      </c>
      <c r="J290" s="607" t="n">
        <f aca="false">SUM(J293,J296,J299)</f>
        <v>0</v>
      </c>
      <c r="K290" s="607" t="n">
        <f aca="false">SUM(K293,K296,K299)</f>
        <v>0</v>
      </c>
      <c r="L290" s="608" t="n">
        <f aca="false">SUM(L293,L296,L299)</f>
        <v>0</v>
      </c>
      <c r="M290" s="658" t="n">
        <f aca="false">SUM(H290:L290)</f>
        <v>0</v>
      </c>
      <c r="N290" s="607" t="n">
        <f aca="false">SUM(N293,N296,N299)</f>
        <v>0</v>
      </c>
      <c r="O290" s="607" t="n">
        <f aca="false">SUM(O293,O296,O299)</f>
        <v>0</v>
      </c>
      <c r="P290" s="607" t="n">
        <f aca="false">SUM(P293,P296,P299)</f>
        <v>0</v>
      </c>
      <c r="Q290" s="608" t="n">
        <f aca="false">SUM(Q293,Q296,Q299)</f>
        <v>0</v>
      </c>
      <c r="R290" s="658" t="n">
        <f aca="false">SUM(R293,R296,R299)</f>
        <v>0</v>
      </c>
      <c r="S290" s="607" t="n">
        <f aca="false">SUM(S293,S296,S299)</f>
        <v>1</v>
      </c>
      <c r="T290" s="607" t="n">
        <f aca="false">SUM(T293,T296,T299)</f>
        <v>0</v>
      </c>
      <c r="U290" s="607" t="n">
        <f aca="false">SUM(U293,U296,U299)</f>
        <v>0</v>
      </c>
      <c r="V290" s="607" t="n">
        <f aca="false">SUM(V293,V296,V299)</f>
        <v>0</v>
      </c>
      <c r="W290" s="607" t="n">
        <f aca="false">SUM(W293,W296,W299)</f>
        <v>0</v>
      </c>
      <c r="X290" s="607" t="n">
        <f aca="false">SUM(X293,X296,X299)</f>
        <v>1</v>
      </c>
      <c r="Y290" s="607" t="n">
        <f aca="false">SUM(Y293,Y296,Y299)</f>
        <v>3</v>
      </c>
      <c r="Z290" s="607" t="n">
        <f aca="false">SUM(Z293,Z296,Z299)</f>
        <v>7</v>
      </c>
      <c r="AA290" s="607" t="n">
        <f aca="false">SUM(AA293,AA296,AA299)</f>
        <v>8</v>
      </c>
      <c r="AB290" s="607" t="n">
        <f aca="false">SUM(AB293,AB296,AB299)</f>
        <v>15</v>
      </c>
      <c r="AC290" s="607" t="n">
        <f aca="false">SUM(AC293,AC296,AC299)</f>
        <v>31</v>
      </c>
      <c r="AD290" s="607" t="n">
        <f aca="false">SUM(AD293,AD296,AD299)</f>
        <v>65</v>
      </c>
      <c r="AE290" s="607" t="n">
        <f aca="false">SUM(AE293,AE296,AE299)</f>
        <v>46</v>
      </c>
      <c r="AF290" s="607" t="n">
        <f aca="false">SUM(AF293,AF296,AF299)</f>
        <v>27</v>
      </c>
      <c r="AG290" s="607" t="n">
        <f aca="false">SUM(AG293,AG296,AG299)</f>
        <v>5</v>
      </c>
      <c r="AH290" s="608" t="n">
        <f aca="false">SUM(AH293,AH296,AH299)</f>
        <v>0</v>
      </c>
      <c r="AI290" s="659"/>
      <c r="AJ290" s="451" t="str">
        <f aca="false">IF(AK290="","●",IF(A288=AK290,"○","×"))</f>
        <v>●</v>
      </c>
      <c r="AK290" s="663"/>
      <c r="AL290" s="661"/>
      <c r="AM290" s="662"/>
      <c r="AN290" s="660"/>
      <c r="AO290" s="660"/>
      <c r="AP290" s="660"/>
      <c r="AQ290" s="660"/>
      <c r="AR290" s="660"/>
      <c r="AS290" s="660"/>
      <c r="AT290" s="660"/>
      <c r="AU290" s="660"/>
      <c r="AV290" s="660"/>
      <c r="AW290" s="660"/>
      <c r="AX290" s="660"/>
      <c r="AY290" s="660"/>
      <c r="AZ290" s="660"/>
      <c r="BA290" s="660"/>
      <c r="BB290" s="660"/>
      <c r="BC290" s="660"/>
      <c r="BD290" s="660"/>
      <c r="BE290" s="660"/>
      <c r="BF290" s="660"/>
      <c r="BG290" s="660"/>
      <c r="BH290" s="660"/>
      <c r="BI290" s="660"/>
      <c r="BJ290" s="660"/>
      <c r="BK290" s="660"/>
      <c r="BL290" s="660"/>
      <c r="BM290" s="660"/>
      <c r="BN290" s="1"/>
    </row>
    <row r="291" s="451" customFormat="true" ht="12" hidden="false" customHeight="true" outlineLevel="0" collapsed="false">
      <c r="A291" s="598" t="s">
        <v>660</v>
      </c>
      <c r="B291" s="599"/>
      <c r="C291" s="610"/>
      <c r="D291" s="610" t="s">
        <v>661</v>
      </c>
      <c r="E291" s="600"/>
      <c r="F291" s="601" t="s">
        <v>7</v>
      </c>
      <c r="G291" s="603" t="n">
        <f aca="false">SUM(M291:AH291)</f>
        <v>41</v>
      </c>
      <c r="H291" s="658" t="n">
        <f aca="false">SUM(H292:H293)</f>
        <v>0</v>
      </c>
      <c r="I291" s="607" t="n">
        <f aca="false">SUM(I292:I293)</f>
        <v>0</v>
      </c>
      <c r="J291" s="607" t="n">
        <f aca="false">SUM(J292:J293)</f>
        <v>0</v>
      </c>
      <c r="K291" s="607" t="n">
        <f aca="false">SUM(K292:K293)</f>
        <v>0</v>
      </c>
      <c r="L291" s="608" t="n">
        <f aca="false">SUM(L292:L293)</f>
        <v>0</v>
      </c>
      <c r="M291" s="658" t="n">
        <f aca="false">SUM(H291:L291)</f>
        <v>0</v>
      </c>
      <c r="N291" s="607" t="n">
        <f aca="false">SUM(N292:N293)</f>
        <v>0</v>
      </c>
      <c r="O291" s="607" t="n">
        <f aca="false">SUM(O292:O293)</f>
        <v>0</v>
      </c>
      <c r="P291" s="607" t="n">
        <f aca="false">SUM(P292:P293)</f>
        <v>0</v>
      </c>
      <c r="Q291" s="608" t="n">
        <f aca="false">SUM(Q292:Q293)</f>
        <v>0</v>
      </c>
      <c r="R291" s="658" t="n">
        <f aca="false">SUM(R292:R293)</f>
        <v>0</v>
      </c>
      <c r="S291" s="607" t="n">
        <f aca="false">SUM(S292:S293)</f>
        <v>0</v>
      </c>
      <c r="T291" s="607" t="n">
        <f aca="false">SUM(T292:T293)</f>
        <v>0</v>
      </c>
      <c r="U291" s="607" t="n">
        <f aca="false">SUM(U292:U293)</f>
        <v>0</v>
      </c>
      <c r="V291" s="607" t="n">
        <f aca="false">SUM(V292:V293)</f>
        <v>0</v>
      </c>
      <c r="W291" s="607" t="n">
        <f aca="false">SUM(W292:W293)</f>
        <v>0</v>
      </c>
      <c r="X291" s="607" t="n">
        <f aca="false">SUM(X292:X293)</f>
        <v>1</v>
      </c>
      <c r="Y291" s="607" t="n">
        <f aca="false">SUM(Y292:Y293)</f>
        <v>0</v>
      </c>
      <c r="Z291" s="607" t="n">
        <f aca="false">SUM(Z292:Z293)</f>
        <v>0</v>
      </c>
      <c r="AA291" s="607" t="n">
        <f aca="false">SUM(AA292:AA293)</f>
        <v>1</v>
      </c>
      <c r="AB291" s="607" t="n">
        <f aca="false">SUM(AB292:AB293)</f>
        <v>2</v>
      </c>
      <c r="AC291" s="607" t="n">
        <f aca="false">SUM(AC292:AC293)</f>
        <v>8</v>
      </c>
      <c r="AD291" s="607" t="n">
        <f aca="false">SUM(AD292:AD293)</f>
        <v>12</v>
      </c>
      <c r="AE291" s="607" t="n">
        <f aca="false">SUM(AE292:AE293)</f>
        <v>10</v>
      </c>
      <c r="AF291" s="607" t="n">
        <f aca="false">SUM(AF292:AF293)</f>
        <v>5</v>
      </c>
      <c r="AG291" s="607" t="n">
        <f aca="false">SUM(AG292:AG293)</f>
        <v>2</v>
      </c>
      <c r="AH291" s="608" t="n">
        <f aca="false">SUM(AH292:AH293)</f>
        <v>0</v>
      </c>
      <c r="AI291" s="659"/>
      <c r="AJ291" s="451" t="str">
        <f aca="false">IF(AK291="","●",IF(A291=AK291,"○","×"))</f>
        <v>○</v>
      </c>
      <c r="AK291" s="663" t="s">
        <v>660</v>
      </c>
      <c r="AL291" s="661" t="s">
        <v>741</v>
      </c>
      <c r="AM291" s="662" t="n">
        <v>69</v>
      </c>
      <c r="AN291" s="660" t="n">
        <v>0</v>
      </c>
      <c r="AO291" s="660" t="n">
        <v>0</v>
      </c>
      <c r="AP291" s="660" t="n">
        <v>0</v>
      </c>
      <c r="AQ291" s="660" t="n">
        <v>0</v>
      </c>
      <c r="AR291" s="660" t="n">
        <v>0</v>
      </c>
      <c r="AS291" s="660" t="n">
        <f aca="false">SUM(AN291:AR291)</f>
        <v>0</v>
      </c>
      <c r="AT291" s="660" t="n">
        <v>0</v>
      </c>
      <c r="AU291" s="660" t="n">
        <v>0</v>
      </c>
      <c r="AV291" s="660" t="n">
        <v>0</v>
      </c>
      <c r="AW291" s="660" t="n">
        <v>0</v>
      </c>
      <c r="AX291" s="660" t="n">
        <v>0</v>
      </c>
      <c r="AY291" s="660" t="n">
        <v>0</v>
      </c>
      <c r="AZ291" s="660" t="n">
        <v>0</v>
      </c>
      <c r="BA291" s="660" t="n">
        <v>0</v>
      </c>
      <c r="BB291" s="660" t="n">
        <v>0</v>
      </c>
      <c r="BC291" s="660" t="n">
        <v>1</v>
      </c>
      <c r="BD291" s="660" t="n">
        <v>4</v>
      </c>
      <c r="BE291" s="660" t="n">
        <v>2</v>
      </c>
      <c r="BF291" s="660" t="n">
        <v>4</v>
      </c>
      <c r="BG291" s="660" t="n">
        <v>8</v>
      </c>
      <c r="BH291" s="660" t="n">
        <v>6</v>
      </c>
      <c r="BI291" s="660" t="n">
        <v>15</v>
      </c>
      <c r="BJ291" s="660" t="n">
        <v>14</v>
      </c>
      <c r="BK291" s="660" t="n">
        <v>11</v>
      </c>
      <c r="BL291" s="660" t="n">
        <v>3</v>
      </c>
      <c r="BM291" s="660" t="n">
        <v>1</v>
      </c>
    </row>
    <row r="292" s="451" customFormat="true" ht="12" hidden="false" customHeight="true" outlineLevel="0" collapsed="false">
      <c r="A292" s="598"/>
      <c r="B292" s="599"/>
      <c r="C292" s="610"/>
      <c r="D292" s="610"/>
      <c r="E292" s="600"/>
      <c r="F292" s="601" t="s">
        <v>475</v>
      </c>
      <c r="G292" s="603" t="n">
        <f aca="false">SUM(M292:AH292)</f>
        <v>17</v>
      </c>
      <c r="H292" s="664" t="n">
        <v>0</v>
      </c>
      <c r="I292" s="611" t="n">
        <v>0</v>
      </c>
      <c r="J292" s="611" t="n">
        <v>0</v>
      </c>
      <c r="K292" s="611" t="n">
        <v>0</v>
      </c>
      <c r="L292" s="612" t="n">
        <v>0</v>
      </c>
      <c r="M292" s="658" t="n">
        <f aca="false">SUM(H292:L292)</f>
        <v>0</v>
      </c>
      <c r="N292" s="611" t="n">
        <v>0</v>
      </c>
      <c r="O292" s="611" t="n">
        <v>0</v>
      </c>
      <c r="P292" s="611" t="n">
        <v>0</v>
      </c>
      <c r="Q292" s="612" t="n">
        <v>0</v>
      </c>
      <c r="R292" s="664" t="n">
        <v>0</v>
      </c>
      <c r="S292" s="611" t="n">
        <v>0</v>
      </c>
      <c r="T292" s="611" t="n">
        <v>0</v>
      </c>
      <c r="U292" s="611" t="n">
        <v>0</v>
      </c>
      <c r="V292" s="611" t="n">
        <v>0</v>
      </c>
      <c r="W292" s="611" t="n">
        <v>0</v>
      </c>
      <c r="X292" s="611" t="n">
        <v>1</v>
      </c>
      <c r="Y292" s="611" t="n">
        <v>0</v>
      </c>
      <c r="Z292" s="611" t="n">
        <v>0</v>
      </c>
      <c r="AA292" s="611" t="n">
        <v>1</v>
      </c>
      <c r="AB292" s="611" t="n">
        <v>1</v>
      </c>
      <c r="AC292" s="611" t="n">
        <v>5</v>
      </c>
      <c r="AD292" s="611" t="n">
        <v>5</v>
      </c>
      <c r="AE292" s="611" t="n">
        <v>3</v>
      </c>
      <c r="AF292" s="611" t="n">
        <v>1</v>
      </c>
      <c r="AG292" s="611" t="n">
        <v>0</v>
      </c>
      <c r="AH292" s="612" t="n">
        <v>0</v>
      </c>
      <c r="AI292" s="659"/>
      <c r="AJ292" s="451" t="str">
        <f aca="false">IF(AK292="","●",IF(A291=AK292,"○","×"))</f>
        <v>○</v>
      </c>
      <c r="AK292" s="663" t="s">
        <v>660</v>
      </c>
      <c r="AL292" s="661" t="s">
        <v>742</v>
      </c>
      <c r="AM292" s="662" t="n">
        <v>38</v>
      </c>
      <c r="AN292" s="660" t="n">
        <v>0</v>
      </c>
      <c r="AO292" s="660" t="n">
        <v>0</v>
      </c>
      <c r="AP292" s="660" t="n">
        <v>0</v>
      </c>
      <c r="AQ292" s="660" t="n">
        <v>0</v>
      </c>
      <c r="AR292" s="660" t="n">
        <v>0</v>
      </c>
      <c r="AS292" s="660" t="n">
        <f aca="false">SUM(AN292:AR292)</f>
        <v>0</v>
      </c>
      <c r="AT292" s="660" t="n">
        <v>0</v>
      </c>
      <c r="AU292" s="660" t="n">
        <v>0</v>
      </c>
      <c r="AV292" s="660" t="n">
        <v>0</v>
      </c>
      <c r="AW292" s="660" t="n">
        <v>0</v>
      </c>
      <c r="AX292" s="660" t="n">
        <v>0</v>
      </c>
      <c r="AY292" s="660" t="n">
        <v>0</v>
      </c>
      <c r="AZ292" s="660" t="n">
        <v>0</v>
      </c>
      <c r="BA292" s="660" t="n">
        <v>0</v>
      </c>
      <c r="BB292" s="660" t="n">
        <v>0</v>
      </c>
      <c r="BC292" s="660" t="n">
        <v>1</v>
      </c>
      <c r="BD292" s="660" t="n">
        <v>4</v>
      </c>
      <c r="BE292" s="660" t="n">
        <v>1</v>
      </c>
      <c r="BF292" s="660" t="n">
        <v>3</v>
      </c>
      <c r="BG292" s="660" t="n">
        <v>4</v>
      </c>
      <c r="BH292" s="660" t="n">
        <v>4</v>
      </c>
      <c r="BI292" s="660" t="n">
        <v>11</v>
      </c>
      <c r="BJ292" s="660" t="n">
        <v>4</v>
      </c>
      <c r="BK292" s="660" t="n">
        <v>5</v>
      </c>
      <c r="BL292" s="660" t="n">
        <v>1</v>
      </c>
      <c r="BM292" s="660" t="n">
        <v>0</v>
      </c>
    </row>
    <row r="293" s="451" customFormat="true" ht="22.5" hidden="false" customHeight="true" outlineLevel="0" collapsed="false">
      <c r="A293" s="598"/>
      <c r="B293" s="599"/>
      <c r="C293" s="610"/>
      <c r="D293" s="610"/>
      <c r="E293" s="600"/>
      <c r="F293" s="601" t="s">
        <v>476</v>
      </c>
      <c r="G293" s="603" t="n">
        <f aca="false">SUM(M293:AH293)</f>
        <v>24</v>
      </c>
      <c r="H293" s="664" t="n">
        <v>0</v>
      </c>
      <c r="I293" s="611" t="n">
        <v>0</v>
      </c>
      <c r="J293" s="611" t="n">
        <v>0</v>
      </c>
      <c r="K293" s="611" t="n">
        <v>0</v>
      </c>
      <c r="L293" s="612" t="n">
        <v>0</v>
      </c>
      <c r="M293" s="658" t="n">
        <f aca="false">SUM(H293:L293)</f>
        <v>0</v>
      </c>
      <c r="N293" s="611" t="n">
        <v>0</v>
      </c>
      <c r="O293" s="611" t="n">
        <v>0</v>
      </c>
      <c r="P293" s="611" t="n">
        <v>0</v>
      </c>
      <c r="Q293" s="612" t="n">
        <v>0</v>
      </c>
      <c r="R293" s="664" t="n">
        <v>0</v>
      </c>
      <c r="S293" s="611" t="n">
        <v>0</v>
      </c>
      <c r="T293" s="611" t="n">
        <v>0</v>
      </c>
      <c r="U293" s="611" t="n">
        <v>0</v>
      </c>
      <c r="V293" s="611" t="n">
        <v>0</v>
      </c>
      <c r="W293" s="611" t="n">
        <v>0</v>
      </c>
      <c r="X293" s="611" t="n">
        <v>0</v>
      </c>
      <c r="Y293" s="611" t="n">
        <v>0</v>
      </c>
      <c r="Z293" s="611" t="n">
        <v>0</v>
      </c>
      <c r="AA293" s="611" t="n">
        <v>0</v>
      </c>
      <c r="AB293" s="611" t="n">
        <v>1</v>
      </c>
      <c r="AC293" s="611" t="n">
        <v>3</v>
      </c>
      <c r="AD293" s="611" t="n">
        <v>7</v>
      </c>
      <c r="AE293" s="611" t="n">
        <v>7</v>
      </c>
      <c r="AF293" s="611" t="n">
        <v>4</v>
      </c>
      <c r="AG293" s="611" t="n">
        <v>2</v>
      </c>
      <c r="AH293" s="612" t="n">
        <v>0</v>
      </c>
      <c r="AI293" s="659"/>
      <c r="AJ293" s="451" t="str">
        <f aca="false">IF(AK293="","●",IF(A291=AK293,"○","×"))</f>
        <v>○</v>
      </c>
      <c r="AK293" s="663" t="s">
        <v>660</v>
      </c>
      <c r="AL293" s="661" t="s">
        <v>743</v>
      </c>
      <c r="AM293" s="662" t="n">
        <v>31</v>
      </c>
      <c r="AN293" s="660" t="n">
        <v>0</v>
      </c>
      <c r="AO293" s="660" t="n">
        <v>0</v>
      </c>
      <c r="AP293" s="660" t="n">
        <v>0</v>
      </c>
      <c r="AQ293" s="660" t="n">
        <v>0</v>
      </c>
      <c r="AR293" s="660" t="n">
        <v>0</v>
      </c>
      <c r="AS293" s="660" t="n">
        <f aca="false">SUM(AN293:AR293)</f>
        <v>0</v>
      </c>
      <c r="AT293" s="660" t="n">
        <v>0</v>
      </c>
      <c r="AU293" s="660" t="n">
        <v>0</v>
      </c>
      <c r="AV293" s="660" t="n">
        <v>0</v>
      </c>
      <c r="AW293" s="660" t="n">
        <v>0</v>
      </c>
      <c r="AX293" s="660" t="n">
        <v>0</v>
      </c>
      <c r="AY293" s="660" t="n">
        <v>0</v>
      </c>
      <c r="AZ293" s="660" t="n">
        <v>0</v>
      </c>
      <c r="BA293" s="660" t="n">
        <v>0</v>
      </c>
      <c r="BB293" s="660" t="n">
        <v>0</v>
      </c>
      <c r="BC293" s="660" t="n">
        <v>0</v>
      </c>
      <c r="BD293" s="660" t="n">
        <v>0</v>
      </c>
      <c r="BE293" s="660" t="n">
        <v>1</v>
      </c>
      <c r="BF293" s="660" t="n">
        <v>1</v>
      </c>
      <c r="BG293" s="660" t="n">
        <v>4</v>
      </c>
      <c r="BH293" s="660" t="n">
        <v>2</v>
      </c>
      <c r="BI293" s="660" t="n">
        <v>4</v>
      </c>
      <c r="BJ293" s="660" t="n">
        <v>10</v>
      </c>
      <c r="BK293" s="660" t="n">
        <v>6</v>
      </c>
      <c r="BL293" s="660" t="n">
        <v>2</v>
      </c>
      <c r="BM293" s="660" t="n">
        <v>1</v>
      </c>
    </row>
    <row r="294" s="451" customFormat="true" ht="12" hidden="false" customHeight="true" outlineLevel="0" collapsed="false">
      <c r="A294" s="598" t="s">
        <v>662</v>
      </c>
      <c r="B294" s="599"/>
      <c r="C294" s="610"/>
      <c r="D294" s="610" t="s">
        <v>663</v>
      </c>
      <c r="E294" s="600"/>
      <c r="F294" s="601" t="s">
        <v>7</v>
      </c>
      <c r="G294" s="603" t="n">
        <f aca="false">SUM(M294:AH294)</f>
        <v>295</v>
      </c>
      <c r="H294" s="658" t="n">
        <f aca="false">SUM(H295:H296)</f>
        <v>0</v>
      </c>
      <c r="I294" s="607" t="n">
        <f aca="false">SUM(I295:I296)</f>
        <v>0</v>
      </c>
      <c r="J294" s="607" t="n">
        <f aca="false">SUM(J295:J296)</f>
        <v>0</v>
      </c>
      <c r="K294" s="607" t="n">
        <f aca="false">SUM(K295:K296)</f>
        <v>0</v>
      </c>
      <c r="L294" s="608" t="n">
        <f aca="false">SUM(L295:L296)</f>
        <v>0</v>
      </c>
      <c r="M294" s="658" t="n">
        <f aca="false">SUM(H294:L294)</f>
        <v>0</v>
      </c>
      <c r="N294" s="607" t="n">
        <f aca="false">SUM(N295:N296)</f>
        <v>0</v>
      </c>
      <c r="O294" s="607" t="n">
        <f aca="false">SUM(O295:O296)</f>
        <v>0</v>
      </c>
      <c r="P294" s="607" t="n">
        <f aca="false">SUM(P295:P296)</f>
        <v>0</v>
      </c>
      <c r="Q294" s="608" t="n">
        <f aca="false">SUM(Q295:Q296)</f>
        <v>0</v>
      </c>
      <c r="R294" s="658" t="n">
        <f aca="false">SUM(R295:R296)</f>
        <v>0</v>
      </c>
      <c r="S294" s="607" t="n">
        <f aca="false">SUM(S295:S296)</f>
        <v>1</v>
      </c>
      <c r="T294" s="607" t="n">
        <f aca="false">SUM(T295:T296)</f>
        <v>0</v>
      </c>
      <c r="U294" s="607" t="n">
        <f aca="false">SUM(U295:U296)</f>
        <v>0</v>
      </c>
      <c r="V294" s="607" t="n">
        <f aca="false">SUM(V295:V296)</f>
        <v>0</v>
      </c>
      <c r="W294" s="607" t="n">
        <f aca="false">SUM(W295:W296)</f>
        <v>1</v>
      </c>
      <c r="X294" s="607" t="n">
        <f aca="false">SUM(X295:X296)</f>
        <v>1</v>
      </c>
      <c r="Y294" s="607" t="n">
        <f aca="false">SUM(Y295:Y296)</f>
        <v>7</v>
      </c>
      <c r="Z294" s="607" t="n">
        <f aca="false">SUM(Z295:Z296)</f>
        <v>10</v>
      </c>
      <c r="AA294" s="607" t="n">
        <f aca="false">SUM(AA295:AA296)</f>
        <v>27</v>
      </c>
      <c r="AB294" s="607" t="n">
        <f aca="false">SUM(AB295:AB296)</f>
        <v>34</v>
      </c>
      <c r="AC294" s="607" t="n">
        <f aca="false">SUM(AC295:AC296)</f>
        <v>53</v>
      </c>
      <c r="AD294" s="607" t="n">
        <f aca="false">SUM(AD295:AD296)</f>
        <v>71</v>
      </c>
      <c r="AE294" s="607" t="n">
        <f aca="false">SUM(AE295:AE296)</f>
        <v>65</v>
      </c>
      <c r="AF294" s="607" t="n">
        <f aca="false">SUM(AF295:AF296)</f>
        <v>24</v>
      </c>
      <c r="AG294" s="607" t="n">
        <f aca="false">SUM(AG295:AG296)</f>
        <v>1</v>
      </c>
      <c r="AH294" s="608" t="n">
        <f aca="false">SUM(AH295:AH296)</f>
        <v>0</v>
      </c>
      <c r="AI294" s="659"/>
      <c r="AJ294" s="451" t="str">
        <f aca="false">IF(AK294="","●",IF(A294=AK294,"○","×"))</f>
        <v>○</v>
      </c>
      <c r="AK294" s="663" t="s">
        <v>662</v>
      </c>
      <c r="AL294" s="661" t="s">
        <v>741</v>
      </c>
      <c r="AM294" s="662" t="n">
        <v>138</v>
      </c>
      <c r="AN294" s="660" t="n">
        <v>0</v>
      </c>
      <c r="AO294" s="660" t="n">
        <v>0</v>
      </c>
      <c r="AP294" s="660" t="n">
        <v>0</v>
      </c>
      <c r="AQ294" s="660" t="n">
        <v>0</v>
      </c>
      <c r="AR294" s="660" t="n">
        <v>0</v>
      </c>
      <c r="AS294" s="660" t="n">
        <f aca="false">SUM(AN294:AR294)</f>
        <v>0</v>
      </c>
      <c r="AT294" s="660" t="n">
        <v>0</v>
      </c>
      <c r="AU294" s="660" t="n">
        <v>0</v>
      </c>
      <c r="AV294" s="660" t="n">
        <v>0</v>
      </c>
      <c r="AW294" s="660" t="n">
        <v>0</v>
      </c>
      <c r="AX294" s="660" t="n">
        <v>0</v>
      </c>
      <c r="AY294" s="660" t="n">
        <v>0</v>
      </c>
      <c r="AZ294" s="660" t="n">
        <v>0</v>
      </c>
      <c r="BA294" s="660" t="n">
        <v>0</v>
      </c>
      <c r="BB294" s="660" t="n">
        <v>1</v>
      </c>
      <c r="BC294" s="660" t="n">
        <v>4</v>
      </c>
      <c r="BD294" s="660" t="n">
        <v>3</v>
      </c>
      <c r="BE294" s="660" t="n">
        <v>6</v>
      </c>
      <c r="BF294" s="660" t="n">
        <v>7</v>
      </c>
      <c r="BG294" s="660" t="n">
        <v>18</v>
      </c>
      <c r="BH294" s="660" t="n">
        <v>20</v>
      </c>
      <c r="BI294" s="660" t="n">
        <v>22</v>
      </c>
      <c r="BJ294" s="660" t="n">
        <v>27</v>
      </c>
      <c r="BK294" s="660" t="n">
        <v>24</v>
      </c>
      <c r="BL294" s="660" t="n">
        <v>6</v>
      </c>
      <c r="BM294" s="660" t="n">
        <v>0</v>
      </c>
    </row>
    <row r="295" s="451" customFormat="true" ht="12" hidden="false" customHeight="true" outlineLevel="0" collapsed="false">
      <c r="A295" s="598"/>
      <c r="B295" s="599"/>
      <c r="C295" s="610"/>
      <c r="D295" s="610"/>
      <c r="E295" s="600"/>
      <c r="F295" s="601" t="s">
        <v>475</v>
      </c>
      <c r="G295" s="603" t="n">
        <f aca="false">SUM(M295:AH295)</f>
        <v>153</v>
      </c>
      <c r="H295" s="664" t="n">
        <v>0</v>
      </c>
      <c r="I295" s="611" t="n">
        <v>0</v>
      </c>
      <c r="J295" s="611" t="n">
        <v>0</v>
      </c>
      <c r="K295" s="611" t="n">
        <v>0</v>
      </c>
      <c r="L295" s="612" t="n">
        <v>0</v>
      </c>
      <c r="M295" s="658" t="n">
        <f aca="false">SUM(H295:L295)</f>
        <v>0</v>
      </c>
      <c r="N295" s="611" t="n">
        <v>0</v>
      </c>
      <c r="O295" s="611" t="n">
        <v>0</v>
      </c>
      <c r="P295" s="611" t="n">
        <v>0</v>
      </c>
      <c r="Q295" s="612" t="n">
        <v>0</v>
      </c>
      <c r="R295" s="664" t="n">
        <v>0</v>
      </c>
      <c r="S295" s="611" t="n">
        <v>0</v>
      </c>
      <c r="T295" s="611" t="n">
        <v>0</v>
      </c>
      <c r="U295" s="611" t="n">
        <v>0</v>
      </c>
      <c r="V295" s="611" t="n">
        <v>0</v>
      </c>
      <c r="W295" s="611" t="n">
        <v>1</v>
      </c>
      <c r="X295" s="611" t="n">
        <v>1</v>
      </c>
      <c r="Y295" s="611" t="n">
        <v>4</v>
      </c>
      <c r="Z295" s="611" t="n">
        <v>4</v>
      </c>
      <c r="AA295" s="611" t="n">
        <v>22</v>
      </c>
      <c r="AB295" s="611" t="n">
        <v>23</v>
      </c>
      <c r="AC295" s="611" t="n">
        <v>28</v>
      </c>
      <c r="AD295" s="611" t="n">
        <v>31</v>
      </c>
      <c r="AE295" s="611" t="n">
        <v>33</v>
      </c>
      <c r="AF295" s="611" t="n">
        <v>6</v>
      </c>
      <c r="AG295" s="611" t="n">
        <v>0</v>
      </c>
      <c r="AH295" s="612" t="n">
        <v>0</v>
      </c>
      <c r="AI295" s="659"/>
      <c r="AJ295" s="451" t="str">
        <f aca="false">IF(AK295="","●",IF(A294=AK295,"○","×"))</f>
        <v>○</v>
      </c>
      <c r="AK295" s="663" t="s">
        <v>662</v>
      </c>
      <c r="AL295" s="661" t="s">
        <v>742</v>
      </c>
      <c r="AM295" s="662" t="n">
        <v>66</v>
      </c>
      <c r="AN295" s="660" t="n">
        <v>0</v>
      </c>
      <c r="AO295" s="660" t="n">
        <v>0</v>
      </c>
      <c r="AP295" s="660" t="n">
        <v>0</v>
      </c>
      <c r="AQ295" s="660" t="n">
        <v>0</v>
      </c>
      <c r="AR295" s="660" t="n">
        <v>0</v>
      </c>
      <c r="AS295" s="660" t="n">
        <f aca="false">SUM(AN295:AR295)</f>
        <v>0</v>
      </c>
      <c r="AT295" s="660" t="n">
        <v>0</v>
      </c>
      <c r="AU295" s="660" t="n">
        <v>0</v>
      </c>
      <c r="AV295" s="660" t="n">
        <v>0</v>
      </c>
      <c r="AW295" s="660" t="n">
        <v>0</v>
      </c>
      <c r="AX295" s="660" t="n">
        <v>0</v>
      </c>
      <c r="AY295" s="660" t="n">
        <v>0</v>
      </c>
      <c r="AZ295" s="660" t="n">
        <v>0</v>
      </c>
      <c r="BA295" s="660" t="n">
        <v>0</v>
      </c>
      <c r="BB295" s="660" t="n">
        <v>1</v>
      </c>
      <c r="BC295" s="660" t="n">
        <v>2</v>
      </c>
      <c r="BD295" s="660" t="n">
        <v>1</v>
      </c>
      <c r="BE295" s="660" t="n">
        <v>4</v>
      </c>
      <c r="BF295" s="660" t="n">
        <v>3</v>
      </c>
      <c r="BG295" s="660" t="n">
        <v>14</v>
      </c>
      <c r="BH295" s="660" t="n">
        <v>13</v>
      </c>
      <c r="BI295" s="660" t="n">
        <v>5</v>
      </c>
      <c r="BJ295" s="660" t="n">
        <v>14</v>
      </c>
      <c r="BK295" s="660" t="n">
        <v>8</v>
      </c>
      <c r="BL295" s="660" t="n">
        <v>1</v>
      </c>
      <c r="BM295" s="660" t="n">
        <v>0</v>
      </c>
    </row>
    <row r="296" s="451" customFormat="true" ht="22.5" hidden="false" customHeight="true" outlineLevel="0" collapsed="false">
      <c r="A296" s="598"/>
      <c r="B296" s="599"/>
      <c r="C296" s="610"/>
      <c r="D296" s="610"/>
      <c r="E296" s="600"/>
      <c r="F296" s="601" t="s">
        <v>476</v>
      </c>
      <c r="G296" s="603" t="n">
        <f aca="false">SUM(M296:AH296)</f>
        <v>142</v>
      </c>
      <c r="H296" s="664" t="n">
        <v>0</v>
      </c>
      <c r="I296" s="611" t="n">
        <v>0</v>
      </c>
      <c r="J296" s="611" t="n">
        <v>0</v>
      </c>
      <c r="K296" s="611" t="n">
        <v>0</v>
      </c>
      <c r="L296" s="612" t="n">
        <v>0</v>
      </c>
      <c r="M296" s="658" t="n">
        <v>0</v>
      </c>
      <c r="N296" s="611" t="n">
        <v>0</v>
      </c>
      <c r="O296" s="611" t="n">
        <v>0</v>
      </c>
      <c r="P296" s="611" t="n">
        <v>0</v>
      </c>
      <c r="Q296" s="612" t="n">
        <v>0</v>
      </c>
      <c r="R296" s="664" t="n">
        <v>0</v>
      </c>
      <c r="S296" s="611" t="n">
        <v>1</v>
      </c>
      <c r="T296" s="611" t="n">
        <v>0</v>
      </c>
      <c r="U296" s="611" t="n">
        <v>0</v>
      </c>
      <c r="V296" s="611" t="n">
        <v>0</v>
      </c>
      <c r="W296" s="611" t="n">
        <v>0</v>
      </c>
      <c r="X296" s="611" t="n">
        <v>0</v>
      </c>
      <c r="Y296" s="611" t="n">
        <v>3</v>
      </c>
      <c r="Z296" s="611" t="n">
        <v>6</v>
      </c>
      <c r="AA296" s="611" t="n">
        <v>5</v>
      </c>
      <c r="AB296" s="611" t="n">
        <v>11</v>
      </c>
      <c r="AC296" s="611" t="n">
        <v>25</v>
      </c>
      <c r="AD296" s="611" t="n">
        <v>40</v>
      </c>
      <c r="AE296" s="611" t="n">
        <v>32</v>
      </c>
      <c r="AF296" s="611" t="n">
        <v>18</v>
      </c>
      <c r="AG296" s="611" t="n">
        <v>1</v>
      </c>
      <c r="AH296" s="612" t="n">
        <v>0</v>
      </c>
      <c r="AI296" s="659"/>
      <c r="AJ296" s="451" t="str">
        <f aca="false">IF(AK296="","●",IF(A294=AK296,"○","×"))</f>
        <v>○</v>
      </c>
      <c r="AK296" s="663" t="s">
        <v>662</v>
      </c>
      <c r="AL296" s="661" t="s">
        <v>743</v>
      </c>
      <c r="AM296" s="662" t="n">
        <v>72</v>
      </c>
      <c r="AN296" s="660" t="n">
        <v>0</v>
      </c>
      <c r="AO296" s="660" t="n">
        <v>0</v>
      </c>
      <c r="AP296" s="660" t="n">
        <v>0</v>
      </c>
      <c r="AQ296" s="660" t="n">
        <v>0</v>
      </c>
      <c r="AR296" s="660" t="n">
        <v>0</v>
      </c>
      <c r="AS296" s="660" t="n">
        <f aca="false">SUM(AN296:AR296)</f>
        <v>0</v>
      </c>
      <c r="AT296" s="660" t="n">
        <v>0</v>
      </c>
      <c r="AU296" s="660" t="n">
        <v>0</v>
      </c>
      <c r="AV296" s="660" t="n">
        <v>0</v>
      </c>
      <c r="AW296" s="660" t="n">
        <v>0</v>
      </c>
      <c r="AX296" s="660" t="n">
        <v>0</v>
      </c>
      <c r="AY296" s="660" t="n">
        <v>0</v>
      </c>
      <c r="AZ296" s="660" t="n">
        <v>0</v>
      </c>
      <c r="BA296" s="660" t="n">
        <v>0</v>
      </c>
      <c r="BB296" s="660" t="n">
        <v>0</v>
      </c>
      <c r="BC296" s="660" t="n">
        <v>2</v>
      </c>
      <c r="BD296" s="660" t="n">
        <v>2</v>
      </c>
      <c r="BE296" s="660" t="n">
        <v>2</v>
      </c>
      <c r="BF296" s="660" t="n">
        <v>4</v>
      </c>
      <c r="BG296" s="660" t="n">
        <v>4</v>
      </c>
      <c r="BH296" s="660" t="n">
        <v>7</v>
      </c>
      <c r="BI296" s="660" t="n">
        <v>17</v>
      </c>
      <c r="BJ296" s="660" t="n">
        <v>13</v>
      </c>
      <c r="BK296" s="660" t="n">
        <v>16</v>
      </c>
      <c r="BL296" s="660" t="n">
        <v>5</v>
      </c>
      <c r="BM296" s="660" t="n">
        <v>0</v>
      </c>
    </row>
    <row r="297" s="451" customFormat="true" ht="12" hidden="false" customHeight="true" outlineLevel="0" collapsed="false">
      <c r="A297" s="598" t="s">
        <v>664</v>
      </c>
      <c r="B297" s="599"/>
      <c r="C297" s="610"/>
      <c r="D297" s="610" t="s">
        <v>665</v>
      </c>
      <c r="E297" s="600"/>
      <c r="F297" s="601" t="s">
        <v>7</v>
      </c>
      <c r="G297" s="603" t="n">
        <f aca="false">SUM(M297:AH297)</f>
        <v>76</v>
      </c>
      <c r="H297" s="658" t="n">
        <f aca="false">SUM(H298:H299)</f>
        <v>0</v>
      </c>
      <c r="I297" s="607" t="n">
        <f aca="false">SUM(I298:I299)</f>
        <v>0</v>
      </c>
      <c r="J297" s="607" t="n">
        <f aca="false">SUM(J298:J299)</f>
        <v>0</v>
      </c>
      <c r="K297" s="607" t="n">
        <f aca="false">SUM(K298:K299)</f>
        <v>0</v>
      </c>
      <c r="L297" s="608" t="n">
        <f aca="false">SUM(L298:L299)</f>
        <v>0</v>
      </c>
      <c r="M297" s="658" t="n">
        <f aca="false">SUM(H297:L297)</f>
        <v>0</v>
      </c>
      <c r="N297" s="607" t="n">
        <f aca="false">SUM(N298:N299)</f>
        <v>0</v>
      </c>
      <c r="O297" s="607" t="n">
        <f aca="false">SUM(O298:O299)</f>
        <v>0</v>
      </c>
      <c r="P297" s="607" t="n">
        <f aca="false">SUM(P298:P299)</f>
        <v>0</v>
      </c>
      <c r="Q297" s="608" t="n">
        <f aca="false">SUM(Q298:Q299)</f>
        <v>0</v>
      </c>
      <c r="R297" s="658" t="n">
        <f aca="false">SUM(R298:R299)</f>
        <v>0</v>
      </c>
      <c r="S297" s="607" t="n">
        <f aca="false">SUM(S298:S299)</f>
        <v>0</v>
      </c>
      <c r="T297" s="607" t="n">
        <f aca="false">SUM(T298:T299)</f>
        <v>0</v>
      </c>
      <c r="U297" s="607" t="n">
        <f aca="false">SUM(U298:U299)</f>
        <v>0</v>
      </c>
      <c r="V297" s="607" t="n">
        <f aca="false">SUM(V298:V299)</f>
        <v>0</v>
      </c>
      <c r="W297" s="607" t="n">
        <f aca="false">SUM(W298:W299)</f>
        <v>0</v>
      </c>
      <c r="X297" s="607" t="n">
        <f aca="false">SUM(X298:X299)</f>
        <v>2</v>
      </c>
      <c r="Y297" s="607" t="n">
        <f aca="false">SUM(Y298:Y299)</f>
        <v>1</v>
      </c>
      <c r="Z297" s="607" t="n">
        <f aca="false">SUM(Z298:Z299)</f>
        <v>5</v>
      </c>
      <c r="AA297" s="607" t="n">
        <f aca="false">SUM(AA298:AA299)</f>
        <v>4</v>
      </c>
      <c r="AB297" s="607" t="n">
        <f aca="false">SUM(AB298:AB299)</f>
        <v>9</v>
      </c>
      <c r="AC297" s="607" t="n">
        <f aca="false">SUM(AC298:AC299)</f>
        <v>9</v>
      </c>
      <c r="AD297" s="607" t="n">
        <f aca="false">SUM(AD298:AD299)</f>
        <v>24</v>
      </c>
      <c r="AE297" s="607" t="n">
        <f aca="false">SUM(AE298:AE299)</f>
        <v>14</v>
      </c>
      <c r="AF297" s="607" t="n">
        <f aca="false">SUM(AF298:AF299)</f>
        <v>5</v>
      </c>
      <c r="AG297" s="607" t="n">
        <f aca="false">SUM(AG298:AG299)</f>
        <v>3</v>
      </c>
      <c r="AH297" s="608" t="n">
        <f aca="false">SUM(AH298:AH299)</f>
        <v>0</v>
      </c>
      <c r="AI297" s="659"/>
      <c r="AJ297" s="451" t="str">
        <f aca="false">IF(AK297="","●",IF(A297=AK297,"○","×"))</f>
        <v>○</v>
      </c>
      <c r="AK297" s="663" t="s">
        <v>664</v>
      </c>
      <c r="AL297" s="661" t="s">
        <v>741</v>
      </c>
      <c r="AM297" s="662" t="n">
        <v>50</v>
      </c>
      <c r="AN297" s="660" t="n">
        <v>0</v>
      </c>
      <c r="AO297" s="660" t="n">
        <v>0</v>
      </c>
      <c r="AP297" s="660" t="n">
        <v>0</v>
      </c>
      <c r="AQ297" s="660" t="n">
        <v>0</v>
      </c>
      <c r="AR297" s="660" t="n">
        <v>0</v>
      </c>
      <c r="AS297" s="660" t="n">
        <f aca="false">SUM(AN297:AR297)</f>
        <v>0</v>
      </c>
      <c r="AT297" s="660" t="n">
        <v>0</v>
      </c>
      <c r="AU297" s="660" t="n">
        <v>0</v>
      </c>
      <c r="AV297" s="660" t="n">
        <v>0</v>
      </c>
      <c r="AW297" s="660" t="n">
        <v>0</v>
      </c>
      <c r="AX297" s="660" t="n">
        <v>0</v>
      </c>
      <c r="AY297" s="660" t="n">
        <v>0</v>
      </c>
      <c r="AZ297" s="660" t="n">
        <v>0</v>
      </c>
      <c r="BA297" s="660" t="n">
        <v>0</v>
      </c>
      <c r="BB297" s="660" t="n">
        <v>0</v>
      </c>
      <c r="BC297" s="660" t="n">
        <v>1</v>
      </c>
      <c r="BD297" s="660" t="n">
        <v>2</v>
      </c>
      <c r="BE297" s="660" t="n">
        <v>2</v>
      </c>
      <c r="BF297" s="660" t="n">
        <v>6</v>
      </c>
      <c r="BG297" s="660" t="n">
        <v>6</v>
      </c>
      <c r="BH297" s="660" t="n">
        <v>3</v>
      </c>
      <c r="BI297" s="660" t="n">
        <v>9</v>
      </c>
      <c r="BJ297" s="660" t="n">
        <v>10</v>
      </c>
      <c r="BK297" s="660" t="n">
        <v>7</v>
      </c>
      <c r="BL297" s="660" t="n">
        <v>3</v>
      </c>
      <c r="BM297" s="660" t="n">
        <v>1</v>
      </c>
    </row>
    <row r="298" s="451" customFormat="true" ht="12" hidden="false" customHeight="true" outlineLevel="0" collapsed="false">
      <c r="A298" s="598"/>
      <c r="B298" s="599"/>
      <c r="C298" s="610"/>
      <c r="D298" s="610"/>
      <c r="E298" s="606"/>
      <c r="F298" s="601" t="s">
        <v>475</v>
      </c>
      <c r="G298" s="603" t="n">
        <f aca="false">SUM(M298:AH298)</f>
        <v>33</v>
      </c>
      <c r="H298" s="664" t="n">
        <v>0</v>
      </c>
      <c r="I298" s="611" t="n">
        <v>0</v>
      </c>
      <c r="J298" s="611" t="n">
        <v>0</v>
      </c>
      <c r="K298" s="611" t="n">
        <v>0</v>
      </c>
      <c r="L298" s="612" t="n">
        <v>0</v>
      </c>
      <c r="M298" s="658" t="n">
        <f aca="false">SUM(H298:L298)</f>
        <v>0</v>
      </c>
      <c r="N298" s="611" t="n">
        <v>0</v>
      </c>
      <c r="O298" s="611" t="n">
        <v>0</v>
      </c>
      <c r="P298" s="611" t="n">
        <v>0</v>
      </c>
      <c r="Q298" s="612" t="n">
        <v>0</v>
      </c>
      <c r="R298" s="664" t="n">
        <v>0</v>
      </c>
      <c r="S298" s="611" t="n">
        <v>0</v>
      </c>
      <c r="T298" s="611" t="n">
        <v>0</v>
      </c>
      <c r="U298" s="611" t="n">
        <v>0</v>
      </c>
      <c r="V298" s="611" t="n">
        <v>0</v>
      </c>
      <c r="W298" s="611" t="n">
        <v>0</v>
      </c>
      <c r="X298" s="611" t="n">
        <v>1</v>
      </c>
      <c r="Y298" s="611" t="n">
        <v>1</v>
      </c>
      <c r="Z298" s="611" t="n">
        <v>4</v>
      </c>
      <c r="AA298" s="611" t="n">
        <v>1</v>
      </c>
      <c r="AB298" s="611" t="n">
        <v>6</v>
      </c>
      <c r="AC298" s="611" t="n">
        <v>6</v>
      </c>
      <c r="AD298" s="611" t="n">
        <v>6</v>
      </c>
      <c r="AE298" s="611" t="n">
        <v>7</v>
      </c>
      <c r="AF298" s="611" t="n">
        <v>0</v>
      </c>
      <c r="AG298" s="611" t="n">
        <v>1</v>
      </c>
      <c r="AH298" s="612" t="n">
        <v>0</v>
      </c>
      <c r="AI298" s="659"/>
      <c r="AJ298" s="451" t="str">
        <f aca="false">IF(AK298="","●",IF(A297=AK298,"○","×"))</f>
        <v>○</v>
      </c>
      <c r="AK298" s="663" t="s">
        <v>664</v>
      </c>
      <c r="AL298" s="661" t="s">
        <v>742</v>
      </c>
      <c r="AM298" s="662" t="n">
        <v>31</v>
      </c>
      <c r="AN298" s="660" t="n">
        <v>0</v>
      </c>
      <c r="AO298" s="660" t="n">
        <v>0</v>
      </c>
      <c r="AP298" s="660" t="n">
        <v>0</v>
      </c>
      <c r="AQ298" s="660" t="n">
        <v>0</v>
      </c>
      <c r="AR298" s="660" t="n">
        <v>0</v>
      </c>
      <c r="AS298" s="660" t="n">
        <f aca="false">SUM(AN298:AR298)</f>
        <v>0</v>
      </c>
      <c r="AT298" s="660" t="n">
        <v>0</v>
      </c>
      <c r="AU298" s="660" t="n">
        <v>0</v>
      </c>
      <c r="AV298" s="660" t="n">
        <v>0</v>
      </c>
      <c r="AW298" s="660" t="n">
        <v>0</v>
      </c>
      <c r="AX298" s="660" t="n">
        <v>0</v>
      </c>
      <c r="AY298" s="660" t="n">
        <v>0</v>
      </c>
      <c r="AZ298" s="660" t="n">
        <v>0</v>
      </c>
      <c r="BA298" s="660" t="n">
        <v>0</v>
      </c>
      <c r="BB298" s="660" t="n">
        <v>0</v>
      </c>
      <c r="BC298" s="660" t="n">
        <v>1</v>
      </c>
      <c r="BD298" s="660" t="n">
        <v>2</v>
      </c>
      <c r="BE298" s="660" t="n">
        <v>1</v>
      </c>
      <c r="BF298" s="660" t="n">
        <v>4</v>
      </c>
      <c r="BG298" s="660" t="n">
        <v>5</v>
      </c>
      <c r="BH298" s="660" t="n">
        <v>3</v>
      </c>
      <c r="BI298" s="660" t="n">
        <v>7</v>
      </c>
      <c r="BJ298" s="660" t="n">
        <v>5</v>
      </c>
      <c r="BK298" s="660" t="n">
        <v>3</v>
      </c>
      <c r="BL298" s="660" t="n">
        <v>0</v>
      </c>
      <c r="BM298" s="660" t="n">
        <v>0</v>
      </c>
    </row>
    <row r="299" s="451" customFormat="true" ht="22.5" hidden="false" customHeight="true" outlineLevel="0" collapsed="false">
      <c r="A299" s="598"/>
      <c r="B299" s="599"/>
      <c r="C299" s="610"/>
      <c r="D299" s="610"/>
      <c r="E299" s="606"/>
      <c r="F299" s="601" t="s">
        <v>476</v>
      </c>
      <c r="G299" s="603" t="n">
        <f aca="false">SUM(M299:AH299)</f>
        <v>43</v>
      </c>
      <c r="H299" s="664" t="n">
        <v>0</v>
      </c>
      <c r="I299" s="611" t="n">
        <v>0</v>
      </c>
      <c r="J299" s="611" t="n">
        <v>0</v>
      </c>
      <c r="K299" s="611" t="n">
        <v>0</v>
      </c>
      <c r="L299" s="612" t="n">
        <v>0</v>
      </c>
      <c r="M299" s="658" t="n">
        <f aca="false">SUM(H299:L299)</f>
        <v>0</v>
      </c>
      <c r="N299" s="611" t="n">
        <v>0</v>
      </c>
      <c r="O299" s="611" t="n">
        <v>0</v>
      </c>
      <c r="P299" s="611" t="n">
        <v>0</v>
      </c>
      <c r="Q299" s="612" t="n">
        <v>0</v>
      </c>
      <c r="R299" s="664" t="n">
        <v>0</v>
      </c>
      <c r="S299" s="611" t="n">
        <v>0</v>
      </c>
      <c r="T299" s="611" t="n">
        <v>0</v>
      </c>
      <c r="U299" s="611" t="n">
        <v>0</v>
      </c>
      <c r="V299" s="611" t="n">
        <v>0</v>
      </c>
      <c r="W299" s="611" t="n">
        <v>0</v>
      </c>
      <c r="X299" s="611" t="n">
        <v>1</v>
      </c>
      <c r="Y299" s="611" t="n">
        <v>0</v>
      </c>
      <c r="Z299" s="611" t="n">
        <v>1</v>
      </c>
      <c r="AA299" s="611" t="n">
        <v>3</v>
      </c>
      <c r="AB299" s="611" t="n">
        <v>3</v>
      </c>
      <c r="AC299" s="611" t="n">
        <v>3</v>
      </c>
      <c r="AD299" s="611" t="n">
        <v>18</v>
      </c>
      <c r="AE299" s="611" t="n">
        <v>7</v>
      </c>
      <c r="AF299" s="611" t="n">
        <v>5</v>
      </c>
      <c r="AG299" s="611" t="n">
        <v>2</v>
      </c>
      <c r="AH299" s="612" t="n">
        <v>0</v>
      </c>
      <c r="AI299" s="659"/>
      <c r="AJ299" s="451" t="str">
        <f aca="false">IF(AK299="","●",IF(A297=AK299,"○","×"))</f>
        <v>○</v>
      </c>
      <c r="AK299" s="663" t="s">
        <v>664</v>
      </c>
      <c r="AL299" s="661" t="s">
        <v>743</v>
      </c>
      <c r="AM299" s="662" t="n">
        <v>19</v>
      </c>
      <c r="AN299" s="660" t="n">
        <v>0</v>
      </c>
      <c r="AO299" s="660" t="n">
        <v>0</v>
      </c>
      <c r="AP299" s="660" t="n">
        <v>0</v>
      </c>
      <c r="AQ299" s="660" t="n">
        <v>0</v>
      </c>
      <c r="AR299" s="660" t="n">
        <v>0</v>
      </c>
      <c r="AS299" s="660" t="n">
        <f aca="false">SUM(AN299:AR299)</f>
        <v>0</v>
      </c>
      <c r="AT299" s="660" t="n">
        <v>0</v>
      </c>
      <c r="AU299" s="660" t="n">
        <v>0</v>
      </c>
      <c r="AV299" s="660" t="n">
        <v>0</v>
      </c>
      <c r="AW299" s="660" t="n">
        <v>0</v>
      </c>
      <c r="AX299" s="660" t="n">
        <v>0</v>
      </c>
      <c r="AY299" s="660" t="n">
        <v>0</v>
      </c>
      <c r="AZ299" s="660" t="n">
        <v>0</v>
      </c>
      <c r="BA299" s="660" t="n">
        <v>0</v>
      </c>
      <c r="BB299" s="660" t="n">
        <v>0</v>
      </c>
      <c r="BC299" s="660" t="n">
        <v>0</v>
      </c>
      <c r="BD299" s="660" t="n">
        <v>0</v>
      </c>
      <c r="BE299" s="660" t="n">
        <v>1</v>
      </c>
      <c r="BF299" s="660" t="n">
        <v>2</v>
      </c>
      <c r="BG299" s="660" t="n">
        <v>1</v>
      </c>
      <c r="BH299" s="660" t="n">
        <v>0</v>
      </c>
      <c r="BI299" s="660" t="n">
        <v>2</v>
      </c>
      <c r="BJ299" s="660" t="n">
        <v>5</v>
      </c>
      <c r="BK299" s="660" t="n">
        <v>4</v>
      </c>
      <c r="BL299" s="660" t="n">
        <v>3</v>
      </c>
      <c r="BM299" s="660" t="n">
        <v>1</v>
      </c>
    </row>
    <row r="300" s="451" customFormat="true" ht="12" hidden="false" customHeight="true" outlineLevel="0" collapsed="false">
      <c r="A300" s="598" t="s">
        <v>666</v>
      </c>
      <c r="B300" s="599"/>
      <c r="C300" s="610" t="s">
        <v>667</v>
      </c>
      <c r="D300" s="610"/>
      <c r="E300" s="600"/>
      <c r="F300" s="601" t="s">
        <v>7</v>
      </c>
      <c r="G300" s="603" t="n">
        <f aca="false">SUM(M300:AH300)</f>
        <v>112</v>
      </c>
      <c r="H300" s="658" t="n">
        <f aca="false">SUM(H301:H302)</f>
        <v>0</v>
      </c>
      <c r="I300" s="607" t="n">
        <f aca="false">SUM(I301:I302)</f>
        <v>0</v>
      </c>
      <c r="J300" s="607" t="n">
        <f aca="false">SUM(J301:J302)</f>
        <v>0</v>
      </c>
      <c r="K300" s="607" t="n">
        <f aca="false">SUM(K301:K302)</f>
        <v>0</v>
      </c>
      <c r="L300" s="608" t="n">
        <f aca="false">SUM(L301:L302)</f>
        <v>0</v>
      </c>
      <c r="M300" s="658" t="n">
        <f aca="false">SUM(H300:L300)</f>
        <v>0</v>
      </c>
      <c r="N300" s="607" t="n">
        <f aca="false">SUM(N301:N302)</f>
        <v>0</v>
      </c>
      <c r="O300" s="607" t="n">
        <f aca="false">SUM(O301:O302)</f>
        <v>0</v>
      </c>
      <c r="P300" s="607" t="n">
        <f aca="false">SUM(P301:P302)</f>
        <v>0</v>
      </c>
      <c r="Q300" s="608" t="n">
        <f aca="false">SUM(Q301:Q302)</f>
        <v>0</v>
      </c>
      <c r="R300" s="658" t="n">
        <f aca="false">SUM(R301:R302)</f>
        <v>0</v>
      </c>
      <c r="S300" s="607" t="n">
        <f aca="false">SUM(S301:S302)</f>
        <v>0</v>
      </c>
      <c r="T300" s="607" t="n">
        <f aca="false">SUM(T301:T302)</f>
        <v>0</v>
      </c>
      <c r="U300" s="607" t="n">
        <f aca="false">SUM(U301:U302)</f>
        <v>0</v>
      </c>
      <c r="V300" s="607" t="n">
        <f aca="false">SUM(V301:V302)</f>
        <v>0</v>
      </c>
      <c r="W300" s="607" t="n">
        <f aca="false">SUM(W301:W302)</f>
        <v>0</v>
      </c>
      <c r="X300" s="607" t="n">
        <f aca="false">SUM(X301:X302)</f>
        <v>1</v>
      </c>
      <c r="Y300" s="607" t="n">
        <f aca="false">SUM(Y301:Y302)</f>
        <v>3</v>
      </c>
      <c r="Z300" s="607" t="n">
        <f aca="false">SUM(Z301:Z302)</f>
        <v>2</v>
      </c>
      <c r="AA300" s="607" t="n">
        <f aca="false">SUM(AA301:AA302)</f>
        <v>5</v>
      </c>
      <c r="AB300" s="607" t="n">
        <f aca="false">SUM(AB301:AB302)</f>
        <v>12</v>
      </c>
      <c r="AC300" s="607" t="n">
        <f aca="false">SUM(AC301:AC302)</f>
        <v>21</v>
      </c>
      <c r="AD300" s="607" t="n">
        <f aca="false">SUM(AD301:AD302)</f>
        <v>25</v>
      </c>
      <c r="AE300" s="607" t="n">
        <f aca="false">SUM(AE301:AE302)</f>
        <v>27</v>
      </c>
      <c r="AF300" s="607" t="n">
        <f aca="false">SUM(AF301:AF302)</f>
        <v>14</v>
      </c>
      <c r="AG300" s="607" t="n">
        <f aca="false">SUM(AG301:AG302)</f>
        <v>2</v>
      </c>
      <c r="AH300" s="608" t="n">
        <f aca="false">SUM(AH301:AH302)</f>
        <v>0</v>
      </c>
      <c r="AI300" s="659"/>
      <c r="AJ300" s="451" t="str">
        <f aca="false">IF(AK300="","●",IF(A300=AK300,"○","×"))</f>
        <v>○</v>
      </c>
      <c r="AK300" s="663" t="s">
        <v>666</v>
      </c>
      <c r="AL300" s="661" t="s">
        <v>741</v>
      </c>
      <c r="AM300" s="662" t="n">
        <v>20</v>
      </c>
      <c r="AN300" s="660" t="n">
        <v>0</v>
      </c>
      <c r="AO300" s="660" t="n">
        <v>0</v>
      </c>
      <c r="AP300" s="660" t="n">
        <v>0</v>
      </c>
      <c r="AQ300" s="660" t="n">
        <v>0</v>
      </c>
      <c r="AR300" s="660" t="n">
        <v>0</v>
      </c>
      <c r="AS300" s="660" t="n">
        <f aca="false">SUM(AN300:AR300)</f>
        <v>0</v>
      </c>
      <c r="AT300" s="660" t="n">
        <v>0</v>
      </c>
      <c r="AU300" s="660" t="n">
        <v>0</v>
      </c>
      <c r="AV300" s="660" t="n">
        <v>0</v>
      </c>
      <c r="AW300" s="660" t="n">
        <v>0</v>
      </c>
      <c r="AX300" s="660" t="n">
        <v>0</v>
      </c>
      <c r="AY300" s="660" t="n">
        <v>0</v>
      </c>
      <c r="AZ300" s="660" t="n">
        <v>0</v>
      </c>
      <c r="BA300" s="660" t="n">
        <v>0</v>
      </c>
      <c r="BB300" s="660" t="n">
        <v>1</v>
      </c>
      <c r="BC300" s="660" t="n">
        <v>0</v>
      </c>
      <c r="BD300" s="660" t="n">
        <v>0</v>
      </c>
      <c r="BE300" s="660" t="n">
        <v>1</v>
      </c>
      <c r="BF300" s="660" t="n">
        <v>2</v>
      </c>
      <c r="BG300" s="660" t="n">
        <v>3</v>
      </c>
      <c r="BH300" s="660" t="n">
        <v>2</v>
      </c>
      <c r="BI300" s="660" t="n">
        <v>3</v>
      </c>
      <c r="BJ300" s="660" t="n">
        <v>6</v>
      </c>
      <c r="BK300" s="660" t="n">
        <v>2</v>
      </c>
      <c r="BL300" s="660" t="n">
        <v>0</v>
      </c>
      <c r="BM300" s="660" t="n">
        <v>0</v>
      </c>
    </row>
    <row r="301" s="451" customFormat="true" ht="12" hidden="false" customHeight="true" outlineLevel="0" collapsed="false">
      <c r="A301" s="598"/>
      <c r="B301" s="599"/>
      <c r="C301" s="610"/>
      <c r="D301" s="610"/>
      <c r="E301" s="600"/>
      <c r="F301" s="601" t="s">
        <v>475</v>
      </c>
      <c r="G301" s="603" t="n">
        <f aca="false">SUM(M301:AH301)</f>
        <v>44</v>
      </c>
      <c r="H301" s="664" t="n">
        <v>0</v>
      </c>
      <c r="I301" s="611" t="n">
        <v>0</v>
      </c>
      <c r="J301" s="611" t="n">
        <v>0</v>
      </c>
      <c r="K301" s="611" t="n">
        <v>0</v>
      </c>
      <c r="L301" s="612" t="n">
        <v>0</v>
      </c>
      <c r="M301" s="658" t="n">
        <f aca="false">SUM(H301:L301)</f>
        <v>0</v>
      </c>
      <c r="N301" s="611" t="n">
        <v>0</v>
      </c>
      <c r="O301" s="611" t="n">
        <v>0</v>
      </c>
      <c r="P301" s="611" t="n">
        <v>0</v>
      </c>
      <c r="Q301" s="612" t="n">
        <v>0</v>
      </c>
      <c r="R301" s="664" t="n">
        <v>0</v>
      </c>
      <c r="S301" s="611" t="n">
        <v>0</v>
      </c>
      <c r="T301" s="611" t="n">
        <v>0</v>
      </c>
      <c r="U301" s="611" t="n">
        <v>0</v>
      </c>
      <c r="V301" s="611" t="n">
        <v>0</v>
      </c>
      <c r="W301" s="611" t="n">
        <v>0</v>
      </c>
      <c r="X301" s="611" t="n">
        <v>1</v>
      </c>
      <c r="Y301" s="611" t="n">
        <v>3</v>
      </c>
      <c r="Z301" s="611" t="n">
        <v>0</v>
      </c>
      <c r="AA301" s="611" t="n">
        <v>3</v>
      </c>
      <c r="AB301" s="611" t="n">
        <v>7</v>
      </c>
      <c r="AC301" s="611" t="n">
        <v>9</v>
      </c>
      <c r="AD301" s="611" t="n">
        <v>7</v>
      </c>
      <c r="AE301" s="611" t="n">
        <v>9</v>
      </c>
      <c r="AF301" s="611" t="n">
        <v>4</v>
      </c>
      <c r="AG301" s="611" t="n">
        <v>1</v>
      </c>
      <c r="AH301" s="612" t="n">
        <v>0</v>
      </c>
      <c r="AI301" s="659"/>
      <c r="AJ301" s="451" t="str">
        <f aca="false">IF(AK301="","●",IF(A300=AK301,"○","×"))</f>
        <v>○</v>
      </c>
      <c r="AK301" s="663" t="s">
        <v>666</v>
      </c>
      <c r="AL301" s="661" t="s">
        <v>742</v>
      </c>
      <c r="AM301" s="662" t="n">
        <v>12</v>
      </c>
      <c r="AN301" s="660" t="n">
        <v>0</v>
      </c>
      <c r="AO301" s="660" t="n">
        <v>0</v>
      </c>
      <c r="AP301" s="660" t="n">
        <v>0</v>
      </c>
      <c r="AQ301" s="660" t="n">
        <v>0</v>
      </c>
      <c r="AR301" s="660" t="n">
        <v>0</v>
      </c>
      <c r="AS301" s="660" t="n">
        <f aca="false">SUM(AN301:AR301)</f>
        <v>0</v>
      </c>
      <c r="AT301" s="660" t="n">
        <v>0</v>
      </c>
      <c r="AU301" s="660" t="n">
        <v>0</v>
      </c>
      <c r="AV301" s="660" t="n">
        <v>0</v>
      </c>
      <c r="AW301" s="660" t="n">
        <v>0</v>
      </c>
      <c r="AX301" s="660" t="n">
        <v>0</v>
      </c>
      <c r="AY301" s="660" t="n">
        <v>0</v>
      </c>
      <c r="AZ301" s="660" t="n">
        <v>0</v>
      </c>
      <c r="BA301" s="660" t="n">
        <v>0</v>
      </c>
      <c r="BB301" s="660" t="n">
        <v>1</v>
      </c>
      <c r="BC301" s="660" t="n">
        <v>0</v>
      </c>
      <c r="BD301" s="660" t="n">
        <v>0</v>
      </c>
      <c r="BE301" s="660" t="n">
        <v>0</v>
      </c>
      <c r="BF301" s="660" t="n">
        <v>2</v>
      </c>
      <c r="BG301" s="660" t="n">
        <v>3</v>
      </c>
      <c r="BH301" s="660" t="n">
        <v>2</v>
      </c>
      <c r="BI301" s="660" t="n">
        <v>0</v>
      </c>
      <c r="BJ301" s="660" t="n">
        <v>4</v>
      </c>
      <c r="BK301" s="660" t="n">
        <v>0</v>
      </c>
      <c r="BL301" s="660" t="n">
        <v>0</v>
      </c>
      <c r="BM301" s="660" t="n">
        <v>0</v>
      </c>
    </row>
    <row r="302" s="451" customFormat="true" ht="22.5" hidden="false" customHeight="true" outlineLevel="0" collapsed="false">
      <c r="A302" s="598"/>
      <c r="B302" s="599"/>
      <c r="C302" s="610"/>
      <c r="D302" s="610"/>
      <c r="E302" s="600"/>
      <c r="F302" s="601" t="s">
        <v>476</v>
      </c>
      <c r="G302" s="603" t="n">
        <f aca="false">SUM(M302:AH302)</f>
        <v>68</v>
      </c>
      <c r="H302" s="664" t="n">
        <v>0</v>
      </c>
      <c r="I302" s="611" t="n">
        <v>0</v>
      </c>
      <c r="J302" s="611" t="n">
        <v>0</v>
      </c>
      <c r="K302" s="611" t="n">
        <v>0</v>
      </c>
      <c r="L302" s="612" t="n">
        <v>0</v>
      </c>
      <c r="M302" s="658" t="n">
        <v>0</v>
      </c>
      <c r="N302" s="611" t="n">
        <v>0</v>
      </c>
      <c r="O302" s="611" t="n">
        <v>0</v>
      </c>
      <c r="P302" s="611" t="n">
        <v>0</v>
      </c>
      <c r="Q302" s="612" t="n">
        <v>0</v>
      </c>
      <c r="R302" s="664" t="n">
        <v>0</v>
      </c>
      <c r="S302" s="611" t="n">
        <v>0</v>
      </c>
      <c r="T302" s="611" t="n">
        <v>0</v>
      </c>
      <c r="U302" s="611" t="n">
        <v>0</v>
      </c>
      <c r="V302" s="611" t="n">
        <v>0</v>
      </c>
      <c r="W302" s="611" t="n">
        <v>0</v>
      </c>
      <c r="X302" s="611" t="n">
        <v>0</v>
      </c>
      <c r="Y302" s="611" t="n">
        <v>0</v>
      </c>
      <c r="Z302" s="611" t="n">
        <v>2</v>
      </c>
      <c r="AA302" s="611" t="n">
        <v>2</v>
      </c>
      <c r="AB302" s="611" t="n">
        <v>5</v>
      </c>
      <c r="AC302" s="611" t="n">
        <v>12</v>
      </c>
      <c r="AD302" s="611" t="n">
        <v>18</v>
      </c>
      <c r="AE302" s="611" t="n">
        <v>18</v>
      </c>
      <c r="AF302" s="611" t="n">
        <v>10</v>
      </c>
      <c r="AG302" s="611" t="n">
        <v>1</v>
      </c>
      <c r="AH302" s="612" t="n">
        <v>0</v>
      </c>
      <c r="AI302" s="659"/>
      <c r="AJ302" s="451" t="str">
        <f aca="false">IF(AK302="","●",IF(A300=AK302,"○","×"))</f>
        <v>○</v>
      </c>
      <c r="AK302" s="663" t="s">
        <v>666</v>
      </c>
      <c r="AL302" s="661" t="s">
        <v>743</v>
      </c>
      <c r="AM302" s="662" t="n">
        <v>8</v>
      </c>
      <c r="AN302" s="660" t="n">
        <v>0</v>
      </c>
      <c r="AO302" s="660" t="n">
        <v>0</v>
      </c>
      <c r="AP302" s="660" t="n">
        <v>0</v>
      </c>
      <c r="AQ302" s="660" t="n">
        <v>0</v>
      </c>
      <c r="AR302" s="660" t="n">
        <v>0</v>
      </c>
      <c r="AS302" s="660" t="n">
        <f aca="false">SUM(AN302:AR302)</f>
        <v>0</v>
      </c>
      <c r="AT302" s="660" t="n">
        <v>0</v>
      </c>
      <c r="AU302" s="660" t="n">
        <v>0</v>
      </c>
      <c r="AV302" s="660" t="n">
        <v>0</v>
      </c>
      <c r="AW302" s="660" t="n">
        <v>0</v>
      </c>
      <c r="AX302" s="660" t="n">
        <v>0</v>
      </c>
      <c r="AY302" s="660" t="n">
        <v>0</v>
      </c>
      <c r="AZ302" s="660" t="n">
        <v>0</v>
      </c>
      <c r="BA302" s="660" t="n">
        <v>0</v>
      </c>
      <c r="BB302" s="660" t="n">
        <v>0</v>
      </c>
      <c r="BC302" s="660" t="n">
        <v>0</v>
      </c>
      <c r="BD302" s="660" t="n">
        <v>0</v>
      </c>
      <c r="BE302" s="660" t="n">
        <v>1</v>
      </c>
      <c r="BF302" s="660" t="n">
        <v>0</v>
      </c>
      <c r="BG302" s="660" t="n">
        <v>0</v>
      </c>
      <c r="BH302" s="660" t="n">
        <v>0</v>
      </c>
      <c r="BI302" s="660" t="n">
        <v>3</v>
      </c>
      <c r="BJ302" s="660" t="n">
        <v>2</v>
      </c>
      <c r="BK302" s="660" t="n">
        <v>2</v>
      </c>
      <c r="BL302" s="660" t="n">
        <v>0</v>
      </c>
      <c r="BM302" s="660" t="n">
        <v>0</v>
      </c>
    </row>
    <row r="303" s="451" customFormat="true" ht="12" hidden="false" customHeight="true" outlineLevel="0" collapsed="false">
      <c r="A303" s="604" t="s">
        <v>668</v>
      </c>
      <c r="B303" s="605" t="s">
        <v>669</v>
      </c>
      <c r="C303" s="605"/>
      <c r="D303" s="605"/>
      <c r="E303" s="606"/>
      <c r="F303" s="601" t="s">
        <v>7</v>
      </c>
      <c r="G303" s="603" t="n">
        <f aca="false">SUM(M303:AH303)</f>
        <v>1</v>
      </c>
      <c r="H303" s="658" t="n">
        <f aca="false">SUM(H304:H305)</f>
        <v>0</v>
      </c>
      <c r="I303" s="607" t="n">
        <f aca="false">SUM(I304:I305)</f>
        <v>0</v>
      </c>
      <c r="J303" s="607" t="n">
        <f aca="false">SUM(J304:J305)</f>
        <v>0</v>
      </c>
      <c r="K303" s="607" t="n">
        <f aca="false">SUM(K304:K305)</f>
        <v>0</v>
      </c>
      <c r="L303" s="608" t="n">
        <f aca="false">SUM(L304:L305)</f>
        <v>0</v>
      </c>
      <c r="M303" s="658" t="n">
        <f aca="false">SUM(H303:L303)</f>
        <v>0</v>
      </c>
      <c r="N303" s="607" t="n">
        <f aca="false">SUM(N304:N305)</f>
        <v>0</v>
      </c>
      <c r="O303" s="607" t="n">
        <f aca="false">SUM(O304:O305)</f>
        <v>0</v>
      </c>
      <c r="P303" s="607" t="n">
        <f aca="false">SUM(P304:P305)</f>
        <v>0</v>
      </c>
      <c r="Q303" s="608" t="n">
        <f aca="false">SUM(Q304:Q305)</f>
        <v>0</v>
      </c>
      <c r="R303" s="658" t="n">
        <f aca="false">SUM(R304:R305)</f>
        <v>0</v>
      </c>
      <c r="S303" s="607" t="n">
        <f aca="false">SUM(S304:S305)</f>
        <v>0</v>
      </c>
      <c r="T303" s="607" t="n">
        <f aca="false">SUM(T304:T305)</f>
        <v>1</v>
      </c>
      <c r="U303" s="607" t="n">
        <f aca="false">SUM(U304:U305)</f>
        <v>0</v>
      </c>
      <c r="V303" s="607" t="n">
        <f aca="false">SUM(V304:V305)</f>
        <v>0</v>
      </c>
      <c r="W303" s="607" t="n">
        <f aca="false">SUM(W304:W305)</f>
        <v>0</v>
      </c>
      <c r="X303" s="607" t="n">
        <f aca="false">SUM(X304:X305)</f>
        <v>0</v>
      </c>
      <c r="Y303" s="607" t="n">
        <f aca="false">SUM(Y304:Y305)</f>
        <v>0</v>
      </c>
      <c r="Z303" s="607" t="n">
        <f aca="false">SUM(Z304:Z305)</f>
        <v>0</v>
      </c>
      <c r="AA303" s="607" t="n">
        <f aca="false">SUM(AA304:AA305)</f>
        <v>0</v>
      </c>
      <c r="AB303" s="607" t="n">
        <f aca="false">SUM(AB304:AB305)</f>
        <v>0</v>
      </c>
      <c r="AC303" s="607" t="n">
        <f aca="false">SUM(AC304:AC305)</f>
        <v>0</v>
      </c>
      <c r="AD303" s="607" t="n">
        <f aca="false">SUM(AD304:AD305)</f>
        <v>0</v>
      </c>
      <c r="AE303" s="607" t="n">
        <f aca="false">SUM(AE304:AE305)</f>
        <v>0</v>
      </c>
      <c r="AF303" s="607" t="n">
        <f aca="false">SUM(AF304:AF305)</f>
        <v>0</v>
      </c>
      <c r="AG303" s="607" t="n">
        <f aca="false">SUM(AG304:AG305)</f>
        <v>0</v>
      </c>
      <c r="AH303" s="608" t="n">
        <f aca="false">SUM(AH304:AH305)</f>
        <v>0</v>
      </c>
      <c r="AI303" s="659"/>
      <c r="AJ303" s="451" t="str">
        <f aca="false">IF(AK303="","●",IF(A303=AK303,"○","×"))</f>
        <v>●</v>
      </c>
      <c r="AK303" s="663"/>
      <c r="AL303" s="661"/>
      <c r="AM303" s="662" t="n">
        <v>0</v>
      </c>
      <c r="AN303" s="660" t="n">
        <v>0</v>
      </c>
      <c r="AO303" s="660" t="n">
        <v>0</v>
      </c>
      <c r="AP303" s="660" t="n">
        <v>0</v>
      </c>
      <c r="AQ303" s="660" t="n">
        <v>0</v>
      </c>
      <c r="AR303" s="660" t="n">
        <v>0</v>
      </c>
      <c r="AS303" s="660" t="n">
        <f aca="false">SUM(AN303:AR303)</f>
        <v>0</v>
      </c>
      <c r="AT303" s="660" t="n">
        <v>0</v>
      </c>
      <c r="AU303" s="660" t="n">
        <v>0</v>
      </c>
      <c r="AV303" s="660" t="n">
        <v>0</v>
      </c>
      <c r="AW303" s="660" t="n">
        <v>0</v>
      </c>
      <c r="AX303" s="660" t="n">
        <v>0</v>
      </c>
      <c r="AY303" s="660" t="n">
        <v>0</v>
      </c>
      <c r="AZ303" s="660" t="n">
        <v>0</v>
      </c>
      <c r="BA303" s="660" t="n">
        <v>0</v>
      </c>
      <c r="BB303" s="660" t="n">
        <v>0</v>
      </c>
      <c r="BC303" s="660" t="n">
        <v>0</v>
      </c>
      <c r="BD303" s="660" t="n">
        <v>0</v>
      </c>
      <c r="BE303" s="660" t="n">
        <v>0</v>
      </c>
      <c r="BF303" s="660" t="n">
        <v>0</v>
      </c>
      <c r="BG303" s="660" t="n">
        <v>0</v>
      </c>
      <c r="BH303" s="660" t="n">
        <v>0</v>
      </c>
      <c r="BI303" s="660" t="n">
        <v>0</v>
      </c>
      <c r="BJ303" s="660" t="n">
        <v>0</v>
      </c>
      <c r="BK303" s="660" t="n">
        <v>0</v>
      </c>
      <c r="BL303" s="660" t="n">
        <v>0</v>
      </c>
      <c r="BM303" s="660" t="n">
        <v>0</v>
      </c>
    </row>
    <row r="304" s="451" customFormat="true" ht="12" hidden="false" customHeight="true" outlineLevel="0" collapsed="false">
      <c r="A304" s="604"/>
      <c r="B304" s="605"/>
      <c r="C304" s="605"/>
      <c r="D304" s="605"/>
      <c r="E304" s="606"/>
      <c r="F304" s="601" t="s">
        <v>475</v>
      </c>
      <c r="G304" s="603" t="n">
        <f aca="false">SUM(M304:AH304)</f>
        <v>0</v>
      </c>
      <c r="H304" s="664" t="n">
        <v>0</v>
      </c>
      <c r="I304" s="611" t="n">
        <v>0</v>
      </c>
      <c r="J304" s="611" t="n">
        <v>0</v>
      </c>
      <c r="K304" s="611" t="n">
        <v>0</v>
      </c>
      <c r="L304" s="612" t="n">
        <v>0</v>
      </c>
      <c r="M304" s="658" t="n">
        <f aca="false">SUM(H304:L304)</f>
        <v>0</v>
      </c>
      <c r="N304" s="611" t="n">
        <v>0</v>
      </c>
      <c r="O304" s="611" t="n">
        <v>0</v>
      </c>
      <c r="P304" s="611" t="n">
        <v>0</v>
      </c>
      <c r="Q304" s="612" t="n">
        <v>0</v>
      </c>
      <c r="R304" s="664" t="n">
        <v>0</v>
      </c>
      <c r="S304" s="611" t="n">
        <v>0</v>
      </c>
      <c r="T304" s="611" t="n">
        <v>0</v>
      </c>
      <c r="U304" s="611" t="n">
        <v>0</v>
      </c>
      <c r="V304" s="611" t="n">
        <v>0</v>
      </c>
      <c r="W304" s="611" t="n">
        <v>0</v>
      </c>
      <c r="X304" s="611" t="n">
        <v>0</v>
      </c>
      <c r="Y304" s="611" t="n">
        <v>0</v>
      </c>
      <c r="Z304" s="611" t="n">
        <v>0</v>
      </c>
      <c r="AA304" s="611" t="n">
        <v>0</v>
      </c>
      <c r="AB304" s="611" t="n">
        <v>0</v>
      </c>
      <c r="AC304" s="611" t="n">
        <v>0</v>
      </c>
      <c r="AD304" s="611" t="n">
        <v>0</v>
      </c>
      <c r="AE304" s="611" t="n">
        <v>0</v>
      </c>
      <c r="AF304" s="611" t="n">
        <v>0</v>
      </c>
      <c r="AG304" s="611" t="n">
        <v>0</v>
      </c>
      <c r="AH304" s="612" t="n">
        <v>0</v>
      </c>
      <c r="AI304" s="659"/>
      <c r="AJ304" s="451" t="str">
        <f aca="false">IF(AK304="","●",IF(A303=AK304,"○","×"))</f>
        <v>●</v>
      </c>
      <c r="AK304" s="663"/>
      <c r="AL304" s="661"/>
      <c r="AM304" s="662" t="n">
        <v>0</v>
      </c>
      <c r="AN304" s="660" t="n">
        <v>0</v>
      </c>
      <c r="AO304" s="660" t="n">
        <v>0</v>
      </c>
      <c r="AP304" s="660" t="n">
        <v>0</v>
      </c>
      <c r="AQ304" s="660" t="n">
        <v>0</v>
      </c>
      <c r="AR304" s="660" t="n">
        <v>0</v>
      </c>
      <c r="AS304" s="660" t="n">
        <f aca="false">SUM(AN304:AR304)</f>
        <v>0</v>
      </c>
      <c r="AT304" s="660" t="n">
        <v>0</v>
      </c>
      <c r="AU304" s="660" t="n">
        <v>0</v>
      </c>
      <c r="AV304" s="660" t="n">
        <v>0</v>
      </c>
      <c r="AW304" s="660" t="n">
        <v>0</v>
      </c>
      <c r="AX304" s="660" t="n">
        <v>0</v>
      </c>
      <c r="AY304" s="660" t="n">
        <v>0</v>
      </c>
      <c r="AZ304" s="660" t="n">
        <v>0</v>
      </c>
      <c r="BA304" s="660" t="n">
        <v>0</v>
      </c>
      <c r="BB304" s="660" t="n">
        <v>0</v>
      </c>
      <c r="BC304" s="660" t="n">
        <v>0</v>
      </c>
      <c r="BD304" s="660" t="n">
        <v>0</v>
      </c>
      <c r="BE304" s="660" t="n">
        <v>0</v>
      </c>
      <c r="BF304" s="660" t="n">
        <v>0</v>
      </c>
      <c r="BG304" s="660" t="n">
        <v>0</v>
      </c>
      <c r="BH304" s="660" t="n">
        <v>0</v>
      </c>
      <c r="BI304" s="660" t="n">
        <v>0</v>
      </c>
      <c r="BJ304" s="660" t="n">
        <v>0</v>
      </c>
      <c r="BK304" s="660" t="n">
        <v>0</v>
      </c>
      <c r="BL304" s="660" t="n">
        <v>0</v>
      </c>
      <c r="BM304" s="660" t="n">
        <v>0</v>
      </c>
    </row>
    <row r="305" s="451" customFormat="true" ht="22.5" hidden="false" customHeight="true" outlineLevel="0" collapsed="false">
      <c r="A305" s="604"/>
      <c r="B305" s="605"/>
      <c r="C305" s="605"/>
      <c r="D305" s="605"/>
      <c r="E305" s="606"/>
      <c r="F305" s="601" t="s">
        <v>476</v>
      </c>
      <c r="G305" s="603" t="n">
        <f aca="false">SUM(M305:AH305)</f>
        <v>1</v>
      </c>
      <c r="H305" s="664" t="n">
        <v>0</v>
      </c>
      <c r="I305" s="611" t="n">
        <v>0</v>
      </c>
      <c r="J305" s="611" t="n">
        <v>0</v>
      </c>
      <c r="K305" s="611" t="n">
        <v>0</v>
      </c>
      <c r="L305" s="612" t="n">
        <v>0</v>
      </c>
      <c r="M305" s="658" t="n">
        <v>0</v>
      </c>
      <c r="N305" s="611" t="n">
        <v>0</v>
      </c>
      <c r="O305" s="611" t="n">
        <v>0</v>
      </c>
      <c r="P305" s="611" t="n">
        <v>0</v>
      </c>
      <c r="Q305" s="612" t="n">
        <v>0</v>
      </c>
      <c r="R305" s="664" t="n">
        <v>0</v>
      </c>
      <c r="S305" s="611" t="n">
        <v>0</v>
      </c>
      <c r="T305" s="611" t="n">
        <v>1</v>
      </c>
      <c r="U305" s="611" t="n">
        <v>0</v>
      </c>
      <c r="V305" s="611" t="n">
        <v>0</v>
      </c>
      <c r="W305" s="611" t="n">
        <v>0</v>
      </c>
      <c r="X305" s="611" t="n">
        <v>0</v>
      </c>
      <c r="Y305" s="611" t="n">
        <v>0</v>
      </c>
      <c r="Z305" s="611" t="n">
        <v>0</v>
      </c>
      <c r="AA305" s="611" t="n">
        <v>0</v>
      </c>
      <c r="AB305" s="611" t="n">
        <v>0</v>
      </c>
      <c r="AC305" s="611" t="n">
        <v>0</v>
      </c>
      <c r="AD305" s="611" t="n">
        <v>0</v>
      </c>
      <c r="AE305" s="611" t="n">
        <v>0</v>
      </c>
      <c r="AF305" s="611" t="n">
        <v>0</v>
      </c>
      <c r="AG305" s="611" t="n">
        <v>0</v>
      </c>
      <c r="AH305" s="612" t="n">
        <v>0</v>
      </c>
      <c r="AI305" s="659"/>
      <c r="AJ305" s="451" t="str">
        <f aca="false">IF(AK305="","●",IF(A303=AK305,"○","×"))</f>
        <v>●</v>
      </c>
      <c r="AK305" s="663"/>
      <c r="AL305" s="661"/>
      <c r="AM305" s="662" t="n">
        <v>0</v>
      </c>
      <c r="AN305" s="660" t="n">
        <v>0</v>
      </c>
      <c r="AO305" s="660" t="n">
        <v>0</v>
      </c>
      <c r="AP305" s="660" t="n">
        <v>0</v>
      </c>
      <c r="AQ305" s="660" t="n">
        <v>0</v>
      </c>
      <c r="AR305" s="660" t="n">
        <v>0</v>
      </c>
      <c r="AS305" s="660" t="n">
        <f aca="false">SUM(AN305:AR305)</f>
        <v>0</v>
      </c>
      <c r="AT305" s="660" t="n">
        <v>0</v>
      </c>
      <c r="AU305" s="660" t="n">
        <v>0</v>
      </c>
      <c r="AV305" s="660" t="n">
        <v>0</v>
      </c>
      <c r="AW305" s="660" t="n">
        <v>0</v>
      </c>
      <c r="AX305" s="660" t="n">
        <v>0</v>
      </c>
      <c r="AY305" s="660" t="n">
        <v>0</v>
      </c>
      <c r="AZ305" s="660" t="n">
        <v>0</v>
      </c>
      <c r="BA305" s="660" t="n">
        <v>0</v>
      </c>
      <c r="BB305" s="660" t="n">
        <v>0</v>
      </c>
      <c r="BC305" s="660" t="n">
        <v>0</v>
      </c>
      <c r="BD305" s="660" t="n">
        <v>0</v>
      </c>
      <c r="BE305" s="660" t="n">
        <v>0</v>
      </c>
      <c r="BF305" s="660" t="n">
        <v>0</v>
      </c>
      <c r="BG305" s="660" t="n">
        <v>0</v>
      </c>
      <c r="BH305" s="660" t="n">
        <v>0</v>
      </c>
      <c r="BI305" s="660" t="n">
        <v>0</v>
      </c>
      <c r="BJ305" s="660" t="n">
        <v>0</v>
      </c>
      <c r="BK305" s="660" t="n">
        <v>0</v>
      </c>
      <c r="BL305" s="660" t="n">
        <v>0</v>
      </c>
      <c r="BM305" s="660" t="n">
        <v>0</v>
      </c>
    </row>
    <row r="306" s="451" customFormat="true" ht="12" hidden="false" customHeight="true" outlineLevel="0" collapsed="false">
      <c r="A306" s="604" t="s">
        <v>670</v>
      </c>
      <c r="B306" s="605" t="s">
        <v>671</v>
      </c>
      <c r="C306" s="605"/>
      <c r="D306" s="605"/>
      <c r="E306" s="606"/>
      <c r="F306" s="601" t="s">
        <v>7</v>
      </c>
      <c r="G306" s="603" t="n">
        <f aca="false">SUM(M306:AH306)</f>
        <v>12</v>
      </c>
      <c r="H306" s="658" t="n">
        <f aca="false">SUM(H309,H312,H315,H318,H321,H324)</f>
        <v>12</v>
      </c>
      <c r="I306" s="607" t="n">
        <f aca="false">SUM(I309,I312,I315,I318,I321,I324)</f>
        <v>0</v>
      </c>
      <c r="J306" s="607" t="n">
        <f aca="false">SUM(J309,J312,J315,J318,J321,J324)</f>
        <v>0</v>
      </c>
      <c r="K306" s="607" t="n">
        <f aca="false">SUM(K309,K312,K315,K318,K321,K324)</f>
        <v>0</v>
      </c>
      <c r="L306" s="608" t="n">
        <f aca="false">SUM(L309,L312,L315,L318,L321,L324)</f>
        <v>0</v>
      </c>
      <c r="M306" s="658" t="n">
        <f aca="false">SUM(H306:L306)</f>
        <v>12</v>
      </c>
      <c r="N306" s="607" t="n">
        <f aca="false">SUM(N309,N312,N315,N318,N321,N324)</f>
        <v>0</v>
      </c>
      <c r="O306" s="607" t="n">
        <f aca="false">SUM(O309,O312,O315,O318,O321,O324)</f>
        <v>0</v>
      </c>
      <c r="P306" s="607" t="n">
        <f aca="false">SUM(P309,P312,P315,P318,P321,P324)</f>
        <v>0</v>
      </c>
      <c r="Q306" s="608" t="n">
        <f aca="false">SUM(Q309,Q312,Q315,Q318,Q321,Q324)</f>
        <v>0</v>
      </c>
      <c r="R306" s="658" t="n">
        <f aca="false">SUM(R309,R312,R315,R318,R321,R324)</f>
        <v>0</v>
      </c>
      <c r="S306" s="607" t="n">
        <f aca="false">SUM(S309,S312,S315,S318,S321,S324)</f>
        <v>0</v>
      </c>
      <c r="T306" s="607" t="n">
        <f aca="false">SUM(T309,T312,T315,T318,T321,T324)</f>
        <v>0</v>
      </c>
      <c r="U306" s="607" t="n">
        <f aca="false">SUM(U309,U312,U315,U318,U321,U324)</f>
        <v>0</v>
      </c>
      <c r="V306" s="607" t="n">
        <f aca="false">SUM(V309,V312,V315,V318,V321,V324)</f>
        <v>0</v>
      </c>
      <c r="W306" s="607" t="n">
        <f aca="false">SUM(W309,W312,W315,W318,W321,W324)</f>
        <v>0</v>
      </c>
      <c r="X306" s="607" t="n">
        <f aca="false">SUM(X309,X312,X315,X318,X321,X324)</f>
        <v>0</v>
      </c>
      <c r="Y306" s="607" t="n">
        <f aca="false">SUM(Y309,Y312,Y315,Y318,Y321,Y324)</f>
        <v>0</v>
      </c>
      <c r="Z306" s="607" t="n">
        <f aca="false">SUM(Z309,Z312,Z315,Z318,Z321,Z324)</f>
        <v>0</v>
      </c>
      <c r="AA306" s="607" t="n">
        <f aca="false">SUM(AA309,AA312,AA315,AA318,AA321,AA324)</f>
        <v>0</v>
      </c>
      <c r="AB306" s="607" t="n">
        <f aca="false">SUM(AB309,AB312,AB315,AB318,AB321,AB324)</f>
        <v>0</v>
      </c>
      <c r="AC306" s="607" t="n">
        <f aca="false">SUM(AC309,AC312,AC315,AC318,AC321,AC324)</f>
        <v>0</v>
      </c>
      <c r="AD306" s="607" t="n">
        <f aca="false">SUM(AD309,AD312,AD315,AD318,AD321,AD324)</f>
        <v>0</v>
      </c>
      <c r="AE306" s="607" t="n">
        <f aca="false">SUM(AE309,AE312,AE315,AE318,AE321,AE324)</f>
        <v>0</v>
      </c>
      <c r="AF306" s="607" t="n">
        <f aca="false">SUM(AF309,AF312,AF315,AF318,AF321,AF324)</f>
        <v>0</v>
      </c>
      <c r="AG306" s="607" t="n">
        <f aca="false">SUM(AG309,AG312,AG315,AG318,AG321,AG324)</f>
        <v>0</v>
      </c>
      <c r="AH306" s="608" t="n">
        <f aca="false">SUM(AH309,AH312,AH315,AH318,AH321,AH324)</f>
        <v>0</v>
      </c>
      <c r="AI306" s="659"/>
      <c r="AJ306" s="451" t="str">
        <f aca="false">IF(AK306="","●",IF(A306=AK306,"○","×"))</f>
        <v>●</v>
      </c>
      <c r="AK306" s="663"/>
      <c r="AL306" s="661"/>
      <c r="AM306" s="662"/>
      <c r="AN306" s="660"/>
      <c r="AO306" s="660"/>
      <c r="AP306" s="660"/>
      <c r="AQ306" s="660"/>
      <c r="AR306" s="660"/>
      <c r="AS306" s="660"/>
      <c r="AT306" s="660"/>
      <c r="AU306" s="660"/>
      <c r="AV306" s="660"/>
      <c r="AW306" s="660"/>
      <c r="AX306" s="660"/>
      <c r="AY306" s="660"/>
      <c r="AZ306" s="660"/>
      <c r="BA306" s="660"/>
      <c r="BB306" s="660"/>
      <c r="BC306" s="660"/>
      <c r="BD306" s="660"/>
      <c r="BE306" s="660"/>
      <c r="BF306" s="660"/>
      <c r="BG306" s="660"/>
      <c r="BH306" s="660"/>
      <c r="BI306" s="660"/>
      <c r="BJ306" s="660"/>
      <c r="BK306" s="660"/>
      <c r="BL306" s="660"/>
      <c r="BM306" s="660"/>
    </row>
    <row r="307" s="451" customFormat="true" ht="12" hidden="false" customHeight="true" outlineLevel="0" collapsed="false">
      <c r="A307" s="604"/>
      <c r="B307" s="605"/>
      <c r="C307" s="605"/>
      <c r="D307" s="605"/>
      <c r="E307" s="606"/>
      <c r="F307" s="601" t="s">
        <v>475</v>
      </c>
      <c r="G307" s="603" t="n">
        <f aca="false">SUM(M307:AH307)</f>
        <v>8</v>
      </c>
      <c r="H307" s="658" t="n">
        <f aca="false">SUM(H310,H313,H316,H319,H322,H325)</f>
        <v>8</v>
      </c>
      <c r="I307" s="607" t="n">
        <f aca="false">SUM(I310,I313,I316,I319,I322,I325)</f>
        <v>0</v>
      </c>
      <c r="J307" s="607" t="n">
        <f aca="false">SUM(J310,J313,J316,J319,J322,J325)</f>
        <v>0</v>
      </c>
      <c r="K307" s="607" t="n">
        <f aca="false">SUM(K310,K313,K316,K319,K322,K325)</f>
        <v>0</v>
      </c>
      <c r="L307" s="608" t="n">
        <f aca="false">SUM(L310,L313,L316,L319,L322,L325)</f>
        <v>0</v>
      </c>
      <c r="M307" s="658" t="n">
        <f aca="false">SUM(H307:L307)</f>
        <v>8</v>
      </c>
      <c r="N307" s="607" t="n">
        <f aca="false">SUM(N310,N313,N316,N319,N322,N325)</f>
        <v>0</v>
      </c>
      <c r="O307" s="607" t="n">
        <f aca="false">SUM(O310,O313,O316,O319,O322,O325)</f>
        <v>0</v>
      </c>
      <c r="P307" s="607" t="n">
        <f aca="false">SUM(P310,P313,P316,P319,P322,P325)</f>
        <v>0</v>
      </c>
      <c r="Q307" s="608" t="n">
        <f aca="false">SUM(Q310,Q313,Q316,Q319,Q322,Q325)</f>
        <v>0</v>
      </c>
      <c r="R307" s="658" t="n">
        <f aca="false">SUM(R310,R313,R316,R319,R322,R325)</f>
        <v>0</v>
      </c>
      <c r="S307" s="607" t="n">
        <f aca="false">SUM(S310,S313,S316,S319,S322,S325)</f>
        <v>0</v>
      </c>
      <c r="T307" s="607" t="n">
        <f aca="false">SUM(T310,T313,T316,T319,T322,T325)</f>
        <v>0</v>
      </c>
      <c r="U307" s="607" t="n">
        <f aca="false">SUM(U310,U313,U316,U319,U322,U325)</f>
        <v>0</v>
      </c>
      <c r="V307" s="607" t="n">
        <f aca="false">SUM(V310,V313,V316,V319,V322,V325)</f>
        <v>0</v>
      </c>
      <c r="W307" s="607" t="n">
        <f aca="false">SUM(W310,W313,W316,W319,W322,W325)</f>
        <v>0</v>
      </c>
      <c r="X307" s="607" t="n">
        <f aca="false">SUM(X310,X313,X316,X319,X322,X325)</f>
        <v>0</v>
      </c>
      <c r="Y307" s="607" t="n">
        <f aca="false">SUM(Y310,Y313,Y316,Y319,Y322,Y325)</f>
        <v>0</v>
      </c>
      <c r="Z307" s="607" t="n">
        <f aca="false">SUM(Z310,Z313,Z316,Z319,Z322,Z325)</f>
        <v>0</v>
      </c>
      <c r="AA307" s="607" t="n">
        <f aca="false">SUM(AA310,AA313,AA316,AA319,AA322,AA325)</f>
        <v>0</v>
      </c>
      <c r="AB307" s="607" t="n">
        <f aca="false">SUM(AB310,AB313,AB316,AB319,AB322,AB325)</f>
        <v>0</v>
      </c>
      <c r="AC307" s="607" t="n">
        <f aca="false">SUM(AC310,AC313,AC316,AC319,AC322,AC325)</f>
        <v>0</v>
      </c>
      <c r="AD307" s="607" t="n">
        <f aca="false">SUM(AD310,AD313,AD316,AD319,AD322,AD325)</f>
        <v>0</v>
      </c>
      <c r="AE307" s="607" t="n">
        <f aca="false">SUM(AE310,AE313,AE316,AE319,AE322,AE325)</f>
        <v>0</v>
      </c>
      <c r="AF307" s="607" t="n">
        <f aca="false">SUM(AF310,AF313,AF316,AF319,AF322,AF325)</f>
        <v>0</v>
      </c>
      <c r="AG307" s="607" t="n">
        <f aca="false">SUM(AG310,AG313,AG316,AG319,AG322,AG325)</f>
        <v>0</v>
      </c>
      <c r="AH307" s="608" t="n">
        <f aca="false">SUM(AH310,AH313,AH316,AH319,AH322,AH325)</f>
        <v>0</v>
      </c>
      <c r="AI307" s="659"/>
      <c r="AJ307" s="451" t="str">
        <f aca="false">IF(AK307="","●",IF(A306=AK307,"○","×"))</f>
        <v>●</v>
      </c>
      <c r="AK307" s="663"/>
      <c r="AL307" s="661"/>
      <c r="AM307" s="662"/>
      <c r="AN307" s="660"/>
      <c r="AO307" s="660"/>
      <c r="AP307" s="660"/>
      <c r="AQ307" s="660"/>
      <c r="AR307" s="660"/>
      <c r="AS307" s="660"/>
      <c r="AT307" s="660"/>
      <c r="AU307" s="660"/>
      <c r="AV307" s="660"/>
      <c r="AW307" s="660"/>
      <c r="AX307" s="660"/>
      <c r="AY307" s="660"/>
      <c r="AZ307" s="660"/>
      <c r="BA307" s="660"/>
      <c r="BB307" s="660"/>
      <c r="BC307" s="660"/>
      <c r="BD307" s="660"/>
      <c r="BE307" s="660"/>
      <c r="BF307" s="660"/>
      <c r="BG307" s="660"/>
      <c r="BH307" s="660"/>
      <c r="BI307" s="660"/>
      <c r="BJ307" s="660"/>
      <c r="BK307" s="660"/>
      <c r="BL307" s="660"/>
      <c r="BM307" s="660"/>
    </row>
    <row r="308" s="451" customFormat="true" ht="22.5" hidden="false" customHeight="true" outlineLevel="0" collapsed="false">
      <c r="A308" s="604"/>
      <c r="B308" s="605"/>
      <c r="C308" s="605"/>
      <c r="D308" s="605"/>
      <c r="E308" s="606"/>
      <c r="F308" s="601" t="s">
        <v>476</v>
      </c>
      <c r="G308" s="603" t="n">
        <f aca="false">SUM(M308:AH308)</f>
        <v>4</v>
      </c>
      <c r="H308" s="658" t="n">
        <f aca="false">SUM(H311,H314,H317,H320,H323,H326)</f>
        <v>4</v>
      </c>
      <c r="I308" s="607" t="n">
        <f aca="false">SUM(I311,I314,I317,I320,I323,I326)</f>
        <v>0</v>
      </c>
      <c r="J308" s="607" t="n">
        <f aca="false">SUM(J311,J314,J317,J320,J323,J326)</f>
        <v>0</v>
      </c>
      <c r="K308" s="607" t="n">
        <f aca="false">SUM(K311,K314,K317,K320,K323,K326)</f>
        <v>0</v>
      </c>
      <c r="L308" s="608" t="n">
        <f aca="false">SUM(L311,L314,L317,L320,L323,L326)</f>
        <v>0</v>
      </c>
      <c r="M308" s="658" t="n">
        <f aca="false">SUM(H308:L308)</f>
        <v>4</v>
      </c>
      <c r="N308" s="607" t="n">
        <f aca="false">SUM(N311,N314,N317,N320,N323,N326)</f>
        <v>0</v>
      </c>
      <c r="O308" s="607" t="n">
        <f aca="false">SUM(O311,O314,O317,O320,O323,O326)</f>
        <v>0</v>
      </c>
      <c r="P308" s="607" t="n">
        <f aca="false">SUM(P311,P314,P317,P320,P323,P326)</f>
        <v>0</v>
      </c>
      <c r="Q308" s="608" t="n">
        <f aca="false">SUM(Q311,Q314,Q317,Q320,Q323,Q326)</f>
        <v>0</v>
      </c>
      <c r="R308" s="658" t="n">
        <f aca="false">SUM(R311,R314,R317,R320,R323,R326)</f>
        <v>0</v>
      </c>
      <c r="S308" s="607" t="n">
        <f aca="false">SUM(S311,S314,S317,S320,S323,S326)</f>
        <v>0</v>
      </c>
      <c r="T308" s="607" t="n">
        <f aca="false">SUM(T311,T314,T317,T320,T323,T326)</f>
        <v>0</v>
      </c>
      <c r="U308" s="607" t="n">
        <f aca="false">SUM(U311,U314,U317,U320,U323,U326)</f>
        <v>0</v>
      </c>
      <c r="V308" s="607" t="n">
        <f aca="false">SUM(V311,V314,V317,V320,V323,V326)</f>
        <v>0</v>
      </c>
      <c r="W308" s="607" t="n">
        <f aca="false">SUM(W311,W314,W317,W320,W323,W326)</f>
        <v>0</v>
      </c>
      <c r="X308" s="607" t="n">
        <f aca="false">SUM(X311,X314,X317,X320,X323,X326)</f>
        <v>0</v>
      </c>
      <c r="Y308" s="607" t="n">
        <f aca="false">SUM(Y311,Y314,Y317,Y320,Y323,Y326)</f>
        <v>0</v>
      </c>
      <c r="Z308" s="607" t="n">
        <f aca="false">SUM(Z311,Z314,Z317,Z320,Z323,Z326)</f>
        <v>0</v>
      </c>
      <c r="AA308" s="607" t="n">
        <f aca="false">SUM(AA311,AA314,AA317,AA320,AA323,AA326)</f>
        <v>0</v>
      </c>
      <c r="AB308" s="607" t="n">
        <f aca="false">SUM(AB311,AB314,AB317,AB320,AB323,AB326)</f>
        <v>0</v>
      </c>
      <c r="AC308" s="607" t="n">
        <f aca="false">SUM(AC311,AC314,AC317,AC320,AC323,AC326)</f>
        <v>0</v>
      </c>
      <c r="AD308" s="607" t="n">
        <f aca="false">SUM(AD311,AD314,AD317,AD320,AD323,AD326)</f>
        <v>0</v>
      </c>
      <c r="AE308" s="607" t="n">
        <f aca="false">SUM(AE311,AE314,AE317,AE320,AE323,AE326)</f>
        <v>0</v>
      </c>
      <c r="AF308" s="607" t="n">
        <f aca="false">SUM(AF311,AF314,AF317,AF320,AF323,AF326)</f>
        <v>0</v>
      </c>
      <c r="AG308" s="607" t="n">
        <f aca="false">SUM(AG311,AG314,AG317,AG320,AG323,AG326)</f>
        <v>0</v>
      </c>
      <c r="AH308" s="608" t="n">
        <f aca="false">SUM(AH311,AH314,AH317,AH320,AH323,AH326)</f>
        <v>0</v>
      </c>
      <c r="AI308" s="659"/>
      <c r="AJ308" s="451" t="str">
        <f aca="false">IF(AK308="","●",IF(A306=AK308,"○","×"))</f>
        <v>●</v>
      </c>
      <c r="AK308" s="663"/>
      <c r="AL308" s="661"/>
      <c r="AM308" s="662"/>
      <c r="AN308" s="660"/>
      <c r="AO308" s="660"/>
      <c r="AP308" s="660"/>
      <c r="AQ308" s="660"/>
      <c r="AR308" s="660"/>
      <c r="AS308" s="660"/>
      <c r="AT308" s="660"/>
      <c r="AU308" s="660"/>
      <c r="AV308" s="660"/>
      <c r="AW308" s="660"/>
      <c r="AX308" s="660"/>
      <c r="AY308" s="660"/>
      <c r="AZ308" s="660"/>
      <c r="BA308" s="660"/>
      <c r="BB308" s="660"/>
      <c r="BC308" s="660"/>
      <c r="BD308" s="660"/>
      <c r="BE308" s="660"/>
      <c r="BF308" s="660"/>
      <c r="BG308" s="660"/>
      <c r="BH308" s="660"/>
      <c r="BI308" s="660"/>
      <c r="BJ308" s="660"/>
      <c r="BK308" s="660"/>
      <c r="BL308" s="660"/>
      <c r="BM308" s="660"/>
    </row>
    <row r="309" s="451" customFormat="true" ht="12" hidden="false" customHeight="true" outlineLevel="0" collapsed="false">
      <c r="A309" s="598" t="s">
        <v>672</v>
      </c>
      <c r="B309" s="599"/>
      <c r="C309" s="610" t="s">
        <v>673</v>
      </c>
      <c r="D309" s="610"/>
      <c r="E309" s="600"/>
      <c r="F309" s="601" t="s">
        <v>7</v>
      </c>
      <c r="G309" s="603" t="n">
        <f aca="false">SUM(M309:AH309)</f>
        <v>0</v>
      </c>
      <c r="H309" s="658" t="n">
        <f aca="false">SUM(H310:H311)</f>
        <v>0</v>
      </c>
      <c r="I309" s="607" t="n">
        <f aca="false">SUM(I310:I311)</f>
        <v>0</v>
      </c>
      <c r="J309" s="607" t="n">
        <f aca="false">SUM(J310:J311)</f>
        <v>0</v>
      </c>
      <c r="K309" s="607" t="n">
        <f aca="false">SUM(K310:K311)</f>
        <v>0</v>
      </c>
      <c r="L309" s="608" t="n">
        <f aca="false">SUM(L310:L311)</f>
        <v>0</v>
      </c>
      <c r="M309" s="658" t="n">
        <f aca="false">SUM(H309:L309)</f>
        <v>0</v>
      </c>
      <c r="N309" s="607" t="n">
        <f aca="false">SUM(N310:N311)</f>
        <v>0</v>
      </c>
      <c r="O309" s="607" t="n">
        <f aca="false">SUM(O310:O311)</f>
        <v>0</v>
      </c>
      <c r="P309" s="607" t="n">
        <f aca="false">SUM(P310:P311)</f>
        <v>0</v>
      </c>
      <c r="Q309" s="608" t="n">
        <f aca="false">SUM(Q310:Q311)</f>
        <v>0</v>
      </c>
      <c r="R309" s="658" t="n">
        <f aca="false">SUM(R310:R311)</f>
        <v>0</v>
      </c>
      <c r="S309" s="607" t="n">
        <f aca="false">SUM(S310:S311)</f>
        <v>0</v>
      </c>
      <c r="T309" s="607" t="n">
        <f aca="false">SUM(T310:T311)</f>
        <v>0</v>
      </c>
      <c r="U309" s="607" t="n">
        <f aca="false">SUM(U310:U311)</f>
        <v>0</v>
      </c>
      <c r="V309" s="607" t="n">
        <f aca="false">SUM(V310:V311)</f>
        <v>0</v>
      </c>
      <c r="W309" s="607" t="n">
        <f aca="false">SUM(W310:W311)</f>
        <v>0</v>
      </c>
      <c r="X309" s="607" t="n">
        <f aca="false">SUM(X310:X311)</f>
        <v>0</v>
      </c>
      <c r="Y309" s="607" t="n">
        <f aca="false">SUM(Y310:Y311)</f>
        <v>0</v>
      </c>
      <c r="Z309" s="607" t="n">
        <f aca="false">SUM(Z310:Z311)</f>
        <v>0</v>
      </c>
      <c r="AA309" s="607" t="n">
        <f aca="false">SUM(AA310:AA311)</f>
        <v>0</v>
      </c>
      <c r="AB309" s="607" t="n">
        <f aca="false">SUM(AB310:AB311)</f>
        <v>0</v>
      </c>
      <c r="AC309" s="607" t="n">
        <f aca="false">SUM(AC310:AC311)</f>
        <v>0</v>
      </c>
      <c r="AD309" s="607" t="n">
        <f aca="false">SUM(AD310:AD311)</f>
        <v>0</v>
      </c>
      <c r="AE309" s="607" t="n">
        <f aca="false">SUM(AE310:AE311)</f>
        <v>0</v>
      </c>
      <c r="AF309" s="607" t="n">
        <f aca="false">SUM(AF310:AF311)</f>
        <v>0</v>
      </c>
      <c r="AG309" s="607" t="n">
        <f aca="false">SUM(AG310:AG311)</f>
        <v>0</v>
      </c>
      <c r="AH309" s="608" t="n">
        <f aca="false">SUM(AH310:AH311)</f>
        <v>0</v>
      </c>
      <c r="AI309" s="659"/>
      <c r="AJ309" s="451" t="str">
        <f aca="false">IF(AK309="","●",IF(A309=AK309,"○","×"))</f>
        <v>●</v>
      </c>
      <c r="AK309" s="663"/>
      <c r="AL309" s="661"/>
      <c r="AM309" s="662" t="n">
        <v>0</v>
      </c>
      <c r="AN309" s="660" t="n">
        <v>0</v>
      </c>
      <c r="AO309" s="660" t="n">
        <v>0</v>
      </c>
      <c r="AP309" s="660" t="n">
        <v>0</v>
      </c>
      <c r="AQ309" s="660" t="n">
        <v>0</v>
      </c>
      <c r="AR309" s="660" t="n">
        <v>0</v>
      </c>
      <c r="AS309" s="660" t="n">
        <v>0</v>
      </c>
      <c r="AT309" s="660" t="n">
        <v>0</v>
      </c>
      <c r="AU309" s="660" t="n">
        <v>0</v>
      </c>
      <c r="AV309" s="660" t="n">
        <v>0</v>
      </c>
      <c r="AW309" s="660" t="n">
        <v>0</v>
      </c>
      <c r="AX309" s="660" t="n">
        <v>0</v>
      </c>
      <c r="AY309" s="660" t="n">
        <v>0</v>
      </c>
      <c r="AZ309" s="660" t="n">
        <v>0</v>
      </c>
      <c r="BA309" s="660" t="n">
        <v>0</v>
      </c>
      <c r="BB309" s="660" t="n">
        <v>0</v>
      </c>
      <c r="BC309" s="660" t="n">
        <v>0</v>
      </c>
      <c r="BD309" s="660" t="n">
        <v>0</v>
      </c>
      <c r="BE309" s="660" t="n">
        <v>0</v>
      </c>
      <c r="BF309" s="660" t="n">
        <v>0</v>
      </c>
      <c r="BG309" s="660" t="n">
        <v>0</v>
      </c>
      <c r="BH309" s="660" t="n">
        <v>0</v>
      </c>
      <c r="BI309" s="660" t="n">
        <v>0</v>
      </c>
      <c r="BJ309" s="660" t="n">
        <v>0</v>
      </c>
      <c r="BK309" s="660" t="n">
        <v>0</v>
      </c>
      <c r="BL309" s="660" t="n">
        <v>0</v>
      </c>
      <c r="BM309" s="660" t="n">
        <v>0</v>
      </c>
    </row>
    <row r="310" s="451" customFormat="true" ht="12" hidden="false" customHeight="true" outlineLevel="0" collapsed="false">
      <c r="A310" s="598"/>
      <c r="B310" s="599"/>
      <c r="C310" s="610"/>
      <c r="D310" s="610"/>
      <c r="E310" s="600"/>
      <c r="F310" s="601" t="s">
        <v>475</v>
      </c>
      <c r="G310" s="603" t="n">
        <f aca="false">SUM(M310:AH310)</f>
        <v>1</v>
      </c>
      <c r="H310" s="664" t="n">
        <v>0</v>
      </c>
      <c r="I310" s="611" t="n">
        <v>0</v>
      </c>
      <c r="J310" s="611" t="n">
        <v>0</v>
      </c>
      <c r="K310" s="611" t="n">
        <v>0</v>
      </c>
      <c r="L310" s="612" t="n">
        <v>0</v>
      </c>
      <c r="M310" s="658" t="n">
        <v>1</v>
      </c>
      <c r="N310" s="611" t="n">
        <v>0</v>
      </c>
      <c r="O310" s="611" t="n">
        <v>0</v>
      </c>
      <c r="P310" s="611" t="n">
        <v>0</v>
      </c>
      <c r="Q310" s="612" t="n">
        <v>0</v>
      </c>
      <c r="R310" s="664" t="n">
        <v>0</v>
      </c>
      <c r="S310" s="611" t="n">
        <v>0</v>
      </c>
      <c r="T310" s="611" t="n">
        <v>0</v>
      </c>
      <c r="U310" s="611" t="n">
        <v>0</v>
      </c>
      <c r="V310" s="611" t="n">
        <v>0</v>
      </c>
      <c r="W310" s="611" t="n">
        <v>0</v>
      </c>
      <c r="X310" s="611" t="n">
        <v>0</v>
      </c>
      <c r="Y310" s="611" t="n">
        <v>0</v>
      </c>
      <c r="Z310" s="611" t="n">
        <v>0</v>
      </c>
      <c r="AA310" s="611" t="n">
        <v>0</v>
      </c>
      <c r="AB310" s="611" t="n">
        <v>0</v>
      </c>
      <c r="AC310" s="611" t="n">
        <v>0</v>
      </c>
      <c r="AD310" s="611" t="n">
        <v>0</v>
      </c>
      <c r="AE310" s="611" t="n">
        <v>0</v>
      </c>
      <c r="AF310" s="611" t="n">
        <v>0</v>
      </c>
      <c r="AG310" s="611" t="n">
        <v>0</v>
      </c>
      <c r="AH310" s="612" t="n">
        <v>0</v>
      </c>
      <c r="AI310" s="659"/>
      <c r="AJ310" s="451" t="str">
        <f aca="false">IF(AK310="","●",IF(A309=AK310,"○","×"))</f>
        <v>●</v>
      </c>
      <c r="AK310" s="663"/>
      <c r="AL310" s="661"/>
      <c r="AM310" s="662" t="n">
        <v>0</v>
      </c>
      <c r="AN310" s="660" t="n">
        <v>0</v>
      </c>
      <c r="AO310" s="660" t="n">
        <v>0</v>
      </c>
      <c r="AP310" s="660" t="n">
        <v>0</v>
      </c>
      <c r="AQ310" s="660" t="n">
        <v>0</v>
      </c>
      <c r="AR310" s="660" t="n">
        <v>0</v>
      </c>
      <c r="AS310" s="660" t="n">
        <v>0</v>
      </c>
      <c r="AT310" s="660" t="n">
        <v>0</v>
      </c>
      <c r="AU310" s="660" t="n">
        <v>0</v>
      </c>
      <c r="AV310" s="660" t="n">
        <v>0</v>
      </c>
      <c r="AW310" s="660" t="n">
        <v>0</v>
      </c>
      <c r="AX310" s="660" t="n">
        <v>0</v>
      </c>
      <c r="AY310" s="660" t="n">
        <v>0</v>
      </c>
      <c r="AZ310" s="660" t="n">
        <v>0</v>
      </c>
      <c r="BA310" s="660" t="n">
        <v>0</v>
      </c>
      <c r="BB310" s="660" t="n">
        <v>0</v>
      </c>
      <c r="BC310" s="660" t="n">
        <v>0</v>
      </c>
      <c r="BD310" s="660" t="n">
        <v>0</v>
      </c>
      <c r="BE310" s="660" t="n">
        <v>0</v>
      </c>
      <c r="BF310" s="660" t="n">
        <v>0</v>
      </c>
      <c r="BG310" s="660" t="n">
        <v>0</v>
      </c>
      <c r="BH310" s="660" t="n">
        <v>0</v>
      </c>
      <c r="BI310" s="660" t="n">
        <v>0</v>
      </c>
      <c r="BJ310" s="660" t="n">
        <v>0</v>
      </c>
      <c r="BK310" s="660" t="n">
        <v>0</v>
      </c>
      <c r="BL310" s="660" t="n">
        <v>0</v>
      </c>
      <c r="BM310" s="660" t="n">
        <v>0</v>
      </c>
    </row>
    <row r="311" s="451" customFormat="true" ht="22.5" hidden="false" customHeight="true" outlineLevel="0" collapsed="false">
      <c r="A311" s="598"/>
      <c r="B311" s="599"/>
      <c r="C311" s="610"/>
      <c r="D311" s="610"/>
      <c r="E311" s="600"/>
      <c r="F311" s="601" t="s">
        <v>476</v>
      </c>
      <c r="G311" s="603" t="n">
        <f aca="false">SUM(M311:AH311)</f>
        <v>0</v>
      </c>
      <c r="H311" s="664" t="n">
        <v>0</v>
      </c>
      <c r="I311" s="611" t="n">
        <v>0</v>
      </c>
      <c r="J311" s="611" t="n">
        <v>0</v>
      </c>
      <c r="K311" s="611" t="n">
        <v>0</v>
      </c>
      <c r="L311" s="612" t="n">
        <v>0</v>
      </c>
      <c r="M311" s="658" t="n">
        <f aca="false">SUM(H311:L311)</f>
        <v>0</v>
      </c>
      <c r="N311" s="611" t="n">
        <v>0</v>
      </c>
      <c r="O311" s="611" t="n">
        <v>0</v>
      </c>
      <c r="P311" s="611" t="n">
        <v>0</v>
      </c>
      <c r="Q311" s="612" t="n">
        <v>0</v>
      </c>
      <c r="R311" s="664" t="n">
        <v>0</v>
      </c>
      <c r="S311" s="611" t="n">
        <v>0</v>
      </c>
      <c r="T311" s="611" t="n">
        <v>0</v>
      </c>
      <c r="U311" s="611" t="n">
        <v>0</v>
      </c>
      <c r="V311" s="611" t="n">
        <v>0</v>
      </c>
      <c r="W311" s="611" t="n">
        <v>0</v>
      </c>
      <c r="X311" s="611" t="n">
        <v>0</v>
      </c>
      <c r="Y311" s="611" t="n">
        <v>0</v>
      </c>
      <c r="Z311" s="611" t="n">
        <v>0</v>
      </c>
      <c r="AA311" s="611" t="n">
        <v>0</v>
      </c>
      <c r="AB311" s="611" t="n">
        <v>0</v>
      </c>
      <c r="AC311" s="611" t="n">
        <v>0</v>
      </c>
      <c r="AD311" s="611" t="n">
        <v>0</v>
      </c>
      <c r="AE311" s="611" t="n">
        <v>0</v>
      </c>
      <c r="AF311" s="611" t="n">
        <v>0</v>
      </c>
      <c r="AG311" s="611" t="n">
        <v>0</v>
      </c>
      <c r="AH311" s="612" t="n">
        <v>0</v>
      </c>
      <c r="AI311" s="659"/>
      <c r="AJ311" s="451" t="str">
        <f aca="false">IF(AK311="","●",IF(A309=AK311,"○","×"))</f>
        <v>●</v>
      </c>
      <c r="AK311" s="663"/>
      <c r="AL311" s="661"/>
      <c r="AM311" s="662" t="n">
        <v>0</v>
      </c>
      <c r="AN311" s="660" t="n">
        <v>0</v>
      </c>
      <c r="AO311" s="660" t="n">
        <v>0</v>
      </c>
      <c r="AP311" s="660" t="n">
        <v>0</v>
      </c>
      <c r="AQ311" s="660" t="n">
        <v>0</v>
      </c>
      <c r="AR311" s="660" t="n">
        <v>0</v>
      </c>
      <c r="AS311" s="660" t="n">
        <v>0</v>
      </c>
      <c r="AT311" s="660" t="n">
        <v>0</v>
      </c>
      <c r="AU311" s="660" t="n">
        <v>0</v>
      </c>
      <c r="AV311" s="660" t="n">
        <v>0</v>
      </c>
      <c r="AW311" s="660" t="n">
        <v>0</v>
      </c>
      <c r="AX311" s="660" t="n">
        <v>0</v>
      </c>
      <c r="AY311" s="660" t="n">
        <v>0</v>
      </c>
      <c r="AZ311" s="660" t="n">
        <v>0</v>
      </c>
      <c r="BA311" s="660" t="n">
        <v>0</v>
      </c>
      <c r="BB311" s="660" t="n">
        <v>0</v>
      </c>
      <c r="BC311" s="660" t="n">
        <v>0</v>
      </c>
      <c r="BD311" s="660" t="n">
        <v>0</v>
      </c>
      <c r="BE311" s="660" t="n">
        <v>0</v>
      </c>
      <c r="BF311" s="660" t="n">
        <v>0</v>
      </c>
      <c r="BG311" s="660" t="n">
        <v>0</v>
      </c>
      <c r="BH311" s="660" t="n">
        <v>0</v>
      </c>
      <c r="BI311" s="660" t="n">
        <v>0</v>
      </c>
      <c r="BJ311" s="660" t="n">
        <v>0</v>
      </c>
      <c r="BK311" s="660" t="n">
        <v>0</v>
      </c>
      <c r="BL311" s="660" t="n">
        <v>0</v>
      </c>
      <c r="BM311" s="660" t="n">
        <v>0</v>
      </c>
    </row>
    <row r="312" s="451" customFormat="true" ht="12" hidden="false" customHeight="true" outlineLevel="0" collapsed="false">
      <c r="A312" s="598" t="s">
        <v>674</v>
      </c>
      <c r="B312" s="599"/>
      <c r="C312" s="610" t="s">
        <v>675</v>
      </c>
      <c r="D312" s="610"/>
      <c r="E312" s="600"/>
      <c r="F312" s="601" t="s">
        <v>7</v>
      </c>
      <c r="G312" s="603" t="n">
        <f aca="false">SUM(M312:AH312)</f>
        <v>0</v>
      </c>
      <c r="H312" s="658" t="n">
        <f aca="false">SUM(H313:H314)</f>
        <v>0</v>
      </c>
      <c r="I312" s="607" t="n">
        <f aca="false">SUM(I313:I314)</f>
        <v>0</v>
      </c>
      <c r="J312" s="607" t="n">
        <f aca="false">SUM(J313:J314)</f>
        <v>0</v>
      </c>
      <c r="K312" s="607" t="n">
        <f aca="false">SUM(K313:K314)</f>
        <v>0</v>
      </c>
      <c r="L312" s="608" t="n">
        <f aca="false">SUM(L313:L314)</f>
        <v>0</v>
      </c>
      <c r="M312" s="658" t="n">
        <f aca="false">SUM(H312:L312)</f>
        <v>0</v>
      </c>
      <c r="N312" s="607" t="n">
        <f aca="false">SUM(N313:N314)</f>
        <v>0</v>
      </c>
      <c r="O312" s="607" t="n">
        <f aca="false">SUM(O313:O314)</f>
        <v>0</v>
      </c>
      <c r="P312" s="607" t="n">
        <f aca="false">SUM(P313:P314)</f>
        <v>0</v>
      </c>
      <c r="Q312" s="608" t="n">
        <f aca="false">SUM(Q313:Q314)</f>
        <v>0</v>
      </c>
      <c r="R312" s="658" t="n">
        <f aca="false">SUM(R313:R314)</f>
        <v>0</v>
      </c>
      <c r="S312" s="607" t="n">
        <f aca="false">SUM(S313:S314)</f>
        <v>0</v>
      </c>
      <c r="T312" s="607" t="n">
        <f aca="false">SUM(T313:T314)</f>
        <v>0</v>
      </c>
      <c r="U312" s="607" t="n">
        <f aca="false">SUM(U313:U314)</f>
        <v>0</v>
      </c>
      <c r="V312" s="607" t="n">
        <f aca="false">SUM(V313:V314)</f>
        <v>0</v>
      </c>
      <c r="W312" s="607" t="n">
        <f aca="false">SUM(W313:W314)</f>
        <v>0</v>
      </c>
      <c r="X312" s="607" t="n">
        <f aca="false">SUM(X313:X314)</f>
        <v>0</v>
      </c>
      <c r="Y312" s="607" t="n">
        <f aca="false">SUM(Y313:Y314)</f>
        <v>0</v>
      </c>
      <c r="Z312" s="607" t="n">
        <f aca="false">SUM(Z313:Z314)</f>
        <v>0</v>
      </c>
      <c r="AA312" s="607" t="n">
        <f aca="false">SUM(AA313:AA314)</f>
        <v>0</v>
      </c>
      <c r="AB312" s="607" t="n">
        <f aca="false">SUM(AB313:AB314)</f>
        <v>0</v>
      </c>
      <c r="AC312" s="607" t="n">
        <f aca="false">SUM(AC313:AC314)</f>
        <v>0</v>
      </c>
      <c r="AD312" s="607" t="n">
        <f aca="false">SUM(AD313:AD314)</f>
        <v>0</v>
      </c>
      <c r="AE312" s="607" t="n">
        <f aca="false">SUM(AE313:AE314)</f>
        <v>0</v>
      </c>
      <c r="AF312" s="607" t="n">
        <f aca="false">SUM(AF313:AF314)</f>
        <v>0</v>
      </c>
      <c r="AG312" s="607" t="n">
        <f aca="false">SUM(AG313:AG314)</f>
        <v>0</v>
      </c>
      <c r="AH312" s="608" t="n">
        <f aca="false">SUM(AH313:AH314)</f>
        <v>0</v>
      </c>
      <c r="AI312" s="659"/>
      <c r="AJ312" s="451" t="str">
        <f aca="false">IF(AK312="","●",IF(A312=AK312,"○","×"))</f>
        <v>●</v>
      </c>
      <c r="AK312" s="663"/>
      <c r="AL312" s="661"/>
      <c r="AM312" s="662" t="n">
        <v>0</v>
      </c>
      <c r="AN312" s="660" t="n">
        <v>0</v>
      </c>
      <c r="AO312" s="660" t="n">
        <v>0</v>
      </c>
      <c r="AP312" s="660" t="n">
        <v>0</v>
      </c>
      <c r="AQ312" s="660" t="n">
        <v>0</v>
      </c>
      <c r="AR312" s="660" t="n">
        <v>0</v>
      </c>
      <c r="AS312" s="660" t="n">
        <v>0</v>
      </c>
      <c r="AT312" s="660" t="n">
        <v>0</v>
      </c>
      <c r="AU312" s="660" t="n">
        <v>0</v>
      </c>
      <c r="AV312" s="660" t="n">
        <v>0</v>
      </c>
      <c r="AW312" s="660" t="n">
        <v>0</v>
      </c>
      <c r="AX312" s="660" t="n">
        <v>0</v>
      </c>
      <c r="AY312" s="660" t="n">
        <v>0</v>
      </c>
      <c r="AZ312" s="660" t="n">
        <v>0</v>
      </c>
      <c r="BA312" s="660" t="n">
        <v>0</v>
      </c>
      <c r="BB312" s="660" t="n">
        <v>0</v>
      </c>
      <c r="BC312" s="660" t="n">
        <v>0</v>
      </c>
      <c r="BD312" s="660" t="n">
        <v>0</v>
      </c>
      <c r="BE312" s="660" t="n">
        <v>0</v>
      </c>
      <c r="BF312" s="660" t="n">
        <v>0</v>
      </c>
      <c r="BG312" s="660" t="n">
        <v>0</v>
      </c>
      <c r="BH312" s="660" t="n">
        <v>0</v>
      </c>
      <c r="BI312" s="660" t="n">
        <v>0</v>
      </c>
      <c r="BJ312" s="660" t="n">
        <v>0</v>
      </c>
      <c r="BK312" s="660" t="n">
        <v>0</v>
      </c>
      <c r="BL312" s="660" t="n">
        <v>0</v>
      </c>
      <c r="BM312" s="660" t="n">
        <v>0</v>
      </c>
    </row>
    <row r="313" s="451" customFormat="true" ht="12" hidden="false" customHeight="true" outlineLevel="0" collapsed="false">
      <c r="A313" s="598"/>
      <c r="B313" s="599"/>
      <c r="C313" s="610"/>
      <c r="D313" s="610"/>
      <c r="E313" s="600"/>
      <c r="F313" s="601" t="s">
        <v>475</v>
      </c>
      <c r="G313" s="603" t="n">
        <f aca="false">SUM(M313:AH313)</f>
        <v>0</v>
      </c>
      <c r="H313" s="664" t="n">
        <v>0</v>
      </c>
      <c r="I313" s="611" t="n">
        <v>0</v>
      </c>
      <c r="J313" s="611" t="n">
        <v>0</v>
      </c>
      <c r="K313" s="611" t="n">
        <v>0</v>
      </c>
      <c r="L313" s="612" t="n">
        <v>0</v>
      </c>
      <c r="M313" s="658" t="n">
        <f aca="false">SUM(H313:L313)</f>
        <v>0</v>
      </c>
      <c r="N313" s="611" t="n">
        <v>0</v>
      </c>
      <c r="O313" s="611" t="n">
        <v>0</v>
      </c>
      <c r="P313" s="611" t="n">
        <v>0</v>
      </c>
      <c r="Q313" s="612" t="n">
        <v>0</v>
      </c>
      <c r="R313" s="664" t="n">
        <v>0</v>
      </c>
      <c r="S313" s="611" t="n">
        <v>0</v>
      </c>
      <c r="T313" s="611" t="n">
        <v>0</v>
      </c>
      <c r="U313" s="611" t="n">
        <v>0</v>
      </c>
      <c r="V313" s="611" t="n">
        <v>0</v>
      </c>
      <c r="W313" s="611" t="n">
        <v>0</v>
      </c>
      <c r="X313" s="611" t="n">
        <v>0</v>
      </c>
      <c r="Y313" s="611" t="n">
        <v>0</v>
      </c>
      <c r="Z313" s="611" t="n">
        <v>0</v>
      </c>
      <c r="AA313" s="611" t="n">
        <v>0</v>
      </c>
      <c r="AB313" s="611" t="n">
        <v>0</v>
      </c>
      <c r="AC313" s="611" t="n">
        <v>0</v>
      </c>
      <c r="AD313" s="611" t="n">
        <v>0</v>
      </c>
      <c r="AE313" s="611" t="n">
        <v>0</v>
      </c>
      <c r="AF313" s="611" t="n">
        <v>0</v>
      </c>
      <c r="AG313" s="611" t="n">
        <v>0</v>
      </c>
      <c r="AH313" s="612" t="n">
        <v>0</v>
      </c>
      <c r="AI313" s="659"/>
      <c r="AJ313" s="451" t="str">
        <f aca="false">IF(AK313="","●",IF(A312=AK313,"○","×"))</f>
        <v>●</v>
      </c>
      <c r="AK313" s="663"/>
      <c r="AL313" s="661"/>
      <c r="AM313" s="662" t="n">
        <v>0</v>
      </c>
      <c r="AN313" s="660" t="n">
        <v>0</v>
      </c>
      <c r="AO313" s="660" t="n">
        <v>0</v>
      </c>
      <c r="AP313" s="660" t="n">
        <v>0</v>
      </c>
      <c r="AQ313" s="660" t="n">
        <v>0</v>
      </c>
      <c r="AR313" s="660" t="n">
        <v>0</v>
      </c>
      <c r="AS313" s="660" t="n">
        <v>0</v>
      </c>
      <c r="AT313" s="660" t="n">
        <v>0</v>
      </c>
      <c r="AU313" s="660" t="n">
        <v>0</v>
      </c>
      <c r="AV313" s="660" t="n">
        <v>0</v>
      </c>
      <c r="AW313" s="660" t="n">
        <v>0</v>
      </c>
      <c r="AX313" s="660" t="n">
        <v>0</v>
      </c>
      <c r="AY313" s="660" t="n">
        <v>0</v>
      </c>
      <c r="AZ313" s="660" t="n">
        <v>0</v>
      </c>
      <c r="BA313" s="660" t="n">
        <v>0</v>
      </c>
      <c r="BB313" s="660" t="n">
        <v>0</v>
      </c>
      <c r="BC313" s="660" t="n">
        <v>0</v>
      </c>
      <c r="BD313" s="660" t="n">
        <v>0</v>
      </c>
      <c r="BE313" s="660" t="n">
        <v>0</v>
      </c>
      <c r="BF313" s="660" t="n">
        <v>0</v>
      </c>
      <c r="BG313" s="660" t="n">
        <v>0</v>
      </c>
      <c r="BH313" s="660" t="n">
        <v>0</v>
      </c>
      <c r="BI313" s="660" t="n">
        <v>0</v>
      </c>
      <c r="BJ313" s="660" t="n">
        <v>0</v>
      </c>
      <c r="BK313" s="660" t="n">
        <v>0</v>
      </c>
      <c r="BL313" s="660" t="n">
        <v>0</v>
      </c>
      <c r="BM313" s="660" t="n">
        <v>0</v>
      </c>
    </row>
    <row r="314" s="451" customFormat="true" ht="22.5" hidden="false" customHeight="true" outlineLevel="0" collapsed="false">
      <c r="A314" s="598"/>
      <c r="B314" s="599"/>
      <c r="C314" s="610"/>
      <c r="D314" s="610"/>
      <c r="E314" s="600"/>
      <c r="F314" s="601" t="s">
        <v>476</v>
      </c>
      <c r="G314" s="603" t="n">
        <f aca="false">SUM(M314:AH314)</f>
        <v>0</v>
      </c>
      <c r="H314" s="664" t="n">
        <v>0</v>
      </c>
      <c r="I314" s="611" t="n">
        <v>0</v>
      </c>
      <c r="J314" s="611" t="n">
        <v>0</v>
      </c>
      <c r="K314" s="611" t="n">
        <v>0</v>
      </c>
      <c r="L314" s="612" t="n">
        <v>0</v>
      </c>
      <c r="M314" s="658" t="n">
        <f aca="false">SUM(H314:L314)</f>
        <v>0</v>
      </c>
      <c r="N314" s="611" t="n">
        <v>0</v>
      </c>
      <c r="O314" s="611" t="n">
        <v>0</v>
      </c>
      <c r="P314" s="611" t="n">
        <v>0</v>
      </c>
      <c r="Q314" s="612" t="n">
        <v>0</v>
      </c>
      <c r="R314" s="664" t="n">
        <v>0</v>
      </c>
      <c r="S314" s="611" t="n">
        <v>0</v>
      </c>
      <c r="T314" s="611" t="n">
        <v>0</v>
      </c>
      <c r="U314" s="611" t="n">
        <v>0</v>
      </c>
      <c r="V314" s="611" t="n">
        <v>0</v>
      </c>
      <c r="W314" s="611" t="n">
        <v>0</v>
      </c>
      <c r="X314" s="611" t="n">
        <v>0</v>
      </c>
      <c r="Y314" s="611" t="n">
        <v>0</v>
      </c>
      <c r="Z314" s="611" t="n">
        <v>0</v>
      </c>
      <c r="AA314" s="611" t="n">
        <v>0</v>
      </c>
      <c r="AB314" s="611" t="n">
        <v>0</v>
      </c>
      <c r="AC314" s="611" t="n">
        <v>0</v>
      </c>
      <c r="AD314" s="611" t="n">
        <v>0</v>
      </c>
      <c r="AE314" s="611" t="n">
        <v>0</v>
      </c>
      <c r="AF314" s="611" t="n">
        <v>0</v>
      </c>
      <c r="AG314" s="611" t="n">
        <v>0</v>
      </c>
      <c r="AH314" s="612" t="n">
        <v>0</v>
      </c>
      <c r="AI314" s="659"/>
      <c r="AJ314" s="451" t="str">
        <f aca="false">IF(AK314="","●",IF(A312=AK314,"○","×"))</f>
        <v>●</v>
      </c>
      <c r="AK314" s="663"/>
      <c r="AL314" s="661"/>
      <c r="AM314" s="662" t="n">
        <v>0</v>
      </c>
      <c r="AN314" s="660" t="n">
        <v>0</v>
      </c>
      <c r="AO314" s="660" t="n">
        <v>0</v>
      </c>
      <c r="AP314" s="660" t="n">
        <v>0</v>
      </c>
      <c r="AQ314" s="660" t="n">
        <v>0</v>
      </c>
      <c r="AR314" s="660" t="n">
        <v>0</v>
      </c>
      <c r="AS314" s="660" t="n">
        <v>0</v>
      </c>
      <c r="AT314" s="660" t="n">
        <v>0</v>
      </c>
      <c r="AU314" s="660" t="n">
        <v>0</v>
      </c>
      <c r="AV314" s="660" t="n">
        <v>0</v>
      </c>
      <c r="AW314" s="660" t="n">
        <v>0</v>
      </c>
      <c r="AX314" s="660" t="n">
        <v>0</v>
      </c>
      <c r="AY314" s="660" t="n">
        <v>0</v>
      </c>
      <c r="AZ314" s="660" t="n">
        <v>0</v>
      </c>
      <c r="BA314" s="660" t="n">
        <v>0</v>
      </c>
      <c r="BB314" s="660" t="n">
        <v>0</v>
      </c>
      <c r="BC314" s="660" t="n">
        <v>0</v>
      </c>
      <c r="BD314" s="660" t="n">
        <v>0</v>
      </c>
      <c r="BE314" s="660" t="n">
        <v>0</v>
      </c>
      <c r="BF314" s="660" t="n">
        <v>0</v>
      </c>
      <c r="BG314" s="660" t="n">
        <v>0</v>
      </c>
      <c r="BH314" s="660" t="n">
        <v>0</v>
      </c>
      <c r="BI314" s="660" t="n">
        <v>0</v>
      </c>
      <c r="BJ314" s="660" t="n">
        <v>0</v>
      </c>
      <c r="BK314" s="660" t="n">
        <v>0</v>
      </c>
      <c r="BL314" s="660" t="n">
        <v>0</v>
      </c>
      <c r="BM314" s="660" t="n">
        <v>0</v>
      </c>
    </row>
    <row r="315" s="451" customFormat="true" ht="12" hidden="false" customHeight="true" outlineLevel="0" collapsed="false">
      <c r="A315" s="598" t="s">
        <v>676</v>
      </c>
      <c r="B315" s="599"/>
      <c r="C315" s="610" t="s">
        <v>215</v>
      </c>
      <c r="D315" s="610"/>
      <c r="E315" s="600"/>
      <c r="F315" s="601" t="s">
        <v>7</v>
      </c>
      <c r="G315" s="603" t="n">
        <f aca="false">SUM(M315:AH315)</f>
        <v>8</v>
      </c>
      <c r="H315" s="658" t="n">
        <f aca="false">SUM(H316:H317)</f>
        <v>8</v>
      </c>
      <c r="I315" s="607" t="n">
        <f aca="false">SUM(I316:I317)</f>
        <v>0</v>
      </c>
      <c r="J315" s="607" t="n">
        <f aca="false">SUM(J316:J317)</f>
        <v>0</v>
      </c>
      <c r="K315" s="607" t="n">
        <f aca="false">SUM(K316:K317)</f>
        <v>0</v>
      </c>
      <c r="L315" s="608" t="n">
        <f aca="false">SUM(L316:L317)</f>
        <v>0</v>
      </c>
      <c r="M315" s="658" t="n">
        <f aca="false">SUM(H315:L315)</f>
        <v>8</v>
      </c>
      <c r="N315" s="607" t="n">
        <f aca="false">SUM(N316:N317)</f>
        <v>0</v>
      </c>
      <c r="O315" s="607" t="n">
        <f aca="false">SUM(O316:O317)</f>
        <v>0</v>
      </c>
      <c r="P315" s="607" t="n">
        <f aca="false">SUM(P316:P317)</f>
        <v>0</v>
      </c>
      <c r="Q315" s="608" t="n">
        <f aca="false">SUM(Q316:Q317)</f>
        <v>0</v>
      </c>
      <c r="R315" s="658" t="n">
        <f aca="false">SUM(R316:R317)</f>
        <v>0</v>
      </c>
      <c r="S315" s="607" t="n">
        <f aca="false">SUM(S316:S317)</f>
        <v>0</v>
      </c>
      <c r="T315" s="607" t="n">
        <f aca="false">SUM(T316:T317)</f>
        <v>0</v>
      </c>
      <c r="U315" s="607" t="n">
        <f aca="false">SUM(U316:U317)</f>
        <v>0</v>
      </c>
      <c r="V315" s="607" t="n">
        <f aca="false">SUM(V316:V317)</f>
        <v>0</v>
      </c>
      <c r="W315" s="607" t="n">
        <f aca="false">SUM(W316:W317)</f>
        <v>0</v>
      </c>
      <c r="X315" s="607" t="n">
        <f aca="false">SUM(X316:X317)</f>
        <v>0</v>
      </c>
      <c r="Y315" s="607" t="n">
        <f aca="false">SUM(Y316:Y317)</f>
        <v>0</v>
      </c>
      <c r="Z315" s="607" t="n">
        <f aca="false">SUM(Z316:Z317)</f>
        <v>0</v>
      </c>
      <c r="AA315" s="607" t="n">
        <f aca="false">SUM(AA316:AA317)</f>
        <v>0</v>
      </c>
      <c r="AB315" s="607" t="n">
        <f aca="false">SUM(AB316:AB317)</f>
        <v>0</v>
      </c>
      <c r="AC315" s="607" t="n">
        <f aca="false">SUM(AC316:AC317)</f>
        <v>0</v>
      </c>
      <c r="AD315" s="607" t="n">
        <f aca="false">SUM(AD316:AD317)</f>
        <v>0</v>
      </c>
      <c r="AE315" s="607" t="n">
        <f aca="false">SUM(AE316:AE317)</f>
        <v>0</v>
      </c>
      <c r="AF315" s="607" t="n">
        <f aca="false">SUM(AF316:AF317)</f>
        <v>0</v>
      </c>
      <c r="AG315" s="607" t="n">
        <f aca="false">SUM(AG316:AG317)</f>
        <v>0</v>
      </c>
      <c r="AH315" s="608" t="n">
        <f aca="false">SUM(AH316:AH317)</f>
        <v>0</v>
      </c>
      <c r="AI315" s="659"/>
      <c r="AJ315" s="451" t="str">
        <f aca="false">IF(AK315="","●",IF(A315=AK315,"○","×"))</f>
        <v>○</v>
      </c>
      <c r="AK315" s="663" t="s">
        <v>676</v>
      </c>
      <c r="AL315" s="661" t="s">
        <v>741</v>
      </c>
      <c r="AM315" s="662" t="n">
        <v>4</v>
      </c>
      <c r="AN315" s="660" t="n">
        <v>4</v>
      </c>
      <c r="AO315" s="660" t="n">
        <v>0</v>
      </c>
      <c r="AP315" s="660" t="n">
        <v>0</v>
      </c>
      <c r="AQ315" s="660" t="n">
        <v>0</v>
      </c>
      <c r="AR315" s="660" t="n">
        <v>0</v>
      </c>
      <c r="AS315" s="660" t="n">
        <f aca="false">SUM(AN315:AR315)</f>
        <v>4</v>
      </c>
      <c r="AT315" s="660" t="n">
        <v>0</v>
      </c>
      <c r="AU315" s="660" t="n">
        <v>0</v>
      </c>
      <c r="AV315" s="660" t="n">
        <v>0</v>
      </c>
      <c r="AW315" s="660" t="n">
        <v>0</v>
      </c>
      <c r="AX315" s="660" t="n">
        <v>0</v>
      </c>
      <c r="AY315" s="660" t="n">
        <v>0</v>
      </c>
      <c r="AZ315" s="660" t="n">
        <v>0</v>
      </c>
      <c r="BA315" s="660" t="n">
        <v>0</v>
      </c>
      <c r="BB315" s="660" t="n">
        <v>0</v>
      </c>
      <c r="BC315" s="660" t="n">
        <v>0</v>
      </c>
      <c r="BD315" s="660" t="n">
        <v>0</v>
      </c>
      <c r="BE315" s="660" t="n">
        <v>0</v>
      </c>
      <c r="BF315" s="660" t="n">
        <v>0</v>
      </c>
      <c r="BG315" s="660" t="n">
        <v>0</v>
      </c>
      <c r="BH315" s="660" t="n">
        <v>0</v>
      </c>
      <c r="BI315" s="660" t="n">
        <v>0</v>
      </c>
      <c r="BJ315" s="660" t="n">
        <v>0</v>
      </c>
      <c r="BK315" s="660" t="n">
        <v>0</v>
      </c>
      <c r="BL315" s="660" t="n">
        <v>0</v>
      </c>
      <c r="BM315" s="660" t="n">
        <v>0</v>
      </c>
    </row>
    <row r="316" s="451" customFormat="true" ht="12" hidden="false" customHeight="true" outlineLevel="0" collapsed="false">
      <c r="A316" s="598"/>
      <c r="B316" s="599"/>
      <c r="C316" s="610"/>
      <c r="D316" s="610"/>
      <c r="E316" s="600"/>
      <c r="F316" s="601" t="s">
        <v>475</v>
      </c>
      <c r="G316" s="603" t="n">
        <f aca="false">SUM(M316:AH316)</f>
        <v>6</v>
      </c>
      <c r="H316" s="664" t="n">
        <v>6</v>
      </c>
      <c r="I316" s="611" t="n">
        <v>0</v>
      </c>
      <c r="J316" s="611" t="n">
        <v>0</v>
      </c>
      <c r="K316" s="611" t="n">
        <v>0</v>
      </c>
      <c r="L316" s="612" t="n">
        <v>0</v>
      </c>
      <c r="M316" s="658" t="n">
        <v>6</v>
      </c>
      <c r="N316" s="611" t="n">
        <v>0</v>
      </c>
      <c r="O316" s="611" t="n">
        <v>0</v>
      </c>
      <c r="P316" s="611" t="n">
        <v>0</v>
      </c>
      <c r="Q316" s="612" t="n">
        <v>0</v>
      </c>
      <c r="R316" s="664" t="n">
        <v>0</v>
      </c>
      <c r="S316" s="611" t="n">
        <v>0</v>
      </c>
      <c r="T316" s="611" t="n">
        <v>0</v>
      </c>
      <c r="U316" s="611" t="n">
        <v>0</v>
      </c>
      <c r="V316" s="611" t="n">
        <v>0</v>
      </c>
      <c r="W316" s="611" t="n">
        <v>0</v>
      </c>
      <c r="X316" s="611" t="n">
        <v>0</v>
      </c>
      <c r="Y316" s="611" t="n">
        <v>0</v>
      </c>
      <c r="Z316" s="611" t="n">
        <v>0</v>
      </c>
      <c r="AA316" s="611" t="n">
        <v>0</v>
      </c>
      <c r="AB316" s="611" t="n">
        <v>0</v>
      </c>
      <c r="AC316" s="611" t="n">
        <v>0</v>
      </c>
      <c r="AD316" s="611" t="n">
        <v>0</v>
      </c>
      <c r="AE316" s="611" t="n">
        <v>0</v>
      </c>
      <c r="AF316" s="611" t="n">
        <v>0</v>
      </c>
      <c r="AG316" s="611" t="n">
        <v>0</v>
      </c>
      <c r="AH316" s="612" t="n">
        <v>0</v>
      </c>
      <c r="AI316" s="659"/>
      <c r="AJ316" s="451" t="str">
        <f aca="false">IF(AK316="","●",IF(A315=AK316,"○","×"))</f>
        <v>○</v>
      </c>
      <c r="AK316" s="663" t="s">
        <v>676</v>
      </c>
      <c r="AL316" s="661" t="s">
        <v>742</v>
      </c>
      <c r="AM316" s="662" t="n">
        <v>1</v>
      </c>
      <c r="AN316" s="660" t="n">
        <v>1</v>
      </c>
      <c r="AO316" s="660" t="n">
        <v>0</v>
      </c>
      <c r="AP316" s="660" t="n">
        <v>0</v>
      </c>
      <c r="AQ316" s="660" t="n">
        <v>0</v>
      </c>
      <c r="AR316" s="660" t="n">
        <v>0</v>
      </c>
      <c r="AS316" s="660" t="n">
        <f aca="false">SUM(AN316:AR316)</f>
        <v>1</v>
      </c>
      <c r="AT316" s="660" t="n">
        <v>0</v>
      </c>
      <c r="AU316" s="660" t="n">
        <v>0</v>
      </c>
      <c r="AV316" s="660" t="n">
        <v>0</v>
      </c>
      <c r="AW316" s="660" t="n">
        <v>0</v>
      </c>
      <c r="AX316" s="660" t="n">
        <v>0</v>
      </c>
      <c r="AY316" s="660" t="n">
        <v>0</v>
      </c>
      <c r="AZ316" s="660" t="n">
        <v>0</v>
      </c>
      <c r="BA316" s="660" t="n">
        <v>0</v>
      </c>
      <c r="BB316" s="660" t="n">
        <v>0</v>
      </c>
      <c r="BC316" s="660" t="n">
        <v>0</v>
      </c>
      <c r="BD316" s="660" t="n">
        <v>0</v>
      </c>
      <c r="BE316" s="660" t="n">
        <v>0</v>
      </c>
      <c r="BF316" s="660" t="n">
        <v>0</v>
      </c>
      <c r="BG316" s="660" t="n">
        <v>0</v>
      </c>
      <c r="BH316" s="660" t="n">
        <v>0</v>
      </c>
      <c r="BI316" s="660" t="n">
        <v>0</v>
      </c>
      <c r="BJ316" s="660" t="n">
        <v>0</v>
      </c>
      <c r="BK316" s="660" t="n">
        <v>0</v>
      </c>
      <c r="BL316" s="660" t="n">
        <v>0</v>
      </c>
      <c r="BM316" s="660" t="n">
        <v>0</v>
      </c>
    </row>
    <row r="317" s="451" customFormat="true" ht="22.5" hidden="false" customHeight="true" outlineLevel="0" collapsed="false">
      <c r="A317" s="598"/>
      <c r="B317" s="599"/>
      <c r="C317" s="610"/>
      <c r="D317" s="610"/>
      <c r="E317" s="600"/>
      <c r="F317" s="601" t="s">
        <v>476</v>
      </c>
      <c r="G317" s="603" t="n">
        <f aca="false">SUM(M317:AH317)</f>
        <v>2</v>
      </c>
      <c r="H317" s="664" t="n">
        <v>2</v>
      </c>
      <c r="I317" s="611" t="n">
        <v>0</v>
      </c>
      <c r="J317" s="611" t="n">
        <v>0</v>
      </c>
      <c r="K317" s="611" t="n">
        <v>0</v>
      </c>
      <c r="L317" s="612" t="n">
        <v>0</v>
      </c>
      <c r="M317" s="658" t="n">
        <v>2</v>
      </c>
      <c r="N317" s="611" t="n">
        <v>0</v>
      </c>
      <c r="O317" s="611" t="n">
        <v>0</v>
      </c>
      <c r="P317" s="611" t="n">
        <v>0</v>
      </c>
      <c r="Q317" s="612" t="n">
        <v>0</v>
      </c>
      <c r="R317" s="664" t="n">
        <v>0</v>
      </c>
      <c r="S317" s="611" t="n">
        <v>0</v>
      </c>
      <c r="T317" s="611" t="n">
        <v>0</v>
      </c>
      <c r="U317" s="611" t="n">
        <v>0</v>
      </c>
      <c r="V317" s="611" t="n">
        <v>0</v>
      </c>
      <c r="W317" s="611" t="n">
        <v>0</v>
      </c>
      <c r="X317" s="611" t="n">
        <v>0</v>
      </c>
      <c r="Y317" s="611" t="n">
        <v>0</v>
      </c>
      <c r="Z317" s="611" t="n">
        <v>0</v>
      </c>
      <c r="AA317" s="611" t="n">
        <v>0</v>
      </c>
      <c r="AB317" s="611" t="n">
        <v>0</v>
      </c>
      <c r="AC317" s="611" t="n">
        <v>0</v>
      </c>
      <c r="AD317" s="611" t="n">
        <v>0</v>
      </c>
      <c r="AE317" s="611" t="n">
        <v>0</v>
      </c>
      <c r="AF317" s="611" t="n">
        <v>0</v>
      </c>
      <c r="AG317" s="611" t="n">
        <v>0</v>
      </c>
      <c r="AH317" s="612" t="n">
        <v>0</v>
      </c>
      <c r="AI317" s="659"/>
      <c r="AJ317" s="451" t="str">
        <f aca="false">IF(AK317="","●",IF(A315=AK317,"○","×"))</f>
        <v>○</v>
      </c>
      <c r="AK317" s="663" t="s">
        <v>676</v>
      </c>
      <c r="AL317" s="661" t="s">
        <v>743</v>
      </c>
      <c r="AM317" s="662" t="n">
        <v>3</v>
      </c>
      <c r="AN317" s="660" t="n">
        <v>3</v>
      </c>
      <c r="AO317" s="660" t="n">
        <v>0</v>
      </c>
      <c r="AP317" s="660" t="n">
        <v>0</v>
      </c>
      <c r="AQ317" s="660" t="n">
        <v>0</v>
      </c>
      <c r="AR317" s="660" t="n">
        <v>0</v>
      </c>
      <c r="AS317" s="660" t="n">
        <f aca="false">SUM(AN317:AR317)</f>
        <v>3</v>
      </c>
      <c r="AT317" s="660" t="n">
        <v>0</v>
      </c>
      <c r="AU317" s="660" t="n">
        <v>0</v>
      </c>
      <c r="AV317" s="660" t="n">
        <v>0</v>
      </c>
      <c r="AW317" s="660" t="n">
        <v>0</v>
      </c>
      <c r="AX317" s="660" t="n">
        <v>0</v>
      </c>
      <c r="AY317" s="660" t="n">
        <v>0</v>
      </c>
      <c r="AZ317" s="660" t="n">
        <v>0</v>
      </c>
      <c r="BA317" s="660" t="n">
        <v>0</v>
      </c>
      <c r="BB317" s="660" t="n">
        <v>0</v>
      </c>
      <c r="BC317" s="660" t="n">
        <v>0</v>
      </c>
      <c r="BD317" s="660" t="n">
        <v>0</v>
      </c>
      <c r="BE317" s="660" t="n">
        <v>0</v>
      </c>
      <c r="BF317" s="660" t="n">
        <v>0</v>
      </c>
      <c r="BG317" s="660" t="n">
        <v>0</v>
      </c>
      <c r="BH317" s="660" t="n">
        <v>0</v>
      </c>
      <c r="BI317" s="660" t="n">
        <v>0</v>
      </c>
      <c r="BJ317" s="660" t="n">
        <v>0</v>
      </c>
      <c r="BK317" s="660" t="n">
        <v>0</v>
      </c>
      <c r="BL317" s="660" t="n">
        <v>0</v>
      </c>
      <c r="BM317" s="660" t="n">
        <v>0</v>
      </c>
    </row>
    <row r="318" s="451" customFormat="true" ht="12" hidden="false" customHeight="true" outlineLevel="0" collapsed="false">
      <c r="A318" s="613" t="s">
        <v>677</v>
      </c>
      <c r="B318" s="614"/>
      <c r="C318" s="615" t="s">
        <v>678</v>
      </c>
      <c r="D318" s="615"/>
      <c r="E318" s="600"/>
      <c r="F318" s="601" t="s">
        <v>7</v>
      </c>
      <c r="G318" s="603" t="n">
        <f aca="false">SUM(M318:AH318)</f>
        <v>1</v>
      </c>
      <c r="H318" s="658" t="n">
        <f aca="false">SUM(H319:H320)</f>
        <v>1</v>
      </c>
      <c r="I318" s="607" t="n">
        <f aca="false">SUM(I319:I320)</f>
        <v>0</v>
      </c>
      <c r="J318" s="607" t="n">
        <f aca="false">SUM(J319:J320)</f>
        <v>0</v>
      </c>
      <c r="K318" s="607" t="n">
        <f aca="false">SUM(K319:K320)</f>
        <v>0</v>
      </c>
      <c r="L318" s="608" t="n">
        <f aca="false">SUM(L319:L320)</f>
        <v>0</v>
      </c>
      <c r="M318" s="658" t="n">
        <f aca="false">SUM(H318:L318)</f>
        <v>1</v>
      </c>
      <c r="N318" s="607" t="n">
        <f aca="false">SUM(N319:N320)</f>
        <v>0</v>
      </c>
      <c r="O318" s="607" t="n">
        <f aca="false">SUM(O319:O320)</f>
        <v>0</v>
      </c>
      <c r="P318" s="607" t="n">
        <f aca="false">SUM(P319:P320)</f>
        <v>0</v>
      </c>
      <c r="Q318" s="608" t="n">
        <f aca="false">SUM(Q319:Q320)</f>
        <v>0</v>
      </c>
      <c r="R318" s="658" t="n">
        <f aca="false">SUM(R319:R320)</f>
        <v>0</v>
      </c>
      <c r="S318" s="607" t="n">
        <f aca="false">SUM(S319:S320)</f>
        <v>0</v>
      </c>
      <c r="T318" s="607" t="n">
        <f aca="false">SUM(T319:T320)</f>
        <v>0</v>
      </c>
      <c r="U318" s="607" t="n">
        <f aca="false">SUM(U319:U320)</f>
        <v>0</v>
      </c>
      <c r="V318" s="607" t="n">
        <f aca="false">SUM(V319:V320)</f>
        <v>0</v>
      </c>
      <c r="W318" s="607" t="n">
        <f aca="false">SUM(W319:W320)</f>
        <v>0</v>
      </c>
      <c r="X318" s="607" t="n">
        <f aca="false">SUM(X319:X320)</f>
        <v>0</v>
      </c>
      <c r="Y318" s="607" t="n">
        <f aca="false">SUM(Y319:Y320)</f>
        <v>0</v>
      </c>
      <c r="Z318" s="607" t="n">
        <f aca="false">SUM(Z319:Z320)</f>
        <v>0</v>
      </c>
      <c r="AA318" s="607" t="n">
        <f aca="false">SUM(AA319:AA320)</f>
        <v>0</v>
      </c>
      <c r="AB318" s="607" t="n">
        <f aca="false">SUM(AB319:AB320)</f>
        <v>0</v>
      </c>
      <c r="AC318" s="607" t="n">
        <f aca="false">SUM(AC319:AC320)</f>
        <v>0</v>
      </c>
      <c r="AD318" s="607" t="n">
        <f aca="false">SUM(AD319:AD320)</f>
        <v>0</v>
      </c>
      <c r="AE318" s="607" t="n">
        <f aca="false">SUM(AE319:AE320)</f>
        <v>0</v>
      </c>
      <c r="AF318" s="607" t="n">
        <f aca="false">SUM(AF319:AF320)</f>
        <v>0</v>
      </c>
      <c r="AG318" s="607" t="n">
        <f aca="false">SUM(AG319:AG320)</f>
        <v>0</v>
      </c>
      <c r="AH318" s="608" t="n">
        <f aca="false">SUM(AH319:AH320)</f>
        <v>0</v>
      </c>
      <c r="AI318" s="659"/>
      <c r="AJ318" s="451" t="str">
        <f aca="false">IF(AK318="","●",IF(A318=AK318,"○","×"))</f>
        <v>●</v>
      </c>
      <c r="AK318" s="663"/>
      <c r="AL318" s="661"/>
      <c r="AM318" s="662"/>
      <c r="AN318" s="660"/>
      <c r="AO318" s="660"/>
      <c r="AP318" s="660"/>
      <c r="AQ318" s="660"/>
      <c r="AR318" s="660"/>
      <c r="AS318" s="660"/>
      <c r="AT318" s="660"/>
      <c r="AU318" s="660"/>
      <c r="AV318" s="660"/>
      <c r="AW318" s="660"/>
      <c r="AX318" s="660"/>
      <c r="AY318" s="660"/>
      <c r="AZ318" s="660"/>
      <c r="BA318" s="660"/>
      <c r="BB318" s="660"/>
      <c r="BC318" s="660"/>
      <c r="BD318" s="660"/>
      <c r="BE318" s="660"/>
      <c r="BF318" s="660"/>
      <c r="BG318" s="660"/>
      <c r="BH318" s="660"/>
      <c r="BI318" s="660"/>
      <c r="BJ318" s="660"/>
      <c r="BK318" s="660"/>
      <c r="BL318" s="660"/>
      <c r="BM318" s="660"/>
    </row>
    <row r="319" s="451" customFormat="true" ht="12" hidden="false" customHeight="true" outlineLevel="0" collapsed="false">
      <c r="A319" s="613"/>
      <c r="B319" s="614"/>
      <c r="C319" s="615"/>
      <c r="D319" s="615"/>
      <c r="E319" s="600"/>
      <c r="F319" s="601" t="s">
        <v>475</v>
      </c>
      <c r="G319" s="603" t="n">
        <f aca="false">SUM(M319:AH319)</f>
        <v>1</v>
      </c>
      <c r="H319" s="664" t="n">
        <v>0</v>
      </c>
      <c r="I319" s="611" t="n">
        <v>0</v>
      </c>
      <c r="J319" s="611" t="n">
        <v>0</v>
      </c>
      <c r="K319" s="611" t="n">
        <v>0</v>
      </c>
      <c r="L319" s="612" t="n">
        <v>0</v>
      </c>
      <c r="M319" s="658" t="n">
        <v>1</v>
      </c>
      <c r="N319" s="611" t="n">
        <v>0</v>
      </c>
      <c r="O319" s="611" t="n">
        <v>0</v>
      </c>
      <c r="P319" s="611" t="n">
        <v>0</v>
      </c>
      <c r="Q319" s="612" t="n">
        <v>0</v>
      </c>
      <c r="R319" s="664" t="n">
        <v>0</v>
      </c>
      <c r="S319" s="611" t="n">
        <v>0</v>
      </c>
      <c r="T319" s="611" t="n">
        <v>0</v>
      </c>
      <c r="U319" s="611" t="n">
        <v>0</v>
      </c>
      <c r="V319" s="611" t="n">
        <v>0</v>
      </c>
      <c r="W319" s="611" t="n">
        <v>0</v>
      </c>
      <c r="X319" s="611" t="n">
        <v>0</v>
      </c>
      <c r="Y319" s="611" t="n">
        <v>0</v>
      </c>
      <c r="Z319" s="611" t="n">
        <v>0</v>
      </c>
      <c r="AA319" s="611" t="n">
        <v>0</v>
      </c>
      <c r="AB319" s="611" t="n">
        <v>0</v>
      </c>
      <c r="AC319" s="611" t="n">
        <v>0</v>
      </c>
      <c r="AD319" s="611" t="n">
        <v>0</v>
      </c>
      <c r="AE319" s="611" t="n">
        <v>0</v>
      </c>
      <c r="AF319" s="611" t="n">
        <v>0</v>
      </c>
      <c r="AG319" s="611" t="n">
        <v>0</v>
      </c>
      <c r="AH319" s="612" t="n">
        <v>0</v>
      </c>
      <c r="AI319" s="659"/>
      <c r="AJ319" s="451" t="str">
        <f aca="false">IF(AK319="","●",IF(A318=AK319,"○","×"))</f>
        <v>●</v>
      </c>
      <c r="AK319" s="663"/>
      <c r="AL319" s="661"/>
      <c r="AM319" s="662"/>
      <c r="AN319" s="660"/>
      <c r="AO319" s="660"/>
      <c r="AP319" s="660"/>
      <c r="AQ319" s="660"/>
      <c r="AR319" s="660"/>
      <c r="AS319" s="660"/>
      <c r="AT319" s="660"/>
      <c r="AU319" s="660"/>
      <c r="AV319" s="660"/>
      <c r="AW319" s="660"/>
      <c r="AX319" s="660"/>
      <c r="AY319" s="660"/>
      <c r="AZ319" s="660"/>
      <c r="BA319" s="660"/>
      <c r="BB319" s="660"/>
      <c r="BC319" s="660"/>
      <c r="BD319" s="660"/>
      <c r="BE319" s="660"/>
      <c r="BF319" s="660"/>
      <c r="BG319" s="660"/>
      <c r="BH319" s="660"/>
      <c r="BI319" s="660"/>
      <c r="BJ319" s="660"/>
      <c r="BK319" s="660"/>
      <c r="BL319" s="660"/>
      <c r="BM319" s="660"/>
    </row>
    <row r="320" s="451" customFormat="true" ht="22.5" hidden="false" customHeight="true" outlineLevel="0" collapsed="false">
      <c r="A320" s="613"/>
      <c r="B320" s="614"/>
      <c r="C320" s="615"/>
      <c r="D320" s="615"/>
      <c r="E320" s="616"/>
      <c r="F320" s="617" t="s">
        <v>476</v>
      </c>
      <c r="G320" s="665" t="n">
        <f aca="false">SUM(M320:AH320)</f>
        <v>1</v>
      </c>
      <c r="H320" s="691" t="n">
        <v>1</v>
      </c>
      <c r="I320" s="631" t="n">
        <v>0</v>
      </c>
      <c r="J320" s="631" t="n">
        <v>0</v>
      </c>
      <c r="K320" s="631" t="n">
        <v>0</v>
      </c>
      <c r="L320" s="632" t="n">
        <v>0</v>
      </c>
      <c r="M320" s="666" t="n">
        <v>1</v>
      </c>
      <c r="N320" s="631" t="n">
        <v>0</v>
      </c>
      <c r="O320" s="631" t="n">
        <v>0</v>
      </c>
      <c r="P320" s="631" t="n">
        <v>0</v>
      </c>
      <c r="Q320" s="632" t="n">
        <v>0</v>
      </c>
      <c r="R320" s="691" t="n">
        <v>0</v>
      </c>
      <c r="S320" s="631" t="n">
        <v>0</v>
      </c>
      <c r="T320" s="631" t="n">
        <v>0</v>
      </c>
      <c r="U320" s="631" t="n">
        <v>0</v>
      </c>
      <c r="V320" s="631" t="n">
        <v>0</v>
      </c>
      <c r="W320" s="631" t="n">
        <v>0</v>
      </c>
      <c r="X320" s="631" t="n">
        <v>0</v>
      </c>
      <c r="Y320" s="631" t="n">
        <v>0</v>
      </c>
      <c r="Z320" s="631" t="n">
        <v>0</v>
      </c>
      <c r="AA320" s="631" t="n">
        <v>0</v>
      </c>
      <c r="AB320" s="631" t="n">
        <v>0</v>
      </c>
      <c r="AC320" s="631" t="n">
        <v>0</v>
      </c>
      <c r="AD320" s="631" t="n">
        <v>0</v>
      </c>
      <c r="AE320" s="631" t="n">
        <v>0</v>
      </c>
      <c r="AF320" s="631" t="n">
        <v>0</v>
      </c>
      <c r="AG320" s="631" t="n">
        <v>0</v>
      </c>
      <c r="AH320" s="632" t="n">
        <v>0</v>
      </c>
      <c r="AI320" s="659"/>
      <c r="AJ320" s="451" t="str">
        <f aca="false">IF(AK320="","●",IF(A318=AK320,"○","×"))</f>
        <v>●</v>
      </c>
      <c r="AK320" s="663"/>
      <c r="AL320" s="661"/>
      <c r="AM320" s="662"/>
      <c r="AN320" s="660"/>
      <c r="AO320" s="660"/>
      <c r="AP320" s="660"/>
      <c r="AQ320" s="660"/>
      <c r="AR320" s="660"/>
      <c r="AS320" s="660"/>
      <c r="AT320" s="660"/>
      <c r="AU320" s="660"/>
      <c r="AV320" s="660"/>
      <c r="AW320" s="660"/>
      <c r="AX320" s="660"/>
      <c r="AY320" s="660"/>
      <c r="AZ320" s="660"/>
      <c r="BA320" s="660"/>
      <c r="BB320" s="660"/>
      <c r="BC320" s="660"/>
      <c r="BD320" s="660"/>
      <c r="BE320" s="660"/>
      <c r="BF320" s="660"/>
      <c r="BG320" s="660"/>
      <c r="BH320" s="660"/>
      <c r="BI320" s="660"/>
      <c r="BJ320" s="660"/>
      <c r="BK320" s="660"/>
      <c r="BL320" s="660"/>
      <c r="BM320" s="660"/>
    </row>
    <row r="321" s="451" customFormat="true" ht="12" hidden="false" customHeight="true" outlineLevel="0" collapsed="false">
      <c r="A321" s="598" t="s">
        <v>679</v>
      </c>
      <c r="B321" s="599"/>
      <c r="C321" s="610" t="s">
        <v>680</v>
      </c>
      <c r="D321" s="610"/>
      <c r="E321" s="600"/>
      <c r="F321" s="601" t="s">
        <v>7</v>
      </c>
      <c r="G321" s="603" t="n">
        <f aca="false">SUM(M321:AH321)</f>
        <v>1</v>
      </c>
      <c r="H321" s="658" t="n">
        <f aca="false">SUM(H322:H323)</f>
        <v>1</v>
      </c>
      <c r="I321" s="607" t="n">
        <f aca="false">SUM(I322:I323)</f>
        <v>0</v>
      </c>
      <c r="J321" s="607" t="n">
        <f aca="false">SUM(J322:J323)</f>
        <v>0</v>
      </c>
      <c r="K321" s="607" t="n">
        <f aca="false">SUM(K322:K323)</f>
        <v>0</v>
      </c>
      <c r="L321" s="608" t="n">
        <f aca="false">SUM(L322:L323)</f>
        <v>0</v>
      </c>
      <c r="M321" s="658" t="n">
        <f aca="false">SUM(H321:L321)</f>
        <v>1</v>
      </c>
      <c r="N321" s="607" t="n">
        <f aca="false">SUM(N322:N323)</f>
        <v>0</v>
      </c>
      <c r="O321" s="607" t="n">
        <f aca="false">SUM(O322:O323)</f>
        <v>0</v>
      </c>
      <c r="P321" s="607" t="n">
        <f aca="false">SUM(P322:P323)</f>
        <v>0</v>
      </c>
      <c r="Q321" s="608" t="n">
        <f aca="false">SUM(Q322:Q323)</f>
        <v>0</v>
      </c>
      <c r="R321" s="658" t="n">
        <f aca="false">SUM(R322:R323)</f>
        <v>0</v>
      </c>
      <c r="S321" s="607" t="n">
        <f aca="false">SUM(S322:S323)</f>
        <v>0</v>
      </c>
      <c r="T321" s="607" t="n">
        <f aca="false">SUM(T322:T323)</f>
        <v>0</v>
      </c>
      <c r="U321" s="607" t="n">
        <f aca="false">SUM(U322:U323)</f>
        <v>0</v>
      </c>
      <c r="V321" s="607" t="n">
        <f aca="false">SUM(V322:V323)</f>
        <v>0</v>
      </c>
      <c r="W321" s="607" t="n">
        <f aca="false">SUM(W322:W323)</f>
        <v>0</v>
      </c>
      <c r="X321" s="607" t="n">
        <f aca="false">SUM(X322:X323)</f>
        <v>0</v>
      </c>
      <c r="Y321" s="607" t="n">
        <f aca="false">SUM(Y322:Y323)</f>
        <v>0</v>
      </c>
      <c r="Z321" s="607" t="n">
        <f aca="false">SUM(Z322:Z323)</f>
        <v>0</v>
      </c>
      <c r="AA321" s="607" t="n">
        <f aca="false">SUM(AA322:AA323)</f>
        <v>0</v>
      </c>
      <c r="AB321" s="607" t="n">
        <f aca="false">SUM(AB322:AB323)</f>
        <v>0</v>
      </c>
      <c r="AC321" s="607" t="n">
        <f aca="false">SUM(AC322:AC323)</f>
        <v>0</v>
      </c>
      <c r="AD321" s="607" t="n">
        <f aca="false">SUM(AD322:AD323)</f>
        <v>0</v>
      </c>
      <c r="AE321" s="607" t="n">
        <f aca="false">SUM(AE322:AE323)</f>
        <v>0</v>
      </c>
      <c r="AF321" s="607" t="n">
        <f aca="false">SUM(AF322:AF323)</f>
        <v>0</v>
      </c>
      <c r="AG321" s="607" t="n">
        <f aca="false">SUM(AG322:AG323)</f>
        <v>0</v>
      </c>
      <c r="AH321" s="608" t="n">
        <f aca="false">SUM(AH322:AH323)</f>
        <v>0</v>
      </c>
      <c r="AI321" s="659"/>
      <c r="AJ321" s="451" t="str">
        <f aca="false">IF(AK321="","●",IF(A321=AK321,"○","×"))</f>
        <v>○</v>
      </c>
      <c r="AK321" s="663" t="s">
        <v>679</v>
      </c>
      <c r="AL321" s="661" t="s">
        <v>741</v>
      </c>
      <c r="AM321" s="662" t="n">
        <v>1</v>
      </c>
      <c r="AN321" s="660" t="n">
        <v>1</v>
      </c>
      <c r="AO321" s="660" t="n">
        <v>0</v>
      </c>
      <c r="AP321" s="660" t="n">
        <v>0</v>
      </c>
      <c r="AQ321" s="660" t="n">
        <v>0</v>
      </c>
      <c r="AR321" s="660" t="n">
        <v>0</v>
      </c>
      <c r="AS321" s="660" t="n">
        <f aca="false">SUM(AN321:AR321)</f>
        <v>1</v>
      </c>
      <c r="AT321" s="660" t="n">
        <v>0</v>
      </c>
      <c r="AU321" s="660" t="n">
        <v>0</v>
      </c>
      <c r="AV321" s="660" t="n">
        <v>0</v>
      </c>
      <c r="AW321" s="660" t="n">
        <v>0</v>
      </c>
      <c r="AX321" s="660" t="n">
        <v>0</v>
      </c>
      <c r="AY321" s="660" t="n">
        <v>0</v>
      </c>
      <c r="AZ321" s="660" t="n">
        <v>0</v>
      </c>
      <c r="BA321" s="660" t="n">
        <v>0</v>
      </c>
      <c r="BB321" s="660" t="n">
        <v>0</v>
      </c>
      <c r="BC321" s="660" t="n">
        <v>0</v>
      </c>
      <c r="BD321" s="660" t="n">
        <v>0</v>
      </c>
      <c r="BE321" s="660" t="n">
        <v>0</v>
      </c>
      <c r="BF321" s="660" t="n">
        <v>0</v>
      </c>
      <c r="BG321" s="660" t="n">
        <v>0</v>
      </c>
      <c r="BH321" s="660" t="n">
        <v>0</v>
      </c>
      <c r="BI321" s="660" t="n">
        <v>0</v>
      </c>
      <c r="BJ321" s="660" t="n">
        <v>0</v>
      </c>
      <c r="BK321" s="660" t="n">
        <v>0</v>
      </c>
      <c r="BL321" s="660" t="n">
        <v>0</v>
      </c>
      <c r="BM321" s="660" t="n">
        <v>0</v>
      </c>
    </row>
    <row r="322" s="451" customFormat="true" ht="12" hidden="false" customHeight="true" outlineLevel="0" collapsed="false">
      <c r="A322" s="598"/>
      <c r="B322" s="599"/>
      <c r="C322" s="610"/>
      <c r="D322" s="610"/>
      <c r="E322" s="600"/>
      <c r="F322" s="601" t="s">
        <v>475</v>
      </c>
      <c r="G322" s="603" t="n">
        <f aca="false">SUM(M322:AH322)</f>
        <v>1</v>
      </c>
      <c r="H322" s="664" t="n">
        <v>1</v>
      </c>
      <c r="I322" s="611" t="n">
        <v>0</v>
      </c>
      <c r="J322" s="611" t="n">
        <v>0</v>
      </c>
      <c r="K322" s="611" t="n">
        <v>0</v>
      </c>
      <c r="L322" s="612" t="n">
        <v>0</v>
      </c>
      <c r="M322" s="658" t="n">
        <v>1</v>
      </c>
      <c r="N322" s="611" t="n">
        <v>0</v>
      </c>
      <c r="O322" s="611" t="n">
        <v>0</v>
      </c>
      <c r="P322" s="611" t="n">
        <v>0</v>
      </c>
      <c r="Q322" s="612" t="n">
        <v>0</v>
      </c>
      <c r="R322" s="664" t="n">
        <v>0</v>
      </c>
      <c r="S322" s="611" t="n">
        <v>0</v>
      </c>
      <c r="T322" s="611" t="n">
        <v>0</v>
      </c>
      <c r="U322" s="611" t="n">
        <v>0</v>
      </c>
      <c r="V322" s="611" t="n">
        <v>0</v>
      </c>
      <c r="W322" s="611" t="n">
        <v>0</v>
      </c>
      <c r="X322" s="611" t="n">
        <v>0</v>
      </c>
      <c r="Y322" s="611" t="n">
        <v>0</v>
      </c>
      <c r="Z322" s="611" t="n">
        <v>0</v>
      </c>
      <c r="AA322" s="611" t="n">
        <v>0</v>
      </c>
      <c r="AB322" s="611" t="n">
        <v>0</v>
      </c>
      <c r="AC322" s="611" t="n">
        <v>0</v>
      </c>
      <c r="AD322" s="611" t="n">
        <v>0</v>
      </c>
      <c r="AE322" s="611" t="n">
        <v>0</v>
      </c>
      <c r="AF322" s="611" t="n">
        <v>0</v>
      </c>
      <c r="AG322" s="611" t="n">
        <v>0</v>
      </c>
      <c r="AH322" s="612" t="n">
        <v>0</v>
      </c>
      <c r="AI322" s="659"/>
      <c r="AJ322" s="451" t="str">
        <f aca="false">IF(AK322="","●",IF(A321=AK322,"○","×"))</f>
        <v>●</v>
      </c>
      <c r="AK322" s="663"/>
      <c r="AL322" s="661" t="s">
        <v>742</v>
      </c>
      <c r="AM322" s="662" t="n">
        <v>0</v>
      </c>
      <c r="AN322" s="660" t="n">
        <v>0</v>
      </c>
      <c r="AO322" s="660" t="n">
        <v>0</v>
      </c>
      <c r="AP322" s="660" t="n">
        <v>0</v>
      </c>
      <c r="AQ322" s="660" t="n">
        <v>0</v>
      </c>
      <c r="AR322" s="660" t="n">
        <v>0</v>
      </c>
      <c r="AS322" s="660" t="n">
        <f aca="false">SUM(AN322:AR322)</f>
        <v>0</v>
      </c>
      <c r="AT322" s="660" t="n">
        <v>0</v>
      </c>
      <c r="AU322" s="660" t="n">
        <v>0</v>
      </c>
      <c r="AV322" s="660" t="n">
        <v>0</v>
      </c>
      <c r="AW322" s="660" t="n">
        <v>0</v>
      </c>
      <c r="AX322" s="660" t="n">
        <v>0</v>
      </c>
      <c r="AY322" s="660" t="n">
        <v>0</v>
      </c>
      <c r="AZ322" s="660" t="n">
        <v>0</v>
      </c>
      <c r="BA322" s="660" t="n">
        <v>0</v>
      </c>
      <c r="BB322" s="660" t="n">
        <v>0</v>
      </c>
      <c r="BC322" s="660" t="n">
        <v>0</v>
      </c>
      <c r="BD322" s="660" t="n">
        <v>0</v>
      </c>
      <c r="BE322" s="660" t="n">
        <v>0</v>
      </c>
      <c r="BF322" s="660" t="n">
        <v>0</v>
      </c>
      <c r="BG322" s="660" t="n">
        <v>0</v>
      </c>
      <c r="BH322" s="660" t="n">
        <v>0</v>
      </c>
      <c r="BI322" s="660" t="n">
        <v>0</v>
      </c>
      <c r="BJ322" s="660" t="n">
        <v>0</v>
      </c>
      <c r="BK322" s="660" t="n">
        <v>0</v>
      </c>
      <c r="BL322" s="660" t="n">
        <v>0</v>
      </c>
      <c r="BM322" s="660" t="n">
        <v>0</v>
      </c>
    </row>
    <row r="323" s="451" customFormat="true" ht="22.5" hidden="false" customHeight="true" outlineLevel="0" collapsed="false">
      <c r="A323" s="598"/>
      <c r="B323" s="599"/>
      <c r="C323" s="610"/>
      <c r="D323" s="610"/>
      <c r="E323" s="600"/>
      <c r="F323" s="601" t="s">
        <v>476</v>
      </c>
      <c r="G323" s="603" t="n">
        <f aca="false">SUM(M323:AH323)</f>
        <v>1</v>
      </c>
      <c r="H323" s="664" t="n">
        <v>0</v>
      </c>
      <c r="I323" s="611" t="n">
        <v>0</v>
      </c>
      <c r="J323" s="611" t="n">
        <v>0</v>
      </c>
      <c r="K323" s="611" t="n">
        <v>0</v>
      </c>
      <c r="L323" s="612" t="n">
        <v>0</v>
      </c>
      <c r="M323" s="658" t="n">
        <v>1</v>
      </c>
      <c r="N323" s="611" t="n">
        <v>0</v>
      </c>
      <c r="O323" s="611" t="n">
        <v>0</v>
      </c>
      <c r="P323" s="611" t="n">
        <v>0</v>
      </c>
      <c r="Q323" s="612" t="n">
        <v>0</v>
      </c>
      <c r="R323" s="664" t="n">
        <v>0</v>
      </c>
      <c r="S323" s="611" t="n">
        <v>0</v>
      </c>
      <c r="T323" s="611" t="n">
        <v>0</v>
      </c>
      <c r="U323" s="611" t="n">
        <v>0</v>
      </c>
      <c r="V323" s="611" t="n">
        <v>0</v>
      </c>
      <c r="W323" s="611" t="n">
        <v>0</v>
      </c>
      <c r="X323" s="611" t="n">
        <v>0</v>
      </c>
      <c r="Y323" s="611" t="n">
        <v>0</v>
      </c>
      <c r="Z323" s="611" t="n">
        <v>0</v>
      </c>
      <c r="AA323" s="611" t="n">
        <v>0</v>
      </c>
      <c r="AB323" s="611" t="n">
        <v>0</v>
      </c>
      <c r="AC323" s="611" t="n">
        <v>0</v>
      </c>
      <c r="AD323" s="611" t="n">
        <v>0</v>
      </c>
      <c r="AE323" s="611" t="n">
        <v>0</v>
      </c>
      <c r="AF323" s="611" t="n">
        <v>0</v>
      </c>
      <c r="AG323" s="611" t="n">
        <v>0</v>
      </c>
      <c r="AH323" s="612" t="n">
        <v>0</v>
      </c>
      <c r="AI323" s="659"/>
      <c r="AJ323" s="451" t="str">
        <f aca="false">IF(AK323="","●",IF(A321=AK323,"○","×"))</f>
        <v>○</v>
      </c>
      <c r="AK323" s="663" t="s">
        <v>679</v>
      </c>
      <c r="AL323" s="661" t="s">
        <v>743</v>
      </c>
      <c r="AM323" s="662" t="n">
        <v>1</v>
      </c>
      <c r="AN323" s="660" t="n">
        <v>1</v>
      </c>
      <c r="AO323" s="660" t="n">
        <v>0</v>
      </c>
      <c r="AP323" s="660" t="n">
        <v>0</v>
      </c>
      <c r="AQ323" s="660" t="n">
        <v>0</v>
      </c>
      <c r="AR323" s="660" t="n">
        <v>0</v>
      </c>
      <c r="AS323" s="660" t="n">
        <f aca="false">SUM(AN323:AR323)</f>
        <v>1</v>
      </c>
      <c r="AT323" s="660" t="n">
        <v>0</v>
      </c>
      <c r="AU323" s="660" t="n">
        <v>0</v>
      </c>
      <c r="AV323" s="660" t="n">
        <v>0</v>
      </c>
      <c r="AW323" s="660" t="n">
        <v>0</v>
      </c>
      <c r="AX323" s="660" t="n">
        <v>0</v>
      </c>
      <c r="AY323" s="660" t="n">
        <v>0</v>
      </c>
      <c r="AZ323" s="660" t="n">
        <v>0</v>
      </c>
      <c r="BA323" s="660" t="n">
        <v>0</v>
      </c>
      <c r="BB323" s="660" t="n">
        <v>0</v>
      </c>
      <c r="BC323" s="660" t="n">
        <v>0</v>
      </c>
      <c r="BD323" s="660" t="n">
        <v>0</v>
      </c>
      <c r="BE323" s="660" t="n">
        <v>0</v>
      </c>
      <c r="BF323" s="660" t="n">
        <v>0</v>
      </c>
      <c r="BG323" s="660" t="n">
        <v>0</v>
      </c>
      <c r="BH323" s="660" t="n">
        <v>0</v>
      </c>
      <c r="BI323" s="660" t="n">
        <v>0</v>
      </c>
      <c r="BJ323" s="660" t="n">
        <v>0</v>
      </c>
      <c r="BK323" s="660" t="n">
        <v>0</v>
      </c>
      <c r="BL323" s="660" t="n">
        <v>0</v>
      </c>
      <c r="BM323" s="660" t="n">
        <v>0</v>
      </c>
    </row>
    <row r="324" s="451" customFormat="true" ht="12" hidden="false" customHeight="true" outlineLevel="0" collapsed="false">
      <c r="A324" s="598" t="s">
        <v>681</v>
      </c>
      <c r="B324" s="599"/>
      <c r="C324" s="610" t="s">
        <v>682</v>
      </c>
      <c r="D324" s="610"/>
      <c r="E324" s="600"/>
      <c r="F324" s="601" t="s">
        <v>7</v>
      </c>
      <c r="G324" s="603" t="n">
        <f aca="false">SUM(M324:AH324)</f>
        <v>2</v>
      </c>
      <c r="H324" s="658" t="n">
        <f aca="false">SUM(H325:H326)</f>
        <v>2</v>
      </c>
      <c r="I324" s="607" t="n">
        <f aca="false">SUM(I325:I326)</f>
        <v>0</v>
      </c>
      <c r="J324" s="607" t="n">
        <f aca="false">SUM(J325:J326)</f>
        <v>0</v>
      </c>
      <c r="K324" s="607" t="n">
        <f aca="false">SUM(K325:K326)</f>
        <v>0</v>
      </c>
      <c r="L324" s="608" t="n">
        <f aca="false">SUM(L325:L326)</f>
        <v>0</v>
      </c>
      <c r="M324" s="658" t="n">
        <f aca="false">SUM(H324:L324)</f>
        <v>2</v>
      </c>
      <c r="N324" s="607" t="n">
        <f aca="false">SUM(N325:N326)</f>
        <v>0</v>
      </c>
      <c r="O324" s="607" t="n">
        <f aca="false">SUM(O325:O326)</f>
        <v>0</v>
      </c>
      <c r="P324" s="607" t="n">
        <f aca="false">SUM(P325:P326)</f>
        <v>0</v>
      </c>
      <c r="Q324" s="608" t="n">
        <f aca="false">SUM(Q325:Q326)</f>
        <v>0</v>
      </c>
      <c r="R324" s="658" t="n">
        <f aca="false">SUM(R325:R326)</f>
        <v>0</v>
      </c>
      <c r="S324" s="607" t="n">
        <f aca="false">SUM(S325:S326)</f>
        <v>0</v>
      </c>
      <c r="T324" s="607" t="n">
        <f aca="false">SUM(T325:T326)</f>
        <v>0</v>
      </c>
      <c r="U324" s="607" t="n">
        <f aca="false">SUM(U325:U326)</f>
        <v>0</v>
      </c>
      <c r="V324" s="607" t="n">
        <f aca="false">SUM(V325:V326)</f>
        <v>0</v>
      </c>
      <c r="W324" s="607" t="n">
        <f aca="false">SUM(W325:W326)</f>
        <v>0</v>
      </c>
      <c r="X324" s="607" t="n">
        <f aca="false">SUM(X325:X326)</f>
        <v>0</v>
      </c>
      <c r="Y324" s="607" t="n">
        <f aca="false">SUM(Y325:Y326)</f>
        <v>0</v>
      </c>
      <c r="Z324" s="607" t="n">
        <f aca="false">SUM(Z325:Z326)</f>
        <v>0</v>
      </c>
      <c r="AA324" s="607" t="n">
        <f aca="false">SUM(AA325:AA326)</f>
        <v>0</v>
      </c>
      <c r="AB324" s="607" t="n">
        <f aca="false">SUM(AB325:AB326)</f>
        <v>0</v>
      </c>
      <c r="AC324" s="607" t="n">
        <f aca="false">SUM(AC325:AC326)</f>
        <v>0</v>
      </c>
      <c r="AD324" s="607" t="n">
        <f aca="false">SUM(AD325:AD326)</f>
        <v>0</v>
      </c>
      <c r="AE324" s="607" t="n">
        <f aca="false">SUM(AE325:AE326)</f>
        <v>0</v>
      </c>
      <c r="AF324" s="607" t="n">
        <f aca="false">SUM(AF325:AF326)</f>
        <v>0</v>
      </c>
      <c r="AG324" s="607" t="n">
        <f aca="false">SUM(AG325:AG326)</f>
        <v>0</v>
      </c>
      <c r="AH324" s="608" t="n">
        <f aca="false">SUM(AH325:AH326)</f>
        <v>0</v>
      </c>
      <c r="AI324" s="659"/>
      <c r="AJ324" s="451" t="str">
        <f aca="false">IF(AK324="","●",IF(A324=AK324,"○","×"))</f>
        <v>○</v>
      </c>
      <c r="AK324" s="663" t="s">
        <v>681</v>
      </c>
      <c r="AL324" s="661" t="s">
        <v>741</v>
      </c>
      <c r="AM324" s="662" t="n">
        <v>1</v>
      </c>
      <c r="AN324" s="660" t="n">
        <v>1</v>
      </c>
      <c r="AO324" s="660" t="n">
        <v>0</v>
      </c>
      <c r="AP324" s="660" t="n">
        <v>0</v>
      </c>
      <c r="AQ324" s="660" t="n">
        <v>0</v>
      </c>
      <c r="AR324" s="660" t="n">
        <v>0</v>
      </c>
      <c r="AS324" s="660" t="n">
        <f aca="false">SUM(AN324:AR324)</f>
        <v>1</v>
      </c>
      <c r="AT324" s="660" t="n">
        <v>0</v>
      </c>
      <c r="AU324" s="660" t="n">
        <v>0</v>
      </c>
      <c r="AV324" s="660" t="n">
        <v>0</v>
      </c>
      <c r="AW324" s="660" t="n">
        <v>0</v>
      </c>
      <c r="AX324" s="660" t="n">
        <v>0</v>
      </c>
      <c r="AY324" s="660" t="n">
        <v>0</v>
      </c>
      <c r="AZ324" s="660" t="n">
        <v>0</v>
      </c>
      <c r="BA324" s="660" t="n">
        <v>0</v>
      </c>
      <c r="BB324" s="660" t="n">
        <v>0</v>
      </c>
      <c r="BC324" s="660" t="n">
        <v>0</v>
      </c>
      <c r="BD324" s="660" t="n">
        <v>0</v>
      </c>
      <c r="BE324" s="660" t="n">
        <v>0</v>
      </c>
      <c r="BF324" s="660" t="n">
        <v>0</v>
      </c>
      <c r="BG324" s="660" t="n">
        <v>0</v>
      </c>
      <c r="BH324" s="660" t="n">
        <v>0</v>
      </c>
      <c r="BI324" s="660" t="n">
        <v>0</v>
      </c>
      <c r="BJ324" s="660" t="n">
        <v>0</v>
      </c>
      <c r="BK324" s="660" t="n">
        <v>0</v>
      </c>
      <c r="BL324" s="660" t="n">
        <v>0</v>
      </c>
      <c r="BM324" s="660" t="n">
        <v>0</v>
      </c>
    </row>
    <row r="325" s="451" customFormat="true" ht="12" hidden="false" customHeight="true" outlineLevel="0" collapsed="false">
      <c r="A325" s="598"/>
      <c r="B325" s="599"/>
      <c r="C325" s="610"/>
      <c r="D325" s="610"/>
      <c r="E325" s="600"/>
      <c r="F325" s="601" t="s">
        <v>475</v>
      </c>
      <c r="G325" s="603" t="n">
        <f aca="false">SUM(M325:AH325)</f>
        <v>1</v>
      </c>
      <c r="H325" s="664" t="n">
        <v>1</v>
      </c>
      <c r="I325" s="611" t="n">
        <v>0</v>
      </c>
      <c r="J325" s="611" t="n">
        <v>0</v>
      </c>
      <c r="K325" s="611" t="n">
        <v>0</v>
      </c>
      <c r="L325" s="612" t="n">
        <v>0</v>
      </c>
      <c r="M325" s="658" t="n">
        <v>1</v>
      </c>
      <c r="N325" s="611" t="n">
        <v>0</v>
      </c>
      <c r="O325" s="611" t="n">
        <v>0</v>
      </c>
      <c r="P325" s="611" t="n">
        <v>0</v>
      </c>
      <c r="Q325" s="612" t="n">
        <v>0</v>
      </c>
      <c r="R325" s="664" t="n">
        <v>0</v>
      </c>
      <c r="S325" s="611" t="n">
        <v>0</v>
      </c>
      <c r="T325" s="611" t="n">
        <v>0</v>
      </c>
      <c r="U325" s="611" t="n">
        <v>0</v>
      </c>
      <c r="V325" s="611" t="n">
        <v>0</v>
      </c>
      <c r="W325" s="611" t="n">
        <v>0</v>
      </c>
      <c r="X325" s="611" t="n">
        <v>0</v>
      </c>
      <c r="Y325" s="611" t="n">
        <v>0</v>
      </c>
      <c r="Z325" s="611" t="n">
        <v>0</v>
      </c>
      <c r="AA325" s="611" t="n">
        <v>0</v>
      </c>
      <c r="AB325" s="611" t="n">
        <v>0</v>
      </c>
      <c r="AC325" s="611" t="n">
        <v>0</v>
      </c>
      <c r="AD325" s="611" t="n">
        <v>0</v>
      </c>
      <c r="AE325" s="611" t="n">
        <v>0</v>
      </c>
      <c r="AF325" s="611" t="n">
        <v>0</v>
      </c>
      <c r="AG325" s="611" t="n">
        <v>0</v>
      </c>
      <c r="AH325" s="612" t="n">
        <v>0</v>
      </c>
      <c r="AI325" s="659"/>
      <c r="AJ325" s="451" t="str">
        <f aca="false">IF(AK325="","●",IF(A324=AK325,"○","×"))</f>
        <v>●</v>
      </c>
      <c r="AK325" s="663"/>
      <c r="AL325" s="661" t="s">
        <v>742</v>
      </c>
      <c r="AM325" s="662" t="n">
        <v>0</v>
      </c>
      <c r="AN325" s="660" t="n">
        <v>0</v>
      </c>
      <c r="AO325" s="660" t="n">
        <v>0</v>
      </c>
      <c r="AP325" s="660" t="n">
        <v>0</v>
      </c>
      <c r="AQ325" s="660" t="n">
        <v>0</v>
      </c>
      <c r="AR325" s="660" t="n">
        <v>0</v>
      </c>
      <c r="AS325" s="660" t="n">
        <f aca="false">SUM(AN325:AR325)</f>
        <v>0</v>
      </c>
      <c r="AT325" s="660" t="n">
        <v>0</v>
      </c>
      <c r="AU325" s="660" t="n">
        <v>0</v>
      </c>
      <c r="AV325" s="660" t="n">
        <v>0</v>
      </c>
      <c r="AW325" s="660" t="n">
        <v>0</v>
      </c>
      <c r="AX325" s="660" t="n">
        <v>0</v>
      </c>
      <c r="AY325" s="660" t="n">
        <v>0</v>
      </c>
      <c r="AZ325" s="660" t="n">
        <v>0</v>
      </c>
      <c r="BA325" s="660" t="n">
        <v>0</v>
      </c>
      <c r="BB325" s="660" t="n">
        <v>0</v>
      </c>
      <c r="BC325" s="660" t="n">
        <v>0</v>
      </c>
      <c r="BD325" s="660" t="n">
        <v>0</v>
      </c>
      <c r="BE325" s="660" t="n">
        <v>0</v>
      </c>
      <c r="BF325" s="660" t="n">
        <v>0</v>
      </c>
      <c r="BG325" s="660" t="n">
        <v>0</v>
      </c>
      <c r="BH325" s="660" t="n">
        <v>0</v>
      </c>
      <c r="BI325" s="660" t="n">
        <v>0</v>
      </c>
      <c r="BJ325" s="660" t="n">
        <v>0</v>
      </c>
      <c r="BK325" s="660" t="n">
        <v>0</v>
      </c>
      <c r="BL325" s="660" t="n">
        <v>0</v>
      </c>
      <c r="BM325" s="660" t="n">
        <v>0</v>
      </c>
    </row>
    <row r="326" s="451" customFormat="true" ht="22.5" hidden="false" customHeight="true" outlineLevel="0" collapsed="false">
      <c r="A326" s="598"/>
      <c r="B326" s="599"/>
      <c r="C326" s="610"/>
      <c r="D326" s="610"/>
      <c r="E326" s="600"/>
      <c r="F326" s="601" t="s">
        <v>476</v>
      </c>
      <c r="G326" s="603" t="n">
        <f aca="false">SUM(M326:AH326)</f>
        <v>1</v>
      </c>
      <c r="H326" s="664" t="n">
        <v>1</v>
      </c>
      <c r="I326" s="611" t="n">
        <v>0</v>
      </c>
      <c r="J326" s="611" t="n">
        <v>0</v>
      </c>
      <c r="K326" s="611" t="n">
        <v>0</v>
      </c>
      <c r="L326" s="612" t="n">
        <v>0</v>
      </c>
      <c r="M326" s="658" t="n">
        <v>1</v>
      </c>
      <c r="N326" s="611" t="n">
        <v>0</v>
      </c>
      <c r="O326" s="611" t="n">
        <v>0</v>
      </c>
      <c r="P326" s="611" t="n">
        <v>0</v>
      </c>
      <c r="Q326" s="612" t="n">
        <v>0</v>
      </c>
      <c r="R326" s="664" t="n">
        <v>0</v>
      </c>
      <c r="S326" s="611" t="n">
        <v>0</v>
      </c>
      <c r="T326" s="611" t="n">
        <v>0</v>
      </c>
      <c r="U326" s="611" t="n">
        <v>0</v>
      </c>
      <c r="V326" s="611" t="n">
        <v>0</v>
      </c>
      <c r="W326" s="611" t="n">
        <v>0</v>
      </c>
      <c r="X326" s="611" t="n">
        <v>0</v>
      </c>
      <c r="Y326" s="611" t="n">
        <v>0</v>
      </c>
      <c r="Z326" s="611" t="n">
        <v>0</v>
      </c>
      <c r="AA326" s="611" t="n">
        <v>0</v>
      </c>
      <c r="AB326" s="611" t="n">
        <v>0</v>
      </c>
      <c r="AC326" s="611" t="n">
        <v>0</v>
      </c>
      <c r="AD326" s="611" t="n">
        <v>0</v>
      </c>
      <c r="AE326" s="611" t="n">
        <v>0</v>
      </c>
      <c r="AF326" s="611" t="n">
        <v>0</v>
      </c>
      <c r="AG326" s="611" t="n">
        <v>0</v>
      </c>
      <c r="AH326" s="612" t="n">
        <v>0</v>
      </c>
      <c r="AI326" s="659"/>
      <c r="AJ326" s="451" t="str">
        <f aca="false">IF(AK326="","●",IF(A324=AK326,"○","×"))</f>
        <v>○</v>
      </c>
      <c r="AK326" s="663" t="s">
        <v>681</v>
      </c>
      <c r="AL326" s="661" t="s">
        <v>743</v>
      </c>
      <c r="AM326" s="662" t="n">
        <v>1</v>
      </c>
      <c r="AN326" s="660" t="n">
        <v>1</v>
      </c>
      <c r="AO326" s="660" t="n">
        <v>0</v>
      </c>
      <c r="AP326" s="660" t="n">
        <v>0</v>
      </c>
      <c r="AQ326" s="660" t="n">
        <v>0</v>
      </c>
      <c r="AR326" s="660" t="n">
        <v>0</v>
      </c>
      <c r="AS326" s="660" t="n">
        <f aca="false">SUM(AN326:AR326)</f>
        <v>1</v>
      </c>
      <c r="AT326" s="660" t="n">
        <v>0</v>
      </c>
      <c r="AU326" s="660" t="n">
        <v>0</v>
      </c>
      <c r="AV326" s="660" t="n">
        <v>0</v>
      </c>
      <c r="AW326" s="660" t="n">
        <v>0</v>
      </c>
      <c r="AX326" s="660" t="n">
        <v>0</v>
      </c>
      <c r="AY326" s="660" t="n">
        <v>0</v>
      </c>
      <c r="AZ326" s="660" t="n">
        <v>0</v>
      </c>
      <c r="BA326" s="660" t="n">
        <v>0</v>
      </c>
      <c r="BB326" s="660" t="n">
        <v>0</v>
      </c>
      <c r="BC326" s="660" t="n">
        <v>0</v>
      </c>
      <c r="BD326" s="660" t="n">
        <v>0</v>
      </c>
      <c r="BE326" s="660" t="n">
        <v>0</v>
      </c>
      <c r="BF326" s="660" t="n">
        <v>0</v>
      </c>
      <c r="BG326" s="660" t="n">
        <v>0</v>
      </c>
      <c r="BH326" s="660" t="n">
        <v>0</v>
      </c>
      <c r="BI326" s="660" t="n">
        <v>0</v>
      </c>
      <c r="BJ326" s="660" t="n">
        <v>0</v>
      </c>
      <c r="BK326" s="660" t="n">
        <v>0</v>
      </c>
      <c r="BL326" s="660" t="n">
        <v>0</v>
      </c>
      <c r="BM326" s="660" t="n">
        <v>0</v>
      </c>
    </row>
    <row r="327" s="451" customFormat="true" ht="12" hidden="false" customHeight="true" outlineLevel="0" collapsed="false">
      <c r="A327" s="630" t="s">
        <v>683</v>
      </c>
      <c r="B327" s="605" t="s">
        <v>684</v>
      </c>
      <c r="C327" s="605"/>
      <c r="D327" s="605"/>
      <c r="E327" s="606"/>
      <c r="F327" s="601" t="s">
        <v>7</v>
      </c>
      <c r="G327" s="603" t="n">
        <f aca="false">SUM(M327:AH327)</f>
        <v>34</v>
      </c>
      <c r="H327" s="658" t="n">
        <f aca="false">SUM(H330,H333,H342,H345,H348)</f>
        <v>13</v>
      </c>
      <c r="I327" s="607" t="n">
        <f aca="false">SUM(I330,I333,I342,I345,I348)</f>
        <v>0</v>
      </c>
      <c r="J327" s="607" t="n">
        <f aca="false">SUM(J330,J333,J342,J345,J348)</f>
        <v>0</v>
      </c>
      <c r="K327" s="607" t="n">
        <f aca="false">SUM(K330,K333,K342,K345,K348)</f>
        <v>0</v>
      </c>
      <c r="L327" s="608" t="n">
        <f aca="false">SUM(L330,L333,L342,L345,L348)</f>
        <v>0</v>
      </c>
      <c r="M327" s="658" t="n">
        <f aca="false">SUM(H327:L327)</f>
        <v>13</v>
      </c>
      <c r="N327" s="607" t="n">
        <f aca="false">SUM(N330,N333,N342,N345,N348)</f>
        <v>0</v>
      </c>
      <c r="O327" s="607" t="n">
        <f aca="false">SUM(O330,O333,O342,O345,O348)</f>
        <v>1</v>
      </c>
      <c r="P327" s="607" t="n">
        <f aca="false">SUM(P330,P333,P342,P345,P348)</f>
        <v>0</v>
      </c>
      <c r="Q327" s="608" t="n">
        <f aca="false">SUM(Q330,Q333,Q342,Q345,Q348)</f>
        <v>1</v>
      </c>
      <c r="R327" s="658" t="n">
        <f aca="false">SUM(R330,R333,R342,R345,R348)</f>
        <v>1</v>
      </c>
      <c r="S327" s="607" t="n">
        <f aca="false">SUM(S330,S333,S342,S345,S348)</f>
        <v>1</v>
      </c>
      <c r="T327" s="607" t="n">
        <f aca="false">SUM(T330,T333,T342,T345,T348)</f>
        <v>0</v>
      </c>
      <c r="U327" s="607" t="n">
        <f aca="false">SUM(U330,U333,U342,U345,U348)</f>
        <v>0</v>
      </c>
      <c r="V327" s="607" t="n">
        <f aca="false">SUM(V330,V333,V342,V345,V348)</f>
        <v>1</v>
      </c>
      <c r="W327" s="607" t="n">
        <f aca="false">SUM(W330,W333,W342,W345,W348)</f>
        <v>0</v>
      </c>
      <c r="X327" s="607" t="n">
        <f aca="false">SUM(X330,X333,X342,X345,X348)</f>
        <v>1</v>
      </c>
      <c r="Y327" s="607" t="n">
        <f aca="false">SUM(Y330,Y333,Y342,Y345,Y348)</f>
        <v>0</v>
      </c>
      <c r="Z327" s="607" t="n">
        <f aca="false">SUM(Z330,Z333,Z342,Z345,Z348)</f>
        <v>2</v>
      </c>
      <c r="AA327" s="607" t="n">
        <f aca="false">SUM(AA330,AA333,AA342,AA345,AA348)</f>
        <v>1</v>
      </c>
      <c r="AB327" s="607" t="n">
        <f aca="false">SUM(AB330,AB333,AB342,AB345,AB348)</f>
        <v>2</v>
      </c>
      <c r="AC327" s="607" t="n">
        <f aca="false">SUM(AC330,AC333,AC342,AC345,AC348)</f>
        <v>3</v>
      </c>
      <c r="AD327" s="607" t="n">
        <f aca="false">SUM(AD330,AD333,AD342,AD345,AD348)</f>
        <v>3</v>
      </c>
      <c r="AE327" s="607" t="n">
        <f aca="false">SUM(AE330,AE333,AE342,AE345,AE348)</f>
        <v>3</v>
      </c>
      <c r="AF327" s="607" t="n">
        <f aca="false">SUM(AF330,AF333,AF342,AF345,AF348)</f>
        <v>1</v>
      </c>
      <c r="AG327" s="607" t="n">
        <f aca="false">SUM(AG330,AG333,AG342,AG345,AG348)</f>
        <v>0</v>
      </c>
      <c r="AH327" s="608" t="n">
        <f aca="false">SUM(AH330,AH333,AH342,AH345,AH348)</f>
        <v>0</v>
      </c>
      <c r="AI327" s="659"/>
      <c r="AJ327" s="451" t="str">
        <f aca="false">IF(AK327="","●",IF(A327=AK327,"○","×"))</f>
        <v>●</v>
      </c>
      <c r="AK327" s="663"/>
      <c r="AL327" s="661"/>
      <c r="AM327" s="662"/>
      <c r="AN327" s="660"/>
      <c r="AO327" s="660"/>
      <c r="AP327" s="660"/>
      <c r="AQ327" s="660"/>
      <c r="AR327" s="660"/>
      <c r="AS327" s="660"/>
      <c r="AT327" s="660"/>
      <c r="AU327" s="660"/>
      <c r="AV327" s="660"/>
      <c r="AW327" s="660"/>
      <c r="AX327" s="660"/>
      <c r="AY327" s="660"/>
      <c r="AZ327" s="660"/>
      <c r="BA327" s="660"/>
      <c r="BB327" s="660"/>
      <c r="BC327" s="660"/>
      <c r="BD327" s="660"/>
      <c r="BE327" s="660"/>
      <c r="BF327" s="660"/>
      <c r="BG327" s="660"/>
      <c r="BH327" s="660"/>
      <c r="BI327" s="660"/>
      <c r="BJ327" s="660"/>
      <c r="BK327" s="660"/>
      <c r="BL327" s="660"/>
      <c r="BM327" s="660"/>
    </row>
    <row r="328" s="451" customFormat="true" ht="12" hidden="false" customHeight="true" outlineLevel="0" collapsed="false">
      <c r="A328" s="630"/>
      <c r="B328" s="605"/>
      <c r="C328" s="605"/>
      <c r="D328" s="605"/>
      <c r="E328" s="606"/>
      <c r="F328" s="601" t="s">
        <v>475</v>
      </c>
      <c r="G328" s="603" t="n">
        <f aca="false">SUM(M328:AH328)</f>
        <v>13</v>
      </c>
      <c r="H328" s="658" t="n">
        <f aca="false">SUM(H331,H334,H343,H346,H349)</f>
        <v>5</v>
      </c>
      <c r="I328" s="607" t="n">
        <f aca="false">SUM(I331,I334,I343,I346,I349)</f>
        <v>0</v>
      </c>
      <c r="J328" s="607" t="n">
        <f aca="false">SUM(J331,J334,J343,J346,J349)</f>
        <v>0</v>
      </c>
      <c r="K328" s="607" t="n">
        <f aca="false">SUM(K331,K334,K343,K346,K349)</f>
        <v>0</v>
      </c>
      <c r="L328" s="608" t="n">
        <f aca="false">SUM(L331,L334,L343,L346,L349)</f>
        <v>0</v>
      </c>
      <c r="M328" s="658" t="n">
        <f aca="false">SUM(H328:L328)</f>
        <v>5</v>
      </c>
      <c r="N328" s="607" t="n">
        <f aca="false">SUM(N331,N334,N343,N346,N349)</f>
        <v>0</v>
      </c>
      <c r="O328" s="607" t="n">
        <f aca="false">SUM(O331,O334,O343,O346,O349)</f>
        <v>1</v>
      </c>
      <c r="P328" s="607" t="n">
        <f aca="false">SUM(P331,P334,P343,P346,P349)</f>
        <v>0</v>
      </c>
      <c r="Q328" s="608" t="n">
        <f aca="false">SUM(Q331,Q334,Q343,Q346,Q349)</f>
        <v>0</v>
      </c>
      <c r="R328" s="658" t="n">
        <f aca="false">SUM(R331,R334,R343,R346,R349)</f>
        <v>0</v>
      </c>
      <c r="S328" s="607" t="n">
        <f aca="false">SUM(S331,S334,S343,S346,S349)</f>
        <v>0</v>
      </c>
      <c r="T328" s="607" t="n">
        <f aca="false">SUM(T331,T334,T343,T346,T349)</f>
        <v>0</v>
      </c>
      <c r="U328" s="607" t="n">
        <f aca="false">SUM(U331,U334,U343,U346,U349)</f>
        <v>0</v>
      </c>
      <c r="V328" s="607" t="n">
        <f aca="false">SUM(V331,V334,V343,V346,V349)</f>
        <v>0</v>
      </c>
      <c r="W328" s="607" t="n">
        <f aca="false">SUM(W331,W334,W343,W346,W349)</f>
        <v>0</v>
      </c>
      <c r="X328" s="607" t="n">
        <f aca="false">SUM(X331,X334,X343,X346,X349)</f>
        <v>0</v>
      </c>
      <c r="Y328" s="607" t="n">
        <f aca="false">SUM(Y331,Y334,Y343,Y346,Y349)</f>
        <v>0</v>
      </c>
      <c r="Z328" s="607" t="n">
        <f aca="false">SUM(Z331,Z334,Z343,Z346,Z349)</f>
        <v>2</v>
      </c>
      <c r="AA328" s="607" t="n">
        <f aca="false">SUM(AA331,AA334,AA343,AA346,AA349)</f>
        <v>0</v>
      </c>
      <c r="AB328" s="607" t="n">
        <f aca="false">SUM(AB331,AB334,AB343,AB346,AB349)</f>
        <v>2</v>
      </c>
      <c r="AC328" s="607" t="n">
        <f aca="false">SUM(AC331,AC334,AC343,AC346,AC349)</f>
        <v>2</v>
      </c>
      <c r="AD328" s="607" t="n">
        <f aca="false">SUM(AD331,AD334,AD343,AD346,AD349)</f>
        <v>0</v>
      </c>
      <c r="AE328" s="607" t="n">
        <f aca="false">SUM(AE331,AE334,AE343,AE346,AE349)</f>
        <v>1</v>
      </c>
      <c r="AF328" s="607" t="n">
        <f aca="false">SUM(AF331,AF334,AF343,AF346,AF349)</f>
        <v>0</v>
      </c>
      <c r="AG328" s="607" t="n">
        <f aca="false">SUM(AG331,AG334,AG343,AG346,AG349)</f>
        <v>0</v>
      </c>
      <c r="AH328" s="608" t="n">
        <f aca="false">SUM(AH331,AH334,AH343,AH346,AH349)</f>
        <v>0</v>
      </c>
      <c r="AI328" s="659"/>
      <c r="AJ328" s="451" t="str">
        <f aca="false">IF(AK328="","●",IF(A327=AK328,"○","×"))</f>
        <v>●</v>
      </c>
      <c r="AK328" s="663"/>
      <c r="AL328" s="661"/>
      <c r="AM328" s="662"/>
      <c r="AN328" s="660"/>
      <c r="AO328" s="660"/>
      <c r="AP328" s="660"/>
      <c r="AQ328" s="660"/>
      <c r="AR328" s="660"/>
      <c r="AS328" s="660"/>
      <c r="AT328" s="660"/>
      <c r="AU328" s="660"/>
      <c r="AV328" s="660"/>
      <c r="AW328" s="660"/>
      <c r="AX328" s="660"/>
      <c r="AY328" s="660"/>
      <c r="AZ328" s="660"/>
      <c r="BA328" s="660"/>
      <c r="BB328" s="660"/>
      <c r="BC328" s="660"/>
      <c r="BD328" s="660"/>
      <c r="BE328" s="660"/>
      <c r="BF328" s="660"/>
      <c r="BG328" s="660"/>
      <c r="BH328" s="660"/>
      <c r="BI328" s="660"/>
      <c r="BJ328" s="660"/>
      <c r="BK328" s="660"/>
      <c r="BL328" s="660"/>
      <c r="BM328" s="660"/>
    </row>
    <row r="329" s="451" customFormat="true" ht="22.5" hidden="false" customHeight="true" outlineLevel="0" collapsed="false">
      <c r="A329" s="630"/>
      <c r="B329" s="605"/>
      <c r="C329" s="605"/>
      <c r="D329" s="605"/>
      <c r="E329" s="606"/>
      <c r="F329" s="601" t="s">
        <v>476</v>
      </c>
      <c r="G329" s="603" t="n">
        <f aca="false">SUM(M329:AH329)</f>
        <v>21</v>
      </c>
      <c r="H329" s="658" t="n">
        <f aca="false">SUM(H332,H335,H344,H347,H350)</f>
        <v>8</v>
      </c>
      <c r="I329" s="607" t="n">
        <f aca="false">SUM(I332,I335,I344,I347,I350)</f>
        <v>0</v>
      </c>
      <c r="J329" s="607" t="n">
        <f aca="false">SUM(J332,J335,J344,J347,J350)</f>
        <v>0</v>
      </c>
      <c r="K329" s="607" t="n">
        <f aca="false">SUM(K332,K335,K344,K347,K350)</f>
        <v>0</v>
      </c>
      <c r="L329" s="608" t="n">
        <f aca="false">SUM(L332,L335,L344,L347,L350)</f>
        <v>0</v>
      </c>
      <c r="M329" s="658" t="n">
        <f aca="false">SUM(H329:L329)</f>
        <v>8</v>
      </c>
      <c r="N329" s="607" t="n">
        <f aca="false">SUM(N332,N335,N344,N347,N350)</f>
        <v>0</v>
      </c>
      <c r="O329" s="607" t="n">
        <f aca="false">SUM(O332,O335,O344,O347,O350)</f>
        <v>0</v>
      </c>
      <c r="P329" s="607" t="n">
        <f aca="false">SUM(P332,P335,P344,P347,P350)</f>
        <v>0</v>
      </c>
      <c r="Q329" s="608" t="n">
        <f aca="false">SUM(Q332,Q335,Q344,Q347,Q350)</f>
        <v>1</v>
      </c>
      <c r="R329" s="658" t="n">
        <f aca="false">SUM(R332,R335,R344,R347,R350)</f>
        <v>1</v>
      </c>
      <c r="S329" s="607" t="n">
        <f aca="false">SUM(S332,S335,S344,S347,S350)</f>
        <v>1</v>
      </c>
      <c r="T329" s="607" t="n">
        <f aca="false">SUM(T332,T335,T344,T347,T350)</f>
        <v>0</v>
      </c>
      <c r="U329" s="607" t="n">
        <f aca="false">SUM(U332,U335,U344,U347,U350)</f>
        <v>0</v>
      </c>
      <c r="V329" s="607" t="n">
        <f aca="false">SUM(V332,V335,V344,V347,V350)</f>
        <v>1</v>
      </c>
      <c r="W329" s="607" t="n">
        <f aca="false">SUM(W332,W335,W344,W347,W350)</f>
        <v>0</v>
      </c>
      <c r="X329" s="607" t="n">
        <f aca="false">SUM(X332,X335,X344,X347,X350)</f>
        <v>1</v>
      </c>
      <c r="Y329" s="607" t="n">
        <f aca="false">SUM(Y332,Y335,Y344,Y347,Y350)</f>
        <v>0</v>
      </c>
      <c r="Z329" s="607" t="n">
        <f aca="false">SUM(Z332,Z335,Z344,Z347,Z350)</f>
        <v>0</v>
      </c>
      <c r="AA329" s="607" t="n">
        <f aca="false">SUM(AA332,AA335,AA344,AA347,AA350)</f>
        <v>1</v>
      </c>
      <c r="AB329" s="607" t="n">
        <f aca="false">SUM(AB332,AB335,AB344,AB347,AB350)</f>
        <v>0</v>
      </c>
      <c r="AC329" s="607" t="n">
        <f aca="false">SUM(AC332,AC335,AC344,AC347,AC350)</f>
        <v>1</v>
      </c>
      <c r="AD329" s="607" t="n">
        <f aca="false">SUM(AD332,AD335,AD344,AD347,AD350)</f>
        <v>3</v>
      </c>
      <c r="AE329" s="607" t="n">
        <f aca="false">SUM(AE332,AE335,AE344,AE347,AE350)</f>
        <v>2</v>
      </c>
      <c r="AF329" s="607" t="n">
        <f aca="false">SUM(AF332,AF335,AF344,AF347,AF350)</f>
        <v>1</v>
      </c>
      <c r="AG329" s="607" t="n">
        <f aca="false">SUM(AG332,AG335,AG344,AG347,AG350)</f>
        <v>0</v>
      </c>
      <c r="AH329" s="608" t="n">
        <f aca="false">SUM(AH332,AH335,AH344,AH347,AH350)</f>
        <v>0</v>
      </c>
      <c r="AI329" s="659"/>
      <c r="AJ329" s="451" t="str">
        <f aca="false">IF(AK329="","●",IF(A327=AK329,"○","×"))</f>
        <v>●</v>
      </c>
      <c r="AK329" s="663"/>
      <c r="AL329" s="661"/>
      <c r="AM329" s="662"/>
      <c r="AN329" s="660"/>
      <c r="AO329" s="660"/>
      <c r="AP329" s="660"/>
      <c r="AQ329" s="660"/>
      <c r="AR329" s="660"/>
      <c r="AS329" s="660"/>
      <c r="AT329" s="660"/>
      <c r="AU329" s="660"/>
      <c r="AV329" s="660"/>
      <c r="AW329" s="660"/>
      <c r="AX329" s="660"/>
      <c r="AY329" s="660"/>
      <c r="AZ329" s="660"/>
      <c r="BA329" s="660"/>
      <c r="BB329" s="660"/>
      <c r="BC329" s="660"/>
      <c r="BD329" s="660"/>
      <c r="BE329" s="660"/>
      <c r="BF329" s="660"/>
      <c r="BG329" s="660"/>
      <c r="BH329" s="660"/>
      <c r="BI329" s="660"/>
      <c r="BJ329" s="660"/>
      <c r="BK329" s="660"/>
      <c r="BL329" s="660"/>
      <c r="BM329" s="660"/>
    </row>
    <row r="330" s="451" customFormat="true" ht="12" hidden="false" customHeight="true" outlineLevel="0" collapsed="false">
      <c r="A330" s="598" t="s">
        <v>685</v>
      </c>
      <c r="B330" s="599"/>
      <c r="C330" s="610" t="s">
        <v>686</v>
      </c>
      <c r="D330" s="610"/>
      <c r="E330" s="600"/>
      <c r="F330" s="601" t="s">
        <v>7</v>
      </c>
      <c r="G330" s="603" t="n">
        <f aca="false">SUM(M330:AH330)</f>
        <v>1</v>
      </c>
      <c r="H330" s="658" t="n">
        <f aca="false">SUM(H331:H332)</f>
        <v>0</v>
      </c>
      <c r="I330" s="607" t="n">
        <f aca="false">SUM(I331:I332)</f>
        <v>0</v>
      </c>
      <c r="J330" s="607" t="n">
        <f aca="false">SUM(J331:J332)</f>
        <v>0</v>
      </c>
      <c r="K330" s="607" t="n">
        <f aca="false">SUM(K331:K332)</f>
        <v>0</v>
      </c>
      <c r="L330" s="608" t="n">
        <f aca="false">SUM(L331:L332)</f>
        <v>0</v>
      </c>
      <c r="M330" s="658" t="n">
        <f aca="false">SUM(H330:L330)</f>
        <v>0</v>
      </c>
      <c r="N330" s="607" t="n">
        <f aca="false">SUM(N331:N332)</f>
        <v>0</v>
      </c>
      <c r="O330" s="607" t="n">
        <f aca="false">SUM(O331:O332)</f>
        <v>0</v>
      </c>
      <c r="P330" s="607" t="n">
        <f aca="false">SUM(P331:P332)</f>
        <v>0</v>
      </c>
      <c r="Q330" s="608" t="n">
        <f aca="false">SUM(Q331:Q332)</f>
        <v>1</v>
      </c>
      <c r="R330" s="658" t="n">
        <f aca="false">SUM(R331:R332)</f>
        <v>0</v>
      </c>
      <c r="S330" s="607" t="n">
        <f aca="false">SUM(S331:S332)</f>
        <v>0</v>
      </c>
      <c r="T330" s="607" t="n">
        <f aca="false">SUM(T331:T332)</f>
        <v>0</v>
      </c>
      <c r="U330" s="607" t="n">
        <f aca="false">SUM(U331:U332)</f>
        <v>0</v>
      </c>
      <c r="V330" s="607" t="n">
        <f aca="false">SUM(V331:V332)</f>
        <v>0</v>
      </c>
      <c r="W330" s="607" t="n">
        <f aca="false">SUM(W331:W332)</f>
        <v>0</v>
      </c>
      <c r="X330" s="607" t="n">
        <f aca="false">SUM(X331:X332)</f>
        <v>0</v>
      </c>
      <c r="Y330" s="607" t="n">
        <f aca="false">SUM(Y331:Y332)</f>
        <v>0</v>
      </c>
      <c r="Z330" s="607" t="n">
        <f aca="false">SUM(Z331:Z332)</f>
        <v>0</v>
      </c>
      <c r="AA330" s="607" t="n">
        <f aca="false">SUM(AA331:AA332)</f>
        <v>0</v>
      </c>
      <c r="AB330" s="607" t="n">
        <f aca="false">SUM(AB331:AB332)</f>
        <v>0</v>
      </c>
      <c r="AC330" s="607" t="n">
        <f aca="false">SUM(AC331:AC332)</f>
        <v>0</v>
      </c>
      <c r="AD330" s="607" t="n">
        <f aca="false">SUM(AD331:AD332)</f>
        <v>0</v>
      </c>
      <c r="AE330" s="607" t="n">
        <f aca="false">SUM(AE331:AE332)</f>
        <v>0</v>
      </c>
      <c r="AF330" s="607" t="n">
        <f aca="false">SUM(AF331:AF332)</f>
        <v>0</v>
      </c>
      <c r="AG330" s="607" t="n">
        <f aca="false">SUM(AG331:AG332)</f>
        <v>0</v>
      </c>
      <c r="AH330" s="608" t="n">
        <f aca="false">SUM(AH331:AH332)</f>
        <v>0</v>
      </c>
      <c r="AI330" s="659"/>
      <c r="AJ330" s="451" t="str">
        <f aca="false">IF(AK330="","●",IF(A330=AK330,"○","×"))</f>
        <v>○</v>
      </c>
      <c r="AK330" s="663" t="s">
        <v>685</v>
      </c>
      <c r="AL330" s="661" t="s">
        <v>741</v>
      </c>
      <c r="AM330" s="662" t="n">
        <v>2</v>
      </c>
      <c r="AN330" s="660" t="n">
        <v>1</v>
      </c>
      <c r="AO330" s="660" t="n">
        <v>1</v>
      </c>
      <c r="AP330" s="660" t="n">
        <v>0</v>
      </c>
      <c r="AQ330" s="660" t="n">
        <v>0</v>
      </c>
      <c r="AR330" s="660" t="n">
        <v>0</v>
      </c>
      <c r="AS330" s="660" t="n">
        <f aca="false">SUM(AN330:AR330)</f>
        <v>2</v>
      </c>
      <c r="AT330" s="660" t="n">
        <v>0</v>
      </c>
      <c r="AU330" s="660" t="n">
        <v>0</v>
      </c>
      <c r="AV330" s="660" t="n">
        <v>0</v>
      </c>
      <c r="AW330" s="660" t="n">
        <v>0</v>
      </c>
      <c r="AX330" s="660" t="n">
        <v>0</v>
      </c>
      <c r="AY330" s="660" t="n">
        <v>0</v>
      </c>
      <c r="AZ330" s="660" t="n">
        <v>0</v>
      </c>
      <c r="BA330" s="660" t="n">
        <v>0</v>
      </c>
      <c r="BB330" s="660" t="n">
        <v>0</v>
      </c>
      <c r="BC330" s="660" t="n">
        <v>0</v>
      </c>
      <c r="BD330" s="660" t="n">
        <v>0</v>
      </c>
      <c r="BE330" s="660" t="n">
        <v>0</v>
      </c>
      <c r="BF330" s="660" t="n">
        <v>0</v>
      </c>
      <c r="BG330" s="660" t="n">
        <v>0</v>
      </c>
      <c r="BH330" s="660" t="n">
        <v>0</v>
      </c>
      <c r="BI330" s="660" t="n">
        <v>0</v>
      </c>
      <c r="BJ330" s="660" t="n">
        <v>0</v>
      </c>
      <c r="BK330" s="660" t="n">
        <v>0</v>
      </c>
      <c r="BL330" s="660" t="n">
        <v>0</v>
      </c>
      <c r="BM330" s="660" t="n">
        <v>0</v>
      </c>
    </row>
    <row r="331" s="451" customFormat="true" ht="12" hidden="false" customHeight="true" outlineLevel="0" collapsed="false">
      <c r="A331" s="598"/>
      <c r="B331" s="599"/>
      <c r="C331" s="610"/>
      <c r="D331" s="610"/>
      <c r="E331" s="600"/>
      <c r="F331" s="601" t="s">
        <v>475</v>
      </c>
      <c r="G331" s="603" t="n">
        <f aca="false">SUM(M331:AH331)</f>
        <v>2</v>
      </c>
      <c r="H331" s="664" t="n">
        <v>0</v>
      </c>
      <c r="I331" s="611" t="n">
        <v>0</v>
      </c>
      <c r="J331" s="611" t="n">
        <v>0</v>
      </c>
      <c r="K331" s="611" t="n">
        <v>0</v>
      </c>
      <c r="L331" s="612" t="n">
        <v>0</v>
      </c>
      <c r="M331" s="658" t="n">
        <v>2</v>
      </c>
      <c r="N331" s="611" t="n">
        <v>0</v>
      </c>
      <c r="O331" s="611" t="n">
        <v>0</v>
      </c>
      <c r="P331" s="611" t="n">
        <v>0</v>
      </c>
      <c r="Q331" s="612" t="n">
        <v>0</v>
      </c>
      <c r="R331" s="664" t="n">
        <v>0</v>
      </c>
      <c r="S331" s="611" t="n">
        <v>0</v>
      </c>
      <c r="T331" s="611" t="n">
        <v>0</v>
      </c>
      <c r="U331" s="611" t="n">
        <v>0</v>
      </c>
      <c r="V331" s="611" t="n">
        <v>0</v>
      </c>
      <c r="W331" s="611" t="n">
        <v>0</v>
      </c>
      <c r="X331" s="611" t="n">
        <v>0</v>
      </c>
      <c r="Y331" s="611" t="n">
        <v>0</v>
      </c>
      <c r="Z331" s="611" t="n">
        <v>0</v>
      </c>
      <c r="AA331" s="611" t="n">
        <v>0</v>
      </c>
      <c r="AB331" s="611" t="n">
        <v>0</v>
      </c>
      <c r="AC331" s="611" t="n">
        <v>0</v>
      </c>
      <c r="AD331" s="611" t="n">
        <v>0</v>
      </c>
      <c r="AE331" s="611" t="n">
        <v>0</v>
      </c>
      <c r="AF331" s="611" t="n">
        <v>0</v>
      </c>
      <c r="AG331" s="611" t="n">
        <v>0</v>
      </c>
      <c r="AH331" s="612" t="n">
        <v>0</v>
      </c>
      <c r="AI331" s="659"/>
      <c r="AJ331" s="451" t="str">
        <f aca="false">IF(AK331="","●",IF(A330=AK331,"○","×"))</f>
        <v>○</v>
      </c>
      <c r="AK331" s="663" t="s">
        <v>685</v>
      </c>
      <c r="AL331" s="661" t="s">
        <v>742</v>
      </c>
      <c r="AM331" s="662" t="n">
        <v>1</v>
      </c>
      <c r="AN331" s="660" t="n">
        <v>1</v>
      </c>
      <c r="AO331" s="660" t="n">
        <v>0</v>
      </c>
      <c r="AP331" s="660" t="n">
        <v>0</v>
      </c>
      <c r="AQ331" s="660" t="n">
        <v>0</v>
      </c>
      <c r="AR331" s="660" t="n">
        <v>0</v>
      </c>
      <c r="AS331" s="660" t="n">
        <f aca="false">SUM(AN331:AR331)</f>
        <v>1</v>
      </c>
      <c r="AT331" s="660" t="n">
        <v>0</v>
      </c>
      <c r="AU331" s="660" t="n">
        <v>0</v>
      </c>
      <c r="AV331" s="660" t="n">
        <v>0</v>
      </c>
      <c r="AW331" s="660" t="n">
        <v>0</v>
      </c>
      <c r="AX331" s="660" t="n">
        <v>0</v>
      </c>
      <c r="AY331" s="660" t="n">
        <v>0</v>
      </c>
      <c r="AZ331" s="660" t="n">
        <v>0</v>
      </c>
      <c r="BA331" s="660" t="n">
        <v>0</v>
      </c>
      <c r="BB331" s="660" t="n">
        <v>0</v>
      </c>
      <c r="BC331" s="660" t="n">
        <v>0</v>
      </c>
      <c r="BD331" s="660" t="n">
        <v>0</v>
      </c>
      <c r="BE331" s="660" t="n">
        <v>0</v>
      </c>
      <c r="BF331" s="660" t="n">
        <v>0</v>
      </c>
      <c r="BG331" s="660" t="n">
        <v>0</v>
      </c>
      <c r="BH331" s="660" t="n">
        <v>0</v>
      </c>
      <c r="BI331" s="660" t="n">
        <v>0</v>
      </c>
      <c r="BJ331" s="660" t="n">
        <v>0</v>
      </c>
      <c r="BK331" s="660" t="n">
        <v>0</v>
      </c>
      <c r="BL331" s="660" t="n">
        <v>0</v>
      </c>
      <c r="BM331" s="660" t="n">
        <v>0</v>
      </c>
    </row>
    <row r="332" s="451" customFormat="true" ht="22.5" hidden="false" customHeight="true" outlineLevel="0" collapsed="false">
      <c r="A332" s="598"/>
      <c r="B332" s="599"/>
      <c r="C332" s="610"/>
      <c r="D332" s="610"/>
      <c r="E332" s="600"/>
      <c r="F332" s="601" t="s">
        <v>476</v>
      </c>
      <c r="G332" s="603" t="n">
        <f aca="false">SUM(M332:AH332)</f>
        <v>1</v>
      </c>
      <c r="H332" s="664" t="n">
        <v>0</v>
      </c>
      <c r="I332" s="611" t="n">
        <v>0</v>
      </c>
      <c r="J332" s="611" t="n">
        <v>0</v>
      </c>
      <c r="K332" s="611" t="n">
        <v>0</v>
      </c>
      <c r="L332" s="612" t="n">
        <v>0</v>
      </c>
      <c r="M332" s="658" t="n">
        <v>0</v>
      </c>
      <c r="N332" s="611" t="n">
        <v>0</v>
      </c>
      <c r="O332" s="611" t="n">
        <v>0</v>
      </c>
      <c r="P332" s="611" t="n">
        <v>0</v>
      </c>
      <c r="Q332" s="612" t="n">
        <v>1</v>
      </c>
      <c r="R332" s="664" t="n">
        <v>0</v>
      </c>
      <c r="S332" s="611" t="n">
        <v>0</v>
      </c>
      <c r="T332" s="611" t="n">
        <v>0</v>
      </c>
      <c r="U332" s="611" t="n">
        <v>0</v>
      </c>
      <c r="V332" s="611" t="n">
        <v>0</v>
      </c>
      <c r="W332" s="611" t="n">
        <v>0</v>
      </c>
      <c r="X332" s="611" t="n">
        <v>0</v>
      </c>
      <c r="Y332" s="611" t="n">
        <v>0</v>
      </c>
      <c r="Z332" s="611" t="n">
        <v>0</v>
      </c>
      <c r="AA332" s="611" t="n">
        <v>0</v>
      </c>
      <c r="AB332" s="611" t="n">
        <v>0</v>
      </c>
      <c r="AC332" s="611" t="n">
        <v>0</v>
      </c>
      <c r="AD332" s="611" t="n">
        <v>0</v>
      </c>
      <c r="AE332" s="611" t="n">
        <v>0</v>
      </c>
      <c r="AF332" s="611" t="n">
        <v>0</v>
      </c>
      <c r="AG332" s="611" t="n">
        <v>0</v>
      </c>
      <c r="AH332" s="612" t="n">
        <v>0</v>
      </c>
      <c r="AI332" s="659"/>
      <c r="AJ332" s="451" t="str">
        <f aca="false">IF(AK332="","●",IF(A330=AK332,"○","×"))</f>
        <v>○</v>
      </c>
      <c r="AK332" s="663" t="s">
        <v>685</v>
      </c>
      <c r="AL332" s="661" t="s">
        <v>743</v>
      </c>
      <c r="AM332" s="662" t="n">
        <v>1</v>
      </c>
      <c r="AN332" s="660" t="n">
        <v>0</v>
      </c>
      <c r="AO332" s="660" t="n">
        <v>1</v>
      </c>
      <c r="AP332" s="660" t="n">
        <v>0</v>
      </c>
      <c r="AQ332" s="660" t="n">
        <v>0</v>
      </c>
      <c r="AR332" s="660" t="n">
        <v>0</v>
      </c>
      <c r="AS332" s="660" t="n">
        <f aca="false">SUM(AN332:AR332)</f>
        <v>1</v>
      </c>
      <c r="AT332" s="660" t="n">
        <v>0</v>
      </c>
      <c r="AU332" s="660" t="n">
        <v>0</v>
      </c>
      <c r="AV332" s="660" t="n">
        <v>0</v>
      </c>
      <c r="AW332" s="660" t="n">
        <v>0</v>
      </c>
      <c r="AX332" s="660" t="n">
        <v>0</v>
      </c>
      <c r="AY332" s="660" t="n">
        <v>0</v>
      </c>
      <c r="AZ332" s="660" t="n">
        <v>0</v>
      </c>
      <c r="BA332" s="660" t="n">
        <v>0</v>
      </c>
      <c r="BB332" s="660" t="n">
        <v>0</v>
      </c>
      <c r="BC332" s="660" t="n">
        <v>0</v>
      </c>
      <c r="BD332" s="660" t="n">
        <v>0</v>
      </c>
      <c r="BE332" s="660" t="n">
        <v>0</v>
      </c>
      <c r="BF332" s="660" t="n">
        <v>0</v>
      </c>
      <c r="BG332" s="660" t="n">
        <v>0</v>
      </c>
      <c r="BH332" s="660" t="n">
        <v>0</v>
      </c>
      <c r="BI332" s="660" t="n">
        <v>0</v>
      </c>
      <c r="BJ332" s="660" t="n">
        <v>0</v>
      </c>
      <c r="BK332" s="660" t="n">
        <v>0</v>
      </c>
      <c r="BL332" s="660" t="n">
        <v>0</v>
      </c>
      <c r="BM332" s="660" t="n">
        <v>0</v>
      </c>
    </row>
    <row r="333" s="451" customFormat="true" ht="12" hidden="false" customHeight="true" outlineLevel="0" collapsed="false">
      <c r="A333" s="598" t="s">
        <v>687</v>
      </c>
      <c r="B333" s="599"/>
      <c r="C333" s="610" t="s">
        <v>688</v>
      </c>
      <c r="D333" s="610"/>
      <c r="E333" s="600"/>
      <c r="F333" s="601" t="s">
        <v>7</v>
      </c>
      <c r="G333" s="603" t="n">
        <f aca="false">SUM(M333:AH333)</f>
        <v>15</v>
      </c>
      <c r="H333" s="658" t="n">
        <f aca="false">SUM(H336,H339)</f>
        <v>6</v>
      </c>
      <c r="I333" s="607" t="n">
        <f aca="false">SUM(I336,I339)</f>
        <v>0</v>
      </c>
      <c r="J333" s="607" t="n">
        <f aca="false">SUM(J336,J339)</f>
        <v>0</v>
      </c>
      <c r="K333" s="607" t="n">
        <f aca="false">SUM(K336,K339)</f>
        <v>0</v>
      </c>
      <c r="L333" s="608" t="n">
        <f aca="false">SUM(L336,L339)</f>
        <v>0</v>
      </c>
      <c r="M333" s="658" t="n">
        <f aca="false">SUM(H333:L333)</f>
        <v>6</v>
      </c>
      <c r="N333" s="607" t="n">
        <f aca="false">SUM(N336,N339)</f>
        <v>0</v>
      </c>
      <c r="O333" s="607" t="n">
        <f aca="false">SUM(O336,O339)</f>
        <v>0</v>
      </c>
      <c r="P333" s="607" t="n">
        <f aca="false">SUM(P336,P339)</f>
        <v>0</v>
      </c>
      <c r="Q333" s="608" t="n">
        <f aca="false">SUM(Q336,Q339)</f>
        <v>0</v>
      </c>
      <c r="R333" s="658" t="n">
        <f aca="false">SUM(R336,R339)</f>
        <v>0</v>
      </c>
      <c r="S333" s="607" t="n">
        <f aca="false">SUM(S336,S339)</f>
        <v>1</v>
      </c>
      <c r="T333" s="607" t="n">
        <f aca="false">SUM(T336,T339)</f>
        <v>0</v>
      </c>
      <c r="U333" s="607" t="n">
        <f aca="false">SUM(U336,U339)</f>
        <v>0</v>
      </c>
      <c r="V333" s="607" t="n">
        <f aca="false">SUM(V336,V339)</f>
        <v>1</v>
      </c>
      <c r="W333" s="607" t="n">
        <f aca="false">SUM(W336,W339)</f>
        <v>0</v>
      </c>
      <c r="X333" s="607" t="n">
        <f aca="false">SUM(X336,X339)</f>
        <v>0</v>
      </c>
      <c r="Y333" s="607" t="n">
        <f aca="false">SUM(Y336,Y339)</f>
        <v>0</v>
      </c>
      <c r="Z333" s="607" t="n">
        <f aca="false">SUM(Z336,Z339)</f>
        <v>0</v>
      </c>
      <c r="AA333" s="607" t="n">
        <f aca="false">SUM(AA336,AA339)</f>
        <v>0</v>
      </c>
      <c r="AB333" s="607" t="n">
        <f aca="false">SUM(AB336,AB339)</f>
        <v>1</v>
      </c>
      <c r="AC333" s="607" t="n">
        <f aca="false">SUM(AC336,AC339)</f>
        <v>1</v>
      </c>
      <c r="AD333" s="607" t="n">
        <f aca="false">SUM(AD336,AD339)</f>
        <v>2</v>
      </c>
      <c r="AE333" s="607" t="n">
        <f aca="false">SUM(AE336,AE339)</f>
        <v>2</v>
      </c>
      <c r="AF333" s="607" t="n">
        <f aca="false">SUM(AF336,AF339)</f>
        <v>1</v>
      </c>
      <c r="AG333" s="607" t="n">
        <f aca="false">SUM(AG336,AG339)</f>
        <v>0</v>
      </c>
      <c r="AH333" s="608" t="n">
        <f aca="false">SUM(AH336,AH339)</f>
        <v>0</v>
      </c>
      <c r="AI333" s="659"/>
      <c r="AJ333" s="451" t="str">
        <f aca="false">IF(AK333="","●",IF(A333=AK333,"○","×"))</f>
        <v>●</v>
      </c>
      <c r="AK333" s="663"/>
      <c r="AL333" s="661"/>
      <c r="AM333" s="662"/>
      <c r="AN333" s="660"/>
      <c r="AO333" s="660"/>
      <c r="AP333" s="660"/>
      <c r="AQ333" s="660"/>
      <c r="AR333" s="660"/>
      <c r="AS333" s="660"/>
      <c r="AT333" s="660"/>
      <c r="AU333" s="660"/>
      <c r="AV333" s="660"/>
      <c r="AW333" s="660"/>
      <c r="AX333" s="660"/>
      <c r="AY333" s="660"/>
      <c r="AZ333" s="660"/>
      <c r="BA333" s="660"/>
      <c r="BB333" s="660"/>
      <c r="BC333" s="660"/>
      <c r="BD333" s="660"/>
      <c r="BE333" s="660"/>
      <c r="BF333" s="660"/>
      <c r="BG333" s="660"/>
      <c r="BH333" s="660"/>
      <c r="BI333" s="660"/>
      <c r="BJ333" s="660"/>
      <c r="BK333" s="660"/>
      <c r="BL333" s="660"/>
      <c r="BM333" s="660"/>
    </row>
    <row r="334" s="451" customFormat="true" ht="12" hidden="false" customHeight="true" outlineLevel="0" collapsed="false">
      <c r="A334" s="598"/>
      <c r="B334" s="599"/>
      <c r="C334" s="610"/>
      <c r="D334" s="610"/>
      <c r="E334" s="600"/>
      <c r="F334" s="601" t="s">
        <v>475</v>
      </c>
      <c r="G334" s="603" t="n">
        <f aca="false">SUM(M334:AH334)</f>
        <v>4</v>
      </c>
      <c r="H334" s="658" t="n">
        <f aca="false">SUM(H337,H340)</f>
        <v>2</v>
      </c>
      <c r="I334" s="607" t="n">
        <f aca="false">SUM(I337,I340)</f>
        <v>0</v>
      </c>
      <c r="J334" s="607" t="n">
        <f aca="false">SUM(J337,J340)</f>
        <v>0</v>
      </c>
      <c r="K334" s="607" t="n">
        <f aca="false">SUM(K337,K340)</f>
        <v>0</v>
      </c>
      <c r="L334" s="608" t="n">
        <f aca="false">SUM(L337,L340)</f>
        <v>0</v>
      </c>
      <c r="M334" s="658" t="n">
        <f aca="false">SUM(H334:L334)</f>
        <v>2</v>
      </c>
      <c r="N334" s="607" t="n">
        <f aca="false">SUM(N337,N340)</f>
        <v>0</v>
      </c>
      <c r="O334" s="607" t="n">
        <f aca="false">SUM(O337,O340)</f>
        <v>0</v>
      </c>
      <c r="P334" s="607" t="n">
        <f aca="false">SUM(P337,P340)</f>
        <v>0</v>
      </c>
      <c r="Q334" s="608" t="n">
        <f aca="false">SUM(Q337,Q340)</f>
        <v>0</v>
      </c>
      <c r="R334" s="658" t="n">
        <f aca="false">SUM(R337,R340)</f>
        <v>0</v>
      </c>
      <c r="S334" s="607" t="n">
        <f aca="false">SUM(S337,S340)</f>
        <v>0</v>
      </c>
      <c r="T334" s="607" t="n">
        <f aca="false">SUM(T337,T340)</f>
        <v>0</v>
      </c>
      <c r="U334" s="607" t="n">
        <f aca="false">SUM(U337,U340)</f>
        <v>0</v>
      </c>
      <c r="V334" s="607" t="n">
        <f aca="false">SUM(V337,V340)</f>
        <v>0</v>
      </c>
      <c r="W334" s="607" t="n">
        <f aca="false">SUM(W337,W340)</f>
        <v>0</v>
      </c>
      <c r="X334" s="607" t="n">
        <f aca="false">SUM(X337,X340)</f>
        <v>0</v>
      </c>
      <c r="Y334" s="607" t="n">
        <f aca="false">SUM(Y337,Y340)</f>
        <v>0</v>
      </c>
      <c r="Z334" s="607" t="n">
        <f aca="false">SUM(Z337,Z340)</f>
        <v>0</v>
      </c>
      <c r="AA334" s="607" t="n">
        <f aca="false">SUM(AA337,AA340)</f>
        <v>0</v>
      </c>
      <c r="AB334" s="607" t="n">
        <f aca="false">SUM(AB337,AB340)</f>
        <v>1</v>
      </c>
      <c r="AC334" s="607" t="n">
        <f aca="false">SUM(AC337,AC340)</f>
        <v>0</v>
      </c>
      <c r="AD334" s="607" t="n">
        <f aca="false">SUM(AD337,AD340)</f>
        <v>0</v>
      </c>
      <c r="AE334" s="607" t="n">
        <f aca="false">SUM(AE337,AE340)</f>
        <v>1</v>
      </c>
      <c r="AF334" s="607" t="n">
        <f aca="false">SUM(AF337,AF340)</f>
        <v>0</v>
      </c>
      <c r="AG334" s="607" t="n">
        <f aca="false">SUM(AG337,AG340)</f>
        <v>0</v>
      </c>
      <c r="AH334" s="608" t="n">
        <f aca="false">SUM(AH337,AH340)</f>
        <v>0</v>
      </c>
      <c r="AI334" s="659"/>
      <c r="AJ334" s="451" t="str">
        <f aca="false">IF(AK334="","●",IF(A333=AK334,"○","×"))</f>
        <v>●</v>
      </c>
      <c r="AK334" s="663"/>
      <c r="AL334" s="661"/>
      <c r="AM334" s="662"/>
      <c r="AN334" s="660"/>
      <c r="AO334" s="660"/>
      <c r="AP334" s="660"/>
      <c r="AQ334" s="660"/>
      <c r="AR334" s="660"/>
      <c r="AS334" s="660"/>
      <c r="AT334" s="660"/>
      <c r="AU334" s="660"/>
      <c r="AV334" s="660"/>
      <c r="AW334" s="660"/>
      <c r="AX334" s="660"/>
      <c r="AY334" s="660"/>
      <c r="AZ334" s="660"/>
      <c r="BA334" s="660"/>
      <c r="BB334" s="660"/>
      <c r="BC334" s="660"/>
      <c r="BD334" s="660"/>
      <c r="BE334" s="660"/>
      <c r="BF334" s="660"/>
      <c r="BG334" s="660"/>
      <c r="BH334" s="660"/>
      <c r="BI334" s="660"/>
      <c r="BJ334" s="660"/>
      <c r="BK334" s="660"/>
      <c r="BL334" s="660"/>
      <c r="BM334" s="660"/>
    </row>
    <row r="335" s="451" customFormat="true" ht="22.5" hidden="false" customHeight="true" outlineLevel="0" collapsed="false">
      <c r="A335" s="598"/>
      <c r="B335" s="599"/>
      <c r="C335" s="610"/>
      <c r="D335" s="610"/>
      <c r="E335" s="600"/>
      <c r="F335" s="601" t="s">
        <v>476</v>
      </c>
      <c r="G335" s="603" t="n">
        <f aca="false">SUM(M335:AH335)</f>
        <v>11</v>
      </c>
      <c r="H335" s="658" t="n">
        <f aca="false">SUM(H338,H341)</f>
        <v>4</v>
      </c>
      <c r="I335" s="607" t="n">
        <f aca="false">SUM(I338,I341)</f>
        <v>0</v>
      </c>
      <c r="J335" s="607" t="n">
        <f aca="false">SUM(J338,J341)</f>
        <v>0</v>
      </c>
      <c r="K335" s="607" t="n">
        <f aca="false">SUM(K338,K341)</f>
        <v>0</v>
      </c>
      <c r="L335" s="608" t="n">
        <f aca="false">SUM(L338,L341)</f>
        <v>0</v>
      </c>
      <c r="M335" s="658" t="n">
        <f aca="false">SUM(H335:L335)</f>
        <v>4</v>
      </c>
      <c r="N335" s="607" t="n">
        <f aca="false">SUM(N338,N341)</f>
        <v>0</v>
      </c>
      <c r="O335" s="607" t="n">
        <f aca="false">SUM(O338,O341)</f>
        <v>0</v>
      </c>
      <c r="P335" s="607" t="n">
        <f aca="false">SUM(P338,P341)</f>
        <v>0</v>
      </c>
      <c r="Q335" s="608" t="n">
        <f aca="false">SUM(Q338,Q341)</f>
        <v>0</v>
      </c>
      <c r="R335" s="658" t="n">
        <f aca="false">SUM(R338,R341)</f>
        <v>0</v>
      </c>
      <c r="S335" s="607" t="n">
        <f aca="false">SUM(S338,S341)</f>
        <v>1</v>
      </c>
      <c r="T335" s="607" t="n">
        <f aca="false">SUM(T338,T341)</f>
        <v>0</v>
      </c>
      <c r="U335" s="607" t="n">
        <f aca="false">SUM(U338,U341)</f>
        <v>0</v>
      </c>
      <c r="V335" s="607" t="n">
        <f aca="false">SUM(V338,V341)</f>
        <v>1</v>
      </c>
      <c r="W335" s="607" t="n">
        <f aca="false">SUM(W338,W341)</f>
        <v>0</v>
      </c>
      <c r="X335" s="607" t="n">
        <f aca="false">SUM(X338,X341)</f>
        <v>0</v>
      </c>
      <c r="Y335" s="607" t="n">
        <f aca="false">SUM(Y338,Y341)</f>
        <v>0</v>
      </c>
      <c r="Z335" s="607" t="n">
        <f aca="false">SUM(Z338,Z341)</f>
        <v>0</v>
      </c>
      <c r="AA335" s="607" t="n">
        <f aca="false">SUM(AA338,AA341)</f>
        <v>0</v>
      </c>
      <c r="AB335" s="607" t="n">
        <f aca="false">SUM(AB338,AB341)</f>
        <v>0</v>
      </c>
      <c r="AC335" s="607" t="n">
        <f aca="false">SUM(AC338,AC341)</f>
        <v>1</v>
      </c>
      <c r="AD335" s="607" t="n">
        <f aca="false">SUM(AD338,AD341)</f>
        <v>2</v>
      </c>
      <c r="AE335" s="607" t="n">
        <f aca="false">SUM(AE338,AE341)</f>
        <v>1</v>
      </c>
      <c r="AF335" s="607" t="n">
        <f aca="false">SUM(AF338,AF341)</f>
        <v>1</v>
      </c>
      <c r="AG335" s="607" t="n">
        <f aca="false">SUM(AG338,AG341)</f>
        <v>0</v>
      </c>
      <c r="AH335" s="608" t="n">
        <f aca="false">SUM(AH338,AH341)</f>
        <v>0</v>
      </c>
      <c r="AI335" s="659"/>
      <c r="AJ335" s="451" t="str">
        <f aca="false">IF(AK335="","●",IF(A333=AK335,"○","×"))</f>
        <v>●</v>
      </c>
      <c r="AK335" s="663"/>
      <c r="AL335" s="661"/>
      <c r="AM335" s="662"/>
      <c r="AN335" s="660"/>
      <c r="AO335" s="660"/>
      <c r="AP335" s="660"/>
      <c r="AQ335" s="660"/>
      <c r="AR335" s="660"/>
      <c r="AS335" s="660"/>
      <c r="AT335" s="660"/>
      <c r="AU335" s="660"/>
      <c r="AV335" s="660"/>
      <c r="AW335" s="660"/>
      <c r="AX335" s="660"/>
      <c r="AY335" s="660"/>
      <c r="AZ335" s="660"/>
      <c r="BA335" s="660"/>
      <c r="BB335" s="660"/>
      <c r="BC335" s="660"/>
      <c r="BD335" s="660"/>
      <c r="BE335" s="660"/>
      <c r="BF335" s="660"/>
      <c r="BG335" s="660"/>
      <c r="BH335" s="660"/>
      <c r="BI335" s="660"/>
      <c r="BJ335" s="660"/>
      <c r="BK335" s="660"/>
      <c r="BL335" s="660"/>
      <c r="BM335" s="660"/>
    </row>
    <row r="336" s="451" customFormat="true" ht="12" hidden="false" customHeight="true" outlineLevel="0" collapsed="false">
      <c r="A336" s="598" t="s">
        <v>689</v>
      </c>
      <c r="B336" s="599"/>
      <c r="C336" s="610"/>
      <c r="D336" s="610" t="s">
        <v>690</v>
      </c>
      <c r="E336" s="600"/>
      <c r="F336" s="601" t="s">
        <v>7</v>
      </c>
      <c r="G336" s="603" t="n">
        <f aca="false">SUM(M336:AH336)</f>
        <v>10</v>
      </c>
      <c r="H336" s="658" t="n">
        <f aca="false">SUM(H337:H338)</f>
        <v>6</v>
      </c>
      <c r="I336" s="607" t="n">
        <f aca="false">SUM(I337:I338)</f>
        <v>0</v>
      </c>
      <c r="J336" s="607" t="n">
        <f aca="false">SUM(J337:J338)</f>
        <v>0</v>
      </c>
      <c r="K336" s="607" t="n">
        <f aca="false">SUM(K337:K338)</f>
        <v>0</v>
      </c>
      <c r="L336" s="608" t="n">
        <f aca="false">SUM(L337:L338)</f>
        <v>0</v>
      </c>
      <c r="M336" s="658" t="n">
        <f aca="false">SUM(H336:L336)</f>
        <v>6</v>
      </c>
      <c r="N336" s="607" t="n">
        <f aca="false">SUM(N337:N338)</f>
        <v>0</v>
      </c>
      <c r="O336" s="607" t="n">
        <f aca="false">SUM(O337:O338)</f>
        <v>0</v>
      </c>
      <c r="P336" s="607" t="n">
        <f aca="false">SUM(P337:P338)</f>
        <v>0</v>
      </c>
      <c r="Q336" s="608" t="n">
        <f aca="false">SUM(Q337:Q338)</f>
        <v>0</v>
      </c>
      <c r="R336" s="658" t="n">
        <f aca="false">SUM(R337:R338)</f>
        <v>0</v>
      </c>
      <c r="S336" s="607" t="n">
        <f aca="false">SUM(S337:S338)</f>
        <v>1</v>
      </c>
      <c r="T336" s="607" t="n">
        <f aca="false">SUM(T337:T338)</f>
        <v>0</v>
      </c>
      <c r="U336" s="607" t="n">
        <f aca="false">SUM(U337:U338)</f>
        <v>0</v>
      </c>
      <c r="V336" s="607" t="n">
        <f aca="false">SUM(V337:V338)</f>
        <v>1</v>
      </c>
      <c r="W336" s="607" t="n">
        <f aca="false">SUM(W337:W338)</f>
        <v>0</v>
      </c>
      <c r="X336" s="607" t="n">
        <f aca="false">SUM(X337:X338)</f>
        <v>0</v>
      </c>
      <c r="Y336" s="607" t="n">
        <f aca="false">SUM(Y337:Y338)</f>
        <v>0</v>
      </c>
      <c r="Z336" s="607" t="n">
        <f aca="false">SUM(Z337:Z338)</f>
        <v>0</v>
      </c>
      <c r="AA336" s="607" t="n">
        <f aca="false">SUM(AA337:AA338)</f>
        <v>0</v>
      </c>
      <c r="AB336" s="607" t="n">
        <f aca="false">SUM(AB337:AB338)</f>
        <v>1</v>
      </c>
      <c r="AC336" s="607" t="n">
        <f aca="false">SUM(AC337:AC338)</f>
        <v>0</v>
      </c>
      <c r="AD336" s="607" t="n">
        <f aca="false">SUM(AD337:AD338)</f>
        <v>1</v>
      </c>
      <c r="AE336" s="607" t="n">
        <f aca="false">SUM(AE337:AE338)</f>
        <v>0</v>
      </c>
      <c r="AF336" s="607" t="n">
        <f aca="false">SUM(AF337:AF338)</f>
        <v>0</v>
      </c>
      <c r="AG336" s="607" t="n">
        <f aca="false">SUM(AG337:AG338)</f>
        <v>0</v>
      </c>
      <c r="AH336" s="608" t="n">
        <f aca="false">SUM(AH337:AH338)</f>
        <v>0</v>
      </c>
      <c r="AI336" s="659"/>
      <c r="AJ336" s="451" t="str">
        <f aca="false">IF(AK336="","●",IF(A336=AK336,"○","×"))</f>
        <v>○</v>
      </c>
      <c r="AK336" s="663" t="s">
        <v>689</v>
      </c>
      <c r="AL336" s="661" t="s">
        <v>741</v>
      </c>
      <c r="AM336" s="662" t="n">
        <v>14</v>
      </c>
      <c r="AN336" s="660" t="n">
        <v>6</v>
      </c>
      <c r="AO336" s="660" t="n">
        <v>0</v>
      </c>
      <c r="AP336" s="660" t="n">
        <v>0</v>
      </c>
      <c r="AQ336" s="660" t="n">
        <v>0</v>
      </c>
      <c r="AR336" s="660" t="n">
        <v>0</v>
      </c>
      <c r="AS336" s="660" t="n">
        <f aca="false">SUM(AN336:AR336)</f>
        <v>6</v>
      </c>
      <c r="AT336" s="660" t="n">
        <v>0</v>
      </c>
      <c r="AU336" s="660" t="n">
        <v>0</v>
      </c>
      <c r="AV336" s="660" t="n">
        <v>0</v>
      </c>
      <c r="AW336" s="660" t="n">
        <v>1</v>
      </c>
      <c r="AX336" s="660" t="n">
        <v>2</v>
      </c>
      <c r="AY336" s="660" t="n">
        <v>0</v>
      </c>
      <c r="AZ336" s="660" t="n">
        <v>0</v>
      </c>
      <c r="BA336" s="660" t="n">
        <v>0</v>
      </c>
      <c r="BB336" s="660" t="n">
        <v>0</v>
      </c>
      <c r="BC336" s="660" t="n">
        <v>0</v>
      </c>
      <c r="BD336" s="660" t="n">
        <v>0</v>
      </c>
      <c r="BE336" s="660" t="n">
        <v>0</v>
      </c>
      <c r="BF336" s="660" t="n">
        <v>0</v>
      </c>
      <c r="BG336" s="660" t="n">
        <v>2</v>
      </c>
      <c r="BH336" s="660" t="n">
        <v>1</v>
      </c>
      <c r="BI336" s="660" t="n">
        <v>1</v>
      </c>
      <c r="BJ336" s="660" t="n">
        <v>1</v>
      </c>
      <c r="BK336" s="660" t="n">
        <v>0</v>
      </c>
      <c r="BL336" s="660" t="n">
        <v>0</v>
      </c>
      <c r="BM336" s="660" t="n">
        <v>0</v>
      </c>
    </row>
    <row r="337" s="451" customFormat="true" ht="12" hidden="false" customHeight="true" outlineLevel="0" collapsed="false">
      <c r="A337" s="598"/>
      <c r="B337" s="599"/>
      <c r="C337" s="610"/>
      <c r="D337" s="610"/>
      <c r="E337" s="600"/>
      <c r="F337" s="601" t="s">
        <v>475</v>
      </c>
      <c r="G337" s="603" t="n">
        <f aca="false">SUM(M337:AH337)</f>
        <v>3</v>
      </c>
      <c r="H337" s="664" t="n">
        <v>2</v>
      </c>
      <c r="I337" s="611" t="n">
        <v>0</v>
      </c>
      <c r="J337" s="611" t="n">
        <v>0</v>
      </c>
      <c r="K337" s="611" t="n">
        <v>0</v>
      </c>
      <c r="L337" s="612" t="n">
        <v>0</v>
      </c>
      <c r="M337" s="658" t="n">
        <v>2</v>
      </c>
      <c r="N337" s="611" t="n">
        <v>0</v>
      </c>
      <c r="O337" s="611" t="n">
        <v>0</v>
      </c>
      <c r="P337" s="611" t="n">
        <v>0</v>
      </c>
      <c r="Q337" s="612" t="n">
        <v>0</v>
      </c>
      <c r="R337" s="664" t="n">
        <v>0</v>
      </c>
      <c r="S337" s="611" t="n">
        <v>0</v>
      </c>
      <c r="T337" s="611" t="n">
        <v>0</v>
      </c>
      <c r="U337" s="611" t="n">
        <v>0</v>
      </c>
      <c r="V337" s="611" t="n">
        <v>0</v>
      </c>
      <c r="W337" s="611" t="n">
        <v>0</v>
      </c>
      <c r="X337" s="611" t="n">
        <v>0</v>
      </c>
      <c r="Y337" s="611" t="n">
        <v>0</v>
      </c>
      <c r="Z337" s="611" t="n">
        <v>0</v>
      </c>
      <c r="AA337" s="611" t="n">
        <v>0</v>
      </c>
      <c r="AB337" s="611" t="n">
        <v>1</v>
      </c>
      <c r="AC337" s="611" t="n">
        <v>0</v>
      </c>
      <c r="AD337" s="611" t="n">
        <v>0</v>
      </c>
      <c r="AE337" s="611" t="n">
        <v>0</v>
      </c>
      <c r="AF337" s="611" t="n">
        <v>0</v>
      </c>
      <c r="AG337" s="611" t="n">
        <v>0</v>
      </c>
      <c r="AH337" s="612" t="n">
        <v>0</v>
      </c>
      <c r="AI337" s="659"/>
      <c r="AJ337" s="451" t="str">
        <f aca="false">IF(AK337="","●",IF(A336=AK337,"○","×"))</f>
        <v>○</v>
      </c>
      <c r="AK337" s="663" t="s">
        <v>689</v>
      </c>
      <c r="AL337" s="661" t="s">
        <v>742</v>
      </c>
      <c r="AM337" s="662" t="n">
        <v>6</v>
      </c>
      <c r="AN337" s="660" t="n">
        <v>2</v>
      </c>
      <c r="AO337" s="660" t="n">
        <v>0</v>
      </c>
      <c r="AP337" s="660" t="n">
        <v>0</v>
      </c>
      <c r="AQ337" s="660" t="n">
        <v>0</v>
      </c>
      <c r="AR337" s="660" t="n">
        <v>0</v>
      </c>
      <c r="AS337" s="660" t="n">
        <f aca="false">SUM(AN337:AR337)</f>
        <v>2</v>
      </c>
      <c r="AT337" s="660" t="n">
        <v>0</v>
      </c>
      <c r="AU337" s="660" t="n">
        <v>0</v>
      </c>
      <c r="AV337" s="660" t="n">
        <v>0</v>
      </c>
      <c r="AW337" s="660" t="n">
        <v>1</v>
      </c>
      <c r="AX337" s="660" t="n">
        <v>2</v>
      </c>
      <c r="AY337" s="660" t="n">
        <v>0</v>
      </c>
      <c r="AZ337" s="660" t="n">
        <v>0</v>
      </c>
      <c r="BA337" s="660" t="n">
        <v>0</v>
      </c>
      <c r="BB337" s="660" t="n">
        <v>0</v>
      </c>
      <c r="BC337" s="660" t="n">
        <v>0</v>
      </c>
      <c r="BD337" s="660" t="n">
        <v>0</v>
      </c>
      <c r="BE337" s="660" t="n">
        <v>0</v>
      </c>
      <c r="BF337" s="660" t="n">
        <v>0</v>
      </c>
      <c r="BG337" s="660" t="n">
        <v>0</v>
      </c>
      <c r="BH337" s="660" t="n">
        <v>0</v>
      </c>
      <c r="BI337" s="660" t="n">
        <v>0</v>
      </c>
      <c r="BJ337" s="660" t="n">
        <v>1</v>
      </c>
      <c r="BK337" s="660" t="n">
        <v>0</v>
      </c>
      <c r="BL337" s="660" t="n">
        <v>0</v>
      </c>
      <c r="BM337" s="660" t="n">
        <v>0</v>
      </c>
    </row>
    <row r="338" s="451" customFormat="true" ht="22.5" hidden="false" customHeight="true" outlineLevel="0" collapsed="false">
      <c r="A338" s="598"/>
      <c r="B338" s="599"/>
      <c r="C338" s="610"/>
      <c r="D338" s="610"/>
      <c r="E338" s="600"/>
      <c r="F338" s="601" t="s">
        <v>476</v>
      </c>
      <c r="G338" s="603" t="n">
        <f aca="false">SUM(M338:AH338)</f>
        <v>7</v>
      </c>
      <c r="H338" s="664" t="n">
        <v>4</v>
      </c>
      <c r="I338" s="611" t="n">
        <v>0</v>
      </c>
      <c r="J338" s="611" t="n">
        <v>0</v>
      </c>
      <c r="K338" s="611" t="n">
        <v>0</v>
      </c>
      <c r="L338" s="612" t="n">
        <v>0</v>
      </c>
      <c r="M338" s="658" t="n">
        <v>4</v>
      </c>
      <c r="N338" s="611" t="n">
        <v>0</v>
      </c>
      <c r="O338" s="611" t="n">
        <v>0</v>
      </c>
      <c r="P338" s="611" t="n">
        <v>0</v>
      </c>
      <c r="Q338" s="612" t="n">
        <v>0</v>
      </c>
      <c r="R338" s="664" t="n">
        <v>0</v>
      </c>
      <c r="S338" s="611" t="n">
        <v>1</v>
      </c>
      <c r="T338" s="611" t="n">
        <v>0</v>
      </c>
      <c r="U338" s="611" t="n">
        <v>0</v>
      </c>
      <c r="V338" s="611" t="n">
        <v>1</v>
      </c>
      <c r="W338" s="611" t="n">
        <v>0</v>
      </c>
      <c r="X338" s="611" t="n">
        <v>0</v>
      </c>
      <c r="Y338" s="611" t="n">
        <v>0</v>
      </c>
      <c r="Z338" s="611" t="n">
        <v>0</v>
      </c>
      <c r="AA338" s="611" t="n">
        <v>0</v>
      </c>
      <c r="AB338" s="611" t="n">
        <v>0</v>
      </c>
      <c r="AC338" s="611" t="n">
        <v>0</v>
      </c>
      <c r="AD338" s="611" t="n">
        <v>1</v>
      </c>
      <c r="AE338" s="611" t="n">
        <v>0</v>
      </c>
      <c r="AF338" s="611" t="n">
        <v>0</v>
      </c>
      <c r="AG338" s="611" t="n">
        <v>0</v>
      </c>
      <c r="AH338" s="612" t="n">
        <v>0</v>
      </c>
      <c r="AI338" s="659"/>
      <c r="AJ338" s="451" t="str">
        <f aca="false">IF(AK338="","●",IF(A336=AK338,"○","×"))</f>
        <v>○</v>
      </c>
      <c r="AK338" s="663" t="s">
        <v>689</v>
      </c>
      <c r="AL338" s="661" t="s">
        <v>743</v>
      </c>
      <c r="AM338" s="662" t="n">
        <v>8</v>
      </c>
      <c r="AN338" s="660" t="n">
        <v>4</v>
      </c>
      <c r="AO338" s="660" t="n">
        <v>0</v>
      </c>
      <c r="AP338" s="660" t="n">
        <v>0</v>
      </c>
      <c r="AQ338" s="660" t="n">
        <v>0</v>
      </c>
      <c r="AR338" s="660" t="n">
        <v>0</v>
      </c>
      <c r="AS338" s="660" t="n">
        <f aca="false">SUM(AN338:AR338)</f>
        <v>4</v>
      </c>
      <c r="AT338" s="660" t="n">
        <v>0</v>
      </c>
      <c r="AU338" s="660" t="n">
        <v>0</v>
      </c>
      <c r="AV338" s="660" t="n">
        <v>0</v>
      </c>
      <c r="AW338" s="660" t="n">
        <v>0</v>
      </c>
      <c r="AX338" s="660" t="n">
        <v>0</v>
      </c>
      <c r="AY338" s="660" t="n">
        <v>0</v>
      </c>
      <c r="AZ338" s="660" t="n">
        <v>0</v>
      </c>
      <c r="BA338" s="660" t="n">
        <v>0</v>
      </c>
      <c r="BB338" s="660" t="n">
        <v>0</v>
      </c>
      <c r="BC338" s="660" t="n">
        <v>0</v>
      </c>
      <c r="BD338" s="660" t="n">
        <v>0</v>
      </c>
      <c r="BE338" s="660" t="n">
        <v>0</v>
      </c>
      <c r="BF338" s="660" t="n">
        <v>0</v>
      </c>
      <c r="BG338" s="660" t="n">
        <v>2</v>
      </c>
      <c r="BH338" s="660" t="n">
        <v>1</v>
      </c>
      <c r="BI338" s="660" t="n">
        <v>1</v>
      </c>
      <c r="BJ338" s="660" t="n">
        <v>0</v>
      </c>
      <c r="BK338" s="660" t="n">
        <v>0</v>
      </c>
      <c r="BL338" s="660" t="n">
        <v>0</v>
      </c>
      <c r="BM338" s="660" t="n">
        <v>0</v>
      </c>
    </row>
    <row r="339" s="451" customFormat="true" ht="12" hidden="false" customHeight="true" outlineLevel="0" collapsed="false">
      <c r="A339" s="598" t="s">
        <v>691</v>
      </c>
      <c r="B339" s="599"/>
      <c r="C339" s="610"/>
      <c r="D339" s="610" t="s">
        <v>692</v>
      </c>
      <c r="E339" s="600"/>
      <c r="F339" s="601" t="s">
        <v>7</v>
      </c>
      <c r="G339" s="603" t="n">
        <f aca="false">SUM(M339:AH339)</f>
        <v>5</v>
      </c>
      <c r="H339" s="658" t="n">
        <f aca="false">SUM(H340:H341)</f>
        <v>0</v>
      </c>
      <c r="I339" s="607" t="n">
        <f aca="false">SUM(I340:I341)</f>
        <v>0</v>
      </c>
      <c r="J339" s="607" t="n">
        <f aca="false">SUM(J340:J341)</f>
        <v>0</v>
      </c>
      <c r="K339" s="607" t="n">
        <f aca="false">SUM(K340:K341)</f>
        <v>0</v>
      </c>
      <c r="L339" s="608" t="n">
        <f aca="false">SUM(L340:L341)</f>
        <v>0</v>
      </c>
      <c r="M339" s="658" t="n">
        <f aca="false">SUM(H339:L339)</f>
        <v>0</v>
      </c>
      <c r="N339" s="607" t="n">
        <f aca="false">SUM(N340:N341)</f>
        <v>0</v>
      </c>
      <c r="O339" s="607" t="n">
        <f aca="false">SUM(O340:O341)</f>
        <v>0</v>
      </c>
      <c r="P339" s="607" t="n">
        <f aca="false">SUM(P340:P341)</f>
        <v>0</v>
      </c>
      <c r="Q339" s="608" t="n">
        <f aca="false">SUM(Q340:Q341)</f>
        <v>0</v>
      </c>
      <c r="R339" s="658" t="n">
        <f aca="false">SUM(R340:R341)</f>
        <v>0</v>
      </c>
      <c r="S339" s="607" t="n">
        <f aca="false">SUM(S340:S341)</f>
        <v>0</v>
      </c>
      <c r="T339" s="607" t="n">
        <f aca="false">SUM(T340:T341)</f>
        <v>0</v>
      </c>
      <c r="U339" s="607" t="n">
        <f aca="false">SUM(U340:U341)</f>
        <v>0</v>
      </c>
      <c r="V339" s="607" t="n">
        <f aca="false">SUM(V340:V341)</f>
        <v>0</v>
      </c>
      <c r="W339" s="607" t="n">
        <f aca="false">SUM(W340:W341)</f>
        <v>0</v>
      </c>
      <c r="X339" s="607" t="n">
        <f aca="false">SUM(X340:X341)</f>
        <v>0</v>
      </c>
      <c r="Y339" s="607" t="n">
        <f aca="false">SUM(Y340:Y341)</f>
        <v>0</v>
      </c>
      <c r="Z339" s="607" t="n">
        <f aca="false">SUM(Z340:Z341)</f>
        <v>0</v>
      </c>
      <c r="AA339" s="607" t="n">
        <f aca="false">SUM(AA340:AA341)</f>
        <v>0</v>
      </c>
      <c r="AB339" s="607" t="n">
        <f aca="false">SUM(AB340:AB341)</f>
        <v>0</v>
      </c>
      <c r="AC339" s="607" t="n">
        <f aca="false">SUM(AC340:AC341)</f>
        <v>1</v>
      </c>
      <c r="AD339" s="607" t="n">
        <f aca="false">SUM(AD340:AD341)</f>
        <v>1</v>
      </c>
      <c r="AE339" s="607" t="n">
        <f aca="false">SUM(AE340:AE341)</f>
        <v>2</v>
      </c>
      <c r="AF339" s="607" t="n">
        <f aca="false">SUM(AF340:AF341)</f>
        <v>1</v>
      </c>
      <c r="AG339" s="607" t="n">
        <f aca="false">SUM(AG340:AG341)</f>
        <v>0</v>
      </c>
      <c r="AH339" s="608" t="n">
        <f aca="false">SUM(AH340:AH341)</f>
        <v>0</v>
      </c>
      <c r="AI339" s="659"/>
      <c r="AJ339" s="451" t="str">
        <f aca="false">IF(AK339="","●",IF(A339=AK339,"○","×"))</f>
        <v>○</v>
      </c>
      <c r="AK339" s="663" t="s">
        <v>691</v>
      </c>
      <c r="AL339" s="661" t="s">
        <v>741</v>
      </c>
      <c r="AM339" s="662" t="n">
        <v>3</v>
      </c>
      <c r="AN339" s="660" t="n">
        <v>2</v>
      </c>
      <c r="AO339" s="660" t="n">
        <v>0</v>
      </c>
      <c r="AP339" s="660" t="n">
        <v>0</v>
      </c>
      <c r="AQ339" s="660" t="n">
        <v>0</v>
      </c>
      <c r="AR339" s="660" t="n">
        <v>0</v>
      </c>
      <c r="AS339" s="660" t="n">
        <f aca="false">SUM(AN339:AR339)</f>
        <v>2</v>
      </c>
      <c r="AT339" s="660" t="n">
        <v>0</v>
      </c>
      <c r="AU339" s="660" t="n">
        <v>0</v>
      </c>
      <c r="AV339" s="660" t="n">
        <v>0</v>
      </c>
      <c r="AW339" s="660" t="n">
        <v>0</v>
      </c>
      <c r="AX339" s="660" t="n">
        <v>0</v>
      </c>
      <c r="AY339" s="660" t="n">
        <v>0</v>
      </c>
      <c r="AZ339" s="660" t="n">
        <v>0</v>
      </c>
      <c r="BA339" s="660" t="n">
        <v>0</v>
      </c>
      <c r="BB339" s="660" t="n">
        <v>0</v>
      </c>
      <c r="BC339" s="660" t="n">
        <v>0</v>
      </c>
      <c r="BD339" s="660" t="n">
        <v>0</v>
      </c>
      <c r="BE339" s="660" t="n">
        <v>1</v>
      </c>
      <c r="BF339" s="660" t="n">
        <v>0</v>
      </c>
      <c r="BG339" s="660" t="n">
        <v>0</v>
      </c>
      <c r="BH339" s="660" t="n">
        <v>0</v>
      </c>
      <c r="BI339" s="660" t="n">
        <v>0</v>
      </c>
      <c r="BJ339" s="660" t="n">
        <v>0</v>
      </c>
      <c r="BK339" s="660" t="n">
        <v>0</v>
      </c>
      <c r="BL339" s="660" t="n">
        <v>0</v>
      </c>
      <c r="BM339" s="660" t="n">
        <v>0</v>
      </c>
    </row>
    <row r="340" s="451" customFormat="true" ht="12" hidden="false" customHeight="true" outlineLevel="0" collapsed="false">
      <c r="A340" s="598"/>
      <c r="B340" s="599"/>
      <c r="C340" s="610"/>
      <c r="D340" s="610"/>
      <c r="E340" s="600"/>
      <c r="F340" s="601" t="s">
        <v>475</v>
      </c>
      <c r="G340" s="603" t="n">
        <f aca="false">SUM(M340:AH340)</f>
        <v>1</v>
      </c>
      <c r="H340" s="664" t="n">
        <v>0</v>
      </c>
      <c r="I340" s="611" t="n">
        <v>0</v>
      </c>
      <c r="J340" s="611" t="n">
        <v>0</v>
      </c>
      <c r="K340" s="611" t="n">
        <v>0</v>
      </c>
      <c r="L340" s="612" t="n">
        <v>0</v>
      </c>
      <c r="M340" s="658" t="n">
        <f aca="false">SUM(H340:L340)</f>
        <v>0</v>
      </c>
      <c r="N340" s="611" t="n">
        <v>0</v>
      </c>
      <c r="O340" s="611" t="n">
        <v>0</v>
      </c>
      <c r="P340" s="611" t="n">
        <v>0</v>
      </c>
      <c r="Q340" s="612" t="n">
        <v>0</v>
      </c>
      <c r="R340" s="664" t="n">
        <v>0</v>
      </c>
      <c r="S340" s="611" t="n">
        <v>0</v>
      </c>
      <c r="T340" s="611" t="n">
        <v>0</v>
      </c>
      <c r="U340" s="611" t="n">
        <v>0</v>
      </c>
      <c r="V340" s="611" t="n">
        <v>0</v>
      </c>
      <c r="W340" s="611" t="n">
        <v>0</v>
      </c>
      <c r="X340" s="611" t="n">
        <v>0</v>
      </c>
      <c r="Y340" s="611" t="n">
        <v>0</v>
      </c>
      <c r="Z340" s="611" t="n">
        <v>0</v>
      </c>
      <c r="AA340" s="611" t="n">
        <v>0</v>
      </c>
      <c r="AB340" s="611" t="n">
        <v>0</v>
      </c>
      <c r="AC340" s="611" t="n">
        <v>0</v>
      </c>
      <c r="AD340" s="611" t="n">
        <v>0</v>
      </c>
      <c r="AE340" s="611" t="n">
        <v>1</v>
      </c>
      <c r="AF340" s="611" t="n">
        <v>0</v>
      </c>
      <c r="AG340" s="611" t="n">
        <v>0</v>
      </c>
      <c r="AH340" s="612" t="n">
        <v>0</v>
      </c>
      <c r="AI340" s="659"/>
      <c r="AJ340" s="451" t="str">
        <f aca="false">IF(AK340="","●",IF(A339=AK340,"○","×"))</f>
        <v>○</v>
      </c>
      <c r="AK340" s="663" t="s">
        <v>691</v>
      </c>
      <c r="AL340" s="661" t="s">
        <v>742</v>
      </c>
      <c r="AM340" s="662" t="n">
        <v>2</v>
      </c>
      <c r="AN340" s="660" t="n">
        <v>2</v>
      </c>
      <c r="AO340" s="660" t="n">
        <v>0</v>
      </c>
      <c r="AP340" s="660" t="n">
        <v>0</v>
      </c>
      <c r="AQ340" s="660" t="n">
        <v>0</v>
      </c>
      <c r="AR340" s="660" t="n">
        <v>0</v>
      </c>
      <c r="AS340" s="660" t="n">
        <f aca="false">SUM(AN340:AR340)</f>
        <v>2</v>
      </c>
      <c r="AT340" s="660" t="n">
        <v>0</v>
      </c>
      <c r="AU340" s="660" t="n">
        <v>0</v>
      </c>
      <c r="AV340" s="660" t="n">
        <v>0</v>
      </c>
      <c r="AW340" s="660" t="n">
        <v>0</v>
      </c>
      <c r="AX340" s="660" t="n">
        <v>0</v>
      </c>
      <c r="AY340" s="660" t="n">
        <v>0</v>
      </c>
      <c r="AZ340" s="660" t="n">
        <v>0</v>
      </c>
      <c r="BA340" s="660" t="n">
        <v>0</v>
      </c>
      <c r="BB340" s="660" t="n">
        <v>0</v>
      </c>
      <c r="BC340" s="660" t="n">
        <v>0</v>
      </c>
      <c r="BD340" s="660" t="n">
        <v>0</v>
      </c>
      <c r="BE340" s="660" t="n">
        <v>0</v>
      </c>
      <c r="BF340" s="660" t="n">
        <v>0</v>
      </c>
      <c r="BG340" s="660" t="n">
        <v>0</v>
      </c>
      <c r="BH340" s="660" t="n">
        <v>0</v>
      </c>
      <c r="BI340" s="660" t="n">
        <v>0</v>
      </c>
      <c r="BJ340" s="660" t="n">
        <v>0</v>
      </c>
      <c r="BK340" s="660" t="n">
        <v>0</v>
      </c>
      <c r="BL340" s="660" t="n">
        <v>0</v>
      </c>
      <c r="BM340" s="660" t="n">
        <v>0</v>
      </c>
    </row>
    <row r="341" s="451" customFormat="true" ht="22.5" hidden="false" customHeight="true" outlineLevel="0" collapsed="false">
      <c r="A341" s="598"/>
      <c r="B341" s="599"/>
      <c r="C341" s="610"/>
      <c r="D341" s="610"/>
      <c r="E341" s="600"/>
      <c r="F341" s="601" t="s">
        <v>476</v>
      </c>
      <c r="G341" s="603" t="n">
        <f aca="false">SUM(M341:AH341)</f>
        <v>4</v>
      </c>
      <c r="H341" s="664" t="n">
        <v>0</v>
      </c>
      <c r="I341" s="611" t="n">
        <v>0</v>
      </c>
      <c r="J341" s="611" t="n">
        <v>0</v>
      </c>
      <c r="K341" s="611" t="n">
        <v>0</v>
      </c>
      <c r="L341" s="612" t="n">
        <v>0</v>
      </c>
      <c r="M341" s="658" t="n">
        <f aca="false">SUM(H341:L341)</f>
        <v>0</v>
      </c>
      <c r="N341" s="611" t="n">
        <v>0</v>
      </c>
      <c r="O341" s="611" t="n">
        <v>0</v>
      </c>
      <c r="P341" s="611" t="n">
        <v>0</v>
      </c>
      <c r="Q341" s="612" t="n">
        <v>0</v>
      </c>
      <c r="R341" s="664" t="n">
        <v>0</v>
      </c>
      <c r="S341" s="611" t="n">
        <v>0</v>
      </c>
      <c r="T341" s="611" t="n">
        <v>0</v>
      </c>
      <c r="U341" s="611" t="n">
        <v>0</v>
      </c>
      <c r="V341" s="611" t="n">
        <v>0</v>
      </c>
      <c r="W341" s="611" t="n">
        <v>0</v>
      </c>
      <c r="X341" s="611" t="n">
        <v>0</v>
      </c>
      <c r="Y341" s="611" t="n">
        <v>0</v>
      </c>
      <c r="Z341" s="611" t="n">
        <v>0</v>
      </c>
      <c r="AA341" s="611" t="n">
        <v>0</v>
      </c>
      <c r="AB341" s="611" t="n">
        <v>0</v>
      </c>
      <c r="AC341" s="611" t="n">
        <v>1</v>
      </c>
      <c r="AD341" s="611" t="n">
        <v>1</v>
      </c>
      <c r="AE341" s="611" t="n">
        <v>1</v>
      </c>
      <c r="AF341" s="611" t="n">
        <v>1</v>
      </c>
      <c r="AG341" s="611" t="n">
        <v>0</v>
      </c>
      <c r="AH341" s="612" t="n">
        <v>0</v>
      </c>
      <c r="AI341" s="659"/>
      <c r="AJ341" s="451" t="str">
        <f aca="false">IF(AK341="","●",IF(A339=AK341,"○","×"))</f>
        <v>○</v>
      </c>
      <c r="AK341" s="663" t="s">
        <v>691</v>
      </c>
      <c r="AL341" s="661" t="s">
        <v>743</v>
      </c>
      <c r="AM341" s="662" t="n">
        <v>1</v>
      </c>
      <c r="AN341" s="660" t="n">
        <v>0</v>
      </c>
      <c r="AO341" s="660" t="n">
        <v>0</v>
      </c>
      <c r="AP341" s="660" t="n">
        <v>0</v>
      </c>
      <c r="AQ341" s="660" t="n">
        <v>0</v>
      </c>
      <c r="AR341" s="660" t="n">
        <v>0</v>
      </c>
      <c r="AS341" s="660" t="n">
        <f aca="false">SUM(AN341:AR341)</f>
        <v>0</v>
      </c>
      <c r="AT341" s="660" t="n">
        <v>0</v>
      </c>
      <c r="AU341" s="660" t="n">
        <v>0</v>
      </c>
      <c r="AV341" s="660" t="n">
        <v>0</v>
      </c>
      <c r="AW341" s="660" t="n">
        <v>0</v>
      </c>
      <c r="AX341" s="660" t="n">
        <v>0</v>
      </c>
      <c r="AY341" s="660" t="n">
        <v>0</v>
      </c>
      <c r="AZ341" s="660" t="n">
        <v>0</v>
      </c>
      <c r="BA341" s="660" t="n">
        <v>0</v>
      </c>
      <c r="BB341" s="660" t="n">
        <v>0</v>
      </c>
      <c r="BC341" s="660" t="n">
        <v>0</v>
      </c>
      <c r="BD341" s="660" t="n">
        <v>0</v>
      </c>
      <c r="BE341" s="660" t="n">
        <v>1</v>
      </c>
      <c r="BF341" s="660" t="n">
        <v>0</v>
      </c>
      <c r="BG341" s="660" t="n">
        <v>0</v>
      </c>
      <c r="BH341" s="660" t="n">
        <v>0</v>
      </c>
      <c r="BI341" s="660" t="n">
        <v>0</v>
      </c>
      <c r="BJ341" s="660" t="n">
        <v>0</v>
      </c>
      <c r="BK341" s="660" t="n">
        <v>0</v>
      </c>
      <c r="BL341" s="660" t="n">
        <v>0</v>
      </c>
      <c r="BM341" s="660" t="n">
        <v>0</v>
      </c>
    </row>
    <row r="342" s="451" customFormat="true" ht="12" hidden="false" customHeight="true" outlineLevel="0" collapsed="false">
      <c r="A342" s="598" t="s">
        <v>693</v>
      </c>
      <c r="B342" s="599"/>
      <c r="C342" s="610" t="s">
        <v>694</v>
      </c>
      <c r="D342" s="610"/>
      <c r="E342" s="600"/>
      <c r="F342" s="601" t="s">
        <v>7</v>
      </c>
      <c r="G342" s="603" t="n">
        <f aca="false">SUM(M342:AH342)</f>
        <v>3</v>
      </c>
      <c r="H342" s="658" t="n">
        <f aca="false">SUM(H343:H344)</f>
        <v>1</v>
      </c>
      <c r="I342" s="607" t="n">
        <f aca="false">SUM(I343:I344)</f>
        <v>0</v>
      </c>
      <c r="J342" s="607" t="n">
        <f aca="false">SUM(J343:J344)</f>
        <v>0</v>
      </c>
      <c r="K342" s="607" t="n">
        <f aca="false">SUM(K343:K344)</f>
        <v>0</v>
      </c>
      <c r="L342" s="608" t="n">
        <f aca="false">SUM(L343:L344)</f>
        <v>0</v>
      </c>
      <c r="M342" s="658" t="n">
        <f aca="false">SUM(H342:L342)</f>
        <v>1</v>
      </c>
      <c r="N342" s="607" t="n">
        <f aca="false">SUM(N343:N344)</f>
        <v>0</v>
      </c>
      <c r="O342" s="607" t="n">
        <f aca="false">SUM(O343:O344)</f>
        <v>0</v>
      </c>
      <c r="P342" s="607" t="n">
        <f aca="false">SUM(P343:P344)</f>
        <v>0</v>
      </c>
      <c r="Q342" s="608" t="n">
        <f aca="false">SUM(Q343:Q344)</f>
        <v>0</v>
      </c>
      <c r="R342" s="658" t="n">
        <f aca="false">SUM(R343:R344)</f>
        <v>0</v>
      </c>
      <c r="S342" s="607" t="n">
        <f aca="false">SUM(S343:S344)</f>
        <v>0</v>
      </c>
      <c r="T342" s="607" t="n">
        <f aca="false">SUM(T343:T344)</f>
        <v>0</v>
      </c>
      <c r="U342" s="607" t="n">
        <f aca="false">SUM(U343:U344)</f>
        <v>0</v>
      </c>
      <c r="V342" s="607" t="n">
        <f aca="false">SUM(V343:V344)</f>
        <v>0</v>
      </c>
      <c r="W342" s="607" t="n">
        <f aca="false">SUM(W343:W344)</f>
        <v>0</v>
      </c>
      <c r="X342" s="607" t="n">
        <f aca="false">SUM(X343:X344)</f>
        <v>0</v>
      </c>
      <c r="Y342" s="607" t="n">
        <f aca="false">SUM(Y343:Y344)</f>
        <v>0</v>
      </c>
      <c r="Z342" s="607" t="n">
        <f aca="false">SUM(Z343:Z344)</f>
        <v>0</v>
      </c>
      <c r="AA342" s="607" t="n">
        <f aca="false">SUM(AA343:AA344)</f>
        <v>0</v>
      </c>
      <c r="AB342" s="607" t="n">
        <f aca="false">SUM(AB343:AB344)</f>
        <v>0</v>
      </c>
      <c r="AC342" s="607" t="n">
        <f aca="false">SUM(AC343:AC344)</f>
        <v>1</v>
      </c>
      <c r="AD342" s="607" t="n">
        <f aca="false">SUM(AD343:AD344)</f>
        <v>1</v>
      </c>
      <c r="AE342" s="607" t="n">
        <f aca="false">SUM(AE343:AE344)</f>
        <v>0</v>
      </c>
      <c r="AF342" s="607" t="n">
        <f aca="false">SUM(AF343:AF344)</f>
        <v>0</v>
      </c>
      <c r="AG342" s="607" t="n">
        <f aca="false">SUM(AG343:AG344)</f>
        <v>0</v>
      </c>
      <c r="AH342" s="608" t="n">
        <f aca="false">SUM(AH343:AH344)</f>
        <v>0</v>
      </c>
      <c r="AI342" s="659"/>
      <c r="AJ342" s="451" t="str">
        <f aca="false">IF(AK342="","●",IF(A342=AK342,"○","×"))</f>
        <v>●</v>
      </c>
      <c r="AK342" s="663"/>
      <c r="AL342" s="661"/>
      <c r="AM342" s="662" t="n">
        <v>0</v>
      </c>
      <c r="AN342" s="660" t="n">
        <v>0</v>
      </c>
      <c r="AO342" s="660" t="n">
        <v>0</v>
      </c>
      <c r="AP342" s="660" t="n">
        <v>0</v>
      </c>
      <c r="AQ342" s="660" t="n">
        <v>0</v>
      </c>
      <c r="AR342" s="660" t="n">
        <v>0</v>
      </c>
      <c r="AS342" s="660" t="n">
        <f aca="false">SUM(AN342:AR342)</f>
        <v>0</v>
      </c>
      <c r="AT342" s="660" t="n">
        <v>0</v>
      </c>
      <c r="AU342" s="660" t="n">
        <v>0</v>
      </c>
      <c r="AV342" s="660" t="n">
        <v>0</v>
      </c>
      <c r="AW342" s="660" t="n">
        <v>0</v>
      </c>
      <c r="AX342" s="660" t="n">
        <v>0</v>
      </c>
      <c r="AY342" s="660" t="n">
        <v>0</v>
      </c>
      <c r="AZ342" s="660" t="n">
        <v>0</v>
      </c>
      <c r="BA342" s="660" t="n">
        <v>0</v>
      </c>
      <c r="BB342" s="660" t="n">
        <v>0</v>
      </c>
      <c r="BC342" s="660" t="n">
        <v>0</v>
      </c>
      <c r="BD342" s="660" t="n">
        <v>0</v>
      </c>
      <c r="BE342" s="660" t="n">
        <v>0</v>
      </c>
      <c r="BF342" s="660" t="n">
        <v>0</v>
      </c>
      <c r="BG342" s="660" t="n">
        <v>0</v>
      </c>
      <c r="BH342" s="660" t="n">
        <v>0</v>
      </c>
      <c r="BI342" s="660" t="n">
        <v>0</v>
      </c>
      <c r="BJ342" s="660" t="n">
        <v>0</v>
      </c>
      <c r="BK342" s="660" t="n">
        <v>0</v>
      </c>
      <c r="BL342" s="660" t="n">
        <v>0</v>
      </c>
      <c r="BM342" s="660" t="n">
        <v>0</v>
      </c>
    </row>
    <row r="343" s="451" customFormat="true" ht="12" hidden="false" customHeight="true" outlineLevel="0" collapsed="false">
      <c r="A343" s="598"/>
      <c r="B343" s="599"/>
      <c r="C343" s="610"/>
      <c r="D343" s="610"/>
      <c r="E343" s="600"/>
      <c r="F343" s="601" t="s">
        <v>475</v>
      </c>
      <c r="G343" s="603" t="n">
        <f aca="false">SUM(M343:AH343)</f>
        <v>1</v>
      </c>
      <c r="H343" s="664" t="n">
        <v>0</v>
      </c>
      <c r="I343" s="611" t="n">
        <v>0</v>
      </c>
      <c r="J343" s="611" t="n">
        <v>0</v>
      </c>
      <c r="K343" s="611" t="n">
        <v>0</v>
      </c>
      <c r="L343" s="612" t="n">
        <v>0</v>
      </c>
      <c r="M343" s="658" t="n">
        <v>0</v>
      </c>
      <c r="N343" s="611" t="n">
        <v>0</v>
      </c>
      <c r="O343" s="611" t="n">
        <v>0</v>
      </c>
      <c r="P343" s="611" t="n">
        <v>0</v>
      </c>
      <c r="Q343" s="612" t="n">
        <v>0</v>
      </c>
      <c r="R343" s="664" t="n">
        <v>0</v>
      </c>
      <c r="S343" s="611" t="n">
        <v>0</v>
      </c>
      <c r="T343" s="611" t="n">
        <v>0</v>
      </c>
      <c r="U343" s="611" t="n">
        <v>0</v>
      </c>
      <c r="V343" s="611" t="n">
        <v>0</v>
      </c>
      <c r="W343" s="611" t="n">
        <v>0</v>
      </c>
      <c r="X343" s="611" t="n">
        <v>0</v>
      </c>
      <c r="Y343" s="611" t="n">
        <v>0</v>
      </c>
      <c r="Z343" s="611" t="n">
        <v>0</v>
      </c>
      <c r="AA343" s="611" t="n">
        <v>0</v>
      </c>
      <c r="AB343" s="611" t="n">
        <v>0</v>
      </c>
      <c r="AC343" s="611" t="n">
        <v>1</v>
      </c>
      <c r="AD343" s="611" t="n">
        <v>0</v>
      </c>
      <c r="AE343" s="611" t="n">
        <v>0</v>
      </c>
      <c r="AF343" s="611" t="n">
        <v>0</v>
      </c>
      <c r="AG343" s="611" t="n">
        <v>0</v>
      </c>
      <c r="AH343" s="612" t="n">
        <v>0</v>
      </c>
      <c r="AI343" s="659"/>
      <c r="AJ343" s="451" t="str">
        <f aca="false">IF(AK343="","●",IF(A342=AK343,"○","×"))</f>
        <v>●</v>
      </c>
      <c r="AK343" s="663"/>
      <c r="AL343" s="661"/>
      <c r="AM343" s="662" t="n">
        <v>0</v>
      </c>
      <c r="AN343" s="660" t="n">
        <v>0</v>
      </c>
      <c r="AO343" s="660" t="n">
        <v>0</v>
      </c>
      <c r="AP343" s="660" t="n">
        <v>0</v>
      </c>
      <c r="AQ343" s="660" t="n">
        <v>0</v>
      </c>
      <c r="AR343" s="660" t="n">
        <v>0</v>
      </c>
      <c r="AS343" s="660" t="n">
        <f aca="false">SUM(AN343:AR343)</f>
        <v>0</v>
      </c>
      <c r="AT343" s="660" t="n">
        <v>0</v>
      </c>
      <c r="AU343" s="660" t="n">
        <v>0</v>
      </c>
      <c r="AV343" s="660" t="n">
        <v>0</v>
      </c>
      <c r="AW343" s="660" t="n">
        <v>0</v>
      </c>
      <c r="AX343" s="660" t="n">
        <v>0</v>
      </c>
      <c r="AY343" s="660" t="n">
        <v>0</v>
      </c>
      <c r="AZ343" s="660" t="n">
        <v>0</v>
      </c>
      <c r="BA343" s="660" t="n">
        <v>0</v>
      </c>
      <c r="BB343" s="660" t="n">
        <v>0</v>
      </c>
      <c r="BC343" s="660" t="n">
        <v>0</v>
      </c>
      <c r="BD343" s="660" t="n">
        <v>0</v>
      </c>
      <c r="BE343" s="660" t="n">
        <v>0</v>
      </c>
      <c r="BF343" s="660" t="n">
        <v>0</v>
      </c>
      <c r="BG343" s="660" t="n">
        <v>0</v>
      </c>
      <c r="BH343" s="660" t="n">
        <v>0</v>
      </c>
      <c r="BI343" s="660" t="n">
        <v>0</v>
      </c>
      <c r="BJ343" s="660" t="n">
        <v>0</v>
      </c>
      <c r="BK343" s="660" t="n">
        <v>0</v>
      </c>
      <c r="BL343" s="660" t="n">
        <v>0</v>
      </c>
      <c r="BM343" s="660" t="n">
        <v>0</v>
      </c>
    </row>
    <row r="344" s="451" customFormat="true" ht="22.5" hidden="false" customHeight="true" outlineLevel="0" collapsed="false">
      <c r="A344" s="598"/>
      <c r="B344" s="599"/>
      <c r="C344" s="610"/>
      <c r="D344" s="610"/>
      <c r="E344" s="600"/>
      <c r="F344" s="601" t="s">
        <v>476</v>
      </c>
      <c r="G344" s="603" t="n">
        <f aca="false">SUM(M344:AH344)</f>
        <v>2</v>
      </c>
      <c r="H344" s="664" t="n">
        <v>1</v>
      </c>
      <c r="I344" s="611" t="n">
        <v>0</v>
      </c>
      <c r="J344" s="611" t="n">
        <v>0</v>
      </c>
      <c r="K344" s="611" t="n">
        <v>0</v>
      </c>
      <c r="L344" s="612" t="n">
        <v>0</v>
      </c>
      <c r="M344" s="658" t="n">
        <v>1</v>
      </c>
      <c r="N344" s="611" t="n">
        <v>0</v>
      </c>
      <c r="O344" s="611" t="n">
        <v>0</v>
      </c>
      <c r="P344" s="611" t="n">
        <v>0</v>
      </c>
      <c r="Q344" s="612" t="n">
        <v>0</v>
      </c>
      <c r="R344" s="664" t="n">
        <v>0</v>
      </c>
      <c r="S344" s="611" t="n">
        <v>0</v>
      </c>
      <c r="T344" s="611" t="n">
        <v>0</v>
      </c>
      <c r="U344" s="611" t="n">
        <v>0</v>
      </c>
      <c r="V344" s="611" t="n">
        <v>0</v>
      </c>
      <c r="W344" s="611" t="n">
        <v>0</v>
      </c>
      <c r="X344" s="611" t="n">
        <v>0</v>
      </c>
      <c r="Y344" s="611" t="n">
        <v>0</v>
      </c>
      <c r="Z344" s="611" t="n">
        <v>0</v>
      </c>
      <c r="AA344" s="611" t="n">
        <v>0</v>
      </c>
      <c r="AB344" s="611" t="n">
        <v>0</v>
      </c>
      <c r="AC344" s="611" t="n">
        <v>0</v>
      </c>
      <c r="AD344" s="611" t="n">
        <v>1</v>
      </c>
      <c r="AE344" s="611" t="n">
        <v>0</v>
      </c>
      <c r="AF344" s="611" t="n">
        <v>0</v>
      </c>
      <c r="AG344" s="611" t="n">
        <v>0</v>
      </c>
      <c r="AH344" s="612" t="n">
        <v>0</v>
      </c>
      <c r="AI344" s="659"/>
      <c r="AJ344" s="451" t="str">
        <f aca="false">IF(AK344="","●",IF(A342=AK344,"○","×"))</f>
        <v>●</v>
      </c>
      <c r="AK344" s="663"/>
      <c r="AL344" s="661"/>
      <c r="AM344" s="662" t="n">
        <v>0</v>
      </c>
      <c r="AN344" s="660" t="n">
        <v>0</v>
      </c>
      <c r="AO344" s="660" t="n">
        <v>0</v>
      </c>
      <c r="AP344" s="660" t="n">
        <v>0</v>
      </c>
      <c r="AQ344" s="660" t="n">
        <v>0</v>
      </c>
      <c r="AR344" s="660" t="n">
        <v>0</v>
      </c>
      <c r="AS344" s="660" t="n">
        <f aca="false">SUM(AN344:AR344)</f>
        <v>0</v>
      </c>
      <c r="AT344" s="660" t="n">
        <v>0</v>
      </c>
      <c r="AU344" s="660" t="n">
        <v>0</v>
      </c>
      <c r="AV344" s="660" t="n">
        <v>0</v>
      </c>
      <c r="AW344" s="660" t="n">
        <v>0</v>
      </c>
      <c r="AX344" s="660" t="n">
        <v>0</v>
      </c>
      <c r="AY344" s="660" t="n">
        <v>0</v>
      </c>
      <c r="AZ344" s="660" t="n">
        <v>0</v>
      </c>
      <c r="BA344" s="660" t="n">
        <v>0</v>
      </c>
      <c r="BB344" s="660" t="n">
        <v>0</v>
      </c>
      <c r="BC344" s="660" t="n">
        <v>0</v>
      </c>
      <c r="BD344" s="660" t="n">
        <v>0</v>
      </c>
      <c r="BE344" s="660" t="n">
        <v>0</v>
      </c>
      <c r="BF344" s="660" t="n">
        <v>0</v>
      </c>
      <c r="BG344" s="660" t="n">
        <v>0</v>
      </c>
      <c r="BH344" s="660" t="n">
        <v>0</v>
      </c>
      <c r="BI344" s="660" t="n">
        <v>0</v>
      </c>
      <c r="BJ344" s="660" t="n">
        <v>0</v>
      </c>
      <c r="BK344" s="660" t="n">
        <v>0</v>
      </c>
      <c r="BL344" s="660" t="n">
        <v>0</v>
      </c>
      <c r="BM344" s="660" t="n">
        <v>0</v>
      </c>
    </row>
    <row r="345" s="451" customFormat="true" ht="12" hidden="false" customHeight="true" outlineLevel="0" collapsed="false">
      <c r="A345" s="598" t="s">
        <v>695</v>
      </c>
      <c r="B345" s="599"/>
      <c r="C345" s="610" t="s">
        <v>696</v>
      </c>
      <c r="D345" s="610"/>
      <c r="E345" s="600"/>
      <c r="F345" s="601" t="s">
        <v>7</v>
      </c>
      <c r="G345" s="603" t="n">
        <f aca="false">SUM(M345:AH345)</f>
        <v>8</v>
      </c>
      <c r="H345" s="658" t="n">
        <f aca="false">SUM(H346:H347)</f>
        <v>2</v>
      </c>
      <c r="I345" s="607" t="n">
        <f aca="false">SUM(I346:I347)</f>
        <v>0</v>
      </c>
      <c r="J345" s="607" t="n">
        <f aca="false">SUM(J346:J347)</f>
        <v>0</v>
      </c>
      <c r="K345" s="607" t="n">
        <f aca="false">SUM(K346:K347)</f>
        <v>0</v>
      </c>
      <c r="L345" s="608" t="n">
        <f aca="false">SUM(L346:L347)</f>
        <v>0</v>
      </c>
      <c r="M345" s="658" t="n">
        <f aca="false">SUM(H345:L345)</f>
        <v>2</v>
      </c>
      <c r="N345" s="607" t="n">
        <f aca="false">SUM(N346:N347)</f>
        <v>0</v>
      </c>
      <c r="O345" s="607" t="n">
        <f aca="false">SUM(O346:O347)</f>
        <v>0</v>
      </c>
      <c r="P345" s="607" t="n">
        <f aca="false">SUM(P346:P347)</f>
        <v>0</v>
      </c>
      <c r="Q345" s="608" t="n">
        <f aca="false">SUM(Q346:Q347)</f>
        <v>0</v>
      </c>
      <c r="R345" s="658" t="n">
        <f aca="false">SUM(R346:R347)</f>
        <v>0</v>
      </c>
      <c r="S345" s="607" t="n">
        <f aca="false">SUM(S346:S347)</f>
        <v>0</v>
      </c>
      <c r="T345" s="607" t="n">
        <f aca="false">SUM(T346:T347)</f>
        <v>0</v>
      </c>
      <c r="U345" s="607" t="n">
        <f aca="false">SUM(U346:U347)</f>
        <v>0</v>
      </c>
      <c r="V345" s="607" t="n">
        <f aca="false">SUM(V346:V347)</f>
        <v>0</v>
      </c>
      <c r="W345" s="607" t="n">
        <f aca="false">SUM(W346:W347)</f>
        <v>0</v>
      </c>
      <c r="X345" s="607" t="n">
        <f aca="false">SUM(X346:X347)</f>
        <v>1</v>
      </c>
      <c r="Y345" s="607" t="n">
        <f aca="false">SUM(Y346:Y347)</f>
        <v>0</v>
      </c>
      <c r="Z345" s="607" t="n">
        <f aca="false">SUM(Z346:Z347)</f>
        <v>1</v>
      </c>
      <c r="AA345" s="607" t="n">
        <f aca="false">SUM(AA346:AA347)</f>
        <v>1</v>
      </c>
      <c r="AB345" s="607" t="n">
        <f aca="false">SUM(AB346:AB347)</f>
        <v>1</v>
      </c>
      <c r="AC345" s="607" t="n">
        <f aca="false">SUM(AC346:AC347)</f>
        <v>1</v>
      </c>
      <c r="AD345" s="607" t="n">
        <f aca="false">SUM(AD346:AD347)</f>
        <v>0</v>
      </c>
      <c r="AE345" s="607" t="n">
        <f aca="false">SUM(AE346:AE347)</f>
        <v>1</v>
      </c>
      <c r="AF345" s="607" t="n">
        <f aca="false">SUM(AF346:AF347)</f>
        <v>0</v>
      </c>
      <c r="AG345" s="607" t="n">
        <f aca="false">SUM(AG346:AG347)</f>
        <v>0</v>
      </c>
      <c r="AH345" s="608" t="n">
        <f aca="false">SUM(AH346:AH347)</f>
        <v>0</v>
      </c>
      <c r="AI345" s="659"/>
      <c r="AJ345" s="451" t="str">
        <f aca="false">IF(AK345="","●",IF(A345=AK345,"○","×"))</f>
        <v>○</v>
      </c>
      <c r="AK345" s="663" t="s">
        <v>695</v>
      </c>
      <c r="AL345" s="661" t="s">
        <v>741</v>
      </c>
      <c r="AM345" s="662" t="n">
        <v>7</v>
      </c>
      <c r="AN345" s="660" t="n">
        <v>2</v>
      </c>
      <c r="AO345" s="660" t="n">
        <v>2</v>
      </c>
      <c r="AP345" s="660" t="n">
        <v>0</v>
      </c>
      <c r="AQ345" s="660" t="n">
        <v>0</v>
      </c>
      <c r="AR345" s="660" t="n">
        <v>0</v>
      </c>
      <c r="AS345" s="660" t="n">
        <f aca="false">SUM(AN345:AR345)</f>
        <v>4</v>
      </c>
      <c r="AT345" s="660" t="n">
        <v>0</v>
      </c>
      <c r="AU345" s="660" t="n">
        <v>0</v>
      </c>
      <c r="AV345" s="660" t="n">
        <v>0</v>
      </c>
      <c r="AW345" s="660" t="n">
        <v>1</v>
      </c>
      <c r="AX345" s="660" t="n">
        <v>0</v>
      </c>
      <c r="AY345" s="660" t="n">
        <v>0</v>
      </c>
      <c r="AZ345" s="660" t="n">
        <v>0</v>
      </c>
      <c r="BA345" s="660" t="n">
        <v>1</v>
      </c>
      <c r="BB345" s="660" t="n">
        <v>0</v>
      </c>
      <c r="BC345" s="660" t="n">
        <v>0</v>
      </c>
      <c r="BD345" s="660" t="n">
        <v>0</v>
      </c>
      <c r="BE345" s="660" t="n">
        <v>0</v>
      </c>
      <c r="BF345" s="660" t="n">
        <v>0</v>
      </c>
      <c r="BG345" s="660" t="n">
        <v>1</v>
      </c>
      <c r="BH345" s="660" t="n">
        <v>0</v>
      </c>
      <c r="BI345" s="660" t="n">
        <v>0</v>
      </c>
      <c r="BJ345" s="660" t="n">
        <v>0</v>
      </c>
      <c r="BK345" s="660" t="n">
        <v>0</v>
      </c>
      <c r="BL345" s="660" t="n">
        <v>0</v>
      </c>
      <c r="BM345" s="660" t="n">
        <v>0</v>
      </c>
    </row>
    <row r="346" s="451" customFormat="true" ht="12" hidden="false" customHeight="true" outlineLevel="0" collapsed="false">
      <c r="A346" s="598"/>
      <c r="B346" s="599"/>
      <c r="C346" s="610"/>
      <c r="D346" s="610"/>
      <c r="E346" s="600"/>
      <c r="F346" s="601" t="s">
        <v>475</v>
      </c>
      <c r="G346" s="603" t="n">
        <f aca="false">SUM(M346:AH346)</f>
        <v>4</v>
      </c>
      <c r="H346" s="664" t="n">
        <v>1</v>
      </c>
      <c r="I346" s="611" t="n">
        <v>0</v>
      </c>
      <c r="J346" s="611" t="n">
        <v>0</v>
      </c>
      <c r="K346" s="611" t="n">
        <v>0</v>
      </c>
      <c r="L346" s="612" t="n">
        <v>0</v>
      </c>
      <c r="M346" s="658" t="n">
        <v>1</v>
      </c>
      <c r="N346" s="611" t="n">
        <v>0</v>
      </c>
      <c r="O346" s="611" t="n">
        <v>0</v>
      </c>
      <c r="P346" s="611" t="n">
        <v>0</v>
      </c>
      <c r="Q346" s="612" t="n">
        <v>0</v>
      </c>
      <c r="R346" s="664" t="n">
        <v>0</v>
      </c>
      <c r="S346" s="611" t="n">
        <v>0</v>
      </c>
      <c r="T346" s="611" t="n">
        <v>0</v>
      </c>
      <c r="U346" s="611" t="n">
        <v>0</v>
      </c>
      <c r="V346" s="611" t="n">
        <v>0</v>
      </c>
      <c r="W346" s="611" t="n">
        <v>0</v>
      </c>
      <c r="X346" s="611" t="n">
        <v>0</v>
      </c>
      <c r="Y346" s="611" t="n">
        <v>0</v>
      </c>
      <c r="Z346" s="611" t="n">
        <v>1</v>
      </c>
      <c r="AA346" s="611" t="n">
        <v>0</v>
      </c>
      <c r="AB346" s="611" t="n">
        <v>1</v>
      </c>
      <c r="AC346" s="611" t="n">
        <v>1</v>
      </c>
      <c r="AD346" s="611" t="n">
        <v>0</v>
      </c>
      <c r="AE346" s="611" t="n">
        <v>0</v>
      </c>
      <c r="AF346" s="611" t="n">
        <v>0</v>
      </c>
      <c r="AG346" s="611" t="n">
        <v>0</v>
      </c>
      <c r="AH346" s="612" t="n">
        <v>0</v>
      </c>
      <c r="AI346" s="659"/>
      <c r="AJ346" s="451" t="str">
        <f aca="false">IF(AK346="","●",IF(A345=AK346,"○","×"))</f>
        <v>○</v>
      </c>
      <c r="AK346" s="663" t="s">
        <v>695</v>
      </c>
      <c r="AL346" s="661" t="s">
        <v>742</v>
      </c>
      <c r="AM346" s="662" t="n">
        <v>3</v>
      </c>
      <c r="AN346" s="660" t="n">
        <v>0</v>
      </c>
      <c r="AO346" s="660" t="n">
        <v>1</v>
      </c>
      <c r="AP346" s="660" t="n">
        <v>0</v>
      </c>
      <c r="AQ346" s="660" t="n">
        <v>0</v>
      </c>
      <c r="AR346" s="660" t="n">
        <v>0</v>
      </c>
      <c r="AS346" s="660" t="n">
        <f aca="false">SUM(AN346:AR346)</f>
        <v>1</v>
      </c>
      <c r="AT346" s="660" t="n">
        <v>0</v>
      </c>
      <c r="AU346" s="660" t="n">
        <v>0</v>
      </c>
      <c r="AV346" s="660" t="n">
        <v>0</v>
      </c>
      <c r="AW346" s="660" t="n">
        <v>0</v>
      </c>
      <c r="AX346" s="660" t="n">
        <v>0</v>
      </c>
      <c r="AY346" s="660" t="n">
        <v>0</v>
      </c>
      <c r="AZ346" s="660" t="n">
        <v>0</v>
      </c>
      <c r="BA346" s="660" t="n">
        <v>1</v>
      </c>
      <c r="BB346" s="660" t="n">
        <v>0</v>
      </c>
      <c r="BC346" s="660" t="n">
        <v>0</v>
      </c>
      <c r="BD346" s="660" t="n">
        <v>0</v>
      </c>
      <c r="BE346" s="660" t="n">
        <v>0</v>
      </c>
      <c r="BF346" s="660" t="n">
        <v>0</v>
      </c>
      <c r="BG346" s="660" t="n">
        <v>1</v>
      </c>
      <c r="BH346" s="660" t="n">
        <v>0</v>
      </c>
      <c r="BI346" s="660" t="n">
        <v>0</v>
      </c>
      <c r="BJ346" s="660" t="n">
        <v>0</v>
      </c>
      <c r="BK346" s="660" t="n">
        <v>0</v>
      </c>
      <c r="BL346" s="660" t="n">
        <v>0</v>
      </c>
      <c r="BM346" s="660" t="n">
        <v>0</v>
      </c>
    </row>
    <row r="347" s="451" customFormat="true" ht="22.5" hidden="false" customHeight="true" outlineLevel="0" collapsed="false">
      <c r="A347" s="598"/>
      <c r="B347" s="599"/>
      <c r="C347" s="610"/>
      <c r="D347" s="610"/>
      <c r="E347" s="600"/>
      <c r="F347" s="601" t="s">
        <v>476</v>
      </c>
      <c r="G347" s="603" t="n">
        <f aca="false">SUM(M347:AH347)</f>
        <v>4</v>
      </c>
      <c r="H347" s="664" t="n">
        <v>1</v>
      </c>
      <c r="I347" s="611" t="n">
        <v>0</v>
      </c>
      <c r="J347" s="611" t="n">
        <v>0</v>
      </c>
      <c r="K347" s="611" t="n">
        <v>0</v>
      </c>
      <c r="L347" s="612" t="n">
        <v>0</v>
      </c>
      <c r="M347" s="658" t="n">
        <v>1</v>
      </c>
      <c r="N347" s="611" t="n">
        <v>0</v>
      </c>
      <c r="O347" s="611" t="n">
        <v>0</v>
      </c>
      <c r="P347" s="611" t="n">
        <v>0</v>
      </c>
      <c r="Q347" s="612" t="n">
        <v>0</v>
      </c>
      <c r="R347" s="664" t="n">
        <v>0</v>
      </c>
      <c r="S347" s="611" t="n">
        <v>0</v>
      </c>
      <c r="T347" s="611" t="n">
        <v>0</v>
      </c>
      <c r="U347" s="611" t="n">
        <v>0</v>
      </c>
      <c r="V347" s="611" t="n">
        <v>0</v>
      </c>
      <c r="W347" s="611" t="n">
        <v>0</v>
      </c>
      <c r="X347" s="611" t="n">
        <v>1</v>
      </c>
      <c r="Y347" s="611" t="n">
        <v>0</v>
      </c>
      <c r="Z347" s="611" t="n">
        <v>0</v>
      </c>
      <c r="AA347" s="611" t="n">
        <v>1</v>
      </c>
      <c r="AB347" s="611" t="n">
        <v>0</v>
      </c>
      <c r="AC347" s="611" t="n">
        <v>0</v>
      </c>
      <c r="AD347" s="611" t="n">
        <v>0</v>
      </c>
      <c r="AE347" s="611" t="n">
        <v>1</v>
      </c>
      <c r="AF347" s="611" t="n">
        <v>0</v>
      </c>
      <c r="AG347" s="611" t="n">
        <v>0</v>
      </c>
      <c r="AH347" s="612" t="n">
        <v>0</v>
      </c>
      <c r="AI347" s="659"/>
      <c r="AJ347" s="451" t="str">
        <f aca="false">IF(AK347="","●",IF(A345=AK347,"○","×"))</f>
        <v>○</v>
      </c>
      <c r="AK347" s="663" t="s">
        <v>695</v>
      </c>
      <c r="AL347" s="661" t="s">
        <v>743</v>
      </c>
      <c r="AM347" s="662" t="n">
        <v>4</v>
      </c>
      <c r="AN347" s="660" t="n">
        <v>2</v>
      </c>
      <c r="AO347" s="660" t="n">
        <v>1</v>
      </c>
      <c r="AP347" s="660" t="n">
        <v>0</v>
      </c>
      <c r="AQ347" s="660" t="n">
        <v>0</v>
      </c>
      <c r="AR347" s="660" t="n">
        <v>0</v>
      </c>
      <c r="AS347" s="660" t="n">
        <f aca="false">SUM(AN347:AR347)</f>
        <v>3</v>
      </c>
      <c r="AT347" s="660" t="n">
        <v>0</v>
      </c>
      <c r="AU347" s="660" t="n">
        <v>0</v>
      </c>
      <c r="AV347" s="660" t="n">
        <v>0</v>
      </c>
      <c r="AW347" s="660" t="n">
        <v>1</v>
      </c>
      <c r="AX347" s="660" t="n">
        <v>0</v>
      </c>
      <c r="AY347" s="660" t="n">
        <v>0</v>
      </c>
      <c r="AZ347" s="660" t="n">
        <v>0</v>
      </c>
      <c r="BA347" s="660" t="n">
        <v>0</v>
      </c>
      <c r="BB347" s="660" t="n">
        <v>0</v>
      </c>
      <c r="BC347" s="660" t="n">
        <v>0</v>
      </c>
      <c r="BD347" s="660" t="n">
        <v>0</v>
      </c>
      <c r="BE347" s="660" t="n">
        <v>0</v>
      </c>
      <c r="BF347" s="660" t="n">
        <v>0</v>
      </c>
      <c r="BG347" s="660" t="n">
        <v>0</v>
      </c>
      <c r="BH347" s="660" t="n">
        <v>0</v>
      </c>
      <c r="BI347" s="660" t="n">
        <v>0</v>
      </c>
      <c r="BJ347" s="660" t="n">
        <v>0</v>
      </c>
      <c r="BK347" s="660" t="n">
        <v>0</v>
      </c>
      <c r="BL347" s="660" t="n">
        <v>0</v>
      </c>
      <c r="BM347" s="660" t="n">
        <v>0</v>
      </c>
    </row>
    <row r="348" s="451" customFormat="true" ht="12" hidden="false" customHeight="true" outlineLevel="0" collapsed="false">
      <c r="A348" s="598" t="s">
        <v>697</v>
      </c>
      <c r="B348" s="599"/>
      <c r="C348" s="610" t="s">
        <v>698</v>
      </c>
      <c r="D348" s="610"/>
      <c r="E348" s="600"/>
      <c r="F348" s="601" t="s">
        <v>7</v>
      </c>
      <c r="G348" s="603" t="n">
        <f aca="false">SUM(M348:AH348)</f>
        <v>7</v>
      </c>
      <c r="H348" s="658" t="n">
        <f aca="false">SUM(H349:H350)</f>
        <v>4</v>
      </c>
      <c r="I348" s="607" t="n">
        <f aca="false">SUM(I349:I350)</f>
        <v>0</v>
      </c>
      <c r="J348" s="607" t="n">
        <f aca="false">SUM(J349:J350)</f>
        <v>0</v>
      </c>
      <c r="K348" s="607" t="n">
        <f aca="false">SUM(K349:K350)</f>
        <v>0</v>
      </c>
      <c r="L348" s="608" t="n">
        <f aca="false">SUM(L349:L350)</f>
        <v>0</v>
      </c>
      <c r="M348" s="658" t="n">
        <f aca="false">SUM(H348:L348)</f>
        <v>4</v>
      </c>
      <c r="N348" s="607" t="n">
        <f aca="false">SUM(N349:N350)</f>
        <v>0</v>
      </c>
      <c r="O348" s="607" t="n">
        <f aca="false">SUM(O349:O350)</f>
        <v>1</v>
      </c>
      <c r="P348" s="607" t="n">
        <f aca="false">SUM(P349:P350)</f>
        <v>0</v>
      </c>
      <c r="Q348" s="608" t="n">
        <f aca="false">SUM(Q349:Q350)</f>
        <v>0</v>
      </c>
      <c r="R348" s="658" t="n">
        <f aca="false">SUM(R349:R350)</f>
        <v>1</v>
      </c>
      <c r="S348" s="607" t="n">
        <f aca="false">SUM(S349:S350)</f>
        <v>0</v>
      </c>
      <c r="T348" s="607" t="n">
        <f aca="false">SUM(T349:T350)</f>
        <v>0</v>
      </c>
      <c r="U348" s="607" t="n">
        <f aca="false">SUM(U349:U350)</f>
        <v>0</v>
      </c>
      <c r="V348" s="607" t="n">
        <f aca="false">SUM(V349:V350)</f>
        <v>0</v>
      </c>
      <c r="W348" s="607" t="n">
        <f aca="false">SUM(W349:W350)</f>
        <v>0</v>
      </c>
      <c r="X348" s="607" t="n">
        <f aca="false">SUM(X349:X350)</f>
        <v>0</v>
      </c>
      <c r="Y348" s="607" t="n">
        <f aca="false">SUM(Y349:Y350)</f>
        <v>0</v>
      </c>
      <c r="Z348" s="607" t="n">
        <f aca="false">SUM(Z349:Z350)</f>
        <v>1</v>
      </c>
      <c r="AA348" s="607" t="n">
        <f aca="false">SUM(AA349:AA350)</f>
        <v>0</v>
      </c>
      <c r="AB348" s="607" t="n">
        <f aca="false">SUM(AB349:AB350)</f>
        <v>0</v>
      </c>
      <c r="AC348" s="607" t="n">
        <f aca="false">SUM(AC349:AC350)</f>
        <v>0</v>
      </c>
      <c r="AD348" s="607" t="n">
        <f aca="false">SUM(AD349:AD350)</f>
        <v>0</v>
      </c>
      <c r="AE348" s="607" t="n">
        <f aca="false">SUM(AE349:AE350)</f>
        <v>0</v>
      </c>
      <c r="AF348" s="607" t="n">
        <f aca="false">SUM(AF349:AF350)</f>
        <v>0</v>
      </c>
      <c r="AG348" s="607" t="n">
        <f aca="false">SUM(AG349:AG350)</f>
        <v>0</v>
      </c>
      <c r="AH348" s="608" t="n">
        <f aca="false">SUM(AH349:AH350)</f>
        <v>0</v>
      </c>
      <c r="AI348" s="659"/>
      <c r="AJ348" s="451" t="str">
        <f aca="false">IF(AK348="","●",IF(A348=AK348,"○","×"))</f>
        <v>○</v>
      </c>
      <c r="AK348" s="663" t="s">
        <v>697</v>
      </c>
      <c r="AL348" s="661" t="s">
        <v>741</v>
      </c>
      <c r="AM348" s="662" t="n">
        <v>3</v>
      </c>
      <c r="AN348" s="660" t="n">
        <v>2</v>
      </c>
      <c r="AO348" s="660" t="n">
        <v>0</v>
      </c>
      <c r="AP348" s="660" t="n">
        <v>0</v>
      </c>
      <c r="AQ348" s="660" t="n">
        <v>0</v>
      </c>
      <c r="AR348" s="660" t="n">
        <v>0</v>
      </c>
      <c r="AS348" s="660" t="n">
        <f aca="false">SUM(AN348:AR348)</f>
        <v>2</v>
      </c>
      <c r="AT348" s="660" t="n">
        <v>1</v>
      </c>
      <c r="AU348" s="660" t="n">
        <v>0</v>
      </c>
      <c r="AV348" s="660" t="n">
        <v>0</v>
      </c>
      <c r="AW348" s="660" t="n">
        <v>0</v>
      </c>
      <c r="AX348" s="660" t="n">
        <v>0</v>
      </c>
      <c r="AY348" s="660" t="n">
        <v>0</v>
      </c>
      <c r="AZ348" s="660" t="n">
        <v>0</v>
      </c>
      <c r="BA348" s="660" t="n">
        <v>0</v>
      </c>
      <c r="BB348" s="660" t="n">
        <v>0</v>
      </c>
      <c r="BC348" s="660" t="n">
        <v>0</v>
      </c>
      <c r="BD348" s="660" t="n">
        <v>0</v>
      </c>
      <c r="BE348" s="660" t="n">
        <v>0</v>
      </c>
      <c r="BF348" s="660" t="n">
        <v>0</v>
      </c>
      <c r="BG348" s="660" t="n">
        <v>0</v>
      </c>
      <c r="BH348" s="660" t="n">
        <v>0</v>
      </c>
      <c r="BI348" s="660" t="n">
        <v>0</v>
      </c>
      <c r="BJ348" s="660" t="n">
        <v>0</v>
      </c>
      <c r="BK348" s="660" t="n">
        <v>0</v>
      </c>
      <c r="BL348" s="660" t="n">
        <v>0</v>
      </c>
      <c r="BM348" s="660" t="n">
        <v>0</v>
      </c>
    </row>
    <row r="349" s="451" customFormat="true" ht="12" hidden="false" customHeight="true" outlineLevel="0" collapsed="false">
      <c r="A349" s="598"/>
      <c r="B349" s="599"/>
      <c r="C349" s="610"/>
      <c r="D349" s="610"/>
      <c r="E349" s="600"/>
      <c r="F349" s="601" t="s">
        <v>475</v>
      </c>
      <c r="G349" s="603" t="n">
        <f aca="false">SUM(M349:AH349)</f>
        <v>4</v>
      </c>
      <c r="H349" s="664" t="n">
        <v>2</v>
      </c>
      <c r="I349" s="611" t="n">
        <v>0</v>
      </c>
      <c r="J349" s="611" t="n">
        <v>0</v>
      </c>
      <c r="K349" s="611" t="n">
        <v>0</v>
      </c>
      <c r="L349" s="612" t="n">
        <v>0</v>
      </c>
      <c r="M349" s="658" t="n">
        <v>2</v>
      </c>
      <c r="N349" s="611" t="n">
        <v>0</v>
      </c>
      <c r="O349" s="611" t="n">
        <v>1</v>
      </c>
      <c r="P349" s="611" t="n">
        <v>0</v>
      </c>
      <c r="Q349" s="612" t="n">
        <v>0</v>
      </c>
      <c r="R349" s="664" t="n">
        <v>0</v>
      </c>
      <c r="S349" s="611" t="n">
        <v>0</v>
      </c>
      <c r="T349" s="611" t="n">
        <v>0</v>
      </c>
      <c r="U349" s="611" t="n">
        <v>0</v>
      </c>
      <c r="V349" s="611" t="n">
        <v>0</v>
      </c>
      <c r="W349" s="611" t="n">
        <v>0</v>
      </c>
      <c r="X349" s="611" t="n">
        <v>0</v>
      </c>
      <c r="Y349" s="611" t="n">
        <v>0</v>
      </c>
      <c r="Z349" s="611" t="n">
        <v>1</v>
      </c>
      <c r="AA349" s="611" t="n">
        <v>0</v>
      </c>
      <c r="AB349" s="611" t="n">
        <v>0</v>
      </c>
      <c r="AC349" s="611" t="n">
        <v>0</v>
      </c>
      <c r="AD349" s="611" t="n">
        <v>0</v>
      </c>
      <c r="AE349" s="611" t="n">
        <v>0</v>
      </c>
      <c r="AF349" s="611" t="n">
        <v>0</v>
      </c>
      <c r="AG349" s="611" t="n">
        <v>0</v>
      </c>
      <c r="AH349" s="612" t="n">
        <v>0</v>
      </c>
      <c r="AI349" s="659"/>
      <c r="AJ349" s="451" t="str">
        <f aca="false">IF(AK349="","●",IF(A348=AK349,"○","×"))</f>
        <v>○</v>
      </c>
      <c r="AK349" s="663" t="s">
        <v>697</v>
      </c>
      <c r="AL349" s="661" t="s">
        <v>742</v>
      </c>
      <c r="AM349" s="662" t="n">
        <v>2</v>
      </c>
      <c r="AN349" s="660" t="n">
        <v>1</v>
      </c>
      <c r="AO349" s="660" t="n">
        <v>0</v>
      </c>
      <c r="AP349" s="660" t="n">
        <v>0</v>
      </c>
      <c r="AQ349" s="660" t="n">
        <v>0</v>
      </c>
      <c r="AR349" s="660" t="n">
        <v>0</v>
      </c>
      <c r="AS349" s="660" t="n">
        <f aca="false">SUM(AN349:AR349)</f>
        <v>1</v>
      </c>
      <c r="AT349" s="660" t="n">
        <v>1</v>
      </c>
      <c r="AU349" s="660" t="n">
        <v>0</v>
      </c>
      <c r="AV349" s="660" t="n">
        <v>0</v>
      </c>
      <c r="AW349" s="660" t="n">
        <v>0</v>
      </c>
      <c r="AX349" s="660" t="n">
        <v>0</v>
      </c>
      <c r="AY349" s="660" t="n">
        <v>0</v>
      </c>
      <c r="AZ349" s="660" t="n">
        <v>0</v>
      </c>
      <c r="BA349" s="660" t="n">
        <v>0</v>
      </c>
      <c r="BB349" s="660" t="n">
        <v>0</v>
      </c>
      <c r="BC349" s="660" t="n">
        <v>0</v>
      </c>
      <c r="BD349" s="660" t="n">
        <v>0</v>
      </c>
      <c r="BE349" s="660" t="n">
        <v>0</v>
      </c>
      <c r="BF349" s="660" t="n">
        <v>0</v>
      </c>
      <c r="BG349" s="660" t="n">
        <v>0</v>
      </c>
      <c r="BH349" s="660" t="n">
        <v>0</v>
      </c>
      <c r="BI349" s="660" t="n">
        <v>0</v>
      </c>
      <c r="BJ349" s="660" t="n">
        <v>0</v>
      </c>
      <c r="BK349" s="660" t="n">
        <v>0</v>
      </c>
      <c r="BL349" s="660" t="n">
        <v>0</v>
      </c>
      <c r="BM349" s="660" t="n">
        <v>0</v>
      </c>
    </row>
    <row r="350" s="451" customFormat="true" ht="22.5" hidden="false" customHeight="true" outlineLevel="0" collapsed="false">
      <c r="A350" s="598"/>
      <c r="B350" s="599"/>
      <c r="C350" s="610"/>
      <c r="D350" s="610"/>
      <c r="E350" s="600"/>
      <c r="F350" s="601" t="s">
        <v>476</v>
      </c>
      <c r="G350" s="603" t="n">
        <f aca="false">SUM(M350:AH350)</f>
        <v>3</v>
      </c>
      <c r="H350" s="664" t="n">
        <v>2</v>
      </c>
      <c r="I350" s="611" t="n">
        <v>0</v>
      </c>
      <c r="J350" s="611" t="n">
        <v>0</v>
      </c>
      <c r="K350" s="611" t="n">
        <v>0</v>
      </c>
      <c r="L350" s="612" t="n">
        <v>0</v>
      </c>
      <c r="M350" s="658" t="n">
        <v>2</v>
      </c>
      <c r="N350" s="611" t="n">
        <v>0</v>
      </c>
      <c r="O350" s="611" t="n">
        <v>0</v>
      </c>
      <c r="P350" s="611" t="n">
        <v>0</v>
      </c>
      <c r="Q350" s="612" t="n">
        <v>0</v>
      </c>
      <c r="R350" s="664" t="n">
        <v>1</v>
      </c>
      <c r="S350" s="611" t="n">
        <v>0</v>
      </c>
      <c r="T350" s="611" t="n">
        <v>0</v>
      </c>
      <c r="U350" s="611" t="n">
        <v>0</v>
      </c>
      <c r="V350" s="611" t="n">
        <v>0</v>
      </c>
      <c r="W350" s="611" t="n">
        <v>0</v>
      </c>
      <c r="X350" s="611" t="n">
        <v>0</v>
      </c>
      <c r="Y350" s="611" t="n">
        <v>0</v>
      </c>
      <c r="Z350" s="611" t="n">
        <v>0</v>
      </c>
      <c r="AA350" s="611" t="n">
        <v>0</v>
      </c>
      <c r="AB350" s="611" t="n">
        <v>0</v>
      </c>
      <c r="AC350" s="611" t="n">
        <v>0</v>
      </c>
      <c r="AD350" s="611" t="n">
        <v>0</v>
      </c>
      <c r="AE350" s="611" t="n">
        <v>0</v>
      </c>
      <c r="AF350" s="611" t="n">
        <v>0</v>
      </c>
      <c r="AG350" s="611" t="n">
        <v>0</v>
      </c>
      <c r="AH350" s="612" t="n">
        <v>0</v>
      </c>
      <c r="AI350" s="659"/>
      <c r="AJ350" s="451" t="str">
        <f aca="false">IF(AK350="","●",IF(A348=AK350,"○","×"))</f>
        <v>○</v>
      </c>
      <c r="AK350" s="663" t="s">
        <v>697</v>
      </c>
      <c r="AL350" s="661" t="s">
        <v>743</v>
      </c>
      <c r="AM350" s="662" t="n">
        <v>1</v>
      </c>
      <c r="AN350" s="660" t="n">
        <v>1</v>
      </c>
      <c r="AO350" s="660" t="n">
        <v>0</v>
      </c>
      <c r="AP350" s="660" t="n">
        <v>0</v>
      </c>
      <c r="AQ350" s="660" t="n">
        <v>0</v>
      </c>
      <c r="AR350" s="660" t="n">
        <v>0</v>
      </c>
      <c r="AS350" s="660" t="n">
        <f aca="false">SUM(AN350:AR350)</f>
        <v>1</v>
      </c>
      <c r="AT350" s="660" t="n">
        <v>0</v>
      </c>
      <c r="AU350" s="660" t="n">
        <v>0</v>
      </c>
      <c r="AV350" s="660" t="n">
        <v>0</v>
      </c>
      <c r="AW350" s="660" t="n">
        <v>0</v>
      </c>
      <c r="AX350" s="660" t="n">
        <v>0</v>
      </c>
      <c r="AY350" s="660" t="n">
        <v>0</v>
      </c>
      <c r="AZ350" s="660" t="n">
        <v>0</v>
      </c>
      <c r="BA350" s="660" t="n">
        <v>0</v>
      </c>
      <c r="BB350" s="660" t="n">
        <v>0</v>
      </c>
      <c r="BC350" s="660" t="n">
        <v>0</v>
      </c>
      <c r="BD350" s="660" t="n">
        <v>0</v>
      </c>
      <c r="BE350" s="660" t="n">
        <v>0</v>
      </c>
      <c r="BF350" s="660" t="n">
        <v>0</v>
      </c>
      <c r="BG350" s="660" t="n">
        <v>0</v>
      </c>
      <c r="BH350" s="660" t="n">
        <v>0</v>
      </c>
      <c r="BI350" s="660" t="n">
        <v>0</v>
      </c>
      <c r="BJ350" s="660" t="n">
        <v>0</v>
      </c>
      <c r="BK350" s="660" t="n">
        <v>0</v>
      </c>
      <c r="BL350" s="660" t="n">
        <v>0</v>
      </c>
      <c r="BM350" s="660" t="n">
        <v>0</v>
      </c>
    </row>
    <row r="351" s="451" customFormat="true" ht="12" hidden="false" customHeight="true" outlineLevel="0" collapsed="false">
      <c r="A351" s="604" t="s">
        <v>699</v>
      </c>
      <c r="B351" s="605" t="s">
        <v>700</v>
      </c>
      <c r="C351" s="605"/>
      <c r="D351" s="605"/>
      <c r="E351" s="606"/>
      <c r="F351" s="601" t="s">
        <v>7</v>
      </c>
      <c r="G351" s="603" t="n">
        <f aca="false">SUM(M351:AH351)</f>
        <v>1292</v>
      </c>
      <c r="H351" s="658" t="n">
        <f aca="false">SUM(H354,H357,H360)</f>
        <v>2</v>
      </c>
      <c r="I351" s="607" t="n">
        <f aca="false">SUM(I354,I357,I360)</f>
        <v>0</v>
      </c>
      <c r="J351" s="607" t="n">
        <f aca="false">SUM(J354,J357,J360)</f>
        <v>0</v>
      </c>
      <c r="K351" s="607" t="n">
        <f aca="false">SUM(K354,K357,K360)</f>
        <v>0</v>
      </c>
      <c r="L351" s="608" t="n">
        <f aca="false">SUM(L354,L357,L360)</f>
        <v>0</v>
      </c>
      <c r="M351" s="658" t="n">
        <f aca="false">SUM(H351:L351)</f>
        <v>2</v>
      </c>
      <c r="N351" s="607" t="n">
        <f aca="false">SUM(N354,N357,N360)</f>
        <v>0</v>
      </c>
      <c r="O351" s="607" t="n">
        <f aca="false">SUM(O354,O357,O360)</f>
        <v>0</v>
      </c>
      <c r="P351" s="607" t="n">
        <f aca="false">SUM(P354,P357,P360)</f>
        <v>1</v>
      </c>
      <c r="Q351" s="608" t="n">
        <f aca="false">SUM(Q354,Q357,Q360)</f>
        <v>0</v>
      </c>
      <c r="R351" s="658" t="n">
        <f aca="false">SUM(R354,R357,R360)</f>
        <v>1</v>
      </c>
      <c r="S351" s="607" t="n">
        <f aca="false">SUM(S354,S357,S360)</f>
        <v>0</v>
      </c>
      <c r="T351" s="607" t="n">
        <f aca="false">SUM(T354,T357,T360)</f>
        <v>3</v>
      </c>
      <c r="U351" s="607" t="n">
        <f aca="false">SUM(U354,U357,U360)</f>
        <v>1</v>
      </c>
      <c r="V351" s="607" t="n">
        <f aca="false">SUM(V354,V357,V360)</f>
        <v>6</v>
      </c>
      <c r="W351" s="607" t="n">
        <f aca="false">SUM(W354,W357,W360)</f>
        <v>9</v>
      </c>
      <c r="X351" s="607" t="n">
        <f aca="false">SUM(X354,X357,X360)</f>
        <v>13</v>
      </c>
      <c r="Y351" s="607" t="n">
        <f aca="false">SUM(Y354,Y357,Y360)</f>
        <v>19</v>
      </c>
      <c r="Z351" s="607" t="n">
        <f aca="false">SUM(Z354,Z357,Z360)</f>
        <v>33</v>
      </c>
      <c r="AA351" s="607" t="n">
        <f aca="false">SUM(AA354,AA357,AA360)</f>
        <v>44</v>
      </c>
      <c r="AB351" s="607" t="n">
        <f aca="false">SUM(AB354,AB357,AB360)</f>
        <v>46</v>
      </c>
      <c r="AC351" s="607" t="n">
        <f aca="false">SUM(AC354,AC357,AC360)</f>
        <v>109</v>
      </c>
      <c r="AD351" s="607" t="n">
        <f aca="false">SUM(AD354,AD357,AD360)</f>
        <v>237</v>
      </c>
      <c r="AE351" s="607" t="n">
        <f aca="false">SUM(AE354,AE357,AE360)</f>
        <v>362</v>
      </c>
      <c r="AF351" s="607" t="n">
        <f aca="false">SUM(AF354,AF357,AF360)</f>
        <v>279</v>
      </c>
      <c r="AG351" s="607" t="n">
        <f aca="false">SUM(AG354,AG357,AG360)</f>
        <v>127</v>
      </c>
      <c r="AH351" s="608" t="n">
        <f aca="false">SUM(AH354,AH357,AH360)</f>
        <v>0</v>
      </c>
      <c r="AI351" s="659"/>
      <c r="AJ351" s="451" t="str">
        <f aca="false">IF(AK351="","●",IF(A351=AK351,"○","×"))</f>
        <v>●</v>
      </c>
      <c r="AK351" s="663"/>
      <c r="AL351" s="661"/>
      <c r="AM351" s="662"/>
      <c r="AN351" s="660"/>
      <c r="AO351" s="660"/>
      <c r="AP351" s="660"/>
      <c r="AQ351" s="660"/>
      <c r="AR351" s="660"/>
      <c r="AS351" s="660"/>
      <c r="AT351" s="660"/>
      <c r="AU351" s="660"/>
      <c r="AV351" s="660"/>
      <c r="AW351" s="660"/>
      <c r="AX351" s="660"/>
      <c r="AY351" s="660"/>
      <c r="AZ351" s="660"/>
      <c r="BA351" s="660"/>
      <c r="BB351" s="660"/>
      <c r="BC351" s="660"/>
      <c r="BD351" s="660"/>
      <c r="BE351" s="660"/>
      <c r="BF351" s="660"/>
      <c r="BG351" s="660"/>
      <c r="BH351" s="660"/>
      <c r="BI351" s="660"/>
      <c r="BJ351" s="660"/>
      <c r="BK351" s="660"/>
      <c r="BL351" s="660"/>
      <c r="BM351" s="660"/>
    </row>
    <row r="352" s="451" customFormat="true" ht="12" hidden="false" customHeight="true" outlineLevel="0" collapsed="false">
      <c r="A352" s="604"/>
      <c r="B352" s="605"/>
      <c r="C352" s="605"/>
      <c r="D352" s="605"/>
      <c r="E352" s="606"/>
      <c r="F352" s="601" t="s">
        <v>475</v>
      </c>
      <c r="G352" s="603" t="n">
        <f aca="false">SUM(M352:AH352)</f>
        <v>435</v>
      </c>
      <c r="H352" s="658" t="n">
        <f aca="false">SUM(H355,H358,H361)</f>
        <v>1</v>
      </c>
      <c r="I352" s="607" t="n">
        <f aca="false">SUM(I355,I358,I361)</f>
        <v>0</v>
      </c>
      <c r="J352" s="607" t="n">
        <f aca="false">SUM(J355,J358,J361)</f>
        <v>0</v>
      </c>
      <c r="K352" s="607" t="n">
        <f aca="false">SUM(K355,K358,K361)</f>
        <v>0</v>
      </c>
      <c r="L352" s="608" t="n">
        <f aca="false">SUM(L355,L358,L361)</f>
        <v>0</v>
      </c>
      <c r="M352" s="658" t="n">
        <f aca="false">SUM(H352:L352)</f>
        <v>1</v>
      </c>
      <c r="N352" s="607" t="n">
        <f aca="false">SUM(N355,N358,N361)</f>
        <v>0</v>
      </c>
      <c r="O352" s="607" t="n">
        <f aca="false">SUM(O355,O358,O361)</f>
        <v>0</v>
      </c>
      <c r="P352" s="607" t="n">
        <f aca="false">SUM(P355,P358,P361)</f>
        <v>1</v>
      </c>
      <c r="Q352" s="608" t="n">
        <f aca="false">SUM(Q355,Q358,Q361)</f>
        <v>0</v>
      </c>
      <c r="R352" s="658" t="n">
        <f aca="false">SUM(R355,R358,R361)</f>
        <v>1</v>
      </c>
      <c r="S352" s="607" t="n">
        <f aca="false">SUM(S355,S358,S361)</f>
        <v>0</v>
      </c>
      <c r="T352" s="607" t="n">
        <f aca="false">SUM(T355,T358,T361)</f>
        <v>2</v>
      </c>
      <c r="U352" s="607" t="n">
        <f aca="false">SUM(U355,U358,U361)</f>
        <v>1</v>
      </c>
      <c r="V352" s="607" t="n">
        <f aca="false">SUM(V355,V358,V361)</f>
        <v>4</v>
      </c>
      <c r="W352" s="607" t="n">
        <f aca="false">SUM(W355,W358,W361)</f>
        <v>9</v>
      </c>
      <c r="X352" s="607" t="n">
        <f aca="false">SUM(X355,X358,X361)</f>
        <v>10</v>
      </c>
      <c r="Y352" s="607" t="n">
        <f aca="false">SUM(Y355,Y358,Y361)</f>
        <v>14</v>
      </c>
      <c r="Z352" s="607" t="n">
        <f aca="false">SUM(Z355,Z358,Z361)</f>
        <v>32</v>
      </c>
      <c r="AA352" s="607" t="n">
        <f aca="false">SUM(AA355,AA358,AA361)</f>
        <v>32</v>
      </c>
      <c r="AB352" s="607" t="n">
        <f aca="false">SUM(AB355,AB358,AB361)</f>
        <v>28</v>
      </c>
      <c r="AC352" s="607" t="n">
        <f aca="false">SUM(AC355,AC358,AC361)</f>
        <v>41</v>
      </c>
      <c r="AD352" s="607" t="n">
        <f aca="false">SUM(AD355,AD358,AD361)</f>
        <v>91</v>
      </c>
      <c r="AE352" s="607" t="n">
        <f aca="false">SUM(AE355,AE358,AE361)</f>
        <v>104</v>
      </c>
      <c r="AF352" s="607" t="n">
        <f aca="false">SUM(AF355,AF358,AF361)</f>
        <v>49</v>
      </c>
      <c r="AG352" s="607" t="n">
        <f aca="false">SUM(AG355,AG358,AG361)</f>
        <v>15</v>
      </c>
      <c r="AH352" s="608" t="n">
        <f aca="false">SUM(AH355,AH358,AH361)</f>
        <v>0</v>
      </c>
      <c r="AI352" s="659"/>
      <c r="AJ352" s="451" t="str">
        <f aca="false">IF(AK352="","●",IF(A351=AK352,"○","×"))</f>
        <v>●</v>
      </c>
      <c r="AK352" s="663"/>
      <c r="AL352" s="661"/>
      <c r="AM352" s="662"/>
      <c r="AN352" s="660"/>
      <c r="AO352" s="660"/>
      <c r="AP352" s="660"/>
      <c r="AQ352" s="660"/>
      <c r="AR352" s="660"/>
      <c r="AS352" s="660"/>
      <c r="AT352" s="660"/>
      <c r="AU352" s="660"/>
      <c r="AV352" s="660"/>
      <c r="AW352" s="660"/>
      <c r="AX352" s="660"/>
      <c r="AY352" s="660"/>
      <c r="AZ352" s="660"/>
      <c r="BA352" s="660"/>
      <c r="BB352" s="660"/>
      <c r="BC352" s="660"/>
      <c r="BD352" s="660"/>
      <c r="BE352" s="660"/>
      <c r="BF352" s="660"/>
      <c r="BG352" s="660"/>
      <c r="BH352" s="660"/>
      <c r="BI352" s="660"/>
      <c r="BJ352" s="660"/>
      <c r="BK352" s="660"/>
      <c r="BL352" s="660"/>
      <c r="BM352" s="660"/>
    </row>
    <row r="353" s="451" customFormat="true" ht="22.5" hidden="false" customHeight="true" outlineLevel="0" collapsed="false">
      <c r="A353" s="604"/>
      <c r="B353" s="605"/>
      <c r="C353" s="605"/>
      <c r="D353" s="605"/>
      <c r="E353" s="606"/>
      <c r="F353" s="601" t="s">
        <v>476</v>
      </c>
      <c r="G353" s="603" t="n">
        <f aca="false">SUM(M353:AH353)</f>
        <v>857</v>
      </c>
      <c r="H353" s="658" t="n">
        <f aca="false">SUM(H356,H359,H362)</f>
        <v>1</v>
      </c>
      <c r="I353" s="607" t="n">
        <f aca="false">SUM(I356,I359,I362)</f>
        <v>0</v>
      </c>
      <c r="J353" s="607" t="n">
        <f aca="false">SUM(J356,J359,J362)</f>
        <v>0</v>
      </c>
      <c r="K353" s="607" t="n">
        <f aca="false">SUM(K356,K359,K362)</f>
        <v>0</v>
      </c>
      <c r="L353" s="608" t="n">
        <f aca="false">SUM(L356,L359,L362)</f>
        <v>0</v>
      </c>
      <c r="M353" s="658" t="n">
        <f aca="false">SUM(H353:L353)</f>
        <v>1</v>
      </c>
      <c r="N353" s="607" t="n">
        <f aca="false">SUM(N356,N359,N362)</f>
        <v>0</v>
      </c>
      <c r="O353" s="607" t="n">
        <f aca="false">SUM(O356,O359,O362)</f>
        <v>0</v>
      </c>
      <c r="P353" s="607" t="n">
        <f aca="false">SUM(P356,P359,P362)</f>
        <v>0</v>
      </c>
      <c r="Q353" s="608" t="n">
        <f aca="false">SUM(Q356,Q359,Q362)</f>
        <v>0</v>
      </c>
      <c r="R353" s="658" t="n">
        <f aca="false">SUM(R356,R359,R362)</f>
        <v>0</v>
      </c>
      <c r="S353" s="607" t="n">
        <f aca="false">SUM(S356,S359,S362)</f>
        <v>0</v>
      </c>
      <c r="T353" s="607" t="n">
        <f aca="false">SUM(T356,T359,T362)</f>
        <v>1</v>
      </c>
      <c r="U353" s="607" t="n">
        <f aca="false">SUM(U356,U359,U362)</f>
        <v>0</v>
      </c>
      <c r="V353" s="607" t="n">
        <f aca="false">SUM(V356,V359,V362)</f>
        <v>2</v>
      </c>
      <c r="W353" s="607" t="n">
        <f aca="false">SUM(W356,W359,W362)</f>
        <v>0</v>
      </c>
      <c r="X353" s="607" t="n">
        <f aca="false">SUM(X356,X359,X362)</f>
        <v>3</v>
      </c>
      <c r="Y353" s="607" t="n">
        <f aca="false">SUM(Y356,Y359,Y362)</f>
        <v>5</v>
      </c>
      <c r="Z353" s="607" t="n">
        <f aca="false">SUM(Z356,Z359,Z362)</f>
        <v>1</v>
      </c>
      <c r="AA353" s="607" t="n">
        <f aca="false">SUM(AA356,AA359,AA362)</f>
        <v>12</v>
      </c>
      <c r="AB353" s="607" t="n">
        <f aca="false">SUM(AB356,AB359,AB362)</f>
        <v>18</v>
      </c>
      <c r="AC353" s="607" t="n">
        <f aca="false">SUM(AC356,AC359,AC362)</f>
        <v>68</v>
      </c>
      <c r="AD353" s="607" t="n">
        <f aca="false">SUM(AD356,AD359,AD362)</f>
        <v>146</v>
      </c>
      <c r="AE353" s="607" t="n">
        <f aca="false">SUM(AE356,AE359,AE362)</f>
        <v>258</v>
      </c>
      <c r="AF353" s="607" t="n">
        <f aca="false">SUM(AF356,AF359,AF362)</f>
        <v>230</v>
      </c>
      <c r="AG353" s="607" t="n">
        <f aca="false">SUM(AG356,AG359,AG362)</f>
        <v>112</v>
      </c>
      <c r="AH353" s="608" t="n">
        <f aca="false">SUM(AH356,AH359,AH362)</f>
        <v>0</v>
      </c>
      <c r="AI353" s="659"/>
      <c r="AJ353" s="451" t="str">
        <f aca="false">IF(AK353="","●",IF(A351=AK353,"○","×"))</f>
        <v>●</v>
      </c>
      <c r="AK353" s="663"/>
      <c r="AL353" s="661"/>
      <c r="AM353" s="662"/>
      <c r="AN353" s="660"/>
      <c r="AO353" s="660"/>
      <c r="AP353" s="660"/>
      <c r="AQ353" s="660"/>
      <c r="AR353" s="660"/>
      <c r="AS353" s="660"/>
      <c r="AT353" s="660"/>
      <c r="AU353" s="660"/>
      <c r="AV353" s="660"/>
      <c r="AW353" s="660"/>
      <c r="AX353" s="660"/>
      <c r="AY353" s="660"/>
      <c r="AZ353" s="660"/>
      <c r="BA353" s="660"/>
      <c r="BB353" s="660"/>
      <c r="BC353" s="660"/>
      <c r="BD353" s="660"/>
      <c r="BE353" s="660"/>
      <c r="BF353" s="660"/>
      <c r="BG353" s="660"/>
      <c r="BH353" s="660"/>
      <c r="BI353" s="660"/>
      <c r="BJ353" s="660"/>
      <c r="BK353" s="660"/>
      <c r="BL353" s="660"/>
      <c r="BM353" s="660"/>
    </row>
    <row r="354" s="451" customFormat="true" ht="12" hidden="false" customHeight="true" outlineLevel="0" collapsed="false">
      <c r="A354" s="598" t="s">
        <v>701</v>
      </c>
      <c r="B354" s="599"/>
      <c r="C354" s="610" t="s">
        <v>200</v>
      </c>
      <c r="D354" s="610"/>
      <c r="E354" s="600"/>
      <c r="F354" s="601" t="s">
        <v>7</v>
      </c>
      <c r="G354" s="603" t="n">
        <f aca="false">SUM(M354:AH354)</f>
        <v>1019</v>
      </c>
      <c r="H354" s="658" t="n">
        <f aca="false">SUM(H355:H356)</f>
        <v>0</v>
      </c>
      <c r="I354" s="607" t="n">
        <f aca="false">SUM(I355:I356)</f>
        <v>0</v>
      </c>
      <c r="J354" s="607" t="n">
        <f aca="false">SUM(J355:J356)</f>
        <v>0</v>
      </c>
      <c r="K354" s="607" t="n">
        <f aca="false">SUM(K355:K356)</f>
        <v>0</v>
      </c>
      <c r="L354" s="608" t="n">
        <f aca="false">SUM(L355:L356)</f>
        <v>0</v>
      </c>
      <c r="M354" s="658" t="n">
        <f aca="false">SUM(H354:L354)</f>
        <v>0</v>
      </c>
      <c r="N354" s="607" t="n">
        <f aca="false">SUM(N355:N356)</f>
        <v>0</v>
      </c>
      <c r="O354" s="607" t="n">
        <f aca="false">SUM(O355:O356)</f>
        <v>0</v>
      </c>
      <c r="P354" s="607" t="n">
        <f aca="false">SUM(P355:P356)</f>
        <v>0</v>
      </c>
      <c r="Q354" s="608" t="n">
        <f aca="false">SUM(Q355:Q356)</f>
        <v>0</v>
      </c>
      <c r="R354" s="658" t="n">
        <f aca="false">SUM(R355:R356)</f>
        <v>0</v>
      </c>
      <c r="S354" s="607" t="n">
        <f aca="false">SUM(S355:S356)</f>
        <v>0</v>
      </c>
      <c r="T354" s="607" t="n">
        <f aca="false">SUM(T355:T356)</f>
        <v>0</v>
      </c>
      <c r="U354" s="607" t="n">
        <f aca="false">SUM(U355:U356)</f>
        <v>0</v>
      </c>
      <c r="V354" s="607" t="n">
        <f aca="false">SUM(V355:V356)</f>
        <v>0</v>
      </c>
      <c r="W354" s="607" t="n">
        <f aca="false">SUM(W355:W356)</f>
        <v>0</v>
      </c>
      <c r="X354" s="607" t="n">
        <f aca="false">SUM(X355:X356)</f>
        <v>0</v>
      </c>
      <c r="Y354" s="607" t="n">
        <f aca="false">SUM(Y355:Y356)</f>
        <v>0</v>
      </c>
      <c r="Z354" s="607" t="n">
        <f aca="false">SUM(Z355:Z356)</f>
        <v>0</v>
      </c>
      <c r="AA354" s="607" t="n">
        <f aca="false">SUM(AA355:AA356)</f>
        <v>6</v>
      </c>
      <c r="AB354" s="607" t="n">
        <f aca="false">SUM(AB355:AB356)</f>
        <v>17</v>
      </c>
      <c r="AC354" s="607" t="n">
        <f aca="false">SUM(AC355:AC356)</f>
        <v>75</v>
      </c>
      <c r="AD354" s="607" t="n">
        <f aca="false">SUM(AD355:AD356)</f>
        <v>203</v>
      </c>
      <c r="AE354" s="607" t="n">
        <f aca="false">SUM(AE355:AE356)</f>
        <v>331</v>
      </c>
      <c r="AF354" s="607" t="n">
        <f aca="false">SUM(AF355:AF356)</f>
        <v>262</v>
      </c>
      <c r="AG354" s="607" t="n">
        <f aca="false">SUM(AG355:AG356)</f>
        <v>125</v>
      </c>
      <c r="AH354" s="608" t="n">
        <f aca="false">SUM(AH355:AH356)</f>
        <v>0</v>
      </c>
      <c r="AI354" s="659"/>
      <c r="AJ354" s="451" t="str">
        <f aca="false">IF(AK354="","●",IF(A354=AK354,"○","×"))</f>
        <v>○</v>
      </c>
      <c r="AK354" s="663" t="s">
        <v>701</v>
      </c>
      <c r="AL354" s="661" t="s">
        <v>741</v>
      </c>
      <c r="AM354" s="662" t="n">
        <v>84</v>
      </c>
      <c r="AN354" s="660" t="n">
        <v>0</v>
      </c>
      <c r="AO354" s="660" t="n">
        <v>0</v>
      </c>
      <c r="AP354" s="660" t="n">
        <v>0</v>
      </c>
      <c r="AQ354" s="660" t="n">
        <v>0</v>
      </c>
      <c r="AR354" s="660" t="n">
        <v>0</v>
      </c>
      <c r="AS354" s="660" t="n">
        <f aca="false">SUM(AN354:AR354)</f>
        <v>0</v>
      </c>
      <c r="AT354" s="660" t="n">
        <v>0</v>
      </c>
      <c r="AU354" s="660" t="n">
        <v>0</v>
      </c>
      <c r="AV354" s="660" t="n">
        <v>0</v>
      </c>
      <c r="AW354" s="660" t="n">
        <v>0</v>
      </c>
      <c r="AX354" s="660" t="n">
        <v>0</v>
      </c>
      <c r="AY354" s="660" t="n">
        <v>0</v>
      </c>
      <c r="AZ354" s="660" t="n">
        <v>0</v>
      </c>
      <c r="BA354" s="660" t="n">
        <v>0</v>
      </c>
      <c r="BB354" s="660" t="n">
        <v>0</v>
      </c>
      <c r="BC354" s="660" t="n">
        <v>0</v>
      </c>
      <c r="BD354" s="660" t="n">
        <v>0</v>
      </c>
      <c r="BE354" s="660" t="n">
        <v>0</v>
      </c>
      <c r="BF354" s="660" t="n">
        <v>0</v>
      </c>
      <c r="BG354" s="660" t="n">
        <v>3</v>
      </c>
      <c r="BH354" s="660" t="n">
        <v>3</v>
      </c>
      <c r="BI354" s="660" t="n">
        <v>4</v>
      </c>
      <c r="BJ354" s="660" t="n">
        <v>18</v>
      </c>
      <c r="BK354" s="660" t="n">
        <v>26</v>
      </c>
      <c r="BL354" s="660" t="n">
        <v>19</v>
      </c>
      <c r="BM354" s="660" t="n">
        <v>11</v>
      </c>
    </row>
    <row r="355" s="451" customFormat="true" ht="12" hidden="false" customHeight="true" outlineLevel="0" collapsed="false">
      <c r="A355" s="598"/>
      <c r="B355" s="599"/>
      <c r="C355" s="610"/>
      <c r="D355" s="610"/>
      <c r="E355" s="600"/>
      <c r="F355" s="601" t="s">
        <v>475</v>
      </c>
      <c r="G355" s="603" t="n">
        <f aca="false">SUM(M355:AH355)</f>
        <v>269</v>
      </c>
      <c r="H355" s="664" t="n">
        <v>0</v>
      </c>
      <c r="I355" s="611" t="n">
        <v>0</v>
      </c>
      <c r="J355" s="611" t="n">
        <v>0</v>
      </c>
      <c r="K355" s="611" t="n">
        <v>0</v>
      </c>
      <c r="L355" s="612" t="n">
        <v>0</v>
      </c>
      <c r="M355" s="658" t="n">
        <f aca="false">SUM(H355:L355)</f>
        <v>0</v>
      </c>
      <c r="N355" s="611" t="n">
        <v>0</v>
      </c>
      <c r="O355" s="611" t="n">
        <v>0</v>
      </c>
      <c r="P355" s="611" t="n">
        <v>0</v>
      </c>
      <c r="Q355" s="612" t="n">
        <v>0</v>
      </c>
      <c r="R355" s="664" t="n">
        <v>0</v>
      </c>
      <c r="S355" s="611" t="n">
        <v>0</v>
      </c>
      <c r="T355" s="611" t="n">
        <v>0</v>
      </c>
      <c r="U355" s="611" t="n">
        <v>0</v>
      </c>
      <c r="V355" s="611" t="n">
        <v>0</v>
      </c>
      <c r="W355" s="611" t="n">
        <v>0</v>
      </c>
      <c r="X355" s="611" t="n">
        <v>0</v>
      </c>
      <c r="Y355" s="611" t="n">
        <v>0</v>
      </c>
      <c r="Z355" s="611" t="n">
        <v>0</v>
      </c>
      <c r="AA355" s="611" t="n">
        <v>4</v>
      </c>
      <c r="AB355" s="611" t="n">
        <v>9</v>
      </c>
      <c r="AC355" s="611" t="n">
        <v>26</v>
      </c>
      <c r="AD355" s="611" t="n">
        <v>79</v>
      </c>
      <c r="AE355" s="611" t="n">
        <v>94</v>
      </c>
      <c r="AF355" s="611" t="n">
        <v>42</v>
      </c>
      <c r="AG355" s="611" t="n">
        <v>15</v>
      </c>
      <c r="AH355" s="612" t="n">
        <v>0</v>
      </c>
      <c r="AI355" s="659"/>
      <c r="AJ355" s="451" t="str">
        <f aca="false">IF(AK355="","●",IF(A354=AK355,"○","×"))</f>
        <v>○</v>
      </c>
      <c r="AK355" s="663" t="s">
        <v>701</v>
      </c>
      <c r="AL355" s="661" t="s">
        <v>742</v>
      </c>
      <c r="AM355" s="662" t="n">
        <v>25</v>
      </c>
      <c r="AN355" s="660" t="n">
        <v>0</v>
      </c>
      <c r="AO355" s="660" t="n">
        <v>0</v>
      </c>
      <c r="AP355" s="660" t="n">
        <v>0</v>
      </c>
      <c r="AQ355" s="660" t="n">
        <v>0</v>
      </c>
      <c r="AR355" s="660" t="n">
        <v>0</v>
      </c>
      <c r="AS355" s="660" t="n">
        <f aca="false">SUM(AN355:AR355)</f>
        <v>0</v>
      </c>
      <c r="AT355" s="660" t="n">
        <v>0</v>
      </c>
      <c r="AU355" s="660" t="n">
        <v>0</v>
      </c>
      <c r="AV355" s="660" t="n">
        <v>0</v>
      </c>
      <c r="AW355" s="660" t="n">
        <v>0</v>
      </c>
      <c r="AX355" s="660" t="n">
        <v>0</v>
      </c>
      <c r="AY355" s="660" t="n">
        <v>0</v>
      </c>
      <c r="AZ355" s="660" t="n">
        <v>0</v>
      </c>
      <c r="BA355" s="660" t="n">
        <v>0</v>
      </c>
      <c r="BB355" s="660" t="n">
        <v>0</v>
      </c>
      <c r="BC355" s="660" t="n">
        <v>0</v>
      </c>
      <c r="BD355" s="660" t="n">
        <v>0</v>
      </c>
      <c r="BE355" s="660" t="n">
        <v>0</v>
      </c>
      <c r="BF355" s="660" t="n">
        <v>0</v>
      </c>
      <c r="BG355" s="660" t="n">
        <v>3</v>
      </c>
      <c r="BH355" s="660" t="n">
        <v>3</v>
      </c>
      <c r="BI355" s="660" t="n">
        <v>0</v>
      </c>
      <c r="BJ355" s="660" t="n">
        <v>8</v>
      </c>
      <c r="BK355" s="660" t="n">
        <v>3</v>
      </c>
      <c r="BL355" s="660" t="n">
        <v>7</v>
      </c>
      <c r="BM355" s="660" t="n">
        <v>1</v>
      </c>
    </row>
    <row r="356" s="451" customFormat="true" ht="22.5" hidden="false" customHeight="true" outlineLevel="0" collapsed="false">
      <c r="A356" s="598"/>
      <c r="B356" s="599"/>
      <c r="C356" s="610"/>
      <c r="D356" s="610"/>
      <c r="E356" s="600"/>
      <c r="F356" s="601" t="s">
        <v>476</v>
      </c>
      <c r="G356" s="603" t="n">
        <f aca="false">SUM(M356:AH356)</f>
        <v>750</v>
      </c>
      <c r="H356" s="664" t="n">
        <v>0</v>
      </c>
      <c r="I356" s="611" t="n">
        <v>0</v>
      </c>
      <c r="J356" s="611" t="n">
        <v>0</v>
      </c>
      <c r="K356" s="611" t="n">
        <v>0</v>
      </c>
      <c r="L356" s="612" t="n">
        <v>0</v>
      </c>
      <c r="M356" s="658" t="n">
        <f aca="false">SUM(H356:L356)</f>
        <v>0</v>
      </c>
      <c r="N356" s="611" t="n">
        <v>0</v>
      </c>
      <c r="O356" s="611" t="n">
        <v>0</v>
      </c>
      <c r="P356" s="611" t="n">
        <v>0</v>
      </c>
      <c r="Q356" s="612" t="n">
        <v>0</v>
      </c>
      <c r="R356" s="664" t="n">
        <v>0</v>
      </c>
      <c r="S356" s="611" t="n">
        <v>0</v>
      </c>
      <c r="T356" s="611" t="n">
        <v>0</v>
      </c>
      <c r="U356" s="611" t="n">
        <v>0</v>
      </c>
      <c r="V356" s="611" t="n">
        <v>0</v>
      </c>
      <c r="W356" s="611" t="n">
        <v>0</v>
      </c>
      <c r="X356" s="611" t="n">
        <v>0</v>
      </c>
      <c r="Y356" s="611" t="n">
        <v>0</v>
      </c>
      <c r="Z356" s="611" t="n">
        <v>0</v>
      </c>
      <c r="AA356" s="611" t="n">
        <v>2</v>
      </c>
      <c r="AB356" s="611" t="n">
        <v>8</v>
      </c>
      <c r="AC356" s="611" t="n">
        <v>49</v>
      </c>
      <c r="AD356" s="611" t="n">
        <v>124</v>
      </c>
      <c r="AE356" s="611" t="n">
        <v>237</v>
      </c>
      <c r="AF356" s="611" t="n">
        <v>220</v>
      </c>
      <c r="AG356" s="611" t="n">
        <v>110</v>
      </c>
      <c r="AH356" s="612" t="n">
        <v>0</v>
      </c>
      <c r="AI356" s="659"/>
      <c r="AJ356" s="451" t="str">
        <f aca="false">IF(AK356="","●",IF(A354=AK356,"○","×"))</f>
        <v>○</v>
      </c>
      <c r="AK356" s="663" t="s">
        <v>701</v>
      </c>
      <c r="AL356" s="661" t="s">
        <v>743</v>
      </c>
      <c r="AM356" s="662" t="n">
        <v>59</v>
      </c>
      <c r="AN356" s="660" t="n">
        <v>0</v>
      </c>
      <c r="AO356" s="660" t="n">
        <v>0</v>
      </c>
      <c r="AP356" s="660" t="n">
        <v>0</v>
      </c>
      <c r="AQ356" s="660" t="n">
        <v>0</v>
      </c>
      <c r="AR356" s="660" t="n">
        <v>0</v>
      </c>
      <c r="AS356" s="660" t="n">
        <f aca="false">SUM(AN356:AR356)</f>
        <v>0</v>
      </c>
      <c r="AT356" s="660" t="n">
        <v>0</v>
      </c>
      <c r="AU356" s="660" t="n">
        <v>0</v>
      </c>
      <c r="AV356" s="660" t="n">
        <v>0</v>
      </c>
      <c r="AW356" s="660" t="n">
        <v>0</v>
      </c>
      <c r="AX356" s="660" t="n">
        <v>0</v>
      </c>
      <c r="AY356" s="660" t="n">
        <v>0</v>
      </c>
      <c r="AZ356" s="660" t="n">
        <v>0</v>
      </c>
      <c r="BA356" s="660" t="n">
        <v>0</v>
      </c>
      <c r="BB356" s="660" t="n">
        <v>0</v>
      </c>
      <c r="BC356" s="660" t="n">
        <v>0</v>
      </c>
      <c r="BD356" s="660" t="n">
        <v>0</v>
      </c>
      <c r="BE356" s="660" t="n">
        <v>0</v>
      </c>
      <c r="BF356" s="660" t="n">
        <v>0</v>
      </c>
      <c r="BG356" s="660" t="n">
        <v>0</v>
      </c>
      <c r="BH356" s="660" t="n">
        <v>0</v>
      </c>
      <c r="BI356" s="660" t="n">
        <v>4</v>
      </c>
      <c r="BJ356" s="660" t="n">
        <v>10</v>
      </c>
      <c r="BK356" s="660" t="n">
        <v>23</v>
      </c>
      <c r="BL356" s="660" t="n">
        <v>12</v>
      </c>
      <c r="BM356" s="660" t="n">
        <v>10</v>
      </c>
    </row>
    <row r="357" s="451" customFormat="true" ht="12" hidden="false" customHeight="true" outlineLevel="0" collapsed="false">
      <c r="A357" s="598" t="s">
        <v>702</v>
      </c>
      <c r="B357" s="599"/>
      <c r="C357" s="610" t="s">
        <v>703</v>
      </c>
      <c r="D357" s="610"/>
      <c r="E357" s="600"/>
      <c r="F357" s="601" t="s">
        <v>7</v>
      </c>
      <c r="G357" s="603" t="n">
        <f aca="false">SUM(M357:AH357)</f>
        <v>1</v>
      </c>
      <c r="H357" s="658" t="n">
        <f aca="false">SUM(H358:H359)</f>
        <v>1</v>
      </c>
      <c r="I357" s="607" t="n">
        <f aca="false">SUM(I358:I359)</f>
        <v>0</v>
      </c>
      <c r="J357" s="607" t="n">
        <f aca="false">SUM(J358:J359)</f>
        <v>0</v>
      </c>
      <c r="K357" s="607" t="n">
        <f aca="false">SUM(K358:K359)</f>
        <v>0</v>
      </c>
      <c r="L357" s="608" t="n">
        <f aca="false">SUM(L358:L359)</f>
        <v>0</v>
      </c>
      <c r="M357" s="658" t="n">
        <f aca="false">SUM(H357:L357)</f>
        <v>1</v>
      </c>
      <c r="N357" s="607" t="n">
        <f aca="false">SUM(N358:N359)</f>
        <v>0</v>
      </c>
      <c r="O357" s="607" t="n">
        <f aca="false">SUM(O358:O359)</f>
        <v>0</v>
      </c>
      <c r="P357" s="607" t="n">
        <f aca="false">SUM(P358:P359)</f>
        <v>0</v>
      </c>
      <c r="Q357" s="608" t="n">
        <f aca="false">SUM(Q358:Q359)</f>
        <v>0</v>
      </c>
      <c r="R357" s="658" t="n">
        <f aca="false">SUM(R358:R359)</f>
        <v>0</v>
      </c>
      <c r="S357" s="607" t="n">
        <f aca="false">SUM(S358:S359)</f>
        <v>0</v>
      </c>
      <c r="T357" s="607" t="n">
        <f aca="false">SUM(T358:T359)</f>
        <v>0</v>
      </c>
      <c r="U357" s="607" t="n">
        <f aca="false">SUM(U358:U359)</f>
        <v>0</v>
      </c>
      <c r="V357" s="607" t="n">
        <f aca="false">SUM(V358:V359)</f>
        <v>0</v>
      </c>
      <c r="W357" s="607" t="n">
        <f aca="false">SUM(W358:W359)</f>
        <v>0</v>
      </c>
      <c r="X357" s="607" t="n">
        <f aca="false">SUM(X358:X359)</f>
        <v>0</v>
      </c>
      <c r="Y357" s="607" t="n">
        <f aca="false">SUM(Y358:Y359)</f>
        <v>0</v>
      </c>
      <c r="Z357" s="607" t="n">
        <f aca="false">SUM(Z358:Z359)</f>
        <v>0</v>
      </c>
      <c r="AA357" s="607" t="n">
        <f aca="false">SUM(AA358:AA359)</f>
        <v>0</v>
      </c>
      <c r="AB357" s="607" t="n">
        <f aca="false">SUM(AB358:AB359)</f>
        <v>0</v>
      </c>
      <c r="AC357" s="607" t="n">
        <f aca="false">SUM(AC358:AC359)</f>
        <v>0</v>
      </c>
      <c r="AD357" s="607" t="n">
        <f aca="false">SUM(AD358:AD359)</f>
        <v>0</v>
      </c>
      <c r="AE357" s="607" t="n">
        <f aca="false">SUM(AE358:AE359)</f>
        <v>0</v>
      </c>
      <c r="AF357" s="607" t="n">
        <f aca="false">SUM(AF358:AF359)</f>
        <v>0</v>
      </c>
      <c r="AG357" s="607" t="n">
        <f aca="false">SUM(AG358:AG359)</f>
        <v>0</v>
      </c>
      <c r="AH357" s="608" t="n">
        <f aca="false">SUM(AH358:AH359)</f>
        <v>0</v>
      </c>
      <c r="AI357" s="659"/>
      <c r="AJ357" s="451" t="str">
        <f aca="false">IF(AK357="","●",IF(A357=AK357,"○","×"))</f>
        <v>○</v>
      </c>
      <c r="AK357" s="663" t="s">
        <v>702</v>
      </c>
      <c r="AL357" s="661" t="s">
        <v>741</v>
      </c>
      <c r="AM357" s="662" t="n">
        <v>6</v>
      </c>
      <c r="AN357" s="660" t="n">
        <v>6</v>
      </c>
      <c r="AO357" s="660" t="n">
        <v>0</v>
      </c>
      <c r="AP357" s="660" t="n">
        <v>0</v>
      </c>
      <c r="AQ357" s="660" t="n">
        <v>0</v>
      </c>
      <c r="AR357" s="660" t="n">
        <v>0</v>
      </c>
      <c r="AS357" s="660" t="n">
        <f aca="false">SUM(AN357:AR357)</f>
        <v>6</v>
      </c>
      <c r="AT357" s="660" t="n">
        <v>0</v>
      </c>
      <c r="AU357" s="660" t="n">
        <v>0</v>
      </c>
      <c r="AV357" s="660" t="n">
        <v>0</v>
      </c>
      <c r="AW357" s="660" t="n">
        <v>0</v>
      </c>
      <c r="AX357" s="660" t="n">
        <v>0</v>
      </c>
      <c r="AY357" s="660" t="n">
        <v>0</v>
      </c>
      <c r="AZ357" s="660" t="n">
        <v>0</v>
      </c>
      <c r="BA357" s="660" t="n">
        <v>0</v>
      </c>
      <c r="BB357" s="660" t="n">
        <v>0</v>
      </c>
      <c r="BC357" s="660" t="n">
        <v>0</v>
      </c>
      <c r="BD357" s="660" t="n">
        <v>0</v>
      </c>
      <c r="BE357" s="660" t="n">
        <v>0</v>
      </c>
      <c r="BF357" s="660" t="n">
        <v>0</v>
      </c>
      <c r="BG357" s="660" t="n">
        <v>0</v>
      </c>
      <c r="BH357" s="660" t="n">
        <v>0</v>
      </c>
      <c r="BI357" s="660" t="n">
        <v>0</v>
      </c>
      <c r="BJ357" s="660" t="n">
        <v>0</v>
      </c>
      <c r="BK357" s="660" t="n">
        <v>0</v>
      </c>
      <c r="BL357" s="660" t="n">
        <v>0</v>
      </c>
      <c r="BM357" s="660" t="n">
        <v>0</v>
      </c>
    </row>
    <row r="358" s="451" customFormat="true" ht="12" hidden="false" customHeight="true" outlineLevel="0" collapsed="false">
      <c r="A358" s="598"/>
      <c r="B358" s="599"/>
      <c r="C358" s="610"/>
      <c r="D358" s="610"/>
      <c r="E358" s="600"/>
      <c r="F358" s="601" t="s">
        <v>475</v>
      </c>
      <c r="G358" s="603" t="n">
        <f aca="false">SUM(M358:AH358)</f>
        <v>0</v>
      </c>
      <c r="H358" s="664" t="n">
        <v>0</v>
      </c>
      <c r="I358" s="611" t="n">
        <v>0</v>
      </c>
      <c r="J358" s="611" t="n">
        <v>0</v>
      </c>
      <c r="K358" s="611" t="n">
        <v>0</v>
      </c>
      <c r="L358" s="612" t="n">
        <v>0</v>
      </c>
      <c r="M358" s="658" t="n">
        <f aca="false">SUM(H358:L358)</f>
        <v>0</v>
      </c>
      <c r="N358" s="611" t="n">
        <v>0</v>
      </c>
      <c r="O358" s="611" t="n">
        <v>0</v>
      </c>
      <c r="P358" s="611" t="n">
        <v>0</v>
      </c>
      <c r="Q358" s="612" t="n">
        <v>0</v>
      </c>
      <c r="R358" s="664" t="n">
        <v>0</v>
      </c>
      <c r="S358" s="611" t="n">
        <v>0</v>
      </c>
      <c r="T358" s="611" t="n">
        <v>0</v>
      </c>
      <c r="U358" s="611" t="n">
        <v>0</v>
      </c>
      <c r="V358" s="611" t="n">
        <v>0</v>
      </c>
      <c r="W358" s="611" t="n">
        <v>0</v>
      </c>
      <c r="X358" s="611" t="n">
        <v>0</v>
      </c>
      <c r="Y358" s="611" t="n">
        <v>0</v>
      </c>
      <c r="Z358" s="611" t="n">
        <v>0</v>
      </c>
      <c r="AA358" s="611" t="n">
        <v>0</v>
      </c>
      <c r="AB358" s="611" t="n">
        <v>0</v>
      </c>
      <c r="AC358" s="611" t="n">
        <v>0</v>
      </c>
      <c r="AD358" s="611" t="n">
        <v>0</v>
      </c>
      <c r="AE358" s="611" t="n">
        <v>0</v>
      </c>
      <c r="AF358" s="611" t="n">
        <v>0</v>
      </c>
      <c r="AG358" s="611" t="n">
        <v>0</v>
      </c>
      <c r="AH358" s="612" t="n">
        <v>0</v>
      </c>
      <c r="AI358" s="659"/>
      <c r="AJ358" s="451" t="str">
        <f aca="false">IF(AK358="","●",IF(A357=AK358,"○","×"))</f>
        <v>○</v>
      </c>
      <c r="AK358" s="663" t="s">
        <v>702</v>
      </c>
      <c r="AL358" s="661" t="s">
        <v>742</v>
      </c>
      <c r="AM358" s="662" t="n">
        <v>4</v>
      </c>
      <c r="AN358" s="660" t="n">
        <v>4</v>
      </c>
      <c r="AO358" s="660" t="n">
        <v>0</v>
      </c>
      <c r="AP358" s="660" t="n">
        <v>0</v>
      </c>
      <c r="AQ358" s="660" t="n">
        <v>0</v>
      </c>
      <c r="AR358" s="660" t="n">
        <v>0</v>
      </c>
      <c r="AS358" s="660" t="n">
        <f aca="false">SUM(AN358:AR358)</f>
        <v>4</v>
      </c>
      <c r="AT358" s="660" t="n">
        <v>0</v>
      </c>
      <c r="AU358" s="660" t="n">
        <v>0</v>
      </c>
      <c r="AV358" s="660" t="n">
        <v>0</v>
      </c>
      <c r="AW358" s="660" t="n">
        <v>0</v>
      </c>
      <c r="AX358" s="660" t="n">
        <v>0</v>
      </c>
      <c r="AY358" s="660" t="n">
        <v>0</v>
      </c>
      <c r="AZ358" s="660" t="n">
        <v>0</v>
      </c>
      <c r="BA358" s="660" t="n">
        <v>0</v>
      </c>
      <c r="BB358" s="660" t="n">
        <v>0</v>
      </c>
      <c r="BC358" s="660" t="n">
        <v>0</v>
      </c>
      <c r="BD358" s="660" t="n">
        <v>0</v>
      </c>
      <c r="BE358" s="660" t="n">
        <v>0</v>
      </c>
      <c r="BF358" s="660" t="n">
        <v>0</v>
      </c>
      <c r="BG358" s="660" t="n">
        <v>0</v>
      </c>
      <c r="BH358" s="660" t="n">
        <v>0</v>
      </c>
      <c r="BI358" s="660" t="n">
        <v>0</v>
      </c>
      <c r="BJ358" s="660" t="n">
        <v>0</v>
      </c>
      <c r="BK358" s="660" t="n">
        <v>0</v>
      </c>
      <c r="BL358" s="660" t="n">
        <v>0</v>
      </c>
      <c r="BM358" s="660" t="n">
        <v>0</v>
      </c>
    </row>
    <row r="359" s="451" customFormat="true" ht="22.5" hidden="false" customHeight="true" outlineLevel="0" collapsed="false">
      <c r="A359" s="598"/>
      <c r="B359" s="599"/>
      <c r="C359" s="610"/>
      <c r="D359" s="610"/>
      <c r="E359" s="600"/>
      <c r="F359" s="601" t="s">
        <v>476</v>
      </c>
      <c r="G359" s="603" t="n">
        <f aca="false">SUM(M359:AH359)</f>
        <v>1</v>
      </c>
      <c r="H359" s="664" t="n">
        <v>1</v>
      </c>
      <c r="I359" s="611" t="n">
        <v>0</v>
      </c>
      <c r="J359" s="611" t="n">
        <v>0</v>
      </c>
      <c r="K359" s="611" t="n">
        <v>0</v>
      </c>
      <c r="L359" s="612" t="n">
        <v>0</v>
      </c>
      <c r="M359" s="658" t="n">
        <v>1</v>
      </c>
      <c r="N359" s="611" t="n">
        <v>0</v>
      </c>
      <c r="O359" s="611" t="n">
        <v>0</v>
      </c>
      <c r="P359" s="611" t="n">
        <v>0</v>
      </c>
      <c r="Q359" s="612" t="n">
        <v>0</v>
      </c>
      <c r="R359" s="664" t="n">
        <v>0</v>
      </c>
      <c r="S359" s="611" t="n">
        <v>0</v>
      </c>
      <c r="T359" s="611" t="n">
        <v>0</v>
      </c>
      <c r="U359" s="611" t="n">
        <v>0</v>
      </c>
      <c r="V359" s="611" t="n">
        <v>0</v>
      </c>
      <c r="W359" s="611" t="n">
        <v>0</v>
      </c>
      <c r="X359" s="611" t="n">
        <v>0</v>
      </c>
      <c r="Y359" s="611" t="n">
        <v>0</v>
      </c>
      <c r="Z359" s="611" t="n">
        <v>0</v>
      </c>
      <c r="AA359" s="611" t="n">
        <v>0</v>
      </c>
      <c r="AB359" s="611" t="n">
        <v>0</v>
      </c>
      <c r="AC359" s="611" t="n">
        <v>0</v>
      </c>
      <c r="AD359" s="611" t="n">
        <v>0</v>
      </c>
      <c r="AE359" s="611" t="n">
        <v>0</v>
      </c>
      <c r="AF359" s="611" t="n">
        <v>0</v>
      </c>
      <c r="AG359" s="611" t="n">
        <v>0</v>
      </c>
      <c r="AH359" s="612" t="n">
        <v>0</v>
      </c>
      <c r="AI359" s="659"/>
      <c r="AJ359" s="451" t="str">
        <f aca="false">IF(AK359="","●",IF(A357=AK359,"○","×"))</f>
        <v>○</v>
      </c>
      <c r="AK359" s="663" t="s">
        <v>702</v>
      </c>
      <c r="AL359" s="661" t="s">
        <v>743</v>
      </c>
      <c r="AM359" s="662" t="n">
        <v>2</v>
      </c>
      <c r="AN359" s="660" t="n">
        <v>2</v>
      </c>
      <c r="AO359" s="660" t="n">
        <v>0</v>
      </c>
      <c r="AP359" s="660" t="n">
        <v>0</v>
      </c>
      <c r="AQ359" s="660" t="n">
        <v>0</v>
      </c>
      <c r="AR359" s="660" t="n">
        <v>0</v>
      </c>
      <c r="AS359" s="660" t="n">
        <f aca="false">SUM(AN359:AR359)</f>
        <v>2</v>
      </c>
      <c r="AT359" s="660" t="n">
        <v>0</v>
      </c>
      <c r="AU359" s="660" t="n">
        <v>0</v>
      </c>
      <c r="AV359" s="660" t="n">
        <v>0</v>
      </c>
      <c r="AW359" s="660" t="n">
        <v>0</v>
      </c>
      <c r="AX359" s="660" t="n">
        <v>0</v>
      </c>
      <c r="AY359" s="660" t="n">
        <v>0</v>
      </c>
      <c r="AZ359" s="660" t="n">
        <v>0</v>
      </c>
      <c r="BA359" s="660" t="n">
        <v>0</v>
      </c>
      <c r="BB359" s="660" t="n">
        <v>0</v>
      </c>
      <c r="BC359" s="660" t="n">
        <v>0</v>
      </c>
      <c r="BD359" s="660" t="n">
        <v>0</v>
      </c>
      <c r="BE359" s="660" t="n">
        <v>0</v>
      </c>
      <c r="BF359" s="660" t="n">
        <v>0</v>
      </c>
      <c r="BG359" s="660" t="n">
        <v>0</v>
      </c>
      <c r="BH359" s="660" t="n">
        <v>0</v>
      </c>
      <c r="BI359" s="660" t="n">
        <v>0</v>
      </c>
      <c r="BJ359" s="660" t="n">
        <v>0</v>
      </c>
      <c r="BK359" s="660" t="n">
        <v>0</v>
      </c>
      <c r="BL359" s="660" t="n">
        <v>0</v>
      </c>
      <c r="BM359" s="660" t="n">
        <v>0</v>
      </c>
    </row>
    <row r="360" s="451" customFormat="true" ht="12" hidden="false" customHeight="true" outlineLevel="0" collapsed="false">
      <c r="A360" s="598" t="s">
        <v>704</v>
      </c>
      <c r="B360" s="599"/>
      <c r="C360" s="610" t="s">
        <v>705</v>
      </c>
      <c r="D360" s="610"/>
      <c r="E360" s="600"/>
      <c r="F360" s="601" t="s">
        <v>7</v>
      </c>
      <c r="G360" s="603" t="n">
        <f aca="false">SUM(M360:AH360)</f>
        <v>272</v>
      </c>
      <c r="H360" s="658" t="n">
        <f aca="false">SUM(H361:H362)</f>
        <v>1</v>
      </c>
      <c r="I360" s="607" t="n">
        <f aca="false">SUM(I361:I362)</f>
        <v>0</v>
      </c>
      <c r="J360" s="607" t="n">
        <f aca="false">SUM(J361:J362)</f>
        <v>0</v>
      </c>
      <c r="K360" s="607" t="n">
        <f aca="false">SUM(K361:K362)</f>
        <v>0</v>
      </c>
      <c r="L360" s="608" t="n">
        <f aca="false">SUM(L361:L362)</f>
        <v>0</v>
      </c>
      <c r="M360" s="658" t="n">
        <f aca="false">SUM(H360:L360)</f>
        <v>1</v>
      </c>
      <c r="N360" s="607" t="n">
        <f aca="false">SUM(N361:N362)</f>
        <v>0</v>
      </c>
      <c r="O360" s="607" t="n">
        <f aca="false">SUM(O361:O362)</f>
        <v>0</v>
      </c>
      <c r="P360" s="607" t="n">
        <f aca="false">SUM(P361:P362)</f>
        <v>1</v>
      </c>
      <c r="Q360" s="608" t="n">
        <f aca="false">SUM(Q361:Q362)</f>
        <v>0</v>
      </c>
      <c r="R360" s="658" t="n">
        <f aca="false">SUM(R361:R362)</f>
        <v>1</v>
      </c>
      <c r="S360" s="607" t="n">
        <f aca="false">SUM(S361:S362)</f>
        <v>0</v>
      </c>
      <c r="T360" s="607" t="n">
        <f aca="false">SUM(T361:T362)</f>
        <v>3</v>
      </c>
      <c r="U360" s="607" t="n">
        <f aca="false">SUM(U361:U362)</f>
        <v>1</v>
      </c>
      <c r="V360" s="607" t="n">
        <f aca="false">SUM(V361:V362)</f>
        <v>6</v>
      </c>
      <c r="W360" s="607" t="n">
        <f aca="false">SUM(W361:W362)</f>
        <v>9</v>
      </c>
      <c r="X360" s="607" t="n">
        <f aca="false">SUM(X361:X362)</f>
        <v>13</v>
      </c>
      <c r="Y360" s="607" t="n">
        <f aca="false">SUM(Y361:Y362)</f>
        <v>19</v>
      </c>
      <c r="Z360" s="607" t="n">
        <f aca="false">SUM(Z361:Z362)</f>
        <v>33</v>
      </c>
      <c r="AA360" s="607" t="n">
        <f aca="false">SUM(AA361:AA362)</f>
        <v>38</v>
      </c>
      <c r="AB360" s="607" t="n">
        <f aca="false">SUM(AB361:AB362)</f>
        <v>29</v>
      </c>
      <c r="AC360" s="607" t="n">
        <f aca="false">SUM(AC361:AC362)</f>
        <v>34</v>
      </c>
      <c r="AD360" s="607" t="n">
        <f aca="false">SUM(AD361:AD362)</f>
        <v>34</v>
      </c>
      <c r="AE360" s="607" t="n">
        <f aca="false">SUM(AE361:AE362)</f>
        <v>31</v>
      </c>
      <c r="AF360" s="607" t="n">
        <f aca="false">SUM(AF361:AF362)</f>
        <v>17</v>
      </c>
      <c r="AG360" s="607" t="n">
        <f aca="false">SUM(AG361:AG362)</f>
        <v>2</v>
      </c>
      <c r="AH360" s="608" t="n">
        <f aca="false">SUM(AH361:AH362)</f>
        <v>0</v>
      </c>
      <c r="AI360" s="659"/>
      <c r="AJ360" s="451" t="str">
        <f aca="false">IF(AK360="","●",IF(A360=AK360,"○","×"))</f>
        <v>○</v>
      </c>
      <c r="AK360" s="663" t="s">
        <v>704</v>
      </c>
      <c r="AL360" s="661" t="s">
        <v>741</v>
      </c>
      <c r="AM360" s="662" t="n">
        <v>30</v>
      </c>
      <c r="AN360" s="660" t="n">
        <v>0</v>
      </c>
      <c r="AO360" s="660" t="n">
        <v>0</v>
      </c>
      <c r="AP360" s="660" t="n">
        <v>0</v>
      </c>
      <c r="AQ360" s="660" t="n">
        <v>0</v>
      </c>
      <c r="AR360" s="660" t="n">
        <v>0</v>
      </c>
      <c r="AS360" s="660" t="n">
        <f aca="false">SUM(AN360:AR360)</f>
        <v>0</v>
      </c>
      <c r="AT360" s="660" t="n">
        <v>0</v>
      </c>
      <c r="AU360" s="660" t="n">
        <v>0</v>
      </c>
      <c r="AV360" s="660" t="n">
        <v>0</v>
      </c>
      <c r="AW360" s="660" t="n">
        <v>0</v>
      </c>
      <c r="AX360" s="660" t="n">
        <v>0</v>
      </c>
      <c r="AY360" s="660" t="n">
        <v>0</v>
      </c>
      <c r="AZ360" s="660" t="n">
        <v>0</v>
      </c>
      <c r="BA360" s="660" t="n">
        <v>2</v>
      </c>
      <c r="BB360" s="660" t="n">
        <v>1</v>
      </c>
      <c r="BC360" s="660" t="n">
        <v>3</v>
      </c>
      <c r="BD360" s="660" t="n">
        <v>2</v>
      </c>
      <c r="BE360" s="660" t="n">
        <v>2</v>
      </c>
      <c r="BF360" s="660" t="n">
        <v>1</v>
      </c>
      <c r="BG360" s="660" t="n">
        <v>1</v>
      </c>
      <c r="BH360" s="660" t="n">
        <v>6</v>
      </c>
      <c r="BI360" s="660" t="n">
        <v>5</v>
      </c>
      <c r="BJ360" s="660" t="n">
        <v>2</v>
      </c>
      <c r="BK360" s="660" t="n">
        <v>5</v>
      </c>
      <c r="BL360" s="660" t="n">
        <v>0</v>
      </c>
      <c r="BM360" s="660" t="n">
        <v>0</v>
      </c>
    </row>
    <row r="361" s="451" customFormat="true" ht="12" hidden="false" customHeight="true" outlineLevel="0" collapsed="false">
      <c r="A361" s="598"/>
      <c r="B361" s="599"/>
      <c r="C361" s="610"/>
      <c r="D361" s="610"/>
      <c r="E361" s="600"/>
      <c r="F361" s="601" t="s">
        <v>475</v>
      </c>
      <c r="G361" s="603" t="n">
        <f aca="false">SUM(M361:AH361)</f>
        <v>166</v>
      </c>
      <c r="H361" s="664" t="n">
        <v>1</v>
      </c>
      <c r="I361" s="611" t="n">
        <v>0</v>
      </c>
      <c r="J361" s="611" t="n">
        <v>0</v>
      </c>
      <c r="K361" s="611" t="n">
        <v>0</v>
      </c>
      <c r="L361" s="612" t="n">
        <v>0</v>
      </c>
      <c r="M361" s="658" t="n">
        <v>1</v>
      </c>
      <c r="N361" s="611" t="n">
        <v>0</v>
      </c>
      <c r="O361" s="611" t="n">
        <v>0</v>
      </c>
      <c r="P361" s="611" t="n">
        <v>1</v>
      </c>
      <c r="Q361" s="612" t="n">
        <v>0</v>
      </c>
      <c r="R361" s="664" t="n">
        <v>1</v>
      </c>
      <c r="S361" s="611" t="n">
        <v>0</v>
      </c>
      <c r="T361" s="611" t="n">
        <v>2</v>
      </c>
      <c r="U361" s="611" t="n">
        <v>1</v>
      </c>
      <c r="V361" s="611" t="n">
        <v>4</v>
      </c>
      <c r="W361" s="611" t="n">
        <v>9</v>
      </c>
      <c r="X361" s="611" t="n">
        <v>10</v>
      </c>
      <c r="Y361" s="611" t="n">
        <v>14</v>
      </c>
      <c r="Z361" s="611" t="n">
        <v>32</v>
      </c>
      <c r="AA361" s="611" t="n">
        <v>28</v>
      </c>
      <c r="AB361" s="611" t="n">
        <v>19</v>
      </c>
      <c r="AC361" s="611" t="n">
        <v>15</v>
      </c>
      <c r="AD361" s="611" t="n">
        <v>12</v>
      </c>
      <c r="AE361" s="611" t="n">
        <v>10</v>
      </c>
      <c r="AF361" s="611" t="n">
        <v>7</v>
      </c>
      <c r="AG361" s="611" t="n">
        <v>0</v>
      </c>
      <c r="AH361" s="612" t="n">
        <v>0</v>
      </c>
      <c r="AI361" s="659"/>
      <c r="AJ361" s="451" t="str">
        <f aca="false">IF(AK361="","●",IF(A360=AK361,"○","×"))</f>
        <v>○</v>
      </c>
      <c r="AK361" s="663" t="s">
        <v>704</v>
      </c>
      <c r="AL361" s="661" t="s">
        <v>742</v>
      </c>
      <c r="AM361" s="662" t="n">
        <v>19</v>
      </c>
      <c r="AN361" s="660" t="n">
        <v>0</v>
      </c>
      <c r="AO361" s="660" t="n">
        <v>0</v>
      </c>
      <c r="AP361" s="660" t="n">
        <v>0</v>
      </c>
      <c r="AQ361" s="660" t="n">
        <v>0</v>
      </c>
      <c r="AR361" s="660" t="n">
        <v>0</v>
      </c>
      <c r="AS361" s="660" t="n">
        <f aca="false">SUM(AN361:AR361)</f>
        <v>0</v>
      </c>
      <c r="AT361" s="660" t="n">
        <v>0</v>
      </c>
      <c r="AU361" s="660" t="n">
        <v>0</v>
      </c>
      <c r="AV361" s="660" t="n">
        <v>0</v>
      </c>
      <c r="AW361" s="660" t="n">
        <v>0</v>
      </c>
      <c r="AX361" s="660" t="n">
        <v>0</v>
      </c>
      <c r="AY361" s="660" t="n">
        <v>0</v>
      </c>
      <c r="AZ361" s="660" t="n">
        <v>0</v>
      </c>
      <c r="BA361" s="660" t="n">
        <v>2</v>
      </c>
      <c r="BB361" s="660" t="n">
        <v>1</v>
      </c>
      <c r="BC361" s="660" t="n">
        <v>3</v>
      </c>
      <c r="BD361" s="660" t="n">
        <v>2</v>
      </c>
      <c r="BE361" s="660" t="n">
        <v>1</v>
      </c>
      <c r="BF361" s="660" t="n">
        <v>1</v>
      </c>
      <c r="BG361" s="660" t="n">
        <v>1</v>
      </c>
      <c r="BH361" s="660" t="n">
        <v>5</v>
      </c>
      <c r="BI361" s="660" t="n">
        <v>1</v>
      </c>
      <c r="BJ361" s="660" t="n">
        <v>1</v>
      </c>
      <c r="BK361" s="660" t="n">
        <v>1</v>
      </c>
      <c r="BL361" s="660" t="n">
        <v>0</v>
      </c>
      <c r="BM361" s="660" t="n">
        <v>0</v>
      </c>
    </row>
    <row r="362" s="451" customFormat="true" ht="22.5" hidden="false" customHeight="true" outlineLevel="0" collapsed="false">
      <c r="A362" s="598"/>
      <c r="B362" s="599"/>
      <c r="C362" s="610"/>
      <c r="D362" s="610"/>
      <c r="E362" s="600"/>
      <c r="F362" s="601" t="s">
        <v>476</v>
      </c>
      <c r="G362" s="603" t="n">
        <f aca="false">SUM(M362:AH362)</f>
        <v>106</v>
      </c>
      <c r="H362" s="664" t="n">
        <v>0</v>
      </c>
      <c r="I362" s="611" t="n">
        <v>0</v>
      </c>
      <c r="J362" s="611" t="n">
        <v>0</v>
      </c>
      <c r="K362" s="611" t="n">
        <v>0</v>
      </c>
      <c r="L362" s="612" t="n">
        <v>0</v>
      </c>
      <c r="M362" s="658" t="n">
        <v>0</v>
      </c>
      <c r="N362" s="611" t="n">
        <v>0</v>
      </c>
      <c r="O362" s="611" t="n">
        <v>0</v>
      </c>
      <c r="P362" s="611" t="n">
        <v>0</v>
      </c>
      <c r="Q362" s="612" t="n">
        <v>0</v>
      </c>
      <c r="R362" s="664" t="n">
        <v>0</v>
      </c>
      <c r="S362" s="611" t="n">
        <v>0</v>
      </c>
      <c r="T362" s="611" t="n">
        <v>1</v>
      </c>
      <c r="U362" s="611" t="n">
        <v>0</v>
      </c>
      <c r="V362" s="611" t="n">
        <v>2</v>
      </c>
      <c r="W362" s="611" t="n">
        <v>0</v>
      </c>
      <c r="X362" s="611" t="n">
        <v>3</v>
      </c>
      <c r="Y362" s="611" t="n">
        <v>5</v>
      </c>
      <c r="Z362" s="611" t="n">
        <v>1</v>
      </c>
      <c r="AA362" s="611" t="n">
        <v>10</v>
      </c>
      <c r="AB362" s="611" t="n">
        <v>10</v>
      </c>
      <c r="AC362" s="611" t="n">
        <v>19</v>
      </c>
      <c r="AD362" s="611" t="n">
        <v>22</v>
      </c>
      <c r="AE362" s="611" t="n">
        <v>21</v>
      </c>
      <c r="AF362" s="611" t="n">
        <v>10</v>
      </c>
      <c r="AG362" s="611" t="n">
        <v>2</v>
      </c>
      <c r="AH362" s="612" t="n">
        <v>0</v>
      </c>
      <c r="AI362" s="659"/>
      <c r="AJ362" s="451" t="str">
        <f aca="false">IF(AK362="","●",IF(A360=AK362,"○","×"))</f>
        <v>○</v>
      </c>
      <c r="AK362" s="663" t="s">
        <v>704</v>
      </c>
      <c r="AL362" s="661" t="s">
        <v>743</v>
      </c>
      <c r="AM362" s="662" t="n">
        <v>11</v>
      </c>
      <c r="AN362" s="660" t="n">
        <v>0</v>
      </c>
      <c r="AO362" s="660" t="n">
        <v>0</v>
      </c>
      <c r="AP362" s="660" t="n">
        <v>0</v>
      </c>
      <c r="AQ362" s="660" t="n">
        <v>0</v>
      </c>
      <c r="AR362" s="660" t="n">
        <v>0</v>
      </c>
      <c r="AS362" s="660" t="n">
        <f aca="false">SUM(AN362:AR362)</f>
        <v>0</v>
      </c>
      <c r="AT362" s="660" t="n">
        <v>0</v>
      </c>
      <c r="AU362" s="660" t="n">
        <v>0</v>
      </c>
      <c r="AV362" s="660" t="n">
        <v>0</v>
      </c>
      <c r="AW362" s="660" t="n">
        <v>0</v>
      </c>
      <c r="AX362" s="660" t="n">
        <v>0</v>
      </c>
      <c r="AY362" s="660" t="n">
        <v>0</v>
      </c>
      <c r="AZ362" s="660" t="n">
        <v>0</v>
      </c>
      <c r="BA362" s="660" t="n">
        <v>0</v>
      </c>
      <c r="BB362" s="660" t="n">
        <v>0</v>
      </c>
      <c r="BC362" s="660" t="n">
        <v>0</v>
      </c>
      <c r="BD362" s="660" t="n">
        <v>0</v>
      </c>
      <c r="BE362" s="660" t="n">
        <v>1</v>
      </c>
      <c r="BF362" s="660" t="n">
        <v>0</v>
      </c>
      <c r="BG362" s="660" t="n">
        <v>0</v>
      </c>
      <c r="BH362" s="660" t="n">
        <v>1</v>
      </c>
      <c r="BI362" s="660" t="n">
        <v>4</v>
      </c>
      <c r="BJ362" s="660" t="n">
        <v>1</v>
      </c>
      <c r="BK362" s="660" t="n">
        <v>4</v>
      </c>
      <c r="BL362" s="660" t="n">
        <v>0</v>
      </c>
      <c r="BM362" s="660" t="n">
        <v>0</v>
      </c>
    </row>
    <row r="363" s="451" customFormat="true" ht="12" hidden="false" customHeight="true" outlineLevel="0" collapsed="false">
      <c r="A363" s="634" t="s">
        <v>706</v>
      </c>
      <c r="B363" s="635" t="s">
        <v>707</v>
      </c>
      <c r="C363" s="635"/>
      <c r="D363" s="635"/>
      <c r="E363" s="606"/>
      <c r="F363" s="601" t="s">
        <v>7</v>
      </c>
      <c r="G363" s="603" t="n">
        <f aca="false">SUM(M363:AH363)</f>
        <v>903</v>
      </c>
      <c r="H363" s="658" t="n">
        <f aca="false">SUM(H366,H390,H393,H396)</f>
        <v>1</v>
      </c>
      <c r="I363" s="607" t="n">
        <f aca="false">SUM(I366,I390,I393,I396)</f>
        <v>0</v>
      </c>
      <c r="J363" s="607" t="n">
        <f aca="false">SUM(J366,J390,J393,J396)</f>
        <v>0</v>
      </c>
      <c r="K363" s="607" t="n">
        <f aca="false">SUM(K366,K390,K393,K396)</f>
        <v>0</v>
      </c>
      <c r="L363" s="608" t="n">
        <f aca="false">SUM(L366,L390,L393,L396)</f>
        <v>0</v>
      </c>
      <c r="M363" s="658" t="n">
        <f aca="false">SUM(H363:L363)</f>
        <v>1</v>
      </c>
      <c r="N363" s="607" t="n">
        <f aca="false">SUM(N366,N390,N393,N396)</f>
        <v>0</v>
      </c>
      <c r="O363" s="607" t="n">
        <f aca="false">SUM(O366,O390,O393,O396)</f>
        <v>1</v>
      </c>
      <c r="P363" s="607" t="n">
        <f aca="false">SUM(P366,P390,P393,P396)</f>
        <v>12</v>
      </c>
      <c r="Q363" s="608" t="n">
        <f aca="false">SUM(Q366,Q390,Q393,Q396)</f>
        <v>35</v>
      </c>
      <c r="R363" s="658" t="n">
        <f aca="false">SUM(R366,R390,R393,R396)</f>
        <v>20</v>
      </c>
      <c r="S363" s="607" t="n">
        <f aca="false">SUM(S366,S390,S393,S396)</f>
        <v>35</v>
      </c>
      <c r="T363" s="607" t="n">
        <f aca="false">SUM(T366,T390,T393,T396)</f>
        <v>31</v>
      </c>
      <c r="U363" s="607" t="n">
        <f aca="false">SUM(U366,U390,U393,U396)</f>
        <v>46</v>
      </c>
      <c r="V363" s="607" t="n">
        <f aca="false">SUM(V366,V390,V393,V396)</f>
        <v>42</v>
      </c>
      <c r="W363" s="607" t="n">
        <f aca="false">SUM(W366,W390,W393,W396)</f>
        <v>44</v>
      </c>
      <c r="X363" s="607" t="n">
        <f aca="false">SUM(X366,X390,X393,X396)</f>
        <v>53</v>
      </c>
      <c r="Y363" s="607" t="n">
        <f aca="false">SUM(Y366,Y390,Y393,Y396)</f>
        <v>45</v>
      </c>
      <c r="Z363" s="607" t="n">
        <f aca="false">SUM(Z366,Z390,Z393,Z396)</f>
        <v>64</v>
      </c>
      <c r="AA363" s="607" t="n">
        <f aca="false">SUM(AA366,AA390,AA393,AA396)</f>
        <v>69</v>
      </c>
      <c r="AB363" s="607" t="n">
        <f aca="false">SUM(AB366,AB390,AB393,AB396)</f>
        <v>69</v>
      </c>
      <c r="AC363" s="607" t="n">
        <f aca="false">SUM(AC366,AC390,AC393,AC396)</f>
        <v>103</v>
      </c>
      <c r="AD363" s="607" t="n">
        <f aca="false">SUM(AD366,AD390,AD393,AD396)</f>
        <v>97</v>
      </c>
      <c r="AE363" s="607" t="n">
        <f aca="false">SUM(AE366,AE390,AE393,AE396)</f>
        <v>89</v>
      </c>
      <c r="AF363" s="607" t="n">
        <f aca="false">SUM(AF366,AF390,AF393,AF396)</f>
        <v>39</v>
      </c>
      <c r="AG363" s="607" t="n">
        <f aca="false">SUM(AG366,AG390,AG393,AG396)</f>
        <v>8</v>
      </c>
      <c r="AH363" s="608" t="n">
        <f aca="false">SUM(AH366,AH390,AH393,AH396)</f>
        <v>0</v>
      </c>
      <c r="AI363" s="659"/>
      <c r="AJ363" s="451" t="str">
        <f aca="false">IF(AK363="","●",IF(A363=AK363,"○","×"))</f>
        <v>●</v>
      </c>
      <c r="AK363" s="663"/>
      <c r="AL363" s="661"/>
      <c r="AM363" s="662"/>
      <c r="AN363" s="660"/>
      <c r="AO363" s="660"/>
      <c r="AP363" s="660"/>
      <c r="AQ363" s="660"/>
      <c r="AR363" s="660"/>
      <c r="AS363" s="660"/>
      <c r="AT363" s="660"/>
      <c r="AU363" s="660"/>
      <c r="AV363" s="660"/>
      <c r="AW363" s="660"/>
      <c r="AX363" s="660"/>
      <c r="AY363" s="660"/>
      <c r="AZ363" s="660"/>
      <c r="BA363" s="660"/>
      <c r="BB363" s="660"/>
      <c r="BC363" s="660"/>
      <c r="BD363" s="660"/>
      <c r="BE363" s="660"/>
      <c r="BF363" s="660"/>
      <c r="BG363" s="660"/>
      <c r="BH363" s="660"/>
      <c r="BI363" s="660"/>
      <c r="BJ363" s="660"/>
      <c r="BK363" s="660"/>
      <c r="BL363" s="660"/>
      <c r="BM363" s="660"/>
    </row>
    <row r="364" s="451" customFormat="true" ht="12" hidden="false" customHeight="true" outlineLevel="0" collapsed="false">
      <c r="A364" s="634"/>
      <c r="B364" s="635"/>
      <c r="C364" s="635"/>
      <c r="D364" s="635"/>
      <c r="E364" s="606"/>
      <c r="F364" s="601" t="s">
        <v>475</v>
      </c>
      <c r="G364" s="603" t="n">
        <f aca="false">SUM(M364:AH364)</f>
        <v>530</v>
      </c>
      <c r="H364" s="658" t="n">
        <f aca="false">SUM(H367,H391,H394,H397)</f>
        <v>1</v>
      </c>
      <c r="I364" s="607" t="n">
        <f aca="false">SUM(I367,I391,I394,I397)</f>
        <v>0</v>
      </c>
      <c r="J364" s="607" t="n">
        <f aca="false">SUM(J367,J391,J394,J397)</f>
        <v>0</v>
      </c>
      <c r="K364" s="607" t="n">
        <f aca="false">SUM(K367,K391,K394,K397)</f>
        <v>0</v>
      </c>
      <c r="L364" s="608" t="n">
        <f aca="false">SUM(L367,L391,L394,L397)</f>
        <v>0</v>
      </c>
      <c r="M364" s="658" t="n">
        <f aca="false">SUM(H364:L364)</f>
        <v>1</v>
      </c>
      <c r="N364" s="607" t="n">
        <f aca="false">SUM(N367,N391,N394,N397)</f>
        <v>0</v>
      </c>
      <c r="O364" s="607" t="n">
        <f aca="false">SUM(O367,O391,O394,O397)</f>
        <v>1</v>
      </c>
      <c r="P364" s="607" t="n">
        <f aca="false">SUM(P367,P391,P394,P397)</f>
        <v>10</v>
      </c>
      <c r="Q364" s="608" t="n">
        <f aca="false">SUM(Q367,Q391,Q394,Q397)</f>
        <v>24</v>
      </c>
      <c r="R364" s="658" t="n">
        <f aca="false">SUM(R367,R391,R394,R397)</f>
        <v>13</v>
      </c>
      <c r="S364" s="607" t="n">
        <f aca="false">SUM(S367,S391,S394,S397)</f>
        <v>26</v>
      </c>
      <c r="T364" s="607" t="n">
        <f aca="false">SUM(T367,T391,T394,T397)</f>
        <v>22</v>
      </c>
      <c r="U364" s="607" t="n">
        <f aca="false">SUM(U367,U391,U394,U397)</f>
        <v>28</v>
      </c>
      <c r="V364" s="607" t="n">
        <f aca="false">SUM(V367,V391,V394,V397)</f>
        <v>29</v>
      </c>
      <c r="W364" s="607" t="n">
        <f aca="false">SUM(W367,W391,W394,W397)</f>
        <v>31</v>
      </c>
      <c r="X364" s="607" t="n">
        <f aca="false">SUM(X367,X391,X394,X397)</f>
        <v>36</v>
      </c>
      <c r="Y364" s="607" t="n">
        <f aca="false">SUM(Y367,Y391,Y394,Y397)</f>
        <v>35</v>
      </c>
      <c r="Z364" s="607" t="n">
        <f aca="false">SUM(Z367,Z391,Z394,Z397)</f>
        <v>39</v>
      </c>
      <c r="AA364" s="607" t="n">
        <f aca="false">SUM(AA367,AA391,AA394,AA397)</f>
        <v>46</v>
      </c>
      <c r="AB364" s="607" t="n">
        <f aca="false">SUM(AB367,AB391,AB394,AB397)</f>
        <v>38</v>
      </c>
      <c r="AC364" s="607" t="n">
        <f aca="false">SUM(AC367,AC391,AC394,AC397)</f>
        <v>55</v>
      </c>
      <c r="AD364" s="607" t="n">
        <f aca="false">SUM(AD367,AD391,AD394,AD397)</f>
        <v>49</v>
      </c>
      <c r="AE364" s="607" t="n">
        <f aca="false">SUM(AE367,AE391,AE394,AE397)</f>
        <v>37</v>
      </c>
      <c r="AF364" s="607" t="n">
        <f aca="false">SUM(AF367,AF391,AF394,AF397)</f>
        <v>9</v>
      </c>
      <c r="AG364" s="607" t="n">
        <f aca="false">SUM(AG367,AG391,AG394,AG397)</f>
        <v>1</v>
      </c>
      <c r="AH364" s="608" t="n">
        <f aca="false">SUM(AH367,AH391,AH394,AH397)</f>
        <v>0</v>
      </c>
      <c r="AI364" s="659"/>
      <c r="AJ364" s="451" t="str">
        <f aca="false">IF(AK364="","●",IF(A363=AK364,"○","×"))</f>
        <v>●</v>
      </c>
      <c r="AK364" s="663"/>
      <c r="AL364" s="661"/>
      <c r="AM364" s="662"/>
      <c r="AN364" s="660"/>
      <c r="AO364" s="660"/>
      <c r="AP364" s="660"/>
      <c r="AQ364" s="660"/>
      <c r="AR364" s="660"/>
      <c r="AS364" s="660"/>
      <c r="AT364" s="660"/>
      <c r="AU364" s="660"/>
      <c r="AV364" s="660"/>
      <c r="AW364" s="660"/>
      <c r="AX364" s="660"/>
      <c r="AY364" s="660"/>
      <c r="AZ364" s="660"/>
      <c r="BA364" s="660"/>
      <c r="BB364" s="660"/>
      <c r="BC364" s="660"/>
      <c r="BD364" s="660"/>
      <c r="BE364" s="660"/>
      <c r="BF364" s="660"/>
      <c r="BG364" s="660"/>
      <c r="BH364" s="660"/>
      <c r="BI364" s="660"/>
      <c r="BJ364" s="660"/>
      <c r="BK364" s="660"/>
      <c r="BL364" s="660"/>
      <c r="BM364" s="660"/>
    </row>
    <row r="365" s="451" customFormat="true" ht="22.5" hidden="false" customHeight="true" outlineLevel="0" collapsed="false">
      <c r="A365" s="634"/>
      <c r="B365" s="635"/>
      <c r="C365" s="635"/>
      <c r="D365" s="635"/>
      <c r="E365" s="636"/>
      <c r="F365" s="617" t="s">
        <v>476</v>
      </c>
      <c r="G365" s="665" t="n">
        <f aca="false">SUM(M365:AH365)</f>
        <v>373</v>
      </c>
      <c r="H365" s="666" t="n">
        <f aca="false">SUM(H368,H392,H395,H398)</f>
        <v>0</v>
      </c>
      <c r="I365" s="619" t="n">
        <f aca="false">SUM(I368,I392,I395,I398)</f>
        <v>0</v>
      </c>
      <c r="J365" s="619" t="n">
        <f aca="false">SUM(J368,J392,J395,J398)</f>
        <v>0</v>
      </c>
      <c r="K365" s="619" t="n">
        <f aca="false">SUM(K368,K392,K395,K398)</f>
        <v>0</v>
      </c>
      <c r="L365" s="620" t="n">
        <f aca="false">SUM(L368,L392,L395,L398)</f>
        <v>0</v>
      </c>
      <c r="M365" s="666" t="n">
        <f aca="false">SUM(H365:L365)</f>
        <v>0</v>
      </c>
      <c r="N365" s="619" t="n">
        <f aca="false">SUM(N368,N392,N395,N398)</f>
        <v>0</v>
      </c>
      <c r="O365" s="619" t="n">
        <f aca="false">SUM(O368,O392,O395,O398)</f>
        <v>0</v>
      </c>
      <c r="P365" s="619" t="n">
        <f aca="false">SUM(P368,P392,P395,P398)</f>
        <v>2</v>
      </c>
      <c r="Q365" s="620" t="n">
        <f aca="false">SUM(Q368,Q392,Q395,Q398)</f>
        <v>11</v>
      </c>
      <c r="R365" s="666" t="n">
        <f aca="false">SUM(R368,R392,R395,R398)</f>
        <v>7</v>
      </c>
      <c r="S365" s="619" t="n">
        <f aca="false">SUM(S368,S392,S395,S398)</f>
        <v>9</v>
      </c>
      <c r="T365" s="619" t="n">
        <f aca="false">SUM(T368,T392,T395,T398)</f>
        <v>9</v>
      </c>
      <c r="U365" s="619" t="n">
        <f aca="false">SUM(U368,U392,U395,U398)</f>
        <v>18</v>
      </c>
      <c r="V365" s="619" t="n">
        <f aca="false">SUM(V368,V392,V395,V398)</f>
        <v>13</v>
      </c>
      <c r="W365" s="619" t="n">
        <f aca="false">SUM(W368,W392,W395,W398)</f>
        <v>13</v>
      </c>
      <c r="X365" s="619" t="n">
        <f aca="false">SUM(X368,X392,X395,X398)</f>
        <v>17</v>
      </c>
      <c r="Y365" s="619" t="n">
        <f aca="false">SUM(Y368,Y392,Y395,Y398)</f>
        <v>10</v>
      </c>
      <c r="Z365" s="619" t="n">
        <f aca="false">SUM(Z368,Z392,Z395,Z398)</f>
        <v>25</v>
      </c>
      <c r="AA365" s="619" t="n">
        <f aca="false">SUM(AA368,AA392,AA395,AA398)</f>
        <v>23</v>
      </c>
      <c r="AB365" s="619" t="n">
        <f aca="false">SUM(AB368,AB392,AB395,AB398)</f>
        <v>31</v>
      </c>
      <c r="AC365" s="619" t="n">
        <f aca="false">SUM(AC368,AC392,AC395,AC398)</f>
        <v>48</v>
      </c>
      <c r="AD365" s="619" t="n">
        <f aca="false">SUM(AD368,AD392,AD395,AD398)</f>
        <v>48</v>
      </c>
      <c r="AE365" s="619" t="n">
        <f aca="false">SUM(AE368,AE392,AE395,AE398)</f>
        <v>52</v>
      </c>
      <c r="AF365" s="619" t="n">
        <f aca="false">SUM(AF368,AF392,AF395,AF398)</f>
        <v>30</v>
      </c>
      <c r="AG365" s="619" t="n">
        <f aca="false">SUM(AG368,AG392,AG395,AG398)</f>
        <v>7</v>
      </c>
      <c r="AH365" s="620" t="n">
        <f aca="false">SUM(AH368,AH392,AH395,AH398)</f>
        <v>0</v>
      </c>
      <c r="AI365" s="659"/>
      <c r="AJ365" s="451" t="str">
        <f aca="false">IF(AK365="","●",IF(A363=AK365,"○","×"))</f>
        <v>●</v>
      </c>
      <c r="AK365" s="663"/>
      <c r="AL365" s="661"/>
      <c r="AM365" s="662"/>
      <c r="AN365" s="660"/>
      <c r="AO365" s="660"/>
      <c r="AP365" s="660"/>
      <c r="AQ365" s="660"/>
      <c r="AR365" s="660"/>
      <c r="AS365" s="660"/>
      <c r="AT365" s="660"/>
      <c r="AU365" s="660"/>
      <c r="AV365" s="660"/>
      <c r="AW365" s="660"/>
      <c r="AX365" s="660"/>
      <c r="AY365" s="660"/>
      <c r="AZ365" s="660"/>
      <c r="BA365" s="660"/>
      <c r="BB365" s="660"/>
      <c r="BC365" s="660"/>
      <c r="BD365" s="660"/>
      <c r="BE365" s="660"/>
      <c r="BF365" s="660"/>
      <c r="BG365" s="660"/>
      <c r="BH365" s="660"/>
      <c r="BI365" s="660"/>
      <c r="BJ365" s="660"/>
      <c r="BK365" s="660"/>
      <c r="BL365" s="660"/>
      <c r="BM365" s="660"/>
    </row>
    <row r="366" s="451" customFormat="true" ht="12" hidden="false" customHeight="true" outlineLevel="0" collapsed="false">
      <c r="A366" s="598" t="s">
        <v>708</v>
      </c>
      <c r="B366" s="599"/>
      <c r="C366" s="610" t="s">
        <v>173</v>
      </c>
      <c r="D366" s="610"/>
      <c r="E366" s="600"/>
      <c r="F366" s="601" t="s">
        <v>7</v>
      </c>
      <c r="G366" s="603" t="n">
        <f aca="false">SUM(M366:AH366)</f>
        <v>483</v>
      </c>
      <c r="H366" s="658" t="n">
        <f aca="false">SUM(H369,H372,H375,H378,H381,H384,H387)</f>
        <v>0</v>
      </c>
      <c r="I366" s="607" t="n">
        <f aca="false">SUM(I369,I372,I375,I378,I381,I384,I387)</f>
        <v>0</v>
      </c>
      <c r="J366" s="607" t="n">
        <f aca="false">SUM(J369,J372,J375,J378,J381,J384,J387)</f>
        <v>0</v>
      </c>
      <c r="K366" s="607" t="n">
        <f aca="false">SUM(K369,K372,K375,K378,K381,K384,K387)</f>
        <v>0</v>
      </c>
      <c r="L366" s="608" t="n">
        <f aca="false">SUM(L369,L372,L375,L378,L381,L384,L387)</f>
        <v>0</v>
      </c>
      <c r="M366" s="658" t="n">
        <f aca="false">SUM(H366:L366)</f>
        <v>0</v>
      </c>
      <c r="N366" s="607" t="n">
        <f aca="false">SUM(N369,N372,N375,N378,N381,N384,N387)</f>
        <v>0</v>
      </c>
      <c r="O366" s="607" t="n">
        <f aca="false">SUM(O369,O372,O375,O378,O381,O384,O387)</f>
        <v>0</v>
      </c>
      <c r="P366" s="607" t="n">
        <f aca="false">SUM(P369,P372,P375,P378,P381,P384,P387)</f>
        <v>4</v>
      </c>
      <c r="Q366" s="608" t="n">
        <f aca="false">SUM(Q369,Q372,Q375,Q378,Q381,Q384,Q387)</f>
        <v>4</v>
      </c>
      <c r="R366" s="658" t="n">
        <f aca="false">SUM(R369,R372,R375,R378,R381,R384,R387)</f>
        <v>4</v>
      </c>
      <c r="S366" s="607" t="n">
        <f aca="false">SUM(S369,S372,S375,S378,S381,S384,S387)</f>
        <v>8</v>
      </c>
      <c r="T366" s="607" t="n">
        <f aca="false">SUM(T369,T372,T375,T378,T381,T384,T387)</f>
        <v>8</v>
      </c>
      <c r="U366" s="607" t="n">
        <f aca="false">SUM(U369,U372,U375,U378,U381,U384,U387)</f>
        <v>7</v>
      </c>
      <c r="V366" s="607" t="n">
        <f aca="false">SUM(V369,V372,V375,V378,V381,V384,V387)</f>
        <v>11</v>
      </c>
      <c r="W366" s="607" t="n">
        <f aca="false">SUM(W369,W372,W375,W378,W381,W384,W387)</f>
        <v>15</v>
      </c>
      <c r="X366" s="607" t="n">
        <f aca="false">SUM(X369,X372,X375,X378,X381,X384,X387)</f>
        <v>15</v>
      </c>
      <c r="Y366" s="607" t="n">
        <f aca="false">SUM(Y369,Y372,Y375,Y378,Y381,Y384,Y387)</f>
        <v>24</v>
      </c>
      <c r="Z366" s="607" t="n">
        <f aca="false">SUM(Z369,Z372,Z375,Z378,Z381,Z384,Z387)</f>
        <v>38</v>
      </c>
      <c r="AA366" s="607" t="n">
        <f aca="false">SUM(AA369,AA372,AA375,AA378,AA381,AA384,AA387)</f>
        <v>41</v>
      </c>
      <c r="AB366" s="607" t="n">
        <f aca="false">SUM(AB369,AB372,AB375,AB378,AB381,AB384,AB387)</f>
        <v>44</v>
      </c>
      <c r="AC366" s="607" t="n">
        <f aca="false">SUM(AC369,AC372,AC375,AC378,AC381,AC384,AC387)</f>
        <v>80</v>
      </c>
      <c r="AD366" s="607" t="n">
        <f aca="false">SUM(AD369,AD372,AD375,AD378,AD381,AD384,AD387)</f>
        <v>69</v>
      </c>
      <c r="AE366" s="607" t="n">
        <f aca="false">SUM(AE369,AE372,AE375,AE378,AE381,AE384,AE387)</f>
        <v>74</v>
      </c>
      <c r="AF366" s="607" t="n">
        <f aca="false">SUM(AF369,AF372,AF375,AF378,AF381,AF384,AF387)</f>
        <v>32</v>
      </c>
      <c r="AG366" s="607" t="n">
        <f aca="false">SUM(AG369,AG372,AG375,AG378,AG381,AG384,AG387)</f>
        <v>5</v>
      </c>
      <c r="AH366" s="608" t="n">
        <f aca="false">SUM(AH369,AH372,AH375,AH378,AH381,AH384,AH387)</f>
        <v>0</v>
      </c>
      <c r="AI366" s="659"/>
      <c r="AJ366" s="451" t="str">
        <f aca="false">IF(AK366="","●",IF(A366=AK366,"○","×"))</f>
        <v>●</v>
      </c>
      <c r="AK366" s="663"/>
      <c r="AL366" s="661"/>
      <c r="AM366" s="662"/>
      <c r="AN366" s="660"/>
      <c r="AO366" s="660"/>
      <c r="AP366" s="660"/>
      <c r="AQ366" s="660"/>
      <c r="AR366" s="660"/>
      <c r="AS366" s="660"/>
      <c r="AT366" s="660"/>
      <c r="AU366" s="660"/>
      <c r="AV366" s="660"/>
      <c r="AW366" s="660"/>
      <c r="AX366" s="660"/>
      <c r="AY366" s="660"/>
      <c r="AZ366" s="660"/>
      <c r="BA366" s="660"/>
      <c r="BB366" s="660"/>
      <c r="BC366" s="660"/>
      <c r="BD366" s="660"/>
      <c r="BE366" s="660"/>
      <c r="BF366" s="660"/>
      <c r="BG366" s="660"/>
      <c r="BH366" s="660"/>
      <c r="BI366" s="660"/>
      <c r="BJ366" s="660"/>
      <c r="BK366" s="660"/>
      <c r="BL366" s="660"/>
      <c r="BM366" s="660"/>
    </row>
    <row r="367" s="451" customFormat="true" ht="12" hidden="false" customHeight="true" outlineLevel="0" collapsed="false">
      <c r="A367" s="598"/>
      <c r="B367" s="599"/>
      <c r="C367" s="610"/>
      <c r="D367" s="610"/>
      <c r="E367" s="600"/>
      <c r="F367" s="601" t="s">
        <v>475</v>
      </c>
      <c r="G367" s="603" t="n">
        <f aca="false">SUM(M367:AH367)</f>
        <v>258</v>
      </c>
      <c r="H367" s="658" t="n">
        <f aca="false">SUM(H370,H373,H376,H379,H382,H385,H388)</f>
        <v>0</v>
      </c>
      <c r="I367" s="607" t="n">
        <f aca="false">SUM(I370,I373,I376,I379,I382,I385,I388)</f>
        <v>0</v>
      </c>
      <c r="J367" s="607" t="n">
        <f aca="false">SUM(J370,J373,J376,J379,J382,J385,J388)</f>
        <v>0</v>
      </c>
      <c r="K367" s="607" t="n">
        <f aca="false">SUM(K370,K373,K376,K379,K382,K385,K388)</f>
        <v>0</v>
      </c>
      <c r="L367" s="608" t="n">
        <f aca="false">SUM(L370,L373,L376,L379,L382,L385,L388)</f>
        <v>0</v>
      </c>
      <c r="M367" s="658" t="n">
        <f aca="false">SUM(H367:L367)</f>
        <v>0</v>
      </c>
      <c r="N367" s="607" t="n">
        <f aca="false">SUM(N370,N373,N376,N379,N382,N385,N388)</f>
        <v>0</v>
      </c>
      <c r="O367" s="607" t="n">
        <f aca="false">SUM(O370,O373,O376,O379,O382,O385,O388)</f>
        <v>0</v>
      </c>
      <c r="P367" s="607" t="n">
        <f aca="false">SUM(P370,P373,P376,P379,P382,P385,P388)</f>
        <v>4</v>
      </c>
      <c r="Q367" s="608" t="n">
        <f aca="false">SUM(Q370,Q373,Q376,Q379,Q382,Q385,Q388)</f>
        <v>2</v>
      </c>
      <c r="R367" s="658" t="n">
        <f aca="false">SUM(R370,R373,R376,R379,R382,R385,R388)</f>
        <v>3</v>
      </c>
      <c r="S367" s="607" t="n">
        <f aca="false">SUM(S370,S373,S376,S379,S382,S385,S388)</f>
        <v>5</v>
      </c>
      <c r="T367" s="607" t="n">
        <f aca="false">SUM(T370,T373,T376,T379,T382,T385,T388)</f>
        <v>6</v>
      </c>
      <c r="U367" s="607" t="n">
        <f aca="false">SUM(U370,U373,U376,U379,U382,U385,U388)</f>
        <v>1</v>
      </c>
      <c r="V367" s="607" t="n">
        <f aca="false">SUM(V370,V373,V376,V379,V382,V385,V388)</f>
        <v>7</v>
      </c>
      <c r="W367" s="607" t="n">
        <f aca="false">SUM(W370,W373,W376,W379,W382,W385,W388)</f>
        <v>9</v>
      </c>
      <c r="X367" s="607" t="n">
        <f aca="false">SUM(X370,X373,X376,X379,X382,X385,X388)</f>
        <v>11</v>
      </c>
      <c r="Y367" s="607" t="n">
        <f aca="false">SUM(Y370,Y373,Y376,Y379,Y382,Y385,Y388)</f>
        <v>19</v>
      </c>
      <c r="Z367" s="607" t="n">
        <f aca="false">SUM(Z370,Z373,Z376,Z379,Z382,Z385,Z388)</f>
        <v>21</v>
      </c>
      <c r="AA367" s="607" t="n">
        <f aca="false">SUM(AA370,AA373,AA376,AA379,AA382,AA385,AA388)</f>
        <v>28</v>
      </c>
      <c r="AB367" s="607" t="n">
        <f aca="false">SUM(AB370,AB373,AB376,AB379,AB382,AB385,AB388)</f>
        <v>24</v>
      </c>
      <c r="AC367" s="607" t="n">
        <f aca="false">SUM(AC370,AC373,AC376,AC379,AC382,AC385,AC388)</f>
        <v>38</v>
      </c>
      <c r="AD367" s="607" t="n">
        <f aca="false">SUM(AD370,AD373,AD376,AD379,AD382,AD385,AD388)</f>
        <v>39</v>
      </c>
      <c r="AE367" s="607" t="n">
        <f aca="false">SUM(AE370,AE373,AE376,AE379,AE382,AE385,AE388)</f>
        <v>32</v>
      </c>
      <c r="AF367" s="607" t="n">
        <f aca="false">SUM(AF370,AF373,AF376,AF379,AF382,AF385,AF388)</f>
        <v>8</v>
      </c>
      <c r="AG367" s="607" t="n">
        <f aca="false">SUM(AG370,AG373,AG376,AG379,AG382,AG385,AG388)</f>
        <v>1</v>
      </c>
      <c r="AH367" s="608" t="n">
        <f aca="false">SUM(AH370,AH373,AH376,AH379,AH382,AH385,AH388)</f>
        <v>0</v>
      </c>
      <c r="AI367" s="659"/>
      <c r="AJ367" s="451" t="str">
        <f aca="false">IF(AK367="","●",IF(A366=AK367,"○","×"))</f>
        <v>●</v>
      </c>
      <c r="AK367" s="663"/>
      <c r="AL367" s="661"/>
      <c r="AM367" s="662"/>
      <c r="AN367" s="660"/>
      <c r="AO367" s="660"/>
      <c r="AP367" s="660"/>
      <c r="AQ367" s="660"/>
      <c r="AR367" s="660"/>
      <c r="AS367" s="660"/>
      <c r="AT367" s="660"/>
      <c r="AU367" s="660"/>
      <c r="AV367" s="660"/>
      <c r="AW367" s="660"/>
      <c r="AX367" s="660"/>
      <c r="AY367" s="660"/>
      <c r="AZ367" s="660"/>
      <c r="BA367" s="660"/>
      <c r="BB367" s="660"/>
      <c r="BC367" s="660"/>
      <c r="BD367" s="660"/>
      <c r="BE367" s="660"/>
      <c r="BF367" s="660"/>
      <c r="BG367" s="660"/>
      <c r="BH367" s="660"/>
      <c r="BI367" s="660"/>
      <c r="BJ367" s="660"/>
      <c r="BK367" s="660"/>
      <c r="BL367" s="660"/>
      <c r="BM367" s="660"/>
    </row>
    <row r="368" s="451" customFormat="true" ht="22.5" hidden="false" customHeight="true" outlineLevel="0" collapsed="false">
      <c r="A368" s="598"/>
      <c r="B368" s="599"/>
      <c r="C368" s="610"/>
      <c r="D368" s="610"/>
      <c r="E368" s="600"/>
      <c r="F368" s="601" t="s">
        <v>476</v>
      </c>
      <c r="G368" s="603" t="n">
        <f aca="false">SUM(M368:AH368)</f>
        <v>225</v>
      </c>
      <c r="H368" s="658" t="n">
        <f aca="false">SUM(H371,H374,H377,H380,H383,H386,H389)</f>
        <v>0</v>
      </c>
      <c r="I368" s="607" t="n">
        <f aca="false">SUM(I371,I374,I377,I380,I383,I386,I389)</f>
        <v>0</v>
      </c>
      <c r="J368" s="607" t="n">
        <f aca="false">SUM(J371,J374,J377,J380,J383,J386,J389)</f>
        <v>0</v>
      </c>
      <c r="K368" s="607" t="n">
        <f aca="false">SUM(K371,K374,K377,K380,K383,K386,K389)</f>
        <v>0</v>
      </c>
      <c r="L368" s="608" t="n">
        <f aca="false">SUM(L371,L374,L377,L380,L383,L386,L389)</f>
        <v>0</v>
      </c>
      <c r="M368" s="658" t="n">
        <f aca="false">SUM(H368:L368)</f>
        <v>0</v>
      </c>
      <c r="N368" s="607" t="n">
        <f aca="false">SUM(N371,N374,N377,N380,N383,N386,N389)</f>
        <v>0</v>
      </c>
      <c r="O368" s="607" t="n">
        <f aca="false">SUM(O371,O374,O377,O380,O383,O386,O389)</f>
        <v>0</v>
      </c>
      <c r="P368" s="607" t="n">
        <f aca="false">SUM(P371,P374,P377,P380,P383,P386,P389)</f>
        <v>0</v>
      </c>
      <c r="Q368" s="608" t="n">
        <f aca="false">SUM(Q371,Q374,Q377,Q380,Q383,Q386,Q389)</f>
        <v>2</v>
      </c>
      <c r="R368" s="658" t="n">
        <f aca="false">SUM(R371,R374,R377,R380,R383,R386,R389)</f>
        <v>1</v>
      </c>
      <c r="S368" s="607" t="n">
        <f aca="false">SUM(S371,S374,S377,S380,S383,S386,S389)</f>
        <v>3</v>
      </c>
      <c r="T368" s="607" t="n">
        <f aca="false">SUM(T371,T374,T377,T380,T383,T386,T389)</f>
        <v>2</v>
      </c>
      <c r="U368" s="607" t="n">
        <f aca="false">SUM(U371,U374,U377,U380,U383,U386,U389)</f>
        <v>6</v>
      </c>
      <c r="V368" s="607" t="n">
        <f aca="false">SUM(V371,V374,V377,V380,V383,V386,V389)</f>
        <v>4</v>
      </c>
      <c r="W368" s="607" t="n">
        <f aca="false">SUM(W371,W374,W377,W380,W383,W386,W389)</f>
        <v>6</v>
      </c>
      <c r="X368" s="607" t="n">
        <f aca="false">SUM(X371,X374,X377,X380,X383,X386,X389)</f>
        <v>4</v>
      </c>
      <c r="Y368" s="607" t="n">
        <f aca="false">SUM(Y371,Y374,Y377,Y380,Y383,Y386,Y389)</f>
        <v>5</v>
      </c>
      <c r="Z368" s="607" t="n">
        <f aca="false">SUM(Z371,Z374,Z377,Z380,Z383,Z386,Z389)</f>
        <v>17</v>
      </c>
      <c r="AA368" s="607" t="n">
        <f aca="false">SUM(AA371,AA374,AA377,AA380,AA383,AA386,AA389)</f>
        <v>13</v>
      </c>
      <c r="AB368" s="607" t="n">
        <f aca="false">SUM(AB371,AB374,AB377,AB380,AB383,AB386,AB389)</f>
        <v>20</v>
      </c>
      <c r="AC368" s="607" t="n">
        <f aca="false">SUM(AC371,AC374,AC377,AC380,AC383,AC386,AC389)</f>
        <v>42</v>
      </c>
      <c r="AD368" s="607" t="n">
        <f aca="false">SUM(AD371,AD374,AD377,AD380,AD383,AD386,AD389)</f>
        <v>30</v>
      </c>
      <c r="AE368" s="607" t="n">
        <f aca="false">SUM(AE371,AE374,AE377,AE380,AE383,AE386,AE389)</f>
        <v>42</v>
      </c>
      <c r="AF368" s="607" t="n">
        <f aca="false">SUM(AF371,AF374,AF377,AF380,AF383,AF386,AF389)</f>
        <v>24</v>
      </c>
      <c r="AG368" s="607" t="n">
        <f aca="false">SUM(AG371,AG374,AG377,AG380,AG383,AG386,AG389)</f>
        <v>4</v>
      </c>
      <c r="AH368" s="608" t="n">
        <f aca="false">SUM(AH371,AH374,AH377,AH380,AH383,AH386,AH389)</f>
        <v>0</v>
      </c>
      <c r="AI368" s="659"/>
      <c r="AJ368" s="451" t="str">
        <f aca="false">IF(AK368="","●",IF(A366=AK368,"○","×"))</f>
        <v>●</v>
      </c>
      <c r="AK368" s="663"/>
      <c r="AL368" s="661"/>
      <c r="AM368" s="662"/>
      <c r="AN368" s="660"/>
      <c r="AO368" s="660"/>
      <c r="AP368" s="660"/>
      <c r="AQ368" s="660"/>
      <c r="AR368" s="660"/>
      <c r="AS368" s="660"/>
      <c r="AT368" s="660"/>
      <c r="AU368" s="660"/>
      <c r="AV368" s="660"/>
      <c r="AW368" s="660"/>
      <c r="AX368" s="660"/>
      <c r="AY368" s="660"/>
      <c r="AZ368" s="660"/>
      <c r="BA368" s="660"/>
      <c r="BB368" s="660"/>
      <c r="BC368" s="660"/>
      <c r="BD368" s="660"/>
      <c r="BE368" s="660"/>
      <c r="BF368" s="660"/>
      <c r="BG368" s="660"/>
      <c r="BH368" s="660"/>
      <c r="BI368" s="660"/>
      <c r="BJ368" s="660"/>
      <c r="BK368" s="660"/>
      <c r="BL368" s="660"/>
      <c r="BM368" s="660"/>
    </row>
    <row r="369" s="451" customFormat="true" ht="12" hidden="false" customHeight="true" outlineLevel="0" collapsed="false">
      <c r="A369" s="598" t="s">
        <v>709</v>
      </c>
      <c r="B369" s="599"/>
      <c r="C369" s="610"/>
      <c r="D369" s="610" t="s">
        <v>468</v>
      </c>
      <c r="E369" s="600"/>
      <c r="F369" s="601" t="s">
        <v>7</v>
      </c>
      <c r="G369" s="603" t="n">
        <f aca="false">SUM(M369:AH369)</f>
        <v>40</v>
      </c>
      <c r="H369" s="658" t="n">
        <f aca="false">SUM(H370:H371)</f>
        <v>0</v>
      </c>
      <c r="I369" s="607" t="n">
        <f aca="false">SUM(I370:I371)</f>
        <v>0</v>
      </c>
      <c r="J369" s="607" t="n">
        <f aca="false">SUM(J370:J371)</f>
        <v>0</v>
      </c>
      <c r="K369" s="607" t="n">
        <f aca="false">SUM(K370:K371)</f>
        <v>0</v>
      </c>
      <c r="L369" s="608" t="n">
        <f aca="false">SUM(L370:L371)</f>
        <v>0</v>
      </c>
      <c r="M369" s="658" t="n">
        <f aca="false">SUM(H369:L369)</f>
        <v>0</v>
      </c>
      <c r="N369" s="607" t="n">
        <f aca="false">SUM(N370:N371)</f>
        <v>0</v>
      </c>
      <c r="O369" s="607" t="n">
        <f aca="false">SUM(O370:O371)</f>
        <v>0</v>
      </c>
      <c r="P369" s="607" t="n">
        <f aca="false">SUM(P370:P371)</f>
        <v>2</v>
      </c>
      <c r="Q369" s="608" t="n">
        <f aca="false">SUM(Q370:Q371)</f>
        <v>3</v>
      </c>
      <c r="R369" s="658" t="n">
        <f aca="false">SUM(R370:R371)</f>
        <v>1</v>
      </c>
      <c r="S369" s="607" t="n">
        <f aca="false">SUM(S370:S371)</f>
        <v>2</v>
      </c>
      <c r="T369" s="607" t="n">
        <f aca="false">SUM(T370:T371)</f>
        <v>0</v>
      </c>
      <c r="U369" s="607" t="n">
        <f aca="false">SUM(U370:U371)</f>
        <v>2</v>
      </c>
      <c r="V369" s="607" t="n">
        <f aca="false">SUM(V370:V371)</f>
        <v>3</v>
      </c>
      <c r="W369" s="607" t="n">
        <f aca="false">SUM(W370:W371)</f>
        <v>2</v>
      </c>
      <c r="X369" s="607" t="n">
        <f aca="false">SUM(X370:X371)</f>
        <v>2</v>
      </c>
      <c r="Y369" s="607" t="n">
        <f aca="false">SUM(Y370:Y371)</f>
        <v>2</v>
      </c>
      <c r="Z369" s="607" t="n">
        <f aca="false">SUM(Z370:Z371)</f>
        <v>10</v>
      </c>
      <c r="AA369" s="607" t="n">
        <f aca="false">SUM(AA370:AA371)</f>
        <v>1</v>
      </c>
      <c r="AB369" s="607" t="n">
        <f aca="false">SUM(AB370:AB371)</f>
        <v>2</v>
      </c>
      <c r="AC369" s="607" t="n">
        <f aca="false">SUM(AC370:AC371)</f>
        <v>3</v>
      </c>
      <c r="AD369" s="607" t="n">
        <f aca="false">SUM(AD370:AD371)</f>
        <v>3</v>
      </c>
      <c r="AE369" s="607" t="n">
        <f aca="false">SUM(AE370:AE371)</f>
        <v>2</v>
      </c>
      <c r="AF369" s="607" t="n">
        <f aca="false">SUM(AF370:AF371)</f>
        <v>0</v>
      </c>
      <c r="AG369" s="607" t="n">
        <f aca="false">SUM(AG370:AG371)</f>
        <v>0</v>
      </c>
      <c r="AH369" s="608" t="n">
        <f aca="false">SUM(AH370:AH371)</f>
        <v>0</v>
      </c>
      <c r="AI369" s="659"/>
      <c r="AJ369" s="451" t="str">
        <f aca="false">IF(AK369="","●",IF(A369=AK369,"○","×"))</f>
        <v>○</v>
      </c>
      <c r="AK369" s="663" t="s">
        <v>709</v>
      </c>
      <c r="AL369" s="661" t="s">
        <v>741</v>
      </c>
      <c r="AM369" s="662" t="n">
        <v>143</v>
      </c>
      <c r="AN369" s="660" t="n">
        <v>0</v>
      </c>
      <c r="AO369" s="660" t="n">
        <v>0</v>
      </c>
      <c r="AP369" s="660" t="n">
        <v>0</v>
      </c>
      <c r="AQ369" s="660" t="n">
        <v>0</v>
      </c>
      <c r="AR369" s="660" t="n">
        <v>0</v>
      </c>
      <c r="AS369" s="660" t="n">
        <f aca="false">SUM(AN369:AR369)</f>
        <v>0</v>
      </c>
      <c r="AT369" s="660" t="n">
        <v>3</v>
      </c>
      <c r="AU369" s="660" t="n">
        <v>0</v>
      </c>
      <c r="AV369" s="660" t="n">
        <v>10</v>
      </c>
      <c r="AW369" s="660" t="n">
        <v>21</v>
      </c>
      <c r="AX369" s="660" t="n">
        <v>8</v>
      </c>
      <c r="AY369" s="660" t="n">
        <v>7</v>
      </c>
      <c r="AZ369" s="660" t="n">
        <v>13</v>
      </c>
      <c r="BA369" s="660" t="n">
        <v>6</v>
      </c>
      <c r="BB369" s="660" t="n">
        <v>10</v>
      </c>
      <c r="BC369" s="660" t="n">
        <v>11</v>
      </c>
      <c r="BD369" s="660" t="n">
        <v>13</v>
      </c>
      <c r="BE369" s="660" t="n">
        <v>6</v>
      </c>
      <c r="BF369" s="660" t="n">
        <v>6</v>
      </c>
      <c r="BG369" s="660" t="n">
        <v>10</v>
      </c>
      <c r="BH369" s="660" t="n">
        <v>5</v>
      </c>
      <c r="BI369" s="660" t="n">
        <v>8</v>
      </c>
      <c r="BJ369" s="660" t="n">
        <v>4</v>
      </c>
      <c r="BK369" s="660" t="n">
        <v>2</v>
      </c>
      <c r="BL369" s="660" t="n">
        <v>0</v>
      </c>
      <c r="BM369" s="660" t="n">
        <v>0</v>
      </c>
    </row>
    <row r="370" s="451" customFormat="true" ht="12" hidden="false" customHeight="true" outlineLevel="0" collapsed="false">
      <c r="A370" s="598"/>
      <c r="B370" s="599"/>
      <c r="C370" s="610"/>
      <c r="D370" s="610"/>
      <c r="E370" s="600"/>
      <c r="F370" s="601" t="s">
        <v>475</v>
      </c>
      <c r="G370" s="603" t="n">
        <f aca="false">SUM(M370:AH370)</f>
        <v>20</v>
      </c>
      <c r="H370" s="664" t="n">
        <v>0</v>
      </c>
      <c r="I370" s="611" t="n">
        <v>0</v>
      </c>
      <c r="J370" s="611" t="n">
        <v>0</v>
      </c>
      <c r="K370" s="611" t="n">
        <v>0</v>
      </c>
      <c r="L370" s="612" t="n">
        <v>0</v>
      </c>
      <c r="M370" s="658" t="n">
        <v>0</v>
      </c>
      <c r="N370" s="611" t="n">
        <v>0</v>
      </c>
      <c r="O370" s="611" t="n">
        <v>0</v>
      </c>
      <c r="P370" s="611" t="n">
        <v>2</v>
      </c>
      <c r="Q370" s="612" t="n">
        <v>1</v>
      </c>
      <c r="R370" s="664" t="n">
        <v>1</v>
      </c>
      <c r="S370" s="611" t="n">
        <v>2</v>
      </c>
      <c r="T370" s="611" t="n">
        <v>0</v>
      </c>
      <c r="U370" s="611" t="n">
        <v>1</v>
      </c>
      <c r="V370" s="611" t="n">
        <v>2</v>
      </c>
      <c r="W370" s="611" t="n">
        <v>1</v>
      </c>
      <c r="X370" s="611" t="n">
        <v>2</v>
      </c>
      <c r="Y370" s="611" t="n">
        <v>2</v>
      </c>
      <c r="Z370" s="611" t="n">
        <v>3</v>
      </c>
      <c r="AA370" s="611" t="n">
        <v>1</v>
      </c>
      <c r="AB370" s="611" t="n">
        <v>0</v>
      </c>
      <c r="AC370" s="611" t="n">
        <v>1</v>
      </c>
      <c r="AD370" s="611" t="n">
        <v>1</v>
      </c>
      <c r="AE370" s="611" t="n">
        <v>0</v>
      </c>
      <c r="AF370" s="611" t="n">
        <v>0</v>
      </c>
      <c r="AG370" s="611" t="n">
        <v>0</v>
      </c>
      <c r="AH370" s="612" t="n">
        <v>0</v>
      </c>
      <c r="AI370" s="659"/>
      <c r="AJ370" s="451" t="str">
        <f aca="false">IF(AK370="","●",IF(A369=AK370,"○","×"))</f>
        <v>○</v>
      </c>
      <c r="AK370" s="663" t="s">
        <v>709</v>
      </c>
      <c r="AL370" s="661" t="s">
        <v>742</v>
      </c>
      <c r="AM370" s="662" t="n">
        <v>101</v>
      </c>
      <c r="AN370" s="660" t="n">
        <v>0</v>
      </c>
      <c r="AO370" s="660" t="n">
        <v>0</v>
      </c>
      <c r="AP370" s="660" t="n">
        <v>0</v>
      </c>
      <c r="AQ370" s="660" t="n">
        <v>0</v>
      </c>
      <c r="AR370" s="660" t="n">
        <v>0</v>
      </c>
      <c r="AS370" s="660" t="n">
        <f aca="false">SUM(AN370:AR370)</f>
        <v>0</v>
      </c>
      <c r="AT370" s="660" t="n">
        <v>1</v>
      </c>
      <c r="AU370" s="660" t="n">
        <v>0</v>
      </c>
      <c r="AV370" s="660" t="n">
        <v>8</v>
      </c>
      <c r="AW370" s="660" t="n">
        <v>15</v>
      </c>
      <c r="AX370" s="660" t="n">
        <v>6</v>
      </c>
      <c r="AY370" s="660" t="n">
        <v>5</v>
      </c>
      <c r="AZ370" s="660" t="n">
        <v>10</v>
      </c>
      <c r="BA370" s="660" t="n">
        <v>5</v>
      </c>
      <c r="BB370" s="660" t="n">
        <v>7</v>
      </c>
      <c r="BC370" s="660" t="n">
        <v>7</v>
      </c>
      <c r="BD370" s="660" t="n">
        <v>10</v>
      </c>
      <c r="BE370" s="660" t="n">
        <v>6</v>
      </c>
      <c r="BF370" s="660" t="n">
        <v>3</v>
      </c>
      <c r="BG370" s="660" t="n">
        <v>6</v>
      </c>
      <c r="BH370" s="660" t="n">
        <v>2</v>
      </c>
      <c r="BI370" s="660" t="n">
        <v>6</v>
      </c>
      <c r="BJ370" s="660" t="n">
        <v>2</v>
      </c>
      <c r="BK370" s="660" t="n">
        <v>2</v>
      </c>
      <c r="BL370" s="660" t="n">
        <v>0</v>
      </c>
      <c r="BM370" s="660" t="n">
        <v>0</v>
      </c>
    </row>
    <row r="371" s="451" customFormat="true" ht="22.5" hidden="false" customHeight="true" outlineLevel="0" collapsed="false">
      <c r="A371" s="598"/>
      <c r="B371" s="599"/>
      <c r="C371" s="610"/>
      <c r="D371" s="610"/>
      <c r="E371" s="600"/>
      <c r="F371" s="601" t="s">
        <v>476</v>
      </c>
      <c r="G371" s="603" t="n">
        <f aca="false">SUM(M371:AH371)</f>
        <v>20</v>
      </c>
      <c r="H371" s="664" t="n">
        <v>0</v>
      </c>
      <c r="I371" s="611" t="n">
        <v>0</v>
      </c>
      <c r="J371" s="611" t="n">
        <v>0</v>
      </c>
      <c r="K371" s="611" t="n">
        <v>0</v>
      </c>
      <c r="L371" s="612" t="n">
        <v>0</v>
      </c>
      <c r="M371" s="658" t="n">
        <v>0</v>
      </c>
      <c r="N371" s="611" t="n">
        <v>0</v>
      </c>
      <c r="O371" s="611" t="n">
        <v>0</v>
      </c>
      <c r="P371" s="611" t="n">
        <v>0</v>
      </c>
      <c r="Q371" s="612" t="n">
        <v>2</v>
      </c>
      <c r="R371" s="664" t="n">
        <v>0</v>
      </c>
      <c r="S371" s="611" t="n">
        <v>0</v>
      </c>
      <c r="T371" s="611" t="n">
        <v>0</v>
      </c>
      <c r="U371" s="611" t="n">
        <v>1</v>
      </c>
      <c r="V371" s="611" t="n">
        <v>1</v>
      </c>
      <c r="W371" s="611" t="n">
        <v>1</v>
      </c>
      <c r="X371" s="611" t="n">
        <v>0</v>
      </c>
      <c r="Y371" s="611" t="n">
        <v>0</v>
      </c>
      <c r="Z371" s="611" t="n">
        <v>7</v>
      </c>
      <c r="AA371" s="611" t="n">
        <v>0</v>
      </c>
      <c r="AB371" s="611" t="n">
        <v>2</v>
      </c>
      <c r="AC371" s="611" t="n">
        <v>2</v>
      </c>
      <c r="AD371" s="611" t="n">
        <v>2</v>
      </c>
      <c r="AE371" s="611" t="n">
        <v>2</v>
      </c>
      <c r="AF371" s="611" t="n">
        <v>0</v>
      </c>
      <c r="AG371" s="611" t="n">
        <v>0</v>
      </c>
      <c r="AH371" s="612" t="n">
        <v>0</v>
      </c>
      <c r="AI371" s="659"/>
      <c r="AJ371" s="451" t="str">
        <f aca="false">IF(AK371="","●",IF(A369=AK371,"○","×"))</f>
        <v>○</v>
      </c>
      <c r="AK371" s="663" t="s">
        <v>709</v>
      </c>
      <c r="AL371" s="661" t="s">
        <v>743</v>
      </c>
      <c r="AM371" s="662" t="n">
        <v>42</v>
      </c>
      <c r="AN371" s="660" t="n">
        <v>0</v>
      </c>
      <c r="AO371" s="660" t="n">
        <v>0</v>
      </c>
      <c r="AP371" s="660" t="n">
        <v>0</v>
      </c>
      <c r="AQ371" s="660" t="n">
        <v>0</v>
      </c>
      <c r="AR371" s="660" t="n">
        <v>0</v>
      </c>
      <c r="AS371" s="660" t="n">
        <f aca="false">SUM(AN371:AR371)</f>
        <v>0</v>
      </c>
      <c r="AT371" s="660" t="n">
        <v>2</v>
      </c>
      <c r="AU371" s="660" t="n">
        <v>0</v>
      </c>
      <c r="AV371" s="660" t="n">
        <v>2</v>
      </c>
      <c r="AW371" s="660" t="n">
        <v>6</v>
      </c>
      <c r="AX371" s="660" t="n">
        <v>2</v>
      </c>
      <c r="AY371" s="660" t="n">
        <v>2</v>
      </c>
      <c r="AZ371" s="660" t="n">
        <v>3</v>
      </c>
      <c r="BA371" s="660" t="n">
        <v>1</v>
      </c>
      <c r="BB371" s="660" t="n">
        <v>3</v>
      </c>
      <c r="BC371" s="660" t="n">
        <v>4</v>
      </c>
      <c r="BD371" s="660" t="n">
        <v>3</v>
      </c>
      <c r="BE371" s="660" t="n">
        <v>0</v>
      </c>
      <c r="BF371" s="660" t="n">
        <v>3</v>
      </c>
      <c r="BG371" s="660" t="n">
        <v>4</v>
      </c>
      <c r="BH371" s="660" t="n">
        <v>3</v>
      </c>
      <c r="BI371" s="660" t="n">
        <v>2</v>
      </c>
      <c r="BJ371" s="660" t="n">
        <v>2</v>
      </c>
      <c r="BK371" s="660" t="n">
        <v>0</v>
      </c>
      <c r="BL371" s="660" t="n">
        <v>0</v>
      </c>
      <c r="BM371" s="660" t="n">
        <v>0</v>
      </c>
    </row>
    <row r="372" s="451" customFormat="true" ht="12" hidden="false" customHeight="true" outlineLevel="0" collapsed="false">
      <c r="A372" s="609" t="s">
        <v>710</v>
      </c>
      <c r="B372" s="599"/>
      <c r="C372" s="610"/>
      <c r="D372" s="610" t="s">
        <v>711</v>
      </c>
      <c r="E372" s="600"/>
      <c r="F372" s="601" t="s">
        <v>7</v>
      </c>
      <c r="G372" s="603" t="n">
        <f aca="false">SUM(M372:AH372)</f>
        <v>114</v>
      </c>
      <c r="H372" s="658" t="n">
        <f aca="false">SUM(H373:H374)</f>
        <v>0</v>
      </c>
      <c r="I372" s="607" t="n">
        <f aca="false">SUM(I373:I374)</f>
        <v>0</v>
      </c>
      <c r="J372" s="607" t="n">
        <f aca="false">SUM(J373:J374)</f>
        <v>0</v>
      </c>
      <c r="K372" s="607" t="n">
        <f aca="false">SUM(K373:K374)</f>
        <v>0</v>
      </c>
      <c r="L372" s="608" t="n">
        <f aca="false">SUM(L373:L374)</f>
        <v>0</v>
      </c>
      <c r="M372" s="658" t="n">
        <f aca="false">SUM(H372:L372)</f>
        <v>0</v>
      </c>
      <c r="N372" s="607" t="n">
        <f aca="false">SUM(N373:N374)</f>
        <v>0</v>
      </c>
      <c r="O372" s="607" t="n">
        <f aca="false">SUM(O373:O374)</f>
        <v>0</v>
      </c>
      <c r="P372" s="607" t="n">
        <f aca="false">SUM(P373:P374)</f>
        <v>0</v>
      </c>
      <c r="Q372" s="608" t="n">
        <f aca="false">SUM(Q373:Q374)</f>
        <v>0</v>
      </c>
      <c r="R372" s="658" t="n">
        <f aca="false">SUM(R373:R374)</f>
        <v>0</v>
      </c>
      <c r="S372" s="607" t="n">
        <f aca="false">SUM(S373:S374)</f>
        <v>0</v>
      </c>
      <c r="T372" s="607" t="n">
        <f aca="false">SUM(T373:T374)</f>
        <v>0</v>
      </c>
      <c r="U372" s="607" t="n">
        <f aca="false">SUM(U373:U374)</f>
        <v>0</v>
      </c>
      <c r="V372" s="607" t="n">
        <f aca="false">SUM(V373:V374)</f>
        <v>3</v>
      </c>
      <c r="W372" s="607" t="n">
        <f aca="false">SUM(W373:W374)</f>
        <v>2</v>
      </c>
      <c r="X372" s="607" t="n">
        <f aca="false">SUM(X373:X374)</f>
        <v>0</v>
      </c>
      <c r="Y372" s="607" t="n">
        <f aca="false">SUM(Y373:Y374)</f>
        <v>5</v>
      </c>
      <c r="Z372" s="607" t="n">
        <f aca="false">SUM(Z373:Z374)</f>
        <v>6</v>
      </c>
      <c r="AA372" s="607" t="n">
        <f aca="false">SUM(AA373:AA374)</f>
        <v>10</v>
      </c>
      <c r="AB372" s="607" t="n">
        <f aca="false">SUM(AB373:AB374)</f>
        <v>4</v>
      </c>
      <c r="AC372" s="607" t="n">
        <f aca="false">SUM(AC373:AC374)</f>
        <v>17</v>
      </c>
      <c r="AD372" s="607" t="n">
        <f aca="false">SUM(AD373:AD374)</f>
        <v>22</v>
      </c>
      <c r="AE372" s="607" t="n">
        <f aca="false">SUM(AE373:AE374)</f>
        <v>29</v>
      </c>
      <c r="AF372" s="607" t="n">
        <f aca="false">SUM(AF373:AF374)</f>
        <v>14</v>
      </c>
      <c r="AG372" s="607" t="n">
        <f aca="false">SUM(AG373:AG374)</f>
        <v>2</v>
      </c>
      <c r="AH372" s="608" t="n">
        <f aca="false">SUM(AH373:AH374)</f>
        <v>0</v>
      </c>
      <c r="AI372" s="659"/>
      <c r="AJ372" s="451" t="str">
        <f aca="false">IF(AK372="","●",IF(A372=AK372,"○","×"))</f>
        <v>○</v>
      </c>
      <c r="AK372" s="663" t="s">
        <v>710</v>
      </c>
      <c r="AL372" s="661" t="s">
        <v>741</v>
      </c>
      <c r="AM372" s="662" t="n">
        <v>63</v>
      </c>
      <c r="AN372" s="660" t="n">
        <v>0</v>
      </c>
      <c r="AO372" s="660" t="n">
        <v>0</v>
      </c>
      <c r="AP372" s="660" t="n">
        <v>0</v>
      </c>
      <c r="AQ372" s="660" t="n">
        <v>0</v>
      </c>
      <c r="AR372" s="660" t="n">
        <v>1</v>
      </c>
      <c r="AS372" s="660" t="n">
        <f aca="false">SUM(AN372:AR372)</f>
        <v>1</v>
      </c>
      <c r="AT372" s="660" t="n">
        <v>0</v>
      </c>
      <c r="AU372" s="660" t="n">
        <v>0</v>
      </c>
      <c r="AV372" s="660" t="n">
        <v>2</v>
      </c>
      <c r="AW372" s="660" t="n">
        <v>1</v>
      </c>
      <c r="AX372" s="660" t="n">
        <v>4</v>
      </c>
      <c r="AY372" s="660" t="n">
        <v>1</v>
      </c>
      <c r="AZ372" s="660" t="n">
        <v>1</v>
      </c>
      <c r="BA372" s="660" t="n">
        <v>3</v>
      </c>
      <c r="BB372" s="660" t="n">
        <v>3</v>
      </c>
      <c r="BC372" s="660" t="n">
        <v>1</v>
      </c>
      <c r="BD372" s="660" t="n">
        <v>4</v>
      </c>
      <c r="BE372" s="660" t="n">
        <v>2</v>
      </c>
      <c r="BF372" s="660" t="n">
        <v>3</v>
      </c>
      <c r="BG372" s="660" t="n">
        <v>5</v>
      </c>
      <c r="BH372" s="660" t="n">
        <v>10</v>
      </c>
      <c r="BI372" s="660" t="n">
        <v>2</v>
      </c>
      <c r="BJ372" s="660" t="n">
        <v>8</v>
      </c>
      <c r="BK372" s="660" t="n">
        <v>10</v>
      </c>
      <c r="BL372" s="660" t="n">
        <v>2</v>
      </c>
      <c r="BM372" s="660" t="n">
        <v>0</v>
      </c>
    </row>
    <row r="373" s="451" customFormat="true" ht="12" hidden="false" customHeight="true" outlineLevel="0" collapsed="false">
      <c r="A373" s="609"/>
      <c r="B373" s="599"/>
      <c r="C373" s="610"/>
      <c r="D373" s="610"/>
      <c r="E373" s="600"/>
      <c r="F373" s="601" t="s">
        <v>475</v>
      </c>
      <c r="G373" s="603" t="n">
        <f aca="false">SUM(M373:AH373)</f>
        <v>61</v>
      </c>
      <c r="H373" s="664" t="n">
        <v>0</v>
      </c>
      <c r="I373" s="611" t="n">
        <v>0</v>
      </c>
      <c r="J373" s="611" t="n">
        <v>0</v>
      </c>
      <c r="K373" s="611" t="n">
        <v>0</v>
      </c>
      <c r="L373" s="612" t="n">
        <v>0</v>
      </c>
      <c r="M373" s="658" t="n">
        <v>0</v>
      </c>
      <c r="N373" s="611" t="n">
        <v>0</v>
      </c>
      <c r="O373" s="611" t="n">
        <v>0</v>
      </c>
      <c r="P373" s="611" t="n">
        <v>0</v>
      </c>
      <c r="Q373" s="612" t="n">
        <v>0</v>
      </c>
      <c r="R373" s="664" t="n">
        <v>0</v>
      </c>
      <c r="S373" s="611" t="n">
        <v>0</v>
      </c>
      <c r="T373" s="611" t="n">
        <v>0</v>
      </c>
      <c r="U373" s="611" t="n">
        <v>0</v>
      </c>
      <c r="V373" s="611" t="n">
        <v>3</v>
      </c>
      <c r="W373" s="611" t="n">
        <v>2</v>
      </c>
      <c r="X373" s="611" t="n">
        <v>0</v>
      </c>
      <c r="Y373" s="611" t="n">
        <v>5</v>
      </c>
      <c r="Z373" s="611" t="n">
        <v>4</v>
      </c>
      <c r="AA373" s="611" t="n">
        <v>7</v>
      </c>
      <c r="AB373" s="611" t="n">
        <v>3</v>
      </c>
      <c r="AC373" s="611" t="n">
        <v>9</v>
      </c>
      <c r="AD373" s="611" t="n">
        <v>12</v>
      </c>
      <c r="AE373" s="611" t="n">
        <v>14</v>
      </c>
      <c r="AF373" s="611" t="n">
        <v>2</v>
      </c>
      <c r="AG373" s="611" t="n">
        <v>0</v>
      </c>
      <c r="AH373" s="612" t="n">
        <v>0</v>
      </c>
      <c r="AI373" s="659"/>
      <c r="AJ373" s="451" t="str">
        <f aca="false">IF(AK373="","●",IF(A372=AK373,"○","×"))</f>
        <v>○</v>
      </c>
      <c r="AK373" s="663" t="s">
        <v>710</v>
      </c>
      <c r="AL373" s="661" t="s">
        <v>742</v>
      </c>
      <c r="AM373" s="662" t="n">
        <v>42</v>
      </c>
      <c r="AN373" s="660" t="n">
        <v>0</v>
      </c>
      <c r="AO373" s="660" t="n">
        <v>0</v>
      </c>
      <c r="AP373" s="660" t="n">
        <v>0</v>
      </c>
      <c r="AQ373" s="660" t="n">
        <v>0</v>
      </c>
      <c r="AR373" s="660" t="n">
        <v>0</v>
      </c>
      <c r="AS373" s="660" t="n">
        <f aca="false">SUM(AN373:AR373)</f>
        <v>0</v>
      </c>
      <c r="AT373" s="660" t="n">
        <v>0</v>
      </c>
      <c r="AU373" s="660" t="n">
        <v>0</v>
      </c>
      <c r="AV373" s="660" t="n">
        <v>1</v>
      </c>
      <c r="AW373" s="660" t="n">
        <v>1</v>
      </c>
      <c r="AX373" s="660" t="n">
        <v>3</v>
      </c>
      <c r="AY373" s="660" t="n">
        <v>1</v>
      </c>
      <c r="AZ373" s="660" t="n">
        <v>1</v>
      </c>
      <c r="BA373" s="660" t="n">
        <v>2</v>
      </c>
      <c r="BB373" s="660" t="n">
        <v>2</v>
      </c>
      <c r="BC373" s="660" t="n">
        <v>0</v>
      </c>
      <c r="BD373" s="660" t="n">
        <v>4</v>
      </c>
      <c r="BE373" s="660" t="n">
        <v>1</v>
      </c>
      <c r="BF373" s="660" t="n">
        <v>3</v>
      </c>
      <c r="BG373" s="660" t="n">
        <v>5</v>
      </c>
      <c r="BH373" s="660" t="n">
        <v>7</v>
      </c>
      <c r="BI373" s="660" t="n">
        <v>1</v>
      </c>
      <c r="BJ373" s="660" t="n">
        <v>4</v>
      </c>
      <c r="BK373" s="660" t="n">
        <v>6</v>
      </c>
      <c r="BL373" s="660" t="n">
        <v>0</v>
      </c>
      <c r="BM373" s="660" t="n">
        <v>0</v>
      </c>
    </row>
    <row r="374" s="451" customFormat="true" ht="22.5" hidden="false" customHeight="true" outlineLevel="0" collapsed="false">
      <c r="A374" s="609"/>
      <c r="B374" s="599"/>
      <c r="C374" s="610"/>
      <c r="D374" s="610"/>
      <c r="E374" s="600"/>
      <c r="F374" s="601" t="s">
        <v>476</v>
      </c>
      <c r="G374" s="603" t="n">
        <f aca="false">SUM(M374:AH374)</f>
        <v>53</v>
      </c>
      <c r="H374" s="664" t="n">
        <v>0</v>
      </c>
      <c r="I374" s="611" t="n">
        <v>0</v>
      </c>
      <c r="J374" s="611" t="n">
        <v>0</v>
      </c>
      <c r="K374" s="611" t="n">
        <v>0</v>
      </c>
      <c r="L374" s="612" t="n">
        <v>0</v>
      </c>
      <c r="M374" s="658" t="n">
        <v>0</v>
      </c>
      <c r="N374" s="611" t="n">
        <v>0</v>
      </c>
      <c r="O374" s="611" t="n">
        <v>0</v>
      </c>
      <c r="P374" s="611" t="n">
        <v>0</v>
      </c>
      <c r="Q374" s="612" t="n">
        <v>0</v>
      </c>
      <c r="R374" s="664" t="n">
        <v>0</v>
      </c>
      <c r="S374" s="611" t="n">
        <v>0</v>
      </c>
      <c r="T374" s="611" t="n">
        <v>0</v>
      </c>
      <c r="U374" s="611" t="n">
        <v>0</v>
      </c>
      <c r="V374" s="611" t="n">
        <v>0</v>
      </c>
      <c r="W374" s="611" t="n">
        <v>0</v>
      </c>
      <c r="X374" s="611" t="n">
        <v>0</v>
      </c>
      <c r="Y374" s="611" t="n">
        <v>0</v>
      </c>
      <c r="Z374" s="611" t="n">
        <v>2</v>
      </c>
      <c r="AA374" s="611" t="n">
        <v>3</v>
      </c>
      <c r="AB374" s="611" t="n">
        <v>1</v>
      </c>
      <c r="AC374" s="611" t="n">
        <v>8</v>
      </c>
      <c r="AD374" s="611" t="n">
        <v>10</v>
      </c>
      <c r="AE374" s="611" t="n">
        <v>15</v>
      </c>
      <c r="AF374" s="611" t="n">
        <v>12</v>
      </c>
      <c r="AG374" s="611" t="n">
        <v>2</v>
      </c>
      <c r="AH374" s="612" t="n">
        <v>0</v>
      </c>
      <c r="AI374" s="659"/>
      <c r="AJ374" s="451" t="str">
        <f aca="false">IF(AK374="","●",IF(A372=AK374,"○","×"))</f>
        <v>○</v>
      </c>
      <c r="AK374" s="663" t="s">
        <v>710</v>
      </c>
      <c r="AL374" s="661" t="s">
        <v>743</v>
      </c>
      <c r="AM374" s="662" t="n">
        <v>21</v>
      </c>
      <c r="AN374" s="660" t="n">
        <v>0</v>
      </c>
      <c r="AO374" s="660" t="n">
        <v>0</v>
      </c>
      <c r="AP374" s="660" t="n">
        <v>0</v>
      </c>
      <c r="AQ374" s="660" t="n">
        <v>0</v>
      </c>
      <c r="AR374" s="660" t="n">
        <v>1</v>
      </c>
      <c r="AS374" s="660" t="n">
        <f aca="false">SUM(AN374:AR374)</f>
        <v>1</v>
      </c>
      <c r="AT374" s="660" t="n">
        <v>0</v>
      </c>
      <c r="AU374" s="660" t="n">
        <v>0</v>
      </c>
      <c r="AV374" s="660" t="n">
        <v>1</v>
      </c>
      <c r="AW374" s="660" t="n">
        <v>0</v>
      </c>
      <c r="AX374" s="660" t="n">
        <v>1</v>
      </c>
      <c r="AY374" s="660" t="n">
        <v>0</v>
      </c>
      <c r="AZ374" s="660" t="n">
        <v>0</v>
      </c>
      <c r="BA374" s="660" t="n">
        <v>1</v>
      </c>
      <c r="BB374" s="660" t="n">
        <v>1</v>
      </c>
      <c r="BC374" s="660" t="n">
        <v>1</v>
      </c>
      <c r="BD374" s="660" t="n">
        <v>0</v>
      </c>
      <c r="BE374" s="660" t="n">
        <v>1</v>
      </c>
      <c r="BF374" s="660" t="n">
        <v>0</v>
      </c>
      <c r="BG374" s="660" t="n">
        <v>0</v>
      </c>
      <c r="BH374" s="660" t="n">
        <v>3</v>
      </c>
      <c r="BI374" s="660" t="n">
        <v>1</v>
      </c>
      <c r="BJ374" s="660" t="n">
        <v>4</v>
      </c>
      <c r="BK374" s="660" t="n">
        <v>4</v>
      </c>
      <c r="BL374" s="660" t="n">
        <v>2</v>
      </c>
      <c r="BM374" s="660" t="n">
        <v>0</v>
      </c>
    </row>
    <row r="375" s="451" customFormat="true" ht="12" hidden="false" customHeight="true" outlineLevel="0" collapsed="false">
      <c r="A375" s="598" t="s">
        <v>712</v>
      </c>
      <c r="B375" s="599"/>
      <c r="C375" s="610"/>
      <c r="D375" s="610" t="s">
        <v>713</v>
      </c>
      <c r="E375" s="600"/>
      <c r="F375" s="601" t="s">
        <v>7</v>
      </c>
      <c r="G375" s="603" t="n">
        <f aca="false">SUM(M375:AH375)</f>
        <v>70</v>
      </c>
      <c r="H375" s="658" t="n">
        <f aca="false">SUM(H376:H377)</f>
        <v>0</v>
      </c>
      <c r="I375" s="607" t="n">
        <f aca="false">SUM(I376:I377)</f>
        <v>0</v>
      </c>
      <c r="J375" s="607" t="n">
        <f aca="false">SUM(J376:J377)</f>
        <v>0</v>
      </c>
      <c r="K375" s="607" t="n">
        <f aca="false">SUM(K376:K377)</f>
        <v>0</v>
      </c>
      <c r="L375" s="608" t="n">
        <f aca="false">SUM(L376:L377)</f>
        <v>0</v>
      </c>
      <c r="M375" s="658" t="n">
        <f aca="false">SUM(H375:L375)</f>
        <v>0</v>
      </c>
      <c r="N375" s="607" t="n">
        <f aca="false">SUM(N376:N377)</f>
        <v>0</v>
      </c>
      <c r="O375" s="607" t="n">
        <f aca="false">SUM(O376:O377)</f>
        <v>0</v>
      </c>
      <c r="P375" s="607" t="n">
        <f aca="false">SUM(P376:P377)</f>
        <v>2</v>
      </c>
      <c r="Q375" s="608" t="n">
        <f aca="false">SUM(Q376:Q377)</f>
        <v>0</v>
      </c>
      <c r="R375" s="658" t="n">
        <f aca="false">SUM(R376:R377)</f>
        <v>1</v>
      </c>
      <c r="S375" s="607" t="n">
        <f aca="false">SUM(S376:S377)</f>
        <v>1</v>
      </c>
      <c r="T375" s="607" t="n">
        <f aca="false">SUM(T376:T377)</f>
        <v>0</v>
      </c>
      <c r="U375" s="607" t="n">
        <f aca="false">SUM(U376:U377)</f>
        <v>0</v>
      </c>
      <c r="V375" s="607" t="n">
        <f aca="false">SUM(V376:V377)</f>
        <v>0</v>
      </c>
      <c r="W375" s="607" t="n">
        <f aca="false">SUM(W376:W377)</f>
        <v>0</v>
      </c>
      <c r="X375" s="607" t="n">
        <f aca="false">SUM(X376:X377)</f>
        <v>1</v>
      </c>
      <c r="Y375" s="607" t="n">
        <f aca="false">SUM(Y376:Y377)</f>
        <v>4</v>
      </c>
      <c r="Z375" s="607" t="n">
        <f aca="false">SUM(Z376:Z377)</f>
        <v>2</v>
      </c>
      <c r="AA375" s="607" t="n">
        <f aca="false">SUM(AA376:AA377)</f>
        <v>10</v>
      </c>
      <c r="AB375" s="607" t="n">
        <f aca="false">SUM(AB376:AB377)</f>
        <v>15</v>
      </c>
      <c r="AC375" s="607" t="n">
        <f aca="false">SUM(AC376:AC377)</f>
        <v>12</v>
      </c>
      <c r="AD375" s="607" t="n">
        <f aca="false">SUM(AD376:AD377)</f>
        <v>14</v>
      </c>
      <c r="AE375" s="607" t="n">
        <f aca="false">SUM(AE376:AE377)</f>
        <v>6</v>
      </c>
      <c r="AF375" s="607" t="n">
        <f aca="false">SUM(AF376:AF377)</f>
        <v>2</v>
      </c>
      <c r="AG375" s="607" t="n">
        <f aca="false">SUM(AG376:AG377)</f>
        <v>0</v>
      </c>
      <c r="AH375" s="608" t="n">
        <f aca="false">SUM(AH376:AH377)</f>
        <v>0</v>
      </c>
      <c r="AI375" s="659"/>
      <c r="AJ375" s="451" t="str">
        <f aca="false">IF(AK375="","●",IF(A375=AK375,"○","×"))</f>
        <v>○</v>
      </c>
      <c r="AK375" s="663" t="s">
        <v>712</v>
      </c>
      <c r="AL375" s="661" t="s">
        <v>741</v>
      </c>
      <c r="AM375" s="662" t="n">
        <v>29</v>
      </c>
      <c r="AN375" s="660" t="n">
        <v>0</v>
      </c>
      <c r="AO375" s="660" t="n">
        <v>0</v>
      </c>
      <c r="AP375" s="660" t="n">
        <v>0</v>
      </c>
      <c r="AQ375" s="660" t="n">
        <v>0</v>
      </c>
      <c r="AR375" s="660" t="n">
        <v>0</v>
      </c>
      <c r="AS375" s="660" t="n">
        <f aca="false">SUM(AN375:AR375)</f>
        <v>0</v>
      </c>
      <c r="AT375" s="660" t="n">
        <v>0</v>
      </c>
      <c r="AU375" s="660" t="n">
        <v>0</v>
      </c>
      <c r="AV375" s="660" t="n">
        <v>1</v>
      </c>
      <c r="AW375" s="660" t="n">
        <v>1</v>
      </c>
      <c r="AX375" s="660" t="n">
        <v>1</v>
      </c>
      <c r="AY375" s="660" t="n">
        <v>0</v>
      </c>
      <c r="AZ375" s="660" t="n">
        <v>1</v>
      </c>
      <c r="BA375" s="660" t="n">
        <v>1</v>
      </c>
      <c r="BB375" s="660" t="n">
        <v>1</v>
      </c>
      <c r="BC375" s="660" t="n">
        <v>0</v>
      </c>
      <c r="BD375" s="660" t="n">
        <v>2</v>
      </c>
      <c r="BE375" s="660" t="n">
        <v>4</v>
      </c>
      <c r="BF375" s="660" t="n">
        <v>5</v>
      </c>
      <c r="BG375" s="660" t="n">
        <v>2</v>
      </c>
      <c r="BH375" s="660" t="n">
        <v>4</v>
      </c>
      <c r="BI375" s="660" t="n">
        <v>4</v>
      </c>
      <c r="BJ375" s="660" t="n">
        <v>2</v>
      </c>
      <c r="BK375" s="660" t="n">
        <v>0</v>
      </c>
      <c r="BL375" s="660" t="n">
        <v>0</v>
      </c>
      <c r="BM375" s="660" t="n">
        <v>0</v>
      </c>
    </row>
    <row r="376" s="451" customFormat="true" ht="12" hidden="false" customHeight="true" outlineLevel="0" collapsed="false">
      <c r="A376" s="598"/>
      <c r="B376" s="599"/>
      <c r="C376" s="610"/>
      <c r="D376" s="610"/>
      <c r="E376" s="600"/>
      <c r="F376" s="601" t="s">
        <v>475</v>
      </c>
      <c r="G376" s="603" t="n">
        <f aca="false">SUM(M376:AH376)</f>
        <v>47</v>
      </c>
      <c r="H376" s="664" t="n">
        <v>0</v>
      </c>
      <c r="I376" s="611" t="n">
        <v>0</v>
      </c>
      <c r="J376" s="611" t="n">
        <v>0</v>
      </c>
      <c r="K376" s="611" t="n">
        <v>0</v>
      </c>
      <c r="L376" s="612" t="n">
        <v>0</v>
      </c>
      <c r="M376" s="658" t="n">
        <v>0</v>
      </c>
      <c r="N376" s="611" t="n">
        <v>0</v>
      </c>
      <c r="O376" s="611" t="n">
        <v>0</v>
      </c>
      <c r="P376" s="611" t="n">
        <v>2</v>
      </c>
      <c r="Q376" s="612" t="n">
        <v>0</v>
      </c>
      <c r="R376" s="664" t="n">
        <v>1</v>
      </c>
      <c r="S376" s="611" t="n">
        <v>1</v>
      </c>
      <c r="T376" s="611" t="n">
        <v>0</v>
      </c>
      <c r="U376" s="611" t="n">
        <v>0</v>
      </c>
      <c r="V376" s="611" t="n">
        <v>0</v>
      </c>
      <c r="W376" s="611" t="n">
        <v>0</v>
      </c>
      <c r="X376" s="611" t="n">
        <v>1</v>
      </c>
      <c r="Y376" s="611" t="n">
        <v>2</v>
      </c>
      <c r="Z376" s="611" t="n">
        <v>2</v>
      </c>
      <c r="AA376" s="611" t="n">
        <v>8</v>
      </c>
      <c r="AB376" s="611" t="n">
        <v>9</v>
      </c>
      <c r="AC376" s="611" t="n">
        <v>7</v>
      </c>
      <c r="AD376" s="611" t="n">
        <v>8</v>
      </c>
      <c r="AE376" s="611" t="n">
        <v>4</v>
      </c>
      <c r="AF376" s="611" t="n">
        <v>2</v>
      </c>
      <c r="AG376" s="611" t="n">
        <v>0</v>
      </c>
      <c r="AH376" s="612" t="n">
        <v>0</v>
      </c>
      <c r="AI376" s="659"/>
      <c r="AJ376" s="451" t="str">
        <f aca="false">IF(AK376="","●",IF(A375=AK376,"○","×"))</f>
        <v>○</v>
      </c>
      <c r="AK376" s="663" t="s">
        <v>712</v>
      </c>
      <c r="AL376" s="661" t="s">
        <v>742</v>
      </c>
      <c r="AM376" s="662" t="n">
        <v>14</v>
      </c>
      <c r="AN376" s="660" t="n">
        <v>0</v>
      </c>
      <c r="AO376" s="660" t="n">
        <v>0</v>
      </c>
      <c r="AP376" s="660" t="n">
        <v>0</v>
      </c>
      <c r="AQ376" s="660" t="n">
        <v>0</v>
      </c>
      <c r="AR376" s="660" t="n">
        <v>0</v>
      </c>
      <c r="AS376" s="660" t="n">
        <f aca="false">SUM(AN376:AR376)</f>
        <v>0</v>
      </c>
      <c r="AT376" s="660" t="n">
        <v>0</v>
      </c>
      <c r="AU376" s="660" t="n">
        <v>0</v>
      </c>
      <c r="AV376" s="660" t="n">
        <v>1</v>
      </c>
      <c r="AW376" s="660" t="n">
        <v>1</v>
      </c>
      <c r="AX376" s="660" t="n">
        <v>1</v>
      </c>
      <c r="AY376" s="660" t="n">
        <v>0</v>
      </c>
      <c r="AZ376" s="660" t="n">
        <v>1</v>
      </c>
      <c r="BA376" s="660" t="n">
        <v>1</v>
      </c>
      <c r="BB376" s="660" t="n">
        <v>1</v>
      </c>
      <c r="BC376" s="660" t="n">
        <v>0</v>
      </c>
      <c r="BD376" s="660" t="n">
        <v>0</v>
      </c>
      <c r="BE376" s="660" t="n">
        <v>1</v>
      </c>
      <c r="BF376" s="660" t="n">
        <v>2</v>
      </c>
      <c r="BG376" s="660" t="n">
        <v>1</v>
      </c>
      <c r="BH376" s="660" t="n">
        <v>2</v>
      </c>
      <c r="BI376" s="660" t="n">
        <v>0</v>
      </c>
      <c r="BJ376" s="660" t="n">
        <v>2</v>
      </c>
      <c r="BK376" s="660" t="n">
        <v>0</v>
      </c>
      <c r="BL376" s="660" t="n">
        <v>0</v>
      </c>
      <c r="BM376" s="660" t="n">
        <v>0</v>
      </c>
    </row>
    <row r="377" s="451" customFormat="true" ht="22.5" hidden="false" customHeight="true" outlineLevel="0" collapsed="false">
      <c r="A377" s="598"/>
      <c r="B377" s="599"/>
      <c r="C377" s="610"/>
      <c r="D377" s="610"/>
      <c r="E377" s="600"/>
      <c r="F377" s="601" t="s">
        <v>476</v>
      </c>
      <c r="G377" s="603" t="n">
        <f aca="false">SUM(M377:AH377)</f>
        <v>23</v>
      </c>
      <c r="H377" s="664" t="n">
        <v>0</v>
      </c>
      <c r="I377" s="611" t="n">
        <v>0</v>
      </c>
      <c r="J377" s="611" t="n">
        <v>0</v>
      </c>
      <c r="K377" s="611" t="n">
        <v>0</v>
      </c>
      <c r="L377" s="612" t="n">
        <v>0</v>
      </c>
      <c r="M377" s="658" t="n">
        <f aca="false">SUM(H377:L377)</f>
        <v>0</v>
      </c>
      <c r="N377" s="611" t="n">
        <v>0</v>
      </c>
      <c r="O377" s="611" t="n">
        <v>0</v>
      </c>
      <c r="P377" s="611" t="n">
        <v>0</v>
      </c>
      <c r="Q377" s="612" t="n">
        <v>0</v>
      </c>
      <c r="R377" s="664" t="n">
        <v>0</v>
      </c>
      <c r="S377" s="611" t="n">
        <v>0</v>
      </c>
      <c r="T377" s="611" t="n">
        <v>0</v>
      </c>
      <c r="U377" s="611" t="n">
        <v>0</v>
      </c>
      <c r="V377" s="611" t="n">
        <v>0</v>
      </c>
      <c r="W377" s="611" t="n">
        <v>0</v>
      </c>
      <c r="X377" s="611" t="n">
        <v>0</v>
      </c>
      <c r="Y377" s="611" t="n">
        <v>2</v>
      </c>
      <c r="Z377" s="611" t="n">
        <v>0</v>
      </c>
      <c r="AA377" s="611" t="n">
        <v>2</v>
      </c>
      <c r="AB377" s="611" t="n">
        <v>6</v>
      </c>
      <c r="AC377" s="611" t="n">
        <v>5</v>
      </c>
      <c r="AD377" s="611" t="n">
        <v>6</v>
      </c>
      <c r="AE377" s="611" t="n">
        <v>2</v>
      </c>
      <c r="AF377" s="611" t="n">
        <v>0</v>
      </c>
      <c r="AG377" s="611" t="n">
        <v>0</v>
      </c>
      <c r="AH377" s="612" t="n">
        <v>0</v>
      </c>
      <c r="AI377" s="659"/>
      <c r="AJ377" s="451" t="str">
        <f aca="false">IF(AK377="","●",IF(A375=AK377,"○","×"))</f>
        <v>○</v>
      </c>
      <c r="AK377" s="663" t="s">
        <v>712</v>
      </c>
      <c r="AL377" s="661" t="s">
        <v>743</v>
      </c>
      <c r="AM377" s="662" t="n">
        <v>15</v>
      </c>
      <c r="AN377" s="660" t="n">
        <v>0</v>
      </c>
      <c r="AO377" s="660" t="n">
        <v>0</v>
      </c>
      <c r="AP377" s="660" t="n">
        <v>0</v>
      </c>
      <c r="AQ377" s="660" t="n">
        <v>0</v>
      </c>
      <c r="AR377" s="660" t="n">
        <v>0</v>
      </c>
      <c r="AS377" s="660" t="n">
        <f aca="false">SUM(AN377:AR377)</f>
        <v>0</v>
      </c>
      <c r="AT377" s="660" t="n">
        <v>0</v>
      </c>
      <c r="AU377" s="660" t="n">
        <v>0</v>
      </c>
      <c r="AV377" s="660" t="n">
        <v>0</v>
      </c>
      <c r="AW377" s="660" t="n">
        <v>0</v>
      </c>
      <c r="AX377" s="660" t="n">
        <v>0</v>
      </c>
      <c r="AY377" s="660" t="n">
        <v>0</v>
      </c>
      <c r="AZ377" s="660" t="n">
        <v>0</v>
      </c>
      <c r="BA377" s="660" t="n">
        <v>0</v>
      </c>
      <c r="BB377" s="660" t="n">
        <v>0</v>
      </c>
      <c r="BC377" s="660" t="n">
        <v>0</v>
      </c>
      <c r="BD377" s="660" t="n">
        <v>2</v>
      </c>
      <c r="BE377" s="660" t="n">
        <v>3</v>
      </c>
      <c r="BF377" s="660" t="n">
        <v>3</v>
      </c>
      <c r="BG377" s="660" t="n">
        <v>1</v>
      </c>
      <c r="BH377" s="660" t="n">
        <v>2</v>
      </c>
      <c r="BI377" s="660" t="n">
        <v>4</v>
      </c>
      <c r="BJ377" s="660" t="n">
        <v>0</v>
      </c>
      <c r="BK377" s="660" t="n">
        <v>0</v>
      </c>
      <c r="BL377" s="660" t="n">
        <v>0</v>
      </c>
      <c r="BM377" s="660" t="n">
        <v>0</v>
      </c>
    </row>
    <row r="378" s="451" customFormat="true" ht="12" hidden="false" customHeight="true" outlineLevel="0" collapsed="false">
      <c r="A378" s="598" t="s">
        <v>714</v>
      </c>
      <c r="B378" s="599"/>
      <c r="C378" s="610"/>
      <c r="D378" s="610" t="s">
        <v>715</v>
      </c>
      <c r="E378" s="600"/>
      <c r="F378" s="601" t="s">
        <v>7</v>
      </c>
      <c r="G378" s="603" t="n">
        <f aca="false">SUM(M378:AH378)</f>
        <v>127</v>
      </c>
      <c r="H378" s="658" t="n">
        <f aca="false">SUM(H379:H380)</f>
        <v>0</v>
      </c>
      <c r="I378" s="607" t="n">
        <f aca="false">SUM(I379:I380)</f>
        <v>0</v>
      </c>
      <c r="J378" s="607" t="n">
        <f aca="false">SUM(J379:J380)</f>
        <v>0</v>
      </c>
      <c r="K378" s="607" t="n">
        <f aca="false">SUM(K379:K380)</f>
        <v>0</v>
      </c>
      <c r="L378" s="608" t="n">
        <f aca="false">SUM(L379:L380)</f>
        <v>0</v>
      </c>
      <c r="M378" s="658" t="n">
        <f aca="false">SUM(H378:L378)</f>
        <v>0</v>
      </c>
      <c r="N378" s="607" t="n">
        <f aca="false">SUM(N379:N380)</f>
        <v>0</v>
      </c>
      <c r="O378" s="607" t="n">
        <f aca="false">SUM(O379:O380)</f>
        <v>0</v>
      </c>
      <c r="P378" s="607" t="n">
        <f aca="false">SUM(P379:P380)</f>
        <v>0</v>
      </c>
      <c r="Q378" s="608" t="n">
        <f aca="false">SUM(Q379:Q380)</f>
        <v>1</v>
      </c>
      <c r="R378" s="658" t="n">
        <f aca="false">SUM(R379:R380)</f>
        <v>0</v>
      </c>
      <c r="S378" s="607" t="n">
        <f aca="false">SUM(S379:S380)</f>
        <v>1</v>
      </c>
      <c r="T378" s="607" t="n">
        <f aca="false">SUM(T379:T380)</f>
        <v>2</v>
      </c>
      <c r="U378" s="607" t="n">
        <f aca="false">SUM(U379:U380)</f>
        <v>2</v>
      </c>
      <c r="V378" s="607" t="n">
        <f aca="false">SUM(V379:V380)</f>
        <v>2</v>
      </c>
      <c r="W378" s="607" t="n">
        <f aca="false">SUM(W379:W380)</f>
        <v>1</v>
      </c>
      <c r="X378" s="607" t="n">
        <f aca="false">SUM(X379:X380)</f>
        <v>2</v>
      </c>
      <c r="Y378" s="607" t="n">
        <f aca="false">SUM(Y379:Y380)</f>
        <v>7</v>
      </c>
      <c r="Z378" s="607" t="n">
        <f aca="false">SUM(Z379:Z380)</f>
        <v>7</v>
      </c>
      <c r="AA378" s="607" t="n">
        <f aca="false">SUM(AA379:AA380)</f>
        <v>10</v>
      </c>
      <c r="AB378" s="607" t="n">
        <f aca="false">SUM(AB379:AB380)</f>
        <v>9</v>
      </c>
      <c r="AC378" s="607" t="n">
        <f aca="false">SUM(AC379:AC380)</f>
        <v>29</v>
      </c>
      <c r="AD378" s="607" t="n">
        <f aca="false">SUM(AD379:AD380)</f>
        <v>15</v>
      </c>
      <c r="AE378" s="607" t="n">
        <f aca="false">SUM(AE379:AE380)</f>
        <v>26</v>
      </c>
      <c r="AF378" s="607" t="n">
        <f aca="false">SUM(AF379:AF380)</f>
        <v>11</v>
      </c>
      <c r="AG378" s="607" t="n">
        <f aca="false">SUM(AG379:AG380)</f>
        <v>2</v>
      </c>
      <c r="AH378" s="608" t="n">
        <f aca="false">SUM(AH379:AH380)</f>
        <v>0</v>
      </c>
      <c r="AI378" s="659"/>
      <c r="AJ378" s="451" t="str">
        <f aca="false">IF(AK378="","●",IF(A378=AK378,"○","×"))</f>
        <v>○</v>
      </c>
      <c r="AK378" s="663" t="s">
        <v>714</v>
      </c>
      <c r="AL378" s="661" t="s">
        <v>741</v>
      </c>
      <c r="AM378" s="662" t="n">
        <v>62</v>
      </c>
      <c r="AN378" s="660" t="n">
        <v>3</v>
      </c>
      <c r="AO378" s="660" t="n">
        <v>0</v>
      </c>
      <c r="AP378" s="660" t="n">
        <v>1</v>
      </c>
      <c r="AQ378" s="660" t="n">
        <v>0</v>
      </c>
      <c r="AR378" s="660" t="n">
        <v>0</v>
      </c>
      <c r="AS378" s="660" t="n">
        <f aca="false">SUM(AN378:AR378)</f>
        <v>4</v>
      </c>
      <c r="AT378" s="660" t="n">
        <v>0</v>
      </c>
      <c r="AU378" s="660" t="n">
        <v>0</v>
      </c>
      <c r="AV378" s="660" t="n">
        <v>0</v>
      </c>
      <c r="AW378" s="660" t="n">
        <v>1</v>
      </c>
      <c r="AX378" s="660" t="n">
        <v>1</v>
      </c>
      <c r="AY378" s="660" t="n">
        <v>1</v>
      </c>
      <c r="AZ378" s="660" t="n">
        <v>1</v>
      </c>
      <c r="BA378" s="660" t="n">
        <v>1</v>
      </c>
      <c r="BB378" s="660" t="n">
        <v>0</v>
      </c>
      <c r="BC378" s="660" t="n">
        <v>4</v>
      </c>
      <c r="BD378" s="660" t="n">
        <v>0</v>
      </c>
      <c r="BE378" s="660" t="n">
        <v>4</v>
      </c>
      <c r="BF378" s="660" t="n">
        <v>9</v>
      </c>
      <c r="BG378" s="660" t="n">
        <v>3</v>
      </c>
      <c r="BH378" s="660" t="n">
        <v>3</v>
      </c>
      <c r="BI378" s="660" t="n">
        <v>12</v>
      </c>
      <c r="BJ378" s="660" t="n">
        <v>10</v>
      </c>
      <c r="BK378" s="660" t="n">
        <v>4</v>
      </c>
      <c r="BL378" s="660" t="n">
        <v>4</v>
      </c>
      <c r="BM378" s="660" t="n">
        <v>0</v>
      </c>
    </row>
    <row r="379" s="451" customFormat="true" ht="12" hidden="false" customHeight="true" outlineLevel="0" collapsed="false">
      <c r="A379" s="598"/>
      <c r="B379" s="599"/>
      <c r="C379" s="610"/>
      <c r="D379" s="610"/>
      <c r="E379" s="600"/>
      <c r="F379" s="601" t="s">
        <v>475</v>
      </c>
      <c r="G379" s="603" t="n">
        <f aca="false">SUM(M379:AH379)</f>
        <v>54</v>
      </c>
      <c r="H379" s="664" t="n">
        <v>0</v>
      </c>
      <c r="I379" s="611" t="n">
        <v>0</v>
      </c>
      <c r="J379" s="611" t="n">
        <v>0</v>
      </c>
      <c r="K379" s="611" t="n">
        <v>0</v>
      </c>
      <c r="L379" s="612" t="n">
        <v>0</v>
      </c>
      <c r="M379" s="658" t="n">
        <v>0</v>
      </c>
      <c r="N379" s="611" t="n">
        <v>0</v>
      </c>
      <c r="O379" s="611" t="n">
        <v>0</v>
      </c>
      <c r="P379" s="611" t="n">
        <v>0</v>
      </c>
      <c r="Q379" s="612" t="n">
        <v>1</v>
      </c>
      <c r="R379" s="664" t="n">
        <v>0</v>
      </c>
      <c r="S379" s="611" t="n">
        <v>0</v>
      </c>
      <c r="T379" s="611" t="n">
        <v>2</v>
      </c>
      <c r="U379" s="611" t="n">
        <v>0</v>
      </c>
      <c r="V379" s="611" t="n">
        <v>0</v>
      </c>
      <c r="W379" s="611" t="n">
        <v>1</v>
      </c>
      <c r="X379" s="611" t="n">
        <v>0</v>
      </c>
      <c r="Y379" s="611" t="n">
        <v>4</v>
      </c>
      <c r="Z379" s="611" t="n">
        <v>3</v>
      </c>
      <c r="AA379" s="611" t="n">
        <v>6</v>
      </c>
      <c r="AB379" s="611" t="n">
        <v>6</v>
      </c>
      <c r="AC379" s="611" t="n">
        <v>14</v>
      </c>
      <c r="AD379" s="611" t="n">
        <v>6</v>
      </c>
      <c r="AE379" s="611" t="n">
        <v>8</v>
      </c>
      <c r="AF379" s="611" t="n">
        <v>3</v>
      </c>
      <c r="AG379" s="611" t="n">
        <v>0</v>
      </c>
      <c r="AH379" s="612" t="n">
        <v>0</v>
      </c>
      <c r="AI379" s="659"/>
      <c r="AJ379" s="451" t="str">
        <f aca="false">IF(AK379="","●",IF(A378=AK379,"○","×"))</f>
        <v>○</v>
      </c>
      <c r="AK379" s="663" t="s">
        <v>714</v>
      </c>
      <c r="AL379" s="661" t="s">
        <v>742</v>
      </c>
      <c r="AM379" s="662" t="n">
        <v>33</v>
      </c>
      <c r="AN379" s="660" t="n">
        <v>1</v>
      </c>
      <c r="AO379" s="660" t="n">
        <v>0</v>
      </c>
      <c r="AP379" s="660" t="n">
        <v>0</v>
      </c>
      <c r="AQ379" s="660" t="n">
        <v>0</v>
      </c>
      <c r="AR379" s="660" t="n">
        <v>0</v>
      </c>
      <c r="AS379" s="660" t="n">
        <f aca="false">SUM(AN379:AR379)</f>
        <v>1</v>
      </c>
      <c r="AT379" s="660" t="n">
        <v>0</v>
      </c>
      <c r="AU379" s="660" t="n">
        <v>0</v>
      </c>
      <c r="AV379" s="660" t="n">
        <v>0</v>
      </c>
      <c r="AW379" s="660" t="n">
        <v>1</v>
      </c>
      <c r="AX379" s="660" t="n">
        <v>1</v>
      </c>
      <c r="AY379" s="660" t="n">
        <v>1</v>
      </c>
      <c r="AZ379" s="660" t="n">
        <v>1</v>
      </c>
      <c r="BA379" s="660" t="n">
        <v>0</v>
      </c>
      <c r="BB379" s="660" t="n">
        <v>0</v>
      </c>
      <c r="BC379" s="660" t="n">
        <v>4</v>
      </c>
      <c r="BD379" s="660" t="n">
        <v>0</v>
      </c>
      <c r="BE379" s="660" t="n">
        <v>1</v>
      </c>
      <c r="BF379" s="660" t="n">
        <v>5</v>
      </c>
      <c r="BG379" s="660" t="n">
        <v>3</v>
      </c>
      <c r="BH379" s="660" t="n">
        <v>2</v>
      </c>
      <c r="BI379" s="660" t="n">
        <v>5</v>
      </c>
      <c r="BJ379" s="660" t="n">
        <v>6</v>
      </c>
      <c r="BK379" s="660" t="n">
        <v>1</v>
      </c>
      <c r="BL379" s="660" t="n">
        <v>1</v>
      </c>
      <c r="BM379" s="660" t="n">
        <v>0</v>
      </c>
    </row>
    <row r="380" s="451" customFormat="true" ht="22.5" hidden="false" customHeight="true" outlineLevel="0" collapsed="false">
      <c r="A380" s="598"/>
      <c r="B380" s="599"/>
      <c r="C380" s="610"/>
      <c r="D380" s="610"/>
      <c r="E380" s="600"/>
      <c r="F380" s="601" t="s">
        <v>476</v>
      </c>
      <c r="G380" s="603" t="n">
        <f aca="false">SUM(M380:AH380)</f>
        <v>73</v>
      </c>
      <c r="H380" s="664" t="n">
        <v>0</v>
      </c>
      <c r="I380" s="611" t="n">
        <v>0</v>
      </c>
      <c r="J380" s="611" t="n">
        <v>0</v>
      </c>
      <c r="K380" s="611" t="n">
        <v>0</v>
      </c>
      <c r="L380" s="612" t="n">
        <v>0</v>
      </c>
      <c r="M380" s="658" t="n">
        <v>0</v>
      </c>
      <c r="N380" s="611" t="n">
        <v>0</v>
      </c>
      <c r="O380" s="611" t="n">
        <v>0</v>
      </c>
      <c r="P380" s="611" t="n">
        <v>0</v>
      </c>
      <c r="Q380" s="612" t="n">
        <v>0</v>
      </c>
      <c r="R380" s="664" t="n">
        <v>0</v>
      </c>
      <c r="S380" s="611" t="n">
        <v>1</v>
      </c>
      <c r="T380" s="611" t="n">
        <v>0</v>
      </c>
      <c r="U380" s="611" t="n">
        <v>2</v>
      </c>
      <c r="V380" s="611" t="n">
        <v>2</v>
      </c>
      <c r="W380" s="611" t="n">
        <v>0</v>
      </c>
      <c r="X380" s="611" t="n">
        <v>2</v>
      </c>
      <c r="Y380" s="611" t="n">
        <v>3</v>
      </c>
      <c r="Z380" s="611" t="n">
        <v>4</v>
      </c>
      <c r="AA380" s="611" t="n">
        <v>4</v>
      </c>
      <c r="AB380" s="611" t="n">
        <v>3</v>
      </c>
      <c r="AC380" s="611" t="n">
        <v>15</v>
      </c>
      <c r="AD380" s="611" t="n">
        <v>9</v>
      </c>
      <c r="AE380" s="611" t="n">
        <v>18</v>
      </c>
      <c r="AF380" s="611" t="n">
        <v>8</v>
      </c>
      <c r="AG380" s="611" t="n">
        <v>2</v>
      </c>
      <c r="AH380" s="612" t="n">
        <v>0</v>
      </c>
      <c r="AI380" s="659"/>
      <c r="AJ380" s="451" t="str">
        <f aca="false">IF(AK380="","●",IF(A378=AK380,"○","×"))</f>
        <v>○</v>
      </c>
      <c r="AK380" s="663" t="s">
        <v>714</v>
      </c>
      <c r="AL380" s="661" t="s">
        <v>743</v>
      </c>
      <c r="AM380" s="662" t="n">
        <v>29</v>
      </c>
      <c r="AN380" s="660" t="n">
        <v>2</v>
      </c>
      <c r="AO380" s="660" t="n">
        <v>0</v>
      </c>
      <c r="AP380" s="660" t="n">
        <v>1</v>
      </c>
      <c r="AQ380" s="660" t="n">
        <v>0</v>
      </c>
      <c r="AR380" s="660" t="n">
        <v>0</v>
      </c>
      <c r="AS380" s="660" t="n">
        <f aca="false">SUM(AN380:AR380)</f>
        <v>3</v>
      </c>
      <c r="AT380" s="660" t="n">
        <v>0</v>
      </c>
      <c r="AU380" s="660" t="n">
        <v>0</v>
      </c>
      <c r="AV380" s="660" t="n">
        <v>0</v>
      </c>
      <c r="AW380" s="660" t="n">
        <v>0</v>
      </c>
      <c r="AX380" s="660" t="n">
        <v>0</v>
      </c>
      <c r="AY380" s="660" t="n">
        <v>0</v>
      </c>
      <c r="AZ380" s="660" t="n">
        <v>0</v>
      </c>
      <c r="BA380" s="660" t="n">
        <v>1</v>
      </c>
      <c r="BB380" s="660" t="n">
        <v>0</v>
      </c>
      <c r="BC380" s="660" t="n">
        <v>0</v>
      </c>
      <c r="BD380" s="660" t="n">
        <v>0</v>
      </c>
      <c r="BE380" s="660" t="n">
        <v>3</v>
      </c>
      <c r="BF380" s="660" t="n">
        <v>4</v>
      </c>
      <c r="BG380" s="660" t="n">
        <v>0</v>
      </c>
      <c r="BH380" s="660" t="n">
        <v>1</v>
      </c>
      <c r="BI380" s="660" t="n">
        <v>7</v>
      </c>
      <c r="BJ380" s="660" t="n">
        <v>4</v>
      </c>
      <c r="BK380" s="660" t="n">
        <v>3</v>
      </c>
      <c r="BL380" s="660" t="n">
        <v>3</v>
      </c>
      <c r="BM380" s="660" t="n">
        <v>0</v>
      </c>
    </row>
    <row r="381" s="451" customFormat="true" ht="12" hidden="false" customHeight="true" outlineLevel="0" collapsed="false">
      <c r="A381" s="609" t="s">
        <v>716</v>
      </c>
      <c r="B381" s="599"/>
      <c r="C381" s="610"/>
      <c r="D381" s="610" t="s">
        <v>717</v>
      </c>
      <c r="E381" s="600"/>
      <c r="F381" s="601" t="s">
        <v>7</v>
      </c>
      <c r="G381" s="603" t="n">
        <f aca="false">SUM(M381:AH381)</f>
        <v>31</v>
      </c>
      <c r="H381" s="658" t="n">
        <f aca="false">SUM(H382:H383)</f>
        <v>0</v>
      </c>
      <c r="I381" s="607" t="n">
        <f aca="false">SUM(I382:I383)</f>
        <v>0</v>
      </c>
      <c r="J381" s="607" t="n">
        <f aca="false">SUM(J382:J383)</f>
        <v>0</v>
      </c>
      <c r="K381" s="607" t="n">
        <f aca="false">SUM(K382:K383)</f>
        <v>0</v>
      </c>
      <c r="L381" s="608" t="n">
        <f aca="false">SUM(L382:L383)</f>
        <v>0</v>
      </c>
      <c r="M381" s="658" t="n">
        <f aca="false">SUM(H381:L381)</f>
        <v>0</v>
      </c>
      <c r="N381" s="607" t="n">
        <f aca="false">SUM(N382:N383)</f>
        <v>0</v>
      </c>
      <c r="O381" s="607" t="n">
        <f aca="false">SUM(O382:O383)</f>
        <v>0</v>
      </c>
      <c r="P381" s="607" t="n">
        <f aca="false">SUM(P382:P383)</f>
        <v>0</v>
      </c>
      <c r="Q381" s="608" t="n">
        <f aca="false">SUM(Q382:Q383)</f>
        <v>0</v>
      </c>
      <c r="R381" s="658" t="n">
        <f aca="false">SUM(R382:R383)</f>
        <v>0</v>
      </c>
      <c r="S381" s="607" t="n">
        <f aca="false">SUM(S382:S383)</f>
        <v>0</v>
      </c>
      <c r="T381" s="607" t="n">
        <f aca="false">SUM(T382:T383)</f>
        <v>0</v>
      </c>
      <c r="U381" s="607" t="n">
        <f aca="false">SUM(U382:U383)</f>
        <v>0</v>
      </c>
      <c r="V381" s="607" t="n">
        <f aca="false">SUM(V382:V383)</f>
        <v>1</v>
      </c>
      <c r="W381" s="607" t="n">
        <f aca="false">SUM(W382:W383)</f>
        <v>2</v>
      </c>
      <c r="X381" s="607" t="n">
        <f aca="false">SUM(X382:X383)</f>
        <v>3</v>
      </c>
      <c r="Y381" s="607" t="n">
        <f aca="false">SUM(Y382:Y383)</f>
        <v>1</v>
      </c>
      <c r="Z381" s="607" t="n">
        <f aca="false">SUM(Z382:Z383)</f>
        <v>6</v>
      </c>
      <c r="AA381" s="607" t="n">
        <f aca="false">SUM(AA382:AA383)</f>
        <v>4</v>
      </c>
      <c r="AB381" s="607" t="n">
        <f aca="false">SUM(AB382:AB383)</f>
        <v>4</v>
      </c>
      <c r="AC381" s="607" t="n">
        <f aca="false">SUM(AC382:AC383)</f>
        <v>7</v>
      </c>
      <c r="AD381" s="607" t="n">
        <f aca="false">SUM(AD382:AD383)</f>
        <v>2</v>
      </c>
      <c r="AE381" s="607" t="n">
        <f aca="false">SUM(AE382:AE383)</f>
        <v>1</v>
      </c>
      <c r="AF381" s="607" t="n">
        <f aca="false">SUM(AF382:AF383)</f>
        <v>0</v>
      </c>
      <c r="AG381" s="607" t="n">
        <f aca="false">SUM(AG382:AG383)</f>
        <v>0</v>
      </c>
      <c r="AH381" s="608" t="n">
        <f aca="false">SUM(AH382:AH383)</f>
        <v>0</v>
      </c>
      <c r="AI381" s="659"/>
      <c r="AJ381" s="451" t="str">
        <f aca="false">IF(AK381="","●",IF(A381=AK381,"○","×"))</f>
        <v>○</v>
      </c>
      <c r="AK381" s="663" t="s">
        <v>716</v>
      </c>
      <c r="AL381" s="661" t="s">
        <v>741</v>
      </c>
      <c r="AM381" s="662" t="n">
        <v>9</v>
      </c>
      <c r="AN381" s="660" t="n">
        <v>0</v>
      </c>
      <c r="AO381" s="660" t="n">
        <v>0</v>
      </c>
      <c r="AP381" s="660" t="n">
        <v>0</v>
      </c>
      <c r="AQ381" s="660" t="n">
        <v>0</v>
      </c>
      <c r="AR381" s="660" t="n">
        <v>0</v>
      </c>
      <c r="AS381" s="660" t="n">
        <f aca="false">SUM(AN381:AR381)</f>
        <v>0</v>
      </c>
      <c r="AT381" s="660" t="n">
        <v>0</v>
      </c>
      <c r="AU381" s="660" t="n">
        <v>0</v>
      </c>
      <c r="AV381" s="660" t="n">
        <v>0</v>
      </c>
      <c r="AW381" s="660" t="n">
        <v>1</v>
      </c>
      <c r="AX381" s="660" t="n">
        <v>0</v>
      </c>
      <c r="AY381" s="660" t="n">
        <v>0</v>
      </c>
      <c r="AZ381" s="660" t="n">
        <v>1</v>
      </c>
      <c r="BA381" s="660" t="n">
        <v>2</v>
      </c>
      <c r="BB381" s="660" t="n">
        <v>1</v>
      </c>
      <c r="BC381" s="660" t="n">
        <v>2</v>
      </c>
      <c r="BD381" s="660" t="n">
        <v>0</v>
      </c>
      <c r="BE381" s="660" t="n">
        <v>0</v>
      </c>
      <c r="BF381" s="660" t="n">
        <v>0</v>
      </c>
      <c r="BG381" s="660" t="n">
        <v>0</v>
      </c>
      <c r="BH381" s="660" t="n">
        <v>0</v>
      </c>
      <c r="BI381" s="660" t="n">
        <v>0</v>
      </c>
      <c r="BJ381" s="660" t="n">
        <v>1</v>
      </c>
      <c r="BK381" s="660" t="n">
        <v>1</v>
      </c>
      <c r="BL381" s="660" t="n">
        <v>0</v>
      </c>
      <c r="BM381" s="660" t="n">
        <v>0</v>
      </c>
    </row>
    <row r="382" s="451" customFormat="true" ht="12" hidden="false" customHeight="true" outlineLevel="0" collapsed="false">
      <c r="A382" s="609"/>
      <c r="B382" s="599"/>
      <c r="C382" s="610"/>
      <c r="D382" s="610"/>
      <c r="E382" s="600"/>
      <c r="F382" s="601" t="s">
        <v>475</v>
      </c>
      <c r="G382" s="603" t="n">
        <f aca="false">SUM(M382:AH382)</f>
        <v>16</v>
      </c>
      <c r="H382" s="664" t="n">
        <v>0</v>
      </c>
      <c r="I382" s="611" t="n">
        <v>0</v>
      </c>
      <c r="J382" s="611" t="n">
        <v>0</v>
      </c>
      <c r="K382" s="611" t="n">
        <v>0</v>
      </c>
      <c r="L382" s="612" t="n">
        <v>0</v>
      </c>
      <c r="M382" s="658" t="n">
        <v>0</v>
      </c>
      <c r="N382" s="611" t="n">
        <v>0</v>
      </c>
      <c r="O382" s="611" t="n">
        <v>0</v>
      </c>
      <c r="P382" s="611" t="n">
        <v>0</v>
      </c>
      <c r="Q382" s="612" t="n">
        <v>0</v>
      </c>
      <c r="R382" s="664" t="n">
        <v>0</v>
      </c>
      <c r="S382" s="611" t="n">
        <v>0</v>
      </c>
      <c r="T382" s="611" t="n">
        <v>0</v>
      </c>
      <c r="U382" s="611" t="n">
        <v>0</v>
      </c>
      <c r="V382" s="611" t="n">
        <v>1</v>
      </c>
      <c r="W382" s="611" t="n">
        <v>0</v>
      </c>
      <c r="X382" s="611" t="n">
        <v>2</v>
      </c>
      <c r="Y382" s="611" t="n">
        <v>1</v>
      </c>
      <c r="Z382" s="611" t="n">
        <v>4</v>
      </c>
      <c r="AA382" s="611" t="n">
        <v>3</v>
      </c>
      <c r="AB382" s="611" t="n">
        <v>2</v>
      </c>
      <c r="AC382" s="611" t="n">
        <v>1</v>
      </c>
      <c r="AD382" s="611" t="n">
        <v>2</v>
      </c>
      <c r="AE382" s="611" t="n">
        <v>0</v>
      </c>
      <c r="AF382" s="611" t="n">
        <v>0</v>
      </c>
      <c r="AG382" s="611" t="n">
        <v>0</v>
      </c>
      <c r="AH382" s="612" t="n">
        <v>0</v>
      </c>
      <c r="AI382" s="659"/>
      <c r="AJ382" s="451" t="str">
        <f aca="false">IF(AK382="","●",IF(A381=AK382,"○","×"))</f>
        <v>○</v>
      </c>
      <c r="AK382" s="663" t="s">
        <v>716</v>
      </c>
      <c r="AL382" s="661" t="s">
        <v>742</v>
      </c>
      <c r="AM382" s="662" t="n">
        <v>3</v>
      </c>
      <c r="AN382" s="660" t="n">
        <v>0</v>
      </c>
      <c r="AO382" s="660" t="n">
        <v>0</v>
      </c>
      <c r="AP382" s="660" t="n">
        <v>0</v>
      </c>
      <c r="AQ382" s="660" t="n">
        <v>0</v>
      </c>
      <c r="AR382" s="660" t="n">
        <v>0</v>
      </c>
      <c r="AS382" s="660" t="n">
        <f aca="false">SUM(AN382:AR382)</f>
        <v>0</v>
      </c>
      <c r="AT382" s="660" t="n">
        <v>0</v>
      </c>
      <c r="AU382" s="660" t="n">
        <v>0</v>
      </c>
      <c r="AV382" s="660" t="n">
        <v>0</v>
      </c>
      <c r="AW382" s="660" t="n">
        <v>0</v>
      </c>
      <c r="AX382" s="660" t="n">
        <v>0</v>
      </c>
      <c r="AY382" s="660" t="n">
        <v>0</v>
      </c>
      <c r="AZ382" s="660" t="n">
        <v>0</v>
      </c>
      <c r="BA382" s="660" t="n">
        <v>2</v>
      </c>
      <c r="BB382" s="660" t="n">
        <v>0</v>
      </c>
      <c r="BC382" s="660" t="n">
        <v>1</v>
      </c>
      <c r="BD382" s="660" t="n">
        <v>0</v>
      </c>
      <c r="BE382" s="660" t="n">
        <v>0</v>
      </c>
      <c r="BF382" s="660" t="n">
        <v>0</v>
      </c>
      <c r="BG382" s="660" t="n">
        <v>0</v>
      </c>
      <c r="BH382" s="660" t="n">
        <v>0</v>
      </c>
      <c r="BI382" s="660" t="n">
        <v>0</v>
      </c>
      <c r="BJ382" s="660" t="n">
        <v>0</v>
      </c>
      <c r="BK382" s="660" t="n">
        <v>0</v>
      </c>
      <c r="BL382" s="660" t="n">
        <v>0</v>
      </c>
      <c r="BM382" s="660" t="n">
        <v>0</v>
      </c>
    </row>
    <row r="383" s="451" customFormat="true" ht="22.5" hidden="false" customHeight="true" outlineLevel="0" collapsed="false">
      <c r="A383" s="609"/>
      <c r="B383" s="599"/>
      <c r="C383" s="610"/>
      <c r="D383" s="610"/>
      <c r="E383" s="600"/>
      <c r="F383" s="601" t="s">
        <v>476</v>
      </c>
      <c r="G383" s="603" t="n">
        <f aca="false">SUM(M383:AH383)</f>
        <v>15</v>
      </c>
      <c r="H383" s="664" t="n">
        <v>0</v>
      </c>
      <c r="I383" s="611" t="n">
        <v>0</v>
      </c>
      <c r="J383" s="611" t="n">
        <v>0</v>
      </c>
      <c r="K383" s="611" t="n">
        <v>0</v>
      </c>
      <c r="L383" s="612" t="n">
        <v>0</v>
      </c>
      <c r="M383" s="658" t="n">
        <f aca="false">SUM(H383:L383)</f>
        <v>0</v>
      </c>
      <c r="N383" s="611" t="n">
        <v>0</v>
      </c>
      <c r="O383" s="611" t="n">
        <v>0</v>
      </c>
      <c r="P383" s="611" t="n">
        <v>0</v>
      </c>
      <c r="Q383" s="612" t="n">
        <v>0</v>
      </c>
      <c r="R383" s="664" t="n">
        <v>0</v>
      </c>
      <c r="S383" s="611" t="n">
        <v>0</v>
      </c>
      <c r="T383" s="611" t="n">
        <v>0</v>
      </c>
      <c r="U383" s="611" t="n">
        <v>0</v>
      </c>
      <c r="V383" s="611" t="n">
        <v>0</v>
      </c>
      <c r="W383" s="611" t="n">
        <v>2</v>
      </c>
      <c r="X383" s="611" t="n">
        <v>1</v>
      </c>
      <c r="Y383" s="611" t="n">
        <v>0</v>
      </c>
      <c r="Z383" s="611" t="n">
        <v>2</v>
      </c>
      <c r="AA383" s="611" t="n">
        <v>1</v>
      </c>
      <c r="AB383" s="611" t="n">
        <v>2</v>
      </c>
      <c r="AC383" s="611" t="n">
        <v>6</v>
      </c>
      <c r="AD383" s="611" t="n">
        <v>0</v>
      </c>
      <c r="AE383" s="611" t="n">
        <v>1</v>
      </c>
      <c r="AF383" s="611" t="n">
        <v>0</v>
      </c>
      <c r="AG383" s="611" t="n">
        <v>0</v>
      </c>
      <c r="AH383" s="612" t="n">
        <v>0</v>
      </c>
      <c r="AI383" s="659"/>
      <c r="AJ383" s="451" t="str">
        <f aca="false">IF(AK383="","●",IF(A381=AK383,"○","×"))</f>
        <v>○</v>
      </c>
      <c r="AK383" s="663" t="s">
        <v>716</v>
      </c>
      <c r="AL383" s="661" t="s">
        <v>743</v>
      </c>
      <c r="AM383" s="662" t="n">
        <v>6</v>
      </c>
      <c r="AN383" s="660" t="n">
        <v>0</v>
      </c>
      <c r="AO383" s="660" t="n">
        <v>0</v>
      </c>
      <c r="AP383" s="660" t="n">
        <v>0</v>
      </c>
      <c r="AQ383" s="660" t="n">
        <v>0</v>
      </c>
      <c r="AR383" s="660" t="n">
        <v>0</v>
      </c>
      <c r="AS383" s="660" t="n">
        <f aca="false">SUM(AN383:AR383)</f>
        <v>0</v>
      </c>
      <c r="AT383" s="660" t="n">
        <v>0</v>
      </c>
      <c r="AU383" s="660" t="n">
        <v>0</v>
      </c>
      <c r="AV383" s="660" t="n">
        <v>0</v>
      </c>
      <c r="AW383" s="660" t="n">
        <v>1</v>
      </c>
      <c r="AX383" s="660" t="n">
        <v>0</v>
      </c>
      <c r="AY383" s="660" t="n">
        <v>0</v>
      </c>
      <c r="AZ383" s="660" t="n">
        <v>1</v>
      </c>
      <c r="BA383" s="660" t="n">
        <v>0</v>
      </c>
      <c r="BB383" s="660" t="n">
        <v>1</v>
      </c>
      <c r="BC383" s="660" t="n">
        <v>1</v>
      </c>
      <c r="BD383" s="660" t="n">
        <v>0</v>
      </c>
      <c r="BE383" s="660" t="n">
        <v>0</v>
      </c>
      <c r="BF383" s="660" t="n">
        <v>0</v>
      </c>
      <c r="BG383" s="660" t="n">
        <v>0</v>
      </c>
      <c r="BH383" s="660" t="n">
        <v>0</v>
      </c>
      <c r="BI383" s="660" t="n">
        <v>0</v>
      </c>
      <c r="BJ383" s="660" t="n">
        <v>1</v>
      </c>
      <c r="BK383" s="660" t="n">
        <v>1</v>
      </c>
      <c r="BL383" s="660" t="n">
        <v>0</v>
      </c>
      <c r="BM383" s="660" t="n">
        <v>0</v>
      </c>
    </row>
    <row r="384" s="451" customFormat="true" ht="12" hidden="false" customHeight="true" outlineLevel="0" collapsed="false">
      <c r="A384" s="609" t="s">
        <v>718</v>
      </c>
      <c r="B384" s="599"/>
      <c r="C384" s="610"/>
      <c r="D384" s="610" t="s">
        <v>719</v>
      </c>
      <c r="E384" s="600"/>
      <c r="F384" s="601" t="s">
        <v>7</v>
      </c>
      <c r="G384" s="603" t="n">
        <f aca="false">SUM(M384:AH384)</f>
        <v>21</v>
      </c>
      <c r="H384" s="658" t="n">
        <f aca="false">SUM(H385:H386)</f>
        <v>0</v>
      </c>
      <c r="I384" s="607" t="n">
        <f aca="false">SUM(I385:I386)</f>
        <v>0</v>
      </c>
      <c r="J384" s="607" t="n">
        <f aca="false">SUM(J385:J386)</f>
        <v>0</v>
      </c>
      <c r="K384" s="607" t="n">
        <f aca="false">SUM(K385:K386)</f>
        <v>0</v>
      </c>
      <c r="L384" s="608" t="n">
        <f aca="false">SUM(L385:L386)</f>
        <v>0</v>
      </c>
      <c r="M384" s="658" t="n">
        <f aca="false">SUM(H384:L384)</f>
        <v>0</v>
      </c>
      <c r="N384" s="607" t="n">
        <f aca="false">SUM(N385:N386)</f>
        <v>0</v>
      </c>
      <c r="O384" s="607" t="n">
        <f aca="false">SUM(O385:O386)</f>
        <v>0</v>
      </c>
      <c r="P384" s="607" t="n">
        <f aca="false">SUM(P385:P386)</f>
        <v>0</v>
      </c>
      <c r="Q384" s="608" t="n">
        <f aca="false">SUM(Q385:Q386)</f>
        <v>0</v>
      </c>
      <c r="R384" s="658" t="n">
        <f aca="false">SUM(R385:R386)</f>
        <v>2</v>
      </c>
      <c r="S384" s="607" t="n">
        <f aca="false">SUM(S385:S386)</f>
        <v>1</v>
      </c>
      <c r="T384" s="607" t="n">
        <f aca="false">SUM(T385:T386)</f>
        <v>6</v>
      </c>
      <c r="U384" s="607" t="n">
        <f aca="false">SUM(U385:U386)</f>
        <v>1</v>
      </c>
      <c r="V384" s="607" t="n">
        <f aca="false">SUM(V385:V386)</f>
        <v>2</v>
      </c>
      <c r="W384" s="607" t="n">
        <f aca="false">SUM(W385:W386)</f>
        <v>2</v>
      </c>
      <c r="X384" s="607" t="n">
        <f aca="false">SUM(X385:X386)</f>
        <v>4</v>
      </c>
      <c r="Y384" s="607" t="n">
        <f aca="false">SUM(Y385:Y386)</f>
        <v>1</v>
      </c>
      <c r="Z384" s="607" t="n">
        <f aca="false">SUM(Z385:Z386)</f>
        <v>1</v>
      </c>
      <c r="AA384" s="607" t="n">
        <f aca="false">SUM(AA385:AA386)</f>
        <v>0</v>
      </c>
      <c r="AB384" s="607" t="n">
        <f aca="false">SUM(AB385:AB386)</f>
        <v>1</v>
      </c>
      <c r="AC384" s="607" t="n">
        <f aca="false">SUM(AC385:AC386)</f>
        <v>0</v>
      </c>
      <c r="AD384" s="607" t="n">
        <f aca="false">SUM(AD385:AD386)</f>
        <v>0</v>
      </c>
      <c r="AE384" s="607" t="n">
        <f aca="false">SUM(AE385:AE386)</f>
        <v>0</v>
      </c>
      <c r="AF384" s="607" t="n">
        <f aca="false">SUM(AF385:AF386)</f>
        <v>0</v>
      </c>
      <c r="AG384" s="607" t="n">
        <f aca="false">SUM(AG385:AG386)</f>
        <v>0</v>
      </c>
      <c r="AH384" s="608" t="n">
        <f aca="false">SUM(AH385:AH386)</f>
        <v>0</v>
      </c>
      <c r="AI384" s="659"/>
      <c r="AJ384" s="451" t="str">
        <f aca="false">IF(AK384="","●",IF(A384=AK384,"○","×"))</f>
        <v>○</v>
      </c>
      <c r="AK384" s="663" t="s">
        <v>718</v>
      </c>
      <c r="AL384" s="661" t="s">
        <v>741</v>
      </c>
      <c r="AM384" s="662" t="n">
        <v>14</v>
      </c>
      <c r="AN384" s="660" t="n">
        <v>0</v>
      </c>
      <c r="AO384" s="660" t="n">
        <v>0</v>
      </c>
      <c r="AP384" s="660" t="n">
        <v>0</v>
      </c>
      <c r="AQ384" s="660" t="n">
        <v>0</v>
      </c>
      <c r="AR384" s="660" t="n">
        <v>0</v>
      </c>
      <c r="AS384" s="660" t="n">
        <f aca="false">SUM(AN384:AR384)</f>
        <v>0</v>
      </c>
      <c r="AT384" s="660" t="n">
        <v>0</v>
      </c>
      <c r="AU384" s="660" t="n">
        <v>0</v>
      </c>
      <c r="AV384" s="660" t="n">
        <v>0</v>
      </c>
      <c r="AW384" s="660" t="n">
        <v>0</v>
      </c>
      <c r="AX384" s="660" t="n">
        <v>0</v>
      </c>
      <c r="AY384" s="660" t="n">
        <v>2</v>
      </c>
      <c r="AZ384" s="660" t="n">
        <v>1</v>
      </c>
      <c r="BA384" s="660" t="n">
        <v>1</v>
      </c>
      <c r="BB384" s="660" t="n">
        <v>1</v>
      </c>
      <c r="BC384" s="660" t="n">
        <v>5</v>
      </c>
      <c r="BD384" s="660" t="n">
        <v>2</v>
      </c>
      <c r="BE384" s="660" t="n">
        <v>0</v>
      </c>
      <c r="BF384" s="660" t="n">
        <v>1</v>
      </c>
      <c r="BG384" s="660" t="n">
        <v>0</v>
      </c>
      <c r="BH384" s="660" t="n">
        <v>1</v>
      </c>
      <c r="BI384" s="660" t="n">
        <v>0</v>
      </c>
      <c r="BJ384" s="660" t="n">
        <v>0</v>
      </c>
      <c r="BK384" s="660" t="n">
        <v>0</v>
      </c>
      <c r="BL384" s="660" t="n">
        <v>0</v>
      </c>
      <c r="BM384" s="660" t="n">
        <v>0</v>
      </c>
    </row>
    <row r="385" s="451" customFormat="true" ht="12" hidden="false" customHeight="true" outlineLevel="0" collapsed="false">
      <c r="A385" s="609"/>
      <c r="B385" s="599"/>
      <c r="C385" s="610"/>
      <c r="D385" s="610"/>
      <c r="E385" s="600"/>
      <c r="F385" s="601" t="s">
        <v>475</v>
      </c>
      <c r="G385" s="603" t="n">
        <f aca="false">SUM(M385:AH385)</f>
        <v>12</v>
      </c>
      <c r="H385" s="664" t="n">
        <v>0</v>
      </c>
      <c r="I385" s="611" t="n">
        <v>0</v>
      </c>
      <c r="J385" s="611" t="n">
        <v>0</v>
      </c>
      <c r="K385" s="611" t="n">
        <v>0</v>
      </c>
      <c r="L385" s="612" t="n">
        <v>0</v>
      </c>
      <c r="M385" s="658" t="n">
        <v>0</v>
      </c>
      <c r="N385" s="611" t="n">
        <v>0</v>
      </c>
      <c r="O385" s="611" t="n">
        <v>0</v>
      </c>
      <c r="P385" s="611" t="n">
        <v>0</v>
      </c>
      <c r="Q385" s="612" t="n">
        <v>0</v>
      </c>
      <c r="R385" s="664" t="n">
        <v>1</v>
      </c>
      <c r="S385" s="611" t="n">
        <v>1</v>
      </c>
      <c r="T385" s="611" t="n">
        <v>4</v>
      </c>
      <c r="U385" s="611" t="n">
        <v>0</v>
      </c>
      <c r="V385" s="611" t="n">
        <v>1</v>
      </c>
      <c r="W385" s="611" t="n">
        <v>1</v>
      </c>
      <c r="X385" s="611" t="n">
        <v>3</v>
      </c>
      <c r="Y385" s="611" t="n">
        <v>1</v>
      </c>
      <c r="Z385" s="611" t="n">
        <v>0</v>
      </c>
      <c r="AA385" s="611" t="n">
        <v>0</v>
      </c>
      <c r="AB385" s="611" t="n">
        <v>0</v>
      </c>
      <c r="AC385" s="611" t="n">
        <v>0</v>
      </c>
      <c r="AD385" s="611" t="n">
        <v>0</v>
      </c>
      <c r="AE385" s="611" t="n">
        <v>0</v>
      </c>
      <c r="AF385" s="611" t="n">
        <v>0</v>
      </c>
      <c r="AG385" s="611" t="n">
        <v>0</v>
      </c>
      <c r="AH385" s="612" t="n">
        <v>0</v>
      </c>
      <c r="AI385" s="659"/>
      <c r="AJ385" s="451" t="str">
        <f aca="false">IF(AK385="","●",IF(A384=AK385,"○","×"))</f>
        <v>○</v>
      </c>
      <c r="AK385" s="663" t="s">
        <v>718</v>
      </c>
      <c r="AL385" s="661" t="s">
        <v>742</v>
      </c>
      <c r="AM385" s="662" t="n">
        <v>14</v>
      </c>
      <c r="AN385" s="660" t="n">
        <v>0</v>
      </c>
      <c r="AO385" s="660" t="n">
        <v>0</v>
      </c>
      <c r="AP385" s="660" t="n">
        <v>0</v>
      </c>
      <c r="AQ385" s="660" t="n">
        <v>0</v>
      </c>
      <c r="AR385" s="660" t="n">
        <v>0</v>
      </c>
      <c r="AS385" s="660" t="n">
        <f aca="false">SUM(AN385:AR385)</f>
        <v>0</v>
      </c>
      <c r="AT385" s="660" t="n">
        <v>0</v>
      </c>
      <c r="AU385" s="660" t="n">
        <v>0</v>
      </c>
      <c r="AV385" s="660" t="n">
        <v>0</v>
      </c>
      <c r="AW385" s="660" t="n">
        <v>0</v>
      </c>
      <c r="AX385" s="660" t="n">
        <v>0</v>
      </c>
      <c r="AY385" s="660" t="n">
        <v>2</v>
      </c>
      <c r="AZ385" s="660" t="n">
        <v>1</v>
      </c>
      <c r="BA385" s="660" t="n">
        <v>1</v>
      </c>
      <c r="BB385" s="660" t="n">
        <v>1</v>
      </c>
      <c r="BC385" s="660" t="n">
        <v>5</v>
      </c>
      <c r="BD385" s="660" t="n">
        <v>2</v>
      </c>
      <c r="BE385" s="660" t="n">
        <v>0</v>
      </c>
      <c r="BF385" s="660" t="n">
        <v>1</v>
      </c>
      <c r="BG385" s="660" t="n">
        <v>0</v>
      </c>
      <c r="BH385" s="660" t="n">
        <v>1</v>
      </c>
      <c r="BI385" s="660" t="n">
        <v>0</v>
      </c>
      <c r="BJ385" s="660" t="n">
        <v>0</v>
      </c>
      <c r="BK385" s="660" t="n">
        <v>0</v>
      </c>
      <c r="BL385" s="660" t="n">
        <v>0</v>
      </c>
      <c r="BM385" s="660" t="n">
        <v>0</v>
      </c>
    </row>
    <row r="386" s="451" customFormat="true" ht="22.5" hidden="false" customHeight="true" outlineLevel="0" collapsed="false">
      <c r="A386" s="609"/>
      <c r="B386" s="599"/>
      <c r="C386" s="610"/>
      <c r="D386" s="610"/>
      <c r="E386" s="600"/>
      <c r="F386" s="601" t="s">
        <v>476</v>
      </c>
      <c r="G386" s="603" t="n">
        <f aca="false">SUM(M386:AH386)</f>
        <v>9</v>
      </c>
      <c r="H386" s="664" t="n">
        <v>0</v>
      </c>
      <c r="I386" s="611" t="n">
        <v>0</v>
      </c>
      <c r="J386" s="611" t="n">
        <v>0</v>
      </c>
      <c r="K386" s="611" t="n">
        <v>0</v>
      </c>
      <c r="L386" s="612" t="n">
        <v>0</v>
      </c>
      <c r="M386" s="658" t="n">
        <v>0</v>
      </c>
      <c r="N386" s="611" t="n">
        <v>0</v>
      </c>
      <c r="O386" s="611" t="n">
        <v>0</v>
      </c>
      <c r="P386" s="611" t="n">
        <v>0</v>
      </c>
      <c r="Q386" s="612" t="n">
        <v>0</v>
      </c>
      <c r="R386" s="664" t="n">
        <v>1</v>
      </c>
      <c r="S386" s="611" t="n">
        <v>0</v>
      </c>
      <c r="T386" s="611" t="n">
        <v>2</v>
      </c>
      <c r="U386" s="611" t="n">
        <v>1</v>
      </c>
      <c r="V386" s="611" t="n">
        <v>1</v>
      </c>
      <c r="W386" s="611" t="n">
        <v>1</v>
      </c>
      <c r="X386" s="611" t="n">
        <v>1</v>
      </c>
      <c r="Y386" s="611" t="n">
        <v>0</v>
      </c>
      <c r="Z386" s="611" t="n">
        <v>1</v>
      </c>
      <c r="AA386" s="611" t="n">
        <v>0</v>
      </c>
      <c r="AB386" s="611" t="n">
        <v>1</v>
      </c>
      <c r="AC386" s="611" t="n">
        <v>0</v>
      </c>
      <c r="AD386" s="611" t="n">
        <v>0</v>
      </c>
      <c r="AE386" s="611" t="n">
        <v>0</v>
      </c>
      <c r="AF386" s="611" t="n">
        <v>0</v>
      </c>
      <c r="AG386" s="611" t="n">
        <v>0</v>
      </c>
      <c r="AH386" s="612" t="n">
        <v>0</v>
      </c>
      <c r="AI386" s="659"/>
      <c r="AJ386" s="451" t="str">
        <f aca="false">IF(AK386="","●",IF(A384=AK386,"○","×"))</f>
        <v>●</v>
      </c>
      <c r="AK386" s="663"/>
      <c r="AL386" s="661" t="s">
        <v>743</v>
      </c>
      <c r="AM386" s="662" t="n">
        <v>0</v>
      </c>
      <c r="AN386" s="660" t="n">
        <v>0</v>
      </c>
      <c r="AO386" s="660" t="n">
        <v>0</v>
      </c>
      <c r="AP386" s="660" t="n">
        <v>0</v>
      </c>
      <c r="AQ386" s="660" t="n">
        <v>0</v>
      </c>
      <c r="AR386" s="660" t="n">
        <v>0</v>
      </c>
      <c r="AS386" s="660" t="n">
        <f aca="false">SUM(AN386:AR386)</f>
        <v>0</v>
      </c>
      <c r="AT386" s="660" t="n">
        <v>0</v>
      </c>
      <c r="AU386" s="660" t="n">
        <v>0</v>
      </c>
      <c r="AV386" s="660" t="n">
        <v>0</v>
      </c>
      <c r="AW386" s="660" t="n">
        <v>0</v>
      </c>
      <c r="AX386" s="660" t="n">
        <v>0</v>
      </c>
      <c r="AY386" s="660" t="n">
        <v>0</v>
      </c>
      <c r="AZ386" s="660" t="n">
        <v>0</v>
      </c>
      <c r="BA386" s="660" t="n">
        <v>0</v>
      </c>
      <c r="BB386" s="660" t="n">
        <v>0</v>
      </c>
      <c r="BC386" s="660" t="n">
        <v>0</v>
      </c>
      <c r="BD386" s="660" t="n">
        <v>0</v>
      </c>
      <c r="BE386" s="660" t="n">
        <v>0</v>
      </c>
      <c r="BF386" s="660" t="n">
        <v>0</v>
      </c>
      <c r="BG386" s="660" t="n">
        <v>0</v>
      </c>
      <c r="BH386" s="660" t="n">
        <v>0</v>
      </c>
      <c r="BI386" s="660" t="n">
        <v>0</v>
      </c>
      <c r="BJ386" s="660" t="n">
        <v>0</v>
      </c>
      <c r="BK386" s="660" t="n">
        <v>0</v>
      </c>
      <c r="BL386" s="660" t="n">
        <v>0</v>
      </c>
      <c r="BM386" s="660" t="n">
        <v>0</v>
      </c>
    </row>
    <row r="387" s="451" customFormat="true" ht="12" hidden="false" customHeight="true" outlineLevel="0" collapsed="false">
      <c r="A387" s="598" t="s">
        <v>720</v>
      </c>
      <c r="B387" s="599"/>
      <c r="C387" s="610"/>
      <c r="D387" s="610" t="s">
        <v>721</v>
      </c>
      <c r="E387" s="600"/>
      <c r="F387" s="601" t="s">
        <v>7</v>
      </c>
      <c r="G387" s="603" t="n">
        <f aca="false">SUM(M387:AH387)</f>
        <v>80</v>
      </c>
      <c r="H387" s="658" t="n">
        <f aca="false">SUM(H388:H389)</f>
        <v>0</v>
      </c>
      <c r="I387" s="607" t="n">
        <f aca="false">SUM(I388:I389)</f>
        <v>0</v>
      </c>
      <c r="J387" s="607" t="n">
        <f aca="false">SUM(J388:J389)</f>
        <v>0</v>
      </c>
      <c r="K387" s="607" t="n">
        <f aca="false">SUM(K388:K389)</f>
        <v>0</v>
      </c>
      <c r="L387" s="608" t="n">
        <f aca="false">SUM(L388:L389)</f>
        <v>0</v>
      </c>
      <c r="M387" s="658" t="n">
        <f aca="false">SUM(H387:L387)</f>
        <v>0</v>
      </c>
      <c r="N387" s="607" t="n">
        <f aca="false">SUM(N388:N389)</f>
        <v>0</v>
      </c>
      <c r="O387" s="607" t="n">
        <f aca="false">SUM(O388:O389)</f>
        <v>0</v>
      </c>
      <c r="P387" s="607" t="n">
        <f aca="false">SUM(P388:P389)</f>
        <v>0</v>
      </c>
      <c r="Q387" s="608" t="n">
        <f aca="false">SUM(Q388:Q389)</f>
        <v>0</v>
      </c>
      <c r="R387" s="658" t="n">
        <f aca="false">SUM(R388:R389)</f>
        <v>0</v>
      </c>
      <c r="S387" s="607" t="n">
        <f aca="false">SUM(S388:S389)</f>
        <v>3</v>
      </c>
      <c r="T387" s="607" t="n">
        <f aca="false">SUM(T388:T389)</f>
        <v>0</v>
      </c>
      <c r="U387" s="607" t="n">
        <f aca="false">SUM(U388:U389)</f>
        <v>2</v>
      </c>
      <c r="V387" s="607" t="n">
        <f aca="false">SUM(V388:V389)</f>
        <v>0</v>
      </c>
      <c r="W387" s="607" t="n">
        <f aca="false">SUM(W388:W389)</f>
        <v>6</v>
      </c>
      <c r="X387" s="607" t="n">
        <f aca="false">SUM(X388:X389)</f>
        <v>3</v>
      </c>
      <c r="Y387" s="607" t="n">
        <f aca="false">SUM(Y388:Y389)</f>
        <v>4</v>
      </c>
      <c r="Z387" s="607" t="n">
        <f aca="false">SUM(Z388:Z389)</f>
        <v>6</v>
      </c>
      <c r="AA387" s="607" t="n">
        <f aca="false">SUM(AA388:AA389)</f>
        <v>6</v>
      </c>
      <c r="AB387" s="607" t="n">
        <f aca="false">SUM(AB388:AB389)</f>
        <v>9</v>
      </c>
      <c r="AC387" s="607" t="n">
        <f aca="false">SUM(AC388:AC389)</f>
        <v>12</v>
      </c>
      <c r="AD387" s="607" t="n">
        <f aca="false">SUM(AD388:AD389)</f>
        <v>13</v>
      </c>
      <c r="AE387" s="607" t="n">
        <f aca="false">SUM(AE388:AE389)</f>
        <v>10</v>
      </c>
      <c r="AF387" s="607" t="n">
        <f aca="false">SUM(AF388:AF389)</f>
        <v>5</v>
      </c>
      <c r="AG387" s="607" t="n">
        <f aca="false">SUM(AG388:AG389)</f>
        <v>1</v>
      </c>
      <c r="AH387" s="608" t="n">
        <f aca="false">SUM(AH388:AH389)</f>
        <v>0</v>
      </c>
      <c r="AI387" s="659"/>
      <c r="AJ387" s="451" t="str">
        <f aca="false">IF(AK387="","●",IF(A387=AK387,"○","×"))</f>
        <v>○</v>
      </c>
      <c r="AK387" s="663" t="s">
        <v>720</v>
      </c>
      <c r="AL387" s="661" t="s">
        <v>741</v>
      </c>
      <c r="AM387" s="662" t="n">
        <v>55</v>
      </c>
      <c r="AN387" s="660" t="n">
        <v>0</v>
      </c>
      <c r="AO387" s="660" t="n">
        <v>0</v>
      </c>
      <c r="AP387" s="660" t="n">
        <v>0</v>
      </c>
      <c r="AQ387" s="660" t="n">
        <v>0</v>
      </c>
      <c r="AR387" s="660" t="n">
        <v>0</v>
      </c>
      <c r="AS387" s="660" t="n">
        <f aca="false">SUM(AN387:AR387)</f>
        <v>0</v>
      </c>
      <c r="AT387" s="660" t="n">
        <v>0</v>
      </c>
      <c r="AU387" s="660" t="n">
        <v>0</v>
      </c>
      <c r="AV387" s="660" t="n">
        <v>0</v>
      </c>
      <c r="AW387" s="660" t="n">
        <v>1</v>
      </c>
      <c r="AX387" s="660" t="n">
        <v>1</v>
      </c>
      <c r="AY387" s="660" t="n">
        <v>2</v>
      </c>
      <c r="AZ387" s="660" t="n">
        <v>3</v>
      </c>
      <c r="BA387" s="660" t="n">
        <v>0</v>
      </c>
      <c r="BB387" s="660" t="n">
        <v>4</v>
      </c>
      <c r="BC387" s="660" t="n">
        <v>5</v>
      </c>
      <c r="BD387" s="660" t="n">
        <v>5</v>
      </c>
      <c r="BE387" s="660" t="n">
        <v>3</v>
      </c>
      <c r="BF387" s="660" t="n">
        <v>4</v>
      </c>
      <c r="BG387" s="660" t="n">
        <v>3</v>
      </c>
      <c r="BH387" s="660" t="n">
        <v>6</v>
      </c>
      <c r="BI387" s="660" t="n">
        <v>6</v>
      </c>
      <c r="BJ387" s="660" t="n">
        <v>6</v>
      </c>
      <c r="BK387" s="660" t="n">
        <v>4</v>
      </c>
      <c r="BL387" s="660" t="n">
        <v>2</v>
      </c>
      <c r="BM387" s="660" t="n">
        <v>0</v>
      </c>
    </row>
    <row r="388" s="451" customFormat="true" ht="12" hidden="false" customHeight="true" outlineLevel="0" collapsed="false">
      <c r="A388" s="598"/>
      <c r="B388" s="599"/>
      <c r="C388" s="610"/>
      <c r="D388" s="610"/>
      <c r="E388" s="606"/>
      <c r="F388" s="601" t="s">
        <v>475</v>
      </c>
      <c r="G388" s="603" t="n">
        <f aca="false">SUM(M388:AH388)</f>
        <v>48</v>
      </c>
      <c r="H388" s="664" t="n">
        <v>0</v>
      </c>
      <c r="I388" s="611" t="n">
        <v>0</v>
      </c>
      <c r="J388" s="611" t="n">
        <v>0</v>
      </c>
      <c r="K388" s="611" t="n">
        <v>0</v>
      </c>
      <c r="L388" s="612" t="n">
        <v>0</v>
      </c>
      <c r="M388" s="658" t="n">
        <v>0</v>
      </c>
      <c r="N388" s="611" t="n">
        <v>0</v>
      </c>
      <c r="O388" s="611" t="n">
        <v>0</v>
      </c>
      <c r="P388" s="611" t="n">
        <v>0</v>
      </c>
      <c r="Q388" s="612" t="n">
        <v>0</v>
      </c>
      <c r="R388" s="664" t="n">
        <v>0</v>
      </c>
      <c r="S388" s="611" t="n">
        <v>1</v>
      </c>
      <c r="T388" s="611" t="n">
        <v>0</v>
      </c>
      <c r="U388" s="611" t="n">
        <v>0</v>
      </c>
      <c r="V388" s="611" t="n">
        <v>0</v>
      </c>
      <c r="W388" s="611" t="n">
        <v>4</v>
      </c>
      <c r="X388" s="611" t="n">
        <v>3</v>
      </c>
      <c r="Y388" s="611" t="n">
        <v>4</v>
      </c>
      <c r="Z388" s="611" t="n">
        <v>5</v>
      </c>
      <c r="AA388" s="611" t="n">
        <v>3</v>
      </c>
      <c r="AB388" s="611" t="n">
        <v>4</v>
      </c>
      <c r="AC388" s="611" t="n">
        <v>6</v>
      </c>
      <c r="AD388" s="611" t="n">
        <v>10</v>
      </c>
      <c r="AE388" s="611" t="n">
        <v>6</v>
      </c>
      <c r="AF388" s="611" t="n">
        <v>1</v>
      </c>
      <c r="AG388" s="611" t="n">
        <v>1</v>
      </c>
      <c r="AH388" s="612" t="n">
        <v>0</v>
      </c>
      <c r="AI388" s="659"/>
      <c r="AJ388" s="451" t="str">
        <f aca="false">IF(AK388="","●",IF(A387=AK388,"○","×"))</f>
        <v>○</v>
      </c>
      <c r="AK388" s="663" t="s">
        <v>720</v>
      </c>
      <c r="AL388" s="661" t="s">
        <v>742</v>
      </c>
      <c r="AM388" s="662" t="n">
        <v>38</v>
      </c>
      <c r="AN388" s="660" t="n">
        <v>0</v>
      </c>
      <c r="AO388" s="660" t="n">
        <v>0</v>
      </c>
      <c r="AP388" s="660" t="n">
        <v>0</v>
      </c>
      <c r="AQ388" s="660" t="n">
        <v>0</v>
      </c>
      <c r="AR388" s="660" t="n">
        <v>0</v>
      </c>
      <c r="AS388" s="660" t="n">
        <f aca="false">SUM(AN388:AR388)</f>
        <v>0</v>
      </c>
      <c r="AT388" s="660" t="n">
        <v>0</v>
      </c>
      <c r="AU388" s="660" t="n">
        <v>0</v>
      </c>
      <c r="AV388" s="660" t="n">
        <v>0</v>
      </c>
      <c r="AW388" s="660" t="n">
        <v>1</v>
      </c>
      <c r="AX388" s="660" t="n">
        <v>0</v>
      </c>
      <c r="AY388" s="660" t="n">
        <v>1</v>
      </c>
      <c r="AZ388" s="660" t="n">
        <v>2</v>
      </c>
      <c r="BA388" s="660" t="n">
        <v>0</v>
      </c>
      <c r="BB388" s="660" t="n">
        <v>3</v>
      </c>
      <c r="BC388" s="660" t="n">
        <v>5</v>
      </c>
      <c r="BD388" s="660" t="n">
        <v>4</v>
      </c>
      <c r="BE388" s="660" t="n">
        <v>3</v>
      </c>
      <c r="BF388" s="660" t="n">
        <v>3</v>
      </c>
      <c r="BG388" s="660" t="n">
        <v>3</v>
      </c>
      <c r="BH388" s="660" t="n">
        <v>2</v>
      </c>
      <c r="BI388" s="660" t="n">
        <v>3</v>
      </c>
      <c r="BJ388" s="660" t="n">
        <v>4</v>
      </c>
      <c r="BK388" s="660" t="n">
        <v>2</v>
      </c>
      <c r="BL388" s="660" t="n">
        <v>2</v>
      </c>
      <c r="BM388" s="660" t="n">
        <v>0</v>
      </c>
    </row>
    <row r="389" s="451" customFormat="true" ht="22.5" hidden="false" customHeight="true" outlineLevel="0" collapsed="false">
      <c r="A389" s="598"/>
      <c r="B389" s="599"/>
      <c r="C389" s="610"/>
      <c r="D389" s="610"/>
      <c r="E389" s="606"/>
      <c r="F389" s="601" t="s">
        <v>476</v>
      </c>
      <c r="G389" s="603" t="n">
        <f aca="false">SUM(M389:AH389)</f>
        <v>32</v>
      </c>
      <c r="H389" s="664" t="n">
        <v>0</v>
      </c>
      <c r="I389" s="611" t="n">
        <v>0</v>
      </c>
      <c r="J389" s="611" t="n">
        <v>0</v>
      </c>
      <c r="K389" s="611" t="n">
        <v>0</v>
      </c>
      <c r="L389" s="612" t="n">
        <v>0</v>
      </c>
      <c r="M389" s="658" t="n">
        <v>0</v>
      </c>
      <c r="N389" s="611" t="n">
        <v>0</v>
      </c>
      <c r="O389" s="611" t="n">
        <v>0</v>
      </c>
      <c r="P389" s="611" t="n">
        <v>0</v>
      </c>
      <c r="Q389" s="612" t="n">
        <v>0</v>
      </c>
      <c r="R389" s="664" t="n">
        <v>0</v>
      </c>
      <c r="S389" s="611" t="n">
        <v>2</v>
      </c>
      <c r="T389" s="611" t="n">
        <v>0</v>
      </c>
      <c r="U389" s="611" t="n">
        <v>2</v>
      </c>
      <c r="V389" s="611" t="n">
        <v>0</v>
      </c>
      <c r="W389" s="611" t="n">
        <v>2</v>
      </c>
      <c r="X389" s="611" t="n">
        <v>0</v>
      </c>
      <c r="Y389" s="611" t="n">
        <v>0</v>
      </c>
      <c r="Z389" s="611" t="n">
        <v>1</v>
      </c>
      <c r="AA389" s="611" t="n">
        <v>3</v>
      </c>
      <c r="AB389" s="611" t="n">
        <v>5</v>
      </c>
      <c r="AC389" s="611" t="n">
        <v>6</v>
      </c>
      <c r="AD389" s="611" t="n">
        <v>3</v>
      </c>
      <c r="AE389" s="611" t="n">
        <v>4</v>
      </c>
      <c r="AF389" s="611" t="n">
        <v>4</v>
      </c>
      <c r="AG389" s="611" t="n">
        <v>0</v>
      </c>
      <c r="AH389" s="612" t="n">
        <v>0</v>
      </c>
      <c r="AI389" s="659"/>
      <c r="AJ389" s="451" t="str">
        <f aca="false">IF(AK389="","●",IF(A387=AK389,"○","×"))</f>
        <v>○</v>
      </c>
      <c r="AK389" s="663" t="s">
        <v>720</v>
      </c>
      <c r="AL389" s="661" t="s">
        <v>743</v>
      </c>
      <c r="AM389" s="662" t="n">
        <v>17</v>
      </c>
      <c r="AN389" s="660" t="n">
        <v>0</v>
      </c>
      <c r="AO389" s="660" t="n">
        <v>0</v>
      </c>
      <c r="AP389" s="660" t="n">
        <v>0</v>
      </c>
      <c r="AQ389" s="660" t="n">
        <v>0</v>
      </c>
      <c r="AR389" s="660" t="n">
        <v>0</v>
      </c>
      <c r="AS389" s="660" t="n">
        <f aca="false">SUM(AN389:AR389)</f>
        <v>0</v>
      </c>
      <c r="AT389" s="660" t="n">
        <v>0</v>
      </c>
      <c r="AU389" s="660" t="n">
        <v>0</v>
      </c>
      <c r="AV389" s="660" t="n">
        <v>0</v>
      </c>
      <c r="AW389" s="660" t="n">
        <v>0</v>
      </c>
      <c r="AX389" s="660" t="n">
        <v>1</v>
      </c>
      <c r="AY389" s="660" t="n">
        <v>1</v>
      </c>
      <c r="AZ389" s="660" t="n">
        <v>1</v>
      </c>
      <c r="BA389" s="660" t="n">
        <v>0</v>
      </c>
      <c r="BB389" s="660" t="n">
        <v>1</v>
      </c>
      <c r="BC389" s="660" t="n">
        <v>0</v>
      </c>
      <c r="BD389" s="660" t="n">
        <v>1</v>
      </c>
      <c r="BE389" s="660" t="n">
        <v>0</v>
      </c>
      <c r="BF389" s="660" t="n">
        <v>1</v>
      </c>
      <c r="BG389" s="660" t="n">
        <v>0</v>
      </c>
      <c r="BH389" s="660" t="n">
        <v>4</v>
      </c>
      <c r="BI389" s="660" t="n">
        <v>3</v>
      </c>
      <c r="BJ389" s="660" t="n">
        <v>2</v>
      </c>
      <c r="BK389" s="660" t="n">
        <v>2</v>
      </c>
      <c r="BL389" s="660" t="n">
        <v>0</v>
      </c>
      <c r="BM389" s="660" t="n">
        <v>0</v>
      </c>
    </row>
    <row r="390" s="451" customFormat="true" ht="12" hidden="false" customHeight="true" outlineLevel="0" collapsed="false">
      <c r="A390" s="598" t="s">
        <v>722</v>
      </c>
      <c r="B390" s="599"/>
      <c r="C390" s="610" t="s">
        <v>154</v>
      </c>
      <c r="D390" s="610"/>
      <c r="E390" s="600"/>
      <c r="F390" s="601" t="s">
        <v>7</v>
      </c>
      <c r="G390" s="603" t="n">
        <f aca="false">SUM(M390:AH390)</f>
        <v>299</v>
      </c>
      <c r="H390" s="658" t="n">
        <f aca="false">SUM(H391:H392)</f>
        <v>0</v>
      </c>
      <c r="I390" s="607" t="n">
        <f aca="false">SUM(I391:I392)</f>
        <v>0</v>
      </c>
      <c r="J390" s="607" t="n">
        <f aca="false">SUM(J391:J392)</f>
        <v>0</v>
      </c>
      <c r="K390" s="607" t="n">
        <f aca="false">SUM(K391:K392)</f>
        <v>0</v>
      </c>
      <c r="L390" s="608" t="n">
        <f aca="false">SUM(L391:L392)</f>
        <v>0</v>
      </c>
      <c r="M390" s="658" t="n">
        <f aca="false">SUM(H390:L390)</f>
        <v>0</v>
      </c>
      <c r="N390" s="607" t="n">
        <f aca="false">SUM(N391:N392)</f>
        <v>0</v>
      </c>
      <c r="O390" s="607" t="n">
        <f aca="false">SUM(O391:O392)</f>
        <v>1</v>
      </c>
      <c r="P390" s="607" t="n">
        <f aca="false">SUM(P391:P392)</f>
        <v>6</v>
      </c>
      <c r="Q390" s="608" t="n">
        <f aca="false">SUM(Q391:Q392)</f>
        <v>25</v>
      </c>
      <c r="R390" s="658" t="n">
        <f aca="false">SUM(R391:R392)</f>
        <v>15</v>
      </c>
      <c r="S390" s="607" t="n">
        <f aca="false">SUM(S391:S392)</f>
        <v>25</v>
      </c>
      <c r="T390" s="607" t="n">
        <f aca="false">SUM(T391:T392)</f>
        <v>20</v>
      </c>
      <c r="U390" s="607" t="n">
        <f aca="false">SUM(U391:U392)</f>
        <v>33</v>
      </c>
      <c r="V390" s="607" t="n">
        <f aca="false">SUM(V391:V392)</f>
        <v>30</v>
      </c>
      <c r="W390" s="607" t="n">
        <f aca="false">SUM(W391:W392)</f>
        <v>28</v>
      </c>
      <c r="X390" s="607" t="n">
        <f aca="false">SUM(X391:X392)</f>
        <v>31</v>
      </c>
      <c r="Y390" s="607" t="n">
        <f aca="false">SUM(Y391:Y392)</f>
        <v>17</v>
      </c>
      <c r="Z390" s="607" t="n">
        <f aca="false">SUM(Z391:Z392)</f>
        <v>21</v>
      </c>
      <c r="AA390" s="607" t="n">
        <f aca="false">SUM(AA391:AA392)</f>
        <v>11</v>
      </c>
      <c r="AB390" s="607" t="n">
        <f aca="false">SUM(AB391:AB392)</f>
        <v>14</v>
      </c>
      <c r="AC390" s="607" t="n">
        <f aca="false">SUM(AC391:AC392)</f>
        <v>7</v>
      </c>
      <c r="AD390" s="607" t="n">
        <f aca="false">SUM(AD391:AD392)</f>
        <v>10</v>
      </c>
      <c r="AE390" s="607" t="n">
        <f aca="false">SUM(AE391:AE392)</f>
        <v>2</v>
      </c>
      <c r="AF390" s="607" t="n">
        <f aca="false">SUM(AF391:AF392)</f>
        <v>2</v>
      </c>
      <c r="AG390" s="607" t="n">
        <f aca="false">SUM(AG391:AG392)</f>
        <v>1</v>
      </c>
      <c r="AH390" s="608" t="n">
        <f aca="false">SUM(AH391:AH392)</f>
        <v>0</v>
      </c>
      <c r="AI390" s="659"/>
      <c r="AJ390" s="451" t="str">
        <f aca="false">IF(AK390="","●",IF(A390=AK390,"○","×"))</f>
        <v>○</v>
      </c>
      <c r="AK390" s="663" t="s">
        <v>722</v>
      </c>
      <c r="AL390" s="661" t="s">
        <v>741</v>
      </c>
      <c r="AM390" s="662" t="n">
        <v>351</v>
      </c>
      <c r="AN390" s="660" t="n">
        <v>0</v>
      </c>
      <c r="AO390" s="660" t="n">
        <v>0</v>
      </c>
      <c r="AP390" s="660" t="n">
        <v>0</v>
      </c>
      <c r="AQ390" s="660" t="n">
        <v>0</v>
      </c>
      <c r="AR390" s="660" t="n">
        <v>0</v>
      </c>
      <c r="AS390" s="660" t="n">
        <f aca="false">SUM(AN390:AR390)</f>
        <v>0</v>
      </c>
      <c r="AT390" s="660" t="n">
        <v>0</v>
      </c>
      <c r="AU390" s="660" t="n">
        <v>0</v>
      </c>
      <c r="AV390" s="660" t="n">
        <v>5</v>
      </c>
      <c r="AW390" s="660" t="n">
        <v>18</v>
      </c>
      <c r="AX390" s="660" t="n">
        <v>20</v>
      </c>
      <c r="AY390" s="660" t="n">
        <v>30</v>
      </c>
      <c r="AZ390" s="660" t="n">
        <v>24</v>
      </c>
      <c r="BA390" s="660" t="n">
        <v>32</v>
      </c>
      <c r="BB390" s="660" t="n">
        <v>30</v>
      </c>
      <c r="BC390" s="660" t="n">
        <v>51</v>
      </c>
      <c r="BD390" s="660" t="n">
        <v>46</v>
      </c>
      <c r="BE390" s="660" t="n">
        <v>28</v>
      </c>
      <c r="BF390" s="660" t="n">
        <v>26</v>
      </c>
      <c r="BG390" s="660" t="n">
        <v>17</v>
      </c>
      <c r="BH390" s="660" t="n">
        <v>7</v>
      </c>
      <c r="BI390" s="660" t="n">
        <v>10</v>
      </c>
      <c r="BJ390" s="660" t="n">
        <v>5</v>
      </c>
      <c r="BK390" s="660" t="n">
        <v>2</v>
      </c>
      <c r="BL390" s="660" t="n">
        <v>0</v>
      </c>
      <c r="BM390" s="660" t="n">
        <v>0</v>
      </c>
    </row>
    <row r="391" s="451" customFormat="true" ht="12" hidden="false" customHeight="true" outlineLevel="0" collapsed="false">
      <c r="A391" s="598"/>
      <c r="B391" s="599"/>
      <c r="C391" s="610"/>
      <c r="D391" s="610"/>
      <c r="E391" s="600"/>
      <c r="F391" s="601" t="s">
        <v>475</v>
      </c>
      <c r="G391" s="603" t="n">
        <f aca="false">SUM(M391:AH391)</f>
        <v>202</v>
      </c>
      <c r="H391" s="664" t="n">
        <v>0</v>
      </c>
      <c r="I391" s="611" t="n">
        <v>0</v>
      </c>
      <c r="J391" s="611" t="n">
        <v>0</v>
      </c>
      <c r="K391" s="611" t="n">
        <v>0</v>
      </c>
      <c r="L391" s="612" t="n">
        <v>0</v>
      </c>
      <c r="M391" s="658" t="n">
        <v>0</v>
      </c>
      <c r="N391" s="611" t="n">
        <v>0</v>
      </c>
      <c r="O391" s="611" t="n">
        <v>1</v>
      </c>
      <c r="P391" s="611" t="n">
        <v>4</v>
      </c>
      <c r="Q391" s="612" t="n">
        <v>21</v>
      </c>
      <c r="R391" s="664" t="n">
        <v>9</v>
      </c>
      <c r="S391" s="611" t="n">
        <v>19</v>
      </c>
      <c r="T391" s="611" t="n">
        <v>13</v>
      </c>
      <c r="U391" s="611" t="n">
        <v>23</v>
      </c>
      <c r="V391" s="611" t="n">
        <v>22</v>
      </c>
      <c r="W391" s="611" t="n">
        <v>21</v>
      </c>
      <c r="X391" s="611" t="n">
        <v>20</v>
      </c>
      <c r="Y391" s="611" t="n">
        <v>12</v>
      </c>
      <c r="Z391" s="611" t="n">
        <v>14</v>
      </c>
      <c r="AA391" s="611" t="n">
        <v>6</v>
      </c>
      <c r="AB391" s="611" t="n">
        <v>8</v>
      </c>
      <c r="AC391" s="611" t="n">
        <v>5</v>
      </c>
      <c r="AD391" s="611" t="n">
        <v>3</v>
      </c>
      <c r="AE391" s="611" t="n">
        <v>1</v>
      </c>
      <c r="AF391" s="611" t="n">
        <v>0</v>
      </c>
      <c r="AG391" s="611" t="n">
        <v>0</v>
      </c>
      <c r="AH391" s="612" t="n">
        <v>0</v>
      </c>
      <c r="AI391" s="659"/>
      <c r="AJ391" s="451" t="str">
        <f aca="false">IF(AK391="","●",IF(A390=AK391,"○","×"))</f>
        <v>○</v>
      </c>
      <c r="AK391" s="663" t="s">
        <v>722</v>
      </c>
      <c r="AL391" s="661" t="s">
        <v>742</v>
      </c>
      <c r="AM391" s="662" t="n">
        <v>268</v>
      </c>
      <c r="AN391" s="660" t="n">
        <v>0</v>
      </c>
      <c r="AO391" s="660" t="n">
        <v>0</v>
      </c>
      <c r="AP391" s="660" t="n">
        <v>0</v>
      </c>
      <c r="AQ391" s="660" t="n">
        <v>0</v>
      </c>
      <c r="AR391" s="660" t="n">
        <v>0</v>
      </c>
      <c r="AS391" s="660" t="n">
        <f aca="false">SUM(AN391:AR391)</f>
        <v>0</v>
      </c>
      <c r="AT391" s="660" t="n">
        <v>0</v>
      </c>
      <c r="AU391" s="660" t="n">
        <v>0</v>
      </c>
      <c r="AV391" s="660" t="n">
        <v>4</v>
      </c>
      <c r="AW391" s="660" t="n">
        <v>10</v>
      </c>
      <c r="AX391" s="660" t="n">
        <v>12</v>
      </c>
      <c r="AY391" s="660" t="n">
        <v>22</v>
      </c>
      <c r="AZ391" s="660" t="n">
        <v>23</v>
      </c>
      <c r="BA391" s="660" t="n">
        <v>26</v>
      </c>
      <c r="BB391" s="660" t="n">
        <v>20</v>
      </c>
      <c r="BC391" s="660" t="n">
        <v>39</v>
      </c>
      <c r="BD391" s="660" t="n">
        <v>37</v>
      </c>
      <c r="BE391" s="660" t="n">
        <v>26</v>
      </c>
      <c r="BF391" s="660" t="n">
        <v>20</v>
      </c>
      <c r="BG391" s="660" t="n">
        <v>14</v>
      </c>
      <c r="BH391" s="660" t="n">
        <v>5</v>
      </c>
      <c r="BI391" s="660" t="n">
        <v>5</v>
      </c>
      <c r="BJ391" s="660" t="n">
        <v>3</v>
      </c>
      <c r="BK391" s="660" t="n">
        <v>2</v>
      </c>
      <c r="BL391" s="660" t="n">
        <v>0</v>
      </c>
      <c r="BM391" s="660" t="n">
        <v>0</v>
      </c>
    </row>
    <row r="392" s="451" customFormat="true" ht="22.5" hidden="false" customHeight="true" outlineLevel="0" collapsed="false">
      <c r="A392" s="598"/>
      <c r="B392" s="599"/>
      <c r="C392" s="610"/>
      <c r="D392" s="610"/>
      <c r="E392" s="600"/>
      <c r="F392" s="601" t="s">
        <v>476</v>
      </c>
      <c r="G392" s="603" t="n">
        <f aca="false">SUM(M392:AH392)</f>
        <v>97</v>
      </c>
      <c r="H392" s="664" t="n">
        <v>0</v>
      </c>
      <c r="I392" s="611" t="n">
        <v>0</v>
      </c>
      <c r="J392" s="611" t="n">
        <v>0</v>
      </c>
      <c r="K392" s="611" t="n">
        <v>0</v>
      </c>
      <c r="L392" s="612" t="n">
        <v>0</v>
      </c>
      <c r="M392" s="658" t="n">
        <v>0</v>
      </c>
      <c r="N392" s="611" t="n">
        <v>0</v>
      </c>
      <c r="O392" s="611" t="n">
        <v>0</v>
      </c>
      <c r="P392" s="611" t="n">
        <v>2</v>
      </c>
      <c r="Q392" s="612" t="n">
        <v>4</v>
      </c>
      <c r="R392" s="664" t="n">
        <v>6</v>
      </c>
      <c r="S392" s="611" t="n">
        <v>6</v>
      </c>
      <c r="T392" s="611" t="n">
        <v>7</v>
      </c>
      <c r="U392" s="611" t="n">
        <v>10</v>
      </c>
      <c r="V392" s="611" t="n">
        <v>8</v>
      </c>
      <c r="W392" s="611" t="n">
        <v>7</v>
      </c>
      <c r="X392" s="611" t="n">
        <v>11</v>
      </c>
      <c r="Y392" s="611" t="n">
        <v>5</v>
      </c>
      <c r="Z392" s="611" t="n">
        <v>7</v>
      </c>
      <c r="AA392" s="611" t="n">
        <v>5</v>
      </c>
      <c r="AB392" s="611" t="n">
        <v>6</v>
      </c>
      <c r="AC392" s="611" t="n">
        <v>2</v>
      </c>
      <c r="AD392" s="611" t="n">
        <v>7</v>
      </c>
      <c r="AE392" s="611" t="n">
        <v>1</v>
      </c>
      <c r="AF392" s="611" t="n">
        <v>2</v>
      </c>
      <c r="AG392" s="611" t="n">
        <v>1</v>
      </c>
      <c r="AH392" s="612" t="n">
        <v>0</v>
      </c>
      <c r="AI392" s="659"/>
      <c r="AJ392" s="451" t="str">
        <f aca="false">IF(AK392="","●",IF(A390=AK392,"○","×"))</f>
        <v>○</v>
      </c>
      <c r="AK392" s="663" t="s">
        <v>722</v>
      </c>
      <c r="AL392" s="661" t="s">
        <v>743</v>
      </c>
      <c r="AM392" s="662" t="n">
        <v>83</v>
      </c>
      <c r="AN392" s="660" t="n">
        <v>0</v>
      </c>
      <c r="AO392" s="660" t="n">
        <v>0</v>
      </c>
      <c r="AP392" s="660" t="n">
        <v>0</v>
      </c>
      <c r="AQ392" s="660" t="n">
        <v>0</v>
      </c>
      <c r="AR392" s="660" t="n">
        <v>0</v>
      </c>
      <c r="AS392" s="660" t="n">
        <f aca="false">SUM(AN392:AR392)</f>
        <v>0</v>
      </c>
      <c r="AT392" s="660" t="n">
        <v>0</v>
      </c>
      <c r="AU392" s="660" t="n">
        <v>0</v>
      </c>
      <c r="AV392" s="660" t="n">
        <v>1</v>
      </c>
      <c r="AW392" s="660" t="n">
        <v>8</v>
      </c>
      <c r="AX392" s="660" t="n">
        <v>8</v>
      </c>
      <c r="AY392" s="660" t="n">
        <v>8</v>
      </c>
      <c r="AZ392" s="660" t="n">
        <v>1</v>
      </c>
      <c r="BA392" s="660" t="n">
        <v>6</v>
      </c>
      <c r="BB392" s="660" t="n">
        <v>10</v>
      </c>
      <c r="BC392" s="660" t="n">
        <v>12</v>
      </c>
      <c r="BD392" s="660" t="n">
        <v>9</v>
      </c>
      <c r="BE392" s="660" t="n">
        <v>2</v>
      </c>
      <c r="BF392" s="660" t="n">
        <v>6</v>
      </c>
      <c r="BG392" s="660" t="n">
        <v>3</v>
      </c>
      <c r="BH392" s="660" t="n">
        <v>2</v>
      </c>
      <c r="BI392" s="660" t="n">
        <v>5</v>
      </c>
      <c r="BJ392" s="660" t="n">
        <v>2</v>
      </c>
      <c r="BK392" s="660" t="n">
        <v>0</v>
      </c>
      <c r="BL392" s="660" t="n">
        <v>0</v>
      </c>
      <c r="BM392" s="660" t="n">
        <v>0</v>
      </c>
    </row>
    <row r="393" s="451" customFormat="true" ht="12" hidden="false" customHeight="true" outlineLevel="0" collapsed="false">
      <c r="A393" s="598" t="s">
        <v>723</v>
      </c>
      <c r="B393" s="599"/>
      <c r="C393" s="610" t="s">
        <v>724</v>
      </c>
      <c r="D393" s="610"/>
      <c r="E393" s="600"/>
      <c r="F393" s="601" t="s">
        <v>7</v>
      </c>
      <c r="G393" s="603" t="n">
        <f aca="false">SUM(M393:AH393)</f>
        <v>5</v>
      </c>
      <c r="H393" s="658" t="n">
        <f aca="false">SUM(H394:H395)</f>
        <v>0</v>
      </c>
      <c r="I393" s="607" t="n">
        <f aca="false">SUM(I394:I395)</f>
        <v>0</v>
      </c>
      <c r="J393" s="607" t="n">
        <f aca="false">SUM(J394:J395)</f>
        <v>0</v>
      </c>
      <c r="K393" s="607" t="n">
        <f aca="false">SUM(K394:K395)</f>
        <v>0</v>
      </c>
      <c r="L393" s="608" t="n">
        <f aca="false">SUM(L394:L395)</f>
        <v>0</v>
      </c>
      <c r="M393" s="658" t="n">
        <f aca="false">SUM(H393:L393)</f>
        <v>0</v>
      </c>
      <c r="N393" s="607" t="n">
        <f aca="false">SUM(N394:N395)</f>
        <v>0</v>
      </c>
      <c r="O393" s="607" t="n">
        <f aca="false">SUM(O394:O395)</f>
        <v>0</v>
      </c>
      <c r="P393" s="607" t="n">
        <f aca="false">SUM(P394:P395)</f>
        <v>1</v>
      </c>
      <c r="Q393" s="608" t="n">
        <f aca="false">SUM(Q394:Q395)</f>
        <v>1</v>
      </c>
      <c r="R393" s="658" t="n">
        <f aca="false">SUM(R394:R395)</f>
        <v>0</v>
      </c>
      <c r="S393" s="607" t="n">
        <f aca="false">SUM(S394:S395)</f>
        <v>0</v>
      </c>
      <c r="T393" s="607" t="n">
        <f aca="false">SUM(T394:T395)</f>
        <v>0</v>
      </c>
      <c r="U393" s="607" t="n">
        <f aca="false">SUM(U394:U395)</f>
        <v>0</v>
      </c>
      <c r="V393" s="607" t="n">
        <f aca="false">SUM(V394:V395)</f>
        <v>0</v>
      </c>
      <c r="W393" s="607" t="n">
        <f aca="false">SUM(W394:W395)</f>
        <v>0</v>
      </c>
      <c r="X393" s="607" t="n">
        <f aca="false">SUM(X394:X395)</f>
        <v>1</v>
      </c>
      <c r="Y393" s="607" t="n">
        <f aca="false">SUM(Y394:Y395)</f>
        <v>1</v>
      </c>
      <c r="Z393" s="607" t="n">
        <f aca="false">SUM(Z394:Z395)</f>
        <v>0</v>
      </c>
      <c r="AA393" s="607" t="n">
        <f aca="false">SUM(AA394:AA395)</f>
        <v>1</v>
      </c>
      <c r="AB393" s="607" t="n">
        <f aca="false">SUM(AB394:AB395)</f>
        <v>0</v>
      </c>
      <c r="AC393" s="607" t="n">
        <f aca="false">SUM(AC394:AC395)</f>
        <v>0</v>
      </c>
      <c r="AD393" s="607" t="n">
        <f aca="false">SUM(AD394:AD395)</f>
        <v>0</v>
      </c>
      <c r="AE393" s="607" t="n">
        <f aca="false">SUM(AE394:AE395)</f>
        <v>0</v>
      </c>
      <c r="AF393" s="607" t="n">
        <f aca="false">SUM(AF394:AF395)</f>
        <v>0</v>
      </c>
      <c r="AG393" s="607" t="n">
        <f aca="false">SUM(AG394:AG395)</f>
        <v>0</v>
      </c>
      <c r="AH393" s="608" t="n">
        <f aca="false">SUM(AH394:AH395)</f>
        <v>0</v>
      </c>
      <c r="AI393" s="659"/>
      <c r="AJ393" s="451" t="str">
        <f aca="false">IF(AK393="","●",IF(A393=AK393,"○","×"))</f>
        <v>○</v>
      </c>
      <c r="AK393" s="663" t="s">
        <v>723</v>
      </c>
      <c r="AL393" s="661" t="s">
        <v>741</v>
      </c>
      <c r="AM393" s="662" t="n">
        <v>9</v>
      </c>
      <c r="AN393" s="660" t="n">
        <v>1</v>
      </c>
      <c r="AO393" s="660" t="n">
        <v>0</v>
      </c>
      <c r="AP393" s="660" t="n">
        <v>0</v>
      </c>
      <c r="AQ393" s="660" t="n">
        <v>0</v>
      </c>
      <c r="AR393" s="660" t="n">
        <v>0</v>
      </c>
      <c r="AS393" s="660" t="n">
        <f aca="false">SUM(AN393:AR393)</f>
        <v>1</v>
      </c>
      <c r="AT393" s="660" t="n">
        <v>0</v>
      </c>
      <c r="AU393" s="660" t="n">
        <v>0</v>
      </c>
      <c r="AV393" s="660" t="n">
        <v>1</v>
      </c>
      <c r="AW393" s="660" t="n">
        <v>0</v>
      </c>
      <c r="AX393" s="660" t="n">
        <v>1</v>
      </c>
      <c r="AY393" s="660" t="n">
        <v>1</v>
      </c>
      <c r="AZ393" s="660" t="n">
        <v>0</v>
      </c>
      <c r="BA393" s="660" t="n">
        <v>1</v>
      </c>
      <c r="BB393" s="660" t="n">
        <v>1</v>
      </c>
      <c r="BC393" s="660" t="n">
        <v>1</v>
      </c>
      <c r="BD393" s="660" t="n">
        <v>0</v>
      </c>
      <c r="BE393" s="660" t="n">
        <v>0</v>
      </c>
      <c r="BF393" s="660" t="n">
        <v>2</v>
      </c>
      <c r="BG393" s="660" t="n">
        <v>0</v>
      </c>
      <c r="BH393" s="660" t="n">
        <v>0</v>
      </c>
      <c r="BI393" s="660" t="n">
        <v>0</v>
      </c>
      <c r="BJ393" s="660" t="n">
        <v>0</v>
      </c>
      <c r="BK393" s="660" t="n">
        <v>0</v>
      </c>
      <c r="BL393" s="660" t="n">
        <v>0</v>
      </c>
      <c r="BM393" s="660" t="n">
        <v>0</v>
      </c>
    </row>
    <row r="394" s="451" customFormat="true" ht="12" hidden="false" customHeight="true" outlineLevel="0" collapsed="false">
      <c r="A394" s="598"/>
      <c r="B394" s="599"/>
      <c r="C394" s="610"/>
      <c r="D394" s="610"/>
      <c r="E394" s="600"/>
      <c r="F394" s="601" t="s">
        <v>475</v>
      </c>
      <c r="G394" s="603" t="n">
        <f aca="false">SUM(M394:AH394)</f>
        <v>2</v>
      </c>
      <c r="H394" s="664" t="n">
        <v>0</v>
      </c>
      <c r="I394" s="611" t="n">
        <v>0</v>
      </c>
      <c r="J394" s="611" t="n">
        <v>0</v>
      </c>
      <c r="K394" s="611" t="n">
        <v>0</v>
      </c>
      <c r="L394" s="612" t="n">
        <v>0</v>
      </c>
      <c r="M394" s="658" t="n">
        <v>0</v>
      </c>
      <c r="N394" s="611" t="n">
        <v>0</v>
      </c>
      <c r="O394" s="611" t="n">
        <v>0</v>
      </c>
      <c r="P394" s="611" t="n">
        <v>1</v>
      </c>
      <c r="Q394" s="612" t="n">
        <v>0</v>
      </c>
      <c r="R394" s="664" t="n">
        <v>0</v>
      </c>
      <c r="S394" s="611" t="n">
        <v>0</v>
      </c>
      <c r="T394" s="611" t="n">
        <v>0</v>
      </c>
      <c r="U394" s="611" t="n">
        <v>0</v>
      </c>
      <c r="V394" s="611" t="n">
        <v>0</v>
      </c>
      <c r="W394" s="611" t="n">
        <v>0</v>
      </c>
      <c r="X394" s="611" t="n">
        <v>0</v>
      </c>
      <c r="Y394" s="611" t="n">
        <v>1</v>
      </c>
      <c r="Z394" s="611" t="n">
        <v>0</v>
      </c>
      <c r="AA394" s="611" t="n">
        <v>0</v>
      </c>
      <c r="AB394" s="611" t="n">
        <v>0</v>
      </c>
      <c r="AC394" s="611" t="n">
        <v>0</v>
      </c>
      <c r="AD394" s="611" t="n">
        <v>0</v>
      </c>
      <c r="AE394" s="611" t="n">
        <v>0</v>
      </c>
      <c r="AF394" s="611" t="n">
        <v>0</v>
      </c>
      <c r="AG394" s="611" t="n">
        <v>0</v>
      </c>
      <c r="AH394" s="612" t="n">
        <v>0</v>
      </c>
      <c r="AI394" s="659"/>
      <c r="AJ394" s="451" t="str">
        <f aca="false">IF(AK394="","●",IF(A393=AK394,"○","×"))</f>
        <v>○</v>
      </c>
      <c r="AK394" s="663" t="s">
        <v>723</v>
      </c>
      <c r="AL394" s="661" t="s">
        <v>742</v>
      </c>
      <c r="AM394" s="662" t="n">
        <v>5</v>
      </c>
      <c r="AN394" s="660" t="n">
        <v>1</v>
      </c>
      <c r="AO394" s="660" t="n">
        <v>0</v>
      </c>
      <c r="AP394" s="660" t="n">
        <v>0</v>
      </c>
      <c r="AQ394" s="660" t="n">
        <v>0</v>
      </c>
      <c r="AR394" s="660" t="n">
        <v>0</v>
      </c>
      <c r="AS394" s="660" t="n">
        <f aca="false">SUM(AN394:AR394)</f>
        <v>1</v>
      </c>
      <c r="AT394" s="660" t="n">
        <v>0</v>
      </c>
      <c r="AU394" s="660" t="n">
        <v>0</v>
      </c>
      <c r="AV394" s="660" t="n">
        <v>1</v>
      </c>
      <c r="AW394" s="660" t="n">
        <v>0</v>
      </c>
      <c r="AX394" s="660" t="n">
        <v>0</v>
      </c>
      <c r="AY394" s="660" t="n">
        <v>1</v>
      </c>
      <c r="AZ394" s="660" t="n">
        <v>0</v>
      </c>
      <c r="BA394" s="660" t="n">
        <v>0</v>
      </c>
      <c r="BB394" s="660" t="n">
        <v>1</v>
      </c>
      <c r="BC394" s="660" t="n">
        <v>0</v>
      </c>
      <c r="BD394" s="660" t="n">
        <v>0</v>
      </c>
      <c r="BE394" s="660" t="n">
        <v>0</v>
      </c>
      <c r="BF394" s="660" t="n">
        <v>1</v>
      </c>
      <c r="BG394" s="660" t="n">
        <v>0</v>
      </c>
      <c r="BH394" s="660" t="n">
        <v>0</v>
      </c>
      <c r="BI394" s="660" t="n">
        <v>0</v>
      </c>
      <c r="BJ394" s="660" t="n">
        <v>0</v>
      </c>
      <c r="BK394" s="660" t="n">
        <v>0</v>
      </c>
      <c r="BL394" s="660" t="n">
        <v>0</v>
      </c>
      <c r="BM394" s="660" t="n">
        <v>0</v>
      </c>
    </row>
    <row r="395" s="451" customFormat="true" ht="22.5" hidden="false" customHeight="true" outlineLevel="0" collapsed="false">
      <c r="A395" s="598"/>
      <c r="B395" s="599"/>
      <c r="C395" s="610"/>
      <c r="D395" s="610"/>
      <c r="E395" s="600"/>
      <c r="F395" s="601" t="s">
        <v>476</v>
      </c>
      <c r="G395" s="603" t="n">
        <f aca="false">SUM(M395:AH395)</f>
        <v>3</v>
      </c>
      <c r="H395" s="664" t="n">
        <v>0</v>
      </c>
      <c r="I395" s="611" t="n">
        <v>0</v>
      </c>
      <c r="J395" s="611" t="n">
        <v>0</v>
      </c>
      <c r="K395" s="611" t="n">
        <v>0</v>
      </c>
      <c r="L395" s="612" t="n">
        <v>0</v>
      </c>
      <c r="M395" s="658" t="n">
        <v>0</v>
      </c>
      <c r="N395" s="611" t="n">
        <v>0</v>
      </c>
      <c r="O395" s="611" t="n">
        <v>0</v>
      </c>
      <c r="P395" s="611" t="n">
        <v>0</v>
      </c>
      <c r="Q395" s="612" t="n">
        <v>1</v>
      </c>
      <c r="R395" s="664" t="n">
        <v>0</v>
      </c>
      <c r="S395" s="611" t="n">
        <v>0</v>
      </c>
      <c r="T395" s="611" t="n">
        <v>0</v>
      </c>
      <c r="U395" s="611" t="n">
        <v>0</v>
      </c>
      <c r="V395" s="611" t="n">
        <v>0</v>
      </c>
      <c r="W395" s="611" t="n">
        <v>0</v>
      </c>
      <c r="X395" s="611" t="n">
        <v>1</v>
      </c>
      <c r="Y395" s="611" t="n">
        <v>0</v>
      </c>
      <c r="Z395" s="611" t="n">
        <v>0</v>
      </c>
      <c r="AA395" s="611" t="n">
        <v>1</v>
      </c>
      <c r="AB395" s="611" t="n">
        <v>0</v>
      </c>
      <c r="AC395" s="611" t="n">
        <v>0</v>
      </c>
      <c r="AD395" s="611" t="n">
        <v>0</v>
      </c>
      <c r="AE395" s="611" t="n">
        <v>0</v>
      </c>
      <c r="AF395" s="611" t="n">
        <v>0</v>
      </c>
      <c r="AG395" s="611" t="n">
        <v>0</v>
      </c>
      <c r="AH395" s="612" t="n">
        <v>0</v>
      </c>
      <c r="AI395" s="659"/>
      <c r="AJ395" s="451" t="str">
        <f aca="false">IF(AK395="","●",IF(A393=AK395,"○","×"))</f>
        <v>○</v>
      </c>
      <c r="AK395" s="663" t="s">
        <v>723</v>
      </c>
      <c r="AL395" s="661" t="s">
        <v>743</v>
      </c>
      <c r="AM395" s="662" t="n">
        <v>4</v>
      </c>
      <c r="AN395" s="660" t="n">
        <v>0</v>
      </c>
      <c r="AO395" s="660" t="n">
        <v>0</v>
      </c>
      <c r="AP395" s="660" t="n">
        <v>0</v>
      </c>
      <c r="AQ395" s="660" t="n">
        <v>0</v>
      </c>
      <c r="AR395" s="660" t="n">
        <v>0</v>
      </c>
      <c r="AS395" s="660" t="n">
        <f aca="false">SUM(AN395:AR395)</f>
        <v>0</v>
      </c>
      <c r="AT395" s="660" t="n">
        <v>0</v>
      </c>
      <c r="AU395" s="660" t="n">
        <v>0</v>
      </c>
      <c r="AV395" s="660" t="n">
        <v>0</v>
      </c>
      <c r="AW395" s="660" t="n">
        <v>0</v>
      </c>
      <c r="AX395" s="660" t="n">
        <v>1</v>
      </c>
      <c r="AY395" s="660" t="n">
        <v>0</v>
      </c>
      <c r="AZ395" s="660" t="n">
        <v>0</v>
      </c>
      <c r="BA395" s="660" t="n">
        <v>1</v>
      </c>
      <c r="BB395" s="660" t="n">
        <v>0</v>
      </c>
      <c r="BC395" s="660" t="n">
        <v>1</v>
      </c>
      <c r="BD395" s="660" t="n">
        <v>0</v>
      </c>
      <c r="BE395" s="660" t="n">
        <v>0</v>
      </c>
      <c r="BF395" s="660" t="n">
        <v>1</v>
      </c>
      <c r="BG395" s="660" t="n">
        <v>0</v>
      </c>
      <c r="BH395" s="660" t="n">
        <v>0</v>
      </c>
      <c r="BI395" s="660" t="n">
        <v>0</v>
      </c>
      <c r="BJ395" s="660" t="n">
        <v>0</v>
      </c>
      <c r="BK395" s="660" t="n">
        <v>0</v>
      </c>
      <c r="BL395" s="660" t="n">
        <v>0</v>
      </c>
      <c r="BM395" s="660" t="n">
        <v>0</v>
      </c>
    </row>
    <row r="396" s="451" customFormat="true" ht="12" hidden="false" customHeight="true" outlineLevel="0" collapsed="false">
      <c r="A396" s="598" t="s">
        <v>725</v>
      </c>
      <c r="B396" s="599"/>
      <c r="C396" s="610" t="s">
        <v>726</v>
      </c>
      <c r="D396" s="610"/>
      <c r="E396" s="600"/>
      <c r="F396" s="601" t="s">
        <v>7</v>
      </c>
      <c r="G396" s="603" t="n">
        <f aca="false">SUM(M396:AH396)</f>
        <v>116</v>
      </c>
      <c r="H396" s="658" t="n">
        <f aca="false">SUM(H397:H398)</f>
        <v>1</v>
      </c>
      <c r="I396" s="607" t="n">
        <f aca="false">SUM(I397:I398)</f>
        <v>0</v>
      </c>
      <c r="J396" s="607" t="n">
        <f aca="false">SUM(J397:J398)</f>
        <v>0</v>
      </c>
      <c r="K396" s="607" t="n">
        <f aca="false">SUM(K397:K398)</f>
        <v>0</v>
      </c>
      <c r="L396" s="608" t="n">
        <f aca="false">SUM(L397:L398)</f>
        <v>0</v>
      </c>
      <c r="M396" s="658" t="n">
        <f aca="false">SUM(H396:L396)</f>
        <v>1</v>
      </c>
      <c r="N396" s="607" t="n">
        <f aca="false">SUM(N397:N398)</f>
        <v>0</v>
      </c>
      <c r="O396" s="607" t="n">
        <f aca="false">SUM(O397:O398)</f>
        <v>0</v>
      </c>
      <c r="P396" s="607" t="n">
        <f aca="false">SUM(P397:P398)</f>
        <v>1</v>
      </c>
      <c r="Q396" s="608" t="n">
        <f aca="false">SUM(Q397:Q398)</f>
        <v>5</v>
      </c>
      <c r="R396" s="658" t="n">
        <f aca="false">SUM(R397:R398)</f>
        <v>1</v>
      </c>
      <c r="S396" s="607" t="n">
        <f aca="false">SUM(S397:S398)</f>
        <v>2</v>
      </c>
      <c r="T396" s="607" t="n">
        <f aca="false">SUM(T397:T398)</f>
        <v>3</v>
      </c>
      <c r="U396" s="607" t="n">
        <f aca="false">SUM(U397:U398)</f>
        <v>6</v>
      </c>
      <c r="V396" s="607" t="n">
        <f aca="false">SUM(V397:V398)</f>
        <v>1</v>
      </c>
      <c r="W396" s="607" t="n">
        <f aca="false">SUM(W397:W398)</f>
        <v>1</v>
      </c>
      <c r="X396" s="607" t="n">
        <f aca="false">SUM(X397:X398)</f>
        <v>6</v>
      </c>
      <c r="Y396" s="607" t="n">
        <f aca="false">SUM(Y397:Y398)</f>
        <v>3</v>
      </c>
      <c r="Z396" s="607" t="n">
        <f aca="false">SUM(Z397:Z398)</f>
        <v>5</v>
      </c>
      <c r="AA396" s="607" t="n">
        <f aca="false">SUM(AA397:AA398)</f>
        <v>16</v>
      </c>
      <c r="AB396" s="607" t="n">
        <f aca="false">SUM(AB397:AB398)</f>
        <v>11</v>
      </c>
      <c r="AC396" s="607" t="n">
        <f aca="false">SUM(AC397:AC398)</f>
        <v>16</v>
      </c>
      <c r="AD396" s="607" t="n">
        <f aca="false">SUM(AD397:AD398)</f>
        <v>18</v>
      </c>
      <c r="AE396" s="607" t="n">
        <f aca="false">SUM(AE397:AE398)</f>
        <v>13</v>
      </c>
      <c r="AF396" s="607" t="n">
        <f aca="false">SUM(AF397:AF398)</f>
        <v>5</v>
      </c>
      <c r="AG396" s="607" t="n">
        <f aca="false">SUM(AG397:AG398)</f>
        <v>2</v>
      </c>
      <c r="AH396" s="608" t="n">
        <f aca="false">SUM(AH397:AH398)</f>
        <v>0</v>
      </c>
      <c r="AI396" s="659"/>
      <c r="AJ396" s="451" t="str">
        <f aca="false">IF(AK396="","●",IF(A396=AK396,"○","×"))</f>
        <v>○</v>
      </c>
      <c r="AK396" s="663" t="s">
        <v>725</v>
      </c>
      <c r="AL396" s="661" t="s">
        <v>741</v>
      </c>
      <c r="AM396" s="662" t="n">
        <v>52</v>
      </c>
      <c r="AN396" s="660" t="n">
        <v>2</v>
      </c>
      <c r="AO396" s="660" t="n">
        <v>0</v>
      </c>
      <c r="AP396" s="660" t="n">
        <v>0</v>
      </c>
      <c r="AQ396" s="660" t="n">
        <v>0</v>
      </c>
      <c r="AR396" s="660" t="n">
        <v>0</v>
      </c>
      <c r="AS396" s="660" t="n">
        <f aca="false">SUM(AN396:AR396)</f>
        <v>2</v>
      </c>
      <c r="AT396" s="660" t="n">
        <v>1</v>
      </c>
      <c r="AU396" s="660" t="n">
        <v>0</v>
      </c>
      <c r="AV396" s="660" t="n">
        <v>1</v>
      </c>
      <c r="AW396" s="660" t="n">
        <v>3</v>
      </c>
      <c r="AX396" s="660" t="n">
        <v>2</v>
      </c>
      <c r="AY396" s="660" t="n">
        <v>2</v>
      </c>
      <c r="AZ396" s="660" t="n">
        <v>1</v>
      </c>
      <c r="BA396" s="660" t="n">
        <v>0</v>
      </c>
      <c r="BB396" s="660" t="n">
        <v>7</v>
      </c>
      <c r="BC396" s="660" t="n">
        <v>10</v>
      </c>
      <c r="BD396" s="660" t="n">
        <v>3</v>
      </c>
      <c r="BE396" s="660" t="n">
        <v>0</v>
      </c>
      <c r="BF396" s="660" t="n">
        <v>5</v>
      </c>
      <c r="BG396" s="660" t="n">
        <v>6</v>
      </c>
      <c r="BH396" s="660" t="n">
        <v>4</v>
      </c>
      <c r="BI396" s="660" t="n">
        <v>3</v>
      </c>
      <c r="BJ396" s="660" t="n">
        <v>2</v>
      </c>
      <c r="BK396" s="660" t="n">
        <v>0</v>
      </c>
      <c r="BL396" s="660" t="n">
        <v>0</v>
      </c>
      <c r="BM396" s="660" t="n">
        <v>0</v>
      </c>
    </row>
    <row r="397" s="451" customFormat="true" ht="12" hidden="false" customHeight="true" outlineLevel="0" collapsed="false">
      <c r="A397" s="598"/>
      <c r="B397" s="599"/>
      <c r="C397" s="610"/>
      <c r="D397" s="610"/>
      <c r="E397" s="600"/>
      <c r="F397" s="601" t="s">
        <v>475</v>
      </c>
      <c r="G397" s="603" t="n">
        <f aca="false">SUM(M397:AH397)</f>
        <v>68</v>
      </c>
      <c r="H397" s="664" t="n">
        <v>1</v>
      </c>
      <c r="I397" s="611" t="n">
        <v>0</v>
      </c>
      <c r="J397" s="611" t="n">
        <v>0</v>
      </c>
      <c r="K397" s="611" t="n">
        <v>0</v>
      </c>
      <c r="L397" s="612" t="n">
        <v>0</v>
      </c>
      <c r="M397" s="658" t="n">
        <v>1</v>
      </c>
      <c r="N397" s="611" t="n">
        <v>0</v>
      </c>
      <c r="O397" s="611" t="n">
        <v>0</v>
      </c>
      <c r="P397" s="611" t="n">
        <v>1</v>
      </c>
      <c r="Q397" s="612" t="n">
        <v>1</v>
      </c>
      <c r="R397" s="664" t="n">
        <v>1</v>
      </c>
      <c r="S397" s="611" t="n">
        <v>2</v>
      </c>
      <c r="T397" s="611" t="n">
        <v>3</v>
      </c>
      <c r="U397" s="611" t="n">
        <v>4</v>
      </c>
      <c r="V397" s="611" t="n">
        <v>0</v>
      </c>
      <c r="W397" s="611" t="n">
        <v>1</v>
      </c>
      <c r="X397" s="611" t="n">
        <v>5</v>
      </c>
      <c r="Y397" s="611" t="n">
        <v>3</v>
      </c>
      <c r="Z397" s="611" t="n">
        <v>4</v>
      </c>
      <c r="AA397" s="611" t="n">
        <v>12</v>
      </c>
      <c r="AB397" s="611" t="n">
        <v>6</v>
      </c>
      <c r="AC397" s="611" t="n">
        <v>12</v>
      </c>
      <c r="AD397" s="611" t="n">
        <v>7</v>
      </c>
      <c r="AE397" s="611" t="n">
        <v>4</v>
      </c>
      <c r="AF397" s="611" t="n">
        <v>1</v>
      </c>
      <c r="AG397" s="611" t="n">
        <v>0</v>
      </c>
      <c r="AH397" s="612" t="n">
        <v>0</v>
      </c>
      <c r="AI397" s="659"/>
      <c r="AJ397" s="451" t="str">
        <f aca="false">IF(AK397="","●",IF(A396=AK397,"○","×"))</f>
        <v>○</v>
      </c>
      <c r="AK397" s="663" t="s">
        <v>725</v>
      </c>
      <c r="AL397" s="661" t="s">
        <v>742</v>
      </c>
      <c r="AM397" s="662" t="n">
        <v>29</v>
      </c>
      <c r="AN397" s="660" t="n">
        <v>1</v>
      </c>
      <c r="AO397" s="660" t="n">
        <v>0</v>
      </c>
      <c r="AP397" s="660" t="n">
        <v>0</v>
      </c>
      <c r="AQ397" s="660" t="n">
        <v>0</v>
      </c>
      <c r="AR397" s="660" t="n">
        <v>0</v>
      </c>
      <c r="AS397" s="660" t="n">
        <f aca="false">SUM(AN397:AR397)</f>
        <v>1</v>
      </c>
      <c r="AT397" s="660" t="n">
        <v>1</v>
      </c>
      <c r="AU397" s="660" t="n">
        <v>0</v>
      </c>
      <c r="AV397" s="660" t="n">
        <v>1</v>
      </c>
      <c r="AW397" s="660" t="n">
        <v>3</v>
      </c>
      <c r="AX397" s="660" t="n">
        <v>1</v>
      </c>
      <c r="AY397" s="660" t="n">
        <v>1</v>
      </c>
      <c r="AZ397" s="660" t="n">
        <v>0</v>
      </c>
      <c r="BA397" s="660" t="n">
        <v>0</v>
      </c>
      <c r="BB397" s="660" t="n">
        <v>3</v>
      </c>
      <c r="BC397" s="660" t="n">
        <v>7</v>
      </c>
      <c r="BD397" s="660" t="n">
        <v>1</v>
      </c>
      <c r="BE397" s="660" t="n">
        <v>0</v>
      </c>
      <c r="BF397" s="660" t="n">
        <v>3</v>
      </c>
      <c r="BG397" s="660" t="n">
        <v>4</v>
      </c>
      <c r="BH397" s="660" t="n">
        <v>1</v>
      </c>
      <c r="BI397" s="660" t="n">
        <v>2</v>
      </c>
      <c r="BJ397" s="660" t="n">
        <v>0</v>
      </c>
      <c r="BK397" s="660" t="n">
        <v>0</v>
      </c>
      <c r="BL397" s="660" t="n">
        <v>0</v>
      </c>
      <c r="BM397" s="660" t="n">
        <v>0</v>
      </c>
    </row>
    <row r="398" s="451" customFormat="true" ht="22.5" hidden="false" customHeight="true" outlineLevel="0" collapsed="false">
      <c r="A398" s="598"/>
      <c r="B398" s="599"/>
      <c r="C398" s="610"/>
      <c r="D398" s="610"/>
      <c r="E398" s="600"/>
      <c r="F398" s="601" t="s">
        <v>476</v>
      </c>
      <c r="G398" s="603" t="n">
        <f aca="false">SUM(M398:AH398)</f>
        <v>48</v>
      </c>
      <c r="H398" s="664" t="n">
        <v>0</v>
      </c>
      <c r="I398" s="611" t="n">
        <v>0</v>
      </c>
      <c r="J398" s="611" t="n">
        <v>0</v>
      </c>
      <c r="K398" s="611" t="n">
        <v>0</v>
      </c>
      <c r="L398" s="612" t="n">
        <v>0</v>
      </c>
      <c r="M398" s="658" t="n">
        <v>0</v>
      </c>
      <c r="N398" s="611" t="n">
        <v>0</v>
      </c>
      <c r="O398" s="611" t="n">
        <v>0</v>
      </c>
      <c r="P398" s="611" t="n">
        <v>0</v>
      </c>
      <c r="Q398" s="612" t="n">
        <v>4</v>
      </c>
      <c r="R398" s="664" t="n">
        <v>0</v>
      </c>
      <c r="S398" s="611" t="n">
        <v>0</v>
      </c>
      <c r="T398" s="611" t="n">
        <v>0</v>
      </c>
      <c r="U398" s="611" t="n">
        <v>2</v>
      </c>
      <c r="V398" s="611" t="n">
        <v>1</v>
      </c>
      <c r="W398" s="611" t="n">
        <v>0</v>
      </c>
      <c r="X398" s="611" t="n">
        <v>1</v>
      </c>
      <c r="Y398" s="611" t="n">
        <v>0</v>
      </c>
      <c r="Z398" s="611" t="n">
        <v>1</v>
      </c>
      <c r="AA398" s="611" t="n">
        <v>4</v>
      </c>
      <c r="AB398" s="611" t="n">
        <v>5</v>
      </c>
      <c r="AC398" s="611" t="n">
        <v>4</v>
      </c>
      <c r="AD398" s="611" t="n">
        <v>11</v>
      </c>
      <c r="AE398" s="611" t="n">
        <v>9</v>
      </c>
      <c r="AF398" s="611" t="n">
        <v>4</v>
      </c>
      <c r="AG398" s="611" t="n">
        <v>2</v>
      </c>
      <c r="AH398" s="612" t="n">
        <v>0</v>
      </c>
      <c r="AI398" s="659"/>
      <c r="AJ398" s="451" t="str">
        <f aca="false">IF(AK398="","●",IF(A396=AK398,"○","×"))</f>
        <v>○</v>
      </c>
      <c r="AK398" s="663" t="s">
        <v>725</v>
      </c>
      <c r="AL398" s="661" t="s">
        <v>743</v>
      </c>
      <c r="AM398" s="662" t="n">
        <v>23</v>
      </c>
      <c r="AN398" s="660" t="n">
        <v>1</v>
      </c>
      <c r="AO398" s="660" t="n">
        <v>0</v>
      </c>
      <c r="AP398" s="660" t="n">
        <v>0</v>
      </c>
      <c r="AQ398" s="660" t="n">
        <v>0</v>
      </c>
      <c r="AR398" s="660" t="n">
        <v>0</v>
      </c>
      <c r="AS398" s="660" t="n">
        <f aca="false">SUM(AN398:AR398)</f>
        <v>1</v>
      </c>
      <c r="AT398" s="660" t="n">
        <v>0</v>
      </c>
      <c r="AU398" s="660" t="n">
        <v>0</v>
      </c>
      <c r="AV398" s="660" t="n">
        <v>0</v>
      </c>
      <c r="AW398" s="660" t="n">
        <v>0</v>
      </c>
      <c r="AX398" s="660" t="n">
        <v>1</v>
      </c>
      <c r="AY398" s="660" t="n">
        <v>1</v>
      </c>
      <c r="AZ398" s="660" t="n">
        <v>1</v>
      </c>
      <c r="BA398" s="660" t="n">
        <v>0</v>
      </c>
      <c r="BB398" s="660" t="n">
        <v>4</v>
      </c>
      <c r="BC398" s="660" t="n">
        <v>3</v>
      </c>
      <c r="BD398" s="660" t="n">
        <v>2</v>
      </c>
      <c r="BE398" s="660" t="n">
        <v>0</v>
      </c>
      <c r="BF398" s="660" t="n">
        <v>2</v>
      </c>
      <c r="BG398" s="660" t="n">
        <v>2</v>
      </c>
      <c r="BH398" s="660" t="n">
        <v>3</v>
      </c>
      <c r="BI398" s="660" t="n">
        <v>1</v>
      </c>
      <c r="BJ398" s="660" t="n">
        <v>2</v>
      </c>
      <c r="BK398" s="660" t="n">
        <v>0</v>
      </c>
      <c r="BL398" s="660" t="n">
        <v>0</v>
      </c>
      <c r="BM398" s="660" t="n">
        <v>0</v>
      </c>
    </row>
    <row r="399" s="451" customFormat="true" ht="12" hidden="false" customHeight="true" outlineLevel="0" collapsed="false">
      <c r="A399" s="633"/>
      <c r="B399" s="614" t="s">
        <v>727</v>
      </c>
      <c r="C399" s="614"/>
      <c r="D399" s="614"/>
      <c r="E399" s="600"/>
      <c r="F399" s="601" t="s">
        <v>7</v>
      </c>
      <c r="G399" s="603" t="n">
        <f aca="false">SUM(M399:AH399)</f>
        <v>0</v>
      </c>
      <c r="H399" s="658" t="n">
        <f aca="false">SUM(H400:H401)</f>
        <v>0</v>
      </c>
      <c r="I399" s="607" t="n">
        <f aca="false">SUM(I400:I401)</f>
        <v>0</v>
      </c>
      <c r="J399" s="607" t="n">
        <f aca="false">SUM(J400:J401)</f>
        <v>0</v>
      </c>
      <c r="K399" s="607" t="n">
        <f aca="false">SUM(K400:K401)</f>
        <v>0</v>
      </c>
      <c r="L399" s="608" t="n">
        <f aca="false">SUM(L400:L401)</f>
        <v>0</v>
      </c>
      <c r="M399" s="658" t="n">
        <f aca="false">SUM(H399:L399)</f>
        <v>0</v>
      </c>
      <c r="N399" s="607" t="n">
        <f aca="false">SUM(N400:N401)</f>
        <v>0</v>
      </c>
      <c r="O399" s="607" t="n">
        <f aca="false">SUM(O400:O401)</f>
        <v>0</v>
      </c>
      <c r="P399" s="607" t="n">
        <f aca="false">SUM(P400:P401)</f>
        <v>0</v>
      </c>
      <c r="Q399" s="608" t="n">
        <f aca="false">SUM(Q400:Q401)</f>
        <v>0</v>
      </c>
      <c r="R399" s="658" t="n">
        <f aca="false">SUM(R400:R401)</f>
        <v>0</v>
      </c>
      <c r="S399" s="607" t="n">
        <f aca="false">SUM(S400:S401)</f>
        <v>0</v>
      </c>
      <c r="T399" s="607" t="n">
        <f aca="false">SUM(T400:T401)</f>
        <v>0</v>
      </c>
      <c r="U399" s="607" t="n">
        <f aca="false">SUM(U400:U401)</f>
        <v>0</v>
      </c>
      <c r="V399" s="607" t="n">
        <f aca="false">SUM(V400:V401)</f>
        <v>0</v>
      </c>
      <c r="W399" s="607" t="n">
        <f aca="false">SUM(W400:W401)</f>
        <v>0</v>
      </c>
      <c r="X399" s="607" t="n">
        <f aca="false">SUM(X400:X401)</f>
        <v>0</v>
      </c>
      <c r="Y399" s="607" t="n">
        <f aca="false">SUM(Y400:Y401)</f>
        <v>0</v>
      </c>
      <c r="Z399" s="607" t="n">
        <f aca="false">SUM(Z400:Z401)</f>
        <v>0</v>
      </c>
      <c r="AA399" s="607" t="n">
        <f aca="false">SUM(AA400:AA401)</f>
        <v>0</v>
      </c>
      <c r="AB399" s="607" t="n">
        <f aca="false">SUM(AB400:AB401)</f>
        <v>0</v>
      </c>
      <c r="AC399" s="607" t="n">
        <f aca="false">SUM(AC400:AC401)</f>
        <v>0</v>
      </c>
      <c r="AD399" s="607" t="n">
        <f aca="false">SUM(AD400:AD401)</f>
        <v>0</v>
      </c>
      <c r="AE399" s="607" t="n">
        <f aca="false">SUM(AE400:AE401)</f>
        <v>0</v>
      </c>
      <c r="AF399" s="607" t="n">
        <f aca="false">SUM(AF400:AF401)</f>
        <v>0</v>
      </c>
      <c r="AG399" s="607" t="n">
        <f aca="false">SUM(AG400:AG401)</f>
        <v>0</v>
      </c>
      <c r="AH399" s="608" t="n">
        <f aca="false">SUM(AH400:AH401)</f>
        <v>0</v>
      </c>
      <c r="AI399" s="659"/>
      <c r="AK399" s="663" t="s">
        <v>738</v>
      </c>
      <c r="AL399" s="661" t="s">
        <v>741</v>
      </c>
      <c r="AM399" s="662" t="n">
        <v>10803</v>
      </c>
      <c r="AN399" s="660" t="n">
        <v>33</v>
      </c>
      <c r="AO399" s="660" t="n">
        <v>6</v>
      </c>
      <c r="AP399" s="660" t="n">
        <v>4</v>
      </c>
      <c r="AQ399" s="660" t="n">
        <v>0</v>
      </c>
      <c r="AR399" s="660" t="n">
        <v>4</v>
      </c>
      <c r="AS399" s="660" t="n">
        <f aca="false">SUM(AN399:AR399)</f>
        <v>47</v>
      </c>
      <c r="AT399" s="660" t="n">
        <v>7</v>
      </c>
      <c r="AU399" s="660" t="n">
        <v>3</v>
      </c>
      <c r="AV399" s="660" t="n">
        <v>27</v>
      </c>
      <c r="AW399" s="660" t="n">
        <v>66</v>
      </c>
      <c r="AX399" s="660" t="n">
        <v>63</v>
      </c>
      <c r="AY399" s="660" t="n">
        <v>90</v>
      </c>
      <c r="AZ399" s="660" t="n">
        <v>116</v>
      </c>
      <c r="BA399" s="660" t="n">
        <v>160</v>
      </c>
      <c r="BB399" s="660" t="n">
        <v>287</v>
      </c>
      <c r="BC399" s="660" t="n">
        <v>530</v>
      </c>
      <c r="BD399" s="660" t="n">
        <v>550</v>
      </c>
      <c r="BE399" s="660" t="n">
        <v>721</v>
      </c>
      <c r="BF399" s="660" t="n">
        <v>1041</v>
      </c>
      <c r="BG399" s="660" t="n">
        <v>1352</v>
      </c>
      <c r="BH399" s="660" t="n">
        <v>1527</v>
      </c>
      <c r="BI399" s="660" t="n">
        <v>1533</v>
      </c>
      <c r="BJ399" s="660" t="n">
        <v>1398</v>
      </c>
      <c r="BK399" s="660" t="n">
        <v>925</v>
      </c>
      <c r="BL399" s="660" t="n">
        <v>302</v>
      </c>
      <c r="BM399" s="660" t="n">
        <v>58</v>
      </c>
    </row>
    <row r="400" s="451" customFormat="true" ht="12" hidden="false" customHeight="true" outlineLevel="0" collapsed="false">
      <c r="A400" s="633"/>
      <c r="B400" s="614"/>
      <c r="C400" s="614"/>
      <c r="D400" s="614"/>
      <c r="E400" s="600"/>
      <c r="F400" s="601" t="s">
        <v>475</v>
      </c>
      <c r="G400" s="603" t="n">
        <f aca="false">SUM(M400:AH400)</f>
        <v>0</v>
      </c>
      <c r="H400" s="664" t="n">
        <v>0</v>
      </c>
      <c r="I400" s="611" t="n">
        <v>0</v>
      </c>
      <c r="J400" s="611" t="n">
        <v>0</v>
      </c>
      <c r="K400" s="611" t="n">
        <v>0</v>
      </c>
      <c r="L400" s="612" t="n">
        <v>0</v>
      </c>
      <c r="M400" s="658" t="n">
        <f aca="false">SUM(H400:L400)</f>
        <v>0</v>
      </c>
      <c r="N400" s="611" t="n">
        <v>0</v>
      </c>
      <c r="O400" s="611" t="n">
        <v>0</v>
      </c>
      <c r="P400" s="611" t="n">
        <v>0</v>
      </c>
      <c r="Q400" s="612" t="n">
        <v>0</v>
      </c>
      <c r="R400" s="664" t="n">
        <v>0</v>
      </c>
      <c r="S400" s="611" t="n">
        <v>0</v>
      </c>
      <c r="T400" s="611" t="n">
        <v>0</v>
      </c>
      <c r="U400" s="611" t="n">
        <v>0</v>
      </c>
      <c r="V400" s="611" t="n">
        <v>0</v>
      </c>
      <c r="W400" s="611" t="n">
        <v>0</v>
      </c>
      <c r="X400" s="611" t="n">
        <v>0</v>
      </c>
      <c r="Y400" s="611" t="n">
        <v>0</v>
      </c>
      <c r="Z400" s="611" t="n">
        <v>0</v>
      </c>
      <c r="AA400" s="611" t="n">
        <v>0</v>
      </c>
      <c r="AB400" s="611" t="n">
        <v>0</v>
      </c>
      <c r="AC400" s="611" t="n">
        <v>0</v>
      </c>
      <c r="AD400" s="611" t="n">
        <v>0</v>
      </c>
      <c r="AE400" s="611" t="n">
        <v>0</v>
      </c>
      <c r="AF400" s="611" t="n">
        <v>0</v>
      </c>
      <c r="AG400" s="611" t="n">
        <v>0</v>
      </c>
      <c r="AH400" s="612" t="n">
        <v>0</v>
      </c>
      <c r="AI400" s="659"/>
      <c r="AL400" s="247"/>
      <c r="AM400" s="646"/>
    </row>
    <row r="401" s="451" customFormat="true" ht="22.5" hidden="false" customHeight="true" outlineLevel="0" collapsed="false">
      <c r="A401" s="633"/>
      <c r="B401" s="614"/>
      <c r="C401" s="614"/>
      <c r="D401" s="614"/>
      <c r="E401" s="616"/>
      <c r="F401" s="617" t="s">
        <v>476</v>
      </c>
      <c r="G401" s="665" t="n">
        <f aca="false">SUM(M401:AH401)</f>
        <v>0</v>
      </c>
      <c r="H401" s="691" t="n">
        <v>0</v>
      </c>
      <c r="I401" s="631" t="n">
        <v>0</v>
      </c>
      <c r="J401" s="631" t="n">
        <v>0</v>
      </c>
      <c r="K401" s="631" t="n">
        <v>0</v>
      </c>
      <c r="L401" s="632" t="n">
        <v>0</v>
      </c>
      <c r="M401" s="666" t="n">
        <f aca="false">SUM(H401:L401)</f>
        <v>0</v>
      </c>
      <c r="N401" s="631" t="n">
        <v>0</v>
      </c>
      <c r="O401" s="631" t="n">
        <v>0</v>
      </c>
      <c r="P401" s="631" t="n">
        <v>0</v>
      </c>
      <c r="Q401" s="632" t="n">
        <v>0</v>
      </c>
      <c r="R401" s="691" t="n">
        <v>0</v>
      </c>
      <c r="S401" s="631" t="n">
        <v>0</v>
      </c>
      <c r="T401" s="631" t="n">
        <v>0</v>
      </c>
      <c r="U401" s="631" t="n">
        <v>0</v>
      </c>
      <c r="V401" s="631" t="n">
        <v>0</v>
      </c>
      <c r="W401" s="631" t="n">
        <v>0</v>
      </c>
      <c r="X401" s="631" t="n">
        <v>0</v>
      </c>
      <c r="Y401" s="631" t="n">
        <v>0</v>
      </c>
      <c r="Z401" s="631" t="n">
        <v>0</v>
      </c>
      <c r="AA401" s="631" t="n">
        <v>0</v>
      </c>
      <c r="AB401" s="631" t="n">
        <v>0</v>
      </c>
      <c r="AC401" s="631" t="n">
        <v>0</v>
      </c>
      <c r="AD401" s="631" t="n">
        <v>0</v>
      </c>
      <c r="AE401" s="631" t="n">
        <v>0</v>
      </c>
      <c r="AF401" s="631" t="n">
        <v>0</v>
      </c>
      <c r="AG401" s="631" t="n">
        <v>0</v>
      </c>
      <c r="AH401" s="632" t="n">
        <v>0</v>
      </c>
      <c r="AI401" s="659"/>
      <c r="AL401" s="247"/>
      <c r="AM401" s="646"/>
    </row>
    <row r="402" customFormat="false" ht="13.5" hidden="false" customHeight="false" outlineLevel="0" collapsed="false">
      <c r="B402" s="692"/>
      <c r="C402" s="692"/>
      <c r="D402" s="692"/>
      <c r="F402" s="693"/>
      <c r="H402" s="694"/>
      <c r="I402" s="694"/>
      <c r="J402" s="694"/>
      <c r="K402" s="694"/>
      <c r="L402" s="694"/>
      <c r="M402" s="694"/>
      <c r="N402" s="694"/>
      <c r="O402" s="694"/>
      <c r="P402" s="694"/>
      <c r="Q402" s="694"/>
      <c r="R402" s="694"/>
      <c r="S402" s="694"/>
      <c r="T402" s="694"/>
      <c r="U402" s="694"/>
      <c r="V402" s="694"/>
      <c r="W402" s="694"/>
      <c r="X402" s="694"/>
      <c r="Y402" s="694"/>
      <c r="Z402" s="694"/>
      <c r="AA402" s="694"/>
      <c r="AB402" s="694"/>
      <c r="AC402" s="694"/>
      <c r="AD402" s="694"/>
      <c r="AE402" s="694"/>
      <c r="AF402" s="694"/>
      <c r="AG402" s="694"/>
      <c r="AH402" s="694"/>
      <c r="AI402" s="694"/>
      <c r="BO402" s="451"/>
      <c r="BP402" s="451"/>
      <c r="BQ402" s="451"/>
      <c r="BR402" s="451"/>
      <c r="BS402" s="451"/>
      <c r="BT402" s="451"/>
      <c r="BU402" s="451"/>
      <c r="BV402" s="451"/>
      <c r="BW402" s="451"/>
      <c r="BX402" s="451"/>
      <c r="BY402" s="451"/>
      <c r="BZ402" s="451"/>
      <c r="CA402" s="451"/>
      <c r="CB402" s="451"/>
      <c r="CC402" s="451"/>
      <c r="CD402" s="451"/>
      <c r="CE402" s="451"/>
      <c r="CF402" s="451"/>
      <c r="CG402" s="451"/>
      <c r="CH402" s="451"/>
      <c r="CI402" s="451"/>
      <c r="CJ402" s="451"/>
      <c r="CK402" s="451"/>
      <c r="CL402" s="451"/>
      <c r="CM402" s="451"/>
      <c r="CN402" s="451"/>
      <c r="CO402" s="451"/>
      <c r="CP402" s="451"/>
      <c r="CQ402" s="451"/>
      <c r="CR402" s="451"/>
      <c r="CS402" s="451"/>
      <c r="CT402" s="451"/>
      <c r="CU402" s="451"/>
      <c r="CV402" s="451"/>
      <c r="CW402" s="451"/>
      <c r="CX402" s="451"/>
      <c r="CY402" s="451"/>
      <c r="CZ402" s="451"/>
      <c r="DA402" s="451"/>
      <c r="DB402" s="451"/>
    </row>
    <row r="403" customFormat="false" ht="13.5" hidden="false" customHeight="false" outlineLevel="0" collapsed="false">
      <c r="B403" s="692"/>
      <c r="C403" s="692"/>
      <c r="D403" s="692"/>
      <c r="F403" s="693"/>
      <c r="H403" s="694"/>
      <c r="I403" s="694"/>
      <c r="J403" s="694"/>
      <c r="K403" s="694"/>
      <c r="L403" s="694"/>
      <c r="M403" s="694"/>
      <c r="N403" s="694"/>
      <c r="O403" s="694"/>
      <c r="P403" s="694"/>
      <c r="Q403" s="694"/>
      <c r="R403" s="694"/>
      <c r="S403" s="694"/>
      <c r="T403" s="694"/>
      <c r="U403" s="694"/>
      <c r="V403" s="694"/>
      <c r="W403" s="694"/>
      <c r="X403" s="694"/>
      <c r="Y403" s="694"/>
      <c r="Z403" s="694"/>
      <c r="AA403" s="694"/>
      <c r="AB403" s="694"/>
      <c r="AC403" s="694"/>
      <c r="AD403" s="694"/>
      <c r="AE403" s="694"/>
      <c r="AF403" s="694"/>
      <c r="AG403" s="694"/>
      <c r="AH403" s="694"/>
      <c r="AI403" s="694"/>
    </row>
    <row r="404" customFormat="false" ht="13.5" hidden="false" customHeight="false" outlineLevel="0" collapsed="false">
      <c r="B404" s="692"/>
      <c r="C404" s="692"/>
      <c r="D404" s="692"/>
      <c r="F404" s="693"/>
      <c r="H404" s="694"/>
      <c r="I404" s="694"/>
      <c r="J404" s="694"/>
      <c r="K404" s="694"/>
      <c r="L404" s="694"/>
      <c r="M404" s="694"/>
      <c r="N404" s="694"/>
      <c r="O404" s="694"/>
      <c r="P404" s="694"/>
      <c r="Q404" s="694"/>
      <c r="R404" s="694"/>
      <c r="S404" s="694"/>
      <c r="T404" s="694"/>
      <c r="U404" s="694"/>
      <c r="V404" s="694"/>
      <c r="W404" s="694"/>
      <c r="X404" s="694"/>
      <c r="Y404" s="694"/>
      <c r="Z404" s="694"/>
      <c r="AA404" s="694"/>
      <c r="AB404" s="694"/>
      <c r="AC404" s="694"/>
      <c r="AD404" s="694"/>
      <c r="AE404" s="694"/>
      <c r="AF404" s="694"/>
      <c r="AG404" s="694"/>
      <c r="AH404" s="694"/>
      <c r="AI404" s="694"/>
    </row>
    <row r="405" customFormat="false" ht="13.5" hidden="false" customHeight="false" outlineLevel="0" collapsed="false">
      <c r="B405" s="692"/>
      <c r="C405" s="692"/>
      <c r="D405" s="692"/>
      <c r="F405" s="693"/>
      <c r="H405" s="694"/>
      <c r="I405" s="694"/>
      <c r="J405" s="694"/>
      <c r="K405" s="694"/>
      <c r="L405" s="694"/>
      <c r="M405" s="694"/>
      <c r="N405" s="694"/>
      <c r="O405" s="694"/>
      <c r="P405" s="694"/>
      <c r="Q405" s="694"/>
      <c r="R405" s="694"/>
      <c r="S405" s="694"/>
      <c r="T405" s="694"/>
      <c r="U405" s="694"/>
      <c r="V405" s="694"/>
      <c r="W405" s="694"/>
      <c r="X405" s="694"/>
      <c r="Y405" s="694"/>
      <c r="Z405" s="694"/>
      <c r="AA405" s="694"/>
      <c r="AB405" s="694"/>
      <c r="AC405" s="694"/>
      <c r="AD405" s="694"/>
      <c r="AE405" s="694"/>
      <c r="AF405" s="694"/>
      <c r="AG405" s="694"/>
      <c r="AH405" s="694"/>
      <c r="AI405" s="694"/>
    </row>
    <row r="406" customFormat="false" ht="13.5" hidden="false" customHeight="false" outlineLevel="0" collapsed="false">
      <c r="B406" s="692"/>
      <c r="C406" s="692"/>
      <c r="D406" s="692"/>
      <c r="F406" s="693"/>
    </row>
    <row r="407" customFormat="false" ht="13.5" hidden="false" customHeight="false" outlineLevel="0" collapsed="false">
      <c r="B407" s="692"/>
      <c r="C407" s="692"/>
      <c r="D407" s="692"/>
      <c r="F407" s="693"/>
    </row>
    <row r="408" customFormat="false" ht="13.5" hidden="false" customHeight="false" outlineLevel="0" collapsed="false">
      <c r="B408" s="692"/>
      <c r="C408" s="692"/>
      <c r="D408" s="692"/>
      <c r="F408" s="693"/>
    </row>
    <row r="409" customFormat="false" ht="13.5" hidden="false" customHeight="false" outlineLevel="0" collapsed="false">
      <c r="B409" s="692"/>
      <c r="C409" s="692"/>
      <c r="D409" s="692"/>
      <c r="F409" s="693"/>
    </row>
    <row r="410" customFormat="false" ht="13.5" hidden="false" customHeight="false" outlineLevel="0" collapsed="false">
      <c r="B410" s="692"/>
      <c r="C410" s="692"/>
      <c r="D410" s="692"/>
      <c r="F410" s="693"/>
    </row>
    <row r="411" customFormat="false" ht="13.5" hidden="false" customHeight="false" outlineLevel="0" collapsed="false">
      <c r="B411" s="692"/>
      <c r="C411" s="692"/>
      <c r="D411" s="692"/>
      <c r="F411" s="693"/>
    </row>
    <row r="412" customFormat="false" ht="13.5" hidden="false" customHeight="false" outlineLevel="0" collapsed="false">
      <c r="B412" s="692"/>
      <c r="C412" s="692"/>
      <c r="D412" s="692"/>
      <c r="F412" s="693"/>
    </row>
    <row r="413" customFormat="false" ht="13.5" hidden="false" customHeight="false" outlineLevel="0" collapsed="false">
      <c r="B413" s="692"/>
      <c r="C413" s="692"/>
      <c r="D413" s="692"/>
      <c r="F413" s="693"/>
    </row>
    <row r="414" customFormat="false" ht="13.5" hidden="false" customHeight="false" outlineLevel="0" collapsed="false">
      <c r="B414" s="692"/>
      <c r="C414" s="692"/>
      <c r="D414" s="692"/>
      <c r="F414" s="693"/>
    </row>
    <row r="415" customFormat="false" ht="13.5" hidden="false" customHeight="false" outlineLevel="0" collapsed="false">
      <c r="B415" s="692"/>
      <c r="C415" s="692"/>
      <c r="D415" s="692"/>
      <c r="F415" s="693"/>
    </row>
    <row r="416" customFormat="false" ht="13.5" hidden="false" customHeight="false" outlineLevel="0" collapsed="false">
      <c r="B416" s="692"/>
      <c r="C416" s="692"/>
      <c r="D416" s="692"/>
      <c r="F416" s="693"/>
    </row>
    <row r="417" customFormat="false" ht="13.5" hidden="false" customHeight="false" outlineLevel="0" collapsed="false">
      <c r="B417" s="692"/>
      <c r="C417" s="692"/>
      <c r="D417" s="692"/>
      <c r="F417" s="693"/>
    </row>
    <row r="418" customFormat="false" ht="13.5" hidden="false" customHeight="false" outlineLevel="0" collapsed="false">
      <c r="B418" s="692"/>
      <c r="C418" s="692"/>
      <c r="D418" s="692"/>
      <c r="F418" s="693"/>
    </row>
    <row r="419" customFormat="false" ht="13.5" hidden="false" customHeight="false" outlineLevel="0" collapsed="false">
      <c r="B419" s="692"/>
      <c r="C419" s="692"/>
      <c r="D419" s="692"/>
      <c r="F419" s="693"/>
    </row>
    <row r="420" customFormat="false" ht="13.5" hidden="false" customHeight="false" outlineLevel="0" collapsed="false">
      <c r="B420" s="692"/>
      <c r="C420" s="692"/>
      <c r="D420" s="692"/>
      <c r="F420" s="693"/>
    </row>
    <row r="421" customFormat="false" ht="13.5" hidden="false" customHeight="false" outlineLevel="0" collapsed="false">
      <c r="B421" s="692"/>
      <c r="C421" s="692"/>
      <c r="D421" s="692"/>
      <c r="F421" s="693"/>
    </row>
    <row r="422" customFormat="false" ht="13.5" hidden="false" customHeight="false" outlineLevel="0" collapsed="false">
      <c r="B422" s="692"/>
      <c r="C422" s="692"/>
      <c r="D422" s="692"/>
      <c r="F422" s="693"/>
    </row>
    <row r="423" customFormat="false" ht="13.5" hidden="false" customHeight="false" outlineLevel="0" collapsed="false">
      <c r="B423" s="692"/>
      <c r="C423" s="692"/>
      <c r="D423" s="692"/>
      <c r="F423" s="693"/>
    </row>
    <row r="424" customFormat="false" ht="13.5" hidden="false" customHeight="false" outlineLevel="0" collapsed="false">
      <c r="B424" s="692"/>
      <c r="C424" s="692"/>
      <c r="D424" s="692"/>
      <c r="F424" s="693"/>
    </row>
    <row r="425" customFormat="false" ht="13.5" hidden="false" customHeight="false" outlineLevel="0" collapsed="false">
      <c r="B425" s="692"/>
      <c r="C425" s="692"/>
      <c r="D425" s="692"/>
      <c r="F425" s="693"/>
    </row>
    <row r="426" customFormat="false" ht="13.5" hidden="false" customHeight="false" outlineLevel="0" collapsed="false">
      <c r="B426" s="692"/>
      <c r="C426" s="692"/>
      <c r="D426" s="692"/>
      <c r="F426" s="693"/>
    </row>
    <row r="427" customFormat="false" ht="13.5" hidden="false" customHeight="false" outlineLevel="0" collapsed="false">
      <c r="B427" s="692"/>
      <c r="C427" s="692"/>
      <c r="D427" s="692"/>
      <c r="F427" s="693"/>
    </row>
    <row r="428" customFormat="false" ht="13.5" hidden="false" customHeight="false" outlineLevel="0" collapsed="false">
      <c r="B428" s="692"/>
      <c r="C428" s="692"/>
      <c r="D428" s="692"/>
      <c r="F428" s="693"/>
    </row>
    <row r="429" customFormat="false" ht="13.5" hidden="false" customHeight="false" outlineLevel="0" collapsed="false">
      <c r="B429" s="692"/>
      <c r="C429" s="692"/>
      <c r="D429" s="692"/>
      <c r="F429" s="693"/>
    </row>
    <row r="430" customFormat="false" ht="13.5" hidden="false" customHeight="false" outlineLevel="0" collapsed="false">
      <c r="B430" s="692"/>
      <c r="C430" s="692"/>
      <c r="D430" s="692"/>
      <c r="F430" s="693"/>
    </row>
    <row r="431" customFormat="false" ht="13.5" hidden="false" customHeight="false" outlineLevel="0" collapsed="false">
      <c r="B431" s="692"/>
      <c r="C431" s="692"/>
      <c r="D431" s="692"/>
      <c r="F431" s="693"/>
    </row>
    <row r="432" customFormat="false" ht="13.5" hidden="false" customHeight="false" outlineLevel="0" collapsed="false">
      <c r="B432" s="692"/>
      <c r="C432" s="692"/>
      <c r="D432" s="692"/>
      <c r="F432" s="693"/>
    </row>
    <row r="433" customFormat="false" ht="13.5" hidden="false" customHeight="false" outlineLevel="0" collapsed="false">
      <c r="B433" s="692"/>
      <c r="C433" s="692"/>
      <c r="D433" s="692"/>
      <c r="F433" s="693"/>
    </row>
    <row r="434" customFormat="false" ht="13.5" hidden="false" customHeight="false" outlineLevel="0" collapsed="false">
      <c r="B434" s="692"/>
      <c r="C434" s="692"/>
      <c r="D434" s="692"/>
      <c r="F434" s="693"/>
    </row>
    <row r="435" customFormat="false" ht="13.5" hidden="false" customHeight="false" outlineLevel="0" collapsed="false">
      <c r="B435" s="692"/>
      <c r="C435" s="692"/>
      <c r="D435" s="692"/>
      <c r="F435" s="693"/>
    </row>
    <row r="436" customFormat="false" ht="13.5" hidden="false" customHeight="false" outlineLevel="0" collapsed="false">
      <c r="B436" s="692"/>
      <c r="C436" s="692"/>
      <c r="D436" s="692"/>
      <c r="F436" s="693"/>
    </row>
    <row r="437" customFormat="false" ht="13.5" hidden="false" customHeight="false" outlineLevel="0" collapsed="false">
      <c r="B437" s="692"/>
      <c r="C437" s="692"/>
      <c r="D437" s="692"/>
      <c r="F437" s="693"/>
    </row>
    <row r="438" customFormat="false" ht="13.5" hidden="false" customHeight="false" outlineLevel="0" collapsed="false">
      <c r="B438" s="692"/>
      <c r="C438" s="692"/>
      <c r="D438" s="692"/>
      <c r="F438" s="693"/>
    </row>
    <row r="439" customFormat="false" ht="13.5" hidden="false" customHeight="false" outlineLevel="0" collapsed="false">
      <c r="B439" s="692"/>
      <c r="C439" s="692"/>
      <c r="D439" s="692"/>
      <c r="F439" s="693"/>
    </row>
    <row r="440" customFormat="false" ht="13.5" hidden="false" customHeight="false" outlineLevel="0" collapsed="false">
      <c r="B440" s="692"/>
      <c r="C440" s="692"/>
      <c r="D440" s="692"/>
      <c r="F440" s="693"/>
    </row>
    <row r="441" customFormat="false" ht="13.5" hidden="false" customHeight="false" outlineLevel="0" collapsed="false">
      <c r="B441" s="692"/>
      <c r="C441" s="692"/>
      <c r="D441" s="692"/>
      <c r="F441" s="693"/>
    </row>
    <row r="442" customFormat="false" ht="13.5" hidden="false" customHeight="false" outlineLevel="0" collapsed="false">
      <c r="B442" s="692"/>
      <c r="C442" s="692"/>
      <c r="D442" s="692"/>
      <c r="F442" s="693"/>
    </row>
    <row r="443" customFormat="false" ht="13.5" hidden="false" customHeight="false" outlineLevel="0" collapsed="false">
      <c r="B443" s="692"/>
      <c r="C443" s="692"/>
      <c r="D443" s="692"/>
      <c r="F443" s="693"/>
    </row>
    <row r="444" customFormat="false" ht="13.5" hidden="false" customHeight="false" outlineLevel="0" collapsed="false">
      <c r="B444" s="692"/>
      <c r="C444" s="692"/>
      <c r="D444" s="692"/>
      <c r="F444" s="693"/>
    </row>
    <row r="445" customFormat="false" ht="13.5" hidden="false" customHeight="false" outlineLevel="0" collapsed="false">
      <c r="B445" s="692"/>
      <c r="C445" s="692"/>
      <c r="D445" s="692"/>
      <c r="F445" s="693"/>
    </row>
    <row r="446" customFormat="false" ht="13.5" hidden="false" customHeight="false" outlineLevel="0" collapsed="false">
      <c r="B446" s="692"/>
      <c r="C446" s="692"/>
      <c r="D446" s="692"/>
      <c r="F446" s="693"/>
    </row>
    <row r="447" customFormat="false" ht="13.5" hidden="false" customHeight="false" outlineLevel="0" collapsed="false">
      <c r="B447" s="692"/>
      <c r="C447" s="692"/>
      <c r="D447" s="692"/>
      <c r="F447" s="693"/>
    </row>
    <row r="448" customFormat="false" ht="13.5" hidden="false" customHeight="false" outlineLevel="0" collapsed="false">
      <c r="B448" s="692"/>
      <c r="C448" s="692"/>
      <c r="D448" s="692"/>
      <c r="F448" s="693"/>
    </row>
    <row r="449" customFormat="false" ht="13.5" hidden="false" customHeight="false" outlineLevel="0" collapsed="false">
      <c r="B449" s="692"/>
      <c r="C449" s="692"/>
      <c r="D449" s="692"/>
      <c r="F449" s="693"/>
    </row>
    <row r="450" customFormat="false" ht="13.5" hidden="false" customHeight="false" outlineLevel="0" collapsed="false">
      <c r="B450" s="692"/>
      <c r="C450" s="692"/>
      <c r="D450" s="692"/>
      <c r="F450" s="693"/>
    </row>
    <row r="451" customFormat="false" ht="13.5" hidden="false" customHeight="false" outlineLevel="0" collapsed="false">
      <c r="B451" s="692"/>
      <c r="C451" s="692"/>
      <c r="D451" s="692"/>
      <c r="F451" s="693"/>
    </row>
    <row r="452" customFormat="false" ht="13.5" hidden="false" customHeight="false" outlineLevel="0" collapsed="false">
      <c r="B452" s="692"/>
      <c r="C452" s="692"/>
      <c r="D452" s="692"/>
      <c r="F452" s="693"/>
    </row>
    <row r="453" customFormat="false" ht="13.5" hidden="false" customHeight="false" outlineLevel="0" collapsed="false">
      <c r="B453" s="692"/>
      <c r="C453" s="692"/>
      <c r="D453" s="692"/>
      <c r="F453" s="693"/>
    </row>
    <row r="454" customFormat="false" ht="13.5" hidden="false" customHeight="false" outlineLevel="0" collapsed="false">
      <c r="B454" s="692"/>
      <c r="C454" s="692"/>
      <c r="D454" s="692"/>
      <c r="F454" s="693"/>
    </row>
    <row r="455" customFormat="false" ht="13.5" hidden="false" customHeight="false" outlineLevel="0" collapsed="false">
      <c r="B455" s="692"/>
      <c r="C455" s="692"/>
      <c r="D455" s="692"/>
      <c r="F455" s="693"/>
    </row>
    <row r="456" customFormat="false" ht="13.5" hidden="false" customHeight="false" outlineLevel="0" collapsed="false">
      <c r="B456" s="692"/>
      <c r="C456" s="692"/>
      <c r="D456" s="692"/>
      <c r="F456" s="693"/>
    </row>
    <row r="457" customFormat="false" ht="13.5" hidden="false" customHeight="false" outlineLevel="0" collapsed="false">
      <c r="B457" s="692"/>
      <c r="C457" s="692"/>
      <c r="D457" s="692"/>
      <c r="F457" s="693"/>
    </row>
    <row r="458" customFormat="false" ht="13.5" hidden="false" customHeight="false" outlineLevel="0" collapsed="false">
      <c r="B458" s="692"/>
      <c r="C458" s="692"/>
      <c r="D458" s="692"/>
      <c r="F458" s="693"/>
    </row>
    <row r="459" customFormat="false" ht="13.5" hidden="false" customHeight="false" outlineLevel="0" collapsed="false">
      <c r="B459" s="692"/>
      <c r="C459" s="692"/>
      <c r="D459" s="692"/>
      <c r="F459" s="693"/>
    </row>
    <row r="460" customFormat="false" ht="13.5" hidden="false" customHeight="false" outlineLevel="0" collapsed="false">
      <c r="B460" s="692"/>
      <c r="C460" s="692"/>
      <c r="D460" s="692"/>
      <c r="F460" s="693"/>
    </row>
    <row r="461" customFormat="false" ht="13.5" hidden="false" customHeight="false" outlineLevel="0" collapsed="false">
      <c r="B461" s="692"/>
      <c r="C461" s="692"/>
      <c r="D461" s="692"/>
      <c r="F461" s="693"/>
    </row>
    <row r="462" customFormat="false" ht="13.5" hidden="false" customHeight="false" outlineLevel="0" collapsed="false">
      <c r="B462" s="692"/>
      <c r="C462" s="692"/>
      <c r="D462" s="692"/>
      <c r="F462" s="693"/>
    </row>
    <row r="463" customFormat="false" ht="13.5" hidden="false" customHeight="false" outlineLevel="0" collapsed="false">
      <c r="B463" s="692"/>
      <c r="C463" s="692"/>
      <c r="D463" s="692"/>
      <c r="F463" s="693"/>
    </row>
    <row r="464" customFormat="false" ht="13.5" hidden="false" customHeight="false" outlineLevel="0" collapsed="false">
      <c r="B464" s="692"/>
      <c r="C464" s="692"/>
      <c r="D464" s="692"/>
      <c r="F464" s="693"/>
    </row>
    <row r="465" customFormat="false" ht="13.5" hidden="false" customHeight="false" outlineLevel="0" collapsed="false">
      <c r="B465" s="692"/>
      <c r="C465" s="692"/>
      <c r="D465" s="692"/>
      <c r="F465" s="693"/>
    </row>
    <row r="466" customFormat="false" ht="13.5" hidden="false" customHeight="false" outlineLevel="0" collapsed="false">
      <c r="B466" s="692"/>
      <c r="C466" s="692"/>
      <c r="D466" s="692"/>
      <c r="F466" s="693"/>
    </row>
    <row r="467" customFormat="false" ht="13.5" hidden="false" customHeight="false" outlineLevel="0" collapsed="false">
      <c r="B467" s="692"/>
      <c r="C467" s="692"/>
      <c r="D467" s="692"/>
      <c r="F467" s="693"/>
    </row>
    <row r="468" customFormat="false" ht="13.5" hidden="false" customHeight="false" outlineLevel="0" collapsed="false">
      <c r="B468" s="692"/>
      <c r="C468" s="692"/>
      <c r="D468" s="692"/>
      <c r="F468" s="693"/>
    </row>
    <row r="469" customFormat="false" ht="13.5" hidden="false" customHeight="false" outlineLevel="0" collapsed="false">
      <c r="B469" s="692"/>
      <c r="C469" s="692"/>
      <c r="D469" s="692"/>
      <c r="F469" s="693"/>
    </row>
    <row r="470" customFormat="false" ht="13.5" hidden="false" customHeight="false" outlineLevel="0" collapsed="false">
      <c r="B470" s="692"/>
      <c r="C470" s="692"/>
      <c r="D470" s="692"/>
      <c r="F470" s="693"/>
    </row>
    <row r="471" customFormat="false" ht="13.5" hidden="false" customHeight="false" outlineLevel="0" collapsed="false">
      <c r="B471" s="692"/>
      <c r="C471" s="692"/>
      <c r="D471" s="692"/>
      <c r="F471" s="693"/>
    </row>
    <row r="472" customFormat="false" ht="13.5" hidden="false" customHeight="false" outlineLevel="0" collapsed="false">
      <c r="B472" s="692"/>
      <c r="C472" s="692"/>
      <c r="D472" s="692"/>
      <c r="F472" s="693"/>
    </row>
    <row r="473" customFormat="false" ht="13.5" hidden="false" customHeight="false" outlineLevel="0" collapsed="false">
      <c r="B473" s="692"/>
      <c r="C473" s="692"/>
      <c r="D473" s="692"/>
      <c r="F473" s="693"/>
    </row>
    <row r="474" customFormat="false" ht="13.5" hidden="false" customHeight="false" outlineLevel="0" collapsed="false">
      <c r="B474" s="692"/>
      <c r="C474" s="692"/>
      <c r="D474" s="692"/>
      <c r="F474" s="693"/>
    </row>
    <row r="475" customFormat="false" ht="13.5" hidden="false" customHeight="false" outlineLevel="0" collapsed="false">
      <c r="B475" s="692"/>
      <c r="C475" s="692"/>
      <c r="D475" s="692"/>
      <c r="F475" s="693"/>
    </row>
    <row r="476" customFormat="false" ht="13.5" hidden="false" customHeight="false" outlineLevel="0" collapsed="false">
      <c r="B476" s="692"/>
      <c r="C476" s="692"/>
      <c r="D476" s="692"/>
      <c r="F476" s="693"/>
    </row>
    <row r="477" customFormat="false" ht="13.5" hidden="false" customHeight="false" outlineLevel="0" collapsed="false">
      <c r="B477" s="692"/>
      <c r="C477" s="692"/>
      <c r="D477" s="692"/>
      <c r="F477" s="693"/>
    </row>
    <row r="478" customFormat="false" ht="13.5" hidden="false" customHeight="false" outlineLevel="0" collapsed="false">
      <c r="B478" s="692"/>
      <c r="C478" s="692"/>
      <c r="D478" s="692"/>
    </row>
    <row r="479" customFormat="false" ht="13.5" hidden="false" customHeight="false" outlineLevel="0" collapsed="false">
      <c r="B479" s="692"/>
      <c r="C479" s="692"/>
      <c r="D479" s="692"/>
    </row>
    <row r="480" customFormat="false" ht="13.5" hidden="false" customHeight="false" outlineLevel="0" collapsed="false">
      <c r="B480" s="692"/>
      <c r="C480" s="692"/>
      <c r="D480" s="692"/>
    </row>
    <row r="481" customFormat="false" ht="13.5" hidden="false" customHeight="false" outlineLevel="0" collapsed="false">
      <c r="B481" s="692"/>
      <c r="C481" s="692"/>
      <c r="D481" s="692"/>
    </row>
    <row r="482" customFormat="false" ht="13.5" hidden="false" customHeight="false" outlineLevel="0" collapsed="false">
      <c r="B482" s="692"/>
      <c r="C482" s="692"/>
      <c r="D482" s="692"/>
    </row>
    <row r="483" customFormat="false" ht="13.5" hidden="false" customHeight="false" outlineLevel="0" collapsed="false">
      <c r="B483" s="692"/>
      <c r="C483" s="692"/>
      <c r="D483" s="692"/>
    </row>
    <row r="484" customFormat="false" ht="13.5" hidden="false" customHeight="false" outlineLevel="0" collapsed="false">
      <c r="B484" s="692"/>
      <c r="C484" s="692"/>
      <c r="D484" s="692"/>
    </row>
    <row r="485" customFormat="false" ht="13.5" hidden="false" customHeight="false" outlineLevel="0" collapsed="false">
      <c r="B485" s="692"/>
      <c r="C485" s="692"/>
      <c r="D485" s="692"/>
    </row>
    <row r="486" customFormat="false" ht="13.5" hidden="false" customHeight="false" outlineLevel="0" collapsed="false">
      <c r="B486" s="692"/>
      <c r="C486" s="692"/>
      <c r="D486" s="692"/>
    </row>
    <row r="487" customFormat="false" ht="13.5" hidden="false" customHeight="false" outlineLevel="0" collapsed="false">
      <c r="B487" s="692"/>
      <c r="C487" s="692"/>
      <c r="D487" s="692"/>
    </row>
    <row r="488" customFormat="false" ht="13.5" hidden="false" customHeight="false" outlineLevel="0" collapsed="false">
      <c r="B488" s="692"/>
      <c r="C488" s="692"/>
      <c r="D488" s="692"/>
    </row>
    <row r="489" customFormat="false" ht="13.5" hidden="false" customHeight="false" outlineLevel="0" collapsed="false">
      <c r="B489" s="692"/>
      <c r="C489" s="692"/>
      <c r="D489" s="692"/>
    </row>
    <row r="490" customFormat="false" ht="13.5" hidden="false" customHeight="false" outlineLevel="0" collapsed="false">
      <c r="B490" s="692"/>
      <c r="C490" s="692"/>
      <c r="D490" s="692"/>
    </row>
    <row r="491" customFormat="false" ht="13.5" hidden="false" customHeight="false" outlineLevel="0" collapsed="false">
      <c r="B491" s="692"/>
      <c r="C491" s="692"/>
      <c r="D491" s="692"/>
    </row>
    <row r="492" customFormat="false" ht="13.5" hidden="false" customHeight="false" outlineLevel="0" collapsed="false">
      <c r="B492" s="692"/>
      <c r="C492" s="692"/>
      <c r="D492" s="692"/>
    </row>
    <row r="493" customFormat="false" ht="13.5" hidden="false" customHeight="false" outlineLevel="0" collapsed="false">
      <c r="B493" s="692"/>
      <c r="C493" s="692"/>
      <c r="D493" s="692"/>
    </row>
    <row r="494" customFormat="false" ht="13.5" hidden="false" customHeight="false" outlineLevel="0" collapsed="false">
      <c r="B494" s="692"/>
      <c r="C494" s="692"/>
      <c r="D494" s="692"/>
    </row>
    <row r="495" customFormat="false" ht="13.5" hidden="false" customHeight="false" outlineLevel="0" collapsed="false">
      <c r="B495" s="692"/>
      <c r="C495" s="692"/>
      <c r="D495" s="692"/>
    </row>
    <row r="496" customFormat="false" ht="13.5" hidden="false" customHeight="false" outlineLevel="0" collapsed="false">
      <c r="B496" s="692"/>
      <c r="C496" s="692"/>
      <c r="D496" s="692"/>
    </row>
    <row r="497" customFormat="false" ht="13.5" hidden="false" customHeight="false" outlineLevel="0" collapsed="false">
      <c r="B497" s="692"/>
      <c r="C497" s="692"/>
      <c r="D497" s="692"/>
    </row>
    <row r="498" customFormat="false" ht="13.5" hidden="false" customHeight="false" outlineLevel="0" collapsed="false">
      <c r="B498" s="692"/>
      <c r="C498" s="692"/>
      <c r="D498" s="692"/>
    </row>
    <row r="499" customFormat="false" ht="13.5" hidden="false" customHeight="false" outlineLevel="0" collapsed="false">
      <c r="B499" s="692"/>
      <c r="C499" s="692"/>
      <c r="D499" s="692"/>
    </row>
    <row r="500" customFormat="false" ht="13.5" hidden="false" customHeight="false" outlineLevel="0" collapsed="false">
      <c r="B500" s="692"/>
      <c r="C500" s="692"/>
      <c r="D500" s="692"/>
    </row>
    <row r="501" customFormat="false" ht="13.5" hidden="false" customHeight="false" outlineLevel="0" collapsed="false">
      <c r="B501" s="692"/>
      <c r="C501" s="692"/>
      <c r="D501" s="692"/>
    </row>
    <row r="502" customFormat="false" ht="13.5" hidden="false" customHeight="false" outlineLevel="0" collapsed="false">
      <c r="B502" s="692"/>
      <c r="C502" s="692"/>
      <c r="D502" s="692"/>
    </row>
    <row r="503" customFormat="false" ht="13.5" hidden="false" customHeight="false" outlineLevel="0" collapsed="false">
      <c r="B503" s="692"/>
      <c r="C503" s="692"/>
      <c r="D503" s="692"/>
    </row>
    <row r="504" customFormat="false" ht="13.5" hidden="false" customHeight="false" outlineLevel="0" collapsed="false">
      <c r="B504" s="692"/>
      <c r="C504" s="692"/>
      <c r="D504" s="692"/>
    </row>
    <row r="505" customFormat="false" ht="13.5" hidden="false" customHeight="false" outlineLevel="0" collapsed="false">
      <c r="B505" s="692"/>
      <c r="C505" s="692"/>
      <c r="D505" s="692"/>
    </row>
    <row r="506" customFormat="false" ht="13.5" hidden="false" customHeight="false" outlineLevel="0" collapsed="false">
      <c r="B506" s="692"/>
      <c r="C506" s="692"/>
      <c r="D506" s="692"/>
    </row>
    <row r="507" customFormat="false" ht="13.5" hidden="false" customHeight="false" outlineLevel="0" collapsed="false">
      <c r="B507" s="692"/>
      <c r="C507" s="692"/>
      <c r="D507" s="692"/>
    </row>
    <row r="508" customFormat="false" ht="13.5" hidden="false" customHeight="false" outlineLevel="0" collapsed="false">
      <c r="B508" s="692"/>
      <c r="C508" s="692"/>
      <c r="D508" s="692"/>
    </row>
    <row r="509" customFormat="false" ht="13.5" hidden="false" customHeight="false" outlineLevel="0" collapsed="false">
      <c r="B509" s="692"/>
      <c r="C509" s="692"/>
      <c r="D509" s="692"/>
    </row>
    <row r="510" customFormat="false" ht="13.5" hidden="false" customHeight="false" outlineLevel="0" collapsed="false">
      <c r="B510" s="692"/>
      <c r="C510" s="692"/>
      <c r="D510" s="692"/>
    </row>
    <row r="511" customFormat="false" ht="13.5" hidden="false" customHeight="false" outlineLevel="0" collapsed="false">
      <c r="B511" s="692"/>
      <c r="C511" s="692"/>
      <c r="D511" s="692"/>
    </row>
    <row r="512" customFormat="false" ht="13.5" hidden="false" customHeight="false" outlineLevel="0" collapsed="false">
      <c r="B512" s="692"/>
      <c r="C512" s="692"/>
      <c r="D512" s="692"/>
    </row>
    <row r="513" customFormat="false" ht="13.5" hidden="false" customHeight="false" outlineLevel="0" collapsed="false">
      <c r="B513" s="692"/>
      <c r="C513" s="692"/>
      <c r="D513" s="692"/>
    </row>
    <row r="514" customFormat="false" ht="13.5" hidden="false" customHeight="false" outlineLevel="0" collapsed="false">
      <c r="B514" s="692"/>
      <c r="C514" s="692"/>
      <c r="D514" s="692"/>
    </row>
    <row r="515" customFormat="false" ht="13.5" hidden="false" customHeight="false" outlineLevel="0" collapsed="false">
      <c r="B515" s="692"/>
      <c r="C515" s="692"/>
      <c r="D515" s="692"/>
    </row>
    <row r="516" customFormat="false" ht="13.5" hidden="false" customHeight="false" outlineLevel="0" collapsed="false">
      <c r="B516" s="692"/>
      <c r="C516" s="692"/>
      <c r="D516" s="692"/>
    </row>
    <row r="517" customFormat="false" ht="13.5" hidden="false" customHeight="false" outlineLevel="0" collapsed="false">
      <c r="B517" s="692"/>
      <c r="C517" s="692"/>
      <c r="D517" s="692"/>
    </row>
    <row r="518" customFormat="false" ht="13.5" hidden="false" customHeight="false" outlineLevel="0" collapsed="false">
      <c r="B518" s="692"/>
      <c r="C518" s="692"/>
      <c r="D518" s="692"/>
    </row>
    <row r="519" customFormat="false" ht="13.5" hidden="false" customHeight="false" outlineLevel="0" collapsed="false">
      <c r="B519" s="692"/>
      <c r="C519" s="692"/>
      <c r="D519" s="692"/>
    </row>
    <row r="520" customFormat="false" ht="13.5" hidden="false" customHeight="false" outlineLevel="0" collapsed="false">
      <c r="B520" s="692"/>
      <c r="C520" s="692"/>
      <c r="D520" s="692"/>
    </row>
    <row r="521" customFormat="false" ht="13.5" hidden="false" customHeight="false" outlineLevel="0" collapsed="false">
      <c r="B521" s="692"/>
      <c r="C521" s="692"/>
      <c r="D521" s="692"/>
    </row>
    <row r="522" customFormat="false" ht="13.5" hidden="false" customHeight="false" outlineLevel="0" collapsed="false">
      <c r="B522" s="692"/>
      <c r="C522" s="692"/>
      <c r="D522" s="692"/>
    </row>
  </sheetData>
  <mergeCells count="434">
    <mergeCell ref="A3:A4"/>
    <mergeCell ref="B3:F4"/>
    <mergeCell ref="G3:AH3"/>
    <mergeCell ref="A6:A8"/>
    <mergeCell ref="B6:D8"/>
    <mergeCell ref="A9:A11"/>
    <mergeCell ref="B9:D11"/>
    <mergeCell ref="A12:A14"/>
    <mergeCell ref="B12:B14"/>
    <mergeCell ref="C12:D14"/>
    <mergeCell ref="A15:A17"/>
    <mergeCell ref="B15:B17"/>
    <mergeCell ref="C15:D17"/>
    <mergeCell ref="A18:A20"/>
    <mergeCell ref="B18:B20"/>
    <mergeCell ref="C18:C20"/>
    <mergeCell ref="D18:D20"/>
    <mergeCell ref="A21:A23"/>
    <mergeCell ref="B21:B23"/>
    <mergeCell ref="C21:C23"/>
    <mergeCell ref="D21:D23"/>
    <mergeCell ref="A24:A26"/>
    <mergeCell ref="B24:B26"/>
    <mergeCell ref="C24:D26"/>
    <mergeCell ref="A27:A29"/>
    <mergeCell ref="B27:B29"/>
    <mergeCell ref="C27:D29"/>
    <mergeCell ref="A30:A32"/>
    <mergeCell ref="B30:B32"/>
    <mergeCell ref="C30:C32"/>
    <mergeCell ref="D30:D32"/>
    <mergeCell ref="A33:A35"/>
    <mergeCell ref="B33:B35"/>
    <mergeCell ref="C33:C35"/>
    <mergeCell ref="D33:D35"/>
    <mergeCell ref="A36:A38"/>
    <mergeCell ref="B36:B38"/>
    <mergeCell ref="C36:C38"/>
    <mergeCell ref="D36:D38"/>
    <mergeCell ref="A39:A41"/>
    <mergeCell ref="B39:B41"/>
    <mergeCell ref="C39:D41"/>
    <mergeCell ref="A42:A44"/>
    <mergeCell ref="B42:B44"/>
    <mergeCell ref="C42:D44"/>
    <mergeCell ref="A45:A47"/>
    <mergeCell ref="B45:D47"/>
    <mergeCell ref="A48:A50"/>
    <mergeCell ref="B48:B50"/>
    <mergeCell ref="C48:D50"/>
    <mergeCell ref="A51:A53"/>
    <mergeCell ref="B51:B53"/>
    <mergeCell ref="C51:C53"/>
    <mergeCell ref="D51:D53"/>
    <mergeCell ref="A54:A56"/>
    <mergeCell ref="B54:B56"/>
    <mergeCell ref="C54:C56"/>
    <mergeCell ref="D54:D56"/>
    <mergeCell ref="A57:A59"/>
    <mergeCell ref="B57:B59"/>
    <mergeCell ref="C57:C59"/>
    <mergeCell ref="D57:D59"/>
    <mergeCell ref="A60:A62"/>
    <mergeCell ref="B60:B62"/>
    <mergeCell ref="C60:C62"/>
    <mergeCell ref="D60:D62"/>
    <mergeCell ref="A63:A65"/>
    <mergeCell ref="B63:B65"/>
    <mergeCell ref="C63:C65"/>
    <mergeCell ref="D63:D65"/>
    <mergeCell ref="A66:A68"/>
    <mergeCell ref="B66:B68"/>
    <mergeCell ref="C66:C68"/>
    <mergeCell ref="D66:D68"/>
    <mergeCell ref="A69:A71"/>
    <mergeCell ref="B69:B71"/>
    <mergeCell ref="C69:C71"/>
    <mergeCell ref="D69:D71"/>
    <mergeCell ref="A72:A74"/>
    <mergeCell ref="B72:B74"/>
    <mergeCell ref="C72:C74"/>
    <mergeCell ref="D72:D74"/>
    <mergeCell ref="A75:A77"/>
    <mergeCell ref="B75:B77"/>
    <mergeCell ref="C75:C77"/>
    <mergeCell ref="D75:D77"/>
    <mergeCell ref="A78:A80"/>
    <mergeCell ref="B78:B80"/>
    <mergeCell ref="C78:C80"/>
    <mergeCell ref="D78:D80"/>
    <mergeCell ref="A81:A83"/>
    <mergeCell ref="B81:B83"/>
    <mergeCell ref="C81:C83"/>
    <mergeCell ref="D81:D83"/>
    <mergeCell ref="A84:A86"/>
    <mergeCell ref="B84:B86"/>
    <mergeCell ref="C84:C86"/>
    <mergeCell ref="D84:D86"/>
    <mergeCell ref="A87:A89"/>
    <mergeCell ref="B87:B89"/>
    <mergeCell ref="C87:C89"/>
    <mergeCell ref="D87:D89"/>
    <mergeCell ref="A90:A92"/>
    <mergeCell ref="B90:B92"/>
    <mergeCell ref="C90:C92"/>
    <mergeCell ref="D90:D92"/>
    <mergeCell ref="A93:A95"/>
    <mergeCell ref="B93:B95"/>
    <mergeCell ref="C93:C95"/>
    <mergeCell ref="D93:D95"/>
    <mergeCell ref="A96:A98"/>
    <mergeCell ref="B96:B98"/>
    <mergeCell ref="C96:C98"/>
    <mergeCell ref="D96:D98"/>
    <mergeCell ref="A99:A101"/>
    <mergeCell ref="B99:B101"/>
    <mergeCell ref="C99:C101"/>
    <mergeCell ref="D99:D101"/>
    <mergeCell ref="A102:A104"/>
    <mergeCell ref="B102:B104"/>
    <mergeCell ref="C102:C104"/>
    <mergeCell ref="D102:D104"/>
    <mergeCell ref="A105:A107"/>
    <mergeCell ref="B105:B107"/>
    <mergeCell ref="C105:C107"/>
    <mergeCell ref="D105:D107"/>
    <mergeCell ref="A108:A110"/>
    <mergeCell ref="B108:B110"/>
    <mergeCell ref="C108:C110"/>
    <mergeCell ref="D108:D110"/>
    <mergeCell ref="A111:A113"/>
    <mergeCell ref="B111:B113"/>
    <mergeCell ref="C111:C113"/>
    <mergeCell ref="D111:D113"/>
    <mergeCell ref="A114:A116"/>
    <mergeCell ref="B114:B116"/>
    <mergeCell ref="C114:D116"/>
    <mergeCell ref="A117:A119"/>
    <mergeCell ref="B117:B119"/>
    <mergeCell ref="C117:C119"/>
    <mergeCell ref="D117:D119"/>
    <mergeCell ref="A120:A122"/>
    <mergeCell ref="B120:B122"/>
    <mergeCell ref="C120:C122"/>
    <mergeCell ref="D120:D122"/>
    <mergeCell ref="A123:A125"/>
    <mergeCell ref="B123:D125"/>
    <mergeCell ref="A126:A128"/>
    <mergeCell ref="B126:B128"/>
    <mergeCell ref="C126:D128"/>
    <mergeCell ref="A129:A131"/>
    <mergeCell ref="B129:B131"/>
    <mergeCell ref="C129:D131"/>
    <mergeCell ref="A132:A134"/>
    <mergeCell ref="B132:D134"/>
    <mergeCell ref="A135:A137"/>
    <mergeCell ref="B135:B137"/>
    <mergeCell ref="C135:D137"/>
    <mergeCell ref="A138:A140"/>
    <mergeCell ref="B138:B140"/>
    <mergeCell ref="C138:D140"/>
    <mergeCell ref="A141:A143"/>
    <mergeCell ref="B141:D143"/>
    <mergeCell ref="A144:A146"/>
    <mergeCell ref="B144:B146"/>
    <mergeCell ref="C144:D146"/>
    <mergeCell ref="A147:A149"/>
    <mergeCell ref="B147:B149"/>
    <mergeCell ref="C147:D149"/>
    <mergeCell ref="A150:A152"/>
    <mergeCell ref="B150:D152"/>
    <mergeCell ref="A153:A155"/>
    <mergeCell ref="B153:B155"/>
    <mergeCell ref="C153:D155"/>
    <mergeCell ref="A156:A158"/>
    <mergeCell ref="B156:B158"/>
    <mergeCell ref="C156:D158"/>
    <mergeCell ref="A159:A161"/>
    <mergeCell ref="B159:B161"/>
    <mergeCell ref="C159:D161"/>
    <mergeCell ref="A162:A164"/>
    <mergeCell ref="B162:B164"/>
    <mergeCell ref="C162:D164"/>
    <mergeCell ref="A165:A167"/>
    <mergeCell ref="B165:B167"/>
    <mergeCell ref="C165:D167"/>
    <mergeCell ref="A168:A170"/>
    <mergeCell ref="B168:D170"/>
    <mergeCell ref="A171:A173"/>
    <mergeCell ref="B171:D173"/>
    <mergeCell ref="A174:A176"/>
    <mergeCell ref="B174:D176"/>
    <mergeCell ref="A177:A179"/>
    <mergeCell ref="B177:B179"/>
    <mergeCell ref="C177:D179"/>
    <mergeCell ref="A180:A182"/>
    <mergeCell ref="B180:B182"/>
    <mergeCell ref="C180:C182"/>
    <mergeCell ref="D180:D182"/>
    <mergeCell ref="A183:A185"/>
    <mergeCell ref="B183:B185"/>
    <mergeCell ref="C183:C185"/>
    <mergeCell ref="D183:D185"/>
    <mergeCell ref="A186:A188"/>
    <mergeCell ref="B186:B188"/>
    <mergeCell ref="C186:D188"/>
    <mergeCell ref="A189:A191"/>
    <mergeCell ref="B189:B191"/>
    <mergeCell ref="C189:C191"/>
    <mergeCell ref="D189:D191"/>
    <mergeCell ref="A192:A194"/>
    <mergeCell ref="B192:B194"/>
    <mergeCell ref="C192:C194"/>
    <mergeCell ref="D192:D194"/>
    <mergeCell ref="A195:A197"/>
    <mergeCell ref="B195:B197"/>
    <mergeCell ref="C195:C197"/>
    <mergeCell ref="D195:D197"/>
    <mergeCell ref="A198:A200"/>
    <mergeCell ref="B198:B200"/>
    <mergeCell ref="C198:C200"/>
    <mergeCell ref="D198:D200"/>
    <mergeCell ref="A201:A203"/>
    <mergeCell ref="B201:B203"/>
    <mergeCell ref="C201:C203"/>
    <mergeCell ref="D201:D203"/>
    <mergeCell ref="A204:A206"/>
    <mergeCell ref="B204:B206"/>
    <mergeCell ref="C204:C206"/>
    <mergeCell ref="D204:D206"/>
    <mergeCell ref="A207:A209"/>
    <mergeCell ref="B207:B209"/>
    <mergeCell ref="C207:C209"/>
    <mergeCell ref="D207:D209"/>
    <mergeCell ref="A210:A212"/>
    <mergeCell ref="B210:B212"/>
    <mergeCell ref="C210:C212"/>
    <mergeCell ref="D210:D212"/>
    <mergeCell ref="A213:A215"/>
    <mergeCell ref="B213:B215"/>
    <mergeCell ref="C213:D215"/>
    <mergeCell ref="A216:A218"/>
    <mergeCell ref="B216:B218"/>
    <mergeCell ref="C216:C218"/>
    <mergeCell ref="D216:D218"/>
    <mergeCell ref="A219:A221"/>
    <mergeCell ref="B219:B221"/>
    <mergeCell ref="C219:C221"/>
    <mergeCell ref="D219:D221"/>
    <mergeCell ref="A222:A224"/>
    <mergeCell ref="B222:B224"/>
    <mergeCell ref="C222:C224"/>
    <mergeCell ref="D222:D224"/>
    <mergeCell ref="A225:A227"/>
    <mergeCell ref="B225:B227"/>
    <mergeCell ref="C225:C227"/>
    <mergeCell ref="D225:D227"/>
    <mergeCell ref="A228:A230"/>
    <mergeCell ref="B228:B230"/>
    <mergeCell ref="C228:D230"/>
    <mergeCell ref="A231:A233"/>
    <mergeCell ref="B231:B233"/>
    <mergeCell ref="C231:D233"/>
    <mergeCell ref="A234:A236"/>
    <mergeCell ref="B234:D236"/>
    <mergeCell ref="A237:A239"/>
    <mergeCell ref="B237:B239"/>
    <mergeCell ref="C237:D239"/>
    <mergeCell ref="A240:A242"/>
    <mergeCell ref="B240:B242"/>
    <mergeCell ref="C240:D242"/>
    <mergeCell ref="A243:A245"/>
    <mergeCell ref="B243:B245"/>
    <mergeCell ref="C243:D245"/>
    <mergeCell ref="A246:A248"/>
    <mergeCell ref="B246:B248"/>
    <mergeCell ref="C246:D248"/>
    <mergeCell ref="A249:A251"/>
    <mergeCell ref="B249:B251"/>
    <mergeCell ref="C249:D251"/>
    <mergeCell ref="A252:A254"/>
    <mergeCell ref="B252:B254"/>
    <mergeCell ref="C252:D254"/>
    <mergeCell ref="A255:A257"/>
    <mergeCell ref="B255:D257"/>
    <mergeCell ref="A258:A260"/>
    <mergeCell ref="B258:B260"/>
    <mergeCell ref="C258:D260"/>
    <mergeCell ref="A261:A263"/>
    <mergeCell ref="B261:B263"/>
    <mergeCell ref="C261:D263"/>
    <mergeCell ref="A264:A266"/>
    <mergeCell ref="B264:B266"/>
    <mergeCell ref="C264:D266"/>
    <mergeCell ref="A267:A269"/>
    <mergeCell ref="B267:B269"/>
    <mergeCell ref="C267:C269"/>
    <mergeCell ref="D267:D269"/>
    <mergeCell ref="A270:A272"/>
    <mergeCell ref="B270:B272"/>
    <mergeCell ref="C270:C272"/>
    <mergeCell ref="D270:D272"/>
    <mergeCell ref="A273:A275"/>
    <mergeCell ref="B273:B275"/>
    <mergeCell ref="C273:D275"/>
    <mergeCell ref="A276:A278"/>
    <mergeCell ref="B276:D278"/>
    <mergeCell ref="A279:A281"/>
    <mergeCell ref="B279:D281"/>
    <mergeCell ref="A282:A284"/>
    <mergeCell ref="B282:D284"/>
    <mergeCell ref="A285:A287"/>
    <mergeCell ref="B285:B287"/>
    <mergeCell ref="C285:D287"/>
    <mergeCell ref="A288:A290"/>
    <mergeCell ref="B288:B290"/>
    <mergeCell ref="C288:D290"/>
    <mergeCell ref="A291:A293"/>
    <mergeCell ref="B291:B293"/>
    <mergeCell ref="C291:C293"/>
    <mergeCell ref="D291:D293"/>
    <mergeCell ref="A294:A296"/>
    <mergeCell ref="B294:B296"/>
    <mergeCell ref="C294:C296"/>
    <mergeCell ref="D294:D296"/>
    <mergeCell ref="A297:A299"/>
    <mergeCell ref="B297:B299"/>
    <mergeCell ref="C297:C299"/>
    <mergeCell ref="D297:D299"/>
    <mergeCell ref="A300:A302"/>
    <mergeCell ref="B300:B302"/>
    <mergeCell ref="C300:D302"/>
    <mergeCell ref="A303:A305"/>
    <mergeCell ref="B303:D305"/>
    <mergeCell ref="A306:A308"/>
    <mergeCell ref="B306:D308"/>
    <mergeCell ref="A309:A311"/>
    <mergeCell ref="B309:B311"/>
    <mergeCell ref="C309:D311"/>
    <mergeCell ref="A312:A314"/>
    <mergeCell ref="B312:B314"/>
    <mergeCell ref="C312:D314"/>
    <mergeCell ref="A315:A317"/>
    <mergeCell ref="B315:B317"/>
    <mergeCell ref="C315:D317"/>
    <mergeCell ref="A318:A320"/>
    <mergeCell ref="B318:B320"/>
    <mergeCell ref="C318:D320"/>
    <mergeCell ref="A321:A323"/>
    <mergeCell ref="B321:B323"/>
    <mergeCell ref="C321:D323"/>
    <mergeCell ref="A324:A326"/>
    <mergeCell ref="B324:B326"/>
    <mergeCell ref="C324:D326"/>
    <mergeCell ref="A327:A329"/>
    <mergeCell ref="B327:D329"/>
    <mergeCell ref="A330:A332"/>
    <mergeCell ref="B330:B332"/>
    <mergeCell ref="C330:D332"/>
    <mergeCell ref="A333:A335"/>
    <mergeCell ref="B333:B335"/>
    <mergeCell ref="C333:D335"/>
    <mergeCell ref="A336:A338"/>
    <mergeCell ref="B336:B338"/>
    <mergeCell ref="C336:C338"/>
    <mergeCell ref="D336:D338"/>
    <mergeCell ref="A339:A341"/>
    <mergeCell ref="B339:B341"/>
    <mergeCell ref="C339:C341"/>
    <mergeCell ref="D339:D341"/>
    <mergeCell ref="A342:A344"/>
    <mergeCell ref="B342:B344"/>
    <mergeCell ref="C342:D344"/>
    <mergeCell ref="A345:A347"/>
    <mergeCell ref="B345:B347"/>
    <mergeCell ref="C345:D347"/>
    <mergeCell ref="A348:A350"/>
    <mergeCell ref="B348:B350"/>
    <mergeCell ref="C348:D350"/>
    <mergeCell ref="A351:A353"/>
    <mergeCell ref="B351:D353"/>
    <mergeCell ref="A354:A356"/>
    <mergeCell ref="B354:B356"/>
    <mergeCell ref="C354:D356"/>
    <mergeCell ref="A357:A359"/>
    <mergeCell ref="B357:B359"/>
    <mergeCell ref="C357:D359"/>
    <mergeCell ref="A360:A362"/>
    <mergeCell ref="B360:B362"/>
    <mergeCell ref="C360:D362"/>
    <mergeCell ref="A363:A365"/>
    <mergeCell ref="B363:D365"/>
    <mergeCell ref="A366:A368"/>
    <mergeCell ref="B366:B368"/>
    <mergeCell ref="C366:D368"/>
    <mergeCell ref="A369:A371"/>
    <mergeCell ref="B369:B371"/>
    <mergeCell ref="C369:C371"/>
    <mergeCell ref="D369:D371"/>
    <mergeCell ref="A372:A374"/>
    <mergeCell ref="B372:B374"/>
    <mergeCell ref="C372:C374"/>
    <mergeCell ref="D372:D374"/>
    <mergeCell ref="A375:A377"/>
    <mergeCell ref="B375:B377"/>
    <mergeCell ref="C375:C377"/>
    <mergeCell ref="D375:D377"/>
    <mergeCell ref="A378:A380"/>
    <mergeCell ref="B378:B380"/>
    <mergeCell ref="C378:C380"/>
    <mergeCell ref="D378:D380"/>
    <mergeCell ref="A381:A383"/>
    <mergeCell ref="B381:B383"/>
    <mergeCell ref="C381:C383"/>
    <mergeCell ref="D381:D383"/>
    <mergeCell ref="A384:A386"/>
    <mergeCell ref="B384:B386"/>
    <mergeCell ref="C384:C386"/>
    <mergeCell ref="D384:D386"/>
    <mergeCell ref="A387:A389"/>
    <mergeCell ref="B387:B389"/>
    <mergeCell ref="C387:C389"/>
    <mergeCell ref="D387:D389"/>
    <mergeCell ref="A390:A392"/>
    <mergeCell ref="B390:B392"/>
    <mergeCell ref="C390:D392"/>
    <mergeCell ref="A393:A395"/>
    <mergeCell ref="B393:B395"/>
    <mergeCell ref="C393:D395"/>
    <mergeCell ref="A396:A398"/>
    <mergeCell ref="B396:B398"/>
    <mergeCell ref="C396:D398"/>
    <mergeCell ref="A399:A401"/>
    <mergeCell ref="B399:D401"/>
  </mergeCells>
  <printOptions headings="false" gridLines="false" gridLinesSet="true" horizontalCentered="false" verticalCentered="false"/>
  <pageMargins left="0.729861111111111" right="0.590277777777778" top="0.979861111111111" bottom="0.720138888888889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7" manualBreakCount="7">
    <brk id="95" man="true" max="16383" min="0"/>
    <brk id="140" man="true" max="16383" min="0"/>
    <brk id="185" man="true" max="16383" min="0"/>
    <brk id="230" man="true" max="16383" min="0"/>
    <brk id="275" man="true" max="16383" min="0"/>
    <brk id="320" man="true" max="16383" min="0"/>
    <brk id="365" man="true" max="16383" min="0"/>
  </rowBreak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H551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2" min="2" style="695" width="21.37"/>
    <col collapsed="false" customWidth="true" hidden="false" outlineLevel="0" max="3" min="3" style="696" width="1"/>
    <col collapsed="false" customWidth="true" hidden="false" outlineLevel="0" max="4" min="4" style="697" width="4.76"/>
    <col collapsed="false" customWidth="true" hidden="false" outlineLevel="0" max="5" min="5" style="0" width="6.88"/>
    <col collapsed="false" customWidth="true" hidden="false" outlineLevel="0" max="12" min="6" style="0" width="6.5"/>
    <col collapsed="false" customWidth="true" hidden="false" outlineLevel="0" max="24" min="13" style="0" width="6.76"/>
    <col collapsed="false" customWidth="true" hidden="false" outlineLevel="0" max="25" min="25" style="1" width="6.76"/>
    <col collapsed="false" customWidth="true" hidden="false" outlineLevel="0" max="27" min="26" style="0" width="7.38"/>
    <col collapsed="false" customWidth="true" hidden="false" outlineLevel="0" max="47" min="31" style="108" width="9"/>
  </cols>
  <sheetData>
    <row r="1" customFormat="false" ht="13.8" hidden="false" customHeight="false" outlineLevel="0" collapsed="false">
      <c r="A1" s="698" t="s">
        <v>744</v>
      </c>
      <c r="B1" s="699"/>
      <c r="C1" s="700"/>
      <c r="D1" s="701"/>
      <c r="E1" s="100"/>
      <c r="F1" s="100"/>
      <c r="G1" s="100"/>
      <c r="H1" s="100"/>
      <c r="I1" s="100"/>
      <c r="J1" s="100"/>
      <c r="K1" s="100"/>
      <c r="L1" s="102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2"/>
      <c r="Z1" s="100"/>
    </row>
    <row r="2" customFormat="false" ht="12" hidden="false" customHeight="true" outlineLevel="0" collapsed="false">
      <c r="A2" s="100"/>
      <c r="B2" s="702"/>
      <c r="C2" s="703"/>
      <c r="D2" s="417"/>
      <c r="E2" s="102"/>
      <c r="F2" s="102"/>
      <c r="G2" s="102"/>
      <c r="H2" s="704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207" t="str">
        <f aca="false">'3　月・性別，区別死亡数'!$O$2</f>
        <v>平成30年</v>
      </c>
      <c r="Z2" s="100"/>
    </row>
    <row r="3" s="3" customFormat="true" ht="18" hidden="false" customHeight="true" outlineLevel="0" collapsed="false">
      <c r="A3" s="649" t="s">
        <v>745</v>
      </c>
      <c r="B3" s="157" t="s">
        <v>471</v>
      </c>
      <c r="C3" s="157"/>
      <c r="D3" s="157"/>
      <c r="E3" s="158" t="s">
        <v>482</v>
      </c>
      <c r="F3" s="158"/>
      <c r="G3" s="158"/>
      <c r="H3" s="158"/>
      <c r="I3" s="158"/>
      <c r="J3" s="158"/>
      <c r="K3" s="158" t="s">
        <v>482</v>
      </c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705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</row>
    <row r="4" s="708" customFormat="true" ht="18" hidden="false" customHeight="true" outlineLevel="0" collapsed="false">
      <c r="A4" s="649"/>
      <c r="B4" s="157"/>
      <c r="C4" s="157"/>
      <c r="D4" s="157"/>
      <c r="E4" s="706" t="s">
        <v>7</v>
      </c>
      <c r="F4" s="159" t="s">
        <v>746</v>
      </c>
      <c r="G4" s="159" t="s">
        <v>332</v>
      </c>
      <c r="H4" s="159" t="s">
        <v>221</v>
      </c>
      <c r="I4" s="159" t="s">
        <v>223</v>
      </c>
      <c r="J4" s="159" t="s">
        <v>225</v>
      </c>
      <c r="K4" s="159" t="s">
        <v>227</v>
      </c>
      <c r="L4" s="314" t="s">
        <v>230</v>
      </c>
      <c r="M4" s="162" t="s">
        <v>232</v>
      </c>
      <c r="N4" s="159" t="s">
        <v>234</v>
      </c>
      <c r="O4" s="159" t="s">
        <v>236</v>
      </c>
      <c r="P4" s="159" t="s">
        <v>238</v>
      </c>
      <c r="Q4" s="159" t="s">
        <v>241</v>
      </c>
      <c r="R4" s="159" t="s">
        <v>243</v>
      </c>
      <c r="S4" s="159" t="s">
        <v>245</v>
      </c>
      <c r="T4" s="159" t="s">
        <v>247</v>
      </c>
      <c r="U4" s="159" t="s">
        <v>249</v>
      </c>
      <c r="V4" s="159" t="s">
        <v>251</v>
      </c>
      <c r="W4" s="159" t="s">
        <v>253</v>
      </c>
      <c r="X4" s="159" t="s">
        <v>747</v>
      </c>
      <c r="Y4" s="497" t="s">
        <v>748</v>
      </c>
      <c r="Z4" s="707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CZ4" s="3"/>
      <c r="DA4" s="3"/>
      <c r="DB4" s="3"/>
      <c r="DC4" s="3"/>
      <c r="DD4" s="3"/>
      <c r="DE4" s="3"/>
      <c r="DF4" s="3"/>
      <c r="DG4" s="3"/>
      <c r="DH4" s="3"/>
    </row>
    <row r="5" s="708" customFormat="true" ht="7.5" hidden="false" customHeight="true" outlineLevel="0" collapsed="false">
      <c r="A5" s="539"/>
      <c r="B5" s="709"/>
      <c r="C5" s="710"/>
      <c r="D5" s="541"/>
      <c r="E5" s="546"/>
      <c r="F5" s="546"/>
      <c r="G5" s="546"/>
      <c r="H5" s="546"/>
      <c r="I5" s="546"/>
      <c r="J5" s="546"/>
      <c r="K5" s="546"/>
      <c r="L5" s="315"/>
      <c r="M5" s="545"/>
      <c r="N5" s="546"/>
      <c r="O5" s="546"/>
      <c r="P5" s="546"/>
      <c r="Q5" s="546"/>
      <c r="R5" s="546"/>
      <c r="S5" s="546"/>
      <c r="T5" s="546"/>
      <c r="U5" s="546"/>
      <c r="V5" s="546"/>
      <c r="W5" s="546"/>
      <c r="X5" s="546"/>
      <c r="Y5" s="315"/>
      <c r="Z5" s="711"/>
      <c r="AA5" s="711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CZ5" s="3"/>
      <c r="DA5" s="3"/>
      <c r="DB5" s="3"/>
      <c r="DC5" s="3"/>
      <c r="DD5" s="3"/>
      <c r="DE5" s="3"/>
      <c r="DF5" s="3"/>
      <c r="DG5" s="3"/>
      <c r="DH5" s="3"/>
    </row>
    <row r="6" s="451" customFormat="true" ht="12" hidden="false" customHeight="true" outlineLevel="0" collapsed="false">
      <c r="A6" s="712"/>
      <c r="B6" s="713" t="s">
        <v>506</v>
      </c>
      <c r="C6" s="714"/>
      <c r="D6" s="601" t="s">
        <v>7</v>
      </c>
      <c r="E6" s="704" t="n">
        <f aca="false">SUM(SUM(E9,E12,E15,E18,E21,E24,E27,E30,E33,E36,E39,E42,E45,E48,E51),SUM(E54,E57,E60,E63,E66,E69,E72,E75,E78,E81,E84,E87,E90,E93,E96,E99),SUM(E102,E105,E108,E111,E114,E117,E120,E123,E126,E129,E132,E135,E138,E141,E144,E147),SUM(E150,E153,E156,E159,E162,E165,E168,E171,E174,E177,E180,E183,E186,E189,E192,E195),SUM(E198,E201,E204,E207,E210,E213,E216,E219,E222,E225,E228,E231,E234,E237,E240,E243,E246,E249,E252,E255,E258,E261,E264,E267,E270))</f>
        <v>6115</v>
      </c>
      <c r="F6" s="704" t="n">
        <f aca="false">SUM(SUM(F9,F12,F15,F18,F21,F24,F27,F30,F33,F36,F39,F42,F45,F48,F51),SUM(F54,F57,F60,F63,F66,F69,F72,F75,F78,F81,F84,F87,F90,F93,F96,F99),SUM(F102,F105,F108,F111,F114,F117,F120,F123,F126,F129,F132,F135,F138,F141,F144,F147),SUM(F150,F153,F156,F159,F162,F165,F168,F171,F174,F177,F180,F183,F186,F189,F192,F195),SUM(F198,F201,F204,F207,F210,F213,F216,F219,F222,F225,F228,F231,F234,F237,F240,F243,F246,F249,F252,F255,F258,F261,F264,F267,F270))</f>
        <v>1</v>
      </c>
      <c r="G6" s="704" t="n">
        <f aca="false">SUM(SUM(G9,G12,G15,G18,G21,G24,G27,G30,G33,G36,G39,G42,G45,G48,G51),SUM(G54,G57,G60,G63,G66,G69,G72,G75,G78,G81,G84,G87,G90,G93,G96,G99),SUM(G102,G105,G108,G111,G114,G117,G120,G123,G126,G129,G132,G135,G138,G141,G144,G147),SUM(G150,G153,G156,G159,G162,G165,G168,G171,G174,G177,G180,G183,G186,G189,G192,G195),SUM(G198,G201,G204,G207,G210,G213,G216,G219,G222,G225,G228,G231,G234,G237,G240,G243,G246,G249,G252,G255,G258,G261,G264,G267,G270))</f>
        <v>2</v>
      </c>
      <c r="H6" s="704" t="n">
        <f aca="false">SUM(SUM(H9,H12,H15,H18,H21,H24,H27,H30,H33,H36,H39,H42,H45,H48,H51),SUM(H54,H57,H60,H63,H66,H69,H72,H75,H78,H81,H84,H87,H90,H93,H96,H99),SUM(H102,H105,H108,H111,H114,H117,H120,H123,H126,H129,H132,H135,H138,H141,H144,H147),SUM(H150,H153,H156,H159,H162,H165,H168,H171,H174,H177,H180,H183,H186,H189,H192,H195),SUM(H198,H201,H204,H207,H210,H213,H216,H219,H222,H225,H228,H231,H234,H237,H240,H243,H246,H249,H252,H255,H258,H261,H264,H267,H270))</f>
        <v>1</v>
      </c>
      <c r="I6" s="704" t="n">
        <f aca="false">SUM(SUM(I9,I12,I15,I18,I21,I24,I27,I30,I33,I36,I39,I42,I45,I48,I51),SUM(I54,I57,I60,I63,I66,I69,I72,I75,I78,I81,I84,I87,I90,I93,I96,I99),SUM(I102,I105,I108,I111,I114,I117,I120,I123,I126,I129,I132,I135,I138,I141,I144,I147),SUM(I150,I153,I156,I159,I162,I165,I168,I171,I174,I177,I180,I183,I186,I189,I192,I195),SUM(I198,I201,I204,I207,I210,I213,I216,I219,I222,I225,I228,I231,I234,I237,I240,I243,I246,I249,I252,I255,I258,I261,I264,I267,I270))</f>
        <v>3</v>
      </c>
      <c r="J6" s="704" t="n">
        <f aca="false">SUM(SUM(J9,J12,J15,J18,J21,J24,J27,J30,J33,J36,J39,J42,J45,J48,J51),SUM(J54,J57,J60,J63,J66,J69,J72,J75,J78,J81,J84,J87,J90,J93,J96,J99),SUM(J102,J105,J108,J111,J114,J117,J120,J123,J126,J129,J132,J135,J138,J141,J144,J147),SUM(J150,J153,J156,J159,J162,J165,J168,J171,J174,J177,J180,J183,J186,J189,J192,J195),SUM(J198,J201,J204,J207,J210,J213,J216,J219,J222,J225,J228,J231,J234,J237,J240,J243,J246,J249,J252,J255,J258,J261,J264,J267,J270))</f>
        <v>2</v>
      </c>
      <c r="K6" s="704" t="n">
        <f aca="false">SUM(SUM(K9,K12,K15,K18,K21,K24,K27,K30,K33,K36,K39,K42,K45,K48,K51),SUM(K54,K57,K60,K63,K66,K69,K72,K75,K78,K81,K84,K87,K90,K93,K96,K99),SUM(K102,K105,K108,K111,K114,K117,K120,K123,K126,K129,K132,K135,K138,K141,K144,K147),SUM(K150,K153,K156,K159,K162,K165,K168,K171,K174,K177,K180,K183,K186,K189,K192,K195),SUM(K198,K201,K204,K207,K210,K213,K216,K219,K222,K225,K228,K231,K234,K237,K240,K243,K246,K249,K252,K255,K258,K261,K264,K267,K270))</f>
        <v>4</v>
      </c>
      <c r="L6" s="715" t="n">
        <f aca="false">SUM(SUM(L9,L12,L15,L18,L21,L24,L27,L30,L33,L36,L39,L42,L45,L48,L51),SUM(L54,L57,L60,L63,L66,L69,L72,L75,L78,L81,L84,L87,L90,L93,L96,L99),SUM(L102,L105,L108,L111,L114,L117,L120,L123,L126,L129,L132,L135,L138,L141,L144,L147),SUM(L150,L153,L156,L159,L162,L165,L168,L171,L174,L177,L180,L183,L186,L189,L192,L195),SUM(L198,L201,L204,L207,L210,L213,L216,L219,L222,L225,L228,L231,L234,L237,L240,L243,L246,L249,L252,L255,L258,L261,L264,L267,L270))</f>
        <v>10</v>
      </c>
      <c r="M6" s="716" t="n">
        <f aca="false">SUM(SUM(M9,M12,M15,M18,M21,M24,M27,M30,M33,M36,M39,M42,M45,M48,M51),SUM(M54,M57,M60,M63,M66,M69,M72,M75,M78,M81,M84,M87,M90,M93,M96,M99),SUM(M102,M105,M108,M111,M114,M117,M120,M123,M126,M129,M132,M135,M138,M141,M144,M147),SUM(M150,M153,M156,M159,M162,M165,M168,M171,M174,M177,M180,M183,M186,M189,M192,M195),SUM(M198,M201,M204,M207,M210,M213,M216,M219,M222,M225,M228,M231,M234,M237,M240,M243,M246,M249,M252,M255,M258,M261,M264,M267,M270))</f>
        <v>17</v>
      </c>
      <c r="N6" s="704" t="n">
        <f aca="false">SUM(SUM(N9,N12,N15,N18,N21,N24,N27,N30,N33,N36,N39,N42,N45,N48,N51),SUM(N54,N57,N60,N63,N66,N69,N72,N75,N78,N81,N84,N87,N90,N93,N96,N99),SUM(N102,N105,N108,N111,N114,N117,N120,N123,N126,N129,N132,N135,N138,N141,N144,N147),SUM(N150,N153,N156,N159,N162,N165,N168,N171,N174,N177,N180,N183,N186,N189,N192,N195),SUM(N198,N201,N204,N207,N210,N213,N216,N219,N222,N225,N228,N231,N234,N237,N240,N243,N246,N249,N252,N255,N258,N261,N264,N267,N270))</f>
        <v>45</v>
      </c>
      <c r="O6" s="704" t="n">
        <f aca="false">SUM(SUM(O9,O12,O15,O18,O21,O24,O27,O30,O33,O36,O39,O42,O45,O48,O51),SUM(O54,O57,O60,O63,O66,O69,O72,O75,O78,O81,O84,O87,O90,O93,O96,O99),SUM(O102,O105,O108,O111,O114,O117,O120,O123,O126,O129,O132,O135,O138,O141,O144,O147),SUM(O150,O153,O156,O159,O162,O165,O168,O171,O174,O177,O180,O183,O186,O189,O192,O195),SUM(O198,O201,O204,O207,O210,O213,O216,O219,O222,O225,O228,O231,O234,O237,O240,O243,O246,O249,O252,O255,O258,O261,O264,O267,O270))</f>
        <v>82</v>
      </c>
      <c r="P6" s="704" t="n">
        <f aca="false">SUM(SUM(P9,P12,P15,P18,P21,P24,P27,P30,P33,P36,P39,P42,P45,P48,P51),SUM(P54,P57,P60,P63,P66,P69,P72,P75,P78,P81,P84,P87,P90,P93,P96,P99),SUM(P102,P105,P108,P111,P114,P117,P120,P123,P126,P129,P132,P135,P138,P141,P144,P147),SUM(P150,P153,P156,P159,P162,P165,P168,P171,P174,P177,P180,P183,P186,P189,P192,P195),SUM(P198,P201,P204,P207,P210,P213,P216,P219,P222,P225,P228,P231,P234,P237,P240,P243,P246,P249,P252,P255,P258,P261,P264,P267,P270))</f>
        <v>147</v>
      </c>
      <c r="Q6" s="704" t="n">
        <f aca="false">SUM(SUM(Q9,Q12,Q15,Q18,Q21,Q24,Q27,Q30,Q33,Q36,Q39,Q42,Q45,Q48,Q51),SUM(Q54,Q57,Q60,Q63,Q66,Q69,Q72,Q75,Q78,Q81,Q84,Q87,Q90,Q93,Q96,Q99),SUM(Q102,Q105,Q108,Q111,Q114,Q117,Q120,Q123,Q126,Q129,Q132,Q135,Q138,Q141,Q144,Q147),SUM(Q150,Q153,Q156,Q159,Q162,Q165,Q168,Q171,Q174,Q177,Q180,Q183,Q186,Q189,Q192,Q195),SUM(Q198,Q201,Q204,Q207,Q210,Q213,Q216,Q219,Q222,Q225,Q228,Q231,Q234,Q237,Q240,Q243,Q246,Q249,Q252,Q255,Q258,Q261,Q264,Q267,Q270))</f>
        <v>245</v>
      </c>
      <c r="R6" s="704" t="n">
        <f aca="false">SUM(SUM(R9,R12,R15,R18,R21,R24,R27,R30,R33,R36,R39,R42,R45,R48,R51),SUM(R54,R57,R60,R63,R66,R69,R72,R75,R78,R81,R84,R87,R90,R93,R96,R99),SUM(R102,R105,R108,R111,R114,R117,R120,R123,R126,R129,R132,R135,R138,R141,R144,R147),SUM(R150,R153,R156,R159,R162,R165,R168,R171,R174,R177,R180,R183,R186,R189,R192,R195),SUM(R198,R201,R204,R207,R210,R213,R216,R219,R222,R225,R228,R231,R234,R237,R240,R243,R246,R249,R252,R255,R258,R261,R264,R267,R270))</f>
        <v>349</v>
      </c>
      <c r="S6" s="704" t="n">
        <f aca="false">SUM(SUM(S9,S12,S15,S18,S21,S24,S27,S30,S33,S36,S39,S42,S45,S48,S51),SUM(S54,S57,S60,S63,S66,S69,S72,S75,S78,S81,S84,S87,S90,S93,S96,S99),SUM(S102,S105,S108,S111,S114,S117,S120,S123,S126,S129,S132,S135,S138,S141,S144,S147),SUM(S150,S153,S156,S159,S162,S165,S168,S171,S174,S177,S180,S183,S186,S189,S192,S195),SUM(S198,S201,S204,S207,S210,S213,S216,S219,S222,S225,S228,S231,S234,S237,S240,S243,S246,S249,S252,S255,S258,S261,S264,S267,S270))</f>
        <v>724</v>
      </c>
      <c r="T6" s="704" t="n">
        <f aca="false">SUM(SUM(T9,T12,T15,T18,T21,T24,T27,T30,T33,T36,T39,T42,T45,T48,T51),SUM(T54,T57,T60,T63,T66,T69,T72,T75,T78,T81,T84,T87,T90,T93,T96,T99),SUM(T102,T105,T108,T111,T114,T117,T120,T123,T126,T129,T132,T135,T138,T141,T144,T147),SUM(T150,T153,T156,T159,T162,T165,T168,T171,T174,T177,T180,T183,T186,T189,T192,T195),SUM(T198,T201,T204,T207,T210,T213,T216,T219,T222,T225,T228,T231,T234,T237,T240,T243,T246,T249,T252,T255,T258,T261,T264,T267,T270))</f>
        <v>855</v>
      </c>
      <c r="U6" s="704" t="n">
        <f aca="false">SUM(SUM(U9,U12,U15,U18,U21,U24,U27,U30,U33,U36,U39,U42,U45,U48,U51),SUM(U54,U57,U60,U63,U66,U69,U72,U75,U78,U81,U84,U87,U90,U93,U96,U99),SUM(U102,U105,U108,U111,U114,U117,U120,U123,U126,U129,U132,U135,U138,U141,U144,U147),SUM(U150,U153,U156,U159,U162,U165,U168,U171,U174,U177,U180,U183,U186,U189,U192,U195),SUM(U198,U201,U204,U207,U210,U213,U216,U219,U222,U225,U228,U231,U234,U237,U240,U243,U246,U249,U252,U255,U258,U261,U264,U267,U270))</f>
        <v>958</v>
      </c>
      <c r="V6" s="704" t="n">
        <f aca="false">SUM(SUM(V9,V12,V15,V18,V21,V24,V27,V30,V33,V36,V39,V42,V45,V48,V51),SUM(V54,V57,V60,V63,V66,V69,V72,V75,V78,V81,V84,V87,V90,V93,V96,V99),SUM(V102,V105,V108,V111,V114,V117,V120,V123,V126,V129,V132,V135,V138,V141,V144,V147),SUM(V150,V153,V156,V159,V162,V165,V168,V171,V174,V177,V180,V183,V186,V189,V192,V195),SUM(V198,V201,V204,V207,V210,V213,V216,V219,V222,V225,V228,V231,V234,V237,V240,V243,V246,V249,V252,V255,V258,V261,V264,V267,V270))</f>
        <v>999</v>
      </c>
      <c r="W6" s="704" t="n">
        <f aca="false">SUM(SUM(W9,W12,W15,W18,W21,W24,W27,W30,W33,W36,W39,W42,W45,W48,W51),SUM(W54,W57,W60,W63,W66,W69,W72,W75,W78,W81,W84,W87,W90,W93,W96,W99),SUM(W102,W105,W108,W111,W114,W117,W120,W123,W126,W129,W132,W135,W138,W141,W144,W147),SUM(W150,W153,W156,W159,W162,W165,W168,W171,W174,W177,W180,W183,W186,W189,W192,W195),SUM(W198,W201,W204,W207,W210,W213,W216,W219,W222,W225,W228,W231,W234,W237,W240,W243,W246,W249,W252,W255,W258,W261,W264,W267,W270))</f>
        <v>963</v>
      </c>
      <c r="X6" s="704" t="n">
        <f aca="false">SUM(SUM(X9,X12,X15,X18,X21,X24,X27,X30,X33,X36,X39,X42,X45,X48,X51),SUM(X54,X57,X60,X63,X66,X69,X72,X75,X78,X81,X84,X87,X90,X93,X96,X99),SUM(X102,X105,X108,X111,X114,X117,X120,X123,X126,X129,X132,X135,X138,X141,X144,X147),SUM(X150,X153,X156,X159,X162,X165,X168,X171,X174,X177,X180,X183,X186,X189,X192,X195),SUM(X198,X201,X204,X207,X210,X213,X216,X219,X222,X225,X228,X231,X234,X237,X240,X243,X246,X249,X252,X255,X258,X261,X264,X267,X270))</f>
        <v>708</v>
      </c>
      <c r="Y6" s="715" t="n">
        <f aca="false">SUM(SUM(Y9,Y12,Y15,Y18,Y21,Y24,Y27,Y30,Y33,Y36,Y39,Y42,Y45,Y48,Y51),SUM(Y54,Y57,Y60,Y63,Y66,Y69,Y72,Y75,Y78,Y81,Y84,Y87,Y90,Y93,Y96,Y99),SUM(Y102,Y105,Y108,Y111,Y114,Y117,Y120,Y123,Y126,Y129,Y132,Y135,Y138,Y141,Y144,Y147),SUM(Y150,Y153,Y156,Y159,Y162,Y165,Y168,Y171,Y174,Y177,Y180,Y183,Y186,Y189,Y192,Y195),SUM(Y198,Y201,Y204,Y207,Y210,Y213,Y216,Y219,Y222,Y225,Y228,Y231,Y234,Y237,Y240,Y243,Y246,Y249,Y252,Y255,Y258,Y261,Y264,Y267,Y270))</f>
        <v>0</v>
      </c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708"/>
      <c r="DA6" s="708"/>
      <c r="DB6" s="708"/>
      <c r="DC6" s="708"/>
      <c r="DD6" s="708"/>
      <c r="DE6" s="708"/>
      <c r="DF6" s="708"/>
      <c r="DG6" s="708"/>
      <c r="DH6" s="708"/>
    </row>
    <row r="7" s="451" customFormat="true" ht="12" hidden="false" customHeight="true" outlineLevel="0" collapsed="false">
      <c r="A7" s="712"/>
      <c r="B7" s="713"/>
      <c r="C7" s="714"/>
      <c r="D7" s="601" t="s">
        <v>475</v>
      </c>
      <c r="E7" s="704" t="n">
        <f aca="false">SUM(SUM(E10,E13,E16,E19,E22,E25,E28,E31,E34,E37,E40,E43,E46,E49,E52),SUM(E55,E58,E61,E64,E67,E70,E73,E76,E79,E82,E85,E88,E91,E94,E97,E100),SUM(E103,E106,E109,E112,E115,E118,E121,E124,E127,E130,E133,E136,E139,E142,E145,E148),SUM(E151,E154,E157,E160,E163,E166,E169,E172,E175,E178,E181,E184,E187,E190,E193,E196),SUM(E199,E202,E205,E208,E211,E214,E217,E220,E223,E226,E229,E232,E235,E238,E241,E244,E247,E250,E253,E256,E259,E262,E265,E268,E271))</f>
        <v>3430</v>
      </c>
      <c r="F7" s="704" t="n">
        <f aca="false">SUM(SUM(F10,F13,F16,F19,F22,F25,F28,F31,F34,F37,F40,F43,F46,F49,F52),SUM(F55,F58,F61,F64,F67,F70,F73,F76,F79,F82,F85,F88,F91,F94,F97,F100),SUM(F103,F106,F109,F112,F115,F118,F121,F124,F127,F130,F133,F136,F139,F142,F145,F148),SUM(F151,F154,F157,F160,F163,F166,F169,F172,F175,F178,F181,F184,F187,F190,F193,F196),SUM(F199,F202,F205,F208,F211,F214,F217,F220,F223,F226,F229,F232,F235,F238,F241,F244,F247,F250,F253,F256,F259,F262,F265,F268,F271))</f>
        <v>0</v>
      </c>
      <c r="G7" s="704" t="n">
        <f aca="false">SUM(SUM(G10,G13,G16,G19,G22,G25,G28,G31,G34,G37,G40,G43,G46,G49,G52),SUM(G55,G58,G61,G64,G67,G70,G73,G76,G79,G82,G85,G88,G91,G94,G97,G100),SUM(G103,G106,G109,G112,G115,G118,G121,G124,G127,G130,G133,G136,G139,G142,G145,G148),SUM(G151,G154,G157,G160,G163,G166,G169,G172,G175,G178,G181,G184,G187,G190,G193,G196),SUM(G199,G202,G205,G208,G211,G214,G217,G220,G223,G226,G229,G232,G235,G238,G241,G244,G247,G250,G253,G256,G259,G262,G265,G268,G271))</f>
        <v>2</v>
      </c>
      <c r="H7" s="704" t="n">
        <f aca="false">SUM(SUM(H10,H13,H16,H19,H22,H25,H28,H31,H34,H37,H40,H43,H46,H49,H52),SUM(H55,H58,H61,H64,H67,H70,H73,H76,H79,H82,H85,H88,H91,H94,H97,H100),SUM(H103,H106,H109,H112,H115,H118,H121,H124,H127,H130,H133,H136,H139,H142,H145,H148),SUM(H151,H154,H157,H160,H163,H166,H169,H172,H175,H178,H181,H184,H187,H190,H193,H196),SUM(H199,H202,H205,H208,H211,H214,H217,H220,H223,H226,H229,H232,H235,H238,H241,H244,H247,H250,H253,H256,H259,H262,H265,H268,H271))</f>
        <v>1</v>
      </c>
      <c r="I7" s="704" t="n">
        <f aca="false">SUM(SUM(I10,I13,I16,I19,I22,I25,I28,I31,I34,I37,I40,I43,I46,I49,I52),SUM(I55,I58,I61,I64,I67,I70,I73,I76,I79,I82,I85,I88,I91,I94,I97,I100),SUM(I103,I106,I109,I112,I115,I118,I121,I124,I127,I130,I133,I136,I139,I142,I145,I148),SUM(I151,I154,I157,I160,I163,I166,I169,I172,I175,I178,I181,I184,I187,I190,I193,I196),SUM(I199,I202,I205,I208,I211,I214,I217,I220,I223,I226,I229,I232,I235,I238,I241,I244,I247,I250,I253,I256,I259,I262,I265,I268,I271))</f>
        <v>2</v>
      </c>
      <c r="J7" s="704" t="n">
        <f aca="false">SUM(SUM(J10,J13,J16,J19,J22,J25,J28,J31,J34,J37,J40,J43,J46,J49,J52),SUM(J55,J58,J61,J64,J67,J70,J73,J76,J79,J82,J85,J88,J91,J94,J97,J100),SUM(J103,J106,J109,J112,J115,J118,J121,J124,J127,J130,J133,J136,J139,J142,J145,J148),SUM(J151,J154,J157,J160,J163,J166,J169,J172,J175,J178,J181,J184,J187,J190,J193,J196),SUM(J199,J202,J205,J208,J211,J214,J217,J220,J223,J226,J229,J232,J235,J238,J241,J244,J247,J250,J253,J256,J259,J262,J265,J268,J271))</f>
        <v>1</v>
      </c>
      <c r="K7" s="704" t="n">
        <f aca="false">SUM(SUM(K10,K13,K16,K19,K22,K25,K28,K31,K34,K37,K40,K43,K46,K49,K52),SUM(K55,K58,K61,K64,K67,K70,K73,K76,K79,K82,K85,K88,K91,K94,K97,K100),SUM(K103,K106,K109,K112,K115,K118,K121,K124,K127,K130,K133,K136,K139,K142,K145,K148),SUM(K151,K154,K157,K160,K163,K166,K169,K172,K175,K178,K181,K184,K187,K190,K193,K196),SUM(K199,K202,K205,K208,K211,K214,K217,K220,K223,K226,K229,K232,K235,K238,K241,K244,K247,K250,K253,K256,K259,K262,K265,K268,K271))</f>
        <v>3</v>
      </c>
      <c r="L7" s="715" t="n">
        <f aca="false">SUM(SUM(L10,L13,L16,L19,L22,L25,L28,L31,L34,L37,L40,L43,L46,L49,L52),SUM(L55,L58,L61,L64,L67,L70,L73,L76,L79,L82,L85,L88,L91,L94,L97,L100),SUM(L103,L106,L109,L112,L115,L118,L121,L124,L127,L130,L133,L136,L139,L142,L145,L148),SUM(L151,L154,L157,L160,L163,L166,L169,L172,L175,L178,L181,L184,L187,L190,L193,L196),SUM(L199,L202,L205,L208,L211,L214,L217,L220,L223,L226,L229,L232,L235,L238,L241,L244,L247,L250,L253,L256,L259,L262,L265,L268,L271))</f>
        <v>6</v>
      </c>
      <c r="M7" s="716" t="n">
        <f aca="false">SUM(SUM(M10,M13,M16,M19,M22,M25,M28,M31,M34,M37,M40,M43,M46,M49,M52),SUM(M55,M58,M61,M64,M67,M70,M73,M76,M79,M82,M85,M88,M91,M94,M97,M100),SUM(M103,M106,M109,M112,M115,M118,M121,M124,M127,M130,M133,M136,M139,M142,M145,M148),SUM(M151,M154,M157,M160,M163,M166,M169,M172,M175,M178,M181,M184,M187,M190,M193,M196),SUM(M199,M202,M205,M208,M211,M214,M217,M220,M223,M226,M229,M232,M235,M238,M241,M244,M247,M250,M253,M256,M259,M262,M265,M268,M271))</f>
        <v>6</v>
      </c>
      <c r="N7" s="704" t="n">
        <f aca="false">SUM(SUM(N10,N13,N16,N19,N22,N25,N28,N31,N34,N37,N40,N43,N46,N49,N52),SUM(N55,N58,N61,N64,N67,N70,N73,N76,N79,N82,N85,N88,N91,N94,N97,N100),SUM(N103,N106,N109,N112,N115,N118,N121,N124,N127,N130,N133,N136,N139,N142,N145,N148),SUM(N151,N154,N157,N160,N163,N166,N169,N172,N175,N178,N181,N184,N187,N190,N193,N196),SUM(N199,N202,N205,N208,N211,N214,N217,N220,N223,N226,N229,N232,N235,N238,N241,N244,N247,N250,N253,N256,N259,N262,N265,N268,N271))</f>
        <v>16</v>
      </c>
      <c r="O7" s="704" t="n">
        <f aca="false">SUM(SUM(O10,O13,O16,O19,O22,O25,O28,O31,O34,O37,O40,O43,O46,O49,O52),SUM(O55,O58,O61,O64,O67,O70,O73,O76,O79,O82,O85,O88,O91,O94,O97,O100),SUM(O103,O106,O109,O112,O115,O118,O121,O124,O127,O130,O133,O136,O139,O142,O145,O148),SUM(O151,O154,O157,O160,O163,O166,O169,O172,O175,O178,O181,O184,O187,O190,O193,O196),SUM(O199,O202,O205,O208,O211,O214,O217,O220,O223,O226,O229,O232,O235,O238,O241,O244,O247,O250,O253,O256,O259,O262,O265,O268,O271))</f>
        <v>29</v>
      </c>
      <c r="P7" s="704" t="n">
        <f aca="false">SUM(SUM(P10,P13,P16,P19,P22,P25,P28,P31,P34,P37,P40,P43,P46,P49,P52),SUM(P55,P58,P61,P64,P67,P70,P73,P76,P79,P82,P85,P88,P91,P94,P97,P100),SUM(P103,P106,P109,P112,P115,P118,P121,P124,P127,P130,P133,P136,P139,P142,P145,P148),SUM(P151,P154,P157,P160,P163,P166,P169,P172,P175,P178,P181,P184,P187,P190,P193,P196),SUM(P199,P202,P205,P208,P211,P214,P217,P220,P223,P226,P229,P232,P235,P238,P241,P244,P247,P250,P253,P256,P259,P262,P265,P268,P271))</f>
        <v>62</v>
      </c>
      <c r="Q7" s="704" t="n">
        <f aca="false">SUM(SUM(Q10,Q13,Q16,Q19,Q22,Q25,Q28,Q31,Q34,Q37,Q40,Q43,Q46,Q49,Q52),SUM(Q55,Q58,Q61,Q64,Q67,Q70,Q73,Q76,Q79,Q82,Q85,Q88,Q91,Q94,Q97,Q100),SUM(Q103,Q106,Q109,Q112,Q115,Q118,Q121,Q124,Q127,Q130,Q133,Q136,Q139,Q142,Q145,Q148),SUM(Q151,Q154,Q157,Q160,Q163,Q166,Q169,Q172,Q175,Q178,Q181,Q184,Q187,Q190,Q193,Q196),SUM(Q199,Q202,Q205,Q208,Q211,Q214,Q217,Q220,Q223,Q226,Q229,Q232,Q235,Q238,Q241,Q244,Q247,Q250,Q253,Q256,Q259,Q262,Q265,Q268,Q271))</f>
        <v>129</v>
      </c>
      <c r="R7" s="704" t="n">
        <f aca="false">SUM(SUM(R10,R13,R16,R19,R22,R25,R28,R31,R34,R37,R40,R43,R46,R49,R52),SUM(R55,R58,R61,R64,R67,R70,R73,R76,R79,R82,R85,R88,R91,R94,R97,R100),SUM(R103,R106,R109,R112,R115,R118,R121,R124,R127,R130,R133,R136,R139,R142,R145,R148),SUM(R151,R154,R157,R160,R163,R166,R169,R172,R175,R178,R181,R184,R187,R190,R193,R196),SUM(R199,R202,R205,R208,R211,R214,R217,R220,R223,R226,R229,R232,R235,R238,R241,R244,R247,R250,R253,R256,R259,R262,R265,R268,R271))</f>
        <v>199</v>
      </c>
      <c r="S7" s="704" t="n">
        <f aca="false">SUM(SUM(S10,S13,S16,S19,S22,S25,S28,S31,S34,S37,S40,S43,S46,S49,S52),SUM(S55,S58,S61,S64,S67,S70,S73,S76,S79,S82,S85,S88,S91,S94,S97,S100),SUM(S103,S106,S109,S112,S115,S118,S121,S124,S127,S130,S133,S136,S139,S142,S145,S148),SUM(S151,S154,S157,S160,S163,S166,S169,S172,S175,S178,S181,S184,S187,S190,S193,S196),SUM(S199,S202,S205,S208,S211,S214,S217,S220,S223,S226,S229,S232,S235,S238,S241,S244,S247,S250,S253,S256,S259,S262,S265,S268,S271))</f>
        <v>455</v>
      </c>
      <c r="T7" s="704" t="n">
        <f aca="false">SUM(SUM(T10,T13,T16,T19,T22,T25,T28,T31,T34,T37,T40,T43,T46,T49,T52),SUM(T55,T58,T61,T64,T67,T70,T73,T76,T79,T82,T85,T88,T91,T94,T97,T100),SUM(T103,T106,T109,T112,T115,T118,T121,T124,T127,T130,T133,T136,T139,T142,T145,T148),SUM(T151,T154,T157,T160,T163,T166,T169,T172,T175,T178,T181,T184,T187,T190,T193,T196),SUM(T199,T202,T205,T208,T211,T214,T217,T220,T223,T226,T229,T232,T235,T238,T241,T244,T247,T250,T253,T256,T259,T262,T265,T268,T271))</f>
        <v>553</v>
      </c>
      <c r="U7" s="704" t="n">
        <f aca="false">SUM(SUM(U10,U13,U16,U19,U22,U25,U28,U31,U34,U37,U40,U43,U46,U49,U52),SUM(U55,U58,U61,U64,U67,U70,U73,U76,U79,U82,U85,U88,U91,U94,U97,U100),SUM(U103,U106,U109,U112,U115,U118,U121,U124,U127,U130,U133,U136,U139,U142,U145,U148),SUM(U151,U154,U157,U160,U163,U166,U169,U172,U175,U178,U181,U184,U187,U190,U193,U196),SUM(U199,U202,U205,U208,U211,U214,U217,U220,U223,U226,U229,U232,U235,U238,U241,U244,U247,U250,U253,U256,U259,U262,U265,U268,U271))</f>
        <v>577</v>
      </c>
      <c r="V7" s="704" t="n">
        <f aca="false">SUM(SUM(V10,V13,V16,V19,V22,V25,V28,V31,V34,V37,V40,V43,V46,V49,V52),SUM(V55,V58,V61,V64,V67,V70,V73,V76,V79,V82,V85,V88,V91,V94,V97,V100),SUM(V103,V106,V109,V112,V115,V118,V121,V124,V127,V130,V133,V136,V139,V142,V145,V148),SUM(V151,V154,V157,V160,V163,V166,V169,V172,V175,V178,V181,V184,V187,V190,V193,V196),SUM(V199,V202,V205,V208,V211,V214,V217,V220,V223,V226,V229,V232,V235,V238,V241,V244,V247,V250,V253,V256,V259,V262,V265,V268,V271))</f>
        <v>585</v>
      </c>
      <c r="W7" s="704" t="n">
        <f aca="false">SUM(SUM(W10,W13,W16,W19,W22,W25,W28,W31,W34,W37,W40,W43,W46,W49,W52),SUM(W55,W58,W61,W64,W67,W70,W73,W76,W79,W82,W85,W88,W91,W94,W97,W100),SUM(W103,W106,W109,W112,W115,W118,W121,W124,W127,W130,W133,W136,W139,W142,W145,W148),SUM(W151,W154,W157,W160,W163,W166,W169,W172,W175,W178,W181,W184,W187,W190,W193,W196),SUM(W199,W202,W205,W208,W211,W214,W217,W220,W223,W226,W229,W232,W235,W238,W241,W244,W247,W250,W253,W256,W259,W262,W265,W268,W271))</f>
        <v>512</v>
      </c>
      <c r="X7" s="704" t="n">
        <f aca="false">SUM(SUM(X10,X13,X16,X19,X22,X25,X28,X31,X34,X37,X40,X43,X46,X49,X52),SUM(X55,X58,X61,X64,X67,X70,X73,X76,X79,X82,X85,X88,X91,X94,X97,X100),SUM(X103,X106,X109,X112,X115,X118,X121,X124,X127,X130,X133,X136,X139,X142,X145,X148),SUM(X151,X154,X157,X160,X163,X166,X169,X172,X175,X178,X181,X184,X187,X190,X193,X196),SUM(X199,X202,X205,X208,X211,X214,X217,X220,X223,X226,X229,X232,X235,X238,X241,X244,X247,X250,X253,X256,X259,X262,X265,X268,X271))</f>
        <v>292</v>
      </c>
      <c r="Y7" s="715" t="n">
        <f aca="false">SUM(SUM(Y10,Y13,Y16,Y19,Y22,Y25,Y28,Y31,Y34,Y37,Y40,Y43,Y46,Y49,Y52),SUM(Y55,Y58,Y61,Y64,Y67,Y70,Y73,Y76,Y79,Y82,Y85,Y88,Y91,Y94,Y97,Y100),SUM(Y103,Y106,Y109,Y112,Y115,Y118,Y121,Y124,Y127,Y130,Y133,Y136,Y139,Y142,Y145,Y148),SUM(Y151,Y154,Y157,Y160,Y163,Y166,Y169,Y172,Y175,Y178,Y181,Y184,Y187,Y190,Y193,Y196),SUM(Y199,Y202,Y205,Y208,Y211,Y214,Y217,Y220,Y223,Y226,Y229,Y232,Y235,Y238,Y241,Y244,Y247,Y250,Y253,Y256,Y259,Y262,Y265,Y268,Y271))</f>
        <v>0</v>
      </c>
      <c r="AE7" s="708"/>
      <c r="AF7" s="708"/>
      <c r="AG7" s="708"/>
      <c r="AH7" s="708"/>
      <c r="AI7" s="708"/>
      <c r="AJ7" s="708"/>
      <c r="AK7" s="708"/>
      <c r="AL7" s="708"/>
      <c r="AM7" s="708"/>
      <c r="AN7" s="708"/>
      <c r="AO7" s="708"/>
      <c r="AP7" s="708"/>
      <c r="AQ7" s="708"/>
      <c r="AR7" s="708"/>
      <c r="AS7" s="708"/>
      <c r="AT7" s="708"/>
      <c r="AU7" s="708"/>
      <c r="AV7" s="708"/>
      <c r="AW7" s="708"/>
      <c r="AX7" s="708"/>
      <c r="AY7" s="708"/>
      <c r="AZ7" s="708"/>
      <c r="BA7" s="708"/>
      <c r="BB7" s="708"/>
      <c r="BC7" s="708"/>
      <c r="BD7" s="708"/>
      <c r="BE7" s="708"/>
      <c r="BF7" s="708"/>
      <c r="BG7" s="708"/>
      <c r="BH7" s="708"/>
      <c r="BI7" s="708"/>
      <c r="BJ7" s="708"/>
      <c r="BK7" s="708"/>
      <c r="BL7" s="708"/>
      <c r="BM7" s="708"/>
      <c r="BN7" s="708"/>
      <c r="BO7" s="708"/>
      <c r="BP7" s="708"/>
      <c r="BQ7" s="708"/>
      <c r="BR7" s="708"/>
      <c r="BS7" s="708"/>
      <c r="BT7" s="708"/>
      <c r="BU7" s="708"/>
      <c r="BV7" s="708"/>
      <c r="BW7" s="708"/>
      <c r="BX7" s="708"/>
      <c r="BY7" s="708"/>
      <c r="BZ7" s="708"/>
      <c r="CA7" s="708"/>
      <c r="CB7" s="708"/>
      <c r="CC7" s="708"/>
      <c r="CD7" s="708"/>
      <c r="CE7" s="708"/>
      <c r="CF7" s="708"/>
      <c r="CG7" s="708"/>
      <c r="CH7" s="708"/>
      <c r="CI7" s="708"/>
      <c r="CJ7" s="708"/>
      <c r="CK7" s="708"/>
      <c r="CL7" s="708"/>
      <c r="CM7" s="708"/>
      <c r="CN7" s="708"/>
      <c r="CO7" s="708"/>
      <c r="CP7" s="708"/>
      <c r="CQ7" s="708"/>
      <c r="CR7" s="708"/>
      <c r="CS7" s="708"/>
      <c r="CT7" s="708"/>
      <c r="CU7" s="708"/>
      <c r="CV7" s="708"/>
      <c r="CW7" s="708"/>
      <c r="CX7" s="708"/>
      <c r="CY7" s="708"/>
      <c r="CZ7" s="708"/>
      <c r="DA7" s="708"/>
      <c r="DB7" s="708"/>
      <c r="DC7" s="708"/>
      <c r="DD7" s="708"/>
      <c r="DE7" s="708"/>
      <c r="DF7" s="708"/>
      <c r="DG7" s="708"/>
      <c r="DH7" s="708"/>
    </row>
    <row r="8" s="451" customFormat="true" ht="24" hidden="false" customHeight="true" outlineLevel="0" collapsed="false">
      <c r="A8" s="712"/>
      <c r="B8" s="713"/>
      <c r="C8" s="714"/>
      <c r="D8" s="601" t="s">
        <v>476</v>
      </c>
      <c r="E8" s="704" t="n">
        <f aca="false">SUM(SUM(E11,E14,E17,E20,E23,E26,E29,E32,E35,E38,E41,E44,E47,E50,E53),SUM(E56,E59,E62,E65,E68,E71,E74,E77,E80,E83,E86,E89,E92,E95,E98,E101),SUM(E104,E107,E110,E113,E116,E119,E122,E125,E128,E131,E134,E137,E140,E143,E146,E149),SUM(E152,E155,E158,E161,E164,E167,E170,E173,E176,E179,E182,E185,E188,E191,E194,E197),SUM(E200,E203,E206,E209,E212,E215,E218,E221,E224,E227,E230,E233,E236,E239,E242,E245,E248,E251,E254,E257,E260,E263,E266,E269,E272))</f>
        <v>2685</v>
      </c>
      <c r="F8" s="704" t="n">
        <f aca="false">SUM(SUM(F11,F14,F17,F20,F23,F26,F29,F32,F35,F38,F41,F44,F47,F50,F53),SUM(F56,F59,F62,F65,F68,F71,F74,F77,F80,F83,F86,F89,F92,F95,F98,F101),SUM(F104,F107,F110,F113,F116,F119,F122,F125,F128,F131,F134,F137,F140,F143,F146,F149),SUM(F152,F155,F158,F161,F164,F167,F170,F173,F176,F179,F182,F185,F188,F191,F194,F197),SUM(F200,F203,F206,F209,F212,F215,F218,F221,F224,F227,F230,F233,F236,F239,F242,F245,F248,F251,F254,F257,F260,F263,F266,F269,F272))</f>
        <v>1</v>
      </c>
      <c r="G8" s="704" t="n">
        <f aca="false">SUM(SUM(G11,G14,G17,G20,G23,G26,G29,G32,G35,G38,G41,G44,G47,G50,G53),SUM(G56,G59,G62,G65,G68,G71,G74,G77,G80,G83,G86,G89,G92,G95,G98,G101),SUM(G104,G107,G110,G113,G116,G119,G122,G125,G128,G131,G134,G137,G140,G143,G146,G149),SUM(G152,G155,G158,G161,G164,G167,G170,G173,G176,G179,G182,G185,G188,G191,G194,G197),SUM(G200,G203,G206,G209,G212,G215,G218,G221,G224,G227,G230,G233,G236,G239,G242,G245,G248,G251,G254,G257,G260,G263,G266,G269,G272))</f>
        <v>0</v>
      </c>
      <c r="H8" s="704" t="n">
        <f aca="false">SUM(SUM(H11,H14,H17,H20,H23,H26,H29,H32,H35,H38,H41,H44,H47,H50,H53),SUM(H56,H59,H62,H65,H68,H71,H74,H77,H80,H83,H86,H89,H92,H95,H98,H101),SUM(H104,H107,H110,H113,H116,H119,H122,H125,H128,H131,H134,H137,H140,H143,H146,H149),SUM(H152,H155,H158,H161,H164,H167,H170,H173,H176,H179,H182,H185,H188,H191,H194,H197),SUM(H200,H203,H206,H209,H212,H215,H218,H221,H224,H227,H230,H233,H236,H239,H242,H245,H248,H251,H254,H257,H260,H263,H266,H269,H272))</f>
        <v>0</v>
      </c>
      <c r="I8" s="704" t="n">
        <f aca="false">SUM(SUM(I11,I14,I17,I20,I23,I26,I29,I32,I35,I38,I41,I44,I47,I50,I53),SUM(I56,I59,I62,I65,I68,I71,I74,I77,I80,I83,I86,I89,I92,I95,I98,I101),SUM(I104,I107,I110,I113,I116,I119,I122,I125,I128,I131,I134,I137,I140,I143,I146,I149),SUM(I152,I155,I158,I161,I164,I167,I170,I173,I176,I179,I182,I185,I188,I191,I194,I197),SUM(I200,I203,I206,I209,I212,I215,I218,I221,I224,I227,I230,I233,I236,I239,I242,I245,I248,I251,I254,I257,I260,I263,I266,I269,I272))</f>
        <v>1</v>
      </c>
      <c r="J8" s="704" t="n">
        <f aca="false">SUM(SUM(J11,J14,J17,J20,J23,J26,J29,J32,J35,J38,J41,J44,J47,J50,J53),SUM(J56,J59,J62,J65,J68,J71,J74,J77,J80,J83,J86,J89,J92,J95,J98,J101),SUM(J104,J107,J110,J113,J116,J119,J122,J125,J128,J131,J134,J137,J140,J143,J146,J149),SUM(J152,J155,J158,J161,J164,J167,J170,J173,J176,J179,J182,J185,J188,J191,J194,J197),SUM(J200,J203,J206,J209,J212,J215,J218,J221,J224,J227,J230,J233,J236,J239,J242,J245,J248,J251,J254,J257,J260,J263,J266,J269,J272))</f>
        <v>1</v>
      </c>
      <c r="K8" s="704" t="n">
        <f aca="false">SUM(SUM(K11,K14,K17,K20,K23,K26,K29,K32,K35,K38,K41,K44,K47,K50,K53),SUM(K56,K59,K62,K65,K68,K71,K74,K77,K80,K83,K86,K89,K92,K95,K98,K101),SUM(K104,K107,K110,K113,K116,K119,K122,K125,K128,K131,K134,K137,K140,K143,K146,K149),SUM(K152,K155,K158,K161,K164,K167,K170,K173,K176,K179,K182,K185,K188,K191,K194,K197),SUM(K200,K203,K206,K209,K212,K215,K218,K221,K224,K227,K230,K233,K236,K239,K242,K245,K248,K251,K254,K257,K260,K263,K266,K269,K272))</f>
        <v>1</v>
      </c>
      <c r="L8" s="715" t="n">
        <f aca="false">SUM(SUM(L11,L14,L17,L20,L23,L26,L29,L32,L35,L38,L41,L44,L47,L50,L53),SUM(L56,L59,L62,L65,L68,L71,L74,L77,L80,L83,L86,L89,L92,L95,L98,L101),SUM(L104,L107,L110,L113,L116,L119,L122,L125,L128,L131,L134,L137,L140,L143,L146,L149),SUM(L152,L155,L158,L161,L164,L167,L170,L173,L176,L179,L182,L185,L188,L191,L194,L197),SUM(L200,L203,L206,L209,L212,L215,L218,L221,L224,L227,L230,L233,L236,L239,L242,L245,L248,L251,L254,L257,L260,L263,L266,L269,L272))</f>
        <v>4</v>
      </c>
      <c r="M8" s="716" t="n">
        <f aca="false">SUM(SUM(M11,M14,M17,M20,M23,M26,M29,M32,M35,M38,M41,M44,M47,M50,M53),SUM(M56,M59,M62,M65,M68,M71,M74,M77,M80,M83,M86,M89,M92,M95,M98,M101),SUM(M104,M107,M110,M113,M116,M119,M122,M125,M128,M131,M134,M137,M140,M143,M146,M149),SUM(M152,M155,M158,M161,M164,M167,M170,M173,M176,M179,M182,M185,M188,M191,M194,M197),SUM(M200,M203,M206,M209,M212,M215,M218,M221,M224,M227,M230,M233,M236,M239,M242,M245,M248,M251,M254,M257,M260,M263,M266,M269,M272))</f>
        <v>11</v>
      </c>
      <c r="N8" s="704" t="n">
        <f aca="false">SUM(SUM(N11,N14,N17,N20,N23,N26,N29,N32,N35,N38,N41,N44,N47,N50,N53),SUM(N56,N59,N62,N65,N68,N71,N74,N77,N80,N83,N86,N89,N92,N95,N98,N101),SUM(N104,N107,N110,N113,N116,N119,N122,N125,N128,N131,N134,N137,N140,N143,N146,N149),SUM(N152,N155,N158,N161,N164,N167,N170,N173,N176,N179,N182,N185,N188,N191,N194,N197),SUM(N200,N203,N206,N209,N212,N215,N218,N221,N224,N227,N230,N233,N236,N239,N242,N245,N248,N251,N254,N257,N260,N263,N266,N269,N272))</f>
        <v>29</v>
      </c>
      <c r="O8" s="704" t="n">
        <f aca="false">SUM(SUM(O11,O14,O17,O20,O23,O26,O29,O32,O35,O38,O41,O44,O47,O50,O53),SUM(O56,O59,O62,O65,O68,O71,O74,O77,O80,O83,O86,O89,O92,O95,O98,O101),SUM(O104,O107,O110,O113,O116,O119,O122,O125,O128,O131,O134,O137,O140,O143,O146,O149),SUM(O152,O155,O158,O161,O164,O167,O170,O173,O176,O179,O182,O185,O188,O191,O194,O197),SUM(O200,O203,O206,O209,O212,O215,O218,O221,O224,O227,O230,O233,O236,O239,O242,O245,O248,O251,O254,O257,O260,O263,O266,O269,O272))</f>
        <v>53</v>
      </c>
      <c r="P8" s="704" t="n">
        <f aca="false">SUM(SUM(P11,P14,P17,P20,P23,P26,P29,P32,P35,P38,P41,P44,P47,P50,P53),SUM(P56,P59,P62,P65,P68,P71,P74,P77,P80,P83,P86,P89,P92,P95,P98,P101),SUM(P104,P107,P110,P113,P116,P119,P122,P125,P128,P131,P134,P137,P140,P143,P146,P149),SUM(P152,P155,P158,P161,P164,P167,P170,P173,P176,P179,P182,P185,P188,P191,P194,P197),SUM(P200,P203,P206,P209,P212,P215,P218,P221,P224,P227,P230,P233,P236,P239,P242,P245,P248,P251,P254,P257,P260,P263,P266,P269,P272))</f>
        <v>85</v>
      </c>
      <c r="Q8" s="704" t="n">
        <f aca="false">SUM(SUM(Q11,Q14,Q17,Q20,Q23,Q26,Q29,Q32,Q35,Q38,Q41,Q44,Q47,Q50,Q53),SUM(Q56,Q59,Q62,Q65,Q68,Q71,Q74,Q77,Q80,Q83,Q86,Q89,Q92,Q95,Q98,Q101),SUM(Q104,Q107,Q110,Q113,Q116,Q119,Q122,Q125,Q128,Q131,Q134,Q137,Q140,Q143,Q146,Q149),SUM(Q152,Q155,Q158,Q161,Q164,Q167,Q170,Q173,Q176,Q179,Q182,Q185,Q188,Q191,Q194,Q197),SUM(Q200,Q203,Q206,Q209,Q212,Q215,Q218,Q221,Q224,Q227,Q230,Q233,Q236,Q239,Q242,Q245,Q248,Q251,Q254,Q257,Q260,Q263,Q266,Q269,Q272))</f>
        <v>116</v>
      </c>
      <c r="R8" s="704" t="n">
        <f aca="false">SUM(SUM(R11,R14,R17,R20,R23,R26,R29,R32,R35,R38,R41,R44,R47,R50,R53),SUM(R56,R59,R62,R65,R68,R71,R74,R77,R80,R83,R86,R89,R92,R95,R98,R101),SUM(R104,R107,R110,R113,R116,R119,R122,R125,R128,R131,R134,R137,R140,R143,R146,R149),SUM(R152,R155,R158,R161,R164,R167,R170,R173,R176,R179,R182,R185,R188,R191,R194,R197),SUM(R200,R203,R206,R209,R212,R215,R218,R221,R224,R227,R230,R233,R236,R239,R242,R245,R248,R251,R254,R257,R260,R263,R266,R269,R272))</f>
        <v>150</v>
      </c>
      <c r="S8" s="704" t="n">
        <f aca="false">SUM(SUM(S11,S14,S17,S20,S23,S26,S29,S32,S35,S38,S41,S44,S47,S50,S53),SUM(S56,S59,S62,S65,S68,S71,S74,S77,S80,S83,S86,S89,S92,S95,S98,S101),SUM(S104,S107,S110,S113,S116,S119,S122,S125,S128,S131,S134,S137,S140,S143,S146,S149),SUM(S152,S155,S158,S161,S164,S167,S170,S173,S176,S179,S182,S185,S188,S191,S194,S197),SUM(S200,S203,S206,S209,S212,S215,S218,S221,S224,S227,S230,S233,S236,S239,S242,S245,S248,S251,S254,S257,S260,S263,S266,S269,S272))</f>
        <v>269</v>
      </c>
      <c r="T8" s="704" t="n">
        <f aca="false">SUM(SUM(T11,T14,T17,T20,T23,T26,T29,T32,T35,T38,T41,T44,T47,T50,T53),SUM(T56,T59,T62,T65,T68,T71,T74,T77,T80,T83,T86,T89,T92,T95,T98,T101),SUM(T104,T107,T110,T113,T116,T119,T122,T125,T128,T131,T134,T137,T140,T143,T146,T149),SUM(T152,T155,T158,T161,T164,T167,T170,T173,T176,T179,T182,T185,T188,T191,T194,T197),SUM(T200,T203,T206,T209,T212,T215,T218,T221,T224,T227,T230,T233,T236,T239,T242,T245,T248,T251,T254,T257,T260,T263,T266,T269,T272))</f>
        <v>302</v>
      </c>
      <c r="U8" s="704" t="n">
        <f aca="false">SUM(SUM(U11,U14,U17,U20,U23,U26,U29,U32,U35,U38,U41,U44,U47,U50,U53),SUM(U56,U59,U62,U65,U68,U71,U74,U77,U80,U83,U86,U89,U92,U95,U98,U101),SUM(U104,U107,U110,U113,U116,U119,U122,U125,U128,U131,U134,U137,U140,U143,U146,U149),SUM(U152,U155,U158,U161,U164,U167,U170,U173,U176,U179,U182,U185,U188,U191,U194,U197),SUM(U200,U203,U206,U209,U212,U215,U218,U221,U224,U227,U230,U233,U236,U239,U242,U245,U248,U251,U254,U257,U260,U263,U266,U269,U272))</f>
        <v>381</v>
      </c>
      <c r="V8" s="704" t="n">
        <f aca="false">SUM(SUM(V11,V14,V17,V20,V23,V26,V29,V32,V35,V38,V41,V44,V47,V50,V53),SUM(V56,V59,V62,V65,V68,V71,V74,V77,V80,V83,V86,V89,V92,V95,V98,V101),SUM(V104,V107,V110,V113,V116,V119,V122,V125,V128,V131,V134,V137,V140,V143,V146,V149),SUM(V152,V155,V158,V161,V164,V167,V170,V173,V176,V179,V182,V185,V188,V191,V194,V197),SUM(V200,V203,V206,V209,V212,V215,V218,V221,V224,V227,V230,V233,V236,V239,V242,V245,V248,V251,V254,V257,V260,V263,V266,V269,V272))</f>
        <v>414</v>
      </c>
      <c r="W8" s="704" t="n">
        <f aca="false">SUM(SUM(W11,W14,W17,W20,W23,W26,W29,W32,W35,W38,W41,W44,W47,W50,W53),SUM(W56,W59,W62,W65,W68,W71,W74,W77,W80,W83,W86,W89,W92,W95,W98,W101),SUM(W104,W107,W110,W113,W116,W119,W122,W125,W128,W131,W134,W137,W140,W143,W146,W149),SUM(W152,W155,W158,W161,W164,W167,W170,W173,W176,W179,W182,W185,W188,W191,W194,W197),SUM(W200,W203,W206,W209,W212,W215,W218,W221,W224,W227,W230,W233,W236,W239,W242,W245,W248,W251,W254,W257,W260,W263,W266,W269,W272))</f>
        <v>451</v>
      </c>
      <c r="X8" s="704" t="n">
        <f aca="false">SUM(SUM(X11,X14,X17,X20,X23,X26,X29,X32,X35,X38,X41,X44,X47,X50,X53),SUM(X56,X59,X62,X65,X68,X71,X74,X77,X80,X83,X86,X89,X92,X95,X98,X101),SUM(X104,X107,X110,X113,X116,X119,X122,X125,X128,X131,X134,X137,X140,X143,X146,X149),SUM(X152,X155,X158,X161,X164,X167,X170,X173,X176,X179,X182,X185,X188,X191,X194,X197),SUM(X200,X203,X206,X209,X212,X215,X218,X221,X224,X227,X230,X233,X236,X239,X242,X245,X248,X251,X254,X257,X260,X263,X266,X269,X272))</f>
        <v>416</v>
      </c>
      <c r="Y8" s="715" t="n">
        <f aca="false">SUM(SUM(Y11,Y14,Y17,Y20,Y23,Y26,Y29,Y32,Y35,Y38,Y41,Y44,Y47,Y50,Y53),SUM(Y56,Y59,Y62,Y65,Y68,Y71,Y74,Y77,Y80,Y83,Y86,Y89,Y92,Y95,Y98,Y101),SUM(Y104,Y107,Y110,Y113,Y116,Y119,Y122,Y125,Y128,Y131,Y134,Y137,Y140,Y143,Y146,Y149),SUM(Y152,Y155,Y158,Y161,Y164,Y167,Y170,Y173,Y176,Y179,Y182,Y185,Y188,Y191,Y194,Y197),SUM(Y200,Y203,Y206,Y209,Y212,Y215,Y218,Y221,Y224,Y227,Y230,Y233,Y236,Y239,Y242,Y245,Y248,Y251,Y254,Y257,Y260,Y263,Y266,Y269,Y272))</f>
        <v>0</v>
      </c>
      <c r="AE8" s="108"/>
      <c r="AF8" s="108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CP8" s="708"/>
      <c r="CQ8" s="708"/>
      <c r="CR8" s="708"/>
      <c r="CS8" s="708"/>
      <c r="CT8" s="708"/>
      <c r="CU8" s="708"/>
      <c r="CV8" s="708"/>
      <c r="CW8" s="708"/>
      <c r="CX8" s="708"/>
      <c r="CY8" s="708"/>
    </row>
    <row r="9" s="451" customFormat="true" ht="12" hidden="false" customHeight="true" outlineLevel="0" collapsed="false">
      <c r="A9" s="717" t="s">
        <v>749</v>
      </c>
      <c r="B9" s="718" t="s">
        <v>750</v>
      </c>
      <c r="C9" s="719"/>
      <c r="D9" s="601" t="s">
        <v>7</v>
      </c>
      <c r="E9" s="704" t="n">
        <f aca="false">SUM(F9:Y9)</f>
        <v>0</v>
      </c>
      <c r="F9" s="720" t="n">
        <f aca="false">SUM(F10:F11)</f>
        <v>0</v>
      </c>
      <c r="G9" s="720" t="n">
        <f aca="false">SUM(G10:G11)</f>
        <v>0</v>
      </c>
      <c r="H9" s="720" t="n">
        <f aca="false">SUM(H10:H11)</f>
        <v>0</v>
      </c>
      <c r="I9" s="720" t="n">
        <f aca="false">SUM(I10:I11)</f>
        <v>0</v>
      </c>
      <c r="J9" s="720" t="n">
        <f aca="false">SUM(J10:J11)</f>
        <v>0</v>
      </c>
      <c r="K9" s="720" t="n">
        <f aca="false">SUM(K10:K11)</f>
        <v>0</v>
      </c>
      <c r="L9" s="721" t="n">
        <f aca="false">SUM(L10:L11)</f>
        <v>0</v>
      </c>
      <c r="M9" s="722" t="n">
        <f aca="false">SUM(M10:M11)</f>
        <v>0</v>
      </c>
      <c r="N9" s="720" t="n">
        <f aca="false">SUM(N10:N11)</f>
        <v>0</v>
      </c>
      <c r="O9" s="720" t="n">
        <f aca="false">SUM(O10:O11)</f>
        <v>0</v>
      </c>
      <c r="P9" s="720" t="n">
        <f aca="false">SUM(P10:P11)</f>
        <v>0</v>
      </c>
      <c r="Q9" s="720" t="n">
        <f aca="false">SUM(Q10:Q11)</f>
        <v>0</v>
      </c>
      <c r="R9" s="720" t="n">
        <f aca="false">SUM(R10:R11)</f>
        <v>0</v>
      </c>
      <c r="S9" s="720" t="n">
        <f aca="false">SUM(S10:S11)</f>
        <v>0</v>
      </c>
      <c r="T9" s="720" t="n">
        <f aca="false">SUM(T10:T11)</f>
        <v>0</v>
      </c>
      <c r="U9" s="720" t="n">
        <f aca="false">SUM(U10:U11)</f>
        <v>0</v>
      </c>
      <c r="V9" s="720" t="n">
        <f aca="false">SUM(V10:V11)</f>
        <v>0</v>
      </c>
      <c r="W9" s="720" t="n">
        <f aca="false">SUM(W10:W11)</f>
        <v>0</v>
      </c>
      <c r="X9" s="720" t="n">
        <f aca="false">SUM(X10:X11)</f>
        <v>0</v>
      </c>
      <c r="Y9" s="721" t="n">
        <f aca="false">SUM(Y10:Y11)</f>
        <v>0</v>
      </c>
      <c r="Z9" s="659"/>
      <c r="AA9" s="659"/>
      <c r="AE9" s="108"/>
      <c r="AF9" s="108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</row>
    <row r="10" s="451" customFormat="true" ht="12" hidden="false" customHeight="true" outlineLevel="0" collapsed="false">
      <c r="A10" s="717"/>
      <c r="B10" s="718"/>
      <c r="C10" s="719"/>
      <c r="D10" s="601" t="s">
        <v>475</v>
      </c>
      <c r="E10" s="704" t="n">
        <f aca="false">SUM(F10:Y10)</f>
        <v>0</v>
      </c>
      <c r="F10" s="723" t="n">
        <v>0</v>
      </c>
      <c r="G10" s="723" t="n">
        <v>0</v>
      </c>
      <c r="H10" s="723" t="n">
        <v>0</v>
      </c>
      <c r="I10" s="723" t="n">
        <v>0</v>
      </c>
      <c r="J10" s="723" t="n">
        <v>0</v>
      </c>
      <c r="K10" s="723" t="n">
        <v>0</v>
      </c>
      <c r="L10" s="724" t="n">
        <v>0</v>
      </c>
      <c r="M10" s="725" t="n">
        <v>0</v>
      </c>
      <c r="N10" s="723" t="n">
        <v>0</v>
      </c>
      <c r="O10" s="723" t="n">
        <v>0</v>
      </c>
      <c r="P10" s="723" t="n">
        <v>0</v>
      </c>
      <c r="Q10" s="723" t="n">
        <v>0</v>
      </c>
      <c r="R10" s="723" t="n">
        <v>0</v>
      </c>
      <c r="S10" s="723" t="n">
        <v>0</v>
      </c>
      <c r="T10" s="723" t="n">
        <v>0</v>
      </c>
      <c r="U10" s="723" t="n">
        <v>0</v>
      </c>
      <c r="V10" s="723" t="n">
        <v>0</v>
      </c>
      <c r="W10" s="723" t="n">
        <v>0</v>
      </c>
      <c r="X10" s="723" t="n">
        <v>0</v>
      </c>
      <c r="Y10" s="724" t="n">
        <v>0</v>
      </c>
      <c r="Z10" s="659"/>
      <c r="AA10" s="659"/>
      <c r="AE10" s="108"/>
      <c r="AF10" s="108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</row>
    <row r="11" s="451" customFormat="true" ht="24" hidden="false" customHeight="true" outlineLevel="0" collapsed="false">
      <c r="A11" s="717"/>
      <c r="B11" s="718"/>
      <c r="C11" s="719"/>
      <c r="D11" s="601" t="s">
        <v>476</v>
      </c>
      <c r="E11" s="704" t="n">
        <f aca="false">SUM(F11:Y11)</f>
        <v>0</v>
      </c>
      <c r="F11" s="723" t="n">
        <v>0</v>
      </c>
      <c r="G11" s="723" t="n">
        <v>0</v>
      </c>
      <c r="H11" s="723" t="n">
        <v>0</v>
      </c>
      <c r="I11" s="723" t="n">
        <v>0</v>
      </c>
      <c r="J11" s="723" t="n">
        <v>0</v>
      </c>
      <c r="K11" s="723" t="n">
        <v>0</v>
      </c>
      <c r="L11" s="724" t="n">
        <v>0</v>
      </c>
      <c r="M11" s="725" t="n">
        <v>0</v>
      </c>
      <c r="N11" s="723" t="n">
        <v>0</v>
      </c>
      <c r="O11" s="723" t="n">
        <v>0</v>
      </c>
      <c r="P11" s="723" t="n">
        <v>0</v>
      </c>
      <c r="Q11" s="723" t="n">
        <v>0</v>
      </c>
      <c r="R11" s="723" t="n">
        <v>0</v>
      </c>
      <c r="S11" s="723" t="n">
        <v>0</v>
      </c>
      <c r="T11" s="723" t="n">
        <v>0</v>
      </c>
      <c r="U11" s="723" t="n">
        <v>0</v>
      </c>
      <c r="V11" s="723" t="n">
        <v>0</v>
      </c>
      <c r="W11" s="723" t="n">
        <v>0</v>
      </c>
      <c r="X11" s="723" t="n">
        <v>0</v>
      </c>
      <c r="Y11" s="724" t="n">
        <v>0</v>
      </c>
      <c r="Z11" s="659"/>
      <c r="AA11" s="659"/>
      <c r="AE11" s="108"/>
      <c r="AF11" s="108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</row>
    <row r="12" s="451" customFormat="true" ht="12" hidden="false" customHeight="true" outlineLevel="0" collapsed="false">
      <c r="A12" s="717" t="s">
        <v>751</v>
      </c>
      <c r="B12" s="718" t="s">
        <v>752</v>
      </c>
      <c r="C12" s="719"/>
      <c r="D12" s="601" t="s">
        <v>7</v>
      </c>
      <c r="E12" s="704" t="n">
        <f aca="false">SUM(F12:Y12)</f>
        <v>0</v>
      </c>
      <c r="F12" s="720" t="n">
        <f aca="false">SUM(F13:F14)</f>
        <v>0</v>
      </c>
      <c r="G12" s="720" t="n">
        <f aca="false">SUM(G13:G14)</f>
        <v>0</v>
      </c>
      <c r="H12" s="720" t="n">
        <f aca="false">SUM(H13:H14)</f>
        <v>0</v>
      </c>
      <c r="I12" s="720" t="n">
        <f aca="false">SUM(I13:I14)</f>
        <v>0</v>
      </c>
      <c r="J12" s="720" t="n">
        <f aca="false">SUM(J13:J14)</f>
        <v>0</v>
      </c>
      <c r="K12" s="720" t="n">
        <f aca="false">SUM(K13:K14)</f>
        <v>0</v>
      </c>
      <c r="L12" s="721" t="n">
        <f aca="false">SUM(L13:L14)</f>
        <v>0</v>
      </c>
      <c r="M12" s="722" t="n">
        <f aca="false">SUM(M13:M14)</f>
        <v>0</v>
      </c>
      <c r="N12" s="720" t="n">
        <f aca="false">SUM(N13:N14)</f>
        <v>0</v>
      </c>
      <c r="O12" s="720" t="n">
        <f aca="false">SUM(O13:O14)</f>
        <v>0</v>
      </c>
      <c r="P12" s="720" t="n">
        <f aca="false">SUM(P13:P14)</f>
        <v>0</v>
      </c>
      <c r="Q12" s="720" t="n">
        <f aca="false">SUM(Q13:Q14)</f>
        <v>0</v>
      </c>
      <c r="R12" s="720" t="n">
        <f aca="false">SUM(R13:R14)</f>
        <v>0</v>
      </c>
      <c r="S12" s="720" t="n">
        <f aca="false">SUM(S13:S14)</f>
        <v>0</v>
      </c>
      <c r="T12" s="720" t="n">
        <f aca="false">SUM(T13:T14)</f>
        <v>0</v>
      </c>
      <c r="U12" s="720" t="n">
        <f aca="false">SUM(U13:U14)</f>
        <v>0</v>
      </c>
      <c r="V12" s="720" t="n">
        <f aca="false">SUM(V13:V14)</f>
        <v>0</v>
      </c>
      <c r="W12" s="720" t="n">
        <f aca="false">SUM(W13:W14)</f>
        <v>0</v>
      </c>
      <c r="X12" s="720" t="n">
        <f aca="false">SUM(X13:X14)</f>
        <v>0</v>
      </c>
      <c r="Y12" s="721" t="n">
        <f aca="false">SUM(Y13:Y14)</f>
        <v>0</v>
      </c>
      <c r="Z12" s="659"/>
      <c r="AA12" s="659"/>
      <c r="AE12" s="108"/>
      <c r="AF12" s="108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</row>
    <row r="13" s="451" customFormat="true" ht="12" hidden="false" customHeight="true" outlineLevel="0" collapsed="false">
      <c r="A13" s="717"/>
      <c r="B13" s="718"/>
      <c r="C13" s="719"/>
      <c r="D13" s="601" t="s">
        <v>475</v>
      </c>
      <c r="E13" s="704" t="n">
        <f aca="false">SUM(F13:Y13)</f>
        <v>0</v>
      </c>
      <c r="F13" s="723" t="n">
        <v>0</v>
      </c>
      <c r="G13" s="723" t="n">
        <v>0</v>
      </c>
      <c r="H13" s="723" t="n">
        <v>0</v>
      </c>
      <c r="I13" s="723" t="n">
        <v>0</v>
      </c>
      <c r="J13" s="723" t="n">
        <v>0</v>
      </c>
      <c r="K13" s="723" t="n">
        <v>0</v>
      </c>
      <c r="L13" s="724" t="n">
        <v>0</v>
      </c>
      <c r="M13" s="725" t="n">
        <v>0</v>
      </c>
      <c r="N13" s="723" t="n">
        <v>0</v>
      </c>
      <c r="O13" s="723" t="n">
        <v>0</v>
      </c>
      <c r="P13" s="723" t="n">
        <v>0</v>
      </c>
      <c r="Q13" s="723" t="n">
        <v>0</v>
      </c>
      <c r="R13" s="723" t="n">
        <v>0</v>
      </c>
      <c r="S13" s="723" t="n">
        <v>0</v>
      </c>
      <c r="T13" s="723" t="n">
        <v>0</v>
      </c>
      <c r="U13" s="723" t="n">
        <v>0</v>
      </c>
      <c r="V13" s="723" t="n">
        <v>0</v>
      </c>
      <c r="W13" s="723" t="n">
        <v>0</v>
      </c>
      <c r="X13" s="723" t="n">
        <v>0</v>
      </c>
      <c r="Y13" s="724" t="n">
        <v>0</v>
      </c>
      <c r="Z13" s="659"/>
      <c r="AA13" s="659"/>
      <c r="AE13" s="108"/>
      <c r="AF13" s="108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</row>
    <row r="14" s="451" customFormat="true" ht="24" hidden="false" customHeight="true" outlineLevel="0" collapsed="false">
      <c r="A14" s="717"/>
      <c r="B14" s="718"/>
      <c r="C14" s="719"/>
      <c r="D14" s="601" t="s">
        <v>476</v>
      </c>
      <c r="E14" s="704" t="n">
        <f aca="false">SUM(F14:Y14)</f>
        <v>0</v>
      </c>
      <c r="F14" s="723" t="n">
        <v>0</v>
      </c>
      <c r="G14" s="723" t="n">
        <v>0</v>
      </c>
      <c r="H14" s="723" t="n">
        <v>0</v>
      </c>
      <c r="I14" s="723" t="n">
        <v>0</v>
      </c>
      <c r="J14" s="723" t="n">
        <v>0</v>
      </c>
      <c r="K14" s="723" t="n">
        <v>0</v>
      </c>
      <c r="L14" s="724" t="n">
        <v>0</v>
      </c>
      <c r="M14" s="725" t="n">
        <v>0</v>
      </c>
      <c r="N14" s="723" t="n">
        <v>0</v>
      </c>
      <c r="O14" s="723" t="n">
        <v>0</v>
      </c>
      <c r="P14" s="723" t="n">
        <v>0</v>
      </c>
      <c r="Q14" s="723" t="n">
        <v>0</v>
      </c>
      <c r="R14" s="723" t="n">
        <v>0</v>
      </c>
      <c r="S14" s="723" t="n">
        <v>0</v>
      </c>
      <c r="T14" s="723" t="n">
        <v>0</v>
      </c>
      <c r="U14" s="723" t="n">
        <v>0</v>
      </c>
      <c r="V14" s="723" t="n">
        <v>0</v>
      </c>
      <c r="W14" s="723" t="n">
        <v>0</v>
      </c>
      <c r="X14" s="723" t="n">
        <v>0</v>
      </c>
      <c r="Y14" s="724" t="n">
        <v>0</v>
      </c>
      <c r="Z14" s="659"/>
      <c r="AA14" s="659"/>
      <c r="AE14" s="108"/>
      <c r="AF14" s="108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</row>
    <row r="15" s="451" customFormat="true" ht="12" hidden="false" customHeight="true" outlineLevel="0" collapsed="false">
      <c r="A15" s="717" t="s">
        <v>753</v>
      </c>
      <c r="B15" s="718" t="s">
        <v>754</v>
      </c>
      <c r="C15" s="719"/>
      <c r="D15" s="601" t="s">
        <v>7</v>
      </c>
      <c r="E15" s="704" t="n">
        <f aca="false">SUM(F15:Y15)</f>
        <v>16</v>
      </c>
      <c r="F15" s="720" t="n">
        <f aca="false">SUM(F16:F17)</f>
        <v>0</v>
      </c>
      <c r="G15" s="720" t="n">
        <f aca="false">SUM(G16:G17)</f>
        <v>0</v>
      </c>
      <c r="H15" s="720" t="n">
        <f aca="false">SUM(H16:H17)</f>
        <v>0</v>
      </c>
      <c r="I15" s="720" t="n">
        <f aca="false">SUM(I16:I17)</f>
        <v>0</v>
      </c>
      <c r="J15" s="720" t="n">
        <f aca="false">SUM(J16:J17)</f>
        <v>0</v>
      </c>
      <c r="K15" s="720" t="n">
        <f aca="false">SUM(K16:K17)</f>
        <v>0</v>
      </c>
      <c r="L15" s="721" t="n">
        <f aca="false">SUM(L16:L17)</f>
        <v>0</v>
      </c>
      <c r="M15" s="722" t="n">
        <f aca="false">SUM(M16:M17)</f>
        <v>0</v>
      </c>
      <c r="N15" s="720" t="n">
        <f aca="false">SUM(N16:N17)</f>
        <v>0</v>
      </c>
      <c r="O15" s="720" t="n">
        <f aca="false">SUM(O16:O17)</f>
        <v>1</v>
      </c>
      <c r="P15" s="720" t="n">
        <f aca="false">SUM(P16:P17)</f>
        <v>2</v>
      </c>
      <c r="Q15" s="720" t="n">
        <f aca="false">SUM(Q16:Q17)</f>
        <v>0</v>
      </c>
      <c r="R15" s="720" t="n">
        <f aca="false">SUM(R16:R17)</f>
        <v>0</v>
      </c>
      <c r="S15" s="720" t="n">
        <f aca="false">SUM(S16:S17)</f>
        <v>2</v>
      </c>
      <c r="T15" s="720" t="n">
        <f aca="false">SUM(T16:T17)</f>
        <v>4</v>
      </c>
      <c r="U15" s="720" t="n">
        <f aca="false">SUM(U16:U17)</f>
        <v>1</v>
      </c>
      <c r="V15" s="720" t="n">
        <f aca="false">SUM(V16:V17)</f>
        <v>4</v>
      </c>
      <c r="W15" s="720" t="n">
        <f aca="false">SUM(W16:W17)</f>
        <v>1</v>
      </c>
      <c r="X15" s="720" t="n">
        <f aca="false">SUM(X16:X17)</f>
        <v>1</v>
      </c>
      <c r="Y15" s="721" t="n">
        <f aca="false">SUM(Y16:Y17)</f>
        <v>0</v>
      </c>
      <c r="Z15" s="659"/>
      <c r="AA15" s="659"/>
      <c r="AE15" s="108"/>
      <c r="AF15" s="108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</row>
    <row r="16" s="451" customFormat="true" ht="12" hidden="false" customHeight="true" outlineLevel="0" collapsed="false">
      <c r="A16" s="717"/>
      <c r="B16" s="718"/>
      <c r="C16" s="719"/>
      <c r="D16" s="601" t="s">
        <v>475</v>
      </c>
      <c r="E16" s="704" t="n">
        <f aca="false">SUM(F16:Y16)</f>
        <v>10</v>
      </c>
      <c r="F16" s="723" t="n">
        <v>0</v>
      </c>
      <c r="G16" s="723" t="n">
        <v>0</v>
      </c>
      <c r="H16" s="723" t="n">
        <v>0</v>
      </c>
      <c r="I16" s="723" t="n">
        <v>0</v>
      </c>
      <c r="J16" s="723" t="n">
        <v>0</v>
      </c>
      <c r="K16" s="723" t="n">
        <v>0</v>
      </c>
      <c r="L16" s="724" t="n">
        <v>0</v>
      </c>
      <c r="M16" s="725" t="n">
        <v>0</v>
      </c>
      <c r="N16" s="723" t="n">
        <v>0</v>
      </c>
      <c r="O16" s="723" t="n">
        <v>1</v>
      </c>
      <c r="P16" s="723" t="n">
        <v>0</v>
      </c>
      <c r="Q16" s="723" t="n">
        <v>0</v>
      </c>
      <c r="R16" s="723" t="n">
        <v>0</v>
      </c>
      <c r="S16" s="723" t="n">
        <v>2</v>
      </c>
      <c r="T16" s="723" t="n">
        <v>3</v>
      </c>
      <c r="U16" s="723" t="n">
        <v>1</v>
      </c>
      <c r="V16" s="723" t="n">
        <v>2</v>
      </c>
      <c r="W16" s="723" t="n">
        <v>1</v>
      </c>
      <c r="X16" s="723" t="n">
        <v>0</v>
      </c>
      <c r="Y16" s="724" t="n">
        <v>0</v>
      </c>
      <c r="Z16" s="659"/>
      <c r="AA16" s="659"/>
      <c r="AE16" s="108"/>
      <c r="AF16" s="108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</row>
    <row r="17" s="451" customFormat="true" ht="24" hidden="false" customHeight="true" outlineLevel="0" collapsed="false">
      <c r="A17" s="717"/>
      <c r="B17" s="718"/>
      <c r="C17" s="719"/>
      <c r="D17" s="601" t="s">
        <v>476</v>
      </c>
      <c r="E17" s="704" t="n">
        <f aca="false">SUM(F17:Y17)</f>
        <v>6</v>
      </c>
      <c r="F17" s="723" t="n">
        <v>0</v>
      </c>
      <c r="G17" s="723" t="n">
        <v>0</v>
      </c>
      <c r="H17" s="723" t="n">
        <v>0</v>
      </c>
      <c r="I17" s="723" t="n">
        <v>0</v>
      </c>
      <c r="J17" s="723" t="n">
        <v>0</v>
      </c>
      <c r="K17" s="723" t="n">
        <v>0</v>
      </c>
      <c r="L17" s="724" t="n">
        <v>0</v>
      </c>
      <c r="M17" s="725" t="n">
        <v>0</v>
      </c>
      <c r="N17" s="723" t="n">
        <v>0</v>
      </c>
      <c r="O17" s="723" t="n">
        <v>0</v>
      </c>
      <c r="P17" s="723" t="n">
        <v>2</v>
      </c>
      <c r="Q17" s="723" t="n">
        <v>0</v>
      </c>
      <c r="R17" s="723" t="n">
        <v>0</v>
      </c>
      <c r="S17" s="723" t="n">
        <v>0</v>
      </c>
      <c r="T17" s="723" t="n">
        <v>1</v>
      </c>
      <c r="U17" s="723" t="n">
        <v>0</v>
      </c>
      <c r="V17" s="723" t="n">
        <v>2</v>
      </c>
      <c r="W17" s="723" t="n">
        <v>0</v>
      </c>
      <c r="X17" s="723" t="n">
        <v>1</v>
      </c>
      <c r="Y17" s="724" t="n">
        <v>0</v>
      </c>
      <c r="Z17" s="659"/>
      <c r="AA17" s="659"/>
      <c r="AE17" s="108"/>
      <c r="AF17" s="108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</row>
    <row r="18" s="451" customFormat="true" ht="12" hidden="false" customHeight="true" outlineLevel="0" collapsed="false">
      <c r="A18" s="717" t="s">
        <v>755</v>
      </c>
      <c r="B18" s="718" t="s">
        <v>756</v>
      </c>
      <c r="C18" s="719"/>
      <c r="D18" s="601" t="s">
        <v>7</v>
      </c>
      <c r="E18" s="704" t="n">
        <f aca="false">SUM(F18:Y18)</f>
        <v>9</v>
      </c>
      <c r="F18" s="720" t="n">
        <f aca="false">SUM(F19:F20)</f>
        <v>0</v>
      </c>
      <c r="G18" s="720" t="n">
        <f aca="false">SUM(G19:G20)</f>
        <v>0</v>
      </c>
      <c r="H18" s="720" t="n">
        <f aca="false">SUM(H19:H20)</f>
        <v>0</v>
      </c>
      <c r="I18" s="720" t="n">
        <f aca="false">SUM(I19:I20)</f>
        <v>0</v>
      </c>
      <c r="J18" s="720" t="n">
        <f aca="false">SUM(J19:J20)</f>
        <v>0</v>
      </c>
      <c r="K18" s="720" t="n">
        <f aca="false">SUM(K19:K20)</f>
        <v>0</v>
      </c>
      <c r="L18" s="721" t="n">
        <f aca="false">SUM(L19:L20)</f>
        <v>0</v>
      </c>
      <c r="M18" s="722" t="n">
        <f aca="false">SUM(M19:M20)</f>
        <v>0</v>
      </c>
      <c r="N18" s="720" t="n">
        <f aca="false">SUM(N19:N20)</f>
        <v>0</v>
      </c>
      <c r="O18" s="720" t="n">
        <f aca="false">SUM(O19:O20)</f>
        <v>0</v>
      </c>
      <c r="P18" s="720" t="n">
        <f aca="false">SUM(P19:P20)</f>
        <v>0</v>
      </c>
      <c r="Q18" s="720" t="n">
        <f aca="false">SUM(Q19:Q20)</f>
        <v>0</v>
      </c>
      <c r="R18" s="720" t="n">
        <f aca="false">SUM(R19:R20)</f>
        <v>0</v>
      </c>
      <c r="S18" s="720" t="n">
        <f aca="false">SUM(S19:S20)</f>
        <v>1</v>
      </c>
      <c r="T18" s="720" t="n">
        <f aca="false">SUM(T19:T20)</f>
        <v>2</v>
      </c>
      <c r="U18" s="720" t="n">
        <f aca="false">SUM(U19:U20)</f>
        <v>3</v>
      </c>
      <c r="V18" s="720" t="n">
        <f aca="false">SUM(V19:V20)</f>
        <v>0</v>
      </c>
      <c r="W18" s="720" t="n">
        <f aca="false">SUM(W19:W20)</f>
        <v>3</v>
      </c>
      <c r="X18" s="720" t="n">
        <f aca="false">SUM(X19:X20)</f>
        <v>0</v>
      </c>
      <c r="Y18" s="721" t="n">
        <f aca="false">SUM(Y19:Y20)</f>
        <v>0</v>
      </c>
      <c r="Z18" s="659"/>
      <c r="AA18" s="659"/>
      <c r="AE18" s="108"/>
      <c r="AF18" s="108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</row>
    <row r="19" s="451" customFormat="true" ht="12" hidden="false" customHeight="true" outlineLevel="0" collapsed="false">
      <c r="A19" s="717"/>
      <c r="B19" s="718"/>
      <c r="C19" s="719"/>
      <c r="D19" s="601" t="s">
        <v>475</v>
      </c>
      <c r="E19" s="704" t="n">
        <f aca="false">SUM(F19:Y19)</f>
        <v>5</v>
      </c>
      <c r="F19" s="723" t="n">
        <v>0</v>
      </c>
      <c r="G19" s="723" t="n">
        <v>0</v>
      </c>
      <c r="H19" s="723" t="n">
        <v>0</v>
      </c>
      <c r="I19" s="723" t="n">
        <v>0</v>
      </c>
      <c r="J19" s="723" t="n">
        <v>0</v>
      </c>
      <c r="K19" s="723" t="n">
        <v>0</v>
      </c>
      <c r="L19" s="724" t="n">
        <v>0</v>
      </c>
      <c r="M19" s="725" t="n">
        <v>0</v>
      </c>
      <c r="N19" s="723" t="n">
        <v>0</v>
      </c>
      <c r="O19" s="723" t="n">
        <v>0</v>
      </c>
      <c r="P19" s="723" t="n">
        <v>0</v>
      </c>
      <c r="Q19" s="723" t="n">
        <v>0</v>
      </c>
      <c r="R19" s="723" t="n">
        <v>0</v>
      </c>
      <c r="S19" s="723" t="n">
        <v>1</v>
      </c>
      <c r="T19" s="723" t="n">
        <v>2</v>
      </c>
      <c r="U19" s="723" t="n">
        <v>1</v>
      </c>
      <c r="V19" s="723" t="n">
        <v>0</v>
      </c>
      <c r="W19" s="723" t="n">
        <v>1</v>
      </c>
      <c r="X19" s="723" t="n">
        <v>0</v>
      </c>
      <c r="Y19" s="724" t="n">
        <v>0</v>
      </c>
      <c r="Z19" s="659"/>
      <c r="AA19" s="659"/>
      <c r="AE19" s="108"/>
      <c r="AF19" s="108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</row>
    <row r="20" s="451" customFormat="true" ht="24" hidden="false" customHeight="true" outlineLevel="0" collapsed="false">
      <c r="A20" s="717"/>
      <c r="B20" s="718"/>
      <c r="C20" s="719"/>
      <c r="D20" s="601" t="s">
        <v>476</v>
      </c>
      <c r="E20" s="704" t="n">
        <f aca="false">SUM(F20:Y20)</f>
        <v>4</v>
      </c>
      <c r="F20" s="723" t="n">
        <v>0</v>
      </c>
      <c r="G20" s="723" t="n">
        <v>0</v>
      </c>
      <c r="H20" s="723" t="n">
        <v>0</v>
      </c>
      <c r="I20" s="723" t="n">
        <v>0</v>
      </c>
      <c r="J20" s="723" t="n">
        <v>0</v>
      </c>
      <c r="K20" s="723" t="n">
        <v>0</v>
      </c>
      <c r="L20" s="724" t="n">
        <v>0</v>
      </c>
      <c r="M20" s="725" t="n">
        <v>0</v>
      </c>
      <c r="N20" s="723" t="n">
        <v>0</v>
      </c>
      <c r="O20" s="723" t="n">
        <v>0</v>
      </c>
      <c r="P20" s="723" t="n">
        <v>0</v>
      </c>
      <c r="Q20" s="723" t="n">
        <v>0</v>
      </c>
      <c r="R20" s="723" t="n">
        <v>0</v>
      </c>
      <c r="S20" s="723" t="n">
        <v>0</v>
      </c>
      <c r="T20" s="723" t="n">
        <v>0</v>
      </c>
      <c r="U20" s="723" t="n">
        <v>2</v>
      </c>
      <c r="V20" s="723" t="n">
        <v>0</v>
      </c>
      <c r="W20" s="723" t="n">
        <v>2</v>
      </c>
      <c r="X20" s="723" t="n">
        <v>0</v>
      </c>
      <c r="Y20" s="724" t="n">
        <v>0</v>
      </c>
      <c r="Z20" s="659"/>
      <c r="AA20" s="659"/>
      <c r="AE20" s="108"/>
      <c r="AF20" s="108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</row>
    <row r="21" s="451" customFormat="true" ht="12" hidden="false" customHeight="true" outlineLevel="0" collapsed="false">
      <c r="A21" s="717" t="s">
        <v>757</v>
      </c>
      <c r="B21" s="718" t="s">
        <v>758</v>
      </c>
      <c r="C21" s="719"/>
      <c r="D21" s="601" t="s">
        <v>7</v>
      </c>
      <c r="E21" s="704" t="n">
        <f aca="false">SUM(F21:Y21)</f>
        <v>7</v>
      </c>
      <c r="F21" s="720" t="n">
        <f aca="false">SUM(F22:F23)</f>
        <v>0</v>
      </c>
      <c r="G21" s="720" t="n">
        <f aca="false">SUM(G22:G23)</f>
        <v>0</v>
      </c>
      <c r="H21" s="720" t="n">
        <f aca="false">SUM(H22:H23)</f>
        <v>0</v>
      </c>
      <c r="I21" s="720" t="n">
        <f aca="false">SUM(I22:I23)</f>
        <v>0</v>
      </c>
      <c r="J21" s="720" t="n">
        <f aca="false">SUM(J22:J23)</f>
        <v>0</v>
      </c>
      <c r="K21" s="720" t="n">
        <f aca="false">SUM(K22:K23)</f>
        <v>0</v>
      </c>
      <c r="L21" s="721" t="n">
        <f aca="false">SUM(L22:L23)</f>
        <v>0</v>
      </c>
      <c r="M21" s="722" t="n">
        <f aca="false">SUM(M22:M23)</f>
        <v>0</v>
      </c>
      <c r="N21" s="720" t="n">
        <f aca="false">SUM(N22:N23)</f>
        <v>0</v>
      </c>
      <c r="O21" s="720" t="n">
        <f aca="false">SUM(O22:O23)</f>
        <v>0</v>
      </c>
      <c r="P21" s="720" t="n">
        <f aca="false">SUM(P22:P23)</f>
        <v>0</v>
      </c>
      <c r="Q21" s="720" t="n">
        <f aca="false">SUM(Q22:Q23)</f>
        <v>1</v>
      </c>
      <c r="R21" s="720" t="n">
        <f aca="false">SUM(R22:R23)</f>
        <v>1</v>
      </c>
      <c r="S21" s="720" t="n">
        <f aca="false">SUM(S22:S23)</f>
        <v>0</v>
      </c>
      <c r="T21" s="720" t="n">
        <f aca="false">SUM(T22:T23)</f>
        <v>2</v>
      </c>
      <c r="U21" s="720" t="n">
        <f aca="false">SUM(U22:U23)</f>
        <v>2</v>
      </c>
      <c r="V21" s="720" t="n">
        <f aca="false">SUM(V22:V23)</f>
        <v>0</v>
      </c>
      <c r="W21" s="720" t="n">
        <f aca="false">SUM(W22:W23)</f>
        <v>1</v>
      </c>
      <c r="X21" s="720" t="n">
        <f aca="false">SUM(X22:X23)</f>
        <v>0</v>
      </c>
      <c r="Y21" s="721" t="n">
        <f aca="false">SUM(Y22:Y23)</f>
        <v>0</v>
      </c>
      <c r="Z21" s="659"/>
      <c r="AA21" s="659"/>
      <c r="AE21" s="108"/>
      <c r="AF21" s="108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</row>
    <row r="22" s="451" customFormat="true" ht="12" hidden="false" customHeight="true" outlineLevel="0" collapsed="false">
      <c r="A22" s="717"/>
      <c r="B22" s="718"/>
      <c r="C22" s="719"/>
      <c r="D22" s="601" t="s">
        <v>475</v>
      </c>
      <c r="E22" s="704" t="n">
        <f aca="false">SUM(F22:Y22)</f>
        <v>6</v>
      </c>
      <c r="F22" s="723" t="n">
        <v>0</v>
      </c>
      <c r="G22" s="723" t="n">
        <v>0</v>
      </c>
      <c r="H22" s="723" t="n">
        <v>0</v>
      </c>
      <c r="I22" s="723" t="n">
        <v>0</v>
      </c>
      <c r="J22" s="723" t="n">
        <v>0</v>
      </c>
      <c r="K22" s="723" t="n">
        <v>0</v>
      </c>
      <c r="L22" s="724" t="n">
        <v>0</v>
      </c>
      <c r="M22" s="725" t="n">
        <v>0</v>
      </c>
      <c r="N22" s="723" t="n">
        <v>0</v>
      </c>
      <c r="O22" s="723" t="n">
        <v>0</v>
      </c>
      <c r="P22" s="723" t="n">
        <v>0</v>
      </c>
      <c r="Q22" s="723" t="n">
        <v>1</v>
      </c>
      <c r="R22" s="723" t="n">
        <v>1</v>
      </c>
      <c r="S22" s="723" t="n">
        <v>0</v>
      </c>
      <c r="T22" s="723" t="n">
        <v>2</v>
      </c>
      <c r="U22" s="723" t="n">
        <v>1</v>
      </c>
      <c r="V22" s="723" t="n">
        <v>0</v>
      </c>
      <c r="W22" s="723" t="n">
        <v>1</v>
      </c>
      <c r="X22" s="723" t="n">
        <v>0</v>
      </c>
      <c r="Y22" s="724" t="n">
        <v>0</v>
      </c>
      <c r="Z22" s="659"/>
      <c r="AA22" s="659"/>
      <c r="AE22" s="108"/>
      <c r="AF22" s="108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</row>
    <row r="23" s="451" customFormat="true" ht="24" hidden="false" customHeight="true" outlineLevel="0" collapsed="false">
      <c r="A23" s="717"/>
      <c r="B23" s="718"/>
      <c r="C23" s="719"/>
      <c r="D23" s="601" t="s">
        <v>476</v>
      </c>
      <c r="E23" s="704" t="n">
        <f aca="false">SUM(F23:Y23)</f>
        <v>1</v>
      </c>
      <c r="F23" s="723" t="n">
        <v>0</v>
      </c>
      <c r="G23" s="723" t="n">
        <v>0</v>
      </c>
      <c r="H23" s="723" t="n">
        <v>0</v>
      </c>
      <c r="I23" s="723" t="n">
        <v>0</v>
      </c>
      <c r="J23" s="723" t="n">
        <v>0</v>
      </c>
      <c r="K23" s="723" t="n">
        <v>0</v>
      </c>
      <c r="L23" s="724" t="n">
        <v>0</v>
      </c>
      <c r="M23" s="725" t="n">
        <v>0</v>
      </c>
      <c r="N23" s="723" t="n">
        <v>0</v>
      </c>
      <c r="O23" s="723" t="n">
        <v>0</v>
      </c>
      <c r="P23" s="723" t="n">
        <v>0</v>
      </c>
      <c r="Q23" s="723" t="n">
        <v>0</v>
      </c>
      <c r="R23" s="723" t="n">
        <v>0</v>
      </c>
      <c r="S23" s="723" t="n">
        <v>0</v>
      </c>
      <c r="T23" s="723" t="n">
        <v>0</v>
      </c>
      <c r="U23" s="723" t="n">
        <v>1</v>
      </c>
      <c r="V23" s="723" t="n">
        <v>0</v>
      </c>
      <c r="W23" s="723" t="n">
        <v>0</v>
      </c>
      <c r="X23" s="723" t="n">
        <v>0</v>
      </c>
      <c r="Y23" s="724" t="n">
        <v>0</v>
      </c>
      <c r="Z23" s="659"/>
      <c r="AA23" s="659"/>
      <c r="AE23" s="108"/>
      <c r="AF23" s="108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</row>
    <row r="24" s="451" customFormat="true" ht="12" hidden="false" customHeight="true" outlineLevel="0" collapsed="false">
      <c r="A24" s="717" t="s">
        <v>759</v>
      </c>
      <c r="B24" s="718" t="s">
        <v>760</v>
      </c>
      <c r="C24" s="719"/>
      <c r="D24" s="601" t="s">
        <v>7</v>
      </c>
      <c r="E24" s="704" t="n">
        <f aca="false">SUM(F24:Y24)</f>
        <v>0</v>
      </c>
      <c r="F24" s="720" t="n">
        <f aca="false">SUM(F25:F26)</f>
        <v>0</v>
      </c>
      <c r="G24" s="720" t="n">
        <f aca="false">SUM(G25:G26)</f>
        <v>0</v>
      </c>
      <c r="H24" s="720" t="n">
        <f aca="false">SUM(H25:H26)</f>
        <v>0</v>
      </c>
      <c r="I24" s="720" t="n">
        <f aca="false">SUM(I25:I26)</f>
        <v>0</v>
      </c>
      <c r="J24" s="720" t="n">
        <f aca="false">SUM(J25:J26)</f>
        <v>0</v>
      </c>
      <c r="K24" s="720" t="n">
        <f aca="false">SUM(K25:K26)</f>
        <v>0</v>
      </c>
      <c r="L24" s="721" t="n">
        <f aca="false">SUM(L25:L26)</f>
        <v>0</v>
      </c>
      <c r="M24" s="722" t="n">
        <f aca="false">SUM(M25:M26)</f>
        <v>0</v>
      </c>
      <c r="N24" s="720" t="n">
        <f aca="false">SUM(N25:N26)</f>
        <v>0</v>
      </c>
      <c r="O24" s="720" t="n">
        <f aca="false">SUM(O25:O26)</f>
        <v>0</v>
      </c>
      <c r="P24" s="720" t="n">
        <f aca="false">SUM(P25:P26)</f>
        <v>0</v>
      </c>
      <c r="Q24" s="720" t="n">
        <f aca="false">SUM(Q25:Q26)</f>
        <v>0</v>
      </c>
      <c r="R24" s="720" t="n">
        <f aca="false">SUM(R25:R26)</f>
        <v>0</v>
      </c>
      <c r="S24" s="720" t="n">
        <f aca="false">SUM(S25:S26)</f>
        <v>0</v>
      </c>
      <c r="T24" s="720" t="n">
        <f aca="false">SUM(T25:T26)</f>
        <v>0</v>
      </c>
      <c r="U24" s="720" t="n">
        <f aca="false">SUM(U25:U26)</f>
        <v>0</v>
      </c>
      <c r="V24" s="720" t="n">
        <f aca="false">SUM(V25:V26)</f>
        <v>0</v>
      </c>
      <c r="W24" s="720" t="n">
        <f aca="false">SUM(W25:W26)</f>
        <v>0</v>
      </c>
      <c r="X24" s="720" t="n">
        <f aca="false">SUM(X25:X26)</f>
        <v>0</v>
      </c>
      <c r="Y24" s="721" t="n">
        <f aca="false">SUM(Y25:Y26)</f>
        <v>0</v>
      </c>
      <c r="Z24" s="659"/>
      <c r="AA24" s="659"/>
      <c r="AE24" s="108"/>
      <c r="AF24" s="108"/>
      <c r="AG24" s="117"/>
      <c r="AH24" s="117"/>
      <c r="AI24" s="117"/>
      <c r="AJ24" s="117"/>
      <c r="AK24" s="117"/>
      <c r="AL24" s="117"/>
      <c r="AM24" s="117"/>
      <c r="AN24" s="117"/>
      <c r="AO24" s="117"/>
      <c r="AP24" s="117"/>
      <c r="AQ24" s="117"/>
      <c r="AR24" s="117"/>
      <c r="AS24" s="117"/>
      <c r="AT24" s="117"/>
      <c r="AU24" s="117"/>
    </row>
    <row r="25" s="451" customFormat="true" ht="12" hidden="false" customHeight="true" outlineLevel="0" collapsed="false">
      <c r="A25" s="717"/>
      <c r="B25" s="718"/>
      <c r="C25" s="719"/>
      <c r="D25" s="601" t="s">
        <v>475</v>
      </c>
      <c r="E25" s="704" t="n">
        <f aca="false">SUM(F25:Y25)</f>
        <v>0</v>
      </c>
      <c r="F25" s="723" t="n">
        <v>0</v>
      </c>
      <c r="G25" s="723" t="n">
        <v>0</v>
      </c>
      <c r="H25" s="723" t="n">
        <v>0</v>
      </c>
      <c r="I25" s="723" t="n">
        <v>0</v>
      </c>
      <c r="J25" s="723" t="n">
        <v>0</v>
      </c>
      <c r="K25" s="723" t="n">
        <v>0</v>
      </c>
      <c r="L25" s="724" t="n">
        <v>0</v>
      </c>
      <c r="M25" s="725" t="n">
        <v>0</v>
      </c>
      <c r="N25" s="723" t="n">
        <v>0</v>
      </c>
      <c r="O25" s="723" t="n">
        <v>0</v>
      </c>
      <c r="P25" s="723" t="n">
        <v>0</v>
      </c>
      <c r="Q25" s="723" t="n">
        <v>0</v>
      </c>
      <c r="R25" s="723" t="n">
        <v>0</v>
      </c>
      <c r="S25" s="723" t="n">
        <v>0</v>
      </c>
      <c r="T25" s="723" t="n">
        <v>0</v>
      </c>
      <c r="U25" s="723" t="n">
        <v>0</v>
      </c>
      <c r="V25" s="723" t="n">
        <v>0</v>
      </c>
      <c r="W25" s="723" t="n">
        <v>0</v>
      </c>
      <c r="X25" s="723" t="n">
        <v>0</v>
      </c>
      <c r="Y25" s="724" t="n">
        <v>0</v>
      </c>
      <c r="Z25" s="659"/>
      <c r="AA25" s="659"/>
      <c r="AE25" s="108"/>
      <c r="AF25" s="108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</row>
    <row r="26" s="451" customFormat="true" ht="24" hidden="false" customHeight="true" outlineLevel="0" collapsed="false">
      <c r="A26" s="717"/>
      <c r="B26" s="718"/>
      <c r="C26" s="719"/>
      <c r="D26" s="601" t="s">
        <v>476</v>
      </c>
      <c r="E26" s="704" t="n">
        <f aca="false">SUM(F26:Y26)</f>
        <v>0</v>
      </c>
      <c r="F26" s="723" t="n">
        <v>0</v>
      </c>
      <c r="G26" s="723" t="n">
        <v>0</v>
      </c>
      <c r="H26" s="723" t="n">
        <v>0</v>
      </c>
      <c r="I26" s="723" t="n">
        <v>0</v>
      </c>
      <c r="J26" s="723" t="n">
        <v>0</v>
      </c>
      <c r="K26" s="723" t="n">
        <v>0</v>
      </c>
      <c r="L26" s="724" t="n">
        <v>0</v>
      </c>
      <c r="M26" s="725" t="n">
        <v>0</v>
      </c>
      <c r="N26" s="723" t="n">
        <v>0</v>
      </c>
      <c r="O26" s="723" t="n">
        <v>0</v>
      </c>
      <c r="P26" s="723" t="n">
        <v>0</v>
      </c>
      <c r="Q26" s="723" t="n">
        <v>0</v>
      </c>
      <c r="R26" s="723" t="n">
        <v>0</v>
      </c>
      <c r="S26" s="723" t="n">
        <v>0</v>
      </c>
      <c r="T26" s="723" t="n">
        <v>0</v>
      </c>
      <c r="U26" s="723" t="n">
        <v>0</v>
      </c>
      <c r="V26" s="723" t="n">
        <v>0</v>
      </c>
      <c r="W26" s="723" t="n">
        <v>0</v>
      </c>
      <c r="X26" s="723" t="n">
        <v>0</v>
      </c>
      <c r="Y26" s="724" t="n">
        <v>0</v>
      </c>
      <c r="Z26" s="659"/>
      <c r="AA26" s="659"/>
      <c r="AE26" s="108"/>
      <c r="AF26" s="108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</row>
    <row r="27" s="451" customFormat="true" ht="12" hidden="false" customHeight="true" outlineLevel="0" collapsed="false">
      <c r="A27" s="717" t="s">
        <v>761</v>
      </c>
      <c r="B27" s="718" t="s">
        <v>762</v>
      </c>
      <c r="C27" s="719"/>
      <c r="D27" s="601" t="s">
        <v>7</v>
      </c>
      <c r="E27" s="704" t="n">
        <f aca="false">SUM(F27:Y27)</f>
        <v>4</v>
      </c>
      <c r="F27" s="720" t="n">
        <f aca="false">SUM(F28:F29)</f>
        <v>0</v>
      </c>
      <c r="G27" s="720" t="n">
        <f aca="false">SUM(G28:G29)</f>
        <v>0</v>
      </c>
      <c r="H27" s="720" t="n">
        <f aca="false">SUM(H28:H29)</f>
        <v>0</v>
      </c>
      <c r="I27" s="720" t="n">
        <f aca="false">SUM(I28:I29)</f>
        <v>0</v>
      </c>
      <c r="J27" s="720" t="n">
        <f aca="false">SUM(J28:J29)</f>
        <v>0</v>
      </c>
      <c r="K27" s="720" t="n">
        <f aca="false">SUM(K28:K29)</f>
        <v>0</v>
      </c>
      <c r="L27" s="721" t="n">
        <f aca="false">SUM(L28:L29)</f>
        <v>0</v>
      </c>
      <c r="M27" s="722" t="n">
        <f aca="false">SUM(M28:M29)</f>
        <v>0</v>
      </c>
      <c r="N27" s="720" t="n">
        <f aca="false">SUM(N28:N29)</f>
        <v>0</v>
      </c>
      <c r="O27" s="720" t="n">
        <f aca="false">SUM(O28:O29)</f>
        <v>0</v>
      </c>
      <c r="P27" s="720" t="n">
        <f aca="false">SUM(P28:P29)</f>
        <v>0</v>
      </c>
      <c r="Q27" s="720" t="n">
        <f aca="false">SUM(Q28:Q29)</f>
        <v>0</v>
      </c>
      <c r="R27" s="720" t="n">
        <f aca="false">SUM(R28:R29)</f>
        <v>0</v>
      </c>
      <c r="S27" s="720" t="n">
        <f aca="false">SUM(S28:S29)</f>
        <v>0</v>
      </c>
      <c r="T27" s="720" t="n">
        <f aca="false">SUM(T28:T29)</f>
        <v>1</v>
      </c>
      <c r="U27" s="720" t="n">
        <f aca="false">SUM(U28:U29)</f>
        <v>0</v>
      </c>
      <c r="V27" s="720" t="n">
        <f aca="false">SUM(V28:V29)</f>
        <v>0</v>
      </c>
      <c r="W27" s="720" t="n">
        <f aca="false">SUM(W28:W29)</f>
        <v>3</v>
      </c>
      <c r="X27" s="720" t="n">
        <f aca="false">SUM(X28:X29)</f>
        <v>0</v>
      </c>
      <c r="Y27" s="721" t="n">
        <f aca="false">SUM(Y28:Y29)</f>
        <v>0</v>
      </c>
      <c r="Z27" s="659"/>
      <c r="AA27" s="659"/>
      <c r="AE27" s="108"/>
      <c r="AF27" s="108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</row>
    <row r="28" s="451" customFormat="true" ht="12" hidden="false" customHeight="true" outlineLevel="0" collapsed="false">
      <c r="A28" s="717"/>
      <c r="B28" s="718"/>
      <c r="C28" s="719"/>
      <c r="D28" s="601" t="s">
        <v>475</v>
      </c>
      <c r="E28" s="704" t="n">
        <f aca="false">SUM(F28:Y28)</f>
        <v>2</v>
      </c>
      <c r="F28" s="723" t="n">
        <v>0</v>
      </c>
      <c r="G28" s="723" t="n">
        <v>0</v>
      </c>
      <c r="H28" s="723" t="n">
        <v>0</v>
      </c>
      <c r="I28" s="723" t="n">
        <v>0</v>
      </c>
      <c r="J28" s="723" t="n">
        <v>0</v>
      </c>
      <c r="K28" s="723" t="n">
        <v>0</v>
      </c>
      <c r="L28" s="724" t="n">
        <v>0</v>
      </c>
      <c r="M28" s="725" t="n">
        <v>0</v>
      </c>
      <c r="N28" s="723" t="n">
        <v>0</v>
      </c>
      <c r="O28" s="723" t="n">
        <v>0</v>
      </c>
      <c r="P28" s="723" t="n">
        <v>0</v>
      </c>
      <c r="Q28" s="723" t="n">
        <v>0</v>
      </c>
      <c r="R28" s="723" t="n">
        <v>0</v>
      </c>
      <c r="S28" s="723" t="n">
        <v>0</v>
      </c>
      <c r="T28" s="723" t="n">
        <v>0</v>
      </c>
      <c r="U28" s="723" t="n">
        <v>0</v>
      </c>
      <c r="V28" s="723" t="n">
        <v>0</v>
      </c>
      <c r="W28" s="723" t="n">
        <v>2</v>
      </c>
      <c r="X28" s="723" t="n">
        <v>0</v>
      </c>
      <c r="Y28" s="724" t="n">
        <v>0</v>
      </c>
      <c r="Z28" s="659"/>
      <c r="AA28" s="659"/>
      <c r="AE28" s="108"/>
      <c r="AF28" s="108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</row>
    <row r="29" s="451" customFormat="true" ht="24" hidden="false" customHeight="true" outlineLevel="0" collapsed="false">
      <c r="A29" s="717"/>
      <c r="B29" s="718"/>
      <c r="C29" s="719"/>
      <c r="D29" s="601" t="s">
        <v>476</v>
      </c>
      <c r="E29" s="704" t="n">
        <f aca="false">SUM(F29:Y29)</f>
        <v>2</v>
      </c>
      <c r="F29" s="723" t="n">
        <v>0</v>
      </c>
      <c r="G29" s="723" t="n">
        <v>0</v>
      </c>
      <c r="H29" s="723" t="n">
        <v>0</v>
      </c>
      <c r="I29" s="723" t="n">
        <v>0</v>
      </c>
      <c r="J29" s="723" t="n">
        <v>0</v>
      </c>
      <c r="K29" s="723" t="n">
        <v>0</v>
      </c>
      <c r="L29" s="724" t="n">
        <v>0</v>
      </c>
      <c r="M29" s="725" t="n">
        <v>0</v>
      </c>
      <c r="N29" s="723" t="n">
        <v>0</v>
      </c>
      <c r="O29" s="723" t="n">
        <v>0</v>
      </c>
      <c r="P29" s="723" t="n">
        <v>0</v>
      </c>
      <c r="Q29" s="723" t="n">
        <v>0</v>
      </c>
      <c r="R29" s="723" t="n">
        <v>0</v>
      </c>
      <c r="S29" s="723" t="n">
        <v>0</v>
      </c>
      <c r="T29" s="723" t="n">
        <v>1</v>
      </c>
      <c r="U29" s="723" t="n">
        <v>0</v>
      </c>
      <c r="V29" s="723" t="n">
        <v>0</v>
      </c>
      <c r="W29" s="723" t="n">
        <v>1</v>
      </c>
      <c r="X29" s="723" t="n">
        <v>0</v>
      </c>
      <c r="Y29" s="724" t="n">
        <v>0</v>
      </c>
      <c r="Z29" s="659"/>
      <c r="AA29" s="659"/>
      <c r="AE29" s="108"/>
      <c r="AF29" s="108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</row>
    <row r="30" s="451" customFormat="true" ht="12" hidden="false" customHeight="true" outlineLevel="0" collapsed="false">
      <c r="A30" s="717" t="s">
        <v>763</v>
      </c>
      <c r="B30" s="718" t="s">
        <v>764</v>
      </c>
      <c r="C30" s="719"/>
      <c r="D30" s="601" t="s">
        <v>7</v>
      </c>
      <c r="E30" s="704" t="n">
        <f aca="false">SUM(F30:Y30)</f>
        <v>3</v>
      </c>
      <c r="F30" s="720" t="n">
        <f aca="false">SUM(F31:F32)</f>
        <v>0</v>
      </c>
      <c r="G30" s="720" t="n">
        <f aca="false">SUM(G31:G32)</f>
        <v>0</v>
      </c>
      <c r="H30" s="720" t="n">
        <f aca="false">SUM(H31:H32)</f>
        <v>0</v>
      </c>
      <c r="I30" s="720" t="n">
        <f aca="false">SUM(I31:I32)</f>
        <v>0</v>
      </c>
      <c r="J30" s="720" t="n">
        <f aca="false">SUM(J31:J32)</f>
        <v>0</v>
      </c>
      <c r="K30" s="720" t="n">
        <f aca="false">SUM(K31:K32)</f>
        <v>0</v>
      </c>
      <c r="L30" s="721" t="n">
        <f aca="false">SUM(L31:L32)</f>
        <v>0</v>
      </c>
      <c r="M30" s="722" t="n">
        <f aca="false">SUM(M31:M32)</f>
        <v>0</v>
      </c>
      <c r="N30" s="720" t="n">
        <f aca="false">SUM(N31:N32)</f>
        <v>0</v>
      </c>
      <c r="O30" s="720" t="n">
        <f aca="false">SUM(O31:O32)</f>
        <v>0</v>
      </c>
      <c r="P30" s="720" t="n">
        <f aca="false">SUM(P31:P32)</f>
        <v>0</v>
      </c>
      <c r="Q30" s="720" t="n">
        <f aca="false">SUM(Q31:Q32)</f>
        <v>1</v>
      </c>
      <c r="R30" s="720" t="n">
        <f aca="false">SUM(R31:R32)</f>
        <v>0</v>
      </c>
      <c r="S30" s="720" t="n">
        <f aca="false">SUM(S31:S32)</f>
        <v>0</v>
      </c>
      <c r="T30" s="720" t="n">
        <f aca="false">SUM(T31:T32)</f>
        <v>0</v>
      </c>
      <c r="U30" s="720" t="n">
        <f aca="false">SUM(U31:U32)</f>
        <v>1</v>
      </c>
      <c r="V30" s="720" t="n">
        <f aca="false">SUM(V31:V32)</f>
        <v>0</v>
      </c>
      <c r="W30" s="720" t="n">
        <f aca="false">SUM(W31:W32)</f>
        <v>1</v>
      </c>
      <c r="X30" s="720" t="n">
        <f aca="false">SUM(X31:X32)</f>
        <v>0</v>
      </c>
      <c r="Y30" s="721" t="n">
        <f aca="false">SUM(Y31:Y32)</f>
        <v>0</v>
      </c>
      <c r="Z30" s="659"/>
      <c r="AA30" s="659"/>
      <c r="AE30" s="108"/>
      <c r="AF30" s="108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</row>
    <row r="31" s="451" customFormat="true" ht="12" hidden="false" customHeight="true" outlineLevel="0" collapsed="false">
      <c r="A31" s="717"/>
      <c r="B31" s="718"/>
      <c r="C31" s="719"/>
      <c r="D31" s="601" t="s">
        <v>475</v>
      </c>
      <c r="E31" s="704" t="n">
        <f aca="false">SUM(F31:Y31)</f>
        <v>2</v>
      </c>
      <c r="F31" s="723" t="n">
        <v>0</v>
      </c>
      <c r="G31" s="723" t="n">
        <v>0</v>
      </c>
      <c r="H31" s="723" t="n">
        <v>0</v>
      </c>
      <c r="I31" s="723" t="n">
        <v>0</v>
      </c>
      <c r="J31" s="723" t="n">
        <v>0</v>
      </c>
      <c r="K31" s="723" t="n">
        <v>0</v>
      </c>
      <c r="L31" s="724" t="n">
        <v>0</v>
      </c>
      <c r="M31" s="725" t="n">
        <v>0</v>
      </c>
      <c r="N31" s="723" t="n">
        <v>0</v>
      </c>
      <c r="O31" s="723" t="n">
        <v>0</v>
      </c>
      <c r="P31" s="723" t="n">
        <v>0</v>
      </c>
      <c r="Q31" s="723" t="n">
        <v>1</v>
      </c>
      <c r="R31" s="723" t="n">
        <v>0</v>
      </c>
      <c r="S31" s="723" t="n">
        <v>0</v>
      </c>
      <c r="T31" s="723" t="n">
        <v>0</v>
      </c>
      <c r="U31" s="723" t="n">
        <v>0</v>
      </c>
      <c r="V31" s="723" t="n">
        <v>0</v>
      </c>
      <c r="W31" s="723" t="n">
        <v>1</v>
      </c>
      <c r="X31" s="723" t="n">
        <v>0</v>
      </c>
      <c r="Y31" s="724" t="n">
        <v>0</v>
      </c>
      <c r="Z31" s="659"/>
      <c r="AA31" s="659"/>
      <c r="AE31" s="108"/>
      <c r="AF31" s="108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</row>
    <row r="32" s="451" customFormat="true" ht="24" hidden="false" customHeight="true" outlineLevel="0" collapsed="false">
      <c r="A32" s="717"/>
      <c r="B32" s="718"/>
      <c r="C32" s="719"/>
      <c r="D32" s="601" t="s">
        <v>476</v>
      </c>
      <c r="E32" s="704" t="n">
        <f aca="false">SUM(F32:Y32)</f>
        <v>1</v>
      </c>
      <c r="F32" s="723" t="n">
        <v>0</v>
      </c>
      <c r="G32" s="723" t="n">
        <v>0</v>
      </c>
      <c r="H32" s="723" t="n">
        <v>0</v>
      </c>
      <c r="I32" s="723" t="n">
        <v>0</v>
      </c>
      <c r="J32" s="723" t="n">
        <v>0</v>
      </c>
      <c r="K32" s="723" t="n">
        <v>0</v>
      </c>
      <c r="L32" s="724" t="n">
        <v>0</v>
      </c>
      <c r="M32" s="725" t="n">
        <v>0</v>
      </c>
      <c r="N32" s="723" t="n">
        <v>0</v>
      </c>
      <c r="O32" s="723" t="n">
        <v>0</v>
      </c>
      <c r="P32" s="723" t="n">
        <v>0</v>
      </c>
      <c r="Q32" s="723" t="n">
        <v>0</v>
      </c>
      <c r="R32" s="723" t="n">
        <v>0</v>
      </c>
      <c r="S32" s="723" t="n">
        <v>0</v>
      </c>
      <c r="T32" s="723" t="n">
        <v>0</v>
      </c>
      <c r="U32" s="723" t="n">
        <v>1</v>
      </c>
      <c r="V32" s="723" t="n">
        <v>0</v>
      </c>
      <c r="W32" s="723" t="n">
        <v>0</v>
      </c>
      <c r="X32" s="723" t="n">
        <v>0</v>
      </c>
      <c r="Y32" s="724" t="n">
        <v>0</v>
      </c>
      <c r="Z32" s="659"/>
      <c r="AA32" s="659"/>
      <c r="AE32" s="108"/>
      <c r="AF32" s="108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</row>
    <row r="33" s="451" customFormat="true" ht="12" hidden="false" customHeight="true" outlineLevel="0" collapsed="false">
      <c r="A33" s="717" t="s">
        <v>765</v>
      </c>
      <c r="B33" s="718" t="s">
        <v>766</v>
      </c>
      <c r="C33" s="719"/>
      <c r="D33" s="601" t="s">
        <v>7</v>
      </c>
      <c r="E33" s="704" t="n">
        <f aca="false">SUM(F33:Y33)</f>
        <v>4</v>
      </c>
      <c r="F33" s="720" t="n">
        <f aca="false">SUM(F34:F35)</f>
        <v>0</v>
      </c>
      <c r="G33" s="720" t="n">
        <f aca="false">SUM(G34:G35)</f>
        <v>0</v>
      </c>
      <c r="H33" s="720" t="n">
        <f aca="false">SUM(H34:H35)</f>
        <v>0</v>
      </c>
      <c r="I33" s="720" t="n">
        <f aca="false">SUM(I34:I35)</f>
        <v>0</v>
      </c>
      <c r="J33" s="720" t="n">
        <f aca="false">SUM(J34:J35)</f>
        <v>0</v>
      </c>
      <c r="K33" s="720" t="n">
        <f aca="false">SUM(K34:K35)</f>
        <v>0</v>
      </c>
      <c r="L33" s="721" t="n">
        <f aca="false">SUM(L34:L35)</f>
        <v>0</v>
      </c>
      <c r="M33" s="722" t="n">
        <f aca="false">SUM(M34:M35)</f>
        <v>0</v>
      </c>
      <c r="N33" s="720" t="n">
        <f aca="false">SUM(N34:N35)</f>
        <v>0</v>
      </c>
      <c r="O33" s="720" t="n">
        <f aca="false">SUM(O34:O35)</f>
        <v>0</v>
      </c>
      <c r="P33" s="720" t="n">
        <f aca="false">SUM(P34:P35)</f>
        <v>1</v>
      </c>
      <c r="Q33" s="720" t="n">
        <f aca="false">SUM(Q34:Q35)</f>
        <v>1</v>
      </c>
      <c r="R33" s="720" t="n">
        <f aca="false">SUM(R34:R35)</f>
        <v>0</v>
      </c>
      <c r="S33" s="720" t="n">
        <f aca="false">SUM(S34:S35)</f>
        <v>2</v>
      </c>
      <c r="T33" s="720" t="n">
        <f aca="false">SUM(T34:T35)</f>
        <v>0</v>
      </c>
      <c r="U33" s="720" t="n">
        <f aca="false">SUM(U34:U35)</f>
        <v>0</v>
      </c>
      <c r="V33" s="720" t="n">
        <f aca="false">SUM(V34:V35)</f>
        <v>0</v>
      </c>
      <c r="W33" s="720" t="n">
        <f aca="false">SUM(W34:W35)</f>
        <v>0</v>
      </c>
      <c r="X33" s="720" t="n">
        <f aca="false">SUM(X34:X35)</f>
        <v>0</v>
      </c>
      <c r="Y33" s="721" t="n">
        <f aca="false">SUM(Y34:Y35)</f>
        <v>0</v>
      </c>
      <c r="Z33" s="659"/>
      <c r="AA33" s="659"/>
      <c r="AE33" s="108"/>
      <c r="AF33" s="108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</row>
    <row r="34" s="451" customFormat="true" ht="12" hidden="false" customHeight="true" outlineLevel="0" collapsed="false">
      <c r="A34" s="717"/>
      <c r="B34" s="718"/>
      <c r="C34" s="719"/>
      <c r="D34" s="601" t="s">
        <v>475</v>
      </c>
      <c r="E34" s="704" t="n">
        <f aca="false">SUM(F34:Y34)</f>
        <v>3</v>
      </c>
      <c r="F34" s="723" t="n">
        <v>0</v>
      </c>
      <c r="G34" s="723" t="n">
        <v>0</v>
      </c>
      <c r="H34" s="723" t="n">
        <v>0</v>
      </c>
      <c r="I34" s="723" t="n">
        <v>0</v>
      </c>
      <c r="J34" s="723" t="n">
        <v>0</v>
      </c>
      <c r="K34" s="723" t="n">
        <v>0</v>
      </c>
      <c r="L34" s="724" t="n">
        <v>0</v>
      </c>
      <c r="M34" s="725" t="n">
        <v>0</v>
      </c>
      <c r="N34" s="723" t="n">
        <v>0</v>
      </c>
      <c r="O34" s="723" t="n">
        <v>0</v>
      </c>
      <c r="P34" s="723" t="n">
        <v>1</v>
      </c>
      <c r="Q34" s="723" t="n">
        <v>0</v>
      </c>
      <c r="R34" s="723" t="n">
        <v>0</v>
      </c>
      <c r="S34" s="723" t="n">
        <v>2</v>
      </c>
      <c r="T34" s="723" t="n">
        <v>0</v>
      </c>
      <c r="U34" s="723" t="n">
        <v>0</v>
      </c>
      <c r="V34" s="723" t="n">
        <v>0</v>
      </c>
      <c r="W34" s="723" t="n">
        <v>0</v>
      </c>
      <c r="X34" s="723" t="n">
        <v>0</v>
      </c>
      <c r="Y34" s="724" t="n">
        <v>0</v>
      </c>
      <c r="Z34" s="659"/>
      <c r="AA34" s="659"/>
      <c r="AE34" s="108"/>
      <c r="AF34" s="108"/>
      <c r="AG34" s="117"/>
      <c r="AH34" s="117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</row>
    <row r="35" s="451" customFormat="true" ht="24" hidden="false" customHeight="true" outlineLevel="0" collapsed="false">
      <c r="A35" s="717"/>
      <c r="B35" s="718"/>
      <c r="C35" s="719"/>
      <c r="D35" s="601" t="s">
        <v>476</v>
      </c>
      <c r="E35" s="704" t="n">
        <f aca="false">SUM(F35:Y35)</f>
        <v>1</v>
      </c>
      <c r="F35" s="723" t="n">
        <v>0</v>
      </c>
      <c r="G35" s="723" t="n">
        <v>0</v>
      </c>
      <c r="H35" s="723" t="n">
        <v>0</v>
      </c>
      <c r="I35" s="723" t="n">
        <v>0</v>
      </c>
      <c r="J35" s="723" t="n">
        <v>0</v>
      </c>
      <c r="K35" s="723" t="n">
        <v>0</v>
      </c>
      <c r="L35" s="724" t="n">
        <v>0</v>
      </c>
      <c r="M35" s="725" t="n">
        <v>0</v>
      </c>
      <c r="N35" s="723" t="n">
        <v>0</v>
      </c>
      <c r="O35" s="723" t="n">
        <v>0</v>
      </c>
      <c r="P35" s="723" t="n">
        <v>0</v>
      </c>
      <c r="Q35" s="723" t="n">
        <v>1</v>
      </c>
      <c r="R35" s="723" t="n">
        <v>0</v>
      </c>
      <c r="S35" s="723" t="n">
        <v>0</v>
      </c>
      <c r="T35" s="723" t="n">
        <v>0</v>
      </c>
      <c r="U35" s="723" t="n">
        <v>0</v>
      </c>
      <c r="V35" s="723" t="n">
        <v>0</v>
      </c>
      <c r="W35" s="723" t="n">
        <v>0</v>
      </c>
      <c r="X35" s="723" t="n">
        <v>0</v>
      </c>
      <c r="Y35" s="724" t="n">
        <v>0</v>
      </c>
      <c r="Z35" s="659"/>
      <c r="AA35" s="659"/>
      <c r="AE35" s="108"/>
      <c r="AF35" s="108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</row>
    <row r="36" s="451" customFormat="true" ht="12" hidden="false" customHeight="true" outlineLevel="0" collapsed="false">
      <c r="A36" s="717" t="s">
        <v>767</v>
      </c>
      <c r="B36" s="718" t="s">
        <v>768</v>
      </c>
      <c r="C36" s="719"/>
      <c r="D36" s="601" t="s">
        <v>7</v>
      </c>
      <c r="E36" s="704" t="n">
        <f aca="false">SUM(F36:Y36)</f>
        <v>0</v>
      </c>
      <c r="F36" s="720" t="n">
        <f aca="false">SUM(F37:F38)</f>
        <v>0</v>
      </c>
      <c r="G36" s="720" t="n">
        <f aca="false">SUM(G37:G38)</f>
        <v>0</v>
      </c>
      <c r="H36" s="720" t="n">
        <f aca="false">SUM(H37:H38)</f>
        <v>0</v>
      </c>
      <c r="I36" s="720" t="n">
        <f aca="false">SUM(I37:I38)</f>
        <v>0</v>
      </c>
      <c r="J36" s="720" t="n">
        <f aca="false">SUM(J37:J38)</f>
        <v>0</v>
      </c>
      <c r="K36" s="720" t="n">
        <f aca="false">SUM(K37:K38)</f>
        <v>0</v>
      </c>
      <c r="L36" s="721" t="n">
        <f aca="false">SUM(L37:L38)</f>
        <v>0</v>
      </c>
      <c r="M36" s="722" t="n">
        <f aca="false">SUM(M37:M38)</f>
        <v>0</v>
      </c>
      <c r="N36" s="720" t="n">
        <f aca="false">SUM(N37:N38)</f>
        <v>0</v>
      </c>
      <c r="O36" s="720" t="n">
        <f aca="false">SUM(O37:O38)</f>
        <v>0</v>
      </c>
      <c r="P36" s="720" t="n">
        <f aca="false">SUM(P37:P38)</f>
        <v>0</v>
      </c>
      <c r="Q36" s="720" t="n">
        <f aca="false">SUM(Q37:Q38)</f>
        <v>0</v>
      </c>
      <c r="R36" s="720" t="n">
        <f aca="false">SUM(R37:R38)</f>
        <v>0</v>
      </c>
      <c r="S36" s="720" t="n">
        <f aca="false">SUM(S37:S38)</f>
        <v>0</v>
      </c>
      <c r="T36" s="720" t="n">
        <f aca="false">SUM(T37:T38)</f>
        <v>0</v>
      </c>
      <c r="U36" s="720" t="n">
        <f aca="false">SUM(U37:U38)</f>
        <v>0</v>
      </c>
      <c r="V36" s="720" t="n">
        <f aca="false">SUM(V37:V38)</f>
        <v>0</v>
      </c>
      <c r="W36" s="720" t="n">
        <f aca="false">SUM(W37:W38)</f>
        <v>0</v>
      </c>
      <c r="X36" s="720" t="n">
        <f aca="false">SUM(X37:X38)</f>
        <v>0</v>
      </c>
      <c r="Y36" s="721" t="n">
        <f aca="false">SUM(Y37:Y38)</f>
        <v>0</v>
      </c>
      <c r="Z36" s="659"/>
      <c r="AA36" s="659"/>
      <c r="AE36" s="108"/>
      <c r="AF36" s="108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7"/>
    </row>
    <row r="37" s="451" customFormat="true" ht="12" hidden="false" customHeight="true" outlineLevel="0" collapsed="false">
      <c r="A37" s="717"/>
      <c r="B37" s="718"/>
      <c r="C37" s="719"/>
      <c r="D37" s="601" t="s">
        <v>475</v>
      </c>
      <c r="E37" s="704" t="n">
        <f aca="false">SUM(F37:Y37)</f>
        <v>0</v>
      </c>
      <c r="F37" s="723" t="n">
        <v>0</v>
      </c>
      <c r="G37" s="723" t="n">
        <v>0</v>
      </c>
      <c r="H37" s="723" t="n">
        <v>0</v>
      </c>
      <c r="I37" s="723" t="n">
        <v>0</v>
      </c>
      <c r="J37" s="723" t="n">
        <v>0</v>
      </c>
      <c r="K37" s="723" t="n">
        <v>0</v>
      </c>
      <c r="L37" s="724" t="n">
        <v>0</v>
      </c>
      <c r="M37" s="725" t="n">
        <v>0</v>
      </c>
      <c r="N37" s="723" t="n">
        <v>0</v>
      </c>
      <c r="O37" s="723" t="n">
        <v>0</v>
      </c>
      <c r="P37" s="723" t="n">
        <v>0</v>
      </c>
      <c r="Q37" s="723" t="n">
        <v>0</v>
      </c>
      <c r="R37" s="723" t="n">
        <v>0</v>
      </c>
      <c r="S37" s="723" t="n">
        <v>0</v>
      </c>
      <c r="T37" s="723" t="n">
        <v>0</v>
      </c>
      <c r="U37" s="723" t="n">
        <v>0</v>
      </c>
      <c r="V37" s="723" t="n">
        <v>0</v>
      </c>
      <c r="W37" s="723" t="n">
        <v>0</v>
      </c>
      <c r="X37" s="723" t="n">
        <v>0</v>
      </c>
      <c r="Y37" s="724" t="n">
        <v>0</v>
      </c>
      <c r="Z37" s="659"/>
      <c r="AA37" s="659"/>
      <c r="AE37" s="108"/>
      <c r="AF37" s="108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</row>
    <row r="38" s="451" customFormat="true" ht="24" hidden="false" customHeight="true" outlineLevel="0" collapsed="false">
      <c r="A38" s="717"/>
      <c r="B38" s="718"/>
      <c r="C38" s="719"/>
      <c r="D38" s="601" t="s">
        <v>476</v>
      </c>
      <c r="E38" s="704" t="n">
        <f aca="false">SUM(F38:Y38)</f>
        <v>0</v>
      </c>
      <c r="F38" s="723" t="n">
        <v>0</v>
      </c>
      <c r="G38" s="723" t="n">
        <v>0</v>
      </c>
      <c r="H38" s="723" t="n">
        <v>0</v>
      </c>
      <c r="I38" s="723" t="n">
        <v>0</v>
      </c>
      <c r="J38" s="723" t="n">
        <v>0</v>
      </c>
      <c r="K38" s="723" t="n">
        <v>0</v>
      </c>
      <c r="L38" s="724" t="n">
        <v>0</v>
      </c>
      <c r="M38" s="725" t="n">
        <v>0</v>
      </c>
      <c r="N38" s="723" t="n">
        <v>0</v>
      </c>
      <c r="O38" s="723" t="n">
        <v>0</v>
      </c>
      <c r="P38" s="723" t="n">
        <v>0</v>
      </c>
      <c r="Q38" s="723" t="n">
        <v>0</v>
      </c>
      <c r="R38" s="723" t="n">
        <v>0</v>
      </c>
      <c r="S38" s="723" t="n">
        <v>0</v>
      </c>
      <c r="T38" s="723" t="n">
        <v>0</v>
      </c>
      <c r="U38" s="723" t="n">
        <v>0</v>
      </c>
      <c r="V38" s="723" t="n">
        <v>0</v>
      </c>
      <c r="W38" s="723" t="n">
        <v>0</v>
      </c>
      <c r="X38" s="723" t="n">
        <v>0</v>
      </c>
      <c r="Y38" s="724" t="n">
        <v>0</v>
      </c>
      <c r="Z38" s="659"/>
      <c r="AA38" s="659"/>
      <c r="AE38" s="108"/>
      <c r="AF38" s="108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</row>
    <row r="39" s="451" customFormat="true" ht="12" hidden="false" customHeight="true" outlineLevel="0" collapsed="false">
      <c r="A39" s="717" t="s">
        <v>769</v>
      </c>
      <c r="B39" s="718" t="s">
        <v>770</v>
      </c>
      <c r="C39" s="719"/>
      <c r="D39" s="601" t="s">
        <v>7</v>
      </c>
      <c r="E39" s="704" t="n">
        <f aca="false">SUM(F39:Y39)</f>
        <v>26</v>
      </c>
      <c r="F39" s="720" t="n">
        <f aca="false">SUM(F40:F41)</f>
        <v>0</v>
      </c>
      <c r="G39" s="720" t="n">
        <f aca="false">SUM(G40:G41)</f>
        <v>0</v>
      </c>
      <c r="H39" s="720" t="n">
        <f aca="false">SUM(H40:H41)</f>
        <v>0</v>
      </c>
      <c r="I39" s="720" t="n">
        <f aca="false">SUM(I40:I41)</f>
        <v>0</v>
      </c>
      <c r="J39" s="720" t="n">
        <f aca="false">SUM(J40:J41)</f>
        <v>0</v>
      </c>
      <c r="K39" s="720" t="n">
        <f aca="false">SUM(K40:K41)</f>
        <v>0</v>
      </c>
      <c r="L39" s="721" t="n">
        <f aca="false">SUM(L40:L41)</f>
        <v>0</v>
      </c>
      <c r="M39" s="722" t="n">
        <f aca="false">SUM(M40:M41)</f>
        <v>0</v>
      </c>
      <c r="N39" s="720" t="n">
        <f aca="false">SUM(N40:N41)</f>
        <v>0</v>
      </c>
      <c r="O39" s="720" t="n">
        <f aca="false">SUM(O40:O41)</f>
        <v>0</v>
      </c>
      <c r="P39" s="720" t="n">
        <f aca="false">SUM(P40:P41)</f>
        <v>0</v>
      </c>
      <c r="Q39" s="720" t="n">
        <f aca="false">SUM(Q40:Q41)</f>
        <v>0</v>
      </c>
      <c r="R39" s="720" t="n">
        <f aca="false">SUM(R40:R41)</f>
        <v>3</v>
      </c>
      <c r="S39" s="720" t="n">
        <f aca="false">SUM(S40:S41)</f>
        <v>6</v>
      </c>
      <c r="T39" s="720" t="n">
        <f aca="false">SUM(T40:T41)</f>
        <v>4</v>
      </c>
      <c r="U39" s="720" t="n">
        <f aca="false">SUM(U40:U41)</f>
        <v>5</v>
      </c>
      <c r="V39" s="720" t="n">
        <f aca="false">SUM(V40:V41)</f>
        <v>2</v>
      </c>
      <c r="W39" s="720" t="n">
        <f aca="false">SUM(W40:W41)</f>
        <v>4</v>
      </c>
      <c r="X39" s="720" t="n">
        <f aca="false">SUM(X40:X41)</f>
        <v>2</v>
      </c>
      <c r="Y39" s="721" t="n">
        <f aca="false">SUM(Y40:Y41)</f>
        <v>0</v>
      </c>
      <c r="Z39" s="659"/>
      <c r="AA39" s="659"/>
      <c r="AE39" s="108"/>
      <c r="AF39" s="108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</row>
    <row r="40" s="451" customFormat="true" ht="12" hidden="false" customHeight="true" outlineLevel="0" collapsed="false">
      <c r="A40" s="717"/>
      <c r="B40" s="718"/>
      <c r="C40" s="719"/>
      <c r="D40" s="601" t="s">
        <v>475</v>
      </c>
      <c r="E40" s="704" t="n">
        <f aca="false">SUM(F40:Y40)</f>
        <v>19</v>
      </c>
      <c r="F40" s="723" t="n">
        <v>0</v>
      </c>
      <c r="G40" s="723" t="n">
        <v>0</v>
      </c>
      <c r="H40" s="723" t="n">
        <v>0</v>
      </c>
      <c r="I40" s="723" t="n">
        <v>0</v>
      </c>
      <c r="J40" s="723" t="n">
        <v>0</v>
      </c>
      <c r="K40" s="723" t="n">
        <v>0</v>
      </c>
      <c r="L40" s="724" t="n">
        <v>0</v>
      </c>
      <c r="M40" s="725" t="n">
        <v>0</v>
      </c>
      <c r="N40" s="723" t="n">
        <v>0</v>
      </c>
      <c r="O40" s="723" t="n">
        <v>0</v>
      </c>
      <c r="P40" s="723" t="n">
        <v>0</v>
      </c>
      <c r="Q40" s="723" t="n">
        <v>0</v>
      </c>
      <c r="R40" s="723" t="n">
        <v>3</v>
      </c>
      <c r="S40" s="723" t="n">
        <v>5</v>
      </c>
      <c r="T40" s="723" t="n">
        <v>3</v>
      </c>
      <c r="U40" s="723" t="n">
        <v>5</v>
      </c>
      <c r="V40" s="723" t="n">
        <v>1</v>
      </c>
      <c r="W40" s="723" t="n">
        <v>1</v>
      </c>
      <c r="X40" s="723" t="n">
        <v>1</v>
      </c>
      <c r="Y40" s="724" t="n">
        <v>0</v>
      </c>
      <c r="Z40" s="659"/>
      <c r="AA40" s="659"/>
      <c r="AE40" s="108"/>
      <c r="AF40" s="108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</row>
    <row r="41" s="451" customFormat="true" ht="24" hidden="false" customHeight="true" outlineLevel="0" collapsed="false">
      <c r="A41" s="717"/>
      <c r="B41" s="718"/>
      <c r="C41" s="719"/>
      <c r="D41" s="601" t="s">
        <v>476</v>
      </c>
      <c r="E41" s="704" t="n">
        <f aca="false">SUM(F41:Y41)</f>
        <v>7</v>
      </c>
      <c r="F41" s="723" t="n">
        <v>0</v>
      </c>
      <c r="G41" s="723" t="n">
        <v>0</v>
      </c>
      <c r="H41" s="723" t="n">
        <v>0</v>
      </c>
      <c r="I41" s="723" t="n">
        <v>0</v>
      </c>
      <c r="J41" s="723" t="n">
        <v>0</v>
      </c>
      <c r="K41" s="723" t="n">
        <v>0</v>
      </c>
      <c r="L41" s="724" t="n">
        <v>0</v>
      </c>
      <c r="M41" s="725" t="n">
        <v>0</v>
      </c>
      <c r="N41" s="723" t="n">
        <v>0</v>
      </c>
      <c r="O41" s="723" t="n">
        <v>0</v>
      </c>
      <c r="P41" s="723" t="n">
        <v>0</v>
      </c>
      <c r="Q41" s="723" t="n">
        <v>0</v>
      </c>
      <c r="R41" s="723" t="n">
        <v>0</v>
      </c>
      <c r="S41" s="723" t="n">
        <v>1</v>
      </c>
      <c r="T41" s="723" t="n">
        <v>1</v>
      </c>
      <c r="U41" s="723" t="n">
        <v>0</v>
      </c>
      <c r="V41" s="723" t="n">
        <v>1</v>
      </c>
      <c r="W41" s="723" t="n">
        <v>3</v>
      </c>
      <c r="X41" s="723" t="n">
        <v>1</v>
      </c>
      <c r="Y41" s="724" t="n">
        <v>0</v>
      </c>
      <c r="Z41" s="659"/>
      <c r="AA41" s="659"/>
      <c r="AE41" s="108"/>
      <c r="AF41" s="108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</row>
    <row r="42" s="451" customFormat="true" ht="12" hidden="false" customHeight="true" outlineLevel="0" collapsed="false">
      <c r="A42" s="717" t="s">
        <v>771</v>
      </c>
      <c r="B42" s="718" t="s">
        <v>772</v>
      </c>
      <c r="C42" s="719"/>
      <c r="D42" s="601" t="s">
        <v>7</v>
      </c>
      <c r="E42" s="704" t="n">
        <f aca="false">SUM(F42:Y42)</f>
        <v>2</v>
      </c>
      <c r="F42" s="720" t="n">
        <f aca="false">SUM(F43:F44)</f>
        <v>0</v>
      </c>
      <c r="G42" s="720" t="n">
        <f aca="false">SUM(G43:G44)</f>
        <v>0</v>
      </c>
      <c r="H42" s="720" t="n">
        <f aca="false">SUM(H43:H44)</f>
        <v>0</v>
      </c>
      <c r="I42" s="720" t="n">
        <f aca="false">SUM(I43:I44)</f>
        <v>0</v>
      </c>
      <c r="J42" s="720" t="n">
        <f aca="false">SUM(J43:J44)</f>
        <v>0</v>
      </c>
      <c r="K42" s="720" t="n">
        <f aca="false">SUM(K43:K44)</f>
        <v>0</v>
      </c>
      <c r="L42" s="721" t="n">
        <f aca="false">SUM(L43:L44)</f>
        <v>0</v>
      </c>
      <c r="M42" s="722" t="n">
        <f aca="false">SUM(M43:M44)</f>
        <v>0</v>
      </c>
      <c r="N42" s="720" t="n">
        <f aca="false">SUM(N43:N44)</f>
        <v>0</v>
      </c>
      <c r="O42" s="720" t="n">
        <f aca="false">SUM(O43:O44)</f>
        <v>0</v>
      </c>
      <c r="P42" s="720" t="n">
        <f aca="false">SUM(P43:P44)</f>
        <v>0</v>
      </c>
      <c r="Q42" s="720" t="n">
        <f aca="false">SUM(Q43:Q44)</f>
        <v>0</v>
      </c>
      <c r="R42" s="720" t="n">
        <f aca="false">SUM(R43:R44)</f>
        <v>0</v>
      </c>
      <c r="S42" s="720" t="n">
        <f aca="false">SUM(S43:S44)</f>
        <v>1</v>
      </c>
      <c r="T42" s="720" t="n">
        <f aca="false">SUM(T43:T44)</f>
        <v>0</v>
      </c>
      <c r="U42" s="720" t="n">
        <f aca="false">SUM(U43:U44)</f>
        <v>1</v>
      </c>
      <c r="V42" s="720" t="n">
        <f aca="false">SUM(V43:V44)</f>
        <v>0</v>
      </c>
      <c r="W42" s="720" t="n">
        <f aca="false">SUM(W43:W44)</f>
        <v>0</v>
      </c>
      <c r="X42" s="720" t="n">
        <f aca="false">SUM(X43:X44)</f>
        <v>0</v>
      </c>
      <c r="Y42" s="721" t="n">
        <f aca="false">SUM(Y43:Y44)</f>
        <v>0</v>
      </c>
      <c r="Z42" s="659"/>
      <c r="AA42" s="659"/>
      <c r="AE42" s="108"/>
      <c r="AF42" s="108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</row>
    <row r="43" s="451" customFormat="true" ht="12" hidden="false" customHeight="true" outlineLevel="0" collapsed="false">
      <c r="A43" s="717"/>
      <c r="B43" s="718"/>
      <c r="C43" s="719"/>
      <c r="D43" s="601" t="s">
        <v>475</v>
      </c>
      <c r="E43" s="704" t="n">
        <f aca="false">SUM(F43:Y43)</f>
        <v>2</v>
      </c>
      <c r="F43" s="723" t="n">
        <v>0</v>
      </c>
      <c r="G43" s="723" t="n">
        <v>0</v>
      </c>
      <c r="H43" s="723" t="n">
        <v>0</v>
      </c>
      <c r="I43" s="723" t="n">
        <v>0</v>
      </c>
      <c r="J43" s="723" t="n">
        <v>0</v>
      </c>
      <c r="K43" s="723" t="n">
        <v>0</v>
      </c>
      <c r="L43" s="724" t="n">
        <v>0</v>
      </c>
      <c r="M43" s="725" t="n">
        <v>0</v>
      </c>
      <c r="N43" s="723" t="n">
        <v>0</v>
      </c>
      <c r="O43" s="723" t="n">
        <v>0</v>
      </c>
      <c r="P43" s="723" t="n">
        <v>0</v>
      </c>
      <c r="Q43" s="723" t="n">
        <v>0</v>
      </c>
      <c r="R43" s="723" t="n">
        <v>0</v>
      </c>
      <c r="S43" s="723" t="n">
        <v>1</v>
      </c>
      <c r="T43" s="723" t="n">
        <v>0</v>
      </c>
      <c r="U43" s="723" t="n">
        <v>1</v>
      </c>
      <c r="V43" s="723" t="n">
        <v>0</v>
      </c>
      <c r="W43" s="723" t="n">
        <v>0</v>
      </c>
      <c r="X43" s="723" t="n">
        <v>0</v>
      </c>
      <c r="Y43" s="724" t="n">
        <v>0</v>
      </c>
      <c r="Z43" s="659"/>
      <c r="AA43" s="659"/>
      <c r="AE43" s="108"/>
      <c r="AF43" s="108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</row>
    <row r="44" s="451" customFormat="true" ht="24" hidden="false" customHeight="true" outlineLevel="0" collapsed="false">
      <c r="A44" s="717"/>
      <c r="B44" s="718"/>
      <c r="C44" s="719"/>
      <c r="D44" s="601" t="s">
        <v>476</v>
      </c>
      <c r="E44" s="704" t="n">
        <f aca="false">SUM(F44:Y44)</f>
        <v>0</v>
      </c>
      <c r="F44" s="723" t="n">
        <v>0</v>
      </c>
      <c r="G44" s="723" t="n">
        <v>0</v>
      </c>
      <c r="H44" s="723" t="n">
        <v>0</v>
      </c>
      <c r="I44" s="723" t="n">
        <v>0</v>
      </c>
      <c r="J44" s="723" t="n">
        <v>0</v>
      </c>
      <c r="K44" s="723" t="n">
        <v>0</v>
      </c>
      <c r="L44" s="724" t="n">
        <v>0</v>
      </c>
      <c r="M44" s="725" t="n">
        <v>0</v>
      </c>
      <c r="N44" s="723" t="n">
        <v>0</v>
      </c>
      <c r="O44" s="723" t="n">
        <v>0</v>
      </c>
      <c r="P44" s="723" t="n">
        <v>0</v>
      </c>
      <c r="Q44" s="723" t="n">
        <v>0</v>
      </c>
      <c r="R44" s="723" t="n">
        <v>0</v>
      </c>
      <c r="S44" s="723" t="n">
        <v>0</v>
      </c>
      <c r="T44" s="723" t="n">
        <v>0</v>
      </c>
      <c r="U44" s="723" t="n">
        <v>0</v>
      </c>
      <c r="V44" s="723" t="n">
        <v>0</v>
      </c>
      <c r="W44" s="723" t="n">
        <v>0</v>
      </c>
      <c r="X44" s="723" t="n">
        <v>0</v>
      </c>
      <c r="Y44" s="724" t="n">
        <v>0</v>
      </c>
      <c r="Z44" s="659"/>
      <c r="AA44" s="659"/>
      <c r="AE44" s="108"/>
      <c r="AF44" s="108"/>
      <c r="AG44" s="117"/>
      <c r="AH44" s="117"/>
      <c r="AI44" s="117"/>
      <c r="AJ44" s="117"/>
      <c r="AK44" s="117"/>
      <c r="AL44" s="117"/>
      <c r="AM44" s="117"/>
      <c r="AN44" s="117"/>
      <c r="AO44" s="117"/>
      <c r="AP44" s="117"/>
      <c r="AQ44" s="117"/>
      <c r="AR44" s="117"/>
      <c r="AS44" s="117"/>
      <c r="AT44" s="117"/>
      <c r="AU44" s="117"/>
    </row>
    <row r="45" s="451" customFormat="true" ht="12" hidden="false" customHeight="true" outlineLevel="0" collapsed="false">
      <c r="A45" s="726" t="s">
        <v>773</v>
      </c>
      <c r="B45" s="727" t="s">
        <v>774</v>
      </c>
      <c r="C45" s="719"/>
      <c r="D45" s="601" t="s">
        <v>7</v>
      </c>
      <c r="E45" s="704" t="n">
        <f aca="false">SUM(F45:Y45)</f>
        <v>0</v>
      </c>
      <c r="F45" s="720" t="n">
        <f aca="false">SUM(F46:F47)</f>
        <v>0</v>
      </c>
      <c r="G45" s="720" t="n">
        <f aca="false">SUM(G46:G47)</f>
        <v>0</v>
      </c>
      <c r="H45" s="720" t="n">
        <f aca="false">SUM(H46:H47)</f>
        <v>0</v>
      </c>
      <c r="I45" s="720" t="n">
        <f aca="false">SUM(I46:I47)</f>
        <v>0</v>
      </c>
      <c r="J45" s="720" t="n">
        <f aca="false">SUM(J46:J47)</f>
        <v>0</v>
      </c>
      <c r="K45" s="720" t="n">
        <f aca="false">SUM(K46:K47)</f>
        <v>0</v>
      </c>
      <c r="L45" s="721" t="n">
        <f aca="false">SUM(L46:L47)</f>
        <v>0</v>
      </c>
      <c r="M45" s="722" t="n">
        <f aca="false">SUM(M46:M47)</f>
        <v>0</v>
      </c>
      <c r="N45" s="720" t="n">
        <f aca="false">SUM(N46:N47)</f>
        <v>0</v>
      </c>
      <c r="O45" s="720" t="n">
        <f aca="false">SUM(O46:O47)</f>
        <v>0</v>
      </c>
      <c r="P45" s="720" t="n">
        <f aca="false">SUM(P46:P47)</f>
        <v>0</v>
      </c>
      <c r="Q45" s="720" t="n">
        <f aca="false">SUM(Q46:Q47)</f>
        <v>0</v>
      </c>
      <c r="R45" s="720" t="n">
        <f aca="false">SUM(R46:R47)</f>
        <v>0</v>
      </c>
      <c r="S45" s="720" t="n">
        <f aca="false">SUM(S46:S47)</f>
        <v>0</v>
      </c>
      <c r="T45" s="720" t="n">
        <f aca="false">SUM(T46:T47)</f>
        <v>0</v>
      </c>
      <c r="U45" s="720" t="n">
        <f aca="false">SUM(U46:U47)</f>
        <v>0</v>
      </c>
      <c r="V45" s="720" t="n">
        <f aca="false">SUM(V46:V47)</f>
        <v>0</v>
      </c>
      <c r="W45" s="720" t="n">
        <f aca="false">SUM(W46:W47)</f>
        <v>0</v>
      </c>
      <c r="X45" s="720" t="n">
        <f aca="false">SUM(X46:X47)</f>
        <v>0</v>
      </c>
      <c r="Y45" s="721" t="n">
        <f aca="false">SUM(Y46:Y47)</f>
        <v>0</v>
      </c>
      <c r="Z45" s="659"/>
      <c r="AA45" s="659"/>
      <c r="AE45" s="108"/>
      <c r="AF45" s="108"/>
      <c r="AG45" s="117"/>
      <c r="AH45" s="117"/>
      <c r="AI45" s="117"/>
      <c r="AJ45" s="117"/>
      <c r="AK45" s="117"/>
      <c r="AL45" s="117"/>
      <c r="AM45" s="117"/>
      <c r="AN45" s="117"/>
      <c r="AO45" s="117"/>
      <c r="AP45" s="117"/>
      <c r="AQ45" s="117"/>
      <c r="AR45" s="117"/>
      <c r="AS45" s="117"/>
      <c r="AT45" s="117"/>
      <c r="AU45" s="117"/>
    </row>
    <row r="46" s="451" customFormat="true" ht="12" hidden="false" customHeight="true" outlineLevel="0" collapsed="false">
      <c r="A46" s="726"/>
      <c r="B46" s="727"/>
      <c r="C46" s="719"/>
      <c r="D46" s="601" t="s">
        <v>475</v>
      </c>
      <c r="E46" s="704" t="n">
        <f aca="false">SUM(F46:Y46)</f>
        <v>0</v>
      </c>
      <c r="F46" s="723" t="n">
        <v>0</v>
      </c>
      <c r="G46" s="723" t="n">
        <v>0</v>
      </c>
      <c r="H46" s="723" t="n">
        <v>0</v>
      </c>
      <c r="I46" s="723" t="n">
        <v>0</v>
      </c>
      <c r="J46" s="723" t="n">
        <v>0</v>
      </c>
      <c r="K46" s="723" t="n">
        <v>0</v>
      </c>
      <c r="L46" s="724" t="n">
        <v>0</v>
      </c>
      <c r="M46" s="725" t="n">
        <v>0</v>
      </c>
      <c r="N46" s="723" t="n">
        <v>0</v>
      </c>
      <c r="O46" s="723" t="n">
        <v>0</v>
      </c>
      <c r="P46" s="723" t="n">
        <v>0</v>
      </c>
      <c r="Q46" s="723" t="n">
        <v>0</v>
      </c>
      <c r="R46" s="723" t="n">
        <v>0</v>
      </c>
      <c r="S46" s="723" t="n">
        <v>0</v>
      </c>
      <c r="T46" s="723" t="n">
        <v>0</v>
      </c>
      <c r="U46" s="723" t="n">
        <v>0</v>
      </c>
      <c r="V46" s="723" t="n">
        <v>0</v>
      </c>
      <c r="W46" s="723" t="n">
        <v>0</v>
      </c>
      <c r="X46" s="723" t="n">
        <v>0</v>
      </c>
      <c r="Y46" s="724" t="n">
        <v>0</v>
      </c>
      <c r="Z46" s="659"/>
      <c r="AA46" s="659"/>
      <c r="AE46" s="108"/>
      <c r="AF46" s="108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</row>
    <row r="47" s="451" customFormat="true" ht="24" hidden="false" customHeight="true" outlineLevel="0" collapsed="false">
      <c r="A47" s="726"/>
      <c r="B47" s="727"/>
      <c r="C47" s="728"/>
      <c r="D47" s="617" t="s">
        <v>476</v>
      </c>
      <c r="E47" s="729" t="n">
        <f aca="false">SUM(F47:Y47)</f>
        <v>0</v>
      </c>
      <c r="F47" s="730" t="n">
        <v>0</v>
      </c>
      <c r="G47" s="730" t="n">
        <v>0</v>
      </c>
      <c r="H47" s="730" t="n">
        <v>0</v>
      </c>
      <c r="I47" s="730" t="n">
        <v>0</v>
      </c>
      <c r="J47" s="730" t="n">
        <v>0</v>
      </c>
      <c r="K47" s="730" t="n">
        <v>0</v>
      </c>
      <c r="L47" s="731" t="n">
        <v>0</v>
      </c>
      <c r="M47" s="732" t="n">
        <v>0</v>
      </c>
      <c r="N47" s="730" t="n">
        <v>0</v>
      </c>
      <c r="O47" s="730" t="n">
        <v>0</v>
      </c>
      <c r="P47" s="730" t="n">
        <v>0</v>
      </c>
      <c r="Q47" s="730" t="n">
        <v>0</v>
      </c>
      <c r="R47" s="730" t="n">
        <v>0</v>
      </c>
      <c r="S47" s="730" t="n">
        <v>0</v>
      </c>
      <c r="T47" s="730" t="n">
        <v>0</v>
      </c>
      <c r="U47" s="730" t="n">
        <v>0</v>
      </c>
      <c r="V47" s="730" t="n">
        <v>0</v>
      </c>
      <c r="W47" s="730" t="n">
        <v>0</v>
      </c>
      <c r="X47" s="730" t="n">
        <v>0</v>
      </c>
      <c r="Y47" s="731" t="n">
        <v>0</v>
      </c>
      <c r="Z47" s="659"/>
      <c r="AA47" s="659"/>
      <c r="AE47" s="108"/>
      <c r="AF47" s="108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</row>
    <row r="48" s="451" customFormat="true" ht="12" hidden="false" customHeight="true" outlineLevel="0" collapsed="false">
      <c r="A48" s="717" t="s">
        <v>775</v>
      </c>
      <c r="B48" s="718" t="s">
        <v>776</v>
      </c>
      <c r="C48" s="719"/>
      <c r="D48" s="601" t="s">
        <v>7</v>
      </c>
      <c r="E48" s="704" t="n">
        <f aca="false">SUM(F48:Y48)</f>
        <v>34</v>
      </c>
      <c r="F48" s="720" t="n">
        <f aca="false">SUM(F49:F50)</f>
        <v>0</v>
      </c>
      <c r="G48" s="720" t="n">
        <f aca="false">SUM(G49:G50)</f>
        <v>0</v>
      </c>
      <c r="H48" s="720" t="n">
        <f aca="false">SUM(H49:H50)</f>
        <v>0</v>
      </c>
      <c r="I48" s="720" t="n">
        <f aca="false">SUM(I49:I50)</f>
        <v>0</v>
      </c>
      <c r="J48" s="720" t="n">
        <f aca="false">SUM(J49:J50)</f>
        <v>0</v>
      </c>
      <c r="K48" s="720" t="n">
        <f aca="false">SUM(K49:K50)</f>
        <v>0</v>
      </c>
      <c r="L48" s="721" t="n">
        <f aca="false">SUM(L49:L50)</f>
        <v>0</v>
      </c>
      <c r="M48" s="722" t="n">
        <f aca="false">SUM(M49:M50)</f>
        <v>0</v>
      </c>
      <c r="N48" s="720" t="n">
        <f aca="false">SUM(N49:N50)</f>
        <v>0</v>
      </c>
      <c r="O48" s="720" t="n">
        <f aca="false">SUM(O49:O50)</f>
        <v>0</v>
      </c>
      <c r="P48" s="720" t="n">
        <f aca="false">SUM(P49:P50)</f>
        <v>1</v>
      </c>
      <c r="Q48" s="720" t="n">
        <f aca="false">SUM(Q49:Q50)</f>
        <v>6</v>
      </c>
      <c r="R48" s="720" t="n">
        <f aca="false">SUM(R49:R50)</f>
        <v>2</v>
      </c>
      <c r="S48" s="720" t="n">
        <f aca="false">SUM(S49:S50)</f>
        <v>2</v>
      </c>
      <c r="T48" s="720" t="n">
        <f aca="false">SUM(T49:T50)</f>
        <v>4</v>
      </c>
      <c r="U48" s="720" t="n">
        <f aca="false">SUM(U49:U50)</f>
        <v>8</v>
      </c>
      <c r="V48" s="720" t="n">
        <f aca="false">SUM(V49:V50)</f>
        <v>6</v>
      </c>
      <c r="W48" s="720" t="n">
        <f aca="false">SUM(W49:W50)</f>
        <v>4</v>
      </c>
      <c r="X48" s="720" t="n">
        <f aca="false">SUM(X49:X50)</f>
        <v>1</v>
      </c>
      <c r="Y48" s="721" t="n">
        <f aca="false">SUM(Y49:Y50)</f>
        <v>0</v>
      </c>
      <c r="Z48" s="659"/>
      <c r="AA48" s="659"/>
      <c r="AE48" s="108"/>
      <c r="AF48" s="108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</row>
    <row r="49" s="451" customFormat="true" ht="12" hidden="false" customHeight="true" outlineLevel="0" collapsed="false">
      <c r="A49" s="717"/>
      <c r="B49" s="718"/>
      <c r="C49" s="719"/>
      <c r="D49" s="601" t="s">
        <v>475</v>
      </c>
      <c r="E49" s="704" t="n">
        <f aca="false">SUM(F49:Y49)</f>
        <v>28</v>
      </c>
      <c r="F49" s="723" t="n">
        <v>0</v>
      </c>
      <c r="G49" s="723" t="n">
        <v>0</v>
      </c>
      <c r="H49" s="723" t="n">
        <v>0</v>
      </c>
      <c r="I49" s="723" t="n">
        <v>0</v>
      </c>
      <c r="J49" s="723" t="n">
        <v>0</v>
      </c>
      <c r="K49" s="723" t="n">
        <v>0</v>
      </c>
      <c r="L49" s="724" t="n">
        <v>0</v>
      </c>
      <c r="M49" s="725" t="n">
        <v>0</v>
      </c>
      <c r="N49" s="723" t="n">
        <v>0</v>
      </c>
      <c r="O49" s="723" t="n">
        <v>0</v>
      </c>
      <c r="P49" s="723" t="n">
        <v>0</v>
      </c>
      <c r="Q49" s="723" t="n">
        <v>5</v>
      </c>
      <c r="R49" s="723" t="n">
        <v>2</v>
      </c>
      <c r="S49" s="723" t="n">
        <v>2</v>
      </c>
      <c r="T49" s="723" t="n">
        <v>4</v>
      </c>
      <c r="U49" s="723" t="n">
        <v>6</v>
      </c>
      <c r="V49" s="723" t="n">
        <v>5</v>
      </c>
      <c r="W49" s="723" t="n">
        <v>3</v>
      </c>
      <c r="X49" s="723" t="n">
        <v>1</v>
      </c>
      <c r="Y49" s="724" t="n">
        <v>0</v>
      </c>
      <c r="Z49" s="659"/>
      <c r="AA49" s="659"/>
      <c r="AE49" s="108"/>
      <c r="AF49" s="108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</row>
    <row r="50" s="451" customFormat="true" ht="24" hidden="false" customHeight="true" outlineLevel="0" collapsed="false">
      <c r="A50" s="717"/>
      <c r="B50" s="718"/>
      <c r="C50" s="719"/>
      <c r="D50" s="601" t="s">
        <v>476</v>
      </c>
      <c r="E50" s="704" t="n">
        <f aca="false">SUM(F50:Y50)</f>
        <v>6</v>
      </c>
      <c r="F50" s="723" t="n">
        <v>0</v>
      </c>
      <c r="G50" s="723" t="n">
        <v>0</v>
      </c>
      <c r="H50" s="723" t="n">
        <v>0</v>
      </c>
      <c r="I50" s="723" t="n">
        <v>0</v>
      </c>
      <c r="J50" s="723" t="n">
        <v>0</v>
      </c>
      <c r="K50" s="723" t="n">
        <v>0</v>
      </c>
      <c r="L50" s="724" t="n">
        <v>0</v>
      </c>
      <c r="M50" s="725" t="n">
        <v>0</v>
      </c>
      <c r="N50" s="723" t="n">
        <v>0</v>
      </c>
      <c r="O50" s="723" t="n">
        <v>0</v>
      </c>
      <c r="P50" s="723" t="n">
        <v>1</v>
      </c>
      <c r="Q50" s="723" t="n">
        <v>1</v>
      </c>
      <c r="R50" s="723" t="n">
        <v>0</v>
      </c>
      <c r="S50" s="723" t="n">
        <v>0</v>
      </c>
      <c r="T50" s="723" t="n">
        <v>0</v>
      </c>
      <c r="U50" s="723" t="n">
        <v>2</v>
      </c>
      <c r="V50" s="723" t="n">
        <v>1</v>
      </c>
      <c r="W50" s="723" t="n">
        <v>1</v>
      </c>
      <c r="X50" s="723" t="n">
        <v>0</v>
      </c>
      <c r="Y50" s="724" t="n">
        <v>0</v>
      </c>
      <c r="Z50" s="659"/>
      <c r="AA50" s="659"/>
      <c r="AE50" s="108"/>
      <c r="AF50" s="108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</row>
    <row r="51" s="451" customFormat="true" ht="12" hidden="false" customHeight="true" outlineLevel="0" collapsed="false">
      <c r="A51" s="717" t="s">
        <v>777</v>
      </c>
      <c r="B51" s="718" t="s">
        <v>778</v>
      </c>
      <c r="C51" s="719"/>
      <c r="D51" s="601" t="s">
        <v>7</v>
      </c>
      <c r="E51" s="704" t="n">
        <f aca="false">SUM(F51:Y51)</f>
        <v>5</v>
      </c>
      <c r="F51" s="720" t="n">
        <f aca="false">SUM(F52:F53)</f>
        <v>0</v>
      </c>
      <c r="G51" s="720" t="n">
        <f aca="false">SUM(G52:G53)</f>
        <v>0</v>
      </c>
      <c r="H51" s="720" t="n">
        <f aca="false">SUM(H52:H53)</f>
        <v>0</v>
      </c>
      <c r="I51" s="720" t="n">
        <f aca="false">SUM(I52:I53)</f>
        <v>0</v>
      </c>
      <c r="J51" s="720" t="n">
        <f aca="false">SUM(J52:J53)</f>
        <v>0</v>
      </c>
      <c r="K51" s="720" t="n">
        <f aca="false">SUM(K52:K53)</f>
        <v>0</v>
      </c>
      <c r="L51" s="721" t="n">
        <f aca="false">SUM(L52:L53)</f>
        <v>0</v>
      </c>
      <c r="M51" s="722" t="n">
        <f aca="false">SUM(M52:M53)</f>
        <v>0</v>
      </c>
      <c r="N51" s="720" t="n">
        <f aca="false">SUM(N52:N53)</f>
        <v>0</v>
      </c>
      <c r="O51" s="720" t="n">
        <f aca="false">SUM(O52:O53)</f>
        <v>0</v>
      </c>
      <c r="P51" s="720" t="n">
        <f aca="false">SUM(P52:P53)</f>
        <v>1</v>
      </c>
      <c r="Q51" s="720" t="n">
        <f aca="false">SUM(Q52:Q53)</f>
        <v>0</v>
      </c>
      <c r="R51" s="720" t="n">
        <f aca="false">SUM(R52:R53)</f>
        <v>0</v>
      </c>
      <c r="S51" s="720" t="n">
        <f aca="false">SUM(S52:S53)</f>
        <v>0</v>
      </c>
      <c r="T51" s="720" t="n">
        <f aca="false">SUM(T52:T53)</f>
        <v>0</v>
      </c>
      <c r="U51" s="720" t="n">
        <f aca="false">SUM(U52:U53)</f>
        <v>1</v>
      </c>
      <c r="V51" s="720" t="n">
        <f aca="false">SUM(V52:V53)</f>
        <v>1</v>
      </c>
      <c r="W51" s="720" t="n">
        <f aca="false">SUM(W52:W53)</f>
        <v>1</v>
      </c>
      <c r="X51" s="720" t="n">
        <f aca="false">SUM(X52:X53)</f>
        <v>1</v>
      </c>
      <c r="Y51" s="721" t="n">
        <f aca="false">SUM(Y52:Y53)</f>
        <v>0</v>
      </c>
      <c r="Z51" s="659"/>
      <c r="AA51" s="659"/>
      <c r="AE51" s="108"/>
      <c r="AF51" s="108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AR51" s="117"/>
      <c r="AS51" s="117"/>
      <c r="AT51" s="117"/>
      <c r="AU51" s="117"/>
    </row>
    <row r="52" s="451" customFormat="true" ht="12" hidden="false" customHeight="true" outlineLevel="0" collapsed="false">
      <c r="A52" s="717"/>
      <c r="B52" s="718"/>
      <c r="C52" s="719"/>
      <c r="D52" s="601" t="s">
        <v>475</v>
      </c>
      <c r="E52" s="704" t="n">
        <f aca="false">SUM(F52:Y52)</f>
        <v>5</v>
      </c>
      <c r="F52" s="723" t="n">
        <v>0</v>
      </c>
      <c r="G52" s="723" t="n">
        <v>0</v>
      </c>
      <c r="H52" s="723" t="n">
        <v>0</v>
      </c>
      <c r="I52" s="723" t="n">
        <v>0</v>
      </c>
      <c r="J52" s="723" t="n">
        <v>0</v>
      </c>
      <c r="K52" s="723" t="n">
        <v>0</v>
      </c>
      <c r="L52" s="724" t="n">
        <v>0</v>
      </c>
      <c r="M52" s="725" t="n">
        <v>0</v>
      </c>
      <c r="N52" s="723" t="n">
        <v>0</v>
      </c>
      <c r="O52" s="723" t="n">
        <v>0</v>
      </c>
      <c r="P52" s="723" t="n">
        <v>1</v>
      </c>
      <c r="Q52" s="723" t="n">
        <v>0</v>
      </c>
      <c r="R52" s="723" t="n">
        <v>0</v>
      </c>
      <c r="S52" s="723" t="n">
        <v>0</v>
      </c>
      <c r="T52" s="723" t="n">
        <v>0</v>
      </c>
      <c r="U52" s="723" t="n">
        <v>1</v>
      </c>
      <c r="V52" s="723" t="n">
        <v>1</v>
      </c>
      <c r="W52" s="723" t="n">
        <v>1</v>
      </c>
      <c r="X52" s="723" t="n">
        <v>1</v>
      </c>
      <c r="Y52" s="724" t="n">
        <v>0</v>
      </c>
      <c r="Z52" s="659"/>
      <c r="AA52" s="659"/>
      <c r="AE52" s="108"/>
      <c r="AF52" s="108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</row>
    <row r="53" s="451" customFormat="true" ht="24" hidden="false" customHeight="true" outlineLevel="0" collapsed="false">
      <c r="A53" s="717"/>
      <c r="B53" s="718"/>
      <c r="C53" s="719"/>
      <c r="D53" s="601" t="s">
        <v>476</v>
      </c>
      <c r="E53" s="704" t="n">
        <f aca="false">SUM(F53:Y53)</f>
        <v>0</v>
      </c>
      <c r="F53" s="723" t="n">
        <v>0</v>
      </c>
      <c r="G53" s="723" t="n">
        <v>0</v>
      </c>
      <c r="H53" s="723" t="n">
        <v>0</v>
      </c>
      <c r="I53" s="723" t="n">
        <v>0</v>
      </c>
      <c r="J53" s="723" t="n">
        <v>0</v>
      </c>
      <c r="K53" s="723" t="n">
        <v>0</v>
      </c>
      <c r="L53" s="724" t="n">
        <v>0</v>
      </c>
      <c r="M53" s="725" t="n">
        <v>0</v>
      </c>
      <c r="N53" s="723" t="n">
        <v>0</v>
      </c>
      <c r="O53" s="723" t="n">
        <v>0</v>
      </c>
      <c r="P53" s="723" t="n">
        <v>0</v>
      </c>
      <c r="Q53" s="723" t="n">
        <v>0</v>
      </c>
      <c r="R53" s="723" t="n">
        <v>0</v>
      </c>
      <c r="S53" s="723" t="n">
        <v>0</v>
      </c>
      <c r="T53" s="723" t="n">
        <v>0</v>
      </c>
      <c r="U53" s="723" t="n">
        <v>0</v>
      </c>
      <c r="V53" s="723" t="n">
        <v>0</v>
      </c>
      <c r="W53" s="723" t="n">
        <v>0</v>
      </c>
      <c r="X53" s="723" t="n">
        <v>0</v>
      </c>
      <c r="Y53" s="724" t="n">
        <v>0</v>
      </c>
      <c r="Z53" s="659"/>
      <c r="AA53" s="659"/>
      <c r="AE53" s="108"/>
      <c r="AF53" s="108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</row>
    <row r="54" s="451" customFormat="true" ht="12" hidden="false" customHeight="true" outlineLevel="0" collapsed="false">
      <c r="A54" s="717" t="s">
        <v>779</v>
      </c>
      <c r="B54" s="718" t="s">
        <v>423</v>
      </c>
      <c r="C54" s="719"/>
      <c r="D54" s="601" t="s">
        <v>7</v>
      </c>
      <c r="E54" s="704" t="n">
        <f aca="false">SUM(F54:Y54)</f>
        <v>201</v>
      </c>
      <c r="F54" s="720" t="n">
        <f aca="false">SUM(F55:F56)</f>
        <v>0</v>
      </c>
      <c r="G54" s="720" t="n">
        <f aca="false">SUM(G55:G56)</f>
        <v>0</v>
      </c>
      <c r="H54" s="720" t="n">
        <f aca="false">SUM(H55:H56)</f>
        <v>0</v>
      </c>
      <c r="I54" s="720" t="n">
        <f aca="false">SUM(I55:I56)</f>
        <v>0</v>
      </c>
      <c r="J54" s="720" t="n">
        <f aca="false">SUM(J55:J56)</f>
        <v>0</v>
      </c>
      <c r="K54" s="720" t="n">
        <f aca="false">SUM(K55:K56)</f>
        <v>0</v>
      </c>
      <c r="L54" s="721" t="n">
        <f aca="false">SUM(L55:L56)</f>
        <v>0</v>
      </c>
      <c r="M54" s="722" t="n">
        <f aca="false">SUM(M55:M56)</f>
        <v>0</v>
      </c>
      <c r="N54" s="720" t="n">
        <f aca="false">SUM(N55:N56)</f>
        <v>0</v>
      </c>
      <c r="O54" s="720" t="n">
        <f aca="false">SUM(O55:O56)</f>
        <v>3</v>
      </c>
      <c r="P54" s="720" t="n">
        <f aca="false">SUM(P55:P56)</f>
        <v>4</v>
      </c>
      <c r="Q54" s="720" t="n">
        <f aca="false">SUM(Q55:Q56)</f>
        <v>10</v>
      </c>
      <c r="R54" s="720" t="n">
        <f aca="false">SUM(R55:R56)</f>
        <v>17</v>
      </c>
      <c r="S54" s="720" t="n">
        <f aca="false">SUM(S55:S56)</f>
        <v>38</v>
      </c>
      <c r="T54" s="720" t="n">
        <f aca="false">SUM(T55:T56)</f>
        <v>36</v>
      </c>
      <c r="U54" s="720" t="n">
        <f aca="false">SUM(U55:U56)</f>
        <v>40</v>
      </c>
      <c r="V54" s="720" t="n">
        <f aca="false">SUM(V55:V56)</f>
        <v>29</v>
      </c>
      <c r="W54" s="720" t="n">
        <f aca="false">SUM(W55:W56)</f>
        <v>14</v>
      </c>
      <c r="X54" s="720" t="n">
        <f aca="false">SUM(X55:X56)</f>
        <v>10</v>
      </c>
      <c r="Y54" s="721" t="n">
        <f aca="false">SUM(Y55:Y56)</f>
        <v>0</v>
      </c>
      <c r="Z54" s="659"/>
      <c r="AA54" s="659"/>
      <c r="AE54" s="108"/>
      <c r="AF54" s="108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</row>
    <row r="55" s="451" customFormat="true" ht="12" hidden="false" customHeight="true" outlineLevel="0" collapsed="false">
      <c r="A55" s="717"/>
      <c r="B55" s="718"/>
      <c r="C55" s="719"/>
      <c r="D55" s="601" t="s">
        <v>475</v>
      </c>
      <c r="E55" s="704" t="n">
        <f aca="false">SUM(F55:Y55)</f>
        <v>156</v>
      </c>
      <c r="F55" s="723" t="n">
        <v>0</v>
      </c>
      <c r="G55" s="723" t="n">
        <v>0</v>
      </c>
      <c r="H55" s="723" t="n">
        <v>0</v>
      </c>
      <c r="I55" s="723" t="n">
        <v>0</v>
      </c>
      <c r="J55" s="723" t="n">
        <v>0</v>
      </c>
      <c r="K55" s="723" t="n">
        <v>0</v>
      </c>
      <c r="L55" s="724" t="n">
        <v>0</v>
      </c>
      <c r="M55" s="725" t="n">
        <v>0</v>
      </c>
      <c r="N55" s="723" t="n">
        <v>0</v>
      </c>
      <c r="O55" s="723" t="n">
        <v>1</v>
      </c>
      <c r="P55" s="723" t="n">
        <v>2</v>
      </c>
      <c r="Q55" s="723" t="n">
        <v>8</v>
      </c>
      <c r="R55" s="723" t="n">
        <v>12</v>
      </c>
      <c r="S55" s="723" t="n">
        <v>31</v>
      </c>
      <c r="T55" s="723" t="n">
        <v>30</v>
      </c>
      <c r="U55" s="723" t="n">
        <v>33</v>
      </c>
      <c r="V55" s="723" t="n">
        <v>22</v>
      </c>
      <c r="W55" s="723" t="n">
        <v>12</v>
      </c>
      <c r="X55" s="723" t="n">
        <v>5</v>
      </c>
      <c r="Y55" s="724" t="n">
        <v>0</v>
      </c>
      <c r="Z55" s="659"/>
      <c r="AA55" s="659"/>
      <c r="AE55" s="108"/>
      <c r="AF55" s="108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</row>
    <row r="56" s="451" customFormat="true" ht="24" hidden="false" customHeight="true" outlineLevel="0" collapsed="false">
      <c r="A56" s="717"/>
      <c r="B56" s="718"/>
      <c r="C56" s="719"/>
      <c r="D56" s="601" t="s">
        <v>476</v>
      </c>
      <c r="E56" s="704" t="n">
        <f aca="false">SUM(F56:Y56)</f>
        <v>45</v>
      </c>
      <c r="F56" s="723" t="n">
        <v>0</v>
      </c>
      <c r="G56" s="723" t="n">
        <v>0</v>
      </c>
      <c r="H56" s="723" t="n">
        <v>0</v>
      </c>
      <c r="I56" s="723" t="n">
        <v>0</v>
      </c>
      <c r="J56" s="723" t="n">
        <v>0</v>
      </c>
      <c r="K56" s="723" t="n">
        <v>0</v>
      </c>
      <c r="L56" s="724" t="n">
        <v>0</v>
      </c>
      <c r="M56" s="725" t="n">
        <v>0</v>
      </c>
      <c r="N56" s="723" t="n">
        <v>0</v>
      </c>
      <c r="O56" s="723" t="n">
        <v>2</v>
      </c>
      <c r="P56" s="723" t="n">
        <v>2</v>
      </c>
      <c r="Q56" s="723" t="n">
        <v>2</v>
      </c>
      <c r="R56" s="723" t="n">
        <v>5</v>
      </c>
      <c r="S56" s="723" t="n">
        <v>7</v>
      </c>
      <c r="T56" s="723" t="n">
        <v>6</v>
      </c>
      <c r="U56" s="723" t="n">
        <v>7</v>
      </c>
      <c r="V56" s="723" t="n">
        <v>7</v>
      </c>
      <c r="W56" s="723" t="n">
        <v>2</v>
      </c>
      <c r="X56" s="723" t="n">
        <v>5</v>
      </c>
      <c r="Y56" s="724" t="n">
        <v>0</v>
      </c>
      <c r="Z56" s="659"/>
      <c r="AA56" s="659"/>
      <c r="AE56" s="108"/>
      <c r="AF56" s="108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</row>
    <row r="57" s="451" customFormat="true" ht="12" hidden="false" customHeight="true" outlineLevel="0" collapsed="false">
      <c r="A57" s="717" t="s">
        <v>780</v>
      </c>
      <c r="B57" s="718" t="s">
        <v>425</v>
      </c>
      <c r="C57" s="719"/>
      <c r="D57" s="601" t="s">
        <v>7</v>
      </c>
      <c r="E57" s="704" t="n">
        <f aca="false">SUM(F57:Y57)</f>
        <v>602</v>
      </c>
      <c r="F57" s="720" t="n">
        <f aca="false">SUM(F58:F59)</f>
        <v>0</v>
      </c>
      <c r="G57" s="720" t="n">
        <f aca="false">SUM(G58:G59)</f>
        <v>0</v>
      </c>
      <c r="H57" s="720" t="n">
        <f aca="false">SUM(H58:H59)</f>
        <v>0</v>
      </c>
      <c r="I57" s="720" t="n">
        <f aca="false">SUM(I58:I59)</f>
        <v>0</v>
      </c>
      <c r="J57" s="720" t="n">
        <f aca="false">SUM(J58:J59)</f>
        <v>0</v>
      </c>
      <c r="K57" s="720" t="n">
        <f aca="false">SUM(K58:K59)</f>
        <v>1</v>
      </c>
      <c r="L57" s="721" t="n">
        <f aca="false">SUM(L58:L59)</f>
        <v>0</v>
      </c>
      <c r="M57" s="722" t="n">
        <f aca="false">SUM(M58:M59)</f>
        <v>3</v>
      </c>
      <c r="N57" s="720" t="n">
        <f aca="false">SUM(N58:N59)</f>
        <v>5</v>
      </c>
      <c r="O57" s="720" t="n">
        <f aca="false">SUM(O58:O59)</f>
        <v>6</v>
      </c>
      <c r="P57" s="720" t="n">
        <f aca="false">SUM(P58:P59)</f>
        <v>8</v>
      </c>
      <c r="Q57" s="720" t="n">
        <f aca="false">SUM(Q58:Q59)</f>
        <v>15</v>
      </c>
      <c r="R57" s="720" t="n">
        <f aca="false">SUM(R58:R59)</f>
        <v>27</v>
      </c>
      <c r="S57" s="720" t="n">
        <f aca="false">SUM(S58:S59)</f>
        <v>68</v>
      </c>
      <c r="T57" s="720" t="n">
        <f aca="false">SUM(T58:T59)</f>
        <v>90</v>
      </c>
      <c r="U57" s="720" t="n">
        <f aca="false">SUM(U58:U59)</f>
        <v>88</v>
      </c>
      <c r="V57" s="720" t="n">
        <f aca="false">SUM(V58:V59)</f>
        <v>101</v>
      </c>
      <c r="W57" s="720" t="n">
        <f aca="false">SUM(W58:W59)</f>
        <v>104</v>
      </c>
      <c r="X57" s="720" t="n">
        <f aca="false">SUM(X58:X59)</f>
        <v>86</v>
      </c>
      <c r="Y57" s="721" t="n">
        <f aca="false">SUM(Y58:Y59)</f>
        <v>0</v>
      </c>
      <c r="Z57" s="659"/>
      <c r="AA57" s="659"/>
      <c r="AE57" s="108"/>
      <c r="AF57" s="108"/>
      <c r="AG57" s="117"/>
      <c r="AH57" s="117"/>
      <c r="AI57" s="117"/>
      <c r="AJ57" s="117"/>
      <c r="AK57" s="117"/>
      <c r="AL57" s="117"/>
      <c r="AM57" s="117"/>
      <c r="AN57" s="117"/>
      <c r="AO57" s="117"/>
      <c r="AP57" s="117"/>
      <c r="AQ57" s="117"/>
      <c r="AR57" s="117"/>
      <c r="AS57" s="117"/>
      <c r="AT57" s="117"/>
      <c r="AU57" s="117"/>
    </row>
    <row r="58" s="451" customFormat="true" ht="12" hidden="false" customHeight="true" outlineLevel="0" collapsed="false">
      <c r="A58" s="717"/>
      <c r="B58" s="718"/>
      <c r="C58" s="719"/>
      <c r="D58" s="601" t="s">
        <v>475</v>
      </c>
      <c r="E58" s="704" t="n">
        <f aca="false">SUM(F58:Y58)</f>
        <v>369</v>
      </c>
      <c r="F58" s="723" t="n">
        <v>0</v>
      </c>
      <c r="G58" s="723" t="n">
        <v>0</v>
      </c>
      <c r="H58" s="723" t="n">
        <v>0</v>
      </c>
      <c r="I58" s="723" t="n">
        <v>0</v>
      </c>
      <c r="J58" s="723" t="n">
        <v>0</v>
      </c>
      <c r="K58" s="723" t="n">
        <v>0</v>
      </c>
      <c r="L58" s="724" t="n">
        <v>0</v>
      </c>
      <c r="M58" s="725" t="n">
        <v>1</v>
      </c>
      <c r="N58" s="723" t="n">
        <v>2</v>
      </c>
      <c r="O58" s="723" t="n">
        <v>1</v>
      </c>
      <c r="P58" s="723" t="n">
        <v>4</v>
      </c>
      <c r="Q58" s="723" t="n">
        <v>11</v>
      </c>
      <c r="R58" s="723" t="n">
        <v>15</v>
      </c>
      <c r="S58" s="723" t="n">
        <v>53</v>
      </c>
      <c r="T58" s="723" t="n">
        <v>67</v>
      </c>
      <c r="U58" s="723" t="n">
        <v>57</v>
      </c>
      <c r="V58" s="723" t="n">
        <v>74</v>
      </c>
      <c r="W58" s="723" t="n">
        <v>55</v>
      </c>
      <c r="X58" s="723" t="n">
        <v>29</v>
      </c>
      <c r="Y58" s="724" t="n">
        <v>0</v>
      </c>
      <c r="Z58" s="659"/>
      <c r="AA58" s="659"/>
      <c r="AE58" s="108"/>
      <c r="AF58" s="108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</row>
    <row r="59" s="451" customFormat="true" ht="24" hidden="false" customHeight="true" outlineLevel="0" collapsed="false">
      <c r="A59" s="717"/>
      <c r="B59" s="718"/>
      <c r="C59" s="719"/>
      <c r="D59" s="601" t="s">
        <v>476</v>
      </c>
      <c r="E59" s="704" t="n">
        <f aca="false">SUM(F59:Y59)</f>
        <v>233</v>
      </c>
      <c r="F59" s="723" t="n">
        <v>0</v>
      </c>
      <c r="G59" s="723" t="n">
        <v>0</v>
      </c>
      <c r="H59" s="723" t="n">
        <v>0</v>
      </c>
      <c r="I59" s="723" t="n">
        <v>0</v>
      </c>
      <c r="J59" s="723" t="n">
        <v>0</v>
      </c>
      <c r="K59" s="723" t="n">
        <v>1</v>
      </c>
      <c r="L59" s="724" t="n">
        <v>0</v>
      </c>
      <c r="M59" s="725" t="n">
        <v>2</v>
      </c>
      <c r="N59" s="723" t="n">
        <v>3</v>
      </c>
      <c r="O59" s="723" t="n">
        <v>5</v>
      </c>
      <c r="P59" s="723" t="n">
        <v>4</v>
      </c>
      <c r="Q59" s="723" t="n">
        <v>4</v>
      </c>
      <c r="R59" s="723" t="n">
        <v>12</v>
      </c>
      <c r="S59" s="723" t="n">
        <v>15</v>
      </c>
      <c r="T59" s="723" t="n">
        <v>23</v>
      </c>
      <c r="U59" s="723" t="n">
        <v>31</v>
      </c>
      <c r="V59" s="723" t="n">
        <v>27</v>
      </c>
      <c r="W59" s="723" t="n">
        <v>49</v>
      </c>
      <c r="X59" s="723" t="n">
        <v>57</v>
      </c>
      <c r="Y59" s="724" t="n">
        <v>0</v>
      </c>
      <c r="Z59" s="659"/>
      <c r="AA59" s="659"/>
      <c r="AE59" s="108"/>
      <c r="AF59" s="108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</row>
    <row r="60" s="451" customFormat="true" ht="12" hidden="false" customHeight="true" outlineLevel="0" collapsed="false">
      <c r="A60" s="717" t="s">
        <v>781</v>
      </c>
      <c r="B60" s="718" t="s">
        <v>782</v>
      </c>
      <c r="C60" s="719"/>
      <c r="D60" s="601" t="s">
        <v>7</v>
      </c>
      <c r="E60" s="704" t="n">
        <f aca="false">SUM(F60:Y60)</f>
        <v>23</v>
      </c>
      <c r="F60" s="720" t="n">
        <f aca="false">SUM(F61:F62)</f>
        <v>0</v>
      </c>
      <c r="G60" s="720" t="n">
        <f aca="false">SUM(G61:G62)</f>
        <v>0</v>
      </c>
      <c r="H60" s="720" t="n">
        <f aca="false">SUM(H61:H62)</f>
        <v>0</v>
      </c>
      <c r="I60" s="720" t="n">
        <f aca="false">SUM(I61:I62)</f>
        <v>0</v>
      </c>
      <c r="J60" s="720" t="n">
        <f aca="false">SUM(J61:J62)</f>
        <v>0</v>
      </c>
      <c r="K60" s="720" t="n">
        <f aca="false">SUM(K61:K62)</f>
        <v>0</v>
      </c>
      <c r="L60" s="721" t="n">
        <f aca="false">SUM(L61:L62)</f>
        <v>0</v>
      </c>
      <c r="M60" s="722" t="n">
        <f aca="false">SUM(M61:M62)</f>
        <v>0</v>
      </c>
      <c r="N60" s="720" t="n">
        <f aca="false">SUM(N61:N62)</f>
        <v>0</v>
      </c>
      <c r="O60" s="720" t="n">
        <f aca="false">SUM(O61:O62)</f>
        <v>1</v>
      </c>
      <c r="P60" s="720" t="n">
        <f aca="false">SUM(P61:P62)</f>
        <v>0</v>
      </c>
      <c r="Q60" s="720" t="n">
        <f aca="false">SUM(Q61:Q62)</f>
        <v>1</v>
      </c>
      <c r="R60" s="720" t="n">
        <f aca="false">SUM(R61:R62)</f>
        <v>1</v>
      </c>
      <c r="S60" s="720" t="n">
        <f aca="false">SUM(S61:S62)</f>
        <v>1</v>
      </c>
      <c r="T60" s="720" t="n">
        <f aca="false">SUM(T61:T62)</f>
        <v>6</v>
      </c>
      <c r="U60" s="720" t="n">
        <f aca="false">SUM(U61:U62)</f>
        <v>3</v>
      </c>
      <c r="V60" s="720" t="n">
        <f aca="false">SUM(V61:V62)</f>
        <v>4</v>
      </c>
      <c r="W60" s="720" t="n">
        <f aca="false">SUM(W61:W62)</f>
        <v>5</v>
      </c>
      <c r="X60" s="720" t="n">
        <f aca="false">SUM(X61:X62)</f>
        <v>1</v>
      </c>
      <c r="Y60" s="721" t="n">
        <f aca="false">SUM(Y61:Y62)</f>
        <v>0</v>
      </c>
      <c r="Z60" s="659"/>
      <c r="AA60" s="659"/>
      <c r="AE60" s="108"/>
      <c r="AF60" s="108"/>
      <c r="AG60" s="117"/>
      <c r="AH60" s="117"/>
      <c r="AI60" s="117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</row>
    <row r="61" s="451" customFormat="true" ht="12" hidden="false" customHeight="true" outlineLevel="0" collapsed="false">
      <c r="A61" s="717"/>
      <c r="B61" s="718"/>
      <c r="C61" s="719"/>
      <c r="D61" s="601" t="s">
        <v>475</v>
      </c>
      <c r="E61" s="704" t="n">
        <f aca="false">SUM(F61:Y61)</f>
        <v>13</v>
      </c>
      <c r="F61" s="723" t="n">
        <v>0</v>
      </c>
      <c r="G61" s="723" t="n">
        <v>0</v>
      </c>
      <c r="H61" s="723" t="n">
        <v>0</v>
      </c>
      <c r="I61" s="723" t="n">
        <v>0</v>
      </c>
      <c r="J61" s="723" t="n">
        <v>0</v>
      </c>
      <c r="K61" s="723" t="n">
        <v>0</v>
      </c>
      <c r="L61" s="724" t="n">
        <v>0</v>
      </c>
      <c r="M61" s="725" t="n">
        <v>0</v>
      </c>
      <c r="N61" s="723" t="n">
        <v>0</v>
      </c>
      <c r="O61" s="723" t="n">
        <v>0</v>
      </c>
      <c r="P61" s="723" t="n">
        <v>0</v>
      </c>
      <c r="Q61" s="723" t="n">
        <v>1</v>
      </c>
      <c r="R61" s="723" t="n">
        <v>0</v>
      </c>
      <c r="S61" s="723" t="n">
        <v>1</v>
      </c>
      <c r="T61" s="723" t="n">
        <v>4</v>
      </c>
      <c r="U61" s="723" t="n">
        <v>0</v>
      </c>
      <c r="V61" s="723" t="n">
        <v>3</v>
      </c>
      <c r="W61" s="723" t="n">
        <v>3</v>
      </c>
      <c r="X61" s="723" t="n">
        <v>1</v>
      </c>
      <c r="Y61" s="724" t="n">
        <v>0</v>
      </c>
      <c r="Z61" s="659"/>
      <c r="AA61" s="659"/>
      <c r="AE61" s="108"/>
      <c r="AF61" s="108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</row>
    <row r="62" s="451" customFormat="true" ht="24" hidden="false" customHeight="true" outlineLevel="0" collapsed="false">
      <c r="A62" s="717"/>
      <c r="B62" s="718"/>
      <c r="C62" s="719"/>
      <c r="D62" s="601" t="s">
        <v>476</v>
      </c>
      <c r="E62" s="704" t="n">
        <f aca="false">SUM(F62:Y62)</f>
        <v>10</v>
      </c>
      <c r="F62" s="723" t="n">
        <v>0</v>
      </c>
      <c r="G62" s="723" t="n">
        <v>0</v>
      </c>
      <c r="H62" s="723" t="n">
        <v>0</v>
      </c>
      <c r="I62" s="723" t="n">
        <v>0</v>
      </c>
      <c r="J62" s="723" t="n">
        <v>0</v>
      </c>
      <c r="K62" s="723" t="n">
        <v>0</v>
      </c>
      <c r="L62" s="724" t="n">
        <v>0</v>
      </c>
      <c r="M62" s="725" t="n">
        <v>0</v>
      </c>
      <c r="N62" s="723" t="n">
        <v>0</v>
      </c>
      <c r="O62" s="723" t="n">
        <v>1</v>
      </c>
      <c r="P62" s="723" t="n">
        <v>0</v>
      </c>
      <c r="Q62" s="723" t="n">
        <v>0</v>
      </c>
      <c r="R62" s="723" t="n">
        <v>1</v>
      </c>
      <c r="S62" s="723" t="n">
        <v>0</v>
      </c>
      <c r="T62" s="723" t="n">
        <v>2</v>
      </c>
      <c r="U62" s="723" t="n">
        <v>3</v>
      </c>
      <c r="V62" s="723" t="n">
        <v>1</v>
      </c>
      <c r="W62" s="723" t="n">
        <v>2</v>
      </c>
      <c r="X62" s="723" t="n">
        <v>0</v>
      </c>
      <c r="Y62" s="724" t="n">
        <v>0</v>
      </c>
      <c r="Z62" s="659"/>
      <c r="AA62" s="659"/>
      <c r="AE62" s="108"/>
      <c r="AF62" s="108"/>
      <c r="AG62" s="117"/>
      <c r="AH62" s="117"/>
      <c r="AI62" s="117"/>
      <c r="AJ62" s="117"/>
      <c r="AK62" s="117"/>
      <c r="AL62" s="117"/>
      <c r="AM62" s="117"/>
      <c r="AN62" s="117"/>
      <c r="AO62" s="117"/>
      <c r="AP62" s="117"/>
      <c r="AQ62" s="117"/>
      <c r="AR62" s="117"/>
      <c r="AS62" s="117"/>
      <c r="AT62" s="117"/>
      <c r="AU62" s="117"/>
    </row>
    <row r="63" s="451" customFormat="true" ht="12" hidden="false" customHeight="true" outlineLevel="0" collapsed="false">
      <c r="A63" s="717" t="s">
        <v>783</v>
      </c>
      <c r="B63" s="718" t="s">
        <v>427</v>
      </c>
      <c r="C63" s="719"/>
      <c r="D63" s="601" t="s">
        <v>7</v>
      </c>
      <c r="E63" s="704" t="n">
        <f aca="false">SUM(F63:Y63)</f>
        <v>587</v>
      </c>
      <c r="F63" s="720" t="n">
        <f aca="false">SUM(F64:F65)</f>
        <v>0</v>
      </c>
      <c r="G63" s="720" t="n">
        <f aca="false">SUM(G64:G65)</f>
        <v>0</v>
      </c>
      <c r="H63" s="720" t="n">
        <f aca="false">SUM(H64:H65)</f>
        <v>0</v>
      </c>
      <c r="I63" s="720" t="n">
        <f aca="false">SUM(I64:I65)</f>
        <v>0</v>
      </c>
      <c r="J63" s="720" t="n">
        <f aca="false">SUM(J64:J65)</f>
        <v>0</v>
      </c>
      <c r="K63" s="720" t="n">
        <f aca="false">SUM(K64:K65)</f>
        <v>0</v>
      </c>
      <c r="L63" s="721" t="n">
        <f aca="false">SUM(L64:L65)</f>
        <v>2</v>
      </c>
      <c r="M63" s="722" t="n">
        <f aca="false">SUM(M64:M65)</f>
        <v>0</v>
      </c>
      <c r="N63" s="720" t="n">
        <f aca="false">SUM(N64:N65)</f>
        <v>4</v>
      </c>
      <c r="O63" s="720" t="n">
        <f aca="false">SUM(O64:O65)</f>
        <v>10</v>
      </c>
      <c r="P63" s="720" t="n">
        <f aca="false">SUM(P64:P65)</f>
        <v>12</v>
      </c>
      <c r="Q63" s="720" t="n">
        <f aca="false">SUM(Q64:Q65)</f>
        <v>21</v>
      </c>
      <c r="R63" s="720" t="n">
        <f aca="false">SUM(R64:R65)</f>
        <v>29</v>
      </c>
      <c r="S63" s="720" t="n">
        <f aca="false">SUM(S64:S65)</f>
        <v>61</v>
      </c>
      <c r="T63" s="720" t="n">
        <f aca="false">SUM(T64:T65)</f>
        <v>67</v>
      </c>
      <c r="U63" s="720" t="n">
        <f aca="false">SUM(U64:U65)</f>
        <v>85</v>
      </c>
      <c r="V63" s="720" t="n">
        <f aca="false">SUM(V64:V65)</f>
        <v>99</v>
      </c>
      <c r="W63" s="720" t="n">
        <f aca="false">SUM(W64:W65)</f>
        <v>98</v>
      </c>
      <c r="X63" s="720" t="n">
        <f aca="false">SUM(X64:X65)</f>
        <v>99</v>
      </c>
      <c r="Y63" s="721" t="n">
        <f aca="false">SUM(Y64:Y65)</f>
        <v>0</v>
      </c>
      <c r="Z63" s="659"/>
      <c r="AA63" s="659"/>
      <c r="AE63" s="108"/>
      <c r="AF63" s="108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</row>
    <row r="64" s="451" customFormat="true" ht="12" hidden="false" customHeight="true" outlineLevel="0" collapsed="false">
      <c r="A64" s="717"/>
      <c r="B64" s="718"/>
      <c r="C64" s="719"/>
      <c r="D64" s="601" t="s">
        <v>475</v>
      </c>
      <c r="E64" s="704" t="n">
        <f aca="false">SUM(F64:Y64)</f>
        <v>295</v>
      </c>
      <c r="F64" s="723" t="n">
        <v>0</v>
      </c>
      <c r="G64" s="723" t="n">
        <v>0</v>
      </c>
      <c r="H64" s="723" t="n">
        <v>0</v>
      </c>
      <c r="I64" s="723" t="n">
        <v>0</v>
      </c>
      <c r="J64" s="723" t="n">
        <v>0</v>
      </c>
      <c r="K64" s="723" t="n">
        <v>0</v>
      </c>
      <c r="L64" s="724" t="n">
        <v>1</v>
      </c>
      <c r="M64" s="725" t="n">
        <v>0</v>
      </c>
      <c r="N64" s="723" t="n">
        <v>2</v>
      </c>
      <c r="O64" s="723" t="n">
        <v>6</v>
      </c>
      <c r="P64" s="723" t="n">
        <v>7</v>
      </c>
      <c r="Q64" s="723" t="n">
        <v>10</v>
      </c>
      <c r="R64" s="723" t="n">
        <v>16</v>
      </c>
      <c r="S64" s="723" t="n">
        <v>40</v>
      </c>
      <c r="T64" s="723" t="n">
        <v>45</v>
      </c>
      <c r="U64" s="723" t="n">
        <v>48</v>
      </c>
      <c r="V64" s="723" t="n">
        <v>46</v>
      </c>
      <c r="W64" s="723" t="n">
        <v>46</v>
      </c>
      <c r="X64" s="723" t="n">
        <v>28</v>
      </c>
      <c r="Y64" s="724" t="n">
        <v>0</v>
      </c>
      <c r="Z64" s="659"/>
      <c r="AA64" s="659"/>
      <c r="AE64" s="108"/>
      <c r="AF64" s="108"/>
      <c r="AG64" s="117"/>
      <c r="AH64" s="117"/>
      <c r="AI64" s="117"/>
      <c r="AJ64" s="117"/>
      <c r="AK64" s="117"/>
      <c r="AL64" s="117"/>
      <c r="AM64" s="117"/>
      <c r="AN64" s="117"/>
      <c r="AO64" s="117"/>
      <c r="AP64" s="117"/>
      <c r="AQ64" s="117"/>
      <c r="AR64" s="117"/>
      <c r="AS64" s="117"/>
      <c r="AT64" s="117"/>
      <c r="AU64" s="117"/>
    </row>
    <row r="65" s="451" customFormat="true" ht="24" hidden="false" customHeight="true" outlineLevel="0" collapsed="false">
      <c r="A65" s="717"/>
      <c r="B65" s="718"/>
      <c r="C65" s="719"/>
      <c r="D65" s="601" t="s">
        <v>476</v>
      </c>
      <c r="E65" s="704" t="n">
        <f aca="false">SUM(F65:Y65)</f>
        <v>292</v>
      </c>
      <c r="F65" s="723" t="n">
        <v>0</v>
      </c>
      <c r="G65" s="723" t="n">
        <v>0</v>
      </c>
      <c r="H65" s="723" t="n">
        <v>0</v>
      </c>
      <c r="I65" s="723" t="n">
        <v>0</v>
      </c>
      <c r="J65" s="723" t="n">
        <v>0</v>
      </c>
      <c r="K65" s="723" t="n">
        <v>0</v>
      </c>
      <c r="L65" s="724" t="n">
        <v>1</v>
      </c>
      <c r="M65" s="725" t="n">
        <v>0</v>
      </c>
      <c r="N65" s="723" t="n">
        <v>2</v>
      </c>
      <c r="O65" s="723" t="n">
        <v>4</v>
      </c>
      <c r="P65" s="723" t="n">
        <v>5</v>
      </c>
      <c r="Q65" s="723" t="n">
        <v>11</v>
      </c>
      <c r="R65" s="723" t="n">
        <v>13</v>
      </c>
      <c r="S65" s="723" t="n">
        <v>21</v>
      </c>
      <c r="T65" s="723" t="n">
        <v>22</v>
      </c>
      <c r="U65" s="723" t="n">
        <v>37</v>
      </c>
      <c r="V65" s="723" t="n">
        <v>53</v>
      </c>
      <c r="W65" s="723" t="n">
        <v>52</v>
      </c>
      <c r="X65" s="723" t="n">
        <v>71</v>
      </c>
      <c r="Y65" s="724" t="n">
        <v>0</v>
      </c>
      <c r="Z65" s="659"/>
      <c r="AA65" s="659"/>
      <c r="AE65" s="108"/>
      <c r="AF65" s="108"/>
      <c r="AG65" s="117"/>
      <c r="AH65" s="117"/>
      <c r="AI65" s="117"/>
      <c r="AJ65" s="117"/>
      <c r="AK65" s="117"/>
      <c r="AL65" s="117"/>
      <c r="AM65" s="117"/>
      <c r="AN65" s="117"/>
      <c r="AO65" s="117"/>
      <c r="AP65" s="117"/>
      <c r="AQ65" s="117"/>
      <c r="AR65" s="117"/>
      <c r="AS65" s="117"/>
      <c r="AT65" s="117"/>
      <c r="AU65" s="117"/>
    </row>
    <row r="66" s="451" customFormat="true" ht="12" hidden="false" customHeight="true" outlineLevel="0" collapsed="false">
      <c r="A66" s="717" t="s">
        <v>784</v>
      </c>
      <c r="B66" s="718" t="s">
        <v>785</v>
      </c>
      <c r="C66" s="719"/>
      <c r="D66" s="601" t="s">
        <v>7</v>
      </c>
      <c r="E66" s="704" t="n">
        <f aca="false">SUM(F66:Y66)</f>
        <v>3</v>
      </c>
      <c r="F66" s="720" t="n">
        <f aca="false">SUM(F67:F68)</f>
        <v>0</v>
      </c>
      <c r="G66" s="720" t="n">
        <f aca="false">SUM(G67:G68)</f>
        <v>0</v>
      </c>
      <c r="H66" s="720" t="n">
        <f aca="false">SUM(H67:H68)</f>
        <v>0</v>
      </c>
      <c r="I66" s="720" t="n">
        <f aca="false">SUM(I67:I68)</f>
        <v>0</v>
      </c>
      <c r="J66" s="720" t="n">
        <f aca="false">SUM(J67:J68)</f>
        <v>0</v>
      </c>
      <c r="K66" s="720" t="n">
        <f aca="false">SUM(K67:K68)</f>
        <v>0</v>
      </c>
      <c r="L66" s="721" t="n">
        <f aca="false">SUM(L67:L68)</f>
        <v>0</v>
      </c>
      <c r="M66" s="722" t="n">
        <f aca="false">SUM(M67:M68)</f>
        <v>0</v>
      </c>
      <c r="N66" s="720" t="n">
        <f aca="false">SUM(N67:N68)</f>
        <v>0</v>
      </c>
      <c r="O66" s="720" t="n">
        <f aca="false">SUM(O67:O68)</f>
        <v>0</v>
      </c>
      <c r="P66" s="720" t="n">
        <f aca="false">SUM(P67:P68)</f>
        <v>0</v>
      </c>
      <c r="Q66" s="720" t="n">
        <f aca="false">SUM(Q67:Q68)</f>
        <v>0</v>
      </c>
      <c r="R66" s="720" t="n">
        <f aca="false">SUM(R67:R68)</f>
        <v>0</v>
      </c>
      <c r="S66" s="720" t="n">
        <f aca="false">SUM(S67:S68)</f>
        <v>2</v>
      </c>
      <c r="T66" s="720" t="n">
        <f aca="false">SUM(T67:T68)</f>
        <v>0</v>
      </c>
      <c r="U66" s="720" t="n">
        <f aca="false">SUM(U67:U68)</f>
        <v>0</v>
      </c>
      <c r="V66" s="720" t="n">
        <f aca="false">SUM(V67:V68)</f>
        <v>1</v>
      </c>
      <c r="W66" s="720" t="n">
        <f aca="false">SUM(W67:W68)</f>
        <v>0</v>
      </c>
      <c r="X66" s="720" t="n">
        <f aca="false">SUM(X67:X68)</f>
        <v>0</v>
      </c>
      <c r="Y66" s="721" t="n">
        <f aca="false">SUM(Y67:Y68)</f>
        <v>0</v>
      </c>
      <c r="Z66" s="659"/>
      <c r="AA66" s="659"/>
      <c r="AE66" s="108"/>
      <c r="AF66" s="108"/>
      <c r="AG66" s="117"/>
      <c r="AH66" s="117"/>
      <c r="AI66" s="117"/>
      <c r="AJ66" s="117"/>
      <c r="AK66" s="117"/>
      <c r="AL66" s="117"/>
      <c r="AM66" s="117"/>
      <c r="AN66" s="117"/>
      <c r="AO66" s="117"/>
      <c r="AP66" s="117"/>
      <c r="AQ66" s="117"/>
      <c r="AR66" s="117"/>
      <c r="AS66" s="117"/>
      <c r="AT66" s="117"/>
      <c r="AU66" s="117"/>
    </row>
    <row r="67" s="451" customFormat="true" ht="12" hidden="false" customHeight="true" outlineLevel="0" collapsed="false">
      <c r="A67" s="717"/>
      <c r="B67" s="718"/>
      <c r="C67" s="719"/>
      <c r="D67" s="601" t="s">
        <v>475</v>
      </c>
      <c r="E67" s="704" t="n">
        <f aca="false">SUM(F67:Y67)</f>
        <v>2</v>
      </c>
      <c r="F67" s="723" t="n">
        <v>0</v>
      </c>
      <c r="G67" s="723" t="n">
        <v>0</v>
      </c>
      <c r="H67" s="723" t="n">
        <v>0</v>
      </c>
      <c r="I67" s="723" t="n">
        <v>0</v>
      </c>
      <c r="J67" s="723" t="n">
        <v>0</v>
      </c>
      <c r="K67" s="723" t="n">
        <v>0</v>
      </c>
      <c r="L67" s="724" t="n">
        <v>0</v>
      </c>
      <c r="M67" s="725" t="n">
        <v>0</v>
      </c>
      <c r="N67" s="723" t="n">
        <v>0</v>
      </c>
      <c r="O67" s="723" t="n">
        <v>0</v>
      </c>
      <c r="P67" s="723" t="n">
        <v>0</v>
      </c>
      <c r="Q67" s="723" t="n">
        <v>0</v>
      </c>
      <c r="R67" s="723" t="n">
        <v>0</v>
      </c>
      <c r="S67" s="723" t="n">
        <v>2</v>
      </c>
      <c r="T67" s="723" t="n">
        <v>0</v>
      </c>
      <c r="U67" s="723" t="n">
        <v>0</v>
      </c>
      <c r="V67" s="723" t="n">
        <v>0</v>
      </c>
      <c r="W67" s="723" t="n">
        <v>0</v>
      </c>
      <c r="X67" s="723" t="n">
        <v>0</v>
      </c>
      <c r="Y67" s="724" t="n">
        <v>0</v>
      </c>
      <c r="Z67" s="659"/>
      <c r="AA67" s="659"/>
      <c r="AE67" s="108"/>
      <c r="AF67" s="108"/>
      <c r="AG67" s="117"/>
      <c r="AH67" s="117"/>
      <c r="AI67" s="117"/>
      <c r="AJ67" s="117"/>
      <c r="AK67" s="117"/>
      <c r="AL67" s="117"/>
      <c r="AM67" s="117"/>
      <c r="AN67" s="117"/>
      <c r="AO67" s="117"/>
      <c r="AP67" s="117"/>
      <c r="AQ67" s="117"/>
      <c r="AR67" s="117"/>
      <c r="AS67" s="117"/>
      <c r="AT67" s="117"/>
      <c r="AU67" s="117"/>
    </row>
    <row r="68" s="451" customFormat="true" ht="24" hidden="false" customHeight="true" outlineLevel="0" collapsed="false">
      <c r="A68" s="717"/>
      <c r="B68" s="718"/>
      <c r="C68" s="719"/>
      <c r="D68" s="601" t="s">
        <v>476</v>
      </c>
      <c r="E68" s="704" t="n">
        <f aca="false">SUM(F68:Y68)</f>
        <v>1</v>
      </c>
      <c r="F68" s="723" t="n">
        <v>0</v>
      </c>
      <c r="G68" s="723" t="n">
        <v>0</v>
      </c>
      <c r="H68" s="723" t="n">
        <v>0</v>
      </c>
      <c r="I68" s="723" t="n">
        <v>0</v>
      </c>
      <c r="J68" s="723" t="n">
        <v>0</v>
      </c>
      <c r="K68" s="723" t="n">
        <v>0</v>
      </c>
      <c r="L68" s="724" t="n">
        <v>0</v>
      </c>
      <c r="M68" s="725" t="n">
        <v>0</v>
      </c>
      <c r="N68" s="723" t="n">
        <v>0</v>
      </c>
      <c r="O68" s="723" t="n">
        <v>0</v>
      </c>
      <c r="P68" s="723" t="n">
        <v>0</v>
      </c>
      <c r="Q68" s="723" t="n">
        <v>0</v>
      </c>
      <c r="R68" s="723" t="n">
        <v>0</v>
      </c>
      <c r="S68" s="723" t="n">
        <v>0</v>
      </c>
      <c r="T68" s="723" t="n">
        <v>0</v>
      </c>
      <c r="U68" s="723" t="n">
        <v>0</v>
      </c>
      <c r="V68" s="723" t="n">
        <v>1</v>
      </c>
      <c r="W68" s="723" t="n">
        <v>0</v>
      </c>
      <c r="X68" s="723" t="n">
        <v>0</v>
      </c>
      <c r="Y68" s="724" t="n">
        <v>0</v>
      </c>
      <c r="Z68" s="659"/>
      <c r="AA68" s="659"/>
      <c r="AE68" s="108"/>
      <c r="AF68" s="108"/>
      <c r="AG68" s="117"/>
      <c r="AH68" s="117"/>
      <c r="AI68" s="117"/>
      <c r="AJ68" s="117"/>
      <c r="AK68" s="117"/>
      <c r="AL68" s="117"/>
      <c r="AM68" s="117"/>
      <c r="AN68" s="117"/>
      <c r="AO68" s="117"/>
      <c r="AP68" s="117"/>
      <c r="AQ68" s="117"/>
      <c r="AR68" s="117"/>
      <c r="AS68" s="117"/>
      <c r="AT68" s="117"/>
      <c r="AU68" s="117"/>
    </row>
    <row r="69" s="451" customFormat="true" ht="12" hidden="false" customHeight="true" outlineLevel="0" collapsed="false">
      <c r="A69" s="717" t="s">
        <v>786</v>
      </c>
      <c r="B69" s="718" t="s">
        <v>787</v>
      </c>
      <c r="C69" s="719"/>
      <c r="D69" s="601" t="s">
        <v>7</v>
      </c>
      <c r="E69" s="704" t="n">
        <f aca="false">SUM(F69:Y69)</f>
        <v>241</v>
      </c>
      <c r="F69" s="720" t="n">
        <f aca="false">SUM(F70:F71)</f>
        <v>0</v>
      </c>
      <c r="G69" s="720" t="n">
        <f aca="false">SUM(G70:G71)</f>
        <v>0</v>
      </c>
      <c r="H69" s="720" t="n">
        <f aca="false">SUM(H70:H71)</f>
        <v>0</v>
      </c>
      <c r="I69" s="720" t="n">
        <f aca="false">SUM(I70:I71)</f>
        <v>0</v>
      </c>
      <c r="J69" s="720" t="n">
        <f aca="false">SUM(J70:J71)</f>
        <v>0</v>
      </c>
      <c r="K69" s="720" t="n">
        <f aca="false">SUM(K70:K71)</f>
        <v>0</v>
      </c>
      <c r="L69" s="721" t="n">
        <f aca="false">SUM(L70:L71)</f>
        <v>1</v>
      </c>
      <c r="M69" s="722" t="n">
        <f aca="false">SUM(M70:M71)</f>
        <v>0</v>
      </c>
      <c r="N69" s="720" t="n">
        <f aca="false">SUM(N70:N71)</f>
        <v>6</v>
      </c>
      <c r="O69" s="720" t="n">
        <f aca="false">SUM(O70:O71)</f>
        <v>4</v>
      </c>
      <c r="P69" s="720" t="n">
        <f aca="false">SUM(P70:P71)</f>
        <v>11</v>
      </c>
      <c r="Q69" s="720" t="n">
        <f aca="false">SUM(Q70:Q71)</f>
        <v>8</v>
      </c>
      <c r="R69" s="720" t="n">
        <f aca="false">SUM(R70:R71)</f>
        <v>23</v>
      </c>
      <c r="S69" s="720" t="n">
        <f aca="false">SUM(S70:S71)</f>
        <v>42</v>
      </c>
      <c r="T69" s="720" t="n">
        <f aca="false">SUM(T70:T71)</f>
        <v>34</v>
      </c>
      <c r="U69" s="720" t="n">
        <f aca="false">SUM(U70:U71)</f>
        <v>33</v>
      </c>
      <c r="V69" s="720" t="n">
        <f aca="false">SUM(V70:V71)</f>
        <v>32</v>
      </c>
      <c r="W69" s="720" t="n">
        <f aca="false">SUM(W70:W71)</f>
        <v>28</v>
      </c>
      <c r="X69" s="720" t="n">
        <f aca="false">SUM(X70:X71)</f>
        <v>19</v>
      </c>
      <c r="Y69" s="721" t="n">
        <f aca="false">SUM(Y70:Y71)</f>
        <v>0</v>
      </c>
      <c r="Z69" s="659"/>
      <c r="AA69" s="659"/>
      <c r="AE69" s="108"/>
      <c r="AF69" s="108"/>
      <c r="AG69" s="117"/>
      <c r="AH69" s="117"/>
      <c r="AI69" s="117"/>
      <c r="AJ69" s="117"/>
      <c r="AK69" s="117"/>
      <c r="AL69" s="117"/>
      <c r="AM69" s="117"/>
      <c r="AN69" s="117"/>
      <c r="AO69" s="117"/>
      <c r="AP69" s="117"/>
      <c r="AQ69" s="117"/>
      <c r="AR69" s="117"/>
      <c r="AS69" s="117"/>
      <c r="AT69" s="117"/>
      <c r="AU69" s="117"/>
    </row>
    <row r="70" s="451" customFormat="true" ht="12" hidden="false" customHeight="true" outlineLevel="0" collapsed="false">
      <c r="A70" s="717"/>
      <c r="B70" s="718"/>
      <c r="C70" s="719"/>
      <c r="D70" s="601" t="s">
        <v>475</v>
      </c>
      <c r="E70" s="704" t="n">
        <f aca="false">SUM(F70:Y70)</f>
        <v>141</v>
      </c>
      <c r="F70" s="723" t="n">
        <v>0</v>
      </c>
      <c r="G70" s="723" t="n">
        <v>0</v>
      </c>
      <c r="H70" s="723" t="n">
        <v>0</v>
      </c>
      <c r="I70" s="723" t="n">
        <v>0</v>
      </c>
      <c r="J70" s="723" t="n">
        <v>0</v>
      </c>
      <c r="K70" s="723" t="n">
        <v>0</v>
      </c>
      <c r="L70" s="724" t="n">
        <v>1</v>
      </c>
      <c r="M70" s="725" t="n">
        <v>0</v>
      </c>
      <c r="N70" s="723" t="n">
        <v>3</v>
      </c>
      <c r="O70" s="723" t="n">
        <v>2</v>
      </c>
      <c r="P70" s="723" t="n">
        <v>7</v>
      </c>
      <c r="Q70" s="723" t="n">
        <v>5</v>
      </c>
      <c r="R70" s="723" t="n">
        <v>19</v>
      </c>
      <c r="S70" s="723" t="n">
        <v>26</v>
      </c>
      <c r="T70" s="723" t="n">
        <v>24</v>
      </c>
      <c r="U70" s="723" t="n">
        <v>22</v>
      </c>
      <c r="V70" s="723" t="n">
        <v>14</v>
      </c>
      <c r="W70" s="723" t="n">
        <v>14</v>
      </c>
      <c r="X70" s="723" t="n">
        <v>4</v>
      </c>
      <c r="Y70" s="724" t="n">
        <v>0</v>
      </c>
      <c r="Z70" s="659"/>
      <c r="AA70" s="659"/>
      <c r="AE70" s="108"/>
      <c r="AF70" s="108"/>
      <c r="AG70" s="117"/>
      <c r="AH70" s="117"/>
      <c r="AI70" s="117"/>
      <c r="AJ70" s="117"/>
      <c r="AK70" s="117"/>
      <c r="AL70" s="117"/>
      <c r="AM70" s="117"/>
      <c r="AN70" s="117"/>
      <c r="AO70" s="117"/>
      <c r="AP70" s="117"/>
      <c r="AQ70" s="117"/>
      <c r="AR70" s="117"/>
      <c r="AS70" s="117"/>
      <c r="AT70" s="117"/>
      <c r="AU70" s="117"/>
    </row>
    <row r="71" s="451" customFormat="true" ht="24" hidden="false" customHeight="true" outlineLevel="0" collapsed="false">
      <c r="A71" s="717"/>
      <c r="B71" s="718"/>
      <c r="C71" s="719"/>
      <c r="D71" s="601" t="s">
        <v>476</v>
      </c>
      <c r="E71" s="704" t="n">
        <f aca="false">SUM(F71:Y71)</f>
        <v>100</v>
      </c>
      <c r="F71" s="723" t="n">
        <v>0</v>
      </c>
      <c r="G71" s="723" t="n">
        <v>0</v>
      </c>
      <c r="H71" s="723" t="n">
        <v>0</v>
      </c>
      <c r="I71" s="723" t="n">
        <v>0</v>
      </c>
      <c r="J71" s="723" t="n">
        <v>0</v>
      </c>
      <c r="K71" s="723" t="n">
        <v>0</v>
      </c>
      <c r="L71" s="724" t="n">
        <v>0</v>
      </c>
      <c r="M71" s="725" t="n">
        <v>0</v>
      </c>
      <c r="N71" s="723" t="n">
        <v>3</v>
      </c>
      <c r="O71" s="723" t="n">
        <v>2</v>
      </c>
      <c r="P71" s="723" t="n">
        <v>4</v>
      </c>
      <c r="Q71" s="723" t="n">
        <v>3</v>
      </c>
      <c r="R71" s="723" t="n">
        <v>4</v>
      </c>
      <c r="S71" s="723" t="n">
        <v>16</v>
      </c>
      <c r="T71" s="723" t="n">
        <v>10</v>
      </c>
      <c r="U71" s="723" t="n">
        <v>11</v>
      </c>
      <c r="V71" s="723" t="n">
        <v>18</v>
      </c>
      <c r="W71" s="723" t="n">
        <v>14</v>
      </c>
      <c r="X71" s="723" t="n">
        <v>15</v>
      </c>
      <c r="Y71" s="724" t="n">
        <v>0</v>
      </c>
      <c r="Z71" s="659"/>
      <c r="AA71" s="659"/>
      <c r="AE71" s="108"/>
      <c r="AF71" s="108"/>
      <c r="AG71" s="117"/>
      <c r="AH71" s="117"/>
      <c r="AI71" s="117"/>
      <c r="AJ71" s="117"/>
      <c r="AK71" s="117"/>
      <c r="AL71" s="117"/>
      <c r="AM71" s="117"/>
      <c r="AN71" s="117"/>
      <c r="AO71" s="117"/>
      <c r="AP71" s="117"/>
      <c r="AQ71" s="117"/>
      <c r="AR71" s="117"/>
      <c r="AS71" s="117"/>
      <c r="AT71" s="117"/>
      <c r="AU71" s="117"/>
    </row>
    <row r="72" s="451" customFormat="true" ht="12" hidden="false" customHeight="true" outlineLevel="0" collapsed="false">
      <c r="A72" s="717" t="s">
        <v>788</v>
      </c>
      <c r="B72" s="718" t="s">
        <v>789</v>
      </c>
      <c r="C72" s="719"/>
      <c r="D72" s="601" t="s">
        <v>7</v>
      </c>
      <c r="E72" s="704" t="n">
        <f aca="false">SUM(F72:Y72)</f>
        <v>4</v>
      </c>
      <c r="F72" s="720" t="n">
        <f aca="false">SUM(F73:F74)</f>
        <v>0</v>
      </c>
      <c r="G72" s="720" t="n">
        <f aca="false">SUM(G73:G74)</f>
        <v>0</v>
      </c>
      <c r="H72" s="720" t="n">
        <f aca="false">SUM(H73:H74)</f>
        <v>0</v>
      </c>
      <c r="I72" s="720" t="n">
        <f aca="false">SUM(I73:I74)</f>
        <v>0</v>
      </c>
      <c r="J72" s="720" t="n">
        <f aca="false">SUM(J73:J74)</f>
        <v>0</v>
      </c>
      <c r="K72" s="720" t="n">
        <f aca="false">SUM(K73:K74)</f>
        <v>0</v>
      </c>
      <c r="L72" s="721" t="n">
        <f aca="false">SUM(L73:L74)</f>
        <v>0</v>
      </c>
      <c r="M72" s="722" t="n">
        <f aca="false">SUM(M73:M74)</f>
        <v>0</v>
      </c>
      <c r="N72" s="720" t="n">
        <f aca="false">SUM(N73:N74)</f>
        <v>0</v>
      </c>
      <c r="O72" s="720" t="n">
        <f aca="false">SUM(O73:O74)</f>
        <v>0</v>
      </c>
      <c r="P72" s="720" t="n">
        <f aca="false">SUM(P73:P74)</f>
        <v>0</v>
      </c>
      <c r="Q72" s="720" t="n">
        <f aca="false">SUM(Q73:Q74)</f>
        <v>0</v>
      </c>
      <c r="R72" s="720" t="n">
        <f aca="false">SUM(R73:R74)</f>
        <v>1</v>
      </c>
      <c r="S72" s="720" t="n">
        <f aca="false">SUM(S73:S74)</f>
        <v>2</v>
      </c>
      <c r="T72" s="720" t="n">
        <f aca="false">SUM(T73:T74)</f>
        <v>0</v>
      </c>
      <c r="U72" s="720" t="n">
        <f aca="false">SUM(U73:U74)</f>
        <v>0</v>
      </c>
      <c r="V72" s="720" t="n">
        <f aca="false">SUM(V73:V74)</f>
        <v>0</v>
      </c>
      <c r="W72" s="720" t="n">
        <f aca="false">SUM(W73:W74)</f>
        <v>1</v>
      </c>
      <c r="X72" s="720" t="n">
        <f aca="false">SUM(X73:X74)</f>
        <v>0</v>
      </c>
      <c r="Y72" s="721" t="n">
        <f aca="false">SUM(Y73:Y74)</f>
        <v>0</v>
      </c>
      <c r="Z72" s="659"/>
      <c r="AA72" s="659"/>
      <c r="AE72" s="108"/>
      <c r="AF72" s="108"/>
      <c r="AG72" s="117"/>
      <c r="AH72" s="117"/>
      <c r="AI72" s="117"/>
      <c r="AJ72" s="117"/>
      <c r="AK72" s="117"/>
      <c r="AL72" s="117"/>
      <c r="AM72" s="117"/>
      <c r="AN72" s="117"/>
      <c r="AO72" s="117"/>
      <c r="AP72" s="117"/>
      <c r="AQ72" s="117"/>
      <c r="AR72" s="117"/>
      <c r="AS72" s="117"/>
      <c r="AT72" s="117"/>
      <c r="AU72" s="117"/>
    </row>
    <row r="73" s="451" customFormat="true" ht="12" hidden="false" customHeight="true" outlineLevel="0" collapsed="false">
      <c r="A73" s="717"/>
      <c r="B73" s="718"/>
      <c r="C73" s="719"/>
      <c r="D73" s="601" t="s">
        <v>475</v>
      </c>
      <c r="E73" s="704" t="n">
        <f aca="false">SUM(F73:Y73)</f>
        <v>2</v>
      </c>
      <c r="F73" s="723" t="n">
        <v>0</v>
      </c>
      <c r="G73" s="723" t="n">
        <v>0</v>
      </c>
      <c r="H73" s="723" t="n">
        <v>0</v>
      </c>
      <c r="I73" s="723" t="n">
        <v>0</v>
      </c>
      <c r="J73" s="723" t="n">
        <v>0</v>
      </c>
      <c r="K73" s="723" t="n">
        <v>0</v>
      </c>
      <c r="L73" s="724" t="n">
        <v>0</v>
      </c>
      <c r="M73" s="725" t="n">
        <v>0</v>
      </c>
      <c r="N73" s="723" t="n">
        <v>0</v>
      </c>
      <c r="O73" s="723" t="n">
        <v>0</v>
      </c>
      <c r="P73" s="723" t="n">
        <v>0</v>
      </c>
      <c r="Q73" s="723" t="n">
        <v>0</v>
      </c>
      <c r="R73" s="723" t="n">
        <v>1</v>
      </c>
      <c r="S73" s="723" t="n">
        <v>0</v>
      </c>
      <c r="T73" s="723" t="n">
        <v>0</v>
      </c>
      <c r="U73" s="723" t="n">
        <v>0</v>
      </c>
      <c r="V73" s="723" t="n">
        <v>0</v>
      </c>
      <c r="W73" s="723" t="n">
        <v>1</v>
      </c>
      <c r="X73" s="723" t="n">
        <v>0</v>
      </c>
      <c r="Y73" s="724" t="n">
        <v>0</v>
      </c>
      <c r="Z73" s="659"/>
      <c r="AA73" s="659"/>
      <c r="AE73" s="108"/>
      <c r="AF73" s="108"/>
      <c r="AG73" s="117"/>
      <c r="AH73" s="117"/>
      <c r="AI73" s="117"/>
      <c r="AJ73" s="117"/>
      <c r="AK73" s="117"/>
      <c r="AL73" s="117"/>
      <c r="AM73" s="117"/>
      <c r="AN73" s="117"/>
      <c r="AO73" s="117"/>
      <c r="AP73" s="117"/>
      <c r="AQ73" s="117"/>
      <c r="AR73" s="117"/>
      <c r="AS73" s="117"/>
      <c r="AT73" s="117"/>
      <c r="AU73" s="117"/>
    </row>
    <row r="74" s="451" customFormat="true" ht="24" hidden="false" customHeight="true" outlineLevel="0" collapsed="false">
      <c r="A74" s="717"/>
      <c r="B74" s="718"/>
      <c r="C74" s="719"/>
      <c r="D74" s="601" t="s">
        <v>476</v>
      </c>
      <c r="E74" s="704" t="n">
        <f aca="false">SUM(F74:Y74)</f>
        <v>2</v>
      </c>
      <c r="F74" s="723" t="n">
        <v>0</v>
      </c>
      <c r="G74" s="723" t="n">
        <v>0</v>
      </c>
      <c r="H74" s="723" t="n">
        <v>0</v>
      </c>
      <c r="I74" s="723" t="n">
        <v>0</v>
      </c>
      <c r="J74" s="723" t="n">
        <v>0</v>
      </c>
      <c r="K74" s="723" t="n">
        <v>0</v>
      </c>
      <c r="L74" s="724" t="n">
        <v>0</v>
      </c>
      <c r="M74" s="725" t="n">
        <v>0</v>
      </c>
      <c r="N74" s="723" t="n">
        <v>0</v>
      </c>
      <c r="O74" s="723" t="n">
        <v>0</v>
      </c>
      <c r="P74" s="723" t="n">
        <v>0</v>
      </c>
      <c r="Q74" s="723" t="n">
        <v>0</v>
      </c>
      <c r="R74" s="723" t="n">
        <v>0</v>
      </c>
      <c r="S74" s="723" t="n">
        <v>2</v>
      </c>
      <c r="T74" s="723" t="n">
        <v>0</v>
      </c>
      <c r="U74" s="723" t="n">
        <v>0</v>
      </c>
      <c r="V74" s="723" t="n">
        <v>0</v>
      </c>
      <c r="W74" s="723" t="n">
        <v>0</v>
      </c>
      <c r="X74" s="723" t="n">
        <v>0</v>
      </c>
      <c r="Y74" s="724" t="n">
        <v>0</v>
      </c>
      <c r="Z74" s="659"/>
      <c r="AA74" s="659"/>
      <c r="AE74" s="108"/>
      <c r="AF74" s="108"/>
      <c r="AG74" s="117"/>
      <c r="AH74" s="117"/>
      <c r="AI74" s="117"/>
      <c r="AJ74" s="117"/>
      <c r="AK74" s="117"/>
      <c r="AL74" s="117"/>
      <c r="AM74" s="117"/>
      <c r="AN74" s="117"/>
      <c r="AO74" s="117"/>
      <c r="AP74" s="117"/>
      <c r="AQ74" s="117"/>
      <c r="AR74" s="117"/>
      <c r="AS74" s="117"/>
      <c r="AT74" s="117"/>
      <c r="AU74" s="117"/>
    </row>
    <row r="75" s="451" customFormat="true" ht="12" hidden="false" customHeight="true" outlineLevel="0" collapsed="false">
      <c r="A75" s="717" t="s">
        <v>790</v>
      </c>
      <c r="B75" s="718" t="s">
        <v>431</v>
      </c>
      <c r="C75" s="719"/>
      <c r="D75" s="601" t="s">
        <v>7</v>
      </c>
      <c r="E75" s="704" t="n">
        <f aca="false">SUM(F75:Y75)</f>
        <v>403</v>
      </c>
      <c r="F75" s="720" t="n">
        <f aca="false">SUM(F76:F77)</f>
        <v>0</v>
      </c>
      <c r="G75" s="720" t="n">
        <f aca="false">SUM(G76:G77)</f>
        <v>0</v>
      </c>
      <c r="H75" s="720" t="n">
        <f aca="false">SUM(H76:H77)</f>
        <v>0</v>
      </c>
      <c r="I75" s="720" t="n">
        <f aca="false">SUM(I76:I77)</f>
        <v>0</v>
      </c>
      <c r="J75" s="720" t="n">
        <f aca="false">SUM(J76:J77)</f>
        <v>0</v>
      </c>
      <c r="K75" s="720" t="n">
        <f aca="false">SUM(K76:K77)</f>
        <v>0</v>
      </c>
      <c r="L75" s="721" t="n">
        <f aca="false">SUM(L76:L77)</f>
        <v>1</v>
      </c>
      <c r="M75" s="722" t="n">
        <f aca="false">SUM(M76:M77)</f>
        <v>2</v>
      </c>
      <c r="N75" s="720" t="n">
        <f aca="false">SUM(N76:N77)</f>
        <v>3</v>
      </c>
      <c r="O75" s="720" t="n">
        <f aca="false">SUM(O76:O77)</f>
        <v>2</v>
      </c>
      <c r="P75" s="720" t="n">
        <f aca="false">SUM(P76:P77)</f>
        <v>7</v>
      </c>
      <c r="Q75" s="720" t="n">
        <f aca="false">SUM(Q76:Q77)</f>
        <v>10</v>
      </c>
      <c r="R75" s="720" t="n">
        <f aca="false">SUM(R76:R77)</f>
        <v>18</v>
      </c>
      <c r="S75" s="720" t="n">
        <f aca="false">SUM(S76:S77)</f>
        <v>52</v>
      </c>
      <c r="T75" s="720" t="n">
        <f aca="false">SUM(T76:T77)</f>
        <v>54</v>
      </c>
      <c r="U75" s="720" t="n">
        <f aca="false">SUM(U76:U77)</f>
        <v>63</v>
      </c>
      <c r="V75" s="720" t="n">
        <f aca="false">SUM(V76:V77)</f>
        <v>88</v>
      </c>
      <c r="W75" s="720" t="n">
        <f aca="false">SUM(W76:W77)</f>
        <v>61</v>
      </c>
      <c r="X75" s="720" t="n">
        <f aca="false">SUM(X76:X77)</f>
        <v>42</v>
      </c>
      <c r="Y75" s="721" t="n">
        <f aca="false">SUM(Y76:Y77)</f>
        <v>0</v>
      </c>
      <c r="Z75" s="659"/>
      <c r="AA75" s="659"/>
      <c r="AE75" s="108"/>
      <c r="AF75" s="108"/>
      <c r="AG75" s="117"/>
      <c r="AH75" s="117"/>
      <c r="AI75" s="117"/>
      <c r="AJ75" s="117"/>
      <c r="AK75" s="117"/>
      <c r="AL75" s="117"/>
      <c r="AM75" s="117"/>
      <c r="AN75" s="117"/>
      <c r="AO75" s="117"/>
      <c r="AP75" s="117"/>
      <c r="AQ75" s="117"/>
      <c r="AR75" s="117"/>
      <c r="AS75" s="117"/>
      <c r="AT75" s="117"/>
      <c r="AU75" s="117"/>
    </row>
    <row r="76" s="451" customFormat="true" ht="12" hidden="false" customHeight="true" outlineLevel="0" collapsed="false">
      <c r="A76" s="717"/>
      <c r="B76" s="718"/>
      <c r="C76" s="733"/>
      <c r="D76" s="601" t="s">
        <v>475</v>
      </c>
      <c r="E76" s="704" t="n">
        <f aca="false">SUM(F76:Y76)</f>
        <v>266</v>
      </c>
      <c r="F76" s="723" t="n">
        <v>0</v>
      </c>
      <c r="G76" s="723" t="n">
        <v>0</v>
      </c>
      <c r="H76" s="723" t="n">
        <v>0</v>
      </c>
      <c r="I76" s="723" t="n">
        <v>0</v>
      </c>
      <c r="J76" s="723" t="n">
        <v>0</v>
      </c>
      <c r="K76" s="723" t="n">
        <v>0</v>
      </c>
      <c r="L76" s="724" t="n">
        <v>1</v>
      </c>
      <c r="M76" s="725" t="n">
        <v>1</v>
      </c>
      <c r="N76" s="723" t="n">
        <v>2</v>
      </c>
      <c r="O76" s="723" t="n">
        <v>1</v>
      </c>
      <c r="P76" s="723" t="n">
        <v>6</v>
      </c>
      <c r="Q76" s="723" t="n">
        <v>8</v>
      </c>
      <c r="R76" s="723" t="n">
        <v>14</v>
      </c>
      <c r="S76" s="723" t="n">
        <v>42</v>
      </c>
      <c r="T76" s="723" t="n">
        <v>39</v>
      </c>
      <c r="U76" s="723" t="n">
        <v>39</v>
      </c>
      <c r="V76" s="723" t="n">
        <v>56</v>
      </c>
      <c r="W76" s="723" t="n">
        <v>35</v>
      </c>
      <c r="X76" s="723" t="n">
        <v>22</v>
      </c>
      <c r="Y76" s="724" t="n">
        <v>0</v>
      </c>
      <c r="Z76" s="659"/>
      <c r="AA76" s="659"/>
      <c r="AE76" s="108"/>
      <c r="AF76" s="108"/>
      <c r="AG76" s="117"/>
      <c r="AH76" s="117"/>
      <c r="AI76" s="117"/>
      <c r="AJ76" s="117"/>
      <c r="AK76" s="117"/>
      <c r="AL76" s="117"/>
      <c r="AM76" s="117"/>
      <c r="AN76" s="117"/>
      <c r="AO76" s="117"/>
      <c r="AP76" s="117"/>
      <c r="AQ76" s="117"/>
      <c r="AR76" s="117"/>
      <c r="AS76" s="117"/>
      <c r="AT76" s="117"/>
      <c r="AU76" s="117"/>
    </row>
    <row r="77" s="451" customFormat="true" ht="24" hidden="false" customHeight="true" outlineLevel="0" collapsed="false">
      <c r="A77" s="717"/>
      <c r="B77" s="718"/>
      <c r="C77" s="719"/>
      <c r="D77" s="601" t="s">
        <v>476</v>
      </c>
      <c r="E77" s="704" t="n">
        <f aca="false">SUM(F77:Y77)</f>
        <v>137</v>
      </c>
      <c r="F77" s="723" t="n">
        <v>0</v>
      </c>
      <c r="G77" s="723" t="n">
        <v>0</v>
      </c>
      <c r="H77" s="723" t="n">
        <v>0</v>
      </c>
      <c r="I77" s="723" t="n">
        <v>0</v>
      </c>
      <c r="J77" s="723" t="n">
        <v>0</v>
      </c>
      <c r="K77" s="723" t="n">
        <v>0</v>
      </c>
      <c r="L77" s="724" t="n">
        <v>0</v>
      </c>
      <c r="M77" s="725" t="n">
        <v>1</v>
      </c>
      <c r="N77" s="723" t="n">
        <v>1</v>
      </c>
      <c r="O77" s="723" t="n">
        <v>1</v>
      </c>
      <c r="P77" s="723" t="n">
        <v>1</v>
      </c>
      <c r="Q77" s="723" t="n">
        <v>2</v>
      </c>
      <c r="R77" s="723" t="n">
        <v>4</v>
      </c>
      <c r="S77" s="723" t="n">
        <v>10</v>
      </c>
      <c r="T77" s="723" t="n">
        <v>15</v>
      </c>
      <c r="U77" s="723" t="n">
        <v>24</v>
      </c>
      <c r="V77" s="723" t="n">
        <v>32</v>
      </c>
      <c r="W77" s="723" t="n">
        <v>26</v>
      </c>
      <c r="X77" s="723" t="n">
        <v>20</v>
      </c>
      <c r="Y77" s="724" t="n">
        <v>0</v>
      </c>
      <c r="Z77" s="659"/>
      <c r="AA77" s="659"/>
      <c r="AE77" s="108"/>
      <c r="AF77" s="108"/>
      <c r="AG77" s="117"/>
      <c r="AH77" s="117"/>
      <c r="AI77" s="117"/>
      <c r="AJ77" s="117"/>
      <c r="AK77" s="117"/>
      <c r="AL77" s="117"/>
      <c r="AM77" s="117"/>
      <c r="AN77" s="117"/>
      <c r="AO77" s="117"/>
      <c r="AP77" s="117"/>
      <c r="AQ77" s="117"/>
      <c r="AR77" s="117"/>
      <c r="AS77" s="117"/>
      <c r="AT77" s="117"/>
      <c r="AU77" s="117"/>
    </row>
    <row r="78" s="451" customFormat="true" ht="12" hidden="false" customHeight="true" outlineLevel="0" collapsed="false">
      <c r="A78" s="717" t="s">
        <v>791</v>
      </c>
      <c r="B78" s="718" t="s">
        <v>792</v>
      </c>
      <c r="C78" s="719"/>
      <c r="D78" s="601" t="s">
        <v>7</v>
      </c>
      <c r="E78" s="704" t="n">
        <f aca="false">SUM(F78:Y78)</f>
        <v>80</v>
      </c>
      <c r="F78" s="720" t="n">
        <f aca="false">SUM(F79:F80)</f>
        <v>0</v>
      </c>
      <c r="G78" s="720" t="n">
        <f aca="false">SUM(G79:G80)</f>
        <v>0</v>
      </c>
      <c r="H78" s="720" t="n">
        <f aca="false">SUM(H79:H80)</f>
        <v>0</v>
      </c>
      <c r="I78" s="720" t="n">
        <f aca="false">SUM(I79:I80)</f>
        <v>0</v>
      </c>
      <c r="J78" s="720" t="n">
        <f aca="false">SUM(J79:J80)</f>
        <v>0</v>
      </c>
      <c r="K78" s="720" t="n">
        <f aca="false">SUM(K79:K80)</f>
        <v>0</v>
      </c>
      <c r="L78" s="721" t="n">
        <f aca="false">SUM(L79:L80)</f>
        <v>0</v>
      </c>
      <c r="M78" s="722" t="n">
        <f aca="false">SUM(M79:M80)</f>
        <v>0</v>
      </c>
      <c r="N78" s="720" t="n">
        <f aca="false">SUM(N79:N80)</f>
        <v>1</v>
      </c>
      <c r="O78" s="720" t="n">
        <f aca="false">SUM(O79:O80)</f>
        <v>0</v>
      </c>
      <c r="P78" s="720" t="n">
        <f aca="false">SUM(P79:P80)</f>
        <v>0</v>
      </c>
      <c r="Q78" s="720" t="n">
        <f aca="false">SUM(Q79:Q80)</f>
        <v>2</v>
      </c>
      <c r="R78" s="720" t="n">
        <f aca="false">SUM(R79:R80)</f>
        <v>2</v>
      </c>
      <c r="S78" s="720" t="n">
        <f aca="false">SUM(S79:S80)</f>
        <v>12</v>
      </c>
      <c r="T78" s="720" t="n">
        <f aca="false">SUM(T79:T80)</f>
        <v>10</v>
      </c>
      <c r="U78" s="720" t="n">
        <f aca="false">SUM(U79:U80)</f>
        <v>9</v>
      </c>
      <c r="V78" s="720" t="n">
        <f aca="false">SUM(V79:V80)</f>
        <v>12</v>
      </c>
      <c r="W78" s="720" t="n">
        <f aca="false">SUM(W79:W80)</f>
        <v>15</v>
      </c>
      <c r="X78" s="720" t="n">
        <f aca="false">SUM(X79:X80)</f>
        <v>17</v>
      </c>
      <c r="Y78" s="721" t="n">
        <f aca="false">SUM(Y79:Y80)</f>
        <v>0</v>
      </c>
      <c r="Z78" s="659"/>
      <c r="AA78" s="659"/>
      <c r="AE78" s="108"/>
      <c r="AF78" s="108"/>
      <c r="AG78" s="117"/>
      <c r="AH78" s="117"/>
      <c r="AI78" s="117"/>
      <c r="AJ78" s="117"/>
      <c r="AK78" s="117"/>
      <c r="AL78" s="117"/>
      <c r="AM78" s="117"/>
      <c r="AN78" s="117"/>
      <c r="AO78" s="117"/>
      <c r="AP78" s="117"/>
      <c r="AQ78" s="117"/>
      <c r="AR78" s="117"/>
      <c r="AS78" s="117"/>
      <c r="AT78" s="117"/>
      <c r="AU78" s="117"/>
    </row>
    <row r="79" s="451" customFormat="true" ht="12" hidden="false" customHeight="true" outlineLevel="0" collapsed="false">
      <c r="A79" s="717"/>
      <c r="B79" s="718"/>
      <c r="C79" s="733"/>
      <c r="D79" s="601" t="s">
        <v>475</v>
      </c>
      <c r="E79" s="704" t="n">
        <f aca="false">SUM(F79:Y79)</f>
        <v>24</v>
      </c>
      <c r="F79" s="723" t="n">
        <v>0</v>
      </c>
      <c r="G79" s="723" t="n">
        <v>0</v>
      </c>
      <c r="H79" s="723" t="n">
        <v>0</v>
      </c>
      <c r="I79" s="723" t="n">
        <v>0</v>
      </c>
      <c r="J79" s="723" t="n">
        <v>0</v>
      </c>
      <c r="K79" s="723" t="n">
        <v>0</v>
      </c>
      <c r="L79" s="724" t="n">
        <v>0</v>
      </c>
      <c r="M79" s="725" t="n">
        <v>0</v>
      </c>
      <c r="N79" s="723" t="n">
        <v>0</v>
      </c>
      <c r="O79" s="723" t="n">
        <v>0</v>
      </c>
      <c r="P79" s="723" t="n">
        <v>0</v>
      </c>
      <c r="Q79" s="723" t="n">
        <v>1</v>
      </c>
      <c r="R79" s="723" t="n">
        <v>0</v>
      </c>
      <c r="S79" s="723" t="n">
        <v>1</v>
      </c>
      <c r="T79" s="723" t="n">
        <v>4</v>
      </c>
      <c r="U79" s="723" t="n">
        <v>4</v>
      </c>
      <c r="V79" s="723" t="n">
        <v>4</v>
      </c>
      <c r="W79" s="723" t="n">
        <v>2</v>
      </c>
      <c r="X79" s="723" t="n">
        <v>8</v>
      </c>
      <c r="Y79" s="724" t="n">
        <v>0</v>
      </c>
      <c r="Z79" s="659"/>
      <c r="AA79" s="659"/>
      <c r="AE79" s="108"/>
      <c r="AF79" s="108"/>
      <c r="AG79" s="117"/>
      <c r="AH79" s="117"/>
      <c r="AI79" s="117"/>
      <c r="AJ79" s="117"/>
      <c r="AK79" s="117"/>
      <c r="AL79" s="117"/>
      <c r="AM79" s="117"/>
      <c r="AN79" s="117"/>
      <c r="AO79" s="117"/>
      <c r="AP79" s="117"/>
      <c r="AQ79" s="117"/>
      <c r="AR79" s="117"/>
      <c r="AS79" s="117"/>
      <c r="AT79" s="117"/>
      <c r="AU79" s="117"/>
    </row>
    <row r="80" s="451" customFormat="true" ht="24" hidden="false" customHeight="true" outlineLevel="0" collapsed="false">
      <c r="A80" s="717"/>
      <c r="B80" s="718"/>
      <c r="C80" s="719"/>
      <c r="D80" s="601" t="s">
        <v>476</v>
      </c>
      <c r="E80" s="704" t="n">
        <f aca="false">SUM(F80:Y80)</f>
        <v>56</v>
      </c>
      <c r="F80" s="723" t="n">
        <v>0</v>
      </c>
      <c r="G80" s="723" t="n">
        <v>0</v>
      </c>
      <c r="H80" s="723" t="n">
        <v>0</v>
      </c>
      <c r="I80" s="723" t="n">
        <v>0</v>
      </c>
      <c r="J80" s="723" t="n">
        <v>0</v>
      </c>
      <c r="K80" s="723" t="n">
        <v>0</v>
      </c>
      <c r="L80" s="724" t="n">
        <v>0</v>
      </c>
      <c r="M80" s="725" t="n">
        <v>0</v>
      </c>
      <c r="N80" s="723" t="n">
        <v>1</v>
      </c>
      <c r="O80" s="723" t="n">
        <v>0</v>
      </c>
      <c r="P80" s="723" t="n">
        <v>0</v>
      </c>
      <c r="Q80" s="723" t="n">
        <v>1</v>
      </c>
      <c r="R80" s="723" t="n">
        <v>2</v>
      </c>
      <c r="S80" s="723" t="n">
        <v>11</v>
      </c>
      <c r="T80" s="723" t="n">
        <v>6</v>
      </c>
      <c r="U80" s="723" t="n">
        <v>5</v>
      </c>
      <c r="V80" s="723" t="n">
        <v>8</v>
      </c>
      <c r="W80" s="723" t="n">
        <v>13</v>
      </c>
      <c r="X80" s="723" t="n">
        <v>9</v>
      </c>
      <c r="Y80" s="724" t="n">
        <v>0</v>
      </c>
      <c r="Z80" s="659"/>
      <c r="AA80" s="659"/>
      <c r="AE80" s="108"/>
      <c r="AF80" s="108"/>
      <c r="AG80" s="117"/>
      <c r="AH80" s="117"/>
      <c r="AI80" s="117"/>
      <c r="AJ80" s="117"/>
      <c r="AK80" s="117"/>
      <c r="AL80" s="117"/>
      <c r="AM80" s="117"/>
      <c r="AN80" s="117"/>
      <c r="AO80" s="117"/>
      <c r="AP80" s="117"/>
      <c r="AQ80" s="117"/>
      <c r="AR80" s="117"/>
      <c r="AS80" s="117"/>
      <c r="AT80" s="117"/>
      <c r="AU80" s="117"/>
    </row>
    <row r="81" s="451" customFormat="true" ht="12" hidden="false" customHeight="true" outlineLevel="0" collapsed="false">
      <c r="A81" s="717" t="s">
        <v>793</v>
      </c>
      <c r="B81" s="718" t="s">
        <v>794</v>
      </c>
      <c r="C81" s="719"/>
      <c r="D81" s="601" t="s">
        <v>7</v>
      </c>
      <c r="E81" s="704" t="n">
        <f aca="false">SUM(F81:Y81)</f>
        <v>183</v>
      </c>
      <c r="F81" s="720" t="n">
        <f aca="false">SUM(F82:F83)</f>
        <v>0</v>
      </c>
      <c r="G81" s="720" t="n">
        <f aca="false">SUM(G82:G83)</f>
        <v>0</v>
      </c>
      <c r="H81" s="720" t="n">
        <f aca="false">SUM(H82:H83)</f>
        <v>0</v>
      </c>
      <c r="I81" s="720" t="n">
        <f aca="false">SUM(I82:I83)</f>
        <v>0</v>
      </c>
      <c r="J81" s="720" t="n">
        <f aca="false">SUM(J82:J83)</f>
        <v>0</v>
      </c>
      <c r="K81" s="720" t="n">
        <f aca="false">SUM(K82:K83)</f>
        <v>0</v>
      </c>
      <c r="L81" s="721" t="n">
        <f aca="false">SUM(L82:L83)</f>
        <v>0</v>
      </c>
      <c r="M81" s="722" t="n">
        <f aca="false">SUM(M82:M83)</f>
        <v>1</v>
      </c>
      <c r="N81" s="720" t="n">
        <f aca="false">SUM(N82:N83)</f>
        <v>1</v>
      </c>
      <c r="O81" s="720" t="n">
        <f aca="false">SUM(O82:O83)</f>
        <v>0</v>
      </c>
      <c r="P81" s="720" t="n">
        <f aca="false">SUM(P82:P83)</f>
        <v>0</v>
      </c>
      <c r="Q81" s="720" t="n">
        <f aca="false">SUM(Q82:Q83)</f>
        <v>3</v>
      </c>
      <c r="R81" s="720" t="n">
        <f aca="false">SUM(R82:R83)</f>
        <v>9</v>
      </c>
      <c r="S81" s="720" t="n">
        <f aca="false">SUM(S82:S83)</f>
        <v>13</v>
      </c>
      <c r="T81" s="720" t="n">
        <f aca="false">SUM(T82:T83)</f>
        <v>17</v>
      </c>
      <c r="U81" s="720" t="n">
        <f aca="false">SUM(U82:U83)</f>
        <v>29</v>
      </c>
      <c r="V81" s="720" t="n">
        <f aca="false">SUM(V82:V83)</f>
        <v>45</v>
      </c>
      <c r="W81" s="720" t="n">
        <f aca="false">SUM(W82:W83)</f>
        <v>33</v>
      </c>
      <c r="X81" s="720" t="n">
        <f aca="false">SUM(X82:X83)</f>
        <v>32</v>
      </c>
      <c r="Y81" s="721" t="n">
        <f aca="false">SUM(Y82:Y83)</f>
        <v>0</v>
      </c>
      <c r="Z81" s="659"/>
      <c r="AA81" s="659"/>
      <c r="AE81" s="108"/>
      <c r="AF81" s="108"/>
      <c r="AG81" s="117"/>
      <c r="AH81" s="117"/>
      <c r="AI81" s="117"/>
      <c r="AJ81" s="117"/>
      <c r="AK81" s="117"/>
      <c r="AL81" s="117"/>
      <c r="AM81" s="117"/>
      <c r="AN81" s="117"/>
      <c r="AO81" s="117"/>
      <c r="AP81" s="117"/>
      <c r="AQ81" s="117"/>
      <c r="AR81" s="117"/>
      <c r="AS81" s="117"/>
      <c r="AT81" s="117"/>
      <c r="AU81" s="117"/>
    </row>
    <row r="82" s="451" customFormat="true" ht="12" hidden="false" customHeight="true" outlineLevel="0" collapsed="false">
      <c r="A82" s="717"/>
      <c r="B82" s="718"/>
      <c r="C82" s="719"/>
      <c r="D82" s="601" t="s">
        <v>475</v>
      </c>
      <c r="E82" s="704" t="n">
        <f aca="false">SUM(F82:Y82)</f>
        <v>103</v>
      </c>
      <c r="F82" s="723" t="n">
        <v>0</v>
      </c>
      <c r="G82" s="723" t="n">
        <v>0</v>
      </c>
      <c r="H82" s="723" t="n">
        <v>0</v>
      </c>
      <c r="I82" s="723" t="n">
        <v>0</v>
      </c>
      <c r="J82" s="723" t="n">
        <v>0</v>
      </c>
      <c r="K82" s="723" t="n">
        <v>0</v>
      </c>
      <c r="L82" s="724" t="n">
        <v>0</v>
      </c>
      <c r="M82" s="725" t="n">
        <v>1</v>
      </c>
      <c r="N82" s="723" t="n">
        <v>0</v>
      </c>
      <c r="O82" s="723" t="n">
        <v>0</v>
      </c>
      <c r="P82" s="723" t="n">
        <v>0</v>
      </c>
      <c r="Q82" s="723" t="n">
        <v>3</v>
      </c>
      <c r="R82" s="723" t="n">
        <v>7</v>
      </c>
      <c r="S82" s="723" t="n">
        <v>11</v>
      </c>
      <c r="T82" s="723" t="n">
        <v>11</v>
      </c>
      <c r="U82" s="723" t="n">
        <v>15</v>
      </c>
      <c r="V82" s="723" t="n">
        <v>28</v>
      </c>
      <c r="W82" s="723" t="n">
        <v>20</v>
      </c>
      <c r="X82" s="723" t="n">
        <v>7</v>
      </c>
      <c r="Y82" s="724" t="n">
        <v>0</v>
      </c>
      <c r="Z82" s="659"/>
      <c r="AA82" s="659"/>
      <c r="AE82" s="108"/>
      <c r="AF82" s="108"/>
      <c r="AG82" s="117"/>
      <c r="AH82" s="117"/>
      <c r="AI82" s="117"/>
      <c r="AJ82" s="117"/>
      <c r="AK82" s="117"/>
      <c r="AL82" s="117"/>
      <c r="AM82" s="117"/>
      <c r="AN82" s="117"/>
      <c r="AO82" s="117"/>
      <c r="AP82" s="117"/>
      <c r="AQ82" s="117"/>
      <c r="AR82" s="117"/>
      <c r="AS82" s="117"/>
      <c r="AT82" s="117"/>
      <c r="AU82" s="117"/>
    </row>
    <row r="83" s="451" customFormat="true" ht="24" hidden="false" customHeight="true" outlineLevel="0" collapsed="false">
      <c r="A83" s="717"/>
      <c r="B83" s="718"/>
      <c r="C83" s="719"/>
      <c r="D83" s="601" t="s">
        <v>476</v>
      </c>
      <c r="E83" s="704" t="n">
        <f aca="false">SUM(F83:Y83)</f>
        <v>80</v>
      </c>
      <c r="F83" s="723" t="n">
        <v>0</v>
      </c>
      <c r="G83" s="723" t="n">
        <v>0</v>
      </c>
      <c r="H83" s="723" t="n">
        <v>0</v>
      </c>
      <c r="I83" s="723" t="n">
        <v>0</v>
      </c>
      <c r="J83" s="723" t="n">
        <v>0</v>
      </c>
      <c r="K83" s="723" t="n">
        <v>0</v>
      </c>
      <c r="L83" s="724" t="n">
        <v>0</v>
      </c>
      <c r="M83" s="725" t="n">
        <v>0</v>
      </c>
      <c r="N83" s="723" t="n">
        <v>1</v>
      </c>
      <c r="O83" s="723" t="n">
        <v>0</v>
      </c>
      <c r="P83" s="723" t="n">
        <v>0</v>
      </c>
      <c r="Q83" s="723" t="n">
        <v>0</v>
      </c>
      <c r="R83" s="723" t="n">
        <v>2</v>
      </c>
      <c r="S83" s="723" t="n">
        <v>2</v>
      </c>
      <c r="T83" s="723" t="n">
        <v>6</v>
      </c>
      <c r="U83" s="723" t="n">
        <v>14</v>
      </c>
      <c r="V83" s="723" t="n">
        <v>17</v>
      </c>
      <c r="W83" s="723" t="n">
        <v>13</v>
      </c>
      <c r="X83" s="723" t="n">
        <v>25</v>
      </c>
      <c r="Y83" s="724" t="n">
        <v>0</v>
      </c>
      <c r="Z83" s="659"/>
      <c r="AA83" s="659"/>
      <c r="AE83" s="108"/>
      <c r="AF83" s="108"/>
      <c r="AG83" s="117"/>
      <c r="AH83" s="117"/>
      <c r="AI83" s="117"/>
      <c r="AJ83" s="117"/>
      <c r="AK83" s="117"/>
      <c r="AL83" s="117"/>
      <c r="AM83" s="117"/>
      <c r="AN83" s="117"/>
      <c r="AO83" s="117"/>
      <c r="AP83" s="117"/>
      <c r="AQ83" s="117"/>
      <c r="AR83" s="117"/>
      <c r="AS83" s="117"/>
      <c r="AT83" s="117"/>
      <c r="AU83" s="117"/>
    </row>
    <row r="84" s="451" customFormat="true" ht="12" hidden="false" customHeight="true" outlineLevel="0" collapsed="false">
      <c r="A84" s="717" t="s">
        <v>795</v>
      </c>
      <c r="B84" s="718" t="s">
        <v>435</v>
      </c>
      <c r="C84" s="719"/>
      <c r="D84" s="601" t="s">
        <v>7</v>
      </c>
      <c r="E84" s="704" t="n">
        <f aca="false">SUM(F84:Y84)</f>
        <v>634</v>
      </c>
      <c r="F84" s="720" t="n">
        <f aca="false">SUM(F85:F86)</f>
        <v>0</v>
      </c>
      <c r="G84" s="720" t="n">
        <f aca="false">SUM(G85:G86)</f>
        <v>0</v>
      </c>
      <c r="H84" s="720" t="n">
        <f aca="false">SUM(H85:H86)</f>
        <v>0</v>
      </c>
      <c r="I84" s="720" t="n">
        <f aca="false">SUM(I85:I86)</f>
        <v>0</v>
      </c>
      <c r="J84" s="720" t="n">
        <f aca="false">SUM(J85:J86)</f>
        <v>0</v>
      </c>
      <c r="K84" s="720" t="n">
        <f aca="false">SUM(K85:K86)</f>
        <v>0</v>
      </c>
      <c r="L84" s="721" t="n">
        <f aca="false">SUM(L85:L86)</f>
        <v>0</v>
      </c>
      <c r="M84" s="722" t="n">
        <f aca="false">SUM(M85:M86)</f>
        <v>0</v>
      </c>
      <c r="N84" s="720" t="n">
        <f aca="false">SUM(N85:N86)</f>
        <v>0</v>
      </c>
      <c r="O84" s="720" t="n">
        <f aca="false">SUM(O85:O86)</f>
        <v>8</v>
      </c>
      <c r="P84" s="720" t="n">
        <f aca="false">SUM(P85:P86)</f>
        <v>15</v>
      </c>
      <c r="Q84" s="720" t="n">
        <f aca="false">SUM(Q85:Q86)</f>
        <v>26</v>
      </c>
      <c r="R84" s="720" t="n">
        <f aca="false">SUM(R85:R86)</f>
        <v>29</v>
      </c>
      <c r="S84" s="720" t="n">
        <f aca="false">SUM(S85:S86)</f>
        <v>81</v>
      </c>
      <c r="T84" s="720" t="n">
        <f aca="false">SUM(T85:T86)</f>
        <v>100</v>
      </c>
      <c r="U84" s="720" t="n">
        <f aca="false">SUM(U85:U86)</f>
        <v>117</v>
      </c>
      <c r="V84" s="720" t="n">
        <f aca="false">SUM(V85:V86)</f>
        <v>94</v>
      </c>
      <c r="W84" s="720" t="n">
        <f aca="false">SUM(W85:W86)</f>
        <v>96</v>
      </c>
      <c r="X84" s="720" t="n">
        <f aca="false">SUM(X85:X86)</f>
        <v>68</v>
      </c>
      <c r="Y84" s="721" t="n">
        <f aca="false">SUM(Y85:Y86)</f>
        <v>0</v>
      </c>
      <c r="Z84" s="659"/>
      <c r="AA84" s="659"/>
      <c r="AE84" s="108"/>
      <c r="AF84" s="108"/>
      <c r="AG84" s="117"/>
      <c r="AH84" s="117"/>
      <c r="AI84" s="117"/>
      <c r="AJ84" s="117"/>
      <c r="AK84" s="117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</row>
    <row r="85" s="451" customFormat="true" ht="12" hidden="false" customHeight="true" outlineLevel="0" collapsed="false">
      <c r="A85" s="717"/>
      <c r="B85" s="718"/>
      <c r="C85" s="733"/>
      <c r="D85" s="601" t="s">
        <v>475</v>
      </c>
      <c r="E85" s="704" t="n">
        <f aca="false">SUM(F85:Y85)</f>
        <v>320</v>
      </c>
      <c r="F85" s="723" t="n">
        <v>0</v>
      </c>
      <c r="G85" s="723" t="n">
        <v>0</v>
      </c>
      <c r="H85" s="723" t="n">
        <v>0</v>
      </c>
      <c r="I85" s="723" t="n">
        <v>0</v>
      </c>
      <c r="J85" s="723" t="n">
        <v>0</v>
      </c>
      <c r="K85" s="723" t="n">
        <v>0</v>
      </c>
      <c r="L85" s="724" t="n">
        <v>0</v>
      </c>
      <c r="M85" s="725" t="n">
        <v>0</v>
      </c>
      <c r="N85" s="723" t="n">
        <v>0</v>
      </c>
      <c r="O85" s="723" t="n">
        <v>3</v>
      </c>
      <c r="P85" s="723" t="n">
        <v>11</v>
      </c>
      <c r="Q85" s="723" t="n">
        <v>19</v>
      </c>
      <c r="R85" s="723" t="n">
        <v>15</v>
      </c>
      <c r="S85" s="723" t="n">
        <v>54</v>
      </c>
      <c r="T85" s="723" t="n">
        <v>48</v>
      </c>
      <c r="U85" s="723" t="n">
        <v>58</v>
      </c>
      <c r="V85" s="723" t="n">
        <v>49</v>
      </c>
      <c r="W85" s="723" t="n">
        <v>42</v>
      </c>
      <c r="X85" s="723" t="n">
        <v>21</v>
      </c>
      <c r="Y85" s="724" t="n">
        <v>0</v>
      </c>
      <c r="Z85" s="659"/>
      <c r="AA85" s="659"/>
      <c r="AE85" s="108"/>
      <c r="AF85" s="108"/>
      <c r="AG85" s="117"/>
      <c r="AH85" s="117"/>
      <c r="AI85" s="117"/>
      <c r="AJ85" s="117"/>
      <c r="AK85" s="117"/>
      <c r="AL85" s="117"/>
      <c r="AM85" s="117"/>
      <c r="AN85" s="117"/>
      <c r="AO85" s="117"/>
      <c r="AP85" s="117"/>
      <c r="AQ85" s="117"/>
      <c r="AR85" s="117"/>
      <c r="AS85" s="117"/>
      <c r="AT85" s="117"/>
      <c r="AU85" s="117"/>
    </row>
    <row r="86" s="451" customFormat="true" ht="24" hidden="false" customHeight="true" outlineLevel="0" collapsed="false">
      <c r="A86" s="717"/>
      <c r="B86" s="718"/>
      <c r="C86" s="719"/>
      <c r="D86" s="601" t="s">
        <v>476</v>
      </c>
      <c r="E86" s="704" t="n">
        <f aca="false">SUM(F86:Y86)</f>
        <v>314</v>
      </c>
      <c r="F86" s="723" t="n">
        <v>0</v>
      </c>
      <c r="G86" s="723" t="n">
        <v>0</v>
      </c>
      <c r="H86" s="723" t="n">
        <v>0</v>
      </c>
      <c r="I86" s="723" t="n">
        <v>0</v>
      </c>
      <c r="J86" s="723" t="n">
        <v>0</v>
      </c>
      <c r="K86" s="723" t="n">
        <v>0</v>
      </c>
      <c r="L86" s="724" t="n">
        <v>0</v>
      </c>
      <c r="M86" s="725" t="n">
        <v>0</v>
      </c>
      <c r="N86" s="723" t="n">
        <v>0</v>
      </c>
      <c r="O86" s="723" t="n">
        <v>5</v>
      </c>
      <c r="P86" s="723" t="n">
        <v>4</v>
      </c>
      <c r="Q86" s="723" t="n">
        <v>7</v>
      </c>
      <c r="R86" s="723" t="n">
        <v>14</v>
      </c>
      <c r="S86" s="723" t="n">
        <v>27</v>
      </c>
      <c r="T86" s="723" t="n">
        <v>52</v>
      </c>
      <c r="U86" s="723" t="n">
        <v>59</v>
      </c>
      <c r="V86" s="723" t="n">
        <v>45</v>
      </c>
      <c r="W86" s="723" t="n">
        <v>54</v>
      </c>
      <c r="X86" s="723" t="n">
        <v>47</v>
      </c>
      <c r="Y86" s="724" t="n">
        <v>0</v>
      </c>
      <c r="Z86" s="659"/>
      <c r="AA86" s="659"/>
      <c r="AE86" s="108"/>
      <c r="AF86" s="108"/>
      <c r="AG86" s="117"/>
      <c r="AH86" s="117"/>
      <c r="AI86" s="117"/>
      <c r="AJ86" s="117"/>
      <c r="AK86" s="117"/>
      <c r="AL86" s="117"/>
      <c r="AM86" s="117"/>
      <c r="AN86" s="117"/>
      <c r="AO86" s="117"/>
      <c r="AP86" s="117"/>
      <c r="AQ86" s="117"/>
      <c r="AR86" s="117"/>
      <c r="AS86" s="117"/>
      <c r="AT86" s="117"/>
      <c r="AU86" s="117"/>
    </row>
    <row r="87" s="451" customFormat="true" ht="12" hidden="false" customHeight="true" outlineLevel="0" collapsed="false">
      <c r="A87" s="717" t="s">
        <v>796</v>
      </c>
      <c r="B87" s="718" t="s">
        <v>797</v>
      </c>
      <c r="C87" s="719"/>
      <c r="D87" s="601" t="s">
        <v>7</v>
      </c>
      <c r="E87" s="704" t="n">
        <f aca="false">SUM(F87:Y87)</f>
        <v>6</v>
      </c>
      <c r="F87" s="720" t="n">
        <f aca="false">SUM(F88:F89)</f>
        <v>0</v>
      </c>
      <c r="G87" s="720" t="n">
        <f aca="false">SUM(G88:G89)</f>
        <v>0</v>
      </c>
      <c r="H87" s="720" t="n">
        <f aca="false">SUM(H88:H89)</f>
        <v>0</v>
      </c>
      <c r="I87" s="720" t="n">
        <f aca="false">SUM(I88:I89)</f>
        <v>0</v>
      </c>
      <c r="J87" s="720" t="n">
        <f aca="false">SUM(J88:J89)</f>
        <v>0</v>
      </c>
      <c r="K87" s="720" t="n">
        <f aca="false">SUM(K88:K89)</f>
        <v>0</v>
      </c>
      <c r="L87" s="721" t="n">
        <f aca="false">SUM(L88:L89)</f>
        <v>0</v>
      </c>
      <c r="M87" s="722" t="n">
        <f aca="false">SUM(M88:M89)</f>
        <v>0</v>
      </c>
      <c r="N87" s="720" t="n">
        <f aca="false">SUM(N88:N89)</f>
        <v>0</v>
      </c>
      <c r="O87" s="720" t="n">
        <f aca="false">SUM(O88:O89)</f>
        <v>1</v>
      </c>
      <c r="P87" s="720" t="n">
        <f aca="false">SUM(P88:P89)</f>
        <v>1</v>
      </c>
      <c r="Q87" s="720" t="n">
        <f aca="false">SUM(Q88:Q89)</f>
        <v>0</v>
      </c>
      <c r="R87" s="720" t="n">
        <f aca="false">SUM(R88:R89)</f>
        <v>0</v>
      </c>
      <c r="S87" s="720" t="n">
        <f aca="false">SUM(S88:S89)</f>
        <v>0</v>
      </c>
      <c r="T87" s="720" t="n">
        <f aca="false">SUM(T88:T89)</f>
        <v>0</v>
      </c>
      <c r="U87" s="720" t="n">
        <f aca="false">SUM(U88:U89)</f>
        <v>0</v>
      </c>
      <c r="V87" s="720" t="n">
        <f aca="false">SUM(V88:V89)</f>
        <v>2</v>
      </c>
      <c r="W87" s="720" t="n">
        <f aca="false">SUM(W88:W89)</f>
        <v>1</v>
      </c>
      <c r="X87" s="720" t="n">
        <f aca="false">SUM(X88:X89)</f>
        <v>1</v>
      </c>
      <c r="Y87" s="721" t="n">
        <f aca="false">SUM(Y88:Y89)</f>
        <v>0</v>
      </c>
      <c r="Z87" s="659"/>
      <c r="AA87" s="659"/>
      <c r="AE87" s="108"/>
      <c r="AF87" s="108"/>
      <c r="AG87" s="117"/>
      <c r="AH87" s="117"/>
      <c r="AI87" s="117"/>
      <c r="AJ87" s="117"/>
      <c r="AK87" s="117"/>
      <c r="AL87" s="117"/>
      <c r="AM87" s="117"/>
      <c r="AN87" s="117"/>
      <c r="AO87" s="117"/>
      <c r="AP87" s="117"/>
      <c r="AQ87" s="117"/>
      <c r="AR87" s="117"/>
      <c r="AS87" s="117"/>
      <c r="AT87" s="117"/>
      <c r="AU87" s="117"/>
    </row>
    <row r="88" s="451" customFormat="true" ht="12" hidden="false" customHeight="true" outlineLevel="0" collapsed="false">
      <c r="A88" s="717"/>
      <c r="B88" s="718"/>
      <c r="C88" s="719"/>
      <c r="D88" s="601" t="s">
        <v>475</v>
      </c>
      <c r="E88" s="704" t="n">
        <f aca="false">SUM(F88:Y88)</f>
        <v>1</v>
      </c>
      <c r="F88" s="723" t="n">
        <v>0</v>
      </c>
      <c r="G88" s="723" t="n">
        <v>0</v>
      </c>
      <c r="H88" s="723" t="n">
        <v>0</v>
      </c>
      <c r="I88" s="723" t="n">
        <v>0</v>
      </c>
      <c r="J88" s="723" t="n">
        <v>0</v>
      </c>
      <c r="K88" s="723" t="n">
        <v>0</v>
      </c>
      <c r="L88" s="724" t="n">
        <v>0</v>
      </c>
      <c r="M88" s="725" t="n">
        <v>0</v>
      </c>
      <c r="N88" s="723" t="n">
        <v>0</v>
      </c>
      <c r="O88" s="723" t="n">
        <v>1</v>
      </c>
      <c r="P88" s="723" t="n">
        <v>0</v>
      </c>
      <c r="Q88" s="723" t="n">
        <v>0</v>
      </c>
      <c r="R88" s="723" t="n">
        <v>0</v>
      </c>
      <c r="S88" s="723" t="n">
        <v>0</v>
      </c>
      <c r="T88" s="723" t="n">
        <v>0</v>
      </c>
      <c r="U88" s="723" t="n">
        <v>0</v>
      </c>
      <c r="V88" s="723" t="n">
        <v>0</v>
      </c>
      <c r="W88" s="723" t="n">
        <v>0</v>
      </c>
      <c r="X88" s="723" t="n">
        <v>0</v>
      </c>
      <c r="Y88" s="724" t="n">
        <v>0</v>
      </c>
      <c r="Z88" s="659"/>
      <c r="AA88" s="659"/>
      <c r="AE88" s="108"/>
      <c r="AF88" s="108"/>
      <c r="AG88" s="117"/>
      <c r="AH88" s="117"/>
      <c r="AI88" s="117"/>
      <c r="AJ88" s="117"/>
      <c r="AK88" s="117"/>
      <c r="AL88" s="117"/>
      <c r="AM88" s="117"/>
      <c r="AN88" s="117"/>
      <c r="AO88" s="117"/>
      <c r="AP88" s="117"/>
      <c r="AQ88" s="117"/>
      <c r="AR88" s="117"/>
      <c r="AS88" s="117"/>
      <c r="AT88" s="117"/>
      <c r="AU88" s="117"/>
    </row>
    <row r="89" s="451" customFormat="true" ht="24" hidden="false" customHeight="true" outlineLevel="0" collapsed="false">
      <c r="A89" s="717"/>
      <c r="B89" s="718"/>
      <c r="C89" s="719"/>
      <c r="D89" s="601" t="s">
        <v>476</v>
      </c>
      <c r="E89" s="704" t="n">
        <f aca="false">SUM(F89:Y89)</f>
        <v>5</v>
      </c>
      <c r="F89" s="723" t="n">
        <v>0</v>
      </c>
      <c r="G89" s="723" t="n">
        <v>0</v>
      </c>
      <c r="H89" s="723" t="n">
        <v>0</v>
      </c>
      <c r="I89" s="723" t="n">
        <v>0</v>
      </c>
      <c r="J89" s="723" t="n">
        <v>0</v>
      </c>
      <c r="K89" s="723" t="n">
        <v>0</v>
      </c>
      <c r="L89" s="724" t="n">
        <v>0</v>
      </c>
      <c r="M89" s="725" t="n">
        <v>0</v>
      </c>
      <c r="N89" s="723" t="n">
        <v>0</v>
      </c>
      <c r="O89" s="723" t="n">
        <v>0</v>
      </c>
      <c r="P89" s="723" t="n">
        <v>1</v>
      </c>
      <c r="Q89" s="723" t="n">
        <v>0</v>
      </c>
      <c r="R89" s="723" t="n">
        <v>0</v>
      </c>
      <c r="S89" s="723" t="n">
        <v>0</v>
      </c>
      <c r="T89" s="723" t="n">
        <v>0</v>
      </c>
      <c r="U89" s="723" t="n">
        <v>0</v>
      </c>
      <c r="V89" s="723" t="n">
        <v>2</v>
      </c>
      <c r="W89" s="723" t="n">
        <v>1</v>
      </c>
      <c r="X89" s="723" t="n">
        <v>1</v>
      </c>
      <c r="Y89" s="724" t="n">
        <v>0</v>
      </c>
      <c r="Z89" s="659"/>
      <c r="AA89" s="659"/>
      <c r="AE89" s="108"/>
      <c r="AF89" s="108"/>
      <c r="AG89" s="117"/>
      <c r="AH89" s="117"/>
      <c r="AI89" s="117"/>
      <c r="AJ89" s="117"/>
      <c r="AK89" s="117"/>
      <c r="AL89" s="117"/>
      <c r="AM89" s="117"/>
      <c r="AN89" s="117"/>
      <c r="AO89" s="117"/>
      <c r="AP89" s="117"/>
      <c r="AQ89" s="117"/>
      <c r="AR89" s="117"/>
      <c r="AS89" s="117"/>
      <c r="AT89" s="117"/>
      <c r="AU89" s="117"/>
    </row>
    <row r="90" s="451" customFormat="true" ht="12" hidden="false" customHeight="true" outlineLevel="0" collapsed="false">
      <c r="A90" s="726" t="s">
        <v>798</v>
      </c>
      <c r="B90" s="727" t="s">
        <v>799</v>
      </c>
      <c r="C90" s="719"/>
      <c r="D90" s="601" t="s">
        <v>7</v>
      </c>
      <c r="E90" s="704" t="n">
        <f aca="false">SUM(F90:Y90)</f>
        <v>7</v>
      </c>
      <c r="F90" s="720" t="n">
        <f aca="false">SUM(F91:F92)</f>
        <v>0</v>
      </c>
      <c r="G90" s="720" t="n">
        <f aca="false">SUM(G91:G92)</f>
        <v>0</v>
      </c>
      <c r="H90" s="720" t="n">
        <f aca="false">SUM(H91:H92)</f>
        <v>0</v>
      </c>
      <c r="I90" s="720" t="n">
        <f aca="false">SUM(I91:I92)</f>
        <v>0</v>
      </c>
      <c r="J90" s="720" t="n">
        <f aca="false">SUM(J91:J92)</f>
        <v>0</v>
      </c>
      <c r="K90" s="720" t="n">
        <f aca="false">SUM(K91:K92)</f>
        <v>0</v>
      </c>
      <c r="L90" s="721" t="n">
        <f aca="false">SUM(L91:L92)</f>
        <v>0</v>
      </c>
      <c r="M90" s="722" t="n">
        <f aca="false">SUM(M91:M92)</f>
        <v>0</v>
      </c>
      <c r="N90" s="720" t="n">
        <f aca="false">SUM(N91:N92)</f>
        <v>0</v>
      </c>
      <c r="O90" s="720" t="n">
        <f aca="false">SUM(O91:O92)</f>
        <v>0</v>
      </c>
      <c r="P90" s="720" t="n">
        <f aca="false">SUM(P91:P92)</f>
        <v>0</v>
      </c>
      <c r="Q90" s="720" t="n">
        <f aca="false">SUM(Q91:Q92)</f>
        <v>1</v>
      </c>
      <c r="R90" s="720" t="n">
        <f aca="false">SUM(R91:R92)</f>
        <v>1</v>
      </c>
      <c r="S90" s="720" t="n">
        <f aca="false">SUM(S91:S92)</f>
        <v>0</v>
      </c>
      <c r="T90" s="720" t="n">
        <f aca="false">SUM(T91:T92)</f>
        <v>1</v>
      </c>
      <c r="U90" s="720" t="n">
        <f aca="false">SUM(U91:U92)</f>
        <v>0</v>
      </c>
      <c r="V90" s="720" t="n">
        <f aca="false">SUM(V91:V92)</f>
        <v>2</v>
      </c>
      <c r="W90" s="720" t="n">
        <f aca="false">SUM(W91:W92)</f>
        <v>1</v>
      </c>
      <c r="X90" s="720" t="n">
        <f aca="false">SUM(X91:X92)</f>
        <v>1</v>
      </c>
      <c r="Y90" s="721" t="n">
        <f aca="false">SUM(Y91:Y92)</f>
        <v>0</v>
      </c>
      <c r="Z90" s="659"/>
      <c r="AA90" s="659"/>
      <c r="AE90" s="108"/>
      <c r="AF90" s="108"/>
      <c r="AG90" s="117"/>
      <c r="AH90" s="117"/>
      <c r="AI90" s="117"/>
      <c r="AJ90" s="117"/>
      <c r="AK90" s="117"/>
      <c r="AL90" s="117"/>
      <c r="AM90" s="117"/>
      <c r="AN90" s="117"/>
      <c r="AO90" s="117"/>
      <c r="AP90" s="117"/>
      <c r="AQ90" s="117"/>
      <c r="AR90" s="117"/>
      <c r="AS90" s="117"/>
      <c r="AT90" s="117"/>
      <c r="AU90" s="117"/>
    </row>
    <row r="91" s="451" customFormat="true" ht="12" hidden="false" customHeight="true" outlineLevel="0" collapsed="false">
      <c r="A91" s="726"/>
      <c r="B91" s="727"/>
      <c r="C91" s="733"/>
      <c r="D91" s="601" t="s">
        <v>475</v>
      </c>
      <c r="E91" s="704" t="n">
        <f aca="false">SUM(F91:Y91)</f>
        <v>2</v>
      </c>
      <c r="F91" s="723" t="n">
        <v>0</v>
      </c>
      <c r="G91" s="723" t="n">
        <v>0</v>
      </c>
      <c r="H91" s="723" t="n">
        <v>0</v>
      </c>
      <c r="I91" s="723" t="n">
        <v>0</v>
      </c>
      <c r="J91" s="723" t="n">
        <v>0</v>
      </c>
      <c r="K91" s="723" t="n">
        <v>0</v>
      </c>
      <c r="L91" s="724" t="n">
        <v>0</v>
      </c>
      <c r="M91" s="725" t="n">
        <v>0</v>
      </c>
      <c r="N91" s="723" t="n">
        <v>0</v>
      </c>
      <c r="O91" s="723" t="n">
        <v>0</v>
      </c>
      <c r="P91" s="723" t="n">
        <v>0</v>
      </c>
      <c r="Q91" s="723" t="n">
        <v>1</v>
      </c>
      <c r="R91" s="723" t="n">
        <v>0</v>
      </c>
      <c r="S91" s="723" t="n">
        <v>0</v>
      </c>
      <c r="T91" s="723" t="n">
        <v>0</v>
      </c>
      <c r="U91" s="723" t="n">
        <v>0</v>
      </c>
      <c r="V91" s="723" t="n">
        <v>1</v>
      </c>
      <c r="W91" s="723" t="n">
        <v>0</v>
      </c>
      <c r="X91" s="723" t="n">
        <v>0</v>
      </c>
      <c r="Y91" s="724" t="n">
        <v>0</v>
      </c>
      <c r="Z91" s="659"/>
      <c r="AA91" s="659"/>
      <c r="AE91" s="108"/>
      <c r="AF91" s="108"/>
      <c r="AG91" s="117"/>
      <c r="AH91" s="117"/>
      <c r="AI91" s="117"/>
      <c r="AJ91" s="117"/>
      <c r="AK91" s="117"/>
      <c r="AL91" s="117"/>
      <c r="AM91" s="117"/>
      <c r="AN91" s="117"/>
      <c r="AO91" s="117"/>
      <c r="AP91" s="117"/>
      <c r="AQ91" s="117"/>
      <c r="AR91" s="117"/>
      <c r="AS91" s="117"/>
      <c r="AT91" s="117"/>
      <c r="AU91" s="117"/>
    </row>
    <row r="92" s="451" customFormat="true" ht="24" hidden="false" customHeight="true" outlineLevel="0" collapsed="false">
      <c r="A92" s="726"/>
      <c r="B92" s="727"/>
      <c r="C92" s="728"/>
      <c r="D92" s="617" t="s">
        <v>476</v>
      </c>
      <c r="E92" s="729" t="n">
        <f aca="false">SUM(F92:Y92)</f>
        <v>5</v>
      </c>
      <c r="F92" s="730" t="n">
        <v>0</v>
      </c>
      <c r="G92" s="730" t="n">
        <v>0</v>
      </c>
      <c r="H92" s="730" t="n">
        <v>0</v>
      </c>
      <c r="I92" s="730" t="n">
        <v>0</v>
      </c>
      <c r="J92" s="730" t="n">
        <v>0</v>
      </c>
      <c r="K92" s="730" t="n">
        <v>0</v>
      </c>
      <c r="L92" s="731" t="n">
        <v>0</v>
      </c>
      <c r="M92" s="732" t="n">
        <v>0</v>
      </c>
      <c r="N92" s="730" t="n">
        <v>0</v>
      </c>
      <c r="O92" s="730" t="n">
        <v>0</v>
      </c>
      <c r="P92" s="730" t="n">
        <v>0</v>
      </c>
      <c r="Q92" s="730" t="n">
        <v>0</v>
      </c>
      <c r="R92" s="730" t="n">
        <v>1</v>
      </c>
      <c r="S92" s="730" t="n">
        <v>0</v>
      </c>
      <c r="T92" s="730" t="n">
        <v>1</v>
      </c>
      <c r="U92" s="730" t="n">
        <v>0</v>
      </c>
      <c r="V92" s="730" t="n">
        <v>1</v>
      </c>
      <c r="W92" s="730" t="n">
        <v>1</v>
      </c>
      <c r="X92" s="730" t="n">
        <v>1</v>
      </c>
      <c r="Y92" s="731" t="n">
        <v>0</v>
      </c>
      <c r="Z92" s="659"/>
      <c r="AA92" s="659"/>
      <c r="AE92" s="108"/>
      <c r="AF92" s="108"/>
      <c r="AG92" s="117"/>
      <c r="AH92" s="117"/>
      <c r="AI92" s="117"/>
      <c r="AJ92" s="117"/>
      <c r="AK92" s="117"/>
      <c r="AL92" s="117"/>
      <c r="AM92" s="117"/>
      <c r="AN92" s="117"/>
      <c r="AO92" s="117"/>
      <c r="AP92" s="117"/>
      <c r="AQ92" s="117"/>
      <c r="AR92" s="117"/>
      <c r="AS92" s="117"/>
      <c r="AT92" s="117"/>
      <c r="AU92" s="117"/>
    </row>
    <row r="93" s="451" customFormat="true" ht="12" hidden="false" customHeight="true" outlineLevel="0" collapsed="false">
      <c r="A93" s="717" t="s">
        <v>800</v>
      </c>
      <c r="B93" s="718" t="s">
        <v>801</v>
      </c>
      <c r="C93" s="719"/>
      <c r="D93" s="601" t="s">
        <v>7</v>
      </c>
      <c r="E93" s="704" t="n">
        <f aca="false">SUM(F93:Y93)</f>
        <v>8</v>
      </c>
      <c r="F93" s="720" t="n">
        <f aca="false">SUM(F94:F95)</f>
        <v>0</v>
      </c>
      <c r="G93" s="720" t="n">
        <f aca="false">SUM(G94:G95)</f>
        <v>0</v>
      </c>
      <c r="H93" s="720" t="n">
        <f aca="false">SUM(H94:H95)</f>
        <v>0</v>
      </c>
      <c r="I93" s="720" t="n">
        <f aca="false">SUM(I94:I95)</f>
        <v>0</v>
      </c>
      <c r="J93" s="720" t="n">
        <f aca="false">SUM(J94:J95)</f>
        <v>0</v>
      </c>
      <c r="K93" s="720" t="n">
        <f aca="false">SUM(K94:K95)</f>
        <v>0</v>
      </c>
      <c r="L93" s="721" t="n">
        <f aca="false">SUM(L94:L95)</f>
        <v>0</v>
      </c>
      <c r="M93" s="722" t="n">
        <f aca="false">SUM(M94:M95)</f>
        <v>0</v>
      </c>
      <c r="N93" s="720" t="n">
        <f aca="false">SUM(N94:N95)</f>
        <v>0</v>
      </c>
      <c r="O93" s="720" t="n">
        <f aca="false">SUM(O94:O95)</f>
        <v>0</v>
      </c>
      <c r="P93" s="720" t="n">
        <f aca="false">SUM(P94:P95)</f>
        <v>0</v>
      </c>
      <c r="Q93" s="720" t="n">
        <f aca="false">SUM(Q94:Q95)</f>
        <v>2</v>
      </c>
      <c r="R93" s="720" t="n">
        <f aca="false">SUM(R94:R95)</f>
        <v>2</v>
      </c>
      <c r="S93" s="720" t="n">
        <f aca="false">SUM(S94:S95)</f>
        <v>1</v>
      </c>
      <c r="T93" s="720" t="n">
        <f aca="false">SUM(T94:T95)</f>
        <v>2</v>
      </c>
      <c r="U93" s="720" t="n">
        <f aca="false">SUM(U94:U95)</f>
        <v>1</v>
      </c>
      <c r="V93" s="720" t="n">
        <f aca="false">SUM(V94:V95)</f>
        <v>0</v>
      </c>
      <c r="W93" s="720" t="n">
        <f aca="false">SUM(W94:W95)</f>
        <v>0</v>
      </c>
      <c r="X93" s="720" t="n">
        <f aca="false">SUM(X94:X95)</f>
        <v>0</v>
      </c>
      <c r="Y93" s="721" t="n">
        <f aca="false">SUM(Y94:Y95)</f>
        <v>0</v>
      </c>
      <c r="Z93" s="659"/>
      <c r="AA93" s="659"/>
      <c r="AE93" s="108"/>
      <c r="AF93" s="108"/>
      <c r="AG93" s="117"/>
      <c r="AH93" s="117"/>
      <c r="AI93" s="117"/>
      <c r="AJ93" s="117"/>
      <c r="AK93" s="117"/>
      <c r="AL93" s="117"/>
      <c r="AM93" s="117"/>
      <c r="AN93" s="117"/>
      <c r="AO93" s="117"/>
      <c r="AP93" s="117"/>
      <c r="AQ93" s="117"/>
      <c r="AR93" s="117"/>
      <c r="AS93" s="117"/>
      <c r="AT93" s="117"/>
      <c r="AU93" s="117"/>
    </row>
    <row r="94" s="451" customFormat="true" ht="12" hidden="false" customHeight="true" outlineLevel="0" collapsed="false">
      <c r="A94" s="717"/>
      <c r="B94" s="718"/>
      <c r="C94" s="733"/>
      <c r="D94" s="601" t="s">
        <v>475</v>
      </c>
      <c r="E94" s="704" t="n">
        <f aca="false">SUM(F94:Y94)</f>
        <v>6</v>
      </c>
      <c r="F94" s="723" t="n">
        <v>0</v>
      </c>
      <c r="G94" s="723" t="n">
        <v>0</v>
      </c>
      <c r="H94" s="723" t="n">
        <v>0</v>
      </c>
      <c r="I94" s="723" t="n">
        <v>0</v>
      </c>
      <c r="J94" s="723" t="n">
        <v>0</v>
      </c>
      <c r="K94" s="723" t="n">
        <v>0</v>
      </c>
      <c r="L94" s="724" t="n">
        <v>0</v>
      </c>
      <c r="M94" s="725" t="n">
        <v>0</v>
      </c>
      <c r="N94" s="723" t="n">
        <v>0</v>
      </c>
      <c r="O94" s="723" t="n">
        <v>0</v>
      </c>
      <c r="P94" s="723" t="n">
        <v>0</v>
      </c>
      <c r="Q94" s="723" t="n">
        <v>1</v>
      </c>
      <c r="R94" s="723" t="n">
        <v>1</v>
      </c>
      <c r="S94" s="723" t="n">
        <v>1</v>
      </c>
      <c r="T94" s="723" t="n">
        <v>2</v>
      </c>
      <c r="U94" s="723" t="n">
        <v>1</v>
      </c>
      <c r="V94" s="723" t="n">
        <v>0</v>
      </c>
      <c r="W94" s="723" t="n">
        <v>0</v>
      </c>
      <c r="X94" s="723" t="n">
        <v>0</v>
      </c>
      <c r="Y94" s="724" t="n">
        <v>0</v>
      </c>
      <c r="Z94" s="659"/>
      <c r="AA94" s="659"/>
      <c r="AE94" s="108"/>
      <c r="AF94" s="108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</row>
    <row r="95" s="451" customFormat="true" ht="24" hidden="false" customHeight="true" outlineLevel="0" collapsed="false">
      <c r="A95" s="717"/>
      <c r="B95" s="718"/>
      <c r="C95" s="719"/>
      <c r="D95" s="601" t="s">
        <v>476</v>
      </c>
      <c r="E95" s="704" t="n">
        <f aca="false">SUM(F95:Y95)</f>
        <v>2</v>
      </c>
      <c r="F95" s="723" t="n">
        <v>0</v>
      </c>
      <c r="G95" s="723" t="n">
        <v>0</v>
      </c>
      <c r="H95" s="723" t="n">
        <v>0</v>
      </c>
      <c r="I95" s="723" t="n">
        <v>0</v>
      </c>
      <c r="J95" s="723" t="n">
        <v>0</v>
      </c>
      <c r="K95" s="723" t="n">
        <v>0</v>
      </c>
      <c r="L95" s="724" t="n">
        <v>0</v>
      </c>
      <c r="M95" s="725" t="n">
        <v>0</v>
      </c>
      <c r="N95" s="723" t="n">
        <v>0</v>
      </c>
      <c r="O95" s="723" t="n">
        <v>0</v>
      </c>
      <c r="P95" s="723" t="n">
        <v>0</v>
      </c>
      <c r="Q95" s="723" t="n">
        <v>1</v>
      </c>
      <c r="R95" s="723" t="n">
        <v>1</v>
      </c>
      <c r="S95" s="723" t="n">
        <v>0</v>
      </c>
      <c r="T95" s="723" t="n">
        <v>0</v>
      </c>
      <c r="U95" s="723" t="n">
        <v>0</v>
      </c>
      <c r="V95" s="723" t="n">
        <v>0</v>
      </c>
      <c r="W95" s="723" t="n">
        <v>0</v>
      </c>
      <c r="X95" s="723" t="n">
        <v>0</v>
      </c>
      <c r="Y95" s="724" t="n">
        <v>0</v>
      </c>
      <c r="Z95" s="659"/>
      <c r="AA95" s="659"/>
      <c r="AE95" s="108"/>
      <c r="AF95" s="108"/>
      <c r="AG95" s="117"/>
      <c r="AH95" s="117"/>
      <c r="AI95" s="117"/>
      <c r="AJ95" s="117"/>
      <c r="AK95" s="117"/>
      <c r="AL95" s="117"/>
      <c r="AM95" s="117"/>
      <c r="AN95" s="117"/>
      <c r="AO95" s="117"/>
      <c r="AP95" s="117"/>
      <c r="AQ95" s="117"/>
      <c r="AR95" s="117"/>
      <c r="AS95" s="117"/>
      <c r="AT95" s="117"/>
      <c r="AU95" s="117"/>
    </row>
    <row r="96" s="451" customFormat="true" ht="12" hidden="false" customHeight="true" outlineLevel="0" collapsed="false">
      <c r="A96" s="717" t="s">
        <v>802</v>
      </c>
      <c r="B96" s="718" t="s">
        <v>542</v>
      </c>
      <c r="C96" s="719"/>
      <c r="D96" s="601" t="s">
        <v>7</v>
      </c>
      <c r="E96" s="704" t="n">
        <f aca="false">SUM(F96:Y96)</f>
        <v>11</v>
      </c>
      <c r="F96" s="720" t="n">
        <f aca="false">SUM(F97:F98)</f>
        <v>0</v>
      </c>
      <c r="G96" s="720" t="n">
        <f aca="false">SUM(G97:G98)</f>
        <v>0</v>
      </c>
      <c r="H96" s="720" t="n">
        <f aca="false">SUM(H97:H98)</f>
        <v>0</v>
      </c>
      <c r="I96" s="720" t="n">
        <f aca="false">SUM(I97:I98)</f>
        <v>0</v>
      </c>
      <c r="J96" s="720" t="n">
        <f aca="false">SUM(J97:J98)</f>
        <v>0</v>
      </c>
      <c r="K96" s="720" t="n">
        <f aca="false">SUM(K97:K98)</f>
        <v>0</v>
      </c>
      <c r="L96" s="721" t="n">
        <f aca="false">SUM(L97:L98)</f>
        <v>0</v>
      </c>
      <c r="M96" s="722" t="n">
        <f aca="false">SUM(M97:M98)</f>
        <v>0</v>
      </c>
      <c r="N96" s="720" t="n">
        <f aca="false">SUM(N97:N98)</f>
        <v>0</v>
      </c>
      <c r="O96" s="720" t="n">
        <f aca="false">SUM(O97:O98)</f>
        <v>0</v>
      </c>
      <c r="P96" s="720" t="n">
        <f aca="false">SUM(P97:P98)</f>
        <v>0</v>
      </c>
      <c r="Q96" s="720" t="n">
        <f aca="false">SUM(Q97:Q98)</f>
        <v>0</v>
      </c>
      <c r="R96" s="720" t="n">
        <f aca="false">SUM(R97:R98)</f>
        <v>2</v>
      </c>
      <c r="S96" s="720" t="n">
        <f aca="false">SUM(S97:S98)</f>
        <v>0</v>
      </c>
      <c r="T96" s="720" t="n">
        <f aca="false">SUM(T97:T98)</f>
        <v>3</v>
      </c>
      <c r="U96" s="720" t="n">
        <f aca="false">SUM(U97:U98)</f>
        <v>2</v>
      </c>
      <c r="V96" s="720" t="n">
        <f aca="false">SUM(V97:V98)</f>
        <v>3</v>
      </c>
      <c r="W96" s="720" t="n">
        <f aca="false">SUM(W97:W98)</f>
        <v>1</v>
      </c>
      <c r="X96" s="720" t="n">
        <f aca="false">SUM(X97:X98)</f>
        <v>0</v>
      </c>
      <c r="Y96" s="721" t="n">
        <f aca="false">SUM(Y97:Y98)</f>
        <v>0</v>
      </c>
      <c r="Z96" s="659"/>
      <c r="AA96" s="659"/>
      <c r="AE96" s="108"/>
      <c r="AF96" s="108"/>
      <c r="AG96" s="117"/>
      <c r="AH96" s="117"/>
      <c r="AI96" s="117"/>
      <c r="AJ96" s="117"/>
      <c r="AK96" s="117"/>
      <c r="AL96" s="117"/>
      <c r="AM96" s="117"/>
      <c r="AN96" s="117"/>
      <c r="AO96" s="117"/>
      <c r="AP96" s="117"/>
      <c r="AQ96" s="117"/>
      <c r="AR96" s="117"/>
      <c r="AS96" s="117"/>
      <c r="AT96" s="117"/>
      <c r="AU96" s="117"/>
    </row>
    <row r="97" s="451" customFormat="true" ht="12" hidden="false" customHeight="true" outlineLevel="0" collapsed="false">
      <c r="A97" s="717"/>
      <c r="B97" s="718"/>
      <c r="C97" s="733"/>
      <c r="D97" s="601" t="s">
        <v>475</v>
      </c>
      <c r="E97" s="704" t="n">
        <f aca="false">SUM(F97:Y97)</f>
        <v>9</v>
      </c>
      <c r="F97" s="723" t="n">
        <v>0</v>
      </c>
      <c r="G97" s="723" t="n">
        <v>0</v>
      </c>
      <c r="H97" s="723" t="n">
        <v>0</v>
      </c>
      <c r="I97" s="723" t="n">
        <v>0</v>
      </c>
      <c r="J97" s="723" t="n">
        <v>0</v>
      </c>
      <c r="K97" s="723" t="n">
        <v>0</v>
      </c>
      <c r="L97" s="724" t="n">
        <v>0</v>
      </c>
      <c r="M97" s="725" t="n">
        <v>0</v>
      </c>
      <c r="N97" s="723" t="n">
        <v>0</v>
      </c>
      <c r="O97" s="723" t="n">
        <v>0</v>
      </c>
      <c r="P97" s="723" t="n">
        <v>0</v>
      </c>
      <c r="Q97" s="723" t="n">
        <v>0</v>
      </c>
      <c r="R97" s="723" t="n">
        <v>1</v>
      </c>
      <c r="S97" s="723" t="n">
        <v>0</v>
      </c>
      <c r="T97" s="723" t="n">
        <v>3</v>
      </c>
      <c r="U97" s="723" t="n">
        <v>1</v>
      </c>
      <c r="V97" s="723" t="n">
        <v>3</v>
      </c>
      <c r="W97" s="723" t="n">
        <v>1</v>
      </c>
      <c r="X97" s="723" t="n">
        <v>0</v>
      </c>
      <c r="Y97" s="724" t="n">
        <v>0</v>
      </c>
      <c r="Z97" s="659"/>
      <c r="AA97" s="659"/>
      <c r="AE97" s="108"/>
      <c r="AF97" s="108"/>
      <c r="AG97" s="117"/>
      <c r="AH97" s="117"/>
      <c r="AI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</row>
    <row r="98" s="451" customFormat="true" ht="24" hidden="false" customHeight="true" outlineLevel="0" collapsed="false">
      <c r="A98" s="717"/>
      <c r="B98" s="718"/>
      <c r="C98" s="719"/>
      <c r="D98" s="601" t="s">
        <v>476</v>
      </c>
      <c r="E98" s="704" t="n">
        <f aca="false">SUM(F98:Y98)</f>
        <v>2</v>
      </c>
      <c r="F98" s="723" t="n">
        <v>0</v>
      </c>
      <c r="G98" s="723" t="n">
        <v>0</v>
      </c>
      <c r="H98" s="723" t="n">
        <v>0</v>
      </c>
      <c r="I98" s="723" t="n">
        <v>0</v>
      </c>
      <c r="J98" s="723" t="n">
        <v>0</v>
      </c>
      <c r="K98" s="723" t="n">
        <v>0</v>
      </c>
      <c r="L98" s="724" t="n">
        <v>0</v>
      </c>
      <c r="M98" s="725" t="n">
        <v>0</v>
      </c>
      <c r="N98" s="723" t="n">
        <v>0</v>
      </c>
      <c r="O98" s="723" t="n">
        <v>0</v>
      </c>
      <c r="P98" s="723" t="n">
        <v>0</v>
      </c>
      <c r="Q98" s="723" t="n">
        <v>0</v>
      </c>
      <c r="R98" s="723" t="n">
        <v>1</v>
      </c>
      <c r="S98" s="723" t="n">
        <v>0</v>
      </c>
      <c r="T98" s="723" t="n">
        <v>0</v>
      </c>
      <c r="U98" s="723" t="n">
        <v>1</v>
      </c>
      <c r="V98" s="723" t="n">
        <v>0</v>
      </c>
      <c r="W98" s="723" t="n">
        <v>0</v>
      </c>
      <c r="X98" s="723" t="n">
        <v>0</v>
      </c>
      <c r="Y98" s="724" t="n">
        <v>0</v>
      </c>
      <c r="Z98" s="659"/>
      <c r="AA98" s="659"/>
      <c r="AE98" s="108"/>
      <c r="AF98" s="108"/>
      <c r="AG98" s="117"/>
      <c r="AH98" s="117"/>
      <c r="AI98" s="117"/>
      <c r="AJ98" s="117"/>
      <c r="AK98" s="117"/>
      <c r="AL98" s="117"/>
      <c r="AM98" s="117"/>
      <c r="AN98" s="117"/>
      <c r="AO98" s="117"/>
      <c r="AP98" s="117"/>
      <c r="AQ98" s="117"/>
      <c r="AR98" s="117"/>
      <c r="AS98" s="117"/>
      <c r="AT98" s="117"/>
      <c r="AU98" s="117"/>
    </row>
    <row r="99" s="451" customFormat="true" ht="12" hidden="false" customHeight="true" outlineLevel="0" collapsed="false">
      <c r="A99" s="717" t="s">
        <v>803</v>
      </c>
      <c r="B99" s="718" t="s">
        <v>804</v>
      </c>
      <c r="C99" s="719"/>
      <c r="D99" s="601" t="s">
        <v>7</v>
      </c>
      <c r="E99" s="704" t="n">
        <f aca="false">SUM(F99:Y99)</f>
        <v>3</v>
      </c>
      <c r="F99" s="720" t="n">
        <f aca="false">SUM(F100:F101)</f>
        <v>0</v>
      </c>
      <c r="G99" s="720" t="n">
        <f aca="false">SUM(G100:G101)</f>
        <v>0</v>
      </c>
      <c r="H99" s="720" t="n">
        <f aca="false">SUM(H100:H101)</f>
        <v>0</v>
      </c>
      <c r="I99" s="720" t="n">
        <f aca="false">SUM(I100:I101)</f>
        <v>0</v>
      </c>
      <c r="J99" s="720" t="n">
        <f aca="false">SUM(J100:J101)</f>
        <v>0</v>
      </c>
      <c r="K99" s="720" t="n">
        <f aca="false">SUM(K100:K101)</f>
        <v>0</v>
      </c>
      <c r="L99" s="721" t="n">
        <f aca="false">SUM(L100:L101)</f>
        <v>0</v>
      </c>
      <c r="M99" s="722" t="n">
        <f aca="false">SUM(M100:M101)</f>
        <v>0</v>
      </c>
      <c r="N99" s="720" t="n">
        <f aca="false">SUM(N100:N101)</f>
        <v>0</v>
      </c>
      <c r="O99" s="720" t="n">
        <f aca="false">SUM(O100:O101)</f>
        <v>0</v>
      </c>
      <c r="P99" s="720" t="n">
        <f aca="false">SUM(P100:P101)</f>
        <v>0</v>
      </c>
      <c r="Q99" s="720" t="n">
        <f aca="false">SUM(Q100:Q101)</f>
        <v>0</v>
      </c>
      <c r="R99" s="720" t="n">
        <f aca="false">SUM(R100:R101)</f>
        <v>0</v>
      </c>
      <c r="S99" s="720" t="n">
        <f aca="false">SUM(S100:S101)</f>
        <v>0</v>
      </c>
      <c r="T99" s="720" t="n">
        <f aca="false">SUM(T100:T101)</f>
        <v>0</v>
      </c>
      <c r="U99" s="720" t="n">
        <f aca="false">SUM(U100:U101)</f>
        <v>1</v>
      </c>
      <c r="V99" s="720" t="n">
        <f aca="false">SUM(V100:V101)</f>
        <v>1</v>
      </c>
      <c r="W99" s="720" t="n">
        <f aca="false">SUM(W100:W101)</f>
        <v>0</v>
      </c>
      <c r="X99" s="720" t="n">
        <f aca="false">SUM(X100:X101)</f>
        <v>1</v>
      </c>
      <c r="Y99" s="721" t="n">
        <f aca="false">SUM(Y100:Y101)</f>
        <v>0</v>
      </c>
      <c r="Z99" s="659"/>
      <c r="AA99" s="659"/>
      <c r="AE99" s="108"/>
      <c r="AF99" s="108"/>
      <c r="AG99" s="117"/>
      <c r="AH99" s="117"/>
      <c r="AI99" s="117"/>
      <c r="AJ99" s="117"/>
      <c r="AK99" s="117"/>
      <c r="AL99" s="117"/>
      <c r="AM99" s="117"/>
      <c r="AN99" s="117"/>
      <c r="AO99" s="117"/>
      <c r="AP99" s="117"/>
      <c r="AQ99" s="117"/>
      <c r="AR99" s="117"/>
      <c r="AS99" s="117"/>
      <c r="AT99" s="117"/>
      <c r="AU99" s="117"/>
    </row>
    <row r="100" s="451" customFormat="true" ht="12" hidden="false" customHeight="true" outlineLevel="0" collapsed="false">
      <c r="A100" s="717"/>
      <c r="B100" s="718"/>
      <c r="C100" s="733"/>
      <c r="D100" s="601" t="s">
        <v>475</v>
      </c>
      <c r="E100" s="704" t="n">
        <f aca="false">SUM(F100:Y100)</f>
        <v>3</v>
      </c>
      <c r="F100" s="723" t="n">
        <v>0</v>
      </c>
      <c r="G100" s="723" t="n">
        <v>0</v>
      </c>
      <c r="H100" s="723" t="n">
        <v>0</v>
      </c>
      <c r="I100" s="723" t="n">
        <v>0</v>
      </c>
      <c r="J100" s="723" t="n">
        <v>0</v>
      </c>
      <c r="K100" s="723" t="n">
        <v>0</v>
      </c>
      <c r="L100" s="724" t="n">
        <v>0</v>
      </c>
      <c r="M100" s="725" t="n">
        <v>0</v>
      </c>
      <c r="N100" s="723" t="n">
        <v>0</v>
      </c>
      <c r="O100" s="723" t="n">
        <v>0</v>
      </c>
      <c r="P100" s="723" t="n">
        <v>0</v>
      </c>
      <c r="Q100" s="723" t="n">
        <v>0</v>
      </c>
      <c r="R100" s="723" t="n">
        <v>0</v>
      </c>
      <c r="S100" s="723" t="n">
        <v>0</v>
      </c>
      <c r="T100" s="723" t="n">
        <v>0</v>
      </c>
      <c r="U100" s="723" t="n">
        <v>1</v>
      </c>
      <c r="V100" s="723" t="n">
        <v>1</v>
      </c>
      <c r="W100" s="723" t="n">
        <v>0</v>
      </c>
      <c r="X100" s="723" t="n">
        <v>1</v>
      </c>
      <c r="Y100" s="724" t="n">
        <v>0</v>
      </c>
      <c r="Z100" s="659"/>
      <c r="AA100" s="659"/>
      <c r="AE100" s="108"/>
      <c r="AF100" s="108"/>
      <c r="AG100" s="117"/>
      <c r="AH100" s="117"/>
      <c r="AI100" s="117"/>
      <c r="AJ100" s="117"/>
      <c r="AK100" s="117"/>
      <c r="AL100" s="117"/>
      <c r="AM100" s="117"/>
      <c r="AN100" s="117"/>
      <c r="AO100" s="117"/>
      <c r="AP100" s="117"/>
      <c r="AQ100" s="117"/>
      <c r="AR100" s="117"/>
      <c r="AS100" s="117"/>
      <c r="AT100" s="117"/>
      <c r="AU100" s="117"/>
    </row>
    <row r="101" s="451" customFormat="true" ht="24" hidden="false" customHeight="true" outlineLevel="0" collapsed="false">
      <c r="A101" s="717"/>
      <c r="B101" s="718"/>
      <c r="C101" s="719"/>
      <c r="D101" s="601" t="s">
        <v>476</v>
      </c>
      <c r="E101" s="704" t="n">
        <f aca="false">SUM(F101:Y101)</f>
        <v>0</v>
      </c>
      <c r="F101" s="723" t="n">
        <v>0</v>
      </c>
      <c r="G101" s="723" t="n">
        <v>0</v>
      </c>
      <c r="H101" s="723" t="n">
        <v>0</v>
      </c>
      <c r="I101" s="723" t="n">
        <v>0</v>
      </c>
      <c r="J101" s="723" t="n">
        <v>0</v>
      </c>
      <c r="K101" s="723" t="n">
        <v>0</v>
      </c>
      <c r="L101" s="724" t="n">
        <v>0</v>
      </c>
      <c r="M101" s="725" t="n">
        <v>0</v>
      </c>
      <c r="N101" s="723" t="n">
        <v>0</v>
      </c>
      <c r="O101" s="723" t="n">
        <v>0</v>
      </c>
      <c r="P101" s="723" t="n">
        <v>0</v>
      </c>
      <c r="Q101" s="723" t="n">
        <v>0</v>
      </c>
      <c r="R101" s="723" t="n">
        <v>0</v>
      </c>
      <c r="S101" s="723" t="n">
        <v>0</v>
      </c>
      <c r="T101" s="723" t="n">
        <v>0</v>
      </c>
      <c r="U101" s="723" t="n">
        <v>0</v>
      </c>
      <c r="V101" s="723" t="n">
        <v>0</v>
      </c>
      <c r="W101" s="723" t="n">
        <v>0</v>
      </c>
      <c r="X101" s="723" t="n">
        <v>0</v>
      </c>
      <c r="Y101" s="724" t="n">
        <v>0</v>
      </c>
      <c r="Z101" s="659"/>
      <c r="AA101" s="659"/>
      <c r="AE101" s="108"/>
      <c r="AF101" s="108"/>
      <c r="AG101" s="117"/>
      <c r="AH101" s="117"/>
      <c r="AI101" s="117"/>
      <c r="AJ101" s="117"/>
      <c r="AK101" s="117"/>
      <c r="AL101" s="117"/>
      <c r="AM101" s="117"/>
      <c r="AN101" s="117"/>
      <c r="AO101" s="117"/>
      <c r="AP101" s="117"/>
      <c r="AQ101" s="117"/>
      <c r="AR101" s="117"/>
      <c r="AS101" s="117"/>
      <c r="AT101" s="117"/>
      <c r="AU101" s="117"/>
    </row>
    <row r="102" s="451" customFormat="true" ht="12" hidden="false" customHeight="true" outlineLevel="0" collapsed="false">
      <c r="A102" s="717" t="s">
        <v>805</v>
      </c>
      <c r="B102" s="718" t="s">
        <v>806</v>
      </c>
      <c r="C102" s="719"/>
      <c r="D102" s="601" t="s">
        <v>7</v>
      </c>
      <c r="E102" s="704" t="n">
        <f aca="false">SUM(F102:Y102)</f>
        <v>1314</v>
      </c>
      <c r="F102" s="720" t="n">
        <f aca="false">SUM(F103:F104)</f>
        <v>0</v>
      </c>
      <c r="G102" s="720" t="n">
        <f aca="false">SUM(G103:G104)</f>
        <v>0</v>
      </c>
      <c r="H102" s="720" t="n">
        <f aca="false">SUM(H103:H104)</f>
        <v>0</v>
      </c>
      <c r="I102" s="720" t="n">
        <f aca="false">SUM(I103:I104)</f>
        <v>0</v>
      </c>
      <c r="J102" s="720" t="n">
        <f aca="false">SUM(J103:J104)</f>
        <v>0</v>
      </c>
      <c r="K102" s="720" t="n">
        <f aca="false">SUM(K103:K104)</f>
        <v>0</v>
      </c>
      <c r="L102" s="721" t="n">
        <f aca="false">SUM(L103:L104)</f>
        <v>0</v>
      </c>
      <c r="M102" s="722" t="n">
        <f aca="false">SUM(M103:M104)</f>
        <v>2</v>
      </c>
      <c r="N102" s="720" t="n">
        <f aca="false">SUM(N103:N104)</f>
        <v>2</v>
      </c>
      <c r="O102" s="720" t="n">
        <f aca="false">SUM(O103:O104)</f>
        <v>9</v>
      </c>
      <c r="P102" s="720" t="n">
        <f aca="false">SUM(P103:P104)</f>
        <v>15</v>
      </c>
      <c r="Q102" s="720" t="n">
        <f aca="false">SUM(Q103:Q104)</f>
        <v>50</v>
      </c>
      <c r="R102" s="720" t="n">
        <f aca="false">SUM(R103:R104)</f>
        <v>79</v>
      </c>
      <c r="S102" s="720" t="n">
        <f aca="false">SUM(S103:S104)</f>
        <v>168</v>
      </c>
      <c r="T102" s="720" t="n">
        <f aca="false">SUM(T103:T104)</f>
        <v>212</v>
      </c>
      <c r="U102" s="720" t="n">
        <f aca="false">SUM(U103:U104)</f>
        <v>237</v>
      </c>
      <c r="V102" s="720" t="n">
        <f aca="false">SUM(V103:V104)</f>
        <v>200</v>
      </c>
      <c r="W102" s="720" t="n">
        <f aca="false">SUM(W103:W104)</f>
        <v>216</v>
      </c>
      <c r="X102" s="720" t="n">
        <f aca="false">SUM(X103:X104)</f>
        <v>124</v>
      </c>
      <c r="Y102" s="721" t="n">
        <f aca="false">SUM(Y103:Y104)</f>
        <v>0</v>
      </c>
      <c r="Z102" s="659"/>
      <c r="AA102" s="659"/>
      <c r="AE102" s="108"/>
      <c r="AF102" s="108"/>
      <c r="AG102" s="117"/>
      <c r="AH102" s="117"/>
      <c r="AI102" s="117"/>
      <c r="AJ102" s="117"/>
      <c r="AK102" s="117"/>
      <c r="AL102" s="117"/>
      <c r="AM102" s="117"/>
      <c r="AN102" s="117"/>
      <c r="AO102" s="117"/>
      <c r="AP102" s="117"/>
      <c r="AQ102" s="117"/>
      <c r="AR102" s="117"/>
      <c r="AS102" s="117"/>
      <c r="AT102" s="117"/>
      <c r="AU102" s="117"/>
    </row>
    <row r="103" s="451" customFormat="true" ht="12" hidden="false" customHeight="true" outlineLevel="0" collapsed="false">
      <c r="A103" s="717"/>
      <c r="B103" s="718"/>
      <c r="C103" s="733"/>
      <c r="D103" s="601" t="s">
        <v>475</v>
      </c>
      <c r="E103" s="704" t="n">
        <f aca="false">SUM(F103:Y103)</f>
        <v>873</v>
      </c>
      <c r="F103" s="723" t="n">
        <v>0</v>
      </c>
      <c r="G103" s="723" t="n">
        <v>0</v>
      </c>
      <c r="H103" s="723" t="n">
        <v>0</v>
      </c>
      <c r="I103" s="723" t="n">
        <v>0</v>
      </c>
      <c r="J103" s="723" t="n">
        <v>0</v>
      </c>
      <c r="K103" s="723" t="n">
        <v>0</v>
      </c>
      <c r="L103" s="724" t="n">
        <v>0</v>
      </c>
      <c r="M103" s="725" t="n">
        <v>0</v>
      </c>
      <c r="N103" s="723" t="n">
        <v>2</v>
      </c>
      <c r="O103" s="723" t="n">
        <v>8</v>
      </c>
      <c r="P103" s="723" t="n">
        <v>9</v>
      </c>
      <c r="Q103" s="723" t="n">
        <v>29</v>
      </c>
      <c r="R103" s="723" t="n">
        <v>56</v>
      </c>
      <c r="S103" s="723" t="n">
        <v>115</v>
      </c>
      <c r="T103" s="723" t="n">
        <v>149</v>
      </c>
      <c r="U103" s="723" t="n">
        <v>158</v>
      </c>
      <c r="V103" s="723" t="n">
        <v>132</v>
      </c>
      <c r="W103" s="723" t="n">
        <v>139</v>
      </c>
      <c r="X103" s="723" t="n">
        <v>76</v>
      </c>
      <c r="Y103" s="724" t="n">
        <v>0</v>
      </c>
      <c r="Z103" s="659"/>
      <c r="AA103" s="659"/>
      <c r="AE103" s="108"/>
      <c r="AF103" s="108"/>
      <c r="AG103" s="117"/>
      <c r="AH103" s="117"/>
      <c r="AI103" s="117"/>
      <c r="AJ103" s="117"/>
      <c r="AK103" s="117"/>
      <c r="AL103" s="117"/>
      <c r="AM103" s="117"/>
      <c r="AN103" s="117"/>
      <c r="AO103" s="117"/>
      <c r="AP103" s="117"/>
      <c r="AQ103" s="117"/>
      <c r="AR103" s="117"/>
      <c r="AS103" s="117"/>
      <c r="AT103" s="117"/>
      <c r="AU103" s="117"/>
    </row>
    <row r="104" s="451" customFormat="true" ht="24" hidden="false" customHeight="true" outlineLevel="0" collapsed="false">
      <c r="A104" s="717"/>
      <c r="B104" s="718"/>
      <c r="C104" s="719"/>
      <c r="D104" s="601" t="s">
        <v>476</v>
      </c>
      <c r="E104" s="704" t="n">
        <f aca="false">SUM(F104:Y104)</f>
        <v>441</v>
      </c>
      <c r="F104" s="723" t="n">
        <v>0</v>
      </c>
      <c r="G104" s="723" t="n">
        <v>0</v>
      </c>
      <c r="H104" s="723" t="n">
        <v>0</v>
      </c>
      <c r="I104" s="723" t="n">
        <v>0</v>
      </c>
      <c r="J104" s="723" t="n">
        <v>0</v>
      </c>
      <c r="K104" s="723" t="n">
        <v>0</v>
      </c>
      <c r="L104" s="724" t="n">
        <v>0</v>
      </c>
      <c r="M104" s="725" t="n">
        <v>2</v>
      </c>
      <c r="N104" s="723" t="n">
        <v>0</v>
      </c>
      <c r="O104" s="723" t="n">
        <v>1</v>
      </c>
      <c r="P104" s="723" t="n">
        <v>6</v>
      </c>
      <c r="Q104" s="723" t="n">
        <v>21</v>
      </c>
      <c r="R104" s="723" t="n">
        <v>23</v>
      </c>
      <c r="S104" s="723" t="n">
        <v>53</v>
      </c>
      <c r="T104" s="723" t="n">
        <v>63</v>
      </c>
      <c r="U104" s="723" t="n">
        <v>79</v>
      </c>
      <c r="V104" s="723" t="n">
        <v>68</v>
      </c>
      <c r="W104" s="723" t="n">
        <v>77</v>
      </c>
      <c r="X104" s="723" t="n">
        <v>48</v>
      </c>
      <c r="Y104" s="724" t="n">
        <v>0</v>
      </c>
      <c r="Z104" s="659"/>
      <c r="AA104" s="659"/>
      <c r="AE104" s="108"/>
      <c r="AF104" s="108"/>
      <c r="AG104" s="117"/>
      <c r="AH104" s="117"/>
      <c r="AI104" s="117"/>
      <c r="AJ104" s="117"/>
      <c r="AK104" s="117"/>
      <c r="AL104" s="117"/>
      <c r="AM104" s="117"/>
      <c r="AN104" s="117"/>
      <c r="AO104" s="117"/>
      <c r="AP104" s="117"/>
      <c r="AQ104" s="117"/>
      <c r="AR104" s="117"/>
      <c r="AS104" s="117"/>
      <c r="AT104" s="117"/>
      <c r="AU104" s="117"/>
    </row>
    <row r="105" s="451" customFormat="true" ht="12" hidden="false" customHeight="true" outlineLevel="0" collapsed="false">
      <c r="A105" s="717" t="s">
        <v>807</v>
      </c>
      <c r="B105" s="718" t="s">
        <v>808</v>
      </c>
      <c r="C105" s="719"/>
      <c r="D105" s="601" t="s">
        <v>7</v>
      </c>
      <c r="E105" s="704" t="n">
        <f aca="false">SUM(F105:Y105)</f>
        <v>11</v>
      </c>
      <c r="F105" s="720" t="n">
        <f aca="false">SUM(F106:F107)</f>
        <v>0</v>
      </c>
      <c r="G105" s="720" t="n">
        <f aca="false">SUM(G106:G107)</f>
        <v>0</v>
      </c>
      <c r="H105" s="720" t="n">
        <f aca="false">SUM(H106:H107)</f>
        <v>0</v>
      </c>
      <c r="I105" s="720" t="n">
        <f aca="false">SUM(I106:I107)</f>
        <v>0</v>
      </c>
      <c r="J105" s="720" t="n">
        <f aca="false">SUM(J106:J107)</f>
        <v>0</v>
      </c>
      <c r="K105" s="720" t="n">
        <f aca="false">SUM(K106:K107)</f>
        <v>0</v>
      </c>
      <c r="L105" s="721" t="n">
        <f aca="false">SUM(L106:L107)</f>
        <v>0</v>
      </c>
      <c r="M105" s="722" t="n">
        <f aca="false">SUM(M106:M107)</f>
        <v>0</v>
      </c>
      <c r="N105" s="720" t="n">
        <f aca="false">SUM(N106:N107)</f>
        <v>0</v>
      </c>
      <c r="O105" s="720" t="n">
        <f aca="false">SUM(O106:O107)</f>
        <v>1</v>
      </c>
      <c r="P105" s="720" t="n">
        <f aca="false">SUM(P106:P107)</f>
        <v>1</v>
      </c>
      <c r="Q105" s="720" t="n">
        <f aca="false">SUM(Q106:Q107)</f>
        <v>0</v>
      </c>
      <c r="R105" s="720" t="n">
        <f aca="false">SUM(R106:R107)</f>
        <v>0</v>
      </c>
      <c r="S105" s="720" t="n">
        <f aca="false">SUM(S106:S107)</f>
        <v>1</v>
      </c>
      <c r="T105" s="720" t="n">
        <f aca="false">SUM(T106:T107)</f>
        <v>4</v>
      </c>
      <c r="U105" s="720" t="n">
        <f aca="false">SUM(U106:U107)</f>
        <v>2</v>
      </c>
      <c r="V105" s="720" t="n">
        <f aca="false">SUM(V106:V107)</f>
        <v>2</v>
      </c>
      <c r="W105" s="720" t="n">
        <f aca="false">SUM(W106:W107)</f>
        <v>0</v>
      </c>
      <c r="X105" s="720" t="n">
        <f aca="false">SUM(X106:X107)</f>
        <v>0</v>
      </c>
      <c r="Y105" s="721" t="n">
        <f aca="false">SUM(Y106:Y107)</f>
        <v>0</v>
      </c>
      <c r="Z105" s="659"/>
      <c r="AA105" s="659"/>
      <c r="AE105" s="108"/>
      <c r="AF105" s="108"/>
      <c r="AG105" s="117"/>
      <c r="AH105" s="117"/>
      <c r="AI105" s="117"/>
      <c r="AJ105" s="117"/>
      <c r="AK105" s="117"/>
      <c r="AL105" s="117"/>
      <c r="AM105" s="117"/>
      <c r="AN105" s="117"/>
      <c r="AO105" s="117"/>
      <c r="AP105" s="117"/>
      <c r="AQ105" s="117"/>
      <c r="AR105" s="117"/>
      <c r="AS105" s="117"/>
      <c r="AT105" s="117"/>
      <c r="AU105" s="117"/>
    </row>
    <row r="106" s="451" customFormat="true" ht="12" hidden="false" customHeight="true" outlineLevel="0" collapsed="false">
      <c r="A106" s="717"/>
      <c r="B106" s="718"/>
      <c r="C106" s="733"/>
      <c r="D106" s="601" t="s">
        <v>475</v>
      </c>
      <c r="E106" s="704" t="n">
        <f aca="false">SUM(F106:Y106)</f>
        <v>6</v>
      </c>
      <c r="F106" s="723" t="n">
        <v>0</v>
      </c>
      <c r="G106" s="723" t="n">
        <v>0</v>
      </c>
      <c r="H106" s="723" t="n">
        <v>0</v>
      </c>
      <c r="I106" s="723" t="n">
        <v>0</v>
      </c>
      <c r="J106" s="723" t="n">
        <v>0</v>
      </c>
      <c r="K106" s="723" t="n">
        <v>0</v>
      </c>
      <c r="L106" s="724" t="n">
        <v>0</v>
      </c>
      <c r="M106" s="725" t="n">
        <v>0</v>
      </c>
      <c r="N106" s="723" t="n">
        <v>0</v>
      </c>
      <c r="O106" s="723" t="n">
        <v>1</v>
      </c>
      <c r="P106" s="723" t="n">
        <v>0</v>
      </c>
      <c r="Q106" s="723" t="n">
        <v>0</v>
      </c>
      <c r="R106" s="723" t="n">
        <v>0</v>
      </c>
      <c r="S106" s="723" t="n">
        <v>0</v>
      </c>
      <c r="T106" s="723" t="n">
        <v>3</v>
      </c>
      <c r="U106" s="723" t="n">
        <v>1</v>
      </c>
      <c r="V106" s="723" t="n">
        <v>1</v>
      </c>
      <c r="W106" s="723" t="n">
        <v>0</v>
      </c>
      <c r="X106" s="723" t="n">
        <v>0</v>
      </c>
      <c r="Y106" s="724" t="n">
        <v>0</v>
      </c>
      <c r="Z106" s="659"/>
      <c r="AA106" s="659"/>
      <c r="AE106" s="108"/>
      <c r="AF106" s="108"/>
      <c r="AG106" s="117"/>
      <c r="AH106" s="117"/>
      <c r="AI106" s="117"/>
      <c r="AJ106" s="117"/>
      <c r="AK106" s="117"/>
      <c r="AL106" s="117"/>
      <c r="AM106" s="117"/>
      <c r="AN106" s="117"/>
      <c r="AO106" s="117"/>
      <c r="AP106" s="117"/>
      <c r="AQ106" s="117"/>
      <c r="AR106" s="117"/>
      <c r="AS106" s="117"/>
      <c r="AT106" s="117"/>
      <c r="AU106" s="117"/>
    </row>
    <row r="107" s="451" customFormat="true" ht="24" hidden="false" customHeight="true" outlineLevel="0" collapsed="false">
      <c r="A107" s="717"/>
      <c r="B107" s="718"/>
      <c r="C107" s="719"/>
      <c r="D107" s="601" t="s">
        <v>476</v>
      </c>
      <c r="E107" s="704" t="n">
        <f aca="false">SUM(F107:Y107)</f>
        <v>5</v>
      </c>
      <c r="F107" s="723" t="n">
        <v>0</v>
      </c>
      <c r="G107" s="723" t="n">
        <v>0</v>
      </c>
      <c r="H107" s="723" t="n">
        <v>0</v>
      </c>
      <c r="I107" s="723" t="n">
        <v>0</v>
      </c>
      <c r="J107" s="723" t="n">
        <v>0</v>
      </c>
      <c r="K107" s="723" t="n">
        <v>0</v>
      </c>
      <c r="L107" s="724" t="n">
        <v>0</v>
      </c>
      <c r="M107" s="725" t="n">
        <v>0</v>
      </c>
      <c r="N107" s="723" t="n">
        <v>0</v>
      </c>
      <c r="O107" s="723" t="n">
        <v>0</v>
      </c>
      <c r="P107" s="723" t="n">
        <v>1</v>
      </c>
      <c r="Q107" s="723" t="n">
        <v>0</v>
      </c>
      <c r="R107" s="723" t="n">
        <v>0</v>
      </c>
      <c r="S107" s="723" t="n">
        <v>1</v>
      </c>
      <c r="T107" s="723" t="n">
        <v>1</v>
      </c>
      <c r="U107" s="723" t="n">
        <v>1</v>
      </c>
      <c r="V107" s="723" t="n">
        <v>1</v>
      </c>
      <c r="W107" s="723" t="n">
        <v>0</v>
      </c>
      <c r="X107" s="723" t="n">
        <v>0</v>
      </c>
      <c r="Y107" s="724" t="n">
        <v>0</v>
      </c>
      <c r="Z107" s="659"/>
      <c r="AA107" s="659"/>
      <c r="AE107" s="108"/>
      <c r="AF107" s="108"/>
      <c r="AG107" s="117"/>
      <c r="AH107" s="117"/>
      <c r="AI107" s="117"/>
      <c r="AJ107" s="117"/>
      <c r="AK107" s="117"/>
      <c r="AL107" s="117"/>
      <c r="AM107" s="117"/>
      <c r="AN107" s="117"/>
      <c r="AO107" s="117"/>
      <c r="AP107" s="117"/>
      <c r="AQ107" s="117"/>
      <c r="AR107" s="117"/>
      <c r="AS107" s="117"/>
      <c r="AT107" s="117"/>
      <c r="AU107" s="117"/>
    </row>
    <row r="108" s="451" customFormat="true" ht="12" hidden="false" customHeight="true" outlineLevel="0" collapsed="false">
      <c r="A108" s="717" t="s">
        <v>809</v>
      </c>
      <c r="B108" s="718" t="s">
        <v>810</v>
      </c>
      <c r="C108" s="719"/>
      <c r="D108" s="601" t="s">
        <v>7</v>
      </c>
      <c r="E108" s="704" t="n">
        <f aca="false">SUM(F108:Y108)</f>
        <v>7</v>
      </c>
      <c r="F108" s="720" t="n">
        <f aca="false">SUM(F109:F110)</f>
        <v>0</v>
      </c>
      <c r="G108" s="720" t="n">
        <f aca="false">SUM(G109:G110)</f>
        <v>0</v>
      </c>
      <c r="H108" s="720" t="n">
        <f aca="false">SUM(H109:H110)</f>
        <v>0</v>
      </c>
      <c r="I108" s="720" t="n">
        <f aca="false">SUM(I109:I110)</f>
        <v>0</v>
      </c>
      <c r="J108" s="720" t="n">
        <f aca="false">SUM(J109:J110)</f>
        <v>0</v>
      </c>
      <c r="K108" s="720" t="n">
        <f aca="false">SUM(K109:K110)</f>
        <v>0</v>
      </c>
      <c r="L108" s="721" t="n">
        <f aca="false">SUM(L109:L110)</f>
        <v>0</v>
      </c>
      <c r="M108" s="722" t="n">
        <f aca="false">SUM(M109:M110)</f>
        <v>0</v>
      </c>
      <c r="N108" s="720" t="n">
        <f aca="false">SUM(N109:N110)</f>
        <v>0</v>
      </c>
      <c r="O108" s="720" t="n">
        <f aca="false">SUM(O109:O110)</f>
        <v>0</v>
      </c>
      <c r="P108" s="720" t="n">
        <f aca="false">SUM(P109:P110)</f>
        <v>0</v>
      </c>
      <c r="Q108" s="720" t="n">
        <f aca="false">SUM(Q109:Q110)</f>
        <v>0</v>
      </c>
      <c r="R108" s="720" t="n">
        <f aca="false">SUM(R109:R110)</f>
        <v>0</v>
      </c>
      <c r="S108" s="720" t="n">
        <f aca="false">SUM(S109:S110)</f>
        <v>2</v>
      </c>
      <c r="T108" s="720" t="n">
        <f aca="false">SUM(T109:T110)</f>
        <v>1</v>
      </c>
      <c r="U108" s="720" t="n">
        <f aca="false">SUM(U109:U110)</f>
        <v>1</v>
      </c>
      <c r="V108" s="720" t="n">
        <f aca="false">SUM(V109:V110)</f>
        <v>1</v>
      </c>
      <c r="W108" s="720" t="n">
        <f aca="false">SUM(W109:W110)</f>
        <v>2</v>
      </c>
      <c r="X108" s="720" t="n">
        <f aca="false">SUM(X109:X110)</f>
        <v>0</v>
      </c>
      <c r="Y108" s="721" t="n">
        <f aca="false">SUM(Y109:Y110)</f>
        <v>0</v>
      </c>
      <c r="Z108" s="659"/>
      <c r="AA108" s="659"/>
      <c r="AE108" s="108"/>
      <c r="AF108" s="108"/>
      <c r="AG108" s="117"/>
      <c r="AH108" s="117"/>
      <c r="AI108" s="117"/>
      <c r="AJ108" s="117"/>
      <c r="AK108" s="117"/>
      <c r="AL108" s="117"/>
      <c r="AM108" s="117"/>
      <c r="AN108" s="117"/>
      <c r="AO108" s="117"/>
      <c r="AP108" s="117"/>
      <c r="AQ108" s="117"/>
      <c r="AR108" s="117"/>
      <c r="AS108" s="117"/>
      <c r="AT108" s="117"/>
      <c r="AU108" s="117"/>
    </row>
    <row r="109" s="451" customFormat="true" ht="12" hidden="false" customHeight="true" outlineLevel="0" collapsed="false">
      <c r="A109" s="717"/>
      <c r="B109" s="718"/>
      <c r="C109" s="719"/>
      <c r="D109" s="601" t="s">
        <v>475</v>
      </c>
      <c r="E109" s="704" t="n">
        <f aca="false">SUM(F109:Y109)</f>
        <v>4</v>
      </c>
      <c r="F109" s="723" t="n">
        <v>0</v>
      </c>
      <c r="G109" s="723" t="n">
        <v>0</v>
      </c>
      <c r="H109" s="723" t="n">
        <v>0</v>
      </c>
      <c r="I109" s="723" t="n">
        <v>0</v>
      </c>
      <c r="J109" s="723" t="n">
        <v>0</v>
      </c>
      <c r="K109" s="723" t="n">
        <v>0</v>
      </c>
      <c r="L109" s="724" t="n">
        <v>0</v>
      </c>
      <c r="M109" s="725" t="n">
        <v>0</v>
      </c>
      <c r="N109" s="723" t="n">
        <v>0</v>
      </c>
      <c r="O109" s="723" t="n">
        <v>0</v>
      </c>
      <c r="P109" s="723" t="n">
        <v>0</v>
      </c>
      <c r="Q109" s="723" t="n">
        <v>0</v>
      </c>
      <c r="R109" s="723" t="n">
        <v>0</v>
      </c>
      <c r="S109" s="723" t="n">
        <v>2</v>
      </c>
      <c r="T109" s="723" t="n">
        <v>1</v>
      </c>
      <c r="U109" s="723" t="n">
        <v>0</v>
      </c>
      <c r="V109" s="723" t="n">
        <v>0</v>
      </c>
      <c r="W109" s="723" t="n">
        <v>1</v>
      </c>
      <c r="X109" s="723" t="n">
        <v>0</v>
      </c>
      <c r="Y109" s="724" t="n">
        <v>0</v>
      </c>
      <c r="Z109" s="659"/>
      <c r="AA109" s="659"/>
      <c r="AE109" s="108"/>
      <c r="AF109" s="108"/>
      <c r="AG109" s="117"/>
      <c r="AH109" s="117"/>
      <c r="AI109" s="117"/>
      <c r="AJ109" s="117"/>
      <c r="AK109" s="117"/>
      <c r="AL109" s="117"/>
      <c r="AM109" s="117"/>
      <c r="AN109" s="117"/>
      <c r="AO109" s="117"/>
      <c r="AP109" s="117"/>
      <c r="AQ109" s="117"/>
      <c r="AR109" s="117"/>
      <c r="AS109" s="117"/>
      <c r="AT109" s="117"/>
      <c r="AU109" s="117"/>
    </row>
    <row r="110" s="451" customFormat="true" ht="24" hidden="false" customHeight="true" outlineLevel="0" collapsed="false">
      <c r="A110" s="717"/>
      <c r="B110" s="718"/>
      <c r="C110" s="719"/>
      <c r="D110" s="601" t="s">
        <v>476</v>
      </c>
      <c r="E110" s="704" t="n">
        <f aca="false">SUM(F110:Y110)</f>
        <v>3</v>
      </c>
      <c r="F110" s="723" t="n">
        <v>0</v>
      </c>
      <c r="G110" s="723" t="n">
        <v>0</v>
      </c>
      <c r="H110" s="723" t="n">
        <v>0</v>
      </c>
      <c r="I110" s="723" t="n">
        <v>0</v>
      </c>
      <c r="J110" s="723" t="n">
        <v>0</v>
      </c>
      <c r="K110" s="723" t="n">
        <v>0</v>
      </c>
      <c r="L110" s="724" t="n">
        <v>0</v>
      </c>
      <c r="M110" s="725" t="n">
        <v>0</v>
      </c>
      <c r="N110" s="723" t="n">
        <v>0</v>
      </c>
      <c r="O110" s="723" t="n">
        <v>0</v>
      </c>
      <c r="P110" s="723" t="n">
        <v>0</v>
      </c>
      <c r="Q110" s="723" t="n">
        <v>0</v>
      </c>
      <c r="R110" s="723" t="n">
        <v>0</v>
      </c>
      <c r="S110" s="723" t="n">
        <v>0</v>
      </c>
      <c r="T110" s="723" t="n">
        <v>0</v>
      </c>
      <c r="U110" s="723" t="n">
        <v>1</v>
      </c>
      <c r="V110" s="723" t="n">
        <v>1</v>
      </c>
      <c r="W110" s="723" t="n">
        <v>1</v>
      </c>
      <c r="X110" s="723" t="n">
        <v>0</v>
      </c>
      <c r="Y110" s="724" t="n">
        <v>0</v>
      </c>
      <c r="Z110" s="659"/>
      <c r="AA110" s="659"/>
      <c r="AE110" s="108"/>
      <c r="AF110" s="108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  <c r="AT110" s="117"/>
      <c r="AU110" s="117"/>
    </row>
    <row r="111" s="451" customFormat="true" ht="12" hidden="false" customHeight="true" outlineLevel="0" collapsed="false">
      <c r="A111" s="717" t="s">
        <v>811</v>
      </c>
      <c r="B111" s="718" t="s">
        <v>812</v>
      </c>
      <c r="C111" s="719"/>
      <c r="D111" s="601" t="s">
        <v>7</v>
      </c>
      <c r="E111" s="704" t="n">
        <f aca="false">SUM(F111:Y111)</f>
        <v>0</v>
      </c>
      <c r="F111" s="720" t="n">
        <f aca="false">SUM(F112:F113)</f>
        <v>0</v>
      </c>
      <c r="G111" s="720" t="n">
        <f aca="false">SUM(G112:G113)</f>
        <v>0</v>
      </c>
      <c r="H111" s="720" t="n">
        <f aca="false">SUM(H112:H113)</f>
        <v>0</v>
      </c>
      <c r="I111" s="720" t="n">
        <f aca="false">SUM(I112:I113)</f>
        <v>0</v>
      </c>
      <c r="J111" s="720" t="n">
        <f aca="false">SUM(J112:J113)</f>
        <v>0</v>
      </c>
      <c r="K111" s="720" t="n">
        <f aca="false">SUM(K112:K113)</f>
        <v>0</v>
      </c>
      <c r="L111" s="721" t="n">
        <f aca="false">SUM(L112:L113)</f>
        <v>0</v>
      </c>
      <c r="M111" s="722" t="n">
        <f aca="false">SUM(M112:M113)</f>
        <v>0</v>
      </c>
      <c r="N111" s="720" t="n">
        <f aca="false">SUM(N112:N113)</f>
        <v>0</v>
      </c>
      <c r="O111" s="720" t="n">
        <f aca="false">SUM(O112:O113)</f>
        <v>0</v>
      </c>
      <c r="P111" s="720" t="n">
        <f aca="false">SUM(P112:P113)</f>
        <v>0</v>
      </c>
      <c r="Q111" s="720" t="n">
        <f aca="false">SUM(Q112:Q113)</f>
        <v>0</v>
      </c>
      <c r="R111" s="720" t="n">
        <f aca="false">SUM(R112:R113)</f>
        <v>0</v>
      </c>
      <c r="S111" s="720" t="n">
        <f aca="false">SUM(S112:S113)</f>
        <v>0</v>
      </c>
      <c r="T111" s="720" t="n">
        <f aca="false">SUM(T112:T113)</f>
        <v>0</v>
      </c>
      <c r="U111" s="720" t="n">
        <f aca="false">SUM(U112:U113)</f>
        <v>0</v>
      </c>
      <c r="V111" s="720" t="n">
        <f aca="false">SUM(V112:V113)</f>
        <v>0</v>
      </c>
      <c r="W111" s="720" t="n">
        <f aca="false">SUM(W112:W113)</f>
        <v>0</v>
      </c>
      <c r="X111" s="720" t="n">
        <f aca="false">SUM(X112:X113)</f>
        <v>0</v>
      </c>
      <c r="Y111" s="721" t="n">
        <f aca="false">SUM(Y112:Y113)</f>
        <v>0</v>
      </c>
      <c r="Z111" s="659"/>
      <c r="AA111" s="659"/>
      <c r="AE111" s="108"/>
      <c r="AF111" s="108"/>
      <c r="AG111" s="117"/>
      <c r="AH111" s="117"/>
      <c r="AI111" s="117"/>
      <c r="AJ111" s="117"/>
      <c r="AK111" s="117"/>
      <c r="AL111" s="117"/>
      <c r="AM111" s="117"/>
      <c r="AN111" s="117"/>
      <c r="AO111" s="117"/>
      <c r="AP111" s="117"/>
      <c r="AQ111" s="117"/>
      <c r="AR111" s="117"/>
      <c r="AS111" s="117"/>
      <c r="AT111" s="117"/>
      <c r="AU111" s="117"/>
    </row>
    <row r="112" s="451" customFormat="true" ht="12" hidden="false" customHeight="true" outlineLevel="0" collapsed="false">
      <c r="A112" s="717"/>
      <c r="B112" s="718"/>
      <c r="C112" s="719"/>
      <c r="D112" s="601" t="s">
        <v>475</v>
      </c>
      <c r="E112" s="704" t="n">
        <f aca="false">SUM(F112:Y112)</f>
        <v>0</v>
      </c>
      <c r="F112" s="723" t="n">
        <v>0</v>
      </c>
      <c r="G112" s="723" t="n">
        <v>0</v>
      </c>
      <c r="H112" s="723" t="n">
        <v>0</v>
      </c>
      <c r="I112" s="723" t="n">
        <v>0</v>
      </c>
      <c r="J112" s="723" t="n">
        <v>0</v>
      </c>
      <c r="K112" s="723" t="n">
        <v>0</v>
      </c>
      <c r="L112" s="724" t="n">
        <v>0</v>
      </c>
      <c r="M112" s="725" t="n">
        <v>0</v>
      </c>
      <c r="N112" s="723" t="n">
        <v>0</v>
      </c>
      <c r="O112" s="723" t="n">
        <v>0</v>
      </c>
      <c r="P112" s="723" t="n">
        <v>0</v>
      </c>
      <c r="Q112" s="723" t="n">
        <v>0</v>
      </c>
      <c r="R112" s="723" t="n">
        <v>0</v>
      </c>
      <c r="S112" s="723" t="n">
        <v>0</v>
      </c>
      <c r="T112" s="723" t="n">
        <v>0</v>
      </c>
      <c r="U112" s="723" t="n">
        <v>0</v>
      </c>
      <c r="V112" s="723" t="n">
        <v>0</v>
      </c>
      <c r="W112" s="723" t="n">
        <v>0</v>
      </c>
      <c r="X112" s="723" t="n">
        <v>0</v>
      </c>
      <c r="Y112" s="724" t="n">
        <v>0</v>
      </c>
      <c r="Z112" s="659"/>
      <c r="AA112" s="659"/>
      <c r="AE112" s="108"/>
      <c r="AF112" s="108"/>
      <c r="AG112" s="117"/>
      <c r="AH112" s="117"/>
      <c r="AI112" s="117"/>
      <c r="AJ112" s="117"/>
      <c r="AK112" s="117"/>
      <c r="AL112" s="117"/>
      <c r="AM112" s="117"/>
      <c r="AN112" s="117"/>
      <c r="AO112" s="117"/>
      <c r="AP112" s="117"/>
      <c r="AQ112" s="117"/>
      <c r="AR112" s="117"/>
      <c r="AS112" s="117"/>
      <c r="AT112" s="117"/>
      <c r="AU112" s="117"/>
    </row>
    <row r="113" s="451" customFormat="true" ht="24" hidden="false" customHeight="true" outlineLevel="0" collapsed="false">
      <c r="A113" s="717"/>
      <c r="B113" s="718"/>
      <c r="C113" s="719"/>
      <c r="D113" s="601" t="s">
        <v>476</v>
      </c>
      <c r="E113" s="704" t="n">
        <f aca="false">SUM(F113:Y113)</f>
        <v>0</v>
      </c>
      <c r="F113" s="723" t="n">
        <v>0</v>
      </c>
      <c r="G113" s="723" t="n">
        <v>0</v>
      </c>
      <c r="H113" s="723" t="n">
        <v>0</v>
      </c>
      <c r="I113" s="723" t="n">
        <v>0</v>
      </c>
      <c r="J113" s="723" t="n">
        <v>0</v>
      </c>
      <c r="K113" s="723" t="n">
        <v>0</v>
      </c>
      <c r="L113" s="724" t="n">
        <v>0</v>
      </c>
      <c r="M113" s="725" t="n">
        <v>0</v>
      </c>
      <c r="N113" s="723" t="n">
        <v>0</v>
      </c>
      <c r="O113" s="723" t="n">
        <v>0</v>
      </c>
      <c r="P113" s="723" t="n">
        <v>0</v>
      </c>
      <c r="Q113" s="723" t="n">
        <v>0</v>
      </c>
      <c r="R113" s="723" t="n">
        <v>0</v>
      </c>
      <c r="S113" s="723" t="n">
        <v>0</v>
      </c>
      <c r="T113" s="723" t="n">
        <v>0</v>
      </c>
      <c r="U113" s="723" t="n">
        <v>0</v>
      </c>
      <c r="V113" s="723" t="n">
        <v>0</v>
      </c>
      <c r="W113" s="723" t="n">
        <v>0</v>
      </c>
      <c r="X113" s="723" t="n">
        <v>0</v>
      </c>
      <c r="Y113" s="724" t="n">
        <v>0</v>
      </c>
      <c r="Z113" s="659"/>
      <c r="AA113" s="659"/>
      <c r="AE113" s="108"/>
      <c r="AF113" s="108"/>
      <c r="AG113" s="117"/>
      <c r="AH113" s="117"/>
      <c r="AI113" s="117"/>
      <c r="AJ113" s="117"/>
      <c r="AK113" s="117"/>
      <c r="AL113" s="117"/>
      <c r="AM113" s="117"/>
      <c r="AN113" s="117"/>
      <c r="AO113" s="117"/>
      <c r="AP113" s="117"/>
      <c r="AQ113" s="117"/>
      <c r="AR113" s="117"/>
      <c r="AS113" s="117"/>
      <c r="AT113" s="117"/>
      <c r="AU113" s="117"/>
    </row>
    <row r="114" s="451" customFormat="true" ht="12" hidden="false" customHeight="true" outlineLevel="0" collapsed="false">
      <c r="A114" s="717" t="s">
        <v>813</v>
      </c>
      <c r="B114" s="718" t="s">
        <v>814</v>
      </c>
      <c r="C114" s="719"/>
      <c r="D114" s="601" t="s">
        <v>7</v>
      </c>
      <c r="E114" s="704" t="n">
        <f aca="false">SUM(F114:Y114)</f>
        <v>3</v>
      </c>
      <c r="F114" s="720" t="n">
        <f aca="false">SUM(F115:F116)</f>
        <v>0</v>
      </c>
      <c r="G114" s="720" t="n">
        <f aca="false">SUM(G115:G116)</f>
        <v>0</v>
      </c>
      <c r="H114" s="720" t="n">
        <f aca="false">SUM(H115:H116)</f>
        <v>0</v>
      </c>
      <c r="I114" s="720" t="n">
        <f aca="false">SUM(I115:I116)</f>
        <v>1</v>
      </c>
      <c r="J114" s="720" t="n">
        <f aca="false">SUM(J115:J116)</f>
        <v>0</v>
      </c>
      <c r="K114" s="720" t="n">
        <f aca="false">SUM(K115:K116)</f>
        <v>0</v>
      </c>
      <c r="L114" s="721" t="n">
        <f aca="false">SUM(L115:L116)</f>
        <v>0</v>
      </c>
      <c r="M114" s="722" t="n">
        <f aca="false">SUM(M115:M116)</f>
        <v>0</v>
      </c>
      <c r="N114" s="720" t="n">
        <f aca="false">SUM(N115:N116)</f>
        <v>0</v>
      </c>
      <c r="O114" s="720" t="n">
        <f aca="false">SUM(O115:O116)</f>
        <v>1</v>
      </c>
      <c r="P114" s="720" t="n">
        <f aca="false">SUM(P115:P116)</f>
        <v>0</v>
      </c>
      <c r="Q114" s="720" t="n">
        <f aca="false">SUM(Q115:Q116)</f>
        <v>0</v>
      </c>
      <c r="R114" s="720" t="n">
        <f aca="false">SUM(R115:R116)</f>
        <v>0</v>
      </c>
      <c r="S114" s="720" t="n">
        <f aca="false">SUM(S115:S116)</f>
        <v>1</v>
      </c>
      <c r="T114" s="720" t="n">
        <f aca="false">SUM(T115:T116)</f>
        <v>0</v>
      </c>
      <c r="U114" s="720" t="n">
        <f aca="false">SUM(U115:U116)</f>
        <v>0</v>
      </c>
      <c r="V114" s="720" t="n">
        <f aca="false">SUM(V115:V116)</f>
        <v>0</v>
      </c>
      <c r="W114" s="720" t="n">
        <f aca="false">SUM(W115:W116)</f>
        <v>0</v>
      </c>
      <c r="X114" s="720" t="n">
        <f aca="false">SUM(X115:X116)</f>
        <v>0</v>
      </c>
      <c r="Y114" s="721" t="n">
        <f aca="false">SUM(Y115:Y116)</f>
        <v>0</v>
      </c>
      <c r="Z114" s="659"/>
      <c r="AA114" s="659"/>
      <c r="AE114" s="108"/>
      <c r="AF114" s="108"/>
      <c r="AG114" s="117"/>
      <c r="AH114" s="117"/>
      <c r="AI114" s="117"/>
      <c r="AJ114" s="117"/>
      <c r="AK114" s="117"/>
      <c r="AL114" s="117"/>
      <c r="AM114" s="117"/>
      <c r="AN114" s="117"/>
      <c r="AO114" s="117"/>
      <c r="AP114" s="117"/>
      <c r="AQ114" s="117"/>
      <c r="AR114" s="117"/>
      <c r="AS114" s="117"/>
      <c r="AT114" s="117"/>
      <c r="AU114" s="117"/>
    </row>
    <row r="115" s="451" customFormat="true" ht="12" hidden="false" customHeight="true" outlineLevel="0" collapsed="false">
      <c r="A115" s="717"/>
      <c r="B115" s="718"/>
      <c r="C115" s="719"/>
      <c r="D115" s="601" t="s">
        <v>475</v>
      </c>
      <c r="E115" s="704" t="n">
        <f aca="false">SUM(F115:Y115)</f>
        <v>2</v>
      </c>
      <c r="F115" s="723" t="n">
        <v>0</v>
      </c>
      <c r="G115" s="723" t="n">
        <v>0</v>
      </c>
      <c r="H115" s="723" t="n">
        <v>0</v>
      </c>
      <c r="I115" s="723" t="n">
        <v>1</v>
      </c>
      <c r="J115" s="723" t="n">
        <v>0</v>
      </c>
      <c r="K115" s="723" t="n">
        <v>0</v>
      </c>
      <c r="L115" s="724" t="n">
        <v>0</v>
      </c>
      <c r="M115" s="725" t="n">
        <v>0</v>
      </c>
      <c r="N115" s="723" t="n">
        <v>0</v>
      </c>
      <c r="O115" s="723" t="n">
        <v>1</v>
      </c>
      <c r="P115" s="723" t="n">
        <v>0</v>
      </c>
      <c r="Q115" s="723" t="n">
        <v>0</v>
      </c>
      <c r="R115" s="723" t="n">
        <v>0</v>
      </c>
      <c r="S115" s="723" t="n">
        <v>0</v>
      </c>
      <c r="T115" s="723" t="n">
        <v>0</v>
      </c>
      <c r="U115" s="723" t="n">
        <v>0</v>
      </c>
      <c r="V115" s="723" t="n">
        <v>0</v>
      </c>
      <c r="W115" s="723" t="n">
        <v>0</v>
      </c>
      <c r="X115" s="723" t="n">
        <v>0</v>
      </c>
      <c r="Y115" s="724" t="n">
        <v>0</v>
      </c>
      <c r="Z115" s="659"/>
      <c r="AA115" s="659"/>
      <c r="AE115" s="108"/>
      <c r="AF115" s="108"/>
      <c r="AG115" s="117"/>
      <c r="AH115" s="117"/>
      <c r="AI115" s="117"/>
      <c r="AJ115" s="117"/>
      <c r="AK115" s="117"/>
      <c r="AL115" s="117"/>
      <c r="AM115" s="117"/>
      <c r="AN115" s="117"/>
      <c r="AO115" s="117"/>
      <c r="AP115" s="117"/>
      <c r="AQ115" s="117"/>
      <c r="AR115" s="117"/>
      <c r="AS115" s="117"/>
      <c r="AT115" s="117"/>
      <c r="AU115" s="117"/>
    </row>
    <row r="116" s="451" customFormat="true" ht="24" hidden="false" customHeight="true" outlineLevel="0" collapsed="false">
      <c r="A116" s="717"/>
      <c r="B116" s="718"/>
      <c r="C116" s="719"/>
      <c r="D116" s="601" t="s">
        <v>476</v>
      </c>
      <c r="E116" s="704" t="n">
        <f aca="false">SUM(F116:Y116)</f>
        <v>1</v>
      </c>
      <c r="F116" s="723" t="n">
        <v>0</v>
      </c>
      <c r="G116" s="723" t="n">
        <v>0</v>
      </c>
      <c r="H116" s="723" t="n">
        <v>0</v>
      </c>
      <c r="I116" s="723" t="n">
        <v>0</v>
      </c>
      <c r="J116" s="723" t="n">
        <v>0</v>
      </c>
      <c r="K116" s="723" t="n">
        <v>0</v>
      </c>
      <c r="L116" s="724" t="n">
        <v>0</v>
      </c>
      <c r="M116" s="725" t="n">
        <v>0</v>
      </c>
      <c r="N116" s="723" t="n">
        <v>0</v>
      </c>
      <c r="O116" s="723" t="n">
        <v>0</v>
      </c>
      <c r="P116" s="723" t="n">
        <v>0</v>
      </c>
      <c r="Q116" s="723" t="n">
        <v>0</v>
      </c>
      <c r="R116" s="723" t="n">
        <v>0</v>
      </c>
      <c r="S116" s="723" t="n">
        <v>1</v>
      </c>
      <c r="T116" s="723" t="n">
        <v>0</v>
      </c>
      <c r="U116" s="723" t="n">
        <v>0</v>
      </c>
      <c r="V116" s="723" t="n">
        <v>0</v>
      </c>
      <c r="W116" s="723" t="n">
        <v>0</v>
      </c>
      <c r="X116" s="723" t="n">
        <v>0</v>
      </c>
      <c r="Y116" s="724" t="n">
        <v>0</v>
      </c>
      <c r="Z116" s="659"/>
      <c r="AA116" s="659"/>
      <c r="AE116" s="108"/>
      <c r="AF116" s="108"/>
      <c r="AG116" s="117"/>
      <c r="AH116" s="117"/>
      <c r="AI116" s="117"/>
      <c r="AJ116" s="117"/>
      <c r="AK116" s="117"/>
      <c r="AL116" s="117"/>
      <c r="AM116" s="117"/>
      <c r="AN116" s="117"/>
      <c r="AO116" s="117"/>
      <c r="AP116" s="117"/>
      <c r="AQ116" s="117"/>
      <c r="AR116" s="117"/>
      <c r="AS116" s="117"/>
      <c r="AT116" s="117"/>
      <c r="AU116" s="117"/>
    </row>
    <row r="117" s="451" customFormat="true" ht="12" hidden="false" customHeight="true" outlineLevel="0" collapsed="false">
      <c r="A117" s="717" t="s">
        <v>815</v>
      </c>
      <c r="B117" s="718" t="s">
        <v>816</v>
      </c>
      <c r="C117" s="719"/>
      <c r="D117" s="601" t="s">
        <v>7</v>
      </c>
      <c r="E117" s="704" t="n">
        <f aca="false">SUM(F117:Y117)</f>
        <v>5</v>
      </c>
      <c r="F117" s="720" t="n">
        <f aca="false">SUM(F118:F119)</f>
        <v>0</v>
      </c>
      <c r="G117" s="720" t="n">
        <f aca="false">SUM(G118:G119)</f>
        <v>0</v>
      </c>
      <c r="H117" s="720" t="n">
        <f aca="false">SUM(H118:H119)</f>
        <v>0</v>
      </c>
      <c r="I117" s="720" t="n">
        <f aca="false">SUM(I118:I119)</f>
        <v>0</v>
      </c>
      <c r="J117" s="720" t="n">
        <f aca="false">SUM(J118:J119)</f>
        <v>1</v>
      </c>
      <c r="K117" s="720" t="n">
        <f aca="false">SUM(K118:K119)</f>
        <v>0</v>
      </c>
      <c r="L117" s="721" t="n">
        <f aca="false">SUM(L118:L119)</f>
        <v>0</v>
      </c>
      <c r="M117" s="722" t="n">
        <f aca="false">SUM(M118:M119)</f>
        <v>0</v>
      </c>
      <c r="N117" s="720" t="n">
        <f aca="false">SUM(N118:N119)</f>
        <v>1</v>
      </c>
      <c r="O117" s="720" t="n">
        <f aca="false">SUM(O118:O119)</f>
        <v>0</v>
      </c>
      <c r="P117" s="720" t="n">
        <f aca="false">SUM(P118:P119)</f>
        <v>0</v>
      </c>
      <c r="Q117" s="720" t="n">
        <f aca="false">SUM(Q118:Q119)</f>
        <v>1</v>
      </c>
      <c r="R117" s="720" t="n">
        <f aca="false">SUM(R118:R119)</f>
        <v>0</v>
      </c>
      <c r="S117" s="720" t="n">
        <f aca="false">SUM(S118:S119)</f>
        <v>1</v>
      </c>
      <c r="T117" s="720" t="n">
        <f aca="false">SUM(T118:T119)</f>
        <v>0</v>
      </c>
      <c r="U117" s="720" t="n">
        <f aca="false">SUM(U118:U119)</f>
        <v>0</v>
      </c>
      <c r="V117" s="720" t="n">
        <f aca="false">SUM(V118:V119)</f>
        <v>0</v>
      </c>
      <c r="W117" s="720" t="n">
        <f aca="false">SUM(W118:W119)</f>
        <v>1</v>
      </c>
      <c r="X117" s="720" t="n">
        <f aca="false">SUM(X118:X119)</f>
        <v>0</v>
      </c>
      <c r="Y117" s="721" t="n">
        <f aca="false">SUM(Y118:Y119)</f>
        <v>0</v>
      </c>
      <c r="Z117" s="659"/>
      <c r="AA117" s="659"/>
      <c r="AE117" s="108"/>
      <c r="AF117" s="108"/>
      <c r="AG117" s="117"/>
      <c r="AH117" s="117"/>
      <c r="AI117" s="117"/>
      <c r="AJ117" s="117"/>
      <c r="AK117" s="117"/>
      <c r="AL117" s="117"/>
      <c r="AM117" s="117"/>
      <c r="AN117" s="117"/>
      <c r="AO117" s="117"/>
      <c r="AP117" s="117"/>
      <c r="AQ117" s="117"/>
      <c r="AR117" s="117"/>
      <c r="AS117" s="117"/>
      <c r="AT117" s="117"/>
      <c r="AU117" s="117"/>
    </row>
    <row r="118" s="451" customFormat="true" ht="12" hidden="false" customHeight="true" outlineLevel="0" collapsed="false">
      <c r="A118" s="717"/>
      <c r="B118" s="718"/>
      <c r="C118" s="719"/>
      <c r="D118" s="601" t="s">
        <v>475</v>
      </c>
      <c r="E118" s="704" t="n">
        <f aca="false">SUM(F118:Y118)</f>
        <v>2</v>
      </c>
      <c r="F118" s="723" t="n">
        <v>0</v>
      </c>
      <c r="G118" s="723" t="n">
        <v>0</v>
      </c>
      <c r="H118" s="723" t="n">
        <v>0</v>
      </c>
      <c r="I118" s="723" t="n">
        <v>0</v>
      </c>
      <c r="J118" s="723" t="n">
        <v>0</v>
      </c>
      <c r="K118" s="723" t="n">
        <v>0</v>
      </c>
      <c r="L118" s="724" t="n">
        <v>0</v>
      </c>
      <c r="M118" s="725" t="n">
        <v>0</v>
      </c>
      <c r="N118" s="723" t="n">
        <v>0</v>
      </c>
      <c r="O118" s="723" t="n">
        <v>0</v>
      </c>
      <c r="P118" s="723" t="n">
        <v>0</v>
      </c>
      <c r="Q118" s="723" t="n">
        <v>1</v>
      </c>
      <c r="R118" s="723" t="n">
        <v>0</v>
      </c>
      <c r="S118" s="723" t="n">
        <v>0</v>
      </c>
      <c r="T118" s="723" t="n">
        <v>0</v>
      </c>
      <c r="U118" s="723" t="n">
        <v>0</v>
      </c>
      <c r="V118" s="723" t="n">
        <v>0</v>
      </c>
      <c r="W118" s="723" t="n">
        <v>1</v>
      </c>
      <c r="X118" s="723" t="n">
        <v>0</v>
      </c>
      <c r="Y118" s="724" t="n">
        <v>0</v>
      </c>
      <c r="Z118" s="659"/>
      <c r="AA118" s="659"/>
      <c r="AE118" s="108"/>
      <c r="AF118" s="108"/>
      <c r="AG118" s="117"/>
      <c r="AH118" s="117"/>
      <c r="AI118" s="117"/>
      <c r="AJ118" s="117"/>
      <c r="AK118" s="117"/>
      <c r="AL118" s="117"/>
      <c r="AM118" s="117"/>
      <c r="AN118" s="117"/>
      <c r="AO118" s="117"/>
      <c r="AP118" s="117"/>
      <c r="AQ118" s="117"/>
      <c r="AR118" s="117"/>
      <c r="AS118" s="117"/>
      <c r="AT118" s="117"/>
      <c r="AU118" s="117"/>
    </row>
    <row r="119" s="451" customFormat="true" ht="24" hidden="false" customHeight="true" outlineLevel="0" collapsed="false">
      <c r="A119" s="717"/>
      <c r="B119" s="718"/>
      <c r="C119" s="719"/>
      <c r="D119" s="601" t="s">
        <v>476</v>
      </c>
      <c r="E119" s="704" t="n">
        <f aca="false">SUM(F119:Y119)</f>
        <v>3</v>
      </c>
      <c r="F119" s="723" t="n">
        <v>0</v>
      </c>
      <c r="G119" s="723" t="n">
        <v>0</v>
      </c>
      <c r="H119" s="723" t="n">
        <v>0</v>
      </c>
      <c r="I119" s="723" t="n">
        <v>0</v>
      </c>
      <c r="J119" s="723" t="n">
        <v>1</v>
      </c>
      <c r="K119" s="723" t="n">
        <v>0</v>
      </c>
      <c r="L119" s="724" t="n">
        <v>0</v>
      </c>
      <c r="M119" s="725" t="n">
        <v>0</v>
      </c>
      <c r="N119" s="723" t="n">
        <v>1</v>
      </c>
      <c r="O119" s="723" t="n">
        <v>0</v>
      </c>
      <c r="P119" s="723" t="n">
        <v>0</v>
      </c>
      <c r="Q119" s="723" t="n">
        <v>0</v>
      </c>
      <c r="R119" s="723" t="n">
        <v>0</v>
      </c>
      <c r="S119" s="723" t="n">
        <v>1</v>
      </c>
      <c r="T119" s="723" t="n">
        <v>0</v>
      </c>
      <c r="U119" s="723" t="n">
        <v>0</v>
      </c>
      <c r="V119" s="723" t="n">
        <v>0</v>
      </c>
      <c r="W119" s="723" t="n">
        <v>0</v>
      </c>
      <c r="X119" s="723" t="n">
        <v>0</v>
      </c>
      <c r="Y119" s="724" t="n">
        <v>0</v>
      </c>
      <c r="Z119" s="659"/>
      <c r="AA119" s="659"/>
      <c r="AE119" s="108"/>
      <c r="AF119" s="108"/>
      <c r="AG119" s="117"/>
      <c r="AH119" s="117"/>
      <c r="AI119" s="117"/>
      <c r="AJ119" s="117"/>
      <c r="AK119" s="117"/>
      <c r="AL119" s="117"/>
      <c r="AM119" s="117"/>
      <c r="AN119" s="117"/>
      <c r="AO119" s="117"/>
      <c r="AP119" s="117"/>
      <c r="AQ119" s="117"/>
      <c r="AR119" s="117"/>
      <c r="AS119" s="117"/>
      <c r="AT119" s="117"/>
      <c r="AU119" s="117"/>
    </row>
    <row r="120" s="451" customFormat="true" ht="12" hidden="false" customHeight="true" outlineLevel="0" collapsed="false">
      <c r="A120" s="717" t="s">
        <v>817</v>
      </c>
      <c r="B120" s="718" t="s">
        <v>818</v>
      </c>
      <c r="C120" s="719"/>
      <c r="D120" s="601" t="s">
        <v>7</v>
      </c>
      <c r="E120" s="704" t="n">
        <f aca="false">SUM(F120:Y120)</f>
        <v>5</v>
      </c>
      <c r="F120" s="720" t="n">
        <f aca="false">SUM(F121:F122)</f>
        <v>0</v>
      </c>
      <c r="G120" s="720" t="n">
        <f aca="false">SUM(G121:G122)</f>
        <v>0</v>
      </c>
      <c r="H120" s="720" t="n">
        <f aca="false">SUM(H121:H122)</f>
        <v>0</v>
      </c>
      <c r="I120" s="720" t="n">
        <f aca="false">SUM(I121:I122)</f>
        <v>0</v>
      </c>
      <c r="J120" s="720" t="n">
        <f aca="false">SUM(J121:J122)</f>
        <v>0</v>
      </c>
      <c r="K120" s="720" t="n">
        <f aca="false">SUM(K121:K122)</f>
        <v>0</v>
      </c>
      <c r="L120" s="721" t="n">
        <f aca="false">SUM(L121:L122)</f>
        <v>0</v>
      </c>
      <c r="M120" s="722" t="n">
        <f aca="false">SUM(M121:M122)</f>
        <v>0</v>
      </c>
      <c r="N120" s="720" t="n">
        <f aca="false">SUM(N121:N122)</f>
        <v>0</v>
      </c>
      <c r="O120" s="720" t="n">
        <f aca="false">SUM(O121:O122)</f>
        <v>0</v>
      </c>
      <c r="P120" s="720" t="n">
        <f aca="false">SUM(P121:P122)</f>
        <v>0</v>
      </c>
      <c r="Q120" s="720" t="n">
        <f aca="false">SUM(Q121:Q122)</f>
        <v>0</v>
      </c>
      <c r="R120" s="720" t="n">
        <f aca="false">SUM(R121:R122)</f>
        <v>0</v>
      </c>
      <c r="S120" s="720" t="n">
        <f aca="false">SUM(S121:S122)</f>
        <v>1</v>
      </c>
      <c r="T120" s="720" t="n">
        <f aca="false">SUM(T121:T122)</f>
        <v>0</v>
      </c>
      <c r="U120" s="720" t="n">
        <f aca="false">SUM(U121:U122)</f>
        <v>0</v>
      </c>
      <c r="V120" s="720" t="n">
        <f aca="false">SUM(V121:V122)</f>
        <v>2</v>
      </c>
      <c r="W120" s="720" t="n">
        <f aca="false">SUM(W121:W122)</f>
        <v>1</v>
      </c>
      <c r="X120" s="720" t="n">
        <f aca="false">SUM(X121:X122)</f>
        <v>1</v>
      </c>
      <c r="Y120" s="721" t="n">
        <f aca="false">SUM(Y121:Y122)</f>
        <v>0</v>
      </c>
      <c r="Z120" s="659"/>
      <c r="AA120" s="659"/>
      <c r="AE120" s="108"/>
      <c r="AF120" s="108"/>
      <c r="AG120" s="117"/>
      <c r="AH120" s="117"/>
      <c r="AI120" s="117"/>
      <c r="AJ120" s="117"/>
      <c r="AK120" s="117"/>
      <c r="AL120" s="117"/>
      <c r="AM120" s="117"/>
      <c r="AN120" s="117"/>
      <c r="AO120" s="117"/>
      <c r="AP120" s="117"/>
      <c r="AQ120" s="117"/>
      <c r="AR120" s="117"/>
      <c r="AS120" s="117"/>
      <c r="AT120" s="117"/>
      <c r="AU120" s="117"/>
    </row>
    <row r="121" s="451" customFormat="true" ht="12" hidden="false" customHeight="true" outlineLevel="0" collapsed="false">
      <c r="A121" s="717"/>
      <c r="B121" s="718"/>
      <c r="C121" s="733"/>
      <c r="D121" s="601" t="s">
        <v>475</v>
      </c>
      <c r="E121" s="704" t="n">
        <f aca="false">SUM(F121:Y121)</f>
        <v>1</v>
      </c>
      <c r="F121" s="723" t="n">
        <v>0</v>
      </c>
      <c r="G121" s="723" t="n">
        <v>0</v>
      </c>
      <c r="H121" s="723" t="n">
        <v>0</v>
      </c>
      <c r="I121" s="723" t="n">
        <v>0</v>
      </c>
      <c r="J121" s="723" t="n">
        <v>0</v>
      </c>
      <c r="K121" s="723" t="n">
        <v>0</v>
      </c>
      <c r="L121" s="724" t="n">
        <v>0</v>
      </c>
      <c r="M121" s="725" t="n">
        <v>0</v>
      </c>
      <c r="N121" s="723" t="n">
        <v>0</v>
      </c>
      <c r="O121" s="723" t="n">
        <v>0</v>
      </c>
      <c r="P121" s="723" t="n">
        <v>0</v>
      </c>
      <c r="Q121" s="723" t="n">
        <v>0</v>
      </c>
      <c r="R121" s="723" t="n">
        <v>0</v>
      </c>
      <c r="S121" s="723" t="n">
        <v>0</v>
      </c>
      <c r="T121" s="723" t="n">
        <v>0</v>
      </c>
      <c r="U121" s="723" t="n">
        <v>0</v>
      </c>
      <c r="V121" s="723" t="n">
        <v>1</v>
      </c>
      <c r="W121" s="723" t="n">
        <v>0</v>
      </c>
      <c r="X121" s="723" t="n">
        <v>0</v>
      </c>
      <c r="Y121" s="724" t="n">
        <v>0</v>
      </c>
      <c r="Z121" s="659"/>
      <c r="AA121" s="659"/>
      <c r="AE121" s="108"/>
      <c r="AF121" s="108"/>
      <c r="AG121" s="117"/>
      <c r="AH121" s="117"/>
      <c r="AI121" s="117"/>
      <c r="AJ121" s="117"/>
      <c r="AK121" s="117"/>
      <c r="AL121" s="117"/>
      <c r="AM121" s="117"/>
      <c r="AN121" s="117"/>
      <c r="AO121" s="117"/>
      <c r="AP121" s="117"/>
      <c r="AQ121" s="117"/>
      <c r="AR121" s="117"/>
      <c r="AS121" s="117"/>
      <c r="AT121" s="117"/>
      <c r="AU121" s="117"/>
    </row>
    <row r="122" s="451" customFormat="true" ht="24" hidden="false" customHeight="true" outlineLevel="0" collapsed="false">
      <c r="A122" s="717"/>
      <c r="B122" s="718"/>
      <c r="C122" s="719"/>
      <c r="D122" s="601" t="s">
        <v>476</v>
      </c>
      <c r="E122" s="704" t="n">
        <f aca="false">SUM(F122:Y122)</f>
        <v>4</v>
      </c>
      <c r="F122" s="723" t="n">
        <v>0</v>
      </c>
      <c r="G122" s="723" t="n">
        <v>0</v>
      </c>
      <c r="H122" s="723" t="n">
        <v>0</v>
      </c>
      <c r="I122" s="723" t="n">
        <v>0</v>
      </c>
      <c r="J122" s="723" t="n">
        <v>0</v>
      </c>
      <c r="K122" s="723" t="n">
        <v>0</v>
      </c>
      <c r="L122" s="724" t="n">
        <v>0</v>
      </c>
      <c r="M122" s="725" t="n">
        <v>0</v>
      </c>
      <c r="N122" s="723" t="n">
        <v>0</v>
      </c>
      <c r="O122" s="723" t="n">
        <v>0</v>
      </c>
      <c r="P122" s="723" t="n">
        <v>0</v>
      </c>
      <c r="Q122" s="723" t="n">
        <v>0</v>
      </c>
      <c r="R122" s="723" t="n">
        <v>0</v>
      </c>
      <c r="S122" s="723" t="n">
        <v>1</v>
      </c>
      <c r="T122" s="723" t="n">
        <v>0</v>
      </c>
      <c r="U122" s="723" t="n">
        <v>0</v>
      </c>
      <c r="V122" s="723" t="n">
        <v>1</v>
      </c>
      <c r="W122" s="723" t="n">
        <v>1</v>
      </c>
      <c r="X122" s="723" t="n">
        <v>1</v>
      </c>
      <c r="Y122" s="724" t="n">
        <v>0</v>
      </c>
      <c r="Z122" s="659"/>
      <c r="AA122" s="659"/>
      <c r="AE122" s="108"/>
      <c r="AF122" s="108"/>
      <c r="AG122" s="117"/>
      <c r="AH122" s="117"/>
      <c r="AI122" s="117"/>
      <c r="AJ122" s="117"/>
      <c r="AK122" s="117"/>
      <c r="AL122" s="117"/>
      <c r="AM122" s="117"/>
      <c r="AN122" s="117"/>
      <c r="AO122" s="117"/>
      <c r="AP122" s="117"/>
      <c r="AQ122" s="117"/>
      <c r="AR122" s="117"/>
      <c r="AS122" s="117"/>
      <c r="AT122" s="117"/>
      <c r="AU122" s="117"/>
    </row>
    <row r="123" s="451" customFormat="true" ht="12" hidden="false" customHeight="true" outlineLevel="0" collapsed="false">
      <c r="A123" s="717" t="s">
        <v>819</v>
      </c>
      <c r="B123" s="718" t="s">
        <v>820</v>
      </c>
      <c r="C123" s="719"/>
      <c r="D123" s="601" t="s">
        <v>7</v>
      </c>
      <c r="E123" s="704" t="n">
        <f aca="false">SUM(F123:Y123)</f>
        <v>11</v>
      </c>
      <c r="F123" s="720" t="n">
        <f aca="false">SUM(F124:F125)</f>
        <v>0</v>
      </c>
      <c r="G123" s="720" t="n">
        <f aca="false">SUM(G124:G125)</f>
        <v>0</v>
      </c>
      <c r="H123" s="720" t="n">
        <f aca="false">SUM(H124:H125)</f>
        <v>0</v>
      </c>
      <c r="I123" s="720" t="n">
        <f aca="false">SUM(I124:I125)</f>
        <v>0</v>
      </c>
      <c r="J123" s="720" t="n">
        <f aca="false">SUM(J124:J125)</f>
        <v>0</v>
      </c>
      <c r="K123" s="720" t="n">
        <f aca="false">SUM(K124:K125)</f>
        <v>0</v>
      </c>
      <c r="L123" s="721" t="n">
        <f aca="false">SUM(L124:L125)</f>
        <v>0</v>
      </c>
      <c r="M123" s="722" t="n">
        <f aca="false">SUM(M124:M125)</f>
        <v>0</v>
      </c>
      <c r="N123" s="720" t="n">
        <f aca="false">SUM(N124:N125)</f>
        <v>0</v>
      </c>
      <c r="O123" s="720" t="n">
        <f aca="false">SUM(O124:O125)</f>
        <v>0</v>
      </c>
      <c r="P123" s="720" t="n">
        <f aca="false">SUM(P124:P125)</f>
        <v>0</v>
      </c>
      <c r="Q123" s="720" t="n">
        <f aca="false">SUM(Q124:Q125)</f>
        <v>1</v>
      </c>
      <c r="R123" s="720" t="n">
        <f aca="false">SUM(R124:R125)</f>
        <v>2</v>
      </c>
      <c r="S123" s="720" t="n">
        <f aca="false">SUM(S124:S125)</f>
        <v>1</v>
      </c>
      <c r="T123" s="720" t="n">
        <f aca="false">SUM(T124:T125)</f>
        <v>1</v>
      </c>
      <c r="U123" s="720" t="n">
        <f aca="false">SUM(U124:U125)</f>
        <v>2</v>
      </c>
      <c r="V123" s="720" t="n">
        <f aca="false">SUM(V124:V125)</f>
        <v>2</v>
      </c>
      <c r="W123" s="720" t="n">
        <f aca="false">SUM(W124:W125)</f>
        <v>1</v>
      </c>
      <c r="X123" s="720" t="n">
        <f aca="false">SUM(X124:X125)</f>
        <v>1</v>
      </c>
      <c r="Y123" s="721" t="n">
        <f aca="false">SUM(Y124:Y125)</f>
        <v>0</v>
      </c>
      <c r="Z123" s="659"/>
      <c r="AA123" s="659"/>
      <c r="AE123" s="108"/>
      <c r="AF123" s="108"/>
      <c r="AG123" s="117"/>
      <c r="AH123" s="117"/>
      <c r="AI123" s="117"/>
      <c r="AJ123" s="117"/>
      <c r="AK123" s="117"/>
      <c r="AL123" s="117"/>
      <c r="AM123" s="117"/>
      <c r="AN123" s="117"/>
      <c r="AO123" s="117"/>
      <c r="AP123" s="117"/>
      <c r="AQ123" s="117"/>
      <c r="AR123" s="117"/>
      <c r="AS123" s="117"/>
      <c r="AT123" s="117"/>
      <c r="AU123" s="117"/>
    </row>
    <row r="124" s="451" customFormat="true" ht="12" hidden="false" customHeight="true" outlineLevel="0" collapsed="false">
      <c r="A124" s="717"/>
      <c r="B124" s="718"/>
      <c r="C124" s="733"/>
      <c r="D124" s="601" t="s">
        <v>475</v>
      </c>
      <c r="E124" s="704" t="n">
        <f aca="false">SUM(F124:Y124)</f>
        <v>6</v>
      </c>
      <c r="F124" s="723" t="n">
        <v>0</v>
      </c>
      <c r="G124" s="723" t="n">
        <v>0</v>
      </c>
      <c r="H124" s="723" t="n">
        <v>0</v>
      </c>
      <c r="I124" s="723" t="n">
        <v>0</v>
      </c>
      <c r="J124" s="723" t="n">
        <v>0</v>
      </c>
      <c r="K124" s="723" t="n">
        <v>0</v>
      </c>
      <c r="L124" s="724" t="n">
        <v>0</v>
      </c>
      <c r="M124" s="725" t="n">
        <v>0</v>
      </c>
      <c r="N124" s="723" t="n">
        <v>0</v>
      </c>
      <c r="O124" s="723" t="n">
        <v>0</v>
      </c>
      <c r="P124" s="723" t="n">
        <v>0</v>
      </c>
      <c r="Q124" s="723" t="n">
        <v>1</v>
      </c>
      <c r="R124" s="723" t="n">
        <v>0</v>
      </c>
      <c r="S124" s="723" t="n">
        <v>1</v>
      </c>
      <c r="T124" s="723" t="n">
        <v>1</v>
      </c>
      <c r="U124" s="723" t="n">
        <v>2</v>
      </c>
      <c r="V124" s="723" t="n">
        <v>1</v>
      </c>
      <c r="W124" s="723" t="n">
        <v>0</v>
      </c>
      <c r="X124" s="723" t="n">
        <v>0</v>
      </c>
      <c r="Y124" s="724" t="n">
        <v>0</v>
      </c>
      <c r="Z124" s="659"/>
      <c r="AA124" s="659"/>
      <c r="AE124" s="108"/>
      <c r="AF124" s="108"/>
      <c r="AG124" s="117"/>
      <c r="AH124" s="117"/>
      <c r="AI124" s="117"/>
      <c r="AJ124" s="117"/>
      <c r="AK124" s="117"/>
      <c r="AL124" s="117"/>
      <c r="AM124" s="117"/>
      <c r="AN124" s="117"/>
      <c r="AO124" s="117"/>
      <c r="AP124" s="117"/>
      <c r="AQ124" s="117"/>
      <c r="AR124" s="117"/>
      <c r="AS124" s="117"/>
      <c r="AT124" s="117"/>
      <c r="AU124" s="117"/>
    </row>
    <row r="125" s="451" customFormat="true" ht="24" hidden="false" customHeight="true" outlineLevel="0" collapsed="false">
      <c r="A125" s="717"/>
      <c r="B125" s="718"/>
      <c r="C125" s="719"/>
      <c r="D125" s="601" t="s">
        <v>476</v>
      </c>
      <c r="E125" s="704" t="n">
        <f aca="false">SUM(F125:Y125)</f>
        <v>5</v>
      </c>
      <c r="F125" s="723" t="n">
        <v>0</v>
      </c>
      <c r="G125" s="723" t="n">
        <v>0</v>
      </c>
      <c r="H125" s="723" t="n">
        <v>0</v>
      </c>
      <c r="I125" s="723" t="n">
        <v>0</v>
      </c>
      <c r="J125" s="723" t="n">
        <v>0</v>
      </c>
      <c r="K125" s="723" t="n">
        <v>0</v>
      </c>
      <c r="L125" s="724" t="n">
        <v>0</v>
      </c>
      <c r="M125" s="725" t="n">
        <v>0</v>
      </c>
      <c r="N125" s="723" t="n">
        <v>0</v>
      </c>
      <c r="O125" s="723" t="n">
        <v>0</v>
      </c>
      <c r="P125" s="723" t="n">
        <v>0</v>
      </c>
      <c r="Q125" s="723" t="n">
        <v>0</v>
      </c>
      <c r="R125" s="723" t="n">
        <v>2</v>
      </c>
      <c r="S125" s="723" t="n">
        <v>0</v>
      </c>
      <c r="T125" s="723" t="n">
        <v>0</v>
      </c>
      <c r="U125" s="723" t="n">
        <v>0</v>
      </c>
      <c r="V125" s="723" t="n">
        <v>1</v>
      </c>
      <c r="W125" s="723" t="n">
        <v>1</v>
      </c>
      <c r="X125" s="723" t="n">
        <v>1</v>
      </c>
      <c r="Y125" s="724" t="n">
        <v>0</v>
      </c>
      <c r="Z125" s="659"/>
      <c r="AA125" s="659"/>
      <c r="AE125" s="108"/>
      <c r="AF125" s="108"/>
      <c r="AG125" s="117"/>
      <c r="AH125" s="117"/>
      <c r="AI125" s="117"/>
      <c r="AJ125" s="117"/>
      <c r="AK125" s="117"/>
      <c r="AL125" s="117"/>
      <c r="AM125" s="117"/>
      <c r="AN125" s="117"/>
      <c r="AO125" s="117"/>
      <c r="AP125" s="117"/>
      <c r="AQ125" s="117"/>
      <c r="AR125" s="117"/>
      <c r="AS125" s="117"/>
      <c r="AT125" s="117"/>
      <c r="AU125" s="117"/>
    </row>
    <row r="126" s="451" customFormat="true" ht="12" hidden="false" customHeight="true" outlineLevel="0" collapsed="false">
      <c r="A126" s="717" t="s">
        <v>821</v>
      </c>
      <c r="B126" s="718" t="s">
        <v>822</v>
      </c>
      <c r="C126" s="719"/>
      <c r="D126" s="601" t="s">
        <v>7</v>
      </c>
      <c r="E126" s="704" t="n">
        <f aca="false">SUM(F126:Y126)</f>
        <v>26</v>
      </c>
      <c r="F126" s="720" t="n">
        <f aca="false">SUM(F127:F128)</f>
        <v>0</v>
      </c>
      <c r="G126" s="720" t="n">
        <f aca="false">SUM(G127:G128)</f>
        <v>0</v>
      </c>
      <c r="H126" s="720" t="n">
        <f aca="false">SUM(H127:H128)</f>
        <v>0</v>
      </c>
      <c r="I126" s="720" t="n">
        <f aca="false">SUM(I127:I128)</f>
        <v>0</v>
      </c>
      <c r="J126" s="720" t="n">
        <f aca="false">SUM(J127:J128)</f>
        <v>0</v>
      </c>
      <c r="K126" s="720" t="n">
        <f aca="false">SUM(K127:K128)</f>
        <v>0</v>
      </c>
      <c r="L126" s="721" t="n">
        <f aca="false">SUM(L127:L128)</f>
        <v>0</v>
      </c>
      <c r="M126" s="722" t="n">
        <f aca="false">SUM(M127:M128)</f>
        <v>0</v>
      </c>
      <c r="N126" s="720" t="n">
        <f aca="false">SUM(N127:N128)</f>
        <v>0</v>
      </c>
      <c r="O126" s="720" t="n">
        <f aca="false">SUM(O127:O128)</f>
        <v>0</v>
      </c>
      <c r="P126" s="720" t="n">
        <f aca="false">SUM(P127:P128)</f>
        <v>1</v>
      </c>
      <c r="Q126" s="720" t="n">
        <f aca="false">SUM(Q127:Q128)</f>
        <v>2</v>
      </c>
      <c r="R126" s="720" t="n">
        <f aca="false">SUM(R127:R128)</f>
        <v>3</v>
      </c>
      <c r="S126" s="720" t="n">
        <f aca="false">SUM(S127:S128)</f>
        <v>3</v>
      </c>
      <c r="T126" s="720" t="n">
        <f aca="false">SUM(T127:T128)</f>
        <v>6</v>
      </c>
      <c r="U126" s="720" t="n">
        <f aca="false">SUM(U127:U128)</f>
        <v>3</v>
      </c>
      <c r="V126" s="720" t="n">
        <f aca="false">SUM(V127:V128)</f>
        <v>5</v>
      </c>
      <c r="W126" s="720" t="n">
        <f aca="false">SUM(W127:W128)</f>
        <v>2</v>
      </c>
      <c r="X126" s="720" t="n">
        <f aca="false">SUM(X127:X128)</f>
        <v>1</v>
      </c>
      <c r="Y126" s="721" t="n">
        <f aca="false">SUM(Y127:Y128)</f>
        <v>0</v>
      </c>
      <c r="Z126" s="659"/>
      <c r="AA126" s="659"/>
      <c r="AE126" s="108"/>
      <c r="AF126" s="108"/>
      <c r="AG126" s="117"/>
      <c r="AH126" s="117"/>
      <c r="AI126" s="117"/>
      <c r="AJ126" s="117"/>
      <c r="AK126" s="117"/>
      <c r="AL126" s="117"/>
      <c r="AM126" s="117"/>
      <c r="AN126" s="117"/>
      <c r="AO126" s="117"/>
      <c r="AP126" s="117"/>
      <c r="AQ126" s="117"/>
      <c r="AR126" s="117"/>
      <c r="AS126" s="117"/>
      <c r="AT126" s="117"/>
      <c r="AU126" s="117"/>
    </row>
    <row r="127" s="451" customFormat="true" ht="12" hidden="false" customHeight="true" outlineLevel="0" collapsed="false">
      <c r="A127" s="717"/>
      <c r="B127" s="718"/>
      <c r="C127" s="733"/>
      <c r="D127" s="601" t="s">
        <v>475</v>
      </c>
      <c r="E127" s="704" t="n">
        <f aca="false">SUM(F127:Y127)</f>
        <v>20</v>
      </c>
      <c r="F127" s="723" t="n">
        <v>0</v>
      </c>
      <c r="G127" s="723" t="n">
        <v>0</v>
      </c>
      <c r="H127" s="723" t="n">
        <v>0</v>
      </c>
      <c r="I127" s="723" t="n">
        <v>0</v>
      </c>
      <c r="J127" s="723" t="n">
        <v>0</v>
      </c>
      <c r="K127" s="723" t="n">
        <v>0</v>
      </c>
      <c r="L127" s="724" t="n">
        <v>0</v>
      </c>
      <c r="M127" s="725" t="n">
        <v>0</v>
      </c>
      <c r="N127" s="723" t="n">
        <v>0</v>
      </c>
      <c r="O127" s="723" t="n">
        <v>0</v>
      </c>
      <c r="P127" s="723" t="n">
        <v>0</v>
      </c>
      <c r="Q127" s="723" t="n">
        <v>1</v>
      </c>
      <c r="R127" s="723" t="n">
        <v>3</v>
      </c>
      <c r="S127" s="723" t="n">
        <v>3</v>
      </c>
      <c r="T127" s="723" t="n">
        <v>6</v>
      </c>
      <c r="U127" s="723" t="n">
        <v>1</v>
      </c>
      <c r="V127" s="723" t="n">
        <v>4</v>
      </c>
      <c r="W127" s="723" t="n">
        <v>1</v>
      </c>
      <c r="X127" s="723" t="n">
        <v>1</v>
      </c>
      <c r="Y127" s="724" t="n">
        <v>0</v>
      </c>
      <c r="Z127" s="659"/>
      <c r="AA127" s="659"/>
      <c r="AE127" s="108"/>
      <c r="AF127" s="108"/>
      <c r="AG127" s="117"/>
      <c r="AH127" s="117"/>
      <c r="AI127" s="117"/>
      <c r="AJ127" s="117"/>
      <c r="AK127" s="117"/>
      <c r="AL127" s="117"/>
      <c r="AM127" s="117"/>
      <c r="AN127" s="117"/>
      <c r="AO127" s="117"/>
      <c r="AP127" s="117"/>
      <c r="AQ127" s="117"/>
      <c r="AR127" s="117"/>
      <c r="AS127" s="117"/>
      <c r="AT127" s="117"/>
      <c r="AU127" s="117"/>
    </row>
    <row r="128" s="451" customFormat="true" ht="24" hidden="false" customHeight="true" outlineLevel="0" collapsed="false">
      <c r="A128" s="717"/>
      <c r="B128" s="718"/>
      <c r="C128" s="719"/>
      <c r="D128" s="601" t="s">
        <v>476</v>
      </c>
      <c r="E128" s="704" t="n">
        <f aca="false">SUM(F128:Y128)</f>
        <v>6</v>
      </c>
      <c r="F128" s="723" t="n">
        <v>0</v>
      </c>
      <c r="G128" s="723" t="n">
        <v>0</v>
      </c>
      <c r="H128" s="723" t="n">
        <v>0</v>
      </c>
      <c r="I128" s="723" t="n">
        <v>0</v>
      </c>
      <c r="J128" s="723" t="n">
        <v>0</v>
      </c>
      <c r="K128" s="723" t="n">
        <v>0</v>
      </c>
      <c r="L128" s="724" t="n">
        <v>0</v>
      </c>
      <c r="M128" s="725" t="n">
        <v>0</v>
      </c>
      <c r="N128" s="723" t="n">
        <v>0</v>
      </c>
      <c r="O128" s="723" t="n">
        <v>0</v>
      </c>
      <c r="P128" s="723" t="n">
        <v>1</v>
      </c>
      <c r="Q128" s="723" t="n">
        <v>1</v>
      </c>
      <c r="R128" s="723" t="n">
        <v>0</v>
      </c>
      <c r="S128" s="723" t="n">
        <v>0</v>
      </c>
      <c r="T128" s="723" t="n">
        <v>0</v>
      </c>
      <c r="U128" s="723" t="n">
        <v>2</v>
      </c>
      <c r="V128" s="723" t="n">
        <v>1</v>
      </c>
      <c r="W128" s="723" t="n">
        <v>1</v>
      </c>
      <c r="X128" s="723" t="n">
        <v>0</v>
      </c>
      <c r="Y128" s="724" t="n">
        <v>0</v>
      </c>
      <c r="Z128" s="659"/>
      <c r="AA128" s="659"/>
      <c r="AE128" s="108"/>
      <c r="AF128" s="108"/>
      <c r="AG128" s="117"/>
      <c r="AH128" s="117"/>
      <c r="AI128" s="117"/>
      <c r="AJ128" s="117"/>
      <c r="AK128" s="117"/>
      <c r="AL128" s="117"/>
      <c r="AM128" s="117"/>
      <c r="AN128" s="117"/>
      <c r="AO128" s="117"/>
      <c r="AP128" s="117"/>
      <c r="AQ128" s="117"/>
      <c r="AR128" s="117"/>
      <c r="AS128" s="117"/>
      <c r="AT128" s="117"/>
      <c r="AU128" s="117"/>
    </row>
    <row r="129" s="451" customFormat="true" ht="12" hidden="false" customHeight="true" outlineLevel="0" collapsed="false">
      <c r="A129" s="717" t="s">
        <v>823</v>
      </c>
      <c r="B129" s="718" t="s">
        <v>824</v>
      </c>
      <c r="C129" s="719"/>
      <c r="D129" s="601" t="s">
        <v>7</v>
      </c>
      <c r="E129" s="704" t="n">
        <f aca="false">SUM(F129:Y129)</f>
        <v>0</v>
      </c>
      <c r="F129" s="720" t="n">
        <f aca="false">SUM(F130:F131)</f>
        <v>0</v>
      </c>
      <c r="G129" s="720" t="n">
        <f aca="false">SUM(G130:G131)</f>
        <v>0</v>
      </c>
      <c r="H129" s="720" t="n">
        <f aca="false">SUM(H130:H131)</f>
        <v>0</v>
      </c>
      <c r="I129" s="720" t="n">
        <f aca="false">SUM(I130:I131)</f>
        <v>0</v>
      </c>
      <c r="J129" s="720" t="n">
        <f aca="false">SUM(J130:J131)</f>
        <v>0</v>
      </c>
      <c r="K129" s="720" t="n">
        <f aca="false">SUM(K130:K131)</f>
        <v>0</v>
      </c>
      <c r="L129" s="721" t="n">
        <f aca="false">SUM(L130:L131)</f>
        <v>0</v>
      </c>
      <c r="M129" s="722" t="n">
        <f aca="false">SUM(M130:M131)</f>
        <v>0</v>
      </c>
      <c r="N129" s="720" t="n">
        <f aca="false">SUM(N130:N131)</f>
        <v>0</v>
      </c>
      <c r="O129" s="720" t="n">
        <f aca="false">SUM(O130:O131)</f>
        <v>0</v>
      </c>
      <c r="P129" s="720" t="n">
        <f aca="false">SUM(P130:P131)</f>
        <v>0</v>
      </c>
      <c r="Q129" s="720" t="n">
        <f aca="false">SUM(Q130:Q131)</f>
        <v>0</v>
      </c>
      <c r="R129" s="720" t="n">
        <f aca="false">SUM(R130:R131)</f>
        <v>0</v>
      </c>
      <c r="S129" s="720" t="n">
        <f aca="false">SUM(S130:S131)</f>
        <v>0</v>
      </c>
      <c r="T129" s="720" t="n">
        <f aca="false">SUM(T130:T131)</f>
        <v>0</v>
      </c>
      <c r="U129" s="720" t="n">
        <f aca="false">SUM(U130:U131)</f>
        <v>0</v>
      </c>
      <c r="V129" s="720" t="n">
        <f aca="false">SUM(V130:V131)</f>
        <v>0</v>
      </c>
      <c r="W129" s="720" t="n">
        <f aca="false">SUM(W130:W131)</f>
        <v>0</v>
      </c>
      <c r="X129" s="720" t="n">
        <f aca="false">SUM(X130:X131)</f>
        <v>0</v>
      </c>
      <c r="Y129" s="721" t="n">
        <f aca="false">SUM(Y130:Y131)</f>
        <v>0</v>
      </c>
      <c r="Z129" s="659"/>
      <c r="AA129" s="659"/>
      <c r="AE129" s="108"/>
      <c r="AF129" s="108"/>
      <c r="AG129" s="117"/>
      <c r="AH129" s="117"/>
      <c r="AI129" s="117"/>
      <c r="AJ129" s="117"/>
      <c r="AK129" s="117"/>
      <c r="AL129" s="117"/>
      <c r="AM129" s="117"/>
      <c r="AN129" s="117"/>
      <c r="AO129" s="117"/>
      <c r="AP129" s="117"/>
      <c r="AQ129" s="117"/>
      <c r="AR129" s="117"/>
      <c r="AS129" s="117"/>
      <c r="AT129" s="117"/>
      <c r="AU129" s="117"/>
    </row>
    <row r="130" s="451" customFormat="true" ht="12" hidden="false" customHeight="true" outlineLevel="0" collapsed="false">
      <c r="A130" s="717"/>
      <c r="B130" s="718"/>
      <c r="C130" s="733"/>
      <c r="D130" s="601" t="s">
        <v>475</v>
      </c>
      <c r="E130" s="704" t="n">
        <f aca="false">SUM(F130:Y130)</f>
        <v>0</v>
      </c>
      <c r="F130" s="723" t="n">
        <v>0</v>
      </c>
      <c r="G130" s="723" t="n">
        <v>0</v>
      </c>
      <c r="H130" s="723" t="n">
        <v>0</v>
      </c>
      <c r="I130" s="723" t="n">
        <v>0</v>
      </c>
      <c r="J130" s="723" t="n">
        <v>0</v>
      </c>
      <c r="K130" s="723" t="n">
        <v>0</v>
      </c>
      <c r="L130" s="724" t="n">
        <v>0</v>
      </c>
      <c r="M130" s="725" t="n">
        <v>0</v>
      </c>
      <c r="N130" s="723" t="n">
        <v>0</v>
      </c>
      <c r="O130" s="723" t="n">
        <v>0</v>
      </c>
      <c r="P130" s="723" t="n">
        <v>0</v>
      </c>
      <c r="Q130" s="723" t="n">
        <v>0</v>
      </c>
      <c r="R130" s="723" t="n">
        <v>0</v>
      </c>
      <c r="S130" s="723" t="n">
        <v>0</v>
      </c>
      <c r="T130" s="723" t="n">
        <v>0</v>
      </c>
      <c r="U130" s="723" t="n">
        <v>0</v>
      </c>
      <c r="V130" s="723" t="n">
        <v>0</v>
      </c>
      <c r="W130" s="723" t="n">
        <v>0</v>
      </c>
      <c r="X130" s="723" t="n">
        <v>0</v>
      </c>
      <c r="Y130" s="724" t="n">
        <v>0</v>
      </c>
      <c r="Z130" s="659"/>
      <c r="AA130" s="659"/>
      <c r="AE130" s="108"/>
      <c r="AF130" s="108"/>
      <c r="AG130" s="117"/>
      <c r="AH130" s="117"/>
      <c r="AI130" s="117"/>
      <c r="AJ130" s="117"/>
      <c r="AK130" s="117"/>
      <c r="AL130" s="117"/>
      <c r="AM130" s="117"/>
      <c r="AN130" s="117"/>
      <c r="AO130" s="117"/>
      <c r="AP130" s="117"/>
      <c r="AQ130" s="117"/>
      <c r="AR130" s="117"/>
      <c r="AS130" s="117"/>
      <c r="AT130" s="117"/>
      <c r="AU130" s="117"/>
    </row>
    <row r="131" s="451" customFormat="true" ht="24" hidden="false" customHeight="true" outlineLevel="0" collapsed="false">
      <c r="A131" s="717"/>
      <c r="B131" s="718"/>
      <c r="C131" s="719"/>
      <c r="D131" s="601" t="s">
        <v>476</v>
      </c>
      <c r="E131" s="704" t="n">
        <f aca="false">SUM(F131:Y131)</f>
        <v>0</v>
      </c>
      <c r="F131" s="723" t="n">
        <v>0</v>
      </c>
      <c r="G131" s="723" t="n">
        <v>0</v>
      </c>
      <c r="H131" s="723" t="n">
        <v>0</v>
      </c>
      <c r="I131" s="723" t="n">
        <v>0</v>
      </c>
      <c r="J131" s="723" t="n">
        <v>0</v>
      </c>
      <c r="K131" s="723" t="n">
        <v>0</v>
      </c>
      <c r="L131" s="724" t="n">
        <v>0</v>
      </c>
      <c r="M131" s="725" t="n">
        <v>0</v>
      </c>
      <c r="N131" s="723" t="n">
        <v>0</v>
      </c>
      <c r="O131" s="723" t="n">
        <v>0</v>
      </c>
      <c r="P131" s="723" t="n">
        <v>0</v>
      </c>
      <c r="Q131" s="723" t="n">
        <v>0</v>
      </c>
      <c r="R131" s="723" t="n">
        <v>0</v>
      </c>
      <c r="S131" s="723" t="n">
        <v>0</v>
      </c>
      <c r="T131" s="723" t="n">
        <v>0</v>
      </c>
      <c r="U131" s="723" t="n">
        <v>0</v>
      </c>
      <c r="V131" s="723" t="n">
        <v>0</v>
      </c>
      <c r="W131" s="723" t="n">
        <v>0</v>
      </c>
      <c r="X131" s="723" t="n">
        <v>0</v>
      </c>
      <c r="Y131" s="724" t="n">
        <v>0</v>
      </c>
      <c r="Z131" s="659"/>
      <c r="AA131" s="659"/>
      <c r="AE131" s="108"/>
      <c r="AF131" s="108"/>
      <c r="AG131" s="117"/>
      <c r="AH131" s="117"/>
      <c r="AI131" s="117"/>
      <c r="AJ131" s="117"/>
      <c r="AK131" s="117"/>
      <c r="AL131" s="117"/>
      <c r="AM131" s="117"/>
      <c r="AN131" s="117"/>
      <c r="AO131" s="117"/>
      <c r="AP131" s="117"/>
      <c r="AQ131" s="117"/>
      <c r="AR131" s="117"/>
      <c r="AS131" s="117"/>
      <c r="AT131" s="117"/>
      <c r="AU131" s="117"/>
    </row>
    <row r="132" s="451" customFormat="true" ht="12" hidden="false" customHeight="true" outlineLevel="0" collapsed="false">
      <c r="A132" s="717" t="s">
        <v>825</v>
      </c>
      <c r="B132" s="718" t="s">
        <v>826</v>
      </c>
      <c r="C132" s="719"/>
      <c r="D132" s="601" t="s">
        <v>7</v>
      </c>
      <c r="E132" s="704" t="n">
        <f aca="false">SUM(F132:Y132)</f>
        <v>2</v>
      </c>
      <c r="F132" s="720" t="n">
        <f aca="false">SUM(F133:F134)</f>
        <v>0</v>
      </c>
      <c r="G132" s="720" t="n">
        <f aca="false">SUM(G133:G134)</f>
        <v>0</v>
      </c>
      <c r="H132" s="720" t="n">
        <f aca="false">SUM(H133:H134)</f>
        <v>0</v>
      </c>
      <c r="I132" s="720" t="n">
        <f aca="false">SUM(I133:I134)</f>
        <v>0</v>
      </c>
      <c r="J132" s="720" t="n">
        <f aca="false">SUM(J133:J134)</f>
        <v>0</v>
      </c>
      <c r="K132" s="720" t="n">
        <f aca="false">SUM(K133:K134)</f>
        <v>0</v>
      </c>
      <c r="L132" s="721" t="n">
        <f aca="false">SUM(L133:L134)</f>
        <v>0</v>
      </c>
      <c r="M132" s="722" t="n">
        <f aca="false">SUM(M133:M134)</f>
        <v>0</v>
      </c>
      <c r="N132" s="720" t="n">
        <f aca="false">SUM(N133:N134)</f>
        <v>0</v>
      </c>
      <c r="O132" s="720" t="n">
        <f aca="false">SUM(O133:O134)</f>
        <v>0</v>
      </c>
      <c r="P132" s="720" t="n">
        <f aca="false">SUM(P133:P134)</f>
        <v>0</v>
      </c>
      <c r="Q132" s="720" t="n">
        <f aca="false">SUM(Q133:Q134)</f>
        <v>0</v>
      </c>
      <c r="R132" s="720" t="n">
        <f aca="false">SUM(R133:R134)</f>
        <v>1</v>
      </c>
      <c r="S132" s="720" t="n">
        <f aca="false">SUM(S133:S134)</f>
        <v>1</v>
      </c>
      <c r="T132" s="720" t="n">
        <f aca="false">SUM(T133:T134)</f>
        <v>0</v>
      </c>
      <c r="U132" s="720" t="n">
        <f aca="false">SUM(U133:U134)</f>
        <v>0</v>
      </c>
      <c r="V132" s="720" t="n">
        <f aca="false">SUM(V133:V134)</f>
        <v>0</v>
      </c>
      <c r="W132" s="720" t="n">
        <f aca="false">SUM(W133:W134)</f>
        <v>0</v>
      </c>
      <c r="X132" s="720" t="n">
        <f aca="false">SUM(X133:X134)</f>
        <v>0</v>
      </c>
      <c r="Y132" s="721" t="n">
        <f aca="false">SUM(Y133:Y134)</f>
        <v>0</v>
      </c>
      <c r="Z132" s="659"/>
      <c r="AA132" s="659"/>
      <c r="AE132" s="108"/>
      <c r="AF132" s="108"/>
      <c r="AG132" s="117"/>
      <c r="AH132" s="117"/>
      <c r="AI132" s="117"/>
      <c r="AJ132" s="117"/>
      <c r="AK132" s="117"/>
      <c r="AL132" s="117"/>
      <c r="AM132" s="117"/>
      <c r="AN132" s="117"/>
      <c r="AO132" s="117"/>
      <c r="AP132" s="117"/>
      <c r="AQ132" s="117"/>
      <c r="AR132" s="117"/>
      <c r="AS132" s="117"/>
      <c r="AT132" s="117"/>
      <c r="AU132" s="117"/>
    </row>
    <row r="133" s="451" customFormat="true" ht="12" hidden="false" customHeight="true" outlineLevel="0" collapsed="false">
      <c r="A133" s="717"/>
      <c r="B133" s="718"/>
      <c r="C133" s="719"/>
      <c r="D133" s="601" t="s">
        <v>475</v>
      </c>
      <c r="E133" s="704" t="n">
        <f aca="false">SUM(F133:Y133)</f>
        <v>0</v>
      </c>
      <c r="F133" s="723" t="n">
        <v>0</v>
      </c>
      <c r="G133" s="723" t="n">
        <v>0</v>
      </c>
      <c r="H133" s="723" t="n">
        <v>0</v>
      </c>
      <c r="I133" s="723" t="n">
        <v>0</v>
      </c>
      <c r="J133" s="723" t="n">
        <v>0</v>
      </c>
      <c r="K133" s="723" t="n">
        <v>0</v>
      </c>
      <c r="L133" s="724" t="n">
        <v>0</v>
      </c>
      <c r="M133" s="725" t="n">
        <v>0</v>
      </c>
      <c r="N133" s="723" t="n">
        <v>0</v>
      </c>
      <c r="O133" s="723" t="n">
        <v>0</v>
      </c>
      <c r="P133" s="723" t="n">
        <v>0</v>
      </c>
      <c r="Q133" s="723" t="n">
        <v>0</v>
      </c>
      <c r="R133" s="723" t="n">
        <v>0</v>
      </c>
      <c r="S133" s="723" t="n">
        <v>0</v>
      </c>
      <c r="T133" s="723" t="n">
        <v>0</v>
      </c>
      <c r="U133" s="723" t="n">
        <v>0</v>
      </c>
      <c r="V133" s="723" t="n">
        <v>0</v>
      </c>
      <c r="W133" s="723" t="n">
        <v>0</v>
      </c>
      <c r="X133" s="723" t="n">
        <v>0</v>
      </c>
      <c r="Y133" s="724" t="n">
        <v>0</v>
      </c>
      <c r="Z133" s="659"/>
      <c r="AA133" s="659"/>
      <c r="AE133" s="108"/>
      <c r="AF133" s="108"/>
      <c r="AG133" s="117"/>
      <c r="AH133" s="117"/>
      <c r="AI133" s="117"/>
      <c r="AJ133" s="117"/>
      <c r="AK133" s="117"/>
      <c r="AL133" s="117"/>
      <c r="AM133" s="117"/>
      <c r="AN133" s="117"/>
      <c r="AO133" s="117"/>
      <c r="AP133" s="117"/>
      <c r="AQ133" s="117"/>
      <c r="AR133" s="117"/>
      <c r="AS133" s="117"/>
      <c r="AT133" s="117"/>
      <c r="AU133" s="117"/>
    </row>
    <row r="134" s="451" customFormat="true" ht="24" hidden="false" customHeight="true" outlineLevel="0" collapsed="false">
      <c r="A134" s="717"/>
      <c r="B134" s="718"/>
      <c r="C134" s="719"/>
      <c r="D134" s="601" t="s">
        <v>476</v>
      </c>
      <c r="E134" s="704" t="n">
        <f aca="false">SUM(F134:Y134)</f>
        <v>2</v>
      </c>
      <c r="F134" s="723" t="n">
        <v>0</v>
      </c>
      <c r="G134" s="723" t="n">
        <v>0</v>
      </c>
      <c r="H134" s="723" t="n">
        <v>0</v>
      </c>
      <c r="I134" s="723" t="n">
        <v>0</v>
      </c>
      <c r="J134" s="723" t="n">
        <v>0</v>
      </c>
      <c r="K134" s="723" t="n">
        <v>0</v>
      </c>
      <c r="L134" s="724" t="n">
        <v>0</v>
      </c>
      <c r="M134" s="725" t="n">
        <v>0</v>
      </c>
      <c r="N134" s="723" t="n">
        <v>0</v>
      </c>
      <c r="O134" s="723" t="n">
        <v>0</v>
      </c>
      <c r="P134" s="723" t="n">
        <v>0</v>
      </c>
      <c r="Q134" s="723" t="n">
        <v>0</v>
      </c>
      <c r="R134" s="723" t="n">
        <v>1</v>
      </c>
      <c r="S134" s="723" t="n">
        <v>1</v>
      </c>
      <c r="T134" s="723" t="n">
        <v>0</v>
      </c>
      <c r="U134" s="723" t="n">
        <v>0</v>
      </c>
      <c r="V134" s="723" t="n">
        <v>0</v>
      </c>
      <c r="W134" s="723" t="n">
        <v>0</v>
      </c>
      <c r="X134" s="723" t="n">
        <v>0</v>
      </c>
      <c r="Y134" s="724" t="n">
        <v>0</v>
      </c>
      <c r="Z134" s="659"/>
      <c r="AA134" s="659"/>
      <c r="AE134" s="108"/>
      <c r="AF134" s="108"/>
      <c r="AG134" s="117"/>
      <c r="AH134" s="117"/>
      <c r="AI134" s="117"/>
      <c r="AJ134" s="117"/>
      <c r="AK134" s="117"/>
      <c r="AL134" s="117"/>
      <c r="AM134" s="117"/>
      <c r="AN134" s="117"/>
      <c r="AO134" s="117"/>
      <c r="AP134" s="117"/>
      <c r="AQ134" s="117"/>
      <c r="AR134" s="117"/>
      <c r="AS134" s="117"/>
      <c r="AT134" s="117"/>
      <c r="AU134" s="117"/>
    </row>
    <row r="135" s="451" customFormat="true" ht="12" hidden="false" customHeight="true" outlineLevel="0" collapsed="false">
      <c r="A135" s="726" t="s">
        <v>827</v>
      </c>
      <c r="B135" s="727" t="s">
        <v>828</v>
      </c>
      <c r="C135" s="719"/>
      <c r="D135" s="601" t="s">
        <v>7</v>
      </c>
      <c r="E135" s="704" t="n">
        <f aca="false">SUM(F135:Y135)</f>
        <v>29</v>
      </c>
      <c r="F135" s="720" t="n">
        <f aca="false">SUM(F136:F137)</f>
        <v>0</v>
      </c>
      <c r="G135" s="720" t="n">
        <f aca="false">SUM(G136:G137)</f>
        <v>0</v>
      </c>
      <c r="H135" s="720" t="n">
        <f aca="false">SUM(H136:H137)</f>
        <v>0</v>
      </c>
      <c r="I135" s="720" t="n">
        <f aca="false">SUM(I136:I137)</f>
        <v>0</v>
      </c>
      <c r="J135" s="720" t="n">
        <f aca="false">SUM(J136:J137)</f>
        <v>0</v>
      </c>
      <c r="K135" s="720" t="n">
        <f aca="false">SUM(K136:K137)</f>
        <v>0</v>
      </c>
      <c r="L135" s="721" t="n">
        <f aca="false">SUM(L136:L137)</f>
        <v>0</v>
      </c>
      <c r="M135" s="722" t="n">
        <f aca="false">SUM(M136:M137)</f>
        <v>0</v>
      </c>
      <c r="N135" s="720" t="n">
        <f aca="false">SUM(N136:N137)</f>
        <v>1</v>
      </c>
      <c r="O135" s="720" t="n">
        <f aca="false">SUM(O136:O137)</f>
        <v>0</v>
      </c>
      <c r="P135" s="720" t="n">
        <f aca="false">SUM(P136:P137)</f>
        <v>1</v>
      </c>
      <c r="Q135" s="720" t="n">
        <f aca="false">SUM(Q136:Q137)</f>
        <v>6</v>
      </c>
      <c r="R135" s="720" t="n">
        <f aca="false">SUM(R136:R137)</f>
        <v>3</v>
      </c>
      <c r="S135" s="720" t="n">
        <f aca="false">SUM(S136:S137)</f>
        <v>4</v>
      </c>
      <c r="T135" s="720" t="n">
        <f aca="false">SUM(T136:T137)</f>
        <v>3</v>
      </c>
      <c r="U135" s="720" t="n">
        <f aca="false">SUM(U136:U137)</f>
        <v>2</v>
      </c>
      <c r="V135" s="720" t="n">
        <f aca="false">SUM(V136:V137)</f>
        <v>5</v>
      </c>
      <c r="W135" s="720" t="n">
        <f aca="false">SUM(W136:W137)</f>
        <v>4</v>
      </c>
      <c r="X135" s="720" t="n">
        <f aca="false">SUM(X136:X137)</f>
        <v>0</v>
      </c>
      <c r="Y135" s="721" t="n">
        <f aca="false">SUM(Y136:Y137)</f>
        <v>0</v>
      </c>
      <c r="Z135" s="659"/>
      <c r="AA135" s="659"/>
      <c r="AE135" s="108"/>
      <c r="AF135" s="108"/>
      <c r="AG135" s="117"/>
      <c r="AH135" s="117"/>
      <c r="AI135" s="117"/>
      <c r="AJ135" s="117"/>
      <c r="AK135" s="117"/>
      <c r="AL135" s="117"/>
      <c r="AM135" s="117"/>
      <c r="AN135" s="117"/>
      <c r="AO135" s="117"/>
      <c r="AP135" s="117"/>
      <c r="AQ135" s="117"/>
      <c r="AR135" s="117"/>
      <c r="AS135" s="117"/>
      <c r="AT135" s="117"/>
      <c r="AU135" s="117"/>
    </row>
    <row r="136" s="451" customFormat="true" ht="12" hidden="false" customHeight="true" outlineLevel="0" collapsed="false">
      <c r="A136" s="726"/>
      <c r="B136" s="727"/>
      <c r="C136" s="719"/>
      <c r="D136" s="601" t="s">
        <v>475</v>
      </c>
      <c r="E136" s="704" t="n">
        <f aca="false">SUM(F136:Y136)</f>
        <v>9</v>
      </c>
      <c r="F136" s="723" t="n">
        <v>0</v>
      </c>
      <c r="G136" s="723" t="n">
        <v>0</v>
      </c>
      <c r="H136" s="723" t="n">
        <v>0</v>
      </c>
      <c r="I136" s="723" t="n">
        <v>0</v>
      </c>
      <c r="J136" s="723" t="n">
        <v>0</v>
      </c>
      <c r="K136" s="723" t="n">
        <v>0</v>
      </c>
      <c r="L136" s="724" t="n">
        <v>0</v>
      </c>
      <c r="M136" s="725" t="n">
        <v>0</v>
      </c>
      <c r="N136" s="723" t="n">
        <v>0</v>
      </c>
      <c r="O136" s="723" t="n">
        <v>0</v>
      </c>
      <c r="P136" s="723" t="n">
        <v>0</v>
      </c>
      <c r="Q136" s="723" t="n">
        <v>3</v>
      </c>
      <c r="R136" s="723" t="n">
        <v>0</v>
      </c>
      <c r="S136" s="723" t="n">
        <v>3</v>
      </c>
      <c r="T136" s="723" t="n">
        <v>1</v>
      </c>
      <c r="U136" s="723" t="n">
        <v>1</v>
      </c>
      <c r="V136" s="723" t="n">
        <v>1</v>
      </c>
      <c r="W136" s="723" t="n">
        <v>0</v>
      </c>
      <c r="X136" s="723" t="n">
        <v>0</v>
      </c>
      <c r="Y136" s="724" t="n">
        <v>0</v>
      </c>
      <c r="Z136" s="659"/>
      <c r="AA136" s="659"/>
      <c r="AE136" s="108"/>
      <c r="AF136" s="108"/>
      <c r="AG136" s="117"/>
      <c r="AH136" s="117"/>
      <c r="AI136" s="117"/>
      <c r="AJ136" s="117"/>
      <c r="AK136" s="117"/>
      <c r="AL136" s="117"/>
      <c r="AM136" s="117"/>
      <c r="AN136" s="117"/>
      <c r="AO136" s="117"/>
      <c r="AP136" s="117"/>
      <c r="AQ136" s="117"/>
      <c r="AR136" s="117"/>
      <c r="AS136" s="117"/>
      <c r="AT136" s="117"/>
      <c r="AU136" s="117"/>
    </row>
    <row r="137" s="451" customFormat="true" ht="24" hidden="false" customHeight="true" outlineLevel="0" collapsed="false">
      <c r="A137" s="726"/>
      <c r="B137" s="727"/>
      <c r="C137" s="728"/>
      <c r="D137" s="617" t="s">
        <v>476</v>
      </c>
      <c r="E137" s="729" t="n">
        <f aca="false">SUM(F137:Y137)</f>
        <v>20</v>
      </c>
      <c r="F137" s="730" t="n">
        <v>0</v>
      </c>
      <c r="G137" s="730" t="n">
        <v>0</v>
      </c>
      <c r="H137" s="730" t="n">
        <v>0</v>
      </c>
      <c r="I137" s="730" t="n">
        <v>0</v>
      </c>
      <c r="J137" s="730" t="n">
        <v>0</v>
      </c>
      <c r="K137" s="730" t="n">
        <v>0</v>
      </c>
      <c r="L137" s="731" t="n">
        <v>0</v>
      </c>
      <c r="M137" s="732" t="n">
        <v>0</v>
      </c>
      <c r="N137" s="730" t="n">
        <v>1</v>
      </c>
      <c r="O137" s="730" t="n">
        <v>0</v>
      </c>
      <c r="P137" s="730" t="n">
        <v>1</v>
      </c>
      <c r="Q137" s="730" t="n">
        <v>3</v>
      </c>
      <c r="R137" s="730" t="n">
        <v>3</v>
      </c>
      <c r="S137" s="730" t="n">
        <v>1</v>
      </c>
      <c r="T137" s="730" t="n">
        <v>2</v>
      </c>
      <c r="U137" s="730" t="n">
        <v>1</v>
      </c>
      <c r="V137" s="730" t="n">
        <v>4</v>
      </c>
      <c r="W137" s="730" t="n">
        <v>4</v>
      </c>
      <c r="X137" s="730" t="n">
        <v>0</v>
      </c>
      <c r="Y137" s="731" t="n">
        <v>0</v>
      </c>
      <c r="Z137" s="659"/>
      <c r="AA137" s="659"/>
      <c r="AE137" s="108"/>
      <c r="AF137" s="108"/>
      <c r="AG137" s="117"/>
      <c r="AH137" s="117"/>
      <c r="AI137" s="117"/>
      <c r="AJ137" s="117"/>
      <c r="AK137" s="117"/>
      <c r="AL137" s="117"/>
      <c r="AM137" s="117"/>
      <c r="AN137" s="117"/>
      <c r="AO137" s="117"/>
      <c r="AP137" s="117"/>
      <c r="AQ137" s="117"/>
      <c r="AR137" s="117"/>
      <c r="AS137" s="117"/>
      <c r="AT137" s="117"/>
      <c r="AU137" s="117"/>
    </row>
    <row r="138" s="451" customFormat="true" ht="12" hidden="false" customHeight="true" outlineLevel="0" collapsed="false">
      <c r="A138" s="717" t="s">
        <v>829</v>
      </c>
      <c r="B138" s="718" t="s">
        <v>830</v>
      </c>
      <c r="C138" s="719"/>
      <c r="D138" s="601" t="s">
        <v>7</v>
      </c>
      <c r="E138" s="704" t="n">
        <f aca="false">SUM(F138:Y138)</f>
        <v>28</v>
      </c>
      <c r="F138" s="720" t="n">
        <f aca="false">SUM(F139:F140)</f>
        <v>0</v>
      </c>
      <c r="G138" s="720" t="n">
        <f aca="false">SUM(G139:G140)</f>
        <v>0</v>
      </c>
      <c r="H138" s="720" t="n">
        <f aca="false">SUM(H139:H140)</f>
        <v>0</v>
      </c>
      <c r="I138" s="720" t="n">
        <f aca="false">SUM(I139:I140)</f>
        <v>0</v>
      </c>
      <c r="J138" s="720" t="n">
        <f aca="false">SUM(J139:J140)</f>
        <v>0</v>
      </c>
      <c r="K138" s="720" t="n">
        <f aca="false">SUM(K139:K140)</f>
        <v>0</v>
      </c>
      <c r="L138" s="721" t="n">
        <f aca="false">SUM(L139:L140)</f>
        <v>1</v>
      </c>
      <c r="M138" s="722" t="n">
        <f aca="false">SUM(M139:M140)</f>
        <v>0</v>
      </c>
      <c r="N138" s="720" t="n">
        <f aca="false">SUM(N139:N140)</f>
        <v>2</v>
      </c>
      <c r="O138" s="720" t="n">
        <f aca="false">SUM(O139:O140)</f>
        <v>0</v>
      </c>
      <c r="P138" s="720" t="n">
        <f aca="false">SUM(P139:P140)</f>
        <v>2</v>
      </c>
      <c r="Q138" s="720" t="n">
        <f aca="false">SUM(Q139:Q140)</f>
        <v>0</v>
      </c>
      <c r="R138" s="720" t="n">
        <f aca="false">SUM(R139:R140)</f>
        <v>2</v>
      </c>
      <c r="S138" s="720" t="n">
        <f aca="false">SUM(S139:S140)</f>
        <v>2</v>
      </c>
      <c r="T138" s="720" t="n">
        <f aca="false">SUM(T139:T140)</f>
        <v>6</v>
      </c>
      <c r="U138" s="720" t="n">
        <f aca="false">SUM(U139:U140)</f>
        <v>3</v>
      </c>
      <c r="V138" s="720" t="n">
        <f aca="false">SUM(V139:V140)</f>
        <v>3</v>
      </c>
      <c r="W138" s="720" t="n">
        <f aca="false">SUM(W139:W140)</f>
        <v>4</v>
      </c>
      <c r="X138" s="720" t="n">
        <f aca="false">SUM(X139:X140)</f>
        <v>3</v>
      </c>
      <c r="Y138" s="721" t="n">
        <f aca="false">SUM(Y139:Y140)</f>
        <v>0</v>
      </c>
      <c r="Z138" s="659"/>
      <c r="AA138" s="659"/>
      <c r="AE138" s="108"/>
      <c r="AF138" s="108"/>
      <c r="AG138" s="117"/>
      <c r="AH138" s="117"/>
      <c r="AI138" s="117"/>
      <c r="AJ138" s="117"/>
      <c r="AK138" s="117"/>
      <c r="AL138" s="117"/>
      <c r="AM138" s="117"/>
      <c r="AN138" s="117"/>
      <c r="AO138" s="117"/>
      <c r="AP138" s="117"/>
      <c r="AQ138" s="117"/>
      <c r="AR138" s="117"/>
      <c r="AS138" s="117"/>
      <c r="AT138" s="117"/>
      <c r="AU138" s="117"/>
    </row>
    <row r="139" s="451" customFormat="true" ht="12" hidden="false" customHeight="true" outlineLevel="0" collapsed="false">
      <c r="A139" s="717"/>
      <c r="B139" s="718"/>
      <c r="C139" s="719"/>
      <c r="D139" s="601" t="s">
        <v>475</v>
      </c>
      <c r="E139" s="704" t="n">
        <f aca="false">SUM(F139:Y139)</f>
        <v>11</v>
      </c>
      <c r="F139" s="723" t="n">
        <v>0</v>
      </c>
      <c r="G139" s="723" t="n">
        <v>0</v>
      </c>
      <c r="H139" s="723" t="n">
        <v>0</v>
      </c>
      <c r="I139" s="723" t="n">
        <v>0</v>
      </c>
      <c r="J139" s="723" t="n">
        <v>0</v>
      </c>
      <c r="K139" s="723" t="n">
        <v>0</v>
      </c>
      <c r="L139" s="724" t="n">
        <v>1</v>
      </c>
      <c r="M139" s="725" t="n">
        <v>0</v>
      </c>
      <c r="N139" s="723" t="n">
        <v>0</v>
      </c>
      <c r="O139" s="723" t="n">
        <v>0</v>
      </c>
      <c r="P139" s="723" t="n">
        <v>2</v>
      </c>
      <c r="Q139" s="723" t="n">
        <v>0</v>
      </c>
      <c r="R139" s="723" t="n">
        <v>2</v>
      </c>
      <c r="S139" s="723" t="n">
        <v>0</v>
      </c>
      <c r="T139" s="723" t="n">
        <v>1</v>
      </c>
      <c r="U139" s="723" t="n">
        <v>2</v>
      </c>
      <c r="V139" s="723" t="n">
        <v>1</v>
      </c>
      <c r="W139" s="723" t="n">
        <v>1</v>
      </c>
      <c r="X139" s="723" t="n">
        <v>1</v>
      </c>
      <c r="Y139" s="724" t="n">
        <v>0</v>
      </c>
      <c r="Z139" s="659"/>
      <c r="AA139" s="659"/>
      <c r="AE139" s="108"/>
      <c r="AF139" s="108"/>
      <c r="AG139" s="117"/>
      <c r="AH139" s="117"/>
      <c r="AI139" s="117"/>
      <c r="AJ139" s="117"/>
      <c r="AK139" s="117"/>
      <c r="AL139" s="117"/>
      <c r="AM139" s="117"/>
      <c r="AN139" s="117"/>
      <c r="AO139" s="117"/>
      <c r="AP139" s="117"/>
      <c r="AQ139" s="117"/>
      <c r="AR139" s="117"/>
      <c r="AS139" s="117"/>
      <c r="AT139" s="117"/>
      <c r="AU139" s="117"/>
    </row>
    <row r="140" s="451" customFormat="true" ht="24" hidden="false" customHeight="true" outlineLevel="0" collapsed="false">
      <c r="A140" s="717"/>
      <c r="B140" s="718"/>
      <c r="C140" s="719"/>
      <c r="D140" s="601" t="s">
        <v>476</v>
      </c>
      <c r="E140" s="704" t="n">
        <f aca="false">SUM(F140:Y140)</f>
        <v>17</v>
      </c>
      <c r="F140" s="723" t="n">
        <v>0</v>
      </c>
      <c r="G140" s="723" t="n">
        <v>0</v>
      </c>
      <c r="H140" s="723" t="n">
        <v>0</v>
      </c>
      <c r="I140" s="723" t="n">
        <v>0</v>
      </c>
      <c r="J140" s="723" t="n">
        <v>0</v>
      </c>
      <c r="K140" s="723" t="n">
        <v>0</v>
      </c>
      <c r="L140" s="724" t="n">
        <v>0</v>
      </c>
      <c r="M140" s="725" t="n">
        <v>0</v>
      </c>
      <c r="N140" s="723" t="n">
        <v>2</v>
      </c>
      <c r="O140" s="723" t="n">
        <v>0</v>
      </c>
      <c r="P140" s="723" t="n">
        <v>0</v>
      </c>
      <c r="Q140" s="723" t="n">
        <v>0</v>
      </c>
      <c r="R140" s="723" t="n">
        <v>0</v>
      </c>
      <c r="S140" s="723" t="n">
        <v>2</v>
      </c>
      <c r="T140" s="723" t="n">
        <v>5</v>
      </c>
      <c r="U140" s="723" t="n">
        <v>1</v>
      </c>
      <c r="V140" s="723" t="n">
        <v>2</v>
      </c>
      <c r="W140" s="723" t="n">
        <v>3</v>
      </c>
      <c r="X140" s="723" t="n">
        <v>2</v>
      </c>
      <c r="Y140" s="724" t="n">
        <v>0</v>
      </c>
      <c r="Z140" s="659"/>
      <c r="AA140" s="659"/>
      <c r="AE140" s="108"/>
      <c r="AF140" s="108"/>
      <c r="AG140" s="117"/>
      <c r="AH140" s="117"/>
      <c r="AI140" s="117"/>
      <c r="AJ140" s="117"/>
      <c r="AK140" s="117"/>
      <c r="AL140" s="117"/>
      <c r="AM140" s="117"/>
      <c r="AN140" s="117"/>
      <c r="AO140" s="117"/>
      <c r="AP140" s="117"/>
      <c r="AQ140" s="117"/>
      <c r="AR140" s="117"/>
      <c r="AS140" s="117"/>
      <c r="AT140" s="117"/>
      <c r="AU140" s="117"/>
    </row>
    <row r="141" s="451" customFormat="true" ht="12" hidden="false" customHeight="true" outlineLevel="0" collapsed="false">
      <c r="A141" s="717" t="s">
        <v>831</v>
      </c>
      <c r="B141" s="718" t="s">
        <v>439</v>
      </c>
      <c r="C141" s="719"/>
      <c r="D141" s="601" t="s">
        <v>7</v>
      </c>
      <c r="E141" s="704" t="n">
        <f aca="false">SUM(F141:Y141)</f>
        <v>273</v>
      </c>
      <c r="F141" s="720" t="n">
        <f aca="false">SUM(F142:F143)</f>
        <v>0</v>
      </c>
      <c r="G141" s="720" t="n">
        <f aca="false">SUM(G142:G143)</f>
        <v>0</v>
      </c>
      <c r="H141" s="720" t="n">
        <f aca="false">SUM(H142:H143)</f>
        <v>0</v>
      </c>
      <c r="I141" s="720" t="n">
        <f aca="false">SUM(I142:I143)</f>
        <v>0</v>
      </c>
      <c r="J141" s="720" t="n">
        <f aca="false">SUM(J142:J143)</f>
        <v>0</v>
      </c>
      <c r="K141" s="720" t="n">
        <f aca="false">SUM(K142:K143)</f>
        <v>0</v>
      </c>
      <c r="L141" s="721" t="n">
        <f aca="false">SUM(L142:L143)</f>
        <v>3</v>
      </c>
      <c r="M141" s="722" t="n">
        <f aca="false">SUM(M142:M143)</f>
        <v>2</v>
      </c>
      <c r="N141" s="720" t="n">
        <f aca="false">SUM(N142:N143)</f>
        <v>6</v>
      </c>
      <c r="O141" s="720" t="n">
        <f aca="false">SUM(O142:O143)</f>
        <v>14</v>
      </c>
      <c r="P141" s="720" t="n">
        <f aca="false">SUM(P142:P143)</f>
        <v>25</v>
      </c>
      <c r="Q141" s="720" t="n">
        <f aca="false">SUM(Q142:Q143)</f>
        <v>33</v>
      </c>
      <c r="R141" s="720" t="n">
        <f aca="false">SUM(R142:R143)</f>
        <v>32</v>
      </c>
      <c r="S141" s="720" t="n">
        <f aca="false">SUM(S142:S143)</f>
        <v>41</v>
      </c>
      <c r="T141" s="720" t="n">
        <f aca="false">SUM(T142:T143)</f>
        <v>27</v>
      </c>
      <c r="U141" s="720" t="n">
        <f aca="false">SUM(U142:U143)</f>
        <v>18</v>
      </c>
      <c r="V141" s="720" t="n">
        <f aca="false">SUM(V142:V143)</f>
        <v>30</v>
      </c>
      <c r="W141" s="720" t="n">
        <f aca="false">SUM(W142:W143)</f>
        <v>25</v>
      </c>
      <c r="X141" s="720" t="n">
        <f aca="false">SUM(X142:X143)</f>
        <v>17</v>
      </c>
      <c r="Y141" s="721" t="n">
        <f aca="false">SUM(Y142:Y143)</f>
        <v>0</v>
      </c>
      <c r="Z141" s="659"/>
      <c r="AA141" s="659"/>
      <c r="AE141" s="108"/>
      <c r="AF141" s="108"/>
      <c r="AG141" s="117"/>
      <c r="AH141" s="117"/>
      <c r="AI141" s="117"/>
      <c r="AJ141" s="117"/>
      <c r="AK141" s="117"/>
      <c r="AL141" s="117"/>
      <c r="AM141" s="117"/>
      <c r="AN141" s="117"/>
      <c r="AO141" s="117"/>
      <c r="AP141" s="117"/>
      <c r="AQ141" s="117"/>
      <c r="AR141" s="117"/>
      <c r="AS141" s="117"/>
      <c r="AT141" s="117"/>
      <c r="AU141" s="117"/>
    </row>
    <row r="142" s="451" customFormat="true" ht="12" hidden="false" customHeight="true" outlineLevel="0" collapsed="false">
      <c r="A142" s="717"/>
      <c r="B142" s="718"/>
      <c r="C142" s="733"/>
      <c r="D142" s="601" t="s">
        <v>475</v>
      </c>
      <c r="E142" s="704" t="n">
        <f aca="false">SUM(F142:Y142)</f>
        <v>1</v>
      </c>
      <c r="F142" s="723" t="n">
        <v>0</v>
      </c>
      <c r="G142" s="723" t="n">
        <v>0</v>
      </c>
      <c r="H142" s="723" t="n">
        <v>0</v>
      </c>
      <c r="I142" s="723" t="n">
        <v>0</v>
      </c>
      <c r="J142" s="723" t="n">
        <v>0</v>
      </c>
      <c r="K142" s="723" t="n">
        <v>0</v>
      </c>
      <c r="L142" s="724" t="n">
        <v>0</v>
      </c>
      <c r="M142" s="725" t="n">
        <v>0</v>
      </c>
      <c r="N142" s="723" t="n">
        <v>0</v>
      </c>
      <c r="O142" s="723" t="n">
        <v>0</v>
      </c>
      <c r="P142" s="723" t="n">
        <v>0</v>
      </c>
      <c r="Q142" s="723" t="n">
        <v>0</v>
      </c>
      <c r="R142" s="723" t="n">
        <v>0</v>
      </c>
      <c r="S142" s="723" t="n">
        <v>0</v>
      </c>
      <c r="T142" s="723" t="n">
        <v>1</v>
      </c>
      <c r="U142" s="723" t="n">
        <v>0</v>
      </c>
      <c r="V142" s="723" t="n">
        <v>0</v>
      </c>
      <c r="W142" s="723" t="n">
        <v>0</v>
      </c>
      <c r="X142" s="723" t="n">
        <v>0</v>
      </c>
      <c r="Y142" s="724" t="n">
        <v>0</v>
      </c>
      <c r="Z142" s="659"/>
      <c r="AA142" s="659"/>
      <c r="AE142" s="108"/>
      <c r="AF142" s="108"/>
      <c r="AG142" s="117"/>
      <c r="AH142" s="117"/>
      <c r="AI142" s="117"/>
      <c r="AJ142" s="117"/>
      <c r="AK142" s="117"/>
      <c r="AL142" s="117"/>
      <c r="AM142" s="117"/>
      <c r="AN142" s="117"/>
      <c r="AO142" s="117"/>
      <c r="AP142" s="117"/>
      <c r="AQ142" s="117"/>
      <c r="AR142" s="117"/>
      <c r="AS142" s="117"/>
      <c r="AT142" s="117"/>
      <c r="AU142" s="117"/>
    </row>
    <row r="143" s="451" customFormat="true" ht="24" hidden="false" customHeight="true" outlineLevel="0" collapsed="false">
      <c r="A143" s="717"/>
      <c r="B143" s="718"/>
      <c r="C143" s="719"/>
      <c r="D143" s="601" t="s">
        <v>476</v>
      </c>
      <c r="E143" s="704" t="n">
        <f aca="false">SUM(F143:Y143)</f>
        <v>272</v>
      </c>
      <c r="F143" s="723" t="n">
        <v>0</v>
      </c>
      <c r="G143" s="723" t="n">
        <v>0</v>
      </c>
      <c r="H143" s="723" t="n">
        <v>0</v>
      </c>
      <c r="I143" s="723" t="n">
        <v>0</v>
      </c>
      <c r="J143" s="723" t="n">
        <v>0</v>
      </c>
      <c r="K143" s="723" t="n">
        <v>0</v>
      </c>
      <c r="L143" s="724" t="n">
        <v>3</v>
      </c>
      <c r="M143" s="725" t="n">
        <v>2</v>
      </c>
      <c r="N143" s="723" t="n">
        <v>6</v>
      </c>
      <c r="O143" s="723" t="n">
        <v>14</v>
      </c>
      <c r="P143" s="723" t="n">
        <v>25</v>
      </c>
      <c r="Q143" s="723" t="n">
        <v>33</v>
      </c>
      <c r="R143" s="723" t="n">
        <v>32</v>
      </c>
      <c r="S143" s="723" t="n">
        <v>41</v>
      </c>
      <c r="T143" s="723" t="n">
        <v>26</v>
      </c>
      <c r="U143" s="723" t="n">
        <v>18</v>
      </c>
      <c r="V143" s="723" t="n">
        <v>30</v>
      </c>
      <c r="W143" s="723" t="n">
        <v>25</v>
      </c>
      <c r="X143" s="723" t="n">
        <v>17</v>
      </c>
      <c r="Y143" s="724" t="n">
        <v>0</v>
      </c>
      <c r="Z143" s="659"/>
      <c r="AA143" s="659"/>
      <c r="AE143" s="108"/>
      <c r="AF143" s="108"/>
      <c r="AG143" s="117"/>
      <c r="AH143" s="117"/>
      <c r="AI143" s="117"/>
      <c r="AJ143" s="117"/>
      <c r="AK143" s="117"/>
      <c r="AL143" s="117"/>
      <c r="AM143" s="117"/>
      <c r="AN143" s="117"/>
      <c r="AO143" s="117"/>
      <c r="AP143" s="117"/>
      <c r="AQ143" s="117"/>
      <c r="AR143" s="117"/>
      <c r="AS143" s="117"/>
      <c r="AT143" s="117"/>
      <c r="AU143" s="117"/>
    </row>
    <row r="144" s="451" customFormat="true" ht="12" hidden="false" customHeight="true" outlineLevel="0" collapsed="false">
      <c r="A144" s="717" t="s">
        <v>832</v>
      </c>
      <c r="B144" s="718" t="s">
        <v>833</v>
      </c>
      <c r="C144" s="719"/>
      <c r="D144" s="601" t="s">
        <v>7</v>
      </c>
      <c r="E144" s="704" t="n">
        <f aca="false">SUM(F144:Y144)</f>
        <v>6</v>
      </c>
      <c r="F144" s="720" t="n">
        <f aca="false">SUM(F145:F146)</f>
        <v>0</v>
      </c>
      <c r="G144" s="720" t="n">
        <f aca="false">SUM(G145:G146)</f>
        <v>0</v>
      </c>
      <c r="H144" s="720" t="n">
        <f aca="false">SUM(H145:H146)</f>
        <v>0</v>
      </c>
      <c r="I144" s="720" t="n">
        <f aca="false">SUM(I145:I146)</f>
        <v>0</v>
      </c>
      <c r="J144" s="720" t="n">
        <f aca="false">SUM(J145:J146)</f>
        <v>0</v>
      </c>
      <c r="K144" s="720" t="n">
        <f aca="false">SUM(K145:K146)</f>
        <v>0</v>
      </c>
      <c r="L144" s="721" t="n">
        <f aca="false">SUM(L145:L146)</f>
        <v>0</v>
      </c>
      <c r="M144" s="722" t="n">
        <f aca="false">SUM(M145:M146)</f>
        <v>0</v>
      </c>
      <c r="N144" s="720" t="n">
        <f aca="false">SUM(N145:N146)</f>
        <v>0</v>
      </c>
      <c r="O144" s="720" t="n">
        <f aca="false">SUM(O145:O146)</f>
        <v>0</v>
      </c>
      <c r="P144" s="720" t="n">
        <f aca="false">SUM(P145:P146)</f>
        <v>0</v>
      </c>
      <c r="Q144" s="720" t="n">
        <f aca="false">SUM(Q145:Q146)</f>
        <v>0</v>
      </c>
      <c r="R144" s="720" t="n">
        <f aca="false">SUM(R145:R146)</f>
        <v>0</v>
      </c>
      <c r="S144" s="720" t="n">
        <f aca="false">SUM(S145:S146)</f>
        <v>0</v>
      </c>
      <c r="T144" s="720" t="n">
        <f aca="false">SUM(T145:T146)</f>
        <v>1</v>
      </c>
      <c r="U144" s="720" t="n">
        <f aca="false">SUM(U145:U146)</f>
        <v>0</v>
      </c>
      <c r="V144" s="720" t="n">
        <f aca="false">SUM(V145:V146)</f>
        <v>0</v>
      </c>
      <c r="W144" s="720" t="n">
        <f aca="false">SUM(W145:W146)</f>
        <v>3</v>
      </c>
      <c r="X144" s="720" t="n">
        <f aca="false">SUM(X145:X146)</f>
        <v>2</v>
      </c>
      <c r="Y144" s="721" t="n">
        <f aca="false">SUM(Y145:Y146)</f>
        <v>0</v>
      </c>
      <c r="Z144" s="659"/>
      <c r="AA144" s="659"/>
      <c r="AE144" s="108"/>
      <c r="AF144" s="108"/>
      <c r="AG144" s="117"/>
      <c r="AH144" s="117"/>
      <c r="AI144" s="117"/>
      <c r="AJ144" s="117"/>
      <c r="AK144" s="117"/>
      <c r="AL144" s="117"/>
      <c r="AM144" s="117"/>
      <c r="AN144" s="117"/>
      <c r="AO144" s="117"/>
      <c r="AP144" s="117"/>
      <c r="AQ144" s="117"/>
      <c r="AR144" s="117"/>
      <c r="AS144" s="117"/>
      <c r="AT144" s="117"/>
      <c r="AU144" s="117"/>
    </row>
    <row r="145" s="451" customFormat="true" ht="12" hidden="false" customHeight="true" outlineLevel="0" collapsed="false">
      <c r="A145" s="717"/>
      <c r="B145" s="718"/>
      <c r="C145" s="733"/>
      <c r="D145" s="601" t="s">
        <v>475</v>
      </c>
      <c r="E145" s="734" t="s">
        <v>105</v>
      </c>
      <c r="F145" s="734" t="s">
        <v>105</v>
      </c>
      <c r="G145" s="734" t="s">
        <v>105</v>
      </c>
      <c r="H145" s="734" t="s">
        <v>105</v>
      </c>
      <c r="I145" s="734" t="s">
        <v>105</v>
      </c>
      <c r="J145" s="734" t="s">
        <v>105</v>
      </c>
      <c r="K145" s="734" t="s">
        <v>105</v>
      </c>
      <c r="L145" s="735" t="s">
        <v>105</v>
      </c>
      <c r="M145" s="736" t="s">
        <v>105</v>
      </c>
      <c r="N145" s="734" t="s">
        <v>105</v>
      </c>
      <c r="O145" s="734" t="s">
        <v>105</v>
      </c>
      <c r="P145" s="734" t="s">
        <v>105</v>
      </c>
      <c r="Q145" s="734" t="s">
        <v>105</v>
      </c>
      <c r="R145" s="734" t="s">
        <v>105</v>
      </c>
      <c r="S145" s="734" t="s">
        <v>105</v>
      </c>
      <c r="T145" s="734" t="s">
        <v>105</v>
      </c>
      <c r="U145" s="734" t="s">
        <v>105</v>
      </c>
      <c r="V145" s="734" t="s">
        <v>105</v>
      </c>
      <c r="W145" s="734" t="s">
        <v>105</v>
      </c>
      <c r="X145" s="734" t="s">
        <v>105</v>
      </c>
      <c r="Y145" s="735" t="s">
        <v>105</v>
      </c>
      <c r="Z145" s="659"/>
      <c r="AA145" s="659"/>
      <c r="AE145" s="108"/>
      <c r="AF145" s="108"/>
      <c r="AG145" s="117"/>
      <c r="AH145" s="117"/>
      <c r="AI145" s="117"/>
      <c r="AJ145" s="117"/>
      <c r="AK145" s="117"/>
      <c r="AL145" s="117"/>
      <c r="AM145" s="117"/>
      <c r="AN145" s="117"/>
      <c r="AO145" s="117"/>
      <c r="AP145" s="117"/>
      <c r="AQ145" s="117"/>
      <c r="AR145" s="117"/>
      <c r="AS145" s="117"/>
      <c r="AT145" s="117"/>
      <c r="AU145" s="117"/>
    </row>
    <row r="146" s="451" customFormat="true" ht="24" hidden="false" customHeight="true" outlineLevel="0" collapsed="false">
      <c r="A146" s="717"/>
      <c r="B146" s="718"/>
      <c r="C146" s="719"/>
      <c r="D146" s="601" t="s">
        <v>476</v>
      </c>
      <c r="E146" s="704" t="n">
        <f aca="false">SUM(F146:Y146)</f>
        <v>6</v>
      </c>
      <c r="F146" s="723" t="n">
        <v>0</v>
      </c>
      <c r="G146" s="723" t="n">
        <v>0</v>
      </c>
      <c r="H146" s="723" t="n">
        <v>0</v>
      </c>
      <c r="I146" s="723" t="n">
        <v>0</v>
      </c>
      <c r="J146" s="723" t="n">
        <v>0</v>
      </c>
      <c r="K146" s="723" t="n">
        <v>0</v>
      </c>
      <c r="L146" s="724" t="n">
        <v>0</v>
      </c>
      <c r="M146" s="725" t="n">
        <v>0</v>
      </c>
      <c r="N146" s="723" t="n">
        <v>0</v>
      </c>
      <c r="O146" s="723" t="n">
        <v>0</v>
      </c>
      <c r="P146" s="723" t="n">
        <v>0</v>
      </c>
      <c r="Q146" s="723" t="n">
        <v>0</v>
      </c>
      <c r="R146" s="723" t="n">
        <v>0</v>
      </c>
      <c r="S146" s="723" t="n">
        <v>0</v>
      </c>
      <c r="T146" s="723" t="n">
        <v>1</v>
      </c>
      <c r="U146" s="723" t="n">
        <v>0</v>
      </c>
      <c r="V146" s="723" t="n">
        <v>0</v>
      </c>
      <c r="W146" s="723" t="n">
        <v>3</v>
      </c>
      <c r="X146" s="723" t="n">
        <v>2</v>
      </c>
      <c r="Y146" s="724" t="n">
        <v>0</v>
      </c>
      <c r="Z146" s="659"/>
      <c r="AA146" s="659"/>
      <c r="AE146" s="108"/>
      <c r="AF146" s="108"/>
      <c r="AG146" s="117"/>
      <c r="AH146" s="117"/>
      <c r="AI146" s="117"/>
      <c r="AJ146" s="117"/>
      <c r="AK146" s="117"/>
      <c r="AL146" s="117"/>
      <c r="AM146" s="117"/>
      <c r="AN146" s="117"/>
      <c r="AO146" s="117"/>
      <c r="AP146" s="117"/>
      <c r="AQ146" s="117"/>
      <c r="AR146" s="117"/>
      <c r="AS146" s="117"/>
      <c r="AT146" s="117"/>
      <c r="AU146" s="117"/>
    </row>
    <row r="147" s="451" customFormat="true" ht="12" hidden="false" customHeight="true" outlineLevel="0" collapsed="false">
      <c r="A147" s="717" t="s">
        <v>834</v>
      </c>
      <c r="B147" s="718" t="s">
        <v>835</v>
      </c>
      <c r="C147" s="719"/>
      <c r="D147" s="601" t="s">
        <v>7</v>
      </c>
      <c r="E147" s="704" t="n">
        <f aca="false">SUM(F147:Y147)</f>
        <v>1</v>
      </c>
      <c r="F147" s="720" t="n">
        <f aca="false">SUM(F148:F149)</f>
        <v>0</v>
      </c>
      <c r="G147" s="720" t="n">
        <f aca="false">SUM(G148:G149)</f>
        <v>0</v>
      </c>
      <c r="H147" s="720" t="n">
        <f aca="false">SUM(H148:H149)</f>
        <v>0</v>
      </c>
      <c r="I147" s="720" t="n">
        <f aca="false">SUM(I148:I149)</f>
        <v>0</v>
      </c>
      <c r="J147" s="720" t="n">
        <f aca="false">SUM(J148:J149)</f>
        <v>0</v>
      </c>
      <c r="K147" s="720" t="n">
        <f aca="false">SUM(K148:K149)</f>
        <v>0</v>
      </c>
      <c r="L147" s="721" t="n">
        <f aca="false">SUM(L148:L149)</f>
        <v>0</v>
      </c>
      <c r="M147" s="722" t="n">
        <f aca="false">SUM(M148:M149)</f>
        <v>0</v>
      </c>
      <c r="N147" s="720" t="n">
        <f aca="false">SUM(N148:N149)</f>
        <v>0</v>
      </c>
      <c r="O147" s="720" t="n">
        <f aca="false">SUM(O148:O149)</f>
        <v>0</v>
      </c>
      <c r="P147" s="720" t="n">
        <f aca="false">SUM(P148:P149)</f>
        <v>0</v>
      </c>
      <c r="Q147" s="720" t="n">
        <f aca="false">SUM(Q148:Q149)</f>
        <v>0</v>
      </c>
      <c r="R147" s="720" t="n">
        <f aca="false">SUM(R148:R149)</f>
        <v>0</v>
      </c>
      <c r="S147" s="720" t="n">
        <f aca="false">SUM(S148:S149)</f>
        <v>0</v>
      </c>
      <c r="T147" s="720" t="n">
        <f aca="false">SUM(T148:T149)</f>
        <v>1</v>
      </c>
      <c r="U147" s="720" t="n">
        <f aca="false">SUM(U148:U149)</f>
        <v>0</v>
      </c>
      <c r="V147" s="720" t="n">
        <f aca="false">SUM(V148:V149)</f>
        <v>0</v>
      </c>
      <c r="W147" s="720" t="n">
        <f aca="false">SUM(W148:W149)</f>
        <v>0</v>
      </c>
      <c r="X147" s="720" t="n">
        <f aca="false">SUM(X148:X149)</f>
        <v>0</v>
      </c>
      <c r="Y147" s="721" t="n">
        <f aca="false">SUM(Y148:Y149)</f>
        <v>0</v>
      </c>
      <c r="Z147" s="659"/>
      <c r="AA147" s="659"/>
      <c r="AE147" s="108"/>
      <c r="AF147" s="108"/>
      <c r="AG147" s="117"/>
      <c r="AH147" s="117"/>
      <c r="AI147" s="117"/>
      <c r="AJ147" s="117"/>
      <c r="AK147" s="117"/>
      <c r="AL147" s="117"/>
      <c r="AM147" s="117"/>
      <c r="AN147" s="117"/>
      <c r="AO147" s="117"/>
      <c r="AP147" s="117"/>
      <c r="AQ147" s="117"/>
      <c r="AR147" s="117"/>
      <c r="AS147" s="117"/>
      <c r="AT147" s="117"/>
      <c r="AU147" s="117"/>
    </row>
    <row r="148" s="451" customFormat="true" ht="12" hidden="false" customHeight="true" outlineLevel="0" collapsed="false">
      <c r="A148" s="717"/>
      <c r="B148" s="718"/>
      <c r="C148" s="733"/>
      <c r="D148" s="601" t="s">
        <v>475</v>
      </c>
      <c r="E148" s="734" t="s">
        <v>105</v>
      </c>
      <c r="F148" s="734" t="s">
        <v>105</v>
      </c>
      <c r="G148" s="734" t="s">
        <v>105</v>
      </c>
      <c r="H148" s="734" t="s">
        <v>105</v>
      </c>
      <c r="I148" s="734" t="s">
        <v>105</v>
      </c>
      <c r="J148" s="734" t="s">
        <v>105</v>
      </c>
      <c r="K148" s="734" t="s">
        <v>105</v>
      </c>
      <c r="L148" s="735" t="s">
        <v>105</v>
      </c>
      <c r="M148" s="736" t="s">
        <v>105</v>
      </c>
      <c r="N148" s="734" t="s">
        <v>105</v>
      </c>
      <c r="O148" s="734" t="s">
        <v>105</v>
      </c>
      <c r="P148" s="734" t="s">
        <v>105</v>
      </c>
      <c r="Q148" s="734" t="s">
        <v>105</v>
      </c>
      <c r="R148" s="734" t="s">
        <v>105</v>
      </c>
      <c r="S148" s="734" t="s">
        <v>105</v>
      </c>
      <c r="T148" s="734" t="s">
        <v>105</v>
      </c>
      <c r="U148" s="734" t="s">
        <v>105</v>
      </c>
      <c r="V148" s="734" t="s">
        <v>105</v>
      </c>
      <c r="W148" s="734" t="s">
        <v>105</v>
      </c>
      <c r="X148" s="734" t="s">
        <v>105</v>
      </c>
      <c r="Y148" s="735" t="s">
        <v>105</v>
      </c>
      <c r="Z148" s="659"/>
      <c r="AA148" s="659"/>
      <c r="AE148" s="108"/>
      <c r="AF148" s="108"/>
      <c r="AG148" s="117"/>
      <c r="AH148" s="117"/>
      <c r="AI148" s="117"/>
      <c r="AJ148" s="117"/>
      <c r="AK148" s="117"/>
      <c r="AL148" s="117"/>
      <c r="AM148" s="117"/>
      <c r="AN148" s="117"/>
      <c r="AO148" s="117"/>
      <c r="AP148" s="117"/>
      <c r="AQ148" s="117"/>
      <c r="AR148" s="117"/>
      <c r="AS148" s="117"/>
      <c r="AT148" s="117"/>
      <c r="AU148" s="117"/>
    </row>
    <row r="149" s="451" customFormat="true" ht="24" hidden="false" customHeight="true" outlineLevel="0" collapsed="false">
      <c r="A149" s="717"/>
      <c r="B149" s="718"/>
      <c r="C149" s="719"/>
      <c r="D149" s="601" t="s">
        <v>476</v>
      </c>
      <c r="E149" s="704" t="n">
        <f aca="false">SUM(F149:Y149)</f>
        <v>1</v>
      </c>
      <c r="F149" s="723" t="n">
        <v>0</v>
      </c>
      <c r="G149" s="723" t="n">
        <v>0</v>
      </c>
      <c r="H149" s="723" t="n">
        <v>0</v>
      </c>
      <c r="I149" s="723" t="n">
        <v>0</v>
      </c>
      <c r="J149" s="723" t="n">
        <v>0</v>
      </c>
      <c r="K149" s="723" t="n">
        <v>0</v>
      </c>
      <c r="L149" s="724" t="n">
        <v>0</v>
      </c>
      <c r="M149" s="725" t="n">
        <v>0</v>
      </c>
      <c r="N149" s="723" t="n">
        <v>0</v>
      </c>
      <c r="O149" s="723" t="n">
        <v>0</v>
      </c>
      <c r="P149" s="723" t="n">
        <v>0</v>
      </c>
      <c r="Q149" s="723" t="n">
        <v>0</v>
      </c>
      <c r="R149" s="723" t="n">
        <v>0</v>
      </c>
      <c r="S149" s="723" t="n">
        <v>0</v>
      </c>
      <c r="T149" s="723" t="n">
        <v>1</v>
      </c>
      <c r="U149" s="723" t="n">
        <v>0</v>
      </c>
      <c r="V149" s="723" t="n">
        <v>0</v>
      </c>
      <c r="W149" s="723" t="n">
        <v>0</v>
      </c>
      <c r="X149" s="723" t="n">
        <v>0</v>
      </c>
      <c r="Y149" s="724" t="n">
        <v>0</v>
      </c>
      <c r="Z149" s="659"/>
      <c r="AA149" s="659"/>
      <c r="AE149" s="108"/>
      <c r="AF149" s="108"/>
      <c r="AG149" s="117"/>
      <c r="AH149" s="117"/>
      <c r="AI149" s="117"/>
      <c r="AJ149" s="117"/>
      <c r="AK149" s="117"/>
      <c r="AL149" s="117"/>
      <c r="AM149" s="117"/>
      <c r="AN149" s="117"/>
      <c r="AO149" s="117"/>
      <c r="AP149" s="117"/>
      <c r="AQ149" s="117"/>
      <c r="AR149" s="117"/>
      <c r="AS149" s="117"/>
      <c r="AT149" s="117"/>
      <c r="AU149" s="117"/>
    </row>
    <row r="150" s="451" customFormat="true" ht="12" hidden="false" customHeight="true" outlineLevel="0" collapsed="false">
      <c r="A150" s="717" t="s">
        <v>836</v>
      </c>
      <c r="B150" s="718" t="s">
        <v>837</v>
      </c>
      <c r="C150" s="719"/>
      <c r="D150" s="601" t="s">
        <v>7</v>
      </c>
      <c r="E150" s="704" t="n">
        <f aca="false">SUM(F150:Y150)</f>
        <v>41</v>
      </c>
      <c r="F150" s="720" t="n">
        <f aca="false">SUM(F151:F152)</f>
        <v>0</v>
      </c>
      <c r="G150" s="720" t="n">
        <f aca="false">SUM(G151:G152)</f>
        <v>0</v>
      </c>
      <c r="H150" s="720" t="n">
        <f aca="false">SUM(H151:H152)</f>
        <v>0</v>
      </c>
      <c r="I150" s="720" t="n">
        <f aca="false">SUM(I151:I152)</f>
        <v>0</v>
      </c>
      <c r="J150" s="720" t="n">
        <f aca="false">SUM(J151:J152)</f>
        <v>0</v>
      </c>
      <c r="K150" s="720" t="n">
        <f aca="false">SUM(K151:K152)</f>
        <v>0</v>
      </c>
      <c r="L150" s="721" t="n">
        <f aca="false">SUM(L151:L152)</f>
        <v>0</v>
      </c>
      <c r="M150" s="722" t="n">
        <f aca="false">SUM(M151:M152)</f>
        <v>2</v>
      </c>
      <c r="N150" s="720" t="n">
        <f aca="false">SUM(N151:N152)</f>
        <v>3</v>
      </c>
      <c r="O150" s="720" t="n">
        <f aca="false">SUM(O151:O152)</f>
        <v>4</v>
      </c>
      <c r="P150" s="720" t="n">
        <f aca="false">SUM(P151:P152)</f>
        <v>5</v>
      </c>
      <c r="Q150" s="720" t="n">
        <f aca="false">SUM(Q151:Q152)</f>
        <v>1</v>
      </c>
      <c r="R150" s="720" t="n">
        <f aca="false">SUM(R151:R152)</f>
        <v>3</v>
      </c>
      <c r="S150" s="720" t="n">
        <f aca="false">SUM(S151:S152)</f>
        <v>3</v>
      </c>
      <c r="T150" s="720" t="n">
        <f aca="false">SUM(T151:T152)</f>
        <v>4</v>
      </c>
      <c r="U150" s="720" t="n">
        <f aca="false">SUM(U151:U152)</f>
        <v>4</v>
      </c>
      <c r="V150" s="720" t="n">
        <f aca="false">SUM(V151:V152)</f>
        <v>4</v>
      </c>
      <c r="W150" s="720" t="n">
        <f aca="false">SUM(W151:W152)</f>
        <v>3</v>
      </c>
      <c r="X150" s="720" t="n">
        <f aca="false">SUM(X151:X152)</f>
        <v>5</v>
      </c>
      <c r="Y150" s="721" t="n">
        <f aca="false">SUM(Y151:Y152)</f>
        <v>0</v>
      </c>
      <c r="Z150" s="659"/>
      <c r="AA150" s="659"/>
      <c r="AE150" s="108"/>
      <c r="AF150" s="108"/>
      <c r="AG150" s="117"/>
      <c r="AH150" s="117"/>
      <c r="AI150" s="117"/>
      <c r="AJ150" s="117"/>
      <c r="AK150" s="117"/>
      <c r="AL150" s="117"/>
      <c r="AM150" s="117"/>
      <c r="AN150" s="117"/>
      <c r="AO150" s="117"/>
      <c r="AP150" s="117"/>
      <c r="AQ150" s="117"/>
      <c r="AR150" s="117"/>
      <c r="AS150" s="117"/>
      <c r="AT150" s="117"/>
      <c r="AU150" s="117"/>
    </row>
    <row r="151" s="451" customFormat="true" ht="12" hidden="false" customHeight="true" outlineLevel="0" collapsed="false">
      <c r="A151" s="717"/>
      <c r="B151" s="718"/>
      <c r="C151" s="733"/>
      <c r="D151" s="601" t="s">
        <v>475</v>
      </c>
      <c r="E151" s="734" t="s">
        <v>105</v>
      </c>
      <c r="F151" s="734" t="s">
        <v>105</v>
      </c>
      <c r="G151" s="734" t="s">
        <v>105</v>
      </c>
      <c r="H151" s="734" t="s">
        <v>105</v>
      </c>
      <c r="I151" s="734" t="s">
        <v>105</v>
      </c>
      <c r="J151" s="734" t="s">
        <v>105</v>
      </c>
      <c r="K151" s="734" t="s">
        <v>105</v>
      </c>
      <c r="L151" s="735" t="s">
        <v>105</v>
      </c>
      <c r="M151" s="736" t="s">
        <v>105</v>
      </c>
      <c r="N151" s="734" t="s">
        <v>105</v>
      </c>
      <c r="O151" s="734" t="s">
        <v>105</v>
      </c>
      <c r="P151" s="734" t="s">
        <v>105</v>
      </c>
      <c r="Q151" s="734" t="s">
        <v>105</v>
      </c>
      <c r="R151" s="734" t="s">
        <v>105</v>
      </c>
      <c r="S151" s="734" t="s">
        <v>105</v>
      </c>
      <c r="T151" s="734" t="s">
        <v>105</v>
      </c>
      <c r="U151" s="734" t="s">
        <v>105</v>
      </c>
      <c r="V151" s="734" t="s">
        <v>105</v>
      </c>
      <c r="W151" s="734" t="s">
        <v>105</v>
      </c>
      <c r="X151" s="734" t="s">
        <v>105</v>
      </c>
      <c r="Y151" s="735" t="s">
        <v>105</v>
      </c>
      <c r="Z151" s="659"/>
      <c r="AA151" s="659"/>
      <c r="AE151" s="108"/>
      <c r="AF151" s="108"/>
      <c r="AG151" s="117"/>
      <c r="AH151" s="117"/>
      <c r="AI151" s="117"/>
      <c r="AJ151" s="117"/>
      <c r="AK151" s="117"/>
      <c r="AL151" s="117"/>
      <c r="AM151" s="117"/>
      <c r="AN151" s="117"/>
      <c r="AO151" s="117"/>
      <c r="AP151" s="117"/>
      <c r="AQ151" s="117"/>
      <c r="AR151" s="117"/>
      <c r="AS151" s="117"/>
      <c r="AT151" s="117"/>
      <c r="AU151" s="117"/>
    </row>
    <row r="152" s="451" customFormat="true" ht="24" hidden="false" customHeight="true" outlineLevel="0" collapsed="false">
      <c r="A152" s="717"/>
      <c r="B152" s="718"/>
      <c r="C152" s="719"/>
      <c r="D152" s="601" t="s">
        <v>476</v>
      </c>
      <c r="E152" s="704" t="n">
        <f aca="false">SUM(F152:Y152)</f>
        <v>41</v>
      </c>
      <c r="F152" s="723" t="n">
        <v>0</v>
      </c>
      <c r="G152" s="723" t="n">
        <v>0</v>
      </c>
      <c r="H152" s="723" t="n">
        <v>0</v>
      </c>
      <c r="I152" s="723" t="n">
        <v>0</v>
      </c>
      <c r="J152" s="723" t="n">
        <v>0</v>
      </c>
      <c r="K152" s="723" t="n">
        <v>0</v>
      </c>
      <c r="L152" s="724" t="n">
        <v>0</v>
      </c>
      <c r="M152" s="725" t="n">
        <v>2</v>
      </c>
      <c r="N152" s="723" t="n">
        <v>3</v>
      </c>
      <c r="O152" s="723" t="n">
        <v>4</v>
      </c>
      <c r="P152" s="723" t="n">
        <v>5</v>
      </c>
      <c r="Q152" s="723" t="n">
        <v>1</v>
      </c>
      <c r="R152" s="723" t="n">
        <v>3</v>
      </c>
      <c r="S152" s="723" t="n">
        <v>3</v>
      </c>
      <c r="T152" s="723" t="n">
        <v>4</v>
      </c>
      <c r="U152" s="723" t="n">
        <v>4</v>
      </c>
      <c r="V152" s="723" t="n">
        <v>4</v>
      </c>
      <c r="W152" s="723" t="n">
        <v>3</v>
      </c>
      <c r="X152" s="723" t="n">
        <v>5</v>
      </c>
      <c r="Y152" s="724" t="n">
        <v>0</v>
      </c>
      <c r="Z152" s="659"/>
      <c r="AA152" s="659"/>
      <c r="AE152" s="108"/>
      <c r="AF152" s="108"/>
      <c r="AG152" s="117"/>
      <c r="AH152" s="117"/>
      <c r="AI152" s="117"/>
      <c r="AJ152" s="117"/>
      <c r="AK152" s="117"/>
      <c r="AL152" s="117"/>
      <c r="AM152" s="117"/>
      <c r="AN152" s="117"/>
      <c r="AO152" s="117"/>
      <c r="AP152" s="117"/>
      <c r="AQ152" s="117"/>
      <c r="AR152" s="117"/>
      <c r="AS152" s="117"/>
      <c r="AT152" s="117"/>
      <c r="AU152" s="117"/>
    </row>
    <row r="153" s="451" customFormat="true" ht="12" hidden="false" customHeight="true" outlineLevel="0" collapsed="false">
      <c r="A153" s="717" t="s">
        <v>838</v>
      </c>
      <c r="B153" s="718" t="s">
        <v>839</v>
      </c>
      <c r="C153" s="719"/>
      <c r="D153" s="601" t="s">
        <v>7</v>
      </c>
      <c r="E153" s="704" t="n">
        <f aca="false">SUM(F153:Y153)</f>
        <v>39</v>
      </c>
      <c r="F153" s="720" t="n">
        <f aca="false">SUM(F154:F155)</f>
        <v>0</v>
      </c>
      <c r="G153" s="720" t="n">
        <f aca="false">SUM(G154:G155)</f>
        <v>0</v>
      </c>
      <c r="H153" s="720" t="n">
        <f aca="false">SUM(H154:H155)</f>
        <v>0</v>
      </c>
      <c r="I153" s="720" t="n">
        <f aca="false">SUM(I154:I155)</f>
        <v>0</v>
      </c>
      <c r="J153" s="720" t="n">
        <f aca="false">SUM(J154:J155)</f>
        <v>0</v>
      </c>
      <c r="K153" s="720" t="n">
        <f aca="false">SUM(K154:K155)</f>
        <v>0</v>
      </c>
      <c r="L153" s="721" t="n">
        <f aca="false">SUM(L154:L155)</f>
        <v>0</v>
      </c>
      <c r="M153" s="722" t="n">
        <f aca="false">SUM(M154:M155)</f>
        <v>0</v>
      </c>
      <c r="N153" s="720" t="n">
        <f aca="false">SUM(N154:N155)</f>
        <v>0</v>
      </c>
      <c r="O153" s="720" t="n">
        <f aca="false">SUM(O154:O155)</f>
        <v>2</v>
      </c>
      <c r="P153" s="720" t="n">
        <f aca="false">SUM(P154:P155)</f>
        <v>3</v>
      </c>
      <c r="Q153" s="720" t="n">
        <f aca="false">SUM(Q154:Q155)</f>
        <v>1</v>
      </c>
      <c r="R153" s="720" t="n">
        <f aca="false">SUM(R154:R155)</f>
        <v>4</v>
      </c>
      <c r="S153" s="720" t="n">
        <f aca="false">SUM(S154:S155)</f>
        <v>5</v>
      </c>
      <c r="T153" s="720" t="n">
        <f aca="false">SUM(T154:T155)</f>
        <v>8</v>
      </c>
      <c r="U153" s="720" t="n">
        <f aca="false">SUM(U154:U155)</f>
        <v>5</v>
      </c>
      <c r="V153" s="720" t="n">
        <f aca="false">SUM(V154:V155)</f>
        <v>2</v>
      </c>
      <c r="W153" s="720" t="n">
        <f aca="false">SUM(W154:W155)</f>
        <v>5</v>
      </c>
      <c r="X153" s="720" t="n">
        <f aca="false">SUM(X154:X155)</f>
        <v>4</v>
      </c>
      <c r="Y153" s="721" t="n">
        <f aca="false">SUM(Y154:Y155)</f>
        <v>0</v>
      </c>
      <c r="Z153" s="659"/>
      <c r="AA153" s="659"/>
      <c r="AE153" s="108"/>
      <c r="AF153" s="108"/>
      <c r="AG153" s="117"/>
      <c r="AH153" s="117"/>
      <c r="AI153" s="117"/>
      <c r="AJ153" s="117"/>
      <c r="AK153" s="117"/>
      <c r="AL153" s="117"/>
      <c r="AM153" s="117"/>
      <c r="AN153" s="117"/>
      <c r="AO153" s="117"/>
      <c r="AP153" s="117"/>
      <c r="AQ153" s="117"/>
      <c r="AR153" s="117"/>
      <c r="AS153" s="117"/>
      <c r="AT153" s="117"/>
      <c r="AU153" s="117"/>
    </row>
    <row r="154" s="451" customFormat="true" ht="12" hidden="false" customHeight="true" outlineLevel="0" collapsed="false">
      <c r="A154" s="717"/>
      <c r="B154" s="718"/>
      <c r="C154" s="733"/>
      <c r="D154" s="601" t="s">
        <v>475</v>
      </c>
      <c r="E154" s="734" t="s">
        <v>105</v>
      </c>
      <c r="F154" s="734" t="s">
        <v>105</v>
      </c>
      <c r="G154" s="734" t="s">
        <v>105</v>
      </c>
      <c r="H154" s="734" t="s">
        <v>105</v>
      </c>
      <c r="I154" s="734" t="s">
        <v>105</v>
      </c>
      <c r="J154" s="734" t="s">
        <v>105</v>
      </c>
      <c r="K154" s="734" t="s">
        <v>105</v>
      </c>
      <c r="L154" s="735" t="s">
        <v>105</v>
      </c>
      <c r="M154" s="736" t="s">
        <v>105</v>
      </c>
      <c r="N154" s="734" t="s">
        <v>105</v>
      </c>
      <c r="O154" s="734" t="s">
        <v>105</v>
      </c>
      <c r="P154" s="734" t="s">
        <v>105</v>
      </c>
      <c r="Q154" s="734" t="s">
        <v>105</v>
      </c>
      <c r="R154" s="734" t="s">
        <v>105</v>
      </c>
      <c r="S154" s="734" t="s">
        <v>105</v>
      </c>
      <c r="T154" s="734" t="s">
        <v>105</v>
      </c>
      <c r="U154" s="734" t="s">
        <v>105</v>
      </c>
      <c r="V154" s="734" t="s">
        <v>105</v>
      </c>
      <c r="W154" s="734" t="s">
        <v>105</v>
      </c>
      <c r="X154" s="734" t="s">
        <v>105</v>
      </c>
      <c r="Y154" s="735" t="s">
        <v>105</v>
      </c>
      <c r="Z154" s="659"/>
      <c r="AA154" s="659"/>
      <c r="AE154" s="108"/>
      <c r="AF154" s="108"/>
      <c r="AG154" s="117"/>
      <c r="AH154" s="117"/>
      <c r="AI154" s="117"/>
      <c r="AJ154" s="117"/>
      <c r="AK154" s="117"/>
      <c r="AL154" s="117"/>
      <c r="AM154" s="117"/>
      <c r="AN154" s="117"/>
      <c r="AO154" s="117"/>
      <c r="AP154" s="117"/>
      <c r="AQ154" s="117"/>
      <c r="AR154" s="117"/>
      <c r="AS154" s="117"/>
      <c r="AT154" s="117"/>
      <c r="AU154" s="117"/>
    </row>
    <row r="155" s="451" customFormat="true" ht="24" hidden="false" customHeight="true" outlineLevel="0" collapsed="false">
      <c r="A155" s="717"/>
      <c r="B155" s="718"/>
      <c r="C155" s="719"/>
      <c r="D155" s="601" t="s">
        <v>476</v>
      </c>
      <c r="E155" s="704" t="n">
        <f aca="false">SUM(F155:Y155)</f>
        <v>39</v>
      </c>
      <c r="F155" s="723" t="n">
        <v>0</v>
      </c>
      <c r="G155" s="723" t="n">
        <v>0</v>
      </c>
      <c r="H155" s="723" t="n">
        <v>0</v>
      </c>
      <c r="I155" s="723" t="n">
        <v>0</v>
      </c>
      <c r="J155" s="723" t="n">
        <v>0</v>
      </c>
      <c r="K155" s="723" t="n">
        <v>0</v>
      </c>
      <c r="L155" s="724" t="n">
        <v>0</v>
      </c>
      <c r="M155" s="725" t="n">
        <v>0</v>
      </c>
      <c r="N155" s="723" t="n">
        <v>0</v>
      </c>
      <c r="O155" s="723" t="n">
        <v>2</v>
      </c>
      <c r="P155" s="723" t="n">
        <v>3</v>
      </c>
      <c r="Q155" s="723" t="n">
        <v>1</v>
      </c>
      <c r="R155" s="723" t="n">
        <v>4</v>
      </c>
      <c r="S155" s="723" t="n">
        <v>5</v>
      </c>
      <c r="T155" s="723" t="n">
        <v>8</v>
      </c>
      <c r="U155" s="723" t="n">
        <v>5</v>
      </c>
      <c r="V155" s="723" t="n">
        <v>2</v>
      </c>
      <c r="W155" s="723" t="n">
        <v>5</v>
      </c>
      <c r="X155" s="723" t="n">
        <v>4</v>
      </c>
      <c r="Y155" s="724" t="n">
        <v>0</v>
      </c>
      <c r="Z155" s="659"/>
      <c r="AA155" s="659"/>
      <c r="AE155" s="108"/>
      <c r="AF155" s="108"/>
      <c r="AG155" s="117"/>
      <c r="AH155" s="117"/>
      <c r="AI155" s="117"/>
      <c r="AJ155" s="117"/>
      <c r="AK155" s="117"/>
      <c r="AL155" s="117"/>
      <c r="AM155" s="117"/>
      <c r="AN155" s="117"/>
      <c r="AO155" s="117"/>
      <c r="AP155" s="117"/>
      <c r="AQ155" s="117"/>
      <c r="AR155" s="117"/>
      <c r="AS155" s="117"/>
      <c r="AT155" s="117"/>
      <c r="AU155" s="117"/>
    </row>
    <row r="156" s="451" customFormat="true" ht="12" hidden="false" customHeight="true" outlineLevel="0" collapsed="false">
      <c r="A156" s="717" t="s">
        <v>840</v>
      </c>
      <c r="B156" s="718" t="s">
        <v>841</v>
      </c>
      <c r="C156" s="719"/>
      <c r="D156" s="601" t="s">
        <v>7</v>
      </c>
      <c r="E156" s="704" t="n">
        <f aca="false">SUM(F156:Y156)</f>
        <v>27</v>
      </c>
      <c r="F156" s="720" t="n">
        <f aca="false">SUM(F157:F158)</f>
        <v>0</v>
      </c>
      <c r="G156" s="720" t="n">
        <f aca="false">SUM(G157:G158)</f>
        <v>0</v>
      </c>
      <c r="H156" s="720" t="n">
        <f aca="false">SUM(H157:H158)</f>
        <v>0</v>
      </c>
      <c r="I156" s="720" t="n">
        <f aca="false">SUM(I157:I158)</f>
        <v>0</v>
      </c>
      <c r="J156" s="720" t="n">
        <f aca="false">SUM(J157:J158)</f>
        <v>0</v>
      </c>
      <c r="K156" s="720" t="n">
        <f aca="false">SUM(K157:K158)</f>
        <v>0</v>
      </c>
      <c r="L156" s="721" t="n">
        <f aca="false">SUM(L157:L158)</f>
        <v>0</v>
      </c>
      <c r="M156" s="722" t="n">
        <f aca="false">SUM(M157:M158)</f>
        <v>0</v>
      </c>
      <c r="N156" s="720" t="n">
        <f aca="false">SUM(N157:N158)</f>
        <v>0</v>
      </c>
      <c r="O156" s="720" t="n">
        <f aca="false">SUM(O157:O158)</f>
        <v>0</v>
      </c>
      <c r="P156" s="720" t="n">
        <f aca="false">SUM(P157:P158)</f>
        <v>2</v>
      </c>
      <c r="Q156" s="720" t="n">
        <f aca="false">SUM(Q157:Q158)</f>
        <v>4</v>
      </c>
      <c r="R156" s="720" t="n">
        <f aca="false">SUM(R157:R158)</f>
        <v>4</v>
      </c>
      <c r="S156" s="720" t="n">
        <f aca="false">SUM(S157:S158)</f>
        <v>1</v>
      </c>
      <c r="T156" s="720" t="n">
        <f aca="false">SUM(T157:T158)</f>
        <v>4</v>
      </c>
      <c r="U156" s="720" t="n">
        <f aca="false">SUM(U157:U158)</f>
        <v>2</v>
      </c>
      <c r="V156" s="720" t="n">
        <f aca="false">SUM(V157:V158)</f>
        <v>5</v>
      </c>
      <c r="W156" s="720" t="n">
        <f aca="false">SUM(W157:W158)</f>
        <v>2</v>
      </c>
      <c r="X156" s="720" t="n">
        <f aca="false">SUM(X157:X158)</f>
        <v>3</v>
      </c>
      <c r="Y156" s="721" t="n">
        <f aca="false">SUM(Y157:Y158)</f>
        <v>0</v>
      </c>
      <c r="Z156" s="659"/>
      <c r="AA156" s="659"/>
      <c r="AE156" s="108"/>
      <c r="AF156" s="108"/>
      <c r="AG156" s="117"/>
      <c r="AH156" s="117"/>
      <c r="AI156" s="117"/>
      <c r="AJ156" s="117"/>
      <c r="AK156" s="117"/>
      <c r="AL156" s="117"/>
      <c r="AM156" s="117"/>
      <c r="AN156" s="117"/>
      <c r="AO156" s="117"/>
      <c r="AP156" s="117"/>
      <c r="AQ156" s="117"/>
      <c r="AR156" s="117"/>
      <c r="AS156" s="117"/>
      <c r="AT156" s="117"/>
      <c r="AU156" s="117"/>
    </row>
    <row r="157" s="451" customFormat="true" ht="12" hidden="false" customHeight="true" outlineLevel="0" collapsed="false">
      <c r="A157" s="717"/>
      <c r="B157" s="718"/>
      <c r="C157" s="733"/>
      <c r="D157" s="601" t="s">
        <v>475</v>
      </c>
      <c r="E157" s="734" t="s">
        <v>105</v>
      </c>
      <c r="F157" s="734" t="s">
        <v>105</v>
      </c>
      <c r="G157" s="734" t="s">
        <v>105</v>
      </c>
      <c r="H157" s="734" t="s">
        <v>105</v>
      </c>
      <c r="I157" s="734" t="s">
        <v>105</v>
      </c>
      <c r="J157" s="734" t="s">
        <v>105</v>
      </c>
      <c r="K157" s="734" t="s">
        <v>105</v>
      </c>
      <c r="L157" s="735" t="s">
        <v>105</v>
      </c>
      <c r="M157" s="736" t="s">
        <v>105</v>
      </c>
      <c r="N157" s="734" t="s">
        <v>105</v>
      </c>
      <c r="O157" s="734" t="s">
        <v>105</v>
      </c>
      <c r="P157" s="734" t="s">
        <v>105</v>
      </c>
      <c r="Q157" s="734" t="s">
        <v>105</v>
      </c>
      <c r="R157" s="734" t="s">
        <v>105</v>
      </c>
      <c r="S157" s="734" t="s">
        <v>105</v>
      </c>
      <c r="T157" s="734" t="s">
        <v>105</v>
      </c>
      <c r="U157" s="734" t="s">
        <v>105</v>
      </c>
      <c r="V157" s="734" t="s">
        <v>105</v>
      </c>
      <c r="W157" s="734" t="s">
        <v>105</v>
      </c>
      <c r="X157" s="734" t="s">
        <v>105</v>
      </c>
      <c r="Y157" s="735" t="s">
        <v>105</v>
      </c>
      <c r="Z157" s="659"/>
      <c r="AA157" s="659"/>
      <c r="AE157" s="108"/>
      <c r="AF157" s="108"/>
      <c r="AG157" s="117"/>
      <c r="AH157" s="117"/>
      <c r="AI157" s="117"/>
      <c r="AJ157" s="117"/>
      <c r="AK157" s="117"/>
      <c r="AL157" s="117"/>
      <c r="AM157" s="117"/>
      <c r="AN157" s="117"/>
      <c r="AO157" s="117"/>
      <c r="AP157" s="117"/>
      <c r="AQ157" s="117"/>
      <c r="AR157" s="117"/>
      <c r="AS157" s="117"/>
      <c r="AT157" s="117"/>
      <c r="AU157" s="117"/>
    </row>
    <row r="158" s="451" customFormat="true" ht="24" hidden="false" customHeight="true" outlineLevel="0" collapsed="false">
      <c r="A158" s="717"/>
      <c r="B158" s="718"/>
      <c r="C158" s="719"/>
      <c r="D158" s="601" t="s">
        <v>476</v>
      </c>
      <c r="E158" s="704" t="n">
        <f aca="false">SUM(F158:Y158)</f>
        <v>27</v>
      </c>
      <c r="F158" s="723" t="n">
        <v>0</v>
      </c>
      <c r="G158" s="723" t="n">
        <v>0</v>
      </c>
      <c r="H158" s="723" t="n">
        <v>0</v>
      </c>
      <c r="I158" s="723" t="n">
        <v>0</v>
      </c>
      <c r="J158" s="723" t="n">
        <v>0</v>
      </c>
      <c r="K158" s="723" t="n">
        <v>0</v>
      </c>
      <c r="L158" s="724" t="n">
        <v>0</v>
      </c>
      <c r="M158" s="725" t="n">
        <v>0</v>
      </c>
      <c r="N158" s="723" t="n">
        <v>0</v>
      </c>
      <c r="O158" s="723" t="n">
        <v>0</v>
      </c>
      <c r="P158" s="723" t="n">
        <v>2</v>
      </c>
      <c r="Q158" s="723" t="n">
        <v>4</v>
      </c>
      <c r="R158" s="723" t="n">
        <v>4</v>
      </c>
      <c r="S158" s="723" t="n">
        <v>1</v>
      </c>
      <c r="T158" s="723" t="n">
        <v>4</v>
      </c>
      <c r="U158" s="723" t="n">
        <v>2</v>
      </c>
      <c r="V158" s="723" t="n">
        <v>5</v>
      </c>
      <c r="W158" s="723" t="n">
        <v>2</v>
      </c>
      <c r="X158" s="723" t="n">
        <v>3</v>
      </c>
      <c r="Y158" s="724" t="n">
        <v>0</v>
      </c>
      <c r="Z158" s="659"/>
      <c r="AA158" s="659"/>
      <c r="AE158" s="108"/>
      <c r="AF158" s="108"/>
      <c r="AG158" s="117"/>
      <c r="AH158" s="117"/>
      <c r="AI158" s="117"/>
      <c r="AJ158" s="117"/>
      <c r="AK158" s="117"/>
      <c r="AL158" s="117"/>
      <c r="AM158" s="117"/>
      <c r="AN158" s="117"/>
      <c r="AO158" s="117"/>
      <c r="AP158" s="117"/>
      <c r="AQ158" s="117"/>
      <c r="AR158" s="117"/>
      <c r="AS158" s="117"/>
      <c r="AT158" s="117"/>
      <c r="AU158" s="117"/>
    </row>
    <row r="159" s="451" customFormat="true" ht="12" hidden="false" customHeight="true" outlineLevel="0" collapsed="false">
      <c r="A159" s="717" t="s">
        <v>842</v>
      </c>
      <c r="B159" s="718" t="s">
        <v>549</v>
      </c>
      <c r="C159" s="719"/>
      <c r="D159" s="601" t="s">
        <v>7</v>
      </c>
      <c r="E159" s="704" t="n">
        <f aca="false">SUM(F159:Y159)</f>
        <v>78</v>
      </c>
      <c r="F159" s="720" t="n">
        <f aca="false">SUM(F160:F161)</f>
        <v>0</v>
      </c>
      <c r="G159" s="720" t="n">
        <f aca="false">SUM(G160:G161)</f>
        <v>0</v>
      </c>
      <c r="H159" s="720" t="n">
        <f aca="false">SUM(H160:H161)</f>
        <v>0</v>
      </c>
      <c r="I159" s="720" t="n">
        <f aca="false">SUM(I160:I161)</f>
        <v>1</v>
      </c>
      <c r="J159" s="720" t="n">
        <f aca="false">SUM(J160:J161)</f>
        <v>0</v>
      </c>
      <c r="K159" s="720" t="n">
        <f aca="false">SUM(K160:K161)</f>
        <v>0</v>
      </c>
      <c r="L159" s="721" t="n">
        <f aca="false">SUM(L160:L161)</f>
        <v>0</v>
      </c>
      <c r="M159" s="722" t="n">
        <f aca="false">SUM(M160:M161)</f>
        <v>1</v>
      </c>
      <c r="N159" s="720" t="n">
        <f aca="false">SUM(N160:N161)</f>
        <v>0</v>
      </c>
      <c r="O159" s="720" t="n">
        <f aca="false">SUM(O160:O161)</f>
        <v>6</v>
      </c>
      <c r="P159" s="720" t="n">
        <f aca="false">SUM(P160:P161)</f>
        <v>5</v>
      </c>
      <c r="Q159" s="720" t="n">
        <f aca="false">SUM(Q160:Q161)</f>
        <v>8</v>
      </c>
      <c r="R159" s="720" t="n">
        <f aca="false">SUM(R160:R161)</f>
        <v>6</v>
      </c>
      <c r="S159" s="720" t="n">
        <f aca="false">SUM(S160:S161)</f>
        <v>9</v>
      </c>
      <c r="T159" s="720" t="n">
        <f aca="false">SUM(T160:T161)</f>
        <v>8</v>
      </c>
      <c r="U159" s="720" t="n">
        <f aca="false">SUM(U160:U161)</f>
        <v>9</v>
      </c>
      <c r="V159" s="720" t="n">
        <f aca="false">SUM(V160:V161)</f>
        <v>8</v>
      </c>
      <c r="W159" s="720" t="n">
        <f aca="false">SUM(W160:W161)</f>
        <v>10</v>
      </c>
      <c r="X159" s="720" t="n">
        <f aca="false">SUM(X160:X161)</f>
        <v>7</v>
      </c>
      <c r="Y159" s="721" t="n">
        <f aca="false">SUM(Y160:Y161)</f>
        <v>0</v>
      </c>
      <c r="Z159" s="659"/>
      <c r="AA159" s="659"/>
      <c r="AE159" s="108"/>
      <c r="AF159" s="108"/>
      <c r="AG159" s="117"/>
      <c r="AH159" s="117"/>
      <c r="AI159" s="117"/>
      <c r="AJ159" s="117"/>
      <c r="AK159" s="117"/>
      <c r="AL159" s="117"/>
      <c r="AM159" s="117"/>
      <c r="AN159" s="117"/>
      <c r="AO159" s="117"/>
      <c r="AP159" s="117"/>
      <c r="AQ159" s="117"/>
      <c r="AR159" s="117"/>
      <c r="AS159" s="117"/>
      <c r="AT159" s="117"/>
      <c r="AU159" s="117"/>
    </row>
    <row r="160" s="451" customFormat="true" ht="12" hidden="false" customHeight="true" outlineLevel="0" collapsed="false">
      <c r="A160" s="717"/>
      <c r="B160" s="718"/>
      <c r="C160" s="733"/>
      <c r="D160" s="601" t="s">
        <v>475</v>
      </c>
      <c r="E160" s="734" t="s">
        <v>105</v>
      </c>
      <c r="F160" s="734" t="s">
        <v>105</v>
      </c>
      <c r="G160" s="734" t="s">
        <v>105</v>
      </c>
      <c r="H160" s="734" t="s">
        <v>105</v>
      </c>
      <c r="I160" s="734" t="s">
        <v>105</v>
      </c>
      <c r="J160" s="734" t="s">
        <v>105</v>
      </c>
      <c r="K160" s="734" t="s">
        <v>105</v>
      </c>
      <c r="L160" s="735" t="s">
        <v>105</v>
      </c>
      <c r="M160" s="736" t="s">
        <v>105</v>
      </c>
      <c r="N160" s="734" t="s">
        <v>105</v>
      </c>
      <c r="O160" s="734" t="s">
        <v>105</v>
      </c>
      <c r="P160" s="734" t="s">
        <v>105</v>
      </c>
      <c r="Q160" s="734" t="s">
        <v>105</v>
      </c>
      <c r="R160" s="734" t="s">
        <v>105</v>
      </c>
      <c r="S160" s="734" t="s">
        <v>105</v>
      </c>
      <c r="T160" s="734" t="s">
        <v>105</v>
      </c>
      <c r="U160" s="734" t="s">
        <v>105</v>
      </c>
      <c r="V160" s="734" t="s">
        <v>105</v>
      </c>
      <c r="W160" s="734" t="s">
        <v>105</v>
      </c>
      <c r="X160" s="734" t="s">
        <v>105</v>
      </c>
      <c r="Y160" s="735" t="s">
        <v>105</v>
      </c>
      <c r="Z160" s="659"/>
      <c r="AA160" s="659"/>
      <c r="AE160" s="108"/>
      <c r="AF160" s="108"/>
      <c r="AG160" s="117"/>
      <c r="AH160" s="117"/>
      <c r="AI160" s="117"/>
      <c r="AJ160" s="117"/>
      <c r="AK160" s="117"/>
      <c r="AL160" s="117"/>
      <c r="AM160" s="117"/>
      <c r="AN160" s="117"/>
      <c r="AO160" s="117"/>
      <c r="AP160" s="117"/>
      <c r="AQ160" s="117"/>
      <c r="AR160" s="117"/>
      <c r="AS160" s="117"/>
      <c r="AT160" s="117"/>
      <c r="AU160" s="117"/>
    </row>
    <row r="161" s="451" customFormat="true" ht="24" hidden="false" customHeight="true" outlineLevel="0" collapsed="false">
      <c r="A161" s="717"/>
      <c r="B161" s="718"/>
      <c r="C161" s="719"/>
      <c r="D161" s="601" t="s">
        <v>476</v>
      </c>
      <c r="E161" s="704" t="n">
        <f aca="false">SUM(F161:Y161)</f>
        <v>78</v>
      </c>
      <c r="F161" s="723" t="n">
        <v>0</v>
      </c>
      <c r="G161" s="723" t="n">
        <v>0</v>
      </c>
      <c r="H161" s="723" t="n">
        <v>0</v>
      </c>
      <c r="I161" s="723" t="n">
        <v>1</v>
      </c>
      <c r="J161" s="723" t="n">
        <v>0</v>
      </c>
      <c r="K161" s="723" t="n">
        <v>0</v>
      </c>
      <c r="L161" s="724" t="n">
        <v>0</v>
      </c>
      <c r="M161" s="725" t="n">
        <v>1</v>
      </c>
      <c r="N161" s="723" t="n">
        <v>0</v>
      </c>
      <c r="O161" s="723" t="n">
        <v>6</v>
      </c>
      <c r="P161" s="723" t="n">
        <v>5</v>
      </c>
      <c r="Q161" s="723" t="n">
        <v>8</v>
      </c>
      <c r="R161" s="723" t="n">
        <v>6</v>
      </c>
      <c r="S161" s="723" t="n">
        <v>9</v>
      </c>
      <c r="T161" s="723" t="n">
        <v>8</v>
      </c>
      <c r="U161" s="723" t="n">
        <v>9</v>
      </c>
      <c r="V161" s="723" t="n">
        <v>8</v>
      </c>
      <c r="W161" s="723" t="n">
        <v>10</v>
      </c>
      <c r="X161" s="723" t="n">
        <v>7</v>
      </c>
      <c r="Y161" s="724" t="n">
        <v>0</v>
      </c>
      <c r="Z161" s="659"/>
      <c r="AA161" s="659"/>
      <c r="AE161" s="108"/>
      <c r="AF161" s="108"/>
      <c r="AG161" s="117"/>
      <c r="AH161" s="117"/>
      <c r="AI161" s="117"/>
      <c r="AJ161" s="117"/>
      <c r="AK161" s="117"/>
      <c r="AL161" s="117"/>
      <c r="AM161" s="117"/>
      <c r="AN161" s="117"/>
      <c r="AO161" s="117"/>
      <c r="AP161" s="117"/>
      <c r="AQ161" s="117"/>
      <c r="AR161" s="117"/>
      <c r="AS161" s="117"/>
      <c r="AT161" s="117"/>
      <c r="AU161" s="117"/>
    </row>
    <row r="162" s="451" customFormat="true" ht="12" hidden="false" customHeight="true" outlineLevel="0" collapsed="false">
      <c r="A162" s="717" t="s">
        <v>843</v>
      </c>
      <c r="B162" s="718" t="s">
        <v>844</v>
      </c>
      <c r="C162" s="719"/>
      <c r="D162" s="601" t="s">
        <v>7</v>
      </c>
      <c r="E162" s="704" t="n">
        <f aca="false">SUM(F162:Y162)</f>
        <v>4</v>
      </c>
      <c r="F162" s="720" t="n">
        <f aca="false">SUM(F163:F164)</f>
        <v>0</v>
      </c>
      <c r="G162" s="720" t="n">
        <f aca="false">SUM(G163:G164)</f>
        <v>0</v>
      </c>
      <c r="H162" s="720" t="n">
        <f aca="false">SUM(H163:H164)</f>
        <v>0</v>
      </c>
      <c r="I162" s="720" t="n">
        <f aca="false">SUM(I163:I164)</f>
        <v>0</v>
      </c>
      <c r="J162" s="720" t="n">
        <f aca="false">SUM(J163:J164)</f>
        <v>0</v>
      </c>
      <c r="K162" s="720" t="n">
        <f aca="false">SUM(K163:K164)</f>
        <v>0</v>
      </c>
      <c r="L162" s="721" t="n">
        <f aca="false">SUM(L163:L164)</f>
        <v>0</v>
      </c>
      <c r="M162" s="722" t="n">
        <f aca="false">SUM(M163:M164)</f>
        <v>0</v>
      </c>
      <c r="N162" s="720" t="n">
        <f aca="false">SUM(N163:N164)</f>
        <v>0</v>
      </c>
      <c r="O162" s="720" t="n">
        <f aca="false">SUM(O163:O164)</f>
        <v>0</v>
      </c>
      <c r="P162" s="720" t="n">
        <f aca="false">SUM(P163:P164)</f>
        <v>0</v>
      </c>
      <c r="Q162" s="720" t="n">
        <f aca="false">SUM(Q163:Q164)</f>
        <v>0</v>
      </c>
      <c r="R162" s="720" t="n">
        <f aca="false">SUM(R163:R164)</f>
        <v>0</v>
      </c>
      <c r="S162" s="720" t="n">
        <f aca="false">SUM(S163:S164)</f>
        <v>1</v>
      </c>
      <c r="T162" s="720" t="n">
        <f aca="false">SUM(T163:T164)</f>
        <v>1</v>
      </c>
      <c r="U162" s="720" t="n">
        <f aca="false">SUM(U163:U164)</f>
        <v>2</v>
      </c>
      <c r="V162" s="720" t="n">
        <f aca="false">SUM(V163:V164)</f>
        <v>0</v>
      </c>
      <c r="W162" s="720" t="n">
        <f aca="false">SUM(W163:W164)</f>
        <v>0</v>
      </c>
      <c r="X162" s="720" t="n">
        <f aca="false">SUM(X163:X164)</f>
        <v>0</v>
      </c>
      <c r="Y162" s="721" t="n">
        <f aca="false">SUM(Y163:Y164)</f>
        <v>0</v>
      </c>
      <c r="Z162" s="659"/>
      <c r="AA162" s="659"/>
      <c r="AE162" s="108"/>
      <c r="AF162" s="108"/>
      <c r="AG162" s="117"/>
      <c r="AH162" s="117"/>
      <c r="AI162" s="117"/>
      <c r="AJ162" s="117"/>
      <c r="AK162" s="117"/>
      <c r="AL162" s="117"/>
      <c r="AM162" s="117"/>
      <c r="AN162" s="117"/>
      <c r="AO162" s="117"/>
      <c r="AP162" s="117"/>
      <c r="AQ162" s="117"/>
      <c r="AR162" s="117"/>
      <c r="AS162" s="117"/>
      <c r="AT162" s="117"/>
      <c r="AU162" s="117"/>
    </row>
    <row r="163" s="451" customFormat="true" ht="12" hidden="false" customHeight="true" outlineLevel="0" collapsed="false">
      <c r="A163" s="717"/>
      <c r="B163" s="718"/>
      <c r="C163" s="719"/>
      <c r="D163" s="601" t="s">
        <v>475</v>
      </c>
      <c r="E163" s="734" t="s">
        <v>105</v>
      </c>
      <c r="F163" s="734" t="s">
        <v>105</v>
      </c>
      <c r="G163" s="734" t="s">
        <v>105</v>
      </c>
      <c r="H163" s="734" t="s">
        <v>105</v>
      </c>
      <c r="I163" s="734" t="s">
        <v>105</v>
      </c>
      <c r="J163" s="734" t="s">
        <v>105</v>
      </c>
      <c r="K163" s="734" t="s">
        <v>105</v>
      </c>
      <c r="L163" s="735" t="s">
        <v>105</v>
      </c>
      <c r="M163" s="736" t="s">
        <v>105</v>
      </c>
      <c r="N163" s="734" t="s">
        <v>105</v>
      </c>
      <c r="O163" s="734" t="s">
        <v>105</v>
      </c>
      <c r="P163" s="734" t="s">
        <v>105</v>
      </c>
      <c r="Q163" s="734" t="s">
        <v>105</v>
      </c>
      <c r="R163" s="734" t="s">
        <v>105</v>
      </c>
      <c r="S163" s="734" t="s">
        <v>105</v>
      </c>
      <c r="T163" s="734" t="s">
        <v>105</v>
      </c>
      <c r="U163" s="734" t="s">
        <v>105</v>
      </c>
      <c r="V163" s="734" t="s">
        <v>105</v>
      </c>
      <c r="W163" s="734" t="s">
        <v>105</v>
      </c>
      <c r="X163" s="734" t="s">
        <v>105</v>
      </c>
      <c r="Y163" s="735" t="s">
        <v>105</v>
      </c>
      <c r="Z163" s="659"/>
      <c r="AA163" s="659"/>
      <c r="AE163" s="108"/>
      <c r="AF163" s="108"/>
      <c r="AG163" s="117"/>
      <c r="AH163" s="117"/>
      <c r="AI163" s="117"/>
      <c r="AJ163" s="117"/>
      <c r="AK163" s="117"/>
      <c r="AL163" s="117"/>
      <c r="AM163" s="117"/>
      <c r="AN163" s="117"/>
      <c r="AO163" s="117"/>
      <c r="AP163" s="117"/>
      <c r="AQ163" s="117"/>
      <c r="AR163" s="117"/>
      <c r="AS163" s="117"/>
      <c r="AT163" s="117"/>
      <c r="AU163" s="117"/>
    </row>
    <row r="164" s="451" customFormat="true" ht="24" hidden="false" customHeight="true" outlineLevel="0" collapsed="false">
      <c r="A164" s="717"/>
      <c r="B164" s="718"/>
      <c r="C164" s="719"/>
      <c r="D164" s="601" t="s">
        <v>476</v>
      </c>
      <c r="E164" s="704" t="n">
        <f aca="false">SUM(F164:Y164)</f>
        <v>4</v>
      </c>
      <c r="F164" s="723" t="n">
        <v>0</v>
      </c>
      <c r="G164" s="723" t="n">
        <v>0</v>
      </c>
      <c r="H164" s="723" t="n">
        <v>0</v>
      </c>
      <c r="I164" s="723" t="n">
        <v>0</v>
      </c>
      <c r="J164" s="723" t="n">
        <v>0</v>
      </c>
      <c r="K164" s="723" t="n">
        <v>0</v>
      </c>
      <c r="L164" s="724" t="n">
        <v>0</v>
      </c>
      <c r="M164" s="725" t="n">
        <v>0</v>
      </c>
      <c r="N164" s="723" t="n">
        <v>0</v>
      </c>
      <c r="O164" s="723" t="n">
        <v>0</v>
      </c>
      <c r="P164" s="723" t="n">
        <v>0</v>
      </c>
      <c r="Q164" s="723" t="n">
        <v>0</v>
      </c>
      <c r="R164" s="723" t="n">
        <v>0</v>
      </c>
      <c r="S164" s="723" t="n">
        <v>1</v>
      </c>
      <c r="T164" s="723" t="n">
        <v>1</v>
      </c>
      <c r="U164" s="723" t="n">
        <v>2</v>
      </c>
      <c r="V164" s="723" t="n">
        <v>0</v>
      </c>
      <c r="W164" s="723" t="n">
        <v>0</v>
      </c>
      <c r="X164" s="723" t="n">
        <v>0</v>
      </c>
      <c r="Y164" s="724" t="n">
        <v>0</v>
      </c>
      <c r="Z164" s="659"/>
      <c r="AA164" s="659"/>
      <c r="AE164" s="108"/>
      <c r="AF164" s="108"/>
      <c r="AG164" s="117"/>
      <c r="AH164" s="117"/>
      <c r="AI164" s="117"/>
      <c r="AJ164" s="117"/>
      <c r="AK164" s="117"/>
      <c r="AL164" s="117"/>
      <c r="AM164" s="117"/>
      <c r="AN164" s="117"/>
      <c r="AO164" s="117"/>
      <c r="AP164" s="117"/>
      <c r="AQ164" s="117"/>
      <c r="AR164" s="117"/>
      <c r="AS164" s="117"/>
      <c r="AT164" s="117"/>
      <c r="AU164" s="117"/>
    </row>
    <row r="165" s="451" customFormat="true" ht="12" hidden="false" customHeight="true" outlineLevel="0" collapsed="false">
      <c r="A165" s="717" t="s">
        <v>845</v>
      </c>
      <c r="B165" s="718" t="s">
        <v>846</v>
      </c>
      <c r="C165" s="719"/>
      <c r="D165" s="601" t="s">
        <v>7</v>
      </c>
      <c r="E165" s="704" t="n">
        <f aca="false">SUM(F165:Y165)</f>
        <v>0</v>
      </c>
      <c r="F165" s="720" t="n">
        <f aca="false">SUM(F166:F167)</f>
        <v>0</v>
      </c>
      <c r="G165" s="720" t="n">
        <f aca="false">SUM(G166:G167)</f>
        <v>0</v>
      </c>
      <c r="H165" s="720" t="n">
        <f aca="false">SUM(H166:H167)</f>
        <v>0</v>
      </c>
      <c r="I165" s="720" t="n">
        <f aca="false">SUM(I166:I167)</f>
        <v>0</v>
      </c>
      <c r="J165" s="720" t="n">
        <f aca="false">SUM(J166:J167)</f>
        <v>0</v>
      </c>
      <c r="K165" s="720" t="n">
        <f aca="false">SUM(K166:K167)</f>
        <v>0</v>
      </c>
      <c r="L165" s="721" t="n">
        <f aca="false">SUM(L166:L167)</f>
        <v>0</v>
      </c>
      <c r="M165" s="722" t="n">
        <f aca="false">SUM(M166:M167)</f>
        <v>0</v>
      </c>
      <c r="N165" s="720" t="n">
        <f aca="false">SUM(N166:N167)</f>
        <v>0</v>
      </c>
      <c r="O165" s="720" t="n">
        <f aca="false">SUM(O166:O167)</f>
        <v>0</v>
      </c>
      <c r="P165" s="720" t="n">
        <f aca="false">SUM(P166:P167)</f>
        <v>0</v>
      </c>
      <c r="Q165" s="720" t="n">
        <f aca="false">SUM(Q166:Q167)</f>
        <v>0</v>
      </c>
      <c r="R165" s="720" t="n">
        <f aca="false">SUM(R166:R167)</f>
        <v>0</v>
      </c>
      <c r="S165" s="720" t="n">
        <f aca="false">SUM(S166:S167)</f>
        <v>0</v>
      </c>
      <c r="T165" s="720" t="n">
        <f aca="false">SUM(T166:T167)</f>
        <v>0</v>
      </c>
      <c r="U165" s="720" t="n">
        <f aca="false">SUM(U166:U167)</f>
        <v>0</v>
      </c>
      <c r="V165" s="720" t="n">
        <f aca="false">SUM(V166:V167)</f>
        <v>0</v>
      </c>
      <c r="W165" s="720" t="n">
        <f aca="false">SUM(W166:W167)</f>
        <v>0</v>
      </c>
      <c r="X165" s="720" t="n">
        <f aca="false">SUM(X166:X167)</f>
        <v>0</v>
      </c>
      <c r="Y165" s="721" t="n">
        <f aca="false">SUM(Y166:Y167)</f>
        <v>0</v>
      </c>
      <c r="Z165" s="659"/>
      <c r="AA165" s="659"/>
      <c r="AE165" s="108"/>
      <c r="AF165" s="108"/>
      <c r="AG165" s="117"/>
      <c r="AH165" s="117"/>
      <c r="AI165" s="117"/>
      <c r="AJ165" s="117"/>
      <c r="AK165" s="117"/>
      <c r="AL165" s="117"/>
      <c r="AM165" s="117"/>
      <c r="AN165" s="117"/>
      <c r="AO165" s="117"/>
      <c r="AP165" s="117"/>
      <c r="AQ165" s="117"/>
      <c r="AR165" s="117"/>
      <c r="AS165" s="117"/>
      <c r="AT165" s="117"/>
      <c r="AU165" s="117"/>
    </row>
    <row r="166" s="451" customFormat="true" ht="12" hidden="false" customHeight="true" outlineLevel="0" collapsed="false">
      <c r="A166" s="717"/>
      <c r="B166" s="718"/>
      <c r="C166" s="733"/>
      <c r="D166" s="601" t="s">
        <v>475</v>
      </c>
      <c r="E166" s="734" t="s">
        <v>105</v>
      </c>
      <c r="F166" s="734" t="s">
        <v>105</v>
      </c>
      <c r="G166" s="734" t="s">
        <v>105</v>
      </c>
      <c r="H166" s="734" t="s">
        <v>105</v>
      </c>
      <c r="I166" s="734" t="s">
        <v>105</v>
      </c>
      <c r="J166" s="734" t="s">
        <v>105</v>
      </c>
      <c r="K166" s="734" t="s">
        <v>105</v>
      </c>
      <c r="L166" s="735" t="s">
        <v>105</v>
      </c>
      <c r="M166" s="736" t="s">
        <v>105</v>
      </c>
      <c r="N166" s="734" t="s">
        <v>105</v>
      </c>
      <c r="O166" s="734" t="s">
        <v>105</v>
      </c>
      <c r="P166" s="734" t="s">
        <v>105</v>
      </c>
      <c r="Q166" s="734" t="s">
        <v>105</v>
      </c>
      <c r="R166" s="734" t="s">
        <v>105</v>
      </c>
      <c r="S166" s="734" t="s">
        <v>105</v>
      </c>
      <c r="T166" s="734" t="s">
        <v>105</v>
      </c>
      <c r="U166" s="734" t="s">
        <v>105</v>
      </c>
      <c r="V166" s="734" t="s">
        <v>105</v>
      </c>
      <c r="W166" s="734" t="s">
        <v>105</v>
      </c>
      <c r="X166" s="734" t="s">
        <v>105</v>
      </c>
      <c r="Y166" s="735" t="s">
        <v>105</v>
      </c>
      <c r="Z166" s="659"/>
      <c r="AA166" s="659"/>
      <c r="AE166" s="108"/>
      <c r="AF166" s="108"/>
      <c r="AG166" s="117"/>
      <c r="AH166" s="117"/>
      <c r="AI166" s="117"/>
      <c r="AJ166" s="117"/>
      <c r="AK166" s="117"/>
      <c r="AL166" s="117"/>
      <c r="AM166" s="117"/>
      <c r="AN166" s="117"/>
      <c r="AO166" s="117"/>
      <c r="AP166" s="117"/>
      <c r="AQ166" s="117"/>
      <c r="AR166" s="117"/>
      <c r="AS166" s="117"/>
      <c r="AT166" s="117"/>
      <c r="AU166" s="117"/>
    </row>
    <row r="167" s="451" customFormat="true" ht="24" hidden="false" customHeight="true" outlineLevel="0" collapsed="false">
      <c r="A167" s="717"/>
      <c r="B167" s="718"/>
      <c r="C167" s="719"/>
      <c r="D167" s="601" t="s">
        <v>476</v>
      </c>
      <c r="E167" s="704" t="n">
        <f aca="false">SUM(F167:Y167)</f>
        <v>0</v>
      </c>
      <c r="F167" s="723" t="n">
        <v>0</v>
      </c>
      <c r="G167" s="723" t="n">
        <v>0</v>
      </c>
      <c r="H167" s="723" t="n">
        <v>0</v>
      </c>
      <c r="I167" s="723" t="n">
        <v>0</v>
      </c>
      <c r="J167" s="723" t="n">
        <v>0</v>
      </c>
      <c r="K167" s="723" t="n">
        <v>0</v>
      </c>
      <c r="L167" s="724" t="n">
        <v>0</v>
      </c>
      <c r="M167" s="725" t="n">
        <v>0</v>
      </c>
      <c r="N167" s="723" t="n">
        <v>0</v>
      </c>
      <c r="O167" s="723" t="n">
        <v>0</v>
      </c>
      <c r="P167" s="723" t="n">
        <v>0</v>
      </c>
      <c r="Q167" s="723" t="n">
        <v>0</v>
      </c>
      <c r="R167" s="723" t="n">
        <v>0</v>
      </c>
      <c r="S167" s="723" t="n">
        <v>0</v>
      </c>
      <c r="T167" s="723" t="n">
        <v>0</v>
      </c>
      <c r="U167" s="723" t="n">
        <v>0</v>
      </c>
      <c r="V167" s="723" t="n">
        <v>0</v>
      </c>
      <c r="W167" s="723" t="n">
        <v>0</v>
      </c>
      <c r="X167" s="723" t="n">
        <v>0</v>
      </c>
      <c r="Y167" s="724" t="n">
        <v>0</v>
      </c>
      <c r="Z167" s="659"/>
      <c r="AA167" s="659"/>
      <c r="AE167" s="108"/>
      <c r="AF167" s="108"/>
      <c r="AG167" s="117"/>
      <c r="AH167" s="117"/>
      <c r="AI167" s="117"/>
      <c r="AJ167" s="117"/>
      <c r="AK167" s="117"/>
      <c r="AL167" s="117"/>
      <c r="AM167" s="117"/>
      <c r="AN167" s="117"/>
      <c r="AO167" s="117"/>
      <c r="AP167" s="117"/>
      <c r="AQ167" s="117"/>
      <c r="AR167" s="117"/>
      <c r="AS167" s="117"/>
      <c r="AT167" s="117"/>
      <c r="AU167" s="117"/>
    </row>
    <row r="168" s="451" customFormat="true" ht="12" hidden="false" customHeight="true" outlineLevel="0" collapsed="false">
      <c r="A168" s="717" t="s">
        <v>847</v>
      </c>
      <c r="B168" s="718" t="s">
        <v>848</v>
      </c>
      <c r="C168" s="719"/>
      <c r="D168" s="601" t="s">
        <v>7</v>
      </c>
      <c r="E168" s="704" t="n">
        <f aca="false">SUM(F168:Y168)</f>
        <v>2</v>
      </c>
      <c r="F168" s="720" t="n">
        <f aca="false">SUM(F169:F170)</f>
        <v>0</v>
      </c>
      <c r="G168" s="720" t="n">
        <f aca="false">SUM(G169:G170)</f>
        <v>0</v>
      </c>
      <c r="H168" s="720" t="n">
        <f aca="false">SUM(H169:H170)</f>
        <v>0</v>
      </c>
      <c r="I168" s="720" t="n">
        <f aca="false">SUM(I169:I170)</f>
        <v>0</v>
      </c>
      <c r="J168" s="720" t="n">
        <f aca="false">SUM(J169:J170)</f>
        <v>0</v>
      </c>
      <c r="K168" s="720" t="n">
        <f aca="false">SUM(K169:K170)</f>
        <v>0</v>
      </c>
      <c r="L168" s="721" t="n">
        <f aca="false">SUM(L169:L170)</f>
        <v>0</v>
      </c>
      <c r="M168" s="722" t="n">
        <f aca="false">SUM(M169:M170)</f>
        <v>0</v>
      </c>
      <c r="N168" s="720" t="n">
        <f aca="false">SUM(N169:N170)</f>
        <v>0</v>
      </c>
      <c r="O168" s="720" t="n">
        <f aca="false">SUM(O169:O170)</f>
        <v>0</v>
      </c>
      <c r="P168" s="720" t="n">
        <f aca="false">SUM(P169:P170)</f>
        <v>0</v>
      </c>
      <c r="Q168" s="720" t="n">
        <f aca="false">SUM(Q169:Q170)</f>
        <v>0</v>
      </c>
      <c r="R168" s="720" t="n">
        <f aca="false">SUM(R169:R170)</f>
        <v>0</v>
      </c>
      <c r="S168" s="720" t="n">
        <f aca="false">SUM(S169:S170)</f>
        <v>0</v>
      </c>
      <c r="T168" s="720" t="n">
        <f aca="false">SUM(T169:T170)</f>
        <v>0</v>
      </c>
      <c r="U168" s="720" t="n">
        <f aca="false">SUM(U169:U170)</f>
        <v>0</v>
      </c>
      <c r="V168" s="720" t="n">
        <f aca="false">SUM(V169:V170)</f>
        <v>0</v>
      </c>
      <c r="W168" s="720" t="n">
        <f aca="false">SUM(W169:W170)</f>
        <v>1</v>
      </c>
      <c r="X168" s="720" t="n">
        <f aca="false">SUM(X169:X170)</f>
        <v>1</v>
      </c>
      <c r="Y168" s="721" t="n">
        <f aca="false">SUM(Y169:Y170)</f>
        <v>0</v>
      </c>
      <c r="Z168" s="659"/>
      <c r="AA168" s="659"/>
      <c r="AE168" s="108"/>
      <c r="AF168" s="108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7"/>
      <c r="AR168" s="117"/>
      <c r="AS168" s="117"/>
      <c r="AT168" s="117"/>
      <c r="AU168" s="117"/>
    </row>
    <row r="169" s="451" customFormat="true" ht="12" hidden="false" customHeight="true" outlineLevel="0" collapsed="false">
      <c r="A169" s="717"/>
      <c r="B169" s="718"/>
      <c r="C169" s="733"/>
      <c r="D169" s="601" t="s">
        <v>475</v>
      </c>
      <c r="E169" s="704" t="n">
        <f aca="false">SUM(F169:Y169)</f>
        <v>2</v>
      </c>
      <c r="F169" s="723" t="n">
        <v>0</v>
      </c>
      <c r="G169" s="723" t="n">
        <v>0</v>
      </c>
      <c r="H169" s="723" t="n">
        <v>0</v>
      </c>
      <c r="I169" s="723" t="n">
        <v>0</v>
      </c>
      <c r="J169" s="723" t="n">
        <v>0</v>
      </c>
      <c r="K169" s="723" t="n">
        <v>0</v>
      </c>
      <c r="L169" s="724" t="n">
        <v>0</v>
      </c>
      <c r="M169" s="725" t="n">
        <v>0</v>
      </c>
      <c r="N169" s="723" t="n">
        <v>0</v>
      </c>
      <c r="O169" s="723" t="n">
        <v>0</v>
      </c>
      <c r="P169" s="723" t="n">
        <v>0</v>
      </c>
      <c r="Q169" s="723" t="n">
        <v>0</v>
      </c>
      <c r="R169" s="723" t="n">
        <v>0</v>
      </c>
      <c r="S169" s="723" t="n">
        <v>0</v>
      </c>
      <c r="T169" s="723" t="n">
        <v>0</v>
      </c>
      <c r="U169" s="723" t="n">
        <v>0</v>
      </c>
      <c r="V169" s="723" t="n">
        <v>0</v>
      </c>
      <c r="W169" s="723" t="n">
        <v>1</v>
      </c>
      <c r="X169" s="723" t="n">
        <v>1</v>
      </c>
      <c r="Y169" s="724" t="n">
        <v>0</v>
      </c>
      <c r="Z169" s="659"/>
      <c r="AA169" s="659"/>
      <c r="AE169" s="108"/>
      <c r="AF169" s="108"/>
      <c r="AG169" s="117"/>
      <c r="AH169" s="117"/>
      <c r="AI169" s="117"/>
      <c r="AJ169" s="117"/>
      <c r="AK169" s="117"/>
      <c r="AL169" s="117"/>
      <c r="AM169" s="117"/>
      <c r="AN169" s="117"/>
      <c r="AO169" s="117"/>
      <c r="AP169" s="117"/>
      <c r="AQ169" s="117"/>
      <c r="AR169" s="117"/>
      <c r="AS169" s="117"/>
      <c r="AT169" s="117"/>
      <c r="AU169" s="117"/>
    </row>
    <row r="170" s="451" customFormat="true" ht="24" hidden="false" customHeight="true" outlineLevel="0" collapsed="false">
      <c r="A170" s="717"/>
      <c r="B170" s="718"/>
      <c r="C170" s="719"/>
      <c r="D170" s="601" t="s">
        <v>476</v>
      </c>
      <c r="E170" s="734" t="s">
        <v>105</v>
      </c>
      <c r="F170" s="734" t="s">
        <v>105</v>
      </c>
      <c r="G170" s="734" t="s">
        <v>105</v>
      </c>
      <c r="H170" s="734" t="s">
        <v>105</v>
      </c>
      <c r="I170" s="734" t="s">
        <v>105</v>
      </c>
      <c r="J170" s="734" t="s">
        <v>105</v>
      </c>
      <c r="K170" s="734" t="s">
        <v>105</v>
      </c>
      <c r="L170" s="735" t="s">
        <v>105</v>
      </c>
      <c r="M170" s="736" t="s">
        <v>105</v>
      </c>
      <c r="N170" s="734" t="s">
        <v>105</v>
      </c>
      <c r="O170" s="734" t="s">
        <v>105</v>
      </c>
      <c r="P170" s="734" t="s">
        <v>105</v>
      </c>
      <c r="Q170" s="734" t="s">
        <v>105</v>
      </c>
      <c r="R170" s="734" t="s">
        <v>105</v>
      </c>
      <c r="S170" s="734" t="s">
        <v>105</v>
      </c>
      <c r="T170" s="734" t="s">
        <v>105</v>
      </c>
      <c r="U170" s="734" t="s">
        <v>105</v>
      </c>
      <c r="V170" s="734" t="s">
        <v>105</v>
      </c>
      <c r="W170" s="734" t="s">
        <v>105</v>
      </c>
      <c r="X170" s="734" t="s">
        <v>105</v>
      </c>
      <c r="Y170" s="735" t="s">
        <v>105</v>
      </c>
      <c r="Z170" s="659"/>
      <c r="AA170" s="659"/>
      <c r="AE170" s="108"/>
      <c r="AF170" s="108"/>
      <c r="AG170" s="117"/>
      <c r="AH170" s="117"/>
      <c r="AI170" s="117"/>
      <c r="AJ170" s="117"/>
      <c r="AK170" s="117"/>
      <c r="AL170" s="117"/>
      <c r="AM170" s="117"/>
      <c r="AN170" s="117"/>
      <c r="AO170" s="117"/>
      <c r="AP170" s="117"/>
      <c r="AQ170" s="117"/>
      <c r="AR170" s="117"/>
      <c r="AS170" s="117"/>
      <c r="AT170" s="117"/>
      <c r="AU170" s="117"/>
    </row>
    <row r="171" s="451" customFormat="true" ht="12" hidden="false" customHeight="true" outlineLevel="0" collapsed="false">
      <c r="A171" s="717" t="s">
        <v>849</v>
      </c>
      <c r="B171" s="718" t="s">
        <v>551</v>
      </c>
      <c r="C171" s="719"/>
      <c r="D171" s="601" t="s">
        <v>7</v>
      </c>
      <c r="E171" s="704" t="n">
        <f aca="false">SUM(F171:Y171)</f>
        <v>190</v>
      </c>
      <c r="F171" s="720" t="n">
        <f aca="false">SUM(F172:F173)</f>
        <v>0</v>
      </c>
      <c r="G171" s="720" t="n">
        <f aca="false">SUM(G172:G173)</f>
        <v>0</v>
      </c>
      <c r="H171" s="720" t="n">
        <f aca="false">SUM(H172:H173)</f>
        <v>0</v>
      </c>
      <c r="I171" s="720" t="n">
        <f aca="false">SUM(I172:I173)</f>
        <v>0</v>
      </c>
      <c r="J171" s="720" t="n">
        <f aca="false">SUM(J172:J173)</f>
        <v>0</v>
      </c>
      <c r="K171" s="720" t="n">
        <f aca="false">SUM(K172:K173)</f>
        <v>0</v>
      </c>
      <c r="L171" s="721" t="n">
        <f aca="false">SUM(L172:L173)</f>
        <v>0</v>
      </c>
      <c r="M171" s="722" t="n">
        <f aca="false">SUM(M172:M173)</f>
        <v>0</v>
      </c>
      <c r="N171" s="720" t="n">
        <f aca="false">SUM(N172:N173)</f>
        <v>0</v>
      </c>
      <c r="O171" s="720" t="n">
        <f aca="false">SUM(O172:O173)</f>
        <v>0</v>
      </c>
      <c r="P171" s="720" t="n">
        <f aca="false">SUM(P172:P173)</f>
        <v>0</v>
      </c>
      <c r="Q171" s="720" t="n">
        <f aca="false">SUM(Q172:Q173)</f>
        <v>3</v>
      </c>
      <c r="R171" s="720" t="n">
        <f aca="false">SUM(R172:R173)</f>
        <v>3</v>
      </c>
      <c r="S171" s="720" t="n">
        <f aca="false">SUM(S172:S173)</f>
        <v>10</v>
      </c>
      <c r="T171" s="720" t="n">
        <f aca="false">SUM(T172:T173)</f>
        <v>26</v>
      </c>
      <c r="U171" s="720" t="n">
        <f aca="false">SUM(U172:U173)</f>
        <v>34</v>
      </c>
      <c r="V171" s="720" t="n">
        <f aca="false">SUM(V172:V173)</f>
        <v>41</v>
      </c>
      <c r="W171" s="720" t="n">
        <f aca="false">SUM(W172:W173)</f>
        <v>37</v>
      </c>
      <c r="X171" s="720" t="n">
        <f aca="false">SUM(X172:X173)</f>
        <v>36</v>
      </c>
      <c r="Y171" s="721" t="n">
        <f aca="false">SUM(Y172:Y173)</f>
        <v>0</v>
      </c>
      <c r="Z171" s="659"/>
      <c r="AA171" s="659"/>
      <c r="AE171" s="108"/>
      <c r="AF171" s="108"/>
      <c r="AG171" s="117"/>
      <c r="AH171" s="117"/>
      <c r="AI171" s="117"/>
      <c r="AJ171" s="117"/>
      <c r="AK171" s="117"/>
      <c r="AL171" s="117"/>
      <c r="AM171" s="117"/>
      <c r="AN171" s="117"/>
      <c r="AO171" s="117"/>
      <c r="AP171" s="117"/>
      <c r="AQ171" s="117"/>
      <c r="AR171" s="117"/>
      <c r="AS171" s="117"/>
      <c r="AT171" s="117"/>
      <c r="AU171" s="117"/>
    </row>
    <row r="172" s="451" customFormat="true" ht="12" hidden="false" customHeight="true" outlineLevel="0" collapsed="false">
      <c r="A172" s="717"/>
      <c r="B172" s="718"/>
      <c r="C172" s="733"/>
      <c r="D172" s="601" t="s">
        <v>475</v>
      </c>
      <c r="E172" s="704" t="n">
        <f aca="false">SUM(F172:Y172)</f>
        <v>190</v>
      </c>
      <c r="F172" s="723" t="n">
        <v>0</v>
      </c>
      <c r="G172" s="723" t="n">
        <v>0</v>
      </c>
      <c r="H172" s="723" t="n">
        <v>0</v>
      </c>
      <c r="I172" s="723" t="n">
        <v>0</v>
      </c>
      <c r="J172" s="723" t="n">
        <v>0</v>
      </c>
      <c r="K172" s="723" t="n">
        <v>0</v>
      </c>
      <c r="L172" s="724" t="n">
        <v>0</v>
      </c>
      <c r="M172" s="725" t="n">
        <v>0</v>
      </c>
      <c r="N172" s="723" t="n">
        <v>0</v>
      </c>
      <c r="O172" s="723" t="n">
        <v>0</v>
      </c>
      <c r="P172" s="723" t="n">
        <v>0</v>
      </c>
      <c r="Q172" s="723" t="n">
        <v>3</v>
      </c>
      <c r="R172" s="723" t="n">
        <v>3</v>
      </c>
      <c r="S172" s="723" t="n">
        <v>10</v>
      </c>
      <c r="T172" s="723" t="n">
        <v>26</v>
      </c>
      <c r="U172" s="723" t="n">
        <v>34</v>
      </c>
      <c r="V172" s="723" t="n">
        <v>41</v>
      </c>
      <c r="W172" s="723" t="n">
        <v>37</v>
      </c>
      <c r="X172" s="723" t="n">
        <v>36</v>
      </c>
      <c r="Y172" s="724" t="n">
        <v>0</v>
      </c>
      <c r="Z172" s="659"/>
      <c r="AA172" s="659"/>
      <c r="AE172" s="108"/>
      <c r="AF172" s="108"/>
      <c r="AG172" s="117"/>
      <c r="AH172" s="117"/>
      <c r="AI172" s="117"/>
      <c r="AJ172" s="117"/>
      <c r="AK172" s="117"/>
      <c r="AL172" s="117"/>
      <c r="AM172" s="117"/>
      <c r="AN172" s="117"/>
      <c r="AO172" s="117"/>
      <c r="AP172" s="117"/>
      <c r="AQ172" s="117"/>
      <c r="AR172" s="117"/>
      <c r="AS172" s="117"/>
      <c r="AT172" s="117"/>
      <c r="AU172" s="117"/>
    </row>
    <row r="173" s="451" customFormat="true" ht="24" hidden="false" customHeight="true" outlineLevel="0" collapsed="false">
      <c r="A173" s="717"/>
      <c r="B173" s="718"/>
      <c r="C173" s="719"/>
      <c r="D173" s="601" t="s">
        <v>476</v>
      </c>
      <c r="E173" s="734" t="s">
        <v>105</v>
      </c>
      <c r="F173" s="734" t="s">
        <v>105</v>
      </c>
      <c r="G173" s="734" t="s">
        <v>105</v>
      </c>
      <c r="H173" s="734" t="s">
        <v>105</v>
      </c>
      <c r="I173" s="734" t="s">
        <v>105</v>
      </c>
      <c r="J173" s="734" t="s">
        <v>105</v>
      </c>
      <c r="K173" s="734" t="s">
        <v>105</v>
      </c>
      <c r="L173" s="735" t="s">
        <v>105</v>
      </c>
      <c r="M173" s="736" t="s">
        <v>105</v>
      </c>
      <c r="N173" s="734" t="s">
        <v>105</v>
      </c>
      <c r="O173" s="734" t="s">
        <v>105</v>
      </c>
      <c r="P173" s="734" t="s">
        <v>105</v>
      </c>
      <c r="Q173" s="734" t="s">
        <v>105</v>
      </c>
      <c r="R173" s="734" t="s">
        <v>105</v>
      </c>
      <c r="S173" s="734" t="s">
        <v>105</v>
      </c>
      <c r="T173" s="734" t="s">
        <v>105</v>
      </c>
      <c r="U173" s="734" t="s">
        <v>105</v>
      </c>
      <c r="V173" s="734" t="s">
        <v>105</v>
      </c>
      <c r="W173" s="734" t="s">
        <v>105</v>
      </c>
      <c r="X173" s="734" t="s">
        <v>105</v>
      </c>
      <c r="Y173" s="735" t="s">
        <v>105</v>
      </c>
      <c r="Z173" s="659"/>
      <c r="AA173" s="659"/>
      <c r="AE173" s="108"/>
      <c r="AF173" s="108"/>
      <c r="AG173" s="117"/>
      <c r="AH173" s="117"/>
      <c r="AI173" s="117"/>
      <c r="AJ173" s="117"/>
      <c r="AK173" s="117"/>
      <c r="AL173" s="117"/>
      <c r="AM173" s="117"/>
      <c r="AN173" s="117"/>
      <c r="AO173" s="117"/>
      <c r="AP173" s="117"/>
      <c r="AQ173" s="117"/>
      <c r="AR173" s="117"/>
      <c r="AS173" s="117"/>
      <c r="AT173" s="117"/>
      <c r="AU173" s="117"/>
    </row>
    <row r="174" s="451" customFormat="true" ht="12" hidden="false" customHeight="true" outlineLevel="0" collapsed="false">
      <c r="A174" s="717" t="s">
        <v>850</v>
      </c>
      <c r="B174" s="718" t="s">
        <v>851</v>
      </c>
      <c r="C174" s="719"/>
      <c r="D174" s="601" t="s">
        <v>7</v>
      </c>
      <c r="E174" s="704" t="n">
        <f aca="false">SUM(F174:Y174)</f>
        <v>1</v>
      </c>
      <c r="F174" s="720" t="n">
        <f aca="false">SUM(F175:F176)</f>
        <v>0</v>
      </c>
      <c r="G174" s="720" t="n">
        <f aca="false">SUM(G175:G176)</f>
        <v>0</v>
      </c>
      <c r="H174" s="720" t="n">
        <f aca="false">SUM(H175:H176)</f>
        <v>0</v>
      </c>
      <c r="I174" s="720" t="n">
        <f aca="false">SUM(I175:I176)</f>
        <v>0</v>
      </c>
      <c r="J174" s="720" t="n">
        <f aca="false">SUM(J175:J176)</f>
        <v>0</v>
      </c>
      <c r="K174" s="720" t="n">
        <f aca="false">SUM(K175:K176)</f>
        <v>0</v>
      </c>
      <c r="L174" s="721" t="n">
        <f aca="false">SUM(L175:L176)</f>
        <v>1</v>
      </c>
      <c r="M174" s="722" t="n">
        <f aca="false">SUM(M175:M176)</f>
        <v>0</v>
      </c>
      <c r="N174" s="720" t="n">
        <f aca="false">SUM(N175:N176)</f>
        <v>0</v>
      </c>
      <c r="O174" s="720" t="n">
        <f aca="false">SUM(O175:O176)</f>
        <v>0</v>
      </c>
      <c r="P174" s="720" t="n">
        <f aca="false">SUM(P175:P176)</f>
        <v>0</v>
      </c>
      <c r="Q174" s="720" t="n">
        <f aca="false">SUM(Q175:Q176)</f>
        <v>0</v>
      </c>
      <c r="R174" s="720" t="n">
        <f aca="false">SUM(R175:R176)</f>
        <v>0</v>
      </c>
      <c r="S174" s="720" t="n">
        <f aca="false">SUM(S175:S176)</f>
        <v>0</v>
      </c>
      <c r="T174" s="720" t="n">
        <f aca="false">SUM(T175:T176)</f>
        <v>0</v>
      </c>
      <c r="U174" s="720" t="n">
        <f aca="false">SUM(U175:U176)</f>
        <v>0</v>
      </c>
      <c r="V174" s="720" t="n">
        <f aca="false">SUM(V175:V176)</f>
        <v>0</v>
      </c>
      <c r="W174" s="720" t="n">
        <f aca="false">SUM(W175:W176)</f>
        <v>0</v>
      </c>
      <c r="X174" s="720" t="n">
        <f aca="false">SUM(X175:X176)</f>
        <v>0</v>
      </c>
      <c r="Y174" s="721" t="n">
        <f aca="false">SUM(Y175:Y176)</f>
        <v>0</v>
      </c>
      <c r="Z174" s="659"/>
      <c r="AA174" s="659"/>
      <c r="AE174" s="108"/>
      <c r="AF174" s="108"/>
      <c r="AG174" s="117"/>
      <c r="AH174" s="117"/>
      <c r="AI174" s="117"/>
      <c r="AJ174" s="117"/>
      <c r="AK174" s="117"/>
      <c r="AL174" s="117"/>
      <c r="AM174" s="117"/>
      <c r="AN174" s="117"/>
      <c r="AO174" s="117"/>
      <c r="AP174" s="117"/>
      <c r="AQ174" s="117"/>
      <c r="AR174" s="117"/>
      <c r="AS174" s="117"/>
      <c r="AT174" s="117"/>
      <c r="AU174" s="117"/>
    </row>
    <row r="175" s="451" customFormat="true" ht="12" hidden="false" customHeight="true" outlineLevel="0" collapsed="false">
      <c r="A175" s="717"/>
      <c r="B175" s="718"/>
      <c r="C175" s="733"/>
      <c r="D175" s="601" t="s">
        <v>475</v>
      </c>
      <c r="E175" s="704" t="n">
        <f aca="false">SUM(F175:Y175)</f>
        <v>1</v>
      </c>
      <c r="F175" s="723" t="n">
        <v>0</v>
      </c>
      <c r="G175" s="723" t="n">
        <v>0</v>
      </c>
      <c r="H175" s="723" t="n">
        <v>0</v>
      </c>
      <c r="I175" s="723" t="n">
        <v>0</v>
      </c>
      <c r="J175" s="723" t="n">
        <v>0</v>
      </c>
      <c r="K175" s="723" t="n">
        <v>0</v>
      </c>
      <c r="L175" s="724" t="n">
        <v>1</v>
      </c>
      <c r="M175" s="725" t="n">
        <v>0</v>
      </c>
      <c r="N175" s="723" t="n">
        <v>0</v>
      </c>
      <c r="O175" s="723" t="n">
        <v>0</v>
      </c>
      <c r="P175" s="723" t="n">
        <v>0</v>
      </c>
      <c r="Q175" s="723" t="n">
        <v>0</v>
      </c>
      <c r="R175" s="723" t="n">
        <v>0</v>
      </c>
      <c r="S175" s="723" t="n">
        <v>0</v>
      </c>
      <c r="T175" s="723" t="n">
        <v>0</v>
      </c>
      <c r="U175" s="723" t="n">
        <v>0</v>
      </c>
      <c r="V175" s="723" t="n">
        <v>0</v>
      </c>
      <c r="W175" s="723" t="n">
        <v>0</v>
      </c>
      <c r="X175" s="723" t="n">
        <v>0</v>
      </c>
      <c r="Y175" s="724" t="n">
        <v>0</v>
      </c>
      <c r="Z175" s="659"/>
      <c r="AA175" s="659"/>
      <c r="AE175" s="108"/>
      <c r="AF175" s="108"/>
      <c r="AG175" s="117"/>
      <c r="AH175" s="117"/>
      <c r="AI175" s="117"/>
      <c r="AJ175" s="117"/>
      <c r="AK175" s="117"/>
      <c r="AL175" s="117"/>
      <c r="AM175" s="117"/>
      <c r="AN175" s="117"/>
      <c r="AO175" s="117"/>
      <c r="AP175" s="117"/>
      <c r="AQ175" s="117"/>
      <c r="AR175" s="117"/>
      <c r="AS175" s="117"/>
      <c r="AT175" s="117"/>
      <c r="AU175" s="117"/>
    </row>
    <row r="176" s="451" customFormat="true" ht="24" hidden="false" customHeight="true" outlineLevel="0" collapsed="false">
      <c r="A176" s="717"/>
      <c r="B176" s="718"/>
      <c r="C176" s="719"/>
      <c r="D176" s="601" t="s">
        <v>476</v>
      </c>
      <c r="E176" s="734" t="s">
        <v>105</v>
      </c>
      <c r="F176" s="734" t="s">
        <v>105</v>
      </c>
      <c r="G176" s="734" t="s">
        <v>105</v>
      </c>
      <c r="H176" s="734" t="s">
        <v>105</v>
      </c>
      <c r="I176" s="734" t="s">
        <v>105</v>
      </c>
      <c r="J176" s="734" t="s">
        <v>105</v>
      </c>
      <c r="K176" s="734" t="s">
        <v>105</v>
      </c>
      <c r="L176" s="735" t="s">
        <v>105</v>
      </c>
      <c r="M176" s="736" t="s">
        <v>105</v>
      </c>
      <c r="N176" s="734" t="s">
        <v>105</v>
      </c>
      <c r="O176" s="734" t="s">
        <v>105</v>
      </c>
      <c r="P176" s="734" t="s">
        <v>105</v>
      </c>
      <c r="Q176" s="734" t="s">
        <v>105</v>
      </c>
      <c r="R176" s="734" t="s">
        <v>105</v>
      </c>
      <c r="S176" s="734" t="s">
        <v>105</v>
      </c>
      <c r="T176" s="734" t="s">
        <v>105</v>
      </c>
      <c r="U176" s="734" t="s">
        <v>105</v>
      </c>
      <c r="V176" s="734" t="s">
        <v>105</v>
      </c>
      <c r="W176" s="734" t="s">
        <v>105</v>
      </c>
      <c r="X176" s="734" t="s">
        <v>105</v>
      </c>
      <c r="Y176" s="735" t="s">
        <v>105</v>
      </c>
      <c r="Z176" s="659"/>
      <c r="AA176" s="659"/>
      <c r="AE176" s="108"/>
      <c r="AF176" s="108"/>
      <c r="AG176" s="117"/>
      <c r="AH176" s="117"/>
      <c r="AI176" s="117"/>
      <c r="AJ176" s="117"/>
      <c r="AK176" s="117"/>
      <c r="AL176" s="117"/>
      <c r="AM176" s="117"/>
      <c r="AN176" s="117"/>
      <c r="AO176" s="117"/>
      <c r="AP176" s="117"/>
      <c r="AQ176" s="117"/>
      <c r="AR176" s="117"/>
      <c r="AS176" s="117"/>
      <c r="AT176" s="117"/>
      <c r="AU176" s="117"/>
    </row>
    <row r="177" s="451" customFormat="true" ht="12" hidden="false" customHeight="true" outlineLevel="0" collapsed="false">
      <c r="A177" s="717" t="s">
        <v>852</v>
      </c>
      <c r="B177" s="718" t="s">
        <v>853</v>
      </c>
      <c r="C177" s="719"/>
      <c r="D177" s="601" t="s">
        <v>7</v>
      </c>
      <c r="E177" s="704" t="n">
        <f aca="false">SUM(F177:Y177)</f>
        <v>1</v>
      </c>
      <c r="F177" s="720" t="n">
        <f aca="false">SUM(F178:F179)</f>
        <v>0</v>
      </c>
      <c r="G177" s="720" t="n">
        <f aca="false">SUM(G178:G179)</f>
        <v>0</v>
      </c>
      <c r="H177" s="720" t="n">
        <f aca="false">SUM(H178:H179)</f>
        <v>0</v>
      </c>
      <c r="I177" s="720" t="n">
        <f aca="false">SUM(I178:I179)</f>
        <v>0</v>
      </c>
      <c r="J177" s="720" t="n">
        <f aca="false">SUM(J178:J179)</f>
        <v>0</v>
      </c>
      <c r="K177" s="720" t="n">
        <f aca="false">SUM(K178:K179)</f>
        <v>0</v>
      </c>
      <c r="L177" s="721" t="n">
        <f aca="false">SUM(L178:L179)</f>
        <v>0</v>
      </c>
      <c r="M177" s="722" t="n">
        <f aca="false">SUM(M178:M179)</f>
        <v>0</v>
      </c>
      <c r="N177" s="720" t="n">
        <f aca="false">SUM(N178:N179)</f>
        <v>0</v>
      </c>
      <c r="O177" s="720" t="n">
        <f aca="false">SUM(O178:O179)</f>
        <v>0</v>
      </c>
      <c r="P177" s="720" t="n">
        <f aca="false">SUM(P178:P179)</f>
        <v>0</v>
      </c>
      <c r="Q177" s="720" t="n">
        <f aca="false">SUM(Q178:Q179)</f>
        <v>0</v>
      </c>
      <c r="R177" s="720" t="n">
        <f aca="false">SUM(R178:R179)</f>
        <v>0</v>
      </c>
      <c r="S177" s="720" t="n">
        <f aca="false">SUM(S178:S179)</f>
        <v>0</v>
      </c>
      <c r="T177" s="720" t="n">
        <f aca="false">SUM(T178:T179)</f>
        <v>0</v>
      </c>
      <c r="U177" s="720" t="n">
        <f aca="false">SUM(U178:U179)</f>
        <v>1</v>
      </c>
      <c r="V177" s="720" t="n">
        <f aca="false">SUM(V178:V179)</f>
        <v>0</v>
      </c>
      <c r="W177" s="720" t="n">
        <f aca="false">SUM(W178:W179)</f>
        <v>0</v>
      </c>
      <c r="X177" s="720" t="n">
        <f aca="false">SUM(X178:X179)</f>
        <v>0</v>
      </c>
      <c r="Y177" s="721" t="n">
        <f aca="false">SUM(Y178:Y179)</f>
        <v>0</v>
      </c>
      <c r="Z177" s="659"/>
      <c r="AA177" s="659"/>
      <c r="AE177" s="108"/>
      <c r="AF177" s="108"/>
      <c r="AG177" s="117"/>
      <c r="AH177" s="117"/>
      <c r="AI177" s="117"/>
      <c r="AJ177" s="117"/>
      <c r="AK177" s="117"/>
      <c r="AL177" s="117"/>
      <c r="AM177" s="117"/>
      <c r="AN177" s="117"/>
      <c r="AO177" s="117"/>
      <c r="AP177" s="117"/>
      <c r="AQ177" s="117"/>
      <c r="AR177" s="117"/>
      <c r="AS177" s="117"/>
      <c r="AT177" s="117"/>
      <c r="AU177" s="117"/>
    </row>
    <row r="178" s="451" customFormat="true" ht="12" hidden="false" customHeight="true" outlineLevel="0" collapsed="false">
      <c r="A178" s="717"/>
      <c r="B178" s="718"/>
      <c r="C178" s="719"/>
      <c r="D178" s="601" t="s">
        <v>475</v>
      </c>
      <c r="E178" s="704" t="n">
        <f aca="false">SUM(F178:Y178)</f>
        <v>1</v>
      </c>
      <c r="F178" s="723" t="n">
        <v>0</v>
      </c>
      <c r="G178" s="723" t="n">
        <v>0</v>
      </c>
      <c r="H178" s="723" t="n">
        <v>0</v>
      </c>
      <c r="I178" s="723" t="n">
        <v>0</v>
      </c>
      <c r="J178" s="723" t="n">
        <v>0</v>
      </c>
      <c r="K178" s="723" t="n">
        <v>0</v>
      </c>
      <c r="L178" s="724" t="n">
        <v>0</v>
      </c>
      <c r="M178" s="725" t="n">
        <v>0</v>
      </c>
      <c r="N178" s="723" t="n">
        <v>0</v>
      </c>
      <c r="O178" s="723" t="n">
        <v>0</v>
      </c>
      <c r="P178" s="723" t="n">
        <v>0</v>
      </c>
      <c r="Q178" s="723" t="n">
        <v>0</v>
      </c>
      <c r="R178" s="723" t="n">
        <v>0</v>
      </c>
      <c r="S178" s="723" t="n">
        <v>0</v>
      </c>
      <c r="T178" s="723" t="n">
        <v>0</v>
      </c>
      <c r="U178" s="723" t="n">
        <v>1</v>
      </c>
      <c r="V178" s="723" t="n">
        <v>0</v>
      </c>
      <c r="W178" s="723" t="n">
        <v>0</v>
      </c>
      <c r="X178" s="723" t="n">
        <v>0</v>
      </c>
      <c r="Y178" s="724" t="n">
        <v>0</v>
      </c>
      <c r="Z178" s="659"/>
      <c r="AA178" s="659"/>
      <c r="AE178" s="108"/>
      <c r="AF178" s="108"/>
      <c r="AG178" s="117"/>
      <c r="AH178" s="117"/>
      <c r="AI178" s="117"/>
      <c r="AJ178" s="117"/>
      <c r="AK178" s="117"/>
      <c r="AL178" s="117"/>
      <c r="AM178" s="117"/>
      <c r="AN178" s="117"/>
      <c r="AO178" s="117"/>
      <c r="AP178" s="117"/>
      <c r="AQ178" s="117"/>
      <c r="AR178" s="117"/>
      <c r="AS178" s="117"/>
      <c r="AT178" s="117"/>
      <c r="AU178" s="117"/>
    </row>
    <row r="179" s="451" customFormat="true" ht="24" hidden="false" customHeight="true" outlineLevel="0" collapsed="false">
      <c r="A179" s="717"/>
      <c r="B179" s="718"/>
      <c r="C179" s="719"/>
      <c r="D179" s="601" t="s">
        <v>476</v>
      </c>
      <c r="E179" s="734" t="s">
        <v>105</v>
      </c>
      <c r="F179" s="734" t="s">
        <v>105</v>
      </c>
      <c r="G179" s="734" t="s">
        <v>105</v>
      </c>
      <c r="H179" s="734" t="s">
        <v>105</v>
      </c>
      <c r="I179" s="734" t="s">
        <v>105</v>
      </c>
      <c r="J179" s="734" t="s">
        <v>105</v>
      </c>
      <c r="K179" s="734" t="s">
        <v>105</v>
      </c>
      <c r="L179" s="735" t="s">
        <v>105</v>
      </c>
      <c r="M179" s="736" t="s">
        <v>105</v>
      </c>
      <c r="N179" s="734" t="s">
        <v>105</v>
      </c>
      <c r="O179" s="734" t="s">
        <v>105</v>
      </c>
      <c r="P179" s="734" t="s">
        <v>105</v>
      </c>
      <c r="Q179" s="734" t="s">
        <v>105</v>
      </c>
      <c r="R179" s="734" t="s">
        <v>105</v>
      </c>
      <c r="S179" s="734" t="s">
        <v>105</v>
      </c>
      <c r="T179" s="734" t="s">
        <v>105</v>
      </c>
      <c r="U179" s="734" t="s">
        <v>105</v>
      </c>
      <c r="V179" s="734" t="s">
        <v>105</v>
      </c>
      <c r="W179" s="734" t="s">
        <v>105</v>
      </c>
      <c r="X179" s="734" t="s">
        <v>105</v>
      </c>
      <c r="Y179" s="735" t="s">
        <v>105</v>
      </c>
      <c r="Z179" s="659"/>
      <c r="AA179" s="659"/>
      <c r="AE179" s="108"/>
      <c r="AF179" s="108"/>
      <c r="AG179" s="117"/>
      <c r="AH179" s="117"/>
      <c r="AI179" s="117"/>
      <c r="AJ179" s="117"/>
      <c r="AK179" s="117"/>
      <c r="AL179" s="117"/>
      <c r="AM179" s="117"/>
      <c r="AN179" s="117"/>
      <c r="AO179" s="117"/>
      <c r="AP179" s="117"/>
      <c r="AQ179" s="117"/>
      <c r="AR179" s="117"/>
      <c r="AS179" s="117"/>
      <c r="AT179" s="117"/>
      <c r="AU179" s="117"/>
    </row>
    <row r="180" s="451" customFormat="true" ht="12" hidden="false" customHeight="true" outlineLevel="0" collapsed="false">
      <c r="A180" s="726" t="s">
        <v>854</v>
      </c>
      <c r="B180" s="727" t="s">
        <v>855</v>
      </c>
      <c r="C180" s="719"/>
      <c r="D180" s="601" t="s">
        <v>7</v>
      </c>
      <c r="E180" s="704" t="n">
        <f aca="false">SUM(F180:Y180)</f>
        <v>91</v>
      </c>
      <c r="F180" s="720" t="n">
        <f aca="false">SUM(F181:F182)</f>
        <v>0</v>
      </c>
      <c r="G180" s="720" t="n">
        <f aca="false">SUM(G181:G182)</f>
        <v>0</v>
      </c>
      <c r="H180" s="720" t="n">
        <f aca="false">SUM(H181:H182)</f>
        <v>0</v>
      </c>
      <c r="I180" s="720" t="n">
        <f aca="false">SUM(I181:I182)</f>
        <v>0</v>
      </c>
      <c r="J180" s="720" t="n">
        <f aca="false">SUM(J181:J182)</f>
        <v>0</v>
      </c>
      <c r="K180" s="720" t="n">
        <f aca="false">SUM(K181:K182)</f>
        <v>0</v>
      </c>
      <c r="L180" s="721" t="n">
        <f aca="false">SUM(L181:L182)</f>
        <v>0</v>
      </c>
      <c r="M180" s="722" t="n">
        <f aca="false">SUM(M181:M182)</f>
        <v>0</v>
      </c>
      <c r="N180" s="720" t="n">
        <f aca="false">SUM(N181:N182)</f>
        <v>2</v>
      </c>
      <c r="O180" s="720" t="n">
        <f aca="false">SUM(O181:O182)</f>
        <v>1</v>
      </c>
      <c r="P180" s="720" t="n">
        <f aca="false">SUM(P181:P182)</f>
        <v>3</v>
      </c>
      <c r="Q180" s="720" t="n">
        <f aca="false">SUM(Q181:Q182)</f>
        <v>3</v>
      </c>
      <c r="R180" s="720" t="n">
        <f aca="false">SUM(R181:R182)</f>
        <v>4</v>
      </c>
      <c r="S180" s="720" t="n">
        <f aca="false">SUM(S181:S182)</f>
        <v>7</v>
      </c>
      <c r="T180" s="720" t="n">
        <f aca="false">SUM(T181:T182)</f>
        <v>16</v>
      </c>
      <c r="U180" s="720" t="n">
        <f aca="false">SUM(U181:U182)</f>
        <v>16</v>
      </c>
      <c r="V180" s="720" t="n">
        <f aca="false">SUM(V181:V182)</f>
        <v>15</v>
      </c>
      <c r="W180" s="720" t="n">
        <f aca="false">SUM(W181:W182)</f>
        <v>12</v>
      </c>
      <c r="X180" s="720" t="n">
        <f aca="false">SUM(X181:X182)</f>
        <v>12</v>
      </c>
      <c r="Y180" s="721" t="n">
        <f aca="false">SUM(Y181:Y182)</f>
        <v>0</v>
      </c>
      <c r="Z180" s="659"/>
      <c r="AA180" s="659"/>
      <c r="AE180" s="108"/>
      <c r="AF180" s="108"/>
      <c r="AG180" s="117"/>
      <c r="AH180" s="117"/>
      <c r="AI180" s="117"/>
      <c r="AJ180" s="117"/>
      <c r="AK180" s="117"/>
      <c r="AL180" s="117"/>
      <c r="AM180" s="117"/>
      <c r="AN180" s="117"/>
      <c r="AO180" s="117"/>
      <c r="AP180" s="117"/>
      <c r="AQ180" s="117"/>
      <c r="AR180" s="117"/>
      <c r="AS180" s="117"/>
      <c r="AT180" s="117"/>
      <c r="AU180" s="117"/>
    </row>
    <row r="181" s="451" customFormat="true" ht="12" hidden="false" customHeight="true" outlineLevel="0" collapsed="false">
      <c r="A181" s="726"/>
      <c r="B181" s="727"/>
      <c r="C181" s="733"/>
      <c r="D181" s="601" t="s">
        <v>475</v>
      </c>
      <c r="E181" s="704" t="n">
        <f aca="false">SUM(F181:Y181)</f>
        <v>65</v>
      </c>
      <c r="F181" s="723" t="n">
        <v>0</v>
      </c>
      <c r="G181" s="723" t="n">
        <v>0</v>
      </c>
      <c r="H181" s="723" t="n">
        <v>0</v>
      </c>
      <c r="I181" s="723" t="n">
        <v>0</v>
      </c>
      <c r="J181" s="723" t="n">
        <v>0</v>
      </c>
      <c r="K181" s="723" t="n">
        <v>0</v>
      </c>
      <c r="L181" s="724" t="n">
        <v>0</v>
      </c>
      <c r="M181" s="725" t="n">
        <v>0</v>
      </c>
      <c r="N181" s="723" t="n">
        <v>1</v>
      </c>
      <c r="O181" s="723" t="n">
        <v>0</v>
      </c>
      <c r="P181" s="723" t="n">
        <v>3</v>
      </c>
      <c r="Q181" s="723" t="n">
        <v>2</v>
      </c>
      <c r="R181" s="723" t="n">
        <v>4</v>
      </c>
      <c r="S181" s="723" t="n">
        <v>4</v>
      </c>
      <c r="T181" s="723" t="n">
        <v>13</v>
      </c>
      <c r="U181" s="723" t="n">
        <v>12</v>
      </c>
      <c r="V181" s="723" t="n">
        <v>10</v>
      </c>
      <c r="W181" s="723" t="n">
        <v>10</v>
      </c>
      <c r="X181" s="723" t="n">
        <v>6</v>
      </c>
      <c r="Y181" s="724" t="n">
        <v>0</v>
      </c>
      <c r="Z181" s="659"/>
      <c r="AA181" s="659"/>
      <c r="AE181" s="108"/>
      <c r="AF181" s="108"/>
      <c r="AG181" s="117"/>
      <c r="AH181" s="117"/>
      <c r="AI181" s="117"/>
      <c r="AJ181" s="117"/>
      <c r="AK181" s="117"/>
      <c r="AL181" s="117"/>
      <c r="AM181" s="117"/>
      <c r="AN181" s="117"/>
      <c r="AO181" s="117"/>
      <c r="AP181" s="117"/>
      <c r="AQ181" s="117"/>
      <c r="AR181" s="117"/>
      <c r="AS181" s="117"/>
      <c r="AT181" s="117"/>
      <c r="AU181" s="117"/>
    </row>
    <row r="182" s="451" customFormat="true" ht="24" hidden="false" customHeight="true" outlineLevel="0" collapsed="false">
      <c r="A182" s="726"/>
      <c r="B182" s="727"/>
      <c r="C182" s="728"/>
      <c r="D182" s="617" t="s">
        <v>476</v>
      </c>
      <c r="E182" s="729" t="n">
        <f aca="false">SUM(F182:Y182)</f>
        <v>26</v>
      </c>
      <c r="F182" s="730" t="n">
        <v>0</v>
      </c>
      <c r="G182" s="730" t="n">
        <v>0</v>
      </c>
      <c r="H182" s="730" t="n">
        <v>0</v>
      </c>
      <c r="I182" s="730" t="n">
        <v>0</v>
      </c>
      <c r="J182" s="730" t="n">
        <v>0</v>
      </c>
      <c r="K182" s="730" t="n">
        <v>0</v>
      </c>
      <c r="L182" s="731" t="n">
        <v>0</v>
      </c>
      <c r="M182" s="732" t="n">
        <v>0</v>
      </c>
      <c r="N182" s="730" t="n">
        <v>1</v>
      </c>
      <c r="O182" s="730" t="n">
        <v>1</v>
      </c>
      <c r="P182" s="730" t="n">
        <v>0</v>
      </c>
      <c r="Q182" s="730" t="n">
        <v>1</v>
      </c>
      <c r="R182" s="730" t="n">
        <v>0</v>
      </c>
      <c r="S182" s="730" t="n">
        <v>3</v>
      </c>
      <c r="T182" s="730" t="n">
        <v>3</v>
      </c>
      <c r="U182" s="730" t="n">
        <v>4</v>
      </c>
      <c r="V182" s="730" t="n">
        <v>5</v>
      </c>
      <c r="W182" s="730" t="n">
        <v>2</v>
      </c>
      <c r="X182" s="730" t="n">
        <v>6</v>
      </c>
      <c r="Y182" s="731" t="n">
        <v>0</v>
      </c>
      <c r="Z182" s="659"/>
      <c r="AA182" s="659"/>
      <c r="AE182" s="108"/>
      <c r="AF182" s="108"/>
      <c r="AG182" s="117"/>
      <c r="AH182" s="117"/>
      <c r="AI182" s="117"/>
      <c r="AJ182" s="117"/>
      <c r="AK182" s="117"/>
      <c r="AL182" s="117"/>
      <c r="AM182" s="117"/>
      <c r="AN182" s="117"/>
      <c r="AO182" s="117"/>
      <c r="AP182" s="117"/>
      <c r="AQ182" s="117"/>
      <c r="AR182" s="117"/>
      <c r="AS182" s="117"/>
      <c r="AT182" s="117"/>
      <c r="AU182" s="117"/>
    </row>
    <row r="183" s="451" customFormat="true" ht="12" hidden="false" customHeight="true" outlineLevel="0" collapsed="false">
      <c r="A183" s="717" t="s">
        <v>856</v>
      </c>
      <c r="B183" s="718" t="s">
        <v>857</v>
      </c>
      <c r="C183" s="719"/>
      <c r="D183" s="601" t="s">
        <v>7</v>
      </c>
      <c r="E183" s="704" t="n">
        <f aca="false">SUM(F183:Y183)</f>
        <v>39</v>
      </c>
      <c r="F183" s="720" t="n">
        <f aca="false">SUM(F184:F185)</f>
        <v>0</v>
      </c>
      <c r="G183" s="720" t="n">
        <f aca="false">SUM(G184:G185)</f>
        <v>0</v>
      </c>
      <c r="H183" s="720" t="n">
        <f aca="false">SUM(H184:H185)</f>
        <v>0</v>
      </c>
      <c r="I183" s="720" t="n">
        <f aca="false">SUM(I184:I185)</f>
        <v>0</v>
      </c>
      <c r="J183" s="720" t="n">
        <f aca="false">SUM(J184:J185)</f>
        <v>0</v>
      </c>
      <c r="K183" s="720" t="n">
        <f aca="false">SUM(K184:K185)</f>
        <v>0</v>
      </c>
      <c r="L183" s="721" t="n">
        <f aca="false">SUM(L184:L185)</f>
        <v>0</v>
      </c>
      <c r="M183" s="722" t="n">
        <f aca="false">SUM(M184:M185)</f>
        <v>0</v>
      </c>
      <c r="N183" s="720" t="n">
        <f aca="false">SUM(N184:N185)</f>
        <v>0</v>
      </c>
      <c r="O183" s="720" t="n">
        <f aca="false">SUM(O184:O185)</f>
        <v>0</v>
      </c>
      <c r="P183" s="720" t="n">
        <f aca="false">SUM(P184:P185)</f>
        <v>1</v>
      </c>
      <c r="Q183" s="720" t="n">
        <f aca="false">SUM(Q184:Q185)</f>
        <v>2</v>
      </c>
      <c r="R183" s="720" t="n">
        <f aca="false">SUM(R184:R185)</f>
        <v>3</v>
      </c>
      <c r="S183" s="720" t="n">
        <f aca="false">SUM(S184:S185)</f>
        <v>3</v>
      </c>
      <c r="T183" s="720" t="n">
        <f aca="false">SUM(T184:T185)</f>
        <v>6</v>
      </c>
      <c r="U183" s="720" t="n">
        <f aca="false">SUM(U184:U185)</f>
        <v>4</v>
      </c>
      <c r="V183" s="720" t="n">
        <f aca="false">SUM(V184:V185)</f>
        <v>8</v>
      </c>
      <c r="W183" s="720" t="n">
        <f aca="false">SUM(W184:W185)</f>
        <v>6</v>
      </c>
      <c r="X183" s="720" t="n">
        <f aca="false">SUM(X184:X185)</f>
        <v>6</v>
      </c>
      <c r="Y183" s="721" t="n">
        <f aca="false">SUM(Y184:Y185)</f>
        <v>0</v>
      </c>
      <c r="Z183" s="659"/>
      <c r="AA183" s="659"/>
      <c r="AE183" s="108"/>
      <c r="AF183" s="108"/>
      <c r="AG183" s="117"/>
      <c r="AH183" s="117"/>
      <c r="AI183" s="117"/>
      <c r="AJ183" s="117"/>
      <c r="AK183" s="117"/>
      <c r="AL183" s="117"/>
      <c r="AM183" s="117"/>
      <c r="AN183" s="117"/>
      <c r="AO183" s="117"/>
      <c r="AP183" s="117"/>
      <c r="AQ183" s="117"/>
      <c r="AR183" s="117"/>
      <c r="AS183" s="117"/>
      <c r="AT183" s="117"/>
      <c r="AU183" s="117"/>
    </row>
    <row r="184" s="451" customFormat="true" ht="12" hidden="false" customHeight="true" outlineLevel="0" collapsed="false">
      <c r="A184" s="717"/>
      <c r="B184" s="718"/>
      <c r="C184" s="733"/>
      <c r="D184" s="601" t="s">
        <v>475</v>
      </c>
      <c r="E184" s="704" t="n">
        <f aca="false">SUM(F184:Y184)</f>
        <v>21</v>
      </c>
      <c r="F184" s="723" t="n">
        <v>0</v>
      </c>
      <c r="G184" s="723" t="n">
        <v>0</v>
      </c>
      <c r="H184" s="723" t="n">
        <v>0</v>
      </c>
      <c r="I184" s="723" t="n">
        <v>0</v>
      </c>
      <c r="J184" s="723" t="n">
        <v>0</v>
      </c>
      <c r="K184" s="723" t="n">
        <v>0</v>
      </c>
      <c r="L184" s="724" t="n">
        <v>0</v>
      </c>
      <c r="M184" s="725" t="n">
        <v>0</v>
      </c>
      <c r="N184" s="723" t="n">
        <v>0</v>
      </c>
      <c r="O184" s="723" t="n">
        <v>0</v>
      </c>
      <c r="P184" s="723" t="n">
        <v>1</v>
      </c>
      <c r="Q184" s="723" t="n">
        <v>1</v>
      </c>
      <c r="R184" s="723" t="n">
        <v>1</v>
      </c>
      <c r="S184" s="723" t="n">
        <v>0</v>
      </c>
      <c r="T184" s="723" t="n">
        <v>4</v>
      </c>
      <c r="U184" s="723" t="n">
        <v>2</v>
      </c>
      <c r="V184" s="723" t="n">
        <v>6</v>
      </c>
      <c r="W184" s="723" t="n">
        <v>4</v>
      </c>
      <c r="X184" s="723" t="n">
        <v>2</v>
      </c>
      <c r="Y184" s="724" t="n">
        <v>0</v>
      </c>
      <c r="Z184" s="659"/>
      <c r="AA184" s="659"/>
      <c r="AE184" s="108"/>
      <c r="AF184" s="108"/>
      <c r="AG184" s="117"/>
      <c r="AH184" s="117"/>
      <c r="AI184" s="117"/>
      <c r="AJ184" s="117"/>
      <c r="AK184" s="117"/>
      <c r="AL184" s="117"/>
      <c r="AM184" s="117"/>
      <c r="AN184" s="117"/>
      <c r="AO184" s="117"/>
      <c r="AP184" s="117"/>
      <c r="AQ184" s="117"/>
      <c r="AR184" s="117"/>
      <c r="AS184" s="117"/>
      <c r="AT184" s="117"/>
      <c r="AU184" s="117"/>
    </row>
    <row r="185" s="451" customFormat="true" ht="24" hidden="false" customHeight="true" outlineLevel="0" collapsed="false">
      <c r="A185" s="717"/>
      <c r="B185" s="718"/>
      <c r="C185" s="719"/>
      <c r="D185" s="601" t="s">
        <v>476</v>
      </c>
      <c r="E185" s="704" t="n">
        <f aca="false">SUM(F185:Y185)</f>
        <v>18</v>
      </c>
      <c r="F185" s="723" t="n">
        <v>0</v>
      </c>
      <c r="G185" s="723" t="n">
        <v>0</v>
      </c>
      <c r="H185" s="723" t="n">
        <v>0</v>
      </c>
      <c r="I185" s="723" t="n">
        <v>0</v>
      </c>
      <c r="J185" s="723" t="n">
        <v>0</v>
      </c>
      <c r="K185" s="723" t="n">
        <v>0</v>
      </c>
      <c r="L185" s="724" t="n">
        <v>0</v>
      </c>
      <c r="M185" s="725" t="n">
        <v>0</v>
      </c>
      <c r="N185" s="723" t="n">
        <v>0</v>
      </c>
      <c r="O185" s="723" t="n">
        <v>0</v>
      </c>
      <c r="P185" s="723" t="n">
        <v>0</v>
      </c>
      <c r="Q185" s="723" t="n">
        <v>1</v>
      </c>
      <c r="R185" s="723" t="n">
        <v>2</v>
      </c>
      <c r="S185" s="723" t="n">
        <v>3</v>
      </c>
      <c r="T185" s="723" t="n">
        <v>2</v>
      </c>
      <c r="U185" s="723" t="n">
        <v>2</v>
      </c>
      <c r="V185" s="723" t="n">
        <v>2</v>
      </c>
      <c r="W185" s="723" t="n">
        <v>2</v>
      </c>
      <c r="X185" s="723" t="n">
        <v>4</v>
      </c>
      <c r="Y185" s="724" t="n">
        <v>0</v>
      </c>
      <c r="Z185" s="659"/>
      <c r="AA185" s="659"/>
      <c r="AE185" s="108"/>
      <c r="AF185" s="108"/>
      <c r="AG185" s="117"/>
      <c r="AH185" s="117"/>
      <c r="AI185" s="117"/>
      <c r="AJ185" s="117"/>
      <c r="AK185" s="117"/>
      <c r="AL185" s="117"/>
      <c r="AM185" s="117"/>
      <c r="AN185" s="117"/>
      <c r="AO185" s="117"/>
      <c r="AP185" s="117"/>
      <c r="AQ185" s="117"/>
      <c r="AR185" s="117"/>
      <c r="AS185" s="117"/>
      <c r="AT185" s="117"/>
      <c r="AU185" s="117"/>
    </row>
    <row r="186" s="451" customFormat="true" ht="12" hidden="false" customHeight="true" outlineLevel="0" collapsed="false">
      <c r="A186" s="717" t="s">
        <v>858</v>
      </c>
      <c r="B186" s="718" t="s">
        <v>859</v>
      </c>
      <c r="C186" s="719"/>
      <c r="D186" s="601" t="s">
        <v>7</v>
      </c>
      <c r="E186" s="704" t="n">
        <f aca="false">SUM(F186:Y186)</f>
        <v>30</v>
      </c>
      <c r="F186" s="720" t="n">
        <f aca="false">SUM(F187:F188)</f>
        <v>0</v>
      </c>
      <c r="G186" s="720" t="n">
        <f aca="false">SUM(G187:G188)</f>
        <v>0</v>
      </c>
      <c r="H186" s="720" t="n">
        <f aca="false">SUM(H187:H188)</f>
        <v>0</v>
      </c>
      <c r="I186" s="720" t="n">
        <f aca="false">SUM(I187:I188)</f>
        <v>0</v>
      </c>
      <c r="J186" s="720" t="n">
        <f aca="false">SUM(J187:J188)</f>
        <v>0</v>
      </c>
      <c r="K186" s="720" t="n">
        <f aca="false">SUM(K187:K188)</f>
        <v>0</v>
      </c>
      <c r="L186" s="721" t="n">
        <f aca="false">SUM(L187:L188)</f>
        <v>0</v>
      </c>
      <c r="M186" s="722" t="n">
        <f aca="false">SUM(M187:M188)</f>
        <v>0</v>
      </c>
      <c r="N186" s="720" t="n">
        <f aca="false">SUM(N187:N188)</f>
        <v>0</v>
      </c>
      <c r="O186" s="720" t="n">
        <f aca="false">SUM(O187:O188)</f>
        <v>0</v>
      </c>
      <c r="P186" s="720" t="n">
        <f aca="false">SUM(P187:P188)</f>
        <v>1</v>
      </c>
      <c r="Q186" s="720" t="n">
        <f aca="false">SUM(Q187:Q188)</f>
        <v>1</v>
      </c>
      <c r="R186" s="720" t="n">
        <f aca="false">SUM(R187:R188)</f>
        <v>2</v>
      </c>
      <c r="S186" s="720" t="n">
        <f aca="false">SUM(S187:S188)</f>
        <v>0</v>
      </c>
      <c r="T186" s="720" t="n">
        <f aca="false">SUM(T187:T188)</f>
        <v>1</v>
      </c>
      <c r="U186" s="720" t="n">
        <f aca="false">SUM(U187:U188)</f>
        <v>4</v>
      </c>
      <c r="V186" s="720" t="n">
        <f aca="false">SUM(V187:V188)</f>
        <v>6</v>
      </c>
      <c r="W186" s="720" t="n">
        <f aca="false">SUM(W187:W188)</f>
        <v>10</v>
      </c>
      <c r="X186" s="720" t="n">
        <f aca="false">SUM(X187:X188)</f>
        <v>5</v>
      </c>
      <c r="Y186" s="721" t="n">
        <f aca="false">SUM(Y187:Y188)</f>
        <v>0</v>
      </c>
      <c r="Z186" s="659"/>
      <c r="AA186" s="659"/>
      <c r="AE186" s="108"/>
      <c r="AF186" s="108"/>
      <c r="AG186" s="117"/>
      <c r="AH186" s="117"/>
      <c r="AI186" s="117"/>
      <c r="AJ186" s="117"/>
      <c r="AK186" s="117"/>
      <c r="AL186" s="117"/>
      <c r="AM186" s="117"/>
      <c r="AN186" s="117"/>
      <c r="AO186" s="117"/>
      <c r="AP186" s="117"/>
      <c r="AQ186" s="117"/>
      <c r="AR186" s="117"/>
      <c r="AS186" s="117"/>
      <c r="AT186" s="117"/>
      <c r="AU186" s="117"/>
    </row>
    <row r="187" s="451" customFormat="true" ht="12" hidden="false" customHeight="true" outlineLevel="0" collapsed="false">
      <c r="A187" s="717"/>
      <c r="B187" s="718"/>
      <c r="C187" s="733"/>
      <c r="D187" s="601" t="s">
        <v>475</v>
      </c>
      <c r="E187" s="704" t="n">
        <f aca="false">SUM(F187:Y187)</f>
        <v>17</v>
      </c>
      <c r="F187" s="723" t="n">
        <v>0</v>
      </c>
      <c r="G187" s="723" t="n">
        <v>0</v>
      </c>
      <c r="H187" s="723" t="n">
        <v>0</v>
      </c>
      <c r="I187" s="723" t="n">
        <v>0</v>
      </c>
      <c r="J187" s="723" t="n">
        <v>0</v>
      </c>
      <c r="K187" s="723" t="n">
        <v>0</v>
      </c>
      <c r="L187" s="724" t="n">
        <v>0</v>
      </c>
      <c r="M187" s="725" t="n">
        <v>0</v>
      </c>
      <c r="N187" s="723" t="n">
        <v>0</v>
      </c>
      <c r="O187" s="723" t="n">
        <v>0</v>
      </c>
      <c r="P187" s="723" t="n">
        <v>0</v>
      </c>
      <c r="Q187" s="723" t="n">
        <v>0</v>
      </c>
      <c r="R187" s="723" t="n">
        <v>2</v>
      </c>
      <c r="S187" s="723" t="n">
        <v>0</v>
      </c>
      <c r="T187" s="723" t="n">
        <v>1</v>
      </c>
      <c r="U187" s="723" t="n">
        <v>3</v>
      </c>
      <c r="V187" s="723" t="n">
        <v>5</v>
      </c>
      <c r="W187" s="723" t="n">
        <v>3</v>
      </c>
      <c r="X187" s="723" t="n">
        <v>3</v>
      </c>
      <c r="Y187" s="724" t="n">
        <v>0</v>
      </c>
      <c r="Z187" s="659"/>
      <c r="AA187" s="659"/>
      <c r="AE187" s="108"/>
      <c r="AF187" s="108"/>
      <c r="AG187" s="117"/>
      <c r="AH187" s="117"/>
      <c r="AI187" s="117"/>
      <c r="AJ187" s="117"/>
      <c r="AK187" s="117"/>
      <c r="AL187" s="117"/>
      <c r="AM187" s="117"/>
      <c r="AN187" s="117"/>
      <c r="AO187" s="117"/>
      <c r="AP187" s="117"/>
      <c r="AQ187" s="117"/>
      <c r="AR187" s="117"/>
      <c r="AS187" s="117"/>
      <c r="AT187" s="117"/>
      <c r="AU187" s="117"/>
    </row>
    <row r="188" s="451" customFormat="true" ht="24" hidden="false" customHeight="true" outlineLevel="0" collapsed="false">
      <c r="A188" s="717"/>
      <c r="B188" s="718"/>
      <c r="C188" s="719"/>
      <c r="D188" s="601" t="s">
        <v>476</v>
      </c>
      <c r="E188" s="704" t="n">
        <f aca="false">SUM(F188:Y188)</f>
        <v>13</v>
      </c>
      <c r="F188" s="723" t="n">
        <v>0</v>
      </c>
      <c r="G188" s="723" t="n">
        <v>0</v>
      </c>
      <c r="H188" s="723" t="n">
        <v>0</v>
      </c>
      <c r="I188" s="723" t="n">
        <v>0</v>
      </c>
      <c r="J188" s="723" t="n">
        <v>0</v>
      </c>
      <c r="K188" s="723" t="n">
        <v>0</v>
      </c>
      <c r="L188" s="724" t="n">
        <v>0</v>
      </c>
      <c r="M188" s="725" t="n">
        <v>0</v>
      </c>
      <c r="N188" s="723" t="n">
        <v>0</v>
      </c>
      <c r="O188" s="723" t="n">
        <v>0</v>
      </c>
      <c r="P188" s="723" t="n">
        <v>1</v>
      </c>
      <c r="Q188" s="723" t="n">
        <v>1</v>
      </c>
      <c r="R188" s="723" t="n">
        <v>0</v>
      </c>
      <c r="S188" s="723" t="n">
        <v>0</v>
      </c>
      <c r="T188" s="723" t="n">
        <v>0</v>
      </c>
      <c r="U188" s="723" t="n">
        <v>1</v>
      </c>
      <c r="V188" s="723" t="n">
        <v>1</v>
      </c>
      <c r="W188" s="723" t="n">
        <v>7</v>
      </c>
      <c r="X188" s="723" t="n">
        <v>2</v>
      </c>
      <c r="Y188" s="724" t="n">
        <v>0</v>
      </c>
      <c r="Z188" s="659"/>
      <c r="AA188" s="659"/>
      <c r="AE188" s="108"/>
      <c r="AF188" s="108"/>
      <c r="AG188" s="117"/>
      <c r="AH188" s="117"/>
      <c r="AI188" s="117"/>
      <c r="AJ188" s="117"/>
      <c r="AK188" s="117"/>
      <c r="AL188" s="117"/>
      <c r="AM188" s="117"/>
      <c r="AN188" s="117"/>
      <c r="AO188" s="117"/>
      <c r="AP188" s="117"/>
      <c r="AQ188" s="117"/>
      <c r="AR188" s="117"/>
      <c r="AS188" s="117"/>
      <c r="AT188" s="117"/>
      <c r="AU188" s="117"/>
    </row>
    <row r="189" s="451" customFormat="true" ht="12" hidden="false" customHeight="true" outlineLevel="0" collapsed="false">
      <c r="A189" s="717" t="s">
        <v>860</v>
      </c>
      <c r="B189" s="718" t="s">
        <v>553</v>
      </c>
      <c r="C189" s="719"/>
      <c r="D189" s="601" t="s">
        <v>7</v>
      </c>
      <c r="E189" s="704" t="n">
        <f aca="false">SUM(F189:Y189)</f>
        <v>151</v>
      </c>
      <c r="F189" s="720" t="n">
        <f aca="false">SUM(F190:F191)</f>
        <v>0</v>
      </c>
      <c r="G189" s="720" t="n">
        <f aca="false">SUM(G190:G191)</f>
        <v>0</v>
      </c>
      <c r="H189" s="720" t="n">
        <f aca="false">SUM(H190:H191)</f>
        <v>0</v>
      </c>
      <c r="I189" s="720" t="n">
        <f aca="false">SUM(I190:I191)</f>
        <v>0</v>
      </c>
      <c r="J189" s="720" t="n">
        <f aca="false">SUM(J190:J191)</f>
        <v>0</v>
      </c>
      <c r="K189" s="720" t="n">
        <f aca="false">SUM(K190:K191)</f>
        <v>0</v>
      </c>
      <c r="L189" s="721" t="n">
        <f aca="false">SUM(L190:L191)</f>
        <v>0</v>
      </c>
      <c r="M189" s="722" t="n">
        <f aca="false">SUM(M190:M191)</f>
        <v>1</v>
      </c>
      <c r="N189" s="720" t="n">
        <f aca="false">SUM(N190:N191)</f>
        <v>0</v>
      </c>
      <c r="O189" s="720" t="n">
        <f aca="false">SUM(O190:O191)</f>
        <v>1</v>
      </c>
      <c r="P189" s="720" t="n">
        <f aca="false">SUM(P190:P191)</f>
        <v>1</v>
      </c>
      <c r="Q189" s="720" t="n">
        <f aca="false">SUM(Q190:Q191)</f>
        <v>4</v>
      </c>
      <c r="R189" s="720" t="n">
        <f aca="false">SUM(R190:R191)</f>
        <v>1</v>
      </c>
      <c r="S189" s="720" t="n">
        <f aca="false">SUM(S190:S191)</f>
        <v>11</v>
      </c>
      <c r="T189" s="720" t="n">
        <f aca="false">SUM(T190:T191)</f>
        <v>15</v>
      </c>
      <c r="U189" s="720" t="n">
        <f aca="false">SUM(U190:U191)</f>
        <v>22</v>
      </c>
      <c r="V189" s="720" t="n">
        <f aca="false">SUM(V190:V191)</f>
        <v>26</v>
      </c>
      <c r="W189" s="720" t="n">
        <f aca="false">SUM(W190:W191)</f>
        <v>37</v>
      </c>
      <c r="X189" s="720" t="n">
        <f aca="false">SUM(X190:X191)</f>
        <v>32</v>
      </c>
      <c r="Y189" s="721" t="n">
        <f aca="false">SUM(Y190:Y191)</f>
        <v>0</v>
      </c>
      <c r="Z189" s="659"/>
      <c r="AA189" s="659"/>
      <c r="AE189" s="108"/>
      <c r="AF189" s="108"/>
      <c r="AG189" s="117"/>
      <c r="AH189" s="117"/>
      <c r="AI189" s="117"/>
      <c r="AJ189" s="117"/>
      <c r="AK189" s="117"/>
      <c r="AL189" s="117"/>
      <c r="AM189" s="117"/>
      <c r="AN189" s="117"/>
      <c r="AO189" s="117"/>
      <c r="AP189" s="117"/>
      <c r="AQ189" s="117"/>
      <c r="AR189" s="117"/>
      <c r="AS189" s="117"/>
      <c r="AT189" s="117"/>
      <c r="AU189" s="117"/>
    </row>
    <row r="190" s="451" customFormat="true" ht="12" hidden="false" customHeight="true" outlineLevel="0" collapsed="false">
      <c r="A190" s="717"/>
      <c r="B190" s="718"/>
      <c r="C190" s="733"/>
      <c r="D190" s="601" t="s">
        <v>475</v>
      </c>
      <c r="E190" s="704" t="n">
        <f aca="false">SUM(F190:Y190)</f>
        <v>94</v>
      </c>
      <c r="F190" s="723" t="n">
        <v>0</v>
      </c>
      <c r="G190" s="723" t="n">
        <v>0</v>
      </c>
      <c r="H190" s="723" t="n">
        <v>0</v>
      </c>
      <c r="I190" s="723" t="n">
        <v>0</v>
      </c>
      <c r="J190" s="723" t="n">
        <v>0</v>
      </c>
      <c r="K190" s="723" t="n">
        <v>0</v>
      </c>
      <c r="L190" s="724" t="n">
        <v>0</v>
      </c>
      <c r="M190" s="725" t="n">
        <v>0</v>
      </c>
      <c r="N190" s="723" t="n">
        <v>0</v>
      </c>
      <c r="O190" s="723" t="n">
        <v>1</v>
      </c>
      <c r="P190" s="723" t="n">
        <v>0</v>
      </c>
      <c r="Q190" s="723" t="n">
        <v>3</v>
      </c>
      <c r="R190" s="723" t="n">
        <v>1</v>
      </c>
      <c r="S190" s="723" t="n">
        <v>8</v>
      </c>
      <c r="T190" s="723" t="n">
        <v>12</v>
      </c>
      <c r="U190" s="723" t="n">
        <v>15</v>
      </c>
      <c r="V190" s="723" t="n">
        <v>14</v>
      </c>
      <c r="W190" s="723" t="n">
        <v>23</v>
      </c>
      <c r="X190" s="723" t="n">
        <v>17</v>
      </c>
      <c r="Y190" s="724" t="n">
        <v>0</v>
      </c>
      <c r="Z190" s="659"/>
      <c r="AA190" s="659"/>
      <c r="AE190" s="108"/>
      <c r="AF190" s="108"/>
      <c r="AG190" s="117"/>
      <c r="AH190" s="117"/>
      <c r="AI190" s="117"/>
      <c r="AJ190" s="117"/>
      <c r="AK190" s="117"/>
      <c r="AL190" s="117"/>
      <c r="AM190" s="117"/>
      <c r="AN190" s="117"/>
      <c r="AO190" s="117"/>
      <c r="AP190" s="117"/>
      <c r="AQ190" s="117"/>
      <c r="AR190" s="117"/>
      <c r="AS190" s="117"/>
      <c r="AT190" s="117"/>
      <c r="AU190" s="117"/>
    </row>
    <row r="191" s="451" customFormat="true" ht="24" hidden="false" customHeight="true" outlineLevel="0" collapsed="false">
      <c r="A191" s="717"/>
      <c r="B191" s="718"/>
      <c r="C191" s="719"/>
      <c r="D191" s="601" t="s">
        <v>476</v>
      </c>
      <c r="E191" s="704" t="n">
        <f aca="false">SUM(F191:Y191)</f>
        <v>57</v>
      </c>
      <c r="F191" s="723" t="n">
        <v>0</v>
      </c>
      <c r="G191" s="723" t="n">
        <v>0</v>
      </c>
      <c r="H191" s="723" t="n">
        <v>0</v>
      </c>
      <c r="I191" s="723" t="n">
        <v>0</v>
      </c>
      <c r="J191" s="723" t="n">
        <v>0</v>
      </c>
      <c r="K191" s="723" t="n">
        <v>0</v>
      </c>
      <c r="L191" s="724" t="n">
        <v>0</v>
      </c>
      <c r="M191" s="725" t="n">
        <v>1</v>
      </c>
      <c r="N191" s="723" t="n">
        <v>0</v>
      </c>
      <c r="O191" s="723" t="n">
        <v>0</v>
      </c>
      <c r="P191" s="723" t="n">
        <v>1</v>
      </c>
      <c r="Q191" s="723" t="n">
        <v>1</v>
      </c>
      <c r="R191" s="723" t="n">
        <v>0</v>
      </c>
      <c r="S191" s="723" t="n">
        <v>3</v>
      </c>
      <c r="T191" s="723" t="n">
        <v>3</v>
      </c>
      <c r="U191" s="723" t="n">
        <v>7</v>
      </c>
      <c r="V191" s="723" t="n">
        <v>12</v>
      </c>
      <c r="W191" s="723" t="n">
        <v>14</v>
      </c>
      <c r="X191" s="723" t="n">
        <v>15</v>
      </c>
      <c r="Y191" s="724" t="n">
        <v>0</v>
      </c>
      <c r="Z191" s="659"/>
      <c r="AA191" s="659"/>
      <c r="AE191" s="108"/>
      <c r="AF191" s="108"/>
      <c r="AG191" s="117"/>
      <c r="AH191" s="117"/>
      <c r="AI191" s="117"/>
      <c r="AJ191" s="117"/>
      <c r="AK191" s="117"/>
      <c r="AL191" s="117"/>
      <c r="AM191" s="117"/>
      <c r="AN191" s="117"/>
      <c r="AO191" s="117"/>
      <c r="AP191" s="117"/>
      <c r="AQ191" s="117"/>
      <c r="AR191" s="117"/>
      <c r="AS191" s="117"/>
      <c r="AT191" s="117"/>
      <c r="AU191" s="117"/>
    </row>
    <row r="192" s="451" customFormat="true" ht="12" hidden="false" customHeight="true" outlineLevel="0" collapsed="false">
      <c r="A192" s="717" t="s">
        <v>861</v>
      </c>
      <c r="B192" s="718" t="s">
        <v>862</v>
      </c>
      <c r="C192" s="719"/>
      <c r="D192" s="601" t="s">
        <v>7</v>
      </c>
      <c r="E192" s="704" t="n">
        <f aca="false">SUM(F192:Y192)</f>
        <v>3</v>
      </c>
      <c r="F192" s="720" t="n">
        <f aca="false">SUM(F193:F194)</f>
        <v>0</v>
      </c>
      <c r="G192" s="720" t="n">
        <f aca="false">SUM(G193:G194)</f>
        <v>0</v>
      </c>
      <c r="H192" s="720" t="n">
        <f aca="false">SUM(H193:H194)</f>
        <v>0</v>
      </c>
      <c r="I192" s="720" t="n">
        <f aca="false">SUM(I193:I194)</f>
        <v>0</v>
      </c>
      <c r="J192" s="720" t="n">
        <f aca="false">SUM(J193:J194)</f>
        <v>0</v>
      </c>
      <c r="K192" s="720" t="n">
        <f aca="false">SUM(K193:K194)</f>
        <v>0</v>
      </c>
      <c r="L192" s="721" t="n">
        <f aca="false">SUM(L193:L194)</f>
        <v>0</v>
      </c>
      <c r="M192" s="722" t="n">
        <f aca="false">SUM(M193:M194)</f>
        <v>0</v>
      </c>
      <c r="N192" s="720" t="n">
        <f aca="false">SUM(N193:N194)</f>
        <v>0</v>
      </c>
      <c r="O192" s="720" t="n">
        <f aca="false">SUM(O193:O194)</f>
        <v>0</v>
      </c>
      <c r="P192" s="720" t="n">
        <f aca="false">SUM(P193:P194)</f>
        <v>0</v>
      </c>
      <c r="Q192" s="720" t="n">
        <f aca="false">SUM(Q193:Q194)</f>
        <v>0</v>
      </c>
      <c r="R192" s="720" t="n">
        <f aca="false">SUM(R193:R194)</f>
        <v>0</v>
      </c>
      <c r="S192" s="720" t="n">
        <f aca="false">SUM(S193:S194)</f>
        <v>0</v>
      </c>
      <c r="T192" s="720" t="n">
        <f aca="false">SUM(T193:T194)</f>
        <v>0</v>
      </c>
      <c r="U192" s="720" t="n">
        <f aca="false">SUM(U193:U194)</f>
        <v>0</v>
      </c>
      <c r="V192" s="720" t="n">
        <f aca="false">SUM(V193:V194)</f>
        <v>1</v>
      </c>
      <c r="W192" s="720" t="n">
        <f aca="false">SUM(W193:W194)</f>
        <v>1</v>
      </c>
      <c r="X192" s="720" t="n">
        <f aca="false">SUM(X193:X194)</f>
        <v>1</v>
      </c>
      <c r="Y192" s="721" t="n">
        <f aca="false">SUM(Y193:Y194)</f>
        <v>0</v>
      </c>
      <c r="Z192" s="659"/>
      <c r="AA192" s="659"/>
      <c r="AE192" s="108"/>
      <c r="AF192" s="108"/>
      <c r="AG192" s="117"/>
      <c r="AH192" s="117"/>
      <c r="AI192" s="117"/>
      <c r="AJ192" s="117"/>
      <c r="AK192" s="117"/>
      <c r="AL192" s="117"/>
      <c r="AM192" s="117"/>
      <c r="AN192" s="117"/>
      <c r="AO192" s="117"/>
      <c r="AP192" s="117"/>
      <c r="AQ192" s="117"/>
      <c r="AR192" s="117"/>
      <c r="AS192" s="117"/>
      <c r="AT192" s="117"/>
      <c r="AU192" s="117"/>
    </row>
    <row r="193" s="451" customFormat="true" ht="12" hidden="false" customHeight="true" outlineLevel="0" collapsed="false">
      <c r="A193" s="717"/>
      <c r="B193" s="718"/>
      <c r="C193" s="719"/>
      <c r="D193" s="601" t="s">
        <v>475</v>
      </c>
      <c r="E193" s="704" t="n">
        <f aca="false">SUM(F193:Y193)</f>
        <v>1</v>
      </c>
      <c r="F193" s="723" t="n">
        <v>0</v>
      </c>
      <c r="G193" s="723" t="n">
        <v>0</v>
      </c>
      <c r="H193" s="723" t="n">
        <v>0</v>
      </c>
      <c r="I193" s="723" t="n">
        <v>0</v>
      </c>
      <c r="J193" s="723" t="n">
        <v>0</v>
      </c>
      <c r="K193" s="723" t="n">
        <v>0</v>
      </c>
      <c r="L193" s="724" t="n">
        <v>0</v>
      </c>
      <c r="M193" s="725" t="n">
        <v>0</v>
      </c>
      <c r="N193" s="723" t="n">
        <v>0</v>
      </c>
      <c r="O193" s="723" t="n">
        <v>0</v>
      </c>
      <c r="P193" s="723" t="n">
        <v>0</v>
      </c>
      <c r="Q193" s="723" t="n">
        <v>0</v>
      </c>
      <c r="R193" s="723" t="n">
        <v>0</v>
      </c>
      <c r="S193" s="723" t="n">
        <v>0</v>
      </c>
      <c r="T193" s="723" t="n">
        <v>0</v>
      </c>
      <c r="U193" s="723" t="n">
        <v>0</v>
      </c>
      <c r="V193" s="723" t="n">
        <v>0</v>
      </c>
      <c r="W193" s="723" t="n">
        <v>0</v>
      </c>
      <c r="X193" s="723" t="n">
        <v>1</v>
      </c>
      <c r="Y193" s="724" t="n">
        <v>0</v>
      </c>
      <c r="Z193" s="659"/>
      <c r="AA193" s="659"/>
      <c r="AE193" s="108"/>
      <c r="AF193" s="108"/>
      <c r="AG193" s="117"/>
      <c r="AH193" s="117"/>
      <c r="AI193" s="117"/>
      <c r="AJ193" s="117"/>
      <c r="AK193" s="117"/>
      <c r="AL193" s="117"/>
      <c r="AM193" s="117"/>
      <c r="AN193" s="117"/>
      <c r="AO193" s="117"/>
      <c r="AP193" s="117"/>
      <c r="AQ193" s="117"/>
      <c r="AR193" s="117"/>
      <c r="AS193" s="117"/>
      <c r="AT193" s="117"/>
      <c r="AU193" s="117"/>
    </row>
    <row r="194" s="451" customFormat="true" ht="24" hidden="false" customHeight="true" outlineLevel="0" collapsed="false">
      <c r="A194" s="717"/>
      <c r="B194" s="718"/>
      <c r="C194" s="719"/>
      <c r="D194" s="601" t="s">
        <v>476</v>
      </c>
      <c r="E194" s="704" t="n">
        <f aca="false">SUM(F194:Y194)</f>
        <v>2</v>
      </c>
      <c r="F194" s="723" t="n">
        <v>0</v>
      </c>
      <c r="G194" s="723" t="n">
        <v>0</v>
      </c>
      <c r="H194" s="723" t="n">
        <v>0</v>
      </c>
      <c r="I194" s="723" t="n">
        <v>0</v>
      </c>
      <c r="J194" s="723" t="n">
        <v>0</v>
      </c>
      <c r="K194" s="723" t="n">
        <v>0</v>
      </c>
      <c r="L194" s="724" t="n">
        <v>0</v>
      </c>
      <c r="M194" s="725" t="n">
        <v>0</v>
      </c>
      <c r="N194" s="723" t="n">
        <v>0</v>
      </c>
      <c r="O194" s="723" t="n">
        <v>0</v>
      </c>
      <c r="P194" s="723" t="n">
        <v>0</v>
      </c>
      <c r="Q194" s="723" t="n">
        <v>0</v>
      </c>
      <c r="R194" s="723" t="n">
        <v>0</v>
      </c>
      <c r="S194" s="723" t="n">
        <v>0</v>
      </c>
      <c r="T194" s="723" t="n">
        <v>0</v>
      </c>
      <c r="U194" s="723" t="n">
        <v>0</v>
      </c>
      <c r="V194" s="723" t="n">
        <v>1</v>
      </c>
      <c r="W194" s="723" t="n">
        <v>1</v>
      </c>
      <c r="X194" s="723" t="n">
        <v>0</v>
      </c>
      <c r="Y194" s="724" t="n">
        <v>0</v>
      </c>
      <c r="Z194" s="659"/>
      <c r="AA194" s="659"/>
      <c r="AE194" s="108"/>
      <c r="AF194" s="108"/>
      <c r="AG194" s="117"/>
      <c r="AH194" s="117"/>
      <c r="AI194" s="117"/>
      <c r="AJ194" s="117"/>
      <c r="AK194" s="117"/>
      <c r="AL194" s="117"/>
      <c r="AM194" s="117"/>
      <c r="AN194" s="117"/>
      <c r="AO194" s="117"/>
      <c r="AP194" s="117"/>
      <c r="AQ194" s="117"/>
      <c r="AR194" s="117"/>
      <c r="AS194" s="117"/>
      <c r="AT194" s="117"/>
      <c r="AU194" s="117"/>
    </row>
    <row r="195" s="451" customFormat="true" ht="12" hidden="false" customHeight="true" outlineLevel="0" collapsed="false">
      <c r="A195" s="717" t="s">
        <v>863</v>
      </c>
      <c r="B195" s="718" t="s">
        <v>864</v>
      </c>
      <c r="C195" s="719"/>
      <c r="D195" s="601" t="s">
        <v>7</v>
      </c>
      <c r="E195" s="704" t="n">
        <f aca="false">SUM(F195:Y195)</f>
        <v>0</v>
      </c>
      <c r="F195" s="720" t="n">
        <f aca="false">SUM(F196:F197)</f>
        <v>0</v>
      </c>
      <c r="G195" s="720" t="n">
        <f aca="false">SUM(G196:G197)</f>
        <v>0</v>
      </c>
      <c r="H195" s="720" t="n">
        <f aca="false">SUM(H196:H197)</f>
        <v>0</v>
      </c>
      <c r="I195" s="720" t="n">
        <f aca="false">SUM(I196:I197)</f>
        <v>0</v>
      </c>
      <c r="J195" s="720" t="n">
        <f aca="false">SUM(J196:J197)</f>
        <v>0</v>
      </c>
      <c r="K195" s="720" t="n">
        <f aca="false">SUM(K196:K197)</f>
        <v>0</v>
      </c>
      <c r="L195" s="721" t="n">
        <f aca="false">SUM(L196:L197)</f>
        <v>0</v>
      </c>
      <c r="M195" s="722" t="n">
        <f aca="false">SUM(M196:M197)</f>
        <v>0</v>
      </c>
      <c r="N195" s="720" t="n">
        <f aca="false">SUM(N196:N197)</f>
        <v>0</v>
      </c>
      <c r="O195" s="720" t="n">
        <f aca="false">SUM(O196:O197)</f>
        <v>0</v>
      </c>
      <c r="P195" s="720" t="n">
        <f aca="false">SUM(P196:P197)</f>
        <v>0</v>
      </c>
      <c r="Q195" s="720" t="n">
        <f aca="false">SUM(Q196:Q197)</f>
        <v>0</v>
      </c>
      <c r="R195" s="720" t="n">
        <f aca="false">SUM(R196:R197)</f>
        <v>0</v>
      </c>
      <c r="S195" s="720" t="n">
        <f aca="false">SUM(S196:S197)</f>
        <v>0</v>
      </c>
      <c r="T195" s="720" t="n">
        <f aca="false">SUM(T196:T197)</f>
        <v>0</v>
      </c>
      <c r="U195" s="720" t="n">
        <f aca="false">SUM(U196:U197)</f>
        <v>0</v>
      </c>
      <c r="V195" s="720" t="n">
        <f aca="false">SUM(V196:V197)</f>
        <v>0</v>
      </c>
      <c r="W195" s="720" t="n">
        <f aca="false">SUM(W196:W197)</f>
        <v>0</v>
      </c>
      <c r="X195" s="720" t="n">
        <f aca="false">SUM(X196:X197)</f>
        <v>0</v>
      </c>
      <c r="Y195" s="721" t="n">
        <f aca="false">SUM(Y196:Y197)</f>
        <v>0</v>
      </c>
      <c r="Z195" s="659"/>
      <c r="AA195" s="659"/>
      <c r="AE195" s="108"/>
      <c r="AF195" s="108"/>
      <c r="AG195" s="117"/>
      <c r="AH195" s="117"/>
      <c r="AI195" s="117"/>
      <c r="AJ195" s="117"/>
      <c r="AK195" s="117"/>
      <c r="AL195" s="117"/>
      <c r="AM195" s="117"/>
      <c r="AN195" s="117"/>
      <c r="AO195" s="117"/>
      <c r="AP195" s="117"/>
      <c r="AQ195" s="117"/>
      <c r="AR195" s="117"/>
      <c r="AS195" s="117"/>
      <c r="AT195" s="117"/>
      <c r="AU195" s="117"/>
    </row>
    <row r="196" s="451" customFormat="true" ht="12" hidden="false" customHeight="true" outlineLevel="0" collapsed="false">
      <c r="A196" s="717"/>
      <c r="B196" s="718"/>
      <c r="C196" s="733"/>
      <c r="D196" s="601" t="s">
        <v>475</v>
      </c>
      <c r="E196" s="704" t="n">
        <f aca="false">SUM(F196:Y196)</f>
        <v>0</v>
      </c>
      <c r="F196" s="723" t="n">
        <v>0</v>
      </c>
      <c r="G196" s="723" t="n">
        <v>0</v>
      </c>
      <c r="H196" s="723" t="n">
        <v>0</v>
      </c>
      <c r="I196" s="723" t="n">
        <v>0</v>
      </c>
      <c r="J196" s="723" t="n">
        <v>0</v>
      </c>
      <c r="K196" s="723" t="n">
        <v>0</v>
      </c>
      <c r="L196" s="724" t="n">
        <v>0</v>
      </c>
      <c r="M196" s="725" t="n">
        <v>0</v>
      </c>
      <c r="N196" s="723" t="n">
        <v>0</v>
      </c>
      <c r="O196" s="723" t="n">
        <v>0</v>
      </c>
      <c r="P196" s="723" t="n">
        <v>0</v>
      </c>
      <c r="Q196" s="723" t="n">
        <v>0</v>
      </c>
      <c r="R196" s="723" t="n">
        <v>0</v>
      </c>
      <c r="S196" s="723" t="n">
        <v>0</v>
      </c>
      <c r="T196" s="723" t="n">
        <v>0</v>
      </c>
      <c r="U196" s="723" t="n">
        <v>0</v>
      </c>
      <c r="V196" s="723" t="n">
        <v>0</v>
      </c>
      <c r="W196" s="723" t="n">
        <v>0</v>
      </c>
      <c r="X196" s="723" t="n">
        <v>0</v>
      </c>
      <c r="Y196" s="724" t="n">
        <v>0</v>
      </c>
      <c r="Z196" s="659"/>
      <c r="AA196" s="659"/>
      <c r="AE196" s="108"/>
      <c r="AF196" s="108"/>
      <c r="AG196" s="117"/>
      <c r="AH196" s="117"/>
      <c r="AI196" s="117"/>
      <c r="AJ196" s="117"/>
      <c r="AK196" s="117"/>
      <c r="AL196" s="117"/>
      <c r="AM196" s="117"/>
      <c r="AN196" s="117"/>
      <c r="AO196" s="117"/>
      <c r="AP196" s="117"/>
      <c r="AQ196" s="117"/>
      <c r="AR196" s="117"/>
      <c r="AS196" s="117"/>
      <c r="AT196" s="117"/>
      <c r="AU196" s="117"/>
    </row>
    <row r="197" s="451" customFormat="true" ht="24" hidden="false" customHeight="true" outlineLevel="0" collapsed="false">
      <c r="A197" s="717"/>
      <c r="B197" s="718"/>
      <c r="C197" s="719"/>
      <c r="D197" s="601" t="s">
        <v>476</v>
      </c>
      <c r="E197" s="704" t="n">
        <f aca="false">SUM(F197:Y197)</f>
        <v>0</v>
      </c>
      <c r="F197" s="723" t="n">
        <v>0</v>
      </c>
      <c r="G197" s="723" t="n">
        <v>0</v>
      </c>
      <c r="H197" s="723" t="n">
        <v>0</v>
      </c>
      <c r="I197" s="723" t="n">
        <v>0</v>
      </c>
      <c r="J197" s="723" t="n">
        <v>0</v>
      </c>
      <c r="K197" s="723" t="n">
        <v>0</v>
      </c>
      <c r="L197" s="724" t="n">
        <v>0</v>
      </c>
      <c r="M197" s="725" t="n">
        <v>0</v>
      </c>
      <c r="N197" s="723" t="n">
        <v>0</v>
      </c>
      <c r="O197" s="723" t="n">
        <v>0</v>
      </c>
      <c r="P197" s="723" t="n">
        <v>0</v>
      </c>
      <c r="Q197" s="723" t="n">
        <v>0</v>
      </c>
      <c r="R197" s="723" t="n">
        <v>0</v>
      </c>
      <c r="S197" s="723" t="n">
        <v>0</v>
      </c>
      <c r="T197" s="723" t="n">
        <v>0</v>
      </c>
      <c r="U197" s="723" t="n">
        <v>0</v>
      </c>
      <c r="V197" s="723" t="n">
        <v>0</v>
      </c>
      <c r="W197" s="723" t="n">
        <v>0</v>
      </c>
      <c r="X197" s="723" t="n">
        <v>0</v>
      </c>
      <c r="Y197" s="724" t="n">
        <v>0</v>
      </c>
      <c r="Z197" s="659"/>
      <c r="AA197" s="659"/>
      <c r="AE197" s="108"/>
      <c r="AF197" s="108"/>
      <c r="AG197" s="117"/>
      <c r="AH197" s="117"/>
      <c r="AI197" s="117"/>
      <c r="AJ197" s="117"/>
      <c r="AK197" s="117"/>
      <c r="AL197" s="117"/>
      <c r="AM197" s="117"/>
      <c r="AN197" s="117"/>
      <c r="AO197" s="117"/>
      <c r="AP197" s="117"/>
      <c r="AQ197" s="117"/>
      <c r="AR197" s="117"/>
      <c r="AS197" s="117"/>
      <c r="AT197" s="117"/>
      <c r="AU197" s="117"/>
    </row>
    <row r="198" s="451" customFormat="true" ht="12" hidden="false" customHeight="true" outlineLevel="0" collapsed="false">
      <c r="A198" s="717" t="s">
        <v>865</v>
      </c>
      <c r="B198" s="718" t="s">
        <v>866</v>
      </c>
      <c r="C198" s="719"/>
      <c r="D198" s="601" t="s">
        <v>7</v>
      </c>
      <c r="E198" s="704" t="n">
        <f aca="false">SUM(F198:Y198)</f>
        <v>0</v>
      </c>
      <c r="F198" s="720" t="n">
        <f aca="false">SUM(F199:F200)</f>
        <v>0</v>
      </c>
      <c r="G198" s="720" t="n">
        <f aca="false">SUM(G199:G200)</f>
        <v>0</v>
      </c>
      <c r="H198" s="720" t="n">
        <f aca="false">SUM(H199:H200)</f>
        <v>0</v>
      </c>
      <c r="I198" s="720" t="n">
        <f aca="false">SUM(I199:I200)</f>
        <v>0</v>
      </c>
      <c r="J198" s="720" t="n">
        <f aca="false">SUM(J199:J200)</f>
        <v>0</v>
      </c>
      <c r="K198" s="720" t="n">
        <f aca="false">SUM(K199:K200)</f>
        <v>0</v>
      </c>
      <c r="L198" s="721" t="n">
        <f aca="false">SUM(L199:L200)</f>
        <v>0</v>
      </c>
      <c r="M198" s="722" t="n">
        <f aca="false">SUM(M199:M200)</f>
        <v>0</v>
      </c>
      <c r="N198" s="720" t="n">
        <f aca="false">SUM(N199:N200)</f>
        <v>0</v>
      </c>
      <c r="O198" s="720" t="n">
        <f aca="false">SUM(O199:O200)</f>
        <v>0</v>
      </c>
      <c r="P198" s="720" t="n">
        <f aca="false">SUM(P199:P200)</f>
        <v>0</v>
      </c>
      <c r="Q198" s="720" t="n">
        <f aca="false">SUM(Q199:Q200)</f>
        <v>0</v>
      </c>
      <c r="R198" s="720" t="n">
        <f aca="false">SUM(R199:R200)</f>
        <v>0</v>
      </c>
      <c r="S198" s="720" t="n">
        <f aca="false">SUM(S199:S200)</f>
        <v>0</v>
      </c>
      <c r="T198" s="720" t="n">
        <f aca="false">SUM(T199:T200)</f>
        <v>0</v>
      </c>
      <c r="U198" s="720" t="n">
        <f aca="false">SUM(U199:U200)</f>
        <v>0</v>
      </c>
      <c r="V198" s="720" t="n">
        <f aca="false">SUM(V199:V200)</f>
        <v>0</v>
      </c>
      <c r="W198" s="720" t="n">
        <f aca="false">SUM(W199:W200)</f>
        <v>0</v>
      </c>
      <c r="X198" s="720" t="n">
        <f aca="false">SUM(X199:X200)</f>
        <v>0</v>
      </c>
      <c r="Y198" s="721" t="n">
        <f aca="false">SUM(Y199:Y200)</f>
        <v>0</v>
      </c>
      <c r="Z198" s="659"/>
      <c r="AA198" s="659"/>
      <c r="AE198" s="108"/>
      <c r="AF198" s="108"/>
      <c r="AG198" s="117"/>
      <c r="AH198" s="117"/>
      <c r="AI198" s="117"/>
      <c r="AJ198" s="117"/>
      <c r="AK198" s="117"/>
      <c r="AL198" s="117"/>
      <c r="AM198" s="117"/>
      <c r="AN198" s="117"/>
      <c r="AO198" s="117"/>
      <c r="AP198" s="117"/>
      <c r="AQ198" s="117"/>
      <c r="AR198" s="117"/>
      <c r="AS198" s="117"/>
      <c r="AT198" s="117"/>
      <c r="AU198" s="117"/>
    </row>
    <row r="199" s="451" customFormat="true" ht="12" hidden="false" customHeight="true" outlineLevel="0" collapsed="false">
      <c r="A199" s="717"/>
      <c r="B199" s="718"/>
      <c r="C199" s="733"/>
      <c r="D199" s="601" t="s">
        <v>475</v>
      </c>
      <c r="E199" s="704" t="n">
        <f aca="false">SUM(F199:Y199)</f>
        <v>0</v>
      </c>
      <c r="F199" s="723" t="n">
        <v>0</v>
      </c>
      <c r="G199" s="723" t="n">
        <v>0</v>
      </c>
      <c r="H199" s="723" t="n">
        <v>0</v>
      </c>
      <c r="I199" s="723" t="n">
        <v>0</v>
      </c>
      <c r="J199" s="723" t="n">
        <v>0</v>
      </c>
      <c r="K199" s="723" t="n">
        <v>0</v>
      </c>
      <c r="L199" s="724" t="n">
        <v>0</v>
      </c>
      <c r="M199" s="725" t="n">
        <v>0</v>
      </c>
      <c r="N199" s="723" t="n">
        <v>0</v>
      </c>
      <c r="O199" s="723" t="n">
        <v>0</v>
      </c>
      <c r="P199" s="723" t="n">
        <v>0</v>
      </c>
      <c r="Q199" s="723" t="n">
        <v>0</v>
      </c>
      <c r="R199" s="723" t="n">
        <v>0</v>
      </c>
      <c r="S199" s="723" t="n">
        <v>0</v>
      </c>
      <c r="T199" s="723" t="n">
        <v>0</v>
      </c>
      <c r="U199" s="723" t="n">
        <v>0</v>
      </c>
      <c r="V199" s="723" t="n">
        <v>0</v>
      </c>
      <c r="W199" s="723" t="n">
        <v>0</v>
      </c>
      <c r="X199" s="723" t="n">
        <v>0</v>
      </c>
      <c r="Y199" s="724" t="n">
        <v>0</v>
      </c>
      <c r="Z199" s="659"/>
      <c r="AA199" s="659"/>
      <c r="AE199" s="108"/>
      <c r="AF199" s="108"/>
      <c r="AG199" s="117"/>
      <c r="AH199" s="117"/>
      <c r="AI199" s="117"/>
      <c r="AJ199" s="117"/>
      <c r="AK199" s="117"/>
      <c r="AL199" s="117"/>
      <c r="AM199" s="117"/>
      <c r="AN199" s="117"/>
      <c r="AO199" s="117"/>
      <c r="AP199" s="117"/>
      <c r="AQ199" s="117"/>
      <c r="AR199" s="117"/>
      <c r="AS199" s="117"/>
      <c r="AT199" s="117"/>
      <c r="AU199" s="117"/>
    </row>
    <row r="200" s="451" customFormat="true" ht="24" hidden="false" customHeight="true" outlineLevel="0" collapsed="false">
      <c r="A200" s="717"/>
      <c r="B200" s="718"/>
      <c r="C200" s="719"/>
      <c r="D200" s="601" t="s">
        <v>476</v>
      </c>
      <c r="E200" s="704" t="n">
        <f aca="false">SUM(F200:Y200)</f>
        <v>0</v>
      </c>
      <c r="F200" s="723" t="n">
        <v>0</v>
      </c>
      <c r="G200" s="723" t="n">
        <v>0</v>
      </c>
      <c r="H200" s="723" t="n">
        <v>0</v>
      </c>
      <c r="I200" s="723" t="n">
        <v>0</v>
      </c>
      <c r="J200" s="723" t="n">
        <v>0</v>
      </c>
      <c r="K200" s="723" t="n">
        <v>0</v>
      </c>
      <c r="L200" s="724" t="n">
        <v>0</v>
      </c>
      <c r="M200" s="725" t="n">
        <v>0</v>
      </c>
      <c r="N200" s="723" t="n">
        <v>0</v>
      </c>
      <c r="O200" s="723" t="n">
        <v>0</v>
      </c>
      <c r="P200" s="723" t="n">
        <v>0</v>
      </c>
      <c r="Q200" s="723" t="n">
        <v>0</v>
      </c>
      <c r="R200" s="723" t="n">
        <v>0</v>
      </c>
      <c r="S200" s="723" t="n">
        <v>0</v>
      </c>
      <c r="T200" s="723" t="n">
        <v>0</v>
      </c>
      <c r="U200" s="723" t="n">
        <v>0</v>
      </c>
      <c r="V200" s="723" t="n">
        <v>0</v>
      </c>
      <c r="W200" s="723" t="n">
        <v>0</v>
      </c>
      <c r="X200" s="723" t="n">
        <v>0</v>
      </c>
      <c r="Y200" s="724" t="n">
        <v>0</v>
      </c>
      <c r="Z200" s="659"/>
      <c r="AA200" s="659"/>
      <c r="AE200" s="108"/>
      <c r="AF200" s="108"/>
      <c r="AG200" s="117"/>
      <c r="AH200" s="117"/>
      <c r="AI200" s="117"/>
      <c r="AJ200" s="117"/>
      <c r="AK200" s="117"/>
      <c r="AL200" s="117"/>
      <c r="AM200" s="117"/>
      <c r="AN200" s="117"/>
      <c r="AO200" s="117"/>
      <c r="AP200" s="117"/>
      <c r="AQ200" s="117"/>
      <c r="AR200" s="117"/>
      <c r="AS200" s="117"/>
      <c r="AT200" s="117"/>
      <c r="AU200" s="117"/>
    </row>
    <row r="201" s="451" customFormat="true" ht="12" hidden="false" customHeight="true" outlineLevel="0" collapsed="false">
      <c r="A201" s="717" t="s">
        <v>867</v>
      </c>
      <c r="B201" s="718" t="s">
        <v>868</v>
      </c>
      <c r="C201" s="719"/>
      <c r="D201" s="601" t="s">
        <v>7</v>
      </c>
      <c r="E201" s="704" t="n">
        <f aca="false">SUM(F201:Y201)</f>
        <v>49</v>
      </c>
      <c r="F201" s="720" t="n">
        <f aca="false">SUM(F202:F203)</f>
        <v>0</v>
      </c>
      <c r="G201" s="720" t="n">
        <f aca="false">SUM(G202:G203)</f>
        <v>1</v>
      </c>
      <c r="H201" s="720" t="n">
        <f aca="false">SUM(H202:H203)</f>
        <v>0</v>
      </c>
      <c r="I201" s="720" t="n">
        <f aca="false">SUM(I202:I203)</f>
        <v>1</v>
      </c>
      <c r="J201" s="720" t="n">
        <f aca="false">SUM(J202:J203)</f>
        <v>1</v>
      </c>
      <c r="K201" s="720" t="n">
        <f aca="false">SUM(K202:K203)</f>
        <v>1</v>
      </c>
      <c r="L201" s="721" t="n">
        <f aca="false">SUM(L202:L203)</f>
        <v>0</v>
      </c>
      <c r="M201" s="722" t="n">
        <f aca="false">SUM(M202:M203)</f>
        <v>3</v>
      </c>
      <c r="N201" s="720" t="n">
        <f aca="false">SUM(N202:N203)</f>
        <v>1</v>
      </c>
      <c r="O201" s="720" t="n">
        <f aca="false">SUM(O202:O203)</f>
        <v>2</v>
      </c>
      <c r="P201" s="720" t="n">
        <f aca="false">SUM(P202:P203)</f>
        <v>5</v>
      </c>
      <c r="Q201" s="720" t="n">
        <f aca="false">SUM(Q202:Q203)</f>
        <v>0</v>
      </c>
      <c r="R201" s="720" t="n">
        <f aca="false">SUM(R202:R203)</f>
        <v>3</v>
      </c>
      <c r="S201" s="720" t="n">
        <f aca="false">SUM(S202:S203)</f>
        <v>8</v>
      </c>
      <c r="T201" s="720" t="n">
        <f aca="false">SUM(T202:T203)</f>
        <v>4</v>
      </c>
      <c r="U201" s="720" t="n">
        <f aca="false">SUM(U202:U203)</f>
        <v>7</v>
      </c>
      <c r="V201" s="720" t="n">
        <f aca="false">SUM(V202:V203)</f>
        <v>6</v>
      </c>
      <c r="W201" s="720" t="n">
        <f aca="false">SUM(W202:W203)</f>
        <v>5</v>
      </c>
      <c r="X201" s="720" t="n">
        <f aca="false">SUM(X202:X203)</f>
        <v>1</v>
      </c>
      <c r="Y201" s="721" t="n">
        <f aca="false">SUM(Y202:Y203)</f>
        <v>0</v>
      </c>
      <c r="Z201" s="659"/>
      <c r="AA201" s="659"/>
      <c r="AE201" s="108"/>
      <c r="AF201" s="108"/>
      <c r="AG201" s="117"/>
      <c r="AH201" s="117"/>
      <c r="AI201" s="117"/>
      <c r="AJ201" s="117"/>
      <c r="AK201" s="117"/>
      <c r="AL201" s="117"/>
      <c r="AM201" s="117"/>
      <c r="AN201" s="117"/>
      <c r="AO201" s="117"/>
      <c r="AP201" s="117"/>
      <c r="AQ201" s="117"/>
      <c r="AR201" s="117"/>
      <c r="AS201" s="117"/>
      <c r="AT201" s="117"/>
      <c r="AU201" s="117"/>
    </row>
    <row r="202" s="451" customFormat="true" ht="12" hidden="false" customHeight="true" outlineLevel="0" collapsed="false">
      <c r="A202" s="717"/>
      <c r="B202" s="718"/>
      <c r="C202" s="733"/>
      <c r="D202" s="601" t="s">
        <v>475</v>
      </c>
      <c r="E202" s="704" t="n">
        <f aca="false">SUM(F202:Y202)</f>
        <v>31</v>
      </c>
      <c r="F202" s="723" t="n">
        <v>0</v>
      </c>
      <c r="G202" s="723" t="n">
        <v>1</v>
      </c>
      <c r="H202" s="723" t="n">
        <v>0</v>
      </c>
      <c r="I202" s="723" t="n">
        <v>1</v>
      </c>
      <c r="J202" s="723" t="n">
        <v>1</v>
      </c>
      <c r="K202" s="723" t="n">
        <v>1</v>
      </c>
      <c r="L202" s="724" t="n">
        <v>0</v>
      </c>
      <c r="M202" s="725" t="n">
        <v>3</v>
      </c>
      <c r="N202" s="723" t="n">
        <v>1</v>
      </c>
      <c r="O202" s="723" t="n">
        <v>0</v>
      </c>
      <c r="P202" s="723" t="n">
        <v>2</v>
      </c>
      <c r="Q202" s="723" t="n">
        <v>0</v>
      </c>
      <c r="R202" s="723" t="n">
        <v>1</v>
      </c>
      <c r="S202" s="723" t="n">
        <v>6</v>
      </c>
      <c r="T202" s="723" t="n">
        <v>2</v>
      </c>
      <c r="U202" s="723" t="n">
        <v>4</v>
      </c>
      <c r="V202" s="723" t="n">
        <v>2</v>
      </c>
      <c r="W202" s="723" t="n">
        <v>5</v>
      </c>
      <c r="X202" s="723" t="n">
        <v>1</v>
      </c>
      <c r="Y202" s="724" t="n">
        <v>0</v>
      </c>
      <c r="Z202" s="659"/>
      <c r="AA202" s="659"/>
      <c r="AE202" s="108"/>
      <c r="AF202" s="108"/>
      <c r="AG202" s="117"/>
      <c r="AH202" s="117"/>
      <c r="AI202" s="117"/>
      <c r="AJ202" s="117"/>
      <c r="AK202" s="117"/>
      <c r="AL202" s="117"/>
      <c r="AM202" s="117"/>
      <c r="AN202" s="117"/>
      <c r="AO202" s="117"/>
      <c r="AP202" s="117"/>
      <c r="AQ202" s="117"/>
      <c r="AR202" s="117"/>
      <c r="AS202" s="117"/>
      <c r="AT202" s="117"/>
      <c r="AU202" s="117"/>
    </row>
    <row r="203" s="451" customFormat="true" ht="24" hidden="false" customHeight="true" outlineLevel="0" collapsed="false">
      <c r="A203" s="717"/>
      <c r="B203" s="718"/>
      <c r="C203" s="719"/>
      <c r="D203" s="601" t="s">
        <v>476</v>
      </c>
      <c r="E203" s="704" t="n">
        <f aca="false">SUM(F203:Y203)</f>
        <v>18</v>
      </c>
      <c r="F203" s="723" t="n">
        <v>0</v>
      </c>
      <c r="G203" s="723" t="n">
        <v>0</v>
      </c>
      <c r="H203" s="723" t="n">
        <v>0</v>
      </c>
      <c r="I203" s="723" t="n">
        <v>0</v>
      </c>
      <c r="J203" s="723" t="n">
        <v>0</v>
      </c>
      <c r="K203" s="723" t="n">
        <v>0</v>
      </c>
      <c r="L203" s="724" t="n">
        <v>0</v>
      </c>
      <c r="M203" s="725" t="n">
        <v>0</v>
      </c>
      <c r="N203" s="723" t="n">
        <v>0</v>
      </c>
      <c r="O203" s="723" t="n">
        <v>2</v>
      </c>
      <c r="P203" s="723" t="n">
        <v>3</v>
      </c>
      <c r="Q203" s="723" t="n">
        <v>0</v>
      </c>
      <c r="R203" s="723" t="n">
        <v>2</v>
      </c>
      <c r="S203" s="723" t="n">
        <v>2</v>
      </c>
      <c r="T203" s="723" t="n">
        <v>2</v>
      </c>
      <c r="U203" s="723" t="n">
        <v>3</v>
      </c>
      <c r="V203" s="723" t="n">
        <v>4</v>
      </c>
      <c r="W203" s="723" t="n">
        <v>0</v>
      </c>
      <c r="X203" s="723" t="n">
        <v>0</v>
      </c>
      <c r="Y203" s="724" t="n">
        <v>0</v>
      </c>
      <c r="Z203" s="659"/>
      <c r="AA203" s="659"/>
      <c r="AE203" s="108"/>
      <c r="AF203" s="108"/>
      <c r="AG203" s="117"/>
      <c r="AH203" s="117"/>
      <c r="AI203" s="117"/>
      <c r="AJ203" s="117"/>
      <c r="AK203" s="117"/>
      <c r="AL203" s="117"/>
      <c r="AM203" s="117"/>
      <c r="AN203" s="117"/>
      <c r="AO203" s="117"/>
      <c r="AP203" s="117"/>
      <c r="AQ203" s="117"/>
      <c r="AR203" s="117"/>
      <c r="AS203" s="117"/>
      <c r="AT203" s="117"/>
      <c r="AU203" s="117"/>
    </row>
    <row r="204" s="451" customFormat="true" ht="12" hidden="false" customHeight="true" outlineLevel="0" collapsed="false">
      <c r="A204" s="717" t="s">
        <v>869</v>
      </c>
      <c r="B204" s="718" t="s">
        <v>870</v>
      </c>
      <c r="C204" s="719"/>
      <c r="D204" s="601" t="s">
        <v>7</v>
      </c>
      <c r="E204" s="704" t="n">
        <f aca="false">SUM(F204:Y204)</f>
        <v>1</v>
      </c>
      <c r="F204" s="720" t="n">
        <f aca="false">SUM(F205:F206)</f>
        <v>0</v>
      </c>
      <c r="G204" s="720" t="n">
        <f aca="false">SUM(G205:G206)</f>
        <v>0</v>
      </c>
      <c r="H204" s="720" t="n">
        <f aca="false">SUM(H205:H206)</f>
        <v>0</v>
      </c>
      <c r="I204" s="720" t="n">
        <f aca="false">SUM(I205:I206)</f>
        <v>0</v>
      </c>
      <c r="J204" s="720" t="n">
        <f aca="false">SUM(J205:J206)</f>
        <v>0</v>
      </c>
      <c r="K204" s="720" t="n">
        <f aca="false">SUM(K205:K206)</f>
        <v>0</v>
      </c>
      <c r="L204" s="721" t="n">
        <f aca="false">SUM(L205:L206)</f>
        <v>0</v>
      </c>
      <c r="M204" s="722" t="n">
        <f aca="false">SUM(M205:M206)</f>
        <v>0</v>
      </c>
      <c r="N204" s="720" t="n">
        <f aca="false">SUM(N205:N206)</f>
        <v>0</v>
      </c>
      <c r="O204" s="720" t="n">
        <f aca="false">SUM(O205:O206)</f>
        <v>0</v>
      </c>
      <c r="P204" s="720" t="n">
        <f aca="false">SUM(P205:P206)</f>
        <v>0</v>
      </c>
      <c r="Q204" s="720" t="n">
        <f aca="false">SUM(Q205:Q206)</f>
        <v>0</v>
      </c>
      <c r="R204" s="720" t="n">
        <f aca="false">SUM(R205:R206)</f>
        <v>0</v>
      </c>
      <c r="S204" s="720" t="n">
        <f aca="false">SUM(S205:S206)</f>
        <v>0</v>
      </c>
      <c r="T204" s="720" t="n">
        <f aca="false">SUM(T205:T206)</f>
        <v>0</v>
      </c>
      <c r="U204" s="720" t="n">
        <f aca="false">SUM(U205:U206)</f>
        <v>0</v>
      </c>
      <c r="V204" s="720" t="n">
        <f aca="false">SUM(V205:V206)</f>
        <v>0</v>
      </c>
      <c r="W204" s="720" t="n">
        <f aca="false">SUM(W205:W206)</f>
        <v>0</v>
      </c>
      <c r="X204" s="720" t="n">
        <f aca="false">SUM(X205:X206)</f>
        <v>1</v>
      </c>
      <c r="Y204" s="721" t="n">
        <f aca="false">SUM(Y205:Y206)</f>
        <v>0</v>
      </c>
      <c r="Z204" s="659"/>
      <c r="AA204" s="659"/>
      <c r="AE204" s="108"/>
      <c r="AF204" s="108"/>
      <c r="AG204" s="117"/>
      <c r="AH204" s="117"/>
      <c r="AI204" s="117"/>
      <c r="AJ204" s="117"/>
      <c r="AK204" s="117"/>
      <c r="AL204" s="117"/>
      <c r="AM204" s="117"/>
      <c r="AN204" s="117"/>
      <c r="AO204" s="117"/>
      <c r="AP204" s="117"/>
      <c r="AQ204" s="117"/>
      <c r="AR204" s="117"/>
      <c r="AS204" s="117"/>
      <c r="AT204" s="117"/>
      <c r="AU204" s="117"/>
    </row>
    <row r="205" s="451" customFormat="true" ht="12" hidden="false" customHeight="true" outlineLevel="0" collapsed="false">
      <c r="A205" s="717"/>
      <c r="B205" s="718"/>
      <c r="C205" s="719"/>
      <c r="D205" s="601" t="s">
        <v>475</v>
      </c>
      <c r="E205" s="704" t="n">
        <f aca="false">SUM(F205:Y205)</f>
        <v>1</v>
      </c>
      <c r="F205" s="723" t="n">
        <v>0</v>
      </c>
      <c r="G205" s="723" t="n">
        <v>0</v>
      </c>
      <c r="H205" s="723" t="n">
        <v>0</v>
      </c>
      <c r="I205" s="723" t="n">
        <v>0</v>
      </c>
      <c r="J205" s="723" t="n">
        <v>0</v>
      </c>
      <c r="K205" s="723" t="n">
        <v>0</v>
      </c>
      <c r="L205" s="724" t="n">
        <v>0</v>
      </c>
      <c r="M205" s="725" t="n">
        <v>0</v>
      </c>
      <c r="N205" s="723" t="n">
        <v>0</v>
      </c>
      <c r="O205" s="723" t="n">
        <v>0</v>
      </c>
      <c r="P205" s="723" t="n">
        <v>0</v>
      </c>
      <c r="Q205" s="723" t="n">
        <v>0</v>
      </c>
      <c r="R205" s="723" t="n">
        <v>0</v>
      </c>
      <c r="S205" s="723" t="n">
        <v>0</v>
      </c>
      <c r="T205" s="723" t="n">
        <v>0</v>
      </c>
      <c r="U205" s="723" t="n">
        <v>0</v>
      </c>
      <c r="V205" s="723" t="n">
        <v>0</v>
      </c>
      <c r="W205" s="723" t="n">
        <v>0</v>
      </c>
      <c r="X205" s="723" t="n">
        <v>1</v>
      </c>
      <c r="Y205" s="724" t="n">
        <v>0</v>
      </c>
      <c r="Z205" s="659"/>
      <c r="AA205" s="659"/>
      <c r="AE205" s="108"/>
      <c r="AF205" s="108"/>
      <c r="AG205" s="117"/>
      <c r="AH205" s="117"/>
      <c r="AI205" s="117"/>
      <c r="AJ205" s="117"/>
      <c r="AK205" s="117"/>
      <c r="AL205" s="117"/>
      <c r="AM205" s="117"/>
      <c r="AN205" s="117"/>
      <c r="AO205" s="117"/>
      <c r="AP205" s="117"/>
      <c r="AQ205" s="117"/>
      <c r="AR205" s="117"/>
      <c r="AS205" s="117"/>
      <c r="AT205" s="117"/>
      <c r="AU205" s="117"/>
    </row>
    <row r="206" s="451" customFormat="true" ht="24" hidden="false" customHeight="true" outlineLevel="0" collapsed="false">
      <c r="A206" s="717"/>
      <c r="B206" s="718"/>
      <c r="C206" s="719"/>
      <c r="D206" s="601" t="s">
        <v>476</v>
      </c>
      <c r="E206" s="704" t="n">
        <f aca="false">SUM(F206:Y206)</f>
        <v>0</v>
      </c>
      <c r="F206" s="723" t="n">
        <v>0</v>
      </c>
      <c r="G206" s="723" t="n">
        <v>0</v>
      </c>
      <c r="H206" s="723" t="n">
        <v>0</v>
      </c>
      <c r="I206" s="723" t="n">
        <v>0</v>
      </c>
      <c r="J206" s="723" t="n">
        <v>0</v>
      </c>
      <c r="K206" s="723" t="n">
        <v>0</v>
      </c>
      <c r="L206" s="724" t="n">
        <v>0</v>
      </c>
      <c r="M206" s="725" t="n">
        <v>0</v>
      </c>
      <c r="N206" s="723" t="n">
        <v>0</v>
      </c>
      <c r="O206" s="723" t="n">
        <v>0</v>
      </c>
      <c r="P206" s="723" t="n">
        <v>0</v>
      </c>
      <c r="Q206" s="723" t="n">
        <v>0</v>
      </c>
      <c r="R206" s="723" t="n">
        <v>0</v>
      </c>
      <c r="S206" s="723" t="n">
        <v>0</v>
      </c>
      <c r="T206" s="723" t="n">
        <v>0</v>
      </c>
      <c r="U206" s="723" t="n">
        <v>0</v>
      </c>
      <c r="V206" s="723" t="n">
        <v>0</v>
      </c>
      <c r="W206" s="723" t="n">
        <v>0</v>
      </c>
      <c r="X206" s="723" t="n">
        <v>0</v>
      </c>
      <c r="Y206" s="724" t="n">
        <v>0</v>
      </c>
      <c r="Z206" s="659"/>
      <c r="AA206" s="659"/>
      <c r="AE206" s="108"/>
      <c r="AF206" s="108"/>
      <c r="AG206" s="117"/>
      <c r="AH206" s="117"/>
      <c r="AI206" s="117"/>
      <c r="AJ206" s="117"/>
      <c r="AK206" s="117"/>
      <c r="AL206" s="117"/>
      <c r="AM206" s="117"/>
      <c r="AN206" s="117"/>
      <c r="AO206" s="117"/>
      <c r="AP206" s="117"/>
      <c r="AQ206" s="117"/>
      <c r="AR206" s="117"/>
      <c r="AS206" s="117"/>
      <c r="AT206" s="117"/>
      <c r="AU206" s="117"/>
    </row>
    <row r="207" s="451" customFormat="true" ht="12" hidden="false" customHeight="true" outlineLevel="0" collapsed="false">
      <c r="A207" s="717" t="s">
        <v>871</v>
      </c>
      <c r="B207" s="718" t="s">
        <v>872</v>
      </c>
      <c r="C207" s="719"/>
      <c r="D207" s="601" t="s">
        <v>7</v>
      </c>
      <c r="E207" s="704" t="n">
        <f aca="false">SUM(F207:Y207)</f>
        <v>34</v>
      </c>
      <c r="F207" s="720" t="n">
        <f aca="false">SUM(F208:F209)</f>
        <v>0</v>
      </c>
      <c r="G207" s="720" t="n">
        <f aca="false">SUM(G208:G209)</f>
        <v>0</v>
      </c>
      <c r="H207" s="720" t="n">
        <f aca="false">SUM(H208:H209)</f>
        <v>0</v>
      </c>
      <c r="I207" s="720" t="n">
        <f aca="false">SUM(I208:I209)</f>
        <v>0</v>
      </c>
      <c r="J207" s="720" t="n">
        <f aca="false">SUM(J208:J209)</f>
        <v>0</v>
      </c>
      <c r="K207" s="720" t="n">
        <f aca="false">SUM(K208:K209)</f>
        <v>0</v>
      </c>
      <c r="L207" s="721" t="n">
        <f aca="false">SUM(L208:L209)</f>
        <v>0</v>
      </c>
      <c r="M207" s="722" t="n">
        <f aca="false">SUM(M208:M209)</f>
        <v>0</v>
      </c>
      <c r="N207" s="720" t="n">
        <f aca="false">SUM(N208:N209)</f>
        <v>1</v>
      </c>
      <c r="O207" s="720" t="n">
        <f aca="false">SUM(O208:O209)</f>
        <v>1</v>
      </c>
      <c r="P207" s="720" t="n">
        <f aca="false">SUM(P208:P209)</f>
        <v>2</v>
      </c>
      <c r="Q207" s="720" t="n">
        <f aca="false">SUM(Q208:Q209)</f>
        <v>1</v>
      </c>
      <c r="R207" s="720" t="n">
        <f aca="false">SUM(R208:R209)</f>
        <v>1</v>
      </c>
      <c r="S207" s="720" t="n">
        <f aca="false">SUM(S208:S209)</f>
        <v>4</v>
      </c>
      <c r="T207" s="720" t="n">
        <f aca="false">SUM(T208:T209)</f>
        <v>1</v>
      </c>
      <c r="U207" s="720" t="n">
        <f aca="false">SUM(U208:U209)</f>
        <v>2</v>
      </c>
      <c r="V207" s="720" t="n">
        <f aca="false">SUM(V208:V209)</f>
        <v>7</v>
      </c>
      <c r="W207" s="720" t="n">
        <f aca="false">SUM(W208:W209)</f>
        <v>7</v>
      </c>
      <c r="X207" s="720" t="n">
        <f aca="false">SUM(X208:X209)</f>
        <v>7</v>
      </c>
      <c r="Y207" s="720" t="n">
        <f aca="false">SUM(Y208:Y209)</f>
        <v>0</v>
      </c>
      <c r="Z207" s="659"/>
      <c r="AA207" s="659"/>
      <c r="AE207" s="108"/>
      <c r="AF207" s="108"/>
      <c r="AG207" s="117"/>
      <c r="AH207" s="117"/>
      <c r="AI207" s="117"/>
      <c r="AJ207" s="117"/>
      <c r="AK207" s="117"/>
      <c r="AL207" s="117"/>
      <c r="AM207" s="117"/>
      <c r="AN207" s="117"/>
      <c r="AO207" s="117"/>
      <c r="AP207" s="117"/>
      <c r="AQ207" s="117"/>
      <c r="AR207" s="117"/>
      <c r="AS207" s="117"/>
      <c r="AT207" s="117"/>
      <c r="AU207" s="117"/>
    </row>
    <row r="208" s="451" customFormat="true" ht="12" hidden="false" customHeight="true" outlineLevel="0" collapsed="false">
      <c r="A208" s="717"/>
      <c r="B208" s="718"/>
      <c r="C208" s="733"/>
      <c r="D208" s="601" t="s">
        <v>475</v>
      </c>
      <c r="E208" s="704" t="n">
        <f aca="false">SUM(F208:Y208)</f>
        <v>8</v>
      </c>
      <c r="F208" s="723" t="n">
        <v>0</v>
      </c>
      <c r="G208" s="723" t="n">
        <v>0</v>
      </c>
      <c r="H208" s="723" t="n">
        <v>0</v>
      </c>
      <c r="I208" s="723" t="n">
        <v>0</v>
      </c>
      <c r="J208" s="723" t="n">
        <v>0</v>
      </c>
      <c r="K208" s="723" t="n">
        <v>0</v>
      </c>
      <c r="L208" s="724" t="n">
        <v>0</v>
      </c>
      <c r="M208" s="725" t="n">
        <v>0</v>
      </c>
      <c r="N208" s="723" t="n">
        <v>1</v>
      </c>
      <c r="O208" s="723" t="n">
        <v>0</v>
      </c>
      <c r="P208" s="723" t="n">
        <v>1</v>
      </c>
      <c r="Q208" s="723" t="n">
        <v>1</v>
      </c>
      <c r="R208" s="723" t="n">
        <v>0</v>
      </c>
      <c r="S208" s="723" t="n">
        <v>2</v>
      </c>
      <c r="T208" s="723" t="n">
        <v>0</v>
      </c>
      <c r="U208" s="723" t="n">
        <v>0</v>
      </c>
      <c r="V208" s="723" t="n">
        <v>1</v>
      </c>
      <c r="W208" s="723" t="n">
        <v>1</v>
      </c>
      <c r="X208" s="723" t="n">
        <v>1</v>
      </c>
      <c r="Y208" s="724" t="n">
        <v>0</v>
      </c>
      <c r="Z208" s="659"/>
      <c r="AA208" s="659"/>
      <c r="AE208" s="108"/>
      <c r="AF208" s="108"/>
      <c r="AG208" s="117"/>
      <c r="AH208" s="117"/>
      <c r="AI208" s="117"/>
      <c r="AJ208" s="117"/>
      <c r="AK208" s="117"/>
      <c r="AL208" s="117"/>
      <c r="AM208" s="117"/>
      <c r="AN208" s="117"/>
      <c r="AO208" s="117"/>
      <c r="AP208" s="117"/>
      <c r="AQ208" s="117"/>
      <c r="AR208" s="117"/>
      <c r="AS208" s="117"/>
      <c r="AT208" s="117"/>
      <c r="AU208" s="117"/>
    </row>
    <row r="209" s="451" customFormat="true" ht="24" hidden="false" customHeight="true" outlineLevel="0" collapsed="false">
      <c r="A209" s="717"/>
      <c r="B209" s="718"/>
      <c r="C209" s="719"/>
      <c r="D209" s="601" t="s">
        <v>476</v>
      </c>
      <c r="E209" s="704" t="n">
        <f aca="false">SUM(F209:Y209)</f>
        <v>26</v>
      </c>
      <c r="F209" s="723" t="n">
        <v>0</v>
      </c>
      <c r="G209" s="723" t="n">
        <v>0</v>
      </c>
      <c r="H209" s="723" t="n">
        <v>0</v>
      </c>
      <c r="I209" s="723" t="n">
        <v>0</v>
      </c>
      <c r="J209" s="723" t="n">
        <v>0</v>
      </c>
      <c r="K209" s="723" t="n">
        <v>0</v>
      </c>
      <c r="L209" s="724" t="n">
        <v>0</v>
      </c>
      <c r="M209" s="725" t="n">
        <v>0</v>
      </c>
      <c r="N209" s="723" t="n">
        <v>0</v>
      </c>
      <c r="O209" s="723" t="n">
        <v>1</v>
      </c>
      <c r="P209" s="723" t="n">
        <v>1</v>
      </c>
      <c r="Q209" s="723" t="n">
        <v>0</v>
      </c>
      <c r="R209" s="723" t="n">
        <v>1</v>
      </c>
      <c r="S209" s="723" t="n">
        <v>2</v>
      </c>
      <c r="T209" s="723" t="n">
        <v>1</v>
      </c>
      <c r="U209" s="723" t="n">
        <v>2</v>
      </c>
      <c r="V209" s="723" t="n">
        <v>6</v>
      </c>
      <c r="W209" s="723" t="n">
        <v>6</v>
      </c>
      <c r="X209" s="723" t="n">
        <v>6</v>
      </c>
      <c r="Y209" s="724" t="n">
        <v>0</v>
      </c>
      <c r="Z209" s="659"/>
      <c r="AA209" s="659"/>
      <c r="AE209" s="108"/>
      <c r="AF209" s="108"/>
      <c r="AG209" s="117"/>
      <c r="AH209" s="117"/>
      <c r="AI209" s="117"/>
      <c r="AJ209" s="117"/>
      <c r="AK209" s="117"/>
      <c r="AL209" s="117"/>
      <c r="AM209" s="117"/>
      <c r="AN209" s="117"/>
      <c r="AO209" s="117"/>
      <c r="AP209" s="117"/>
      <c r="AQ209" s="117"/>
      <c r="AR209" s="117"/>
      <c r="AS209" s="117"/>
      <c r="AT209" s="117"/>
      <c r="AU209" s="117"/>
    </row>
    <row r="210" s="451" customFormat="true" ht="12" hidden="false" customHeight="true" outlineLevel="0" collapsed="false">
      <c r="A210" s="717" t="s">
        <v>873</v>
      </c>
      <c r="B210" s="718" t="s">
        <v>874</v>
      </c>
      <c r="C210" s="719"/>
      <c r="D210" s="601" t="s">
        <v>7</v>
      </c>
      <c r="E210" s="704" t="n">
        <f aca="false">SUM(F210:Y210)</f>
        <v>3</v>
      </c>
      <c r="F210" s="720" t="n">
        <f aca="false">SUM(F211:F212)</f>
        <v>1</v>
      </c>
      <c r="G210" s="720" t="n">
        <f aca="false">SUM(G211:G212)</f>
        <v>1</v>
      </c>
      <c r="H210" s="720" t="n">
        <f aca="false">SUM(H211:H212)</f>
        <v>0</v>
      </c>
      <c r="I210" s="720" t="n">
        <f aca="false">SUM(I211:I212)</f>
        <v>0</v>
      </c>
      <c r="J210" s="720" t="n">
        <f aca="false">SUM(J211:J212)</f>
        <v>0</v>
      </c>
      <c r="K210" s="720" t="n">
        <f aca="false">SUM(K211:K212)</f>
        <v>0</v>
      </c>
      <c r="L210" s="721" t="n">
        <f aca="false">SUM(L211:L212)</f>
        <v>0</v>
      </c>
      <c r="M210" s="722" t="n">
        <f aca="false">SUM(M211:M212)</f>
        <v>0</v>
      </c>
      <c r="N210" s="720" t="n">
        <f aca="false">SUM(N211:N212)</f>
        <v>0</v>
      </c>
      <c r="O210" s="720" t="n">
        <f aca="false">SUM(O211:O212)</f>
        <v>0</v>
      </c>
      <c r="P210" s="720" t="n">
        <f aca="false">SUM(P211:P212)</f>
        <v>0</v>
      </c>
      <c r="Q210" s="720" t="n">
        <f aca="false">SUM(Q211:Q212)</f>
        <v>0</v>
      </c>
      <c r="R210" s="720" t="n">
        <f aca="false">SUM(R211:R212)</f>
        <v>0</v>
      </c>
      <c r="S210" s="720" t="n">
        <f aca="false">SUM(S211:S212)</f>
        <v>1</v>
      </c>
      <c r="T210" s="720" t="n">
        <f aca="false">SUM(T211:T212)</f>
        <v>0</v>
      </c>
      <c r="U210" s="720" t="n">
        <f aca="false">SUM(U211:U212)</f>
        <v>0</v>
      </c>
      <c r="V210" s="720" t="n">
        <f aca="false">SUM(V211:V212)</f>
        <v>0</v>
      </c>
      <c r="W210" s="720" t="n">
        <f aca="false">SUM(W211:W212)</f>
        <v>0</v>
      </c>
      <c r="X210" s="720" t="n">
        <f aca="false">SUM(X211:X212)</f>
        <v>0</v>
      </c>
      <c r="Y210" s="721" t="n">
        <f aca="false">SUM(Y211:Y212)</f>
        <v>0</v>
      </c>
      <c r="Z210" s="659"/>
      <c r="AA210" s="659"/>
      <c r="AE210" s="108"/>
      <c r="AF210" s="108"/>
      <c r="AG210" s="117"/>
      <c r="AH210" s="117"/>
      <c r="AI210" s="117"/>
      <c r="AJ210" s="117"/>
      <c r="AK210" s="117"/>
      <c r="AL210" s="117"/>
      <c r="AM210" s="117"/>
      <c r="AN210" s="117"/>
      <c r="AO210" s="117"/>
      <c r="AP210" s="117"/>
      <c r="AQ210" s="117"/>
      <c r="AR210" s="117"/>
      <c r="AS210" s="117"/>
      <c r="AT210" s="117"/>
      <c r="AU210" s="117"/>
    </row>
    <row r="211" s="451" customFormat="true" ht="12" hidden="false" customHeight="true" outlineLevel="0" collapsed="false">
      <c r="A211" s="717"/>
      <c r="B211" s="718"/>
      <c r="C211" s="733"/>
      <c r="D211" s="601" t="s">
        <v>475</v>
      </c>
      <c r="E211" s="704" t="n">
        <f aca="false">SUM(F211:Y211)</f>
        <v>2</v>
      </c>
      <c r="F211" s="723" t="n">
        <v>0</v>
      </c>
      <c r="G211" s="723" t="n">
        <v>1</v>
      </c>
      <c r="H211" s="723" t="n">
        <v>0</v>
      </c>
      <c r="I211" s="723" t="n">
        <v>0</v>
      </c>
      <c r="J211" s="723" t="n">
        <v>0</v>
      </c>
      <c r="K211" s="723" t="n">
        <v>0</v>
      </c>
      <c r="L211" s="724" t="n">
        <v>0</v>
      </c>
      <c r="M211" s="725" t="n">
        <v>0</v>
      </c>
      <c r="N211" s="723" t="n">
        <v>0</v>
      </c>
      <c r="O211" s="723" t="n">
        <v>0</v>
      </c>
      <c r="P211" s="723" t="n">
        <v>0</v>
      </c>
      <c r="Q211" s="723" t="n">
        <v>0</v>
      </c>
      <c r="R211" s="723" t="n">
        <v>0</v>
      </c>
      <c r="S211" s="723" t="n">
        <v>1</v>
      </c>
      <c r="T211" s="723" t="n">
        <v>0</v>
      </c>
      <c r="U211" s="723" t="n">
        <v>0</v>
      </c>
      <c r="V211" s="723" t="n">
        <v>0</v>
      </c>
      <c r="W211" s="723" t="n">
        <v>0</v>
      </c>
      <c r="X211" s="723" t="n">
        <v>0</v>
      </c>
      <c r="Y211" s="724" t="n">
        <v>0</v>
      </c>
      <c r="Z211" s="659"/>
      <c r="AA211" s="659"/>
      <c r="AE211" s="108"/>
      <c r="AF211" s="108"/>
      <c r="AG211" s="117"/>
      <c r="AH211" s="117"/>
      <c r="AI211" s="117"/>
      <c r="AJ211" s="117"/>
      <c r="AK211" s="117"/>
      <c r="AL211" s="117"/>
      <c r="AM211" s="117"/>
      <c r="AN211" s="117"/>
      <c r="AO211" s="117"/>
      <c r="AP211" s="117"/>
      <c r="AQ211" s="117"/>
      <c r="AR211" s="117"/>
      <c r="AS211" s="117"/>
      <c r="AT211" s="117"/>
      <c r="AU211" s="117"/>
    </row>
    <row r="212" s="451" customFormat="true" ht="24" hidden="false" customHeight="true" outlineLevel="0" collapsed="false">
      <c r="A212" s="717"/>
      <c r="B212" s="718"/>
      <c r="C212" s="719"/>
      <c r="D212" s="601" t="s">
        <v>476</v>
      </c>
      <c r="E212" s="704" t="n">
        <f aca="false">SUM(F212:Y212)</f>
        <v>1</v>
      </c>
      <c r="F212" s="723" t="n">
        <v>1</v>
      </c>
      <c r="G212" s="723" t="n">
        <v>0</v>
      </c>
      <c r="H212" s="723" t="n">
        <v>0</v>
      </c>
      <c r="I212" s="723" t="n">
        <v>0</v>
      </c>
      <c r="J212" s="723" t="n">
        <v>0</v>
      </c>
      <c r="K212" s="723" t="n">
        <v>0</v>
      </c>
      <c r="L212" s="724" t="n">
        <v>0</v>
      </c>
      <c r="M212" s="725" t="n">
        <v>0</v>
      </c>
      <c r="N212" s="723" t="n">
        <v>0</v>
      </c>
      <c r="O212" s="723" t="n">
        <v>0</v>
      </c>
      <c r="P212" s="723" t="n">
        <v>0</v>
      </c>
      <c r="Q212" s="723" t="n">
        <v>0</v>
      </c>
      <c r="R212" s="723" t="n">
        <v>0</v>
      </c>
      <c r="S212" s="723" t="n">
        <v>0</v>
      </c>
      <c r="T212" s="723" t="n">
        <v>0</v>
      </c>
      <c r="U212" s="723" t="n">
        <v>0</v>
      </c>
      <c r="V212" s="723" t="n">
        <v>0</v>
      </c>
      <c r="W212" s="723" t="n">
        <v>0</v>
      </c>
      <c r="X212" s="723" t="n">
        <v>0</v>
      </c>
      <c r="Y212" s="724" t="n">
        <v>0</v>
      </c>
      <c r="Z212" s="659"/>
      <c r="AA212" s="659"/>
      <c r="AE212" s="108"/>
      <c r="AF212" s="108"/>
      <c r="AG212" s="117"/>
      <c r="AH212" s="117"/>
      <c r="AI212" s="117"/>
      <c r="AJ212" s="117"/>
      <c r="AK212" s="117"/>
      <c r="AL212" s="117"/>
      <c r="AM212" s="117"/>
      <c r="AN212" s="117"/>
      <c r="AO212" s="117"/>
      <c r="AP212" s="117"/>
      <c r="AQ212" s="117"/>
      <c r="AR212" s="117"/>
      <c r="AS212" s="117"/>
      <c r="AT212" s="117"/>
      <c r="AU212" s="117"/>
    </row>
    <row r="213" s="451" customFormat="true" ht="12" hidden="false" customHeight="true" outlineLevel="0" collapsed="false">
      <c r="A213" s="717" t="s">
        <v>875</v>
      </c>
      <c r="B213" s="718" t="s">
        <v>876</v>
      </c>
      <c r="C213" s="719"/>
      <c r="D213" s="601" t="s">
        <v>7</v>
      </c>
      <c r="E213" s="704" t="n">
        <f aca="false">SUM(F213:Y213)</f>
        <v>1</v>
      </c>
      <c r="F213" s="720" t="n">
        <f aca="false">SUM(F214:F215)</f>
        <v>0</v>
      </c>
      <c r="G213" s="720" t="n">
        <f aca="false">SUM(G214:G215)</f>
        <v>0</v>
      </c>
      <c r="H213" s="720" t="n">
        <f aca="false">SUM(H214:H215)</f>
        <v>0</v>
      </c>
      <c r="I213" s="720" t="n">
        <f aca="false">SUM(I214:I215)</f>
        <v>0</v>
      </c>
      <c r="J213" s="720" t="n">
        <f aca="false">SUM(J214:J215)</f>
        <v>0</v>
      </c>
      <c r="K213" s="720" t="n">
        <f aca="false">SUM(K214:K215)</f>
        <v>0</v>
      </c>
      <c r="L213" s="721" t="n">
        <f aca="false">SUM(L214:L215)</f>
        <v>0</v>
      </c>
      <c r="M213" s="722" t="n">
        <f aca="false">SUM(M214:M215)</f>
        <v>0</v>
      </c>
      <c r="N213" s="720" t="n">
        <f aca="false">SUM(N214:N215)</f>
        <v>0</v>
      </c>
      <c r="O213" s="720" t="n">
        <f aca="false">SUM(O214:O215)</f>
        <v>0</v>
      </c>
      <c r="P213" s="720" t="n">
        <f aca="false">SUM(P214:P215)</f>
        <v>0</v>
      </c>
      <c r="Q213" s="720" t="n">
        <f aca="false">SUM(Q214:Q215)</f>
        <v>0</v>
      </c>
      <c r="R213" s="720" t="n">
        <f aca="false">SUM(R214:R215)</f>
        <v>0</v>
      </c>
      <c r="S213" s="720" t="n">
        <f aca="false">SUM(S214:S215)</f>
        <v>1</v>
      </c>
      <c r="T213" s="720" t="n">
        <f aca="false">SUM(T214:T215)</f>
        <v>0</v>
      </c>
      <c r="U213" s="720" t="n">
        <f aca="false">SUM(U214:U215)</f>
        <v>0</v>
      </c>
      <c r="V213" s="720" t="n">
        <f aca="false">SUM(V214:V215)</f>
        <v>0</v>
      </c>
      <c r="W213" s="720" t="n">
        <f aca="false">SUM(W214:W215)</f>
        <v>0</v>
      </c>
      <c r="X213" s="720" t="n">
        <f aca="false">SUM(X214:X215)</f>
        <v>0</v>
      </c>
      <c r="Y213" s="721" t="n">
        <f aca="false">SUM(Y214:Y215)</f>
        <v>0</v>
      </c>
      <c r="Z213" s="659"/>
      <c r="AA213" s="659"/>
      <c r="AE213" s="108"/>
      <c r="AF213" s="108"/>
      <c r="AG213" s="117"/>
      <c r="AH213" s="117"/>
      <c r="AI213" s="117"/>
      <c r="AJ213" s="117"/>
      <c r="AK213" s="117"/>
      <c r="AL213" s="117"/>
      <c r="AM213" s="117"/>
      <c r="AN213" s="117"/>
      <c r="AO213" s="117"/>
      <c r="AP213" s="117"/>
      <c r="AQ213" s="117"/>
      <c r="AR213" s="117"/>
      <c r="AS213" s="117"/>
      <c r="AT213" s="117"/>
      <c r="AU213" s="117"/>
    </row>
    <row r="214" s="451" customFormat="true" ht="12" hidden="false" customHeight="true" outlineLevel="0" collapsed="false">
      <c r="A214" s="717"/>
      <c r="B214" s="718"/>
      <c r="C214" s="719"/>
      <c r="D214" s="601" t="s">
        <v>475</v>
      </c>
      <c r="E214" s="704" t="n">
        <f aca="false">SUM(F214:Y214)</f>
        <v>1</v>
      </c>
      <c r="F214" s="723" t="n">
        <v>0</v>
      </c>
      <c r="G214" s="723" t="n">
        <v>0</v>
      </c>
      <c r="H214" s="723" t="n">
        <v>0</v>
      </c>
      <c r="I214" s="723" t="n">
        <v>0</v>
      </c>
      <c r="J214" s="723" t="n">
        <v>0</v>
      </c>
      <c r="K214" s="723" t="n">
        <v>0</v>
      </c>
      <c r="L214" s="724" t="n">
        <v>0</v>
      </c>
      <c r="M214" s="725" t="n">
        <v>0</v>
      </c>
      <c r="N214" s="723" t="n">
        <v>0</v>
      </c>
      <c r="O214" s="723" t="n">
        <v>0</v>
      </c>
      <c r="P214" s="723" t="n">
        <v>0</v>
      </c>
      <c r="Q214" s="723" t="n">
        <v>0</v>
      </c>
      <c r="R214" s="723" t="n">
        <v>0</v>
      </c>
      <c r="S214" s="723" t="n">
        <v>1</v>
      </c>
      <c r="T214" s="723" t="n">
        <v>0</v>
      </c>
      <c r="U214" s="723" t="n">
        <v>0</v>
      </c>
      <c r="V214" s="723" t="n">
        <v>0</v>
      </c>
      <c r="W214" s="723" t="n">
        <v>0</v>
      </c>
      <c r="X214" s="723" t="n">
        <v>0</v>
      </c>
      <c r="Y214" s="724" t="n">
        <v>0</v>
      </c>
      <c r="Z214" s="659"/>
      <c r="AA214" s="659"/>
      <c r="AE214" s="108"/>
      <c r="AF214" s="108"/>
      <c r="AG214" s="117"/>
      <c r="AH214" s="117"/>
      <c r="AI214" s="117"/>
      <c r="AJ214" s="117"/>
      <c r="AK214" s="117"/>
      <c r="AL214" s="117"/>
      <c r="AM214" s="117"/>
      <c r="AN214" s="117"/>
      <c r="AO214" s="117"/>
      <c r="AP214" s="117"/>
      <c r="AQ214" s="117"/>
      <c r="AR214" s="117"/>
      <c r="AS214" s="117"/>
      <c r="AT214" s="117"/>
      <c r="AU214" s="117"/>
    </row>
    <row r="215" s="451" customFormat="true" ht="24" hidden="false" customHeight="true" outlineLevel="0" collapsed="false">
      <c r="A215" s="717"/>
      <c r="B215" s="718"/>
      <c r="C215" s="719"/>
      <c r="D215" s="601" t="s">
        <v>476</v>
      </c>
      <c r="E215" s="704" t="n">
        <f aca="false">SUM(F215:Y215)</f>
        <v>0</v>
      </c>
      <c r="F215" s="723" t="n">
        <v>0</v>
      </c>
      <c r="G215" s="723" t="n">
        <v>0</v>
      </c>
      <c r="H215" s="723" t="n">
        <v>0</v>
      </c>
      <c r="I215" s="723" t="n">
        <v>0</v>
      </c>
      <c r="J215" s="723" t="n">
        <v>0</v>
      </c>
      <c r="K215" s="723" t="n">
        <v>0</v>
      </c>
      <c r="L215" s="724" t="n">
        <v>0</v>
      </c>
      <c r="M215" s="725" t="n">
        <v>0</v>
      </c>
      <c r="N215" s="723" t="n">
        <v>0</v>
      </c>
      <c r="O215" s="723" t="n">
        <v>0</v>
      </c>
      <c r="P215" s="723" t="n">
        <v>0</v>
      </c>
      <c r="Q215" s="723" t="n">
        <v>0</v>
      </c>
      <c r="R215" s="723" t="n">
        <v>0</v>
      </c>
      <c r="S215" s="723" t="n">
        <v>0</v>
      </c>
      <c r="T215" s="723" t="n">
        <v>0</v>
      </c>
      <c r="U215" s="723" t="n">
        <v>0</v>
      </c>
      <c r="V215" s="723" t="n">
        <v>0</v>
      </c>
      <c r="W215" s="723" t="n">
        <v>0</v>
      </c>
      <c r="X215" s="723" t="n">
        <v>0</v>
      </c>
      <c r="Y215" s="724" t="n">
        <v>0</v>
      </c>
      <c r="Z215" s="659"/>
      <c r="AA215" s="659"/>
      <c r="AE215" s="108"/>
      <c r="AF215" s="108"/>
      <c r="AG215" s="117"/>
      <c r="AH215" s="117"/>
      <c r="AI215" s="117"/>
      <c r="AJ215" s="117"/>
      <c r="AK215" s="117"/>
      <c r="AL215" s="117"/>
      <c r="AM215" s="117"/>
      <c r="AN215" s="117"/>
      <c r="AO215" s="117"/>
      <c r="AP215" s="117"/>
      <c r="AQ215" s="117"/>
      <c r="AR215" s="117"/>
      <c r="AS215" s="117"/>
      <c r="AT215" s="117"/>
      <c r="AU215" s="117"/>
    </row>
    <row r="216" s="451" customFormat="true" ht="12" hidden="false" customHeight="true" outlineLevel="0" collapsed="false">
      <c r="A216" s="717" t="s">
        <v>877</v>
      </c>
      <c r="B216" s="718" t="s">
        <v>878</v>
      </c>
      <c r="C216" s="719"/>
      <c r="D216" s="601" t="s">
        <v>7</v>
      </c>
      <c r="E216" s="704" t="n">
        <f aca="false">SUM(F216:Y216)</f>
        <v>6</v>
      </c>
      <c r="F216" s="720" t="n">
        <f aca="false">SUM(F217:F218)</f>
        <v>0</v>
      </c>
      <c r="G216" s="720" t="n">
        <f aca="false">SUM(G217:G218)</f>
        <v>0</v>
      </c>
      <c r="H216" s="720" t="n">
        <f aca="false">SUM(H217:H218)</f>
        <v>0</v>
      </c>
      <c r="I216" s="720" t="n">
        <f aca="false">SUM(I217:I218)</f>
        <v>0</v>
      </c>
      <c r="J216" s="720" t="n">
        <f aca="false">SUM(J217:J218)</f>
        <v>0</v>
      </c>
      <c r="K216" s="720" t="n">
        <f aca="false">SUM(K217:K218)</f>
        <v>0</v>
      </c>
      <c r="L216" s="721" t="n">
        <f aca="false">SUM(L217:L218)</f>
        <v>0</v>
      </c>
      <c r="M216" s="722" t="n">
        <f aca="false">SUM(M217:M218)</f>
        <v>0</v>
      </c>
      <c r="N216" s="720" t="n">
        <f aca="false">SUM(N217:N218)</f>
        <v>1</v>
      </c>
      <c r="O216" s="720" t="n">
        <f aca="false">SUM(O217:O218)</f>
        <v>0</v>
      </c>
      <c r="P216" s="720" t="n">
        <f aca="false">SUM(P217:P218)</f>
        <v>0</v>
      </c>
      <c r="Q216" s="720" t="n">
        <f aca="false">SUM(Q217:Q218)</f>
        <v>0</v>
      </c>
      <c r="R216" s="720" t="n">
        <f aca="false">SUM(R217:R218)</f>
        <v>0</v>
      </c>
      <c r="S216" s="720" t="n">
        <f aca="false">SUM(S217:S218)</f>
        <v>0</v>
      </c>
      <c r="T216" s="720" t="n">
        <f aca="false">SUM(T217:T218)</f>
        <v>2</v>
      </c>
      <c r="U216" s="720" t="n">
        <f aca="false">SUM(U217:U218)</f>
        <v>0</v>
      </c>
      <c r="V216" s="720" t="n">
        <f aca="false">SUM(V217:V218)</f>
        <v>1</v>
      </c>
      <c r="W216" s="720" t="n">
        <f aca="false">SUM(W217:W218)</f>
        <v>2</v>
      </c>
      <c r="X216" s="720" t="n">
        <f aca="false">SUM(X217:X218)</f>
        <v>0</v>
      </c>
      <c r="Y216" s="721" t="n">
        <f aca="false">SUM(Y217:Y218)</f>
        <v>0</v>
      </c>
      <c r="Z216" s="659"/>
      <c r="AA216" s="659"/>
      <c r="AE216" s="108"/>
      <c r="AF216" s="108"/>
      <c r="AG216" s="117"/>
      <c r="AH216" s="117"/>
      <c r="AI216" s="117"/>
      <c r="AJ216" s="117"/>
      <c r="AK216" s="117"/>
      <c r="AL216" s="117"/>
      <c r="AM216" s="117"/>
      <c r="AN216" s="117"/>
      <c r="AO216" s="117"/>
      <c r="AP216" s="117"/>
      <c r="AQ216" s="117"/>
      <c r="AR216" s="117"/>
      <c r="AS216" s="117"/>
      <c r="AT216" s="117"/>
      <c r="AU216" s="117"/>
    </row>
    <row r="217" s="451" customFormat="true" ht="12" hidden="false" customHeight="true" outlineLevel="0" collapsed="false">
      <c r="A217" s="717"/>
      <c r="B217" s="718"/>
      <c r="C217" s="719"/>
      <c r="D217" s="601" t="s">
        <v>475</v>
      </c>
      <c r="E217" s="704" t="n">
        <f aca="false">SUM(F217:Y217)</f>
        <v>2</v>
      </c>
      <c r="F217" s="723" t="n">
        <v>0</v>
      </c>
      <c r="G217" s="723" t="n">
        <v>0</v>
      </c>
      <c r="H217" s="723" t="n">
        <v>0</v>
      </c>
      <c r="I217" s="723" t="n">
        <v>0</v>
      </c>
      <c r="J217" s="723" t="n">
        <v>0</v>
      </c>
      <c r="K217" s="723" t="n">
        <v>0</v>
      </c>
      <c r="L217" s="724" t="n">
        <v>0</v>
      </c>
      <c r="M217" s="725" t="n">
        <v>0</v>
      </c>
      <c r="N217" s="723" t="n">
        <v>0</v>
      </c>
      <c r="O217" s="723" t="n">
        <v>0</v>
      </c>
      <c r="P217" s="723" t="n">
        <v>0</v>
      </c>
      <c r="Q217" s="723" t="n">
        <v>0</v>
      </c>
      <c r="R217" s="723" t="n">
        <v>0</v>
      </c>
      <c r="S217" s="723" t="n">
        <v>0</v>
      </c>
      <c r="T217" s="723" t="n">
        <v>2</v>
      </c>
      <c r="U217" s="723" t="n">
        <v>0</v>
      </c>
      <c r="V217" s="723" t="n">
        <v>0</v>
      </c>
      <c r="W217" s="723" t="n">
        <v>0</v>
      </c>
      <c r="X217" s="723" t="n">
        <v>0</v>
      </c>
      <c r="Y217" s="724" t="n">
        <v>0</v>
      </c>
      <c r="Z217" s="659"/>
      <c r="AA217" s="659"/>
      <c r="AE217" s="108"/>
      <c r="AF217" s="108"/>
      <c r="AG217" s="117"/>
      <c r="AH217" s="117"/>
      <c r="AI217" s="117"/>
      <c r="AJ217" s="117"/>
      <c r="AK217" s="117"/>
      <c r="AL217" s="117"/>
      <c r="AM217" s="117"/>
      <c r="AN217" s="117"/>
      <c r="AO217" s="117"/>
      <c r="AP217" s="117"/>
      <c r="AQ217" s="117"/>
      <c r="AR217" s="117"/>
      <c r="AS217" s="117"/>
      <c r="AT217" s="117"/>
      <c r="AU217" s="117"/>
    </row>
    <row r="218" s="451" customFormat="true" ht="24" hidden="false" customHeight="true" outlineLevel="0" collapsed="false">
      <c r="A218" s="717"/>
      <c r="B218" s="718"/>
      <c r="C218" s="719"/>
      <c r="D218" s="601" t="s">
        <v>476</v>
      </c>
      <c r="E218" s="704" t="n">
        <f aca="false">SUM(F218:Y218)</f>
        <v>4</v>
      </c>
      <c r="F218" s="723" t="n">
        <v>0</v>
      </c>
      <c r="G218" s="723" t="n">
        <v>0</v>
      </c>
      <c r="H218" s="723" t="n">
        <v>0</v>
      </c>
      <c r="I218" s="723" t="n">
        <v>0</v>
      </c>
      <c r="J218" s="723" t="n">
        <v>0</v>
      </c>
      <c r="K218" s="723" t="n">
        <v>0</v>
      </c>
      <c r="L218" s="724" t="n">
        <v>0</v>
      </c>
      <c r="M218" s="725" t="n">
        <v>0</v>
      </c>
      <c r="N218" s="723" t="n">
        <v>1</v>
      </c>
      <c r="O218" s="723" t="n">
        <v>0</v>
      </c>
      <c r="P218" s="723" t="n">
        <v>0</v>
      </c>
      <c r="Q218" s="723" t="n">
        <v>0</v>
      </c>
      <c r="R218" s="723" t="n">
        <v>0</v>
      </c>
      <c r="S218" s="723" t="n">
        <v>0</v>
      </c>
      <c r="T218" s="723" t="n">
        <v>0</v>
      </c>
      <c r="U218" s="723" t="n">
        <v>0</v>
      </c>
      <c r="V218" s="723" t="n">
        <v>1</v>
      </c>
      <c r="W218" s="723" t="n">
        <v>2</v>
      </c>
      <c r="X218" s="723" t="n">
        <v>0</v>
      </c>
      <c r="Y218" s="724" t="n">
        <v>0</v>
      </c>
      <c r="Z218" s="659"/>
      <c r="AA218" s="659"/>
      <c r="AE218" s="108"/>
      <c r="AF218" s="108"/>
      <c r="AG218" s="117"/>
      <c r="AH218" s="117"/>
      <c r="AI218" s="117"/>
      <c r="AJ218" s="117"/>
      <c r="AK218" s="117"/>
      <c r="AL218" s="117"/>
      <c r="AM218" s="117"/>
      <c r="AN218" s="117"/>
      <c r="AO218" s="117"/>
      <c r="AP218" s="117"/>
      <c r="AQ218" s="117"/>
      <c r="AR218" s="117"/>
      <c r="AS218" s="117"/>
      <c r="AT218" s="117"/>
      <c r="AU218" s="117"/>
    </row>
    <row r="219" s="451" customFormat="true" ht="12" hidden="false" customHeight="true" outlineLevel="0" collapsed="false">
      <c r="A219" s="717" t="s">
        <v>879</v>
      </c>
      <c r="B219" s="718" t="s">
        <v>880</v>
      </c>
      <c r="C219" s="719"/>
      <c r="D219" s="601" t="s">
        <v>7</v>
      </c>
      <c r="E219" s="704" t="n">
        <f aca="false">SUM(F219:Y219)</f>
        <v>0</v>
      </c>
      <c r="F219" s="720" t="n">
        <f aca="false">SUM(F220:F221)</f>
        <v>0</v>
      </c>
      <c r="G219" s="720" t="n">
        <f aca="false">SUM(G220:G221)</f>
        <v>0</v>
      </c>
      <c r="H219" s="720" t="n">
        <f aca="false">SUM(H220:H221)</f>
        <v>0</v>
      </c>
      <c r="I219" s="720" t="n">
        <f aca="false">SUM(I220:I221)</f>
        <v>0</v>
      </c>
      <c r="J219" s="720" t="n">
        <f aca="false">SUM(J220:J221)</f>
        <v>0</v>
      </c>
      <c r="K219" s="720" t="n">
        <f aca="false">SUM(K220:K221)</f>
        <v>0</v>
      </c>
      <c r="L219" s="721" t="n">
        <f aca="false">SUM(L220:L221)</f>
        <v>0</v>
      </c>
      <c r="M219" s="722" t="n">
        <f aca="false">SUM(M220:M221)</f>
        <v>0</v>
      </c>
      <c r="N219" s="720" t="n">
        <f aca="false">SUM(N220:N221)</f>
        <v>0</v>
      </c>
      <c r="O219" s="720" t="n">
        <f aca="false">SUM(O220:O221)</f>
        <v>0</v>
      </c>
      <c r="P219" s="720" t="n">
        <f aca="false">SUM(P220:P221)</f>
        <v>0</v>
      </c>
      <c r="Q219" s="720" t="n">
        <f aca="false">SUM(Q220:Q221)</f>
        <v>0</v>
      </c>
      <c r="R219" s="720" t="n">
        <f aca="false">SUM(R220:R221)</f>
        <v>0</v>
      </c>
      <c r="S219" s="720" t="n">
        <f aca="false">SUM(S220:S221)</f>
        <v>0</v>
      </c>
      <c r="T219" s="720" t="n">
        <f aca="false">SUM(T220:T221)</f>
        <v>0</v>
      </c>
      <c r="U219" s="720" t="n">
        <f aca="false">SUM(U220:U221)</f>
        <v>0</v>
      </c>
      <c r="V219" s="720" t="n">
        <f aca="false">SUM(V220:V221)</f>
        <v>0</v>
      </c>
      <c r="W219" s="720" t="n">
        <f aca="false">SUM(W220:W221)</f>
        <v>0</v>
      </c>
      <c r="X219" s="720" t="n">
        <f aca="false">SUM(X220:X221)</f>
        <v>0</v>
      </c>
      <c r="Y219" s="721" t="n">
        <f aca="false">SUM(Y220:Y221)</f>
        <v>0</v>
      </c>
      <c r="Z219" s="659"/>
      <c r="AA219" s="659"/>
      <c r="AE219" s="108"/>
      <c r="AF219" s="108"/>
      <c r="AG219" s="117"/>
      <c r="AH219" s="117"/>
      <c r="AI219" s="117"/>
      <c r="AJ219" s="117"/>
      <c r="AK219" s="117"/>
      <c r="AL219" s="117"/>
      <c r="AM219" s="117"/>
      <c r="AN219" s="117"/>
      <c r="AO219" s="117"/>
      <c r="AP219" s="117"/>
      <c r="AQ219" s="117"/>
      <c r="AR219" s="117"/>
      <c r="AS219" s="117"/>
      <c r="AT219" s="117"/>
      <c r="AU219" s="117"/>
    </row>
    <row r="220" s="451" customFormat="true" ht="12" hidden="false" customHeight="true" outlineLevel="0" collapsed="false">
      <c r="A220" s="717"/>
      <c r="B220" s="718"/>
      <c r="C220" s="719"/>
      <c r="D220" s="601" t="s">
        <v>475</v>
      </c>
      <c r="E220" s="704" t="n">
        <f aca="false">SUM(F220:Y220)</f>
        <v>0</v>
      </c>
      <c r="F220" s="723" t="n">
        <v>0</v>
      </c>
      <c r="G220" s="723" t="n">
        <v>0</v>
      </c>
      <c r="H220" s="723" t="n">
        <v>0</v>
      </c>
      <c r="I220" s="723" t="n">
        <v>0</v>
      </c>
      <c r="J220" s="723" t="n">
        <v>0</v>
      </c>
      <c r="K220" s="723" t="n">
        <v>0</v>
      </c>
      <c r="L220" s="724" t="n">
        <v>0</v>
      </c>
      <c r="M220" s="725" t="n">
        <v>0</v>
      </c>
      <c r="N220" s="723" t="n">
        <v>0</v>
      </c>
      <c r="O220" s="723" t="n">
        <v>0</v>
      </c>
      <c r="P220" s="723" t="n">
        <v>0</v>
      </c>
      <c r="Q220" s="723" t="n">
        <v>0</v>
      </c>
      <c r="R220" s="723" t="n">
        <v>0</v>
      </c>
      <c r="S220" s="723" t="n">
        <v>0</v>
      </c>
      <c r="T220" s="723" t="n">
        <v>0</v>
      </c>
      <c r="U220" s="723" t="n">
        <v>0</v>
      </c>
      <c r="V220" s="723" t="n">
        <v>0</v>
      </c>
      <c r="W220" s="723" t="n">
        <v>0</v>
      </c>
      <c r="X220" s="723" t="n">
        <v>0</v>
      </c>
      <c r="Y220" s="724" t="n">
        <v>0</v>
      </c>
      <c r="Z220" s="659"/>
      <c r="AA220" s="659"/>
      <c r="AE220" s="108"/>
      <c r="AF220" s="108"/>
      <c r="AG220" s="117"/>
      <c r="AH220" s="117"/>
      <c r="AI220" s="117"/>
      <c r="AJ220" s="117"/>
      <c r="AK220" s="117"/>
      <c r="AL220" s="117"/>
      <c r="AM220" s="117"/>
      <c r="AN220" s="117"/>
      <c r="AO220" s="117"/>
      <c r="AP220" s="117"/>
      <c r="AQ220" s="117"/>
      <c r="AR220" s="117"/>
      <c r="AS220" s="117"/>
      <c r="AT220" s="117"/>
      <c r="AU220" s="117"/>
    </row>
    <row r="221" s="451" customFormat="true" ht="24" hidden="false" customHeight="true" outlineLevel="0" collapsed="false">
      <c r="A221" s="717"/>
      <c r="B221" s="718"/>
      <c r="C221" s="719"/>
      <c r="D221" s="601" t="s">
        <v>476</v>
      </c>
      <c r="E221" s="704" t="n">
        <f aca="false">SUM(F221:Y221)</f>
        <v>0</v>
      </c>
      <c r="F221" s="723" t="n">
        <v>0</v>
      </c>
      <c r="G221" s="723" t="n">
        <v>0</v>
      </c>
      <c r="H221" s="723" t="n">
        <v>0</v>
      </c>
      <c r="I221" s="723" t="n">
        <v>0</v>
      </c>
      <c r="J221" s="723" t="n">
        <v>0</v>
      </c>
      <c r="K221" s="723" t="n">
        <v>0</v>
      </c>
      <c r="L221" s="724" t="n">
        <v>0</v>
      </c>
      <c r="M221" s="725" t="n">
        <v>0</v>
      </c>
      <c r="N221" s="723" t="n">
        <v>0</v>
      </c>
      <c r="O221" s="723" t="n">
        <v>0</v>
      </c>
      <c r="P221" s="723" t="n">
        <v>0</v>
      </c>
      <c r="Q221" s="723" t="n">
        <v>0</v>
      </c>
      <c r="R221" s="723" t="n">
        <v>0</v>
      </c>
      <c r="S221" s="723" t="n">
        <v>0</v>
      </c>
      <c r="T221" s="723" t="n">
        <v>0</v>
      </c>
      <c r="U221" s="723" t="n">
        <v>0</v>
      </c>
      <c r="V221" s="723" t="n">
        <v>0</v>
      </c>
      <c r="W221" s="723" t="n">
        <v>0</v>
      </c>
      <c r="X221" s="723" t="n">
        <v>0</v>
      </c>
      <c r="Y221" s="724" t="n">
        <v>0</v>
      </c>
      <c r="Z221" s="659"/>
      <c r="AA221" s="659"/>
      <c r="AE221" s="108"/>
      <c r="AF221" s="108"/>
      <c r="AG221" s="117"/>
      <c r="AH221" s="117"/>
      <c r="AI221" s="117"/>
      <c r="AJ221" s="117"/>
      <c r="AK221" s="117"/>
      <c r="AL221" s="117"/>
      <c r="AM221" s="117"/>
      <c r="AN221" s="117"/>
      <c r="AO221" s="117"/>
      <c r="AP221" s="117"/>
      <c r="AQ221" s="117"/>
      <c r="AR221" s="117"/>
      <c r="AS221" s="117"/>
      <c r="AT221" s="117"/>
      <c r="AU221" s="117"/>
    </row>
    <row r="222" s="451" customFormat="true" ht="12" hidden="false" customHeight="true" outlineLevel="0" collapsed="false">
      <c r="A222" s="717" t="s">
        <v>881</v>
      </c>
      <c r="B222" s="718" t="s">
        <v>882</v>
      </c>
      <c r="C222" s="719"/>
      <c r="D222" s="601" t="s">
        <v>7</v>
      </c>
      <c r="E222" s="704" t="n">
        <f aca="false">SUM(F222:Y222)</f>
        <v>0</v>
      </c>
      <c r="F222" s="720" t="n">
        <f aca="false">SUM(F223:F224)</f>
        <v>0</v>
      </c>
      <c r="G222" s="720" t="n">
        <f aca="false">SUM(G223:G224)</f>
        <v>0</v>
      </c>
      <c r="H222" s="720" t="n">
        <f aca="false">SUM(H223:H224)</f>
        <v>0</v>
      </c>
      <c r="I222" s="720" t="n">
        <f aca="false">SUM(I223:I224)</f>
        <v>0</v>
      </c>
      <c r="J222" s="720" t="n">
        <f aca="false">SUM(J223:J224)</f>
        <v>0</v>
      </c>
      <c r="K222" s="720" t="n">
        <f aca="false">SUM(K223:K224)</f>
        <v>0</v>
      </c>
      <c r="L222" s="721" t="n">
        <f aca="false">SUM(L223:L224)</f>
        <v>0</v>
      </c>
      <c r="M222" s="722" t="n">
        <f aca="false">SUM(M223:M224)</f>
        <v>0</v>
      </c>
      <c r="N222" s="720" t="n">
        <f aca="false">SUM(N223:N224)</f>
        <v>0</v>
      </c>
      <c r="O222" s="720" t="n">
        <f aca="false">SUM(O223:O224)</f>
        <v>0</v>
      </c>
      <c r="P222" s="720" t="n">
        <f aca="false">SUM(P223:P224)</f>
        <v>0</v>
      </c>
      <c r="Q222" s="720" t="n">
        <f aca="false">SUM(Q223:Q224)</f>
        <v>0</v>
      </c>
      <c r="R222" s="720" t="n">
        <f aca="false">SUM(R223:R224)</f>
        <v>0</v>
      </c>
      <c r="S222" s="720" t="n">
        <f aca="false">SUM(S223:S224)</f>
        <v>0</v>
      </c>
      <c r="T222" s="720" t="n">
        <f aca="false">SUM(T223:T224)</f>
        <v>0</v>
      </c>
      <c r="U222" s="720" t="n">
        <f aca="false">SUM(U223:U224)</f>
        <v>0</v>
      </c>
      <c r="V222" s="720" t="n">
        <f aca="false">SUM(V223:V224)</f>
        <v>0</v>
      </c>
      <c r="W222" s="720" t="n">
        <f aca="false">SUM(W223:W224)</f>
        <v>0</v>
      </c>
      <c r="X222" s="720" t="n">
        <f aca="false">SUM(X223:X224)</f>
        <v>0</v>
      </c>
      <c r="Y222" s="721" t="n">
        <f aca="false">SUM(Y223:Y224)</f>
        <v>0</v>
      </c>
      <c r="Z222" s="659"/>
      <c r="AA222" s="659"/>
      <c r="AE222" s="108"/>
      <c r="AF222" s="108"/>
      <c r="AG222" s="117"/>
      <c r="AH222" s="117"/>
      <c r="AI222" s="117"/>
      <c r="AJ222" s="117"/>
      <c r="AK222" s="117"/>
      <c r="AL222" s="117"/>
      <c r="AM222" s="117"/>
      <c r="AN222" s="117"/>
      <c r="AO222" s="117"/>
      <c r="AP222" s="117"/>
      <c r="AQ222" s="117"/>
      <c r="AR222" s="117"/>
      <c r="AS222" s="117"/>
      <c r="AT222" s="117"/>
      <c r="AU222" s="117"/>
    </row>
    <row r="223" s="451" customFormat="true" ht="12" hidden="false" customHeight="true" outlineLevel="0" collapsed="false">
      <c r="A223" s="717"/>
      <c r="B223" s="718"/>
      <c r="C223" s="719"/>
      <c r="D223" s="601" t="s">
        <v>475</v>
      </c>
      <c r="E223" s="704" t="n">
        <f aca="false">SUM(F223:Y223)</f>
        <v>0</v>
      </c>
      <c r="F223" s="723" t="n">
        <v>0</v>
      </c>
      <c r="G223" s="723" t="n">
        <v>0</v>
      </c>
      <c r="H223" s="723" t="n">
        <v>0</v>
      </c>
      <c r="I223" s="723" t="n">
        <v>0</v>
      </c>
      <c r="J223" s="723" t="n">
        <v>0</v>
      </c>
      <c r="K223" s="723" t="n">
        <v>0</v>
      </c>
      <c r="L223" s="724" t="n">
        <v>0</v>
      </c>
      <c r="M223" s="725" t="n">
        <v>0</v>
      </c>
      <c r="N223" s="723" t="n">
        <v>0</v>
      </c>
      <c r="O223" s="723" t="n">
        <v>0</v>
      </c>
      <c r="P223" s="723" t="n">
        <v>0</v>
      </c>
      <c r="Q223" s="723" t="n">
        <v>0</v>
      </c>
      <c r="R223" s="723" t="n">
        <v>0</v>
      </c>
      <c r="S223" s="723" t="n">
        <v>0</v>
      </c>
      <c r="T223" s="723" t="n">
        <v>0</v>
      </c>
      <c r="U223" s="723" t="n">
        <v>0</v>
      </c>
      <c r="V223" s="723" t="n">
        <v>0</v>
      </c>
      <c r="W223" s="723" t="n">
        <v>0</v>
      </c>
      <c r="X223" s="723" t="n">
        <v>0</v>
      </c>
      <c r="Y223" s="724" t="n">
        <v>0</v>
      </c>
      <c r="Z223" s="659"/>
      <c r="AA223" s="659"/>
      <c r="AE223" s="108"/>
      <c r="AF223" s="108"/>
      <c r="AG223" s="117"/>
      <c r="AH223" s="117"/>
      <c r="AI223" s="117"/>
      <c r="AJ223" s="117"/>
      <c r="AK223" s="117"/>
      <c r="AL223" s="117"/>
      <c r="AM223" s="117"/>
      <c r="AN223" s="117"/>
      <c r="AO223" s="117"/>
      <c r="AP223" s="117"/>
      <c r="AQ223" s="117"/>
      <c r="AR223" s="117"/>
      <c r="AS223" s="117"/>
      <c r="AT223" s="117"/>
      <c r="AU223" s="117"/>
    </row>
    <row r="224" s="451" customFormat="true" ht="24" hidden="false" customHeight="true" outlineLevel="0" collapsed="false">
      <c r="A224" s="717"/>
      <c r="B224" s="718"/>
      <c r="C224" s="719"/>
      <c r="D224" s="601" t="s">
        <v>476</v>
      </c>
      <c r="E224" s="704" t="n">
        <f aca="false">SUM(F224:Y224)</f>
        <v>0</v>
      </c>
      <c r="F224" s="723" t="n">
        <v>0</v>
      </c>
      <c r="G224" s="723" t="n">
        <v>0</v>
      </c>
      <c r="H224" s="723" t="n">
        <v>0</v>
      </c>
      <c r="I224" s="723" t="n">
        <v>0</v>
      </c>
      <c r="J224" s="723" t="n">
        <v>0</v>
      </c>
      <c r="K224" s="723" t="n">
        <v>0</v>
      </c>
      <c r="L224" s="724" t="n">
        <v>0</v>
      </c>
      <c r="M224" s="725" t="n">
        <v>0</v>
      </c>
      <c r="N224" s="723" t="n">
        <v>0</v>
      </c>
      <c r="O224" s="723" t="n">
        <v>0</v>
      </c>
      <c r="P224" s="723" t="n">
        <v>0</v>
      </c>
      <c r="Q224" s="723" t="n">
        <v>0</v>
      </c>
      <c r="R224" s="723" t="n">
        <v>0</v>
      </c>
      <c r="S224" s="723" t="n">
        <v>0</v>
      </c>
      <c r="T224" s="723" t="n">
        <v>0</v>
      </c>
      <c r="U224" s="723" t="n">
        <v>0</v>
      </c>
      <c r="V224" s="723" t="n">
        <v>0</v>
      </c>
      <c r="W224" s="723" t="n">
        <v>0</v>
      </c>
      <c r="X224" s="723" t="n">
        <v>0</v>
      </c>
      <c r="Y224" s="724" t="n">
        <v>0</v>
      </c>
      <c r="Z224" s="659"/>
      <c r="AA224" s="659"/>
      <c r="AE224" s="108"/>
      <c r="AF224" s="108"/>
      <c r="AG224" s="117"/>
      <c r="AH224" s="117"/>
      <c r="AI224" s="117"/>
      <c r="AJ224" s="117"/>
      <c r="AK224" s="117"/>
      <c r="AL224" s="117"/>
      <c r="AM224" s="117"/>
      <c r="AN224" s="117"/>
      <c r="AO224" s="117"/>
      <c r="AP224" s="117"/>
      <c r="AQ224" s="117"/>
      <c r="AR224" s="117"/>
      <c r="AS224" s="117"/>
      <c r="AT224" s="117"/>
      <c r="AU224" s="117"/>
    </row>
    <row r="225" s="451" customFormat="true" ht="12" hidden="false" customHeight="true" outlineLevel="0" collapsed="false">
      <c r="A225" s="726" t="s">
        <v>883</v>
      </c>
      <c r="B225" s="727" t="s">
        <v>884</v>
      </c>
      <c r="C225" s="719"/>
      <c r="D225" s="601" t="s">
        <v>7</v>
      </c>
      <c r="E225" s="704" t="n">
        <f aca="false">SUM(F225:Y225)</f>
        <v>0</v>
      </c>
      <c r="F225" s="720" t="n">
        <f aca="false">SUM(F226:F227)</f>
        <v>0</v>
      </c>
      <c r="G225" s="720" t="n">
        <f aca="false">SUM(G226:G227)</f>
        <v>0</v>
      </c>
      <c r="H225" s="720" t="n">
        <f aca="false">SUM(H226:H227)</f>
        <v>0</v>
      </c>
      <c r="I225" s="720" t="n">
        <f aca="false">SUM(I226:I227)</f>
        <v>0</v>
      </c>
      <c r="J225" s="720" t="n">
        <f aca="false">SUM(J226:J227)</f>
        <v>0</v>
      </c>
      <c r="K225" s="720" t="n">
        <f aca="false">SUM(K226:K227)</f>
        <v>0</v>
      </c>
      <c r="L225" s="721" t="n">
        <f aca="false">SUM(L226:L227)</f>
        <v>0</v>
      </c>
      <c r="M225" s="722" t="n">
        <f aca="false">SUM(M226:M227)</f>
        <v>0</v>
      </c>
      <c r="N225" s="720" t="n">
        <f aca="false">SUM(N226:N227)</f>
        <v>0</v>
      </c>
      <c r="O225" s="720" t="n">
        <f aca="false">SUM(O226:O227)</f>
        <v>0</v>
      </c>
      <c r="P225" s="720" t="n">
        <f aca="false">SUM(P226:P227)</f>
        <v>0</v>
      </c>
      <c r="Q225" s="720" t="n">
        <f aca="false">SUM(Q226:Q227)</f>
        <v>0</v>
      </c>
      <c r="R225" s="720" t="n">
        <f aca="false">SUM(R226:R227)</f>
        <v>0</v>
      </c>
      <c r="S225" s="720" t="n">
        <f aca="false">SUM(S226:S227)</f>
        <v>0</v>
      </c>
      <c r="T225" s="720" t="n">
        <f aca="false">SUM(T226:T227)</f>
        <v>0</v>
      </c>
      <c r="U225" s="720" t="n">
        <f aca="false">SUM(U226:U227)</f>
        <v>0</v>
      </c>
      <c r="V225" s="720" t="n">
        <f aca="false">SUM(V226:V227)</f>
        <v>0</v>
      </c>
      <c r="W225" s="720" t="n">
        <f aca="false">SUM(W226:W227)</f>
        <v>0</v>
      </c>
      <c r="X225" s="720" t="n">
        <f aca="false">SUM(X226:X227)</f>
        <v>0</v>
      </c>
      <c r="Y225" s="721" t="n">
        <f aca="false">SUM(Y226:Y227)</f>
        <v>0</v>
      </c>
      <c r="Z225" s="659"/>
      <c r="AA225" s="659"/>
      <c r="AE225" s="108"/>
      <c r="AF225" s="108"/>
      <c r="AG225" s="117"/>
      <c r="AH225" s="117"/>
      <c r="AI225" s="117"/>
      <c r="AJ225" s="117"/>
      <c r="AK225" s="117"/>
      <c r="AL225" s="117"/>
      <c r="AM225" s="117"/>
      <c r="AN225" s="117"/>
      <c r="AO225" s="117"/>
      <c r="AP225" s="117"/>
      <c r="AQ225" s="117"/>
      <c r="AR225" s="117"/>
      <c r="AS225" s="117"/>
      <c r="AT225" s="117"/>
      <c r="AU225" s="117"/>
    </row>
    <row r="226" s="451" customFormat="true" ht="12" hidden="false" customHeight="true" outlineLevel="0" collapsed="false">
      <c r="A226" s="726"/>
      <c r="B226" s="727"/>
      <c r="C226" s="719"/>
      <c r="D226" s="601" t="s">
        <v>475</v>
      </c>
      <c r="E226" s="704" t="n">
        <f aca="false">SUM(F226:Y226)</f>
        <v>0</v>
      </c>
      <c r="F226" s="723" t="n">
        <v>0</v>
      </c>
      <c r="G226" s="723" t="n">
        <v>0</v>
      </c>
      <c r="H226" s="723" t="n">
        <v>0</v>
      </c>
      <c r="I226" s="723" t="n">
        <v>0</v>
      </c>
      <c r="J226" s="723" t="n">
        <v>0</v>
      </c>
      <c r="K226" s="723" t="n">
        <v>0</v>
      </c>
      <c r="L226" s="724" t="n">
        <v>0</v>
      </c>
      <c r="M226" s="725" t="n">
        <v>0</v>
      </c>
      <c r="N226" s="723" t="n">
        <v>0</v>
      </c>
      <c r="O226" s="723" t="n">
        <v>0</v>
      </c>
      <c r="P226" s="723" t="n">
        <v>0</v>
      </c>
      <c r="Q226" s="723" t="n">
        <v>0</v>
      </c>
      <c r="R226" s="723" t="n">
        <v>0</v>
      </c>
      <c r="S226" s="723" t="n">
        <v>0</v>
      </c>
      <c r="T226" s="723" t="n">
        <v>0</v>
      </c>
      <c r="U226" s="723" t="n">
        <v>0</v>
      </c>
      <c r="V226" s="723" t="n">
        <v>0</v>
      </c>
      <c r="W226" s="723" t="n">
        <v>0</v>
      </c>
      <c r="X226" s="723" t="n">
        <v>0</v>
      </c>
      <c r="Y226" s="724" t="n">
        <v>0</v>
      </c>
      <c r="Z226" s="659"/>
      <c r="AA226" s="659"/>
      <c r="AE226" s="108"/>
      <c r="AF226" s="108"/>
      <c r="AG226" s="117"/>
      <c r="AH226" s="117"/>
      <c r="AI226" s="117"/>
      <c r="AJ226" s="117"/>
      <c r="AK226" s="117"/>
      <c r="AL226" s="117"/>
      <c r="AM226" s="117"/>
      <c r="AN226" s="117"/>
      <c r="AO226" s="117"/>
      <c r="AP226" s="117"/>
      <c r="AQ226" s="117"/>
      <c r="AR226" s="117"/>
      <c r="AS226" s="117"/>
      <c r="AT226" s="117"/>
      <c r="AU226" s="117"/>
    </row>
    <row r="227" s="451" customFormat="true" ht="24" hidden="false" customHeight="true" outlineLevel="0" collapsed="false">
      <c r="A227" s="726"/>
      <c r="B227" s="727"/>
      <c r="C227" s="728"/>
      <c r="D227" s="617" t="s">
        <v>476</v>
      </c>
      <c r="E227" s="729" t="n">
        <f aca="false">SUM(F227:Y227)</f>
        <v>0</v>
      </c>
      <c r="F227" s="730" t="n">
        <v>0</v>
      </c>
      <c r="G227" s="730" t="n">
        <v>0</v>
      </c>
      <c r="H227" s="730" t="n">
        <v>0</v>
      </c>
      <c r="I227" s="730" t="n">
        <v>0</v>
      </c>
      <c r="J227" s="730" t="n">
        <v>0</v>
      </c>
      <c r="K227" s="730" t="n">
        <v>0</v>
      </c>
      <c r="L227" s="731" t="n">
        <v>0</v>
      </c>
      <c r="M227" s="732" t="n">
        <v>0</v>
      </c>
      <c r="N227" s="730" t="n">
        <v>0</v>
      </c>
      <c r="O227" s="730" t="n">
        <v>0</v>
      </c>
      <c r="P227" s="730" t="n">
        <v>0</v>
      </c>
      <c r="Q227" s="730" t="n">
        <v>0</v>
      </c>
      <c r="R227" s="730" t="n">
        <v>0</v>
      </c>
      <c r="S227" s="730" t="n">
        <v>0</v>
      </c>
      <c r="T227" s="730" t="n">
        <v>0</v>
      </c>
      <c r="U227" s="730" t="n">
        <v>0</v>
      </c>
      <c r="V227" s="730" t="n">
        <v>0</v>
      </c>
      <c r="W227" s="730" t="n">
        <v>0</v>
      </c>
      <c r="X227" s="730" t="n">
        <v>0</v>
      </c>
      <c r="Y227" s="731" t="n">
        <v>0</v>
      </c>
      <c r="Z227" s="659"/>
      <c r="AA227" s="659"/>
      <c r="AE227" s="108"/>
      <c r="AF227" s="108"/>
      <c r="AG227" s="117"/>
      <c r="AH227" s="117"/>
      <c r="AI227" s="117"/>
      <c r="AJ227" s="117"/>
      <c r="AK227" s="117"/>
      <c r="AL227" s="117"/>
      <c r="AM227" s="117"/>
      <c r="AN227" s="117"/>
      <c r="AO227" s="117"/>
      <c r="AP227" s="117"/>
      <c r="AQ227" s="117"/>
      <c r="AR227" s="117"/>
      <c r="AS227" s="117"/>
      <c r="AT227" s="117"/>
      <c r="AU227" s="117"/>
    </row>
    <row r="228" s="451" customFormat="true" ht="12" hidden="false" customHeight="true" outlineLevel="0" collapsed="false">
      <c r="A228" s="717" t="s">
        <v>885</v>
      </c>
      <c r="B228" s="718" t="s">
        <v>886</v>
      </c>
      <c r="C228" s="719"/>
      <c r="D228" s="601" t="s">
        <v>7</v>
      </c>
      <c r="E228" s="704" t="n">
        <f aca="false">SUM(F228:Y228)</f>
        <v>97</v>
      </c>
      <c r="F228" s="720" t="n">
        <f aca="false">SUM(F229:F230)</f>
        <v>0</v>
      </c>
      <c r="G228" s="720" t="n">
        <f aca="false">SUM(G229:G230)</f>
        <v>0</v>
      </c>
      <c r="H228" s="720" t="n">
        <f aca="false">SUM(H229:H230)</f>
        <v>0</v>
      </c>
      <c r="I228" s="720" t="n">
        <f aca="false">SUM(I229:I230)</f>
        <v>0</v>
      </c>
      <c r="J228" s="720" t="n">
        <f aca="false">SUM(J229:J230)</f>
        <v>0</v>
      </c>
      <c r="K228" s="720" t="n">
        <f aca="false">SUM(K229:K230)</f>
        <v>1</v>
      </c>
      <c r="L228" s="721" t="n">
        <f aca="false">SUM(L229:L230)</f>
        <v>0</v>
      </c>
      <c r="M228" s="722" t="n">
        <f aca="false">SUM(M229:M230)</f>
        <v>0</v>
      </c>
      <c r="N228" s="720" t="n">
        <f aca="false">SUM(N229:N230)</f>
        <v>1</v>
      </c>
      <c r="O228" s="720" t="n">
        <f aca="false">SUM(O229:O230)</f>
        <v>1</v>
      </c>
      <c r="P228" s="720" t="n">
        <f aca="false">SUM(P229:P230)</f>
        <v>4</v>
      </c>
      <c r="Q228" s="720" t="n">
        <f aca="false">SUM(Q229:Q230)</f>
        <v>1</v>
      </c>
      <c r="R228" s="720" t="n">
        <f aca="false">SUM(R229:R230)</f>
        <v>6</v>
      </c>
      <c r="S228" s="720" t="n">
        <f aca="false">SUM(S229:S230)</f>
        <v>5</v>
      </c>
      <c r="T228" s="720" t="n">
        <f aca="false">SUM(T229:T230)</f>
        <v>11</v>
      </c>
      <c r="U228" s="720" t="n">
        <f aca="false">SUM(U229:U230)</f>
        <v>14</v>
      </c>
      <c r="V228" s="720" t="n">
        <f aca="false">SUM(V229:V230)</f>
        <v>18</v>
      </c>
      <c r="W228" s="720" t="n">
        <f aca="false">SUM(W229:W230)</f>
        <v>19</v>
      </c>
      <c r="X228" s="720" t="n">
        <f aca="false">SUM(X229:X230)</f>
        <v>16</v>
      </c>
      <c r="Y228" s="721" t="n">
        <f aca="false">SUM(Y229:Y230)</f>
        <v>0</v>
      </c>
      <c r="Z228" s="659"/>
      <c r="AA228" s="659"/>
      <c r="AE228" s="108"/>
      <c r="AF228" s="108"/>
      <c r="AG228" s="117"/>
      <c r="AH228" s="117"/>
      <c r="AI228" s="117"/>
      <c r="AJ228" s="117"/>
      <c r="AK228" s="117"/>
      <c r="AL228" s="117"/>
      <c r="AM228" s="117"/>
      <c r="AN228" s="117"/>
      <c r="AO228" s="117"/>
      <c r="AP228" s="117"/>
      <c r="AQ228" s="117"/>
      <c r="AR228" s="117"/>
      <c r="AS228" s="117"/>
      <c r="AT228" s="117"/>
      <c r="AU228" s="117"/>
    </row>
    <row r="229" s="451" customFormat="true" ht="12" hidden="false" customHeight="true" outlineLevel="0" collapsed="false">
      <c r="A229" s="717"/>
      <c r="B229" s="718"/>
      <c r="C229" s="719"/>
      <c r="D229" s="601" t="s">
        <v>475</v>
      </c>
      <c r="E229" s="704" t="n">
        <f aca="false">SUM(F229:Y229)</f>
        <v>47</v>
      </c>
      <c r="F229" s="723" t="n">
        <v>0</v>
      </c>
      <c r="G229" s="723" t="n">
        <v>0</v>
      </c>
      <c r="H229" s="723" t="n">
        <v>0</v>
      </c>
      <c r="I229" s="723" t="n">
        <v>0</v>
      </c>
      <c r="J229" s="723" t="n">
        <v>0</v>
      </c>
      <c r="K229" s="723" t="n">
        <v>1</v>
      </c>
      <c r="L229" s="724" t="n">
        <v>0</v>
      </c>
      <c r="M229" s="725" t="n">
        <v>0</v>
      </c>
      <c r="N229" s="723" t="n">
        <v>1</v>
      </c>
      <c r="O229" s="723" t="n">
        <v>0</v>
      </c>
      <c r="P229" s="723" t="n">
        <v>1</v>
      </c>
      <c r="Q229" s="723" t="n">
        <v>0</v>
      </c>
      <c r="R229" s="723" t="n">
        <v>6</v>
      </c>
      <c r="S229" s="723" t="n">
        <v>3</v>
      </c>
      <c r="T229" s="723" t="n">
        <v>7</v>
      </c>
      <c r="U229" s="723" t="n">
        <v>7</v>
      </c>
      <c r="V229" s="723" t="n">
        <v>11</v>
      </c>
      <c r="W229" s="723" t="n">
        <v>8</v>
      </c>
      <c r="X229" s="723" t="n">
        <v>2</v>
      </c>
      <c r="Y229" s="724" t="n">
        <v>0</v>
      </c>
      <c r="Z229" s="659"/>
      <c r="AA229" s="659"/>
      <c r="AE229" s="108"/>
      <c r="AF229" s="108"/>
      <c r="AG229" s="117"/>
      <c r="AH229" s="117"/>
      <c r="AI229" s="117"/>
      <c r="AJ229" s="117"/>
      <c r="AK229" s="117"/>
      <c r="AL229" s="117"/>
      <c r="AM229" s="117"/>
      <c r="AN229" s="117"/>
      <c r="AO229" s="117"/>
      <c r="AP229" s="117"/>
      <c r="AQ229" s="117"/>
      <c r="AR229" s="117"/>
      <c r="AS229" s="117"/>
      <c r="AT229" s="117"/>
      <c r="AU229" s="117"/>
    </row>
    <row r="230" s="451" customFormat="true" ht="24" hidden="false" customHeight="true" outlineLevel="0" collapsed="false">
      <c r="A230" s="717"/>
      <c r="B230" s="718"/>
      <c r="C230" s="719"/>
      <c r="D230" s="601" t="s">
        <v>476</v>
      </c>
      <c r="E230" s="704" t="n">
        <f aca="false">SUM(F230:Y230)</f>
        <v>50</v>
      </c>
      <c r="F230" s="723" t="n">
        <v>0</v>
      </c>
      <c r="G230" s="723" t="n">
        <v>0</v>
      </c>
      <c r="H230" s="723" t="n">
        <v>0</v>
      </c>
      <c r="I230" s="723" t="n">
        <v>0</v>
      </c>
      <c r="J230" s="723" t="n">
        <v>0</v>
      </c>
      <c r="K230" s="723" t="n">
        <v>0</v>
      </c>
      <c r="L230" s="724" t="n">
        <v>0</v>
      </c>
      <c r="M230" s="725" t="n">
        <v>0</v>
      </c>
      <c r="N230" s="723" t="n">
        <v>0</v>
      </c>
      <c r="O230" s="723" t="n">
        <v>1</v>
      </c>
      <c r="P230" s="723" t="n">
        <v>3</v>
      </c>
      <c r="Q230" s="723" t="n">
        <v>1</v>
      </c>
      <c r="R230" s="723" t="n">
        <v>0</v>
      </c>
      <c r="S230" s="723" t="n">
        <v>2</v>
      </c>
      <c r="T230" s="723" t="n">
        <v>4</v>
      </c>
      <c r="U230" s="723" t="n">
        <v>7</v>
      </c>
      <c r="V230" s="723" t="n">
        <v>7</v>
      </c>
      <c r="W230" s="723" t="n">
        <v>11</v>
      </c>
      <c r="X230" s="723" t="n">
        <v>14</v>
      </c>
      <c r="Y230" s="724" t="n">
        <v>0</v>
      </c>
      <c r="Z230" s="659"/>
      <c r="AA230" s="659"/>
      <c r="AE230" s="108"/>
      <c r="AF230" s="108"/>
      <c r="AG230" s="117"/>
      <c r="AH230" s="117"/>
      <c r="AI230" s="117"/>
      <c r="AJ230" s="117"/>
      <c r="AK230" s="117"/>
      <c r="AL230" s="117"/>
      <c r="AM230" s="117"/>
      <c r="AN230" s="117"/>
      <c r="AO230" s="117"/>
      <c r="AP230" s="117"/>
      <c r="AQ230" s="117"/>
      <c r="AR230" s="117"/>
      <c r="AS230" s="117"/>
      <c r="AT230" s="117"/>
      <c r="AU230" s="117"/>
    </row>
    <row r="231" s="451" customFormat="true" ht="12" hidden="false" customHeight="true" outlineLevel="0" collapsed="false">
      <c r="A231" s="717" t="s">
        <v>887</v>
      </c>
      <c r="B231" s="718" t="s">
        <v>888</v>
      </c>
      <c r="C231" s="719"/>
      <c r="D231" s="601" t="s">
        <v>7</v>
      </c>
      <c r="E231" s="704" t="n">
        <f aca="false">SUM(F231:Y231)</f>
        <v>1</v>
      </c>
      <c r="F231" s="720" t="n">
        <f aca="false">SUM(F232:F233)</f>
        <v>0</v>
      </c>
      <c r="G231" s="720" t="n">
        <f aca="false">SUM(G232:G233)</f>
        <v>0</v>
      </c>
      <c r="H231" s="720" t="n">
        <f aca="false">SUM(H232:H233)</f>
        <v>0</v>
      </c>
      <c r="I231" s="720" t="n">
        <f aca="false">SUM(I232:I233)</f>
        <v>0</v>
      </c>
      <c r="J231" s="720" t="n">
        <f aca="false">SUM(J232:J233)</f>
        <v>0</v>
      </c>
      <c r="K231" s="720" t="n">
        <f aca="false">SUM(K232:K233)</f>
        <v>0</v>
      </c>
      <c r="L231" s="721" t="n">
        <f aca="false">SUM(L232:L233)</f>
        <v>0</v>
      </c>
      <c r="M231" s="722" t="n">
        <f aca="false">SUM(M232:M233)</f>
        <v>0</v>
      </c>
      <c r="N231" s="720" t="n">
        <f aca="false">SUM(N232:N233)</f>
        <v>0</v>
      </c>
      <c r="O231" s="720" t="n">
        <f aca="false">SUM(O232:O233)</f>
        <v>0</v>
      </c>
      <c r="P231" s="720" t="n">
        <f aca="false">SUM(P232:P233)</f>
        <v>0</v>
      </c>
      <c r="Q231" s="720" t="n">
        <f aca="false">SUM(Q232:Q233)</f>
        <v>0</v>
      </c>
      <c r="R231" s="720" t="n">
        <f aca="false">SUM(R232:R233)</f>
        <v>0</v>
      </c>
      <c r="S231" s="720" t="n">
        <f aca="false">SUM(S232:S233)</f>
        <v>0</v>
      </c>
      <c r="T231" s="720" t="n">
        <f aca="false">SUM(T232:T233)</f>
        <v>1</v>
      </c>
      <c r="U231" s="720" t="n">
        <f aca="false">SUM(U232:U233)</f>
        <v>0</v>
      </c>
      <c r="V231" s="720" t="n">
        <f aca="false">SUM(V232:V233)</f>
        <v>0</v>
      </c>
      <c r="W231" s="720" t="n">
        <f aca="false">SUM(W232:W233)</f>
        <v>0</v>
      </c>
      <c r="X231" s="720" t="n">
        <f aca="false">SUM(X232:X233)</f>
        <v>0</v>
      </c>
      <c r="Y231" s="721" t="n">
        <f aca="false">SUM(Y232:Y233)</f>
        <v>0</v>
      </c>
      <c r="Z231" s="659"/>
      <c r="AA231" s="659"/>
      <c r="AE231" s="108"/>
      <c r="AF231" s="108"/>
      <c r="AG231" s="117"/>
      <c r="AH231" s="117"/>
      <c r="AI231" s="117"/>
      <c r="AJ231" s="117"/>
      <c r="AK231" s="117"/>
      <c r="AL231" s="117"/>
      <c r="AM231" s="117"/>
      <c r="AN231" s="117"/>
      <c r="AO231" s="117"/>
      <c r="AP231" s="117"/>
      <c r="AQ231" s="117"/>
      <c r="AR231" s="117"/>
      <c r="AS231" s="117"/>
      <c r="AT231" s="117"/>
      <c r="AU231" s="117"/>
    </row>
    <row r="232" s="451" customFormat="true" ht="12" hidden="false" customHeight="true" outlineLevel="0" collapsed="false">
      <c r="A232" s="717"/>
      <c r="B232" s="718"/>
      <c r="C232" s="733"/>
      <c r="D232" s="601" t="s">
        <v>475</v>
      </c>
      <c r="E232" s="704" t="n">
        <f aca="false">SUM(F232:Y232)</f>
        <v>0</v>
      </c>
      <c r="F232" s="723" t="n">
        <v>0</v>
      </c>
      <c r="G232" s="723" t="n">
        <v>0</v>
      </c>
      <c r="H232" s="723" t="n">
        <v>0</v>
      </c>
      <c r="I232" s="723" t="n">
        <v>0</v>
      </c>
      <c r="J232" s="723" t="n">
        <v>0</v>
      </c>
      <c r="K232" s="723" t="n">
        <v>0</v>
      </c>
      <c r="L232" s="724" t="n">
        <v>0</v>
      </c>
      <c r="M232" s="725" t="n">
        <v>0</v>
      </c>
      <c r="N232" s="723" t="n">
        <v>0</v>
      </c>
      <c r="O232" s="723" t="n">
        <v>0</v>
      </c>
      <c r="P232" s="723" t="n">
        <v>0</v>
      </c>
      <c r="Q232" s="723" t="n">
        <v>0</v>
      </c>
      <c r="R232" s="723" t="n">
        <v>0</v>
      </c>
      <c r="S232" s="723" t="n">
        <v>0</v>
      </c>
      <c r="T232" s="723" t="n">
        <v>0</v>
      </c>
      <c r="U232" s="723" t="n">
        <v>0</v>
      </c>
      <c r="V232" s="723" t="n">
        <v>0</v>
      </c>
      <c r="W232" s="723" t="n">
        <v>0</v>
      </c>
      <c r="X232" s="723" t="n">
        <v>0</v>
      </c>
      <c r="Y232" s="724" t="n">
        <v>0</v>
      </c>
      <c r="Z232" s="659"/>
      <c r="AA232" s="659"/>
      <c r="AE232" s="108"/>
      <c r="AF232" s="108"/>
      <c r="AG232" s="117"/>
      <c r="AH232" s="117"/>
      <c r="AI232" s="117"/>
      <c r="AJ232" s="117"/>
      <c r="AK232" s="117"/>
      <c r="AL232" s="117"/>
      <c r="AM232" s="117"/>
      <c r="AN232" s="117"/>
      <c r="AO232" s="117"/>
      <c r="AP232" s="117"/>
      <c r="AQ232" s="117"/>
      <c r="AR232" s="117"/>
      <c r="AS232" s="117"/>
      <c r="AT232" s="117"/>
      <c r="AU232" s="117"/>
    </row>
    <row r="233" s="451" customFormat="true" ht="24" hidden="false" customHeight="true" outlineLevel="0" collapsed="false">
      <c r="A233" s="717"/>
      <c r="B233" s="718"/>
      <c r="C233" s="719"/>
      <c r="D233" s="601" t="s">
        <v>476</v>
      </c>
      <c r="E233" s="704" t="n">
        <f aca="false">SUM(F233:Y233)</f>
        <v>1</v>
      </c>
      <c r="F233" s="723" t="n">
        <v>0</v>
      </c>
      <c r="G233" s="723" t="n">
        <v>0</v>
      </c>
      <c r="H233" s="723" t="n">
        <v>0</v>
      </c>
      <c r="I233" s="723" t="n">
        <v>0</v>
      </c>
      <c r="J233" s="723" t="n">
        <v>0</v>
      </c>
      <c r="K233" s="723" t="n">
        <v>0</v>
      </c>
      <c r="L233" s="724" t="n">
        <v>0</v>
      </c>
      <c r="M233" s="725" t="n">
        <v>0</v>
      </c>
      <c r="N233" s="723" t="n">
        <v>0</v>
      </c>
      <c r="O233" s="723" t="n">
        <v>0</v>
      </c>
      <c r="P233" s="723" t="n">
        <v>0</v>
      </c>
      <c r="Q233" s="723" t="n">
        <v>0</v>
      </c>
      <c r="R233" s="723" t="n">
        <v>0</v>
      </c>
      <c r="S233" s="723" t="n">
        <v>0</v>
      </c>
      <c r="T233" s="723" t="n">
        <v>1</v>
      </c>
      <c r="U233" s="723" t="n">
        <v>0</v>
      </c>
      <c r="V233" s="723" t="n">
        <v>0</v>
      </c>
      <c r="W233" s="723" t="n">
        <v>0</v>
      </c>
      <c r="X233" s="723" t="n">
        <v>0</v>
      </c>
      <c r="Y233" s="724" t="n">
        <v>0</v>
      </c>
      <c r="Z233" s="659"/>
      <c r="AA233" s="659"/>
      <c r="AE233" s="108"/>
      <c r="AF233" s="108"/>
      <c r="AG233" s="117"/>
      <c r="AH233" s="117"/>
      <c r="AI233" s="117"/>
      <c r="AJ233" s="117"/>
      <c r="AK233" s="117"/>
      <c r="AL233" s="117"/>
      <c r="AM233" s="117"/>
      <c r="AN233" s="117"/>
      <c r="AO233" s="117"/>
      <c r="AP233" s="117"/>
      <c r="AQ233" s="117"/>
      <c r="AR233" s="117"/>
      <c r="AS233" s="117"/>
      <c r="AT233" s="117"/>
      <c r="AU233" s="117"/>
    </row>
    <row r="234" s="451" customFormat="true" ht="12" hidden="false" customHeight="true" outlineLevel="0" collapsed="false">
      <c r="A234" s="717" t="s">
        <v>889</v>
      </c>
      <c r="B234" s="718" t="s">
        <v>890</v>
      </c>
      <c r="C234" s="719"/>
      <c r="D234" s="601" t="s">
        <v>7</v>
      </c>
      <c r="E234" s="704" t="n">
        <f aca="false">SUM(F234:Y234)</f>
        <v>4</v>
      </c>
      <c r="F234" s="720" t="n">
        <f aca="false">SUM(F235:F236)</f>
        <v>0</v>
      </c>
      <c r="G234" s="720" t="n">
        <f aca="false">SUM(G235:G236)</f>
        <v>0</v>
      </c>
      <c r="H234" s="720" t="n">
        <f aca="false">SUM(H235:H236)</f>
        <v>0</v>
      </c>
      <c r="I234" s="720" t="n">
        <f aca="false">SUM(I235:I236)</f>
        <v>0</v>
      </c>
      <c r="J234" s="720" t="n">
        <f aca="false">SUM(J235:J236)</f>
        <v>0</v>
      </c>
      <c r="K234" s="720" t="n">
        <f aca="false">SUM(K235:K236)</f>
        <v>0</v>
      </c>
      <c r="L234" s="721" t="n">
        <f aca="false">SUM(L235:L236)</f>
        <v>0</v>
      </c>
      <c r="M234" s="722" t="n">
        <f aca="false">SUM(M235:M236)</f>
        <v>0</v>
      </c>
      <c r="N234" s="720" t="n">
        <f aca="false">SUM(N235:N236)</f>
        <v>0</v>
      </c>
      <c r="O234" s="720" t="n">
        <f aca="false">SUM(O235:O236)</f>
        <v>0</v>
      </c>
      <c r="P234" s="720" t="n">
        <f aca="false">SUM(P235:P236)</f>
        <v>0</v>
      </c>
      <c r="Q234" s="720" t="n">
        <f aca="false">SUM(Q235:Q236)</f>
        <v>0</v>
      </c>
      <c r="R234" s="720" t="n">
        <f aca="false">SUM(R235:R236)</f>
        <v>1</v>
      </c>
      <c r="S234" s="720" t="n">
        <f aca="false">SUM(S235:S236)</f>
        <v>1</v>
      </c>
      <c r="T234" s="720" t="n">
        <f aca="false">SUM(T235:T236)</f>
        <v>1</v>
      </c>
      <c r="U234" s="720" t="n">
        <f aca="false">SUM(U235:U236)</f>
        <v>0</v>
      </c>
      <c r="V234" s="720" t="n">
        <f aca="false">SUM(V235:V236)</f>
        <v>0</v>
      </c>
      <c r="W234" s="720" t="n">
        <f aca="false">SUM(W235:W236)</f>
        <v>1</v>
      </c>
      <c r="X234" s="720" t="n">
        <f aca="false">SUM(X235:X236)</f>
        <v>0</v>
      </c>
      <c r="Y234" s="721" t="n">
        <f aca="false">SUM(Y235:Y236)</f>
        <v>0</v>
      </c>
      <c r="Z234" s="659"/>
      <c r="AA234" s="659"/>
      <c r="AE234" s="108"/>
      <c r="AF234" s="108"/>
      <c r="AG234" s="117"/>
      <c r="AH234" s="117"/>
      <c r="AI234" s="117"/>
      <c r="AJ234" s="117"/>
      <c r="AK234" s="117"/>
      <c r="AL234" s="117"/>
      <c r="AM234" s="117"/>
      <c r="AN234" s="117"/>
      <c r="AO234" s="117"/>
      <c r="AP234" s="117"/>
      <c r="AQ234" s="117"/>
      <c r="AR234" s="117"/>
      <c r="AS234" s="117"/>
      <c r="AT234" s="117"/>
      <c r="AU234" s="117"/>
    </row>
    <row r="235" s="451" customFormat="true" ht="12" hidden="false" customHeight="true" outlineLevel="0" collapsed="false">
      <c r="A235" s="717"/>
      <c r="B235" s="718"/>
      <c r="C235" s="719"/>
      <c r="D235" s="601" t="s">
        <v>475</v>
      </c>
      <c r="E235" s="704" t="n">
        <f aca="false">SUM(F235:Y235)</f>
        <v>3</v>
      </c>
      <c r="F235" s="723" t="n">
        <v>0</v>
      </c>
      <c r="G235" s="723" t="n">
        <v>0</v>
      </c>
      <c r="H235" s="723" t="n">
        <v>0</v>
      </c>
      <c r="I235" s="723" t="n">
        <v>0</v>
      </c>
      <c r="J235" s="723" t="n">
        <v>0</v>
      </c>
      <c r="K235" s="723" t="n">
        <v>0</v>
      </c>
      <c r="L235" s="724" t="n">
        <v>0</v>
      </c>
      <c r="M235" s="725" t="n">
        <v>0</v>
      </c>
      <c r="N235" s="723" t="n">
        <v>0</v>
      </c>
      <c r="O235" s="723" t="n">
        <v>0</v>
      </c>
      <c r="P235" s="723" t="n">
        <v>0</v>
      </c>
      <c r="Q235" s="723" t="n">
        <v>0</v>
      </c>
      <c r="R235" s="723" t="n">
        <v>1</v>
      </c>
      <c r="S235" s="723" t="n">
        <v>0</v>
      </c>
      <c r="T235" s="723" t="n">
        <v>1</v>
      </c>
      <c r="U235" s="723" t="n">
        <v>0</v>
      </c>
      <c r="V235" s="723" t="n">
        <v>0</v>
      </c>
      <c r="W235" s="723" t="n">
        <v>1</v>
      </c>
      <c r="X235" s="723" t="n">
        <v>0</v>
      </c>
      <c r="Y235" s="724" t="n">
        <v>0</v>
      </c>
      <c r="Z235" s="659"/>
      <c r="AA235" s="659"/>
      <c r="AE235" s="108"/>
      <c r="AF235" s="108"/>
      <c r="AG235" s="117"/>
      <c r="AH235" s="117"/>
      <c r="AI235" s="117"/>
      <c r="AJ235" s="117"/>
      <c r="AK235" s="117"/>
      <c r="AL235" s="117"/>
      <c r="AM235" s="117"/>
      <c r="AN235" s="117"/>
      <c r="AO235" s="117"/>
      <c r="AP235" s="117"/>
      <c r="AQ235" s="117"/>
      <c r="AR235" s="117"/>
      <c r="AS235" s="117"/>
      <c r="AT235" s="117"/>
      <c r="AU235" s="117"/>
    </row>
    <row r="236" s="451" customFormat="true" ht="24" hidden="false" customHeight="true" outlineLevel="0" collapsed="false">
      <c r="A236" s="717"/>
      <c r="B236" s="718"/>
      <c r="C236" s="719"/>
      <c r="D236" s="601" t="s">
        <v>476</v>
      </c>
      <c r="E236" s="704" t="n">
        <f aca="false">SUM(F236:Y236)</f>
        <v>1</v>
      </c>
      <c r="F236" s="723" t="n">
        <v>0</v>
      </c>
      <c r="G236" s="723" t="n">
        <v>0</v>
      </c>
      <c r="H236" s="723" t="n">
        <v>0</v>
      </c>
      <c r="I236" s="723" t="n">
        <v>0</v>
      </c>
      <c r="J236" s="723" t="n">
        <v>0</v>
      </c>
      <c r="K236" s="723" t="n">
        <v>0</v>
      </c>
      <c r="L236" s="724" t="n">
        <v>0</v>
      </c>
      <c r="M236" s="725" t="n">
        <v>0</v>
      </c>
      <c r="N236" s="723" t="n">
        <v>0</v>
      </c>
      <c r="O236" s="723" t="n">
        <v>0</v>
      </c>
      <c r="P236" s="723" t="n">
        <v>0</v>
      </c>
      <c r="Q236" s="723" t="n">
        <v>0</v>
      </c>
      <c r="R236" s="723" t="n">
        <v>0</v>
      </c>
      <c r="S236" s="723" t="n">
        <v>1</v>
      </c>
      <c r="T236" s="723" t="n">
        <v>0</v>
      </c>
      <c r="U236" s="723" t="n">
        <v>0</v>
      </c>
      <c r="V236" s="723" t="n">
        <v>0</v>
      </c>
      <c r="W236" s="723" t="n">
        <v>0</v>
      </c>
      <c r="X236" s="723" t="n">
        <v>0</v>
      </c>
      <c r="Y236" s="724" t="n">
        <v>0</v>
      </c>
      <c r="Z236" s="659"/>
      <c r="AA236" s="659"/>
      <c r="AE236" s="108"/>
      <c r="AF236" s="108"/>
      <c r="AG236" s="117"/>
      <c r="AH236" s="117"/>
      <c r="AI236" s="117"/>
      <c r="AJ236" s="117"/>
      <c r="AK236" s="117"/>
      <c r="AL236" s="117"/>
      <c r="AM236" s="117"/>
      <c r="AN236" s="117"/>
      <c r="AO236" s="117"/>
      <c r="AP236" s="117"/>
      <c r="AQ236" s="117"/>
      <c r="AR236" s="117"/>
      <c r="AS236" s="117"/>
      <c r="AT236" s="117"/>
      <c r="AU236" s="117"/>
    </row>
    <row r="237" s="451" customFormat="true" ht="12" hidden="false" customHeight="true" outlineLevel="0" collapsed="false">
      <c r="A237" s="717" t="s">
        <v>891</v>
      </c>
      <c r="B237" s="718" t="s">
        <v>892</v>
      </c>
      <c r="C237" s="719"/>
      <c r="D237" s="601" t="s">
        <v>7</v>
      </c>
      <c r="E237" s="704" t="n">
        <f aca="false">SUM(F237:Y237)</f>
        <v>26</v>
      </c>
      <c r="F237" s="720" t="n">
        <f aca="false">SUM(F238:F239)</f>
        <v>0</v>
      </c>
      <c r="G237" s="720" t="n">
        <f aca="false">SUM(G238:G239)</f>
        <v>0</v>
      </c>
      <c r="H237" s="720" t="n">
        <f aca="false">SUM(H238:H239)</f>
        <v>0</v>
      </c>
      <c r="I237" s="720" t="n">
        <f aca="false">SUM(I238:I239)</f>
        <v>0</v>
      </c>
      <c r="J237" s="720" t="n">
        <f aca="false">SUM(J238:J239)</f>
        <v>0</v>
      </c>
      <c r="K237" s="720" t="n">
        <f aca="false">SUM(K238:K239)</f>
        <v>0</v>
      </c>
      <c r="L237" s="721" t="n">
        <f aca="false">SUM(L238:L239)</f>
        <v>0</v>
      </c>
      <c r="M237" s="722" t="n">
        <f aca="false">SUM(M238:M239)</f>
        <v>0</v>
      </c>
      <c r="N237" s="720" t="n">
        <f aca="false">SUM(N238:N239)</f>
        <v>0</v>
      </c>
      <c r="O237" s="720" t="n">
        <f aca="false">SUM(O238:O239)</f>
        <v>0</v>
      </c>
      <c r="P237" s="720" t="n">
        <f aca="false">SUM(P238:P239)</f>
        <v>0</v>
      </c>
      <c r="Q237" s="720" t="n">
        <f aca="false">SUM(Q238:Q239)</f>
        <v>0</v>
      </c>
      <c r="R237" s="720" t="n">
        <f aca="false">SUM(R238:R239)</f>
        <v>3</v>
      </c>
      <c r="S237" s="720" t="n">
        <f aca="false">SUM(S238:S239)</f>
        <v>4</v>
      </c>
      <c r="T237" s="720" t="n">
        <f aca="false">SUM(T238:T239)</f>
        <v>5</v>
      </c>
      <c r="U237" s="720" t="n">
        <f aca="false">SUM(U238:U239)</f>
        <v>6</v>
      </c>
      <c r="V237" s="720" t="n">
        <f aca="false">SUM(V238:V239)</f>
        <v>5</v>
      </c>
      <c r="W237" s="720" t="n">
        <f aca="false">SUM(W238:W239)</f>
        <v>2</v>
      </c>
      <c r="X237" s="720" t="n">
        <f aca="false">SUM(X238:X239)</f>
        <v>1</v>
      </c>
      <c r="Y237" s="721" t="n">
        <f aca="false">SUM(Y238:Y239)</f>
        <v>0</v>
      </c>
      <c r="Z237" s="659"/>
      <c r="AA237" s="659"/>
      <c r="AE237" s="108"/>
      <c r="AF237" s="108"/>
      <c r="AG237" s="117"/>
      <c r="AH237" s="117"/>
      <c r="AI237" s="117"/>
      <c r="AJ237" s="117"/>
      <c r="AK237" s="117"/>
      <c r="AL237" s="117"/>
      <c r="AM237" s="117"/>
      <c r="AN237" s="117"/>
      <c r="AO237" s="117"/>
      <c r="AP237" s="117"/>
      <c r="AQ237" s="117"/>
      <c r="AR237" s="117"/>
      <c r="AS237" s="117"/>
      <c r="AT237" s="117"/>
      <c r="AU237" s="117"/>
    </row>
    <row r="238" s="451" customFormat="true" ht="12" hidden="false" customHeight="true" outlineLevel="0" collapsed="false">
      <c r="A238" s="717"/>
      <c r="B238" s="718"/>
      <c r="C238" s="719"/>
      <c r="D238" s="601" t="s">
        <v>475</v>
      </c>
      <c r="E238" s="704" t="n">
        <f aca="false">SUM(F238:Y238)</f>
        <v>19</v>
      </c>
      <c r="F238" s="723" t="n">
        <v>0</v>
      </c>
      <c r="G238" s="723" t="n">
        <v>0</v>
      </c>
      <c r="H238" s="723" t="n">
        <v>0</v>
      </c>
      <c r="I238" s="723" t="n">
        <v>0</v>
      </c>
      <c r="J238" s="723" t="n">
        <v>0</v>
      </c>
      <c r="K238" s="723" t="n">
        <v>0</v>
      </c>
      <c r="L238" s="724" t="n">
        <v>0</v>
      </c>
      <c r="M238" s="725" t="n">
        <v>0</v>
      </c>
      <c r="N238" s="723" t="n">
        <v>0</v>
      </c>
      <c r="O238" s="723" t="n">
        <v>0</v>
      </c>
      <c r="P238" s="723" t="n">
        <v>0</v>
      </c>
      <c r="Q238" s="723" t="n">
        <v>0</v>
      </c>
      <c r="R238" s="723" t="n">
        <v>2</v>
      </c>
      <c r="S238" s="723" t="n">
        <v>2</v>
      </c>
      <c r="T238" s="723" t="n">
        <v>4</v>
      </c>
      <c r="U238" s="723" t="n">
        <v>3</v>
      </c>
      <c r="V238" s="723" t="n">
        <v>5</v>
      </c>
      <c r="W238" s="723" t="n">
        <v>2</v>
      </c>
      <c r="X238" s="723" t="n">
        <v>1</v>
      </c>
      <c r="Y238" s="724" t="n">
        <v>0</v>
      </c>
      <c r="Z238" s="659"/>
      <c r="AA238" s="659"/>
      <c r="AE238" s="108"/>
      <c r="AF238" s="108"/>
      <c r="AG238" s="117"/>
      <c r="AH238" s="117"/>
      <c r="AI238" s="117"/>
      <c r="AJ238" s="117"/>
      <c r="AK238" s="117"/>
      <c r="AL238" s="117"/>
      <c r="AM238" s="117"/>
      <c r="AN238" s="117"/>
      <c r="AO238" s="117"/>
      <c r="AP238" s="117"/>
      <c r="AQ238" s="117"/>
      <c r="AR238" s="117"/>
      <c r="AS238" s="117"/>
      <c r="AT238" s="117"/>
      <c r="AU238" s="117"/>
    </row>
    <row r="239" s="451" customFormat="true" ht="24" hidden="false" customHeight="true" outlineLevel="0" collapsed="false">
      <c r="A239" s="717"/>
      <c r="B239" s="718"/>
      <c r="C239" s="719"/>
      <c r="D239" s="601" t="s">
        <v>476</v>
      </c>
      <c r="E239" s="704" t="n">
        <f aca="false">SUM(F239:Y239)</f>
        <v>7</v>
      </c>
      <c r="F239" s="723" t="n">
        <v>0</v>
      </c>
      <c r="G239" s="723" t="n">
        <v>0</v>
      </c>
      <c r="H239" s="723" t="n">
        <v>0</v>
      </c>
      <c r="I239" s="723" t="n">
        <v>0</v>
      </c>
      <c r="J239" s="723" t="n">
        <v>0</v>
      </c>
      <c r="K239" s="723" t="n">
        <v>0</v>
      </c>
      <c r="L239" s="724" t="n">
        <v>0</v>
      </c>
      <c r="M239" s="725" t="n">
        <v>0</v>
      </c>
      <c r="N239" s="723" t="n">
        <v>0</v>
      </c>
      <c r="O239" s="723" t="n">
        <v>0</v>
      </c>
      <c r="P239" s="723" t="n">
        <v>0</v>
      </c>
      <c r="Q239" s="723" t="n">
        <v>0</v>
      </c>
      <c r="R239" s="723" t="n">
        <v>1</v>
      </c>
      <c r="S239" s="723" t="n">
        <v>2</v>
      </c>
      <c r="T239" s="723" t="n">
        <v>1</v>
      </c>
      <c r="U239" s="723" t="n">
        <v>3</v>
      </c>
      <c r="V239" s="723" t="n">
        <v>0</v>
      </c>
      <c r="W239" s="723" t="n">
        <v>0</v>
      </c>
      <c r="X239" s="723" t="n">
        <v>0</v>
      </c>
      <c r="Y239" s="724" t="n">
        <v>0</v>
      </c>
      <c r="Z239" s="659"/>
      <c r="AA239" s="659"/>
      <c r="AE239" s="108"/>
      <c r="AF239" s="108"/>
      <c r="AG239" s="117"/>
      <c r="AH239" s="117"/>
      <c r="AI239" s="117"/>
      <c r="AJ239" s="117"/>
      <c r="AK239" s="117"/>
      <c r="AL239" s="117"/>
      <c r="AM239" s="117"/>
      <c r="AN239" s="117"/>
      <c r="AO239" s="117"/>
      <c r="AP239" s="117"/>
      <c r="AQ239" s="117"/>
      <c r="AR239" s="117"/>
      <c r="AS239" s="117"/>
      <c r="AT239" s="117"/>
      <c r="AU239" s="117"/>
    </row>
    <row r="240" s="451" customFormat="true" ht="12" hidden="false" customHeight="true" outlineLevel="0" collapsed="false">
      <c r="A240" s="717" t="s">
        <v>893</v>
      </c>
      <c r="B240" s="718" t="s">
        <v>894</v>
      </c>
      <c r="C240" s="719"/>
      <c r="D240" s="601" t="s">
        <v>7</v>
      </c>
      <c r="E240" s="704" t="n">
        <f aca="false">SUM(F240:Y240)</f>
        <v>7</v>
      </c>
      <c r="F240" s="720" t="n">
        <f aca="false">SUM(F241:F242)</f>
        <v>0</v>
      </c>
      <c r="G240" s="720" t="n">
        <f aca="false">SUM(G241:G242)</f>
        <v>0</v>
      </c>
      <c r="H240" s="720" t="n">
        <f aca="false">SUM(H241:H242)</f>
        <v>0</v>
      </c>
      <c r="I240" s="720" t="n">
        <f aca="false">SUM(I241:I242)</f>
        <v>0</v>
      </c>
      <c r="J240" s="720" t="n">
        <f aca="false">SUM(J241:J242)</f>
        <v>0</v>
      </c>
      <c r="K240" s="720" t="n">
        <f aca="false">SUM(K241:K242)</f>
        <v>0</v>
      </c>
      <c r="L240" s="721" t="n">
        <f aca="false">SUM(L241:L242)</f>
        <v>0</v>
      </c>
      <c r="M240" s="722" t="n">
        <f aca="false">SUM(M241:M242)</f>
        <v>0</v>
      </c>
      <c r="N240" s="720" t="n">
        <f aca="false">SUM(N241:N242)</f>
        <v>0</v>
      </c>
      <c r="O240" s="720" t="n">
        <f aca="false">SUM(O241:O242)</f>
        <v>0</v>
      </c>
      <c r="P240" s="720" t="n">
        <f aca="false">SUM(P241:P242)</f>
        <v>0</v>
      </c>
      <c r="Q240" s="720" t="n">
        <f aca="false">SUM(Q241:Q242)</f>
        <v>0</v>
      </c>
      <c r="R240" s="720" t="n">
        <f aca="false">SUM(R241:R242)</f>
        <v>1</v>
      </c>
      <c r="S240" s="720" t="n">
        <f aca="false">SUM(S241:S242)</f>
        <v>0</v>
      </c>
      <c r="T240" s="720" t="n">
        <f aca="false">SUM(T241:T242)</f>
        <v>1</v>
      </c>
      <c r="U240" s="720" t="n">
        <f aca="false">SUM(U241:U242)</f>
        <v>2</v>
      </c>
      <c r="V240" s="720" t="n">
        <f aca="false">SUM(V241:V242)</f>
        <v>2</v>
      </c>
      <c r="W240" s="720" t="n">
        <f aca="false">SUM(W241:W242)</f>
        <v>1</v>
      </c>
      <c r="X240" s="720" t="n">
        <f aca="false">SUM(X241:X242)</f>
        <v>0</v>
      </c>
      <c r="Y240" s="721" t="n">
        <f aca="false">SUM(Y241:Y242)</f>
        <v>0</v>
      </c>
      <c r="Z240" s="659"/>
      <c r="AA240" s="659"/>
      <c r="AE240" s="108"/>
      <c r="AF240" s="108"/>
      <c r="AG240" s="117"/>
      <c r="AH240" s="117"/>
      <c r="AI240" s="117"/>
      <c r="AJ240" s="117"/>
      <c r="AK240" s="117"/>
      <c r="AL240" s="117"/>
      <c r="AM240" s="117"/>
      <c r="AN240" s="117"/>
      <c r="AO240" s="117"/>
      <c r="AP240" s="117"/>
      <c r="AQ240" s="117"/>
      <c r="AR240" s="117"/>
      <c r="AS240" s="117"/>
      <c r="AT240" s="117"/>
      <c r="AU240" s="117"/>
    </row>
    <row r="241" s="451" customFormat="true" ht="12" hidden="false" customHeight="true" outlineLevel="0" collapsed="false">
      <c r="A241" s="717"/>
      <c r="B241" s="718"/>
      <c r="C241" s="719"/>
      <c r="D241" s="601" t="s">
        <v>475</v>
      </c>
      <c r="E241" s="704" t="n">
        <f aca="false">SUM(F241:Y241)</f>
        <v>5</v>
      </c>
      <c r="F241" s="723" t="n">
        <v>0</v>
      </c>
      <c r="G241" s="723" t="n">
        <v>0</v>
      </c>
      <c r="H241" s="723" t="n">
        <v>0</v>
      </c>
      <c r="I241" s="723" t="n">
        <v>0</v>
      </c>
      <c r="J241" s="723" t="n">
        <v>0</v>
      </c>
      <c r="K241" s="723" t="n">
        <v>0</v>
      </c>
      <c r="L241" s="724" t="n">
        <v>0</v>
      </c>
      <c r="M241" s="725" t="n">
        <v>0</v>
      </c>
      <c r="N241" s="723" t="n">
        <v>0</v>
      </c>
      <c r="O241" s="723" t="n">
        <v>0</v>
      </c>
      <c r="P241" s="723" t="n">
        <v>0</v>
      </c>
      <c r="Q241" s="723" t="n">
        <v>0</v>
      </c>
      <c r="R241" s="723" t="n">
        <v>1</v>
      </c>
      <c r="S241" s="723" t="n">
        <v>0</v>
      </c>
      <c r="T241" s="723" t="n">
        <v>0</v>
      </c>
      <c r="U241" s="723" t="n">
        <v>1</v>
      </c>
      <c r="V241" s="723" t="n">
        <v>2</v>
      </c>
      <c r="W241" s="723" t="n">
        <v>1</v>
      </c>
      <c r="X241" s="723" t="n">
        <v>0</v>
      </c>
      <c r="Y241" s="724" t="n">
        <v>0</v>
      </c>
      <c r="Z241" s="659"/>
      <c r="AA241" s="659"/>
      <c r="AE241" s="108"/>
      <c r="AF241" s="108"/>
      <c r="AG241" s="117"/>
      <c r="AH241" s="117"/>
      <c r="AI241" s="117"/>
      <c r="AJ241" s="117"/>
      <c r="AK241" s="117"/>
      <c r="AL241" s="117"/>
      <c r="AM241" s="117"/>
      <c r="AN241" s="117"/>
      <c r="AO241" s="117"/>
      <c r="AP241" s="117"/>
      <c r="AQ241" s="117"/>
      <c r="AR241" s="117"/>
      <c r="AS241" s="117"/>
      <c r="AT241" s="117"/>
      <c r="AU241" s="117"/>
    </row>
    <row r="242" s="451" customFormat="true" ht="24" hidden="false" customHeight="true" outlineLevel="0" collapsed="false">
      <c r="A242" s="717"/>
      <c r="B242" s="718"/>
      <c r="C242" s="719"/>
      <c r="D242" s="601" t="s">
        <v>476</v>
      </c>
      <c r="E242" s="704" t="n">
        <f aca="false">SUM(F242:Y242)</f>
        <v>2</v>
      </c>
      <c r="F242" s="723" t="n">
        <v>0</v>
      </c>
      <c r="G242" s="723" t="n">
        <v>0</v>
      </c>
      <c r="H242" s="723" t="n">
        <v>0</v>
      </c>
      <c r="I242" s="723" t="n">
        <v>0</v>
      </c>
      <c r="J242" s="723" t="n">
        <v>0</v>
      </c>
      <c r="K242" s="723" t="n">
        <v>0</v>
      </c>
      <c r="L242" s="724" t="n">
        <v>0</v>
      </c>
      <c r="M242" s="725" t="n">
        <v>0</v>
      </c>
      <c r="N242" s="723" t="n">
        <v>0</v>
      </c>
      <c r="O242" s="723" t="n">
        <v>0</v>
      </c>
      <c r="P242" s="723" t="n">
        <v>0</v>
      </c>
      <c r="Q242" s="723" t="n">
        <v>0</v>
      </c>
      <c r="R242" s="723" t="n">
        <v>0</v>
      </c>
      <c r="S242" s="723" t="n">
        <v>0</v>
      </c>
      <c r="T242" s="723" t="n">
        <v>1</v>
      </c>
      <c r="U242" s="723" t="n">
        <v>1</v>
      </c>
      <c r="V242" s="723" t="n">
        <v>0</v>
      </c>
      <c r="W242" s="723" t="n">
        <v>0</v>
      </c>
      <c r="X242" s="723" t="n">
        <v>0</v>
      </c>
      <c r="Y242" s="724" t="n">
        <v>0</v>
      </c>
      <c r="Z242" s="659"/>
      <c r="AA242" s="659"/>
      <c r="AE242" s="108"/>
      <c r="AF242" s="108"/>
      <c r="AG242" s="117"/>
      <c r="AH242" s="117"/>
      <c r="AI242" s="117"/>
      <c r="AJ242" s="117"/>
      <c r="AK242" s="117"/>
      <c r="AL242" s="117"/>
      <c r="AM242" s="117"/>
      <c r="AN242" s="117"/>
      <c r="AO242" s="117"/>
      <c r="AP242" s="117"/>
      <c r="AQ242" s="117"/>
      <c r="AR242" s="117"/>
      <c r="AS242" s="117"/>
      <c r="AT242" s="117"/>
      <c r="AU242" s="117"/>
    </row>
    <row r="243" s="451" customFormat="true" ht="12" hidden="false" customHeight="true" outlineLevel="0" collapsed="false">
      <c r="A243" s="717" t="s">
        <v>895</v>
      </c>
      <c r="B243" s="718" t="s">
        <v>896</v>
      </c>
      <c r="C243" s="719"/>
      <c r="D243" s="601" t="s">
        <v>7</v>
      </c>
      <c r="E243" s="704" t="n">
        <f aca="false">SUM(F243:Y243)</f>
        <v>163</v>
      </c>
      <c r="F243" s="720" t="n">
        <f aca="false">SUM(F244:F245)</f>
        <v>0</v>
      </c>
      <c r="G243" s="720" t="n">
        <f aca="false">SUM(G244:G245)</f>
        <v>0</v>
      </c>
      <c r="H243" s="720" t="n">
        <f aca="false">SUM(H244:H245)</f>
        <v>0</v>
      </c>
      <c r="I243" s="720" t="n">
        <f aca="false">SUM(I244:I245)</f>
        <v>0</v>
      </c>
      <c r="J243" s="720" t="n">
        <f aca="false">SUM(J244:J245)</f>
        <v>0</v>
      </c>
      <c r="K243" s="720" t="n">
        <f aca="false">SUM(K244:K245)</f>
        <v>1</v>
      </c>
      <c r="L243" s="721" t="n">
        <f aca="false">SUM(L244:L245)</f>
        <v>0</v>
      </c>
      <c r="M243" s="722" t="n">
        <f aca="false">SUM(M244:M245)</f>
        <v>0</v>
      </c>
      <c r="N243" s="720" t="n">
        <f aca="false">SUM(N244:N245)</f>
        <v>0</v>
      </c>
      <c r="O243" s="720" t="n">
        <f aca="false">SUM(O244:O245)</f>
        <v>1</v>
      </c>
      <c r="P243" s="720" t="n">
        <f aca="false">SUM(P244:P245)</f>
        <v>3</v>
      </c>
      <c r="Q243" s="720" t="n">
        <f aca="false">SUM(Q244:Q245)</f>
        <v>3</v>
      </c>
      <c r="R243" s="720" t="n">
        <f aca="false">SUM(R244:R245)</f>
        <v>4</v>
      </c>
      <c r="S243" s="720" t="n">
        <f aca="false">SUM(S244:S245)</f>
        <v>11</v>
      </c>
      <c r="T243" s="720" t="n">
        <f aca="false">SUM(T244:T245)</f>
        <v>20</v>
      </c>
      <c r="U243" s="720" t="n">
        <f aca="false">SUM(U244:U245)</f>
        <v>30</v>
      </c>
      <c r="V243" s="720" t="n">
        <f aca="false">SUM(V244:V245)</f>
        <v>29</v>
      </c>
      <c r="W243" s="720" t="n">
        <f aca="false">SUM(W244:W245)</f>
        <v>37</v>
      </c>
      <c r="X243" s="720" t="n">
        <f aca="false">SUM(X244:X245)</f>
        <v>24</v>
      </c>
      <c r="Y243" s="721" t="n">
        <f aca="false">SUM(Y244:Y245)</f>
        <v>0</v>
      </c>
      <c r="Z243" s="659"/>
      <c r="AA243" s="659"/>
      <c r="AE243" s="108"/>
      <c r="AF243" s="108"/>
      <c r="AG243" s="117"/>
      <c r="AH243" s="117"/>
      <c r="AI243" s="117"/>
      <c r="AJ243" s="117"/>
      <c r="AK243" s="117"/>
      <c r="AL243" s="117"/>
      <c r="AM243" s="117"/>
      <c r="AN243" s="117"/>
      <c r="AO243" s="117"/>
      <c r="AP243" s="117"/>
      <c r="AQ243" s="117"/>
      <c r="AR243" s="117"/>
      <c r="AS243" s="117"/>
      <c r="AT243" s="117"/>
      <c r="AU243" s="117"/>
    </row>
    <row r="244" s="451" customFormat="true" ht="12" hidden="false" customHeight="true" outlineLevel="0" collapsed="false">
      <c r="A244" s="717"/>
      <c r="B244" s="718"/>
      <c r="C244" s="719"/>
      <c r="D244" s="601" t="s">
        <v>475</v>
      </c>
      <c r="E244" s="704" t="n">
        <f aca="false">SUM(F244:Y244)</f>
        <v>85</v>
      </c>
      <c r="F244" s="723" t="n">
        <v>0</v>
      </c>
      <c r="G244" s="723" t="n">
        <v>0</v>
      </c>
      <c r="H244" s="723" t="n">
        <v>0</v>
      </c>
      <c r="I244" s="723" t="n">
        <v>0</v>
      </c>
      <c r="J244" s="723" t="n">
        <v>0</v>
      </c>
      <c r="K244" s="723" t="n">
        <v>1</v>
      </c>
      <c r="L244" s="724" t="n">
        <v>0</v>
      </c>
      <c r="M244" s="725" t="n">
        <v>0</v>
      </c>
      <c r="N244" s="723" t="n">
        <v>0</v>
      </c>
      <c r="O244" s="723" t="n">
        <v>1</v>
      </c>
      <c r="P244" s="723" t="n">
        <v>2</v>
      </c>
      <c r="Q244" s="723" t="n">
        <v>1</v>
      </c>
      <c r="R244" s="723" t="n">
        <v>3</v>
      </c>
      <c r="S244" s="723" t="n">
        <v>3</v>
      </c>
      <c r="T244" s="723" t="n">
        <v>13</v>
      </c>
      <c r="U244" s="723" t="n">
        <v>19</v>
      </c>
      <c r="V244" s="723" t="n">
        <v>17</v>
      </c>
      <c r="W244" s="723" t="n">
        <v>17</v>
      </c>
      <c r="X244" s="723" t="n">
        <v>8</v>
      </c>
      <c r="Y244" s="724" t="n">
        <v>0</v>
      </c>
      <c r="Z244" s="659"/>
      <c r="AA244" s="659"/>
      <c r="AE244" s="108"/>
      <c r="AF244" s="108"/>
      <c r="AG244" s="117"/>
      <c r="AH244" s="117"/>
      <c r="AI244" s="117"/>
      <c r="AJ244" s="117"/>
      <c r="AK244" s="117"/>
      <c r="AL244" s="117"/>
      <c r="AM244" s="117"/>
      <c r="AN244" s="117"/>
      <c r="AO244" s="117"/>
      <c r="AP244" s="117"/>
      <c r="AQ244" s="117"/>
      <c r="AR244" s="117"/>
      <c r="AS244" s="117"/>
      <c r="AT244" s="117"/>
      <c r="AU244" s="117"/>
    </row>
    <row r="245" s="451" customFormat="true" ht="24" hidden="false" customHeight="true" outlineLevel="0" collapsed="false">
      <c r="A245" s="717"/>
      <c r="B245" s="718"/>
      <c r="C245" s="719"/>
      <c r="D245" s="601" t="s">
        <v>476</v>
      </c>
      <c r="E245" s="704" t="n">
        <f aca="false">SUM(F245:Y245)</f>
        <v>78</v>
      </c>
      <c r="F245" s="723" t="n">
        <v>0</v>
      </c>
      <c r="G245" s="723" t="n">
        <v>0</v>
      </c>
      <c r="H245" s="723" t="n">
        <v>0</v>
      </c>
      <c r="I245" s="723" t="n">
        <v>0</v>
      </c>
      <c r="J245" s="723" t="n">
        <v>0</v>
      </c>
      <c r="K245" s="723" t="n">
        <v>0</v>
      </c>
      <c r="L245" s="724" t="n">
        <v>0</v>
      </c>
      <c r="M245" s="725" t="n">
        <v>0</v>
      </c>
      <c r="N245" s="723" t="n">
        <v>0</v>
      </c>
      <c r="O245" s="723" t="n">
        <v>0</v>
      </c>
      <c r="P245" s="723" t="n">
        <v>1</v>
      </c>
      <c r="Q245" s="723" t="n">
        <v>2</v>
      </c>
      <c r="R245" s="723" t="n">
        <v>1</v>
      </c>
      <c r="S245" s="723" t="n">
        <v>8</v>
      </c>
      <c r="T245" s="723" t="n">
        <v>7</v>
      </c>
      <c r="U245" s="723" t="n">
        <v>11</v>
      </c>
      <c r="V245" s="723" t="n">
        <v>12</v>
      </c>
      <c r="W245" s="723" t="n">
        <v>20</v>
      </c>
      <c r="X245" s="723" t="n">
        <v>16</v>
      </c>
      <c r="Y245" s="724" t="n">
        <v>0</v>
      </c>
      <c r="Z245" s="659"/>
      <c r="AA245" s="659"/>
      <c r="AE245" s="108"/>
      <c r="AF245" s="108"/>
      <c r="AG245" s="117"/>
      <c r="AH245" s="117"/>
      <c r="AI245" s="117"/>
      <c r="AJ245" s="117"/>
      <c r="AK245" s="117"/>
      <c r="AL245" s="117"/>
      <c r="AM245" s="117"/>
      <c r="AN245" s="117"/>
      <c r="AO245" s="117"/>
      <c r="AP245" s="117"/>
      <c r="AQ245" s="117"/>
      <c r="AR245" s="117"/>
      <c r="AS245" s="117"/>
      <c r="AT245" s="117"/>
      <c r="AU245" s="117"/>
    </row>
    <row r="246" s="451" customFormat="true" ht="12" hidden="false" customHeight="true" outlineLevel="0" collapsed="false">
      <c r="A246" s="717" t="s">
        <v>897</v>
      </c>
      <c r="B246" s="718" t="s">
        <v>898</v>
      </c>
      <c r="C246" s="719"/>
      <c r="D246" s="601" t="s">
        <v>7</v>
      </c>
      <c r="E246" s="704" t="n">
        <f aca="false">SUM(F246:Y246)</f>
        <v>5</v>
      </c>
      <c r="F246" s="720" t="n">
        <f aca="false">SUM(F247:F248)</f>
        <v>0</v>
      </c>
      <c r="G246" s="720" t="n">
        <f aca="false">SUM(G247:G248)</f>
        <v>0</v>
      </c>
      <c r="H246" s="720" t="n">
        <f aca="false">SUM(H247:H248)</f>
        <v>0</v>
      </c>
      <c r="I246" s="720" t="n">
        <f aca="false">SUM(I247:I248)</f>
        <v>0</v>
      </c>
      <c r="J246" s="720" t="n">
        <f aca="false">SUM(J247:J248)</f>
        <v>0</v>
      </c>
      <c r="K246" s="720" t="n">
        <f aca="false">SUM(K247:K248)</f>
        <v>0</v>
      </c>
      <c r="L246" s="721" t="n">
        <f aca="false">SUM(L247:L248)</f>
        <v>0</v>
      </c>
      <c r="M246" s="722" t="n">
        <f aca="false">SUM(M247:M248)</f>
        <v>0</v>
      </c>
      <c r="N246" s="720" t="n">
        <f aca="false">SUM(N247:N248)</f>
        <v>0</v>
      </c>
      <c r="O246" s="720" t="n">
        <f aca="false">SUM(O247:O248)</f>
        <v>0</v>
      </c>
      <c r="P246" s="720" t="n">
        <f aca="false">SUM(P247:P248)</f>
        <v>0</v>
      </c>
      <c r="Q246" s="720" t="n">
        <f aca="false">SUM(Q247:Q248)</f>
        <v>0</v>
      </c>
      <c r="R246" s="720" t="n">
        <f aca="false">SUM(R247:R248)</f>
        <v>0</v>
      </c>
      <c r="S246" s="720" t="n">
        <f aca="false">SUM(S247:S248)</f>
        <v>1</v>
      </c>
      <c r="T246" s="720" t="n">
        <f aca="false">SUM(T247:T248)</f>
        <v>0</v>
      </c>
      <c r="U246" s="720" t="n">
        <f aca="false">SUM(U247:U248)</f>
        <v>1</v>
      </c>
      <c r="V246" s="720" t="n">
        <f aca="false">SUM(V247:V248)</f>
        <v>1</v>
      </c>
      <c r="W246" s="720" t="n">
        <f aca="false">SUM(W247:W248)</f>
        <v>1</v>
      </c>
      <c r="X246" s="720" t="n">
        <f aca="false">SUM(X247:X248)</f>
        <v>1</v>
      </c>
      <c r="Y246" s="721" t="n">
        <f aca="false">SUM(Y247:Y248)</f>
        <v>0</v>
      </c>
      <c r="Z246" s="659"/>
      <c r="AA246" s="659"/>
      <c r="AE246" s="108"/>
      <c r="AF246" s="108"/>
      <c r="AG246" s="117"/>
      <c r="AH246" s="117"/>
      <c r="AI246" s="117"/>
      <c r="AJ246" s="117"/>
      <c r="AK246" s="117"/>
      <c r="AL246" s="117"/>
      <c r="AM246" s="117"/>
      <c r="AN246" s="117"/>
      <c r="AO246" s="117"/>
      <c r="AP246" s="117"/>
      <c r="AQ246" s="117"/>
      <c r="AR246" s="117"/>
      <c r="AS246" s="117"/>
      <c r="AT246" s="117"/>
      <c r="AU246" s="117"/>
    </row>
    <row r="247" s="451" customFormat="true" ht="12" hidden="false" customHeight="true" outlineLevel="0" collapsed="false">
      <c r="A247" s="717"/>
      <c r="B247" s="718"/>
      <c r="C247" s="719"/>
      <c r="D247" s="601" t="s">
        <v>475</v>
      </c>
      <c r="E247" s="704" t="n">
        <f aca="false">SUM(F247:Y247)</f>
        <v>3</v>
      </c>
      <c r="F247" s="723" t="n">
        <v>0</v>
      </c>
      <c r="G247" s="723" t="n">
        <v>0</v>
      </c>
      <c r="H247" s="723" t="n">
        <v>0</v>
      </c>
      <c r="I247" s="723" t="n">
        <v>0</v>
      </c>
      <c r="J247" s="723" t="n">
        <v>0</v>
      </c>
      <c r="K247" s="723" t="n">
        <v>0</v>
      </c>
      <c r="L247" s="724" t="n">
        <v>0</v>
      </c>
      <c r="M247" s="725" t="n">
        <v>0</v>
      </c>
      <c r="N247" s="723" t="n">
        <v>0</v>
      </c>
      <c r="O247" s="723" t="n">
        <v>0</v>
      </c>
      <c r="P247" s="723" t="n">
        <v>0</v>
      </c>
      <c r="Q247" s="723" t="n">
        <v>0</v>
      </c>
      <c r="R247" s="723" t="n">
        <v>0</v>
      </c>
      <c r="S247" s="723" t="n">
        <v>0</v>
      </c>
      <c r="T247" s="723" t="n">
        <v>0</v>
      </c>
      <c r="U247" s="723" t="n">
        <v>1</v>
      </c>
      <c r="V247" s="723" t="n">
        <v>1</v>
      </c>
      <c r="W247" s="723" t="n">
        <v>1</v>
      </c>
      <c r="X247" s="723" t="n">
        <v>0</v>
      </c>
      <c r="Y247" s="724" t="n">
        <v>0</v>
      </c>
      <c r="Z247" s="659"/>
      <c r="AA247" s="659"/>
      <c r="AE247" s="108"/>
      <c r="AF247" s="108"/>
      <c r="AG247" s="117"/>
      <c r="AH247" s="117"/>
      <c r="AI247" s="117"/>
      <c r="AJ247" s="117"/>
      <c r="AK247" s="117"/>
      <c r="AL247" s="117"/>
      <c r="AM247" s="117"/>
      <c r="AN247" s="117"/>
      <c r="AO247" s="117"/>
      <c r="AP247" s="117"/>
      <c r="AQ247" s="117"/>
      <c r="AR247" s="117"/>
      <c r="AS247" s="117"/>
      <c r="AT247" s="117"/>
      <c r="AU247" s="117"/>
    </row>
    <row r="248" s="451" customFormat="true" ht="24" hidden="false" customHeight="true" outlineLevel="0" collapsed="false">
      <c r="A248" s="717"/>
      <c r="B248" s="718"/>
      <c r="C248" s="719"/>
      <c r="D248" s="601" t="s">
        <v>476</v>
      </c>
      <c r="E248" s="704" t="n">
        <f aca="false">SUM(F248:Y248)</f>
        <v>2</v>
      </c>
      <c r="F248" s="723" t="n">
        <v>0</v>
      </c>
      <c r="G248" s="723" t="n">
        <v>0</v>
      </c>
      <c r="H248" s="723" t="n">
        <v>0</v>
      </c>
      <c r="I248" s="723" t="n">
        <v>0</v>
      </c>
      <c r="J248" s="723" t="n">
        <v>0</v>
      </c>
      <c r="K248" s="723" t="n">
        <v>0</v>
      </c>
      <c r="L248" s="724" t="n">
        <v>0</v>
      </c>
      <c r="M248" s="725" t="n">
        <v>0</v>
      </c>
      <c r="N248" s="723" t="n">
        <v>0</v>
      </c>
      <c r="O248" s="723" t="n">
        <v>0</v>
      </c>
      <c r="P248" s="723" t="n">
        <v>0</v>
      </c>
      <c r="Q248" s="723" t="n">
        <v>0</v>
      </c>
      <c r="R248" s="723" t="n">
        <v>0</v>
      </c>
      <c r="S248" s="723" t="n">
        <v>1</v>
      </c>
      <c r="T248" s="723" t="n">
        <v>0</v>
      </c>
      <c r="U248" s="723" t="n">
        <v>0</v>
      </c>
      <c r="V248" s="723" t="n">
        <v>0</v>
      </c>
      <c r="W248" s="723" t="n">
        <v>0</v>
      </c>
      <c r="X248" s="723" t="n">
        <v>1</v>
      </c>
      <c r="Y248" s="724" t="n">
        <v>0</v>
      </c>
      <c r="Z248" s="659"/>
      <c r="AA248" s="659"/>
      <c r="AE248" s="108"/>
      <c r="AF248" s="108"/>
      <c r="AG248" s="117"/>
      <c r="AH248" s="117"/>
      <c r="AI248" s="117"/>
      <c r="AJ248" s="117"/>
      <c r="AK248" s="117"/>
      <c r="AL248" s="117"/>
      <c r="AM248" s="117"/>
      <c r="AN248" s="117"/>
      <c r="AO248" s="117"/>
      <c r="AP248" s="117"/>
      <c r="AQ248" s="117"/>
      <c r="AR248" s="117"/>
      <c r="AS248" s="117"/>
      <c r="AT248" s="117"/>
      <c r="AU248" s="117"/>
    </row>
    <row r="249" s="451" customFormat="true" ht="12" hidden="false" customHeight="true" outlineLevel="0" collapsed="false">
      <c r="A249" s="717" t="s">
        <v>899</v>
      </c>
      <c r="B249" s="718" t="s">
        <v>900</v>
      </c>
      <c r="C249" s="719"/>
      <c r="D249" s="601" t="s">
        <v>7</v>
      </c>
      <c r="E249" s="704" t="n">
        <f aca="false">SUM(F249:Y249)</f>
        <v>55</v>
      </c>
      <c r="F249" s="720" t="n">
        <f aca="false">SUM(F250:F251)</f>
        <v>0</v>
      </c>
      <c r="G249" s="720" t="n">
        <f aca="false">SUM(G250:G251)</f>
        <v>0</v>
      </c>
      <c r="H249" s="720" t="n">
        <f aca="false">SUM(H250:H251)</f>
        <v>0</v>
      </c>
      <c r="I249" s="720" t="n">
        <f aca="false">SUM(I250:I251)</f>
        <v>0</v>
      </c>
      <c r="J249" s="720" t="n">
        <f aca="false">SUM(J250:J251)</f>
        <v>0</v>
      </c>
      <c r="K249" s="720" t="n">
        <f aca="false">SUM(K250:K251)</f>
        <v>0</v>
      </c>
      <c r="L249" s="721" t="n">
        <f aca="false">SUM(L250:L251)</f>
        <v>0</v>
      </c>
      <c r="M249" s="722" t="n">
        <f aca="false">SUM(M250:M251)</f>
        <v>0</v>
      </c>
      <c r="N249" s="720" t="n">
        <f aca="false">SUM(N250:N251)</f>
        <v>0</v>
      </c>
      <c r="O249" s="720" t="n">
        <f aca="false">SUM(O250:O251)</f>
        <v>0</v>
      </c>
      <c r="P249" s="720" t="n">
        <f aca="false">SUM(P250:P251)</f>
        <v>0</v>
      </c>
      <c r="Q249" s="720" t="n">
        <f aca="false">SUM(Q250:Q251)</f>
        <v>2</v>
      </c>
      <c r="R249" s="720" t="n">
        <f aca="false">SUM(R250:R251)</f>
        <v>3</v>
      </c>
      <c r="S249" s="720" t="n">
        <f aca="false">SUM(S250:S251)</f>
        <v>9</v>
      </c>
      <c r="T249" s="720" t="n">
        <f aca="false">SUM(T250:T251)</f>
        <v>6</v>
      </c>
      <c r="U249" s="720" t="n">
        <f aca="false">SUM(U250:U251)</f>
        <v>7</v>
      </c>
      <c r="V249" s="720" t="n">
        <f aca="false">SUM(V250:V251)</f>
        <v>12</v>
      </c>
      <c r="W249" s="720" t="n">
        <f aca="false">SUM(W250:W251)</f>
        <v>12</v>
      </c>
      <c r="X249" s="720" t="n">
        <f aca="false">SUM(X250:X251)</f>
        <v>4</v>
      </c>
      <c r="Y249" s="721" t="n">
        <f aca="false">SUM(Y250:Y251)</f>
        <v>0</v>
      </c>
      <c r="Z249" s="659"/>
      <c r="AA249" s="659"/>
      <c r="AE249" s="108"/>
      <c r="AF249" s="108"/>
      <c r="AG249" s="117"/>
      <c r="AH249" s="117"/>
      <c r="AI249" s="117"/>
      <c r="AJ249" s="117"/>
      <c r="AK249" s="117"/>
      <c r="AL249" s="117"/>
      <c r="AM249" s="117"/>
      <c r="AN249" s="117"/>
      <c r="AO249" s="117"/>
      <c r="AP249" s="117"/>
      <c r="AQ249" s="117"/>
      <c r="AR249" s="117"/>
      <c r="AS249" s="117"/>
      <c r="AT249" s="117"/>
      <c r="AU249" s="117"/>
    </row>
    <row r="250" s="451" customFormat="true" ht="12" hidden="false" customHeight="true" outlineLevel="0" collapsed="false">
      <c r="A250" s="717"/>
      <c r="B250" s="718"/>
      <c r="C250" s="719"/>
      <c r="D250" s="601" t="s">
        <v>475</v>
      </c>
      <c r="E250" s="704" t="n">
        <f aca="false">SUM(F250:Y250)</f>
        <v>19</v>
      </c>
      <c r="F250" s="723" t="n">
        <v>0</v>
      </c>
      <c r="G250" s="723" t="n">
        <v>0</v>
      </c>
      <c r="H250" s="723" t="n">
        <v>0</v>
      </c>
      <c r="I250" s="723" t="n">
        <v>0</v>
      </c>
      <c r="J250" s="723" t="n">
        <v>0</v>
      </c>
      <c r="K250" s="723" t="n">
        <v>0</v>
      </c>
      <c r="L250" s="724" t="n">
        <v>0</v>
      </c>
      <c r="M250" s="725" t="n">
        <v>0</v>
      </c>
      <c r="N250" s="723" t="n">
        <v>0</v>
      </c>
      <c r="O250" s="723" t="n">
        <v>0</v>
      </c>
      <c r="P250" s="723" t="n">
        <v>0</v>
      </c>
      <c r="Q250" s="723" t="n">
        <v>1</v>
      </c>
      <c r="R250" s="723" t="n">
        <v>2</v>
      </c>
      <c r="S250" s="723" t="n">
        <v>4</v>
      </c>
      <c r="T250" s="723" t="n">
        <v>3</v>
      </c>
      <c r="U250" s="723" t="n">
        <v>0</v>
      </c>
      <c r="V250" s="723" t="n">
        <v>5</v>
      </c>
      <c r="W250" s="723" t="n">
        <v>1</v>
      </c>
      <c r="X250" s="723" t="n">
        <v>3</v>
      </c>
      <c r="Y250" s="724" t="n">
        <v>0</v>
      </c>
      <c r="Z250" s="659"/>
      <c r="AA250" s="659"/>
      <c r="AE250" s="108"/>
      <c r="AF250" s="108"/>
      <c r="AG250" s="117"/>
      <c r="AH250" s="117"/>
      <c r="AI250" s="117"/>
      <c r="AJ250" s="117"/>
      <c r="AK250" s="117"/>
      <c r="AL250" s="117"/>
      <c r="AM250" s="117"/>
      <c r="AN250" s="117"/>
      <c r="AO250" s="117"/>
      <c r="AP250" s="117"/>
      <c r="AQ250" s="117"/>
      <c r="AR250" s="117"/>
      <c r="AS250" s="117"/>
      <c r="AT250" s="117"/>
      <c r="AU250" s="117"/>
    </row>
    <row r="251" s="451" customFormat="true" ht="24" hidden="false" customHeight="true" outlineLevel="0" collapsed="false">
      <c r="A251" s="717"/>
      <c r="B251" s="718"/>
      <c r="C251" s="719"/>
      <c r="D251" s="601" t="s">
        <v>476</v>
      </c>
      <c r="E251" s="704" t="n">
        <f aca="false">SUM(F251:Y251)</f>
        <v>36</v>
      </c>
      <c r="F251" s="723" t="n">
        <v>0</v>
      </c>
      <c r="G251" s="723" t="n">
        <v>0</v>
      </c>
      <c r="H251" s="723" t="n">
        <v>0</v>
      </c>
      <c r="I251" s="723" t="n">
        <v>0</v>
      </c>
      <c r="J251" s="723" t="n">
        <v>0</v>
      </c>
      <c r="K251" s="723" t="n">
        <v>0</v>
      </c>
      <c r="L251" s="724" t="n">
        <v>0</v>
      </c>
      <c r="M251" s="725" t="n">
        <v>0</v>
      </c>
      <c r="N251" s="723" t="n">
        <v>0</v>
      </c>
      <c r="O251" s="723" t="n">
        <v>0</v>
      </c>
      <c r="P251" s="723" t="n">
        <v>0</v>
      </c>
      <c r="Q251" s="723" t="n">
        <v>1</v>
      </c>
      <c r="R251" s="723" t="n">
        <v>1</v>
      </c>
      <c r="S251" s="723" t="n">
        <v>5</v>
      </c>
      <c r="T251" s="723" t="n">
        <v>3</v>
      </c>
      <c r="U251" s="723" t="n">
        <v>7</v>
      </c>
      <c r="V251" s="723" t="n">
        <v>7</v>
      </c>
      <c r="W251" s="723" t="n">
        <v>11</v>
      </c>
      <c r="X251" s="723" t="n">
        <v>1</v>
      </c>
      <c r="Y251" s="724" t="n">
        <v>0</v>
      </c>
      <c r="Z251" s="659"/>
      <c r="AA251" s="659"/>
      <c r="AE251" s="108"/>
      <c r="AF251" s="108"/>
      <c r="AG251" s="117"/>
      <c r="AH251" s="117"/>
      <c r="AI251" s="117"/>
      <c r="AJ251" s="117"/>
      <c r="AK251" s="117"/>
      <c r="AL251" s="117"/>
      <c r="AM251" s="117"/>
      <c r="AN251" s="117"/>
      <c r="AO251" s="117"/>
      <c r="AP251" s="117"/>
      <c r="AQ251" s="117"/>
      <c r="AR251" s="117"/>
      <c r="AS251" s="117"/>
      <c r="AT251" s="117"/>
      <c r="AU251" s="117"/>
    </row>
    <row r="252" s="451" customFormat="true" ht="12" hidden="false" customHeight="true" outlineLevel="0" collapsed="false">
      <c r="A252" s="717" t="s">
        <v>901</v>
      </c>
      <c r="B252" s="718" t="s">
        <v>902</v>
      </c>
      <c r="C252" s="719"/>
      <c r="D252" s="601" t="s">
        <v>7</v>
      </c>
      <c r="E252" s="704" t="n">
        <f aca="false">SUM(F252:Y252)</f>
        <v>29</v>
      </c>
      <c r="F252" s="720" t="n">
        <f aca="false">SUM(F253:F254)</f>
        <v>0</v>
      </c>
      <c r="G252" s="720" t="n">
        <f aca="false">SUM(G253:G254)</f>
        <v>0</v>
      </c>
      <c r="H252" s="720" t="n">
        <f aca="false">SUM(H253:H254)</f>
        <v>0</v>
      </c>
      <c r="I252" s="720" t="n">
        <f aca="false">SUM(I253:I254)</f>
        <v>0</v>
      </c>
      <c r="J252" s="720" t="n">
        <f aca="false">SUM(J253:J254)</f>
        <v>0</v>
      </c>
      <c r="K252" s="720" t="n">
        <f aca="false">SUM(K253:K254)</f>
        <v>0</v>
      </c>
      <c r="L252" s="721" t="n">
        <f aca="false">SUM(L253:L254)</f>
        <v>1</v>
      </c>
      <c r="M252" s="722" t="n">
        <f aca="false">SUM(M253:M254)</f>
        <v>0</v>
      </c>
      <c r="N252" s="720" t="n">
        <f aca="false">SUM(N253:N254)</f>
        <v>1</v>
      </c>
      <c r="O252" s="720" t="n">
        <f aca="false">SUM(O253:O254)</f>
        <v>1</v>
      </c>
      <c r="P252" s="720" t="n">
        <f aca="false">SUM(P253:P254)</f>
        <v>1</v>
      </c>
      <c r="Q252" s="720" t="n">
        <f aca="false">SUM(Q253:Q254)</f>
        <v>2</v>
      </c>
      <c r="R252" s="720" t="n">
        <f aca="false">SUM(R253:R254)</f>
        <v>2</v>
      </c>
      <c r="S252" s="720" t="n">
        <f aca="false">SUM(S253:S254)</f>
        <v>4</v>
      </c>
      <c r="T252" s="720" t="n">
        <f aca="false">SUM(T253:T254)</f>
        <v>3</v>
      </c>
      <c r="U252" s="720" t="n">
        <f aca="false">SUM(U253:U254)</f>
        <v>5</v>
      </c>
      <c r="V252" s="720" t="n">
        <f aca="false">SUM(V253:V254)</f>
        <v>5</v>
      </c>
      <c r="W252" s="720" t="n">
        <f aca="false">SUM(W253:W254)</f>
        <v>2</v>
      </c>
      <c r="X252" s="720" t="n">
        <f aca="false">SUM(X253:X254)</f>
        <v>2</v>
      </c>
      <c r="Y252" s="721" t="n">
        <f aca="false">SUM(Y253:Y254)</f>
        <v>0</v>
      </c>
      <c r="Z252" s="659"/>
      <c r="AA252" s="659"/>
      <c r="AE252" s="108"/>
      <c r="AF252" s="108"/>
      <c r="AG252" s="117"/>
      <c r="AH252" s="117"/>
      <c r="AI252" s="117"/>
      <c r="AJ252" s="117"/>
      <c r="AK252" s="117"/>
      <c r="AL252" s="117"/>
      <c r="AM252" s="117"/>
      <c r="AN252" s="117"/>
      <c r="AO252" s="117"/>
      <c r="AP252" s="117"/>
      <c r="AQ252" s="117"/>
      <c r="AR252" s="117"/>
      <c r="AS252" s="117"/>
      <c r="AT252" s="117"/>
      <c r="AU252" s="117"/>
    </row>
    <row r="253" s="451" customFormat="true" ht="12" hidden="false" customHeight="true" outlineLevel="0" collapsed="false">
      <c r="A253" s="717"/>
      <c r="B253" s="718"/>
      <c r="C253" s="719"/>
      <c r="D253" s="601" t="s">
        <v>475</v>
      </c>
      <c r="E253" s="704" t="n">
        <f aca="false">SUM(F253:Y253)</f>
        <v>18</v>
      </c>
      <c r="F253" s="723" t="n">
        <v>0</v>
      </c>
      <c r="G253" s="723" t="n">
        <v>0</v>
      </c>
      <c r="H253" s="723" t="n">
        <v>0</v>
      </c>
      <c r="I253" s="723" t="n">
        <v>0</v>
      </c>
      <c r="J253" s="723" t="n">
        <v>0</v>
      </c>
      <c r="K253" s="723" t="n">
        <v>0</v>
      </c>
      <c r="L253" s="724" t="n">
        <v>1</v>
      </c>
      <c r="M253" s="725" t="n">
        <v>0</v>
      </c>
      <c r="N253" s="723" t="n">
        <v>0</v>
      </c>
      <c r="O253" s="723" t="n">
        <v>0</v>
      </c>
      <c r="P253" s="723" t="n">
        <v>0</v>
      </c>
      <c r="Q253" s="723" t="n">
        <v>1</v>
      </c>
      <c r="R253" s="723" t="n">
        <v>1</v>
      </c>
      <c r="S253" s="723" t="n">
        <v>4</v>
      </c>
      <c r="T253" s="723" t="n">
        <v>2</v>
      </c>
      <c r="U253" s="723" t="n">
        <v>4</v>
      </c>
      <c r="V253" s="723" t="n">
        <v>3</v>
      </c>
      <c r="W253" s="723" t="n">
        <v>2</v>
      </c>
      <c r="X253" s="723" t="n">
        <v>0</v>
      </c>
      <c r="Y253" s="724" t="n">
        <v>0</v>
      </c>
      <c r="Z253" s="659"/>
      <c r="AA253" s="659"/>
      <c r="AE253" s="108"/>
      <c r="AF253" s="108"/>
      <c r="AG253" s="117"/>
      <c r="AH253" s="117"/>
      <c r="AI253" s="117"/>
      <c r="AJ253" s="117"/>
      <c r="AK253" s="117"/>
      <c r="AL253" s="117"/>
      <c r="AM253" s="117"/>
      <c r="AN253" s="117"/>
      <c r="AO253" s="117"/>
      <c r="AP253" s="117"/>
      <c r="AQ253" s="117"/>
      <c r="AR253" s="117"/>
      <c r="AS253" s="117"/>
      <c r="AT253" s="117"/>
      <c r="AU253" s="117"/>
    </row>
    <row r="254" s="451" customFormat="true" ht="24" hidden="false" customHeight="true" outlineLevel="0" collapsed="false">
      <c r="A254" s="717"/>
      <c r="B254" s="718"/>
      <c r="C254" s="719"/>
      <c r="D254" s="601" t="s">
        <v>476</v>
      </c>
      <c r="E254" s="704" t="n">
        <f aca="false">SUM(F254:Y254)</f>
        <v>11</v>
      </c>
      <c r="F254" s="723" t="n">
        <v>0</v>
      </c>
      <c r="G254" s="723" t="n">
        <v>0</v>
      </c>
      <c r="H254" s="723" t="n">
        <v>0</v>
      </c>
      <c r="I254" s="723" t="n">
        <v>0</v>
      </c>
      <c r="J254" s="723" t="n">
        <v>0</v>
      </c>
      <c r="K254" s="723" t="n">
        <v>0</v>
      </c>
      <c r="L254" s="724" t="n">
        <v>0</v>
      </c>
      <c r="M254" s="725" t="n">
        <v>0</v>
      </c>
      <c r="N254" s="723" t="n">
        <v>1</v>
      </c>
      <c r="O254" s="723" t="n">
        <v>1</v>
      </c>
      <c r="P254" s="723" t="n">
        <v>1</v>
      </c>
      <c r="Q254" s="723" t="n">
        <v>1</v>
      </c>
      <c r="R254" s="723" t="n">
        <v>1</v>
      </c>
      <c r="S254" s="723" t="n">
        <v>0</v>
      </c>
      <c r="T254" s="723" t="n">
        <v>1</v>
      </c>
      <c r="U254" s="723" t="n">
        <v>1</v>
      </c>
      <c r="V254" s="723" t="n">
        <v>2</v>
      </c>
      <c r="W254" s="723" t="n">
        <v>0</v>
      </c>
      <c r="X254" s="723" t="n">
        <v>2</v>
      </c>
      <c r="Y254" s="724" t="n">
        <v>0</v>
      </c>
      <c r="Z254" s="659"/>
      <c r="AA254" s="659"/>
      <c r="AE254" s="108"/>
      <c r="AF254" s="108"/>
      <c r="AG254" s="117"/>
      <c r="AH254" s="117"/>
      <c r="AI254" s="117"/>
      <c r="AJ254" s="117"/>
      <c r="AK254" s="117"/>
      <c r="AL254" s="117"/>
      <c r="AM254" s="117"/>
      <c r="AN254" s="117"/>
      <c r="AO254" s="117"/>
      <c r="AP254" s="117"/>
      <c r="AQ254" s="117"/>
      <c r="AR254" s="117"/>
      <c r="AS254" s="117"/>
      <c r="AT254" s="117"/>
      <c r="AU254" s="117"/>
    </row>
    <row r="255" s="451" customFormat="true" ht="12" hidden="false" customHeight="true" outlineLevel="0" collapsed="false">
      <c r="A255" s="717" t="s">
        <v>903</v>
      </c>
      <c r="B255" s="718" t="s">
        <v>904</v>
      </c>
      <c r="C255" s="719"/>
      <c r="D255" s="601" t="s">
        <v>7</v>
      </c>
      <c r="E255" s="704" t="n">
        <f aca="false">SUM(F255:Y255)</f>
        <v>94</v>
      </c>
      <c r="F255" s="720" t="n">
        <f aca="false">SUM(F256:F257)</f>
        <v>0</v>
      </c>
      <c r="G255" s="720" t="n">
        <f aca="false">SUM(G256:G257)</f>
        <v>0</v>
      </c>
      <c r="H255" s="720" t="n">
        <f aca="false">SUM(H256:H257)</f>
        <v>0</v>
      </c>
      <c r="I255" s="720" t="n">
        <f aca="false">SUM(I256:I257)</f>
        <v>0</v>
      </c>
      <c r="J255" s="720" t="n">
        <f aca="false">SUM(J256:J257)</f>
        <v>0</v>
      </c>
      <c r="K255" s="720" t="n">
        <f aca="false">SUM(K256:K257)</f>
        <v>0</v>
      </c>
      <c r="L255" s="721" t="n">
        <f aca="false">SUM(L256:L257)</f>
        <v>0</v>
      </c>
      <c r="M255" s="722" t="n">
        <f aca="false">SUM(M256:M257)</f>
        <v>0</v>
      </c>
      <c r="N255" s="720" t="n">
        <f aca="false">SUM(N256:N257)</f>
        <v>3</v>
      </c>
      <c r="O255" s="720" t="n">
        <f aca="false">SUM(O256:O257)</f>
        <v>1</v>
      </c>
      <c r="P255" s="720" t="n">
        <f aca="false">SUM(P256:P257)</f>
        <v>3</v>
      </c>
      <c r="Q255" s="720" t="n">
        <f aca="false">SUM(Q256:Q257)</f>
        <v>7</v>
      </c>
      <c r="R255" s="720" t="n">
        <f aca="false">SUM(R256:R257)</f>
        <v>5</v>
      </c>
      <c r="S255" s="720" t="n">
        <f aca="false">SUM(S256:S257)</f>
        <v>12</v>
      </c>
      <c r="T255" s="720" t="n">
        <f aca="false">SUM(T256:T257)</f>
        <v>11</v>
      </c>
      <c r="U255" s="720" t="n">
        <f aca="false">SUM(U256:U257)</f>
        <v>18</v>
      </c>
      <c r="V255" s="720" t="n">
        <f aca="false">SUM(V256:V257)</f>
        <v>18</v>
      </c>
      <c r="W255" s="720" t="n">
        <f aca="false">SUM(W256:W257)</f>
        <v>9</v>
      </c>
      <c r="X255" s="720" t="n">
        <f aca="false">SUM(X256:X257)</f>
        <v>7</v>
      </c>
      <c r="Y255" s="721" t="n">
        <f aca="false">SUM(Y256:Y257)</f>
        <v>0</v>
      </c>
      <c r="Z255" s="659"/>
      <c r="AA255" s="659"/>
      <c r="AE255" s="108"/>
      <c r="AF255" s="108"/>
      <c r="AG255" s="117"/>
      <c r="AH255" s="117"/>
      <c r="AI255" s="117"/>
      <c r="AJ255" s="117"/>
      <c r="AK255" s="117"/>
      <c r="AL255" s="117"/>
      <c r="AM255" s="117"/>
      <c r="AN255" s="117"/>
      <c r="AO255" s="117"/>
      <c r="AP255" s="117"/>
      <c r="AQ255" s="117"/>
      <c r="AR255" s="117"/>
      <c r="AS255" s="117"/>
      <c r="AT255" s="117"/>
      <c r="AU255" s="117"/>
    </row>
    <row r="256" s="451" customFormat="true" ht="12" hidden="false" customHeight="true" outlineLevel="0" collapsed="false">
      <c r="A256" s="717"/>
      <c r="B256" s="718"/>
      <c r="C256" s="719"/>
      <c r="D256" s="601" t="s">
        <v>475</v>
      </c>
      <c r="E256" s="704" t="n">
        <f aca="false">SUM(F256:Y256)</f>
        <v>52</v>
      </c>
      <c r="F256" s="723" t="n">
        <v>0</v>
      </c>
      <c r="G256" s="723" t="n">
        <v>0</v>
      </c>
      <c r="H256" s="723" t="n">
        <v>0</v>
      </c>
      <c r="I256" s="723" t="n">
        <v>0</v>
      </c>
      <c r="J256" s="723" t="n">
        <v>0</v>
      </c>
      <c r="K256" s="723" t="n">
        <v>0</v>
      </c>
      <c r="L256" s="724" t="n">
        <v>0</v>
      </c>
      <c r="M256" s="725" t="n">
        <v>0</v>
      </c>
      <c r="N256" s="723" t="n">
        <v>1</v>
      </c>
      <c r="O256" s="723" t="n">
        <v>1</v>
      </c>
      <c r="P256" s="723" t="n">
        <v>2</v>
      </c>
      <c r="Q256" s="723" t="n">
        <v>5</v>
      </c>
      <c r="R256" s="723" t="n">
        <v>2</v>
      </c>
      <c r="S256" s="723" t="n">
        <v>8</v>
      </c>
      <c r="T256" s="723" t="n">
        <v>8</v>
      </c>
      <c r="U256" s="723" t="n">
        <v>9</v>
      </c>
      <c r="V256" s="723" t="n">
        <v>8</v>
      </c>
      <c r="W256" s="723" t="n">
        <v>6</v>
      </c>
      <c r="X256" s="723" t="n">
        <v>2</v>
      </c>
      <c r="Y256" s="724" t="n">
        <v>0</v>
      </c>
      <c r="Z256" s="659"/>
      <c r="AA256" s="659"/>
      <c r="AE256" s="108"/>
      <c r="AF256" s="108"/>
      <c r="AG256" s="117"/>
      <c r="AH256" s="117"/>
      <c r="AI256" s="117"/>
      <c r="AJ256" s="117"/>
      <c r="AK256" s="117"/>
      <c r="AL256" s="117"/>
      <c r="AM256" s="117"/>
      <c r="AN256" s="117"/>
      <c r="AO256" s="117"/>
      <c r="AP256" s="117"/>
      <c r="AQ256" s="117"/>
      <c r="AR256" s="117"/>
      <c r="AS256" s="117"/>
      <c r="AT256" s="117"/>
      <c r="AU256" s="117"/>
    </row>
    <row r="257" s="451" customFormat="true" ht="24" hidden="false" customHeight="true" outlineLevel="0" collapsed="false">
      <c r="A257" s="717"/>
      <c r="B257" s="718"/>
      <c r="C257" s="719"/>
      <c r="D257" s="601" t="s">
        <v>476</v>
      </c>
      <c r="E257" s="704" t="n">
        <f aca="false">SUM(F257:Y257)</f>
        <v>42</v>
      </c>
      <c r="F257" s="723" t="n">
        <v>0</v>
      </c>
      <c r="G257" s="723" t="n">
        <v>0</v>
      </c>
      <c r="H257" s="723" t="n">
        <v>0</v>
      </c>
      <c r="I257" s="723" t="n">
        <v>0</v>
      </c>
      <c r="J257" s="723" t="n">
        <v>0</v>
      </c>
      <c r="K257" s="723" t="n">
        <v>0</v>
      </c>
      <c r="L257" s="724" t="n">
        <v>0</v>
      </c>
      <c r="M257" s="725" t="n">
        <v>0</v>
      </c>
      <c r="N257" s="723" t="n">
        <v>2</v>
      </c>
      <c r="O257" s="723" t="n">
        <v>0</v>
      </c>
      <c r="P257" s="723" t="n">
        <v>1</v>
      </c>
      <c r="Q257" s="723" t="n">
        <v>2</v>
      </c>
      <c r="R257" s="723" t="n">
        <v>3</v>
      </c>
      <c r="S257" s="723" t="n">
        <v>4</v>
      </c>
      <c r="T257" s="723" t="n">
        <v>3</v>
      </c>
      <c r="U257" s="723" t="n">
        <v>9</v>
      </c>
      <c r="V257" s="723" t="n">
        <v>10</v>
      </c>
      <c r="W257" s="723" t="n">
        <v>3</v>
      </c>
      <c r="X257" s="723" t="n">
        <v>5</v>
      </c>
      <c r="Y257" s="724" t="n">
        <v>0</v>
      </c>
      <c r="Z257" s="659"/>
      <c r="AA257" s="659"/>
      <c r="AE257" s="108"/>
      <c r="AF257" s="108"/>
      <c r="AG257" s="117"/>
      <c r="AH257" s="117"/>
      <c r="AI257" s="117"/>
      <c r="AJ257" s="117"/>
      <c r="AK257" s="117"/>
      <c r="AL257" s="117"/>
      <c r="AM257" s="117"/>
      <c r="AN257" s="117"/>
      <c r="AO257" s="117"/>
      <c r="AP257" s="117"/>
      <c r="AQ257" s="117"/>
      <c r="AR257" s="117"/>
      <c r="AS257" s="117"/>
      <c r="AT257" s="117"/>
      <c r="AU257" s="117"/>
    </row>
    <row r="258" s="451" customFormat="true" ht="12" hidden="false" customHeight="true" outlineLevel="0" collapsed="false">
      <c r="A258" s="717" t="s">
        <v>905</v>
      </c>
      <c r="B258" s="718" t="s">
        <v>906</v>
      </c>
      <c r="C258" s="719"/>
      <c r="D258" s="601" t="s">
        <v>7</v>
      </c>
      <c r="E258" s="704" t="n">
        <f aca="false">SUM(F258:Y258)</f>
        <v>7</v>
      </c>
      <c r="F258" s="720" t="n">
        <f aca="false">SUM(F259:F260)</f>
        <v>0</v>
      </c>
      <c r="G258" s="720" t="n">
        <f aca="false">SUM(G259:G260)</f>
        <v>0</v>
      </c>
      <c r="H258" s="720" t="n">
        <f aca="false">SUM(H259:H260)</f>
        <v>0</v>
      </c>
      <c r="I258" s="720" t="n">
        <f aca="false">SUM(I259:I260)</f>
        <v>0</v>
      </c>
      <c r="J258" s="720" t="n">
        <f aca="false">SUM(J259:J260)</f>
        <v>0</v>
      </c>
      <c r="K258" s="720" t="n">
        <f aca="false">SUM(K259:K260)</f>
        <v>0</v>
      </c>
      <c r="L258" s="721" t="n">
        <f aca="false">SUM(L259:L260)</f>
        <v>0</v>
      </c>
      <c r="M258" s="722" t="n">
        <f aca="false">SUM(M259:M260)</f>
        <v>0</v>
      </c>
      <c r="N258" s="720" t="n">
        <f aca="false">SUM(N259:N260)</f>
        <v>0</v>
      </c>
      <c r="O258" s="720" t="n">
        <f aca="false">SUM(O259:O260)</f>
        <v>0</v>
      </c>
      <c r="P258" s="720" t="n">
        <f aca="false">SUM(P259:P260)</f>
        <v>0</v>
      </c>
      <c r="Q258" s="720" t="n">
        <f aca="false">SUM(Q259:Q260)</f>
        <v>0</v>
      </c>
      <c r="R258" s="720" t="n">
        <f aca="false">SUM(R259:R260)</f>
        <v>0</v>
      </c>
      <c r="S258" s="720" t="n">
        <f aca="false">SUM(S259:S260)</f>
        <v>0</v>
      </c>
      <c r="T258" s="720" t="n">
        <f aca="false">SUM(T259:T260)</f>
        <v>0</v>
      </c>
      <c r="U258" s="720" t="n">
        <f aca="false">SUM(U259:U260)</f>
        <v>1</v>
      </c>
      <c r="V258" s="720" t="n">
        <f aca="false">SUM(V259:V260)</f>
        <v>2</v>
      </c>
      <c r="W258" s="720" t="n">
        <f aca="false">SUM(W259:W260)</f>
        <v>3</v>
      </c>
      <c r="X258" s="720" t="n">
        <f aca="false">SUM(X259:X260)</f>
        <v>1</v>
      </c>
      <c r="Y258" s="721" t="n">
        <f aca="false">SUM(Y259:Y260)</f>
        <v>0</v>
      </c>
      <c r="Z258" s="659"/>
      <c r="AA258" s="659"/>
      <c r="AE258" s="108"/>
      <c r="AF258" s="108"/>
      <c r="AG258" s="117"/>
      <c r="AH258" s="117"/>
      <c r="AI258" s="117"/>
      <c r="AJ258" s="117"/>
      <c r="AK258" s="117"/>
      <c r="AL258" s="117"/>
      <c r="AM258" s="117"/>
      <c r="AN258" s="117"/>
      <c r="AO258" s="117"/>
      <c r="AP258" s="117"/>
      <c r="AQ258" s="117"/>
      <c r="AR258" s="117"/>
      <c r="AS258" s="117"/>
      <c r="AT258" s="117"/>
      <c r="AU258" s="117"/>
    </row>
    <row r="259" s="451" customFormat="true" ht="12" hidden="false" customHeight="true" outlineLevel="0" collapsed="false">
      <c r="A259" s="717"/>
      <c r="B259" s="718"/>
      <c r="C259" s="719"/>
      <c r="D259" s="601" t="s">
        <v>475</v>
      </c>
      <c r="E259" s="704" t="n">
        <f aca="false">SUM(F259:Y259)</f>
        <v>5</v>
      </c>
      <c r="F259" s="723" t="n">
        <v>0</v>
      </c>
      <c r="G259" s="723" t="n">
        <v>0</v>
      </c>
      <c r="H259" s="723" t="n">
        <v>0</v>
      </c>
      <c r="I259" s="723" t="n">
        <v>0</v>
      </c>
      <c r="J259" s="723" t="n">
        <v>0</v>
      </c>
      <c r="K259" s="723" t="n">
        <v>0</v>
      </c>
      <c r="L259" s="724" t="n">
        <v>0</v>
      </c>
      <c r="M259" s="725" t="n">
        <v>0</v>
      </c>
      <c r="N259" s="723" t="n">
        <v>0</v>
      </c>
      <c r="O259" s="723" t="n">
        <v>0</v>
      </c>
      <c r="P259" s="723" t="n">
        <v>0</v>
      </c>
      <c r="Q259" s="723" t="n">
        <v>0</v>
      </c>
      <c r="R259" s="723" t="n">
        <v>0</v>
      </c>
      <c r="S259" s="723" t="n">
        <v>0</v>
      </c>
      <c r="T259" s="723" t="n">
        <v>0</v>
      </c>
      <c r="U259" s="723" t="n">
        <v>1</v>
      </c>
      <c r="V259" s="723" t="n">
        <v>2</v>
      </c>
      <c r="W259" s="723" t="n">
        <v>2</v>
      </c>
      <c r="X259" s="723" t="n">
        <v>0</v>
      </c>
      <c r="Y259" s="724" t="n">
        <v>0</v>
      </c>
      <c r="Z259" s="659"/>
      <c r="AA259" s="659"/>
      <c r="AE259" s="108"/>
      <c r="AF259" s="108"/>
      <c r="AG259" s="117"/>
      <c r="AH259" s="117"/>
      <c r="AI259" s="117"/>
      <c r="AJ259" s="117"/>
      <c r="AK259" s="117"/>
      <c r="AL259" s="117"/>
      <c r="AM259" s="117"/>
      <c r="AN259" s="117"/>
      <c r="AO259" s="117"/>
      <c r="AP259" s="117"/>
      <c r="AQ259" s="117"/>
      <c r="AR259" s="117"/>
      <c r="AS259" s="117"/>
      <c r="AT259" s="117"/>
      <c r="AU259" s="117"/>
    </row>
    <row r="260" s="451" customFormat="true" ht="24" hidden="false" customHeight="true" outlineLevel="0" collapsed="false">
      <c r="A260" s="717"/>
      <c r="B260" s="718"/>
      <c r="C260" s="719"/>
      <c r="D260" s="601" t="s">
        <v>476</v>
      </c>
      <c r="E260" s="704" t="n">
        <f aca="false">SUM(F260:Y260)</f>
        <v>2</v>
      </c>
      <c r="F260" s="723" t="n">
        <v>0</v>
      </c>
      <c r="G260" s="723" t="n">
        <v>0</v>
      </c>
      <c r="H260" s="723" t="n">
        <v>0</v>
      </c>
      <c r="I260" s="723" t="n">
        <v>0</v>
      </c>
      <c r="J260" s="723" t="n">
        <v>0</v>
      </c>
      <c r="K260" s="723" t="n">
        <v>0</v>
      </c>
      <c r="L260" s="724" t="n">
        <v>0</v>
      </c>
      <c r="M260" s="725" t="n">
        <v>0</v>
      </c>
      <c r="N260" s="723" t="n">
        <v>0</v>
      </c>
      <c r="O260" s="723" t="n">
        <v>0</v>
      </c>
      <c r="P260" s="723" t="n">
        <v>0</v>
      </c>
      <c r="Q260" s="723" t="n">
        <v>0</v>
      </c>
      <c r="R260" s="723" t="n">
        <v>0</v>
      </c>
      <c r="S260" s="723" t="n">
        <v>0</v>
      </c>
      <c r="T260" s="723" t="n">
        <v>0</v>
      </c>
      <c r="U260" s="723" t="n">
        <v>0</v>
      </c>
      <c r="V260" s="723" t="n">
        <v>0</v>
      </c>
      <c r="W260" s="723" t="n">
        <v>1</v>
      </c>
      <c r="X260" s="723" t="n">
        <v>1</v>
      </c>
      <c r="Y260" s="724" t="n">
        <v>0</v>
      </c>
      <c r="Z260" s="659"/>
      <c r="AA260" s="659"/>
      <c r="AE260" s="108"/>
      <c r="AF260" s="108"/>
      <c r="AG260" s="117"/>
      <c r="AH260" s="117"/>
      <c r="AI260" s="117"/>
      <c r="AJ260" s="117"/>
      <c r="AK260" s="117"/>
      <c r="AL260" s="117"/>
      <c r="AM260" s="117"/>
      <c r="AN260" s="117"/>
      <c r="AO260" s="117"/>
      <c r="AP260" s="117"/>
      <c r="AQ260" s="117"/>
      <c r="AR260" s="117"/>
      <c r="AS260" s="117"/>
      <c r="AT260" s="117"/>
      <c r="AU260" s="117"/>
    </row>
    <row r="261" s="451" customFormat="true" ht="12" hidden="false" customHeight="true" outlineLevel="0" collapsed="false">
      <c r="A261" s="717" t="s">
        <v>907</v>
      </c>
      <c r="B261" s="718" t="s">
        <v>908</v>
      </c>
      <c r="C261" s="719"/>
      <c r="D261" s="601" t="s">
        <v>7</v>
      </c>
      <c r="E261" s="704" t="n">
        <f aca="false">SUM(F261:Y261)</f>
        <v>0</v>
      </c>
      <c r="F261" s="720" t="n">
        <f aca="false">SUM(F262:F263)</f>
        <v>0</v>
      </c>
      <c r="G261" s="720" t="n">
        <f aca="false">SUM(G262:G263)</f>
        <v>0</v>
      </c>
      <c r="H261" s="720" t="n">
        <f aca="false">SUM(H262:H263)</f>
        <v>0</v>
      </c>
      <c r="I261" s="720" t="n">
        <f aca="false">SUM(I262:I263)</f>
        <v>0</v>
      </c>
      <c r="J261" s="720" t="n">
        <f aca="false">SUM(J262:J263)</f>
        <v>0</v>
      </c>
      <c r="K261" s="720" t="n">
        <f aca="false">SUM(K262:K263)</f>
        <v>0</v>
      </c>
      <c r="L261" s="721" t="n">
        <f aca="false">SUM(L262:L263)</f>
        <v>0</v>
      </c>
      <c r="M261" s="722" t="n">
        <f aca="false">SUM(M262:M263)</f>
        <v>0</v>
      </c>
      <c r="N261" s="720" t="n">
        <f aca="false">SUM(N262:N263)</f>
        <v>0</v>
      </c>
      <c r="O261" s="720" t="n">
        <f aca="false">SUM(O262:O263)</f>
        <v>0</v>
      </c>
      <c r="P261" s="720" t="n">
        <f aca="false">SUM(P262:P263)</f>
        <v>0</v>
      </c>
      <c r="Q261" s="720" t="n">
        <f aca="false">SUM(Q262:Q263)</f>
        <v>0</v>
      </c>
      <c r="R261" s="720" t="n">
        <f aca="false">SUM(R262:R263)</f>
        <v>0</v>
      </c>
      <c r="S261" s="720" t="n">
        <f aca="false">SUM(S262:S263)</f>
        <v>0</v>
      </c>
      <c r="T261" s="720" t="n">
        <f aca="false">SUM(T262:T263)</f>
        <v>0</v>
      </c>
      <c r="U261" s="720" t="n">
        <f aca="false">SUM(U262:U263)</f>
        <v>0</v>
      </c>
      <c r="V261" s="720" t="n">
        <f aca="false">SUM(V262:V263)</f>
        <v>0</v>
      </c>
      <c r="W261" s="720" t="n">
        <f aca="false">SUM(W262:W263)</f>
        <v>0</v>
      </c>
      <c r="X261" s="720" t="n">
        <f aca="false">SUM(X262:X263)</f>
        <v>0</v>
      </c>
      <c r="Y261" s="721" t="n">
        <f aca="false">SUM(Y262:Y263)</f>
        <v>0</v>
      </c>
      <c r="Z261" s="659"/>
      <c r="AA261" s="659"/>
      <c r="AE261" s="108"/>
      <c r="AF261" s="108"/>
      <c r="AG261" s="117"/>
      <c r="AH261" s="117"/>
      <c r="AI261" s="117"/>
      <c r="AJ261" s="117"/>
      <c r="AK261" s="117"/>
      <c r="AL261" s="117"/>
      <c r="AM261" s="117"/>
      <c r="AN261" s="117"/>
      <c r="AO261" s="117"/>
      <c r="AP261" s="117"/>
      <c r="AQ261" s="117"/>
      <c r="AR261" s="117"/>
      <c r="AS261" s="117"/>
      <c r="AT261" s="117"/>
      <c r="AU261" s="117"/>
    </row>
    <row r="262" s="451" customFormat="true" ht="12" hidden="false" customHeight="true" outlineLevel="0" collapsed="false">
      <c r="A262" s="717"/>
      <c r="B262" s="718"/>
      <c r="C262" s="719"/>
      <c r="D262" s="601" t="s">
        <v>475</v>
      </c>
      <c r="E262" s="704" t="n">
        <f aca="false">SUM(F262:Y262)</f>
        <v>0</v>
      </c>
      <c r="F262" s="723" t="n">
        <v>0</v>
      </c>
      <c r="G262" s="723" t="n">
        <v>0</v>
      </c>
      <c r="H262" s="723" t="n">
        <v>0</v>
      </c>
      <c r="I262" s="723" t="n">
        <v>0</v>
      </c>
      <c r="J262" s="723" t="n">
        <v>0</v>
      </c>
      <c r="K262" s="723" t="n">
        <v>0</v>
      </c>
      <c r="L262" s="724" t="n">
        <v>0</v>
      </c>
      <c r="M262" s="725" t="n">
        <v>0</v>
      </c>
      <c r="N262" s="723" t="n">
        <v>0</v>
      </c>
      <c r="O262" s="723" t="n">
        <v>0</v>
      </c>
      <c r="P262" s="723" t="n">
        <v>0</v>
      </c>
      <c r="Q262" s="723" t="n">
        <v>0</v>
      </c>
      <c r="R262" s="723" t="n">
        <v>0</v>
      </c>
      <c r="S262" s="723" t="n">
        <v>0</v>
      </c>
      <c r="T262" s="723" t="n">
        <v>0</v>
      </c>
      <c r="U262" s="723" t="n">
        <v>0</v>
      </c>
      <c r="V262" s="723" t="n">
        <v>0</v>
      </c>
      <c r="W262" s="723" t="n">
        <v>0</v>
      </c>
      <c r="X262" s="723" t="n">
        <v>0</v>
      </c>
      <c r="Y262" s="724" t="n">
        <v>0</v>
      </c>
      <c r="Z262" s="659"/>
      <c r="AA262" s="659"/>
      <c r="AE262" s="108"/>
      <c r="AF262" s="108"/>
      <c r="AG262" s="117"/>
      <c r="AH262" s="117"/>
      <c r="AI262" s="117"/>
      <c r="AJ262" s="117"/>
      <c r="AK262" s="117"/>
      <c r="AL262" s="117"/>
      <c r="AM262" s="117"/>
      <c r="AN262" s="117"/>
      <c r="AO262" s="117"/>
      <c r="AP262" s="117"/>
      <c r="AQ262" s="117"/>
      <c r="AR262" s="117"/>
      <c r="AS262" s="117"/>
      <c r="AT262" s="117"/>
      <c r="AU262" s="117"/>
    </row>
    <row r="263" s="451" customFormat="true" ht="24" hidden="false" customHeight="true" outlineLevel="0" collapsed="false">
      <c r="A263" s="717"/>
      <c r="B263" s="718"/>
      <c r="C263" s="719"/>
      <c r="D263" s="601" t="s">
        <v>476</v>
      </c>
      <c r="E263" s="704" t="n">
        <f aca="false">SUM(F263:Y263)</f>
        <v>0</v>
      </c>
      <c r="F263" s="723" t="n">
        <v>0</v>
      </c>
      <c r="G263" s="723" t="n">
        <v>0</v>
      </c>
      <c r="H263" s="723" t="n">
        <v>0</v>
      </c>
      <c r="I263" s="723" t="n">
        <v>0</v>
      </c>
      <c r="J263" s="723" t="n">
        <v>0</v>
      </c>
      <c r="K263" s="723" t="n">
        <v>0</v>
      </c>
      <c r="L263" s="724" t="n">
        <v>0</v>
      </c>
      <c r="M263" s="725" t="n">
        <v>0</v>
      </c>
      <c r="N263" s="723" t="n">
        <v>0</v>
      </c>
      <c r="O263" s="723" t="n">
        <v>0</v>
      </c>
      <c r="P263" s="723" t="n">
        <v>0</v>
      </c>
      <c r="Q263" s="723" t="n">
        <v>0</v>
      </c>
      <c r="R263" s="723" t="n">
        <v>0</v>
      </c>
      <c r="S263" s="723" t="n">
        <v>0</v>
      </c>
      <c r="T263" s="723" t="n">
        <v>0</v>
      </c>
      <c r="U263" s="723" t="n">
        <v>0</v>
      </c>
      <c r="V263" s="723" t="n">
        <v>0</v>
      </c>
      <c r="W263" s="723" t="n">
        <v>0</v>
      </c>
      <c r="X263" s="723" t="n">
        <v>0</v>
      </c>
      <c r="Y263" s="724" t="n">
        <v>0</v>
      </c>
      <c r="Z263" s="659"/>
      <c r="AA263" s="659"/>
      <c r="AE263" s="108"/>
      <c r="AF263" s="108"/>
      <c r="AG263" s="117"/>
      <c r="AH263" s="117"/>
      <c r="AI263" s="117"/>
      <c r="AJ263" s="117"/>
      <c r="AK263" s="117"/>
      <c r="AL263" s="117"/>
      <c r="AM263" s="117"/>
      <c r="AN263" s="117"/>
      <c r="AO263" s="117"/>
      <c r="AP263" s="117"/>
      <c r="AQ263" s="117"/>
      <c r="AR263" s="117"/>
      <c r="AS263" s="117"/>
      <c r="AT263" s="117"/>
      <c r="AU263" s="117"/>
    </row>
    <row r="264" s="451" customFormat="true" ht="12" hidden="false" customHeight="true" outlineLevel="0" collapsed="false">
      <c r="A264" s="717" t="s">
        <v>909</v>
      </c>
      <c r="B264" s="718" t="s">
        <v>910</v>
      </c>
      <c r="C264" s="719"/>
      <c r="D264" s="601" t="s">
        <v>7</v>
      </c>
      <c r="E264" s="704" t="n">
        <f aca="false">SUM(F264:Y264)</f>
        <v>6</v>
      </c>
      <c r="F264" s="720" t="n">
        <f aca="false">SUM(F265:F266)</f>
        <v>0</v>
      </c>
      <c r="G264" s="720" t="n">
        <f aca="false">SUM(G265:G266)</f>
        <v>0</v>
      </c>
      <c r="H264" s="720" t="n">
        <f aca="false">SUM(H265:H266)</f>
        <v>1</v>
      </c>
      <c r="I264" s="720" t="n">
        <f aca="false">SUM(I265:I266)</f>
        <v>0</v>
      </c>
      <c r="J264" s="720" t="n">
        <f aca="false">SUM(J265:J266)</f>
        <v>0</v>
      </c>
      <c r="K264" s="720" t="n">
        <f aca="false">SUM(K265:K266)</f>
        <v>0</v>
      </c>
      <c r="L264" s="721" t="n">
        <f aca="false">SUM(L265:L266)</f>
        <v>0</v>
      </c>
      <c r="M264" s="722" t="n">
        <f aca="false">SUM(M265:M266)</f>
        <v>0</v>
      </c>
      <c r="N264" s="720" t="n">
        <f aca="false">SUM(N265:N266)</f>
        <v>0</v>
      </c>
      <c r="O264" s="720" t="n">
        <f aca="false">SUM(O265:O266)</f>
        <v>0</v>
      </c>
      <c r="P264" s="720" t="n">
        <f aca="false">SUM(P265:P266)</f>
        <v>0</v>
      </c>
      <c r="Q264" s="720" t="n">
        <f aca="false">SUM(Q265:Q266)</f>
        <v>0</v>
      </c>
      <c r="R264" s="720" t="n">
        <f aca="false">SUM(R265:R266)</f>
        <v>0</v>
      </c>
      <c r="S264" s="720" t="n">
        <f aca="false">SUM(S265:S266)</f>
        <v>0</v>
      </c>
      <c r="T264" s="720" t="n">
        <f aca="false">SUM(T265:T266)</f>
        <v>1</v>
      </c>
      <c r="U264" s="720" t="n">
        <f aca="false">SUM(U265:U266)</f>
        <v>1</v>
      </c>
      <c r="V264" s="720" t="n">
        <f aca="false">SUM(V265:V266)</f>
        <v>1</v>
      </c>
      <c r="W264" s="720" t="n">
        <f aca="false">SUM(W265:W266)</f>
        <v>2</v>
      </c>
      <c r="X264" s="720" t="n">
        <f aca="false">SUM(X265:X266)</f>
        <v>0</v>
      </c>
      <c r="Y264" s="721" t="n">
        <f aca="false">SUM(Y265:Y266)</f>
        <v>0</v>
      </c>
      <c r="Z264" s="659"/>
      <c r="AA264" s="659"/>
      <c r="AE264" s="108"/>
      <c r="AF264" s="108"/>
      <c r="AG264" s="117"/>
      <c r="AH264" s="117"/>
      <c r="AI264" s="117"/>
      <c r="AJ264" s="117"/>
      <c r="AK264" s="117"/>
      <c r="AL264" s="117"/>
      <c r="AM264" s="117"/>
      <c r="AN264" s="117"/>
      <c r="AO264" s="117"/>
      <c r="AP264" s="117"/>
      <c r="AQ264" s="117"/>
      <c r="AR264" s="117"/>
      <c r="AS264" s="117"/>
      <c r="AT264" s="117"/>
      <c r="AU264" s="117"/>
    </row>
    <row r="265" s="451" customFormat="true" ht="12" hidden="false" customHeight="true" outlineLevel="0" collapsed="false">
      <c r="A265" s="717"/>
      <c r="B265" s="718"/>
      <c r="C265" s="719"/>
      <c r="D265" s="601" t="s">
        <v>475</v>
      </c>
      <c r="E265" s="704" t="n">
        <f aca="false">SUM(F265:Y265)</f>
        <v>6</v>
      </c>
      <c r="F265" s="723" t="n">
        <v>0</v>
      </c>
      <c r="G265" s="723" t="n">
        <v>0</v>
      </c>
      <c r="H265" s="723" t="n">
        <v>1</v>
      </c>
      <c r="I265" s="723" t="n">
        <v>0</v>
      </c>
      <c r="J265" s="723" t="n">
        <v>0</v>
      </c>
      <c r="K265" s="723" t="n">
        <v>0</v>
      </c>
      <c r="L265" s="724" t="n">
        <v>0</v>
      </c>
      <c r="M265" s="725" t="n">
        <v>0</v>
      </c>
      <c r="N265" s="723" t="n">
        <v>0</v>
      </c>
      <c r="O265" s="723" t="n">
        <v>0</v>
      </c>
      <c r="P265" s="723" t="n">
        <v>0</v>
      </c>
      <c r="Q265" s="723" t="n">
        <v>0</v>
      </c>
      <c r="R265" s="723" t="n">
        <v>0</v>
      </c>
      <c r="S265" s="723" t="n">
        <v>0</v>
      </c>
      <c r="T265" s="723" t="n">
        <v>1</v>
      </c>
      <c r="U265" s="723" t="n">
        <v>1</v>
      </c>
      <c r="V265" s="723" t="n">
        <v>1</v>
      </c>
      <c r="W265" s="723" t="n">
        <v>2</v>
      </c>
      <c r="X265" s="723" t="n">
        <v>0</v>
      </c>
      <c r="Y265" s="724" t="n">
        <v>0</v>
      </c>
      <c r="Z265" s="659"/>
      <c r="AA265" s="659"/>
      <c r="AE265" s="108"/>
      <c r="AF265" s="108"/>
      <c r="AG265" s="117"/>
      <c r="AH265" s="117"/>
      <c r="AI265" s="117"/>
      <c r="AJ265" s="117"/>
      <c r="AK265" s="117"/>
      <c r="AL265" s="117"/>
      <c r="AM265" s="117"/>
      <c r="AN265" s="117"/>
      <c r="AO265" s="117"/>
      <c r="AP265" s="117"/>
      <c r="AQ265" s="117"/>
      <c r="AR265" s="117"/>
      <c r="AS265" s="117"/>
      <c r="AT265" s="117"/>
      <c r="AU265" s="117"/>
    </row>
    <row r="266" s="451" customFormat="true" ht="24" hidden="false" customHeight="true" outlineLevel="0" collapsed="false">
      <c r="A266" s="717"/>
      <c r="B266" s="718"/>
      <c r="C266" s="719"/>
      <c r="D266" s="601" t="s">
        <v>476</v>
      </c>
      <c r="E266" s="704" t="n">
        <f aca="false">SUM(F266:Y266)</f>
        <v>0</v>
      </c>
      <c r="F266" s="723" t="n">
        <v>0</v>
      </c>
      <c r="G266" s="723" t="n">
        <v>0</v>
      </c>
      <c r="H266" s="723" t="n">
        <v>0</v>
      </c>
      <c r="I266" s="723" t="n">
        <v>0</v>
      </c>
      <c r="J266" s="723" t="n">
        <v>0</v>
      </c>
      <c r="K266" s="723" t="n">
        <v>0</v>
      </c>
      <c r="L266" s="724" t="n">
        <v>0</v>
      </c>
      <c r="M266" s="725" t="n">
        <v>0</v>
      </c>
      <c r="N266" s="723" t="n">
        <v>0</v>
      </c>
      <c r="O266" s="723" t="n">
        <v>0</v>
      </c>
      <c r="P266" s="723" t="n">
        <v>0</v>
      </c>
      <c r="Q266" s="723" t="n">
        <v>0</v>
      </c>
      <c r="R266" s="723" t="n">
        <v>0</v>
      </c>
      <c r="S266" s="723" t="n">
        <v>0</v>
      </c>
      <c r="T266" s="723" t="n">
        <v>0</v>
      </c>
      <c r="U266" s="723" t="n">
        <v>0</v>
      </c>
      <c r="V266" s="723" t="n">
        <v>0</v>
      </c>
      <c r="W266" s="723" t="n">
        <v>0</v>
      </c>
      <c r="X266" s="723" t="n">
        <v>0</v>
      </c>
      <c r="Y266" s="724" t="n">
        <v>0</v>
      </c>
      <c r="Z266" s="659"/>
      <c r="AA266" s="659"/>
      <c r="AE266" s="108"/>
      <c r="AF266" s="108"/>
      <c r="AG266" s="117"/>
      <c r="AH266" s="117"/>
      <c r="AI266" s="117"/>
      <c r="AJ266" s="117"/>
      <c r="AK266" s="117"/>
      <c r="AL266" s="117"/>
      <c r="AM266" s="117"/>
      <c r="AN266" s="117"/>
      <c r="AO266" s="117"/>
      <c r="AP266" s="117"/>
      <c r="AQ266" s="117"/>
      <c r="AR266" s="117"/>
      <c r="AS266" s="117"/>
      <c r="AT266" s="117"/>
      <c r="AU266" s="117"/>
    </row>
    <row r="267" s="451" customFormat="true" ht="12" hidden="false" customHeight="true" outlineLevel="0" collapsed="false">
      <c r="A267" s="717" t="s">
        <v>911</v>
      </c>
      <c r="B267" s="718" t="s">
        <v>912</v>
      </c>
      <c r="C267" s="719"/>
      <c r="D267" s="601" t="s">
        <v>7</v>
      </c>
      <c r="E267" s="704" t="n">
        <f aca="false">SUM(F267:Y267)</f>
        <v>3</v>
      </c>
      <c r="F267" s="720" t="n">
        <f aca="false">SUM(F268:F269)</f>
        <v>0</v>
      </c>
      <c r="G267" s="720" t="n">
        <f aca="false">SUM(G268:G269)</f>
        <v>0</v>
      </c>
      <c r="H267" s="720" t="n">
        <f aca="false">SUM(H268:H269)</f>
        <v>0</v>
      </c>
      <c r="I267" s="720" t="n">
        <f aca="false">SUM(I268:I269)</f>
        <v>0</v>
      </c>
      <c r="J267" s="720" t="n">
        <f aca="false">SUM(J268:J269)</f>
        <v>0</v>
      </c>
      <c r="K267" s="720" t="n">
        <f aca="false">SUM(K268:K269)</f>
        <v>0</v>
      </c>
      <c r="L267" s="721" t="n">
        <f aca="false">SUM(L268:L269)</f>
        <v>0</v>
      </c>
      <c r="M267" s="722" t="n">
        <f aca="false">SUM(M268:M269)</f>
        <v>0</v>
      </c>
      <c r="N267" s="720" t="n">
        <f aca="false">SUM(N268:N269)</f>
        <v>0</v>
      </c>
      <c r="O267" s="720" t="n">
        <f aca="false">SUM(O268:O269)</f>
        <v>0</v>
      </c>
      <c r="P267" s="720" t="n">
        <f aca="false">SUM(P268:P269)</f>
        <v>0</v>
      </c>
      <c r="Q267" s="720" t="n">
        <f aca="false">SUM(Q268:Q269)</f>
        <v>1</v>
      </c>
      <c r="R267" s="720" t="n">
        <f aca="false">SUM(R268:R269)</f>
        <v>1</v>
      </c>
      <c r="S267" s="720" t="n">
        <f aca="false">SUM(S268:S269)</f>
        <v>0</v>
      </c>
      <c r="T267" s="720" t="n">
        <f aca="false">SUM(T268:T269)</f>
        <v>0</v>
      </c>
      <c r="U267" s="720" t="n">
        <f aca="false">SUM(U268:U269)</f>
        <v>0</v>
      </c>
      <c r="V267" s="720" t="n">
        <f aca="false">SUM(V268:V269)</f>
        <v>0</v>
      </c>
      <c r="W267" s="720" t="n">
        <f aca="false">SUM(W268:W269)</f>
        <v>1</v>
      </c>
      <c r="X267" s="720" t="n">
        <f aca="false">SUM(X268:X269)</f>
        <v>0</v>
      </c>
      <c r="Y267" s="721" t="n">
        <f aca="false">SUM(Y268:Y269)</f>
        <v>0</v>
      </c>
      <c r="Z267" s="659"/>
      <c r="AA267" s="659"/>
      <c r="AE267" s="108"/>
      <c r="AF267" s="108"/>
      <c r="AG267" s="117"/>
      <c r="AH267" s="117"/>
      <c r="AI267" s="117"/>
      <c r="AJ267" s="117"/>
      <c r="AK267" s="117"/>
      <c r="AL267" s="117"/>
      <c r="AM267" s="117"/>
      <c r="AN267" s="117"/>
      <c r="AO267" s="117"/>
      <c r="AP267" s="117"/>
      <c r="AQ267" s="117"/>
      <c r="AR267" s="117"/>
      <c r="AS267" s="117"/>
      <c r="AT267" s="117"/>
      <c r="AU267" s="117"/>
    </row>
    <row r="268" s="451" customFormat="true" ht="12" hidden="false" customHeight="true" outlineLevel="0" collapsed="false">
      <c r="A268" s="717"/>
      <c r="B268" s="718"/>
      <c r="C268" s="719"/>
      <c r="D268" s="601" t="s">
        <v>475</v>
      </c>
      <c r="E268" s="704" t="n">
        <f aca="false">SUM(F268:Y268)</f>
        <v>2</v>
      </c>
      <c r="F268" s="723" t="n">
        <v>0</v>
      </c>
      <c r="G268" s="723" t="n">
        <v>0</v>
      </c>
      <c r="H268" s="723" t="n">
        <v>0</v>
      </c>
      <c r="I268" s="723" t="n">
        <v>0</v>
      </c>
      <c r="J268" s="723" t="n">
        <v>0</v>
      </c>
      <c r="K268" s="723" t="n">
        <v>0</v>
      </c>
      <c r="L268" s="724" t="n">
        <v>0</v>
      </c>
      <c r="M268" s="725" t="n">
        <v>0</v>
      </c>
      <c r="N268" s="723" t="n">
        <v>0</v>
      </c>
      <c r="O268" s="723" t="n">
        <v>0</v>
      </c>
      <c r="P268" s="723" t="n">
        <v>0</v>
      </c>
      <c r="Q268" s="723" t="n">
        <v>1</v>
      </c>
      <c r="R268" s="723" t="n">
        <v>1</v>
      </c>
      <c r="S268" s="723" t="n">
        <v>0</v>
      </c>
      <c r="T268" s="723" t="n">
        <v>0</v>
      </c>
      <c r="U268" s="723" t="n">
        <v>0</v>
      </c>
      <c r="V268" s="723" t="n">
        <v>0</v>
      </c>
      <c r="W268" s="723" t="n">
        <v>0</v>
      </c>
      <c r="X268" s="723" t="n">
        <v>0</v>
      </c>
      <c r="Y268" s="724" t="n">
        <v>0</v>
      </c>
      <c r="Z268" s="659"/>
      <c r="AA268" s="659"/>
      <c r="AE268" s="108"/>
      <c r="AF268" s="108"/>
      <c r="AG268" s="117"/>
      <c r="AH268" s="117"/>
      <c r="AI268" s="117"/>
      <c r="AJ268" s="117"/>
      <c r="AK268" s="117"/>
      <c r="AL268" s="117"/>
      <c r="AM268" s="117"/>
      <c r="AN268" s="117"/>
      <c r="AO268" s="117"/>
      <c r="AP268" s="117"/>
      <c r="AQ268" s="117"/>
      <c r="AR268" s="117"/>
      <c r="AS268" s="117"/>
      <c r="AT268" s="117"/>
      <c r="AU268" s="117"/>
    </row>
    <row r="269" s="451" customFormat="true" ht="24" hidden="false" customHeight="true" outlineLevel="0" collapsed="false">
      <c r="A269" s="717"/>
      <c r="B269" s="718"/>
      <c r="C269" s="719"/>
      <c r="D269" s="601" t="s">
        <v>476</v>
      </c>
      <c r="E269" s="704" t="n">
        <f aca="false">SUM(F269:Y269)</f>
        <v>1</v>
      </c>
      <c r="F269" s="723" t="n">
        <v>0</v>
      </c>
      <c r="G269" s="723" t="n">
        <v>0</v>
      </c>
      <c r="H269" s="723" t="n">
        <v>0</v>
      </c>
      <c r="I269" s="723" t="n">
        <v>0</v>
      </c>
      <c r="J269" s="723" t="n">
        <v>0</v>
      </c>
      <c r="K269" s="723" t="n">
        <v>0</v>
      </c>
      <c r="L269" s="724" t="n">
        <v>0</v>
      </c>
      <c r="M269" s="725" t="n">
        <v>0</v>
      </c>
      <c r="N269" s="723" t="n">
        <v>0</v>
      </c>
      <c r="O269" s="723" t="n">
        <v>0</v>
      </c>
      <c r="P269" s="723" t="n">
        <v>0</v>
      </c>
      <c r="Q269" s="723" t="n">
        <v>0</v>
      </c>
      <c r="R269" s="723" t="n">
        <v>0</v>
      </c>
      <c r="S269" s="723" t="n">
        <v>0</v>
      </c>
      <c r="T269" s="723" t="n">
        <v>0</v>
      </c>
      <c r="U269" s="723" t="n">
        <v>0</v>
      </c>
      <c r="V269" s="723" t="n">
        <v>0</v>
      </c>
      <c r="W269" s="723" t="n">
        <v>1</v>
      </c>
      <c r="X269" s="723" t="n">
        <v>0</v>
      </c>
      <c r="Y269" s="724" t="n">
        <v>0</v>
      </c>
      <c r="Z269" s="659"/>
      <c r="AA269" s="659"/>
      <c r="AE269" s="108"/>
      <c r="AF269" s="108"/>
      <c r="AG269" s="117"/>
      <c r="AH269" s="117"/>
      <c r="AI269" s="117"/>
      <c r="AJ269" s="117"/>
      <c r="AK269" s="117"/>
      <c r="AL269" s="117"/>
      <c r="AM269" s="117"/>
      <c r="AN269" s="117"/>
      <c r="AO269" s="117"/>
      <c r="AP269" s="117"/>
      <c r="AQ269" s="117"/>
      <c r="AR269" s="117"/>
      <c r="AS269" s="117"/>
      <c r="AT269" s="117"/>
      <c r="AU269" s="117"/>
    </row>
    <row r="270" s="451" customFormat="true" ht="12" hidden="false" customHeight="true" outlineLevel="0" collapsed="false">
      <c r="A270" s="726" t="s">
        <v>913</v>
      </c>
      <c r="B270" s="727" t="s">
        <v>914</v>
      </c>
      <c r="C270" s="719"/>
      <c r="D270" s="601" t="s">
        <v>7</v>
      </c>
      <c r="E270" s="704" t="n">
        <f aca="false">SUM(F270:Y270)</f>
        <v>0</v>
      </c>
      <c r="F270" s="720" t="n">
        <f aca="false">SUM(F271:F272)</f>
        <v>0</v>
      </c>
      <c r="G270" s="720" t="n">
        <f aca="false">SUM(G271:G272)</f>
        <v>0</v>
      </c>
      <c r="H270" s="720" t="n">
        <f aca="false">SUM(H271:H272)</f>
        <v>0</v>
      </c>
      <c r="I270" s="720" t="n">
        <f aca="false">SUM(I271:I272)</f>
        <v>0</v>
      </c>
      <c r="J270" s="720" t="n">
        <f aca="false">SUM(J271:J272)</f>
        <v>0</v>
      </c>
      <c r="K270" s="720" t="n">
        <f aca="false">SUM(K271:K272)</f>
        <v>0</v>
      </c>
      <c r="L270" s="721" t="n">
        <f aca="false">SUM(L271:L272)</f>
        <v>0</v>
      </c>
      <c r="M270" s="722" t="n">
        <f aca="false">SUM(M271:M272)</f>
        <v>0</v>
      </c>
      <c r="N270" s="720" t="n">
        <f aca="false">SUM(N271:N272)</f>
        <v>0</v>
      </c>
      <c r="O270" s="720" t="n">
        <f aca="false">SUM(O271:O272)</f>
        <v>0</v>
      </c>
      <c r="P270" s="720" t="n">
        <f aca="false">SUM(P271:P272)</f>
        <v>0</v>
      </c>
      <c r="Q270" s="720" t="n">
        <f aca="false">SUM(Q271:Q272)</f>
        <v>0</v>
      </c>
      <c r="R270" s="720" t="n">
        <f aca="false">SUM(R271:R272)</f>
        <v>0</v>
      </c>
      <c r="S270" s="720" t="n">
        <f aca="false">SUM(S271:S272)</f>
        <v>0</v>
      </c>
      <c r="T270" s="720" t="n">
        <f aca="false">SUM(T271:T272)</f>
        <v>0</v>
      </c>
      <c r="U270" s="720" t="n">
        <f aca="false">SUM(U271:U272)</f>
        <v>0</v>
      </c>
      <c r="V270" s="720" t="n">
        <f aca="false">SUM(V271:V272)</f>
        <v>0</v>
      </c>
      <c r="W270" s="720" t="n">
        <f aca="false">SUM(W271:W272)</f>
        <v>0</v>
      </c>
      <c r="X270" s="720" t="n">
        <f aca="false">SUM(X271:X272)</f>
        <v>0</v>
      </c>
      <c r="Y270" s="721" t="n">
        <f aca="false">SUM(Y271:Y272)</f>
        <v>0</v>
      </c>
      <c r="Z270" s="659"/>
      <c r="AA270" s="659"/>
      <c r="AE270" s="108"/>
      <c r="AF270" s="108"/>
      <c r="AG270" s="117"/>
      <c r="AH270" s="117"/>
      <c r="AI270" s="117"/>
      <c r="AJ270" s="117"/>
      <c r="AK270" s="117"/>
      <c r="AL270" s="117"/>
      <c r="AM270" s="117"/>
      <c r="AN270" s="117"/>
      <c r="AO270" s="117"/>
      <c r="AP270" s="117"/>
      <c r="AQ270" s="117"/>
      <c r="AR270" s="117"/>
      <c r="AS270" s="117"/>
      <c r="AT270" s="117"/>
      <c r="AU270" s="117"/>
    </row>
    <row r="271" s="451" customFormat="true" ht="12" hidden="false" customHeight="true" outlineLevel="0" collapsed="false">
      <c r="A271" s="726"/>
      <c r="B271" s="727"/>
      <c r="C271" s="719"/>
      <c r="D271" s="601" t="s">
        <v>475</v>
      </c>
      <c r="E271" s="704" t="n">
        <f aca="false">SUM(F271:Y271)</f>
        <v>0</v>
      </c>
      <c r="F271" s="723" t="n">
        <v>0</v>
      </c>
      <c r="G271" s="723" t="n">
        <v>0</v>
      </c>
      <c r="H271" s="723" t="n">
        <v>0</v>
      </c>
      <c r="I271" s="723" t="n">
        <v>0</v>
      </c>
      <c r="J271" s="723" t="n">
        <v>0</v>
      </c>
      <c r="K271" s="723" t="n">
        <v>0</v>
      </c>
      <c r="L271" s="724" t="n">
        <v>0</v>
      </c>
      <c r="M271" s="725" t="n">
        <v>0</v>
      </c>
      <c r="N271" s="723" t="n">
        <v>0</v>
      </c>
      <c r="O271" s="723" t="n">
        <v>0</v>
      </c>
      <c r="P271" s="723" t="n">
        <v>0</v>
      </c>
      <c r="Q271" s="723" t="n">
        <v>0</v>
      </c>
      <c r="R271" s="723" t="n">
        <v>0</v>
      </c>
      <c r="S271" s="723" t="n">
        <v>0</v>
      </c>
      <c r="T271" s="723" t="n">
        <v>0</v>
      </c>
      <c r="U271" s="723" t="n">
        <v>0</v>
      </c>
      <c r="V271" s="723" t="n">
        <v>0</v>
      </c>
      <c r="W271" s="723" t="n">
        <v>0</v>
      </c>
      <c r="X271" s="723" t="n">
        <v>0</v>
      </c>
      <c r="Y271" s="724" t="n">
        <v>0</v>
      </c>
      <c r="Z271" s="659"/>
      <c r="AA271" s="659"/>
      <c r="AE271" s="108"/>
      <c r="AF271" s="108"/>
      <c r="AG271" s="117"/>
      <c r="AH271" s="117"/>
      <c r="AI271" s="117"/>
      <c r="AJ271" s="117"/>
      <c r="AK271" s="117"/>
      <c r="AL271" s="117"/>
      <c r="AM271" s="117"/>
      <c r="AN271" s="117"/>
      <c r="AO271" s="117"/>
      <c r="AP271" s="117"/>
      <c r="AQ271" s="117"/>
      <c r="AR271" s="117"/>
      <c r="AS271" s="117"/>
      <c r="AT271" s="117"/>
      <c r="AU271" s="117"/>
    </row>
    <row r="272" s="451" customFormat="true" ht="24" hidden="false" customHeight="true" outlineLevel="0" collapsed="false">
      <c r="A272" s="726"/>
      <c r="B272" s="727"/>
      <c r="C272" s="728"/>
      <c r="D272" s="617" t="s">
        <v>476</v>
      </c>
      <c r="E272" s="729" t="n">
        <f aca="false">SUM(F272:Y272)</f>
        <v>0</v>
      </c>
      <c r="F272" s="730" t="n">
        <v>0</v>
      </c>
      <c r="G272" s="730" t="n">
        <v>0</v>
      </c>
      <c r="H272" s="730" t="n">
        <v>0</v>
      </c>
      <c r="I272" s="730" t="n">
        <v>0</v>
      </c>
      <c r="J272" s="730" t="n">
        <v>0</v>
      </c>
      <c r="K272" s="730" t="n">
        <v>0</v>
      </c>
      <c r="L272" s="731" t="n">
        <v>0</v>
      </c>
      <c r="M272" s="732" t="n">
        <v>0</v>
      </c>
      <c r="N272" s="730" t="n">
        <v>0</v>
      </c>
      <c r="O272" s="730" t="n">
        <v>0</v>
      </c>
      <c r="P272" s="730" t="n">
        <v>0</v>
      </c>
      <c r="Q272" s="730" t="n">
        <v>0</v>
      </c>
      <c r="R272" s="730" t="n">
        <v>0</v>
      </c>
      <c r="S272" s="730" t="n">
        <v>0</v>
      </c>
      <c r="T272" s="730" t="n">
        <v>0</v>
      </c>
      <c r="U272" s="730" t="n">
        <v>0</v>
      </c>
      <c r="V272" s="730" t="n">
        <v>0</v>
      </c>
      <c r="W272" s="730" t="n">
        <v>0</v>
      </c>
      <c r="X272" s="730" t="n">
        <v>0</v>
      </c>
      <c r="Y272" s="731" t="n">
        <v>0</v>
      </c>
      <c r="Z272" s="659"/>
      <c r="AA272" s="659"/>
      <c r="AE272" s="108"/>
      <c r="AF272" s="108"/>
      <c r="AG272" s="117"/>
      <c r="AH272" s="117"/>
      <c r="AI272" s="117"/>
      <c r="AJ272" s="117"/>
      <c r="AK272" s="117"/>
      <c r="AL272" s="117"/>
      <c r="AM272" s="117"/>
      <c r="AN272" s="117"/>
      <c r="AO272" s="117"/>
      <c r="AP272" s="117"/>
      <c r="AQ272" s="117"/>
      <c r="AR272" s="117"/>
      <c r="AS272" s="117"/>
      <c r="AT272" s="117"/>
      <c r="AU272" s="117"/>
    </row>
    <row r="273" customFormat="false" ht="16.5" hidden="false" customHeight="true" outlineLevel="0" collapsed="false">
      <c r="B273" s="737"/>
      <c r="C273" s="738"/>
      <c r="F273" s="694"/>
      <c r="G273" s="694"/>
      <c r="H273" s="694"/>
      <c r="I273" s="694"/>
      <c r="J273" s="694"/>
      <c r="K273" s="694"/>
      <c r="L273" s="694"/>
      <c r="M273" s="694"/>
      <c r="N273" s="694"/>
      <c r="O273" s="694"/>
      <c r="P273" s="694"/>
      <c r="Q273" s="694"/>
      <c r="R273" s="694"/>
      <c r="S273" s="694"/>
      <c r="T273" s="694"/>
      <c r="U273" s="694"/>
      <c r="V273" s="694"/>
      <c r="W273" s="694"/>
      <c r="X273" s="694"/>
      <c r="Y273" s="42"/>
      <c r="Z273" s="694"/>
      <c r="AA273" s="694"/>
      <c r="AG273" s="117"/>
      <c r="AH273" s="117"/>
      <c r="AI273" s="117"/>
      <c r="AJ273" s="117"/>
      <c r="AK273" s="117"/>
      <c r="AL273" s="117"/>
      <c r="AM273" s="117"/>
      <c r="AN273" s="117"/>
      <c r="AO273" s="117"/>
      <c r="AP273" s="117"/>
      <c r="AQ273" s="117"/>
      <c r="AR273" s="117"/>
      <c r="AS273" s="117"/>
      <c r="AT273" s="117"/>
      <c r="AU273" s="117"/>
      <c r="AV273" s="451"/>
      <c r="AW273" s="451"/>
      <c r="AX273" s="451"/>
      <c r="AY273" s="451"/>
      <c r="AZ273" s="451"/>
      <c r="BA273" s="451"/>
      <c r="BB273" s="451"/>
      <c r="BC273" s="451"/>
      <c r="BD273" s="451"/>
      <c r="BE273" s="451"/>
      <c r="BF273" s="451"/>
      <c r="BG273" s="451"/>
      <c r="BH273" s="451"/>
      <c r="BI273" s="451"/>
      <c r="BJ273" s="451"/>
      <c r="BK273" s="451"/>
      <c r="BL273" s="451"/>
      <c r="BM273" s="451"/>
      <c r="BN273" s="451"/>
      <c r="BO273" s="451"/>
      <c r="BP273" s="451"/>
      <c r="BQ273" s="451"/>
      <c r="BR273" s="451"/>
      <c r="BS273" s="451"/>
      <c r="BT273" s="451"/>
      <c r="BU273" s="451"/>
      <c r="BV273" s="451"/>
      <c r="BW273" s="451"/>
      <c r="BX273" s="451"/>
      <c r="BY273" s="451"/>
      <c r="BZ273" s="451"/>
      <c r="CA273" s="451"/>
      <c r="CB273" s="451"/>
      <c r="CC273" s="451"/>
      <c r="CD273" s="451"/>
      <c r="CE273" s="451"/>
      <c r="CF273" s="451"/>
      <c r="CG273" s="451"/>
      <c r="CH273" s="451"/>
      <c r="CI273" s="451"/>
      <c r="CJ273" s="451"/>
      <c r="CK273" s="451"/>
      <c r="CL273" s="451"/>
      <c r="CM273" s="451"/>
      <c r="CN273" s="451"/>
      <c r="CO273" s="451"/>
      <c r="CP273" s="451"/>
      <c r="CQ273" s="451"/>
      <c r="CR273" s="451"/>
      <c r="CS273" s="451"/>
      <c r="CT273" s="451"/>
      <c r="CU273" s="451"/>
      <c r="CV273" s="451"/>
      <c r="CW273" s="451"/>
      <c r="CX273" s="451"/>
      <c r="CY273" s="451"/>
      <c r="CZ273" s="451"/>
      <c r="DA273" s="451"/>
      <c r="DB273" s="451"/>
      <c r="DC273" s="451"/>
      <c r="DD273" s="451"/>
      <c r="DE273" s="451"/>
      <c r="DF273" s="451"/>
      <c r="DG273" s="451"/>
      <c r="DH273" s="451"/>
    </row>
    <row r="274" customFormat="false" ht="16.5" hidden="false" customHeight="true" outlineLevel="0" collapsed="false">
      <c r="B274" s="739"/>
      <c r="F274" s="694"/>
      <c r="G274" s="694"/>
      <c r="H274" s="694"/>
      <c r="I274" s="694"/>
      <c r="J274" s="694"/>
      <c r="K274" s="694"/>
      <c r="L274" s="694"/>
      <c r="M274" s="694"/>
      <c r="N274" s="694"/>
      <c r="O274" s="694"/>
      <c r="P274" s="694"/>
      <c r="Q274" s="694"/>
      <c r="R274" s="694"/>
      <c r="S274" s="694"/>
      <c r="T274" s="694"/>
      <c r="U274" s="694"/>
      <c r="V274" s="694"/>
      <c r="W274" s="694"/>
      <c r="X274" s="694"/>
      <c r="Y274" s="42"/>
      <c r="Z274" s="694"/>
      <c r="AA274" s="694"/>
      <c r="AG274" s="117"/>
      <c r="AH274" s="117"/>
      <c r="AI274" s="117"/>
      <c r="AJ274" s="117"/>
      <c r="AK274" s="117"/>
      <c r="AL274" s="117"/>
      <c r="AM274" s="117"/>
      <c r="AN274" s="117"/>
      <c r="AO274" s="117"/>
      <c r="AP274" s="117"/>
      <c r="AQ274" s="117"/>
      <c r="AR274" s="117"/>
      <c r="AS274" s="117"/>
      <c r="AT274" s="117"/>
      <c r="AU274" s="117"/>
      <c r="AV274" s="451"/>
      <c r="AW274" s="451"/>
      <c r="AX274" s="451"/>
      <c r="AY274" s="451"/>
      <c r="AZ274" s="451"/>
      <c r="BA274" s="451"/>
      <c r="BB274" s="451"/>
      <c r="BC274" s="451"/>
      <c r="BD274" s="451"/>
      <c r="BE274" s="451"/>
      <c r="BF274" s="451"/>
      <c r="BG274" s="451"/>
      <c r="BH274" s="451"/>
      <c r="BI274" s="451"/>
      <c r="BJ274" s="451"/>
      <c r="BK274" s="451"/>
      <c r="BL274" s="451"/>
      <c r="BM274" s="451"/>
      <c r="BN274" s="451"/>
      <c r="BO274" s="451"/>
      <c r="BP274" s="451"/>
      <c r="BQ274" s="451"/>
      <c r="BR274" s="451"/>
      <c r="BS274" s="451"/>
      <c r="BT274" s="451"/>
      <c r="BU274" s="451"/>
      <c r="BV274" s="451"/>
      <c r="BW274" s="451"/>
      <c r="BX274" s="451"/>
      <c r="BY274" s="451"/>
      <c r="BZ274" s="451"/>
      <c r="CA274" s="451"/>
      <c r="CB274" s="451"/>
      <c r="CC274" s="451"/>
      <c r="CD274" s="451"/>
      <c r="CE274" s="451"/>
      <c r="CF274" s="451"/>
      <c r="CG274" s="451"/>
      <c r="CH274" s="451"/>
      <c r="CI274" s="451"/>
      <c r="CJ274" s="451"/>
      <c r="CK274" s="451"/>
      <c r="CL274" s="451"/>
      <c r="CM274" s="451"/>
      <c r="CN274" s="451"/>
      <c r="CO274" s="451"/>
      <c r="CP274" s="451"/>
      <c r="CQ274" s="451"/>
      <c r="CR274" s="451"/>
      <c r="CS274" s="451"/>
      <c r="CT274" s="451"/>
      <c r="CU274" s="451"/>
      <c r="CV274" s="451"/>
      <c r="CW274" s="451"/>
      <c r="CX274" s="451"/>
      <c r="CY274" s="451"/>
      <c r="CZ274" s="451"/>
      <c r="DA274" s="451"/>
      <c r="DB274" s="451"/>
      <c r="DC274" s="451"/>
      <c r="DD274" s="451"/>
      <c r="DE274" s="451"/>
      <c r="DF274" s="451"/>
      <c r="DG274" s="451"/>
      <c r="DH274" s="451"/>
    </row>
    <row r="275" customFormat="false" ht="16.5" hidden="false" customHeight="true" outlineLevel="0" collapsed="false">
      <c r="B275" s="739"/>
      <c r="F275" s="694"/>
      <c r="G275" s="694"/>
      <c r="H275" s="694"/>
      <c r="I275" s="694"/>
      <c r="J275" s="694"/>
      <c r="K275" s="694"/>
      <c r="L275" s="694"/>
      <c r="M275" s="694"/>
      <c r="N275" s="694"/>
      <c r="O275" s="694"/>
      <c r="P275" s="694"/>
      <c r="Q275" s="694"/>
      <c r="R275" s="694"/>
      <c r="S275" s="694"/>
      <c r="T275" s="694"/>
      <c r="U275" s="694"/>
      <c r="V275" s="694"/>
      <c r="W275" s="694"/>
      <c r="X275" s="694"/>
      <c r="Y275" s="42"/>
      <c r="Z275" s="694"/>
      <c r="AA275" s="694"/>
      <c r="CP275" s="451"/>
      <c r="CQ275" s="451"/>
      <c r="CR275" s="451"/>
      <c r="CS275" s="451"/>
      <c r="CT275" s="451"/>
      <c r="CU275" s="451"/>
      <c r="CV275" s="451"/>
      <c r="CW275" s="451"/>
      <c r="CX275" s="451"/>
      <c r="CY275" s="451"/>
    </row>
    <row r="276" customFormat="false" ht="16.5" hidden="false" customHeight="true" outlineLevel="0" collapsed="false">
      <c r="B276" s="739"/>
      <c r="F276" s="694"/>
      <c r="G276" s="694"/>
      <c r="H276" s="694"/>
      <c r="I276" s="694"/>
      <c r="J276" s="694"/>
      <c r="K276" s="694"/>
      <c r="L276" s="694"/>
      <c r="M276" s="694"/>
      <c r="N276" s="694"/>
      <c r="O276" s="694"/>
      <c r="P276" s="694"/>
      <c r="Q276" s="694"/>
      <c r="R276" s="694"/>
      <c r="S276" s="694"/>
      <c r="T276" s="694"/>
      <c r="U276" s="694"/>
      <c r="V276" s="694"/>
      <c r="W276" s="694"/>
      <c r="X276" s="694"/>
      <c r="Y276" s="42"/>
      <c r="Z276" s="694"/>
      <c r="AA276" s="694"/>
    </row>
    <row r="277" customFormat="false" ht="16.5" hidden="false" customHeight="true" outlineLevel="0" collapsed="false">
      <c r="B277" s="739"/>
      <c r="F277" s="694"/>
      <c r="G277" s="694"/>
      <c r="H277" s="694"/>
      <c r="I277" s="694"/>
      <c r="J277" s="694"/>
      <c r="K277" s="694"/>
      <c r="L277" s="694"/>
      <c r="M277" s="694"/>
      <c r="N277" s="694"/>
      <c r="O277" s="694"/>
      <c r="P277" s="694"/>
      <c r="Q277" s="694"/>
      <c r="R277" s="694"/>
      <c r="S277" s="694"/>
      <c r="T277" s="694"/>
      <c r="U277" s="694"/>
      <c r="V277" s="694"/>
      <c r="W277" s="694"/>
      <c r="X277" s="694"/>
      <c r="Y277" s="42"/>
      <c r="Z277" s="694"/>
      <c r="AA277" s="694"/>
    </row>
    <row r="278" customFormat="false" ht="16.5" hidden="false" customHeight="true" outlineLevel="0" collapsed="false">
      <c r="B278" s="739"/>
      <c r="F278" s="694"/>
      <c r="G278" s="694"/>
      <c r="H278" s="694"/>
      <c r="I278" s="694"/>
      <c r="J278" s="694"/>
      <c r="K278" s="694"/>
      <c r="L278" s="694"/>
      <c r="M278" s="694"/>
      <c r="N278" s="694"/>
      <c r="O278" s="694"/>
      <c r="P278" s="694"/>
      <c r="Q278" s="694"/>
      <c r="R278" s="694"/>
      <c r="S278" s="694"/>
      <c r="T278" s="694"/>
      <c r="U278" s="694"/>
      <c r="V278" s="694"/>
      <c r="W278" s="694"/>
      <c r="X278" s="694"/>
      <c r="Y278" s="42"/>
      <c r="Z278" s="694"/>
      <c r="AA278" s="694"/>
    </row>
    <row r="279" customFormat="false" ht="16.5" hidden="false" customHeight="true" outlineLevel="0" collapsed="false">
      <c r="B279" s="739"/>
      <c r="F279" s="694"/>
      <c r="G279" s="694"/>
      <c r="H279" s="694"/>
      <c r="I279" s="694"/>
      <c r="J279" s="694"/>
      <c r="K279" s="694"/>
      <c r="L279" s="694"/>
      <c r="M279" s="694"/>
      <c r="N279" s="694"/>
      <c r="O279" s="694"/>
      <c r="P279" s="694"/>
      <c r="Q279" s="694"/>
      <c r="R279" s="694"/>
      <c r="S279" s="694"/>
      <c r="T279" s="694"/>
      <c r="U279" s="694"/>
      <c r="V279" s="694"/>
      <c r="W279" s="694"/>
      <c r="X279" s="694"/>
      <c r="Y279" s="42"/>
      <c r="Z279" s="694"/>
      <c r="AA279" s="694"/>
    </row>
    <row r="280" customFormat="false" ht="13.5" hidden="false" customHeight="false" outlineLevel="0" collapsed="false">
      <c r="B280" s="739"/>
      <c r="F280" s="694"/>
      <c r="G280" s="694"/>
      <c r="H280" s="694"/>
      <c r="I280" s="694"/>
      <c r="J280" s="694"/>
      <c r="K280" s="694"/>
      <c r="L280" s="694"/>
      <c r="M280" s="694"/>
      <c r="N280" s="694"/>
      <c r="O280" s="694"/>
      <c r="P280" s="694"/>
      <c r="Q280" s="694"/>
      <c r="R280" s="694"/>
      <c r="S280" s="694"/>
      <c r="T280" s="694"/>
      <c r="U280" s="694"/>
      <c r="V280" s="694"/>
      <c r="W280" s="694"/>
      <c r="X280" s="694"/>
      <c r="Y280" s="42"/>
      <c r="Z280" s="694"/>
      <c r="AA280" s="694"/>
    </row>
    <row r="281" customFormat="false" ht="13.5" hidden="false" customHeight="false" outlineLevel="0" collapsed="false">
      <c r="B281" s="739"/>
      <c r="F281" s="694"/>
      <c r="G281" s="694"/>
      <c r="H281" s="694"/>
      <c r="I281" s="694"/>
      <c r="J281" s="694"/>
      <c r="K281" s="694"/>
      <c r="L281" s="694"/>
      <c r="M281" s="694"/>
      <c r="N281" s="694"/>
      <c r="O281" s="694"/>
      <c r="P281" s="694"/>
      <c r="Q281" s="694"/>
      <c r="R281" s="694"/>
      <c r="S281" s="694"/>
      <c r="T281" s="694"/>
      <c r="U281" s="694"/>
      <c r="V281" s="694"/>
      <c r="W281" s="694"/>
      <c r="X281" s="694"/>
      <c r="Y281" s="42"/>
      <c r="Z281" s="694"/>
      <c r="AA281" s="694"/>
    </row>
    <row r="282" customFormat="false" ht="13.5" hidden="false" customHeight="false" outlineLevel="0" collapsed="false">
      <c r="B282" s="739"/>
      <c r="F282" s="694"/>
      <c r="G282" s="694"/>
      <c r="H282" s="694"/>
      <c r="I282" s="694"/>
      <c r="J282" s="694"/>
      <c r="K282" s="694"/>
      <c r="L282" s="694"/>
      <c r="M282" s="694"/>
      <c r="N282" s="694"/>
      <c r="O282" s="694"/>
      <c r="P282" s="694"/>
      <c r="Q282" s="694"/>
      <c r="R282" s="694"/>
      <c r="S282" s="694"/>
      <c r="T282" s="694"/>
      <c r="U282" s="694"/>
      <c r="V282" s="694"/>
      <c r="W282" s="694"/>
      <c r="X282" s="694"/>
      <c r="Y282" s="42"/>
      <c r="Z282" s="694"/>
      <c r="AA282" s="694"/>
    </row>
    <row r="283" customFormat="false" ht="13.5" hidden="false" customHeight="false" outlineLevel="0" collapsed="false">
      <c r="B283" s="739"/>
      <c r="F283" s="694"/>
      <c r="G283" s="694"/>
      <c r="H283" s="694"/>
      <c r="I283" s="694"/>
      <c r="J283" s="694"/>
      <c r="K283" s="694"/>
      <c r="L283" s="694"/>
      <c r="M283" s="694"/>
      <c r="N283" s="694"/>
      <c r="O283" s="694"/>
      <c r="P283" s="694"/>
      <c r="Q283" s="694"/>
      <c r="R283" s="694"/>
      <c r="S283" s="694"/>
      <c r="T283" s="694"/>
      <c r="U283" s="694"/>
      <c r="V283" s="694"/>
      <c r="W283" s="694"/>
      <c r="X283" s="694"/>
      <c r="Y283" s="42"/>
      <c r="Z283" s="694"/>
      <c r="AA283" s="694"/>
    </row>
    <row r="284" customFormat="false" ht="13.5" hidden="false" customHeight="false" outlineLevel="0" collapsed="false">
      <c r="B284" s="739"/>
      <c r="F284" s="694"/>
      <c r="G284" s="694"/>
      <c r="H284" s="694"/>
      <c r="I284" s="694"/>
      <c r="J284" s="694"/>
      <c r="K284" s="694"/>
      <c r="L284" s="694"/>
      <c r="M284" s="694"/>
      <c r="N284" s="694"/>
      <c r="O284" s="694"/>
      <c r="P284" s="694"/>
      <c r="Q284" s="694"/>
      <c r="R284" s="694"/>
      <c r="S284" s="694"/>
      <c r="T284" s="694"/>
      <c r="U284" s="694"/>
      <c r="V284" s="694"/>
      <c r="W284" s="694"/>
      <c r="X284" s="694"/>
      <c r="Y284" s="42"/>
      <c r="Z284" s="694"/>
      <c r="AA284" s="694"/>
    </row>
    <row r="285" customFormat="false" ht="13.5" hidden="false" customHeight="false" outlineLevel="0" collapsed="false">
      <c r="B285" s="739"/>
      <c r="F285" s="694"/>
      <c r="G285" s="694"/>
      <c r="H285" s="694"/>
      <c r="I285" s="694"/>
      <c r="J285" s="694"/>
      <c r="K285" s="694"/>
      <c r="L285" s="694"/>
      <c r="M285" s="694"/>
      <c r="N285" s="694"/>
      <c r="O285" s="694"/>
      <c r="P285" s="694"/>
      <c r="Q285" s="694"/>
      <c r="R285" s="694"/>
      <c r="S285" s="694"/>
      <c r="T285" s="694"/>
      <c r="U285" s="694"/>
      <c r="V285" s="694"/>
      <c r="W285" s="694"/>
      <c r="X285" s="694"/>
      <c r="Y285" s="42"/>
      <c r="Z285" s="694"/>
      <c r="AA285" s="694"/>
    </row>
    <row r="286" customFormat="false" ht="13.5" hidden="false" customHeight="false" outlineLevel="0" collapsed="false">
      <c r="B286" s="739"/>
      <c r="F286" s="694"/>
      <c r="G286" s="694"/>
      <c r="H286" s="694"/>
      <c r="I286" s="694"/>
      <c r="J286" s="694"/>
      <c r="K286" s="694"/>
      <c r="L286" s="694"/>
      <c r="M286" s="694"/>
      <c r="N286" s="694"/>
      <c r="O286" s="694"/>
      <c r="P286" s="694"/>
      <c r="Q286" s="694"/>
      <c r="R286" s="694"/>
      <c r="S286" s="694"/>
      <c r="T286" s="694"/>
      <c r="U286" s="694"/>
      <c r="V286" s="694"/>
      <c r="W286" s="694"/>
      <c r="X286" s="694"/>
      <c r="Y286" s="42"/>
      <c r="Z286" s="694"/>
      <c r="AA286" s="694"/>
    </row>
    <row r="287" customFormat="false" ht="13.5" hidden="false" customHeight="false" outlineLevel="0" collapsed="false">
      <c r="B287" s="739"/>
      <c r="F287" s="694"/>
      <c r="G287" s="694"/>
      <c r="H287" s="694"/>
      <c r="I287" s="694"/>
      <c r="J287" s="694"/>
      <c r="K287" s="694"/>
      <c r="L287" s="694"/>
      <c r="M287" s="694"/>
      <c r="N287" s="694"/>
      <c r="O287" s="694"/>
      <c r="P287" s="694"/>
      <c r="Q287" s="694"/>
      <c r="R287" s="694"/>
      <c r="S287" s="694"/>
      <c r="T287" s="694"/>
      <c r="U287" s="694"/>
      <c r="V287" s="694"/>
      <c r="W287" s="694"/>
      <c r="X287" s="694"/>
      <c r="Y287" s="42"/>
      <c r="Z287" s="694"/>
      <c r="AA287" s="694"/>
    </row>
    <row r="288" customFormat="false" ht="13.5" hidden="false" customHeight="false" outlineLevel="0" collapsed="false">
      <c r="B288" s="739"/>
      <c r="F288" s="694"/>
      <c r="G288" s="694"/>
      <c r="H288" s="694"/>
      <c r="I288" s="694"/>
      <c r="J288" s="694"/>
      <c r="K288" s="694"/>
      <c r="L288" s="694"/>
      <c r="M288" s="694"/>
      <c r="N288" s="694"/>
      <c r="O288" s="694"/>
      <c r="P288" s="694"/>
      <c r="Q288" s="694"/>
      <c r="R288" s="694"/>
      <c r="S288" s="694"/>
      <c r="T288" s="694"/>
      <c r="U288" s="694"/>
      <c r="V288" s="694"/>
      <c r="W288" s="694"/>
      <c r="X288" s="694"/>
      <c r="Y288" s="42"/>
      <c r="Z288" s="694"/>
      <c r="AA288" s="694"/>
    </row>
    <row r="289" customFormat="false" ht="13.5" hidden="false" customHeight="false" outlineLevel="0" collapsed="false">
      <c r="B289" s="739"/>
      <c r="F289" s="694"/>
      <c r="G289" s="694"/>
      <c r="H289" s="694"/>
      <c r="I289" s="694"/>
      <c r="J289" s="694"/>
      <c r="K289" s="694"/>
      <c r="L289" s="694"/>
      <c r="M289" s="694"/>
      <c r="N289" s="694"/>
      <c r="O289" s="694"/>
      <c r="P289" s="694"/>
      <c r="Q289" s="694"/>
      <c r="R289" s="694"/>
      <c r="S289" s="694"/>
      <c r="T289" s="694"/>
      <c r="U289" s="694"/>
      <c r="V289" s="694"/>
      <c r="W289" s="694"/>
      <c r="X289" s="694"/>
      <c r="Y289" s="42"/>
      <c r="Z289" s="694"/>
      <c r="AA289" s="694"/>
    </row>
    <row r="290" customFormat="false" ht="13.5" hidden="false" customHeight="false" outlineLevel="0" collapsed="false">
      <c r="B290" s="739"/>
      <c r="F290" s="694"/>
      <c r="G290" s="694"/>
      <c r="H290" s="694"/>
      <c r="I290" s="694"/>
      <c r="J290" s="694"/>
      <c r="K290" s="694"/>
      <c r="L290" s="694"/>
      <c r="M290" s="694"/>
      <c r="N290" s="694"/>
      <c r="O290" s="694"/>
      <c r="P290" s="694"/>
      <c r="Q290" s="694"/>
      <c r="R290" s="694"/>
      <c r="S290" s="694"/>
      <c r="T290" s="694"/>
      <c r="U290" s="694"/>
      <c r="V290" s="694"/>
      <c r="W290" s="694"/>
      <c r="X290" s="694"/>
      <c r="Y290" s="42"/>
      <c r="Z290" s="694"/>
      <c r="AA290" s="694"/>
    </row>
    <row r="291" customFormat="false" ht="13.5" hidden="false" customHeight="false" outlineLevel="0" collapsed="false">
      <c r="B291" s="739"/>
      <c r="F291" s="694"/>
      <c r="G291" s="694"/>
      <c r="H291" s="694"/>
      <c r="I291" s="694"/>
      <c r="J291" s="694"/>
      <c r="K291" s="694"/>
      <c r="L291" s="694"/>
      <c r="M291" s="694"/>
      <c r="N291" s="694"/>
      <c r="O291" s="694"/>
      <c r="P291" s="694"/>
      <c r="Q291" s="694"/>
      <c r="R291" s="694"/>
      <c r="S291" s="694"/>
      <c r="T291" s="694"/>
      <c r="U291" s="694"/>
      <c r="V291" s="694"/>
      <c r="W291" s="694"/>
      <c r="X291" s="694"/>
      <c r="Y291" s="42"/>
      <c r="Z291" s="694"/>
      <c r="AA291" s="694"/>
    </row>
    <row r="292" customFormat="false" ht="13.5" hidden="false" customHeight="false" outlineLevel="0" collapsed="false">
      <c r="B292" s="739"/>
      <c r="F292" s="694"/>
      <c r="G292" s="694"/>
      <c r="H292" s="694"/>
      <c r="I292" s="694"/>
      <c r="J292" s="694"/>
      <c r="K292" s="694"/>
      <c r="L292" s="694"/>
      <c r="M292" s="694"/>
      <c r="N292" s="694"/>
      <c r="O292" s="694"/>
      <c r="P292" s="694"/>
      <c r="Q292" s="694"/>
      <c r="R292" s="694"/>
      <c r="S292" s="694"/>
      <c r="T292" s="694"/>
      <c r="U292" s="694"/>
      <c r="V292" s="694"/>
      <c r="W292" s="694"/>
      <c r="X292" s="694"/>
      <c r="Y292" s="42"/>
      <c r="Z292" s="694"/>
      <c r="AA292" s="694"/>
    </row>
    <row r="293" customFormat="false" ht="13.5" hidden="false" customHeight="false" outlineLevel="0" collapsed="false">
      <c r="B293" s="739"/>
      <c r="F293" s="694"/>
      <c r="G293" s="694"/>
      <c r="H293" s="694"/>
      <c r="I293" s="694"/>
      <c r="J293" s="694"/>
      <c r="K293" s="694"/>
      <c r="L293" s="694"/>
      <c r="M293" s="694"/>
      <c r="N293" s="694"/>
      <c r="O293" s="694"/>
      <c r="P293" s="694"/>
      <c r="Q293" s="694"/>
      <c r="R293" s="694"/>
      <c r="S293" s="694"/>
      <c r="T293" s="694"/>
      <c r="U293" s="694"/>
      <c r="V293" s="694"/>
      <c r="W293" s="694"/>
      <c r="X293" s="694"/>
      <c r="Y293" s="42"/>
      <c r="Z293" s="694"/>
      <c r="AA293" s="694"/>
      <c r="AE293" s="208"/>
    </row>
    <row r="294" customFormat="false" ht="13.5" hidden="false" customHeight="false" outlineLevel="0" collapsed="false">
      <c r="B294" s="739"/>
      <c r="F294" s="694"/>
      <c r="G294" s="694"/>
      <c r="H294" s="694"/>
      <c r="I294" s="694"/>
      <c r="J294" s="694"/>
      <c r="K294" s="694"/>
      <c r="L294" s="694"/>
      <c r="M294" s="694"/>
      <c r="N294" s="694"/>
      <c r="O294" s="694"/>
      <c r="P294" s="694"/>
      <c r="Q294" s="694"/>
      <c r="R294" s="694"/>
      <c r="S294" s="694"/>
      <c r="T294" s="694"/>
      <c r="U294" s="694"/>
      <c r="V294" s="694"/>
      <c r="W294" s="694"/>
      <c r="X294" s="694"/>
      <c r="Y294" s="42"/>
      <c r="Z294" s="694"/>
      <c r="AA294" s="694"/>
      <c r="AE294" s="208"/>
    </row>
    <row r="295" customFormat="false" ht="13.5" hidden="false" customHeight="false" outlineLevel="0" collapsed="false">
      <c r="B295" s="739"/>
      <c r="F295" s="694"/>
      <c r="G295" s="694"/>
      <c r="H295" s="694"/>
      <c r="I295" s="694"/>
      <c r="J295" s="694"/>
      <c r="K295" s="694"/>
      <c r="L295" s="694"/>
      <c r="M295" s="694"/>
      <c r="N295" s="694"/>
      <c r="O295" s="694"/>
      <c r="P295" s="694"/>
      <c r="Q295" s="694"/>
      <c r="R295" s="694"/>
      <c r="S295" s="694"/>
      <c r="T295" s="694"/>
      <c r="U295" s="694"/>
      <c r="V295" s="694"/>
      <c r="W295" s="694"/>
      <c r="X295" s="694"/>
      <c r="Y295" s="42"/>
      <c r="Z295" s="694"/>
      <c r="AA295" s="694"/>
      <c r="AE295" s="208"/>
    </row>
    <row r="296" customFormat="false" ht="13.5" hidden="false" customHeight="false" outlineLevel="0" collapsed="false">
      <c r="B296" s="739"/>
      <c r="F296" s="694"/>
      <c r="G296" s="694"/>
      <c r="H296" s="694"/>
      <c r="I296" s="694"/>
      <c r="J296" s="694"/>
      <c r="K296" s="694"/>
      <c r="L296" s="694"/>
      <c r="M296" s="694"/>
      <c r="N296" s="694"/>
      <c r="O296" s="694"/>
      <c r="P296" s="694"/>
      <c r="Q296" s="694"/>
      <c r="R296" s="694"/>
      <c r="S296" s="694"/>
      <c r="T296" s="694"/>
      <c r="U296" s="694"/>
      <c r="V296" s="694"/>
      <c r="W296" s="694"/>
      <c r="X296" s="694"/>
      <c r="Y296" s="42"/>
      <c r="Z296" s="694"/>
      <c r="AA296" s="694"/>
      <c r="AE296" s="208"/>
    </row>
    <row r="297" customFormat="false" ht="13.5" hidden="false" customHeight="false" outlineLevel="0" collapsed="false">
      <c r="B297" s="739"/>
      <c r="F297" s="694"/>
      <c r="G297" s="694"/>
      <c r="H297" s="694"/>
      <c r="I297" s="694"/>
      <c r="J297" s="694"/>
      <c r="K297" s="694"/>
      <c r="L297" s="694"/>
      <c r="M297" s="694"/>
      <c r="N297" s="694"/>
      <c r="O297" s="694"/>
      <c r="P297" s="694"/>
      <c r="Q297" s="694"/>
      <c r="R297" s="694"/>
      <c r="S297" s="694"/>
      <c r="T297" s="694"/>
      <c r="U297" s="694"/>
      <c r="V297" s="694"/>
      <c r="W297" s="694"/>
      <c r="X297" s="694"/>
      <c r="Y297" s="42"/>
      <c r="Z297" s="694"/>
      <c r="AA297" s="694"/>
      <c r="AE297" s="208"/>
    </row>
    <row r="298" customFormat="false" ht="13.5" hidden="false" customHeight="false" outlineLevel="0" collapsed="false">
      <c r="B298" s="739"/>
      <c r="F298" s="694"/>
      <c r="G298" s="694"/>
      <c r="H298" s="694"/>
      <c r="I298" s="694"/>
      <c r="J298" s="694"/>
      <c r="K298" s="694"/>
      <c r="L298" s="694"/>
      <c r="M298" s="694"/>
      <c r="N298" s="694"/>
      <c r="O298" s="694"/>
      <c r="P298" s="694"/>
      <c r="Q298" s="694"/>
      <c r="R298" s="694"/>
      <c r="S298" s="694"/>
      <c r="T298" s="694"/>
      <c r="U298" s="694"/>
      <c r="V298" s="694"/>
      <c r="W298" s="694"/>
      <c r="X298" s="694"/>
      <c r="Y298" s="42"/>
      <c r="Z298" s="694"/>
      <c r="AA298" s="694"/>
      <c r="AE298" s="208"/>
    </row>
    <row r="299" customFormat="false" ht="13.5" hidden="false" customHeight="false" outlineLevel="0" collapsed="false">
      <c r="B299" s="739"/>
      <c r="F299" s="694"/>
      <c r="G299" s="694"/>
      <c r="H299" s="694"/>
      <c r="I299" s="694"/>
      <c r="J299" s="694"/>
      <c r="K299" s="694"/>
      <c r="L299" s="694"/>
      <c r="M299" s="694"/>
      <c r="N299" s="694"/>
      <c r="O299" s="694"/>
      <c r="P299" s="694"/>
      <c r="Q299" s="694"/>
      <c r="R299" s="694"/>
      <c r="S299" s="694"/>
      <c r="T299" s="694"/>
      <c r="U299" s="694"/>
      <c r="V299" s="694"/>
      <c r="W299" s="694"/>
      <c r="X299" s="694"/>
      <c r="Y299" s="42"/>
      <c r="Z299" s="694"/>
      <c r="AA299" s="694"/>
      <c r="AE299" s="208"/>
    </row>
    <row r="300" customFormat="false" ht="13.5" hidden="false" customHeight="false" outlineLevel="0" collapsed="false">
      <c r="B300" s="739"/>
      <c r="F300" s="694"/>
      <c r="G300" s="694"/>
      <c r="H300" s="694"/>
      <c r="I300" s="694"/>
      <c r="J300" s="694"/>
      <c r="K300" s="694"/>
      <c r="L300" s="694"/>
      <c r="M300" s="694"/>
      <c r="N300" s="694"/>
      <c r="O300" s="694"/>
      <c r="P300" s="694"/>
      <c r="Q300" s="694"/>
      <c r="R300" s="694"/>
      <c r="S300" s="694"/>
      <c r="T300" s="694"/>
      <c r="U300" s="694"/>
      <c r="V300" s="694"/>
      <c r="W300" s="694"/>
      <c r="X300" s="694"/>
      <c r="Y300" s="42"/>
      <c r="Z300" s="694"/>
      <c r="AA300" s="694"/>
      <c r="AE300" s="208"/>
    </row>
    <row r="301" customFormat="false" ht="13.5" hidden="false" customHeight="false" outlineLevel="0" collapsed="false">
      <c r="B301" s="739"/>
      <c r="F301" s="694"/>
      <c r="G301" s="694"/>
      <c r="H301" s="694"/>
      <c r="I301" s="694"/>
      <c r="J301" s="694"/>
      <c r="K301" s="694"/>
      <c r="L301" s="694"/>
      <c r="M301" s="694"/>
      <c r="N301" s="694"/>
      <c r="O301" s="694"/>
      <c r="P301" s="694"/>
      <c r="Q301" s="694"/>
      <c r="R301" s="694"/>
      <c r="S301" s="694"/>
      <c r="T301" s="694"/>
      <c r="U301" s="694"/>
      <c r="V301" s="694"/>
      <c r="W301" s="694"/>
      <c r="X301" s="694"/>
      <c r="Y301" s="42"/>
      <c r="Z301" s="694"/>
      <c r="AA301" s="694"/>
      <c r="AE301" s="208"/>
    </row>
    <row r="302" customFormat="false" ht="13.5" hidden="false" customHeight="false" outlineLevel="0" collapsed="false">
      <c r="B302" s="739"/>
      <c r="F302" s="694"/>
      <c r="G302" s="694"/>
      <c r="H302" s="694"/>
      <c r="I302" s="694"/>
      <c r="J302" s="694"/>
      <c r="K302" s="694"/>
      <c r="L302" s="694"/>
      <c r="M302" s="694"/>
      <c r="N302" s="694"/>
      <c r="O302" s="694"/>
      <c r="P302" s="694"/>
      <c r="Q302" s="694"/>
      <c r="R302" s="694"/>
      <c r="S302" s="694"/>
      <c r="T302" s="694"/>
      <c r="U302" s="694"/>
      <c r="V302" s="694"/>
      <c r="W302" s="694"/>
      <c r="X302" s="694"/>
      <c r="Y302" s="42"/>
      <c r="Z302" s="694"/>
      <c r="AA302" s="694"/>
      <c r="AE302" s="208"/>
    </row>
    <row r="303" customFormat="false" ht="13.5" hidden="false" customHeight="false" outlineLevel="0" collapsed="false">
      <c r="B303" s="739"/>
      <c r="F303" s="694"/>
      <c r="G303" s="694"/>
      <c r="H303" s="694"/>
      <c r="I303" s="694"/>
      <c r="J303" s="694"/>
      <c r="K303" s="694"/>
      <c r="L303" s="694"/>
      <c r="M303" s="694"/>
      <c r="N303" s="694"/>
      <c r="O303" s="694"/>
      <c r="P303" s="694"/>
      <c r="Q303" s="694"/>
      <c r="R303" s="694"/>
      <c r="S303" s="694"/>
      <c r="T303" s="694"/>
      <c r="U303" s="694"/>
      <c r="V303" s="694"/>
      <c r="W303" s="694"/>
      <c r="X303" s="694"/>
      <c r="Y303" s="42"/>
      <c r="Z303" s="694"/>
      <c r="AA303" s="694"/>
      <c r="AE303" s="208"/>
    </row>
    <row r="304" customFormat="false" ht="13.5" hidden="false" customHeight="false" outlineLevel="0" collapsed="false">
      <c r="B304" s="739"/>
      <c r="F304" s="694"/>
      <c r="G304" s="694"/>
      <c r="H304" s="694"/>
      <c r="I304" s="694"/>
      <c r="J304" s="694"/>
      <c r="K304" s="694"/>
      <c r="L304" s="694"/>
      <c r="M304" s="694"/>
      <c r="N304" s="694"/>
      <c r="O304" s="694"/>
      <c r="P304" s="694"/>
      <c r="Q304" s="694"/>
      <c r="R304" s="694"/>
      <c r="S304" s="694"/>
      <c r="T304" s="694"/>
      <c r="U304" s="694"/>
      <c r="V304" s="694"/>
      <c r="W304" s="694"/>
      <c r="X304" s="694"/>
      <c r="Y304" s="42"/>
      <c r="Z304" s="694"/>
      <c r="AA304" s="694"/>
      <c r="AE304" s="208"/>
    </row>
    <row r="305" customFormat="false" ht="13.5" hidden="false" customHeight="false" outlineLevel="0" collapsed="false">
      <c r="B305" s="739"/>
      <c r="F305" s="694"/>
      <c r="G305" s="694"/>
      <c r="H305" s="694"/>
      <c r="I305" s="694"/>
      <c r="J305" s="694"/>
      <c r="K305" s="694"/>
      <c r="L305" s="694"/>
      <c r="M305" s="694"/>
      <c r="N305" s="694"/>
      <c r="O305" s="694"/>
      <c r="P305" s="694"/>
      <c r="Q305" s="694"/>
      <c r="R305" s="694"/>
      <c r="S305" s="694"/>
      <c r="T305" s="694"/>
      <c r="U305" s="694"/>
      <c r="V305" s="694"/>
      <c r="W305" s="694"/>
      <c r="X305" s="694"/>
      <c r="Y305" s="42"/>
      <c r="Z305" s="694"/>
      <c r="AA305" s="694"/>
      <c r="AE305" s="208"/>
    </row>
    <row r="306" customFormat="false" ht="13.5" hidden="false" customHeight="false" outlineLevel="0" collapsed="false">
      <c r="B306" s="739"/>
      <c r="F306" s="694"/>
      <c r="G306" s="694"/>
      <c r="H306" s="694"/>
      <c r="I306" s="694"/>
      <c r="J306" s="694"/>
      <c r="K306" s="694"/>
      <c r="L306" s="694"/>
      <c r="M306" s="694"/>
      <c r="N306" s="694"/>
      <c r="O306" s="694"/>
      <c r="P306" s="694"/>
      <c r="Q306" s="694"/>
      <c r="R306" s="694"/>
      <c r="S306" s="694"/>
      <c r="T306" s="694"/>
      <c r="U306" s="694"/>
      <c r="V306" s="694"/>
      <c r="W306" s="694"/>
      <c r="X306" s="694"/>
      <c r="Y306" s="42"/>
      <c r="Z306" s="694"/>
      <c r="AA306" s="694"/>
      <c r="AE306" s="208"/>
    </row>
    <row r="307" customFormat="false" ht="13.5" hidden="false" customHeight="false" outlineLevel="0" collapsed="false">
      <c r="B307" s="739"/>
      <c r="F307" s="694"/>
      <c r="G307" s="694"/>
      <c r="H307" s="694"/>
      <c r="I307" s="694"/>
      <c r="J307" s="694"/>
      <c r="K307" s="694"/>
      <c r="L307" s="694"/>
      <c r="M307" s="694"/>
      <c r="N307" s="694"/>
      <c r="O307" s="694"/>
      <c r="P307" s="694"/>
      <c r="Q307" s="694"/>
      <c r="R307" s="694"/>
      <c r="S307" s="694"/>
      <c r="T307" s="694"/>
      <c r="U307" s="694"/>
      <c r="V307" s="694"/>
      <c r="W307" s="694"/>
      <c r="X307" s="694"/>
      <c r="Y307" s="42"/>
      <c r="Z307" s="694"/>
      <c r="AA307" s="694"/>
      <c r="AE307" s="208"/>
    </row>
    <row r="308" customFormat="false" ht="13.5" hidden="false" customHeight="false" outlineLevel="0" collapsed="false">
      <c r="B308" s="739"/>
      <c r="F308" s="694"/>
      <c r="G308" s="694"/>
      <c r="H308" s="694"/>
      <c r="I308" s="694"/>
      <c r="J308" s="694"/>
      <c r="K308" s="694"/>
      <c r="L308" s="694"/>
      <c r="M308" s="694"/>
      <c r="N308" s="694"/>
      <c r="O308" s="694"/>
      <c r="P308" s="694"/>
      <c r="Q308" s="694"/>
      <c r="R308" s="694"/>
      <c r="S308" s="694"/>
      <c r="T308" s="694"/>
      <c r="U308" s="694"/>
      <c r="V308" s="694"/>
      <c r="W308" s="694"/>
      <c r="X308" s="694"/>
      <c r="Y308" s="42"/>
      <c r="Z308" s="694"/>
      <c r="AA308" s="694"/>
      <c r="AE308" s="208"/>
    </row>
    <row r="309" customFormat="false" ht="13.5" hidden="false" customHeight="false" outlineLevel="0" collapsed="false">
      <c r="B309" s="739"/>
      <c r="F309" s="694"/>
      <c r="G309" s="694"/>
      <c r="H309" s="694"/>
      <c r="I309" s="694"/>
      <c r="J309" s="694"/>
      <c r="K309" s="694"/>
      <c r="L309" s="694"/>
      <c r="M309" s="694"/>
      <c r="N309" s="694"/>
      <c r="O309" s="694"/>
      <c r="P309" s="694"/>
      <c r="Q309" s="694"/>
      <c r="R309" s="694"/>
      <c r="S309" s="694"/>
      <c r="T309" s="694"/>
      <c r="U309" s="694"/>
      <c r="V309" s="694"/>
      <c r="W309" s="694"/>
      <c r="X309" s="694"/>
      <c r="Y309" s="42"/>
      <c r="Z309" s="694"/>
      <c r="AA309" s="694"/>
      <c r="AE309" s="208"/>
    </row>
    <row r="310" customFormat="false" ht="13.5" hidden="false" customHeight="false" outlineLevel="0" collapsed="false">
      <c r="B310" s="739"/>
      <c r="F310" s="694"/>
      <c r="G310" s="694"/>
      <c r="H310" s="694"/>
      <c r="I310" s="694"/>
      <c r="J310" s="694"/>
      <c r="K310" s="694"/>
      <c r="L310" s="694"/>
      <c r="M310" s="694"/>
      <c r="N310" s="694"/>
      <c r="O310" s="694"/>
      <c r="P310" s="694"/>
      <c r="Q310" s="694"/>
      <c r="R310" s="694"/>
      <c r="S310" s="694"/>
      <c r="T310" s="694"/>
      <c r="U310" s="694"/>
      <c r="V310" s="694"/>
      <c r="W310" s="694"/>
      <c r="X310" s="694"/>
      <c r="Y310" s="42"/>
      <c r="Z310" s="694"/>
      <c r="AA310" s="694"/>
      <c r="AE310" s="208"/>
    </row>
    <row r="311" customFormat="false" ht="13.5" hidden="false" customHeight="false" outlineLevel="0" collapsed="false">
      <c r="B311" s="739"/>
      <c r="F311" s="694"/>
      <c r="G311" s="694"/>
      <c r="H311" s="694"/>
      <c r="I311" s="694"/>
      <c r="J311" s="694"/>
      <c r="K311" s="694"/>
      <c r="L311" s="694"/>
      <c r="M311" s="694"/>
      <c r="N311" s="694"/>
      <c r="O311" s="694"/>
      <c r="P311" s="694"/>
      <c r="Q311" s="694"/>
      <c r="R311" s="694"/>
      <c r="S311" s="694"/>
      <c r="T311" s="694"/>
      <c r="U311" s="694"/>
      <c r="V311" s="694"/>
      <c r="W311" s="694"/>
      <c r="X311" s="694"/>
      <c r="Y311" s="42"/>
      <c r="Z311" s="694"/>
      <c r="AA311" s="694"/>
      <c r="AE311" s="208"/>
    </row>
    <row r="312" customFormat="false" ht="13.5" hidden="false" customHeight="false" outlineLevel="0" collapsed="false">
      <c r="B312" s="739"/>
      <c r="F312" s="694"/>
      <c r="G312" s="694"/>
      <c r="H312" s="694"/>
      <c r="I312" s="694"/>
      <c r="J312" s="694"/>
      <c r="K312" s="694"/>
      <c r="L312" s="694"/>
      <c r="M312" s="694"/>
      <c r="N312" s="694"/>
      <c r="O312" s="694"/>
      <c r="P312" s="694"/>
      <c r="Q312" s="694"/>
      <c r="R312" s="694"/>
      <c r="S312" s="694"/>
      <c r="T312" s="694"/>
      <c r="U312" s="694"/>
      <c r="V312" s="694"/>
      <c r="W312" s="694"/>
      <c r="X312" s="694"/>
      <c r="Y312" s="42"/>
      <c r="Z312" s="694"/>
      <c r="AA312" s="694"/>
      <c r="AE312" s="208"/>
    </row>
    <row r="313" customFormat="false" ht="13.5" hidden="false" customHeight="false" outlineLevel="0" collapsed="false">
      <c r="B313" s="739"/>
      <c r="F313" s="694"/>
      <c r="G313" s="694"/>
      <c r="H313" s="694"/>
      <c r="I313" s="694"/>
      <c r="J313" s="694"/>
      <c r="K313" s="694"/>
      <c r="L313" s="694"/>
      <c r="M313" s="694"/>
      <c r="N313" s="694"/>
      <c r="O313" s="694"/>
      <c r="P313" s="694"/>
      <c r="Q313" s="694"/>
      <c r="R313" s="694"/>
      <c r="S313" s="694"/>
      <c r="T313" s="694"/>
      <c r="U313" s="694"/>
      <c r="V313" s="694"/>
      <c r="W313" s="694"/>
      <c r="X313" s="694"/>
      <c r="Y313" s="42"/>
      <c r="Z313" s="694"/>
      <c r="AA313" s="694"/>
      <c r="AE313" s="208"/>
    </row>
    <row r="314" customFormat="false" ht="13.5" hidden="false" customHeight="false" outlineLevel="0" collapsed="false">
      <c r="B314" s="739"/>
      <c r="F314" s="694"/>
      <c r="G314" s="694"/>
      <c r="H314" s="694"/>
      <c r="I314" s="694"/>
      <c r="J314" s="694"/>
      <c r="K314" s="694"/>
      <c r="L314" s="694"/>
      <c r="M314" s="694"/>
      <c r="N314" s="694"/>
      <c r="O314" s="694"/>
      <c r="P314" s="694"/>
      <c r="Q314" s="694"/>
      <c r="R314" s="694"/>
      <c r="S314" s="694"/>
      <c r="T314" s="694"/>
      <c r="U314" s="694"/>
      <c r="V314" s="694"/>
      <c r="W314" s="694"/>
      <c r="X314" s="694"/>
      <c r="Y314" s="42"/>
      <c r="Z314" s="694"/>
      <c r="AA314" s="694"/>
      <c r="AE314" s="208"/>
    </row>
    <row r="315" customFormat="false" ht="13.5" hidden="false" customHeight="false" outlineLevel="0" collapsed="false">
      <c r="B315" s="739"/>
      <c r="F315" s="694"/>
      <c r="G315" s="694"/>
      <c r="H315" s="694"/>
      <c r="I315" s="694"/>
      <c r="J315" s="694"/>
      <c r="K315" s="694"/>
      <c r="L315" s="694"/>
      <c r="M315" s="694"/>
      <c r="N315" s="694"/>
      <c r="O315" s="694"/>
      <c r="P315" s="694"/>
      <c r="Q315" s="694"/>
      <c r="R315" s="694"/>
      <c r="S315" s="694"/>
      <c r="T315" s="694"/>
      <c r="U315" s="694"/>
      <c r="V315" s="694"/>
      <c r="W315" s="694"/>
      <c r="X315" s="694"/>
      <c r="Y315" s="42"/>
      <c r="Z315" s="694"/>
      <c r="AA315" s="694"/>
      <c r="AE315" s="208"/>
    </row>
    <row r="316" customFormat="false" ht="13.5" hidden="false" customHeight="false" outlineLevel="0" collapsed="false">
      <c r="B316" s="739"/>
      <c r="F316" s="694"/>
      <c r="G316" s="694"/>
      <c r="H316" s="694"/>
      <c r="I316" s="694"/>
      <c r="J316" s="694"/>
      <c r="K316" s="694"/>
      <c r="L316" s="694"/>
      <c r="M316" s="694"/>
      <c r="N316" s="694"/>
      <c r="O316" s="694"/>
      <c r="P316" s="694"/>
      <c r="Q316" s="694"/>
      <c r="R316" s="694"/>
      <c r="S316" s="694"/>
      <c r="T316" s="694"/>
      <c r="U316" s="694"/>
      <c r="V316" s="694"/>
      <c r="W316" s="694"/>
      <c r="X316" s="694"/>
      <c r="Y316" s="42"/>
      <c r="Z316" s="694"/>
      <c r="AA316" s="694"/>
      <c r="AE316" s="208"/>
    </row>
    <row r="317" customFormat="false" ht="13.5" hidden="false" customHeight="false" outlineLevel="0" collapsed="false">
      <c r="B317" s="739"/>
      <c r="F317" s="694"/>
      <c r="G317" s="694"/>
      <c r="H317" s="694"/>
      <c r="I317" s="694"/>
      <c r="J317" s="694"/>
      <c r="K317" s="694"/>
      <c r="L317" s="694"/>
      <c r="M317" s="694"/>
      <c r="N317" s="694"/>
      <c r="O317" s="694"/>
      <c r="P317" s="694"/>
      <c r="Q317" s="694"/>
      <c r="R317" s="694"/>
      <c r="S317" s="694"/>
      <c r="T317" s="694"/>
      <c r="U317" s="694"/>
      <c r="V317" s="694"/>
      <c r="W317" s="694"/>
      <c r="X317" s="694"/>
      <c r="Y317" s="42"/>
      <c r="Z317" s="694"/>
      <c r="AA317" s="694"/>
      <c r="AE317" s="208"/>
    </row>
    <row r="318" customFormat="false" ht="13.5" hidden="false" customHeight="false" outlineLevel="0" collapsed="false">
      <c r="B318" s="739"/>
      <c r="F318" s="694"/>
      <c r="G318" s="694"/>
      <c r="H318" s="694"/>
      <c r="I318" s="694"/>
      <c r="J318" s="694"/>
      <c r="K318" s="694"/>
      <c r="L318" s="694"/>
      <c r="M318" s="694"/>
      <c r="N318" s="694"/>
      <c r="O318" s="694"/>
      <c r="P318" s="694"/>
      <c r="Q318" s="694"/>
      <c r="R318" s="694"/>
      <c r="S318" s="694"/>
      <c r="T318" s="694"/>
      <c r="U318" s="694"/>
      <c r="V318" s="694"/>
      <c r="W318" s="694"/>
      <c r="X318" s="694"/>
      <c r="Y318" s="42"/>
      <c r="Z318" s="694"/>
      <c r="AA318" s="694"/>
      <c r="AE318" s="208"/>
    </row>
    <row r="319" customFormat="false" ht="13.5" hidden="false" customHeight="false" outlineLevel="0" collapsed="false">
      <c r="B319" s="739"/>
      <c r="F319" s="694"/>
      <c r="G319" s="694"/>
      <c r="H319" s="694"/>
      <c r="I319" s="694"/>
      <c r="J319" s="694"/>
      <c r="K319" s="694"/>
      <c r="L319" s="694"/>
      <c r="M319" s="694"/>
      <c r="N319" s="694"/>
      <c r="O319" s="694"/>
      <c r="P319" s="694"/>
      <c r="Q319" s="694"/>
      <c r="R319" s="694"/>
      <c r="S319" s="694"/>
      <c r="T319" s="694"/>
      <c r="U319" s="694"/>
      <c r="V319" s="694"/>
      <c r="W319" s="694"/>
      <c r="X319" s="694"/>
      <c r="Y319" s="42"/>
      <c r="Z319" s="694"/>
      <c r="AA319" s="694"/>
      <c r="AE319" s="208"/>
    </row>
    <row r="320" customFormat="false" ht="13.5" hidden="false" customHeight="false" outlineLevel="0" collapsed="false">
      <c r="B320" s="739"/>
      <c r="F320" s="694"/>
      <c r="G320" s="694"/>
      <c r="H320" s="694"/>
      <c r="I320" s="694"/>
      <c r="J320" s="694"/>
      <c r="K320" s="694"/>
      <c r="L320" s="694"/>
      <c r="M320" s="694"/>
      <c r="N320" s="694"/>
      <c r="O320" s="694"/>
      <c r="P320" s="694"/>
      <c r="Q320" s="694"/>
      <c r="R320" s="694"/>
      <c r="S320" s="694"/>
      <c r="T320" s="694"/>
      <c r="U320" s="694"/>
      <c r="V320" s="694"/>
      <c r="W320" s="694"/>
      <c r="X320" s="694"/>
      <c r="Y320" s="42"/>
      <c r="Z320" s="694"/>
      <c r="AA320" s="694"/>
      <c r="AE320" s="208"/>
    </row>
    <row r="321" customFormat="false" ht="13.5" hidden="false" customHeight="false" outlineLevel="0" collapsed="false">
      <c r="B321" s="739"/>
      <c r="F321" s="694"/>
      <c r="G321" s="694"/>
      <c r="H321" s="694"/>
      <c r="I321" s="694"/>
      <c r="J321" s="694"/>
      <c r="K321" s="694"/>
      <c r="L321" s="694"/>
      <c r="M321" s="694"/>
      <c r="N321" s="694"/>
      <c r="O321" s="694"/>
      <c r="P321" s="694"/>
      <c r="Q321" s="694"/>
      <c r="R321" s="694"/>
      <c r="S321" s="694"/>
      <c r="T321" s="694"/>
      <c r="U321" s="694"/>
      <c r="V321" s="694"/>
      <c r="W321" s="694"/>
      <c r="X321" s="694"/>
      <c r="Y321" s="42"/>
      <c r="Z321" s="694"/>
      <c r="AA321" s="694"/>
      <c r="AE321" s="208"/>
    </row>
    <row r="322" customFormat="false" ht="13.5" hidden="false" customHeight="false" outlineLevel="0" collapsed="false">
      <c r="B322" s="739"/>
      <c r="F322" s="694"/>
      <c r="G322" s="694"/>
      <c r="H322" s="694"/>
      <c r="I322" s="694"/>
      <c r="J322" s="694"/>
      <c r="K322" s="694"/>
      <c r="L322" s="694"/>
      <c r="M322" s="694"/>
      <c r="N322" s="694"/>
      <c r="O322" s="694"/>
      <c r="P322" s="694"/>
      <c r="Q322" s="694"/>
      <c r="R322" s="694"/>
      <c r="S322" s="694"/>
      <c r="T322" s="694"/>
      <c r="U322" s="694"/>
      <c r="V322" s="694"/>
      <c r="W322" s="694"/>
      <c r="X322" s="694"/>
      <c r="Y322" s="42"/>
      <c r="Z322" s="694"/>
      <c r="AA322" s="694"/>
      <c r="AE322" s="208"/>
    </row>
    <row r="323" customFormat="false" ht="13.5" hidden="false" customHeight="false" outlineLevel="0" collapsed="false">
      <c r="B323" s="739"/>
      <c r="F323" s="694"/>
      <c r="G323" s="694"/>
      <c r="H323" s="694"/>
      <c r="I323" s="694"/>
      <c r="J323" s="694"/>
      <c r="K323" s="694"/>
      <c r="L323" s="694"/>
      <c r="M323" s="694"/>
      <c r="N323" s="694"/>
      <c r="O323" s="694"/>
      <c r="P323" s="694"/>
      <c r="Q323" s="694"/>
      <c r="R323" s="694"/>
      <c r="S323" s="694"/>
      <c r="T323" s="694"/>
      <c r="U323" s="694"/>
      <c r="V323" s="694"/>
      <c r="W323" s="694"/>
      <c r="X323" s="694"/>
      <c r="Y323" s="42"/>
      <c r="Z323" s="694"/>
      <c r="AA323" s="694"/>
      <c r="AE323" s="208"/>
    </row>
    <row r="324" customFormat="false" ht="13.5" hidden="false" customHeight="false" outlineLevel="0" collapsed="false">
      <c r="B324" s="739"/>
      <c r="F324" s="694"/>
      <c r="G324" s="694"/>
      <c r="H324" s="694"/>
      <c r="I324" s="694"/>
      <c r="J324" s="694"/>
      <c r="K324" s="694"/>
      <c r="L324" s="694"/>
      <c r="M324" s="694"/>
      <c r="N324" s="694"/>
      <c r="O324" s="694"/>
      <c r="P324" s="694"/>
      <c r="Q324" s="694"/>
      <c r="R324" s="694"/>
      <c r="S324" s="694"/>
      <c r="T324" s="694"/>
      <c r="U324" s="694"/>
      <c r="V324" s="694"/>
      <c r="W324" s="694"/>
      <c r="X324" s="694"/>
      <c r="Y324" s="42"/>
      <c r="Z324" s="694"/>
      <c r="AA324" s="694"/>
      <c r="AE324" s="208"/>
    </row>
    <row r="325" customFormat="false" ht="13.5" hidden="false" customHeight="false" outlineLevel="0" collapsed="false">
      <c r="B325" s="739"/>
      <c r="F325" s="694"/>
      <c r="G325" s="694"/>
      <c r="H325" s="694"/>
      <c r="I325" s="694"/>
      <c r="J325" s="694"/>
      <c r="K325" s="694"/>
      <c r="L325" s="694"/>
      <c r="M325" s="694"/>
      <c r="N325" s="694"/>
      <c r="O325" s="694"/>
      <c r="P325" s="694"/>
      <c r="Q325" s="694"/>
      <c r="R325" s="694"/>
      <c r="S325" s="694"/>
      <c r="T325" s="694"/>
      <c r="U325" s="694"/>
      <c r="V325" s="694"/>
      <c r="W325" s="694"/>
      <c r="X325" s="694"/>
      <c r="Y325" s="42"/>
      <c r="Z325" s="694"/>
      <c r="AA325" s="694"/>
      <c r="AE325" s="208"/>
    </row>
    <row r="326" customFormat="false" ht="13.5" hidden="false" customHeight="false" outlineLevel="0" collapsed="false">
      <c r="B326" s="739"/>
      <c r="F326" s="694"/>
      <c r="G326" s="694"/>
      <c r="H326" s="694"/>
      <c r="I326" s="694"/>
      <c r="J326" s="694"/>
      <c r="K326" s="694"/>
      <c r="L326" s="694"/>
      <c r="M326" s="694"/>
      <c r="N326" s="694"/>
      <c r="O326" s="694"/>
      <c r="P326" s="694"/>
      <c r="Q326" s="694"/>
      <c r="R326" s="694"/>
      <c r="S326" s="694"/>
      <c r="T326" s="694"/>
      <c r="U326" s="694"/>
      <c r="V326" s="694"/>
      <c r="W326" s="694"/>
      <c r="X326" s="694"/>
      <c r="Y326" s="42"/>
      <c r="Z326" s="694"/>
      <c r="AA326" s="694"/>
      <c r="AE326" s="208"/>
    </row>
    <row r="327" customFormat="false" ht="13.5" hidden="false" customHeight="false" outlineLevel="0" collapsed="false">
      <c r="B327" s="739"/>
      <c r="F327" s="694"/>
      <c r="G327" s="694"/>
      <c r="H327" s="694"/>
      <c r="I327" s="694"/>
      <c r="J327" s="694"/>
      <c r="K327" s="694"/>
      <c r="L327" s="694"/>
      <c r="M327" s="694"/>
      <c r="N327" s="694"/>
      <c r="O327" s="694"/>
      <c r="P327" s="694"/>
      <c r="Q327" s="694"/>
      <c r="R327" s="694"/>
      <c r="S327" s="694"/>
      <c r="T327" s="694"/>
      <c r="U327" s="694"/>
      <c r="V327" s="694"/>
      <c r="W327" s="694"/>
      <c r="X327" s="694"/>
      <c r="Y327" s="42"/>
      <c r="Z327" s="694"/>
      <c r="AA327" s="694"/>
      <c r="AE327" s="208"/>
    </row>
    <row r="328" customFormat="false" ht="13.5" hidden="false" customHeight="false" outlineLevel="0" collapsed="false">
      <c r="B328" s="739"/>
      <c r="F328" s="694"/>
      <c r="G328" s="694"/>
      <c r="H328" s="694"/>
      <c r="I328" s="694"/>
      <c r="J328" s="694"/>
      <c r="K328" s="694"/>
      <c r="L328" s="694"/>
      <c r="M328" s="694"/>
      <c r="N328" s="694"/>
      <c r="O328" s="694"/>
      <c r="P328" s="694"/>
      <c r="Q328" s="694"/>
      <c r="R328" s="694"/>
      <c r="S328" s="694"/>
      <c r="T328" s="694"/>
      <c r="U328" s="694"/>
      <c r="V328" s="694"/>
      <c r="W328" s="694"/>
      <c r="X328" s="694"/>
      <c r="Y328" s="42"/>
      <c r="Z328" s="694"/>
      <c r="AA328" s="694"/>
      <c r="AE328" s="208"/>
    </row>
    <row r="329" customFormat="false" ht="13.5" hidden="false" customHeight="false" outlineLevel="0" collapsed="false">
      <c r="B329" s="739"/>
      <c r="F329" s="694"/>
      <c r="G329" s="694"/>
      <c r="H329" s="694"/>
      <c r="I329" s="694"/>
      <c r="J329" s="694"/>
      <c r="K329" s="694"/>
      <c r="L329" s="694"/>
      <c r="M329" s="694"/>
      <c r="N329" s="694"/>
      <c r="O329" s="694"/>
      <c r="P329" s="694"/>
      <c r="Q329" s="694"/>
      <c r="R329" s="694"/>
      <c r="S329" s="694"/>
      <c r="T329" s="694"/>
      <c r="U329" s="694"/>
      <c r="V329" s="694"/>
      <c r="W329" s="694"/>
      <c r="X329" s="694"/>
      <c r="Y329" s="42"/>
      <c r="Z329" s="694"/>
      <c r="AA329" s="694"/>
      <c r="AE329" s="208"/>
    </row>
    <row r="330" customFormat="false" ht="13.5" hidden="false" customHeight="false" outlineLevel="0" collapsed="false">
      <c r="B330" s="739"/>
      <c r="F330" s="694"/>
      <c r="G330" s="694"/>
      <c r="H330" s="694"/>
      <c r="I330" s="694"/>
      <c r="J330" s="694"/>
      <c r="K330" s="694"/>
      <c r="L330" s="694"/>
      <c r="M330" s="694"/>
      <c r="N330" s="694"/>
      <c r="O330" s="694"/>
      <c r="P330" s="694"/>
      <c r="Q330" s="694"/>
      <c r="R330" s="694"/>
      <c r="S330" s="694"/>
      <c r="T330" s="694"/>
      <c r="U330" s="694"/>
      <c r="V330" s="694"/>
      <c r="W330" s="694"/>
      <c r="X330" s="694"/>
      <c r="Y330" s="42"/>
      <c r="Z330" s="694"/>
      <c r="AA330" s="694"/>
      <c r="AE330" s="208"/>
    </row>
    <row r="331" customFormat="false" ht="13.5" hidden="false" customHeight="false" outlineLevel="0" collapsed="false">
      <c r="B331" s="739"/>
      <c r="F331" s="694"/>
      <c r="G331" s="694"/>
      <c r="H331" s="694"/>
      <c r="I331" s="694"/>
      <c r="J331" s="694"/>
      <c r="K331" s="694"/>
      <c r="L331" s="694"/>
      <c r="M331" s="694"/>
      <c r="N331" s="694"/>
      <c r="O331" s="694"/>
      <c r="P331" s="694"/>
      <c r="Q331" s="694"/>
      <c r="R331" s="694"/>
      <c r="S331" s="694"/>
      <c r="T331" s="694"/>
      <c r="U331" s="694"/>
      <c r="V331" s="694"/>
      <c r="W331" s="694"/>
      <c r="X331" s="694"/>
      <c r="Y331" s="42"/>
      <c r="Z331" s="694"/>
      <c r="AA331" s="694"/>
      <c r="AE331" s="208"/>
    </row>
    <row r="332" customFormat="false" ht="13.5" hidden="false" customHeight="false" outlineLevel="0" collapsed="false">
      <c r="B332" s="739"/>
      <c r="F332" s="694"/>
      <c r="G332" s="694"/>
      <c r="H332" s="694"/>
      <c r="I332" s="694"/>
      <c r="J332" s="694"/>
      <c r="K332" s="694"/>
      <c r="L332" s="694"/>
      <c r="M332" s="694"/>
      <c r="N332" s="694"/>
      <c r="O332" s="694"/>
      <c r="P332" s="694"/>
      <c r="Q332" s="694"/>
      <c r="R332" s="694"/>
      <c r="S332" s="694"/>
      <c r="T332" s="694"/>
      <c r="U332" s="694"/>
      <c r="V332" s="694"/>
      <c r="W332" s="694"/>
      <c r="X332" s="694"/>
      <c r="Y332" s="42"/>
      <c r="Z332" s="694"/>
      <c r="AA332" s="694"/>
      <c r="AE332" s="208"/>
    </row>
    <row r="333" customFormat="false" ht="13.5" hidden="false" customHeight="false" outlineLevel="0" collapsed="false">
      <c r="B333" s="739"/>
      <c r="F333" s="694"/>
      <c r="G333" s="694"/>
      <c r="H333" s="694"/>
      <c r="I333" s="694"/>
      <c r="J333" s="694"/>
      <c r="K333" s="694"/>
      <c r="L333" s="694"/>
      <c r="M333" s="694"/>
      <c r="N333" s="694"/>
      <c r="O333" s="694"/>
      <c r="P333" s="694"/>
      <c r="Q333" s="694"/>
      <c r="R333" s="694"/>
      <c r="S333" s="694"/>
      <c r="T333" s="694"/>
      <c r="U333" s="694"/>
      <c r="V333" s="694"/>
      <c r="W333" s="694"/>
      <c r="X333" s="694"/>
      <c r="Y333" s="42"/>
      <c r="Z333" s="694"/>
      <c r="AA333" s="694"/>
      <c r="AE333" s="208"/>
    </row>
    <row r="334" customFormat="false" ht="13.5" hidden="false" customHeight="false" outlineLevel="0" collapsed="false">
      <c r="B334" s="739"/>
      <c r="F334" s="694"/>
      <c r="G334" s="694"/>
      <c r="H334" s="694"/>
      <c r="I334" s="694"/>
      <c r="J334" s="694"/>
      <c r="K334" s="694"/>
      <c r="L334" s="694"/>
      <c r="M334" s="694"/>
      <c r="N334" s="694"/>
      <c r="O334" s="694"/>
      <c r="P334" s="694"/>
      <c r="Q334" s="694"/>
      <c r="R334" s="694"/>
      <c r="S334" s="694"/>
      <c r="T334" s="694"/>
      <c r="U334" s="694"/>
      <c r="V334" s="694"/>
      <c r="W334" s="694"/>
      <c r="X334" s="694"/>
      <c r="Y334" s="42"/>
      <c r="Z334" s="694"/>
      <c r="AA334" s="694"/>
      <c r="AE334" s="208"/>
    </row>
    <row r="335" customFormat="false" ht="13.5" hidden="false" customHeight="false" outlineLevel="0" collapsed="false">
      <c r="B335" s="739"/>
      <c r="F335" s="694"/>
      <c r="G335" s="694"/>
      <c r="H335" s="694"/>
      <c r="I335" s="694"/>
      <c r="J335" s="694"/>
      <c r="K335" s="694"/>
      <c r="L335" s="694"/>
      <c r="M335" s="694"/>
      <c r="N335" s="694"/>
      <c r="O335" s="694"/>
      <c r="P335" s="694"/>
      <c r="Q335" s="694"/>
      <c r="R335" s="694"/>
      <c r="S335" s="694"/>
      <c r="T335" s="694"/>
      <c r="U335" s="694"/>
      <c r="V335" s="694"/>
      <c r="W335" s="694"/>
      <c r="X335" s="694"/>
      <c r="Y335" s="42"/>
      <c r="Z335" s="694"/>
      <c r="AA335" s="694"/>
      <c r="AE335" s="208"/>
    </row>
    <row r="336" customFormat="false" ht="13.5" hidden="false" customHeight="false" outlineLevel="0" collapsed="false">
      <c r="B336" s="739"/>
      <c r="F336" s="694"/>
      <c r="G336" s="694"/>
      <c r="H336" s="694"/>
      <c r="I336" s="694"/>
      <c r="J336" s="694"/>
      <c r="K336" s="694"/>
      <c r="L336" s="694"/>
      <c r="M336" s="694"/>
      <c r="N336" s="694"/>
      <c r="O336" s="694"/>
      <c r="P336" s="694"/>
      <c r="Q336" s="694"/>
      <c r="R336" s="694"/>
      <c r="S336" s="694"/>
      <c r="T336" s="694"/>
      <c r="U336" s="694"/>
      <c r="V336" s="694"/>
      <c r="W336" s="694"/>
      <c r="X336" s="694"/>
      <c r="Y336" s="42"/>
      <c r="Z336" s="694"/>
      <c r="AA336" s="694"/>
      <c r="AE336" s="208"/>
    </row>
    <row r="337" customFormat="false" ht="13.5" hidden="false" customHeight="false" outlineLevel="0" collapsed="false">
      <c r="B337" s="739"/>
      <c r="F337" s="694"/>
      <c r="G337" s="694"/>
      <c r="H337" s="694"/>
      <c r="I337" s="694"/>
      <c r="J337" s="694"/>
      <c r="K337" s="694"/>
      <c r="L337" s="694"/>
      <c r="M337" s="694"/>
      <c r="N337" s="694"/>
      <c r="O337" s="694"/>
      <c r="P337" s="694"/>
      <c r="Q337" s="694"/>
      <c r="R337" s="694"/>
      <c r="S337" s="694"/>
      <c r="T337" s="694"/>
      <c r="U337" s="694"/>
      <c r="V337" s="694"/>
      <c r="W337" s="694"/>
      <c r="X337" s="694"/>
      <c r="Y337" s="42"/>
      <c r="Z337" s="694"/>
      <c r="AA337" s="694"/>
      <c r="AE337" s="208"/>
    </row>
    <row r="338" customFormat="false" ht="13.5" hidden="false" customHeight="false" outlineLevel="0" collapsed="false">
      <c r="B338" s="739"/>
      <c r="F338" s="694"/>
      <c r="G338" s="694"/>
      <c r="H338" s="694"/>
      <c r="I338" s="694"/>
      <c r="J338" s="694"/>
      <c r="K338" s="694"/>
      <c r="L338" s="694"/>
      <c r="M338" s="694"/>
      <c r="N338" s="694"/>
      <c r="O338" s="694"/>
      <c r="P338" s="694"/>
      <c r="Q338" s="694"/>
      <c r="R338" s="694"/>
      <c r="S338" s="694"/>
      <c r="T338" s="694"/>
      <c r="U338" s="694"/>
      <c r="V338" s="694"/>
      <c r="W338" s="694"/>
      <c r="X338" s="694"/>
      <c r="Y338" s="42"/>
      <c r="Z338" s="694"/>
      <c r="AA338" s="694"/>
      <c r="AE338" s="208"/>
    </row>
    <row r="339" customFormat="false" ht="13.5" hidden="false" customHeight="false" outlineLevel="0" collapsed="false">
      <c r="B339" s="739"/>
      <c r="F339" s="694"/>
      <c r="G339" s="694"/>
      <c r="H339" s="694"/>
      <c r="I339" s="694"/>
      <c r="J339" s="694"/>
      <c r="K339" s="694"/>
      <c r="L339" s="694"/>
      <c r="M339" s="694"/>
      <c r="N339" s="694"/>
      <c r="O339" s="694"/>
      <c r="P339" s="694"/>
      <c r="Q339" s="694"/>
      <c r="R339" s="694"/>
      <c r="S339" s="694"/>
      <c r="T339" s="694"/>
      <c r="U339" s="694"/>
      <c r="V339" s="694"/>
      <c r="W339" s="694"/>
      <c r="X339" s="694"/>
      <c r="Y339" s="42"/>
      <c r="Z339" s="694"/>
      <c r="AA339" s="694"/>
      <c r="AE339" s="208"/>
    </row>
    <row r="340" customFormat="false" ht="13.5" hidden="false" customHeight="false" outlineLevel="0" collapsed="false">
      <c r="B340" s="739"/>
      <c r="F340" s="694"/>
      <c r="G340" s="694"/>
      <c r="H340" s="694"/>
      <c r="I340" s="694"/>
      <c r="J340" s="694"/>
      <c r="K340" s="694"/>
      <c r="L340" s="694"/>
      <c r="M340" s="694"/>
      <c r="N340" s="694"/>
      <c r="O340" s="694"/>
      <c r="P340" s="694"/>
      <c r="Q340" s="694"/>
      <c r="R340" s="694"/>
      <c r="S340" s="694"/>
      <c r="T340" s="694"/>
      <c r="U340" s="694"/>
      <c r="V340" s="694"/>
      <c r="W340" s="694"/>
      <c r="X340" s="694"/>
      <c r="Y340" s="42"/>
      <c r="Z340" s="694"/>
      <c r="AA340" s="694"/>
      <c r="AE340" s="208"/>
    </row>
    <row r="341" customFormat="false" ht="13.5" hidden="false" customHeight="false" outlineLevel="0" collapsed="false">
      <c r="B341" s="739"/>
      <c r="F341" s="694"/>
      <c r="G341" s="694"/>
      <c r="H341" s="694"/>
      <c r="I341" s="694"/>
      <c r="J341" s="694"/>
      <c r="K341" s="694"/>
      <c r="L341" s="694"/>
      <c r="M341" s="694"/>
      <c r="N341" s="694"/>
      <c r="O341" s="694"/>
      <c r="P341" s="694"/>
      <c r="Q341" s="694"/>
      <c r="R341" s="694"/>
      <c r="S341" s="694"/>
      <c r="T341" s="694"/>
      <c r="U341" s="694"/>
      <c r="V341" s="694"/>
      <c r="W341" s="694"/>
      <c r="X341" s="694"/>
      <c r="Y341" s="42"/>
      <c r="Z341" s="694"/>
      <c r="AA341" s="694"/>
      <c r="AE341" s="208"/>
    </row>
    <row r="342" customFormat="false" ht="13.5" hidden="false" customHeight="false" outlineLevel="0" collapsed="false">
      <c r="B342" s="739"/>
      <c r="F342" s="694"/>
      <c r="G342" s="694"/>
      <c r="H342" s="694"/>
      <c r="I342" s="694"/>
      <c r="J342" s="694"/>
      <c r="K342" s="694"/>
      <c r="L342" s="694"/>
      <c r="M342" s="694"/>
      <c r="N342" s="694"/>
      <c r="O342" s="694"/>
      <c r="P342" s="694"/>
      <c r="Q342" s="694"/>
      <c r="R342" s="694"/>
      <c r="S342" s="694"/>
      <c r="T342" s="694"/>
      <c r="U342" s="694"/>
      <c r="V342" s="694"/>
      <c r="W342" s="694"/>
      <c r="X342" s="694"/>
      <c r="Y342" s="42"/>
      <c r="Z342" s="694"/>
      <c r="AA342" s="694"/>
      <c r="AE342" s="208"/>
    </row>
    <row r="343" customFormat="false" ht="13.5" hidden="false" customHeight="false" outlineLevel="0" collapsed="false">
      <c r="B343" s="739"/>
      <c r="F343" s="694"/>
      <c r="G343" s="694"/>
      <c r="H343" s="694"/>
      <c r="I343" s="694"/>
      <c r="J343" s="694"/>
      <c r="K343" s="694"/>
      <c r="L343" s="694"/>
      <c r="M343" s="694"/>
      <c r="N343" s="694"/>
      <c r="O343" s="694"/>
      <c r="P343" s="694"/>
      <c r="Q343" s="694"/>
      <c r="R343" s="694"/>
      <c r="S343" s="694"/>
      <c r="T343" s="694"/>
      <c r="U343" s="694"/>
      <c r="V343" s="694"/>
      <c r="W343" s="694"/>
      <c r="X343" s="694"/>
      <c r="Y343" s="42"/>
      <c r="Z343" s="694"/>
      <c r="AA343" s="694"/>
      <c r="AE343" s="208"/>
    </row>
    <row r="344" customFormat="false" ht="13.5" hidden="false" customHeight="false" outlineLevel="0" collapsed="false">
      <c r="B344" s="739"/>
      <c r="F344" s="694"/>
      <c r="G344" s="694"/>
      <c r="H344" s="694"/>
      <c r="I344" s="694"/>
      <c r="J344" s="694"/>
      <c r="K344" s="694"/>
      <c r="L344" s="694"/>
      <c r="M344" s="694"/>
      <c r="N344" s="694"/>
      <c r="O344" s="694"/>
      <c r="P344" s="694"/>
      <c r="Q344" s="694"/>
      <c r="R344" s="694"/>
      <c r="S344" s="694"/>
      <c r="T344" s="694"/>
      <c r="U344" s="694"/>
      <c r="V344" s="694"/>
      <c r="W344" s="694"/>
      <c r="X344" s="694"/>
      <c r="Y344" s="42"/>
      <c r="Z344" s="694"/>
      <c r="AA344" s="694"/>
      <c r="AE344" s="208"/>
    </row>
    <row r="345" customFormat="false" ht="13.5" hidden="false" customHeight="false" outlineLevel="0" collapsed="false">
      <c r="B345" s="739"/>
      <c r="F345" s="694"/>
      <c r="G345" s="694"/>
      <c r="H345" s="694"/>
      <c r="I345" s="694"/>
      <c r="J345" s="694"/>
      <c r="K345" s="694"/>
      <c r="L345" s="694"/>
      <c r="M345" s="694"/>
      <c r="N345" s="694"/>
      <c r="O345" s="694"/>
      <c r="P345" s="694"/>
      <c r="Q345" s="694"/>
      <c r="R345" s="694"/>
      <c r="S345" s="694"/>
      <c r="T345" s="694"/>
      <c r="U345" s="694"/>
      <c r="V345" s="694"/>
      <c r="W345" s="694"/>
      <c r="X345" s="694"/>
      <c r="Y345" s="42"/>
      <c r="Z345" s="694"/>
      <c r="AA345" s="694"/>
      <c r="AE345" s="208"/>
    </row>
    <row r="346" customFormat="false" ht="13.5" hidden="false" customHeight="false" outlineLevel="0" collapsed="false">
      <c r="B346" s="739"/>
      <c r="F346" s="694"/>
      <c r="G346" s="694"/>
      <c r="H346" s="694"/>
      <c r="I346" s="694"/>
      <c r="J346" s="694"/>
      <c r="K346" s="694"/>
      <c r="L346" s="694"/>
      <c r="M346" s="694"/>
      <c r="N346" s="694"/>
      <c r="O346" s="694"/>
      <c r="P346" s="694"/>
      <c r="Q346" s="694"/>
      <c r="R346" s="694"/>
      <c r="S346" s="694"/>
      <c r="T346" s="694"/>
      <c r="U346" s="694"/>
      <c r="V346" s="694"/>
      <c r="W346" s="694"/>
      <c r="X346" s="694"/>
      <c r="Y346" s="42"/>
      <c r="Z346" s="694"/>
      <c r="AA346" s="694"/>
      <c r="AE346" s="208"/>
    </row>
    <row r="347" customFormat="false" ht="13.5" hidden="false" customHeight="false" outlineLevel="0" collapsed="false">
      <c r="B347" s="739"/>
      <c r="F347" s="694"/>
      <c r="G347" s="694"/>
      <c r="H347" s="694"/>
      <c r="I347" s="694"/>
      <c r="J347" s="694"/>
      <c r="K347" s="694"/>
      <c r="L347" s="694"/>
      <c r="M347" s="694"/>
      <c r="N347" s="694"/>
      <c r="O347" s="694"/>
      <c r="P347" s="694"/>
      <c r="Q347" s="694"/>
      <c r="R347" s="694"/>
      <c r="S347" s="694"/>
      <c r="T347" s="694"/>
      <c r="U347" s="694"/>
      <c r="V347" s="694"/>
      <c r="W347" s="694"/>
      <c r="X347" s="694"/>
      <c r="Y347" s="42"/>
      <c r="Z347" s="694"/>
      <c r="AA347" s="694"/>
      <c r="AE347" s="208"/>
    </row>
    <row r="348" customFormat="false" ht="13.5" hidden="false" customHeight="false" outlineLevel="0" collapsed="false">
      <c r="B348" s="739"/>
      <c r="F348" s="694"/>
      <c r="G348" s="694"/>
      <c r="H348" s="694"/>
      <c r="I348" s="694"/>
      <c r="J348" s="694"/>
      <c r="K348" s="694"/>
      <c r="L348" s="694"/>
      <c r="M348" s="694"/>
      <c r="N348" s="694"/>
      <c r="O348" s="694"/>
      <c r="P348" s="694"/>
      <c r="Q348" s="694"/>
      <c r="R348" s="694"/>
      <c r="S348" s="694"/>
      <c r="T348" s="694"/>
      <c r="U348" s="694"/>
      <c r="V348" s="694"/>
      <c r="W348" s="694"/>
      <c r="X348" s="694"/>
      <c r="Y348" s="42"/>
      <c r="Z348" s="694"/>
      <c r="AA348" s="694"/>
      <c r="AE348" s="208"/>
    </row>
    <row r="349" customFormat="false" ht="13.5" hidden="false" customHeight="false" outlineLevel="0" collapsed="false">
      <c r="B349" s="739"/>
      <c r="F349" s="694"/>
      <c r="G349" s="694"/>
      <c r="H349" s="694"/>
      <c r="I349" s="694"/>
      <c r="J349" s="694"/>
      <c r="K349" s="694"/>
      <c r="L349" s="694"/>
      <c r="M349" s="694"/>
      <c r="N349" s="694"/>
      <c r="O349" s="694"/>
      <c r="P349" s="694"/>
      <c r="Q349" s="694"/>
      <c r="R349" s="694"/>
      <c r="S349" s="694"/>
      <c r="T349" s="694"/>
      <c r="U349" s="694"/>
      <c r="V349" s="694"/>
      <c r="W349" s="694"/>
      <c r="X349" s="694"/>
      <c r="Y349" s="42"/>
      <c r="Z349" s="694"/>
      <c r="AA349" s="694"/>
      <c r="AE349" s="208"/>
    </row>
    <row r="350" customFormat="false" ht="13.5" hidden="false" customHeight="false" outlineLevel="0" collapsed="false">
      <c r="B350" s="739"/>
      <c r="F350" s="694"/>
      <c r="G350" s="694"/>
      <c r="H350" s="694"/>
      <c r="I350" s="694"/>
      <c r="J350" s="694"/>
      <c r="K350" s="694"/>
      <c r="L350" s="694"/>
      <c r="M350" s="694"/>
      <c r="N350" s="694"/>
      <c r="O350" s="694"/>
      <c r="P350" s="694"/>
      <c r="Q350" s="694"/>
      <c r="R350" s="694"/>
      <c r="S350" s="694"/>
      <c r="T350" s="694"/>
      <c r="U350" s="694"/>
      <c r="V350" s="694"/>
      <c r="W350" s="694"/>
      <c r="X350" s="694"/>
      <c r="Y350" s="42"/>
      <c r="Z350" s="694"/>
      <c r="AA350" s="694"/>
      <c r="AE350" s="208"/>
    </row>
    <row r="351" customFormat="false" ht="13.5" hidden="false" customHeight="false" outlineLevel="0" collapsed="false">
      <c r="B351" s="739"/>
      <c r="F351" s="694"/>
      <c r="G351" s="694"/>
      <c r="H351" s="694"/>
      <c r="I351" s="694"/>
      <c r="J351" s="694"/>
      <c r="K351" s="694"/>
      <c r="L351" s="694"/>
      <c r="M351" s="694"/>
      <c r="N351" s="694"/>
      <c r="O351" s="694"/>
      <c r="P351" s="694"/>
      <c r="Q351" s="694"/>
      <c r="R351" s="694"/>
      <c r="S351" s="694"/>
      <c r="T351" s="694"/>
      <c r="U351" s="694"/>
      <c r="V351" s="694"/>
      <c r="W351" s="694"/>
      <c r="X351" s="694"/>
      <c r="Y351" s="42"/>
      <c r="Z351" s="694"/>
      <c r="AA351" s="694"/>
      <c r="AE351" s="208"/>
    </row>
    <row r="352" customFormat="false" ht="13.5" hidden="false" customHeight="false" outlineLevel="0" collapsed="false">
      <c r="B352" s="739"/>
      <c r="F352" s="694"/>
      <c r="G352" s="694"/>
      <c r="H352" s="694"/>
      <c r="I352" s="694"/>
      <c r="J352" s="694"/>
      <c r="K352" s="694"/>
      <c r="L352" s="694"/>
      <c r="M352" s="694"/>
      <c r="N352" s="694"/>
      <c r="O352" s="694"/>
      <c r="P352" s="694"/>
      <c r="Q352" s="694"/>
      <c r="R352" s="694"/>
      <c r="S352" s="694"/>
      <c r="T352" s="694"/>
      <c r="U352" s="694"/>
      <c r="V352" s="694"/>
      <c r="W352" s="694"/>
      <c r="X352" s="694"/>
      <c r="Y352" s="42"/>
      <c r="Z352" s="694"/>
      <c r="AA352" s="694"/>
      <c r="AE352" s="208"/>
    </row>
    <row r="353" customFormat="false" ht="13.5" hidden="false" customHeight="false" outlineLevel="0" collapsed="false">
      <c r="B353" s="739"/>
      <c r="F353" s="694"/>
      <c r="G353" s="694"/>
      <c r="H353" s="694"/>
      <c r="I353" s="694"/>
      <c r="J353" s="694"/>
      <c r="K353" s="694"/>
      <c r="L353" s="694"/>
      <c r="M353" s="694"/>
      <c r="N353" s="694"/>
      <c r="O353" s="694"/>
      <c r="P353" s="694"/>
      <c r="Q353" s="694"/>
      <c r="R353" s="694"/>
      <c r="S353" s="694"/>
      <c r="T353" s="694"/>
      <c r="U353" s="694"/>
      <c r="V353" s="694"/>
      <c r="W353" s="694"/>
      <c r="X353" s="694"/>
      <c r="Y353" s="42"/>
      <c r="Z353" s="694"/>
      <c r="AA353" s="694"/>
      <c r="AE353" s="208"/>
    </row>
    <row r="354" customFormat="false" ht="13.5" hidden="false" customHeight="false" outlineLevel="0" collapsed="false">
      <c r="B354" s="739"/>
      <c r="F354" s="694"/>
      <c r="G354" s="694"/>
      <c r="H354" s="694"/>
      <c r="I354" s="694"/>
      <c r="J354" s="694"/>
      <c r="K354" s="694"/>
      <c r="L354" s="694"/>
      <c r="M354" s="694"/>
      <c r="N354" s="694"/>
      <c r="O354" s="694"/>
      <c r="P354" s="694"/>
      <c r="Q354" s="694"/>
      <c r="R354" s="694"/>
      <c r="S354" s="694"/>
      <c r="T354" s="694"/>
      <c r="U354" s="694"/>
      <c r="V354" s="694"/>
      <c r="W354" s="694"/>
      <c r="X354" s="694"/>
      <c r="Y354" s="42"/>
      <c r="Z354" s="694"/>
      <c r="AA354" s="694"/>
      <c r="AE354" s="208"/>
    </row>
    <row r="355" customFormat="false" ht="13.5" hidden="false" customHeight="false" outlineLevel="0" collapsed="false">
      <c r="B355" s="739"/>
      <c r="AE355" s="208"/>
    </row>
    <row r="356" customFormat="false" ht="13.5" hidden="false" customHeight="false" outlineLevel="0" collapsed="false">
      <c r="B356" s="739"/>
      <c r="AE356" s="208"/>
    </row>
    <row r="357" customFormat="false" ht="13.5" hidden="false" customHeight="false" outlineLevel="0" collapsed="false">
      <c r="B357" s="739"/>
    </row>
    <row r="358" customFormat="false" ht="13.5" hidden="false" customHeight="false" outlineLevel="0" collapsed="false">
      <c r="B358" s="739"/>
    </row>
    <row r="359" customFormat="false" ht="13.5" hidden="false" customHeight="false" outlineLevel="0" collapsed="false">
      <c r="B359" s="739"/>
    </row>
    <row r="360" customFormat="false" ht="13.5" hidden="false" customHeight="false" outlineLevel="0" collapsed="false">
      <c r="B360" s="739"/>
    </row>
    <row r="361" customFormat="false" ht="13.5" hidden="false" customHeight="false" outlineLevel="0" collapsed="false">
      <c r="B361" s="739"/>
    </row>
    <row r="362" customFormat="false" ht="13.5" hidden="false" customHeight="false" outlineLevel="0" collapsed="false">
      <c r="B362" s="739"/>
    </row>
    <row r="363" customFormat="false" ht="13.5" hidden="false" customHeight="false" outlineLevel="0" collapsed="false">
      <c r="B363" s="739"/>
    </row>
    <row r="364" customFormat="false" ht="13.5" hidden="false" customHeight="false" outlineLevel="0" collapsed="false">
      <c r="B364" s="739"/>
    </row>
    <row r="365" customFormat="false" ht="13.5" hidden="false" customHeight="false" outlineLevel="0" collapsed="false">
      <c r="B365" s="739"/>
    </row>
    <row r="366" customFormat="false" ht="13.5" hidden="false" customHeight="false" outlineLevel="0" collapsed="false">
      <c r="B366" s="739"/>
    </row>
    <row r="367" customFormat="false" ht="13.5" hidden="false" customHeight="false" outlineLevel="0" collapsed="false">
      <c r="B367" s="739"/>
    </row>
    <row r="368" customFormat="false" ht="13.5" hidden="false" customHeight="false" outlineLevel="0" collapsed="false">
      <c r="B368" s="739"/>
    </row>
    <row r="369" customFormat="false" ht="13.5" hidden="false" customHeight="false" outlineLevel="0" collapsed="false">
      <c r="B369" s="739"/>
    </row>
    <row r="370" customFormat="false" ht="13.5" hidden="false" customHeight="false" outlineLevel="0" collapsed="false">
      <c r="B370" s="739"/>
    </row>
    <row r="371" customFormat="false" ht="13.5" hidden="false" customHeight="false" outlineLevel="0" collapsed="false">
      <c r="B371" s="739"/>
    </row>
    <row r="372" customFormat="false" ht="13.5" hidden="false" customHeight="false" outlineLevel="0" collapsed="false">
      <c r="B372" s="739"/>
    </row>
    <row r="373" customFormat="false" ht="13.5" hidden="false" customHeight="false" outlineLevel="0" collapsed="false">
      <c r="B373" s="739"/>
    </row>
    <row r="374" customFormat="false" ht="13.5" hidden="false" customHeight="false" outlineLevel="0" collapsed="false">
      <c r="B374" s="739"/>
    </row>
    <row r="375" customFormat="false" ht="13.5" hidden="false" customHeight="false" outlineLevel="0" collapsed="false">
      <c r="B375" s="739"/>
    </row>
    <row r="376" customFormat="false" ht="13.5" hidden="false" customHeight="false" outlineLevel="0" collapsed="false">
      <c r="B376" s="739"/>
    </row>
    <row r="377" customFormat="false" ht="13.5" hidden="false" customHeight="false" outlineLevel="0" collapsed="false">
      <c r="B377" s="739"/>
    </row>
    <row r="378" customFormat="false" ht="13.5" hidden="false" customHeight="false" outlineLevel="0" collapsed="false">
      <c r="B378" s="739"/>
    </row>
    <row r="379" customFormat="false" ht="13.5" hidden="false" customHeight="false" outlineLevel="0" collapsed="false">
      <c r="B379" s="739"/>
    </row>
    <row r="380" customFormat="false" ht="13.5" hidden="false" customHeight="false" outlineLevel="0" collapsed="false">
      <c r="B380" s="739"/>
    </row>
    <row r="381" customFormat="false" ht="13.5" hidden="false" customHeight="false" outlineLevel="0" collapsed="false">
      <c r="B381" s="739"/>
    </row>
    <row r="382" customFormat="false" ht="13.5" hidden="false" customHeight="false" outlineLevel="0" collapsed="false">
      <c r="B382" s="739"/>
    </row>
    <row r="383" customFormat="false" ht="13.5" hidden="false" customHeight="false" outlineLevel="0" collapsed="false">
      <c r="B383" s="739"/>
    </row>
    <row r="384" customFormat="false" ht="13.5" hidden="false" customHeight="false" outlineLevel="0" collapsed="false">
      <c r="B384" s="739"/>
    </row>
    <row r="385" customFormat="false" ht="13.5" hidden="false" customHeight="false" outlineLevel="0" collapsed="false">
      <c r="B385" s="739"/>
    </row>
    <row r="386" customFormat="false" ht="13.5" hidden="false" customHeight="false" outlineLevel="0" collapsed="false">
      <c r="B386" s="739"/>
    </row>
    <row r="387" customFormat="false" ht="13.5" hidden="false" customHeight="false" outlineLevel="0" collapsed="false">
      <c r="B387" s="739"/>
    </row>
    <row r="388" customFormat="false" ht="13.5" hidden="false" customHeight="false" outlineLevel="0" collapsed="false">
      <c r="B388" s="739"/>
    </row>
    <row r="389" customFormat="false" ht="13.5" hidden="false" customHeight="false" outlineLevel="0" collapsed="false">
      <c r="B389" s="739"/>
    </row>
    <row r="390" customFormat="false" ht="13.5" hidden="false" customHeight="false" outlineLevel="0" collapsed="false">
      <c r="B390" s="739"/>
    </row>
    <row r="391" customFormat="false" ht="13.5" hidden="false" customHeight="false" outlineLevel="0" collapsed="false">
      <c r="B391" s="739"/>
    </row>
    <row r="392" customFormat="false" ht="13.5" hidden="false" customHeight="false" outlineLevel="0" collapsed="false">
      <c r="B392" s="739"/>
    </row>
    <row r="393" customFormat="false" ht="13.5" hidden="false" customHeight="false" outlineLevel="0" collapsed="false">
      <c r="B393" s="739"/>
    </row>
    <row r="394" customFormat="false" ht="13.5" hidden="false" customHeight="false" outlineLevel="0" collapsed="false">
      <c r="B394" s="739"/>
    </row>
    <row r="395" customFormat="false" ht="13.5" hidden="false" customHeight="false" outlineLevel="0" collapsed="false">
      <c r="B395" s="739"/>
    </row>
    <row r="396" customFormat="false" ht="13.5" hidden="false" customHeight="false" outlineLevel="0" collapsed="false">
      <c r="B396" s="739"/>
    </row>
    <row r="397" customFormat="false" ht="13.5" hidden="false" customHeight="false" outlineLevel="0" collapsed="false">
      <c r="B397" s="739"/>
    </row>
    <row r="398" customFormat="false" ht="13.5" hidden="false" customHeight="false" outlineLevel="0" collapsed="false">
      <c r="B398" s="739"/>
    </row>
    <row r="399" customFormat="false" ht="13.5" hidden="false" customHeight="false" outlineLevel="0" collapsed="false">
      <c r="B399" s="739"/>
    </row>
    <row r="400" customFormat="false" ht="13.5" hidden="false" customHeight="false" outlineLevel="0" collapsed="false">
      <c r="B400" s="739"/>
    </row>
    <row r="401" customFormat="false" ht="13.5" hidden="false" customHeight="false" outlineLevel="0" collapsed="false">
      <c r="B401" s="740"/>
    </row>
    <row r="402" customFormat="false" ht="13.5" hidden="false" customHeight="false" outlineLevel="0" collapsed="false">
      <c r="B402" s="740"/>
    </row>
    <row r="403" customFormat="false" ht="13.5" hidden="false" customHeight="false" outlineLevel="0" collapsed="false">
      <c r="B403" s="740"/>
    </row>
    <row r="404" customFormat="false" ht="13.5" hidden="false" customHeight="false" outlineLevel="0" collapsed="false">
      <c r="B404" s="740"/>
    </row>
    <row r="405" customFormat="false" ht="13.5" hidden="false" customHeight="false" outlineLevel="0" collapsed="false">
      <c r="B405" s="740"/>
    </row>
    <row r="406" customFormat="false" ht="13.5" hidden="false" customHeight="false" outlineLevel="0" collapsed="false">
      <c r="B406" s="740"/>
    </row>
    <row r="407" customFormat="false" ht="13.5" hidden="false" customHeight="false" outlineLevel="0" collapsed="false">
      <c r="B407" s="740"/>
    </row>
    <row r="408" customFormat="false" ht="13.5" hidden="false" customHeight="false" outlineLevel="0" collapsed="false">
      <c r="B408" s="740"/>
    </row>
    <row r="409" customFormat="false" ht="13.5" hidden="false" customHeight="false" outlineLevel="0" collapsed="false">
      <c r="B409" s="740"/>
    </row>
    <row r="410" customFormat="false" ht="13.5" hidden="false" customHeight="false" outlineLevel="0" collapsed="false">
      <c r="B410" s="740"/>
    </row>
    <row r="411" customFormat="false" ht="13.5" hidden="false" customHeight="false" outlineLevel="0" collapsed="false">
      <c r="B411" s="740"/>
    </row>
    <row r="412" customFormat="false" ht="13.5" hidden="false" customHeight="false" outlineLevel="0" collapsed="false">
      <c r="B412" s="740"/>
    </row>
    <row r="413" customFormat="false" ht="13.5" hidden="false" customHeight="false" outlineLevel="0" collapsed="false">
      <c r="B413" s="740"/>
    </row>
    <row r="414" customFormat="false" ht="13.5" hidden="false" customHeight="false" outlineLevel="0" collapsed="false">
      <c r="B414" s="740"/>
    </row>
    <row r="415" customFormat="false" ht="13.5" hidden="false" customHeight="false" outlineLevel="0" collapsed="false">
      <c r="B415" s="740"/>
    </row>
    <row r="416" customFormat="false" ht="13.5" hidden="false" customHeight="false" outlineLevel="0" collapsed="false">
      <c r="B416" s="740"/>
    </row>
    <row r="417" customFormat="false" ht="13.5" hidden="false" customHeight="false" outlineLevel="0" collapsed="false">
      <c r="B417" s="740"/>
    </row>
    <row r="418" customFormat="false" ht="13.5" hidden="false" customHeight="false" outlineLevel="0" collapsed="false">
      <c r="B418" s="740"/>
    </row>
    <row r="419" customFormat="false" ht="13.5" hidden="false" customHeight="false" outlineLevel="0" collapsed="false">
      <c r="B419" s="740"/>
    </row>
    <row r="420" customFormat="false" ht="13.5" hidden="false" customHeight="false" outlineLevel="0" collapsed="false">
      <c r="B420" s="740"/>
    </row>
    <row r="421" customFormat="false" ht="13.5" hidden="false" customHeight="false" outlineLevel="0" collapsed="false">
      <c r="B421" s="740"/>
    </row>
    <row r="422" customFormat="false" ht="13.5" hidden="false" customHeight="false" outlineLevel="0" collapsed="false">
      <c r="B422" s="740"/>
    </row>
    <row r="423" customFormat="false" ht="13.5" hidden="false" customHeight="false" outlineLevel="0" collapsed="false">
      <c r="B423" s="740"/>
    </row>
    <row r="424" customFormat="false" ht="13.5" hidden="false" customHeight="false" outlineLevel="0" collapsed="false">
      <c r="B424" s="740"/>
    </row>
    <row r="425" customFormat="false" ht="13.5" hidden="false" customHeight="false" outlineLevel="0" collapsed="false">
      <c r="B425" s="740"/>
    </row>
    <row r="426" customFormat="false" ht="13.5" hidden="false" customHeight="false" outlineLevel="0" collapsed="false">
      <c r="B426" s="740"/>
    </row>
    <row r="427" customFormat="false" ht="13.5" hidden="false" customHeight="false" outlineLevel="0" collapsed="false">
      <c r="B427" s="740"/>
    </row>
    <row r="428" customFormat="false" ht="13.5" hidden="false" customHeight="false" outlineLevel="0" collapsed="false">
      <c r="B428" s="740"/>
    </row>
    <row r="429" customFormat="false" ht="13.5" hidden="false" customHeight="false" outlineLevel="0" collapsed="false">
      <c r="B429" s="740"/>
    </row>
    <row r="430" customFormat="false" ht="13.5" hidden="false" customHeight="false" outlineLevel="0" collapsed="false">
      <c r="B430" s="740"/>
    </row>
    <row r="431" customFormat="false" ht="13.5" hidden="false" customHeight="false" outlineLevel="0" collapsed="false">
      <c r="B431" s="740"/>
    </row>
    <row r="432" customFormat="false" ht="13.5" hidden="false" customHeight="false" outlineLevel="0" collapsed="false">
      <c r="B432" s="740"/>
    </row>
    <row r="433" customFormat="false" ht="13.5" hidden="false" customHeight="false" outlineLevel="0" collapsed="false">
      <c r="B433" s="740"/>
    </row>
    <row r="434" customFormat="false" ht="13.5" hidden="false" customHeight="false" outlineLevel="0" collapsed="false">
      <c r="B434" s="740"/>
    </row>
    <row r="435" customFormat="false" ht="13.5" hidden="false" customHeight="false" outlineLevel="0" collapsed="false">
      <c r="B435" s="740"/>
    </row>
    <row r="436" customFormat="false" ht="13.5" hidden="false" customHeight="false" outlineLevel="0" collapsed="false">
      <c r="B436" s="740"/>
    </row>
    <row r="437" customFormat="false" ht="13.5" hidden="false" customHeight="false" outlineLevel="0" collapsed="false">
      <c r="B437" s="740"/>
    </row>
    <row r="438" customFormat="false" ht="13.5" hidden="false" customHeight="false" outlineLevel="0" collapsed="false">
      <c r="B438" s="740"/>
    </row>
    <row r="439" customFormat="false" ht="13.5" hidden="false" customHeight="false" outlineLevel="0" collapsed="false">
      <c r="B439" s="740"/>
    </row>
    <row r="440" customFormat="false" ht="13.5" hidden="false" customHeight="false" outlineLevel="0" collapsed="false">
      <c r="B440" s="740"/>
    </row>
    <row r="441" customFormat="false" ht="13.5" hidden="false" customHeight="false" outlineLevel="0" collapsed="false">
      <c r="B441" s="740"/>
    </row>
    <row r="442" customFormat="false" ht="13.5" hidden="false" customHeight="false" outlineLevel="0" collapsed="false">
      <c r="B442" s="740"/>
    </row>
    <row r="443" customFormat="false" ht="13.5" hidden="false" customHeight="false" outlineLevel="0" collapsed="false">
      <c r="B443" s="740"/>
    </row>
    <row r="444" customFormat="false" ht="13.5" hidden="false" customHeight="false" outlineLevel="0" collapsed="false">
      <c r="B444" s="740"/>
    </row>
    <row r="445" customFormat="false" ht="13.5" hidden="false" customHeight="false" outlineLevel="0" collapsed="false">
      <c r="B445" s="740"/>
    </row>
    <row r="446" customFormat="false" ht="13.5" hidden="false" customHeight="false" outlineLevel="0" collapsed="false">
      <c r="B446" s="740"/>
    </row>
    <row r="447" customFormat="false" ht="13.5" hidden="false" customHeight="false" outlineLevel="0" collapsed="false">
      <c r="B447" s="740"/>
    </row>
    <row r="448" customFormat="false" ht="13.5" hidden="false" customHeight="false" outlineLevel="0" collapsed="false">
      <c r="B448" s="740"/>
    </row>
    <row r="449" customFormat="false" ht="13.5" hidden="false" customHeight="false" outlineLevel="0" collapsed="false">
      <c r="B449" s="740"/>
    </row>
    <row r="450" customFormat="false" ht="13.5" hidden="false" customHeight="false" outlineLevel="0" collapsed="false">
      <c r="B450" s="740"/>
    </row>
    <row r="451" customFormat="false" ht="13.5" hidden="false" customHeight="false" outlineLevel="0" collapsed="false">
      <c r="B451" s="740"/>
    </row>
    <row r="452" customFormat="false" ht="13.5" hidden="false" customHeight="false" outlineLevel="0" collapsed="false">
      <c r="B452" s="740"/>
    </row>
    <row r="453" customFormat="false" ht="13.5" hidden="false" customHeight="false" outlineLevel="0" collapsed="false">
      <c r="B453" s="740"/>
    </row>
    <row r="454" customFormat="false" ht="13.5" hidden="false" customHeight="false" outlineLevel="0" collapsed="false">
      <c r="B454" s="740"/>
    </row>
    <row r="455" customFormat="false" ht="13.5" hidden="false" customHeight="false" outlineLevel="0" collapsed="false">
      <c r="B455" s="740"/>
    </row>
    <row r="456" customFormat="false" ht="13.5" hidden="false" customHeight="false" outlineLevel="0" collapsed="false">
      <c r="B456" s="740"/>
    </row>
    <row r="457" customFormat="false" ht="13.5" hidden="false" customHeight="false" outlineLevel="0" collapsed="false">
      <c r="B457" s="740"/>
    </row>
    <row r="458" customFormat="false" ht="13.5" hidden="false" customHeight="false" outlineLevel="0" collapsed="false">
      <c r="B458" s="740"/>
    </row>
    <row r="459" customFormat="false" ht="13.5" hidden="false" customHeight="false" outlineLevel="0" collapsed="false">
      <c r="B459" s="740"/>
    </row>
    <row r="460" customFormat="false" ht="13.5" hidden="false" customHeight="false" outlineLevel="0" collapsed="false">
      <c r="B460" s="740"/>
    </row>
    <row r="461" customFormat="false" ht="13.5" hidden="false" customHeight="false" outlineLevel="0" collapsed="false">
      <c r="B461" s="740"/>
    </row>
    <row r="462" customFormat="false" ht="13.5" hidden="false" customHeight="false" outlineLevel="0" collapsed="false">
      <c r="B462" s="740"/>
    </row>
    <row r="463" customFormat="false" ht="13.5" hidden="false" customHeight="false" outlineLevel="0" collapsed="false">
      <c r="B463" s="740"/>
    </row>
    <row r="464" customFormat="false" ht="13.5" hidden="false" customHeight="false" outlineLevel="0" collapsed="false">
      <c r="B464" s="740"/>
    </row>
    <row r="465" customFormat="false" ht="13.5" hidden="false" customHeight="false" outlineLevel="0" collapsed="false">
      <c r="B465" s="740"/>
    </row>
    <row r="466" customFormat="false" ht="13.5" hidden="false" customHeight="false" outlineLevel="0" collapsed="false">
      <c r="B466" s="740"/>
    </row>
    <row r="467" customFormat="false" ht="13.5" hidden="false" customHeight="false" outlineLevel="0" collapsed="false">
      <c r="B467" s="740"/>
    </row>
    <row r="468" customFormat="false" ht="13.5" hidden="false" customHeight="false" outlineLevel="0" collapsed="false">
      <c r="B468" s="740"/>
    </row>
    <row r="469" customFormat="false" ht="13.5" hidden="false" customHeight="false" outlineLevel="0" collapsed="false">
      <c r="B469" s="740"/>
    </row>
    <row r="470" customFormat="false" ht="13.5" hidden="false" customHeight="false" outlineLevel="0" collapsed="false">
      <c r="B470" s="740"/>
    </row>
    <row r="471" customFormat="false" ht="13.5" hidden="false" customHeight="false" outlineLevel="0" collapsed="false">
      <c r="B471" s="740"/>
    </row>
    <row r="472" customFormat="false" ht="13.5" hidden="false" customHeight="false" outlineLevel="0" collapsed="false">
      <c r="B472" s="740"/>
    </row>
    <row r="473" customFormat="false" ht="13.5" hidden="false" customHeight="false" outlineLevel="0" collapsed="false">
      <c r="B473" s="740"/>
    </row>
    <row r="474" customFormat="false" ht="13.5" hidden="false" customHeight="false" outlineLevel="0" collapsed="false">
      <c r="B474" s="740"/>
    </row>
    <row r="475" customFormat="false" ht="13.5" hidden="false" customHeight="false" outlineLevel="0" collapsed="false">
      <c r="B475" s="740"/>
    </row>
    <row r="476" customFormat="false" ht="13.5" hidden="false" customHeight="false" outlineLevel="0" collapsed="false">
      <c r="B476" s="740"/>
    </row>
    <row r="477" customFormat="false" ht="13.5" hidden="false" customHeight="false" outlineLevel="0" collapsed="false">
      <c r="B477" s="740"/>
    </row>
    <row r="478" customFormat="false" ht="13.5" hidden="false" customHeight="false" outlineLevel="0" collapsed="false">
      <c r="B478" s="740"/>
    </row>
    <row r="479" customFormat="false" ht="13.5" hidden="false" customHeight="false" outlineLevel="0" collapsed="false">
      <c r="B479" s="740"/>
    </row>
    <row r="480" customFormat="false" ht="13.5" hidden="false" customHeight="false" outlineLevel="0" collapsed="false">
      <c r="B480" s="740"/>
    </row>
    <row r="481" customFormat="false" ht="13.5" hidden="false" customHeight="false" outlineLevel="0" collapsed="false">
      <c r="B481" s="740"/>
    </row>
    <row r="482" customFormat="false" ht="13.5" hidden="false" customHeight="false" outlineLevel="0" collapsed="false">
      <c r="B482" s="740"/>
    </row>
    <row r="483" customFormat="false" ht="13.5" hidden="false" customHeight="false" outlineLevel="0" collapsed="false">
      <c r="B483" s="740"/>
    </row>
    <row r="484" customFormat="false" ht="13.5" hidden="false" customHeight="false" outlineLevel="0" collapsed="false">
      <c r="B484" s="740"/>
    </row>
    <row r="485" customFormat="false" ht="13.5" hidden="false" customHeight="false" outlineLevel="0" collapsed="false">
      <c r="B485" s="740"/>
    </row>
    <row r="486" customFormat="false" ht="13.5" hidden="false" customHeight="false" outlineLevel="0" collapsed="false">
      <c r="B486" s="740"/>
    </row>
    <row r="487" customFormat="false" ht="13.5" hidden="false" customHeight="false" outlineLevel="0" collapsed="false">
      <c r="B487" s="740"/>
    </row>
    <row r="488" customFormat="false" ht="13.5" hidden="false" customHeight="false" outlineLevel="0" collapsed="false">
      <c r="B488" s="740"/>
    </row>
    <row r="489" customFormat="false" ht="13.5" hidden="false" customHeight="false" outlineLevel="0" collapsed="false">
      <c r="B489" s="740"/>
    </row>
    <row r="490" customFormat="false" ht="13.5" hidden="false" customHeight="false" outlineLevel="0" collapsed="false">
      <c r="B490" s="740"/>
    </row>
    <row r="491" customFormat="false" ht="13.5" hidden="false" customHeight="false" outlineLevel="0" collapsed="false">
      <c r="B491" s="740"/>
    </row>
    <row r="492" customFormat="false" ht="13.5" hidden="false" customHeight="false" outlineLevel="0" collapsed="false">
      <c r="B492" s="740"/>
    </row>
    <row r="493" customFormat="false" ht="13.5" hidden="false" customHeight="false" outlineLevel="0" collapsed="false">
      <c r="B493" s="740"/>
    </row>
    <row r="494" customFormat="false" ht="13.5" hidden="false" customHeight="false" outlineLevel="0" collapsed="false">
      <c r="B494" s="740"/>
    </row>
    <row r="495" customFormat="false" ht="13.5" hidden="false" customHeight="false" outlineLevel="0" collapsed="false">
      <c r="B495" s="740"/>
    </row>
    <row r="496" customFormat="false" ht="13.5" hidden="false" customHeight="false" outlineLevel="0" collapsed="false">
      <c r="B496" s="740"/>
    </row>
    <row r="497" customFormat="false" ht="13.5" hidden="false" customHeight="false" outlineLevel="0" collapsed="false">
      <c r="B497" s="740"/>
    </row>
    <row r="498" customFormat="false" ht="13.5" hidden="false" customHeight="false" outlineLevel="0" collapsed="false">
      <c r="B498" s="740"/>
    </row>
    <row r="499" customFormat="false" ht="13.5" hidden="false" customHeight="false" outlineLevel="0" collapsed="false">
      <c r="B499" s="740"/>
    </row>
    <row r="500" customFormat="false" ht="13.5" hidden="false" customHeight="false" outlineLevel="0" collapsed="false">
      <c r="B500" s="740"/>
    </row>
    <row r="501" customFormat="false" ht="13.5" hidden="false" customHeight="false" outlineLevel="0" collapsed="false">
      <c r="B501" s="740"/>
    </row>
    <row r="502" customFormat="false" ht="13.5" hidden="false" customHeight="false" outlineLevel="0" collapsed="false">
      <c r="B502" s="740"/>
    </row>
    <row r="503" customFormat="false" ht="13.5" hidden="false" customHeight="false" outlineLevel="0" collapsed="false">
      <c r="B503" s="740"/>
    </row>
    <row r="504" customFormat="false" ht="13.5" hidden="false" customHeight="false" outlineLevel="0" collapsed="false">
      <c r="B504" s="740"/>
    </row>
    <row r="505" customFormat="false" ht="13.5" hidden="false" customHeight="false" outlineLevel="0" collapsed="false">
      <c r="B505" s="740"/>
    </row>
    <row r="506" customFormat="false" ht="13.5" hidden="false" customHeight="false" outlineLevel="0" collapsed="false">
      <c r="B506" s="740"/>
    </row>
    <row r="507" customFormat="false" ht="13.5" hidden="false" customHeight="false" outlineLevel="0" collapsed="false">
      <c r="B507" s="740"/>
    </row>
    <row r="508" customFormat="false" ht="13.5" hidden="false" customHeight="false" outlineLevel="0" collapsed="false">
      <c r="B508" s="740"/>
    </row>
    <row r="509" customFormat="false" ht="13.5" hidden="false" customHeight="false" outlineLevel="0" collapsed="false">
      <c r="B509" s="740"/>
    </row>
    <row r="510" customFormat="false" ht="13.5" hidden="false" customHeight="false" outlineLevel="0" collapsed="false">
      <c r="B510" s="740"/>
    </row>
    <row r="511" customFormat="false" ht="13.5" hidden="false" customHeight="false" outlineLevel="0" collapsed="false">
      <c r="B511" s="740"/>
    </row>
    <row r="512" customFormat="false" ht="13.5" hidden="false" customHeight="false" outlineLevel="0" collapsed="false">
      <c r="B512" s="740"/>
    </row>
    <row r="513" customFormat="false" ht="13.5" hidden="false" customHeight="false" outlineLevel="0" collapsed="false">
      <c r="B513" s="740"/>
    </row>
    <row r="514" customFormat="false" ht="13.5" hidden="false" customHeight="false" outlineLevel="0" collapsed="false">
      <c r="B514" s="740"/>
    </row>
    <row r="515" customFormat="false" ht="13.5" hidden="false" customHeight="false" outlineLevel="0" collapsed="false">
      <c r="B515" s="740"/>
    </row>
    <row r="516" customFormat="false" ht="13.5" hidden="false" customHeight="false" outlineLevel="0" collapsed="false">
      <c r="B516" s="740"/>
    </row>
    <row r="517" customFormat="false" ht="13.5" hidden="false" customHeight="false" outlineLevel="0" collapsed="false">
      <c r="B517" s="740"/>
    </row>
    <row r="518" customFormat="false" ht="13.5" hidden="false" customHeight="false" outlineLevel="0" collapsed="false">
      <c r="B518" s="740"/>
    </row>
    <row r="519" customFormat="false" ht="13.5" hidden="false" customHeight="false" outlineLevel="0" collapsed="false">
      <c r="B519" s="740"/>
    </row>
    <row r="520" customFormat="false" ht="13.5" hidden="false" customHeight="false" outlineLevel="0" collapsed="false">
      <c r="B520" s="740"/>
    </row>
    <row r="521" customFormat="false" ht="13.5" hidden="false" customHeight="false" outlineLevel="0" collapsed="false">
      <c r="B521" s="740"/>
    </row>
    <row r="522" customFormat="false" ht="13.5" hidden="false" customHeight="false" outlineLevel="0" collapsed="false">
      <c r="B522" s="740"/>
    </row>
    <row r="523" customFormat="false" ht="13.5" hidden="false" customHeight="false" outlineLevel="0" collapsed="false">
      <c r="B523" s="740"/>
    </row>
    <row r="524" customFormat="false" ht="13.5" hidden="false" customHeight="false" outlineLevel="0" collapsed="false">
      <c r="B524" s="740"/>
    </row>
    <row r="525" customFormat="false" ht="13.5" hidden="false" customHeight="false" outlineLevel="0" collapsed="false">
      <c r="B525" s="740"/>
    </row>
    <row r="526" customFormat="false" ht="13.5" hidden="false" customHeight="false" outlineLevel="0" collapsed="false">
      <c r="B526" s="740"/>
    </row>
    <row r="527" customFormat="false" ht="13.5" hidden="false" customHeight="false" outlineLevel="0" collapsed="false">
      <c r="B527" s="740"/>
    </row>
    <row r="528" customFormat="false" ht="13.5" hidden="false" customHeight="false" outlineLevel="0" collapsed="false">
      <c r="B528" s="740"/>
    </row>
    <row r="529" customFormat="false" ht="13.5" hidden="false" customHeight="false" outlineLevel="0" collapsed="false">
      <c r="B529" s="740"/>
    </row>
    <row r="530" customFormat="false" ht="13.5" hidden="false" customHeight="false" outlineLevel="0" collapsed="false">
      <c r="B530" s="740"/>
    </row>
    <row r="531" customFormat="false" ht="13.5" hidden="false" customHeight="false" outlineLevel="0" collapsed="false">
      <c r="B531" s="740"/>
    </row>
    <row r="532" customFormat="false" ht="13.5" hidden="false" customHeight="false" outlineLevel="0" collapsed="false">
      <c r="B532" s="740"/>
    </row>
    <row r="533" customFormat="false" ht="13.5" hidden="false" customHeight="false" outlineLevel="0" collapsed="false">
      <c r="B533" s="740"/>
    </row>
    <row r="534" customFormat="false" ht="13.5" hidden="false" customHeight="false" outlineLevel="0" collapsed="false">
      <c r="B534" s="740"/>
    </row>
    <row r="535" customFormat="false" ht="13.5" hidden="false" customHeight="false" outlineLevel="0" collapsed="false">
      <c r="B535" s="740"/>
    </row>
    <row r="536" customFormat="false" ht="13.5" hidden="false" customHeight="false" outlineLevel="0" collapsed="false">
      <c r="B536" s="740"/>
    </row>
    <row r="537" customFormat="false" ht="13.5" hidden="false" customHeight="false" outlineLevel="0" collapsed="false">
      <c r="B537" s="740"/>
    </row>
    <row r="538" customFormat="false" ht="13.5" hidden="false" customHeight="false" outlineLevel="0" collapsed="false">
      <c r="B538" s="740"/>
    </row>
    <row r="539" customFormat="false" ht="13.5" hidden="false" customHeight="false" outlineLevel="0" collapsed="false">
      <c r="B539" s="740"/>
    </row>
    <row r="540" customFormat="false" ht="13.5" hidden="false" customHeight="false" outlineLevel="0" collapsed="false">
      <c r="B540" s="740"/>
    </row>
    <row r="541" customFormat="false" ht="13.5" hidden="false" customHeight="false" outlineLevel="0" collapsed="false">
      <c r="B541" s="740"/>
    </row>
    <row r="542" customFormat="false" ht="13.5" hidden="false" customHeight="false" outlineLevel="0" collapsed="false">
      <c r="B542" s="740"/>
    </row>
    <row r="543" customFormat="false" ht="13.5" hidden="false" customHeight="false" outlineLevel="0" collapsed="false">
      <c r="B543" s="740"/>
    </row>
    <row r="544" customFormat="false" ht="13.5" hidden="false" customHeight="false" outlineLevel="0" collapsed="false">
      <c r="B544" s="740"/>
    </row>
    <row r="545" customFormat="false" ht="13.5" hidden="false" customHeight="false" outlineLevel="0" collapsed="false">
      <c r="B545" s="740"/>
    </row>
    <row r="546" customFormat="false" ht="13.5" hidden="false" customHeight="false" outlineLevel="0" collapsed="false">
      <c r="B546" s="740"/>
    </row>
    <row r="547" customFormat="false" ht="13.5" hidden="false" customHeight="false" outlineLevel="0" collapsed="false">
      <c r="B547" s="740"/>
    </row>
    <row r="548" customFormat="false" ht="13.5" hidden="false" customHeight="false" outlineLevel="0" collapsed="false">
      <c r="B548" s="740"/>
    </row>
    <row r="549" customFormat="false" ht="13.5" hidden="false" customHeight="false" outlineLevel="0" collapsed="false">
      <c r="B549" s="740"/>
    </row>
    <row r="550" customFormat="false" ht="13.5" hidden="false" customHeight="false" outlineLevel="0" collapsed="false">
      <c r="B550" s="740"/>
    </row>
    <row r="551" customFormat="false" ht="13.5" hidden="false" customHeight="false" outlineLevel="0" collapsed="false">
      <c r="B551" s="740"/>
    </row>
  </sheetData>
  <sheetProtection sheet="true" objects="true" scenarios="true"/>
  <mergeCells count="181">
    <mergeCell ref="A3:A4"/>
    <mergeCell ref="B3:D4"/>
    <mergeCell ref="E3:Y3"/>
    <mergeCell ref="A6:A8"/>
    <mergeCell ref="B6:B8"/>
    <mergeCell ref="A9:A11"/>
    <mergeCell ref="B9:B11"/>
    <mergeCell ref="A12:A14"/>
    <mergeCell ref="B12:B14"/>
    <mergeCell ref="A15:A17"/>
    <mergeCell ref="B15:B17"/>
    <mergeCell ref="A18:A20"/>
    <mergeCell ref="B18:B20"/>
    <mergeCell ref="A21:A23"/>
    <mergeCell ref="B21:B23"/>
    <mergeCell ref="A24:A26"/>
    <mergeCell ref="B24:B26"/>
    <mergeCell ref="A27:A29"/>
    <mergeCell ref="B27:B29"/>
    <mergeCell ref="A30:A32"/>
    <mergeCell ref="B30:B32"/>
    <mergeCell ref="A33:A35"/>
    <mergeCell ref="B33:B35"/>
    <mergeCell ref="A36:A38"/>
    <mergeCell ref="B36:B38"/>
    <mergeCell ref="A39:A41"/>
    <mergeCell ref="B39:B41"/>
    <mergeCell ref="A42:A44"/>
    <mergeCell ref="B42:B44"/>
    <mergeCell ref="A45:A47"/>
    <mergeCell ref="B45:B47"/>
    <mergeCell ref="A48:A50"/>
    <mergeCell ref="B48:B50"/>
    <mergeCell ref="A51:A53"/>
    <mergeCell ref="B51:B53"/>
    <mergeCell ref="A54:A56"/>
    <mergeCell ref="B54:B56"/>
    <mergeCell ref="A57:A59"/>
    <mergeCell ref="B57:B59"/>
    <mergeCell ref="A60:A62"/>
    <mergeCell ref="B60:B62"/>
    <mergeCell ref="A63:A65"/>
    <mergeCell ref="B63:B65"/>
    <mergeCell ref="A66:A68"/>
    <mergeCell ref="B66:B68"/>
    <mergeCell ref="A69:A71"/>
    <mergeCell ref="B69:B71"/>
    <mergeCell ref="A72:A74"/>
    <mergeCell ref="B72:B74"/>
    <mergeCell ref="A75:A77"/>
    <mergeCell ref="B75:B77"/>
    <mergeCell ref="A78:A80"/>
    <mergeCell ref="B78:B80"/>
    <mergeCell ref="A81:A83"/>
    <mergeCell ref="B81:B83"/>
    <mergeCell ref="A84:A86"/>
    <mergeCell ref="B84:B86"/>
    <mergeCell ref="A87:A89"/>
    <mergeCell ref="B87:B89"/>
    <mergeCell ref="A90:A92"/>
    <mergeCell ref="B90:B92"/>
    <mergeCell ref="A93:A95"/>
    <mergeCell ref="B93:B95"/>
    <mergeCell ref="A96:A98"/>
    <mergeCell ref="B96:B98"/>
    <mergeCell ref="A99:A101"/>
    <mergeCell ref="B99:B101"/>
    <mergeCell ref="A102:A104"/>
    <mergeCell ref="B102:B104"/>
    <mergeCell ref="A105:A107"/>
    <mergeCell ref="B105:B107"/>
    <mergeCell ref="A108:A110"/>
    <mergeCell ref="B108:B110"/>
    <mergeCell ref="A111:A113"/>
    <mergeCell ref="B111:B113"/>
    <mergeCell ref="A114:A116"/>
    <mergeCell ref="B114:B116"/>
    <mergeCell ref="A117:A119"/>
    <mergeCell ref="B117:B119"/>
    <mergeCell ref="A120:A122"/>
    <mergeCell ref="B120:B122"/>
    <mergeCell ref="A123:A125"/>
    <mergeCell ref="B123:B125"/>
    <mergeCell ref="A126:A128"/>
    <mergeCell ref="B126:B128"/>
    <mergeCell ref="A129:A131"/>
    <mergeCell ref="B129:B131"/>
    <mergeCell ref="A132:A134"/>
    <mergeCell ref="B132:B134"/>
    <mergeCell ref="A135:A137"/>
    <mergeCell ref="B135:B137"/>
    <mergeCell ref="A138:A140"/>
    <mergeCell ref="B138:B140"/>
    <mergeCell ref="A141:A143"/>
    <mergeCell ref="B141:B143"/>
    <mergeCell ref="A144:A146"/>
    <mergeCell ref="B144:B146"/>
    <mergeCell ref="A147:A149"/>
    <mergeCell ref="B147:B149"/>
    <mergeCell ref="A150:A152"/>
    <mergeCell ref="B150:B152"/>
    <mergeCell ref="A153:A155"/>
    <mergeCell ref="B153:B155"/>
    <mergeCell ref="A156:A158"/>
    <mergeCell ref="B156:B158"/>
    <mergeCell ref="A159:A161"/>
    <mergeCell ref="B159:B161"/>
    <mergeCell ref="A162:A164"/>
    <mergeCell ref="B162:B164"/>
    <mergeCell ref="A165:A167"/>
    <mergeCell ref="B165:B167"/>
    <mergeCell ref="A168:A170"/>
    <mergeCell ref="B168:B170"/>
    <mergeCell ref="A171:A173"/>
    <mergeCell ref="B171:B173"/>
    <mergeCell ref="A174:A176"/>
    <mergeCell ref="B174:B176"/>
    <mergeCell ref="A177:A179"/>
    <mergeCell ref="B177:B179"/>
    <mergeCell ref="A180:A182"/>
    <mergeCell ref="B180:B182"/>
    <mergeCell ref="A183:A185"/>
    <mergeCell ref="B183:B185"/>
    <mergeCell ref="A186:A188"/>
    <mergeCell ref="B186:B188"/>
    <mergeCell ref="A189:A191"/>
    <mergeCell ref="B189:B191"/>
    <mergeCell ref="A192:A194"/>
    <mergeCell ref="B192:B194"/>
    <mergeCell ref="A195:A197"/>
    <mergeCell ref="B195:B197"/>
    <mergeCell ref="A198:A200"/>
    <mergeCell ref="B198:B200"/>
    <mergeCell ref="A201:A203"/>
    <mergeCell ref="B201:B203"/>
    <mergeCell ref="A204:A206"/>
    <mergeCell ref="B204:B206"/>
    <mergeCell ref="A207:A209"/>
    <mergeCell ref="B207:B209"/>
    <mergeCell ref="A210:A212"/>
    <mergeCell ref="B210:B212"/>
    <mergeCell ref="A213:A215"/>
    <mergeCell ref="B213:B215"/>
    <mergeCell ref="A216:A218"/>
    <mergeCell ref="B216:B218"/>
    <mergeCell ref="A219:A221"/>
    <mergeCell ref="B219:B221"/>
    <mergeCell ref="A222:A224"/>
    <mergeCell ref="B222:B224"/>
    <mergeCell ref="A225:A227"/>
    <mergeCell ref="B225:B227"/>
    <mergeCell ref="A228:A230"/>
    <mergeCell ref="B228:B230"/>
    <mergeCell ref="A231:A233"/>
    <mergeCell ref="B231:B233"/>
    <mergeCell ref="A234:A236"/>
    <mergeCell ref="B234:B236"/>
    <mergeCell ref="A237:A239"/>
    <mergeCell ref="B237:B239"/>
    <mergeCell ref="A240:A242"/>
    <mergeCell ref="B240:B242"/>
    <mergeCell ref="A243:A245"/>
    <mergeCell ref="B243:B245"/>
    <mergeCell ref="A246:A248"/>
    <mergeCell ref="B246:B248"/>
    <mergeCell ref="A249:A251"/>
    <mergeCell ref="B249:B251"/>
    <mergeCell ref="A252:A254"/>
    <mergeCell ref="B252:B254"/>
    <mergeCell ref="A255:A257"/>
    <mergeCell ref="B255:B257"/>
    <mergeCell ref="A258:A260"/>
    <mergeCell ref="B258:B260"/>
    <mergeCell ref="A261:A263"/>
    <mergeCell ref="B261:B263"/>
    <mergeCell ref="A264:A266"/>
    <mergeCell ref="B264:B266"/>
    <mergeCell ref="A267:A269"/>
    <mergeCell ref="B267:B269"/>
    <mergeCell ref="A270:A272"/>
    <mergeCell ref="B270:B272"/>
  </mergeCells>
  <printOptions headings="false" gridLines="false" gridLinesSet="true" horizontalCentered="false" verticalCentered="false"/>
  <pageMargins left="0.779861111111111" right="0.279861111111111" top="1" bottom="0.759722222222222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5" manualBreakCount="5">
    <brk id="47" man="true" max="16383" min="0"/>
    <brk id="92" man="true" max="16383" min="0"/>
    <brk id="137" man="true" max="16383" min="0"/>
    <brk id="182" man="true" max="16383" min="0"/>
    <brk id="227" man="true" max="16383" min="0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5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2890625" defaultRowHeight="12" customHeight="true" zeroHeight="false" outlineLevelRow="0" outlineLevelCol="0"/>
  <cols>
    <col collapsed="false" customWidth="true" hidden="false" outlineLevel="0" max="1" min="1" style="741" width="2.37"/>
    <col collapsed="false" customWidth="true" hidden="false" outlineLevel="0" max="2" min="2" style="741" width="3.13"/>
    <col collapsed="false" customWidth="true" hidden="false" outlineLevel="0" max="3" min="3" style="741" width="15.63"/>
    <col collapsed="false" customWidth="true" hidden="false" outlineLevel="0" max="4" min="4" style="741" width="2.37"/>
    <col collapsed="false" customWidth="true" hidden="false" outlineLevel="0" max="10" min="5" style="741" width="10.26"/>
    <col collapsed="false" customWidth="false" hidden="false" outlineLevel="0" max="16384" min="11" style="741" width="8.63"/>
  </cols>
  <sheetData>
    <row r="1" customFormat="false" ht="13.5" hidden="false" customHeight="true" outlineLevel="0" collapsed="false">
      <c r="A1" s="742" t="s">
        <v>915</v>
      </c>
      <c r="B1" s="743"/>
      <c r="C1" s="743"/>
      <c r="D1" s="743"/>
      <c r="E1" s="743"/>
      <c r="F1" s="743"/>
      <c r="G1" s="743"/>
      <c r="H1" s="743"/>
      <c r="I1" s="743"/>
      <c r="J1" s="743"/>
      <c r="K1" s="744"/>
    </row>
    <row r="2" customFormat="false" ht="19.5" hidden="false" customHeight="true" outlineLevel="0" collapsed="false">
      <c r="A2" s="745" t="s">
        <v>916</v>
      </c>
      <c r="B2" s="745"/>
      <c r="C2" s="745"/>
      <c r="D2" s="744"/>
      <c r="E2" s="744"/>
      <c r="F2" s="744"/>
      <c r="G2" s="744"/>
      <c r="H2" s="744"/>
      <c r="I2" s="744"/>
      <c r="J2" s="746" t="str">
        <f aca="false">'3　月・性別，区別死亡数'!$O$2</f>
        <v>平成30年</v>
      </c>
      <c r="K2" s="744"/>
    </row>
    <row r="3" customFormat="false" ht="11.25" hidden="false" customHeight="true" outlineLevel="0" collapsed="false">
      <c r="A3" s="747" t="s">
        <v>345</v>
      </c>
      <c r="B3" s="747"/>
      <c r="C3" s="747"/>
      <c r="D3" s="747"/>
      <c r="E3" s="748" t="s">
        <v>8</v>
      </c>
      <c r="F3" s="748"/>
      <c r="G3" s="748"/>
      <c r="H3" s="749" t="s">
        <v>9</v>
      </c>
      <c r="I3" s="749"/>
      <c r="J3" s="749"/>
      <c r="K3" s="744"/>
    </row>
    <row r="4" customFormat="false" ht="11.25" hidden="false" customHeight="true" outlineLevel="0" collapsed="false">
      <c r="A4" s="747"/>
      <c r="B4" s="747"/>
      <c r="C4" s="747"/>
      <c r="D4" s="747"/>
      <c r="E4" s="750" t="s">
        <v>917</v>
      </c>
      <c r="F4" s="750" t="s">
        <v>918</v>
      </c>
      <c r="G4" s="750" t="s">
        <v>919</v>
      </c>
      <c r="H4" s="750" t="s">
        <v>917</v>
      </c>
      <c r="I4" s="750" t="s">
        <v>918</v>
      </c>
      <c r="J4" s="751" t="s">
        <v>919</v>
      </c>
      <c r="K4" s="744"/>
    </row>
    <row r="5" customFormat="false" ht="11.25" hidden="false" customHeight="true" outlineLevel="0" collapsed="false">
      <c r="A5" s="752" t="s">
        <v>920</v>
      </c>
      <c r="B5" s="752"/>
      <c r="C5" s="752"/>
      <c r="D5" s="753"/>
      <c r="E5" s="754" t="n">
        <f aca="false">[3]特定死因別死亡確率!$D$8</f>
        <v>0.118240542058469</v>
      </c>
      <c r="F5" s="754" t="n">
        <f aca="false">[3]特定死因別死亡確率!$D$21</f>
        <v>0.132428988074156</v>
      </c>
      <c r="G5" s="754" t="n">
        <f aca="false">[3]特定死因別死亡確率!$D$24</f>
        <v>0.162598989073558</v>
      </c>
      <c r="H5" s="754" t="n">
        <f aca="false">[4]特定死因別死亡確率!$D$8</f>
        <v>0.14593600309086</v>
      </c>
      <c r="I5" s="754" t="n">
        <f aca="false">[4]特定死因別死亡確率!$D$21</f>
        <v>0.155788819179641</v>
      </c>
      <c r="J5" s="754" t="n">
        <f aca="false">[4]特定死因別死亡確率!$D$24</f>
        <v>0.162577012599694</v>
      </c>
      <c r="K5" s="744"/>
    </row>
    <row r="6" customFormat="false" ht="11.25" hidden="false" customHeight="true" outlineLevel="0" collapsed="false">
      <c r="A6" s="752" t="s">
        <v>149</v>
      </c>
      <c r="B6" s="752"/>
      <c r="C6" s="752"/>
      <c r="D6" s="755"/>
      <c r="E6" s="756" t="n">
        <f aca="false">[3]特定死因別死亡確率!$E$8</f>
        <v>31.5325004635583</v>
      </c>
      <c r="F6" s="756" t="n">
        <f aca="false">[3]特定死因別死亡確率!$E$21</f>
        <v>31.3409403122375</v>
      </c>
      <c r="G6" s="756" t="n">
        <f aca="false">[3]特定死因別死亡確率!$E$24</f>
        <v>25.5006509018813</v>
      </c>
      <c r="H6" s="756" t="n">
        <f aca="false">[4]特定死因別死亡確率!$E$8</f>
        <v>23.1599804595291</v>
      </c>
      <c r="I6" s="756" t="n">
        <f aca="false">[4]特定死因別死亡確率!$E$21</f>
        <v>21.2988477507451</v>
      </c>
      <c r="J6" s="756" t="n">
        <f aca="false">[4]特定死因別死亡確率!$E$24</f>
        <v>16.7363832577099</v>
      </c>
      <c r="K6" s="744"/>
    </row>
    <row r="7" customFormat="false" ht="11.25" hidden="false" customHeight="true" outlineLevel="0" collapsed="false">
      <c r="A7" s="752" t="s">
        <v>158</v>
      </c>
      <c r="B7" s="752"/>
      <c r="C7" s="752"/>
      <c r="D7" s="755"/>
      <c r="E7" s="756" t="n">
        <f aca="false">[3]特定死因別死亡確率!$F$8</f>
        <v>1.12899139379752</v>
      </c>
      <c r="F7" s="756" t="n">
        <f aca="false">[3]特定死因別死亡確率!$F$21</f>
        <v>1.08571558035887</v>
      </c>
      <c r="G7" s="756" t="n">
        <f aca="false">[3]特定死因別死亡確率!$F$24</f>
        <v>1.00813362980291</v>
      </c>
      <c r="H7" s="756" t="n">
        <f aca="false">[4]特定死因別死亡確率!$F$8</f>
        <v>1.13649818544919</v>
      </c>
      <c r="I7" s="756" t="n">
        <f aca="false">[4]特定死因別死亡確率!$F$21</f>
        <v>1.18211541425728</v>
      </c>
      <c r="J7" s="756" t="n">
        <f aca="false">[4]特定死因別死亡確率!$F$24</f>
        <v>1.11412803794476</v>
      </c>
      <c r="K7" s="744"/>
    </row>
    <row r="8" customFormat="false" ht="11.25" hidden="false" customHeight="true" outlineLevel="0" collapsed="false">
      <c r="A8" s="752" t="s">
        <v>371</v>
      </c>
      <c r="B8" s="752"/>
      <c r="C8" s="752"/>
      <c r="D8" s="755"/>
      <c r="E8" s="756" t="n">
        <f aca="false">[3]特定死因別死亡確率!$G$8</f>
        <v>0.407264725639769</v>
      </c>
      <c r="F8" s="756" t="n">
        <f aca="false">[3]特定死因別死亡確率!$G$21</f>
        <v>0.429882711886955</v>
      </c>
      <c r="G8" s="756" t="n">
        <f aca="false">[3]特定死因別死亡確率!$G$24</f>
        <v>0.521064151431122</v>
      </c>
      <c r="H8" s="756" t="n">
        <f aca="false">[4]特定死因別死亡確率!$G$8</f>
        <v>0.642885894177188</v>
      </c>
      <c r="I8" s="756" t="n">
        <f aca="false">[4]特定死因別死亡確率!$G$21</f>
        <v>0.678546177216209</v>
      </c>
      <c r="J8" s="756" t="n">
        <f aca="false">[4]特定死因別死亡確率!$G$24</f>
        <v>0.731763116502117</v>
      </c>
      <c r="K8" s="744"/>
    </row>
    <row r="9" customFormat="false" ht="11.25" hidden="false" customHeight="true" outlineLevel="0" collapsed="false">
      <c r="A9" s="752" t="s">
        <v>150</v>
      </c>
      <c r="B9" s="752"/>
      <c r="C9" s="752"/>
      <c r="D9" s="755"/>
      <c r="E9" s="756" t="n">
        <f aca="false">[3]特定死因別死亡確率!$H$8</f>
        <v>12.3374286832024</v>
      </c>
      <c r="F9" s="756" t="n">
        <f aca="false">[3]特定死因別死亡確率!$H$21</f>
        <v>12.5880986577911</v>
      </c>
      <c r="G9" s="756" t="n">
        <f aca="false">[3]特定死因別死亡確率!$H$24</f>
        <v>13.5501694130294</v>
      </c>
      <c r="H9" s="756" t="n">
        <f aca="false">[4]特定死因別死亡確率!$H$8</f>
        <v>16.4796881681381</v>
      </c>
      <c r="I9" s="756" t="n">
        <f aca="false">[4]特定死因別死亡確率!$H$21</f>
        <v>17.2293783933292</v>
      </c>
      <c r="J9" s="756" t="n">
        <f aca="false">[4]特定死因別死亡確率!$H$24</f>
        <v>18.598625174905</v>
      </c>
      <c r="K9" s="744"/>
    </row>
    <row r="10" customFormat="false" ht="14.25" hidden="false" customHeight="true" outlineLevel="0" collapsed="false">
      <c r="A10" s="752" t="s">
        <v>151</v>
      </c>
      <c r="B10" s="752"/>
      <c r="C10" s="752"/>
      <c r="D10" s="755"/>
      <c r="E10" s="756" t="n">
        <f aca="false">[3]特定死因別死亡確率!$I$8</f>
        <v>7.3720814367</v>
      </c>
      <c r="F10" s="756" t="n">
        <f aca="false">[3]特定死因別死亡確率!$I$21</f>
        <v>7.49870600801337</v>
      </c>
      <c r="G10" s="756" t="n">
        <f aca="false">[3]特定死因別死亡確率!$I$24</f>
        <v>7.8236665581042</v>
      </c>
      <c r="H10" s="756" t="n">
        <f aca="false">[4]特定死因別死亡確率!$I$8</f>
        <v>7.48036290318317</v>
      </c>
      <c r="I10" s="756" t="n">
        <f aca="false">[4]特定死因別死亡確率!$I$21</f>
        <v>7.62393936813166</v>
      </c>
      <c r="J10" s="756" t="n">
        <f aca="false">[4]特定死因別死亡確率!$I$24</f>
        <v>7.93453168066657</v>
      </c>
      <c r="K10" s="744"/>
    </row>
    <row r="11" customFormat="false" ht="11.25" hidden="false" customHeight="true" outlineLevel="0" collapsed="false">
      <c r="A11" s="752" t="s">
        <v>186</v>
      </c>
      <c r="B11" s="752"/>
      <c r="C11" s="752"/>
      <c r="D11" s="755"/>
      <c r="E11" s="756" t="n">
        <f aca="false">[3]特定死因別死亡確率!$J$8</f>
        <v>1.40919136303775</v>
      </c>
      <c r="F11" s="756" t="n">
        <f aca="false">[3]特定死因別死亡確率!$J$21</f>
        <v>1.43375636051616</v>
      </c>
      <c r="G11" s="756" t="n">
        <f aca="false">[3]特定死因別死亡確率!$J$24</f>
        <v>1.28732822838426</v>
      </c>
      <c r="H11" s="756" t="n">
        <f aca="false">[4]特定死因別死亡確率!$J$8</f>
        <v>1.13303121565696</v>
      </c>
      <c r="I11" s="756" t="n">
        <f aca="false">[4]特定死因別死亡確率!$J$21</f>
        <v>1.18620407601868</v>
      </c>
      <c r="J11" s="756" t="n">
        <f aca="false">[4]特定死因別死亡確率!$J$24</f>
        <v>1.16058719271216</v>
      </c>
      <c r="K11" s="744"/>
    </row>
    <row r="12" customFormat="false" ht="11.25" hidden="false" customHeight="true" outlineLevel="0" collapsed="false">
      <c r="A12" s="752" t="s">
        <v>921</v>
      </c>
      <c r="B12" s="752"/>
      <c r="C12" s="752"/>
      <c r="D12" s="755"/>
      <c r="E12" s="756" t="n">
        <f aca="false">[3]特定死因別死亡確率!$K$8</f>
        <v>8.75225443631601</v>
      </c>
      <c r="F12" s="756" t="n">
        <f aca="false">[3]特定死因別死亡確率!$K$21</f>
        <v>9.53717797592513</v>
      </c>
      <c r="G12" s="756" t="n">
        <f aca="false">[3]特定死因別死亡確率!$K$24</f>
        <v>11.6306065461784</v>
      </c>
      <c r="H12" s="756" t="n">
        <f aca="false">[4]特定死因別死亡確率!$K$8</f>
        <v>6.9541894197773</v>
      </c>
      <c r="I12" s="756" t="n">
        <f aca="false">[4]特定死因別死亡確率!$K$21</f>
        <v>7.35508728900188</v>
      </c>
      <c r="J12" s="756" t="n">
        <f aca="false">[4]特定死因別死亡確率!$K$24</f>
        <v>7.98934880237227</v>
      </c>
      <c r="K12" s="744"/>
    </row>
    <row r="13" customFormat="false" ht="11.25" hidden="false" customHeight="true" outlineLevel="0" collapsed="false">
      <c r="A13" s="752" t="s">
        <v>189</v>
      </c>
      <c r="B13" s="752"/>
      <c r="C13" s="752"/>
      <c r="D13" s="755"/>
      <c r="E13" s="756" t="n">
        <f aca="false">[3]特定死因別死亡確率!$L$8</f>
        <v>2.00854813687869</v>
      </c>
      <c r="F13" s="756" t="n">
        <f aca="false">[3]特定死因別死亡確率!$L$21</f>
        <v>2.24091009059419</v>
      </c>
      <c r="G13" s="756" t="n">
        <f aca="false">[3]特定死因別死亡確率!$L$24</f>
        <v>2.52245208451937</v>
      </c>
      <c r="H13" s="756" t="n">
        <f aca="false">[4]特定死因別死亡確率!$L$8</f>
        <v>0.365400780968738</v>
      </c>
      <c r="I13" s="756" t="n">
        <f aca="false">[4]特定死因別死亡確率!$L$21</f>
        <v>0.382280978835587</v>
      </c>
      <c r="J13" s="756" t="n">
        <f aca="false">[4]特定死因別死亡確率!$L$24</f>
        <v>0.354801505512384</v>
      </c>
      <c r="K13" s="744"/>
    </row>
    <row r="14" customFormat="false" ht="11.25" hidden="false" customHeight="true" outlineLevel="0" collapsed="false">
      <c r="A14" s="752" t="s">
        <v>922</v>
      </c>
      <c r="B14" s="752"/>
      <c r="C14" s="752"/>
      <c r="D14" s="755"/>
      <c r="E14" s="756" t="n">
        <f aca="false">[3]特定死因別死亡確率!$M$8</f>
        <v>0.0554576349263488</v>
      </c>
      <c r="F14" s="756" t="n">
        <f aca="false">[3]特定死因別死亡確率!$M$21</f>
        <v>0.0621123545818213</v>
      </c>
      <c r="G14" s="756" t="n">
        <f aca="false">[3]特定死因別死亡確率!$M$24</f>
        <v>0.0884216964013652</v>
      </c>
      <c r="H14" s="756" t="n">
        <f aca="false">[4]特定死因別死亡確率!$M$8</f>
        <v>0.23796825566509</v>
      </c>
      <c r="I14" s="756" t="n">
        <f aca="false">[4]特定死因別死亡確率!$M$21</f>
        <v>0.231955570027787</v>
      </c>
      <c r="J14" s="756" t="n">
        <f aca="false">[4]特定死因別死亡確率!$M$24</f>
        <v>0.261100036865329</v>
      </c>
      <c r="K14" s="744"/>
    </row>
    <row r="15" customFormat="false" ht="14.25" hidden="false" customHeight="true" outlineLevel="0" collapsed="false">
      <c r="A15" s="752" t="s">
        <v>175</v>
      </c>
      <c r="B15" s="752"/>
      <c r="C15" s="752"/>
      <c r="D15" s="755"/>
      <c r="E15" s="756" t="n">
        <f aca="false">[3]特定死因別死亡確率!$N$8</f>
        <v>1.27082985492617</v>
      </c>
      <c r="F15" s="756" t="n">
        <f aca="false">[3]特定死因別死亡確率!$N$21</f>
        <v>0.876374128517514</v>
      </c>
      <c r="G15" s="756" t="n">
        <f aca="false">[3]特定死因別死亡確率!$N$24</f>
        <v>0.462458579962449</v>
      </c>
      <c r="H15" s="756" t="n">
        <f aca="false">[4]特定死因別死亡確率!$N$8</f>
        <v>0.756911149808135</v>
      </c>
      <c r="I15" s="756" t="n">
        <f aca="false">[4]特定死因別死亡確率!$N$21</f>
        <v>0.612630804705275</v>
      </c>
      <c r="J15" s="756" t="n">
        <f aca="false">[4]特定死因別死亡確率!$N$24</f>
        <v>0.466407441469912</v>
      </c>
      <c r="K15" s="744"/>
    </row>
    <row r="16" customFormat="false" ht="11.25" hidden="false" customHeight="true" outlineLevel="0" collapsed="false">
      <c r="A16" s="752" t="s">
        <v>199</v>
      </c>
      <c r="B16" s="752"/>
      <c r="C16" s="752"/>
      <c r="D16" s="755"/>
      <c r="E16" s="756" t="n">
        <f aca="false">[3]特定死因別死亡確率!$O$8</f>
        <v>2.19952822162011</v>
      </c>
      <c r="F16" s="756" t="n">
        <f aca="false">[3]特定死因別死亡確率!$O$21</f>
        <v>2.38477212799461</v>
      </c>
      <c r="G16" s="756" t="n">
        <f aca="false">[3]特定死因別死亡確率!$O$24</f>
        <v>2.61043505049838</v>
      </c>
      <c r="H16" s="756" t="n">
        <f aca="false">[4]特定死因別死亡確率!$O$8</f>
        <v>2.26040749707225</v>
      </c>
      <c r="I16" s="756" t="n">
        <f aca="false">[4]特定死因別死亡確率!$O$21</f>
        <v>2.37311609255496</v>
      </c>
      <c r="J16" s="756" t="n">
        <f aca="false">[4]特定死因別死亡確率!$O$24</f>
        <v>2.50825572924871</v>
      </c>
      <c r="K16" s="744"/>
    </row>
    <row r="17" customFormat="false" ht="11.25" hidden="false" customHeight="true" outlineLevel="0" collapsed="false">
      <c r="A17" s="752" t="s">
        <v>197</v>
      </c>
      <c r="B17" s="752"/>
      <c r="C17" s="752"/>
      <c r="D17" s="755"/>
      <c r="E17" s="756" t="n">
        <f aca="false">[3]特定死因別死亡確率!$P$8</f>
        <v>3.95068340146039</v>
      </c>
      <c r="F17" s="756" t="n">
        <f aca="false">[3]特定死因別死亡確率!$P$21</f>
        <v>4.42475140885311</v>
      </c>
      <c r="G17" s="756" t="n">
        <f aca="false">[3]特定死因別死亡確率!$P$24</f>
        <v>6.12512683120803</v>
      </c>
      <c r="H17" s="756" t="n">
        <f aca="false">[4]特定死因別死亡確率!$P$8</f>
        <v>11.1861719186147</v>
      </c>
      <c r="I17" s="756" t="n">
        <f aca="false">[4]特定死因別死亡確率!$P$21</f>
        <v>11.9414022409292</v>
      </c>
      <c r="J17" s="756" t="n">
        <f aca="false">[4]特定死因別死亡確率!$P$24</f>
        <v>13.8433801500128</v>
      </c>
      <c r="K17" s="744"/>
    </row>
    <row r="18" customFormat="false" ht="11.25" hidden="false" customHeight="true" outlineLevel="0" collapsed="false">
      <c r="A18" s="752" t="s">
        <v>173</v>
      </c>
      <c r="B18" s="752"/>
      <c r="C18" s="752"/>
      <c r="D18" s="755"/>
      <c r="E18" s="756" t="n">
        <f aca="false">[3]特定死因別死亡確率!$Q$8</f>
        <v>2.56201029229455</v>
      </c>
      <c r="F18" s="756" t="n">
        <f aca="false">[3]特定死因別死亡確率!$Q$21</f>
        <v>2.25479404265632</v>
      </c>
      <c r="G18" s="756" t="n">
        <f aca="false">[3]特定死因別死亡確率!$Q$24</f>
        <v>2.33506479070529</v>
      </c>
      <c r="H18" s="756" t="n">
        <f aca="false">[4]特定死因別死亡確率!$Q$8</f>
        <v>2.23284489175818</v>
      </c>
      <c r="I18" s="756" t="n">
        <f aca="false">[4]特定死因別死亡確率!$Q$21</f>
        <v>2.12719064284379</v>
      </c>
      <c r="J18" s="756" t="n">
        <f aca="false">[4]特定死因別死亡確率!$Q$24</f>
        <v>2.06025112706735</v>
      </c>
      <c r="K18" s="744"/>
    </row>
    <row r="19" customFormat="false" ht="11.25" hidden="false" customHeight="true" outlineLevel="0" collapsed="false">
      <c r="A19" s="757"/>
      <c r="B19" s="752" t="s">
        <v>923</v>
      </c>
      <c r="C19" s="752"/>
      <c r="D19" s="755"/>
      <c r="E19" s="756" t="n">
        <f aca="false">[3]特定死因別死亡確率!$R$8</f>
        <v>0.168169601292577</v>
      </c>
      <c r="F19" s="756" t="n">
        <f aca="false">[3]特定死因別死亡確率!$R$21</f>
        <v>0.0521499980282692</v>
      </c>
      <c r="G19" s="756" t="n">
        <f aca="false">[3]特定死因別死亡確率!$R$24</f>
        <v>0.033051421718116</v>
      </c>
      <c r="H19" s="756" t="n">
        <f aca="false">[4]特定死因別死亡確率!$R$8</f>
        <v>0.154419893756349</v>
      </c>
      <c r="I19" s="756" t="n">
        <f aca="false">[4]特定死因別死亡確率!$R$21</f>
        <v>0.122300819042797</v>
      </c>
      <c r="J19" s="756" t="n">
        <f aca="false">[4]特定死因別死亡確率!$R$24</f>
        <v>0.0741611144481148</v>
      </c>
      <c r="K19" s="744"/>
    </row>
    <row r="20" customFormat="false" ht="14.25" hidden="false" customHeight="true" outlineLevel="0" collapsed="false">
      <c r="A20" s="752" t="s">
        <v>165</v>
      </c>
      <c r="B20" s="752"/>
      <c r="C20" s="752"/>
      <c r="D20" s="755"/>
      <c r="E20" s="756" t="n">
        <f aca="false">[3]特定死因別死亡確率!$S$8</f>
        <v>1.66102730909634</v>
      </c>
      <c r="F20" s="756" t="n">
        <f aca="false">[3]特定死因別死亡確率!$S$21</f>
        <v>0.332276021197503</v>
      </c>
      <c r="G20" s="756" t="n">
        <f aca="false">[3]特定死因別死亡確率!$S$24</f>
        <v>0.152710065014384</v>
      </c>
      <c r="H20" s="756" t="n">
        <f aca="false">[4]特定死因別死亡確率!$S$8</f>
        <v>0.7778721420849</v>
      </c>
      <c r="I20" s="756" t="n">
        <f aca="false">[4]特定死因別死亡確率!$S$21</f>
        <v>0.293679433848611</v>
      </c>
      <c r="J20" s="756" t="n">
        <f aca="false">[4]特定死因別死亡確率!$S$24</f>
        <v>0.193308107894172</v>
      </c>
      <c r="K20" s="744"/>
    </row>
    <row r="21" customFormat="false" ht="18" hidden="false" customHeight="true" outlineLevel="0" collapsed="false">
      <c r="A21" s="758" t="s">
        <v>924</v>
      </c>
      <c r="B21" s="758"/>
      <c r="C21" s="759" t="s">
        <v>925</v>
      </c>
      <c r="D21" s="760" t="s">
        <v>926</v>
      </c>
      <c r="E21" s="761" t="n">
        <f aca="false">[3]特定死因別死亡確率!$T$8</f>
        <v>51.2420105834607</v>
      </c>
      <c r="F21" s="761" t="n">
        <f aca="false">[3]特定死因別死亡確率!$T$21</f>
        <v>51.427744978042</v>
      </c>
      <c r="G21" s="761" t="n">
        <f aca="false">[3]特定死因別死亡確率!$T$24</f>
        <v>46.8744868730148</v>
      </c>
      <c r="H21" s="761" t="n">
        <f aca="false">[4]特定死因別死亡確率!$T$8</f>
        <v>47.1200315308504</v>
      </c>
      <c r="I21" s="761" t="n">
        <f aca="false">[4]特定死因別死亡確率!$T$21</f>
        <v>46.1521655122059</v>
      </c>
      <c r="J21" s="761" t="n">
        <f aca="false">[4]特定死因別死亡確率!$T$24</f>
        <v>43.2695401132815</v>
      </c>
      <c r="K21" s="744"/>
    </row>
    <row r="22" customFormat="false" ht="10.5" hidden="false" customHeight="true" outlineLevel="0" collapsed="false">
      <c r="A22" s="762" t="s">
        <v>927</v>
      </c>
      <c r="B22" s="763"/>
      <c r="C22" s="744"/>
      <c r="D22" s="763"/>
      <c r="E22" s="763"/>
      <c r="F22" s="763"/>
      <c r="G22" s="763"/>
      <c r="H22" s="763"/>
      <c r="I22" s="763"/>
      <c r="J22" s="763"/>
      <c r="K22" s="744"/>
    </row>
    <row r="23" customFormat="false" ht="10.5" hidden="false" customHeight="true" outlineLevel="0" collapsed="false">
      <c r="A23" s="762" t="s">
        <v>928</v>
      </c>
    </row>
    <row r="25" customFormat="false" ht="12" hidden="false" customHeight="true" outlineLevel="0" collapsed="false">
      <c r="A25" s="762"/>
      <c r="E25" s="764"/>
      <c r="F25" s="764"/>
      <c r="G25" s="764"/>
      <c r="H25" s="764"/>
      <c r="I25" s="764"/>
      <c r="J25" s="764"/>
      <c r="K25" s="764"/>
      <c r="L25" s="764"/>
      <c r="M25" s="764"/>
      <c r="N25" s="764"/>
      <c r="O25" s="764"/>
      <c r="P25" s="764"/>
      <c r="Q25" s="764"/>
      <c r="R25" s="764"/>
      <c r="S25" s="764"/>
      <c r="T25" s="764"/>
      <c r="U25" s="764"/>
    </row>
  </sheetData>
  <sheetProtection sheet="true" objects="true" scenarios="true"/>
  <mergeCells count="21">
    <mergeCell ref="A2:C2"/>
    <mergeCell ref="A3:D4"/>
    <mergeCell ref="E3:G3"/>
    <mergeCell ref="H3:J3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19:C19"/>
    <mergeCell ref="A20:C20"/>
    <mergeCell ref="A21:B21"/>
  </mergeCells>
  <printOptions headings="false" gridLines="false" gridLinesSet="true" horizontalCentered="false" verticalCentered="false"/>
  <pageMargins left="0.865972222222222" right="0.865972222222222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20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8.62890625" defaultRowHeight="12" customHeight="true" zeroHeight="false" outlineLevelRow="0" outlineLevelCol="0"/>
  <cols>
    <col collapsed="false" customWidth="true" hidden="false" outlineLevel="0" max="1" min="1" style="741" width="2.37"/>
    <col collapsed="false" customWidth="true" hidden="false" outlineLevel="0" max="2" min="2" style="741" width="3.13"/>
    <col collapsed="false" customWidth="true" hidden="false" outlineLevel="0" max="3" min="3" style="741" width="9.63"/>
    <col collapsed="false" customWidth="true" hidden="false" outlineLevel="0" max="4" min="4" style="741" width="2.13"/>
    <col collapsed="false" customWidth="true" hidden="false" outlineLevel="0" max="5" min="5" style="741" width="7.13"/>
    <col collapsed="false" customWidth="true" hidden="false" outlineLevel="0" max="12" min="6" style="741" width="6.13"/>
    <col collapsed="false" customWidth="true" hidden="false" outlineLevel="0" max="15" min="13" style="741" width="5.87"/>
    <col collapsed="false" customWidth="true" hidden="false" outlineLevel="0" max="27" min="16" style="741" width="5.63"/>
    <col collapsed="false" customWidth="false" hidden="false" outlineLevel="0" max="16384" min="28" style="741" width="8.63"/>
  </cols>
  <sheetData>
    <row r="1" customFormat="false" ht="13.5" hidden="false" customHeight="true" outlineLevel="0" collapsed="false">
      <c r="A1" s="742" t="s">
        <v>929</v>
      </c>
      <c r="B1" s="743"/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4"/>
      <c r="Q1" s="744"/>
    </row>
    <row r="2" customFormat="false" ht="19.5" hidden="false" customHeight="true" outlineLevel="0" collapsed="false">
      <c r="A2" s="745" t="s">
        <v>916</v>
      </c>
      <c r="B2" s="745"/>
      <c r="C2" s="745"/>
      <c r="D2" s="765"/>
      <c r="E2" s="765"/>
      <c r="F2" s="765"/>
      <c r="G2" s="765"/>
      <c r="H2" s="765"/>
      <c r="I2" s="765"/>
      <c r="J2" s="765"/>
      <c r="K2" s="765"/>
      <c r="L2" s="765"/>
      <c r="M2" s="765"/>
      <c r="N2" s="765"/>
      <c r="O2" s="766"/>
      <c r="P2" s="744"/>
      <c r="Q2" s="744"/>
    </row>
    <row r="3" customFormat="false" ht="15" hidden="false" customHeight="true" outlineLevel="0" collapsed="false">
      <c r="A3" s="747" t="s">
        <v>345</v>
      </c>
      <c r="B3" s="747"/>
      <c r="C3" s="747"/>
      <c r="D3" s="747"/>
      <c r="E3" s="767" t="s">
        <v>930</v>
      </c>
      <c r="F3" s="767" t="s">
        <v>931</v>
      </c>
      <c r="G3" s="767" t="s">
        <v>932</v>
      </c>
      <c r="H3" s="767" t="s">
        <v>933</v>
      </c>
      <c r="I3" s="767" t="s">
        <v>934</v>
      </c>
      <c r="J3" s="767" t="s">
        <v>935</v>
      </c>
      <c r="K3" s="767" t="s">
        <v>936</v>
      </c>
      <c r="L3" s="767" t="s">
        <v>937</v>
      </c>
      <c r="M3" s="767" t="s">
        <v>938</v>
      </c>
      <c r="N3" s="767" t="s">
        <v>939</v>
      </c>
      <c r="O3" s="767" t="s">
        <v>940</v>
      </c>
      <c r="P3" s="768" t="s">
        <v>941</v>
      </c>
      <c r="Q3" s="768" t="s">
        <v>942</v>
      </c>
      <c r="R3" s="768" t="s">
        <v>943</v>
      </c>
      <c r="S3" s="768" t="s">
        <v>944</v>
      </c>
      <c r="T3" s="768" t="s">
        <v>945</v>
      </c>
      <c r="U3" s="768" t="s">
        <v>946</v>
      </c>
      <c r="V3" s="768" t="s">
        <v>947</v>
      </c>
      <c r="W3" s="768" t="s">
        <v>948</v>
      </c>
      <c r="X3" s="768" t="s">
        <v>949</v>
      </c>
      <c r="Y3" s="768" t="s">
        <v>950</v>
      </c>
      <c r="Z3" s="768" t="s">
        <v>951</v>
      </c>
      <c r="AA3" s="769" t="s">
        <v>952</v>
      </c>
    </row>
    <row r="4" customFormat="false" ht="15" hidden="false" customHeight="true" outlineLevel="0" collapsed="false">
      <c r="A4" s="747"/>
      <c r="B4" s="747"/>
      <c r="C4" s="747"/>
      <c r="D4" s="747"/>
      <c r="E4" s="770" t="s">
        <v>953</v>
      </c>
      <c r="F4" s="771" t="s">
        <v>954</v>
      </c>
      <c r="G4" s="771" t="s">
        <v>955</v>
      </c>
      <c r="H4" s="771" t="s">
        <v>956</v>
      </c>
      <c r="I4" s="771" t="s">
        <v>957</v>
      </c>
      <c r="J4" s="771" t="s">
        <v>958</v>
      </c>
      <c r="K4" s="771" t="s">
        <v>959</v>
      </c>
      <c r="L4" s="771" t="s">
        <v>960</v>
      </c>
      <c r="M4" s="771" t="s">
        <v>961</v>
      </c>
      <c r="N4" s="771" t="s">
        <v>962</v>
      </c>
      <c r="O4" s="772" t="s">
        <v>963</v>
      </c>
      <c r="P4" s="772" t="s">
        <v>964</v>
      </c>
      <c r="Q4" s="772" t="s">
        <v>965</v>
      </c>
      <c r="R4" s="772" t="s">
        <v>966</v>
      </c>
      <c r="S4" s="772" t="s">
        <v>967</v>
      </c>
      <c r="T4" s="772" t="s">
        <v>968</v>
      </c>
      <c r="U4" s="772" t="s">
        <v>969</v>
      </c>
      <c r="V4" s="772" t="s">
        <v>970</v>
      </c>
      <c r="W4" s="772" t="s">
        <v>971</v>
      </c>
      <c r="X4" s="772" t="s">
        <v>972</v>
      </c>
      <c r="Y4" s="772" t="s">
        <v>973</v>
      </c>
      <c r="Z4" s="772" t="s">
        <v>974</v>
      </c>
      <c r="AA4" s="773" t="s">
        <v>975</v>
      </c>
    </row>
    <row r="5" customFormat="false" ht="18" hidden="false" customHeight="true" outlineLevel="0" collapsed="false">
      <c r="A5" s="774"/>
      <c r="B5" s="774"/>
      <c r="C5" s="774"/>
      <c r="D5" s="774"/>
      <c r="E5" s="775" t="s">
        <v>8</v>
      </c>
      <c r="F5" s="775"/>
      <c r="G5" s="775"/>
      <c r="H5" s="775"/>
      <c r="I5" s="775"/>
      <c r="J5" s="775"/>
      <c r="K5" s="775"/>
      <c r="L5" s="775"/>
      <c r="M5" s="775"/>
      <c r="N5" s="775"/>
      <c r="O5" s="775"/>
      <c r="P5" s="775"/>
      <c r="Q5" s="775"/>
      <c r="R5" s="775"/>
      <c r="S5" s="775"/>
      <c r="T5" s="775"/>
      <c r="U5" s="775"/>
      <c r="V5" s="775"/>
      <c r="W5" s="775"/>
      <c r="X5" s="775"/>
      <c r="Y5" s="775"/>
      <c r="Z5" s="775"/>
      <c r="AA5" s="775"/>
    </row>
    <row r="6" customFormat="false" ht="12" hidden="false" customHeight="true" outlineLevel="0" collapsed="false">
      <c r="A6" s="752" t="s">
        <v>149</v>
      </c>
      <c r="B6" s="752"/>
      <c r="C6" s="752"/>
      <c r="D6" s="755"/>
      <c r="E6" s="756" t="n">
        <v>31.83</v>
      </c>
      <c r="F6" s="756" t="n">
        <v>31.16</v>
      </c>
      <c r="G6" s="756" t="n">
        <v>32.53</v>
      </c>
      <c r="H6" s="756" t="n">
        <v>30.4</v>
      </c>
      <c r="I6" s="756" t="n">
        <v>33.06</v>
      </c>
      <c r="J6" s="756" t="n">
        <v>31.74</v>
      </c>
      <c r="K6" s="756" t="n">
        <v>33.0590739722859</v>
      </c>
      <c r="L6" s="756" t="n">
        <v>31.338276923503</v>
      </c>
      <c r="M6" s="756" t="n">
        <v>32.6258862169171</v>
      </c>
      <c r="N6" s="756" t="n">
        <v>33.280372684495</v>
      </c>
      <c r="O6" s="776" t="n">
        <v>32.5528654481255</v>
      </c>
      <c r="P6" s="776" t="n">
        <v>32.8207148101047</v>
      </c>
      <c r="Q6" s="776" t="n">
        <v>32.6297909791734</v>
      </c>
      <c r="R6" s="776" t="n">
        <v>33.3234284277372</v>
      </c>
      <c r="S6" s="776" t="n">
        <v>32.9057043780909</v>
      </c>
      <c r="T6" s="776" t="n">
        <v>31.6278226420143</v>
      </c>
      <c r="U6" s="776" t="n">
        <v>31.8326333637767</v>
      </c>
      <c r="V6" s="776" t="n">
        <v>32.8726406225922</v>
      </c>
      <c r="W6" s="776" t="n">
        <v>32.3959467406602</v>
      </c>
      <c r="X6" s="776" t="n">
        <v>32.1011646351015</v>
      </c>
      <c r="Y6" s="776" t="n">
        <v>32.1093404073242</v>
      </c>
      <c r="Z6" s="776" t="n">
        <v>32.1093404073242</v>
      </c>
      <c r="AA6" s="777" t="n">
        <f aca="false">'16　死因別死亡確率'!$E$6</f>
        <v>31.5325004635583</v>
      </c>
      <c r="AB6" s="778"/>
    </row>
    <row r="7" customFormat="false" ht="12" hidden="false" customHeight="true" outlineLevel="0" collapsed="false">
      <c r="A7" s="752" t="s">
        <v>150</v>
      </c>
      <c r="B7" s="752"/>
      <c r="C7" s="752"/>
      <c r="D7" s="755"/>
      <c r="E7" s="756" t="n">
        <v>15.7</v>
      </c>
      <c r="F7" s="756" t="n">
        <v>15.18</v>
      </c>
      <c r="G7" s="756" t="n">
        <v>16.1</v>
      </c>
      <c r="H7" s="756" t="n">
        <v>15.82</v>
      </c>
      <c r="I7" s="756" t="n">
        <v>14.95</v>
      </c>
      <c r="J7" s="756" t="n">
        <v>14.85</v>
      </c>
      <c r="K7" s="756" t="n">
        <v>13.7347350552852</v>
      </c>
      <c r="L7" s="756" t="n">
        <v>14.3630546995793</v>
      </c>
      <c r="M7" s="756" t="n">
        <v>13.2406712802802</v>
      </c>
      <c r="N7" s="756" t="n">
        <v>13.7420807069488</v>
      </c>
      <c r="O7" s="776" t="n">
        <v>14.9599998902386</v>
      </c>
      <c r="P7" s="776" t="n">
        <v>15.1127622480578</v>
      </c>
      <c r="Q7" s="776" t="n">
        <v>13.7855654994447</v>
      </c>
      <c r="R7" s="776" t="n">
        <v>13.1050532995462</v>
      </c>
      <c r="S7" s="776" t="n">
        <v>13.7256006803124</v>
      </c>
      <c r="T7" s="776" t="n">
        <v>14.3009531086039</v>
      </c>
      <c r="U7" s="776" t="n">
        <v>13.1475317046826</v>
      </c>
      <c r="V7" s="776" t="n">
        <v>12.7937006646345</v>
      </c>
      <c r="W7" s="776" t="n">
        <v>12.3491353234276</v>
      </c>
      <c r="X7" s="776" t="n">
        <v>12.1260645075221</v>
      </c>
      <c r="Y7" s="776" t="n">
        <v>11.5119809423932</v>
      </c>
      <c r="Z7" s="776" t="n">
        <v>11.5119809423932</v>
      </c>
      <c r="AA7" s="777" t="n">
        <f aca="false">'16　死因別死亡確率'!$E$9</f>
        <v>12.3374286832024</v>
      </c>
      <c r="AB7" s="778"/>
    </row>
    <row r="8" customFormat="false" ht="12" hidden="false" customHeight="true" outlineLevel="0" collapsed="false">
      <c r="A8" s="752" t="s">
        <v>151</v>
      </c>
      <c r="B8" s="752"/>
      <c r="C8" s="752"/>
      <c r="D8" s="755"/>
      <c r="E8" s="756" t="n">
        <v>14.38</v>
      </c>
      <c r="F8" s="756" t="n">
        <v>14.49</v>
      </c>
      <c r="G8" s="756" t="n">
        <v>12.64</v>
      </c>
      <c r="H8" s="756" t="n">
        <v>13.37</v>
      </c>
      <c r="I8" s="756" t="n">
        <v>13.18</v>
      </c>
      <c r="J8" s="756" t="n">
        <v>12.32</v>
      </c>
      <c r="K8" s="756" t="n">
        <v>13.129763963535</v>
      </c>
      <c r="L8" s="756" t="n">
        <v>12.3194540335414</v>
      </c>
      <c r="M8" s="756" t="n">
        <v>11.4882285905671</v>
      </c>
      <c r="N8" s="756" t="n">
        <v>11.487393025429</v>
      </c>
      <c r="O8" s="776" t="n">
        <v>10.444416027044</v>
      </c>
      <c r="P8" s="776" t="n">
        <v>9.43904536967945</v>
      </c>
      <c r="Q8" s="776" t="n">
        <v>9.48025688555617</v>
      </c>
      <c r="R8" s="776" t="n">
        <v>8.71856873870315</v>
      </c>
      <c r="S8" s="776" t="n">
        <v>8.89028921941219</v>
      </c>
      <c r="T8" s="776" t="n">
        <v>8.5201933089361</v>
      </c>
      <c r="U8" s="776" t="n">
        <v>7.90198536648739</v>
      </c>
      <c r="V8" s="776" t="n">
        <v>7.63634255734069</v>
      </c>
      <c r="W8" s="776" t="n">
        <v>8.14355181472478</v>
      </c>
      <c r="X8" s="776" t="n">
        <v>7.28861757106865</v>
      </c>
      <c r="Y8" s="776" t="n">
        <v>7.57569054628566</v>
      </c>
      <c r="Z8" s="776" t="n">
        <v>7.57569054628566</v>
      </c>
      <c r="AA8" s="777" t="n">
        <f aca="false">'16　死因別死亡確率'!$E$10</f>
        <v>7.3720814367</v>
      </c>
      <c r="AB8" s="778"/>
    </row>
    <row r="9" customFormat="false" ht="12" hidden="false" customHeight="true" outlineLevel="0" collapsed="false">
      <c r="A9" s="752" t="s">
        <v>921</v>
      </c>
      <c r="B9" s="752"/>
      <c r="C9" s="752"/>
      <c r="D9" s="755"/>
      <c r="E9" s="756" t="n">
        <v>11.03</v>
      </c>
      <c r="F9" s="756" t="n">
        <v>10.55</v>
      </c>
      <c r="G9" s="756" t="n">
        <v>11.53</v>
      </c>
      <c r="H9" s="756" t="n">
        <v>11.23</v>
      </c>
      <c r="I9" s="756" t="n">
        <v>10.32</v>
      </c>
      <c r="J9" s="756" t="n">
        <v>11.52</v>
      </c>
      <c r="K9" s="756" t="n">
        <v>10.1885060368659</v>
      </c>
      <c r="L9" s="756" t="n">
        <v>11.6738763489065</v>
      </c>
      <c r="M9" s="756" t="n">
        <v>12.3892151712837</v>
      </c>
      <c r="N9" s="756" t="n">
        <v>10.8689907427095</v>
      </c>
      <c r="O9" s="776" t="n">
        <v>11.4858290202166</v>
      </c>
      <c r="P9" s="776" t="n">
        <v>11.3893101860013</v>
      </c>
      <c r="Q9" s="776" t="n">
        <v>12.677061545955</v>
      </c>
      <c r="R9" s="776" t="n">
        <v>11.3797854259186</v>
      </c>
      <c r="S9" s="776" t="n">
        <v>12.4104769941157</v>
      </c>
      <c r="T9" s="776" t="n">
        <v>12.317336628079</v>
      </c>
      <c r="U9" s="776" t="n">
        <v>12.3659294275132</v>
      </c>
      <c r="V9" s="776" t="n">
        <v>11.6347663108364</v>
      </c>
      <c r="W9" s="776" t="n">
        <v>11.0405898626685</v>
      </c>
      <c r="X9" s="776" t="n">
        <v>11.4883364236498</v>
      </c>
      <c r="Y9" s="776" t="n">
        <v>12.4597239112134</v>
      </c>
      <c r="Z9" s="776" t="n">
        <v>12.4597239112134</v>
      </c>
      <c r="AA9" s="777" t="n">
        <f aca="false">'16　死因別死亡確率'!$E$12</f>
        <v>8.75225443631601</v>
      </c>
      <c r="AB9" s="778"/>
    </row>
    <row r="10" customFormat="false" ht="12" hidden="false" customHeight="true" outlineLevel="0" collapsed="false">
      <c r="A10" s="752" t="s">
        <v>165</v>
      </c>
      <c r="B10" s="752"/>
      <c r="C10" s="752"/>
      <c r="D10" s="755"/>
      <c r="E10" s="756" t="n">
        <v>1.7</v>
      </c>
      <c r="F10" s="756" t="n">
        <v>1.93</v>
      </c>
      <c r="G10" s="756" t="n">
        <v>2.59</v>
      </c>
      <c r="H10" s="756" t="n">
        <v>2.6</v>
      </c>
      <c r="I10" s="756" t="n">
        <v>3.07</v>
      </c>
      <c r="J10" s="756" t="n">
        <v>2.38</v>
      </c>
      <c r="K10" s="756" t="n">
        <v>2.33439710098171</v>
      </c>
      <c r="L10" s="756" t="n">
        <v>2.73771761236024</v>
      </c>
      <c r="M10" s="756" t="n">
        <v>2.59266799932182</v>
      </c>
      <c r="N10" s="756" t="n">
        <v>2.84099679792426</v>
      </c>
      <c r="O10" s="776" t="n">
        <v>2.38704962933743</v>
      </c>
      <c r="P10" s="776" t="n">
        <v>2.4567790992489</v>
      </c>
      <c r="Q10" s="776" t="n">
        <v>2.76811057107962</v>
      </c>
      <c r="R10" s="776" t="n">
        <v>2.33712902175888</v>
      </c>
      <c r="S10" s="776" t="n">
        <v>2.37970688611061</v>
      </c>
      <c r="T10" s="776" t="n">
        <v>2.31486425931572</v>
      </c>
      <c r="U10" s="776" t="n">
        <v>2.36713428792332</v>
      </c>
      <c r="V10" s="776" t="n">
        <v>2.16583737630349</v>
      </c>
      <c r="W10" s="776" t="n">
        <v>1.90926263384773</v>
      </c>
      <c r="X10" s="776" t="n">
        <v>1.79994510993791</v>
      </c>
      <c r="Y10" s="776" t="n">
        <v>1.81716332297684</v>
      </c>
      <c r="Z10" s="776" t="n">
        <v>1.81716332297684</v>
      </c>
      <c r="AA10" s="777" t="n">
        <f aca="false">'16　死因別死亡確率'!$E$20</f>
        <v>1.66102730909634</v>
      </c>
      <c r="AB10" s="778"/>
    </row>
    <row r="11" customFormat="false" ht="18" hidden="false" customHeight="true" outlineLevel="0" collapsed="false">
      <c r="A11" s="779" t="s">
        <v>924</v>
      </c>
      <c r="B11" s="779"/>
      <c r="C11" s="752" t="s">
        <v>925</v>
      </c>
      <c r="D11" s="780" t="s">
        <v>926</v>
      </c>
      <c r="E11" s="756" t="n">
        <v>61.91</v>
      </c>
      <c r="F11" s="756" t="n">
        <v>60.83</v>
      </c>
      <c r="G11" s="756" t="n">
        <v>61.27</v>
      </c>
      <c r="H11" s="756" t="n">
        <v>59.59</v>
      </c>
      <c r="I11" s="756" t="n">
        <v>61.19</v>
      </c>
      <c r="J11" s="756" t="n">
        <v>58.91</v>
      </c>
      <c r="K11" s="756" t="n">
        <v>59.923572991106</v>
      </c>
      <c r="L11" s="756" t="n">
        <v>58.0207856566237</v>
      </c>
      <c r="M11" s="756" t="n">
        <v>57.3547860877644</v>
      </c>
      <c r="N11" s="756" t="n">
        <v>58.5098464168729</v>
      </c>
      <c r="O11" s="776" t="n">
        <v>57.957281365408</v>
      </c>
      <c r="P11" s="776" t="n">
        <v>57.3725224278419</v>
      </c>
      <c r="Q11" s="776" t="n">
        <v>55.8956133641743</v>
      </c>
      <c r="R11" s="776" t="n">
        <v>55.1470504659866</v>
      </c>
      <c r="S11" s="776" t="n">
        <v>55.5215942778154</v>
      </c>
      <c r="T11" s="776" t="n">
        <v>54.4489690595543</v>
      </c>
      <c r="U11" s="776" t="n">
        <v>52.8821504349467</v>
      </c>
      <c r="V11" s="776" t="n">
        <v>53.3026838445673</v>
      </c>
      <c r="W11" s="776" t="n">
        <v>52.8886338788126</v>
      </c>
      <c r="X11" s="776" t="n">
        <v>51.5158467136922</v>
      </c>
      <c r="Y11" s="776" t="n">
        <v>51.1970118960031</v>
      </c>
      <c r="Z11" s="776" t="n">
        <v>51.1970118960031</v>
      </c>
      <c r="AA11" s="777" t="n">
        <f aca="false">'16　死因別死亡確率'!$E$21</f>
        <v>51.2420105834607</v>
      </c>
      <c r="AB11" s="778"/>
    </row>
    <row r="12" s="781" customFormat="true" ht="18" hidden="false" customHeight="true" outlineLevel="0" collapsed="false">
      <c r="E12" s="782" t="s">
        <v>9</v>
      </c>
      <c r="F12" s="782"/>
      <c r="G12" s="782"/>
      <c r="H12" s="782"/>
      <c r="I12" s="782"/>
      <c r="J12" s="782"/>
      <c r="K12" s="782"/>
      <c r="L12" s="782"/>
      <c r="M12" s="782"/>
      <c r="N12" s="782"/>
      <c r="O12" s="782"/>
      <c r="P12" s="782"/>
      <c r="Q12" s="782"/>
      <c r="R12" s="782"/>
      <c r="S12" s="782"/>
      <c r="T12" s="782"/>
      <c r="U12" s="782"/>
      <c r="V12" s="782"/>
      <c r="W12" s="782"/>
      <c r="X12" s="782"/>
      <c r="Y12" s="782"/>
      <c r="Z12" s="782"/>
      <c r="AA12" s="782"/>
    </row>
    <row r="13" customFormat="false" ht="12" hidden="false" customHeight="true" outlineLevel="0" collapsed="false">
      <c r="A13" s="752" t="s">
        <v>149</v>
      </c>
      <c r="B13" s="752"/>
      <c r="C13" s="752"/>
      <c r="E13" s="756" t="n">
        <v>23.2</v>
      </c>
      <c r="F13" s="756" t="n">
        <v>22.74</v>
      </c>
      <c r="G13" s="756" t="n">
        <v>22.5</v>
      </c>
      <c r="H13" s="756" t="n">
        <v>22.13</v>
      </c>
      <c r="I13" s="756" t="n">
        <v>21.99</v>
      </c>
      <c r="J13" s="756" t="n">
        <v>23.62</v>
      </c>
      <c r="K13" s="756" t="n">
        <v>24.2415807578838</v>
      </c>
      <c r="L13" s="756" t="n">
        <v>24.149709730871</v>
      </c>
      <c r="M13" s="756" t="n">
        <v>25.3333850952334</v>
      </c>
      <c r="N13" s="756" t="n">
        <v>23.301277503442</v>
      </c>
      <c r="O13" s="776" t="n">
        <v>23.7574089012198</v>
      </c>
      <c r="P13" s="776" t="n">
        <v>22.0218664684396</v>
      </c>
      <c r="Q13" s="776" t="n">
        <v>23.1262081984163</v>
      </c>
      <c r="R13" s="776" t="n">
        <v>23.584767441226</v>
      </c>
      <c r="S13" s="776" t="n">
        <v>24.9360978332818</v>
      </c>
      <c r="T13" s="776" t="n">
        <v>24.5413928558301</v>
      </c>
      <c r="U13" s="776" t="n">
        <v>23.2844157897945</v>
      </c>
      <c r="V13" s="776" t="n">
        <v>24.126431921362</v>
      </c>
      <c r="W13" s="776" t="n">
        <v>23.9384236811077</v>
      </c>
      <c r="X13" s="776" t="n">
        <v>24.0507990592016</v>
      </c>
      <c r="Y13" s="776" t="n">
        <v>23.8582422913579</v>
      </c>
      <c r="Z13" s="776" t="n">
        <v>23.8582422913579</v>
      </c>
      <c r="AA13" s="777" t="n">
        <f aca="false">'16　死因別死亡確率'!$H$6</f>
        <v>23.1599804595291</v>
      </c>
    </row>
    <row r="14" customFormat="false" ht="12" hidden="false" customHeight="true" outlineLevel="0" collapsed="false">
      <c r="A14" s="752" t="s">
        <v>150</v>
      </c>
      <c r="B14" s="752"/>
      <c r="C14" s="752"/>
      <c r="E14" s="756" t="n">
        <v>20.68</v>
      </c>
      <c r="F14" s="756" t="n">
        <v>21.15</v>
      </c>
      <c r="G14" s="756" t="n">
        <v>21.16</v>
      </c>
      <c r="H14" s="756" t="n">
        <v>20.84</v>
      </c>
      <c r="I14" s="756" t="n">
        <v>20.21</v>
      </c>
      <c r="J14" s="756" t="n">
        <v>21.37</v>
      </c>
      <c r="K14" s="756" t="n">
        <v>19.0460283171988</v>
      </c>
      <c r="L14" s="756" t="n">
        <v>19.9420991419604</v>
      </c>
      <c r="M14" s="756" t="n">
        <v>19.9672575702452</v>
      </c>
      <c r="N14" s="756" t="n">
        <v>19.5843809293948</v>
      </c>
      <c r="O14" s="776" t="n">
        <v>20.6454070562365</v>
      </c>
      <c r="P14" s="776" t="n">
        <v>21.9570553483841</v>
      </c>
      <c r="Q14" s="776" t="n">
        <v>21.3060120618598</v>
      </c>
      <c r="R14" s="776" t="n">
        <v>20.3129258015941</v>
      </c>
      <c r="S14" s="776" t="n">
        <v>19.6102491946976</v>
      </c>
      <c r="T14" s="776" t="n">
        <v>20.3714459661729</v>
      </c>
      <c r="U14" s="776" t="n">
        <v>19.33915132717</v>
      </c>
      <c r="V14" s="776" t="n">
        <v>17.3367454409282</v>
      </c>
      <c r="W14" s="776" t="n">
        <v>17.1221489139144</v>
      </c>
      <c r="X14" s="776" t="n">
        <v>17.1161163567422</v>
      </c>
      <c r="Y14" s="776" t="n">
        <v>16.8386558908226</v>
      </c>
      <c r="Z14" s="776" t="n">
        <v>16.8386558908226</v>
      </c>
      <c r="AA14" s="777" t="n">
        <f aca="false">'16　死因別死亡確率'!$H$9</f>
        <v>16.4796881681381</v>
      </c>
    </row>
    <row r="15" customFormat="false" ht="12" hidden="false" customHeight="true" outlineLevel="0" collapsed="false">
      <c r="A15" s="752" t="s">
        <v>151</v>
      </c>
      <c r="B15" s="752"/>
      <c r="C15" s="752"/>
      <c r="E15" s="756" t="n">
        <v>17.4</v>
      </c>
      <c r="F15" s="756" t="n">
        <v>16.86</v>
      </c>
      <c r="G15" s="756" t="n">
        <v>17.52</v>
      </c>
      <c r="H15" s="756" t="n">
        <v>16.42</v>
      </c>
      <c r="I15" s="756" t="n">
        <v>18.76</v>
      </c>
      <c r="J15" s="756" t="n">
        <v>16.32</v>
      </c>
      <c r="K15" s="756" t="n">
        <v>15.8870693267498</v>
      </c>
      <c r="L15" s="756" t="n">
        <v>16.0507917208252</v>
      </c>
      <c r="M15" s="756" t="n">
        <v>15.3653045946164</v>
      </c>
      <c r="N15" s="756" t="n">
        <v>15.6121138803378</v>
      </c>
      <c r="O15" s="776" t="n">
        <v>13.3477229106166</v>
      </c>
      <c r="P15" s="776" t="n">
        <v>14.2114149827179</v>
      </c>
      <c r="Q15" s="776" t="n">
        <v>11.5842642809332</v>
      </c>
      <c r="R15" s="776" t="n">
        <v>11.004835945886</v>
      </c>
      <c r="S15" s="776" t="n">
        <v>10.3837927896218</v>
      </c>
      <c r="T15" s="776" t="n">
        <v>9.64382712131885</v>
      </c>
      <c r="U15" s="776" t="n">
        <v>9.78211580756731</v>
      </c>
      <c r="V15" s="776" t="n">
        <v>9.60031486862522</v>
      </c>
      <c r="W15" s="776" t="n">
        <v>8.37130877355934</v>
      </c>
      <c r="X15" s="776" t="n">
        <v>8.76452951238582</v>
      </c>
      <c r="Y15" s="776" t="n">
        <v>8.40969919254465</v>
      </c>
      <c r="Z15" s="776" t="n">
        <v>8.40969919254465</v>
      </c>
      <c r="AA15" s="777" t="n">
        <f aca="false">'16　死因別死亡確率'!$H$10</f>
        <v>7.48036290318317</v>
      </c>
    </row>
    <row r="16" customFormat="false" ht="12" hidden="false" customHeight="true" outlineLevel="0" collapsed="false">
      <c r="A16" s="752" t="s">
        <v>921</v>
      </c>
      <c r="B16" s="752"/>
      <c r="C16" s="752"/>
      <c r="E16" s="756" t="n">
        <v>11.05</v>
      </c>
      <c r="F16" s="756" t="n">
        <v>11.06</v>
      </c>
      <c r="G16" s="756" t="n">
        <v>9.94</v>
      </c>
      <c r="H16" s="756" t="n">
        <v>11.96</v>
      </c>
      <c r="I16" s="756" t="n">
        <v>11.36</v>
      </c>
      <c r="J16" s="756" t="n">
        <v>9.37</v>
      </c>
      <c r="K16" s="756" t="n">
        <v>10.587920958268</v>
      </c>
      <c r="L16" s="756" t="n">
        <v>10.6741342053249</v>
      </c>
      <c r="M16" s="756" t="n">
        <v>9.96853769563998</v>
      </c>
      <c r="N16" s="756" t="n">
        <v>10.8999191109361</v>
      </c>
      <c r="O16" s="776" t="n">
        <v>10.8416437397618</v>
      </c>
      <c r="P16" s="776" t="n">
        <v>9.88307376521742</v>
      </c>
      <c r="Q16" s="776" t="n">
        <v>10.5828490007037</v>
      </c>
      <c r="R16" s="776" t="n">
        <v>10.2231111673257</v>
      </c>
      <c r="S16" s="776" t="n">
        <v>10.625476617264</v>
      </c>
      <c r="T16" s="776" t="n">
        <v>10.4891352541377</v>
      </c>
      <c r="U16" s="776" t="n">
        <v>11.1331891812977</v>
      </c>
      <c r="V16" s="776" t="n">
        <v>9.42882406566368</v>
      </c>
      <c r="W16" s="776" t="n">
        <v>9.31514927714789</v>
      </c>
      <c r="X16" s="776" t="n">
        <v>8.80942245822108</v>
      </c>
      <c r="Y16" s="776" t="n">
        <v>9.17802359699038</v>
      </c>
      <c r="Z16" s="776" t="n">
        <v>9.17802359699038</v>
      </c>
      <c r="AA16" s="777" t="n">
        <f aca="false">'16　死因別死亡確率'!$H$12</f>
        <v>6.9541894197773</v>
      </c>
    </row>
    <row r="17" customFormat="false" ht="12" hidden="false" customHeight="true" outlineLevel="0" collapsed="false">
      <c r="A17" s="752" t="s">
        <v>165</v>
      </c>
      <c r="B17" s="752"/>
      <c r="C17" s="752"/>
      <c r="E17" s="756" t="n">
        <v>0.88</v>
      </c>
      <c r="F17" s="756" t="n">
        <v>1.03</v>
      </c>
      <c r="G17" s="756" t="n">
        <v>1.29</v>
      </c>
      <c r="H17" s="756" t="n">
        <v>1.33</v>
      </c>
      <c r="I17" s="756" t="n">
        <v>1.09</v>
      </c>
      <c r="J17" s="756" t="n">
        <v>0.7</v>
      </c>
      <c r="K17" s="756" t="n">
        <v>0.972908280376294</v>
      </c>
      <c r="L17" s="756" t="n">
        <v>1.09141663926219</v>
      </c>
      <c r="M17" s="756" t="n">
        <v>1.02691111616569</v>
      </c>
      <c r="N17" s="756" t="n">
        <v>1.11798263400384</v>
      </c>
      <c r="O17" s="776" t="n">
        <v>0.962151442196397</v>
      </c>
      <c r="P17" s="776" t="n">
        <v>1.12562146573873</v>
      </c>
      <c r="Q17" s="776" t="n">
        <v>1.1388929154246</v>
      </c>
      <c r="R17" s="776" t="n">
        <v>1.12577194713068</v>
      </c>
      <c r="S17" s="776" t="n">
        <v>1.06139666003622</v>
      </c>
      <c r="T17" s="776" t="n">
        <v>1.16958709485551</v>
      </c>
      <c r="U17" s="776" t="n">
        <v>0.949976633268794</v>
      </c>
      <c r="V17" s="776" t="n">
        <v>0.902055859415603</v>
      </c>
      <c r="W17" s="776" t="n">
        <v>0.94258918381755</v>
      </c>
      <c r="X17" s="776" t="n">
        <v>0.787847344207652</v>
      </c>
      <c r="Y17" s="776" t="n">
        <v>0.719314721946465</v>
      </c>
      <c r="Z17" s="776" t="n">
        <v>0.719314721946465</v>
      </c>
      <c r="AA17" s="777" t="n">
        <f aca="false">'16　死因別死亡確率'!$H$20</f>
        <v>0.7778721420849</v>
      </c>
    </row>
    <row r="18" customFormat="false" ht="18" hidden="false" customHeight="true" outlineLevel="0" collapsed="false">
      <c r="A18" s="758" t="s">
        <v>924</v>
      </c>
      <c r="B18" s="758"/>
      <c r="C18" s="759" t="s">
        <v>925</v>
      </c>
      <c r="D18" s="760" t="s">
        <v>926</v>
      </c>
      <c r="E18" s="761" t="n">
        <v>61.28</v>
      </c>
      <c r="F18" s="761" t="n">
        <v>60.75</v>
      </c>
      <c r="G18" s="761" t="n">
        <v>61.18</v>
      </c>
      <c r="H18" s="761" t="n">
        <v>59.39</v>
      </c>
      <c r="I18" s="761" t="n">
        <v>60.96</v>
      </c>
      <c r="J18" s="761" t="n">
        <v>61.32</v>
      </c>
      <c r="K18" s="761" t="n">
        <v>59.1746784018325</v>
      </c>
      <c r="L18" s="761" t="n">
        <v>60.1426005936566</v>
      </c>
      <c r="M18" s="761" t="n">
        <v>60.665947260095</v>
      </c>
      <c r="N18" s="761" t="n">
        <v>58.4977723131745</v>
      </c>
      <c r="O18" s="783" t="n">
        <v>57.7505388680729</v>
      </c>
      <c r="P18" s="783" t="n">
        <v>58.1903367995416</v>
      </c>
      <c r="Q18" s="783" t="n">
        <v>56.0164845412093</v>
      </c>
      <c r="R18" s="783" t="n">
        <v>54.9025291887062</v>
      </c>
      <c r="S18" s="783" t="n">
        <v>54.9301398176012</v>
      </c>
      <c r="T18" s="783" t="n">
        <v>54.5566659433219</v>
      </c>
      <c r="U18" s="783" t="n">
        <v>52.4056829245318</v>
      </c>
      <c r="V18" s="783" t="n">
        <v>51.0634922309154</v>
      </c>
      <c r="W18" s="783" t="n">
        <v>49.4318813685815</v>
      </c>
      <c r="X18" s="783" t="n">
        <v>49.9314449283296</v>
      </c>
      <c r="Y18" s="783" t="n">
        <v>49.1065973747251</v>
      </c>
      <c r="Z18" s="783" t="n">
        <v>49.1065973747251</v>
      </c>
      <c r="AA18" s="784" t="n">
        <f aca="false">'16　死因別死亡確率'!$H$21</f>
        <v>47.1200315308504</v>
      </c>
    </row>
    <row r="19" customFormat="false" ht="10.5" hidden="false" customHeight="true" outlineLevel="0" collapsed="false">
      <c r="A19" s="762" t="s">
        <v>927</v>
      </c>
      <c r="B19" s="763"/>
      <c r="C19" s="744"/>
      <c r="D19" s="763"/>
      <c r="E19" s="763"/>
      <c r="F19" s="763"/>
      <c r="G19" s="763"/>
      <c r="H19" s="763"/>
      <c r="I19" s="763"/>
      <c r="J19" s="763"/>
      <c r="K19" s="763"/>
      <c r="L19" s="763"/>
      <c r="M19" s="763"/>
      <c r="N19" s="763"/>
      <c r="O19" s="763"/>
      <c r="P19" s="744"/>
      <c r="Q19" s="744"/>
      <c r="R19" s="778"/>
    </row>
    <row r="20" customFormat="false" ht="10.5" hidden="false" customHeight="true" outlineLevel="0" collapsed="false">
      <c r="A20" s="762" t="s">
        <v>928</v>
      </c>
      <c r="R20" s="778"/>
    </row>
  </sheetData>
  <sheetProtection sheet="true" objects="true" scenarios="true"/>
  <mergeCells count="16">
    <mergeCell ref="A2:C2"/>
    <mergeCell ref="A3:D4"/>
    <mergeCell ref="E5:AA5"/>
    <mergeCell ref="A6:C6"/>
    <mergeCell ref="A7:C7"/>
    <mergeCell ref="A8:C8"/>
    <mergeCell ref="A9:C9"/>
    <mergeCell ref="A10:C10"/>
    <mergeCell ref="A11:B11"/>
    <mergeCell ref="E12:AA12"/>
    <mergeCell ref="A13:C13"/>
    <mergeCell ref="A14:C14"/>
    <mergeCell ref="A15:C15"/>
    <mergeCell ref="A16:C16"/>
    <mergeCell ref="A17:C17"/>
    <mergeCell ref="A18:B18"/>
  </mergeCells>
  <printOptions headings="false" gridLines="false" gridLinesSet="true" horizontalCentered="false" verticalCentered="false"/>
  <pageMargins left="0.865972222222222" right="0.865972222222222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82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9.00390625" defaultRowHeight="17.25" customHeight="false" zeroHeight="false" outlineLevelRow="0" outlineLevelCol="0"/>
  <cols>
    <col collapsed="false" customWidth="true" hidden="false" outlineLevel="0" max="1" min="1" style="201" width="2.37"/>
    <col collapsed="false" customWidth="true" hidden="false" outlineLevel="0" max="2" min="2" style="201" width="6.76"/>
    <col collapsed="false" customWidth="true" hidden="false" outlineLevel="0" max="3" min="3" style="201" width="18.76"/>
    <col collapsed="false" customWidth="true" hidden="false" outlineLevel="0" max="4" min="4" style="785" width="15.37"/>
    <col collapsed="false" customWidth="true" hidden="false" outlineLevel="0" max="5" min="5" style="201" width="7.88"/>
    <col collapsed="false" customWidth="true" hidden="false" outlineLevel="0" max="7" min="6" style="201" width="7.5"/>
    <col collapsed="false" customWidth="true" hidden="false" outlineLevel="0" max="8" min="8" style="201" width="7.88"/>
    <col collapsed="false" customWidth="true" hidden="false" outlineLevel="0" max="10" min="9" style="201" width="8.63"/>
    <col collapsed="false" customWidth="true" hidden="false" outlineLevel="0" max="11" min="11" style="201" width="7.5"/>
    <col collapsed="false" customWidth="true" hidden="false" outlineLevel="0" max="14" min="12" style="201" width="7.88"/>
    <col collapsed="false" customWidth="true" hidden="false" outlineLevel="0" max="15" min="15" style="785" width="13.76"/>
    <col collapsed="false" customWidth="true" hidden="false" outlineLevel="0" max="16" min="16" style="201" width="9.26"/>
    <col collapsed="false" customWidth="true" hidden="false" outlineLevel="0" max="17" min="17" style="201" width="6.5"/>
    <col collapsed="false" customWidth="true" hidden="false" outlineLevel="0" max="18" min="18" style="201" width="26.5"/>
    <col collapsed="false" customWidth="true" hidden="false" outlineLevel="0" max="19" min="19" style="785" width="6.5"/>
    <col collapsed="false" customWidth="true" hidden="false" outlineLevel="0" max="26" min="20" style="201" width="6.63"/>
    <col collapsed="false" customWidth="false" hidden="false" outlineLevel="0" max="27" min="27" style="786" width="9"/>
    <col collapsed="false" customWidth="false" hidden="false" outlineLevel="0" max="16384" min="28" style="201" width="9"/>
  </cols>
  <sheetData>
    <row r="1" customFormat="false" ht="17.25" hidden="false" customHeight="false" outlineLevel="0" collapsed="false">
      <c r="C1" s="147" t="s">
        <v>976</v>
      </c>
    </row>
    <row r="2" customFormat="false" ht="8.25" hidden="false" customHeight="true" outlineLevel="0" collapsed="false"/>
    <row r="3" customFormat="false" ht="28.5" hidden="false" customHeight="true" outlineLevel="0" collapsed="false">
      <c r="B3" s="787" t="s">
        <v>146</v>
      </c>
      <c r="C3" s="787"/>
      <c r="D3" s="788"/>
      <c r="E3" s="789" t="s">
        <v>977</v>
      </c>
      <c r="F3" s="790" t="s">
        <v>978</v>
      </c>
      <c r="G3" s="790" t="s">
        <v>979</v>
      </c>
      <c r="H3" s="790" t="s">
        <v>980</v>
      </c>
      <c r="I3" s="789" t="s">
        <v>981</v>
      </c>
      <c r="J3" s="790" t="s">
        <v>982</v>
      </c>
      <c r="K3" s="790" t="s">
        <v>983</v>
      </c>
      <c r="L3" s="790" t="s">
        <v>984</v>
      </c>
      <c r="M3" s="790" t="s">
        <v>985</v>
      </c>
      <c r="N3" s="791" t="s">
        <v>986</v>
      </c>
      <c r="O3" s="792"/>
    </row>
    <row r="4" s="185" customFormat="true" ht="20.25" hidden="false" customHeight="true" outlineLevel="0" collapsed="false">
      <c r="B4" s="793" t="s">
        <v>987</v>
      </c>
      <c r="C4" s="793"/>
      <c r="D4" s="794"/>
      <c r="E4" s="795" t="n">
        <v>7226</v>
      </c>
      <c r="F4" s="795" t="n">
        <v>7127</v>
      </c>
      <c r="G4" s="795" t="n">
        <v>7074</v>
      </c>
      <c r="H4" s="795" t="n">
        <v>7761</v>
      </c>
      <c r="I4" s="795" t="n">
        <v>8103</v>
      </c>
      <c r="J4" s="795" t="n">
        <v>8278</v>
      </c>
      <c r="K4" s="795" t="n">
        <v>8342</v>
      </c>
      <c r="L4" s="795" t="n">
        <v>8808</v>
      </c>
      <c r="M4" s="795" t="n">
        <v>9428</v>
      </c>
      <c r="N4" s="795" t="n">
        <v>8934</v>
      </c>
      <c r="O4" s="796"/>
    </row>
    <row r="5" s="185" customFormat="true" ht="20.25" hidden="false" customHeight="true" outlineLevel="0" collapsed="false">
      <c r="B5" s="797" t="s">
        <v>920</v>
      </c>
      <c r="C5" s="797"/>
      <c r="D5" s="798" t="s">
        <v>357</v>
      </c>
      <c r="E5" s="799" t="n">
        <v>54</v>
      </c>
      <c r="F5" s="800" t="n">
        <v>39</v>
      </c>
      <c r="G5" s="800" t="n">
        <v>28</v>
      </c>
      <c r="H5" s="800" t="n">
        <v>37</v>
      </c>
      <c r="I5" s="800" t="n">
        <v>29</v>
      </c>
      <c r="J5" s="800" t="n">
        <v>32</v>
      </c>
      <c r="K5" s="800" t="n">
        <v>23</v>
      </c>
      <c r="L5" s="800" t="n">
        <v>28</v>
      </c>
      <c r="M5" s="800" t="n">
        <v>29</v>
      </c>
      <c r="N5" s="800" t="n">
        <v>32</v>
      </c>
      <c r="O5" s="801" t="s">
        <v>357</v>
      </c>
    </row>
    <row r="6" s="185" customFormat="true" ht="20.25" hidden="false" customHeight="true" outlineLevel="0" collapsed="false">
      <c r="B6" s="797" t="s">
        <v>149</v>
      </c>
      <c r="C6" s="797"/>
      <c r="D6" s="798" t="s">
        <v>359</v>
      </c>
      <c r="E6" s="799" t="n">
        <v>1986</v>
      </c>
      <c r="F6" s="800" t="n">
        <v>2057</v>
      </c>
      <c r="G6" s="800" t="n">
        <v>2071</v>
      </c>
      <c r="H6" s="800" t="n">
        <v>2288</v>
      </c>
      <c r="I6" s="800" t="n">
        <v>2524</v>
      </c>
      <c r="J6" s="800" t="n">
        <v>2483</v>
      </c>
      <c r="K6" s="800" t="n">
        <v>2569</v>
      </c>
      <c r="L6" s="800" t="n">
        <v>2684</v>
      </c>
      <c r="M6" s="800" t="n">
        <v>2767</v>
      </c>
      <c r="N6" s="800" t="n">
        <v>2779</v>
      </c>
      <c r="O6" s="801" t="s">
        <v>359</v>
      </c>
    </row>
    <row r="7" s="185" customFormat="true" ht="20.25" hidden="false" customHeight="true" outlineLevel="0" collapsed="false">
      <c r="B7" s="797" t="s">
        <v>360</v>
      </c>
      <c r="C7" s="802" t="s">
        <v>988</v>
      </c>
      <c r="D7" s="798" t="n">
        <v>28</v>
      </c>
      <c r="E7" s="799" t="n">
        <v>65</v>
      </c>
      <c r="F7" s="800" t="n">
        <v>87</v>
      </c>
      <c r="G7" s="800" t="n">
        <v>83</v>
      </c>
      <c r="H7" s="800" t="n">
        <v>69</v>
      </c>
      <c r="I7" s="800" t="n">
        <v>92</v>
      </c>
      <c r="J7" s="800" t="n">
        <v>105</v>
      </c>
      <c r="K7" s="800" t="n">
        <v>106</v>
      </c>
      <c r="L7" s="800" t="n">
        <v>120</v>
      </c>
      <c r="M7" s="800" t="n">
        <v>95</v>
      </c>
      <c r="N7" s="800" t="n">
        <v>93</v>
      </c>
      <c r="O7" s="801" t="n">
        <v>28</v>
      </c>
    </row>
    <row r="8" s="185" customFormat="true" ht="20.25" hidden="false" customHeight="true" outlineLevel="0" collapsed="false">
      <c r="B8" s="797"/>
      <c r="C8" s="802" t="s">
        <v>362</v>
      </c>
      <c r="D8" s="798" t="n">
        <v>29</v>
      </c>
      <c r="E8" s="799" t="n">
        <v>457</v>
      </c>
      <c r="F8" s="800" t="n">
        <v>431</v>
      </c>
      <c r="G8" s="800" t="n">
        <v>423</v>
      </c>
      <c r="H8" s="800" t="n">
        <v>502</v>
      </c>
      <c r="I8" s="800" t="n">
        <v>509</v>
      </c>
      <c r="J8" s="800" t="n">
        <v>453</v>
      </c>
      <c r="K8" s="800" t="n">
        <v>477</v>
      </c>
      <c r="L8" s="800" t="n">
        <v>456</v>
      </c>
      <c r="M8" s="800" t="n">
        <v>479</v>
      </c>
      <c r="N8" s="800" t="n">
        <v>495</v>
      </c>
      <c r="O8" s="801" t="n">
        <v>29</v>
      </c>
    </row>
    <row r="9" s="185" customFormat="true" ht="20.25" hidden="false" customHeight="true" outlineLevel="0" collapsed="false">
      <c r="B9" s="797"/>
      <c r="C9" s="803" t="s">
        <v>989</v>
      </c>
      <c r="D9" s="798" t="n">
        <v>30</v>
      </c>
      <c r="E9" s="799" t="n">
        <v>94</v>
      </c>
      <c r="F9" s="800" t="n">
        <v>78</v>
      </c>
      <c r="G9" s="800" t="n">
        <v>83</v>
      </c>
      <c r="H9" s="800" t="n">
        <v>97</v>
      </c>
      <c r="I9" s="800" t="n">
        <v>104</v>
      </c>
      <c r="J9" s="800" t="n">
        <v>98</v>
      </c>
      <c r="K9" s="800" t="n">
        <v>96</v>
      </c>
      <c r="L9" s="800" t="n">
        <v>90</v>
      </c>
      <c r="M9" s="800" t="n">
        <v>131</v>
      </c>
      <c r="N9" s="800" t="n">
        <v>112</v>
      </c>
      <c r="O9" s="801" t="n">
        <v>30</v>
      </c>
    </row>
    <row r="10" s="185" customFormat="true" ht="20.25" hidden="false" customHeight="true" outlineLevel="0" collapsed="false">
      <c r="B10" s="797"/>
      <c r="C10" s="804" t="s">
        <v>364</v>
      </c>
      <c r="D10" s="798" t="n">
        <v>31</v>
      </c>
      <c r="E10" s="799" t="n">
        <v>210</v>
      </c>
      <c r="F10" s="800" t="n">
        <v>212</v>
      </c>
      <c r="G10" s="800" t="n">
        <v>198</v>
      </c>
      <c r="H10" s="800" t="n">
        <v>226</v>
      </c>
      <c r="I10" s="800" t="n">
        <v>229</v>
      </c>
      <c r="J10" s="800" t="n">
        <v>224</v>
      </c>
      <c r="K10" s="800" t="n">
        <v>230</v>
      </c>
      <c r="L10" s="800" t="n">
        <v>287</v>
      </c>
      <c r="M10" s="800" t="n">
        <v>293</v>
      </c>
      <c r="N10" s="800" t="n">
        <v>272</v>
      </c>
      <c r="O10" s="801" t="n">
        <v>31</v>
      </c>
    </row>
    <row r="11" s="185" customFormat="true" ht="20.25" hidden="false" customHeight="true" outlineLevel="0" collapsed="false">
      <c r="B11" s="797"/>
      <c r="C11" s="802" t="s">
        <v>365</v>
      </c>
      <c r="D11" s="798" t="n">
        <v>32</v>
      </c>
      <c r="E11" s="799" t="n">
        <v>136</v>
      </c>
      <c r="F11" s="800" t="n">
        <v>144</v>
      </c>
      <c r="G11" s="800" t="n">
        <v>180</v>
      </c>
      <c r="H11" s="800" t="n">
        <v>143</v>
      </c>
      <c r="I11" s="800" t="n">
        <v>186</v>
      </c>
      <c r="J11" s="800" t="n">
        <v>213</v>
      </c>
      <c r="K11" s="800" t="n">
        <v>171</v>
      </c>
      <c r="L11" s="800" t="n">
        <v>181</v>
      </c>
      <c r="M11" s="800" t="n">
        <v>174</v>
      </c>
      <c r="N11" s="800" t="n">
        <v>215</v>
      </c>
      <c r="O11" s="801" t="n">
        <v>32</v>
      </c>
    </row>
    <row r="12" s="185" customFormat="true" ht="20.25" hidden="false" customHeight="true" outlineLevel="0" collapsed="false">
      <c r="B12" s="797"/>
      <c r="C12" s="804" t="s">
        <v>990</v>
      </c>
      <c r="D12" s="798" t="n">
        <v>33</v>
      </c>
      <c r="E12" s="799" t="n">
        <v>284</v>
      </c>
      <c r="F12" s="800" t="n">
        <v>338</v>
      </c>
      <c r="G12" s="800" t="n">
        <v>343</v>
      </c>
      <c r="H12" s="800" t="n">
        <v>373</v>
      </c>
      <c r="I12" s="800" t="n">
        <v>439</v>
      </c>
      <c r="J12" s="800" t="n">
        <v>426</v>
      </c>
      <c r="K12" s="800" t="n">
        <v>441</v>
      </c>
      <c r="L12" s="800" t="n">
        <v>508</v>
      </c>
      <c r="M12" s="800" t="n">
        <v>476</v>
      </c>
      <c r="N12" s="800" t="n">
        <v>524</v>
      </c>
      <c r="O12" s="801" t="n">
        <v>33</v>
      </c>
    </row>
    <row r="13" s="185" customFormat="true" ht="20.25" hidden="false" customHeight="true" outlineLevel="0" collapsed="false">
      <c r="B13" s="797"/>
      <c r="C13" s="802" t="s">
        <v>991</v>
      </c>
      <c r="D13" s="798" t="n">
        <v>34</v>
      </c>
      <c r="E13" s="799" t="n">
        <v>72</v>
      </c>
      <c r="F13" s="800" t="n">
        <v>72</v>
      </c>
      <c r="G13" s="800" t="n">
        <v>71</v>
      </c>
      <c r="H13" s="800" t="n">
        <v>78</v>
      </c>
      <c r="I13" s="800" t="n">
        <v>90</v>
      </c>
      <c r="J13" s="800" t="n">
        <v>91</v>
      </c>
      <c r="K13" s="800" t="n">
        <v>90</v>
      </c>
      <c r="L13" s="800" t="n">
        <v>83</v>
      </c>
      <c r="M13" s="800" t="n">
        <v>120</v>
      </c>
      <c r="N13" s="800" t="n">
        <v>92</v>
      </c>
      <c r="O13" s="801" t="n">
        <v>34</v>
      </c>
    </row>
    <row r="14" s="185" customFormat="true" ht="20.25" hidden="false" customHeight="true" outlineLevel="0" collapsed="false">
      <c r="B14" s="797"/>
      <c r="C14" s="802" t="s">
        <v>992</v>
      </c>
      <c r="D14" s="798" t="n">
        <v>35</v>
      </c>
      <c r="E14" s="799" t="n">
        <v>57</v>
      </c>
      <c r="F14" s="800" t="n">
        <v>48</v>
      </c>
      <c r="G14" s="800" t="n">
        <v>52</v>
      </c>
      <c r="H14" s="800" t="n">
        <v>58</v>
      </c>
      <c r="I14" s="800" t="n">
        <v>58</v>
      </c>
      <c r="J14" s="800" t="n">
        <v>42</v>
      </c>
      <c r="K14" s="800" t="n">
        <v>74</v>
      </c>
      <c r="L14" s="800" t="n">
        <v>52</v>
      </c>
      <c r="M14" s="800" t="n">
        <v>50</v>
      </c>
      <c r="N14" s="800" t="n">
        <v>57</v>
      </c>
      <c r="O14" s="801" t="n">
        <v>35</v>
      </c>
    </row>
    <row r="15" s="185" customFormat="true" ht="20.25" hidden="false" customHeight="true" outlineLevel="0" collapsed="false">
      <c r="B15" s="797"/>
      <c r="C15" s="802" t="s">
        <v>993</v>
      </c>
      <c r="D15" s="798" t="n">
        <v>36</v>
      </c>
      <c r="E15" s="799" t="n">
        <v>72</v>
      </c>
      <c r="F15" s="800" t="n">
        <v>64</v>
      </c>
      <c r="G15" s="800" t="n">
        <v>63</v>
      </c>
      <c r="H15" s="800" t="n">
        <v>60</v>
      </c>
      <c r="I15" s="800" t="n">
        <v>75</v>
      </c>
      <c r="J15" s="800" t="n">
        <v>67</v>
      </c>
      <c r="K15" s="800" t="n">
        <v>55</v>
      </c>
      <c r="L15" s="800" t="n">
        <v>66</v>
      </c>
      <c r="M15" s="800" t="n">
        <v>73</v>
      </c>
      <c r="N15" s="800" t="n">
        <v>75</v>
      </c>
      <c r="O15" s="801" t="n">
        <v>36</v>
      </c>
    </row>
    <row r="16" s="185" customFormat="true" ht="20.25" hidden="false" customHeight="true" outlineLevel="0" collapsed="false">
      <c r="B16" s="797" t="s">
        <v>158</v>
      </c>
      <c r="C16" s="797"/>
      <c r="D16" s="798" t="n">
        <v>39</v>
      </c>
      <c r="E16" s="799" t="n">
        <v>89</v>
      </c>
      <c r="F16" s="800" t="n">
        <v>98</v>
      </c>
      <c r="G16" s="800" t="n">
        <v>98</v>
      </c>
      <c r="H16" s="800" t="n">
        <v>101</v>
      </c>
      <c r="I16" s="800" t="n">
        <v>108</v>
      </c>
      <c r="J16" s="800" t="n">
        <v>121</v>
      </c>
      <c r="K16" s="800" t="n">
        <v>126</v>
      </c>
      <c r="L16" s="800" t="n">
        <v>106</v>
      </c>
      <c r="M16" s="800" t="n">
        <v>123</v>
      </c>
      <c r="N16" s="800" t="n">
        <v>125</v>
      </c>
      <c r="O16" s="801" t="n">
        <v>39</v>
      </c>
    </row>
    <row r="17" s="185" customFormat="true" ht="20.25" hidden="false" customHeight="true" outlineLevel="0" collapsed="false">
      <c r="B17" s="797" t="s">
        <v>150</v>
      </c>
      <c r="C17" s="797"/>
      <c r="D17" s="798" t="s">
        <v>994</v>
      </c>
      <c r="E17" s="799" t="n">
        <v>14</v>
      </c>
      <c r="F17" s="800" t="n">
        <v>13</v>
      </c>
      <c r="G17" s="800" t="n">
        <v>10</v>
      </c>
      <c r="H17" s="800" t="n">
        <v>18</v>
      </c>
      <c r="I17" s="800" t="n">
        <v>15</v>
      </c>
      <c r="J17" s="800" t="n">
        <v>19</v>
      </c>
      <c r="K17" s="800" t="n">
        <v>18</v>
      </c>
      <c r="L17" s="800" t="n">
        <v>12</v>
      </c>
      <c r="M17" s="800" t="n">
        <v>12</v>
      </c>
      <c r="N17" s="800" t="n">
        <v>12</v>
      </c>
      <c r="O17" s="801" t="s">
        <v>994</v>
      </c>
    </row>
    <row r="18" s="185" customFormat="true" ht="20.25" hidden="false" customHeight="true" outlineLevel="0" collapsed="false">
      <c r="B18" s="797" t="s">
        <v>150</v>
      </c>
      <c r="C18" s="797"/>
      <c r="D18" s="798" t="s">
        <v>995</v>
      </c>
      <c r="E18" s="799" t="n">
        <v>623</v>
      </c>
      <c r="F18" s="800" t="n">
        <v>581</v>
      </c>
      <c r="G18" s="800" t="n">
        <v>569</v>
      </c>
      <c r="H18" s="800" t="n">
        <v>648</v>
      </c>
      <c r="I18" s="800" t="n">
        <v>591</v>
      </c>
      <c r="J18" s="800" t="n">
        <v>628</v>
      </c>
      <c r="K18" s="800" t="n">
        <v>557</v>
      </c>
      <c r="L18" s="800" t="n">
        <v>594</v>
      </c>
      <c r="M18" s="800" t="n">
        <v>603</v>
      </c>
      <c r="N18" s="800" t="n">
        <v>583</v>
      </c>
      <c r="O18" s="801" t="s">
        <v>995</v>
      </c>
    </row>
    <row r="19" s="185" customFormat="true" ht="20.25" hidden="false" customHeight="true" outlineLevel="0" collapsed="false">
      <c r="B19" s="797" t="s">
        <v>150</v>
      </c>
      <c r="C19" s="797"/>
      <c r="D19" s="798" t="s">
        <v>996</v>
      </c>
      <c r="E19" s="799" t="n">
        <v>874</v>
      </c>
      <c r="F19" s="800" t="n">
        <v>874</v>
      </c>
      <c r="G19" s="800" t="n">
        <v>917</v>
      </c>
      <c r="H19" s="800" t="n">
        <v>1050</v>
      </c>
      <c r="I19" s="800" t="n">
        <v>1067</v>
      </c>
      <c r="J19" s="800" t="n">
        <v>1139</v>
      </c>
      <c r="K19" s="800" t="n">
        <v>1139</v>
      </c>
      <c r="L19" s="800" t="n">
        <v>1288</v>
      </c>
      <c r="M19" s="800" t="n">
        <v>1329</v>
      </c>
      <c r="N19" s="800" t="n">
        <v>1042</v>
      </c>
      <c r="O19" s="801" t="s">
        <v>996</v>
      </c>
    </row>
    <row r="20" s="185" customFormat="true" ht="20.25" hidden="false" customHeight="true" outlineLevel="0" collapsed="false">
      <c r="B20" s="805" t="s">
        <v>150</v>
      </c>
      <c r="C20" s="805"/>
      <c r="D20" s="798" t="s">
        <v>997</v>
      </c>
      <c r="E20" s="806" t="n">
        <f aca="false">SUM(E17:E19)</f>
        <v>1511</v>
      </c>
      <c r="F20" s="806" t="n">
        <f aca="false">SUM(F17:F19)</f>
        <v>1468</v>
      </c>
      <c r="G20" s="806" t="n">
        <f aca="false">SUM(G17:G19)</f>
        <v>1496</v>
      </c>
      <c r="H20" s="806" t="n">
        <f aca="false">SUM(H17:H19)</f>
        <v>1716</v>
      </c>
      <c r="I20" s="806" t="n">
        <f aca="false">SUM(I17:I19)</f>
        <v>1673</v>
      </c>
      <c r="J20" s="806" t="n">
        <f aca="false">SUM(J17:J19)</f>
        <v>1786</v>
      </c>
      <c r="K20" s="806" t="n">
        <f aca="false">SUM(K17:K19)</f>
        <v>1714</v>
      </c>
      <c r="L20" s="806" t="n">
        <f aca="false">SUM(L17:L19)</f>
        <v>1894</v>
      </c>
      <c r="M20" s="806" t="n">
        <f aca="false">SUM(M17:M19)</f>
        <v>1944</v>
      </c>
      <c r="N20" s="806" t="n">
        <f aca="false">SUM(N17:N19)</f>
        <v>1637</v>
      </c>
      <c r="O20" s="801"/>
    </row>
    <row r="21" s="185" customFormat="true" ht="20.25" hidden="false" customHeight="true" outlineLevel="0" collapsed="false">
      <c r="B21" s="797" t="s">
        <v>360</v>
      </c>
      <c r="C21" s="802" t="s">
        <v>374</v>
      </c>
      <c r="D21" s="798" t="n">
        <v>51</v>
      </c>
      <c r="E21" s="799" t="n">
        <v>374</v>
      </c>
      <c r="F21" s="800" t="n">
        <v>344</v>
      </c>
      <c r="G21" s="800" t="n">
        <v>369</v>
      </c>
      <c r="H21" s="800" t="n">
        <v>389</v>
      </c>
      <c r="I21" s="800" t="n">
        <v>364</v>
      </c>
      <c r="J21" s="800" t="n">
        <v>370</v>
      </c>
      <c r="K21" s="800" t="n">
        <v>345</v>
      </c>
      <c r="L21" s="800" t="n">
        <v>391</v>
      </c>
      <c r="M21" s="800" t="n">
        <v>375</v>
      </c>
      <c r="N21" s="800" t="n">
        <v>387</v>
      </c>
      <c r="O21" s="801" t="n">
        <v>51</v>
      </c>
    </row>
    <row r="22" s="185" customFormat="true" ht="20.25" hidden="false" customHeight="true" outlineLevel="0" collapsed="false">
      <c r="B22" s="797" t="s">
        <v>360</v>
      </c>
      <c r="C22" s="802" t="s">
        <v>449</v>
      </c>
      <c r="D22" s="798" t="n">
        <v>52</v>
      </c>
      <c r="E22" s="799" t="n">
        <v>249</v>
      </c>
      <c r="F22" s="800" t="n">
        <v>237</v>
      </c>
      <c r="G22" s="800" t="n">
        <v>199</v>
      </c>
      <c r="H22" s="800" t="n">
        <v>259</v>
      </c>
      <c r="I22" s="800" t="n">
        <v>227</v>
      </c>
      <c r="J22" s="800" t="n">
        <v>258</v>
      </c>
      <c r="K22" s="800" t="n">
        <v>212</v>
      </c>
      <c r="L22" s="800" t="n">
        <v>203</v>
      </c>
      <c r="M22" s="800" t="n">
        <v>228</v>
      </c>
      <c r="N22" s="800" t="n">
        <v>196</v>
      </c>
      <c r="O22" s="801" t="n">
        <v>52</v>
      </c>
    </row>
    <row r="23" s="185" customFormat="true" ht="20.25" hidden="false" customHeight="true" outlineLevel="0" collapsed="false">
      <c r="B23" s="797" t="s">
        <v>360</v>
      </c>
      <c r="C23" s="802" t="s">
        <v>998</v>
      </c>
      <c r="D23" s="798" t="n">
        <v>55</v>
      </c>
      <c r="E23" s="799" t="n">
        <v>697</v>
      </c>
      <c r="F23" s="800" t="n">
        <v>700</v>
      </c>
      <c r="G23" s="800" t="n">
        <v>736</v>
      </c>
      <c r="H23" s="800" t="n">
        <v>874</v>
      </c>
      <c r="I23" s="800" t="n">
        <v>874</v>
      </c>
      <c r="J23" s="800" t="n">
        <v>955</v>
      </c>
      <c r="K23" s="800" t="n">
        <v>944</v>
      </c>
      <c r="L23" s="800" t="n">
        <v>1068</v>
      </c>
      <c r="M23" s="800" t="n">
        <v>1120</v>
      </c>
      <c r="N23" s="800" t="n">
        <v>814</v>
      </c>
      <c r="O23" s="801" t="n">
        <v>55</v>
      </c>
    </row>
    <row r="24" s="185" customFormat="true" ht="20.25" hidden="false" customHeight="true" outlineLevel="0" collapsed="false">
      <c r="B24" s="797" t="s">
        <v>371</v>
      </c>
      <c r="C24" s="797"/>
      <c r="D24" s="798" t="s">
        <v>370</v>
      </c>
      <c r="E24" s="799" t="n">
        <v>69</v>
      </c>
      <c r="F24" s="800" t="n">
        <v>70</v>
      </c>
      <c r="G24" s="800" t="n">
        <v>74</v>
      </c>
      <c r="H24" s="800" t="n">
        <v>46</v>
      </c>
      <c r="I24" s="800" t="n">
        <v>43</v>
      </c>
      <c r="J24" s="800" t="n">
        <v>53</v>
      </c>
      <c r="K24" s="800" t="n">
        <v>56</v>
      </c>
      <c r="L24" s="800" t="n">
        <v>49</v>
      </c>
      <c r="M24" s="800" t="n">
        <v>57</v>
      </c>
      <c r="N24" s="800" t="n">
        <v>51</v>
      </c>
      <c r="O24" s="801" t="s">
        <v>370</v>
      </c>
    </row>
    <row r="25" s="185" customFormat="true" ht="20.25" hidden="false" customHeight="true" outlineLevel="0" collapsed="false">
      <c r="B25" s="797" t="s">
        <v>151</v>
      </c>
      <c r="C25" s="797"/>
      <c r="D25" s="798" t="s">
        <v>377</v>
      </c>
      <c r="E25" s="799" t="n">
        <v>1075</v>
      </c>
      <c r="F25" s="800" t="n">
        <v>940</v>
      </c>
      <c r="G25" s="800" t="n">
        <v>908</v>
      </c>
      <c r="H25" s="800" t="n">
        <v>899</v>
      </c>
      <c r="I25" s="800" t="n">
        <v>906</v>
      </c>
      <c r="J25" s="800" t="n">
        <v>859</v>
      </c>
      <c r="K25" s="800" t="n">
        <v>905</v>
      </c>
      <c r="L25" s="800" t="n">
        <v>955</v>
      </c>
      <c r="M25" s="800" t="n">
        <v>982</v>
      </c>
      <c r="N25" s="800" t="n">
        <v>1005</v>
      </c>
      <c r="O25" s="801" t="s">
        <v>377</v>
      </c>
    </row>
    <row r="26" s="185" customFormat="true" ht="21" hidden="false" customHeight="true" outlineLevel="0" collapsed="false">
      <c r="B26" s="797" t="s">
        <v>360</v>
      </c>
      <c r="C26" s="802" t="s">
        <v>999</v>
      </c>
      <c r="D26" s="798" t="n">
        <v>59</v>
      </c>
      <c r="E26" s="799" t="n">
        <v>523</v>
      </c>
      <c r="F26" s="800" t="n">
        <v>466</v>
      </c>
      <c r="G26" s="800" t="n">
        <v>449</v>
      </c>
      <c r="H26" s="800" t="n">
        <v>457</v>
      </c>
      <c r="I26" s="800" t="n">
        <v>494</v>
      </c>
      <c r="J26" s="800" t="n">
        <v>463</v>
      </c>
      <c r="K26" s="800" t="n">
        <v>470</v>
      </c>
      <c r="L26" s="800" t="n">
        <v>539</v>
      </c>
      <c r="M26" s="800" t="n">
        <v>539</v>
      </c>
      <c r="N26" s="800" t="n">
        <v>535</v>
      </c>
      <c r="O26" s="801" t="n">
        <v>59</v>
      </c>
    </row>
    <row r="27" s="185" customFormat="true" ht="20.25" hidden="false" customHeight="true" outlineLevel="0" collapsed="false">
      <c r="B27" s="797" t="s">
        <v>380</v>
      </c>
      <c r="C27" s="797"/>
      <c r="D27" s="798" t="s">
        <v>1000</v>
      </c>
      <c r="E27" s="799" t="n">
        <v>16</v>
      </c>
      <c r="F27" s="800" t="n">
        <v>13</v>
      </c>
      <c r="G27" s="800" t="n">
        <v>9</v>
      </c>
      <c r="H27" s="800" t="n">
        <v>17</v>
      </c>
      <c r="I27" s="800" t="n">
        <v>14</v>
      </c>
      <c r="J27" s="800" t="n">
        <v>8</v>
      </c>
      <c r="K27" s="800" t="n">
        <v>5</v>
      </c>
      <c r="L27" s="800" t="n">
        <v>19</v>
      </c>
      <c r="M27" s="800" t="n">
        <v>10</v>
      </c>
      <c r="N27" s="800" t="n">
        <v>17</v>
      </c>
      <c r="O27" s="801" t="s">
        <v>1000</v>
      </c>
    </row>
    <row r="28" s="185" customFormat="true" ht="20.25" hidden="false" customHeight="true" outlineLevel="0" collapsed="false">
      <c r="B28" s="797" t="s">
        <v>380</v>
      </c>
      <c r="C28" s="797"/>
      <c r="D28" s="798" t="s">
        <v>1001</v>
      </c>
      <c r="E28" s="799" t="n">
        <v>485</v>
      </c>
      <c r="F28" s="800" t="n">
        <v>471</v>
      </c>
      <c r="G28" s="800" t="n">
        <v>453</v>
      </c>
      <c r="H28" s="800" t="n">
        <v>537</v>
      </c>
      <c r="I28" s="800" t="n">
        <v>685</v>
      </c>
      <c r="J28" s="800" t="n">
        <v>820</v>
      </c>
      <c r="K28" s="800" t="n">
        <v>732</v>
      </c>
      <c r="L28" s="800" t="n">
        <v>806</v>
      </c>
      <c r="M28" s="800" t="n">
        <v>1066</v>
      </c>
      <c r="N28" s="800" t="n">
        <v>909</v>
      </c>
      <c r="O28" s="801" t="s">
        <v>1001</v>
      </c>
    </row>
    <row r="29" s="185" customFormat="true" ht="20.25" hidden="false" customHeight="true" outlineLevel="0" collapsed="false">
      <c r="B29" s="797" t="s">
        <v>380</v>
      </c>
      <c r="C29" s="797"/>
      <c r="D29" s="798" t="s">
        <v>1002</v>
      </c>
      <c r="E29" s="799" t="n">
        <v>43</v>
      </c>
      <c r="F29" s="800" t="n">
        <v>18</v>
      </c>
      <c r="G29" s="800" t="n">
        <v>38</v>
      </c>
      <c r="H29" s="800" t="n">
        <v>35</v>
      </c>
      <c r="I29" s="800" t="n">
        <v>46</v>
      </c>
      <c r="J29" s="800" t="n">
        <v>42</v>
      </c>
      <c r="K29" s="800" t="n">
        <v>39</v>
      </c>
      <c r="L29" s="800" t="n">
        <v>36</v>
      </c>
      <c r="M29" s="800" t="n">
        <v>66</v>
      </c>
      <c r="N29" s="800" t="n">
        <v>45</v>
      </c>
      <c r="O29" s="801" t="s">
        <v>1002</v>
      </c>
    </row>
    <row r="30" s="185" customFormat="true" ht="20.25" hidden="false" customHeight="true" outlineLevel="0" collapsed="false">
      <c r="B30" s="805" t="s">
        <v>380</v>
      </c>
      <c r="C30" s="805"/>
      <c r="D30" s="798" t="s">
        <v>1003</v>
      </c>
      <c r="E30" s="806" t="n">
        <f aca="false">SUM(E27:E29)</f>
        <v>544</v>
      </c>
      <c r="F30" s="806" t="n">
        <f aca="false">SUM(F27:F29)</f>
        <v>502</v>
      </c>
      <c r="G30" s="806" t="n">
        <f aca="false">SUM(G27:G29)</f>
        <v>500</v>
      </c>
      <c r="H30" s="806" t="n">
        <f aca="false">SUM(H27:H29)</f>
        <v>589</v>
      </c>
      <c r="I30" s="806" t="n">
        <f aca="false">SUM(I27:I29)</f>
        <v>745</v>
      </c>
      <c r="J30" s="806" t="n">
        <f aca="false">SUM(J27:J29)</f>
        <v>870</v>
      </c>
      <c r="K30" s="806" t="n">
        <f aca="false">SUM(K27:K29)</f>
        <v>776</v>
      </c>
      <c r="L30" s="806" t="n">
        <f aca="false">SUM(L27:L29)</f>
        <v>861</v>
      </c>
      <c r="M30" s="806" t="n">
        <f aca="false">SUM(M27:M29)</f>
        <v>1142</v>
      </c>
      <c r="N30" s="806" t="n">
        <f aca="false">SUM(N27:N29)</f>
        <v>971</v>
      </c>
      <c r="O30" s="801"/>
    </row>
    <row r="31" s="185" customFormat="true" ht="20.25" hidden="false" customHeight="true" outlineLevel="0" collapsed="false">
      <c r="B31" s="797" t="s">
        <v>360</v>
      </c>
      <c r="C31" s="802" t="s">
        <v>921</v>
      </c>
      <c r="D31" s="798" t="n">
        <v>63</v>
      </c>
      <c r="E31" s="799" t="n">
        <v>485</v>
      </c>
      <c r="F31" s="800" t="n">
        <v>471</v>
      </c>
      <c r="G31" s="800" t="n">
        <v>453</v>
      </c>
      <c r="H31" s="800" t="n">
        <v>537</v>
      </c>
      <c r="I31" s="800" t="n">
        <v>685</v>
      </c>
      <c r="J31" s="800" t="n">
        <v>820</v>
      </c>
      <c r="K31" s="800" t="n">
        <v>732</v>
      </c>
      <c r="L31" s="800" t="n">
        <v>806</v>
      </c>
      <c r="M31" s="800" t="n">
        <v>1066</v>
      </c>
      <c r="N31" s="800" t="n">
        <v>909</v>
      </c>
      <c r="O31" s="801" t="n">
        <v>63</v>
      </c>
    </row>
    <row r="32" s="185" customFormat="true" ht="20.25" hidden="false" customHeight="true" outlineLevel="0" collapsed="false">
      <c r="B32" s="797" t="s">
        <v>922</v>
      </c>
      <c r="C32" s="797"/>
      <c r="D32" s="798" t="n">
        <v>68</v>
      </c>
      <c r="E32" s="799" t="n">
        <v>39</v>
      </c>
      <c r="F32" s="800" t="n">
        <v>53</v>
      </c>
      <c r="G32" s="800" t="n">
        <v>51</v>
      </c>
      <c r="H32" s="800" t="n">
        <v>52</v>
      </c>
      <c r="I32" s="800" t="n">
        <v>43</v>
      </c>
      <c r="J32" s="800" t="n">
        <v>59</v>
      </c>
      <c r="K32" s="800" t="n">
        <v>43</v>
      </c>
      <c r="L32" s="800" t="n">
        <v>47</v>
      </c>
      <c r="M32" s="800" t="n">
        <v>42</v>
      </c>
      <c r="N32" s="800" t="n">
        <v>50</v>
      </c>
      <c r="O32" s="801" t="n">
        <v>68</v>
      </c>
    </row>
    <row r="33" s="185" customFormat="true" ht="20.25" hidden="false" customHeight="true" outlineLevel="0" collapsed="false">
      <c r="B33" s="797" t="s">
        <v>383</v>
      </c>
      <c r="C33" s="797"/>
      <c r="D33" s="798" t="n">
        <v>69</v>
      </c>
      <c r="E33" s="799" t="n">
        <v>33</v>
      </c>
      <c r="F33" s="800" t="n">
        <v>29</v>
      </c>
      <c r="G33" s="800" t="n">
        <v>36</v>
      </c>
      <c r="H33" s="800" t="n">
        <v>29</v>
      </c>
      <c r="I33" s="800" t="n">
        <v>30</v>
      </c>
      <c r="J33" s="800" t="n">
        <v>25</v>
      </c>
      <c r="K33" s="800" t="n">
        <v>28</v>
      </c>
      <c r="L33" s="800" t="n">
        <v>33</v>
      </c>
      <c r="M33" s="800" t="n">
        <v>29</v>
      </c>
      <c r="N33" s="800" t="n">
        <v>33</v>
      </c>
      <c r="O33" s="801" t="n">
        <v>69</v>
      </c>
    </row>
    <row r="34" s="185" customFormat="true" ht="20.25" hidden="false" customHeight="true" outlineLevel="0" collapsed="false">
      <c r="B34" s="797" t="s">
        <v>384</v>
      </c>
      <c r="C34" s="797"/>
      <c r="D34" s="798" t="n">
        <v>73</v>
      </c>
      <c r="E34" s="799" t="n">
        <v>152</v>
      </c>
      <c r="F34" s="800" t="n">
        <v>176</v>
      </c>
      <c r="G34" s="800" t="n">
        <v>128</v>
      </c>
      <c r="H34" s="800" t="n">
        <v>165</v>
      </c>
      <c r="I34" s="800" t="n">
        <v>171</v>
      </c>
      <c r="J34" s="800" t="n">
        <v>153</v>
      </c>
      <c r="K34" s="800" t="n">
        <v>176</v>
      </c>
      <c r="L34" s="800" t="n">
        <v>169</v>
      </c>
      <c r="M34" s="800" t="n">
        <v>192</v>
      </c>
      <c r="N34" s="800" t="n">
        <v>161</v>
      </c>
      <c r="O34" s="801" t="n">
        <v>73</v>
      </c>
    </row>
    <row r="35" s="185" customFormat="true" ht="20.25" hidden="false" customHeight="true" outlineLevel="0" collapsed="false">
      <c r="B35" s="807" t="s">
        <v>1004</v>
      </c>
      <c r="C35" s="807"/>
      <c r="D35" s="798" t="s">
        <v>385</v>
      </c>
      <c r="E35" s="799" t="n">
        <v>176</v>
      </c>
      <c r="F35" s="800" t="n">
        <v>184</v>
      </c>
      <c r="G35" s="800" t="n">
        <v>206</v>
      </c>
      <c r="H35" s="800" t="n">
        <v>207</v>
      </c>
      <c r="I35" s="800" t="n">
        <v>220</v>
      </c>
      <c r="J35" s="800" t="n">
        <v>230</v>
      </c>
      <c r="K35" s="800" t="n">
        <v>229</v>
      </c>
      <c r="L35" s="800" t="n">
        <v>248</v>
      </c>
      <c r="M35" s="800" t="n">
        <v>229</v>
      </c>
      <c r="N35" s="800" t="n">
        <v>255</v>
      </c>
      <c r="O35" s="801" t="s">
        <v>385</v>
      </c>
    </row>
    <row r="36" s="185" customFormat="true" ht="20.25" hidden="false" customHeight="true" outlineLevel="0" collapsed="false">
      <c r="B36" s="797" t="s">
        <v>387</v>
      </c>
      <c r="C36" s="797"/>
      <c r="D36" s="798" t="n">
        <v>88</v>
      </c>
      <c r="E36" s="799" t="n">
        <v>67</v>
      </c>
      <c r="F36" s="800" t="n">
        <v>54</v>
      </c>
      <c r="G36" s="800" t="n">
        <v>53</v>
      </c>
      <c r="H36" s="800" t="n">
        <v>65</v>
      </c>
      <c r="I36" s="800" t="n">
        <v>44</v>
      </c>
      <c r="J36" s="800" t="n">
        <v>40</v>
      </c>
      <c r="K36" s="800" t="n">
        <v>47</v>
      </c>
      <c r="L36" s="800" t="n">
        <v>45</v>
      </c>
      <c r="M36" s="800" t="n">
        <v>44</v>
      </c>
      <c r="N36" s="800" t="n">
        <v>39</v>
      </c>
      <c r="O36" s="801" t="n">
        <v>88</v>
      </c>
    </row>
    <row r="37" s="185" customFormat="true" ht="20.25" hidden="false" customHeight="true" outlineLevel="0" collapsed="false">
      <c r="B37" s="797" t="s">
        <v>389</v>
      </c>
      <c r="C37" s="797"/>
      <c r="D37" s="798" t="s">
        <v>388</v>
      </c>
      <c r="E37" s="799" t="n">
        <v>266</v>
      </c>
      <c r="F37" s="800" t="n">
        <v>265</v>
      </c>
      <c r="G37" s="800" t="n">
        <v>255</v>
      </c>
      <c r="H37" s="800" t="n">
        <v>302</v>
      </c>
      <c r="I37" s="800" t="n">
        <v>274</v>
      </c>
      <c r="J37" s="800" t="n">
        <v>343</v>
      </c>
      <c r="K37" s="800" t="n">
        <v>304</v>
      </c>
      <c r="L37" s="800" t="n">
        <v>296</v>
      </c>
      <c r="M37" s="800" t="n">
        <v>326</v>
      </c>
      <c r="N37" s="800" t="n">
        <v>349</v>
      </c>
      <c r="O37" s="801" t="s">
        <v>388</v>
      </c>
    </row>
    <row r="38" s="185" customFormat="true" ht="20.25" hidden="false" customHeight="true" outlineLevel="0" collapsed="false">
      <c r="B38" s="797" t="s">
        <v>360</v>
      </c>
      <c r="C38" s="802" t="s">
        <v>391</v>
      </c>
      <c r="D38" s="798" t="s">
        <v>390</v>
      </c>
      <c r="E38" s="799" t="n">
        <v>138</v>
      </c>
      <c r="F38" s="800" t="n">
        <v>140</v>
      </c>
      <c r="G38" s="800" t="n">
        <v>122</v>
      </c>
      <c r="H38" s="800" t="n">
        <v>152</v>
      </c>
      <c r="I38" s="800" t="n">
        <v>166</v>
      </c>
      <c r="J38" s="800" t="n">
        <v>203</v>
      </c>
      <c r="K38" s="800" t="n">
        <v>158</v>
      </c>
      <c r="L38" s="800" t="n">
        <v>157</v>
      </c>
      <c r="M38" s="800" t="n">
        <v>149</v>
      </c>
      <c r="N38" s="800" t="n">
        <v>159</v>
      </c>
      <c r="O38" s="801" t="s">
        <v>390</v>
      </c>
    </row>
    <row r="39" s="185" customFormat="true" ht="20.25" hidden="false" customHeight="true" outlineLevel="0" collapsed="false">
      <c r="B39" s="808" t="s">
        <v>165</v>
      </c>
      <c r="C39" s="808"/>
      <c r="D39" s="809" t="s">
        <v>392</v>
      </c>
      <c r="E39" s="810" t="n">
        <v>261</v>
      </c>
      <c r="F39" s="811" t="n">
        <v>287</v>
      </c>
      <c r="G39" s="811" t="n">
        <v>238</v>
      </c>
      <c r="H39" s="811" t="n">
        <v>275</v>
      </c>
      <c r="I39" s="811" t="n">
        <v>251</v>
      </c>
      <c r="J39" s="811" t="n">
        <v>208</v>
      </c>
      <c r="K39" s="811" t="n">
        <v>192</v>
      </c>
      <c r="L39" s="811" t="n">
        <v>219</v>
      </c>
      <c r="M39" s="811" t="n">
        <v>241</v>
      </c>
      <c r="N39" s="811" t="n">
        <v>222</v>
      </c>
      <c r="O39" s="812" t="s">
        <v>392</v>
      </c>
    </row>
    <row r="40" s="185" customFormat="true" ht="20.25" hidden="false" customHeight="true" outlineLevel="0" collapsed="false">
      <c r="B40" s="813" t="s">
        <v>1005</v>
      </c>
      <c r="C40" s="814"/>
      <c r="D40" s="815" t="s">
        <v>1006</v>
      </c>
      <c r="E40" s="816" t="n">
        <v>118</v>
      </c>
      <c r="F40" s="817" t="n">
        <v>107</v>
      </c>
      <c r="G40" s="817" t="n">
        <v>130</v>
      </c>
      <c r="H40" s="817" t="n">
        <v>115</v>
      </c>
      <c r="I40" s="817" t="n">
        <v>121</v>
      </c>
      <c r="J40" s="817" t="n">
        <v>103</v>
      </c>
      <c r="K40" s="817" t="n">
        <v>117</v>
      </c>
      <c r="L40" s="817" t="n">
        <v>102</v>
      </c>
      <c r="M40" s="817" t="n">
        <v>97</v>
      </c>
      <c r="N40" s="817" t="n">
        <v>102</v>
      </c>
      <c r="O40" s="818" t="s">
        <v>1006</v>
      </c>
    </row>
    <row r="41" s="185" customFormat="true" ht="20.25" hidden="false" customHeight="true" outlineLevel="0" collapsed="false">
      <c r="B41" s="813" t="s">
        <v>1007</v>
      </c>
      <c r="C41" s="814"/>
      <c r="D41" s="815" t="s">
        <v>1008</v>
      </c>
      <c r="E41" s="816" t="n">
        <v>21</v>
      </c>
      <c r="F41" s="817" t="n">
        <v>10</v>
      </c>
      <c r="G41" s="817" t="n">
        <v>10</v>
      </c>
      <c r="H41" s="817" t="n">
        <v>11</v>
      </c>
      <c r="I41" s="817" t="n">
        <v>7</v>
      </c>
      <c r="J41" s="817" t="n">
        <v>5</v>
      </c>
      <c r="K41" s="817" t="n">
        <v>11</v>
      </c>
      <c r="L41" s="817" t="n">
        <v>18</v>
      </c>
      <c r="M41" s="817" t="n">
        <v>14</v>
      </c>
      <c r="N41" s="817" t="n">
        <v>26</v>
      </c>
      <c r="O41" s="818" t="s">
        <v>1008</v>
      </c>
    </row>
    <row r="42" s="185" customFormat="true" ht="20.25" hidden="false" customHeight="true" outlineLevel="0" collapsed="false">
      <c r="B42" s="813" t="s">
        <v>1009</v>
      </c>
      <c r="C42" s="814"/>
      <c r="D42" s="815" t="s">
        <v>1010</v>
      </c>
      <c r="E42" s="816" t="n">
        <v>35</v>
      </c>
      <c r="F42" s="817" t="n">
        <v>40</v>
      </c>
      <c r="G42" s="817" t="n">
        <v>50</v>
      </c>
      <c r="H42" s="817" t="n">
        <v>50</v>
      </c>
      <c r="I42" s="817" t="n">
        <v>48</v>
      </c>
      <c r="J42" s="817" t="n">
        <v>49</v>
      </c>
      <c r="K42" s="817" t="n">
        <v>64</v>
      </c>
      <c r="L42" s="817" t="n">
        <v>64</v>
      </c>
      <c r="M42" s="817" t="n">
        <v>59</v>
      </c>
      <c r="N42" s="817" t="n">
        <v>73</v>
      </c>
      <c r="O42" s="818" t="s">
        <v>1010</v>
      </c>
    </row>
    <row r="43" s="185" customFormat="true" ht="20.25" hidden="false" customHeight="true" outlineLevel="0" collapsed="false">
      <c r="B43" s="813" t="s">
        <v>1011</v>
      </c>
      <c r="C43" s="814"/>
      <c r="D43" s="815" t="s">
        <v>1012</v>
      </c>
      <c r="E43" s="816" t="n">
        <v>61</v>
      </c>
      <c r="F43" s="817" t="n">
        <v>64</v>
      </c>
      <c r="G43" s="817" t="n">
        <v>75</v>
      </c>
      <c r="H43" s="817" t="n">
        <v>75</v>
      </c>
      <c r="I43" s="817" t="n">
        <v>90</v>
      </c>
      <c r="J43" s="817" t="n">
        <v>70</v>
      </c>
      <c r="K43" s="817" t="n">
        <v>97</v>
      </c>
      <c r="L43" s="817" t="n">
        <v>99</v>
      </c>
      <c r="M43" s="817" t="n">
        <v>119</v>
      </c>
      <c r="N43" s="817" t="n">
        <v>113</v>
      </c>
      <c r="O43" s="818" t="s">
        <v>1012</v>
      </c>
    </row>
    <row r="44" s="185" customFormat="true" ht="27" hidden="false" customHeight="true" outlineLevel="0" collapsed="false">
      <c r="B44" s="201"/>
      <c r="C44" s="201"/>
      <c r="D44" s="819"/>
      <c r="E44" s="820"/>
      <c r="F44" s="413"/>
      <c r="G44" s="413"/>
      <c r="H44" s="413"/>
      <c r="I44" s="413"/>
      <c r="J44" s="413"/>
      <c r="K44" s="413"/>
      <c r="L44" s="413"/>
      <c r="M44" s="413"/>
      <c r="N44" s="413"/>
      <c r="O44" s="819"/>
    </row>
    <row r="45" s="185" customFormat="true" ht="30" hidden="false" customHeight="true" outlineLevel="0" collapsed="false">
      <c r="A45" s="821" t="s">
        <v>393</v>
      </c>
      <c r="B45" s="822" t="s">
        <v>146</v>
      </c>
      <c r="C45" s="822"/>
      <c r="D45" s="794"/>
      <c r="E45" s="823" t="s">
        <v>1013</v>
      </c>
      <c r="F45" s="824" t="s">
        <v>1014</v>
      </c>
      <c r="G45" s="824" t="s">
        <v>1015</v>
      </c>
      <c r="H45" s="824" t="s">
        <v>1016</v>
      </c>
      <c r="I45" s="824" t="s">
        <v>1017</v>
      </c>
      <c r="J45" s="824" t="s">
        <v>1018</v>
      </c>
      <c r="K45" s="824" t="s">
        <v>1019</v>
      </c>
      <c r="L45" s="824" t="s">
        <v>1020</v>
      </c>
      <c r="M45" s="796"/>
      <c r="N45" s="413"/>
    </row>
    <row r="46" customFormat="false" ht="21.75" hidden="false" customHeight="true" outlineLevel="0" collapsed="false">
      <c r="A46" s="825"/>
      <c r="B46" s="802" t="s">
        <v>987</v>
      </c>
      <c r="C46" s="802"/>
      <c r="D46" s="798"/>
      <c r="E46" s="799" t="n">
        <v>9398</v>
      </c>
      <c r="F46" s="826" t="n">
        <v>9512</v>
      </c>
      <c r="G46" s="826" t="n">
        <v>9840</v>
      </c>
      <c r="H46" s="799" t="n">
        <v>9555</v>
      </c>
      <c r="I46" s="799" t="n">
        <v>10806</v>
      </c>
      <c r="J46" s="799" t="n">
        <v>10800</v>
      </c>
      <c r="K46" s="826"/>
      <c r="L46" s="826"/>
      <c r="M46" s="801"/>
      <c r="O46" s="185"/>
      <c r="AB46" s="185"/>
    </row>
    <row r="47" customFormat="false" ht="21.75" hidden="false" customHeight="true" outlineLevel="0" collapsed="false">
      <c r="A47" s="825" t="s">
        <v>419</v>
      </c>
      <c r="B47" s="802" t="s">
        <v>920</v>
      </c>
      <c r="C47" s="802"/>
      <c r="D47" s="798" t="s">
        <v>511</v>
      </c>
      <c r="E47" s="800" t="n">
        <v>33</v>
      </c>
      <c r="F47" s="827" t="n">
        <v>18</v>
      </c>
      <c r="G47" s="827" t="n">
        <v>20</v>
      </c>
      <c r="H47" s="800" t="n">
        <v>28</v>
      </c>
      <c r="I47" s="800" t="n">
        <v>32</v>
      </c>
      <c r="J47" s="800" t="n">
        <v>16</v>
      </c>
      <c r="K47" s="827"/>
      <c r="L47" s="827"/>
      <c r="M47" s="801" t="s">
        <v>511</v>
      </c>
      <c r="T47" s="413"/>
      <c r="U47" s="413"/>
      <c r="V47" s="413"/>
      <c r="W47" s="413"/>
      <c r="X47" s="413"/>
      <c r="Y47" s="413"/>
      <c r="Z47" s="413"/>
    </row>
    <row r="48" customFormat="false" ht="21.75" hidden="false" customHeight="true" outlineLevel="0" collapsed="false">
      <c r="A48" s="825" t="s">
        <v>421</v>
      </c>
      <c r="B48" s="802" t="s">
        <v>149</v>
      </c>
      <c r="C48" s="802"/>
      <c r="D48" s="798" t="s">
        <v>531</v>
      </c>
      <c r="E48" s="800" t="n">
        <v>3083</v>
      </c>
      <c r="F48" s="827" t="n">
        <v>3295</v>
      </c>
      <c r="G48" s="827" t="n">
        <v>3352</v>
      </c>
      <c r="H48" s="800" t="n">
        <v>3439</v>
      </c>
      <c r="I48" s="800" t="n">
        <v>3515</v>
      </c>
      <c r="J48" s="800" t="n">
        <v>3727</v>
      </c>
      <c r="K48" s="827"/>
      <c r="L48" s="827"/>
      <c r="M48" s="801" t="s">
        <v>531</v>
      </c>
      <c r="T48" s="413"/>
      <c r="U48" s="413"/>
      <c r="V48" s="413"/>
      <c r="W48" s="413"/>
      <c r="X48" s="413"/>
      <c r="Y48" s="413"/>
      <c r="Z48" s="413"/>
    </row>
    <row r="49" customFormat="false" ht="21.75" hidden="false" customHeight="true" outlineLevel="0" collapsed="false">
      <c r="A49" s="825" t="s">
        <v>422</v>
      </c>
      <c r="B49" s="802" t="s">
        <v>360</v>
      </c>
      <c r="C49" s="803" t="s">
        <v>423</v>
      </c>
      <c r="D49" s="798" t="s">
        <v>534</v>
      </c>
      <c r="E49" s="800" t="n">
        <v>112</v>
      </c>
      <c r="F49" s="827" t="n">
        <v>120</v>
      </c>
      <c r="G49" s="827" t="n">
        <v>124</v>
      </c>
      <c r="H49" s="800" t="n">
        <v>121</v>
      </c>
      <c r="I49" s="800" t="n">
        <v>138</v>
      </c>
      <c r="J49" s="800" t="n">
        <v>124</v>
      </c>
      <c r="K49" s="827"/>
      <c r="L49" s="827"/>
      <c r="M49" s="801" t="s">
        <v>534</v>
      </c>
    </row>
    <row r="50" customFormat="false" ht="21.75" hidden="false" customHeight="true" outlineLevel="0" collapsed="false">
      <c r="A50" s="825" t="s">
        <v>424</v>
      </c>
      <c r="B50" s="802"/>
      <c r="C50" s="803" t="s">
        <v>425</v>
      </c>
      <c r="D50" s="798" t="s">
        <v>535</v>
      </c>
      <c r="E50" s="800" t="n">
        <v>511</v>
      </c>
      <c r="F50" s="827" t="n">
        <v>555</v>
      </c>
      <c r="G50" s="827" t="n">
        <v>539</v>
      </c>
      <c r="H50" s="800" t="n">
        <v>535</v>
      </c>
      <c r="I50" s="800" t="n">
        <v>534</v>
      </c>
      <c r="J50" s="800" t="n">
        <v>606</v>
      </c>
      <c r="K50" s="827"/>
      <c r="L50" s="827"/>
      <c r="M50" s="801" t="s">
        <v>535</v>
      </c>
    </row>
    <row r="51" customFormat="false" ht="21.75" hidden="false" customHeight="true" outlineLevel="0" collapsed="false">
      <c r="A51" s="825" t="s">
        <v>426</v>
      </c>
      <c r="B51" s="802"/>
      <c r="C51" s="803" t="s">
        <v>427</v>
      </c>
      <c r="D51" s="798" t="s">
        <v>536</v>
      </c>
      <c r="E51" s="800" t="n">
        <v>236</v>
      </c>
      <c r="F51" s="827" t="n">
        <v>293</v>
      </c>
      <c r="G51" s="827" t="n">
        <v>307</v>
      </c>
      <c r="H51" s="800" t="n">
        <v>314</v>
      </c>
      <c r="I51" s="800" t="n">
        <v>304</v>
      </c>
      <c r="J51" s="800" t="n">
        <v>322</v>
      </c>
      <c r="K51" s="827"/>
      <c r="L51" s="827"/>
      <c r="M51" s="801" t="s">
        <v>536</v>
      </c>
    </row>
    <row r="52" customFormat="false" ht="21.75" hidden="false" customHeight="true" outlineLevel="0" collapsed="false">
      <c r="A52" s="825" t="s">
        <v>428</v>
      </c>
      <c r="B52" s="802"/>
      <c r="C52" s="803" t="s">
        <v>429</v>
      </c>
      <c r="D52" s="798" t="s">
        <v>537</v>
      </c>
      <c r="E52" s="800" t="n">
        <v>114</v>
      </c>
      <c r="F52" s="827" t="n">
        <v>130</v>
      </c>
      <c r="G52" s="827" t="n">
        <v>127</v>
      </c>
      <c r="H52" s="800" t="n">
        <v>135</v>
      </c>
      <c r="I52" s="800" t="n">
        <v>143</v>
      </c>
      <c r="J52" s="800" t="n">
        <v>153</v>
      </c>
      <c r="K52" s="827"/>
      <c r="L52" s="827"/>
      <c r="M52" s="801" t="s">
        <v>537</v>
      </c>
    </row>
    <row r="53" customFormat="false" ht="21.75" hidden="false" customHeight="true" outlineLevel="0" collapsed="false">
      <c r="A53" s="825" t="s">
        <v>430</v>
      </c>
      <c r="B53" s="802"/>
      <c r="C53" s="803" t="s">
        <v>431</v>
      </c>
      <c r="D53" s="798" t="s">
        <v>538</v>
      </c>
      <c r="E53" s="800" t="n">
        <v>341</v>
      </c>
      <c r="F53" s="827" t="n">
        <v>313</v>
      </c>
      <c r="G53" s="827" t="n">
        <v>360</v>
      </c>
      <c r="H53" s="800" t="n">
        <v>342</v>
      </c>
      <c r="I53" s="800" t="n">
        <v>323</v>
      </c>
      <c r="J53" s="800" t="n">
        <v>384</v>
      </c>
      <c r="K53" s="827"/>
      <c r="L53" s="827"/>
      <c r="M53" s="801" t="s">
        <v>538</v>
      </c>
    </row>
    <row r="54" customFormat="false" ht="21.75" hidden="false" customHeight="true" outlineLevel="0" collapsed="false">
      <c r="A54" s="825" t="s">
        <v>432</v>
      </c>
      <c r="B54" s="802"/>
      <c r="C54" s="803" t="s">
        <v>433</v>
      </c>
      <c r="D54" s="798" t="s">
        <v>539</v>
      </c>
      <c r="E54" s="800" t="n">
        <v>172</v>
      </c>
      <c r="F54" s="827" t="n">
        <v>180</v>
      </c>
      <c r="G54" s="827" t="n">
        <v>185</v>
      </c>
      <c r="H54" s="800" t="n">
        <v>147</v>
      </c>
      <c r="I54" s="800" t="n">
        <v>170</v>
      </c>
      <c r="J54" s="800" t="n">
        <v>200</v>
      </c>
      <c r="K54" s="827"/>
      <c r="L54" s="827"/>
      <c r="M54" s="801" t="s">
        <v>539</v>
      </c>
    </row>
    <row r="55" customFormat="false" ht="21.75" hidden="false" customHeight="true" outlineLevel="0" collapsed="false">
      <c r="A55" s="825" t="s">
        <v>434</v>
      </c>
      <c r="B55" s="802"/>
      <c r="C55" s="803" t="s">
        <v>435</v>
      </c>
      <c r="D55" s="798" t="s">
        <v>540</v>
      </c>
      <c r="E55" s="800" t="n">
        <v>226</v>
      </c>
      <c r="F55" s="827" t="n">
        <v>219</v>
      </c>
      <c r="G55" s="827" t="n">
        <v>245</v>
      </c>
      <c r="H55" s="800" t="n">
        <v>268</v>
      </c>
      <c r="I55" s="800" t="n">
        <v>258</v>
      </c>
      <c r="J55" s="800" t="n">
        <v>290</v>
      </c>
      <c r="K55" s="827"/>
      <c r="L55" s="827"/>
      <c r="M55" s="801" t="s">
        <v>540</v>
      </c>
    </row>
    <row r="56" customFormat="false" ht="21.75" hidden="false" customHeight="true" outlineLevel="0" collapsed="false">
      <c r="A56" s="825" t="s">
        <v>436</v>
      </c>
      <c r="B56" s="802"/>
      <c r="C56" s="803" t="s">
        <v>1021</v>
      </c>
      <c r="D56" s="798" t="s">
        <v>543</v>
      </c>
      <c r="E56" s="800" t="n">
        <v>561</v>
      </c>
      <c r="F56" s="827" t="n">
        <v>617</v>
      </c>
      <c r="G56" s="827" t="n">
        <v>581</v>
      </c>
      <c r="H56" s="800" t="n">
        <v>622</v>
      </c>
      <c r="I56" s="800" t="n">
        <v>665</v>
      </c>
      <c r="J56" s="800" t="n">
        <v>634</v>
      </c>
      <c r="K56" s="827"/>
      <c r="L56" s="827"/>
      <c r="M56" s="801" t="s">
        <v>543</v>
      </c>
    </row>
    <row r="57" customFormat="false" ht="21.75" hidden="false" customHeight="true" outlineLevel="0" collapsed="false">
      <c r="A57" s="825" t="s">
        <v>438</v>
      </c>
      <c r="B57" s="802"/>
      <c r="C57" s="803" t="s">
        <v>439</v>
      </c>
      <c r="D57" s="798" t="s">
        <v>546</v>
      </c>
      <c r="E57" s="800" t="n">
        <v>122</v>
      </c>
      <c r="F57" s="827" t="n">
        <v>103</v>
      </c>
      <c r="G57" s="827" t="n">
        <v>129</v>
      </c>
      <c r="H57" s="800" t="n">
        <v>136</v>
      </c>
      <c r="I57" s="800" t="n">
        <v>140</v>
      </c>
      <c r="J57" s="800" t="n">
        <v>145</v>
      </c>
      <c r="K57" s="827"/>
      <c r="L57" s="827"/>
      <c r="M57" s="801" t="s">
        <v>546</v>
      </c>
    </row>
    <row r="58" customFormat="false" ht="21.75" hidden="false" customHeight="true" outlineLevel="0" collapsed="false">
      <c r="A58" s="825" t="s">
        <v>440</v>
      </c>
      <c r="B58" s="802"/>
      <c r="C58" s="803" t="s">
        <v>441</v>
      </c>
      <c r="D58" s="798" t="s">
        <v>547</v>
      </c>
      <c r="E58" s="800" t="n">
        <v>50</v>
      </c>
      <c r="F58" s="827" t="n">
        <v>61</v>
      </c>
      <c r="G58" s="827" t="n">
        <v>54</v>
      </c>
      <c r="H58" s="800" t="n">
        <v>61</v>
      </c>
      <c r="I58" s="800" t="n">
        <v>72</v>
      </c>
      <c r="J58" s="800" t="n">
        <v>62</v>
      </c>
      <c r="K58" s="827"/>
      <c r="L58" s="827"/>
      <c r="M58" s="801" t="s">
        <v>547</v>
      </c>
    </row>
    <row r="59" customFormat="false" ht="21.75" hidden="false" customHeight="true" outlineLevel="0" collapsed="false">
      <c r="A59" s="825" t="s">
        <v>442</v>
      </c>
      <c r="B59" s="802"/>
      <c r="C59" s="803" t="s">
        <v>993</v>
      </c>
      <c r="D59" s="798" t="s">
        <v>558</v>
      </c>
      <c r="E59" s="800" t="n">
        <v>69</v>
      </c>
      <c r="F59" s="827" t="n">
        <v>74</v>
      </c>
      <c r="G59" s="827" t="n">
        <v>71</v>
      </c>
      <c r="H59" s="800" t="n">
        <v>73</v>
      </c>
      <c r="I59" s="800" t="n">
        <v>84</v>
      </c>
      <c r="J59" s="800" t="n">
        <v>98</v>
      </c>
      <c r="K59" s="827"/>
      <c r="L59" s="827"/>
      <c r="M59" s="801" t="s">
        <v>558</v>
      </c>
    </row>
    <row r="60" customFormat="false" ht="21.75" hidden="false" customHeight="true" outlineLevel="0" collapsed="false">
      <c r="A60" s="825" t="s">
        <v>443</v>
      </c>
      <c r="B60" s="802" t="s">
        <v>158</v>
      </c>
      <c r="C60" s="802"/>
      <c r="D60" s="798" t="s">
        <v>575</v>
      </c>
      <c r="E60" s="800" t="n">
        <v>142</v>
      </c>
      <c r="F60" s="827" t="n">
        <v>133</v>
      </c>
      <c r="G60" s="827" t="n">
        <v>130</v>
      </c>
      <c r="H60" s="800" t="n">
        <v>144</v>
      </c>
      <c r="I60" s="800" t="n">
        <v>158</v>
      </c>
      <c r="J60" s="800" t="n">
        <v>141</v>
      </c>
      <c r="K60" s="827"/>
      <c r="L60" s="827"/>
      <c r="M60" s="801" t="s">
        <v>575</v>
      </c>
    </row>
    <row r="61" customFormat="false" ht="21.75" hidden="false" customHeight="true" outlineLevel="0" collapsed="false">
      <c r="A61" s="825" t="s">
        <v>444</v>
      </c>
      <c r="B61" s="802" t="s">
        <v>371</v>
      </c>
      <c r="C61" s="802"/>
      <c r="D61" s="798" t="s">
        <v>601</v>
      </c>
      <c r="E61" s="800" t="n">
        <v>47</v>
      </c>
      <c r="F61" s="827" t="n">
        <v>45</v>
      </c>
      <c r="G61" s="827" t="n">
        <v>39</v>
      </c>
      <c r="H61" s="800" t="n">
        <v>39</v>
      </c>
      <c r="I61" s="800" t="n">
        <v>34</v>
      </c>
      <c r="J61" s="800" t="n">
        <v>39</v>
      </c>
      <c r="K61" s="827"/>
      <c r="L61" s="827"/>
      <c r="M61" s="801" t="s">
        <v>601</v>
      </c>
    </row>
    <row r="62" customFormat="false" ht="21.75" hidden="false" customHeight="true" outlineLevel="0" collapsed="false">
      <c r="A62" s="825" t="s">
        <v>445</v>
      </c>
      <c r="B62" s="802" t="s">
        <v>446</v>
      </c>
      <c r="C62" s="802"/>
      <c r="D62" s="798" t="s">
        <v>606</v>
      </c>
      <c r="E62" s="800" t="n">
        <v>1574</v>
      </c>
      <c r="F62" s="827" t="n">
        <v>1536</v>
      </c>
      <c r="G62" s="827" t="n">
        <v>1541</v>
      </c>
      <c r="H62" s="800" t="n">
        <v>1591</v>
      </c>
      <c r="I62" s="800" t="n">
        <v>1726</v>
      </c>
      <c r="J62" s="800" t="n">
        <v>1651</v>
      </c>
      <c r="K62" s="827"/>
      <c r="L62" s="827"/>
      <c r="M62" s="801" t="s">
        <v>606</v>
      </c>
    </row>
    <row r="63" customFormat="false" ht="21.75" hidden="false" customHeight="true" outlineLevel="0" collapsed="false">
      <c r="A63" s="825" t="s">
        <v>447</v>
      </c>
      <c r="B63" s="802" t="s">
        <v>360</v>
      </c>
      <c r="C63" s="802" t="s">
        <v>374</v>
      </c>
      <c r="D63" s="798" t="s">
        <v>609</v>
      </c>
      <c r="E63" s="800" t="n">
        <v>573</v>
      </c>
      <c r="F63" s="827" t="n">
        <v>507</v>
      </c>
      <c r="G63" s="827" t="n">
        <v>515</v>
      </c>
      <c r="H63" s="800" t="n">
        <v>532</v>
      </c>
      <c r="I63" s="800" t="n">
        <v>548</v>
      </c>
      <c r="J63" s="800" t="n">
        <v>507</v>
      </c>
      <c r="K63" s="827"/>
      <c r="L63" s="827"/>
      <c r="M63" s="801" t="s">
        <v>609</v>
      </c>
    </row>
    <row r="64" customFormat="false" ht="21.75" hidden="false" customHeight="true" outlineLevel="0" collapsed="false">
      <c r="A64" s="825" t="s">
        <v>448</v>
      </c>
      <c r="B64" s="802"/>
      <c r="C64" s="802" t="s">
        <v>449</v>
      </c>
      <c r="D64" s="798" t="s">
        <v>610</v>
      </c>
      <c r="E64" s="800" t="n">
        <v>229</v>
      </c>
      <c r="F64" s="827" t="n">
        <v>233</v>
      </c>
      <c r="G64" s="827" t="n">
        <v>227</v>
      </c>
      <c r="H64" s="800" t="n">
        <v>201</v>
      </c>
      <c r="I64" s="800" t="n">
        <v>199</v>
      </c>
      <c r="J64" s="800" t="n">
        <v>201</v>
      </c>
      <c r="K64" s="827"/>
      <c r="L64" s="827"/>
      <c r="M64" s="801" t="s">
        <v>610</v>
      </c>
    </row>
    <row r="65" customFormat="false" ht="21.75" hidden="false" customHeight="true" outlineLevel="0" collapsed="false">
      <c r="A65" s="825" t="s">
        <v>450</v>
      </c>
      <c r="B65" s="802"/>
      <c r="C65" s="802" t="s">
        <v>451</v>
      </c>
      <c r="D65" s="798" t="s">
        <v>615</v>
      </c>
      <c r="E65" s="800" t="n">
        <v>146</v>
      </c>
      <c r="F65" s="827" t="n">
        <v>135</v>
      </c>
      <c r="G65" s="827" t="n">
        <v>140</v>
      </c>
      <c r="H65" s="800" t="n">
        <v>147</v>
      </c>
      <c r="I65" s="800" t="n">
        <v>200</v>
      </c>
      <c r="J65" s="800" t="n">
        <v>213</v>
      </c>
      <c r="K65" s="827"/>
      <c r="L65" s="827"/>
      <c r="M65" s="801" t="s">
        <v>615</v>
      </c>
    </row>
    <row r="66" customFormat="false" ht="21.75" hidden="false" customHeight="true" outlineLevel="0" collapsed="false">
      <c r="A66" s="825" t="s">
        <v>452</v>
      </c>
      <c r="B66" s="802"/>
      <c r="C66" s="802" t="s">
        <v>998</v>
      </c>
      <c r="D66" s="798" t="s">
        <v>616</v>
      </c>
      <c r="E66" s="800" t="n">
        <v>427</v>
      </c>
      <c r="F66" s="827" t="n">
        <v>454</v>
      </c>
      <c r="G66" s="827" t="n">
        <v>461</v>
      </c>
      <c r="H66" s="800" t="n">
        <v>511</v>
      </c>
      <c r="I66" s="800" t="n">
        <v>561</v>
      </c>
      <c r="J66" s="800" t="n">
        <v>535</v>
      </c>
      <c r="K66" s="827"/>
      <c r="L66" s="827"/>
      <c r="M66" s="801" t="s">
        <v>616</v>
      </c>
    </row>
    <row r="67" customFormat="false" ht="21.75" hidden="false" customHeight="true" outlineLevel="0" collapsed="false">
      <c r="A67" s="825" t="s">
        <v>453</v>
      </c>
      <c r="B67" s="802" t="s">
        <v>151</v>
      </c>
      <c r="C67" s="802"/>
      <c r="D67" s="798" t="s">
        <v>619</v>
      </c>
      <c r="E67" s="800" t="n">
        <v>1278</v>
      </c>
      <c r="F67" s="827" t="n">
        <v>1292</v>
      </c>
      <c r="G67" s="827" t="n">
        <v>1345</v>
      </c>
      <c r="H67" s="800" t="n">
        <v>1307</v>
      </c>
      <c r="I67" s="800" t="n">
        <v>1418</v>
      </c>
      <c r="J67" s="800" t="n">
        <v>1439</v>
      </c>
      <c r="K67" s="827"/>
      <c r="L67" s="827"/>
      <c r="M67" s="801" t="s">
        <v>619</v>
      </c>
    </row>
    <row r="68" customFormat="false" ht="21.75" hidden="false" customHeight="true" outlineLevel="0" collapsed="false">
      <c r="A68" s="825" t="s">
        <v>454</v>
      </c>
      <c r="B68" s="802" t="s">
        <v>360</v>
      </c>
      <c r="C68" s="802" t="s">
        <v>455</v>
      </c>
      <c r="D68" s="798" t="s">
        <v>620</v>
      </c>
      <c r="E68" s="800" t="n">
        <v>194</v>
      </c>
      <c r="F68" s="827" t="n">
        <v>190</v>
      </c>
      <c r="G68" s="827" t="n">
        <v>184</v>
      </c>
      <c r="H68" s="800" t="n">
        <v>204</v>
      </c>
      <c r="I68" s="800" t="n">
        <v>213</v>
      </c>
      <c r="J68" s="800" t="n">
        <v>245</v>
      </c>
      <c r="K68" s="827"/>
      <c r="L68" s="827"/>
      <c r="M68" s="801" t="s">
        <v>620</v>
      </c>
    </row>
    <row r="69" customFormat="false" ht="21.75" hidden="false" customHeight="true" outlineLevel="0" collapsed="false">
      <c r="A69" s="825" t="s">
        <v>456</v>
      </c>
      <c r="B69" s="802"/>
      <c r="C69" s="802" t="s">
        <v>622</v>
      </c>
      <c r="D69" s="798" t="s">
        <v>621</v>
      </c>
      <c r="E69" s="800" t="n">
        <v>271</v>
      </c>
      <c r="F69" s="827" t="n">
        <v>293</v>
      </c>
      <c r="G69" s="827" t="n">
        <v>308</v>
      </c>
      <c r="H69" s="800" t="n">
        <v>311</v>
      </c>
      <c r="I69" s="800" t="n">
        <v>331</v>
      </c>
      <c r="J69" s="800" t="n">
        <v>283</v>
      </c>
      <c r="K69" s="827"/>
      <c r="L69" s="827"/>
      <c r="M69" s="801" t="s">
        <v>621</v>
      </c>
    </row>
    <row r="70" customFormat="false" ht="21.75" hidden="false" customHeight="true" outlineLevel="0" collapsed="false">
      <c r="A70" s="825" t="s">
        <v>458</v>
      </c>
      <c r="B70" s="802"/>
      <c r="C70" s="802" t="s">
        <v>999</v>
      </c>
      <c r="D70" s="798" t="s">
        <v>623</v>
      </c>
      <c r="E70" s="800" t="n">
        <v>761</v>
      </c>
      <c r="F70" s="827" t="n">
        <v>772</v>
      </c>
      <c r="G70" s="827" t="n">
        <v>828</v>
      </c>
      <c r="H70" s="800" t="n">
        <v>765</v>
      </c>
      <c r="I70" s="800" t="n">
        <v>846</v>
      </c>
      <c r="J70" s="800" t="n">
        <v>884</v>
      </c>
      <c r="K70" s="827"/>
      <c r="L70" s="827"/>
      <c r="M70" s="801" t="s">
        <v>623</v>
      </c>
    </row>
    <row r="71" customFormat="false" ht="21.75" hidden="false" customHeight="true" outlineLevel="0" collapsed="false">
      <c r="A71" s="825" t="s">
        <v>459</v>
      </c>
      <c r="B71" s="802" t="s">
        <v>186</v>
      </c>
      <c r="C71" s="802"/>
      <c r="D71" s="798" t="s">
        <v>626</v>
      </c>
      <c r="E71" s="800" t="n">
        <v>92</v>
      </c>
      <c r="F71" s="827" t="n">
        <v>82</v>
      </c>
      <c r="G71" s="827" t="n">
        <v>89</v>
      </c>
      <c r="H71" s="800" t="n">
        <v>88</v>
      </c>
      <c r="I71" s="800" t="n">
        <v>94</v>
      </c>
      <c r="J71" s="800" t="n">
        <v>107</v>
      </c>
      <c r="K71" s="827"/>
      <c r="L71" s="827"/>
      <c r="M71" s="801" t="s">
        <v>626</v>
      </c>
    </row>
    <row r="72" customFormat="false" ht="21.75" hidden="false" customHeight="true" outlineLevel="0" collapsed="false">
      <c r="A72" s="825" t="s">
        <v>460</v>
      </c>
      <c r="B72" s="802" t="s">
        <v>921</v>
      </c>
      <c r="C72" s="802"/>
      <c r="D72" s="798" t="s">
        <v>632</v>
      </c>
      <c r="E72" s="800" t="n">
        <v>727</v>
      </c>
      <c r="F72" s="827" t="n">
        <v>689</v>
      </c>
      <c r="G72" s="827" t="n">
        <v>728</v>
      </c>
      <c r="H72" s="800" t="n">
        <v>748</v>
      </c>
      <c r="I72" s="800" t="n">
        <v>910</v>
      </c>
      <c r="J72" s="800" t="n">
        <v>820</v>
      </c>
      <c r="K72" s="827"/>
      <c r="L72" s="827"/>
      <c r="M72" s="801" t="s">
        <v>632</v>
      </c>
    </row>
    <row r="73" customFormat="false" ht="21.75" hidden="false" customHeight="true" outlineLevel="0" collapsed="false">
      <c r="A73" s="825" t="s">
        <v>461</v>
      </c>
      <c r="B73" s="802" t="s">
        <v>189</v>
      </c>
      <c r="C73" s="802"/>
      <c r="D73" s="798" t="s">
        <v>635</v>
      </c>
      <c r="E73" s="800" t="n">
        <v>129</v>
      </c>
      <c r="F73" s="827" t="n">
        <v>102</v>
      </c>
      <c r="G73" s="827" t="n">
        <v>122</v>
      </c>
      <c r="H73" s="800" t="n">
        <v>93</v>
      </c>
      <c r="I73" s="800" t="n">
        <v>120</v>
      </c>
      <c r="J73" s="800" t="n">
        <v>125</v>
      </c>
      <c r="K73" s="827"/>
      <c r="L73" s="827"/>
      <c r="M73" s="801" t="s">
        <v>635</v>
      </c>
    </row>
    <row r="74" customFormat="false" ht="21.75" hidden="false" customHeight="true" outlineLevel="0" collapsed="false">
      <c r="A74" s="825" t="s">
        <v>462</v>
      </c>
      <c r="B74" s="802" t="s">
        <v>922</v>
      </c>
      <c r="C74" s="802"/>
      <c r="D74" s="798" t="s">
        <v>636</v>
      </c>
      <c r="E74" s="800" t="n">
        <v>61</v>
      </c>
      <c r="F74" s="827" t="n">
        <v>47</v>
      </c>
      <c r="G74" s="827" t="n">
        <v>52</v>
      </c>
      <c r="H74" s="800" t="n">
        <v>52</v>
      </c>
      <c r="I74" s="800" t="n">
        <v>47</v>
      </c>
      <c r="J74" s="800" t="n">
        <v>54</v>
      </c>
      <c r="K74" s="827"/>
      <c r="L74" s="827"/>
      <c r="M74" s="801" t="s">
        <v>636</v>
      </c>
    </row>
    <row r="75" customFormat="false" ht="21.75" hidden="false" customHeight="true" outlineLevel="0" collapsed="false">
      <c r="A75" s="825" t="s">
        <v>463</v>
      </c>
      <c r="B75" s="802" t="s">
        <v>175</v>
      </c>
      <c r="C75" s="802"/>
      <c r="D75" s="798" t="s">
        <v>644</v>
      </c>
      <c r="E75" s="800" t="n">
        <v>156</v>
      </c>
      <c r="F75" s="827" t="n">
        <v>158</v>
      </c>
      <c r="G75" s="827" t="n">
        <v>183</v>
      </c>
      <c r="H75" s="800" t="n">
        <v>145</v>
      </c>
      <c r="I75" s="800" t="n">
        <v>166</v>
      </c>
      <c r="J75" s="800" t="n">
        <v>148</v>
      </c>
      <c r="K75" s="827"/>
      <c r="L75" s="827"/>
      <c r="M75" s="801" t="s">
        <v>644</v>
      </c>
    </row>
    <row r="76" customFormat="false" ht="21.75" hidden="false" customHeight="true" outlineLevel="0" collapsed="false">
      <c r="A76" s="825" t="s">
        <v>464</v>
      </c>
      <c r="B76" s="802" t="s">
        <v>199</v>
      </c>
      <c r="C76" s="802"/>
      <c r="D76" s="798" t="s">
        <v>659</v>
      </c>
      <c r="E76" s="800" t="n">
        <v>204</v>
      </c>
      <c r="F76" s="827" t="n">
        <v>228</v>
      </c>
      <c r="G76" s="827" t="n">
        <v>234</v>
      </c>
      <c r="H76" s="800" t="n">
        <v>198</v>
      </c>
      <c r="I76" s="800" t="n">
        <v>222</v>
      </c>
      <c r="J76" s="800" t="n">
        <v>228</v>
      </c>
      <c r="K76" s="827"/>
      <c r="L76" s="827"/>
      <c r="M76" s="801" t="s">
        <v>659</v>
      </c>
    </row>
    <row r="77" customFormat="false" ht="21.75" hidden="false" customHeight="true" outlineLevel="0" collapsed="false">
      <c r="A77" s="825" t="s">
        <v>465</v>
      </c>
      <c r="B77" s="802" t="s">
        <v>197</v>
      </c>
      <c r="C77" s="802"/>
      <c r="D77" s="798" t="s">
        <v>701</v>
      </c>
      <c r="E77" s="800" t="n">
        <v>42</v>
      </c>
      <c r="F77" s="827" t="n">
        <v>48</v>
      </c>
      <c r="G77" s="827" t="n">
        <v>55</v>
      </c>
      <c r="H77" s="800" t="n">
        <v>53</v>
      </c>
      <c r="I77" s="800" t="n">
        <v>71</v>
      </c>
      <c r="J77" s="800" t="n">
        <v>80</v>
      </c>
      <c r="K77" s="827"/>
      <c r="L77" s="827"/>
      <c r="M77" s="801" t="s">
        <v>701</v>
      </c>
    </row>
    <row r="78" customFormat="false" ht="21.75" hidden="false" customHeight="true" outlineLevel="0" collapsed="false">
      <c r="A78" s="825" t="s">
        <v>466</v>
      </c>
      <c r="B78" s="802" t="s">
        <v>173</v>
      </c>
      <c r="C78" s="802"/>
      <c r="D78" s="798" t="s">
        <v>708</v>
      </c>
      <c r="E78" s="800" t="n">
        <v>377</v>
      </c>
      <c r="F78" s="827" t="n">
        <v>356</v>
      </c>
      <c r="G78" s="827" t="n">
        <v>370</v>
      </c>
      <c r="H78" s="800" t="n">
        <v>322</v>
      </c>
      <c r="I78" s="800" t="n">
        <v>360</v>
      </c>
      <c r="J78" s="800" t="n">
        <v>355</v>
      </c>
      <c r="K78" s="827"/>
      <c r="L78" s="827"/>
      <c r="M78" s="801" t="s">
        <v>708</v>
      </c>
    </row>
    <row r="79" customFormat="false" ht="21.75" hidden="false" customHeight="true" outlineLevel="0" collapsed="false">
      <c r="A79" s="825" t="s">
        <v>467</v>
      </c>
      <c r="B79" s="802" t="s">
        <v>360</v>
      </c>
      <c r="C79" s="802" t="s">
        <v>1022</v>
      </c>
      <c r="D79" s="798" t="s">
        <v>709</v>
      </c>
      <c r="E79" s="800" t="n">
        <v>171</v>
      </c>
      <c r="F79" s="827" t="n">
        <v>156</v>
      </c>
      <c r="G79" s="827" t="n">
        <v>172</v>
      </c>
      <c r="H79" s="800" t="n">
        <v>111</v>
      </c>
      <c r="I79" s="800" t="n">
        <v>134</v>
      </c>
      <c r="J79" s="800" t="n">
        <v>130</v>
      </c>
      <c r="K79" s="827"/>
      <c r="L79" s="827"/>
      <c r="M79" s="801" t="s">
        <v>709</v>
      </c>
    </row>
    <row r="80" customFormat="false" ht="21.75" hidden="false" customHeight="true" outlineLevel="0" collapsed="false">
      <c r="A80" s="828" t="s">
        <v>469</v>
      </c>
      <c r="B80" s="829" t="s">
        <v>165</v>
      </c>
      <c r="C80" s="829"/>
      <c r="D80" s="809" t="s">
        <v>722</v>
      </c>
      <c r="E80" s="811" t="n">
        <v>228</v>
      </c>
      <c r="F80" s="830" t="n">
        <v>248</v>
      </c>
      <c r="G80" s="830" t="n">
        <v>308</v>
      </c>
      <c r="H80" s="811" t="n">
        <v>413</v>
      </c>
      <c r="I80" s="811" t="n">
        <v>442</v>
      </c>
      <c r="J80" s="811" t="n">
        <v>475</v>
      </c>
      <c r="K80" s="830"/>
      <c r="L80" s="830"/>
      <c r="M80" s="812" t="s">
        <v>722</v>
      </c>
    </row>
    <row r="81" customFormat="false" ht="21.75" hidden="false" customHeight="true" outlineLevel="0" collapsed="false">
      <c r="A81" s="825"/>
      <c r="B81" s="814" t="s">
        <v>267</v>
      </c>
      <c r="C81" s="814"/>
      <c r="D81" s="815" t="s">
        <v>563</v>
      </c>
      <c r="E81" s="817" t="n">
        <v>82</v>
      </c>
      <c r="F81" s="831" t="n">
        <v>86</v>
      </c>
      <c r="G81" s="831" t="n">
        <v>97</v>
      </c>
      <c r="H81" s="817" t="n">
        <v>94</v>
      </c>
      <c r="I81" s="817" t="n">
        <v>124</v>
      </c>
      <c r="J81" s="817" t="n">
        <v>97</v>
      </c>
      <c r="K81" s="831"/>
      <c r="L81" s="831"/>
      <c r="M81" s="818" t="s">
        <v>563</v>
      </c>
    </row>
    <row r="82" customFormat="false" ht="17.25" hidden="false" customHeight="false" outlineLevel="0" collapsed="false">
      <c r="L82" s="785"/>
    </row>
  </sheetData>
  <sheetProtection sheet="true" objects="true" scenarios="true"/>
  <mergeCells count="40">
    <mergeCell ref="B3:C3"/>
    <mergeCell ref="B4:C4"/>
    <mergeCell ref="B5:C5"/>
    <mergeCell ref="B6:C6"/>
    <mergeCell ref="B16:C16"/>
    <mergeCell ref="B17:C17"/>
    <mergeCell ref="B18:C18"/>
    <mergeCell ref="B19:C19"/>
    <mergeCell ref="B20:C20"/>
    <mergeCell ref="B24:C24"/>
    <mergeCell ref="B25:C25"/>
    <mergeCell ref="B27:C27"/>
    <mergeCell ref="B28:C28"/>
    <mergeCell ref="B29:C29"/>
    <mergeCell ref="B30:C30"/>
    <mergeCell ref="B32:C32"/>
    <mergeCell ref="B33:C33"/>
    <mergeCell ref="B34:C34"/>
    <mergeCell ref="B35:C35"/>
    <mergeCell ref="B36:C36"/>
    <mergeCell ref="B37:C37"/>
    <mergeCell ref="B39:C39"/>
    <mergeCell ref="B45:C45"/>
    <mergeCell ref="B46:C46"/>
    <mergeCell ref="B47:C47"/>
    <mergeCell ref="B48:C48"/>
    <mergeCell ref="B60:C60"/>
    <mergeCell ref="B61:C61"/>
    <mergeCell ref="B62:C62"/>
    <mergeCell ref="B67:C67"/>
    <mergeCell ref="B71:C71"/>
    <mergeCell ref="B72:C72"/>
    <mergeCell ref="B73:C73"/>
    <mergeCell ref="B74:C74"/>
    <mergeCell ref="B75:C75"/>
    <mergeCell ref="B76:C76"/>
    <mergeCell ref="B77:C77"/>
    <mergeCell ref="B78:C78"/>
    <mergeCell ref="B80:C80"/>
    <mergeCell ref="B81:C81"/>
  </mergeCells>
  <printOptions headings="false" gridLines="false" gridLinesSet="true" horizontalCentered="false" verticalCentered="false"/>
  <pageMargins left="0.786805555555556" right="0.459722222222222" top="0.390277777777778" bottom="0.440277777777778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T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false" zeroHeight="false" outlineLevelRow="0" outlineLevelCol="0"/>
  <cols>
    <col collapsed="false" customWidth="false" hidden="false" outlineLevel="0" max="1" min="1" style="108" width="9"/>
    <col collapsed="false" customWidth="true" hidden="false" outlineLevel="0" max="2" min="2" style="832" width="18.87"/>
    <col collapsed="false" customWidth="true" hidden="false" outlineLevel="0" max="3" min="3" style="833" width="10"/>
    <col collapsed="false" customWidth="false" hidden="false" outlineLevel="0" max="10" min="4" style="108" width="9"/>
    <col collapsed="false" customWidth="true" hidden="false" outlineLevel="0" max="11" min="11" style="108" width="32.63"/>
    <col collapsed="false" customWidth="true" hidden="false" outlineLevel="0" max="12" min="12" style="108" width="16.87"/>
    <col collapsed="false" customWidth="false" hidden="false" outlineLevel="0" max="15" min="13" style="108" width="9"/>
    <col collapsed="false" customWidth="true" hidden="false" outlineLevel="0" max="22" min="16" style="108" width="7.76"/>
    <col collapsed="false" customWidth="true" hidden="false" outlineLevel="0" max="23" min="23" style="108" width="35.87"/>
    <col collapsed="false" customWidth="true" hidden="false" outlineLevel="0" max="24" min="24" style="108" width="4.76"/>
    <col collapsed="false" customWidth="true" hidden="false" outlineLevel="0" max="25" min="25" style="107" width="26.13"/>
    <col collapsed="false" customWidth="true" hidden="false" outlineLevel="0" max="26" min="26" style="107" width="13.37"/>
    <col collapsed="false" customWidth="true" hidden="false" outlineLevel="0" max="28" min="27" style="108" width="9.13"/>
    <col collapsed="false" customWidth="true" hidden="false" outlineLevel="0" max="29" min="29" style="108" width="4.76"/>
    <col collapsed="false" customWidth="true" hidden="false" outlineLevel="0" max="30" min="30" style="107" width="26.13"/>
    <col collapsed="false" customWidth="true" hidden="false" outlineLevel="0" max="31" min="31" style="107" width="13.37"/>
    <col collapsed="false" customWidth="true" hidden="false" outlineLevel="0" max="33" min="32" style="108" width="9.13"/>
    <col collapsed="false" customWidth="true" hidden="false" outlineLevel="0" max="34" min="34" style="108" width="4.76"/>
    <col collapsed="false" customWidth="true" hidden="false" outlineLevel="0" max="35" min="35" style="107" width="26.13"/>
    <col collapsed="false" customWidth="true" hidden="false" outlineLevel="0" max="36" min="36" style="107" width="13.37"/>
    <col collapsed="false" customWidth="true" hidden="false" outlineLevel="0" max="37" min="37" style="108" width="9.26"/>
    <col collapsed="false" customWidth="true" hidden="false" outlineLevel="0" max="38" min="38" style="108" width="9.13"/>
    <col collapsed="false" customWidth="true" hidden="false" outlineLevel="0" max="39" min="39" style="108" width="5.37"/>
    <col collapsed="false" customWidth="true" hidden="false" outlineLevel="0" max="40" min="40" style="107" width="26.13"/>
    <col collapsed="false" customWidth="true" hidden="false" outlineLevel="0" max="41" min="41" style="107" width="13.37"/>
    <col collapsed="false" customWidth="true" hidden="false" outlineLevel="0" max="42" min="42" style="108" width="9.26"/>
    <col collapsed="false" customWidth="true" hidden="false" outlineLevel="0" max="43" min="43" style="108" width="9.13"/>
    <col collapsed="false" customWidth="true" hidden="false" outlineLevel="0" max="44" min="44" style="108" width="5.37"/>
    <col collapsed="false" customWidth="true" hidden="false" outlineLevel="0" max="45" min="45" style="107" width="26.13"/>
    <col collapsed="false" customWidth="true" hidden="false" outlineLevel="0" max="46" min="46" style="107" width="13.37"/>
    <col collapsed="false" customWidth="true" hidden="false" outlineLevel="0" max="47" min="47" style="108" width="9.13"/>
    <col collapsed="false" customWidth="false" hidden="false" outlineLevel="0" max="48" min="48" style="108" width="9"/>
    <col collapsed="false" customWidth="true" hidden="false" outlineLevel="0" max="49" min="49" style="108" width="5.37"/>
    <col collapsed="false" customWidth="true" hidden="false" outlineLevel="0" max="50" min="50" style="107" width="26.13"/>
    <col collapsed="false" customWidth="true" hidden="false" outlineLevel="0" max="51" min="51" style="107" width="13.37"/>
    <col collapsed="false" customWidth="true" hidden="false" outlineLevel="0" max="52" min="52" style="108" width="8.26"/>
    <col collapsed="false" customWidth="true" hidden="false" outlineLevel="0" max="53" min="53" style="108" width="8.13"/>
    <col collapsed="false" customWidth="true" hidden="false" outlineLevel="0" max="54" min="54" style="108" width="5.37"/>
    <col collapsed="false" customWidth="true" hidden="false" outlineLevel="0" max="55" min="55" style="107" width="26.13"/>
    <col collapsed="false" customWidth="true" hidden="false" outlineLevel="0" max="56" min="56" style="107" width="13.37"/>
    <col collapsed="false" customWidth="true" hidden="false" outlineLevel="0" max="58" min="57" style="108" width="8.13"/>
    <col collapsed="false" customWidth="true" hidden="false" outlineLevel="0" max="59" min="59" style="108" width="4.76"/>
    <col collapsed="false" customWidth="true" hidden="false" outlineLevel="0" max="60" min="60" style="107" width="26.13"/>
    <col collapsed="false" customWidth="true" hidden="false" outlineLevel="0" max="61" min="61" style="107" width="13.37"/>
    <col collapsed="false" customWidth="true" hidden="false" outlineLevel="0" max="62" min="62" style="108" width="8.13"/>
    <col collapsed="false" customWidth="true" hidden="false" outlineLevel="0" max="63" min="63" style="108" width="10"/>
    <col collapsed="false" customWidth="true" hidden="false" outlineLevel="0" max="64" min="64" style="108" width="4.76"/>
    <col collapsed="false" customWidth="true" hidden="false" outlineLevel="0" max="65" min="65" style="107" width="26.13"/>
    <col collapsed="false" customWidth="true" hidden="false" outlineLevel="0" max="66" min="66" style="107" width="13.37"/>
    <col collapsed="false" customWidth="true" hidden="false" outlineLevel="0" max="68" min="67" style="108" width="8.13"/>
    <col collapsed="false" customWidth="true" hidden="false" outlineLevel="0" max="69" min="69" style="108" width="4.76"/>
    <col collapsed="false" customWidth="true" hidden="false" outlineLevel="0" max="70" min="70" style="107" width="26.13"/>
    <col collapsed="false" customWidth="true" hidden="false" outlineLevel="0" max="71" min="71" style="107" width="13.37"/>
    <col collapsed="false" customWidth="true" hidden="false" outlineLevel="0" max="72" min="72" style="108" width="8.13"/>
    <col collapsed="false" customWidth="true" hidden="false" outlineLevel="0" max="73" min="73" style="108" width="8.88"/>
    <col collapsed="false" customWidth="false" hidden="false" outlineLevel="0" max="16384" min="74" style="108" width="9"/>
  </cols>
  <sheetData>
    <row r="2" customFormat="false" ht="21.75" hidden="false" customHeight="true" outlineLevel="0" collapsed="false">
      <c r="B2" s="834"/>
      <c r="C2" s="835"/>
      <c r="D2" s="836" t="s">
        <v>1023</v>
      </c>
      <c r="E2" s="836" t="s">
        <v>1024</v>
      </c>
      <c r="F2" s="836" t="s">
        <v>1025</v>
      </c>
      <c r="G2" s="836" t="s">
        <v>1026</v>
      </c>
      <c r="H2" s="836" t="s">
        <v>1027</v>
      </c>
      <c r="I2" s="836" t="s">
        <v>1028</v>
      </c>
      <c r="K2" s="834"/>
      <c r="L2" s="835"/>
      <c r="M2" s="837" t="s">
        <v>1029</v>
      </c>
      <c r="N2" s="837" t="s">
        <v>1030</v>
      </c>
      <c r="O2" s="837" t="s">
        <v>1031</v>
      </c>
      <c r="P2" s="837" t="s">
        <v>1032</v>
      </c>
      <c r="Q2" s="837" t="s">
        <v>1033</v>
      </c>
      <c r="R2" s="837" t="s">
        <v>1034</v>
      </c>
      <c r="S2" s="837" t="s">
        <v>1035</v>
      </c>
      <c r="T2" s="837" t="s">
        <v>1036</v>
      </c>
      <c r="U2" s="837" t="s">
        <v>1037</v>
      </c>
      <c r="V2" s="837" t="s">
        <v>1038</v>
      </c>
      <c r="W2" s="117"/>
      <c r="X2" s="117"/>
      <c r="Y2" s="838" t="s">
        <v>1039</v>
      </c>
      <c r="Z2" s="839" t="s">
        <v>1040</v>
      </c>
      <c r="AA2" s="837" t="s">
        <v>1029</v>
      </c>
      <c r="AB2" s="117"/>
      <c r="AC2" s="117"/>
      <c r="AD2" s="838" t="s">
        <v>1039</v>
      </c>
      <c r="AE2" s="839" t="s">
        <v>1040</v>
      </c>
      <c r="AF2" s="837" t="s">
        <v>1030</v>
      </c>
      <c r="AG2" s="117"/>
      <c r="AH2" s="117"/>
      <c r="AI2" s="838" t="s">
        <v>1039</v>
      </c>
      <c r="AJ2" s="839" t="s">
        <v>1040</v>
      </c>
      <c r="AK2" s="837" t="s">
        <v>1031</v>
      </c>
      <c r="AL2" s="117"/>
      <c r="AM2" s="117"/>
      <c r="AN2" s="838" t="s">
        <v>1039</v>
      </c>
      <c r="AO2" s="839" t="s">
        <v>1040</v>
      </c>
      <c r="AP2" s="837" t="s">
        <v>1032</v>
      </c>
      <c r="AQ2" s="117"/>
      <c r="AR2" s="117"/>
      <c r="AS2" s="838" t="s">
        <v>1039</v>
      </c>
      <c r="AT2" s="839" t="s">
        <v>1040</v>
      </c>
      <c r="AU2" s="837" t="s">
        <v>1033</v>
      </c>
      <c r="AV2" s="117"/>
      <c r="AW2" s="117"/>
      <c r="AX2" s="838" t="s">
        <v>1039</v>
      </c>
      <c r="AY2" s="839" t="s">
        <v>1040</v>
      </c>
      <c r="AZ2" s="837" t="s">
        <v>1034</v>
      </c>
      <c r="BA2" s="117"/>
      <c r="BB2" s="117"/>
      <c r="BC2" s="838" t="s">
        <v>1039</v>
      </c>
      <c r="BD2" s="839" t="s">
        <v>1040</v>
      </c>
      <c r="BE2" s="837" t="s">
        <v>1035</v>
      </c>
      <c r="BF2" s="117"/>
      <c r="BG2" s="117"/>
      <c r="BH2" s="838" t="s">
        <v>1039</v>
      </c>
      <c r="BI2" s="839" t="s">
        <v>1040</v>
      </c>
      <c r="BJ2" s="837" t="s">
        <v>1036</v>
      </c>
      <c r="BK2" s="117"/>
      <c r="BL2" s="117"/>
      <c r="BM2" s="838" t="s">
        <v>1039</v>
      </c>
      <c r="BN2" s="839" t="s">
        <v>1040</v>
      </c>
      <c r="BO2" s="837" t="s">
        <v>1037</v>
      </c>
      <c r="BP2" s="117"/>
      <c r="BQ2" s="117"/>
      <c r="BR2" s="838" t="s">
        <v>1039</v>
      </c>
      <c r="BS2" s="839" t="s">
        <v>1040</v>
      </c>
      <c r="BT2" s="837" t="s">
        <v>1038</v>
      </c>
    </row>
    <row r="3" customFormat="false" ht="17.25" hidden="false" customHeight="false" outlineLevel="0" collapsed="false">
      <c r="B3" s="840" t="s">
        <v>149</v>
      </c>
      <c r="C3" s="841" t="s">
        <v>531</v>
      </c>
      <c r="D3" s="842"/>
      <c r="E3" s="842"/>
      <c r="F3" s="842" t="n">
        <v>3352</v>
      </c>
      <c r="G3" s="842" t="n">
        <v>3439</v>
      </c>
      <c r="H3" s="842" t="n">
        <v>3515</v>
      </c>
      <c r="I3" s="842" t="n">
        <v>3727</v>
      </c>
      <c r="K3" s="840" t="s">
        <v>149</v>
      </c>
      <c r="L3" s="841" t="s">
        <v>1041</v>
      </c>
      <c r="M3" s="843" t="n">
        <f aca="false">基礎資料1!E6</f>
        <v>1986</v>
      </c>
      <c r="N3" s="843" t="n">
        <f aca="false">基礎資料1!F6</f>
        <v>2057</v>
      </c>
      <c r="O3" s="843" t="n">
        <f aca="false">基礎資料1!G6</f>
        <v>2071</v>
      </c>
      <c r="P3" s="843" t="n">
        <f aca="false">基礎資料1!H6</f>
        <v>2288</v>
      </c>
      <c r="Q3" s="843" t="n">
        <f aca="false">基礎資料1!I6</f>
        <v>2524</v>
      </c>
      <c r="R3" s="843" t="n">
        <f aca="false">基礎資料1!J6</f>
        <v>2483</v>
      </c>
      <c r="S3" s="843" t="n">
        <f aca="false">基礎資料1!K6</f>
        <v>2569</v>
      </c>
      <c r="T3" s="843" t="n">
        <f aca="false">基礎資料1!L6</f>
        <v>2684</v>
      </c>
      <c r="U3" s="843" t="n">
        <f aca="false">基礎資料1!M6</f>
        <v>2767</v>
      </c>
      <c r="V3" s="843" t="n">
        <f aca="false">基礎資料1!N6</f>
        <v>2779</v>
      </c>
      <c r="W3" s="844"/>
      <c r="X3" s="844" t="n">
        <v>1</v>
      </c>
      <c r="Y3" s="845" t="s">
        <v>149</v>
      </c>
      <c r="Z3" s="846" t="s">
        <v>1041</v>
      </c>
      <c r="AA3" s="843" t="n">
        <v>1986</v>
      </c>
      <c r="AB3" s="844"/>
      <c r="AC3" s="844" t="n">
        <v>1</v>
      </c>
      <c r="AD3" s="845" t="s">
        <v>149</v>
      </c>
      <c r="AE3" s="846" t="s">
        <v>1041</v>
      </c>
      <c r="AF3" s="843" t="n">
        <v>2057</v>
      </c>
      <c r="AG3" s="844"/>
      <c r="AH3" s="844" t="n">
        <v>1</v>
      </c>
      <c r="AI3" s="845" t="s">
        <v>149</v>
      </c>
      <c r="AJ3" s="846" t="s">
        <v>1041</v>
      </c>
      <c r="AK3" s="843" t="n">
        <v>3</v>
      </c>
      <c r="AL3" s="844"/>
      <c r="AM3" s="844" t="n">
        <v>1</v>
      </c>
      <c r="AN3" s="845" t="s">
        <v>149</v>
      </c>
      <c r="AO3" s="846" t="s">
        <v>1041</v>
      </c>
      <c r="AP3" s="843" t="n">
        <v>2288</v>
      </c>
      <c r="AQ3" s="844"/>
      <c r="AR3" s="844" t="n">
        <v>1</v>
      </c>
      <c r="AS3" s="845" t="s">
        <v>149</v>
      </c>
      <c r="AT3" s="846" t="s">
        <v>1041</v>
      </c>
      <c r="AU3" s="843" t="n">
        <v>2524</v>
      </c>
      <c r="AV3" s="844"/>
      <c r="AW3" s="844" t="n">
        <v>1</v>
      </c>
      <c r="AX3" s="845" t="s">
        <v>149</v>
      </c>
      <c r="AY3" s="846" t="s">
        <v>1041</v>
      </c>
      <c r="AZ3" s="843" t="n">
        <v>2483</v>
      </c>
      <c r="BA3" s="844"/>
      <c r="BB3" s="844" t="n">
        <v>1</v>
      </c>
      <c r="BC3" s="845" t="s">
        <v>149</v>
      </c>
      <c r="BD3" s="846" t="s">
        <v>1041</v>
      </c>
      <c r="BE3" s="843" t="n">
        <v>2569</v>
      </c>
      <c r="BF3" s="844"/>
      <c r="BG3" s="844" t="n">
        <v>1</v>
      </c>
      <c r="BH3" s="845" t="s">
        <v>149</v>
      </c>
      <c r="BI3" s="846" t="s">
        <v>1041</v>
      </c>
      <c r="BJ3" s="843" t="n">
        <v>2684</v>
      </c>
      <c r="BK3" s="844"/>
      <c r="BL3" s="844" t="n">
        <v>1</v>
      </c>
      <c r="BM3" s="845" t="s">
        <v>149</v>
      </c>
      <c r="BN3" s="846" t="s">
        <v>1041</v>
      </c>
      <c r="BO3" s="843" t="n">
        <v>2767</v>
      </c>
      <c r="BP3" s="844"/>
      <c r="BQ3" s="844" t="n">
        <v>1</v>
      </c>
      <c r="BR3" s="845" t="s">
        <v>149</v>
      </c>
      <c r="BS3" s="846" t="s">
        <v>1041</v>
      </c>
      <c r="BT3" s="843" t="n">
        <v>2779</v>
      </c>
    </row>
    <row r="4" customFormat="false" ht="17.25" hidden="false" customHeight="false" outlineLevel="0" collapsed="false">
      <c r="B4" s="840" t="s">
        <v>267</v>
      </c>
      <c r="C4" s="841" t="s">
        <v>563</v>
      </c>
      <c r="D4" s="842"/>
      <c r="E4" s="842"/>
      <c r="F4" s="842"/>
      <c r="G4" s="842" t="n">
        <v>94</v>
      </c>
      <c r="H4" s="842" t="n">
        <v>124</v>
      </c>
      <c r="I4" s="842" t="n">
        <v>97</v>
      </c>
      <c r="K4" s="847" t="s">
        <v>1005</v>
      </c>
      <c r="L4" s="841" t="s">
        <v>1006</v>
      </c>
      <c r="M4" s="843" t="n">
        <f aca="false">基礎資料1!E40</f>
        <v>118</v>
      </c>
      <c r="N4" s="843" t="n">
        <f aca="false">基礎資料1!F40</f>
        <v>107</v>
      </c>
      <c r="O4" s="843" t="n">
        <f aca="false">基礎資料1!G40</f>
        <v>130</v>
      </c>
      <c r="P4" s="843" t="n">
        <f aca="false">基礎資料1!H40</f>
        <v>115</v>
      </c>
      <c r="Q4" s="843" t="n">
        <f aca="false">基礎資料1!I40</f>
        <v>121</v>
      </c>
      <c r="R4" s="843" t="n">
        <f aca="false">基礎資料1!J40</f>
        <v>103</v>
      </c>
      <c r="S4" s="843" t="n">
        <f aca="false">基礎資料1!K40</f>
        <v>117</v>
      </c>
      <c r="T4" s="843" t="n">
        <f aca="false">基礎資料1!L40</f>
        <v>102</v>
      </c>
      <c r="U4" s="843" t="n">
        <f aca="false">基礎資料1!M40</f>
        <v>97</v>
      </c>
      <c r="V4" s="843" t="n">
        <f aca="false">基礎資料1!N40</f>
        <v>102</v>
      </c>
      <c r="W4" s="844"/>
      <c r="X4" s="844" t="n">
        <v>2</v>
      </c>
      <c r="Y4" s="845" t="s">
        <v>150</v>
      </c>
      <c r="Z4" s="846" t="s">
        <v>1042</v>
      </c>
      <c r="AA4" s="843" t="n">
        <v>1511</v>
      </c>
      <c r="AB4" s="844"/>
      <c r="AC4" s="844" t="n">
        <v>2</v>
      </c>
      <c r="AD4" s="845" t="s">
        <v>150</v>
      </c>
      <c r="AE4" s="846" t="s">
        <v>1042</v>
      </c>
      <c r="AF4" s="843" t="n">
        <v>1468</v>
      </c>
      <c r="AG4" s="844"/>
      <c r="AH4" s="844" t="n">
        <v>2</v>
      </c>
      <c r="AI4" s="845" t="s">
        <v>150</v>
      </c>
      <c r="AJ4" s="846" t="s">
        <v>1042</v>
      </c>
      <c r="AK4" s="843" t="n">
        <v>1496</v>
      </c>
      <c r="AL4" s="844"/>
      <c r="AM4" s="844" t="n">
        <v>2</v>
      </c>
      <c r="AN4" s="845" t="s">
        <v>150</v>
      </c>
      <c r="AO4" s="846" t="s">
        <v>1042</v>
      </c>
      <c r="AP4" s="843" t="n">
        <v>1716</v>
      </c>
      <c r="AQ4" s="844"/>
      <c r="AR4" s="844" t="n">
        <v>2</v>
      </c>
      <c r="AS4" s="845" t="s">
        <v>150</v>
      </c>
      <c r="AT4" s="846" t="s">
        <v>1042</v>
      </c>
      <c r="AU4" s="843" t="n">
        <v>1673</v>
      </c>
      <c r="AV4" s="844"/>
      <c r="AW4" s="844" t="n">
        <v>2</v>
      </c>
      <c r="AX4" s="845" t="s">
        <v>150</v>
      </c>
      <c r="AY4" s="846" t="s">
        <v>1042</v>
      </c>
      <c r="AZ4" s="843" t="n">
        <v>1786</v>
      </c>
      <c r="BA4" s="844"/>
      <c r="BB4" s="844" t="n">
        <v>2</v>
      </c>
      <c r="BC4" s="845" t="s">
        <v>150</v>
      </c>
      <c r="BD4" s="846" t="s">
        <v>1042</v>
      </c>
      <c r="BE4" s="843" t="n">
        <v>1714</v>
      </c>
      <c r="BF4" s="844"/>
      <c r="BG4" s="844" t="n">
        <v>2</v>
      </c>
      <c r="BH4" s="845" t="s">
        <v>150</v>
      </c>
      <c r="BI4" s="846" t="s">
        <v>1042</v>
      </c>
      <c r="BJ4" s="843" t="n">
        <v>1894</v>
      </c>
      <c r="BK4" s="844"/>
      <c r="BL4" s="844" t="n">
        <v>2</v>
      </c>
      <c r="BM4" s="845" t="s">
        <v>150</v>
      </c>
      <c r="BN4" s="846" t="s">
        <v>1042</v>
      </c>
      <c r="BO4" s="843" t="n">
        <v>1944</v>
      </c>
      <c r="BP4" s="844"/>
      <c r="BQ4" s="844" t="n">
        <v>2</v>
      </c>
      <c r="BR4" s="845" t="s">
        <v>150</v>
      </c>
      <c r="BS4" s="846" t="s">
        <v>1042</v>
      </c>
      <c r="BT4" s="843" t="n">
        <v>1637</v>
      </c>
    </row>
    <row r="5" customFormat="false" ht="17.25" hidden="false" customHeight="false" outlineLevel="0" collapsed="false">
      <c r="B5" s="840" t="s">
        <v>187</v>
      </c>
      <c r="C5" s="841" t="s">
        <v>575</v>
      </c>
      <c r="D5" s="842"/>
      <c r="E5" s="842"/>
      <c r="F5" s="842"/>
      <c r="G5" s="842" t="n">
        <v>144</v>
      </c>
      <c r="H5" s="842" t="n">
        <v>158</v>
      </c>
      <c r="I5" s="842" t="n">
        <v>141</v>
      </c>
      <c r="K5" s="840" t="s">
        <v>187</v>
      </c>
      <c r="L5" s="841" t="s">
        <v>1043</v>
      </c>
      <c r="M5" s="843" t="n">
        <f aca="false">基礎資料1!E16</f>
        <v>89</v>
      </c>
      <c r="N5" s="843" t="n">
        <f aca="false">基礎資料1!F16</f>
        <v>98</v>
      </c>
      <c r="O5" s="843" t="n">
        <f aca="false">基礎資料1!G16</f>
        <v>98</v>
      </c>
      <c r="P5" s="843" t="n">
        <f aca="false">基礎資料1!H16</f>
        <v>101</v>
      </c>
      <c r="Q5" s="843" t="n">
        <f aca="false">基礎資料1!I16</f>
        <v>108</v>
      </c>
      <c r="R5" s="843" t="n">
        <f aca="false">基礎資料1!J16</f>
        <v>121</v>
      </c>
      <c r="S5" s="843" t="n">
        <f aca="false">基礎資料1!K16</f>
        <v>126</v>
      </c>
      <c r="T5" s="843" t="n">
        <f aca="false">基礎資料1!L16</f>
        <v>106</v>
      </c>
      <c r="U5" s="843" t="n">
        <f aca="false">基礎資料1!M16</f>
        <v>123</v>
      </c>
      <c r="V5" s="843" t="n">
        <f aca="false">基礎資料1!N16</f>
        <v>125</v>
      </c>
      <c r="W5" s="844"/>
      <c r="X5" s="844" t="n">
        <v>3</v>
      </c>
      <c r="Y5" s="848" t="s">
        <v>151</v>
      </c>
      <c r="Z5" s="846" t="s">
        <v>1044</v>
      </c>
      <c r="AA5" s="843" t="n">
        <v>1075</v>
      </c>
      <c r="AB5" s="844"/>
      <c r="AC5" s="844" t="n">
        <v>3</v>
      </c>
      <c r="AD5" s="848" t="s">
        <v>151</v>
      </c>
      <c r="AE5" s="846" t="s">
        <v>1044</v>
      </c>
      <c r="AF5" s="843" t="n">
        <v>940</v>
      </c>
      <c r="AG5" s="844"/>
      <c r="AH5" s="844" t="n">
        <v>3</v>
      </c>
      <c r="AI5" s="848" t="s">
        <v>151</v>
      </c>
      <c r="AJ5" s="846" t="s">
        <v>1044</v>
      </c>
      <c r="AK5" s="843" t="n">
        <v>908</v>
      </c>
      <c r="AL5" s="844"/>
      <c r="AM5" s="844" t="n">
        <v>3</v>
      </c>
      <c r="AN5" s="848" t="s">
        <v>151</v>
      </c>
      <c r="AO5" s="846" t="s">
        <v>1044</v>
      </c>
      <c r="AP5" s="843" t="n">
        <v>899</v>
      </c>
      <c r="AQ5" s="844"/>
      <c r="AR5" s="844" t="n">
        <v>3</v>
      </c>
      <c r="AS5" s="848" t="s">
        <v>151</v>
      </c>
      <c r="AT5" s="846" t="s">
        <v>1044</v>
      </c>
      <c r="AU5" s="843" t="n">
        <v>906</v>
      </c>
      <c r="AV5" s="844"/>
      <c r="AW5" s="844" t="n">
        <v>3</v>
      </c>
      <c r="AX5" s="848" t="s">
        <v>380</v>
      </c>
      <c r="AY5" s="846" t="s">
        <v>1045</v>
      </c>
      <c r="AZ5" s="843" t="n">
        <v>870</v>
      </c>
      <c r="BA5" s="844"/>
      <c r="BB5" s="844" t="n">
        <v>3</v>
      </c>
      <c r="BC5" s="848" t="s">
        <v>151</v>
      </c>
      <c r="BD5" s="846" t="s">
        <v>1044</v>
      </c>
      <c r="BE5" s="843" t="n">
        <v>905</v>
      </c>
      <c r="BF5" s="844"/>
      <c r="BG5" s="844" t="n">
        <v>3</v>
      </c>
      <c r="BH5" s="848" t="s">
        <v>151</v>
      </c>
      <c r="BI5" s="846" t="s">
        <v>1044</v>
      </c>
      <c r="BJ5" s="843" t="n">
        <v>955</v>
      </c>
      <c r="BK5" s="844"/>
      <c r="BL5" s="844" t="n">
        <v>3</v>
      </c>
      <c r="BM5" s="848" t="s">
        <v>380</v>
      </c>
      <c r="BN5" s="846" t="s">
        <v>1045</v>
      </c>
      <c r="BO5" s="843" t="n">
        <v>1142</v>
      </c>
      <c r="BP5" s="844"/>
      <c r="BQ5" s="844" t="n">
        <v>3</v>
      </c>
      <c r="BR5" s="848" t="s">
        <v>151</v>
      </c>
      <c r="BS5" s="846" t="s">
        <v>1044</v>
      </c>
      <c r="BT5" s="843" t="n">
        <v>1005</v>
      </c>
    </row>
    <row r="6" customFormat="false" ht="17.25" hidden="false" customHeight="false" outlineLevel="0" collapsed="false">
      <c r="B6" s="840" t="s">
        <v>150</v>
      </c>
      <c r="C6" s="841" t="s">
        <v>606</v>
      </c>
      <c r="D6" s="842"/>
      <c r="E6" s="842"/>
      <c r="F6" s="842"/>
      <c r="G6" s="842" t="n">
        <v>1591</v>
      </c>
      <c r="H6" s="842" t="n">
        <v>1726</v>
      </c>
      <c r="I6" s="842" t="n">
        <v>1651</v>
      </c>
      <c r="K6" s="847" t="s">
        <v>1007</v>
      </c>
      <c r="L6" s="841" t="s">
        <v>1008</v>
      </c>
      <c r="M6" s="843" t="n">
        <f aca="false">基礎資料1!E41</f>
        <v>21</v>
      </c>
      <c r="N6" s="843" t="n">
        <f aca="false">基礎資料1!F41</f>
        <v>10</v>
      </c>
      <c r="O6" s="843" t="n">
        <f aca="false">基礎資料1!G41</f>
        <v>10</v>
      </c>
      <c r="P6" s="843" t="n">
        <f aca="false">基礎資料1!H41</f>
        <v>11</v>
      </c>
      <c r="Q6" s="843" t="n">
        <f aca="false">基礎資料1!I41</f>
        <v>7</v>
      </c>
      <c r="R6" s="843" t="n">
        <f aca="false">基礎資料1!J41</f>
        <v>5</v>
      </c>
      <c r="S6" s="843" t="n">
        <f aca="false">基礎資料1!K41</f>
        <v>11</v>
      </c>
      <c r="T6" s="843" t="n">
        <f aca="false">基礎資料1!L41</f>
        <v>18</v>
      </c>
      <c r="U6" s="843" t="n">
        <f aca="false">基礎資料1!M41</f>
        <v>14</v>
      </c>
      <c r="V6" s="843" t="n">
        <f aca="false">基礎資料1!N41</f>
        <v>26</v>
      </c>
      <c r="W6" s="844"/>
      <c r="X6" s="844" t="n">
        <v>4</v>
      </c>
      <c r="Y6" s="848" t="s">
        <v>380</v>
      </c>
      <c r="Z6" s="846" t="s">
        <v>1045</v>
      </c>
      <c r="AA6" s="843" t="n">
        <v>544</v>
      </c>
      <c r="AB6" s="844"/>
      <c r="AC6" s="844" t="n">
        <v>4</v>
      </c>
      <c r="AD6" s="848" t="s">
        <v>380</v>
      </c>
      <c r="AE6" s="846" t="s">
        <v>1045</v>
      </c>
      <c r="AF6" s="843" t="n">
        <v>502</v>
      </c>
      <c r="AG6" s="844"/>
      <c r="AH6" s="844" t="n">
        <v>4</v>
      </c>
      <c r="AI6" s="848" t="s">
        <v>380</v>
      </c>
      <c r="AJ6" s="846" t="s">
        <v>1045</v>
      </c>
      <c r="AK6" s="843" t="n">
        <v>500</v>
      </c>
      <c r="AL6" s="844"/>
      <c r="AM6" s="844" t="n">
        <v>4</v>
      </c>
      <c r="AN6" s="848" t="s">
        <v>380</v>
      </c>
      <c r="AO6" s="846" t="s">
        <v>1045</v>
      </c>
      <c r="AP6" s="843" t="n">
        <v>589</v>
      </c>
      <c r="AQ6" s="844"/>
      <c r="AR6" s="844" t="n">
        <v>4</v>
      </c>
      <c r="AS6" s="848" t="s">
        <v>380</v>
      </c>
      <c r="AT6" s="846" t="s">
        <v>1045</v>
      </c>
      <c r="AU6" s="843" t="n">
        <v>745</v>
      </c>
      <c r="AV6" s="844"/>
      <c r="AW6" s="844" t="n">
        <v>4</v>
      </c>
      <c r="AX6" s="848" t="s">
        <v>151</v>
      </c>
      <c r="AY6" s="846" t="s">
        <v>1044</v>
      </c>
      <c r="AZ6" s="843" t="n">
        <v>859</v>
      </c>
      <c r="BA6" s="844"/>
      <c r="BB6" s="844" t="n">
        <v>4</v>
      </c>
      <c r="BC6" s="848" t="s">
        <v>380</v>
      </c>
      <c r="BD6" s="846" t="s">
        <v>1045</v>
      </c>
      <c r="BE6" s="843" t="n">
        <v>776</v>
      </c>
      <c r="BF6" s="844"/>
      <c r="BG6" s="844" t="n">
        <v>4</v>
      </c>
      <c r="BH6" s="848" t="s">
        <v>380</v>
      </c>
      <c r="BI6" s="846" t="s">
        <v>1045</v>
      </c>
      <c r="BJ6" s="843" t="n">
        <v>861</v>
      </c>
      <c r="BK6" s="844"/>
      <c r="BL6" s="844" t="n">
        <v>4</v>
      </c>
      <c r="BM6" s="848" t="s">
        <v>151</v>
      </c>
      <c r="BN6" s="846" t="s">
        <v>1044</v>
      </c>
      <c r="BO6" s="843" t="n">
        <v>982</v>
      </c>
      <c r="BP6" s="844"/>
      <c r="BQ6" s="844" t="n">
        <v>4</v>
      </c>
      <c r="BR6" s="848" t="s">
        <v>380</v>
      </c>
      <c r="BS6" s="846" t="s">
        <v>1045</v>
      </c>
      <c r="BT6" s="843" t="n">
        <v>971</v>
      </c>
    </row>
    <row r="7" customFormat="false" ht="17.25" hidden="false" customHeight="false" outlineLevel="0" collapsed="false">
      <c r="B7" s="840" t="s">
        <v>151</v>
      </c>
      <c r="C7" s="841" t="s">
        <v>619</v>
      </c>
      <c r="D7" s="842"/>
      <c r="E7" s="842"/>
      <c r="F7" s="842"/>
      <c r="G7" s="842" t="n">
        <v>1307</v>
      </c>
      <c r="H7" s="842" t="n">
        <v>1418</v>
      </c>
      <c r="I7" s="842" t="n">
        <v>1439</v>
      </c>
      <c r="K7" s="847" t="s">
        <v>1009</v>
      </c>
      <c r="L7" s="841" t="s">
        <v>1010</v>
      </c>
      <c r="M7" s="843" t="n">
        <f aca="false">基礎資料1!E42</f>
        <v>35</v>
      </c>
      <c r="N7" s="843" t="n">
        <f aca="false">基礎資料1!F42</f>
        <v>40</v>
      </c>
      <c r="O7" s="843" t="n">
        <f aca="false">基礎資料1!G42</f>
        <v>50</v>
      </c>
      <c r="P7" s="843" t="n">
        <f aca="false">基礎資料1!H42</f>
        <v>50</v>
      </c>
      <c r="Q7" s="843" t="n">
        <f aca="false">基礎資料1!I42</f>
        <v>48</v>
      </c>
      <c r="R7" s="843" t="n">
        <f aca="false">基礎資料1!J42</f>
        <v>49</v>
      </c>
      <c r="S7" s="843" t="n">
        <f aca="false">基礎資料1!K42</f>
        <v>64</v>
      </c>
      <c r="T7" s="843" t="n">
        <f aca="false">基礎資料1!L42</f>
        <v>64</v>
      </c>
      <c r="U7" s="843" t="n">
        <f aca="false">基礎資料1!M42</f>
        <v>59</v>
      </c>
      <c r="V7" s="843" t="n">
        <f aca="false">基礎資料1!N42</f>
        <v>73</v>
      </c>
      <c r="W7" s="844"/>
      <c r="X7" s="844" t="n">
        <v>5</v>
      </c>
      <c r="Y7" s="848" t="s">
        <v>389</v>
      </c>
      <c r="Z7" s="846" t="s">
        <v>1046</v>
      </c>
      <c r="AA7" s="843" t="n">
        <v>266</v>
      </c>
      <c r="AB7" s="844"/>
      <c r="AC7" s="844" t="n">
        <v>5</v>
      </c>
      <c r="AD7" s="848" t="s">
        <v>154</v>
      </c>
      <c r="AE7" s="846" t="s">
        <v>392</v>
      </c>
      <c r="AF7" s="843" t="n">
        <v>287</v>
      </c>
      <c r="AG7" s="844"/>
      <c r="AH7" s="844" t="n">
        <v>5</v>
      </c>
      <c r="AI7" s="848" t="s">
        <v>389</v>
      </c>
      <c r="AJ7" s="846" t="s">
        <v>1046</v>
      </c>
      <c r="AK7" s="843" t="n">
        <v>255</v>
      </c>
      <c r="AL7" s="844"/>
      <c r="AM7" s="844" t="n">
        <v>5</v>
      </c>
      <c r="AN7" s="848" t="s">
        <v>389</v>
      </c>
      <c r="AO7" s="846" t="s">
        <v>1046</v>
      </c>
      <c r="AP7" s="843" t="n">
        <v>302</v>
      </c>
      <c r="AQ7" s="844"/>
      <c r="AR7" s="844" t="n">
        <v>5</v>
      </c>
      <c r="AS7" s="848" t="s">
        <v>389</v>
      </c>
      <c r="AT7" s="846" t="s">
        <v>1046</v>
      </c>
      <c r="AU7" s="843" t="n">
        <v>274</v>
      </c>
      <c r="AV7" s="844"/>
      <c r="AW7" s="844" t="n">
        <v>5</v>
      </c>
      <c r="AX7" s="848" t="s">
        <v>389</v>
      </c>
      <c r="AY7" s="846" t="s">
        <v>1046</v>
      </c>
      <c r="AZ7" s="843" t="n">
        <v>343</v>
      </c>
      <c r="BA7" s="844"/>
      <c r="BB7" s="844" t="n">
        <v>5</v>
      </c>
      <c r="BC7" s="848" t="s">
        <v>389</v>
      </c>
      <c r="BD7" s="846" t="s">
        <v>1046</v>
      </c>
      <c r="BE7" s="843" t="n">
        <v>304</v>
      </c>
      <c r="BF7" s="844"/>
      <c r="BG7" s="844" t="n">
        <v>5</v>
      </c>
      <c r="BH7" s="848" t="s">
        <v>389</v>
      </c>
      <c r="BI7" s="846" t="s">
        <v>1046</v>
      </c>
      <c r="BJ7" s="843" t="n">
        <v>296</v>
      </c>
      <c r="BK7" s="844"/>
      <c r="BL7" s="844" t="n">
        <v>5</v>
      </c>
      <c r="BM7" s="848" t="s">
        <v>389</v>
      </c>
      <c r="BN7" s="846" t="s">
        <v>1046</v>
      </c>
      <c r="BO7" s="843" t="n">
        <v>326</v>
      </c>
      <c r="BP7" s="844"/>
      <c r="BQ7" s="844" t="n">
        <v>5</v>
      </c>
      <c r="BR7" s="848" t="s">
        <v>389</v>
      </c>
      <c r="BS7" s="846" t="s">
        <v>1046</v>
      </c>
      <c r="BT7" s="843" t="n">
        <v>349</v>
      </c>
    </row>
    <row r="8" customFormat="false" ht="17.25" hidden="false" customHeight="false" outlineLevel="0" collapsed="false">
      <c r="B8" s="840" t="s">
        <v>186</v>
      </c>
      <c r="C8" s="841" t="s">
        <v>626</v>
      </c>
      <c r="D8" s="842"/>
      <c r="E8" s="842"/>
      <c r="F8" s="842"/>
      <c r="G8" s="842" t="n">
        <v>88</v>
      </c>
      <c r="H8" s="842" t="n">
        <v>94</v>
      </c>
      <c r="I8" s="842" t="n">
        <v>107</v>
      </c>
      <c r="K8" s="847" t="s">
        <v>371</v>
      </c>
      <c r="L8" s="841" t="s">
        <v>1047</v>
      </c>
      <c r="M8" s="843" t="n">
        <f aca="false">基礎資料1!E24</f>
        <v>69</v>
      </c>
      <c r="N8" s="843" t="n">
        <f aca="false">基礎資料1!F24</f>
        <v>70</v>
      </c>
      <c r="O8" s="843" t="n">
        <f aca="false">基礎資料1!G24</f>
        <v>74</v>
      </c>
      <c r="P8" s="843" t="n">
        <f aca="false">基礎資料1!H24</f>
        <v>46</v>
      </c>
      <c r="Q8" s="843" t="n">
        <f aca="false">基礎資料1!I24</f>
        <v>43</v>
      </c>
      <c r="R8" s="843" t="n">
        <f aca="false">基礎資料1!J24</f>
        <v>53</v>
      </c>
      <c r="S8" s="843" t="n">
        <f aca="false">基礎資料1!K24</f>
        <v>56</v>
      </c>
      <c r="T8" s="843" t="n">
        <f aca="false">基礎資料1!L24</f>
        <v>49</v>
      </c>
      <c r="U8" s="843" t="n">
        <f aca="false">基礎資料1!M24</f>
        <v>57</v>
      </c>
      <c r="V8" s="843" t="n">
        <f aca="false">基礎資料1!N24</f>
        <v>51</v>
      </c>
      <c r="W8" s="844"/>
      <c r="X8" s="844" t="n">
        <v>6</v>
      </c>
      <c r="Y8" s="848" t="s">
        <v>154</v>
      </c>
      <c r="Z8" s="846" t="s">
        <v>392</v>
      </c>
      <c r="AA8" s="843" t="n">
        <v>261</v>
      </c>
      <c r="AB8" s="844"/>
      <c r="AC8" s="844" t="n">
        <v>6</v>
      </c>
      <c r="AD8" s="848" t="s">
        <v>389</v>
      </c>
      <c r="AE8" s="846" t="s">
        <v>1046</v>
      </c>
      <c r="AF8" s="843" t="n">
        <v>265</v>
      </c>
      <c r="AG8" s="844"/>
      <c r="AH8" s="844" t="n">
        <v>6</v>
      </c>
      <c r="AI8" s="848" t="s">
        <v>154</v>
      </c>
      <c r="AJ8" s="846" t="s">
        <v>392</v>
      </c>
      <c r="AK8" s="843" t="n">
        <v>238</v>
      </c>
      <c r="AL8" s="844"/>
      <c r="AM8" s="844" t="n">
        <v>6</v>
      </c>
      <c r="AN8" s="848" t="s">
        <v>154</v>
      </c>
      <c r="AO8" s="846" t="s">
        <v>392</v>
      </c>
      <c r="AP8" s="843" t="n">
        <v>275</v>
      </c>
      <c r="AQ8" s="844"/>
      <c r="AR8" s="844" t="n">
        <v>6</v>
      </c>
      <c r="AS8" s="848" t="s">
        <v>154</v>
      </c>
      <c r="AT8" s="846" t="s">
        <v>392</v>
      </c>
      <c r="AU8" s="843" t="n">
        <v>251</v>
      </c>
      <c r="AV8" s="844"/>
      <c r="AW8" s="844" t="n">
        <v>6</v>
      </c>
      <c r="AX8" s="848" t="s">
        <v>1048</v>
      </c>
      <c r="AY8" s="846" t="s">
        <v>1049</v>
      </c>
      <c r="AZ8" s="843" t="n">
        <v>230</v>
      </c>
      <c r="BA8" s="844"/>
      <c r="BB8" s="844" t="n">
        <v>6</v>
      </c>
      <c r="BC8" s="848" t="s">
        <v>1048</v>
      </c>
      <c r="BD8" s="846" t="s">
        <v>1049</v>
      </c>
      <c r="BE8" s="843" t="n">
        <v>229</v>
      </c>
      <c r="BF8" s="844"/>
      <c r="BG8" s="844" t="n">
        <v>6</v>
      </c>
      <c r="BH8" s="848" t="s">
        <v>1048</v>
      </c>
      <c r="BI8" s="846" t="s">
        <v>1049</v>
      </c>
      <c r="BJ8" s="843" t="n">
        <v>248</v>
      </c>
      <c r="BK8" s="844"/>
      <c r="BL8" s="844" t="n">
        <v>6</v>
      </c>
      <c r="BM8" s="848" t="s">
        <v>154</v>
      </c>
      <c r="BN8" s="846" t="s">
        <v>392</v>
      </c>
      <c r="BO8" s="843" t="n">
        <v>241</v>
      </c>
      <c r="BP8" s="844"/>
      <c r="BQ8" s="844" t="n">
        <v>6</v>
      </c>
      <c r="BR8" s="848" t="s">
        <v>1048</v>
      </c>
      <c r="BS8" s="846" t="s">
        <v>1049</v>
      </c>
      <c r="BT8" s="843" t="n">
        <v>255</v>
      </c>
    </row>
    <row r="9" customFormat="false" ht="17.25" hidden="false" customHeight="false" outlineLevel="0" collapsed="false">
      <c r="B9" s="840" t="s">
        <v>172</v>
      </c>
      <c r="C9" s="841" t="s">
        <v>632</v>
      </c>
      <c r="D9" s="842"/>
      <c r="E9" s="842"/>
      <c r="F9" s="842"/>
      <c r="G9" s="842" t="n">
        <v>748</v>
      </c>
      <c r="H9" s="842" t="n">
        <v>910</v>
      </c>
      <c r="I9" s="842" t="n">
        <v>820</v>
      </c>
      <c r="K9" s="840" t="s">
        <v>150</v>
      </c>
      <c r="L9" s="841" t="s">
        <v>994</v>
      </c>
      <c r="M9" s="843" t="n">
        <f aca="false">基礎資料1!E17</f>
        <v>14</v>
      </c>
      <c r="N9" s="843" t="n">
        <f aca="false">基礎資料1!F17</f>
        <v>13</v>
      </c>
      <c r="O9" s="843" t="n">
        <f aca="false">基礎資料1!G17</f>
        <v>10</v>
      </c>
      <c r="P9" s="843" t="n">
        <f aca="false">基礎資料1!H17</f>
        <v>18</v>
      </c>
      <c r="Q9" s="843" t="n">
        <f aca="false">基礎資料1!I17</f>
        <v>15</v>
      </c>
      <c r="R9" s="843" t="n">
        <f aca="false">基礎資料1!J17</f>
        <v>19</v>
      </c>
      <c r="S9" s="843" t="n">
        <f aca="false">基礎資料1!K17</f>
        <v>18</v>
      </c>
      <c r="T9" s="843" t="n">
        <f aca="false">基礎資料1!L17</f>
        <v>12</v>
      </c>
      <c r="U9" s="843" t="n">
        <f aca="false">基礎資料1!M17</f>
        <v>12</v>
      </c>
      <c r="V9" s="843" t="n">
        <f aca="false">基礎資料1!N17</f>
        <v>12</v>
      </c>
      <c r="W9" s="844"/>
      <c r="X9" s="844" t="n">
        <v>7</v>
      </c>
      <c r="Y9" s="848" t="s">
        <v>1048</v>
      </c>
      <c r="Z9" s="846" t="s">
        <v>1049</v>
      </c>
      <c r="AA9" s="843" t="n">
        <v>176</v>
      </c>
      <c r="AB9" s="844"/>
      <c r="AC9" s="844" t="n">
        <v>7</v>
      </c>
      <c r="AD9" s="848" t="s">
        <v>1048</v>
      </c>
      <c r="AE9" s="846" t="s">
        <v>1049</v>
      </c>
      <c r="AF9" s="843" t="n">
        <v>184</v>
      </c>
      <c r="AG9" s="844"/>
      <c r="AH9" s="844" t="n">
        <v>7</v>
      </c>
      <c r="AI9" s="848" t="s">
        <v>1048</v>
      </c>
      <c r="AJ9" s="846" t="s">
        <v>1049</v>
      </c>
      <c r="AK9" s="843" t="n">
        <v>206</v>
      </c>
      <c r="AL9" s="844"/>
      <c r="AM9" s="844" t="n">
        <v>7</v>
      </c>
      <c r="AN9" s="848" t="s">
        <v>1048</v>
      </c>
      <c r="AO9" s="846" t="s">
        <v>1049</v>
      </c>
      <c r="AP9" s="843" t="n">
        <v>207</v>
      </c>
      <c r="AQ9" s="844"/>
      <c r="AR9" s="844" t="n">
        <v>7</v>
      </c>
      <c r="AS9" s="848" t="s">
        <v>1048</v>
      </c>
      <c r="AT9" s="846" t="s">
        <v>1049</v>
      </c>
      <c r="AU9" s="843" t="n">
        <v>220</v>
      </c>
      <c r="AV9" s="844"/>
      <c r="AW9" s="844" t="n">
        <v>7</v>
      </c>
      <c r="AX9" s="848" t="s">
        <v>154</v>
      </c>
      <c r="AY9" s="846" t="s">
        <v>392</v>
      </c>
      <c r="AZ9" s="843" t="n">
        <v>208</v>
      </c>
      <c r="BA9" s="844"/>
      <c r="BB9" s="844" t="n">
        <v>7</v>
      </c>
      <c r="BC9" s="848" t="s">
        <v>154</v>
      </c>
      <c r="BD9" s="846" t="s">
        <v>392</v>
      </c>
      <c r="BE9" s="843" t="n">
        <v>192</v>
      </c>
      <c r="BF9" s="844"/>
      <c r="BG9" s="844" t="n">
        <v>7</v>
      </c>
      <c r="BH9" s="848" t="s">
        <v>154</v>
      </c>
      <c r="BI9" s="846" t="s">
        <v>392</v>
      </c>
      <c r="BJ9" s="843" t="n">
        <v>219</v>
      </c>
      <c r="BK9" s="844"/>
      <c r="BL9" s="844" t="n">
        <v>7</v>
      </c>
      <c r="BM9" s="848" t="s">
        <v>1048</v>
      </c>
      <c r="BN9" s="846" t="s">
        <v>1049</v>
      </c>
      <c r="BO9" s="843" t="n">
        <v>229</v>
      </c>
      <c r="BP9" s="844"/>
      <c r="BQ9" s="844" t="n">
        <v>7</v>
      </c>
      <c r="BR9" s="848" t="s">
        <v>154</v>
      </c>
      <c r="BS9" s="846" t="s">
        <v>392</v>
      </c>
      <c r="BT9" s="843" t="n">
        <v>222</v>
      </c>
    </row>
    <row r="10" customFormat="false" ht="17.25" hidden="false" customHeight="false" outlineLevel="0" collapsed="false">
      <c r="B10" s="840" t="s">
        <v>189</v>
      </c>
      <c r="C10" s="841" t="s">
        <v>635</v>
      </c>
      <c r="D10" s="842"/>
      <c r="E10" s="842"/>
      <c r="F10" s="842"/>
      <c r="G10" s="842" t="n">
        <v>93</v>
      </c>
      <c r="H10" s="842" t="n">
        <v>120</v>
      </c>
      <c r="I10" s="842" t="n">
        <v>125</v>
      </c>
      <c r="K10" s="840"/>
      <c r="L10" s="841" t="s">
        <v>1050</v>
      </c>
      <c r="M10" s="843" t="n">
        <f aca="false">基礎資料1!E18</f>
        <v>623</v>
      </c>
      <c r="N10" s="843" t="n">
        <f aca="false">基礎資料1!F18</f>
        <v>581</v>
      </c>
      <c r="O10" s="843" t="n">
        <f aca="false">基礎資料1!G18</f>
        <v>569</v>
      </c>
      <c r="P10" s="843" t="n">
        <f aca="false">基礎資料1!H18</f>
        <v>648</v>
      </c>
      <c r="Q10" s="843" t="n">
        <f aca="false">基礎資料1!I18</f>
        <v>591</v>
      </c>
      <c r="R10" s="843" t="n">
        <f aca="false">基礎資料1!J18</f>
        <v>628</v>
      </c>
      <c r="S10" s="843" t="n">
        <f aca="false">基礎資料1!K18</f>
        <v>557</v>
      </c>
      <c r="T10" s="843" t="n">
        <f aca="false">基礎資料1!L18</f>
        <v>594</v>
      </c>
      <c r="U10" s="843" t="n">
        <f aca="false">基礎資料1!M18</f>
        <v>603</v>
      </c>
      <c r="V10" s="843" t="n">
        <f aca="false">基礎資料1!N18</f>
        <v>583</v>
      </c>
      <c r="W10" s="844"/>
      <c r="X10" s="844" t="n">
        <v>8</v>
      </c>
      <c r="Y10" s="845" t="s">
        <v>384</v>
      </c>
      <c r="Z10" s="846" t="s">
        <v>1051</v>
      </c>
      <c r="AA10" s="843" t="n">
        <v>152</v>
      </c>
      <c r="AB10" s="844"/>
      <c r="AC10" s="844" t="n">
        <v>8</v>
      </c>
      <c r="AD10" s="845" t="s">
        <v>384</v>
      </c>
      <c r="AE10" s="846" t="s">
        <v>1051</v>
      </c>
      <c r="AF10" s="843" t="n">
        <v>176</v>
      </c>
      <c r="AG10" s="844"/>
      <c r="AH10" s="844" t="n">
        <v>8</v>
      </c>
      <c r="AI10" s="845" t="s">
        <v>1005</v>
      </c>
      <c r="AJ10" s="846" t="s">
        <v>1006</v>
      </c>
      <c r="AK10" s="843" t="n">
        <v>130</v>
      </c>
      <c r="AL10" s="844"/>
      <c r="AM10" s="844" t="n">
        <v>8</v>
      </c>
      <c r="AN10" s="845" t="s">
        <v>384</v>
      </c>
      <c r="AO10" s="846" t="s">
        <v>1051</v>
      </c>
      <c r="AP10" s="843" t="n">
        <v>165</v>
      </c>
      <c r="AQ10" s="844"/>
      <c r="AR10" s="844" t="n">
        <v>8</v>
      </c>
      <c r="AS10" s="845" t="s">
        <v>384</v>
      </c>
      <c r="AT10" s="846" t="s">
        <v>1051</v>
      </c>
      <c r="AU10" s="843" t="n">
        <v>171</v>
      </c>
      <c r="AV10" s="844"/>
      <c r="AW10" s="844" t="n">
        <v>8</v>
      </c>
      <c r="AX10" s="845" t="s">
        <v>384</v>
      </c>
      <c r="AY10" s="846" t="s">
        <v>1051</v>
      </c>
      <c r="AZ10" s="843" t="n">
        <v>153</v>
      </c>
      <c r="BA10" s="844"/>
      <c r="BB10" s="844" t="n">
        <v>8</v>
      </c>
      <c r="BC10" s="845" t="s">
        <v>384</v>
      </c>
      <c r="BD10" s="846" t="s">
        <v>1051</v>
      </c>
      <c r="BE10" s="843" t="n">
        <v>176</v>
      </c>
      <c r="BF10" s="844"/>
      <c r="BG10" s="844" t="n">
        <v>8</v>
      </c>
      <c r="BH10" s="845" t="s">
        <v>384</v>
      </c>
      <c r="BI10" s="846" t="s">
        <v>1051</v>
      </c>
      <c r="BJ10" s="843" t="n">
        <v>169</v>
      </c>
      <c r="BK10" s="844"/>
      <c r="BL10" s="844" t="n">
        <v>8</v>
      </c>
      <c r="BM10" s="845" t="s">
        <v>384</v>
      </c>
      <c r="BN10" s="846" t="s">
        <v>1051</v>
      </c>
      <c r="BO10" s="843" t="n">
        <v>192</v>
      </c>
      <c r="BP10" s="844"/>
      <c r="BQ10" s="844" t="n">
        <v>8</v>
      </c>
      <c r="BR10" s="845" t="s">
        <v>384</v>
      </c>
      <c r="BS10" s="846" t="s">
        <v>1051</v>
      </c>
      <c r="BT10" s="843" t="n">
        <v>161</v>
      </c>
    </row>
    <row r="11" customFormat="false" ht="17.25" hidden="false" customHeight="false" outlineLevel="0" collapsed="false">
      <c r="B11" s="840" t="s">
        <v>185</v>
      </c>
      <c r="C11" s="841" t="s">
        <v>644</v>
      </c>
      <c r="D11" s="842"/>
      <c r="E11" s="842"/>
      <c r="F11" s="842"/>
      <c r="G11" s="842" t="n">
        <v>145</v>
      </c>
      <c r="H11" s="842" t="n">
        <v>166</v>
      </c>
      <c r="I11" s="842" t="n">
        <v>148</v>
      </c>
      <c r="K11" s="840"/>
      <c r="L11" s="841" t="s">
        <v>1052</v>
      </c>
      <c r="M11" s="843" t="n">
        <f aca="false">基礎資料1!E19</f>
        <v>874</v>
      </c>
      <c r="N11" s="843" t="n">
        <f aca="false">基礎資料1!F19</f>
        <v>874</v>
      </c>
      <c r="O11" s="843" t="n">
        <f aca="false">基礎資料1!G19</f>
        <v>917</v>
      </c>
      <c r="P11" s="843" t="n">
        <f aca="false">基礎資料1!H19</f>
        <v>1050</v>
      </c>
      <c r="Q11" s="843" t="n">
        <f aca="false">基礎資料1!I19</f>
        <v>1067</v>
      </c>
      <c r="R11" s="843" t="n">
        <f aca="false">基礎資料1!J19</f>
        <v>1139</v>
      </c>
      <c r="S11" s="843" t="n">
        <f aca="false">基礎資料1!K19</f>
        <v>1139</v>
      </c>
      <c r="T11" s="843" t="n">
        <f aca="false">基礎資料1!L19</f>
        <v>1288</v>
      </c>
      <c r="U11" s="843" t="n">
        <f aca="false">基礎資料1!M19</f>
        <v>1329</v>
      </c>
      <c r="V11" s="843" t="n">
        <f aca="false">基礎資料1!N19</f>
        <v>1042</v>
      </c>
      <c r="W11" s="844"/>
      <c r="X11" s="844" t="n">
        <v>9</v>
      </c>
      <c r="Y11" s="845" t="s">
        <v>1005</v>
      </c>
      <c r="Z11" s="846" t="s">
        <v>1006</v>
      </c>
      <c r="AA11" s="843" t="n">
        <v>118</v>
      </c>
      <c r="AB11" s="844"/>
      <c r="AC11" s="844" t="n">
        <v>9</v>
      </c>
      <c r="AD11" s="845" t="s">
        <v>1005</v>
      </c>
      <c r="AE11" s="846" t="s">
        <v>1006</v>
      </c>
      <c r="AF11" s="843" t="n">
        <v>107</v>
      </c>
      <c r="AG11" s="844"/>
      <c r="AH11" s="844" t="n">
        <v>9</v>
      </c>
      <c r="AI11" s="845" t="s">
        <v>384</v>
      </c>
      <c r="AJ11" s="846" t="s">
        <v>1051</v>
      </c>
      <c r="AK11" s="843" t="n">
        <v>128</v>
      </c>
      <c r="AL11" s="844"/>
      <c r="AM11" s="844" t="n">
        <v>9</v>
      </c>
      <c r="AN11" s="845" t="s">
        <v>1005</v>
      </c>
      <c r="AO11" s="846" t="s">
        <v>1006</v>
      </c>
      <c r="AP11" s="843" t="n">
        <v>115</v>
      </c>
      <c r="AQ11" s="844"/>
      <c r="AR11" s="844" t="n">
        <v>9</v>
      </c>
      <c r="AS11" s="845" t="s">
        <v>1005</v>
      </c>
      <c r="AT11" s="846" t="s">
        <v>1006</v>
      </c>
      <c r="AU11" s="843" t="n">
        <v>121</v>
      </c>
      <c r="AV11" s="844"/>
      <c r="AW11" s="844" t="n">
        <v>9</v>
      </c>
      <c r="AX11" s="845" t="s">
        <v>187</v>
      </c>
      <c r="AY11" s="846" t="s">
        <v>1043</v>
      </c>
      <c r="AZ11" s="843" t="n">
        <v>121</v>
      </c>
      <c r="BA11" s="844"/>
      <c r="BB11" s="844" t="n">
        <v>9</v>
      </c>
      <c r="BC11" s="845" t="s">
        <v>187</v>
      </c>
      <c r="BD11" s="846" t="s">
        <v>1043</v>
      </c>
      <c r="BE11" s="843" t="n">
        <v>126</v>
      </c>
      <c r="BF11" s="844"/>
      <c r="BG11" s="844" t="n">
        <v>9</v>
      </c>
      <c r="BH11" s="845" t="s">
        <v>187</v>
      </c>
      <c r="BI11" s="846" t="s">
        <v>1043</v>
      </c>
      <c r="BJ11" s="843" t="n">
        <v>106</v>
      </c>
      <c r="BK11" s="844"/>
      <c r="BL11" s="844" t="n">
        <v>9</v>
      </c>
      <c r="BM11" s="845" t="s">
        <v>187</v>
      </c>
      <c r="BN11" s="846" t="s">
        <v>1043</v>
      </c>
      <c r="BO11" s="843" t="n">
        <v>123</v>
      </c>
      <c r="BP11" s="844"/>
      <c r="BQ11" s="844" t="n">
        <v>9</v>
      </c>
      <c r="BR11" s="845" t="s">
        <v>187</v>
      </c>
      <c r="BS11" s="846" t="s">
        <v>1043</v>
      </c>
      <c r="BT11" s="843" t="n">
        <v>125</v>
      </c>
    </row>
    <row r="12" customFormat="false" ht="17.25" hidden="false" customHeight="false" outlineLevel="0" collapsed="false">
      <c r="B12" s="840" t="s">
        <v>174</v>
      </c>
      <c r="C12" s="841" t="s">
        <v>659</v>
      </c>
      <c r="D12" s="842"/>
      <c r="E12" s="842"/>
      <c r="F12" s="842"/>
      <c r="G12" s="842" t="n">
        <v>198</v>
      </c>
      <c r="H12" s="842" t="n">
        <v>222</v>
      </c>
      <c r="I12" s="842" t="n">
        <v>228</v>
      </c>
      <c r="K12" s="840" t="s">
        <v>151</v>
      </c>
      <c r="L12" s="841" t="s">
        <v>1044</v>
      </c>
      <c r="M12" s="843" t="n">
        <f aca="false">基礎資料1!E25</f>
        <v>1075</v>
      </c>
      <c r="N12" s="843" t="n">
        <f aca="false">基礎資料1!F25</f>
        <v>940</v>
      </c>
      <c r="O12" s="843" t="n">
        <f aca="false">基礎資料1!G25</f>
        <v>908</v>
      </c>
      <c r="P12" s="843" t="n">
        <f aca="false">基礎資料1!H25</f>
        <v>899</v>
      </c>
      <c r="Q12" s="843" t="n">
        <f aca="false">基礎資料1!I25</f>
        <v>906</v>
      </c>
      <c r="R12" s="843" t="n">
        <f aca="false">基礎資料1!J25</f>
        <v>859</v>
      </c>
      <c r="S12" s="843" t="n">
        <f aca="false">基礎資料1!K25</f>
        <v>905</v>
      </c>
      <c r="T12" s="843" t="n">
        <f aca="false">基礎資料1!L25</f>
        <v>955</v>
      </c>
      <c r="U12" s="843" t="n">
        <f aca="false">基礎資料1!M25</f>
        <v>982</v>
      </c>
      <c r="V12" s="843" t="n">
        <f aca="false">基礎資料1!N25</f>
        <v>1005</v>
      </c>
      <c r="W12" s="844"/>
      <c r="X12" s="844" t="n">
        <v>10</v>
      </c>
      <c r="Y12" s="848" t="s">
        <v>187</v>
      </c>
      <c r="Z12" s="846" t="s">
        <v>1043</v>
      </c>
      <c r="AA12" s="843" t="n">
        <v>89</v>
      </c>
      <c r="AB12" s="844"/>
      <c r="AC12" s="844" t="n">
        <v>10</v>
      </c>
      <c r="AD12" s="848" t="s">
        <v>187</v>
      </c>
      <c r="AE12" s="846" t="s">
        <v>1043</v>
      </c>
      <c r="AF12" s="843" t="n">
        <v>98</v>
      </c>
      <c r="AG12" s="844"/>
      <c r="AH12" s="844" t="n">
        <v>10</v>
      </c>
      <c r="AI12" s="848" t="s">
        <v>187</v>
      </c>
      <c r="AJ12" s="846" t="s">
        <v>1043</v>
      </c>
      <c r="AK12" s="843" t="n">
        <v>98</v>
      </c>
      <c r="AL12" s="844"/>
      <c r="AM12" s="844" t="n">
        <v>10</v>
      </c>
      <c r="AN12" s="848" t="s">
        <v>187</v>
      </c>
      <c r="AO12" s="846" t="s">
        <v>1043</v>
      </c>
      <c r="AP12" s="843" t="n">
        <v>101</v>
      </c>
      <c r="AQ12" s="844"/>
      <c r="AR12" s="844" t="n">
        <v>10</v>
      </c>
      <c r="AS12" s="848" t="s">
        <v>187</v>
      </c>
      <c r="AT12" s="846" t="s">
        <v>1043</v>
      </c>
      <c r="AU12" s="843" t="n">
        <v>108</v>
      </c>
      <c r="AV12" s="844"/>
      <c r="AW12" s="844" t="n">
        <v>10</v>
      </c>
      <c r="AX12" s="848" t="s">
        <v>1005</v>
      </c>
      <c r="AY12" s="846" t="s">
        <v>1006</v>
      </c>
      <c r="AZ12" s="843" t="n">
        <v>103</v>
      </c>
      <c r="BA12" s="844"/>
      <c r="BB12" s="844" t="n">
        <v>10</v>
      </c>
      <c r="BC12" s="848" t="s">
        <v>1005</v>
      </c>
      <c r="BD12" s="846" t="s">
        <v>1006</v>
      </c>
      <c r="BE12" s="843" t="n">
        <v>117</v>
      </c>
      <c r="BF12" s="844"/>
      <c r="BG12" s="844" t="n">
        <v>10</v>
      </c>
      <c r="BH12" s="848" t="s">
        <v>1005</v>
      </c>
      <c r="BI12" s="846" t="s">
        <v>1006</v>
      </c>
      <c r="BJ12" s="843" t="n">
        <v>102</v>
      </c>
      <c r="BK12" s="844"/>
      <c r="BL12" s="844" t="n">
        <v>10</v>
      </c>
      <c r="BM12" s="848" t="s">
        <v>1011</v>
      </c>
      <c r="BN12" s="846" t="s">
        <v>1012</v>
      </c>
      <c r="BO12" s="843" t="n">
        <v>119</v>
      </c>
      <c r="BP12" s="844"/>
      <c r="BQ12" s="844" t="n">
        <v>10</v>
      </c>
      <c r="BR12" s="848" t="s">
        <v>1011</v>
      </c>
      <c r="BS12" s="846" t="s">
        <v>1012</v>
      </c>
      <c r="BT12" s="843" t="n">
        <v>113</v>
      </c>
    </row>
    <row r="13" customFormat="false" ht="17.25" hidden="false" customHeight="false" outlineLevel="0" collapsed="false">
      <c r="B13" s="840" t="s">
        <v>200</v>
      </c>
      <c r="C13" s="841" t="s">
        <v>701</v>
      </c>
      <c r="D13" s="842"/>
      <c r="E13" s="842"/>
      <c r="F13" s="842"/>
      <c r="G13" s="842" t="n">
        <v>53</v>
      </c>
      <c r="H13" s="842" t="n">
        <v>71</v>
      </c>
      <c r="I13" s="842" t="n">
        <v>80</v>
      </c>
      <c r="K13" s="840" t="s">
        <v>1011</v>
      </c>
      <c r="L13" s="841" t="s">
        <v>1012</v>
      </c>
      <c r="M13" s="843" t="n">
        <f aca="false">基礎資料1!E43</f>
        <v>61</v>
      </c>
      <c r="N13" s="843" t="n">
        <f aca="false">基礎資料1!F43</f>
        <v>64</v>
      </c>
      <c r="O13" s="843" t="n">
        <f aca="false">基礎資料1!G43</f>
        <v>75</v>
      </c>
      <c r="P13" s="843" t="n">
        <f aca="false">基礎資料1!H43</f>
        <v>75</v>
      </c>
      <c r="Q13" s="843" t="n">
        <f aca="false">基礎資料1!I43</f>
        <v>90</v>
      </c>
      <c r="R13" s="843" t="n">
        <f aca="false">基礎資料1!J43</f>
        <v>70</v>
      </c>
      <c r="S13" s="843" t="n">
        <f aca="false">基礎資料1!K43</f>
        <v>97</v>
      </c>
      <c r="T13" s="843" t="n">
        <f aca="false">基礎資料1!L43</f>
        <v>99</v>
      </c>
      <c r="U13" s="843" t="n">
        <f aca="false">基礎資料1!M43</f>
        <v>119</v>
      </c>
      <c r="V13" s="843" t="n">
        <f aca="false">基礎資料1!N43</f>
        <v>113</v>
      </c>
      <c r="W13" s="844"/>
      <c r="X13" s="844"/>
      <c r="Y13" s="845" t="s">
        <v>371</v>
      </c>
      <c r="Z13" s="846" t="s">
        <v>1047</v>
      </c>
      <c r="AA13" s="843" t="n">
        <v>69</v>
      </c>
      <c r="AB13" s="844"/>
      <c r="AC13" s="844"/>
      <c r="AD13" s="845" t="s">
        <v>371</v>
      </c>
      <c r="AE13" s="846" t="s">
        <v>1047</v>
      </c>
      <c r="AF13" s="843" t="n">
        <v>70</v>
      </c>
      <c r="AG13" s="844"/>
      <c r="AH13" s="844"/>
      <c r="AI13" s="845" t="s">
        <v>1011</v>
      </c>
      <c r="AJ13" s="846" t="s">
        <v>1012</v>
      </c>
      <c r="AK13" s="843" t="n">
        <v>75</v>
      </c>
      <c r="AL13" s="844"/>
      <c r="AM13" s="844"/>
      <c r="AN13" s="845" t="s">
        <v>1011</v>
      </c>
      <c r="AO13" s="846" t="s">
        <v>1012</v>
      </c>
      <c r="AP13" s="843" t="n">
        <v>75</v>
      </c>
      <c r="AQ13" s="844"/>
      <c r="AR13" s="844"/>
      <c r="AS13" s="845" t="s">
        <v>1011</v>
      </c>
      <c r="AT13" s="846" t="s">
        <v>1012</v>
      </c>
      <c r="AU13" s="843" t="n">
        <v>90</v>
      </c>
      <c r="AV13" s="844"/>
      <c r="AW13" s="844"/>
      <c r="AX13" s="845" t="s">
        <v>1011</v>
      </c>
      <c r="AY13" s="846" t="s">
        <v>1012</v>
      </c>
      <c r="AZ13" s="843" t="n">
        <v>70</v>
      </c>
      <c r="BA13" s="844"/>
      <c r="BB13" s="844"/>
      <c r="BC13" s="845" t="s">
        <v>1011</v>
      </c>
      <c r="BD13" s="846" t="s">
        <v>1012</v>
      </c>
      <c r="BE13" s="843" t="n">
        <v>97</v>
      </c>
      <c r="BF13" s="844"/>
      <c r="BG13" s="844"/>
      <c r="BH13" s="845" t="s">
        <v>1011</v>
      </c>
      <c r="BI13" s="846" t="s">
        <v>1012</v>
      </c>
      <c r="BJ13" s="843" t="n">
        <v>99</v>
      </c>
      <c r="BK13" s="844"/>
      <c r="BL13" s="844"/>
      <c r="BM13" s="845" t="s">
        <v>1005</v>
      </c>
      <c r="BN13" s="846" t="s">
        <v>1006</v>
      </c>
      <c r="BO13" s="843" t="n">
        <v>97</v>
      </c>
      <c r="BP13" s="844"/>
      <c r="BQ13" s="844"/>
      <c r="BR13" s="845" t="s">
        <v>1005</v>
      </c>
      <c r="BS13" s="846" t="s">
        <v>1006</v>
      </c>
      <c r="BT13" s="843" t="n">
        <v>102</v>
      </c>
    </row>
    <row r="14" customFormat="false" ht="17.25" hidden="false" customHeight="false" outlineLevel="0" collapsed="false">
      <c r="B14" s="840" t="s">
        <v>173</v>
      </c>
      <c r="C14" s="841" t="s">
        <v>708</v>
      </c>
      <c r="D14" s="842"/>
      <c r="E14" s="842"/>
      <c r="F14" s="842"/>
      <c r="G14" s="842" t="n">
        <v>322</v>
      </c>
      <c r="H14" s="842" t="n">
        <v>360</v>
      </c>
      <c r="I14" s="842" t="n">
        <v>355</v>
      </c>
      <c r="K14" s="840" t="s">
        <v>380</v>
      </c>
      <c r="L14" s="841" t="s">
        <v>1000</v>
      </c>
      <c r="M14" s="843" t="n">
        <f aca="false">基礎資料1!E27</f>
        <v>16</v>
      </c>
      <c r="N14" s="843" t="n">
        <f aca="false">基礎資料1!F27</f>
        <v>13</v>
      </c>
      <c r="O14" s="843" t="n">
        <f aca="false">基礎資料1!G27</f>
        <v>9</v>
      </c>
      <c r="P14" s="843" t="n">
        <f aca="false">基礎資料1!H27</f>
        <v>17</v>
      </c>
      <c r="Q14" s="843" t="n">
        <f aca="false">基礎資料1!I27</f>
        <v>14</v>
      </c>
      <c r="R14" s="843" t="n">
        <f aca="false">基礎資料1!J27</f>
        <v>8</v>
      </c>
      <c r="S14" s="843" t="n">
        <f aca="false">基礎資料1!K27</f>
        <v>5</v>
      </c>
      <c r="T14" s="843" t="n">
        <f aca="false">基礎資料1!L27</f>
        <v>19</v>
      </c>
      <c r="U14" s="843" t="n">
        <f aca="false">基礎資料1!M27</f>
        <v>10</v>
      </c>
      <c r="V14" s="843" t="n">
        <f aca="false">基礎資料1!N27</f>
        <v>17</v>
      </c>
      <c r="W14" s="844"/>
      <c r="X14" s="844"/>
      <c r="Y14" s="845" t="s">
        <v>387</v>
      </c>
      <c r="Z14" s="846" t="s">
        <v>1053</v>
      </c>
      <c r="AA14" s="843" t="n">
        <v>67</v>
      </c>
      <c r="AB14" s="844"/>
      <c r="AC14" s="844"/>
      <c r="AD14" s="845" t="s">
        <v>1011</v>
      </c>
      <c r="AE14" s="846" t="s">
        <v>1012</v>
      </c>
      <c r="AF14" s="843" t="n">
        <v>64</v>
      </c>
      <c r="AG14" s="844"/>
      <c r="AH14" s="844"/>
      <c r="AI14" s="845" t="s">
        <v>371</v>
      </c>
      <c r="AJ14" s="846" t="s">
        <v>1047</v>
      </c>
      <c r="AK14" s="843" t="n">
        <v>74</v>
      </c>
      <c r="AL14" s="844"/>
      <c r="AM14" s="844"/>
      <c r="AN14" s="845" t="s">
        <v>387</v>
      </c>
      <c r="AO14" s="846" t="s">
        <v>1053</v>
      </c>
      <c r="AP14" s="843" t="n">
        <v>65</v>
      </c>
      <c r="AQ14" s="844"/>
      <c r="AR14" s="844"/>
      <c r="AS14" s="845" t="s">
        <v>1009</v>
      </c>
      <c r="AT14" s="846" t="s">
        <v>1010</v>
      </c>
      <c r="AU14" s="843" t="n">
        <v>48</v>
      </c>
      <c r="AV14" s="844"/>
      <c r="AW14" s="844"/>
      <c r="AX14" s="845" t="s">
        <v>371</v>
      </c>
      <c r="AY14" s="846" t="s">
        <v>1047</v>
      </c>
      <c r="AZ14" s="843" t="n">
        <v>53</v>
      </c>
      <c r="BA14" s="844"/>
      <c r="BB14" s="844"/>
      <c r="BC14" s="845" t="s">
        <v>1009</v>
      </c>
      <c r="BD14" s="846" t="s">
        <v>1010</v>
      </c>
      <c r="BE14" s="843" t="n">
        <v>64</v>
      </c>
      <c r="BF14" s="844"/>
      <c r="BG14" s="844"/>
      <c r="BH14" s="845" t="s">
        <v>1009</v>
      </c>
      <c r="BI14" s="846" t="s">
        <v>1010</v>
      </c>
      <c r="BJ14" s="843" t="n">
        <v>64</v>
      </c>
      <c r="BK14" s="844"/>
      <c r="BL14" s="844"/>
      <c r="BM14" s="845" t="s">
        <v>1009</v>
      </c>
      <c r="BN14" s="846" t="s">
        <v>1010</v>
      </c>
      <c r="BO14" s="843" t="n">
        <v>59</v>
      </c>
      <c r="BP14" s="844"/>
      <c r="BQ14" s="844"/>
      <c r="BR14" s="845" t="s">
        <v>1009</v>
      </c>
      <c r="BS14" s="846" t="s">
        <v>1010</v>
      </c>
      <c r="BT14" s="843" t="n">
        <v>73</v>
      </c>
    </row>
    <row r="15" customFormat="false" ht="17.25" hidden="false" customHeight="false" outlineLevel="0" collapsed="false">
      <c r="B15" s="840" t="s">
        <v>154</v>
      </c>
      <c r="C15" s="841" t="s">
        <v>722</v>
      </c>
      <c r="D15" s="842"/>
      <c r="E15" s="842"/>
      <c r="F15" s="842"/>
      <c r="G15" s="842" t="n">
        <v>413</v>
      </c>
      <c r="H15" s="842" t="n">
        <v>442</v>
      </c>
      <c r="I15" s="842" t="n">
        <v>475</v>
      </c>
      <c r="K15" s="840"/>
      <c r="L15" s="841" t="s">
        <v>1001</v>
      </c>
      <c r="M15" s="843" t="n">
        <f aca="false">基礎資料1!E28</f>
        <v>485</v>
      </c>
      <c r="N15" s="843" t="n">
        <f aca="false">基礎資料1!F28</f>
        <v>471</v>
      </c>
      <c r="O15" s="843" t="n">
        <f aca="false">基礎資料1!G28</f>
        <v>453</v>
      </c>
      <c r="P15" s="843" t="n">
        <f aca="false">基礎資料1!H28</f>
        <v>537</v>
      </c>
      <c r="Q15" s="843" t="n">
        <f aca="false">基礎資料1!I28</f>
        <v>685</v>
      </c>
      <c r="R15" s="843" t="n">
        <f aca="false">基礎資料1!J28</f>
        <v>820</v>
      </c>
      <c r="S15" s="843" t="n">
        <f aca="false">基礎資料1!K28</f>
        <v>732</v>
      </c>
      <c r="T15" s="843" t="n">
        <f aca="false">基礎資料1!L28</f>
        <v>806</v>
      </c>
      <c r="U15" s="843" t="n">
        <f aca="false">基礎資料1!M28</f>
        <v>1066</v>
      </c>
      <c r="V15" s="843" t="n">
        <f aca="false">基礎資料1!N28</f>
        <v>909</v>
      </c>
      <c r="W15" s="844"/>
      <c r="X15" s="844"/>
      <c r="Y15" s="845" t="s">
        <v>1011</v>
      </c>
      <c r="Z15" s="846" t="s">
        <v>1012</v>
      </c>
      <c r="AA15" s="843" t="n">
        <v>61</v>
      </c>
      <c r="AB15" s="844"/>
      <c r="AC15" s="844"/>
      <c r="AD15" s="845" t="s">
        <v>387</v>
      </c>
      <c r="AE15" s="846" t="s">
        <v>1053</v>
      </c>
      <c r="AF15" s="843" t="n">
        <v>54</v>
      </c>
      <c r="AG15" s="844"/>
      <c r="AH15" s="844"/>
      <c r="AI15" s="845" t="s">
        <v>387</v>
      </c>
      <c r="AJ15" s="846" t="s">
        <v>1053</v>
      </c>
      <c r="AK15" s="843" t="n">
        <v>53</v>
      </c>
      <c r="AL15" s="844"/>
      <c r="AM15" s="844"/>
      <c r="AN15" s="845" t="s">
        <v>1009</v>
      </c>
      <c r="AO15" s="846" t="s">
        <v>1010</v>
      </c>
      <c r="AP15" s="843" t="n">
        <v>50</v>
      </c>
      <c r="AQ15" s="844"/>
      <c r="AR15" s="844"/>
      <c r="AS15" s="845" t="s">
        <v>387</v>
      </c>
      <c r="AT15" s="846" t="s">
        <v>1053</v>
      </c>
      <c r="AU15" s="843" t="n">
        <v>44</v>
      </c>
      <c r="AV15" s="844"/>
      <c r="AW15" s="844"/>
      <c r="AX15" s="845" t="s">
        <v>1009</v>
      </c>
      <c r="AY15" s="846" t="s">
        <v>1010</v>
      </c>
      <c r="AZ15" s="843" t="n">
        <v>49</v>
      </c>
      <c r="BA15" s="844"/>
      <c r="BB15" s="844"/>
      <c r="BC15" s="845" t="s">
        <v>371</v>
      </c>
      <c r="BD15" s="846" t="s">
        <v>1047</v>
      </c>
      <c r="BE15" s="843" t="n">
        <v>56</v>
      </c>
      <c r="BF15" s="844"/>
      <c r="BG15" s="844"/>
      <c r="BH15" s="845" t="s">
        <v>371</v>
      </c>
      <c r="BI15" s="846" t="s">
        <v>1047</v>
      </c>
      <c r="BJ15" s="843" t="n">
        <v>49</v>
      </c>
      <c r="BK15" s="844"/>
      <c r="BL15" s="844"/>
      <c r="BM15" s="845" t="s">
        <v>371</v>
      </c>
      <c r="BN15" s="846" t="s">
        <v>1047</v>
      </c>
      <c r="BO15" s="843" t="n">
        <v>57</v>
      </c>
      <c r="BP15" s="844"/>
      <c r="BQ15" s="844"/>
      <c r="BR15" s="845" t="s">
        <v>371</v>
      </c>
      <c r="BS15" s="846" t="s">
        <v>1047</v>
      </c>
      <c r="BT15" s="843" t="n">
        <v>51</v>
      </c>
    </row>
    <row r="16" customFormat="false" ht="15" hidden="false" customHeight="false" outlineLevel="0" collapsed="false">
      <c r="K16" s="840"/>
      <c r="L16" s="841" t="s">
        <v>1002</v>
      </c>
      <c r="M16" s="843" t="n">
        <f aca="false">基礎資料1!E29</f>
        <v>43</v>
      </c>
      <c r="N16" s="843" t="n">
        <f aca="false">基礎資料1!F29</f>
        <v>18</v>
      </c>
      <c r="O16" s="843" t="n">
        <f aca="false">基礎資料1!G29</f>
        <v>38</v>
      </c>
      <c r="P16" s="843" t="n">
        <f aca="false">基礎資料1!H29</f>
        <v>35</v>
      </c>
      <c r="Q16" s="843" t="n">
        <f aca="false">基礎資料1!I29</f>
        <v>46</v>
      </c>
      <c r="R16" s="843" t="n">
        <f aca="false">基礎資料1!J29</f>
        <v>42</v>
      </c>
      <c r="S16" s="843" t="n">
        <f aca="false">基礎資料1!K29</f>
        <v>39</v>
      </c>
      <c r="T16" s="843" t="n">
        <f aca="false">基礎資料1!L29</f>
        <v>36</v>
      </c>
      <c r="U16" s="843" t="n">
        <f aca="false">基礎資料1!M29</f>
        <v>66</v>
      </c>
      <c r="V16" s="843" t="n">
        <f aca="false">基礎資料1!N29</f>
        <v>45</v>
      </c>
      <c r="W16" s="844"/>
      <c r="X16" s="844"/>
      <c r="Y16" s="845" t="s">
        <v>1009</v>
      </c>
      <c r="Z16" s="846" t="s">
        <v>1010</v>
      </c>
      <c r="AA16" s="843" t="n">
        <v>35</v>
      </c>
      <c r="AB16" s="844"/>
      <c r="AC16" s="844"/>
      <c r="AD16" s="845" t="s">
        <v>1009</v>
      </c>
      <c r="AE16" s="846" t="s">
        <v>1010</v>
      </c>
      <c r="AF16" s="843" t="n">
        <v>40</v>
      </c>
      <c r="AG16" s="844"/>
      <c r="AH16" s="844"/>
      <c r="AI16" s="845" t="s">
        <v>1009</v>
      </c>
      <c r="AJ16" s="846" t="s">
        <v>1010</v>
      </c>
      <c r="AK16" s="843" t="n">
        <v>50</v>
      </c>
      <c r="AL16" s="844"/>
      <c r="AM16" s="844"/>
      <c r="AN16" s="845" t="s">
        <v>371</v>
      </c>
      <c r="AO16" s="846" t="s">
        <v>1047</v>
      </c>
      <c r="AP16" s="843" t="n">
        <v>46</v>
      </c>
      <c r="AQ16" s="844"/>
      <c r="AR16" s="844"/>
      <c r="AS16" s="845" t="s">
        <v>371</v>
      </c>
      <c r="AT16" s="846" t="s">
        <v>1047</v>
      </c>
      <c r="AU16" s="843" t="n">
        <v>43</v>
      </c>
      <c r="AV16" s="844"/>
      <c r="AW16" s="844"/>
      <c r="AX16" s="845" t="s">
        <v>387</v>
      </c>
      <c r="AY16" s="846" t="s">
        <v>1053</v>
      </c>
      <c r="AZ16" s="843" t="n">
        <v>40</v>
      </c>
      <c r="BA16" s="844"/>
      <c r="BB16" s="844"/>
      <c r="BC16" s="845" t="s">
        <v>387</v>
      </c>
      <c r="BD16" s="846" t="s">
        <v>1053</v>
      </c>
      <c r="BE16" s="843" t="n">
        <v>47</v>
      </c>
      <c r="BF16" s="844"/>
      <c r="BG16" s="844"/>
      <c r="BH16" s="845" t="s">
        <v>387</v>
      </c>
      <c r="BI16" s="846" t="s">
        <v>1053</v>
      </c>
      <c r="BJ16" s="843" t="n">
        <v>45</v>
      </c>
      <c r="BK16" s="844"/>
      <c r="BL16" s="844"/>
      <c r="BM16" s="845" t="s">
        <v>387</v>
      </c>
      <c r="BN16" s="846" t="s">
        <v>1053</v>
      </c>
      <c r="BO16" s="843" t="n">
        <v>44</v>
      </c>
      <c r="BP16" s="844"/>
      <c r="BQ16" s="844"/>
      <c r="BR16" s="845" t="s">
        <v>387</v>
      </c>
      <c r="BS16" s="846" t="s">
        <v>1053</v>
      </c>
      <c r="BT16" s="843" t="n">
        <v>39</v>
      </c>
    </row>
    <row r="17" customFormat="false" ht="15" hidden="false" customHeight="false" outlineLevel="0" collapsed="false">
      <c r="K17" s="840" t="s">
        <v>384</v>
      </c>
      <c r="L17" s="841" t="s">
        <v>1051</v>
      </c>
      <c r="M17" s="843" t="n">
        <f aca="false">基礎資料1!E34</f>
        <v>152</v>
      </c>
      <c r="N17" s="843" t="n">
        <f aca="false">基礎資料1!F34</f>
        <v>176</v>
      </c>
      <c r="O17" s="843" t="n">
        <f aca="false">基礎資料1!G34</f>
        <v>128</v>
      </c>
      <c r="P17" s="843" t="n">
        <f aca="false">基礎資料1!H34</f>
        <v>165</v>
      </c>
      <c r="Q17" s="843" t="n">
        <f aca="false">基礎資料1!I34</f>
        <v>171</v>
      </c>
      <c r="R17" s="843" t="n">
        <f aca="false">基礎資料1!J34</f>
        <v>153</v>
      </c>
      <c r="S17" s="843" t="n">
        <f aca="false">基礎資料1!K34</f>
        <v>176</v>
      </c>
      <c r="T17" s="843" t="n">
        <f aca="false">基礎資料1!L34</f>
        <v>169</v>
      </c>
      <c r="U17" s="843" t="n">
        <f aca="false">基礎資料1!M34</f>
        <v>192</v>
      </c>
      <c r="V17" s="843" t="n">
        <f aca="false">基礎資料1!N34</f>
        <v>161</v>
      </c>
      <c r="W17" s="844"/>
      <c r="X17" s="844"/>
      <c r="Y17" s="845" t="s">
        <v>1007</v>
      </c>
      <c r="Z17" s="846" t="s">
        <v>1008</v>
      </c>
      <c r="AA17" s="843" t="n">
        <v>21</v>
      </c>
      <c r="AB17" s="844"/>
      <c r="AC17" s="844"/>
      <c r="AD17" s="845" t="s">
        <v>1007</v>
      </c>
      <c r="AE17" s="846" t="s">
        <v>1008</v>
      </c>
      <c r="AF17" s="843" t="n">
        <v>10</v>
      </c>
      <c r="AG17" s="844"/>
      <c r="AH17" s="844"/>
      <c r="AI17" s="845" t="s">
        <v>1007</v>
      </c>
      <c r="AJ17" s="846" t="s">
        <v>1008</v>
      </c>
      <c r="AK17" s="843" t="n">
        <v>10</v>
      </c>
      <c r="AL17" s="844"/>
      <c r="AM17" s="844"/>
      <c r="AN17" s="845" t="s">
        <v>1007</v>
      </c>
      <c r="AO17" s="846" t="s">
        <v>1008</v>
      </c>
      <c r="AP17" s="843" t="n">
        <v>11</v>
      </c>
      <c r="AQ17" s="844"/>
      <c r="AR17" s="844"/>
      <c r="AS17" s="845" t="s">
        <v>1007</v>
      </c>
      <c r="AT17" s="846" t="s">
        <v>1008</v>
      </c>
      <c r="AU17" s="843" t="n">
        <v>7</v>
      </c>
      <c r="AV17" s="844"/>
      <c r="AW17" s="844"/>
      <c r="AX17" s="845" t="s">
        <v>1007</v>
      </c>
      <c r="AY17" s="846" t="s">
        <v>1008</v>
      </c>
      <c r="AZ17" s="843" t="n">
        <v>5</v>
      </c>
      <c r="BA17" s="844"/>
      <c r="BB17" s="844"/>
      <c r="BC17" s="845" t="s">
        <v>1007</v>
      </c>
      <c r="BD17" s="846" t="s">
        <v>1008</v>
      </c>
      <c r="BE17" s="843" t="n">
        <v>11</v>
      </c>
      <c r="BF17" s="844"/>
      <c r="BG17" s="844"/>
      <c r="BH17" s="845" t="s">
        <v>1007</v>
      </c>
      <c r="BI17" s="846" t="s">
        <v>1008</v>
      </c>
      <c r="BJ17" s="843" t="n">
        <v>18</v>
      </c>
      <c r="BK17" s="844"/>
      <c r="BL17" s="844"/>
      <c r="BM17" s="845" t="s">
        <v>1007</v>
      </c>
      <c r="BN17" s="846" t="s">
        <v>1008</v>
      </c>
      <c r="BO17" s="843" t="n">
        <v>14</v>
      </c>
      <c r="BP17" s="844"/>
      <c r="BQ17" s="844"/>
      <c r="BR17" s="845" t="s">
        <v>1007</v>
      </c>
      <c r="BS17" s="846" t="s">
        <v>1008</v>
      </c>
      <c r="BT17" s="843" t="n">
        <v>26</v>
      </c>
    </row>
    <row r="18" customFormat="false" ht="22.5" hidden="false" customHeight="true" outlineLevel="0" collapsed="false">
      <c r="K18" s="840" t="s">
        <v>1048</v>
      </c>
      <c r="L18" s="841" t="s">
        <v>1049</v>
      </c>
      <c r="M18" s="843" t="n">
        <f aca="false">基礎資料1!E35</f>
        <v>176</v>
      </c>
      <c r="N18" s="843" t="n">
        <f aca="false">基礎資料1!F35</f>
        <v>184</v>
      </c>
      <c r="O18" s="843" t="n">
        <f aca="false">基礎資料1!G35</f>
        <v>206</v>
      </c>
      <c r="P18" s="843" t="n">
        <f aca="false">基礎資料1!H35</f>
        <v>207</v>
      </c>
      <c r="Q18" s="843" t="n">
        <f aca="false">基礎資料1!I35</f>
        <v>220</v>
      </c>
      <c r="R18" s="843" t="n">
        <f aca="false">基礎資料1!J35</f>
        <v>230</v>
      </c>
      <c r="S18" s="843" t="n">
        <f aca="false">基礎資料1!K35</f>
        <v>229</v>
      </c>
      <c r="T18" s="843" t="n">
        <f aca="false">基礎資料1!L35</f>
        <v>248</v>
      </c>
      <c r="U18" s="843" t="n">
        <f aca="false">基礎資料1!M35</f>
        <v>229</v>
      </c>
      <c r="V18" s="843" t="n">
        <f aca="false">基礎資料1!N35</f>
        <v>255</v>
      </c>
      <c r="W18" s="844"/>
      <c r="X18" s="844"/>
      <c r="AC18" s="844"/>
      <c r="AH18" s="844"/>
      <c r="AM18" s="844"/>
      <c r="AR18" s="844"/>
      <c r="AW18" s="844"/>
      <c r="BB18" s="844"/>
      <c r="BG18" s="844"/>
      <c r="BL18" s="844"/>
      <c r="BQ18" s="844"/>
    </row>
    <row r="19" customFormat="false" ht="15" hidden="false" customHeight="false" outlineLevel="0" collapsed="false">
      <c r="K19" s="840" t="s">
        <v>387</v>
      </c>
      <c r="L19" s="841" t="s">
        <v>1053</v>
      </c>
      <c r="M19" s="843" t="n">
        <f aca="false">基礎資料1!E36</f>
        <v>67</v>
      </c>
      <c r="N19" s="843" t="n">
        <f aca="false">基礎資料1!F36</f>
        <v>54</v>
      </c>
      <c r="O19" s="843" t="n">
        <f aca="false">基礎資料1!G36</f>
        <v>53</v>
      </c>
      <c r="P19" s="843" t="n">
        <f aca="false">基礎資料1!H36</f>
        <v>65</v>
      </c>
      <c r="Q19" s="843" t="n">
        <f aca="false">基礎資料1!I36</f>
        <v>44</v>
      </c>
      <c r="R19" s="843" t="n">
        <f aca="false">基礎資料1!J36</f>
        <v>40</v>
      </c>
      <c r="S19" s="843" t="n">
        <f aca="false">基礎資料1!K36</f>
        <v>47</v>
      </c>
      <c r="T19" s="843" t="n">
        <f aca="false">基礎資料1!L36</f>
        <v>45</v>
      </c>
      <c r="U19" s="843" t="n">
        <f aca="false">基礎資料1!M36</f>
        <v>44</v>
      </c>
      <c r="V19" s="843" t="n">
        <f aca="false">基礎資料1!N36</f>
        <v>39</v>
      </c>
      <c r="W19" s="844"/>
      <c r="X19" s="844"/>
      <c r="AC19" s="844"/>
      <c r="AH19" s="844"/>
      <c r="AM19" s="844"/>
      <c r="AR19" s="844"/>
      <c r="AW19" s="844"/>
      <c r="BB19" s="844"/>
      <c r="BG19" s="844"/>
      <c r="BL19" s="844"/>
      <c r="BQ19" s="844"/>
    </row>
    <row r="20" customFormat="false" ht="15" hidden="false" customHeight="false" outlineLevel="0" collapsed="false">
      <c r="K20" s="840" t="s">
        <v>389</v>
      </c>
      <c r="L20" s="841" t="s">
        <v>1046</v>
      </c>
      <c r="M20" s="843" t="n">
        <f aca="false">基礎資料1!E37</f>
        <v>266</v>
      </c>
      <c r="N20" s="843" t="n">
        <f aca="false">基礎資料1!F37</f>
        <v>265</v>
      </c>
      <c r="O20" s="843" t="n">
        <f aca="false">基礎資料1!G37</f>
        <v>255</v>
      </c>
      <c r="P20" s="843" t="n">
        <f aca="false">基礎資料1!H37</f>
        <v>302</v>
      </c>
      <c r="Q20" s="843" t="n">
        <f aca="false">基礎資料1!I37</f>
        <v>274</v>
      </c>
      <c r="R20" s="843" t="n">
        <f aca="false">基礎資料1!J37</f>
        <v>343</v>
      </c>
      <c r="S20" s="843" t="n">
        <f aca="false">基礎資料1!K37</f>
        <v>304</v>
      </c>
      <c r="T20" s="843" t="n">
        <f aca="false">基礎資料1!L37</f>
        <v>296</v>
      </c>
      <c r="U20" s="843" t="n">
        <f aca="false">基礎資料1!M37</f>
        <v>326</v>
      </c>
      <c r="V20" s="843" t="n">
        <f aca="false">基礎資料1!N37</f>
        <v>349</v>
      </c>
      <c r="W20" s="844"/>
      <c r="X20" s="844"/>
      <c r="AC20" s="844"/>
      <c r="AH20" s="844"/>
      <c r="AM20" s="844"/>
      <c r="AR20" s="844"/>
      <c r="AW20" s="844"/>
      <c r="BB20" s="844"/>
      <c r="BG20" s="844"/>
      <c r="BL20" s="844"/>
      <c r="BQ20" s="844"/>
    </row>
    <row r="21" customFormat="false" ht="15" hidden="false" customHeight="false" outlineLevel="0" collapsed="false">
      <c r="K21" s="840" t="s">
        <v>154</v>
      </c>
      <c r="L21" s="841" t="s">
        <v>392</v>
      </c>
      <c r="M21" s="843" t="n">
        <f aca="false">基礎資料1!E39</f>
        <v>261</v>
      </c>
      <c r="N21" s="843" t="n">
        <f aca="false">基礎資料1!F39</f>
        <v>287</v>
      </c>
      <c r="O21" s="843" t="n">
        <f aca="false">基礎資料1!G39</f>
        <v>238</v>
      </c>
      <c r="P21" s="843" t="n">
        <f aca="false">基礎資料1!H39</f>
        <v>275</v>
      </c>
      <c r="Q21" s="843" t="n">
        <f aca="false">基礎資料1!I39</f>
        <v>251</v>
      </c>
      <c r="R21" s="843" t="n">
        <f aca="false">基礎資料1!J39</f>
        <v>208</v>
      </c>
      <c r="S21" s="843" t="n">
        <f aca="false">基礎資料1!K39</f>
        <v>192</v>
      </c>
      <c r="T21" s="843" t="n">
        <f aca="false">基礎資料1!L39</f>
        <v>219</v>
      </c>
      <c r="U21" s="843" t="n">
        <f aca="false">基礎資料1!M39</f>
        <v>241</v>
      </c>
      <c r="V21" s="843" t="n">
        <f aca="false">基礎資料1!N39</f>
        <v>222</v>
      </c>
      <c r="W21" s="844"/>
      <c r="X21" s="844"/>
      <c r="AC21" s="844"/>
      <c r="AH21" s="844"/>
      <c r="AM21" s="844"/>
      <c r="AR21" s="844"/>
      <c r="AW21" s="844"/>
      <c r="BB21" s="844"/>
      <c r="BG21" s="844"/>
      <c r="BL21" s="844"/>
      <c r="BQ21" s="844"/>
    </row>
  </sheetData>
  <sheetProtection sheet="true" objects="true" scenarios="true"/>
  <mergeCells count="2">
    <mergeCell ref="K9:K11"/>
    <mergeCell ref="K14:K16"/>
  </mergeCells>
  <printOptions headings="false" gridLines="false" gridLinesSet="true" horizontalCentered="false" verticalCentered="false"/>
  <pageMargins left="1.17986111111111" right="0.85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23" man="true" max="65535" min="0"/>
  </col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3.5" customHeight="false" zeroHeight="false" outlineLevelRow="0" outlineLevelCol="0"/>
  <cols>
    <col collapsed="false" customWidth="true" hidden="false" outlineLevel="0" max="1" min="1" style="331" width="8.13"/>
    <col collapsed="false" customWidth="true" hidden="false" outlineLevel="0" max="2" min="2" style="331" width="5.76"/>
    <col collapsed="false" customWidth="true" hidden="false" outlineLevel="0" max="3" min="3" style="331" width="13.13"/>
    <col collapsed="false" customWidth="true" hidden="false" outlineLevel="0" max="4" min="4" style="849" width="4.76"/>
    <col collapsed="false" customWidth="true" hidden="false" outlineLevel="0" max="5" min="5" style="331" width="11.5"/>
    <col collapsed="false" customWidth="true" hidden="false" outlineLevel="0" max="23" min="6" style="331" width="9.13"/>
    <col collapsed="false" customWidth="true" hidden="false" outlineLevel="0" max="24" min="24" style="331" width="10.63"/>
    <col collapsed="false" customWidth="true" hidden="false" outlineLevel="0" max="27" min="25" style="331" width="7.76"/>
    <col collapsed="false" customWidth="true" hidden="false" outlineLevel="0" max="28" min="28" style="0" width="10.37"/>
  </cols>
  <sheetData>
    <row r="1" customFormat="false" ht="13.8" hidden="false" customHeight="false" outlineLevel="0" collapsed="false">
      <c r="A1" s="850" t="s">
        <v>1054</v>
      </c>
    </row>
    <row r="2" customFormat="false" ht="15" hidden="false" customHeight="false" outlineLevel="0" collapsed="false">
      <c r="A2" s="850"/>
    </row>
    <row r="3" customFormat="false" ht="15.65" hidden="false" customHeight="false" outlineLevel="0" collapsed="false">
      <c r="A3" s="851" t="s">
        <v>7</v>
      </c>
    </row>
    <row r="4" s="860" customFormat="true" ht="15.75" hidden="false" customHeight="true" outlineLevel="0" collapsed="false">
      <c r="A4" s="852" t="s">
        <v>482</v>
      </c>
      <c r="B4" s="852"/>
      <c r="C4" s="852"/>
      <c r="D4" s="853"/>
      <c r="E4" s="852" t="s">
        <v>1055</v>
      </c>
      <c r="F4" s="854" t="s">
        <v>1056</v>
      </c>
      <c r="G4" s="854" t="s">
        <v>1057</v>
      </c>
      <c r="H4" s="854" t="s">
        <v>221</v>
      </c>
      <c r="I4" s="854" t="s">
        <v>223</v>
      </c>
      <c r="J4" s="854" t="s">
        <v>225</v>
      </c>
      <c r="K4" s="854" t="s">
        <v>227</v>
      </c>
      <c r="L4" s="854" t="s">
        <v>230</v>
      </c>
      <c r="M4" s="854" t="s">
        <v>232</v>
      </c>
      <c r="N4" s="854" t="s">
        <v>234</v>
      </c>
      <c r="O4" s="854" t="s">
        <v>236</v>
      </c>
      <c r="P4" s="854" t="s">
        <v>238</v>
      </c>
      <c r="Q4" s="854" t="s">
        <v>241</v>
      </c>
      <c r="R4" s="854" t="s">
        <v>243</v>
      </c>
      <c r="S4" s="854" t="s">
        <v>245</v>
      </c>
      <c r="T4" s="854" t="s">
        <v>247</v>
      </c>
      <c r="U4" s="854" t="s">
        <v>249</v>
      </c>
      <c r="V4" s="855" t="s">
        <v>251</v>
      </c>
      <c r="W4" s="856" t="s">
        <v>253</v>
      </c>
      <c r="X4" s="857" t="s">
        <v>333</v>
      </c>
      <c r="Y4" s="857" t="s">
        <v>334</v>
      </c>
      <c r="Z4" s="858" t="s">
        <v>1058</v>
      </c>
      <c r="AA4" s="859" t="s">
        <v>1059</v>
      </c>
    </row>
    <row r="5" s="117" customFormat="true" ht="15.75" hidden="false" customHeight="true" outlineLevel="0" collapsed="false">
      <c r="A5" s="861" t="s">
        <v>1060</v>
      </c>
      <c r="B5" s="861"/>
      <c r="C5" s="861"/>
      <c r="D5" s="862" t="s">
        <v>7</v>
      </c>
      <c r="E5" s="863" t="n">
        <f aca="false">'[1]年齢階級・区別人口(住基）'!C3</f>
        <v>1941518</v>
      </c>
      <c r="F5" s="864" t="n">
        <f aca="false">'[1]年齢階級・区別人口(住基）'!E3</f>
        <v>69896</v>
      </c>
      <c r="G5" s="864" t="n">
        <f aca="false">'[1]年齢階級・区別人口(住基）'!F3</f>
        <v>74513</v>
      </c>
      <c r="H5" s="864" t="n">
        <f aca="false">'[1]年齢階級・区別人口(住基）'!G3</f>
        <v>76328</v>
      </c>
      <c r="I5" s="864" t="n">
        <f aca="false">'[1]年齢階級・区別人口(住基）'!H3</f>
        <v>81718</v>
      </c>
      <c r="J5" s="864" t="n">
        <f aca="false">'[1]年齢階級・区別人口(住基）'!I3</f>
        <v>95417</v>
      </c>
      <c r="K5" s="864" t="n">
        <f aca="false">'[1]年齢階級・区別人口(住基）'!J3</f>
        <v>99856</v>
      </c>
      <c r="L5" s="864" t="n">
        <f aca="false">'[1]年齢階級・区別人口(住基）'!K3</f>
        <v>115082</v>
      </c>
      <c r="M5" s="864" t="n">
        <f aca="false">'[1]年齢階級・区別人口(住基）'!L3</f>
        <v>126631</v>
      </c>
      <c r="N5" s="864" t="n">
        <f aca="false">'[1]年齢階級・区別人口(住基）'!M3</f>
        <v>147253</v>
      </c>
      <c r="O5" s="864" t="n">
        <f aca="false">'[1]年齢階級・区別人口(住基）'!N3</f>
        <v>153168</v>
      </c>
      <c r="P5" s="864" t="n">
        <f aca="false">'[1]年齢階級・区別人口(住基）'!O3</f>
        <v>133525</v>
      </c>
      <c r="Q5" s="864" t="n">
        <f aca="false">'[1]年齢階級・区別人口(住基）'!P3</f>
        <v>125451</v>
      </c>
      <c r="R5" s="864" t="n">
        <f aca="false">'[1]年齢階級・区別人口(住基）'!Q3</f>
        <v>123510</v>
      </c>
      <c r="S5" s="864" t="n">
        <f aca="false">'[1]年齢階級・区別人口(住基）'!R3</f>
        <v>151394</v>
      </c>
      <c r="T5" s="864" t="n">
        <f aca="false">'[1]年齢階級・区別人口(住基）'!S3</f>
        <v>120560</v>
      </c>
      <c r="U5" s="864" t="n">
        <f aca="false">'[1]年齢階級・区別人口(住基）'!T3</f>
        <v>94743</v>
      </c>
      <c r="V5" s="865" t="n">
        <f aca="false">'[1]年齢階級・区別人口(住基）'!U3</f>
        <v>73002</v>
      </c>
      <c r="W5" s="866" t="n">
        <f aca="false">'[1]年齢階級・区別人口(住基）'!V3</f>
        <v>49321</v>
      </c>
      <c r="X5" s="864" t="n">
        <f aca="false">'[1]年齢階級・区別人口(住基）'!W3</f>
        <v>22931</v>
      </c>
      <c r="Y5" s="864" t="n">
        <f aca="false">'[1]年齢階級・区別人口(住基）'!X3</f>
        <v>6252</v>
      </c>
      <c r="Z5" s="867" t="n">
        <f aca="false">'[1]年齢階級・区別人口(住基）'!Y3</f>
        <v>967</v>
      </c>
      <c r="AA5" s="868" t="n">
        <f aca="false">SUM(W5:Z5)</f>
        <v>79471</v>
      </c>
    </row>
    <row r="6" s="117" customFormat="true" ht="15.75" hidden="false" customHeight="true" outlineLevel="0" collapsed="false">
      <c r="A6" s="861"/>
      <c r="B6" s="861"/>
      <c r="C6" s="861"/>
      <c r="D6" s="862" t="s">
        <v>8</v>
      </c>
      <c r="E6" s="863" t="n">
        <f aca="false">'[1]年齢階級・区別人口(住基）'!C4</f>
        <v>907142</v>
      </c>
      <c r="F6" s="864" t="n">
        <f aca="false">'[1]年齢階級・区別人口(住基）'!E4</f>
        <v>35855</v>
      </c>
      <c r="G6" s="864" t="n">
        <f aca="false">'[1]年齢階級・区別人口(住基）'!F4</f>
        <v>38133</v>
      </c>
      <c r="H6" s="864" t="n">
        <f aca="false">'[1]年齢階級・区別人口(住基）'!G4</f>
        <v>38840</v>
      </c>
      <c r="I6" s="864" t="n">
        <f aca="false">'[1]年齢階級・区別人口(住基）'!H4</f>
        <v>41296</v>
      </c>
      <c r="J6" s="864" t="n">
        <f aca="false">'[1]年齢階級・区別人口(住基）'!I4</f>
        <v>46391</v>
      </c>
      <c r="K6" s="864" t="n">
        <f aca="false">'[1]年齢階級・区別人口(住基）'!J4</f>
        <v>47325</v>
      </c>
      <c r="L6" s="864" t="n">
        <f aca="false">'[1]年齢階級・区別人口(住基）'!K4</f>
        <v>55925</v>
      </c>
      <c r="M6" s="864" t="n">
        <f aca="false">'[1]年齢階級・区別人口(住基）'!L4</f>
        <v>61208</v>
      </c>
      <c r="N6" s="864" t="n">
        <f aca="false">'[1]年齢階級・区別人口(住基）'!M4</f>
        <v>71422</v>
      </c>
      <c r="O6" s="864" t="n">
        <f aca="false">'[1]年齢階級・区別人口(住基）'!N4</f>
        <v>73677</v>
      </c>
      <c r="P6" s="864" t="n">
        <f aca="false">'[1]年齢階級・区別人口(住基）'!O4</f>
        <v>62919</v>
      </c>
      <c r="Q6" s="864" t="n">
        <f aca="false">'[1]年齢階級・区別人口(住基）'!P4</f>
        <v>59201</v>
      </c>
      <c r="R6" s="864" t="n">
        <f aca="false">'[1]年齢階級・区別人口(住基）'!Q4</f>
        <v>58650</v>
      </c>
      <c r="S6" s="864" t="n">
        <f aca="false">'[1]年齢階級・区別人口(住基）'!R4</f>
        <v>70271</v>
      </c>
      <c r="T6" s="864" t="n">
        <f aca="false">'[1]年齢階級・区別人口(住基）'!S4</f>
        <v>54228</v>
      </c>
      <c r="U6" s="864" t="n">
        <f aca="false">'[1]年齢階級・区別人口(住基）'!T4</f>
        <v>39893</v>
      </c>
      <c r="V6" s="865" t="n">
        <f aca="false">'[1]年齢階級・区別人口(住基）'!U4</f>
        <v>28036</v>
      </c>
      <c r="W6" s="866" t="n">
        <f aca="false">'[1]年齢階級・区別人口(住基）'!V4</f>
        <v>16527</v>
      </c>
      <c r="X6" s="864" t="n">
        <f aca="false">'[1]年齢階級・区別人口(住基）'!W4</f>
        <v>6119</v>
      </c>
      <c r="Y6" s="864" t="n">
        <f aca="false">'[1]年齢階級・区別人口(住基）'!X4</f>
        <v>1104</v>
      </c>
      <c r="Z6" s="867" t="n">
        <f aca="false">'[1]年齢階級・区別人口(住基）'!Y4</f>
        <v>122</v>
      </c>
      <c r="AA6" s="868" t="n">
        <f aca="false">SUM(W6:Z6)</f>
        <v>23872</v>
      </c>
    </row>
    <row r="7" s="117" customFormat="true" ht="15.75" hidden="false" customHeight="true" outlineLevel="0" collapsed="false">
      <c r="A7" s="861"/>
      <c r="B7" s="861"/>
      <c r="C7" s="861"/>
      <c r="D7" s="869" t="s">
        <v>9</v>
      </c>
      <c r="E7" s="870" t="n">
        <f aca="false">'[1]年齢階級・区別人口(住基）'!C5</f>
        <v>1034376</v>
      </c>
      <c r="F7" s="871" t="n">
        <f aca="false">'[1]年齢階級・区別人口(住基）'!E5</f>
        <v>34041</v>
      </c>
      <c r="G7" s="871" t="n">
        <f aca="false">'[1]年齢階級・区別人口(住基）'!F5</f>
        <v>36380</v>
      </c>
      <c r="H7" s="871" t="n">
        <f aca="false">'[1]年齢階級・区別人口(住基）'!G5</f>
        <v>37488</v>
      </c>
      <c r="I7" s="871" t="n">
        <f aca="false">'[1]年齢階級・区別人口(住基）'!H5</f>
        <v>40422</v>
      </c>
      <c r="J7" s="871" t="n">
        <f aca="false">'[1]年齢階級・区別人口(住基）'!I5</f>
        <v>49026</v>
      </c>
      <c r="K7" s="871" t="n">
        <f aca="false">'[1]年齢階級・区別人口(住基）'!J5</f>
        <v>52531</v>
      </c>
      <c r="L7" s="871" t="n">
        <f aca="false">'[1]年齢階級・区別人口(住基）'!K5</f>
        <v>59157</v>
      </c>
      <c r="M7" s="871" t="n">
        <f aca="false">'[1]年齢階級・区別人口(住基）'!L5</f>
        <v>65423</v>
      </c>
      <c r="N7" s="871" t="n">
        <f aca="false">'[1]年齢階級・区別人口(住基）'!M5</f>
        <v>75831</v>
      </c>
      <c r="O7" s="871" t="n">
        <f aca="false">'[1]年齢階級・区別人口(住基）'!N5</f>
        <v>79491</v>
      </c>
      <c r="P7" s="871" t="n">
        <f aca="false">'[1]年齢階級・区別人口(住基）'!O5</f>
        <v>70606</v>
      </c>
      <c r="Q7" s="871" t="n">
        <f aca="false">'[1]年齢階級・区別人口(住基）'!P5</f>
        <v>66250</v>
      </c>
      <c r="R7" s="871" t="n">
        <f aca="false">'[1]年齢階級・区別人口(住基）'!Q5</f>
        <v>64860</v>
      </c>
      <c r="S7" s="871" t="n">
        <f aca="false">'[1]年齢階級・区別人口(住基）'!R5</f>
        <v>81123</v>
      </c>
      <c r="T7" s="871" t="n">
        <f aca="false">'[1]年齢階級・区別人口(住基）'!S5</f>
        <v>66332</v>
      </c>
      <c r="U7" s="871" t="n">
        <f aca="false">'[1]年齢階級・区別人口(住基）'!T5</f>
        <v>54850</v>
      </c>
      <c r="V7" s="872" t="n">
        <f aca="false">'[1]年齢階級・区別人口(住基）'!U5</f>
        <v>44966</v>
      </c>
      <c r="W7" s="866" t="n">
        <f aca="false">'[1]年齢階級・区別人口(住基）'!V5</f>
        <v>32794</v>
      </c>
      <c r="X7" s="864" t="n">
        <f aca="false">'[1]年齢階級・区別人口(住基）'!W5</f>
        <v>16812</v>
      </c>
      <c r="Y7" s="864" t="n">
        <f aca="false">'[1]年齢階級・区別人口(住基）'!X5</f>
        <v>5148</v>
      </c>
      <c r="Z7" s="867" t="n">
        <f aca="false">'[1]年齢階級・区別人口(住基）'!Y5</f>
        <v>845</v>
      </c>
      <c r="AA7" s="873" t="n">
        <f aca="false">SUM(W7:Z7)</f>
        <v>55599</v>
      </c>
    </row>
    <row r="8" s="185" customFormat="true" ht="15.75" hidden="false" customHeight="true" outlineLevel="0" collapsed="false">
      <c r="A8" s="532"/>
      <c r="B8" s="874"/>
      <c r="C8" s="875"/>
      <c r="D8" s="875"/>
      <c r="E8" s="876"/>
      <c r="F8" s="876"/>
      <c r="G8" s="876"/>
      <c r="H8" s="876"/>
      <c r="I8" s="876"/>
      <c r="J8" s="876"/>
      <c r="K8" s="876"/>
      <c r="L8" s="876"/>
      <c r="M8" s="876"/>
      <c r="N8" s="876"/>
      <c r="O8" s="876"/>
      <c r="P8" s="876"/>
      <c r="Q8" s="876"/>
      <c r="R8" s="876"/>
      <c r="S8" s="876"/>
      <c r="T8" s="876"/>
      <c r="U8" s="876"/>
      <c r="V8" s="876"/>
      <c r="W8" s="877"/>
      <c r="X8" s="877"/>
      <c r="Y8" s="877"/>
      <c r="Z8" s="877"/>
      <c r="AA8" s="876"/>
    </row>
    <row r="9" s="185" customFormat="true" ht="15.75" hidden="false" customHeight="true" outlineLevel="0" collapsed="false">
      <c r="A9" s="878" t="s">
        <v>1061</v>
      </c>
      <c r="B9" s="874"/>
      <c r="C9" s="875"/>
      <c r="D9" s="875"/>
      <c r="E9" s="876"/>
      <c r="F9" s="876"/>
      <c r="G9" s="876"/>
      <c r="H9" s="876"/>
      <c r="I9" s="876"/>
      <c r="J9" s="876"/>
      <c r="K9" s="876"/>
      <c r="L9" s="876"/>
      <c r="M9" s="876"/>
      <c r="N9" s="876"/>
      <c r="O9" s="876"/>
      <c r="P9" s="876"/>
      <c r="Q9" s="876"/>
      <c r="R9" s="876"/>
      <c r="S9" s="876"/>
      <c r="T9" s="876"/>
      <c r="U9" s="876"/>
      <c r="V9" s="876"/>
      <c r="W9" s="877"/>
      <c r="X9" s="877"/>
      <c r="Y9" s="877"/>
      <c r="Z9" s="877"/>
      <c r="AA9" s="876"/>
    </row>
    <row r="10" s="130" customFormat="true" ht="30.55" hidden="false" customHeight="false" outlineLevel="0" collapsed="false">
      <c r="A10" s="879" t="s">
        <v>1062</v>
      </c>
      <c r="B10" s="880" t="s">
        <v>345</v>
      </c>
      <c r="C10" s="880"/>
      <c r="D10" s="880"/>
      <c r="E10" s="881" t="s">
        <v>1063</v>
      </c>
      <c r="F10" s="880" t="s">
        <v>331</v>
      </c>
      <c r="G10" s="880" t="s">
        <v>1057</v>
      </c>
      <c r="H10" s="880" t="s">
        <v>221</v>
      </c>
      <c r="I10" s="880" t="s">
        <v>223</v>
      </c>
      <c r="J10" s="880" t="s">
        <v>225</v>
      </c>
      <c r="K10" s="880" t="s">
        <v>227</v>
      </c>
      <c r="L10" s="880" t="s">
        <v>230</v>
      </c>
      <c r="M10" s="880" t="s">
        <v>232</v>
      </c>
      <c r="N10" s="880" t="s">
        <v>234</v>
      </c>
      <c r="O10" s="880" t="s">
        <v>236</v>
      </c>
      <c r="P10" s="880" t="s">
        <v>238</v>
      </c>
      <c r="Q10" s="880" t="s">
        <v>241</v>
      </c>
      <c r="R10" s="880" t="s">
        <v>243</v>
      </c>
      <c r="S10" s="880" t="s">
        <v>245</v>
      </c>
      <c r="T10" s="880" t="s">
        <v>247</v>
      </c>
      <c r="U10" s="880" t="s">
        <v>249</v>
      </c>
      <c r="V10" s="880" t="s">
        <v>251</v>
      </c>
      <c r="W10" s="880" t="s">
        <v>1059</v>
      </c>
      <c r="X10" s="882" t="s">
        <v>1064</v>
      </c>
      <c r="Y10" s="883"/>
      <c r="Z10" s="883"/>
      <c r="AA10" s="883"/>
    </row>
    <row r="11" s="108" customFormat="true" ht="13.5" hidden="false" customHeight="true" outlineLevel="0" collapsed="false">
      <c r="A11" s="880"/>
      <c r="B11" s="884" t="s">
        <v>987</v>
      </c>
      <c r="C11" s="884"/>
      <c r="D11" s="885" t="s">
        <v>7</v>
      </c>
      <c r="E11" s="886" t="n">
        <f aca="false">X11/E$226</f>
        <v>347.984238941432</v>
      </c>
      <c r="F11" s="887" t="n">
        <f aca="false">F119*F$226</f>
        <v>514936477.05162</v>
      </c>
      <c r="G11" s="887" t="n">
        <f aca="false">G119*G$226</f>
        <v>44759974.7695033</v>
      </c>
      <c r="H11" s="887" t="n">
        <f aca="false">H119*H$226</f>
        <v>77925531.9148936</v>
      </c>
      <c r="I11" s="887" t="n">
        <f aca="false">I119*I$226</f>
        <v>201234734.085514</v>
      </c>
      <c r="J11" s="887" t="n">
        <f aca="false">J119*J$226</f>
        <v>369493905.698146</v>
      </c>
      <c r="K11" s="887" t="n">
        <f aca="false">K119*K$226</f>
        <v>305487902.579715</v>
      </c>
      <c r="L11" s="887" t="n">
        <f aca="false">L119*L$226</f>
        <v>468074937.870388</v>
      </c>
      <c r="M11" s="887" t="n">
        <f aca="false">M119*M$226</f>
        <v>674864764.552124</v>
      </c>
      <c r="N11" s="887" t="n">
        <f aca="false">N119*N$226</f>
        <v>989453525.564844</v>
      </c>
      <c r="O11" s="887" t="n">
        <f aca="false">O119*O$226</f>
        <v>1208681970.12431</v>
      </c>
      <c r="P11" s="887" t="n">
        <f aca="false">P119*P$226</f>
        <v>1830920052.42464</v>
      </c>
      <c r="Q11" s="887" t="n">
        <f aca="false">Q119*Q$226</f>
        <v>2497035495.93068</v>
      </c>
      <c r="R11" s="887" t="n">
        <f aca="false">R119*R$226</f>
        <v>3179149866.40758</v>
      </c>
      <c r="S11" s="887" t="n">
        <f aca="false">S119*S$226</f>
        <v>4091049182.92667</v>
      </c>
      <c r="T11" s="887" t="n">
        <f aca="false">T119*T$226</f>
        <v>5065802919.70803</v>
      </c>
      <c r="U11" s="887" t="n">
        <f aca="false">U119*U$226</f>
        <v>5858832842.5319</v>
      </c>
      <c r="V11" s="887" t="n">
        <f aca="false">V119*V$226</f>
        <v>5889630421.08435</v>
      </c>
      <c r="W11" s="887" t="n">
        <f aca="false">W119*W$226</f>
        <v>8590645644.32309</v>
      </c>
      <c r="X11" s="887" t="n">
        <f aca="false">SUM(F11:W11)</f>
        <v>41857980149.548</v>
      </c>
      <c r="Y11" s="201"/>
      <c r="Z11" s="201"/>
      <c r="AA11" s="201"/>
    </row>
    <row r="12" s="108" customFormat="true" ht="13.5" hidden="false" customHeight="true" outlineLevel="0" collapsed="false">
      <c r="A12" s="880"/>
      <c r="B12" s="884"/>
      <c r="C12" s="884"/>
      <c r="D12" s="885" t="s">
        <v>475</v>
      </c>
      <c r="E12" s="886" t="n">
        <f aca="false">X12/E$226</f>
        <v>478.348685421949</v>
      </c>
      <c r="F12" s="887" t="n">
        <f aca="false">F120*F$226</f>
        <v>433468135.545949</v>
      </c>
      <c r="G12" s="887" t="n">
        <f aca="false">G120*G$226</f>
        <v>65596727.2441193</v>
      </c>
      <c r="H12" s="887" t="n">
        <f aca="false">H120*H$226</f>
        <v>131261585.993821</v>
      </c>
      <c r="I12" s="887" t="n">
        <f aca="false">I120*I$226</f>
        <v>314376695.079427</v>
      </c>
      <c r="J12" s="887" t="n">
        <f aca="false">J120*J$226</f>
        <v>512983121.726197</v>
      </c>
      <c r="K12" s="887" t="n">
        <f aca="false">K120*K$226</f>
        <v>454998415.213946</v>
      </c>
      <c r="L12" s="887" t="n">
        <f aca="false">L120*L$226</f>
        <v>653017434.063478</v>
      </c>
      <c r="M12" s="887" t="n">
        <f aca="false">M120*M$226</f>
        <v>849862763.037512</v>
      </c>
      <c r="N12" s="887" t="n">
        <f aca="false">N120*N$226</f>
        <v>1171347763.99429</v>
      </c>
      <c r="O12" s="887" t="n">
        <f aca="false">O120*O$226</f>
        <v>1444240400.66778</v>
      </c>
      <c r="P12" s="887" t="n">
        <f aca="false">P120*P$226</f>
        <v>2348263640.55373</v>
      </c>
      <c r="Q12" s="887" t="n">
        <f aca="false">Q120*Q$226</f>
        <v>3201513487.94784</v>
      </c>
      <c r="R12" s="887" t="n">
        <f aca="false">R120*R$226</f>
        <v>4311979539.64194</v>
      </c>
      <c r="S12" s="887" t="n">
        <f aca="false">S120*S$226</f>
        <v>5726134536.2952</v>
      </c>
      <c r="T12" s="887" t="n">
        <f aca="false">T120*T$226</f>
        <v>7525307958.98798</v>
      </c>
      <c r="U12" s="887" t="n">
        <f aca="false">U120*U$226</f>
        <v>8584771764.46996</v>
      </c>
      <c r="V12" s="887" t="n">
        <f aca="false">V120*V$226</f>
        <v>8716036524.46854</v>
      </c>
      <c r="W12" s="887" t="n">
        <f aca="false">W120*W$226</f>
        <v>11093967828.4182</v>
      </c>
      <c r="X12" s="887" t="n">
        <f aca="false">SUM(F12:W12)</f>
        <v>57539128323.3499</v>
      </c>
      <c r="Y12" s="201"/>
      <c r="Z12" s="201"/>
      <c r="AA12" s="201"/>
    </row>
    <row r="13" s="108" customFormat="true" ht="15" hidden="false" customHeight="false" outlineLevel="0" collapsed="false">
      <c r="A13" s="880"/>
      <c r="B13" s="884"/>
      <c r="C13" s="884"/>
      <c r="D13" s="885" t="s">
        <v>476</v>
      </c>
      <c r="E13" s="886" t="n">
        <f aca="false">X13/E$226</f>
        <v>252.652193930721</v>
      </c>
      <c r="F13" s="887" t="n">
        <f aca="false">F121*F$226</f>
        <v>600746159.043506</v>
      </c>
      <c r="G13" s="887" t="n">
        <f aca="false">G121*G$226</f>
        <v>22919186.3661352</v>
      </c>
      <c r="H13" s="887" t="n">
        <f aca="false">H121*H$226</f>
        <v>22665919.7609902</v>
      </c>
      <c r="I13" s="887" t="n">
        <f aca="false">I121*I$226</f>
        <v>85646430.1617931</v>
      </c>
      <c r="J13" s="887" t="n">
        <f aca="false">J121*J$226</f>
        <v>233716803.328846</v>
      </c>
      <c r="K13" s="887" t="n">
        <f aca="false">K121*K$226</f>
        <v>170794388.075613</v>
      </c>
      <c r="L13" s="887" t="n">
        <f aca="false">L121*L$226</f>
        <v>293236641.479453</v>
      </c>
      <c r="M13" s="887" t="n">
        <f aca="false">M121*M$226</f>
        <v>511141341.729973</v>
      </c>
      <c r="N13" s="887" t="n">
        <f aca="false">N121*N$226</f>
        <v>818135063.496459</v>
      </c>
      <c r="O13" s="887" t="n">
        <f aca="false">O121*O$226</f>
        <v>990352366.934622</v>
      </c>
      <c r="P13" s="887" t="n">
        <f aca="false">P121*P$226</f>
        <v>1369900575.02195</v>
      </c>
      <c r="Q13" s="887" t="n">
        <f aca="false">Q121*Q$226</f>
        <v>1867513962.26415</v>
      </c>
      <c r="R13" s="887" t="n">
        <f aca="false">R121*R$226</f>
        <v>2154782608.69565</v>
      </c>
      <c r="S13" s="887" t="n">
        <f aca="false">S121*S$226</f>
        <v>2674692750.51465</v>
      </c>
      <c r="T13" s="887" t="n">
        <f aca="false">T121*T$226</f>
        <v>3055098594.94663</v>
      </c>
      <c r="U13" s="887" t="n">
        <f aca="false">U121*U$226</f>
        <v>3876227894.25707</v>
      </c>
      <c r="V13" s="887" t="n">
        <f aca="false">V121*V$226</f>
        <v>4127385135.43566</v>
      </c>
      <c r="W13" s="887" t="n">
        <f aca="false">W121*W$226</f>
        <v>7515818629.83147</v>
      </c>
      <c r="X13" s="887" t="n">
        <f aca="false">SUM(F13:W13)</f>
        <v>30390774451.3446</v>
      </c>
      <c r="Y13" s="201"/>
      <c r="Z13" s="201"/>
      <c r="AA13" s="201"/>
    </row>
    <row r="14" s="108" customFormat="true" ht="13.5" hidden="false" customHeight="true" outlineLevel="0" collapsed="false">
      <c r="A14" s="880" t="s">
        <v>419</v>
      </c>
      <c r="B14" s="884" t="s">
        <v>920</v>
      </c>
      <c r="C14" s="884"/>
      <c r="D14" s="885" t="s">
        <v>7</v>
      </c>
      <c r="E14" s="886" t="n">
        <f aca="false">X14/E$226</f>
        <v>0.283495434279768</v>
      </c>
      <c r="F14" s="887" t="n">
        <f aca="false">F122*F$226</f>
        <v>0</v>
      </c>
      <c r="G14" s="887" t="n">
        <f aca="false">G122*G$226</f>
        <v>0</v>
      </c>
      <c r="H14" s="887" t="n">
        <f aca="false">H122*H$226</f>
        <v>0</v>
      </c>
      <c r="I14" s="887" t="n">
        <f aca="false">I122*I$226</f>
        <v>0</v>
      </c>
      <c r="J14" s="887" t="n">
        <f aca="false">J122*J$226</f>
        <v>0</v>
      </c>
      <c r="K14" s="887" t="n">
        <f aca="false">K122*K$226</f>
        <v>0</v>
      </c>
      <c r="L14" s="887" t="n">
        <f aca="false">L122*L$226</f>
        <v>0</v>
      </c>
      <c r="M14" s="887" t="n">
        <f aca="false">M122*M$226</f>
        <v>0</v>
      </c>
      <c r="N14" s="887" t="n">
        <f aca="false">N122*N$226</f>
        <v>0</v>
      </c>
      <c r="O14" s="887" t="n">
        <f aca="false">O122*O$226</f>
        <v>0</v>
      </c>
      <c r="P14" s="887" t="n">
        <f aca="false">P122*P$226</f>
        <v>0</v>
      </c>
      <c r="Q14" s="887" t="n">
        <f aca="false">Q122*Q$226</f>
        <v>0</v>
      </c>
      <c r="R14" s="887" t="n">
        <f aca="false">R122*R$226</f>
        <v>0</v>
      </c>
      <c r="S14" s="887" t="n">
        <f aca="false">S122*S$226</f>
        <v>0</v>
      </c>
      <c r="T14" s="887" t="n">
        <f aca="false">T122*T$226</f>
        <v>2883211.67883212</v>
      </c>
      <c r="U14" s="887" t="n">
        <f aca="false">U122*U$226</f>
        <v>7729330.92682309</v>
      </c>
      <c r="V14" s="887" t="n">
        <f aca="false">V122*V$226</f>
        <v>7703898.52332813</v>
      </c>
      <c r="W14" s="887" t="n">
        <f aca="false">W122*W$226</f>
        <v>15784374.1742271</v>
      </c>
      <c r="X14" s="887" t="n">
        <f aca="false">SUM(F14:W14)</f>
        <v>34100815.3032104</v>
      </c>
      <c r="Y14" s="201"/>
      <c r="Z14" s="201"/>
      <c r="AA14" s="201"/>
    </row>
    <row r="15" s="108" customFormat="true" ht="13.5" hidden="false" customHeight="true" outlineLevel="0" collapsed="false">
      <c r="A15" s="880"/>
      <c r="B15" s="884"/>
      <c r="C15" s="884"/>
      <c r="D15" s="885" t="s">
        <v>475</v>
      </c>
      <c r="E15" s="886" t="n">
        <f aca="false">X15/E$226</f>
        <v>0.380136613751861</v>
      </c>
      <c r="F15" s="887" t="n">
        <f aca="false">F123*F$226</f>
        <v>0</v>
      </c>
      <c r="G15" s="887" t="n">
        <f aca="false">G123*G$226</f>
        <v>0</v>
      </c>
      <c r="H15" s="887" t="n">
        <f aca="false">H123*H$226</f>
        <v>0</v>
      </c>
      <c r="I15" s="887" t="n">
        <f aca="false">I123*I$226</f>
        <v>0</v>
      </c>
      <c r="J15" s="887" t="n">
        <f aca="false">J123*J$226</f>
        <v>0</v>
      </c>
      <c r="K15" s="887" t="n">
        <f aca="false">K123*K$226</f>
        <v>0</v>
      </c>
      <c r="L15" s="887" t="n">
        <f aca="false">L123*L$226</f>
        <v>0</v>
      </c>
      <c r="M15" s="887" t="n">
        <f aca="false">M123*M$226</f>
        <v>0</v>
      </c>
      <c r="N15" s="887" t="n">
        <f aca="false">N123*N$226</f>
        <v>0</v>
      </c>
      <c r="O15" s="887" t="n">
        <f aca="false">O123*O$226</f>
        <v>0</v>
      </c>
      <c r="P15" s="887" t="n">
        <f aca="false">P123*P$226</f>
        <v>0</v>
      </c>
      <c r="Q15" s="887" t="n">
        <f aca="false">Q123*Q$226</f>
        <v>0</v>
      </c>
      <c r="R15" s="887" t="n">
        <f aca="false">R123*R$226</f>
        <v>0</v>
      </c>
      <c r="S15" s="887" t="n">
        <f aca="false">S123*S$226</f>
        <v>0</v>
      </c>
      <c r="T15" s="887" t="n">
        <f aca="false">T123*T$226</f>
        <v>6409972.70782622</v>
      </c>
      <c r="U15" s="887" t="n">
        <f aca="false">U123*U$226</f>
        <v>6118867.97182463</v>
      </c>
      <c r="V15" s="887" t="n">
        <f aca="false">V123*V$226</f>
        <v>20059922.9561992</v>
      </c>
      <c r="W15" s="887" t="n">
        <f aca="false">W123*W$226</f>
        <v>13136729.2225201</v>
      </c>
      <c r="X15" s="887" t="n">
        <f aca="false">SUM(F15:W15)</f>
        <v>45725492.8583701</v>
      </c>
      <c r="Y15" s="888"/>
      <c r="Z15" s="888"/>
      <c r="AA15" s="888"/>
    </row>
    <row r="16" s="108" customFormat="true" ht="15" hidden="false" customHeight="false" outlineLevel="0" collapsed="false">
      <c r="A16" s="880"/>
      <c r="B16" s="884"/>
      <c r="C16" s="884"/>
      <c r="D16" s="885" t="s">
        <v>476</v>
      </c>
      <c r="E16" s="886" t="n">
        <f aca="false">X16/E$226</f>
        <v>0.214668299573686</v>
      </c>
      <c r="F16" s="887" t="n">
        <f aca="false">F124*F$226</f>
        <v>0</v>
      </c>
      <c r="G16" s="887" t="n">
        <f aca="false">G124*G$226</f>
        <v>0</v>
      </c>
      <c r="H16" s="887" t="n">
        <f aca="false">H124*H$226</f>
        <v>0</v>
      </c>
      <c r="I16" s="887" t="n">
        <f aca="false">I124*I$226</f>
        <v>0</v>
      </c>
      <c r="J16" s="887" t="n">
        <f aca="false">J124*J$226</f>
        <v>0</v>
      </c>
      <c r="K16" s="887" t="n">
        <f aca="false">K124*K$226</f>
        <v>0</v>
      </c>
      <c r="L16" s="887" t="n">
        <f aca="false">L124*L$226</f>
        <v>0</v>
      </c>
      <c r="M16" s="887" t="n">
        <f aca="false">M124*M$226</f>
        <v>0</v>
      </c>
      <c r="N16" s="887" t="n">
        <f aca="false">N124*N$226</f>
        <v>0</v>
      </c>
      <c r="O16" s="887" t="n">
        <f aca="false">O124*O$226</f>
        <v>0</v>
      </c>
      <c r="P16" s="887" t="n">
        <f aca="false">P124*P$226</f>
        <v>0</v>
      </c>
      <c r="Q16" s="887" t="n">
        <f aca="false">Q124*Q$226</f>
        <v>0</v>
      </c>
      <c r="R16" s="887" t="n">
        <f aca="false">R124*R$226</f>
        <v>0</v>
      </c>
      <c r="S16" s="887" t="n">
        <f aca="false">S124*S$226</f>
        <v>0</v>
      </c>
      <c r="T16" s="887" t="n">
        <f aca="false">T124*T$226</f>
        <v>0</v>
      </c>
      <c r="U16" s="887" t="n">
        <f aca="false">U124*U$226</f>
        <v>8900638.10391978</v>
      </c>
      <c r="V16" s="887" t="n">
        <f aca="false">V124*V$226</f>
        <v>0</v>
      </c>
      <c r="W16" s="887" t="n">
        <f aca="false">W124*W$226</f>
        <v>16921167.6469001</v>
      </c>
      <c r="X16" s="887" t="n">
        <f aca="false">SUM(F16:W16)</f>
        <v>25821805.7508199</v>
      </c>
      <c r="Y16" s="888"/>
      <c r="Z16" s="888"/>
      <c r="AA16" s="888"/>
    </row>
    <row r="17" s="108" customFormat="true" ht="13.5" hidden="false" customHeight="true" outlineLevel="0" collapsed="false">
      <c r="A17" s="880" t="s">
        <v>421</v>
      </c>
      <c r="B17" s="884" t="s">
        <v>149</v>
      </c>
      <c r="C17" s="884"/>
      <c r="D17" s="885" t="s">
        <v>7</v>
      </c>
      <c r="E17" s="886" t="n">
        <f aca="false">X17/E$226</f>
        <v>128.358280517013</v>
      </c>
      <c r="F17" s="887" t="n">
        <f aca="false">F125*F$226</f>
        <v>11703101.7511732</v>
      </c>
      <c r="G17" s="887" t="n">
        <f aca="false">G125*G$226</f>
        <v>22379987.3847517</v>
      </c>
      <c r="H17" s="887" t="n">
        <f aca="false">H125*H$226</f>
        <v>11132218.8449848</v>
      </c>
      <c r="I17" s="887" t="n">
        <f aca="false">I125*I$226</f>
        <v>31773905.3819232</v>
      </c>
      <c r="J17" s="887" t="n">
        <f aca="false">J125*J$226</f>
        <v>18474695.2849073</v>
      </c>
      <c r="K17" s="887" t="n">
        <f aca="false">K125*K$226</f>
        <v>35939753.2446723</v>
      </c>
      <c r="L17" s="887" t="n">
        <f aca="false">L125*L$226</f>
        <v>79334735.2322692</v>
      </c>
      <c r="M17" s="887" t="n">
        <f aca="false">M125*M$226</f>
        <v>124703271.710719</v>
      </c>
      <c r="N17" s="887" t="n">
        <f aca="false">N125*N$226</f>
        <v>287260700.970439</v>
      </c>
      <c r="O17" s="887" t="n">
        <f aca="false">O125*O$226</f>
        <v>463139820.328006</v>
      </c>
      <c r="P17" s="887" t="n">
        <f aca="false">P125*P$226</f>
        <v>838458715.59633</v>
      </c>
      <c r="Q17" s="887" t="n">
        <f aca="false">Q125*Q$226</f>
        <v>1285238858.19962</v>
      </c>
      <c r="R17" s="887" t="n">
        <f aca="false">R125*R$226</f>
        <v>1567123309.85345</v>
      </c>
      <c r="S17" s="887" t="n">
        <f aca="false">S125*S$226</f>
        <v>2157261186.04436</v>
      </c>
      <c r="T17" s="887" t="n">
        <f aca="false">T125*T$226</f>
        <v>2465145985.40146</v>
      </c>
      <c r="U17" s="887" t="n">
        <f aca="false">U125*U$226</f>
        <v>2468233009.29884</v>
      </c>
      <c r="V17" s="887" t="n">
        <f aca="false">V125*V$226</f>
        <v>1924048656.2012</v>
      </c>
      <c r="W17" s="887" t="n">
        <f aca="false">W125*W$226</f>
        <v>1648480577.82084</v>
      </c>
      <c r="X17" s="887" t="n">
        <f aca="false">SUM(F17:W17)</f>
        <v>15439832488.5499</v>
      </c>
      <c r="Y17" s="888"/>
      <c r="Z17" s="888"/>
      <c r="AA17" s="888"/>
    </row>
    <row r="18" s="108" customFormat="true" ht="13.5" hidden="false" customHeight="true" outlineLevel="0" collapsed="false">
      <c r="A18" s="880"/>
      <c r="B18" s="884"/>
      <c r="C18" s="884"/>
      <c r="D18" s="885" t="s">
        <v>475</v>
      </c>
      <c r="E18" s="886" t="n">
        <f aca="false">X18/E$226</f>
        <v>170.925705107609</v>
      </c>
      <c r="F18" s="887" t="n">
        <f aca="false">F126*F$226</f>
        <v>0</v>
      </c>
      <c r="G18" s="887" t="n">
        <f aca="false">G126*G$226</f>
        <v>43731151.4960795</v>
      </c>
      <c r="H18" s="887" t="n">
        <f aca="false">H126*H$226</f>
        <v>21876930.9989701</v>
      </c>
      <c r="I18" s="887" t="n">
        <f aca="false">I126*I$226</f>
        <v>41916892.6772569</v>
      </c>
      <c r="J18" s="887" t="n">
        <f aca="false">J126*J$226</f>
        <v>18999374.878748</v>
      </c>
      <c r="K18" s="887" t="n">
        <f aca="false">K126*K$226</f>
        <v>56874801.9017433</v>
      </c>
      <c r="L18" s="887" t="n">
        <f aca="false">L126*L$226</f>
        <v>97952615.1095217</v>
      </c>
      <c r="M18" s="887" t="n">
        <f aca="false">M126*M$226</f>
        <v>91056724.611162</v>
      </c>
      <c r="N18" s="887" t="n">
        <f aca="false">N126*N$226</f>
        <v>210579373.302344</v>
      </c>
      <c r="O18" s="887" t="n">
        <f aca="false">O126*O$226</f>
        <v>340511964.385086</v>
      </c>
      <c r="P18" s="887" t="n">
        <f aca="false">P126*P$226</f>
        <v>750476008.836758</v>
      </c>
      <c r="Q18" s="887" t="n">
        <f aca="false">Q126*Q$226</f>
        <v>1434011249.80997</v>
      </c>
      <c r="R18" s="887" t="n">
        <f aca="false">R126*R$226</f>
        <v>1881763000.85252</v>
      </c>
      <c r="S18" s="887" t="n">
        <f aca="false">S126*S$226</f>
        <v>2920842168.17748</v>
      </c>
      <c r="T18" s="887" t="n">
        <f aca="false">T126*T$226</f>
        <v>3544714907.4279</v>
      </c>
      <c r="U18" s="887" t="n">
        <f aca="false">U126*U$226</f>
        <v>3530586819.74281</v>
      </c>
      <c r="V18" s="887" t="n">
        <f aca="false">V126*V$226</f>
        <v>2933763732.34413</v>
      </c>
      <c r="W18" s="887" t="n">
        <f aca="false">W126*W$226</f>
        <v>2640482573.72654</v>
      </c>
      <c r="X18" s="887" t="n">
        <f aca="false">SUM(F18:W18)</f>
        <v>20560140290.279</v>
      </c>
      <c r="Y18" s="888"/>
      <c r="Z18" s="888"/>
      <c r="AA18" s="888"/>
    </row>
    <row r="19" s="108" customFormat="true" ht="15" hidden="false" customHeight="false" outlineLevel="0" collapsed="false">
      <c r="A19" s="880"/>
      <c r="B19" s="884"/>
      <c r="C19" s="884"/>
      <c r="D19" s="885" t="s">
        <v>476</v>
      </c>
      <c r="E19" s="886" t="n">
        <f aca="false">X19/E$226</f>
        <v>98.7428995703436</v>
      </c>
      <c r="F19" s="887" t="n">
        <f aca="false">F127*F$226</f>
        <v>24029846.3617403</v>
      </c>
      <c r="G19" s="887" t="n">
        <f aca="false">G127*G$226</f>
        <v>0</v>
      </c>
      <c r="H19" s="887" t="n">
        <f aca="false">H127*H$226</f>
        <v>0</v>
      </c>
      <c r="I19" s="887" t="n">
        <f aca="false">I127*I$226</f>
        <v>21411607.5404483</v>
      </c>
      <c r="J19" s="887" t="n">
        <f aca="false">J127*J$226</f>
        <v>17978215.6406805</v>
      </c>
      <c r="K19" s="887" t="n">
        <f aca="false">K127*K$226</f>
        <v>17079438.8075613</v>
      </c>
      <c r="L19" s="887" t="n">
        <f aca="false">L127*L$226</f>
        <v>61734029.785148</v>
      </c>
      <c r="M19" s="887" t="n">
        <f aca="false">M127*M$226</f>
        <v>156182076.639714</v>
      </c>
      <c r="N19" s="887" t="n">
        <f aca="false">N127*N$226</f>
        <v>359483588.50602</v>
      </c>
      <c r="O19" s="887" t="n">
        <f aca="false">O127*O$226</f>
        <v>576798631.291593</v>
      </c>
      <c r="P19" s="887" t="n">
        <f aca="false">P127*P$226</f>
        <v>916862589.581622</v>
      </c>
      <c r="Q19" s="887" t="n">
        <f aca="false">Q127*Q$226</f>
        <v>1152295849.0566</v>
      </c>
      <c r="R19" s="887" t="n">
        <f aca="false">R127*R$226</f>
        <v>1282608695.65217</v>
      </c>
      <c r="S19" s="887" t="n">
        <f aca="false">S127*S$226</f>
        <v>1495826091.24416</v>
      </c>
      <c r="T19" s="887" t="n">
        <f aca="false">T127*T$226</f>
        <v>1582572514.02038</v>
      </c>
      <c r="U19" s="887" t="n">
        <f aca="false">U127*U$226</f>
        <v>1695571558.79672</v>
      </c>
      <c r="V19" s="887" t="n">
        <f aca="false">V127*V$226</f>
        <v>1294498065.20482</v>
      </c>
      <c r="W19" s="887" t="n">
        <f aca="false">W127*W$226</f>
        <v>1222554362.48853</v>
      </c>
      <c r="X19" s="887" t="n">
        <f aca="false">SUM(F19:W19)</f>
        <v>11877487160.6179</v>
      </c>
      <c r="Y19" s="888"/>
      <c r="Z19" s="888"/>
      <c r="AA19" s="888"/>
    </row>
    <row r="20" s="108" customFormat="true" ht="13.5" hidden="false" customHeight="true" outlineLevel="0" collapsed="false">
      <c r="A20" s="880" t="s">
        <v>422</v>
      </c>
      <c r="B20" s="880" t="s">
        <v>477</v>
      </c>
      <c r="C20" s="889" t="s">
        <v>1065</v>
      </c>
      <c r="D20" s="885" t="s">
        <v>7</v>
      </c>
      <c r="E20" s="886" t="n">
        <f aca="false">X20/E$226</f>
        <v>4.72339653277023</v>
      </c>
      <c r="F20" s="887" t="n">
        <f aca="false">F128*F$226</f>
        <v>0</v>
      </c>
      <c r="G20" s="887" t="n">
        <f aca="false">G128*G$226</f>
        <v>0</v>
      </c>
      <c r="H20" s="887" t="n">
        <f aca="false">H128*H$226</f>
        <v>0</v>
      </c>
      <c r="I20" s="887" t="n">
        <f aca="false">I128*I$226</f>
        <v>0</v>
      </c>
      <c r="J20" s="887" t="n">
        <f aca="false">J128*J$226</f>
        <v>0</v>
      </c>
      <c r="K20" s="887" t="n">
        <f aca="false">K128*K$226</f>
        <v>0</v>
      </c>
      <c r="L20" s="887" t="n">
        <f aca="false">L128*L$226</f>
        <v>0</v>
      </c>
      <c r="M20" s="887" t="n">
        <f aca="false">M128*M$226</f>
        <v>0</v>
      </c>
      <c r="N20" s="887" t="n">
        <f aca="false">N128*N$226</f>
        <v>0</v>
      </c>
      <c r="O20" s="887" t="n">
        <f aca="false">O128*O$226</f>
        <v>16944139.7680978</v>
      </c>
      <c r="P20" s="887" t="n">
        <f aca="false">P128*P$226</f>
        <v>22815203.1454784</v>
      </c>
      <c r="Q20" s="887" t="n">
        <f aca="false">Q128*Q$226</f>
        <v>52458728.9061068</v>
      </c>
      <c r="R20" s="887" t="n">
        <f aca="false">R128*R$226</f>
        <v>76335519.3911424</v>
      </c>
      <c r="S20" s="887" t="n">
        <f aca="false">S128*S$226</f>
        <v>113226415.842107</v>
      </c>
      <c r="T20" s="887" t="n">
        <f aca="false">T128*T$226</f>
        <v>103795620.437956</v>
      </c>
      <c r="U20" s="887" t="n">
        <f aca="false">U128*U$226</f>
        <v>103057745.690975</v>
      </c>
      <c r="V20" s="887" t="n">
        <f aca="false">V128*V$226</f>
        <v>55853264.2941289</v>
      </c>
      <c r="W20" s="887" t="n">
        <f aca="false">W128*W$226</f>
        <v>23676561.2613406</v>
      </c>
      <c r="X20" s="887" t="n">
        <f aca="false">SUM(F20:W20)</f>
        <v>568163198.737333</v>
      </c>
      <c r="Y20" s="888"/>
      <c r="Z20" s="888"/>
      <c r="AA20" s="888"/>
    </row>
    <row r="21" s="108" customFormat="true" ht="13.5" hidden="false" customHeight="true" outlineLevel="0" collapsed="false">
      <c r="A21" s="880"/>
      <c r="B21" s="880"/>
      <c r="C21" s="880"/>
      <c r="D21" s="885" t="s">
        <v>475</v>
      </c>
      <c r="E21" s="886" t="n">
        <f aca="false">X21/E$226</f>
        <v>8.29465947760863</v>
      </c>
      <c r="F21" s="887" t="n">
        <f aca="false">F129*F$226</f>
        <v>0</v>
      </c>
      <c r="G21" s="887" t="n">
        <f aca="false">G129*G$226</f>
        <v>0</v>
      </c>
      <c r="H21" s="887" t="n">
        <f aca="false">H129*H$226</f>
        <v>0</v>
      </c>
      <c r="I21" s="887" t="n">
        <f aca="false">I129*I$226</f>
        <v>0</v>
      </c>
      <c r="J21" s="887" t="n">
        <f aca="false">J129*J$226</f>
        <v>0</v>
      </c>
      <c r="K21" s="887" t="n">
        <f aca="false">K129*K$226</f>
        <v>0</v>
      </c>
      <c r="L21" s="887" t="n">
        <f aca="false">L129*L$226</f>
        <v>0</v>
      </c>
      <c r="M21" s="887" t="n">
        <f aca="false">M129*M$226</f>
        <v>0</v>
      </c>
      <c r="N21" s="887" t="n">
        <f aca="false">N129*N$226</f>
        <v>0</v>
      </c>
      <c r="O21" s="887" t="n">
        <f aca="false">O129*O$226</f>
        <v>11741791.8753478</v>
      </c>
      <c r="P21" s="887" t="n">
        <f aca="false">P129*P$226</f>
        <v>24208903.5108632</v>
      </c>
      <c r="Q21" s="887" t="n">
        <f aca="false">Q129*Q$226</f>
        <v>88930930.2207733</v>
      </c>
      <c r="R21" s="887" t="n">
        <f aca="false">R129*R$226</f>
        <v>113473145.780051</v>
      </c>
      <c r="S21" s="887" t="n">
        <f aca="false">S129*S$226</f>
        <v>199002433.436268</v>
      </c>
      <c r="T21" s="887" t="n">
        <f aca="false">T129*T$226</f>
        <v>192299181.234786</v>
      </c>
      <c r="U21" s="887" t="n">
        <f aca="false">U129*U$226</f>
        <v>201922643.070213</v>
      </c>
      <c r="V21" s="887" t="n">
        <f aca="false">V129*V$226</f>
        <v>110329576.259095</v>
      </c>
      <c r="W21" s="887" t="n">
        <f aca="false">W129*W$226</f>
        <v>55831099.1957105</v>
      </c>
      <c r="X21" s="887" t="n">
        <f aca="false">SUM(F21:W21)</f>
        <v>997739704.583109</v>
      </c>
      <c r="Y21" s="888"/>
      <c r="Z21" s="888"/>
      <c r="AA21" s="888"/>
    </row>
    <row r="22" s="108" customFormat="true" ht="15" hidden="false" customHeight="false" outlineLevel="0" collapsed="false">
      <c r="A22" s="880"/>
      <c r="B22" s="880"/>
      <c r="C22" s="880"/>
      <c r="D22" s="885" t="s">
        <v>476</v>
      </c>
      <c r="E22" s="886" t="n">
        <f aca="false">X22/E$226</f>
        <v>1.98888707819356</v>
      </c>
      <c r="F22" s="887" t="n">
        <f aca="false">F130*F$226</f>
        <v>0</v>
      </c>
      <c r="G22" s="887" t="n">
        <f aca="false">G130*G$226</f>
        <v>0</v>
      </c>
      <c r="H22" s="887" t="n">
        <f aca="false">H130*H$226</f>
        <v>0</v>
      </c>
      <c r="I22" s="887" t="n">
        <f aca="false">I130*I$226</f>
        <v>0</v>
      </c>
      <c r="J22" s="887" t="n">
        <f aca="false">J130*J$226</f>
        <v>0</v>
      </c>
      <c r="K22" s="887" t="n">
        <f aca="false">K130*K$226</f>
        <v>0</v>
      </c>
      <c r="L22" s="887" t="n">
        <f aca="false">L130*L$226</f>
        <v>0</v>
      </c>
      <c r="M22" s="887" t="n">
        <f aca="false">M130*M$226</f>
        <v>0</v>
      </c>
      <c r="N22" s="887" t="n">
        <f aca="false">N130*N$226</f>
        <v>0</v>
      </c>
      <c r="O22" s="887" t="n">
        <f aca="false">O130*O$226</f>
        <v>21765986.0864752</v>
      </c>
      <c r="P22" s="887" t="n">
        <f aca="false">P130*P$226</f>
        <v>21573237.4019205</v>
      </c>
      <c r="Q22" s="887" t="n">
        <f aca="false">Q130*Q$226</f>
        <v>19867169.8113208</v>
      </c>
      <c r="R22" s="887" t="n">
        <f aca="false">R130*R$226</f>
        <v>42753623.1884058</v>
      </c>
      <c r="S22" s="887" t="n">
        <f aca="false">S130*S$226</f>
        <v>38924842.5230822</v>
      </c>
      <c r="T22" s="887" t="n">
        <f aca="false">T130*T$226</f>
        <v>31441838.026895</v>
      </c>
      <c r="U22" s="887" t="n">
        <f aca="false">U130*U$226</f>
        <v>31152233.3637192</v>
      </c>
      <c r="V22" s="887" t="n">
        <f aca="false">V130*V$226</f>
        <v>21887648.4454922</v>
      </c>
      <c r="W22" s="887" t="n">
        <f aca="false">W130*W$226</f>
        <v>9870681.12735841</v>
      </c>
      <c r="X22" s="887" t="n">
        <f aca="false">SUM(F22:W22)</f>
        <v>239237259.974669</v>
      </c>
      <c r="Y22" s="888"/>
      <c r="Z22" s="888"/>
      <c r="AA22" s="888"/>
    </row>
    <row r="23" s="108" customFormat="true" ht="13.5" hidden="false" customHeight="true" outlineLevel="0" collapsed="false">
      <c r="A23" s="880" t="s">
        <v>424</v>
      </c>
      <c r="B23" s="884"/>
      <c r="C23" s="884" t="s">
        <v>425</v>
      </c>
      <c r="D23" s="885" t="s">
        <v>7</v>
      </c>
      <c r="E23" s="886" t="n">
        <f aca="false">X23/E$226</f>
        <v>11.7481478723493</v>
      </c>
      <c r="F23" s="887" t="n">
        <f aca="false">F131*F$226</f>
        <v>0</v>
      </c>
      <c r="G23" s="887" t="n">
        <f aca="false">G131*G$226</f>
        <v>0</v>
      </c>
      <c r="H23" s="887" t="n">
        <f aca="false">H131*H$226</f>
        <v>0</v>
      </c>
      <c r="I23" s="887" t="n">
        <f aca="false">I131*I$226</f>
        <v>0</v>
      </c>
      <c r="J23" s="887" t="n">
        <f aca="false">J131*J$226</f>
        <v>0</v>
      </c>
      <c r="K23" s="887" t="n">
        <f aca="false">K131*K$226</f>
        <v>8984938.31116808</v>
      </c>
      <c r="L23" s="887" t="n">
        <f aca="false">L131*L$226</f>
        <v>0</v>
      </c>
      <c r="M23" s="887" t="n">
        <f aca="false">M131*M$226</f>
        <v>22006459.7136562</v>
      </c>
      <c r="N23" s="887" t="n">
        <f aca="false">N131*N$226</f>
        <v>31917855.6633821</v>
      </c>
      <c r="O23" s="887" t="n">
        <f aca="false">O131*O$226</f>
        <v>33888279.5361956</v>
      </c>
      <c r="P23" s="887" t="n">
        <f aca="false">P131*P$226</f>
        <v>45630406.2909568</v>
      </c>
      <c r="Q23" s="887" t="n">
        <f aca="false">Q131*Q$226</f>
        <v>78688093.3591602</v>
      </c>
      <c r="R23" s="887" t="n">
        <f aca="false">R131*R$226</f>
        <v>121238766.091814</v>
      </c>
      <c r="S23" s="887" t="n">
        <f aca="false">S131*S$226</f>
        <v>202615691.506929</v>
      </c>
      <c r="T23" s="887" t="n">
        <f aca="false">T131*T$226</f>
        <v>259489051.094891</v>
      </c>
      <c r="U23" s="887" t="n">
        <f aca="false">U131*U$226</f>
        <v>226727040.520144</v>
      </c>
      <c r="V23" s="887" t="n">
        <f aca="false">V131*V$226</f>
        <v>194523437.714035</v>
      </c>
      <c r="W23" s="887" t="n">
        <f aca="false">W131*W$226</f>
        <v>187439443.318947</v>
      </c>
      <c r="X23" s="887" t="n">
        <f aca="false">SUM(F23:W23)</f>
        <v>1413149463.12128</v>
      </c>
      <c r="Y23" s="888"/>
      <c r="Z23" s="888"/>
      <c r="AA23" s="888"/>
    </row>
    <row r="24" s="108" customFormat="true" ht="13.5" hidden="false" customHeight="true" outlineLevel="0" collapsed="false">
      <c r="A24" s="880"/>
      <c r="B24" s="884"/>
      <c r="C24" s="884"/>
      <c r="D24" s="885" t="s">
        <v>475</v>
      </c>
      <c r="E24" s="886" t="n">
        <f aca="false">X24/E$226</f>
        <v>17.7179005514365</v>
      </c>
      <c r="F24" s="887" t="n">
        <f aca="false">F132*F$226</f>
        <v>0</v>
      </c>
      <c r="G24" s="887" t="n">
        <f aca="false">G132*G$226</f>
        <v>0</v>
      </c>
      <c r="H24" s="887" t="n">
        <f aca="false">H132*H$226</f>
        <v>0</v>
      </c>
      <c r="I24" s="887" t="n">
        <f aca="false">I132*I$226</f>
        <v>0</v>
      </c>
      <c r="J24" s="887" t="n">
        <f aca="false">J132*J$226</f>
        <v>0</v>
      </c>
      <c r="K24" s="887" t="n">
        <f aca="false">K132*K$226</f>
        <v>0</v>
      </c>
      <c r="L24" s="887" t="n">
        <f aca="false">L132*L$226</f>
        <v>0</v>
      </c>
      <c r="M24" s="887" t="n">
        <f aca="false">M132*M$226</f>
        <v>15176120.768527</v>
      </c>
      <c r="N24" s="887" t="n">
        <f aca="false">N132*N$226</f>
        <v>26322421.662793</v>
      </c>
      <c r="O24" s="887" t="n">
        <f aca="false">O132*O$226</f>
        <v>11741791.8753478</v>
      </c>
      <c r="P24" s="887" t="n">
        <f aca="false">P132*P$226</f>
        <v>48417807.0217264</v>
      </c>
      <c r="Q24" s="887" t="n">
        <f aca="false">Q132*Q$226</f>
        <v>122280029.053563</v>
      </c>
      <c r="R24" s="887" t="n">
        <f aca="false">R132*R$226</f>
        <v>141841432.225064</v>
      </c>
      <c r="S24" s="887" t="n">
        <f aca="false">S132*S$226</f>
        <v>340229966.842652</v>
      </c>
      <c r="T24" s="887" t="n">
        <f aca="false">T132*T$226</f>
        <v>429468171.424356</v>
      </c>
      <c r="U24" s="887" t="n">
        <f aca="false">U132*U$226</f>
        <v>348775474.394004</v>
      </c>
      <c r="V24" s="887" t="n">
        <f aca="false">V132*V$226</f>
        <v>371108574.689685</v>
      </c>
      <c r="W24" s="887" t="n">
        <f aca="false">W132*W$226</f>
        <v>275871313.672922</v>
      </c>
      <c r="X24" s="887" t="n">
        <f aca="false">SUM(F24:W24)</f>
        <v>2131233103.63064</v>
      </c>
      <c r="Y24" s="537"/>
      <c r="Z24" s="537"/>
      <c r="AA24" s="537"/>
    </row>
    <row r="25" s="108" customFormat="true" ht="15" hidden="false" customHeight="false" outlineLevel="0" collapsed="false">
      <c r="A25" s="880"/>
      <c r="B25" s="884"/>
      <c r="C25" s="884"/>
      <c r="D25" s="885" t="s">
        <v>476</v>
      </c>
      <c r="E25" s="886" t="n">
        <f aca="false">X25/E$226</f>
        <v>7.4684714643515</v>
      </c>
      <c r="F25" s="887" t="n">
        <f aca="false">F133*F$226</f>
        <v>0</v>
      </c>
      <c r="G25" s="887" t="n">
        <f aca="false">G133*G$226</f>
        <v>0</v>
      </c>
      <c r="H25" s="887" t="n">
        <f aca="false">H133*H$226</f>
        <v>0</v>
      </c>
      <c r="I25" s="887" t="n">
        <f aca="false">I133*I$226</f>
        <v>0</v>
      </c>
      <c r="J25" s="887" t="n">
        <f aca="false">J133*J$226</f>
        <v>0</v>
      </c>
      <c r="K25" s="887" t="n">
        <f aca="false">K133*K$226</f>
        <v>17079438.8075613</v>
      </c>
      <c r="L25" s="887" t="n">
        <f aca="false">L133*L$226</f>
        <v>0</v>
      </c>
      <c r="M25" s="887" t="n">
        <f aca="false">M133*M$226</f>
        <v>28396741.2072207</v>
      </c>
      <c r="N25" s="887" t="n">
        <f aca="false">N133*N$226</f>
        <v>37187957.4316572</v>
      </c>
      <c r="O25" s="887" t="n">
        <f aca="false">O133*O$226</f>
        <v>54414965.216188</v>
      </c>
      <c r="P25" s="887" t="n">
        <f aca="false">P133*P$226</f>
        <v>43146474.803841</v>
      </c>
      <c r="Q25" s="887" t="n">
        <f aca="false">Q133*Q$226</f>
        <v>39734339.6226415</v>
      </c>
      <c r="R25" s="887" t="n">
        <f aca="false">R133*R$226</f>
        <v>102608695.652174</v>
      </c>
      <c r="S25" s="887" t="n">
        <f aca="false">S133*S$226</f>
        <v>83410376.8351762</v>
      </c>
      <c r="T25" s="887" t="n">
        <f aca="false">T133*T$226</f>
        <v>120527045.769764</v>
      </c>
      <c r="U25" s="887" t="n">
        <f aca="false">U133*U$226</f>
        <v>137959890.610757</v>
      </c>
      <c r="V25" s="887" t="n">
        <f aca="false">V133*V$226</f>
        <v>84423786.861184</v>
      </c>
      <c r="W25" s="887" t="n">
        <f aca="false">W133*W$226</f>
        <v>149470314.214284</v>
      </c>
      <c r="X25" s="887" t="n">
        <f aca="false">SUM(F25:W25)</f>
        <v>898360027.032449</v>
      </c>
      <c r="Y25" s="537"/>
      <c r="Z25" s="537"/>
      <c r="AA25" s="537"/>
    </row>
    <row r="26" s="108" customFormat="true" ht="13.5" hidden="false" customHeight="true" outlineLevel="0" collapsed="false">
      <c r="A26" s="880" t="s">
        <v>426</v>
      </c>
      <c r="B26" s="884"/>
      <c r="C26" s="889" t="s">
        <v>1066</v>
      </c>
      <c r="D26" s="885" t="s">
        <v>7</v>
      </c>
      <c r="E26" s="886" t="n">
        <f aca="false">X26/E$226</f>
        <v>11.5195967514482</v>
      </c>
      <c r="F26" s="887" t="n">
        <f aca="false">F134*F$226</f>
        <v>0</v>
      </c>
      <c r="G26" s="887" t="n">
        <f aca="false">G134*G$226</f>
        <v>0</v>
      </c>
      <c r="H26" s="887" t="n">
        <f aca="false">H134*H$226</f>
        <v>0</v>
      </c>
      <c r="I26" s="887" t="n">
        <f aca="false">I134*I$226</f>
        <v>0</v>
      </c>
      <c r="J26" s="887" t="n">
        <f aca="false">J134*J$226</f>
        <v>0</v>
      </c>
      <c r="K26" s="887" t="n">
        <f aca="false">K134*K$226</f>
        <v>0</v>
      </c>
      <c r="L26" s="887" t="n">
        <f aca="false">L134*L$226</f>
        <v>15866947.0464538</v>
      </c>
      <c r="M26" s="887" t="n">
        <f aca="false">M134*M$226</f>
        <v>0</v>
      </c>
      <c r="N26" s="887" t="n">
        <f aca="false">N134*N$226</f>
        <v>25534284.5307057</v>
      </c>
      <c r="O26" s="887" t="n">
        <f aca="false">O134*O$226</f>
        <v>56480465.8936592</v>
      </c>
      <c r="P26" s="887" t="n">
        <f aca="false">P134*P$226</f>
        <v>68445609.4364351</v>
      </c>
      <c r="Q26" s="887" t="n">
        <f aca="false">Q134*Q$226</f>
        <v>110163330.702824</v>
      </c>
      <c r="R26" s="887" t="n">
        <f aca="false">R134*R$226</f>
        <v>130219415.431949</v>
      </c>
      <c r="S26" s="887" t="n">
        <f aca="false">S134*S$226</f>
        <v>181758193.851804</v>
      </c>
      <c r="T26" s="887" t="n">
        <f aca="false">T134*T$226</f>
        <v>193175182.481752</v>
      </c>
      <c r="U26" s="887" t="n">
        <f aca="false">U134*U$226</f>
        <v>218997709.593321</v>
      </c>
      <c r="V26" s="887" t="n">
        <f aca="false">V134*V$226</f>
        <v>190671488.452371</v>
      </c>
      <c r="W26" s="887" t="n">
        <f aca="false">W134*W$226</f>
        <v>194345107.020171</v>
      </c>
      <c r="X26" s="887" t="n">
        <f aca="false">SUM(F26:W26)</f>
        <v>1385657734.44145</v>
      </c>
      <c r="Y26" s="537"/>
      <c r="Z26" s="537"/>
      <c r="AA26" s="537"/>
    </row>
    <row r="27" s="108" customFormat="true" ht="13.5" hidden="false" customHeight="true" outlineLevel="0" collapsed="false">
      <c r="A27" s="880"/>
      <c r="B27" s="884"/>
      <c r="C27" s="884"/>
      <c r="D27" s="885" t="s">
        <v>475</v>
      </c>
      <c r="E27" s="886" t="n">
        <f aca="false">X27/E$226</f>
        <v>14.7392597214663</v>
      </c>
      <c r="F27" s="887" t="n">
        <f aca="false">F135*F$226</f>
        <v>0</v>
      </c>
      <c r="G27" s="887" t="n">
        <f aca="false">G135*G$226</f>
        <v>0</v>
      </c>
      <c r="H27" s="887" t="n">
        <f aca="false">H135*H$226</f>
        <v>0</v>
      </c>
      <c r="I27" s="887" t="n">
        <f aca="false">I135*I$226</f>
        <v>0</v>
      </c>
      <c r="J27" s="887" t="n">
        <f aca="false">J135*J$226</f>
        <v>0</v>
      </c>
      <c r="K27" s="887" t="n">
        <f aca="false">K135*K$226</f>
        <v>0</v>
      </c>
      <c r="L27" s="887" t="n">
        <f aca="false">L135*L$226</f>
        <v>16325435.8515869</v>
      </c>
      <c r="M27" s="887" t="n">
        <f aca="false">M135*M$226</f>
        <v>0</v>
      </c>
      <c r="N27" s="887" t="n">
        <f aca="false">N135*N$226</f>
        <v>26322421.662793</v>
      </c>
      <c r="O27" s="887" t="n">
        <f aca="false">O135*O$226</f>
        <v>70450751.2520868</v>
      </c>
      <c r="P27" s="887" t="n">
        <f aca="false">P135*P$226</f>
        <v>84731162.2880211</v>
      </c>
      <c r="Q27" s="887" t="n">
        <f aca="false">Q135*Q$226</f>
        <v>111163662.775967</v>
      </c>
      <c r="R27" s="887" t="n">
        <f aca="false">R135*R$226</f>
        <v>151297527.706735</v>
      </c>
      <c r="S27" s="887" t="n">
        <f aca="false">S135*S$226</f>
        <v>256777333.466152</v>
      </c>
      <c r="T27" s="887" t="n">
        <f aca="false">T135*T$226</f>
        <v>288448771.85218</v>
      </c>
      <c r="U27" s="887" t="n">
        <f aca="false">U135*U$226</f>
        <v>293705662.647582</v>
      </c>
      <c r="V27" s="887" t="n">
        <f aca="false">V135*V$226</f>
        <v>230689113.996291</v>
      </c>
      <c r="W27" s="887" t="n">
        <f aca="false">W135*W$226</f>
        <v>243029490.616622</v>
      </c>
      <c r="X27" s="887" t="n">
        <f aca="false">SUM(F27:W27)</f>
        <v>1772941334.11602</v>
      </c>
      <c r="Y27" s="537"/>
      <c r="Z27" s="537"/>
      <c r="AA27" s="537"/>
    </row>
    <row r="28" s="108" customFormat="true" ht="15" hidden="false" customHeight="false" outlineLevel="0" collapsed="false">
      <c r="A28" s="880"/>
      <c r="B28" s="884"/>
      <c r="C28" s="884"/>
      <c r="D28" s="885" t="s">
        <v>476</v>
      </c>
      <c r="E28" s="886" t="n">
        <f aca="false">X28/E$226</f>
        <v>9.09495794311342</v>
      </c>
      <c r="F28" s="887" t="n">
        <f aca="false">F136*F$226</f>
        <v>0</v>
      </c>
      <c r="G28" s="887" t="n">
        <f aca="false">G136*G$226</f>
        <v>0</v>
      </c>
      <c r="H28" s="887" t="n">
        <f aca="false">H136*H$226</f>
        <v>0</v>
      </c>
      <c r="I28" s="887" t="n">
        <f aca="false">I136*I$226</f>
        <v>0</v>
      </c>
      <c r="J28" s="887" t="n">
        <f aca="false">J136*J$226</f>
        <v>0</v>
      </c>
      <c r="K28" s="887" t="n">
        <f aca="false">K136*K$226</f>
        <v>0</v>
      </c>
      <c r="L28" s="887" t="n">
        <f aca="false">L136*L$226</f>
        <v>15433507.446287</v>
      </c>
      <c r="M28" s="887" t="n">
        <f aca="false">M136*M$226</f>
        <v>0</v>
      </c>
      <c r="N28" s="887" t="n">
        <f aca="false">N136*N$226</f>
        <v>24791971.6211048</v>
      </c>
      <c r="O28" s="887" t="n">
        <f aca="false">O136*O$226</f>
        <v>43531972.1729504</v>
      </c>
      <c r="P28" s="887" t="n">
        <f aca="false">P136*P$226</f>
        <v>53933093.5048013</v>
      </c>
      <c r="Q28" s="887" t="n">
        <f aca="false">Q136*Q$226</f>
        <v>109269433.962264</v>
      </c>
      <c r="R28" s="887" t="n">
        <f aca="false">R136*R$226</f>
        <v>111159420.289855</v>
      </c>
      <c r="S28" s="887" t="n">
        <f aca="false">S136*S$226</f>
        <v>116774527.569247</v>
      </c>
      <c r="T28" s="887" t="n">
        <f aca="false">T136*T$226</f>
        <v>115286739.431948</v>
      </c>
      <c r="U28" s="887" t="n">
        <f aca="false">U136*U$226</f>
        <v>164661804.922516</v>
      </c>
      <c r="V28" s="887" t="n">
        <f aca="false">V136*V$226</f>
        <v>165720766.801583</v>
      </c>
      <c r="W28" s="887" t="n">
        <f aca="false">W136*W$226</f>
        <v>173441968.380726</v>
      </c>
      <c r="X28" s="887" t="n">
        <f aca="false">SUM(F28:W28)</f>
        <v>1094005206.10328</v>
      </c>
      <c r="Y28" s="537"/>
      <c r="Z28" s="537"/>
      <c r="AA28" s="537"/>
    </row>
    <row r="29" s="108" customFormat="true" ht="13.5" hidden="false" customHeight="true" outlineLevel="0" collapsed="false">
      <c r="A29" s="880" t="s">
        <v>428</v>
      </c>
      <c r="B29" s="884"/>
      <c r="C29" s="889" t="s">
        <v>1067</v>
      </c>
      <c r="D29" s="885" t="s">
        <v>7</v>
      </c>
      <c r="E29" s="886" t="n">
        <f aca="false">X29/E$226</f>
        <v>5.8268409393194</v>
      </c>
      <c r="F29" s="887" t="n">
        <f aca="false">F137*F$226</f>
        <v>0</v>
      </c>
      <c r="G29" s="887" t="n">
        <f aca="false">G137*G$226</f>
        <v>0</v>
      </c>
      <c r="H29" s="887" t="n">
        <f aca="false">H137*H$226</f>
        <v>0</v>
      </c>
      <c r="I29" s="887" t="n">
        <f aca="false">I137*I$226</f>
        <v>0</v>
      </c>
      <c r="J29" s="887" t="n">
        <f aca="false">J137*J$226</f>
        <v>0</v>
      </c>
      <c r="K29" s="887" t="n">
        <f aca="false">K137*K$226</f>
        <v>0</v>
      </c>
      <c r="L29" s="887" t="n">
        <f aca="false">L137*L$226</f>
        <v>7933473.52322692</v>
      </c>
      <c r="M29" s="887" t="n">
        <f aca="false">M137*M$226</f>
        <v>0</v>
      </c>
      <c r="N29" s="887" t="n">
        <f aca="false">N137*N$226</f>
        <v>38301426.7960585</v>
      </c>
      <c r="O29" s="887" t="n">
        <f aca="false">O137*O$226</f>
        <v>22592186.3574637</v>
      </c>
      <c r="P29" s="887" t="n">
        <f aca="false">P137*P$226</f>
        <v>62741808.6500655</v>
      </c>
      <c r="Q29" s="887" t="n">
        <f aca="false">Q137*Q$226</f>
        <v>41966983.1248854</v>
      </c>
      <c r="R29" s="887" t="n">
        <f aca="false">R137*R$226</f>
        <v>103277467.411546</v>
      </c>
      <c r="S29" s="887" t="n">
        <f aca="false">S137*S$226</f>
        <v>131104270.975072</v>
      </c>
      <c r="T29" s="887" t="n">
        <f aca="false">T137*T$226</f>
        <v>98029197.080292</v>
      </c>
      <c r="U29" s="887" t="n">
        <f aca="false">U137*U$226</f>
        <v>85022640.195054</v>
      </c>
      <c r="V29" s="887" t="n">
        <f aca="false">V137*V$226</f>
        <v>63557162.8174571</v>
      </c>
      <c r="W29" s="887" t="n">
        <f aca="false">W137*W$226</f>
        <v>46366599.136792</v>
      </c>
      <c r="X29" s="887" t="n">
        <f aca="false">SUM(F29:W29)</f>
        <v>700893216.067913</v>
      </c>
      <c r="Y29" s="537"/>
      <c r="Z29" s="537"/>
      <c r="AA29" s="537"/>
    </row>
    <row r="30" s="108" customFormat="true" ht="13.5" hidden="false" customHeight="true" outlineLevel="0" collapsed="false">
      <c r="A30" s="880"/>
      <c r="B30" s="884"/>
      <c r="C30" s="884"/>
      <c r="D30" s="885" t="s">
        <v>475</v>
      </c>
      <c r="E30" s="886" t="n">
        <f aca="false">X30/E$226</f>
        <v>8.28680610179437</v>
      </c>
      <c r="F30" s="887" t="n">
        <f aca="false">F138*F$226</f>
        <v>0</v>
      </c>
      <c r="G30" s="887" t="n">
        <f aca="false">G138*G$226</f>
        <v>0</v>
      </c>
      <c r="H30" s="887" t="n">
        <f aca="false">H138*H$226</f>
        <v>0</v>
      </c>
      <c r="I30" s="887" t="n">
        <f aca="false">I138*I$226</f>
        <v>0</v>
      </c>
      <c r="J30" s="887" t="n">
        <f aca="false">J138*J$226</f>
        <v>0</v>
      </c>
      <c r="K30" s="887" t="n">
        <f aca="false">K138*K$226</f>
        <v>0</v>
      </c>
      <c r="L30" s="887" t="n">
        <f aca="false">L138*L$226</f>
        <v>16325435.8515869</v>
      </c>
      <c r="M30" s="887" t="n">
        <f aca="false">M138*M$226</f>
        <v>0</v>
      </c>
      <c r="N30" s="887" t="n">
        <f aca="false">N138*N$226</f>
        <v>39483632.4941895</v>
      </c>
      <c r="O30" s="887" t="n">
        <f aca="false">O138*O$226</f>
        <v>23483583.7506956</v>
      </c>
      <c r="P30" s="887" t="n">
        <f aca="false">P138*P$226</f>
        <v>84731162.2880211</v>
      </c>
      <c r="Q30" s="887" t="n">
        <f aca="false">Q138*Q$226</f>
        <v>55581831.3879833</v>
      </c>
      <c r="R30" s="887" t="n">
        <f aca="false">R138*R$226</f>
        <v>179665814.151748</v>
      </c>
      <c r="S30" s="887" t="n">
        <f aca="false">S138*S$226</f>
        <v>179744133.426307</v>
      </c>
      <c r="T30" s="887" t="n">
        <f aca="false">T138*T$226</f>
        <v>153839344.987829</v>
      </c>
      <c r="U30" s="887" t="n">
        <f aca="false">U138*U$226</f>
        <v>134615095.380142</v>
      </c>
      <c r="V30" s="887" t="n">
        <f aca="false">V138*V$226</f>
        <v>70209730.3466971</v>
      </c>
      <c r="W30" s="887" t="n">
        <f aca="false">W138*W$226</f>
        <v>59115281.5013405</v>
      </c>
      <c r="X30" s="887" t="n">
        <f aca="false">SUM(F30:W30)</f>
        <v>996795045.56654</v>
      </c>
      <c r="Y30" s="537"/>
      <c r="Z30" s="537"/>
      <c r="AA30" s="537"/>
    </row>
    <row r="31" s="108" customFormat="true" ht="15" hidden="false" customHeight="false" outlineLevel="0" collapsed="false">
      <c r="A31" s="880"/>
      <c r="B31" s="884"/>
      <c r="C31" s="884"/>
      <c r="D31" s="885" t="s">
        <v>476</v>
      </c>
      <c r="E31" s="886" t="n">
        <f aca="false">X31/E$226</f>
        <v>3.79703431353208</v>
      </c>
      <c r="F31" s="887" t="n">
        <f aca="false">F139*F$226</f>
        <v>0</v>
      </c>
      <c r="G31" s="887" t="n">
        <f aca="false">G139*G$226</f>
        <v>0</v>
      </c>
      <c r="H31" s="887" t="n">
        <f aca="false">H139*H$226</f>
        <v>0</v>
      </c>
      <c r="I31" s="887" t="n">
        <f aca="false">I139*I$226</f>
        <v>0</v>
      </c>
      <c r="J31" s="887" t="n">
        <f aca="false">J139*J$226</f>
        <v>0</v>
      </c>
      <c r="K31" s="887" t="n">
        <f aca="false">K139*K$226</f>
        <v>0</v>
      </c>
      <c r="L31" s="887" t="n">
        <f aca="false">L139*L$226</f>
        <v>0</v>
      </c>
      <c r="M31" s="887" t="n">
        <f aca="false">M139*M$226</f>
        <v>0</v>
      </c>
      <c r="N31" s="887" t="n">
        <f aca="false">N139*N$226</f>
        <v>37187957.4316572</v>
      </c>
      <c r="O31" s="887" t="n">
        <f aca="false">O139*O$226</f>
        <v>21765986.0864752</v>
      </c>
      <c r="P31" s="887" t="n">
        <f aca="false">P139*P$226</f>
        <v>43146474.803841</v>
      </c>
      <c r="Q31" s="887" t="n">
        <f aca="false">Q139*Q$226</f>
        <v>29800754.7169811</v>
      </c>
      <c r="R31" s="887" t="n">
        <f aca="false">R139*R$226</f>
        <v>34202898.5507246</v>
      </c>
      <c r="S31" s="887" t="n">
        <f aca="false">S139*S$226</f>
        <v>88971068.624188</v>
      </c>
      <c r="T31" s="887" t="n">
        <f aca="false">T139*T$226</f>
        <v>52403063.3781584</v>
      </c>
      <c r="U31" s="887" t="n">
        <f aca="false">U139*U$226</f>
        <v>48953509.5715588</v>
      </c>
      <c r="V31" s="887" t="n">
        <f aca="false">V139*V$226</f>
        <v>59409331.4949073</v>
      </c>
      <c r="W31" s="887" t="n">
        <f aca="false">W139*W$226</f>
        <v>40892821.813342</v>
      </c>
      <c r="X31" s="887" t="n">
        <f aca="false">SUM(F31:W31)</f>
        <v>456733866.471834</v>
      </c>
      <c r="Y31" s="537"/>
      <c r="Z31" s="537"/>
      <c r="AA31" s="537"/>
    </row>
    <row r="32" s="108" customFormat="true" ht="13.5" hidden="false" customHeight="true" outlineLevel="0" collapsed="false">
      <c r="A32" s="880" t="s">
        <v>430</v>
      </c>
      <c r="B32" s="884"/>
      <c r="C32" s="889" t="s">
        <v>1068</v>
      </c>
      <c r="D32" s="885" t="s">
        <v>7</v>
      </c>
      <c r="E32" s="886" t="n">
        <f aca="false">X32/E$226</f>
        <v>8.06663146679784</v>
      </c>
      <c r="F32" s="887" t="n">
        <f aca="false">F140*F$226</f>
        <v>0</v>
      </c>
      <c r="G32" s="887" t="n">
        <f aca="false">G140*G$226</f>
        <v>0</v>
      </c>
      <c r="H32" s="887" t="n">
        <f aca="false">H140*H$226</f>
        <v>0</v>
      </c>
      <c r="I32" s="887" t="n">
        <f aca="false">I140*I$226</f>
        <v>0</v>
      </c>
      <c r="J32" s="887" t="n">
        <f aca="false">J140*J$226</f>
        <v>0</v>
      </c>
      <c r="K32" s="887" t="n">
        <f aca="false">K140*K$226</f>
        <v>0</v>
      </c>
      <c r="L32" s="887" t="n">
        <f aca="false">L140*L$226</f>
        <v>7933473.52322692</v>
      </c>
      <c r="M32" s="887" t="n">
        <f aca="false">M140*M$226</f>
        <v>14670973.1424375</v>
      </c>
      <c r="N32" s="887" t="n">
        <f aca="false">N140*N$226</f>
        <v>19150713.3980292</v>
      </c>
      <c r="O32" s="887" t="n">
        <f aca="false">O140*O$226</f>
        <v>11296093.1787319</v>
      </c>
      <c r="P32" s="887" t="n">
        <f aca="false">P140*P$226</f>
        <v>39926605.5045872</v>
      </c>
      <c r="Q32" s="887" t="n">
        <f aca="false">Q140*Q$226</f>
        <v>52458728.9061068</v>
      </c>
      <c r="R32" s="887" t="n">
        <f aca="false">R140*R$226</f>
        <v>80825844.0612096</v>
      </c>
      <c r="S32" s="887" t="n">
        <f aca="false">S140*S$226</f>
        <v>154941411.152357</v>
      </c>
      <c r="T32" s="887" t="n">
        <f aca="false">T140*T$226</f>
        <v>155693430.656934</v>
      </c>
      <c r="U32" s="887" t="n">
        <f aca="false">U140*U$226</f>
        <v>162315949.463285</v>
      </c>
      <c r="V32" s="887" t="n">
        <f aca="false">V140*V$226</f>
        <v>169485767.513219</v>
      </c>
      <c r="W32" s="887" t="n">
        <f aca="false">W140*W$226</f>
        <v>101611908.746587</v>
      </c>
      <c r="X32" s="887" t="n">
        <f aca="false">SUM(F32:W32)</f>
        <v>970310899.246711</v>
      </c>
      <c r="Y32" s="537"/>
      <c r="Z32" s="537"/>
      <c r="AA32" s="537"/>
    </row>
    <row r="33" s="108" customFormat="true" ht="13.5" hidden="false" customHeight="true" outlineLevel="0" collapsed="false">
      <c r="A33" s="880"/>
      <c r="B33" s="884"/>
      <c r="C33" s="884"/>
      <c r="D33" s="885" t="s">
        <v>475</v>
      </c>
      <c r="E33" s="886" t="n">
        <f aca="false">X33/E$226</f>
        <v>13.2166156534667</v>
      </c>
      <c r="F33" s="887" t="n">
        <f aca="false">F141*F$226</f>
        <v>0</v>
      </c>
      <c r="G33" s="887" t="n">
        <f aca="false">G141*G$226</f>
        <v>0</v>
      </c>
      <c r="H33" s="887" t="n">
        <f aca="false">H141*H$226</f>
        <v>0</v>
      </c>
      <c r="I33" s="887" t="n">
        <f aca="false">I141*I$226</f>
        <v>0</v>
      </c>
      <c r="J33" s="887" t="n">
        <f aca="false">J141*J$226</f>
        <v>0</v>
      </c>
      <c r="K33" s="887" t="n">
        <f aca="false">K141*K$226</f>
        <v>0</v>
      </c>
      <c r="L33" s="887" t="n">
        <f aca="false">L141*L$226</f>
        <v>16325435.8515869</v>
      </c>
      <c r="M33" s="887" t="n">
        <f aca="false">M141*M$226</f>
        <v>15176120.768527</v>
      </c>
      <c r="N33" s="887" t="n">
        <f aca="false">N141*N$226</f>
        <v>26322421.662793</v>
      </c>
      <c r="O33" s="887" t="n">
        <f aca="false">O141*O$226</f>
        <v>11741791.8753478</v>
      </c>
      <c r="P33" s="887" t="n">
        <f aca="false">P141*P$226</f>
        <v>72626710.5325895</v>
      </c>
      <c r="Q33" s="887" t="n">
        <f aca="false">Q141*Q$226</f>
        <v>88930930.2207733</v>
      </c>
      <c r="R33" s="887" t="n">
        <f aca="false">R141*R$226</f>
        <v>132385336.743393</v>
      </c>
      <c r="S33" s="887" t="n">
        <f aca="false">S141*S$226</f>
        <v>269616200.13946</v>
      </c>
      <c r="T33" s="887" t="n">
        <f aca="false">T141*T$226</f>
        <v>249988935.605222</v>
      </c>
      <c r="U33" s="887" t="n">
        <f aca="false">U141*U$226</f>
        <v>238635850.901161</v>
      </c>
      <c r="V33" s="887" t="n">
        <f aca="false">V141*V$226</f>
        <v>280838921.386788</v>
      </c>
      <c r="W33" s="887" t="n">
        <f aca="false">W141*W$226</f>
        <v>187198391.420912</v>
      </c>
      <c r="X33" s="887" t="n">
        <f aca="false">SUM(F33:W33)</f>
        <v>1589787047.10855</v>
      </c>
      <c r="Y33" s="537"/>
      <c r="Z33" s="537"/>
      <c r="AA33" s="537"/>
    </row>
    <row r="34" s="108" customFormat="true" ht="15" hidden="false" customHeight="false" outlineLevel="0" collapsed="false">
      <c r="A34" s="880"/>
      <c r="B34" s="884"/>
      <c r="C34" s="884"/>
      <c r="D34" s="885" t="s">
        <v>476</v>
      </c>
      <c r="E34" s="886" t="n">
        <f aca="false">X34/E$226</f>
        <v>4.2255231585266</v>
      </c>
      <c r="F34" s="887" t="n">
        <f aca="false">F142*F$226</f>
        <v>0</v>
      </c>
      <c r="G34" s="887" t="n">
        <f aca="false">G142*G$226</f>
        <v>0</v>
      </c>
      <c r="H34" s="887" t="n">
        <f aca="false">H142*H$226</f>
        <v>0</v>
      </c>
      <c r="I34" s="887" t="n">
        <f aca="false">I142*I$226</f>
        <v>0</v>
      </c>
      <c r="J34" s="887" t="n">
        <f aca="false">J142*J$226</f>
        <v>0</v>
      </c>
      <c r="K34" s="887" t="n">
        <f aca="false">K142*K$226</f>
        <v>0</v>
      </c>
      <c r="L34" s="887" t="n">
        <f aca="false">L142*L$226</f>
        <v>0</v>
      </c>
      <c r="M34" s="887" t="n">
        <f aca="false">M142*M$226</f>
        <v>14198370.6036104</v>
      </c>
      <c r="N34" s="887" t="n">
        <f aca="false">N142*N$226</f>
        <v>12395985.8105524</v>
      </c>
      <c r="O34" s="887" t="n">
        <f aca="false">O142*O$226</f>
        <v>10882993.0432376</v>
      </c>
      <c r="P34" s="887" t="n">
        <f aca="false">P142*P$226</f>
        <v>10786618.7009603</v>
      </c>
      <c r="Q34" s="887" t="n">
        <f aca="false">Q142*Q$226</f>
        <v>19867169.8113208</v>
      </c>
      <c r="R34" s="887" t="n">
        <f aca="false">R142*R$226</f>
        <v>34202898.5507246</v>
      </c>
      <c r="S34" s="887" t="n">
        <f aca="false">S142*S$226</f>
        <v>55606917.8901175</v>
      </c>
      <c r="T34" s="887" t="n">
        <f aca="false">T142*T$226</f>
        <v>78604595.0672375</v>
      </c>
      <c r="U34" s="887" t="n">
        <f aca="false">U142*U$226</f>
        <v>106807657.247037</v>
      </c>
      <c r="V34" s="887" t="n">
        <f aca="false">V142*V$226</f>
        <v>100057821.465107</v>
      </c>
      <c r="W34" s="887" t="n">
        <f aca="false">W142*W$226</f>
        <v>64864475.9797838</v>
      </c>
      <c r="X34" s="887" t="n">
        <f aca="false">SUM(F34:W34)</f>
        <v>508275504.169689</v>
      </c>
      <c r="Y34" s="537"/>
      <c r="Z34" s="537"/>
      <c r="AA34" s="537"/>
    </row>
    <row r="35" s="108" customFormat="true" ht="13.5" hidden="false" customHeight="true" outlineLevel="0" collapsed="false">
      <c r="A35" s="880" t="s">
        <v>432</v>
      </c>
      <c r="B35" s="884"/>
      <c r="C35" s="889" t="s">
        <v>1069</v>
      </c>
      <c r="D35" s="885" t="s">
        <v>7</v>
      </c>
      <c r="E35" s="886" t="n">
        <f aca="false">X35/E$226</f>
        <v>4.58438171903824</v>
      </c>
      <c r="F35" s="887" t="n">
        <f aca="false">F143*F$226</f>
        <v>0</v>
      </c>
      <c r="G35" s="887" t="n">
        <f aca="false">G143*G$226</f>
        <v>0</v>
      </c>
      <c r="H35" s="887" t="n">
        <f aca="false">H143*H$226</f>
        <v>0</v>
      </c>
      <c r="I35" s="887" t="n">
        <f aca="false">I143*I$226</f>
        <v>0</v>
      </c>
      <c r="J35" s="887" t="n">
        <f aca="false">J143*J$226</f>
        <v>0</v>
      </c>
      <c r="K35" s="887" t="n">
        <f aca="false">K143*K$226</f>
        <v>0</v>
      </c>
      <c r="L35" s="887" t="n">
        <f aca="false">L143*L$226</f>
        <v>0</v>
      </c>
      <c r="M35" s="887" t="n">
        <f aca="false">M143*M$226</f>
        <v>7335486.57121874</v>
      </c>
      <c r="N35" s="887" t="n">
        <f aca="false">N143*N$226</f>
        <v>12767142.2653528</v>
      </c>
      <c r="O35" s="887" t="n">
        <f aca="false">O143*O$226</f>
        <v>0</v>
      </c>
      <c r="P35" s="887" t="n">
        <f aca="false">P143*P$226</f>
        <v>0</v>
      </c>
      <c r="Q35" s="887" t="n">
        <f aca="false">Q143*Q$226</f>
        <v>26229364.4530534</v>
      </c>
      <c r="R35" s="887" t="n">
        <f aca="false">R143*R$226</f>
        <v>49393571.3707392</v>
      </c>
      <c r="S35" s="887" t="n">
        <f aca="false">S143*S$226</f>
        <v>74491063.054018</v>
      </c>
      <c r="T35" s="887" t="n">
        <f aca="false">T143*T$226</f>
        <v>77846715.3284672</v>
      </c>
      <c r="U35" s="887" t="n">
        <f aca="false">U143*U$226</f>
        <v>97904858.4064258</v>
      </c>
      <c r="V35" s="887" t="n">
        <f aca="false">V143*V$226</f>
        <v>109780553.957426</v>
      </c>
      <c r="W35" s="887" t="n">
        <f aca="false">W143*W$226</f>
        <v>95692768.4312517</v>
      </c>
      <c r="X35" s="887" t="n">
        <f aca="false">SUM(F35:W35)</f>
        <v>551441523.837953</v>
      </c>
      <c r="Y35" s="537"/>
      <c r="Z35" s="537"/>
      <c r="AA35" s="537"/>
    </row>
    <row r="36" s="108" customFormat="true" ht="13.5" hidden="false" customHeight="true" outlineLevel="0" collapsed="false">
      <c r="A36" s="880"/>
      <c r="B36" s="884"/>
      <c r="C36" s="884"/>
      <c r="D36" s="885" t="s">
        <v>475</v>
      </c>
      <c r="E36" s="886" t="n">
        <f aca="false">X36/E$226</f>
        <v>5.79671673024035</v>
      </c>
      <c r="F36" s="887" t="n">
        <f aca="false">F144*F$226</f>
        <v>0</v>
      </c>
      <c r="G36" s="887" t="n">
        <f aca="false">G144*G$226</f>
        <v>0</v>
      </c>
      <c r="H36" s="887" t="n">
        <f aca="false">H144*H$226</f>
        <v>0</v>
      </c>
      <c r="I36" s="887" t="n">
        <f aca="false">I144*I$226</f>
        <v>0</v>
      </c>
      <c r="J36" s="887" t="n">
        <f aca="false">J144*J$226</f>
        <v>0</v>
      </c>
      <c r="K36" s="887" t="n">
        <f aca="false">K144*K$226</f>
        <v>0</v>
      </c>
      <c r="L36" s="887" t="n">
        <f aca="false">L144*L$226</f>
        <v>0</v>
      </c>
      <c r="M36" s="887" t="n">
        <f aca="false">M144*M$226</f>
        <v>15176120.768527</v>
      </c>
      <c r="N36" s="887" t="n">
        <f aca="false">N144*N$226</f>
        <v>0</v>
      </c>
      <c r="O36" s="887" t="n">
        <f aca="false">O144*O$226</f>
        <v>0</v>
      </c>
      <c r="P36" s="887" t="n">
        <f aca="false">P144*P$226</f>
        <v>0</v>
      </c>
      <c r="Q36" s="887" t="n">
        <f aca="false">Q144*Q$226</f>
        <v>44465465.1103867</v>
      </c>
      <c r="R36" s="887" t="n">
        <f aca="false">R144*R$226</f>
        <v>66192668.3716965</v>
      </c>
      <c r="S36" s="887" t="n">
        <f aca="false">S144*S$226</f>
        <v>77033200.0398458</v>
      </c>
      <c r="T36" s="887" t="n">
        <f aca="false">T144*T$226</f>
        <v>96149590.6173932</v>
      </c>
      <c r="U36" s="887" t="n">
        <f aca="false">U144*U$226</f>
        <v>116258491.464668</v>
      </c>
      <c r="V36" s="887" t="n">
        <f aca="false">V144*V$226</f>
        <v>160479383.649593</v>
      </c>
      <c r="W36" s="887" t="n">
        <f aca="false">W144*W$226</f>
        <v>121514745.308311</v>
      </c>
      <c r="X36" s="887" t="n">
        <f aca="false">SUM(F36:W36)</f>
        <v>697269665.330421</v>
      </c>
      <c r="Y36" s="537"/>
      <c r="Z36" s="537"/>
      <c r="AA36" s="537"/>
    </row>
    <row r="37" s="108" customFormat="true" ht="15" hidden="false" customHeight="false" outlineLevel="0" collapsed="false">
      <c r="A37" s="880"/>
      <c r="B37" s="884"/>
      <c r="C37" s="884"/>
      <c r="D37" s="885" t="s">
        <v>476</v>
      </c>
      <c r="E37" s="886" t="n">
        <f aca="false">X37/E$226</f>
        <v>3.7529674663911</v>
      </c>
      <c r="F37" s="887" t="n">
        <f aca="false">F145*F$226</f>
        <v>0</v>
      </c>
      <c r="G37" s="887" t="n">
        <f aca="false">G145*G$226</f>
        <v>0</v>
      </c>
      <c r="H37" s="887" t="n">
        <f aca="false">H145*H$226</f>
        <v>0</v>
      </c>
      <c r="I37" s="887" t="n">
        <f aca="false">I145*I$226</f>
        <v>0</v>
      </c>
      <c r="J37" s="887" t="n">
        <f aca="false">J145*J$226</f>
        <v>0</v>
      </c>
      <c r="K37" s="887" t="n">
        <f aca="false">K145*K$226</f>
        <v>0</v>
      </c>
      <c r="L37" s="887" t="n">
        <f aca="false">L145*L$226</f>
        <v>0</v>
      </c>
      <c r="M37" s="887" t="n">
        <f aca="false">M145*M$226</f>
        <v>0</v>
      </c>
      <c r="N37" s="887" t="n">
        <f aca="false">N145*N$226</f>
        <v>24791971.6211048</v>
      </c>
      <c r="O37" s="887" t="n">
        <f aca="false">O145*O$226</f>
        <v>0</v>
      </c>
      <c r="P37" s="887" t="n">
        <f aca="false">P145*P$226</f>
        <v>0</v>
      </c>
      <c r="Q37" s="887" t="n">
        <f aca="false">Q145*Q$226</f>
        <v>9933584.90566038</v>
      </c>
      <c r="R37" s="887" t="n">
        <f aca="false">R145*R$226</f>
        <v>34202898.5507246</v>
      </c>
      <c r="S37" s="887" t="n">
        <f aca="false">S145*S$226</f>
        <v>72288993.2571527</v>
      </c>
      <c r="T37" s="887" t="n">
        <f aca="false">T145*T$226</f>
        <v>62883676.05379</v>
      </c>
      <c r="U37" s="887" t="n">
        <f aca="false">U145*U$226</f>
        <v>84556061.9872379</v>
      </c>
      <c r="V37" s="887" t="n">
        <f aca="false">V145*V$226</f>
        <v>78170173.0196148</v>
      </c>
      <c r="W37" s="887" t="n">
        <f aca="false">W145*W$226</f>
        <v>84605838.2345006</v>
      </c>
      <c r="X37" s="887" t="n">
        <f aca="false">SUM(F37:W37)</f>
        <v>451433197.629786</v>
      </c>
      <c r="Y37" s="537"/>
      <c r="Z37" s="537"/>
      <c r="AA37" s="537"/>
    </row>
    <row r="38" s="108" customFormat="true" ht="13.5" hidden="false" customHeight="true" outlineLevel="0" collapsed="false">
      <c r="A38" s="880" t="s">
        <v>434</v>
      </c>
      <c r="B38" s="884"/>
      <c r="C38" s="884" t="s">
        <v>435</v>
      </c>
      <c r="D38" s="885" t="s">
        <v>7</v>
      </c>
      <c r="E38" s="886" t="n">
        <f aca="false">X38/E$226</f>
        <v>13.0629333511241</v>
      </c>
      <c r="F38" s="887" t="n">
        <f aca="false">F146*F$226</f>
        <v>0</v>
      </c>
      <c r="G38" s="887" t="n">
        <f aca="false">G146*G$226</f>
        <v>0</v>
      </c>
      <c r="H38" s="887" t="n">
        <f aca="false">H146*H$226</f>
        <v>0</v>
      </c>
      <c r="I38" s="887" t="n">
        <f aca="false">I146*I$226</f>
        <v>0</v>
      </c>
      <c r="J38" s="887" t="n">
        <f aca="false">J146*J$226</f>
        <v>0</v>
      </c>
      <c r="K38" s="887" t="n">
        <f aca="false">K146*K$226</f>
        <v>0</v>
      </c>
      <c r="L38" s="887" t="n">
        <f aca="false">L146*L$226</f>
        <v>0</v>
      </c>
      <c r="M38" s="887" t="n">
        <f aca="false">M146*M$226</f>
        <v>0</v>
      </c>
      <c r="N38" s="887" t="n">
        <f aca="false">N146*N$226</f>
        <v>0</v>
      </c>
      <c r="O38" s="887" t="n">
        <f aca="false">O146*O$226</f>
        <v>45184372.7149274</v>
      </c>
      <c r="P38" s="887" t="n">
        <f aca="false">P146*P$226</f>
        <v>85557011.7955439</v>
      </c>
      <c r="Q38" s="887" t="n">
        <f aca="false">Q146*Q$226</f>
        <v>136392695.155878</v>
      </c>
      <c r="R38" s="887" t="n">
        <f aca="false">R146*R$226</f>
        <v>130219415.431949</v>
      </c>
      <c r="S38" s="887" t="n">
        <f aca="false">S146*S$226</f>
        <v>241351044.295018</v>
      </c>
      <c r="T38" s="887" t="n">
        <f aca="false">T146*T$226</f>
        <v>288321167.883212</v>
      </c>
      <c r="U38" s="887" t="n">
        <f aca="false">U146*U$226</f>
        <v>301443906.1461</v>
      </c>
      <c r="V38" s="887" t="n">
        <f aca="false">V146*V$226</f>
        <v>181041615.298211</v>
      </c>
      <c r="W38" s="887" t="n">
        <f aca="false">W146*W$226</f>
        <v>161789835.285828</v>
      </c>
      <c r="X38" s="887" t="n">
        <f aca="false">SUM(F38:W38)</f>
        <v>1571301064.00667</v>
      </c>
      <c r="Y38" s="537"/>
      <c r="Z38" s="537"/>
      <c r="AA38" s="537"/>
    </row>
    <row r="39" s="108" customFormat="true" ht="13.5" hidden="false" customHeight="true" outlineLevel="0" collapsed="false">
      <c r="A39" s="880"/>
      <c r="B39" s="884"/>
      <c r="C39" s="884"/>
      <c r="D39" s="885" t="s">
        <v>475</v>
      </c>
      <c r="E39" s="886" t="n">
        <f aca="false">X39/E$226</f>
        <v>16.4879555598204</v>
      </c>
      <c r="F39" s="887" t="n">
        <f aca="false">F147*F$226</f>
        <v>0</v>
      </c>
      <c r="G39" s="887" t="n">
        <f aca="false">G147*G$226</f>
        <v>0</v>
      </c>
      <c r="H39" s="887" t="n">
        <f aca="false">H147*H$226</f>
        <v>0</v>
      </c>
      <c r="I39" s="887" t="n">
        <f aca="false">I147*I$226</f>
        <v>0</v>
      </c>
      <c r="J39" s="887" t="n">
        <f aca="false">J147*J$226</f>
        <v>0</v>
      </c>
      <c r="K39" s="887" t="n">
        <f aca="false">K147*K$226</f>
        <v>0</v>
      </c>
      <c r="L39" s="887" t="n">
        <f aca="false">L147*L$226</f>
        <v>0</v>
      </c>
      <c r="M39" s="887" t="n">
        <f aca="false">M147*M$226</f>
        <v>0</v>
      </c>
      <c r="N39" s="887" t="n">
        <f aca="false">N147*N$226</f>
        <v>0</v>
      </c>
      <c r="O39" s="887" t="n">
        <f aca="false">O147*O$226</f>
        <v>35225375.6260434</v>
      </c>
      <c r="P39" s="887" t="n">
        <f aca="false">P147*P$226</f>
        <v>133148969.309747</v>
      </c>
      <c r="Q39" s="887" t="n">
        <f aca="false">Q147*Q$226</f>
        <v>211210959.274337</v>
      </c>
      <c r="R39" s="887" t="n">
        <f aca="false">R147*R$226</f>
        <v>141841432.225064</v>
      </c>
      <c r="S39" s="887" t="n">
        <f aca="false">S147*S$226</f>
        <v>346649400.179306</v>
      </c>
      <c r="T39" s="887" t="n">
        <f aca="false">T147*T$226</f>
        <v>307678689.975658</v>
      </c>
      <c r="U39" s="887" t="n">
        <f aca="false">U147*U$226</f>
        <v>354894342.365829</v>
      </c>
      <c r="V39" s="887" t="n">
        <f aca="false">V147*V$226</f>
        <v>245734056.21344</v>
      </c>
      <c r="W39" s="887" t="n">
        <f aca="false">W147*W$226</f>
        <v>206903485.254692</v>
      </c>
      <c r="X39" s="887" t="n">
        <f aca="false">SUM(F39:W39)</f>
        <v>1983286710.42412</v>
      </c>
      <c r="Y39" s="537"/>
      <c r="Z39" s="537"/>
      <c r="AA39" s="537"/>
    </row>
    <row r="40" s="108" customFormat="true" ht="15" hidden="false" customHeight="false" outlineLevel="0" collapsed="false">
      <c r="A40" s="880"/>
      <c r="B40" s="884"/>
      <c r="C40" s="884"/>
      <c r="D40" s="885" t="s">
        <v>476</v>
      </c>
      <c r="E40" s="886" t="n">
        <f aca="false">X40/E$226</f>
        <v>10.4345128763093</v>
      </c>
      <c r="F40" s="887" t="n">
        <f aca="false">F148*F$226</f>
        <v>0</v>
      </c>
      <c r="G40" s="887" t="n">
        <f aca="false">G148*G$226</f>
        <v>0</v>
      </c>
      <c r="H40" s="887" t="n">
        <f aca="false">H148*H$226</f>
        <v>0</v>
      </c>
      <c r="I40" s="887" t="n">
        <f aca="false">I148*I$226</f>
        <v>0</v>
      </c>
      <c r="J40" s="887" t="n">
        <f aca="false">J148*J$226</f>
        <v>0</v>
      </c>
      <c r="K40" s="887" t="n">
        <f aca="false">K148*K$226</f>
        <v>0</v>
      </c>
      <c r="L40" s="887" t="n">
        <f aca="false">L148*L$226</f>
        <v>0</v>
      </c>
      <c r="M40" s="887" t="n">
        <f aca="false">M148*M$226</f>
        <v>0</v>
      </c>
      <c r="N40" s="887" t="n">
        <f aca="false">N148*N$226</f>
        <v>0</v>
      </c>
      <c r="O40" s="887" t="n">
        <f aca="false">O148*O$226</f>
        <v>54414965.216188</v>
      </c>
      <c r="P40" s="887" t="n">
        <f aca="false">P148*P$226</f>
        <v>43146474.803841</v>
      </c>
      <c r="Q40" s="887" t="n">
        <f aca="false">Q148*Q$226</f>
        <v>69535094.3396226</v>
      </c>
      <c r="R40" s="887" t="n">
        <f aca="false">R148*R$226</f>
        <v>119710144.927536</v>
      </c>
      <c r="S40" s="887" t="n">
        <f aca="false">S148*S$226</f>
        <v>150138678.303317</v>
      </c>
      <c r="T40" s="887" t="n">
        <f aca="false">T148*T$226</f>
        <v>272495929.566423</v>
      </c>
      <c r="U40" s="887" t="n">
        <f aca="false">U148*U$226</f>
        <v>262568824.065634</v>
      </c>
      <c r="V40" s="887" t="n">
        <f aca="false">V148*V$226</f>
        <v>140706311.435307</v>
      </c>
      <c r="W40" s="887" t="n">
        <f aca="false">W148*W$226</f>
        <v>142419827.694743</v>
      </c>
      <c r="X40" s="887" t="n">
        <f aca="false">SUM(F40:W40)</f>
        <v>1255136250.35261</v>
      </c>
      <c r="Y40" s="537"/>
      <c r="Z40" s="537"/>
      <c r="AA40" s="537"/>
    </row>
    <row r="41" s="108" customFormat="true" ht="13.5" hidden="false" customHeight="true" outlineLevel="0" collapsed="false">
      <c r="A41" s="880" t="s">
        <v>436</v>
      </c>
      <c r="B41" s="884"/>
      <c r="C41" s="889" t="s">
        <v>1070</v>
      </c>
      <c r="D41" s="885" t="s">
        <v>7</v>
      </c>
      <c r="E41" s="886" t="n">
        <f aca="false">X41/E$226</f>
        <v>26.8474284158357</v>
      </c>
      <c r="F41" s="887" t="n">
        <f aca="false">F149*F$226</f>
        <v>0</v>
      </c>
      <c r="G41" s="887" t="n">
        <f aca="false">G149*G$226</f>
        <v>0</v>
      </c>
      <c r="H41" s="887" t="n">
        <f aca="false">H149*H$226</f>
        <v>0</v>
      </c>
      <c r="I41" s="887" t="n">
        <f aca="false">I149*I$226</f>
        <v>0</v>
      </c>
      <c r="J41" s="887" t="n">
        <f aca="false">J149*J$226</f>
        <v>0</v>
      </c>
      <c r="K41" s="887" t="n">
        <f aca="false">K149*K$226</f>
        <v>0</v>
      </c>
      <c r="L41" s="887" t="n">
        <f aca="false">L149*L$226</f>
        <v>0</v>
      </c>
      <c r="M41" s="887" t="n">
        <f aca="false">M149*M$226</f>
        <v>14670973.1424375</v>
      </c>
      <c r="N41" s="887" t="n">
        <f aca="false">N149*N$226</f>
        <v>12767142.2653528</v>
      </c>
      <c r="O41" s="887" t="n">
        <f aca="false">O149*O$226</f>
        <v>50832419.3042933</v>
      </c>
      <c r="P41" s="887" t="n">
        <f aca="false">P149*P$226</f>
        <v>85557011.7955439</v>
      </c>
      <c r="Q41" s="887" t="n">
        <f aca="false">Q149*Q$226</f>
        <v>262293644.530534</v>
      </c>
      <c r="R41" s="887" t="n">
        <f aca="false">R149*R$226</f>
        <v>354735648.935309</v>
      </c>
      <c r="S41" s="887" t="n">
        <f aca="false">S149*S$226</f>
        <v>500579943.723001</v>
      </c>
      <c r="T41" s="887" t="n">
        <f aca="false">T149*T$226</f>
        <v>611240875.912409</v>
      </c>
      <c r="U41" s="887" t="n">
        <f aca="false">U149*U$226</f>
        <v>613193586.861298</v>
      </c>
      <c r="V41" s="887" t="n">
        <f aca="false">V149*V$226</f>
        <v>387120900.797238</v>
      </c>
      <c r="W41" s="887" t="n">
        <f aca="false">W149*W$226</f>
        <v>336404474.588215</v>
      </c>
      <c r="X41" s="887" t="n">
        <f aca="false">SUM(F41:W41)</f>
        <v>3229396621.85563</v>
      </c>
      <c r="Y41" s="537"/>
      <c r="Z41" s="537"/>
      <c r="AA41" s="537"/>
    </row>
    <row r="42" s="108" customFormat="true" ht="13.5" hidden="false" customHeight="true" outlineLevel="0" collapsed="false">
      <c r="A42" s="880"/>
      <c r="B42" s="884"/>
      <c r="C42" s="884"/>
      <c r="D42" s="885" t="s">
        <v>475</v>
      </c>
      <c r="E42" s="886" t="n">
        <f aca="false">X42/E$226</f>
        <v>42.5957034633789</v>
      </c>
      <c r="F42" s="887" t="n">
        <f aca="false">F150*F$226</f>
        <v>0</v>
      </c>
      <c r="G42" s="887" t="n">
        <f aca="false">G150*G$226</f>
        <v>0</v>
      </c>
      <c r="H42" s="887" t="n">
        <f aca="false">H150*H$226</f>
        <v>0</v>
      </c>
      <c r="I42" s="887" t="n">
        <f aca="false">I150*I$226</f>
        <v>0</v>
      </c>
      <c r="J42" s="887" t="n">
        <f aca="false">J150*J$226</f>
        <v>0</v>
      </c>
      <c r="K42" s="887" t="n">
        <f aca="false">K150*K$226</f>
        <v>0</v>
      </c>
      <c r="L42" s="887" t="n">
        <f aca="false">L150*L$226</f>
        <v>0</v>
      </c>
      <c r="M42" s="887" t="n">
        <f aca="false">M150*M$226</f>
        <v>0</v>
      </c>
      <c r="N42" s="887" t="n">
        <f aca="false">N150*N$226</f>
        <v>26322421.662793</v>
      </c>
      <c r="O42" s="887" t="n">
        <f aca="false">O150*O$226</f>
        <v>93934335.0027824</v>
      </c>
      <c r="P42" s="887" t="n">
        <f aca="false">P150*P$226</f>
        <v>108940065.798884</v>
      </c>
      <c r="Q42" s="887" t="n">
        <f aca="false">Q150*Q$226</f>
        <v>322374622.050303</v>
      </c>
      <c r="R42" s="887" t="n">
        <f aca="false">R150*R$226</f>
        <v>529541346.973572</v>
      </c>
      <c r="S42" s="887" t="n">
        <f aca="false">S150*S$226</f>
        <v>738234833.715188</v>
      </c>
      <c r="T42" s="887" t="n">
        <f aca="false">T150*T$226</f>
        <v>955085933.466106</v>
      </c>
      <c r="U42" s="887" t="n">
        <f aca="false">U150*U$226</f>
        <v>972900007.520116</v>
      </c>
      <c r="V42" s="887" t="n">
        <f aca="false">V150*V$226</f>
        <v>666992438.293623</v>
      </c>
      <c r="W42" s="887" t="n">
        <f aca="false">W150*W$226</f>
        <v>709383378.016086</v>
      </c>
      <c r="X42" s="887" t="n">
        <f aca="false">SUM(F42:W42)</f>
        <v>5123709382.49945</v>
      </c>
      <c r="Y42" s="537"/>
      <c r="Z42" s="537"/>
      <c r="AA42" s="537"/>
    </row>
    <row r="43" s="108" customFormat="true" ht="15" hidden="false" customHeight="false" outlineLevel="0" collapsed="false">
      <c r="A43" s="880"/>
      <c r="B43" s="884"/>
      <c r="C43" s="884"/>
      <c r="D43" s="885" t="s">
        <v>476</v>
      </c>
      <c r="E43" s="886" t="n">
        <f aca="false">X43/E$226</f>
        <v>15.5842908955124</v>
      </c>
      <c r="F43" s="887" t="n">
        <f aca="false">F151*F$226</f>
        <v>0</v>
      </c>
      <c r="G43" s="887" t="n">
        <f aca="false">G151*G$226</f>
        <v>0</v>
      </c>
      <c r="H43" s="887" t="n">
        <f aca="false">H151*H$226</f>
        <v>0</v>
      </c>
      <c r="I43" s="887" t="n">
        <f aca="false">I151*I$226</f>
        <v>0</v>
      </c>
      <c r="J43" s="887" t="n">
        <f aca="false">J151*J$226</f>
        <v>0</v>
      </c>
      <c r="K43" s="887" t="n">
        <f aca="false">K151*K$226</f>
        <v>0</v>
      </c>
      <c r="L43" s="887" t="n">
        <f aca="false">L151*L$226</f>
        <v>0</v>
      </c>
      <c r="M43" s="887" t="n">
        <f aca="false">M151*M$226</f>
        <v>28396741.2072207</v>
      </c>
      <c r="N43" s="887" t="n">
        <f aca="false">N151*N$226</f>
        <v>0</v>
      </c>
      <c r="O43" s="887" t="n">
        <f aca="false">O151*O$226</f>
        <v>10882993.0432376</v>
      </c>
      <c r="P43" s="887" t="n">
        <f aca="false">P151*P$226</f>
        <v>64719712.2057616</v>
      </c>
      <c r="Q43" s="887" t="n">
        <f aca="false">Q151*Q$226</f>
        <v>208605283.018868</v>
      </c>
      <c r="R43" s="887" t="n">
        <f aca="false">R151*R$226</f>
        <v>196666666.666667</v>
      </c>
      <c r="S43" s="887" t="n">
        <f aca="false">S151*S$226</f>
        <v>294716664.817623</v>
      </c>
      <c r="T43" s="887" t="n">
        <f aca="false">T151*T$226</f>
        <v>330139299.282398</v>
      </c>
      <c r="U43" s="887" t="n">
        <f aca="false">U151*U$226</f>
        <v>351575205.104831</v>
      </c>
      <c r="V43" s="887" t="n">
        <f aca="false">V151*V$226</f>
        <v>212622870.613352</v>
      </c>
      <c r="W43" s="887" t="n">
        <f aca="false">W151*W$226</f>
        <v>176262162.988543</v>
      </c>
      <c r="X43" s="887" t="n">
        <f aca="false">SUM(F43:W43)</f>
        <v>1874587598.9485</v>
      </c>
      <c r="Y43" s="537"/>
      <c r="Z43" s="537"/>
      <c r="AA43" s="537"/>
    </row>
    <row r="44" s="108" customFormat="true" ht="13.5" hidden="false" customHeight="true" outlineLevel="0" collapsed="false">
      <c r="A44" s="880" t="s">
        <v>438</v>
      </c>
      <c r="B44" s="884"/>
      <c r="C44" s="889" t="s">
        <v>1071</v>
      </c>
      <c r="D44" s="885" t="s">
        <v>7</v>
      </c>
      <c r="E44" s="886" t="n">
        <f aca="false">X44/E$226</f>
        <v>7.98794510363667</v>
      </c>
      <c r="F44" s="887" t="n">
        <f aca="false">F152*F$226</f>
        <v>0</v>
      </c>
      <c r="G44" s="887" t="n">
        <f aca="false">G152*G$226</f>
        <v>0</v>
      </c>
      <c r="H44" s="887" t="n">
        <f aca="false">H152*H$226</f>
        <v>0</v>
      </c>
      <c r="I44" s="887" t="n">
        <f aca="false">I152*I$226</f>
        <v>0</v>
      </c>
      <c r="J44" s="887" t="n">
        <f aca="false">J152*J$226</f>
        <v>0</v>
      </c>
      <c r="K44" s="887" t="n">
        <f aca="false">K152*K$226</f>
        <v>0</v>
      </c>
      <c r="L44" s="887" t="n">
        <f aca="false">L152*L$226</f>
        <v>23800420.5696808</v>
      </c>
      <c r="M44" s="887" t="n">
        <f aca="false">M152*M$226</f>
        <v>14670973.1424375</v>
      </c>
      <c r="N44" s="887" t="n">
        <f aca="false">N152*N$226</f>
        <v>38301426.7960585</v>
      </c>
      <c r="O44" s="887" t="n">
        <f aca="false">O152*O$226</f>
        <v>79072652.251123</v>
      </c>
      <c r="P44" s="887" t="n">
        <f aca="false">P152*P$226</f>
        <v>142595019.65924</v>
      </c>
      <c r="Q44" s="887" t="n">
        <f aca="false">Q152*Q$226</f>
        <v>173113805.390152</v>
      </c>
      <c r="R44" s="887" t="n">
        <f aca="false">R152*R$226</f>
        <v>143690389.44215</v>
      </c>
      <c r="S44" s="887" t="n">
        <f aca="false">S152*S$226</f>
        <v>122165343.40859</v>
      </c>
      <c r="T44" s="887" t="n">
        <f aca="false">T152*T$226</f>
        <v>77846715.3284672</v>
      </c>
      <c r="U44" s="887" t="n">
        <f aca="false">U152*U$226</f>
        <v>46375985.5609385</v>
      </c>
      <c r="V44" s="887" t="n">
        <f aca="false">V152*V$226</f>
        <v>57779238.924961</v>
      </c>
      <c r="W44" s="887" t="n">
        <f aca="false">W152*W$226</f>
        <v>41433982.2073461</v>
      </c>
      <c r="X44" s="887" t="n">
        <f aca="false">SUM(F44:W44)</f>
        <v>960845952.681145</v>
      </c>
      <c r="Y44" s="537"/>
      <c r="Z44" s="537"/>
      <c r="AA44" s="537"/>
    </row>
    <row r="45" s="108" customFormat="true" ht="13.5" hidden="false" customHeight="true" outlineLevel="0" collapsed="false">
      <c r="A45" s="880"/>
      <c r="B45" s="884"/>
      <c r="C45" s="884"/>
      <c r="D45" s="885" t="s">
        <v>475</v>
      </c>
      <c r="E45" s="886" t="n">
        <f aca="false">X45/E$226</f>
        <v>0.0532889897314441</v>
      </c>
      <c r="F45" s="887" t="n">
        <f aca="false">F153*F$226</f>
        <v>0</v>
      </c>
      <c r="G45" s="887" t="n">
        <f aca="false">G153*G$226</f>
        <v>0</v>
      </c>
      <c r="H45" s="887" t="n">
        <f aca="false">H153*H$226</f>
        <v>0</v>
      </c>
      <c r="I45" s="887" t="n">
        <f aca="false">I153*I$226</f>
        <v>0</v>
      </c>
      <c r="J45" s="887" t="n">
        <f aca="false">J153*J$226</f>
        <v>0</v>
      </c>
      <c r="K45" s="887" t="n">
        <f aca="false">K153*K$226</f>
        <v>0</v>
      </c>
      <c r="L45" s="887" t="n">
        <f aca="false">L153*L$226</f>
        <v>0</v>
      </c>
      <c r="M45" s="887" t="n">
        <f aca="false">M153*M$226</f>
        <v>0</v>
      </c>
      <c r="N45" s="887" t="n">
        <f aca="false">N153*N$226</f>
        <v>0</v>
      </c>
      <c r="O45" s="887" t="n">
        <f aca="false">O153*O$226</f>
        <v>0</v>
      </c>
      <c r="P45" s="887" t="n">
        <f aca="false">P153*P$226</f>
        <v>0</v>
      </c>
      <c r="Q45" s="887" t="n">
        <f aca="false">Q153*Q$226</f>
        <v>0</v>
      </c>
      <c r="R45" s="887" t="n">
        <f aca="false">R153*R$226</f>
        <v>0</v>
      </c>
      <c r="S45" s="887" t="n">
        <f aca="false">S153*S$226</f>
        <v>0</v>
      </c>
      <c r="T45" s="887" t="n">
        <f aca="false">T153*T$226</f>
        <v>6409972.70782622</v>
      </c>
      <c r="U45" s="887" t="n">
        <f aca="false">U153*U$226</f>
        <v>0</v>
      </c>
      <c r="V45" s="887" t="n">
        <f aca="false">V153*V$226</f>
        <v>0</v>
      </c>
      <c r="W45" s="887" t="n">
        <f aca="false">W153*W$226</f>
        <v>0</v>
      </c>
      <c r="X45" s="887" t="n">
        <f aca="false">SUM(F45:W45)</f>
        <v>6409972.70782622</v>
      </c>
      <c r="Y45" s="537"/>
      <c r="Z45" s="537"/>
      <c r="AA45" s="537"/>
    </row>
    <row r="46" s="108" customFormat="true" ht="15" hidden="false" customHeight="false" outlineLevel="0" collapsed="false">
      <c r="A46" s="880"/>
      <c r="B46" s="884"/>
      <c r="C46" s="884"/>
      <c r="D46" s="885" t="s">
        <v>476</v>
      </c>
      <c r="E46" s="886" t="n">
        <f aca="false">X46/E$226</f>
        <v>14.7139957292723</v>
      </c>
      <c r="F46" s="887" t="n">
        <f aca="false">F154*F$226</f>
        <v>0</v>
      </c>
      <c r="G46" s="887" t="n">
        <f aca="false">G154*G$226</f>
        <v>0</v>
      </c>
      <c r="H46" s="887" t="n">
        <f aca="false">H154*H$226</f>
        <v>0</v>
      </c>
      <c r="I46" s="887" t="n">
        <f aca="false">I154*I$226</f>
        <v>0</v>
      </c>
      <c r="J46" s="887" t="n">
        <f aca="false">J154*J$226</f>
        <v>0</v>
      </c>
      <c r="K46" s="887" t="n">
        <f aca="false">K154*K$226</f>
        <v>0</v>
      </c>
      <c r="L46" s="887" t="n">
        <f aca="false">L154*L$226</f>
        <v>46300522.338861</v>
      </c>
      <c r="M46" s="887" t="n">
        <f aca="false">M154*M$226</f>
        <v>28396741.2072207</v>
      </c>
      <c r="N46" s="887" t="n">
        <f aca="false">N154*N$226</f>
        <v>74375914.8633145</v>
      </c>
      <c r="O46" s="887" t="n">
        <f aca="false">O154*O$226</f>
        <v>152361902.605326</v>
      </c>
      <c r="P46" s="887" t="n">
        <f aca="false">P154*P$226</f>
        <v>269665467.524006</v>
      </c>
      <c r="Q46" s="887" t="n">
        <f aca="false">Q154*Q$226</f>
        <v>327808301.886792</v>
      </c>
      <c r="R46" s="887" t="n">
        <f aca="false">R154*R$226</f>
        <v>273623188.405797</v>
      </c>
      <c r="S46" s="887" t="n">
        <f aca="false">S154*S$226</f>
        <v>227988363.349482</v>
      </c>
      <c r="T46" s="887" t="n">
        <f aca="false">T154*T$226</f>
        <v>136247964.783212</v>
      </c>
      <c r="U46" s="887" t="n">
        <f aca="false">U154*U$226</f>
        <v>80105742.935278</v>
      </c>
      <c r="V46" s="887" t="n">
        <f aca="false">V154*V$226</f>
        <v>93804207.6235378</v>
      </c>
      <c r="W46" s="887" t="n">
        <f aca="false">W154*W$226</f>
        <v>59224086.7641504</v>
      </c>
      <c r="X46" s="887" t="n">
        <f aca="false">SUM(F46:W46)</f>
        <v>1769902404.28698</v>
      </c>
      <c r="Y46" s="537"/>
      <c r="Z46" s="537"/>
      <c r="AA46" s="537"/>
    </row>
    <row r="47" s="108" customFormat="true" ht="13.5" hidden="false" customHeight="true" outlineLevel="0" collapsed="false">
      <c r="A47" s="880" t="s">
        <v>440</v>
      </c>
      <c r="B47" s="884"/>
      <c r="C47" s="889" t="s">
        <v>1072</v>
      </c>
      <c r="D47" s="885" t="s">
        <v>7</v>
      </c>
      <c r="E47" s="886" t="n">
        <f aca="false">X47/E$226</f>
        <v>2.90800392153146</v>
      </c>
      <c r="F47" s="887" t="n">
        <f aca="false">F155*F$226</f>
        <v>0</v>
      </c>
      <c r="G47" s="887" t="n">
        <f aca="false">G155*G$226</f>
        <v>0</v>
      </c>
      <c r="H47" s="887" t="n">
        <f aca="false">H155*H$226</f>
        <v>0</v>
      </c>
      <c r="I47" s="887" t="n">
        <f aca="false">I155*I$226</f>
        <v>0</v>
      </c>
      <c r="J47" s="887" t="n">
        <f aca="false">J155*J$226</f>
        <v>0</v>
      </c>
      <c r="K47" s="887" t="n">
        <f aca="false">K155*K$226</f>
        <v>0</v>
      </c>
      <c r="L47" s="887" t="n">
        <f aca="false">L155*L$226</f>
        <v>0</v>
      </c>
      <c r="M47" s="887" t="n">
        <f aca="false">M155*M$226</f>
        <v>14670973.1424375</v>
      </c>
      <c r="N47" s="887" t="n">
        <f aca="false">N155*N$226</f>
        <v>19150713.3980292</v>
      </c>
      <c r="O47" s="887" t="n">
        <f aca="false">O155*O$226</f>
        <v>33888279.5361956</v>
      </c>
      <c r="P47" s="887" t="n">
        <f aca="false">P155*P$226</f>
        <v>57038007.8636959</v>
      </c>
      <c r="Q47" s="887" t="n">
        <f aca="false">Q155*Q$226</f>
        <v>31475237.3436641</v>
      </c>
      <c r="R47" s="887" t="n">
        <f aca="false">R155*R$226</f>
        <v>49393571.3707392</v>
      </c>
      <c r="S47" s="887" t="n">
        <f aca="false">S155*S$226</f>
        <v>26816782.6994465</v>
      </c>
      <c r="T47" s="887" t="n">
        <f aca="false">T155*T$226</f>
        <v>46131386.8613139</v>
      </c>
      <c r="U47" s="887" t="n">
        <f aca="false">U155*U$226</f>
        <v>28340880.065018</v>
      </c>
      <c r="V47" s="887" t="n">
        <f aca="false">V155*V$226</f>
        <v>21185720.9391524</v>
      </c>
      <c r="W47" s="887" t="n">
        <f aca="false">W155*W$226</f>
        <v>21703514.4895622</v>
      </c>
      <c r="X47" s="887" t="n">
        <f aca="false">SUM(F47:W47)</f>
        <v>349795067.709254</v>
      </c>
      <c r="Y47" s="537"/>
      <c r="Z47" s="537"/>
      <c r="AA47" s="537"/>
    </row>
    <row r="48" s="108" customFormat="true" ht="13.5" hidden="false" customHeight="true" outlineLevel="0" collapsed="false">
      <c r="A48" s="880"/>
      <c r="B48" s="884"/>
      <c r="C48" s="884"/>
      <c r="D48" s="885" t="s">
        <v>475</v>
      </c>
      <c r="E48" s="890" t="s">
        <v>105</v>
      </c>
      <c r="F48" s="891" t="s">
        <v>105</v>
      </c>
      <c r="G48" s="891" t="s">
        <v>105</v>
      </c>
      <c r="H48" s="891" t="s">
        <v>105</v>
      </c>
      <c r="I48" s="891" t="s">
        <v>105</v>
      </c>
      <c r="J48" s="891" t="s">
        <v>105</v>
      </c>
      <c r="K48" s="891" t="s">
        <v>105</v>
      </c>
      <c r="L48" s="891" t="s">
        <v>105</v>
      </c>
      <c r="M48" s="891" t="s">
        <v>105</v>
      </c>
      <c r="N48" s="891" t="s">
        <v>105</v>
      </c>
      <c r="O48" s="891" t="s">
        <v>105</v>
      </c>
      <c r="P48" s="891" t="s">
        <v>105</v>
      </c>
      <c r="Q48" s="891" t="s">
        <v>105</v>
      </c>
      <c r="R48" s="891" t="s">
        <v>105</v>
      </c>
      <c r="S48" s="891" t="s">
        <v>105</v>
      </c>
      <c r="T48" s="891" t="s">
        <v>105</v>
      </c>
      <c r="U48" s="891" t="s">
        <v>105</v>
      </c>
      <c r="V48" s="891" t="s">
        <v>105</v>
      </c>
      <c r="W48" s="891" t="s">
        <v>105</v>
      </c>
      <c r="X48" s="891" t="s">
        <v>105</v>
      </c>
      <c r="Y48" s="537"/>
      <c r="Z48" s="537"/>
      <c r="AA48" s="537"/>
    </row>
    <row r="49" s="108" customFormat="true" ht="15" hidden="false" customHeight="false" outlineLevel="0" collapsed="false">
      <c r="A49" s="880"/>
      <c r="B49" s="884"/>
      <c r="C49" s="884"/>
      <c r="D49" s="885" t="s">
        <v>476</v>
      </c>
      <c r="E49" s="886" t="n">
        <f aca="false">X49/E$226</f>
        <v>5.32617804291979</v>
      </c>
      <c r="F49" s="887" t="n">
        <f aca="false">F157*F$226</f>
        <v>0</v>
      </c>
      <c r="G49" s="887" t="n">
        <f aca="false">G157*G$226</f>
        <v>0</v>
      </c>
      <c r="H49" s="887" t="n">
        <f aca="false">H157*H$226</f>
        <v>0</v>
      </c>
      <c r="I49" s="887" t="n">
        <f aca="false">I157*I$226</f>
        <v>0</v>
      </c>
      <c r="J49" s="887" t="n">
        <f aca="false">J157*J$226</f>
        <v>0</v>
      </c>
      <c r="K49" s="887" t="n">
        <f aca="false">K157*K$226</f>
        <v>0</v>
      </c>
      <c r="L49" s="887" t="n">
        <f aca="false">L157*L$226</f>
        <v>0</v>
      </c>
      <c r="M49" s="887" t="n">
        <f aca="false">M157*M$226</f>
        <v>28396741.2072207</v>
      </c>
      <c r="N49" s="887" t="n">
        <f aca="false">N157*N$226</f>
        <v>37187957.4316572</v>
      </c>
      <c r="O49" s="887" t="n">
        <f aca="false">O157*O$226</f>
        <v>65297958.2594256</v>
      </c>
      <c r="P49" s="887" t="n">
        <f aca="false">P157*P$226</f>
        <v>107866187.009603</v>
      </c>
      <c r="Q49" s="887" t="n">
        <f aca="false">Q157*Q$226</f>
        <v>59601509.4339623</v>
      </c>
      <c r="R49" s="887" t="n">
        <f aca="false">R157*R$226</f>
        <v>94057971.0144928</v>
      </c>
      <c r="S49" s="887" t="n">
        <f aca="false">S157*S$226</f>
        <v>50046226.1011057</v>
      </c>
      <c r="T49" s="887" t="n">
        <f aca="false">T157*T$226</f>
        <v>83844901.4050534</v>
      </c>
      <c r="U49" s="887" t="n">
        <f aca="false">U157*U$226</f>
        <v>48953509.5715588</v>
      </c>
      <c r="V49" s="887" t="n">
        <f aca="false">V157*V$226</f>
        <v>34394876.1286305</v>
      </c>
      <c r="W49" s="887" t="n">
        <f aca="false">W157*W$226</f>
        <v>31022140.6859836</v>
      </c>
      <c r="X49" s="887" t="n">
        <f aca="false">SUM(F49:W49)</f>
        <v>640669978.248693</v>
      </c>
      <c r="Y49" s="537"/>
      <c r="Z49" s="537"/>
      <c r="AA49" s="537"/>
    </row>
    <row r="50" s="108" customFormat="true" ht="13.5" hidden="false" customHeight="true" outlineLevel="0" collapsed="false">
      <c r="A50" s="880" t="s">
        <v>442</v>
      </c>
      <c r="B50" s="884"/>
      <c r="C50" s="884" t="s">
        <v>993</v>
      </c>
      <c r="D50" s="885" t="s">
        <v>7</v>
      </c>
      <c r="E50" s="886" t="n">
        <f aca="false">X50/E$226</f>
        <v>3.22906795379183</v>
      </c>
      <c r="F50" s="887" t="n">
        <f aca="false">F158*F$226</f>
        <v>0</v>
      </c>
      <c r="G50" s="887" t="n">
        <f aca="false">G158*G$226</f>
        <v>0</v>
      </c>
      <c r="H50" s="887" t="n">
        <f aca="false">H158*H$226</f>
        <v>11132218.8449848</v>
      </c>
      <c r="I50" s="887" t="n">
        <f aca="false">I158*I$226</f>
        <v>0</v>
      </c>
      <c r="J50" s="887" t="n">
        <f aca="false">J158*J$226</f>
        <v>0</v>
      </c>
      <c r="K50" s="887" t="n">
        <f aca="false">K158*K$226</f>
        <v>0</v>
      </c>
      <c r="L50" s="887" t="n">
        <f aca="false">L158*L$226</f>
        <v>7933473.52322692</v>
      </c>
      <c r="M50" s="887" t="n">
        <f aca="false">M158*M$226</f>
        <v>0</v>
      </c>
      <c r="N50" s="887" t="n">
        <f aca="false">N158*N$226</f>
        <v>25534284.5307057</v>
      </c>
      <c r="O50" s="887" t="n">
        <f aca="false">O158*O$226</f>
        <v>11296093.1787319</v>
      </c>
      <c r="P50" s="887" t="n">
        <f aca="false">P158*P$226</f>
        <v>22815203.1454784</v>
      </c>
      <c r="Q50" s="887" t="n">
        <f aca="false">Q158*Q$226</f>
        <v>47212856.0154961</v>
      </c>
      <c r="R50" s="887" t="n">
        <f aca="false">R158*R$226</f>
        <v>31432272.6904704</v>
      </c>
      <c r="S50" s="887" t="n">
        <f aca="false">S158*S$226</f>
        <v>47674280.3545715</v>
      </c>
      <c r="T50" s="887" t="n">
        <f aca="false">T158*T$226</f>
        <v>43248175.1824818</v>
      </c>
      <c r="U50" s="887" t="n">
        <f aca="false">U158*U$226</f>
        <v>64411091.0568591</v>
      </c>
      <c r="V50" s="887" t="n">
        <f aca="false">V158*V$226</f>
        <v>50075340.4016328</v>
      </c>
      <c r="W50" s="887" t="n">
        <f aca="false">W158*W$226</f>
        <v>25649608.033119</v>
      </c>
      <c r="X50" s="887" t="n">
        <f aca="false">SUM(F50:W50)</f>
        <v>388414896.957758</v>
      </c>
      <c r="Y50" s="537"/>
      <c r="Z50" s="537"/>
      <c r="AA50" s="537"/>
    </row>
    <row r="51" s="108" customFormat="true" ht="13.5" hidden="false" customHeight="true" outlineLevel="0" collapsed="false">
      <c r="A51" s="880"/>
      <c r="B51" s="884"/>
      <c r="C51" s="884"/>
      <c r="D51" s="885" t="s">
        <v>475</v>
      </c>
      <c r="E51" s="886" t="n">
        <f aca="false">X51/E$226</f>
        <v>4.471763026824</v>
      </c>
      <c r="F51" s="887" t="n">
        <f aca="false">F159*F$226</f>
        <v>0</v>
      </c>
      <c r="G51" s="887" t="n">
        <f aca="false">G159*G$226</f>
        <v>0</v>
      </c>
      <c r="H51" s="887" t="n">
        <f aca="false">H159*H$226</f>
        <v>21876930.9989701</v>
      </c>
      <c r="I51" s="887" t="n">
        <f aca="false">I159*I$226</f>
        <v>0</v>
      </c>
      <c r="J51" s="887" t="n">
        <f aca="false">J159*J$226</f>
        <v>0</v>
      </c>
      <c r="K51" s="887" t="n">
        <f aca="false">K159*K$226</f>
        <v>0</v>
      </c>
      <c r="L51" s="887" t="n">
        <f aca="false">L159*L$226</f>
        <v>16325435.8515869</v>
      </c>
      <c r="M51" s="887" t="n">
        <f aca="false">M159*M$226</f>
        <v>0</v>
      </c>
      <c r="N51" s="887" t="n">
        <f aca="false">N159*N$226</f>
        <v>13161210.8313965</v>
      </c>
      <c r="O51" s="887" t="n">
        <f aca="false">O159*O$226</f>
        <v>11741791.8753478</v>
      </c>
      <c r="P51" s="887" t="n">
        <f aca="false">P159*P$226</f>
        <v>24208903.5108632</v>
      </c>
      <c r="Q51" s="887" t="n">
        <f aca="false">Q159*Q$226</f>
        <v>66698197.66558</v>
      </c>
      <c r="R51" s="887" t="n">
        <f aca="false">R159*R$226</f>
        <v>28368286.4450128</v>
      </c>
      <c r="S51" s="887" t="n">
        <f aca="false">S159*S$226</f>
        <v>77033200.0398458</v>
      </c>
      <c r="T51" s="887" t="n">
        <f aca="false">T159*T$226</f>
        <v>70509699.7860884</v>
      </c>
      <c r="U51" s="887" t="n">
        <f aca="false">U159*U$226</f>
        <v>91783019.5773695</v>
      </c>
      <c r="V51" s="887" t="n">
        <f aca="false">V159*V$226</f>
        <v>70209730.3466971</v>
      </c>
      <c r="W51" s="887" t="n">
        <f aca="false">W159*W$226</f>
        <v>45978552.2788204</v>
      </c>
      <c r="X51" s="887" t="n">
        <f aca="false">SUM(F51:W51)</f>
        <v>537894959.207578</v>
      </c>
      <c r="Y51" s="537"/>
      <c r="Z51" s="537"/>
      <c r="AA51" s="537"/>
    </row>
    <row r="52" s="108" customFormat="true" ht="15" hidden="false" customHeight="false" outlineLevel="0" collapsed="false">
      <c r="A52" s="880"/>
      <c r="B52" s="884"/>
      <c r="C52" s="884"/>
      <c r="D52" s="885" t="s">
        <v>476</v>
      </c>
      <c r="E52" s="886" t="n">
        <f aca="false">X52/E$226</f>
        <v>2.29283193418861</v>
      </c>
      <c r="F52" s="887" t="n">
        <f aca="false">F160*F$226</f>
        <v>0</v>
      </c>
      <c r="G52" s="887" t="n">
        <f aca="false">G160*G$226</f>
        <v>0</v>
      </c>
      <c r="H52" s="887" t="n">
        <f aca="false">H160*H$226</f>
        <v>0</v>
      </c>
      <c r="I52" s="887" t="n">
        <f aca="false">I160*I$226</f>
        <v>0</v>
      </c>
      <c r="J52" s="887" t="n">
        <f aca="false">J160*J$226</f>
        <v>0</v>
      </c>
      <c r="K52" s="887" t="n">
        <f aca="false">K160*K$226</f>
        <v>0</v>
      </c>
      <c r="L52" s="887" t="n">
        <f aca="false">L160*L$226</f>
        <v>0</v>
      </c>
      <c r="M52" s="887" t="n">
        <f aca="false">M160*M$226</f>
        <v>0</v>
      </c>
      <c r="N52" s="887" t="n">
        <f aca="false">N160*N$226</f>
        <v>37187957.4316572</v>
      </c>
      <c r="O52" s="887" t="n">
        <f aca="false">O160*O$226</f>
        <v>10882993.0432376</v>
      </c>
      <c r="P52" s="887" t="n">
        <f aca="false">P160*P$226</f>
        <v>21573237.4019205</v>
      </c>
      <c r="Q52" s="887" t="n">
        <f aca="false">Q160*Q$226</f>
        <v>29800754.7169811</v>
      </c>
      <c r="R52" s="887" t="n">
        <f aca="false">R160*R$226</f>
        <v>34202898.5507246</v>
      </c>
      <c r="S52" s="887" t="n">
        <f aca="false">S160*S$226</f>
        <v>22242767.156047</v>
      </c>
      <c r="T52" s="887" t="n">
        <f aca="false">T160*T$226</f>
        <v>20961225.3512633</v>
      </c>
      <c r="U52" s="887" t="n">
        <f aca="false">U160*U$226</f>
        <v>44503190.5195989</v>
      </c>
      <c r="V52" s="887" t="n">
        <f aca="false">V160*V$226</f>
        <v>37521683.0494151</v>
      </c>
      <c r="W52" s="887" t="n">
        <f aca="false">W160*W$226</f>
        <v>16921167.6469001</v>
      </c>
      <c r="X52" s="887" t="n">
        <f aca="false">SUM(F52:W52)</f>
        <v>275797874.867746</v>
      </c>
      <c r="Y52" s="537"/>
      <c r="Z52" s="537"/>
      <c r="AA52" s="537"/>
    </row>
    <row r="53" s="108" customFormat="true" ht="13.5" hidden="false" customHeight="true" outlineLevel="0" collapsed="false">
      <c r="A53" s="880" t="s">
        <v>443</v>
      </c>
      <c r="B53" s="884" t="s">
        <v>158</v>
      </c>
      <c r="C53" s="884"/>
      <c r="D53" s="885" t="s">
        <v>7</v>
      </c>
      <c r="E53" s="886" t="n">
        <f aca="false">X53/E$226</f>
        <v>4.37421287618833</v>
      </c>
      <c r="F53" s="887" t="n">
        <f aca="false">F161*F$226</f>
        <v>0</v>
      </c>
      <c r="G53" s="887" t="n">
        <f aca="false">G161*G$226</f>
        <v>0</v>
      </c>
      <c r="H53" s="887" t="n">
        <f aca="false">H161*H$226</f>
        <v>11132218.8449848</v>
      </c>
      <c r="I53" s="887" t="n">
        <f aca="false">I161*I$226</f>
        <v>0</v>
      </c>
      <c r="J53" s="887" t="n">
        <f aca="false">J161*J$226</f>
        <v>0</v>
      </c>
      <c r="K53" s="887" t="n">
        <f aca="false">K161*K$226</f>
        <v>0</v>
      </c>
      <c r="L53" s="887" t="n">
        <f aca="false">L161*L$226</f>
        <v>0</v>
      </c>
      <c r="M53" s="887" t="n">
        <f aca="false">M161*M$226</f>
        <v>14670973.1424375</v>
      </c>
      <c r="N53" s="887" t="n">
        <f aca="false">N161*N$226</f>
        <v>6383571.13267641</v>
      </c>
      <c r="O53" s="887" t="n">
        <f aca="false">O161*O$226</f>
        <v>0</v>
      </c>
      <c r="P53" s="887" t="n">
        <f aca="false">P161*P$226</f>
        <v>11407601.5727392</v>
      </c>
      <c r="Q53" s="887" t="n">
        <f aca="false">Q161*Q$226</f>
        <v>26229364.4530534</v>
      </c>
      <c r="R53" s="887" t="n">
        <f aca="false">R161*R$226</f>
        <v>58374220.7108736</v>
      </c>
      <c r="S53" s="887" t="n">
        <f aca="false">S161*S$226</f>
        <v>80450348.0983394</v>
      </c>
      <c r="T53" s="887" t="n">
        <f aca="false">T161*T$226</f>
        <v>69197080.2919708</v>
      </c>
      <c r="U53" s="887" t="n">
        <f aca="false">U161*U$226</f>
        <v>66987534.6991334</v>
      </c>
      <c r="V53" s="887" t="n">
        <f aca="false">V161*V$226</f>
        <v>88594833.0182735</v>
      </c>
      <c r="W53" s="887" t="n">
        <f aca="false">W161*W$226</f>
        <v>92733198.2735841</v>
      </c>
      <c r="X53" s="887" t="n">
        <f aca="false">SUM(F53:W53)</f>
        <v>526160944.238066</v>
      </c>
      <c r="Y53" s="537"/>
      <c r="Z53" s="537"/>
      <c r="AA53" s="537"/>
    </row>
    <row r="54" s="108" customFormat="true" ht="13.5" hidden="false" customHeight="true" outlineLevel="0" collapsed="false">
      <c r="A54" s="880"/>
      <c r="B54" s="884"/>
      <c r="C54" s="884"/>
      <c r="D54" s="885" t="s">
        <v>475</v>
      </c>
      <c r="E54" s="886" t="n">
        <f aca="false">X54/E$226</f>
        <v>6.01004915184461</v>
      </c>
      <c r="F54" s="887" t="n">
        <f aca="false">F162*F$226</f>
        <v>0</v>
      </c>
      <c r="G54" s="887" t="n">
        <f aca="false">G162*G$226</f>
        <v>0</v>
      </c>
      <c r="H54" s="887" t="n">
        <f aca="false">H162*H$226</f>
        <v>21876930.9989701</v>
      </c>
      <c r="I54" s="887" t="n">
        <f aca="false">I162*I$226</f>
        <v>0</v>
      </c>
      <c r="J54" s="887" t="n">
        <f aca="false">J162*J$226</f>
        <v>0</v>
      </c>
      <c r="K54" s="887" t="n">
        <f aca="false">K162*K$226</f>
        <v>0</v>
      </c>
      <c r="L54" s="887" t="n">
        <f aca="false">L162*L$226</f>
        <v>0</v>
      </c>
      <c r="M54" s="887" t="n">
        <f aca="false">M162*M$226</f>
        <v>30352241.537054</v>
      </c>
      <c r="N54" s="887" t="n">
        <f aca="false">N162*N$226</f>
        <v>13161210.8313965</v>
      </c>
      <c r="O54" s="887" t="n">
        <f aca="false">O162*O$226</f>
        <v>0</v>
      </c>
      <c r="P54" s="887" t="n">
        <f aca="false">P162*P$226</f>
        <v>24208903.5108632</v>
      </c>
      <c r="Q54" s="887" t="n">
        <f aca="false">Q162*Q$226</f>
        <v>22232732.5551933</v>
      </c>
      <c r="R54" s="887" t="n">
        <f aca="false">R162*R$226</f>
        <v>113473145.780051</v>
      </c>
      <c r="S54" s="887" t="n">
        <f aca="false">S162*S$226</f>
        <v>96291500.0498072</v>
      </c>
      <c r="T54" s="887" t="n">
        <f aca="false">T162*T$226</f>
        <v>89739617.909567</v>
      </c>
      <c r="U54" s="887" t="n">
        <f aca="false">U162*U$226</f>
        <v>97901887.5491941</v>
      </c>
      <c r="V54" s="887" t="n">
        <f aca="false">V162*V$226</f>
        <v>105314595.520046</v>
      </c>
      <c r="W54" s="887" t="n">
        <f aca="false">W162*W$226</f>
        <v>108378016.085791</v>
      </c>
      <c r="X54" s="887" t="n">
        <f aca="false">SUM(F54:W54)</f>
        <v>722930782.327933</v>
      </c>
      <c r="Y54" s="537"/>
      <c r="Z54" s="537"/>
      <c r="AA54" s="537"/>
    </row>
    <row r="55" s="108" customFormat="true" ht="15" hidden="false" customHeight="false" outlineLevel="0" collapsed="false">
      <c r="A55" s="880"/>
      <c r="B55" s="884"/>
      <c r="C55" s="884"/>
      <c r="D55" s="885" t="s">
        <v>476</v>
      </c>
      <c r="E55" s="886" t="n">
        <f aca="false">X55/E$226</f>
        <v>3.04415392584888</v>
      </c>
      <c r="F55" s="887" t="n">
        <f aca="false">F163*F$226</f>
        <v>0</v>
      </c>
      <c r="G55" s="887" t="n">
        <f aca="false">G163*G$226</f>
        <v>0</v>
      </c>
      <c r="H55" s="887" t="n">
        <f aca="false">H163*H$226</f>
        <v>0</v>
      </c>
      <c r="I55" s="887" t="n">
        <f aca="false">I163*I$226</f>
        <v>0</v>
      </c>
      <c r="J55" s="887" t="n">
        <f aca="false">J163*J$226</f>
        <v>0</v>
      </c>
      <c r="K55" s="887" t="n">
        <f aca="false">K163*K$226</f>
        <v>0</v>
      </c>
      <c r="L55" s="887" t="n">
        <f aca="false">L163*L$226</f>
        <v>0</v>
      </c>
      <c r="M55" s="887" t="n">
        <f aca="false">M163*M$226</f>
        <v>0</v>
      </c>
      <c r="N55" s="887" t="n">
        <f aca="false">N163*N$226</f>
        <v>0</v>
      </c>
      <c r="O55" s="887" t="n">
        <f aca="false">O163*O$226</f>
        <v>0</v>
      </c>
      <c r="P55" s="887" t="n">
        <f aca="false">P163*P$226</f>
        <v>0</v>
      </c>
      <c r="Q55" s="887" t="n">
        <f aca="false">Q163*Q$226</f>
        <v>29800754.7169811</v>
      </c>
      <c r="R55" s="887" t="n">
        <f aca="false">R163*R$226</f>
        <v>8550724.63768116</v>
      </c>
      <c r="S55" s="887" t="n">
        <f aca="false">S163*S$226</f>
        <v>66728301.468141</v>
      </c>
      <c r="T55" s="887" t="n">
        <f aca="false">T163*T$226</f>
        <v>52403063.3781584</v>
      </c>
      <c r="U55" s="887" t="n">
        <f aca="false">U163*U$226</f>
        <v>44503190.5195989</v>
      </c>
      <c r="V55" s="887" t="n">
        <f aca="false">V163*V$226</f>
        <v>78170173.0196148</v>
      </c>
      <c r="W55" s="887" t="n">
        <f aca="false">W163*W$226</f>
        <v>86015935.538409</v>
      </c>
      <c r="X55" s="887" t="n">
        <f aca="false">SUM(F55:W55)</f>
        <v>366172143.278584</v>
      </c>
      <c r="Y55" s="537"/>
      <c r="Z55" s="537"/>
      <c r="AA55" s="537"/>
    </row>
    <row r="56" s="108" customFormat="true" ht="13.5" hidden="false" customHeight="true" outlineLevel="0" collapsed="false">
      <c r="A56" s="880" t="s">
        <v>444</v>
      </c>
      <c r="B56" s="884" t="s">
        <v>371</v>
      </c>
      <c r="C56" s="884"/>
      <c r="D56" s="885" t="s">
        <v>7</v>
      </c>
      <c r="E56" s="886" t="n">
        <f aca="false">X56/E$226</f>
        <v>1.28806798938535</v>
      </c>
      <c r="F56" s="887" t="n">
        <f aca="false">F164*F$226</f>
        <v>0</v>
      </c>
      <c r="G56" s="887" t="n">
        <f aca="false">G164*G$226</f>
        <v>0</v>
      </c>
      <c r="H56" s="887" t="n">
        <f aca="false">H164*H$226</f>
        <v>0</v>
      </c>
      <c r="I56" s="887" t="n">
        <f aca="false">I164*I$226</f>
        <v>0</v>
      </c>
      <c r="J56" s="887" t="n">
        <f aca="false">J164*J$226</f>
        <v>0</v>
      </c>
      <c r="K56" s="887" t="n">
        <f aca="false">K164*K$226</f>
        <v>0</v>
      </c>
      <c r="L56" s="887" t="n">
        <f aca="false">L164*L$226</f>
        <v>0</v>
      </c>
      <c r="M56" s="887" t="n">
        <f aca="false">M164*M$226</f>
        <v>0</v>
      </c>
      <c r="N56" s="887" t="n">
        <f aca="false">N164*N$226</f>
        <v>0</v>
      </c>
      <c r="O56" s="887" t="n">
        <f aca="false">O164*O$226</f>
        <v>0</v>
      </c>
      <c r="P56" s="887" t="n">
        <f aca="false">P164*P$226</f>
        <v>0</v>
      </c>
      <c r="Q56" s="887" t="n">
        <f aca="false">Q164*Q$226</f>
        <v>5245872.89061068</v>
      </c>
      <c r="R56" s="887" t="n">
        <f aca="false">R164*R$226</f>
        <v>13470974.0102016</v>
      </c>
      <c r="S56" s="887" t="n">
        <f aca="false">S164*S$226</f>
        <v>14898212.6108036</v>
      </c>
      <c r="T56" s="887" t="n">
        <f aca="false">T164*T$226</f>
        <v>17299270.0729927</v>
      </c>
      <c r="U56" s="887" t="n">
        <f aca="false">U164*U$226</f>
        <v>10305774.5690975</v>
      </c>
      <c r="V56" s="887" t="n">
        <f aca="false">V164*V$226</f>
        <v>40445467.2474727</v>
      </c>
      <c r="W56" s="887" t="n">
        <f aca="false">W164*W$226</f>
        <v>53272262.8380164</v>
      </c>
      <c r="X56" s="887" t="n">
        <f aca="false">SUM(F56:W56)</f>
        <v>154937834.239195</v>
      </c>
      <c r="Y56" s="537"/>
      <c r="Z56" s="537"/>
      <c r="AA56" s="537"/>
    </row>
    <row r="57" s="108" customFormat="true" ht="13.5" hidden="false" customHeight="true" outlineLevel="0" collapsed="false">
      <c r="A57" s="880"/>
      <c r="B57" s="884"/>
      <c r="C57" s="884"/>
      <c r="D57" s="885" t="s">
        <v>475</v>
      </c>
      <c r="E57" s="886" t="n">
        <f aca="false">X57/E$226</f>
        <v>1.5266663129735</v>
      </c>
      <c r="F57" s="887" t="n">
        <f aca="false">F165*F$226</f>
        <v>0</v>
      </c>
      <c r="G57" s="887" t="n">
        <f aca="false">G165*G$226</f>
        <v>0</v>
      </c>
      <c r="H57" s="887" t="n">
        <f aca="false">H165*H$226</f>
        <v>0</v>
      </c>
      <c r="I57" s="887" t="n">
        <f aca="false">I165*I$226</f>
        <v>0</v>
      </c>
      <c r="J57" s="887" t="n">
        <f aca="false">J165*J$226</f>
        <v>0</v>
      </c>
      <c r="K57" s="887" t="n">
        <f aca="false">K165*K$226</f>
        <v>0</v>
      </c>
      <c r="L57" s="887" t="n">
        <f aca="false">L165*L$226</f>
        <v>0</v>
      </c>
      <c r="M57" s="887" t="n">
        <f aca="false">M165*M$226</f>
        <v>0</v>
      </c>
      <c r="N57" s="887" t="n">
        <f aca="false">N165*N$226</f>
        <v>0</v>
      </c>
      <c r="O57" s="887" t="n">
        <f aca="false">O165*O$226</f>
        <v>0</v>
      </c>
      <c r="P57" s="887" t="n">
        <f aca="false">P165*P$226</f>
        <v>0</v>
      </c>
      <c r="Q57" s="887" t="n">
        <f aca="false">Q165*Q$226</f>
        <v>11116366.2775967</v>
      </c>
      <c r="R57" s="887" t="n">
        <f aca="false">R165*R$226</f>
        <v>18912190.9633419</v>
      </c>
      <c r="S57" s="887" t="n">
        <f aca="false">S165*S$226</f>
        <v>25677733.3466152</v>
      </c>
      <c r="T57" s="887" t="n">
        <f aca="false">T165*T$226</f>
        <v>12819945.4156524</v>
      </c>
      <c r="U57" s="887" t="n">
        <f aca="false">U165*U$226</f>
        <v>12237735.9436493</v>
      </c>
      <c r="V57" s="887" t="n">
        <f aca="false">V165*V$226</f>
        <v>60179768.8685975</v>
      </c>
      <c r="W57" s="887" t="n">
        <f aca="false">W165*W$226</f>
        <v>42694369.9731904</v>
      </c>
      <c r="X57" s="887" t="n">
        <f aca="false">SUM(F57:W57)</f>
        <v>183638110.788643</v>
      </c>
      <c r="Y57" s="537"/>
      <c r="Z57" s="537"/>
      <c r="AA57" s="537"/>
    </row>
    <row r="58" s="108" customFormat="true" ht="15" hidden="false" customHeight="false" outlineLevel="0" collapsed="false">
      <c r="A58" s="880"/>
      <c r="B58" s="884"/>
      <c r="C58" s="884"/>
      <c r="D58" s="885" t="s">
        <v>476</v>
      </c>
      <c r="E58" s="886" t="n">
        <f aca="false">X58/E$226</f>
        <v>1.08015439431675</v>
      </c>
      <c r="F58" s="887" t="n">
        <f aca="false">F166*F$226</f>
        <v>0</v>
      </c>
      <c r="G58" s="887" t="n">
        <f aca="false">G166*G$226</f>
        <v>0</v>
      </c>
      <c r="H58" s="887" t="n">
        <f aca="false">H166*H$226</f>
        <v>0</v>
      </c>
      <c r="I58" s="887" t="n">
        <f aca="false">I166*I$226</f>
        <v>0</v>
      </c>
      <c r="J58" s="887" t="n">
        <f aca="false">J166*J$226</f>
        <v>0</v>
      </c>
      <c r="K58" s="887" t="n">
        <f aca="false">K166*K$226</f>
        <v>0</v>
      </c>
      <c r="L58" s="887" t="n">
        <f aca="false">L166*L$226</f>
        <v>0</v>
      </c>
      <c r="M58" s="887" t="n">
        <f aca="false">M166*M$226</f>
        <v>0</v>
      </c>
      <c r="N58" s="887" t="n">
        <f aca="false">N166*N$226</f>
        <v>0</v>
      </c>
      <c r="O58" s="887" t="n">
        <f aca="false">O166*O$226</f>
        <v>0</v>
      </c>
      <c r="P58" s="887" t="n">
        <f aca="false">P166*P$226</f>
        <v>0</v>
      </c>
      <c r="Q58" s="887" t="n">
        <f aca="false">Q166*Q$226</f>
        <v>0</v>
      </c>
      <c r="R58" s="887" t="n">
        <f aca="false">R166*R$226</f>
        <v>8550724.63768116</v>
      </c>
      <c r="S58" s="887" t="n">
        <f aca="false">S166*S$226</f>
        <v>5560691.78901175</v>
      </c>
      <c r="T58" s="887" t="n">
        <f aca="false">T166*T$226</f>
        <v>20961225.3512633</v>
      </c>
      <c r="U58" s="887" t="n">
        <f aca="false">U166*U$226</f>
        <v>8900638.10391978</v>
      </c>
      <c r="V58" s="887" t="n">
        <f aca="false">V166*V$226</f>
        <v>28141262.2870613</v>
      </c>
      <c r="W58" s="887" t="n">
        <f aca="false">W166*W$226</f>
        <v>57813989.4602421</v>
      </c>
      <c r="X58" s="887" t="n">
        <f aca="false">SUM(F58:W58)</f>
        <v>129928531.629179</v>
      </c>
      <c r="Y58" s="537"/>
      <c r="Z58" s="537"/>
      <c r="AA58" s="537"/>
    </row>
    <row r="59" s="108" customFormat="true" ht="13.5" hidden="false" customHeight="true" outlineLevel="0" collapsed="false">
      <c r="A59" s="880" t="s">
        <v>445</v>
      </c>
      <c r="B59" s="884" t="s">
        <v>446</v>
      </c>
      <c r="C59" s="884"/>
      <c r="D59" s="885" t="s">
        <v>7</v>
      </c>
      <c r="E59" s="886" t="n">
        <f aca="false">X59/E$226</f>
        <v>38.444739066521</v>
      </c>
      <c r="F59" s="887" t="n">
        <f aca="false">F167*F$226</f>
        <v>46812407.0046927</v>
      </c>
      <c r="G59" s="887" t="n">
        <f aca="false">G167*G$226</f>
        <v>11189993.6923758</v>
      </c>
      <c r="H59" s="887" t="n">
        <f aca="false">H167*H$226</f>
        <v>11132218.8449848</v>
      </c>
      <c r="I59" s="887" t="n">
        <f aca="false">I167*I$226</f>
        <v>0</v>
      </c>
      <c r="J59" s="887" t="n">
        <f aca="false">J167*J$226</f>
        <v>0</v>
      </c>
      <c r="K59" s="887" t="n">
        <f aca="false">K167*K$226</f>
        <v>26954814.9335042</v>
      </c>
      <c r="L59" s="887" t="n">
        <f aca="false">L167*L$226</f>
        <v>39667367.6161346</v>
      </c>
      <c r="M59" s="887" t="n">
        <f aca="false">M167*M$226</f>
        <v>58683892.5697499</v>
      </c>
      <c r="N59" s="887" t="n">
        <f aca="false">N167*N$226</f>
        <v>89369995.8574698</v>
      </c>
      <c r="O59" s="887" t="n">
        <f aca="false">O167*O$226</f>
        <v>101664838.608587</v>
      </c>
      <c r="P59" s="887" t="n">
        <f aca="false">P167*P$226</f>
        <v>154002621.231979</v>
      </c>
      <c r="Q59" s="887" t="n">
        <f aca="false">Q167*Q$226</f>
        <v>209834915.624427</v>
      </c>
      <c r="R59" s="887" t="n">
        <f aca="false">R167*R$226</f>
        <v>269419480.204032</v>
      </c>
      <c r="S59" s="887" t="n">
        <f aca="false">S167*S$226</f>
        <v>327760677.437679</v>
      </c>
      <c r="T59" s="887" t="n">
        <f aca="false">T167*T$226</f>
        <v>516094890.510949</v>
      </c>
      <c r="U59" s="887" t="n">
        <f aca="false">U167*U$226</f>
        <v>610617143.219024</v>
      </c>
      <c r="V59" s="887" t="n">
        <f aca="false">V167*V$226</f>
        <v>702980740.253692</v>
      </c>
      <c r="W59" s="887" t="n">
        <f aca="false">W167*W$226</f>
        <v>1448216330.48533</v>
      </c>
      <c r="X59" s="887" t="n">
        <f aca="false">SUM(F59:W59)</f>
        <v>4624402328.09462</v>
      </c>
      <c r="Y59" s="537"/>
      <c r="Z59" s="537"/>
      <c r="AA59" s="537"/>
    </row>
    <row r="60" s="108" customFormat="true" ht="13.5" hidden="false" customHeight="true" outlineLevel="0" collapsed="false">
      <c r="A60" s="880"/>
      <c r="B60" s="884"/>
      <c r="C60" s="884"/>
      <c r="D60" s="885" t="s">
        <v>475</v>
      </c>
      <c r="E60" s="886" t="n">
        <f aca="false">X60/E$226</f>
        <v>53.1165975934745</v>
      </c>
      <c r="F60" s="887" t="n">
        <f aca="false">F168*F$226</f>
        <v>0</v>
      </c>
      <c r="G60" s="887" t="n">
        <f aca="false">G168*G$226</f>
        <v>0</v>
      </c>
      <c r="H60" s="887" t="n">
        <f aca="false">H168*H$226</f>
        <v>0</v>
      </c>
      <c r="I60" s="887" t="n">
        <f aca="false">I168*I$226</f>
        <v>0</v>
      </c>
      <c r="J60" s="887" t="n">
        <f aca="false">J168*J$226</f>
        <v>0</v>
      </c>
      <c r="K60" s="887" t="n">
        <f aca="false">K168*K$226</f>
        <v>56874801.9017433</v>
      </c>
      <c r="L60" s="887" t="n">
        <f aca="false">L168*L$226</f>
        <v>65301743.4063478</v>
      </c>
      <c r="M60" s="887" t="n">
        <f aca="false">M168*M$226</f>
        <v>75880603.842635</v>
      </c>
      <c r="N60" s="887" t="n">
        <f aca="false">N168*N$226</f>
        <v>171095740.808154</v>
      </c>
      <c r="O60" s="887" t="n">
        <f aca="false">O168*O$226</f>
        <v>176126878.130217</v>
      </c>
      <c r="P60" s="887" t="n">
        <f aca="false">P168*P$226</f>
        <v>290506842.130358</v>
      </c>
      <c r="Q60" s="887" t="n">
        <f aca="false">Q168*Q$226</f>
        <v>411305552.271077</v>
      </c>
      <c r="R60" s="887" t="n">
        <f aca="false">R168*R$226</f>
        <v>397156010.230179</v>
      </c>
      <c r="S60" s="887" t="n">
        <f aca="false">S168*S$226</f>
        <v>481457500.249036</v>
      </c>
      <c r="T60" s="887" t="n">
        <f aca="false">T168*T$226</f>
        <v>788426643.062625</v>
      </c>
      <c r="U60" s="887" t="n">
        <f aca="false">U168*U$226</f>
        <v>948424535.632818</v>
      </c>
      <c r="V60" s="887" t="n">
        <f aca="false">V168*V$226</f>
        <v>992966186.331859</v>
      </c>
      <c r="W60" s="887" t="n">
        <f aca="false">W168*W$226</f>
        <v>1533713136.72922</v>
      </c>
      <c r="X60" s="887" t="n">
        <f aca="false">SUM(F60:W60)</f>
        <v>6389236174.72627</v>
      </c>
      <c r="Y60" s="537"/>
      <c r="Z60" s="537"/>
      <c r="AA60" s="537"/>
    </row>
    <row r="61" s="108" customFormat="true" ht="15" hidden="false" customHeight="false" outlineLevel="0" collapsed="false">
      <c r="A61" s="880"/>
      <c r="B61" s="884"/>
      <c r="C61" s="884"/>
      <c r="D61" s="885" t="s">
        <v>476</v>
      </c>
      <c r="E61" s="886" t="n">
        <f aca="false">X61/E$226</f>
        <v>26.9982908946659</v>
      </c>
      <c r="F61" s="887" t="n">
        <f aca="false">F169*F$226</f>
        <v>96119385.446961</v>
      </c>
      <c r="G61" s="887" t="n">
        <f aca="false">G169*G$226</f>
        <v>22919186.3661352</v>
      </c>
      <c r="H61" s="887" t="n">
        <f aca="false">H169*H$226</f>
        <v>22665919.7609902</v>
      </c>
      <c r="I61" s="887" t="n">
        <f aca="false">I169*I$226</f>
        <v>0</v>
      </c>
      <c r="J61" s="887" t="n">
        <f aca="false">J169*J$226</f>
        <v>0</v>
      </c>
      <c r="K61" s="887" t="n">
        <f aca="false">K169*K$226</f>
        <v>0</v>
      </c>
      <c r="L61" s="887" t="n">
        <f aca="false">L169*L$226</f>
        <v>15433507.446287</v>
      </c>
      <c r="M61" s="887" t="n">
        <f aca="false">M169*M$226</f>
        <v>42595111.8108311</v>
      </c>
      <c r="N61" s="887" t="n">
        <f aca="false">N169*N$226</f>
        <v>12395985.8105524</v>
      </c>
      <c r="O61" s="887" t="n">
        <f aca="false">O169*O$226</f>
        <v>32648979.1297128</v>
      </c>
      <c r="P61" s="887" t="n">
        <f aca="false">P169*P$226</f>
        <v>32359856.1028808</v>
      </c>
      <c r="Q61" s="887" t="n">
        <f aca="false">Q169*Q$226</f>
        <v>29800754.7169811</v>
      </c>
      <c r="R61" s="887" t="n">
        <f aca="false">R169*R$226</f>
        <v>153913043.478261</v>
      </c>
      <c r="S61" s="887" t="n">
        <f aca="false">S169*S$226</f>
        <v>194624212.615411</v>
      </c>
      <c r="T61" s="887" t="n">
        <f aca="false">T169*T$226</f>
        <v>293457154.917687</v>
      </c>
      <c r="U61" s="887" t="n">
        <f aca="false">U169*U$226</f>
        <v>364926162.260711</v>
      </c>
      <c r="V61" s="887" t="n">
        <f aca="false">V169*V$226</f>
        <v>522176755.771027</v>
      </c>
      <c r="W61" s="887" t="n">
        <f aca="false">W169*W$226</f>
        <v>1411507401.21225</v>
      </c>
      <c r="X61" s="887" t="n">
        <f aca="false">SUM(F61:W61)</f>
        <v>3247543416.84668</v>
      </c>
      <c r="Y61" s="537"/>
      <c r="Z61" s="537"/>
      <c r="AA61" s="537"/>
    </row>
    <row r="62" s="108" customFormat="true" ht="13.5" hidden="false" customHeight="true" outlineLevel="0" collapsed="false">
      <c r="A62" s="880" t="s">
        <v>447</v>
      </c>
      <c r="B62" s="880" t="s">
        <v>477</v>
      </c>
      <c r="C62" s="884" t="s">
        <v>374</v>
      </c>
      <c r="D62" s="885" t="s">
        <v>7</v>
      </c>
      <c r="E62" s="886" t="n">
        <f aca="false">X62/E$226</f>
        <v>5.4109843844225</v>
      </c>
      <c r="F62" s="887" t="n">
        <f aca="false">F170*F$226</f>
        <v>0</v>
      </c>
      <c r="G62" s="887" t="n">
        <f aca="false">G170*G$226</f>
        <v>0</v>
      </c>
      <c r="H62" s="887" t="n">
        <f aca="false">H170*H$226</f>
        <v>0</v>
      </c>
      <c r="I62" s="887" t="n">
        <f aca="false">I170*I$226</f>
        <v>0</v>
      </c>
      <c r="J62" s="887" t="n">
        <f aca="false">J170*J$226</f>
        <v>0</v>
      </c>
      <c r="K62" s="887" t="n">
        <f aca="false">K170*K$226</f>
        <v>0</v>
      </c>
      <c r="L62" s="887" t="n">
        <f aca="false">L170*L$226</f>
        <v>7933473.52322692</v>
      </c>
      <c r="M62" s="887" t="n">
        <f aca="false">M170*M$226</f>
        <v>14670973.1424375</v>
      </c>
      <c r="N62" s="887" t="n">
        <f aca="false">N170*N$226</f>
        <v>19150713.3980292</v>
      </c>
      <c r="O62" s="887" t="n">
        <f aca="false">O170*O$226</f>
        <v>22592186.3574637</v>
      </c>
      <c r="P62" s="887" t="n">
        <f aca="false">P170*P$226</f>
        <v>51334207.0773264</v>
      </c>
      <c r="Q62" s="887" t="n">
        <f aca="false">Q170*Q$226</f>
        <v>41966983.1248854</v>
      </c>
      <c r="R62" s="887" t="n">
        <f aca="false">R170*R$226</f>
        <v>31432272.6904704</v>
      </c>
      <c r="S62" s="887" t="n">
        <f aca="false">S170*S$226</f>
        <v>50653922.8767322</v>
      </c>
      <c r="T62" s="887" t="n">
        <f aca="false">T170*T$226</f>
        <v>92262773.7226277</v>
      </c>
      <c r="U62" s="887" t="n">
        <f aca="false">U170*U$226</f>
        <v>100481302.0487</v>
      </c>
      <c r="V62" s="887" t="n">
        <f aca="false">V170*V$226</f>
        <v>105928604.695762</v>
      </c>
      <c r="W62" s="887" t="n">
        <f aca="false">W170*W$226</f>
        <v>112463665.991368</v>
      </c>
      <c r="X62" s="887" t="n">
        <f aca="false">SUM(F62:W62)</f>
        <v>650871078.649029</v>
      </c>
      <c r="Y62" s="537"/>
      <c r="Z62" s="537"/>
      <c r="AA62" s="537"/>
    </row>
    <row r="63" s="108" customFormat="true" ht="13.5" hidden="false" customHeight="true" outlineLevel="0" collapsed="false">
      <c r="A63" s="880"/>
      <c r="B63" s="880"/>
      <c r="C63" s="880"/>
      <c r="D63" s="885" t="s">
        <v>475</v>
      </c>
      <c r="E63" s="886" t="n">
        <f aca="false">X63/E$226</f>
        <v>9.31293906365525</v>
      </c>
      <c r="F63" s="887" t="n">
        <f aca="false">F171*F$226</f>
        <v>0</v>
      </c>
      <c r="G63" s="887" t="n">
        <f aca="false">G171*G$226</f>
        <v>0</v>
      </c>
      <c r="H63" s="887" t="n">
        <f aca="false">H171*H$226</f>
        <v>0</v>
      </c>
      <c r="I63" s="887" t="n">
        <f aca="false">I171*I$226</f>
        <v>0</v>
      </c>
      <c r="J63" s="887" t="n">
        <f aca="false">J171*J$226</f>
        <v>0</v>
      </c>
      <c r="K63" s="887" t="n">
        <f aca="false">K171*K$226</f>
        <v>0</v>
      </c>
      <c r="L63" s="887" t="n">
        <f aca="false">L171*L$226</f>
        <v>16325435.8515869</v>
      </c>
      <c r="M63" s="887" t="n">
        <f aca="false">M171*M$226</f>
        <v>30352241.537054</v>
      </c>
      <c r="N63" s="887" t="n">
        <f aca="false">N171*N$226</f>
        <v>39483632.4941895</v>
      </c>
      <c r="O63" s="887" t="n">
        <f aca="false">O171*O$226</f>
        <v>46967167.5013912</v>
      </c>
      <c r="P63" s="887" t="n">
        <f aca="false">P171*P$226</f>
        <v>108940065.798884</v>
      </c>
      <c r="Q63" s="887" t="n">
        <f aca="false">Q171*Q$226</f>
        <v>88930930.2207733</v>
      </c>
      <c r="R63" s="887" t="n">
        <f aca="false">R171*R$226</f>
        <v>47280477.4083547</v>
      </c>
      <c r="S63" s="887" t="n">
        <f aca="false">S171*S$226</f>
        <v>83452633.3764996</v>
      </c>
      <c r="T63" s="887" t="n">
        <f aca="false">T171*T$226</f>
        <v>166659290.403482</v>
      </c>
      <c r="U63" s="887" t="n">
        <f aca="false">U171*U$226</f>
        <v>183566039.154739</v>
      </c>
      <c r="V63" s="887" t="n">
        <f aca="false">V171*V$226</f>
        <v>160479383.649593</v>
      </c>
      <c r="W63" s="887" t="n">
        <f aca="false">W171*W$226</f>
        <v>147788203.753351</v>
      </c>
      <c r="X63" s="887" t="n">
        <f aca="false">SUM(F63:W63)</f>
        <v>1120225501.1499</v>
      </c>
      <c r="Y63" s="537"/>
      <c r="Z63" s="537"/>
      <c r="AA63" s="537"/>
    </row>
    <row r="64" s="108" customFormat="true" ht="15" hidden="false" customHeight="false" outlineLevel="0" collapsed="false">
      <c r="A64" s="880"/>
      <c r="B64" s="880"/>
      <c r="C64" s="880"/>
      <c r="D64" s="885" t="s">
        <v>476</v>
      </c>
      <c r="E64" s="886" t="n">
        <f aca="false">X64/E$226</f>
        <v>2.32820004716773</v>
      </c>
      <c r="F64" s="887" t="n">
        <f aca="false">F172*F$226</f>
        <v>0</v>
      </c>
      <c r="G64" s="887" t="n">
        <f aca="false">G172*G$226</f>
        <v>0</v>
      </c>
      <c r="H64" s="887" t="n">
        <f aca="false">H172*H$226</f>
        <v>0</v>
      </c>
      <c r="I64" s="887" t="n">
        <f aca="false">I172*I$226</f>
        <v>0</v>
      </c>
      <c r="J64" s="887" t="n">
        <f aca="false">J172*J$226</f>
        <v>0</v>
      </c>
      <c r="K64" s="887" t="n">
        <f aca="false">K172*K$226</f>
        <v>0</v>
      </c>
      <c r="L64" s="887" t="n">
        <f aca="false">L172*L$226</f>
        <v>0</v>
      </c>
      <c r="M64" s="887" t="n">
        <f aca="false">M172*M$226</f>
        <v>0</v>
      </c>
      <c r="N64" s="887" t="n">
        <f aca="false">N172*N$226</f>
        <v>0</v>
      </c>
      <c r="O64" s="887" t="n">
        <f aca="false">O172*O$226</f>
        <v>0</v>
      </c>
      <c r="P64" s="887" t="n">
        <f aca="false">P172*P$226</f>
        <v>0</v>
      </c>
      <c r="Q64" s="887" t="n">
        <f aca="false">Q172*Q$226</f>
        <v>0</v>
      </c>
      <c r="R64" s="887" t="n">
        <f aca="false">R172*R$226</f>
        <v>17101449.2753623</v>
      </c>
      <c r="S64" s="887" t="n">
        <f aca="false">S172*S$226</f>
        <v>22242767.156047</v>
      </c>
      <c r="T64" s="887" t="n">
        <f aca="false">T172*T$226</f>
        <v>31441838.026895</v>
      </c>
      <c r="U64" s="887" t="n">
        <f aca="false">U172*U$226</f>
        <v>40052871.467639</v>
      </c>
      <c r="V64" s="887" t="n">
        <f aca="false">V172*V$226</f>
        <v>71916559.1780456</v>
      </c>
      <c r="W64" s="887" t="n">
        <f aca="false">W172*W$226</f>
        <v>97296713.9696757</v>
      </c>
      <c r="X64" s="887" t="n">
        <f aca="false">SUM(F64:W64)</f>
        <v>280052199.073665</v>
      </c>
      <c r="Y64" s="537"/>
      <c r="Z64" s="537"/>
      <c r="AA64" s="537"/>
    </row>
    <row r="65" s="108" customFormat="true" ht="13.5" hidden="false" customHeight="true" outlineLevel="0" collapsed="false">
      <c r="A65" s="880" t="s">
        <v>448</v>
      </c>
      <c r="B65" s="884"/>
      <c r="C65" s="889" t="s">
        <v>1073</v>
      </c>
      <c r="D65" s="885" t="s">
        <v>7</v>
      </c>
      <c r="E65" s="886" t="n">
        <f aca="false">X65/E$226</f>
        <v>8.29778313671055</v>
      </c>
      <c r="F65" s="887" t="n">
        <f aca="false">F173*F$226</f>
        <v>0</v>
      </c>
      <c r="G65" s="887" t="n">
        <f aca="false">G173*G$226</f>
        <v>0</v>
      </c>
      <c r="H65" s="887" t="n">
        <f aca="false">H173*H$226</f>
        <v>0</v>
      </c>
      <c r="I65" s="887" t="n">
        <f aca="false">I173*I$226</f>
        <v>0</v>
      </c>
      <c r="J65" s="887" t="n">
        <f aca="false">J173*J$226</f>
        <v>0</v>
      </c>
      <c r="K65" s="887" t="n">
        <f aca="false">K173*K$226</f>
        <v>0</v>
      </c>
      <c r="L65" s="887" t="n">
        <f aca="false">L173*L$226</f>
        <v>7933473.52322692</v>
      </c>
      <c r="M65" s="887" t="n">
        <f aca="false">M173*M$226</f>
        <v>7335486.57121874</v>
      </c>
      <c r="N65" s="887" t="n">
        <f aca="false">N173*N$226</f>
        <v>19150713.3980292</v>
      </c>
      <c r="O65" s="887" t="n">
        <f aca="false">O173*O$226</f>
        <v>45184372.7149274</v>
      </c>
      <c r="P65" s="887" t="n">
        <f aca="false">P173*P$226</f>
        <v>57038007.8636959</v>
      </c>
      <c r="Q65" s="887" t="n">
        <f aca="false">Q173*Q$226</f>
        <v>83933966.2497708</v>
      </c>
      <c r="R65" s="887" t="n">
        <f aca="false">R173*R$226</f>
        <v>76335519.3911424</v>
      </c>
      <c r="S65" s="887" t="n">
        <f aca="false">S173*S$226</f>
        <v>110246773.319947</v>
      </c>
      <c r="T65" s="887" t="n">
        <f aca="false">T173*T$226</f>
        <v>149927007.29927</v>
      </c>
      <c r="U65" s="887" t="n">
        <f aca="false">U173*U$226</f>
        <v>144280843.967364</v>
      </c>
      <c r="V65" s="887" t="n">
        <f aca="false">V173*V$226</f>
        <v>129040300.265746</v>
      </c>
      <c r="W65" s="887" t="n">
        <f aca="false">W173*W$226</f>
        <v>167708975.601163</v>
      </c>
      <c r="X65" s="887" t="n">
        <f aca="false">SUM(F65:W65)</f>
        <v>998115440.165501</v>
      </c>
      <c r="Y65" s="537"/>
      <c r="Z65" s="537"/>
      <c r="AA65" s="537"/>
    </row>
    <row r="66" s="108" customFormat="true" ht="13.5" hidden="false" customHeight="true" outlineLevel="0" collapsed="false">
      <c r="A66" s="880"/>
      <c r="B66" s="884"/>
      <c r="C66" s="884"/>
      <c r="D66" s="885" t="s">
        <v>475</v>
      </c>
      <c r="E66" s="886" t="n">
        <f aca="false">X66/E$226</f>
        <v>13.9212436305593</v>
      </c>
      <c r="F66" s="887" t="n">
        <f aca="false">F174*F$226</f>
        <v>0</v>
      </c>
      <c r="G66" s="887" t="n">
        <f aca="false">G174*G$226</f>
        <v>0</v>
      </c>
      <c r="H66" s="887" t="n">
        <f aca="false">H174*H$226</f>
        <v>0</v>
      </c>
      <c r="I66" s="887" t="n">
        <f aca="false">I174*I$226</f>
        <v>0</v>
      </c>
      <c r="J66" s="887" t="n">
        <f aca="false">J174*J$226</f>
        <v>0</v>
      </c>
      <c r="K66" s="887" t="n">
        <f aca="false">K174*K$226</f>
        <v>0</v>
      </c>
      <c r="L66" s="887" t="n">
        <f aca="false">L174*L$226</f>
        <v>16325435.8515869</v>
      </c>
      <c r="M66" s="887" t="n">
        <f aca="false">M174*M$226</f>
        <v>15176120.768527</v>
      </c>
      <c r="N66" s="887" t="n">
        <f aca="false">N174*N$226</f>
        <v>39483632.4941895</v>
      </c>
      <c r="O66" s="887" t="n">
        <f aca="false">O174*O$226</f>
        <v>70450751.2520868</v>
      </c>
      <c r="P66" s="887" t="n">
        <f aca="false">P174*P$226</f>
        <v>108940065.798884</v>
      </c>
      <c r="Q66" s="887" t="n">
        <f aca="false">Q174*Q$226</f>
        <v>177861860.441547</v>
      </c>
      <c r="R66" s="887" t="n">
        <f aca="false">R174*R$226</f>
        <v>104017050.29838</v>
      </c>
      <c r="S66" s="887" t="n">
        <f aca="false">S174*S$226</f>
        <v>160485833.416345</v>
      </c>
      <c r="T66" s="887" t="n">
        <f aca="false">T174*T$226</f>
        <v>249988935.605222</v>
      </c>
      <c r="U66" s="887" t="n">
        <f aca="false">U174*U$226</f>
        <v>263111322.788459</v>
      </c>
      <c r="V66" s="887" t="n">
        <f aca="false">V174*V$226</f>
        <v>225674133.257241</v>
      </c>
      <c r="W66" s="887" t="n">
        <f aca="false">W174*W$226</f>
        <v>243029490.616622</v>
      </c>
      <c r="X66" s="887" t="n">
        <f aca="false">SUM(F66:W66)</f>
        <v>1674544632.58909</v>
      </c>
      <c r="Y66" s="537"/>
      <c r="Z66" s="537"/>
      <c r="AA66" s="537"/>
    </row>
    <row r="67" s="108" customFormat="true" ht="15" hidden="false" customHeight="false" outlineLevel="0" collapsed="false">
      <c r="A67" s="880"/>
      <c r="B67" s="884"/>
      <c r="C67" s="884"/>
      <c r="D67" s="885" t="s">
        <v>476</v>
      </c>
      <c r="E67" s="886" t="n">
        <f aca="false">X67/E$226</f>
        <v>3.99646244050654</v>
      </c>
      <c r="F67" s="887" t="n">
        <f aca="false">F175*F$226</f>
        <v>0</v>
      </c>
      <c r="G67" s="887" t="n">
        <f aca="false">G175*G$226</f>
        <v>0</v>
      </c>
      <c r="H67" s="887" t="n">
        <f aca="false">H175*H$226</f>
        <v>0</v>
      </c>
      <c r="I67" s="887" t="n">
        <f aca="false">I175*I$226</f>
        <v>0</v>
      </c>
      <c r="J67" s="887" t="n">
        <f aca="false">J175*J$226</f>
        <v>0</v>
      </c>
      <c r="K67" s="887" t="n">
        <f aca="false">K175*K$226</f>
        <v>0</v>
      </c>
      <c r="L67" s="887" t="n">
        <f aca="false">L175*L$226</f>
        <v>0</v>
      </c>
      <c r="M67" s="887" t="n">
        <f aca="false">M175*M$226</f>
        <v>0</v>
      </c>
      <c r="N67" s="887" t="n">
        <f aca="false">N175*N$226</f>
        <v>0</v>
      </c>
      <c r="O67" s="887" t="n">
        <f aca="false">O175*O$226</f>
        <v>21765986.0864752</v>
      </c>
      <c r="P67" s="887" t="n">
        <f aca="false">P175*P$226</f>
        <v>10786618.7009603</v>
      </c>
      <c r="Q67" s="887" t="n">
        <f aca="false">Q175*Q$226</f>
        <v>0</v>
      </c>
      <c r="R67" s="887" t="n">
        <f aca="false">R175*R$226</f>
        <v>51304347.826087</v>
      </c>
      <c r="S67" s="887" t="n">
        <f aca="false">S175*S$226</f>
        <v>66728301.468141</v>
      </c>
      <c r="T67" s="887" t="n">
        <f aca="false">T175*T$226</f>
        <v>68123982.3916059</v>
      </c>
      <c r="U67" s="887" t="n">
        <f aca="false">U175*U$226</f>
        <v>57854147.6754786</v>
      </c>
      <c r="V67" s="887" t="n">
        <f aca="false">V175*V$226</f>
        <v>68789752.257261</v>
      </c>
      <c r="W67" s="887" t="n">
        <f aca="false">W175*W$226</f>
        <v>135369341.175201</v>
      </c>
      <c r="X67" s="887" t="n">
        <f aca="false">SUM(F67:W67)</f>
        <v>480722477.58121</v>
      </c>
      <c r="Y67" s="537"/>
      <c r="Z67" s="537"/>
      <c r="AA67" s="537"/>
    </row>
    <row r="68" s="108" customFormat="true" ht="13.5" hidden="false" customHeight="true" outlineLevel="0" collapsed="false">
      <c r="A68" s="880" t="s">
        <v>450</v>
      </c>
      <c r="B68" s="884"/>
      <c r="C68" s="889" t="s">
        <v>1074</v>
      </c>
      <c r="D68" s="885" t="s">
        <v>7</v>
      </c>
      <c r="E68" s="886" t="n">
        <f aca="false">X68/E$226</f>
        <v>4.21938858051754</v>
      </c>
      <c r="F68" s="887" t="n">
        <f aca="false">F176*F$226</f>
        <v>0</v>
      </c>
      <c r="G68" s="887" t="n">
        <f aca="false">G176*G$226</f>
        <v>0</v>
      </c>
      <c r="H68" s="887" t="n">
        <f aca="false">H176*H$226</f>
        <v>0</v>
      </c>
      <c r="I68" s="887" t="n">
        <f aca="false">I176*I$226</f>
        <v>0</v>
      </c>
      <c r="J68" s="887" t="n">
        <f aca="false">J176*J$226</f>
        <v>0</v>
      </c>
      <c r="K68" s="887" t="n">
        <f aca="false">K176*K$226</f>
        <v>8984938.31116808</v>
      </c>
      <c r="L68" s="887" t="n">
        <f aca="false">L176*L$226</f>
        <v>7933473.52322692</v>
      </c>
      <c r="M68" s="887" t="n">
        <f aca="false">M176*M$226</f>
        <v>14670973.1424375</v>
      </c>
      <c r="N68" s="887" t="n">
        <f aca="false">N176*N$226</f>
        <v>25534284.5307057</v>
      </c>
      <c r="O68" s="887" t="n">
        <f aca="false">O176*O$226</f>
        <v>0</v>
      </c>
      <c r="P68" s="887" t="n">
        <f aca="false">P176*P$226</f>
        <v>5703800.78636959</v>
      </c>
      <c r="Q68" s="887" t="n">
        <f aca="false">Q176*Q$226</f>
        <v>31475237.3436641</v>
      </c>
      <c r="R68" s="887" t="n">
        <f aca="false">R176*R$226</f>
        <v>26941948.0204032</v>
      </c>
      <c r="S68" s="887" t="n">
        <f aca="false">S176*S$226</f>
        <v>23837140.1772858</v>
      </c>
      <c r="T68" s="887" t="n">
        <f aca="false">T176*T$226</f>
        <v>49014598.540146</v>
      </c>
      <c r="U68" s="887" t="n">
        <f aca="false">U176*U$226</f>
        <v>61834647.4145847</v>
      </c>
      <c r="V68" s="887" t="n">
        <f aca="false">V176*V$226</f>
        <v>78964959.8641133</v>
      </c>
      <c r="W68" s="887" t="n">
        <f aca="false">W176*W$226</f>
        <v>172641592.530609</v>
      </c>
      <c r="X68" s="887" t="n">
        <f aca="false">SUM(F68:W68)</f>
        <v>507537594.184713</v>
      </c>
      <c r="Y68" s="537"/>
      <c r="Z68" s="537"/>
      <c r="AA68" s="537"/>
    </row>
    <row r="69" s="108" customFormat="true" ht="13.5" hidden="false" customHeight="true" outlineLevel="0" collapsed="false">
      <c r="A69" s="880"/>
      <c r="B69" s="884"/>
      <c r="C69" s="884"/>
      <c r="D69" s="885" t="s">
        <v>475</v>
      </c>
      <c r="E69" s="886" t="n">
        <f aca="false">X69/E$226</f>
        <v>5.85963395229758</v>
      </c>
      <c r="F69" s="887" t="n">
        <f aca="false">F177*F$226</f>
        <v>0</v>
      </c>
      <c r="G69" s="887" t="n">
        <f aca="false">G177*G$226</f>
        <v>0</v>
      </c>
      <c r="H69" s="887" t="n">
        <f aca="false">H177*H$226</f>
        <v>0</v>
      </c>
      <c r="I69" s="887" t="n">
        <f aca="false">I177*I$226</f>
        <v>0</v>
      </c>
      <c r="J69" s="887" t="n">
        <f aca="false">J177*J$226</f>
        <v>0</v>
      </c>
      <c r="K69" s="887" t="n">
        <f aca="false">K177*K$226</f>
        <v>18958267.3005811</v>
      </c>
      <c r="L69" s="887" t="n">
        <f aca="false">L177*L$226</f>
        <v>0</v>
      </c>
      <c r="M69" s="887" t="n">
        <f aca="false">M177*M$226</f>
        <v>0</v>
      </c>
      <c r="N69" s="887" t="n">
        <f aca="false">N177*N$226</f>
        <v>39483632.4941895</v>
      </c>
      <c r="O69" s="887" t="n">
        <f aca="false">O177*O$226</f>
        <v>0</v>
      </c>
      <c r="P69" s="887" t="n">
        <f aca="false">P177*P$226</f>
        <v>12104451.7554316</v>
      </c>
      <c r="Q69" s="887" t="n">
        <f aca="false">Q177*Q$226</f>
        <v>66698197.66558</v>
      </c>
      <c r="R69" s="887" t="n">
        <f aca="false">R177*R$226</f>
        <v>56736572.8900256</v>
      </c>
      <c r="S69" s="887" t="n">
        <f aca="false">S177*S$226</f>
        <v>32097166.6832691</v>
      </c>
      <c r="T69" s="887" t="n">
        <f aca="false">T177*T$226</f>
        <v>83329645.2017408</v>
      </c>
      <c r="U69" s="887" t="n">
        <f aca="false">U177*U$226</f>
        <v>97901887.5491941</v>
      </c>
      <c r="V69" s="887" t="n">
        <f aca="false">V177*V$226</f>
        <v>110329576.259095</v>
      </c>
      <c r="W69" s="887" t="n">
        <f aca="false">W177*W$226</f>
        <v>187198391.420912</v>
      </c>
      <c r="X69" s="887" t="n">
        <f aca="false">SUM(F69:W69)</f>
        <v>704837789.220019</v>
      </c>
      <c r="Y69" s="537"/>
      <c r="Z69" s="537"/>
      <c r="AA69" s="537"/>
    </row>
    <row r="70" s="108" customFormat="true" ht="15" hidden="false" customHeight="false" outlineLevel="0" collapsed="false">
      <c r="A70" s="880"/>
      <c r="B70" s="884"/>
      <c r="C70" s="884"/>
      <c r="D70" s="885" t="s">
        <v>476</v>
      </c>
      <c r="E70" s="886" t="n">
        <f aca="false">X70/E$226</f>
        <v>2.95354361613582</v>
      </c>
      <c r="F70" s="887" t="n">
        <f aca="false">F178*F$226</f>
        <v>0</v>
      </c>
      <c r="G70" s="887" t="n">
        <f aca="false">G178*G$226</f>
        <v>0</v>
      </c>
      <c r="H70" s="887" t="n">
        <f aca="false">H178*H$226</f>
        <v>0</v>
      </c>
      <c r="I70" s="887" t="n">
        <f aca="false">I178*I$226</f>
        <v>0</v>
      </c>
      <c r="J70" s="887" t="n">
        <f aca="false">J178*J$226</f>
        <v>0</v>
      </c>
      <c r="K70" s="887" t="n">
        <f aca="false">K178*K$226</f>
        <v>0</v>
      </c>
      <c r="L70" s="887" t="n">
        <f aca="false">L178*L$226</f>
        <v>15433507.446287</v>
      </c>
      <c r="M70" s="887" t="n">
        <f aca="false">M178*M$226</f>
        <v>28396741.2072207</v>
      </c>
      <c r="N70" s="887" t="n">
        <f aca="false">N178*N$226</f>
        <v>12395985.8105524</v>
      </c>
      <c r="O70" s="887" t="n">
        <f aca="false">O178*O$226</f>
        <v>0</v>
      </c>
      <c r="P70" s="887" t="n">
        <f aca="false">P178*P$226</f>
        <v>0</v>
      </c>
      <c r="Q70" s="887" t="n">
        <f aca="false">Q178*Q$226</f>
        <v>0</v>
      </c>
      <c r="R70" s="887" t="n">
        <f aca="false">R178*R$226</f>
        <v>0</v>
      </c>
      <c r="S70" s="887" t="n">
        <f aca="false">S178*S$226</f>
        <v>16682075.3670352</v>
      </c>
      <c r="T70" s="887" t="n">
        <f aca="false">T178*T$226</f>
        <v>20961225.3512633</v>
      </c>
      <c r="U70" s="887" t="n">
        <f aca="false">U178*U$226</f>
        <v>35602552.4156791</v>
      </c>
      <c r="V70" s="887" t="n">
        <f aca="false">V178*V$226</f>
        <v>59409331.4949073</v>
      </c>
      <c r="W70" s="887" t="n">
        <f aca="false">W178*W$226</f>
        <v>166391481.861185</v>
      </c>
      <c r="X70" s="887" t="n">
        <f aca="false">SUM(F70:W70)</f>
        <v>355272900.95413</v>
      </c>
      <c r="Y70" s="537"/>
      <c r="Z70" s="537"/>
      <c r="AA70" s="537"/>
    </row>
    <row r="71" s="108" customFormat="true" ht="13.5" hidden="false" customHeight="true" outlineLevel="0" collapsed="false">
      <c r="A71" s="880" t="s">
        <v>452</v>
      </c>
      <c r="B71" s="884"/>
      <c r="C71" s="884" t="s">
        <v>998</v>
      </c>
      <c r="D71" s="885" t="s">
        <v>7</v>
      </c>
      <c r="E71" s="886" t="n">
        <f aca="false">X71/E$226</f>
        <v>15.6148189326938</v>
      </c>
      <c r="F71" s="887" t="n">
        <f aca="false">F179*F$226</f>
        <v>23406203.5023463</v>
      </c>
      <c r="G71" s="887" t="n">
        <f aca="false">G179*G$226</f>
        <v>11189993.6923758</v>
      </c>
      <c r="H71" s="887" t="n">
        <f aca="false">H179*H$226</f>
        <v>0</v>
      </c>
      <c r="I71" s="887" t="n">
        <f aca="false">I179*I$226</f>
        <v>0</v>
      </c>
      <c r="J71" s="887" t="n">
        <f aca="false">J179*J$226</f>
        <v>0</v>
      </c>
      <c r="K71" s="887" t="n">
        <f aca="false">K179*K$226</f>
        <v>8984938.31116808</v>
      </c>
      <c r="L71" s="887" t="n">
        <f aca="false">L179*L$226</f>
        <v>7933473.52322692</v>
      </c>
      <c r="M71" s="887" t="n">
        <f aca="false">M179*M$226</f>
        <v>14670973.1424375</v>
      </c>
      <c r="N71" s="887" t="n">
        <f aca="false">N179*N$226</f>
        <v>19150713.3980292</v>
      </c>
      <c r="O71" s="887" t="n">
        <f aca="false">O179*O$226</f>
        <v>11296093.1787319</v>
      </c>
      <c r="P71" s="887" t="n">
        <f aca="false">P179*P$226</f>
        <v>34222804.7182176</v>
      </c>
      <c r="Q71" s="887" t="n">
        <f aca="false">Q179*Q$226</f>
        <v>31475237.3436641</v>
      </c>
      <c r="R71" s="887" t="n">
        <f aca="false">R179*R$226</f>
        <v>98787142.7414784</v>
      </c>
      <c r="S71" s="887" t="n">
        <f aca="false">S179*S$226</f>
        <v>101307845.753464</v>
      </c>
      <c r="T71" s="887" t="n">
        <f aca="false">T179*T$226</f>
        <v>155693430.656934</v>
      </c>
      <c r="U71" s="887" t="n">
        <f aca="false">U179*U$226</f>
        <v>224150596.87787</v>
      </c>
      <c r="V71" s="887" t="n">
        <f aca="false">V179*V$226</f>
        <v>302378017.040629</v>
      </c>
      <c r="W71" s="887" t="n">
        <f aca="false">W179*W$226</f>
        <v>833612261.076368</v>
      </c>
      <c r="X71" s="887" t="n">
        <f aca="false">SUM(F71:W71)</f>
        <v>1878259724.95694</v>
      </c>
      <c r="Y71" s="537"/>
      <c r="Z71" s="537"/>
      <c r="AA71" s="537"/>
    </row>
    <row r="72" s="108" customFormat="true" ht="13.5" hidden="false" customHeight="true" outlineLevel="0" collapsed="false">
      <c r="A72" s="880"/>
      <c r="B72" s="884"/>
      <c r="C72" s="884"/>
      <c r="D72" s="885" t="s">
        <v>475</v>
      </c>
      <c r="E72" s="886" t="n">
        <f aca="false">X72/E$226</f>
        <v>18.5583299716644</v>
      </c>
      <c r="F72" s="887" t="n">
        <f aca="false">F180*F$226</f>
        <v>0</v>
      </c>
      <c r="G72" s="887" t="n">
        <f aca="false">G180*G$226</f>
        <v>0</v>
      </c>
      <c r="H72" s="887" t="n">
        <f aca="false">H180*H$226</f>
        <v>0</v>
      </c>
      <c r="I72" s="887" t="n">
        <f aca="false">I180*I$226</f>
        <v>0</v>
      </c>
      <c r="J72" s="887" t="n">
        <f aca="false">J180*J$226</f>
        <v>0</v>
      </c>
      <c r="K72" s="887" t="n">
        <f aca="false">K180*K$226</f>
        <v>18958267.3005811</v>
      </c>
      <c r="L72" s="887" t="n">
        <f aca="false">L180*L$226</f>
        <v>16325435.8515869</v>
      </c>
      <c r="M72" s="887" t="n">
        <f aca="false">M180*M$226</f>
        <v>30352241.537054</v>
      </c>
      <c r="N72" s="887" t="n">
        <f aca="false">N180*N$226</f>
        <v>39483632.4941895</v>
      </c>
      <c r="O72" s="887" t="n">
        <f aca="false">O180*O$226</f>
        <v>23483583.7506956</v>
      </c>
      <c r="P72" s="887" t="n">
        <f aca="false">P180*P$226</f>
        <v>48417807.0217264</v>
      </c>
      <c r="Q72" s="887" t="n">
        <f aca="false">Q180*Q$226</f>
        <v>55581831.3879833</v>
      </c>
      <c r="R72" s="887" t="n">
        <f aca="false">R180*R$226</f>
        <v>141841432.225064</v>
      </c>
      <c r="S72" s="887" t="n">
        <f aca="false">S180*S$226</f>
        <v>134808100.06973</v>
      </c>
      <c r="T72" s="887" t="n">
        <f aca="false">T180*T$226</f>
        <v>224349044.773918</v>
      </c>
      <c r="U72" s="887" t="n">
        <f aca="false">U180*U$226</f>
        <v>299824530.619407</v>
      </c>
      <c r="V72" s="887" t="n">
        <f aca="false">V180*V$226</f>
        <v>381138536.167784</v>
      </c>
      <c r="W72" s="887" t="n">
        <f aca="false">W180*W$226</f>
        <v>817761394.101877</v>
      </c>
      <c r="X72" s="887" t="n">
        <f aca="false">SUM(F72:W72)</f>
        <v>2232325837.3016</v>
      </c>
      <c r="Y72" s="537"/>
      <c r="Z72" s="537"/>
      <c r="AA72" s="537"/>
    </row>
    <row r="73" s="108" customFormat="true" ht="15" hidden="false" customHeight="false" outlineLevel="0" collapsed="false">
      <c r="A73" s="880"/>
      <c r="B73" s="884"/>
      <c r="C73" s="884"/>
      <c r="D73" s="885" t="s">
        <v>476</v>
      </c>
      <c r="E73" s="886" t="n">
        <f aca="false">X73/E$226</f>
        <v>13.2765557809574</v>
      </c>
      <c r="F73" s="887" t="n">
        <f aca="false">F181*F$226</f>
        <v>48059692.7234805</v>
      </c>
      <c r="G73" s="887" t="n">
        <f aca="false">G181*G$226</f>
        <v>22919186.3661352</v>
      </c>
      <c r="H73" s="887" t="n">
        <f aca="false">H181*H$226</f>
        <v>0</v>
      </c>
      <c r="I73" s="887" t="n">
        <f aca="false">I181*I$226</f>
        <v>0</v>
      </c>
      <c r="J73" s="887" t="n">
        <f aca="false">J181*J$226</f>
        <v>0</v>
      </c>
      <c r="K73" s="887" t="n">
        <f aca="false">K181*K$226</f>
        <v>0</v>
      </c>
      <c r="L73" s="887" t="n">
        <f aca="false">L181*L$226</f>
        <v>0</v>
      </c>
      <c r="M73" s="887" t="n">
        <f aca="false">M181*M$226</f>
        <v>0</v>
      </c>
      <c r="N73" s="887" t="n">
        <f aca="false">N181*N$226</f>
        <v>0</v>
      </c>
      <c r="O73" s="887" t="n">
        <f aca="false">O181*O$226</f>
        <v>0</v>
      </c>
      <c r="P73" s="887" t="n">
        <f aca="false">P181*P$226</f>
        <v>21573237.4019205</v>
      </c>
      <c r="Q73" s="887" t="n">
        <f aca="false">Q181*Q$226</f>
        <v>9933584.90566038</v>
      </c>
      <c r="R73" s="887" t="n">
        <f aca="false">R181*R$226</f>
        <v>59855072.4637681</v>
      </c>
      <c r="S73" s="887" t="n">
        <f aca="false">S181*S$226</f>
        <v>72288993.2571527</v>
      </c>
      <c r="T73" s="887" t="n">
        <f aca="false">T181*T$226</f>
        <v>99565820.4185009</v>
      </c>
      <c r="U73" s="887" t="n">
        <f aca="false">U181*U$226</f>
        <v>169112123.974476</v>
      </c>
      <c r="V73" s="887" t="n">
        <f aca="false">V181*V$226</f>
        <v>253271360.583552</v>
      </c>
      <c r="W73" s="887" t="n">
        <f aca="false">W181*W$226</f>
        <v>840417993.129373</v>
      </c>
      <c r="X73" s="887" t="n">
        <f aca="false">SUM(F73:W73)</f>
        <v>1596997065.22402</v>
      </c>
      <c r="Y73" s="537"/>
      <c r="Z73" s="537"/>
      <c r="AA73" s="537"/>
    </row>
    <row r="74" s="108" customFormat="true" ht="13.5" hidden="false" customHeight="true" outlineLevel="0" collapsed="false">
      <c r="A74" s="880" t="s">
        <v>453</v>
      </c>
      <c r="B74" s="884" t="s">
        <v>151</v>
      </c>
      <c r="C74" s="884"/>
      <c r="D74" s="885" t="s">
        <v>7</v>
      </c>
      <c r="E74" s="886" t="n">
        <f aca="false">X74/E$226</f>
        <v>23.5700714603318</v>
      </c>
      <c r="F74" s="887" t="n">
        <f aca="false">F182*F$226</f>
        <v>0</v>
      </c>
      <c r="G74" s="887" t="n">
        <f aca="false">G182*G$226</f>
        <v>0</v>
      </c>
      <c r="H74" s="887" t="n">
        <f aca="false">H182*H$226</f>
        <v>11132218.8449848</v>
      </c>
      <c r="I74" s="887" t="n">
        <f aca="false">I182*I$226</f>
        <v>0</v>
      </c>
      <c r="J74" s="887" t="n">
        <f aca="false">J182*J$226</f>
        <v>0</v>
      </c>
      <c r="K74" s="887" t="n">
        <f aca="false">K182*K$226</f>
        <v>0</v>
      </c>
      <c r="L74" s="887" t="n">
        <f aca="false">L182*L$226</f>
        <v>7933473.52322692</v>
      </c>
      <c r="M74" s="887" t="n">
        <f aca="false">M182*M$226</f>
        <v>36677432.8560937</v>
      </c>
      <c r="N74" s="887" t="n">
        <f aca="false">N182*N$226</f>
        <v>127671422.653528</v>
      </c>
      <c r="O74" s="887" t="n">
        <f aca="false">O182*O$226</f>
        <v>107312885.197953</v>
      </c>
      <c r="P74" s="887" t="n">
        <f aca="false">P182*P$226</f>
        <v>85557011.7955439</v>
      </c>
      <c r="Q74" s="887" t="n">
        <f aca="false">Q182*Q$226</f>
        <v>152130313.82771</v>
      </c>
      <c r="R74" s="887" t="n">
        <f aca="false">R182*R$226</f>
        <v>215535584.163226</v>
      </c>
      <c r="S74" s="887" t="n">
        <f aca="false">S182*S$226</f>
        <v>232412116.728536</v>
      </c>
      <c r="T74" s="887" t="n">
        <f aca="false">T182*T$226</f>
        <v>302737226.277372</v>
      </c>
      <c r="U74" s="887" t="n">
        <f aca="false">U182*U$226</f>
        <v>407078095.479349</v>
      </c>
      <c r="V74" s="887" t="n">
        <f aca="false">V182*V$226</f>
        <v>456455987.507192</v>
      </c>
      <c r="W74" s="887" t="n">
        <f aca="false">W182*W$226</f>
        <v>692539416.894213</v>
      </c>
      <c r="X74" s="887" t="n">
        <f aca="false">SUM(F74:W74)</f>
        <v>2835173185.74893</v>
      </c>
      <c r="Y74" s="537"/>
      <c r="Z74" s="537"/>
      <c r="AA74" s="537"/>
    </row>
    <row r="75" s="108" customFormat="true" ht="13.5" hidden="false" customHeight="true" outlineLevel="0" collapsed="false">
      <c r="A75" s="880"/>
      <c r="B75" s="884"/>
      <c r="C75" s="884"/>
      <c r="D75" s="885" t="s">
        <v>475</v>
      </c>
      <c r="E75" s="886" t="n">
        <f aca="false">X75/E$226</f>
        <v>33.6171177400237</v>
      </c>
      <c r="F75" s="887" t="n">
        <f aca="false">F183*F$226</f>
        <v>0</v>
      </c>
      <c r="G75" s="887" t="n">
        <f aca="false">G183*G$226</f>
        <v>0</v>
      </c>
      <c r="H75" s="887" t="n">
        <f aca="false">H183*H$226</f>
        <v>21876930.9989701</v>
      </c>
      <c r="I75" s="887" t="n">
        <f aca="false">I183*I$226</f>
        <v>0</v>
      </c>
      <c r="J75" s="887" t="n">
        <f aca="false">J183*J$226</f>
        <v>0</v>
      </c>
      <c r="K75" s="887" t="n">
        <f aca="false">K183*K$226</f>
        <v>0</v>
      </c>
      <c r="L75" s="887" t="n">
        <f aca="false">L183*L$226</f>
        <v>16325435.8515869</v>
      </c>
      <c r="M75" s="887" t="n">
        <f aca="false">M183*M$226</f>
        <v>60704483.074108</v>
      </c>
      <c r="N75" s="887" t="n">
        <f aca="false">N183*N$226</f>
        <v>171095740.808154</v>
      </c>
      <c r="O75" s="887" t="n">
        <f aca="false">O183*O$226</f>
        <v>187868670.005565</v>
      </c>
      <c r="P75" s="887" t="n">
        <f aca="false">P183*P$226</f>
        <v>121044517.554316</v>
      </c>
      <c r="Q75" s="887" t="n">
        <f aca="false">Q183*Q$226</f>
        <v>188978226.719143</v>
      </c>
      <c r="R75" s="887" t="n">
        <f aca="false">R183*R$226</f>
        <v>264770673.486786</v>
      </c>
      <c r="S75" s="887" t="n">
        <f aca="false">S183*S$226</f>
        <v>340229966.842652</v>
      </c>
      <c r="T75" s="887" t="n">
        <f aca="false">T183*T$226</f>
        <v>448698089.547835</v>
      </c>
      <c r="U75" s="887" t="n">
        <f aca="false">U183*U$226</f>
        <v>654718872.985236</v>
      </c>
      <c r="V75" s="887" t="n">
        <f aca="false">V183*V$226</f>
        <v>697082322.727921</v>
      </c>
      <c r="W75" s="887" t="n">
        <f aca="false">W183*W$226</f>
        <v>870308310.991957</v>
      </c>
      <c r="X75" s="887" t="n">
        <f aca="false">SUM(F75:W75)</f>
        <v>4043702241.59423</v>
      </c>
      <c r="Y75" s="537"/>
      <c r="Z75" s="537"/>
      <c r="AA75" s="537"/>
    </row>
    <row r="76" s="108" customFormat="true" ht="15" hidden="false" customHeight="false" outlineLevel="0" collapsed="false">
      <c r="A76" s="880"/>
      <c r="B76" s="884"/>
      <c r="C76" s="884"/>
      <c r="D76" s="885" t="s">
        <v>476</v>
      </c>
      <c r="E76" s="886" t="n">
        <f aca="false">X76/E$226</f>
        <v>16.2095965796568</v>
      </c>
      <c r="F76" s="887" t="n">
        <f aca="false">F184*F$226</f>
        <v>0</v>
      </c>
      <c r="G76" s="887" t="n">
        <f aca="false">G184*G$226</f>
        <v>0</v>
      </c>
      <c r="H76" s="887" t="n">
        <f aca="false">H184*H$226</f>
        <v>0</v>
      </c>
      <c r="I76" s="887" t="n">
        <f aca="false">I184*I$226</f>
        <v>0</v>
      </c>
      <c r="J76" s="887" t="n">
        <f aca="false">J184*J$226</f>
        <v>0</v>
      </c>
      <c r="K76" s="887" t="n">
        <f aca="false">K184*K$226</f>
        <v>0</v>
      </c>
      <c r="L76" s="887" t="n">
        <f aca="false">L184*L$226</f>
        <v>0</v>
      </c>
      <c r="M76" s="887" t="n">
        <f aca="false">M184*M$226</f>
        <v>14198370.6036104</v>
      </c>
      <c r="N76" s="887" t="n">
        <f aca="false">N184*N$226</f>
        <v>86771900.6738669</v>
      </c>
      <c r="O76" s="887" t="n">
        <f aca="false">O184*O$226</f>
        <v>32648979.1297128</v>
      </c>
      <c r="P76" s="887" t="n">
        <f aca="false">P184*P$226</f>
        <v>53933093.5048013</v>
      </c>
      <c r="Q76" s="887" t="n">
        <f aca="false">Q184*Q$226</f>
        <v>119203018.867925</v>
      </c>
      <c r="R76" s="887" t="n">
        <f aca="false">R184*R$226</f>
        <v>171014492.753623</v>
      </c>
      <c r="S76" s="887" t="n">
        <f aca="false">S184*S$226</f>
        <v>139017294.725294</v>
      </c>
      <c r="T76" s="887" t="n">
        <f aca="false">T184*T$226</f>
        <v>183410721.823554</v>
      </c>
      <c r="U76" s="887" t="n">
        <f aca="false">U184*U$226</f>
        <v>226966271.649954</v>
      </c>
      <c r="V76" s="887" t="n">
        <f aca="false">V184*V$226</f>
        <v>306427078.23689</v>
      </c>
      <c r="W76" s="887" t="n">
        <f aca="false">W184*W$226</f>
        <v>616212521.807946</v>
      </c>
      <c r="X76" s="887" t="n">
        <f aca="false">SUM(F76:W76)</f>
        <v>1949803743.77718</v>
      </c>
      <c r="Y76" s="537"/>
      <c r="Z76" s="537"/>
      <c r="AA76" s="537"/>
    </row>
    <row r="77" s="108" customFormat="true" ht="13.5" hidden="false" customHeight="true" outlineLevel="0" collapsed="false">
      <c r="A77" s="880" t="s">
        <v>454</v>
      </c>
      <c r="B77" s="880" t="s">
        <v>477</v>
      </c>
      <c r="C77" s="884" t="s">
        <v>455</v>
      </c>
      <c r="D77" s="885" t="s">
        <v>7</v>
      </c>
      <c r="E77" s="886" t="n">
        <f aca="false">X77/E$226</f>
        <v>4.23194200345082</v>
      </c>
      <c r="F77" s="887" t="n">
        <f aca="false">F185*F$226</f>
        <v>0</v>
      </c>
      <c r="G77" s="887" t="n">
        <f aca="false">G185*G$226</f>
        <v>0</v>
      </c>
      <c r="H77" s="887" t="n">
        <f aca="false">H185*H$226</f>
        <v>0</v>
      </c>
      <c r="I77" s="887" t="n">
        <f aca="false">I185*I$226</f>
        <v>0</v>
      </c>
      <c r="J77" s="887" t="n">
        <f aca="false">J185*J$226</f>
        <v>0</v>
      </c>
      <c r="K77" s="887" t="n">
        <f aca="false">K185*K$226</f>
        <v>0</v>
      </c>
      <c r="L77" s="887" t="n">
        <f aca="false">L185*L$226</f>
        <v>0</v>
      </c>
      <c r="M77" s="887" t="n">
        <f aca="false">M185*M$226</f>
        <v>14670973.1424375</v>
      </c>
      <c r="N77" s="887" t="n">
        <f aca="false">N185*N$226</f>
        <v>63835711.3267641</v>
      </c>
      <c r="O77" s="887" t="n">
        <f aca="false">O185*O$226</f>
        <v>45184372.7149274</v>
      </c>
      <c r="P77" s="887" t="n">
        <f aca="false">P185*P$226</f>
        <v>39926605.5045872</v>
      </c>
      <c r="Q77" s="887" t="n">
        <f aca="false">Q185*Q$226</f>
        <v>47212856.0154961</v>
      </c>
      <c r="R77" s="887" t="n">
        <f aca="false">R185*R$226</f>
        <v>71845194.7210752</v>
      </c>
      <c r="S77" s="887" t="n">
        <f aca="false">S185*S$226</f>
        <v>53633565.398893</v>
      </c>
      <c r="T77" s="887" t="n">
        <f aca="false">T185*T$226</f>
        <v>51897810.2189781</v>
      </c>
      <c r="U77" s="887" t="n">
        <f aca="false">U185*U$226</f>
        <v>43799541.9186642</v>
      </c>
      <c r="V77" s="887" t="n">
        <f aca="false">V185*V$226</f>
        <v>36593517.9858086</v>
      </c>
      <c r="W77" s="887" t="n">
        <f aca="false">W185*W$226</f>
        <v>40447458.8214569</v>
      </c>
      <c r="X77" s="887" t="n">
        <f aca="false">SUM(F77:W77)</f>
        <v>509047607.769088</v>
      </c>
      <c r="Y77" s="537"/>
      <c r="Z77" s="537"/>
      <c r="AA77" s="537"/>
    </row>
    <row r="78" s="108" customFormat="true" ht="13.5" hidden="false" customHeight="true" outlineLevel="0" collapsed="false">
      <c r="A78" s="880"/>
      <c r="B78" s="880"/>
      <c r="C78" s="880"/>
      <c r="D78" s="885" t="s">
        <v>475</v>
      </c>
      <c r="E78" s="886" t="n">
        <f aca="false">X78/E$226</f>
        <v>4.64851678343786</v>
      </c>
      <c r="F78" s="887" t="n">
        <f aca="false">F186*F$226</f>
        <v>0</v>
      </c>
      <c r="G78" s="887" t="n">
        <f aca="false">G186*G$226</f>
        <v>0</v>
      </c>
      <c r="H78" s="887" t="n">
        <f aca="false">H186*H$226</f>
        <v>0</v>
      </c>
      <c r="I78" s="887" t="n">
        <f aca="false">I186*I$226</f>
        <v>0</v>
      </c>
      <c r="J78" s="887" t="n">
        <f aca="false">J186*J$226</f>
        <v>0</v>
      </c>
      <c r="K78" s="887" t="n">
        <f aca="false">K186*K$226</f>
        <v>0</v>
      </c>
      <c r="L78" s="887" t="n">
        <f aca="false">L186*L$226</f>
        <v>0</v>
      </c>
      <c r="M78" s="887" t="n">
        <f aca="false">M186*M$226</f>
        <v>30352241.537054</v>
      </c>
      <c r="N78" s="887" t="n">
        <f aca="false">N186*N$226</f>
        <v>78967264.9883789</v>
      </c>
      <c r="O78" s="887" t="n">
        <f aca="false">O186*O$226</f>
        <v>82192543.1274346</v>
      </c>
      <c r="P78" s="887" t="n">
        <f aca="false">P186*P$226</f>
        <v>48417807.0217264</v>
      </c>
      <c r="Q78" s="887" t="n">
        <f aca="false">Q186*Q$226</f>
        <v>33349098.83279</v>
      </c>
      <c r="R78" s="887" t="n">
        <f aca="false">R186*R$226</f>
        <v>66192668.3716965</v>
      </c>
      <c r="S78" s="887" t="n">
        <f aca="false">S186*S$226</f>
        <v>64194333.3665381</v>
      </c>
      <c r="T78" s="887" t="n">
        <f aca="false">T186*T$226</f>
        <v>51279781.6626097</v>
      </c>
      <c r="U78" s="887" t="n">
        <f aca="false">U186*U$226</f>
        <v>42832075.8027724</v>
      </c>
      <c r="V78" s="887" t="n">
        <f aca="false">V186*V$226</f>
        <v>35104865.1733486</v>
      </c>
      <c r="W78" s="887" t="n">
        <f aca="false">W186*W$226</f>
        <v>26273458.4450402</v>
      </c>
      <c r="X78" s="887" t="n">
        <f aca="false">SUM(F78:W78)</f>
        <v>559156138.329389</v>
      </c>
      <c r="Y78" s="537"/>
      <c r="Z78" s="537"/>
      <c r="AA78" s="537"/>
    </row>
    <row r="79" s="108" customFormat="true" ht="15" hidden="false" customHeight="false" outlineLevel="0" collapsed="false">
      <c r="A79" s="880"/>
      <c r="B79" s="880"/>
      <c r="C79" s="880"/>
      <c r="D79" s="885" t="s">
        <v>476</v>
      </c>
      <c r="E79" s="886" t="n">
        <f aca="false">X79/E$226</f>
        <v>3.78121913298746</v>
      </c>
      <c r="F79" s="887" t="n">
        <f aca="false">F187*F$226</f>
        <v>0</v>
      </c>
      <c r="G79" s="887" t="n">
        <f aca="false">G187*G$226</f>
        <v>0</v>
      </c>
      <c r="H79" s="887" t="n">
        <f aca="false">H187*H$226</f>
        <v>0</v>
      </c>
      <c r="I79" s="887" t="n">
        <f aca="false">I187*I$226</f>
        <v>0</v>
      </c>
      <c r="J79" s="887" t="n">
        <f aca="false">J187*J$226</f>
        <v>0</v>
      </c>
      <c r="K79" s="887" t="n">
        <f aca="false">K187*K$226</f>
        <v>0</v>
      </c>
      <c r="L79" s="887" t="n">
        <f aca="false">L187*L$226</f>
        <v>0</v>
      </c>
      <c r="M79" s="887" t="n">
        <f aca="false">M187*M$226</f>
        <v>0</v>
      </c>
      <c r="N79" s="887" t="n">
        <f aca="false">N187*N$226</f>
        <v>49583943.2422097</v>
      </c>
      <c r="O79" s="887" t="n">
        <f aca="false">O187*O$226</f>
        <v>10882993.0432376</v>
      </c>
      <c r="P79" s="887" t="n">
        <f aca="false">P187*P$226</f>
        <v>32359856.1028808</v>
      </c>
      <c r="Q79" s="887" t="n">
        <f aca="false">Q187*Q$226</f>
        <v>59601509.4339623</v>
      </c>
      <c r="R79" s="887" t="n">
        <f aca="false">R187*R$226</f>
        <v>76956521.7391304</v>
      </c>
      <c r="S79" s="887" t="n">
        <f aca="false">S187*S$226</f>
        <v>44485534.312094</v>
      </c>
      <c r="T79" s="887" t="n">
        <f aca="false">T187*T$226</f>
        <v>52403063.3781584</v>
      </c>
      <c r="U79" s="887" t="n">
        <f aca="false">U187*U$226</f>
        <v>44503190.5195989</v>
      </c>
      <c r="V79" s="887" t="n">
        <f aca="false">V187*V$226</f>
        <v>37521683.0494151</v>
      </c>
      <c r="W79" s="887" t="n">
        <f aca="false">W187*W$226</f>
        <v>46533211.0289753</v>
      </c>
      <c r="X79" s="887" t="n">
        <f aca="false">SUM(F79:W79)</f>
        <v>454831505.849662</v>
      </c>
      <c r="Y79" s="537"/>
      <c r="Z79" s="537"/>
      <c r="AA79" s="537"/>
    </row>
    <row r="80" s="108" customFormat="true" ht="13.5" hidden="false" customHeight="true" outlineLevel="0" collapsed="false">
      <c r="A80" s="880" t="s">
        <v>456</v>
      </c>
      <c r="B80" s="884"/>
      <c r="C80" s="884" t="s">
        <v>622</v>
      </c>
      <c r="D80" s="885" t="s">
        <v>7</v>
      </c>
      <c r="E80" s="886" t="n">
        <f aca="false">X80/E$226</f>
        <v>8.72952531089478</v>
      </c>
      <c r="F80" s="887" t="n">
        <f aca="false">F188*F$226</f>
        <v>0</v>
      </c>
      <c r="G80" s="887" t="n">
        <f aca="false">G188*G$226</f>
        <v>0</v>
      </c>
      <c r="H80" s="887" t="n">
        <f aca="false">H188*H$226</f>
        <v>0</v>
      </c>
      <c r="I80" s="887" t="n">
        <f aca="false">I188*I$226</f>
        <v>0</v>
      </c>
      <c r="J80" s="887" t="n">
        <f aca="false">J188*J$226</f>
        <v>0</v>
      </c>
      <c r="K80" s="887" t="n">
        <f aca="false">K188*K$226</f>
        <v>0</v>
      </c>
      <c r="L80" s="887" t="n">
        <f aca="false">L188*L$226</f>
        <v>7933473.52322692</v>
      </c>
      <c r="M80" s="887" t="n">
        <f aca="false">M188*M$226</f>
        <v>22006459.7136562</v>
      </c>
      <c r="N80" s="887" t="n">
        <f aca="false">N188*N$226</f>
        <v>63835711.3267641</v>
      </c>
      <c r="O80" s="887" t="n">
        <f aca="false">O188*O$226</f>
        <v>62128512.4830252</v>
      </c>
      <c r="P80" s="887" t="n">
        <f aca="false">P188*P$226</f>
        <v>45630406.2909568</v>
      </c>
      <c r="Q80" s="887" t="n">
        <f aca="false">Q188*Q$226</f>
        <v>78688093.3591602</v>
      </c>
      <c r="R80" s="887" t="n">
        <f aca="false">R188*R$226</f>
        <v>98787142.7414784</v>
      </c>
      <c r="S80" s="887" t="n">
        <f aca="false">S188*S$226</f>
        <v>104287488.275625</v>
      </c>
      <c r="T80" s="887" t="n">
        <f aca="false">T188*T$226</f>
        <v>109562043.79562</v>
      </c>
      <c r="U80" s="887" t="n">
        <f aca="false">U188*U$226</f>
        <v>144280843.967364</v>
      </c>
      <c r="V80" s="887" t="n">
        <f aca="false">V188*V$226</f>
        <v>154077970.466563</v>
      </c>
      <c r="W80" s="887" t="n">
        <f aca="false">W188*W$226</f>
        <v>158830265.12816</v>
      </c>
      <c r="X80" s="887" t="n">
        <f aca="false">SUM(F80:W80)</f>
        <v>1050048411.0716</v>
      </c>
      <c r="Y80" s="537"/>
      <c r="Z80" s="537"/>
      <c r="AA80" s="537"/>
    </row>
    <row r="81" s="108" customFormat="true" ht="13.5" hidden="false" customHeight="true" outlineLevel="0" collapsed="false">
      <c r="A81" s="880"/>
      <c r="B81" s="884"/>
      <c r="C81" s="884"/>
      <c r="D81" s="885" t="s">
        <v>475</v>
      </c>
      <c r="E81" s="886" t="n">
        <f aca="false">X81/E$226</f>
        <v>13.0748755239553</v>
      </c>
      <c r="F81" s="887" t="n">
        <f aca="false">F189*F$226</f>
        <v>0</v>
      </c>
      <c r="G81" s="887" t="n">
        <f aca="false">G189*G$226</f>
        <v>0</v>
      </c>
      <c r="H81" s="887" t="n">
        <f aca="false">H189*H$226</f>
        <v>0</v>
      </c>
      <c r="I81" s="887" t="n">
        <f aca="false">I189*I$226</f>
        <v>0</v>
      </c>
      <c r="J81" s="887" t="n">
        <f aca="false">J189*J$226</f>
        <v>0</v>
      </c>
      <c r="K81" s="887" t="n">
        <f aca="false">K189*K$226</f>
        <v>0</v>
      </c>
      <c r="L81" s="887" t="n">
        <f aca="false">L189*L$226</f>
        <v>16325435.8515869</v>
      </c>
      <c r="M81" s="887" t="n">
        <f aca="false">M189*M$226</f>
        <v>30352241.537054</v>
      </c>
      <c r="N81" s="887" t="n">
        <f aca="false">N189*N$226</f>
        <v>92128475.8197754</v>
      </c>
      <c r="O81" s="887" t="n">
        <f aca="false">O189*O$226</f>
        <v>105676126.87813</v>
      </c>
      <c r="P81" s="887" t="n">
        <f aca="false">P189*P$226</f>
        <v>72626710.5325895</v>
      </c>
      <c r="Q81" s="887" t="n">
        <f aca="false">Q189*Q$226</f>
        <v>122280029.053563</v>
      </c>
      <c r="R81" s="887" t="n">
        <f aca="false">R189*R$226</f>
        <v>132385336.743393</v>
      </c>
      <c r="S81" s="887" t="n">
        <f aca="false">S189*S$226</f>
        <v>141227533.406384</v>
      </c>
      <c r="T81" s="887" t="n">
        <f aca="false">T189*T$226</f>
        <v>153839344.987829</v>
      </c>
      <c r="U81" s="887" t="n">
        <f aca="false">U189*U$226</f>
        <v>263111322.788459</v>
      </c>
      <c r="V81" s="887" t="n">
        <f aca="false">V189*V$226</f>
        <v>245734056.21344</v>
      </c>
      <c r="W81" s="887" t="n">
        <f aca="false">W189*W$226</f>
        <v>197050938.337802</v>
      </c>
      <c r="X81" s="887" t="n">
        <f aca="false">SUM(F81:W81)</f>
        <v>1572737552.15001</v>
      </c>
      <c r="Y81" s="537"/>
      <c r="Z81" s="537"/>
      <c r="AA81" s="537"/>
    </row>
    <row r="82" s="108" customFormat="true" ht="15" hidden="false" customHeight="false" outlineLevel="0" collapsed="false">
      <c r="A82" s="880"/>
      <c r="B82" s="884"/>
      <c r="C82" s="884"/>
      <c r="D82" s="885" t="s">
        <v>476</v>
      </c>
      <c r="E82" s="886" t="n">
        <f aca="false">X82/E$226</f>
        <v>5.36819407042218</v>
      </c>
      <c r="F82" s="887" t="n">
        <f aca="false">F190*F$226</f>
        <v>0</v>
      </c>
      <c r="G82" s="887" t="n">
        <f aca="false">G190*G$226</f>
        <v>0</v>
      </c>
      <c r="H82" s="887" t="n">
        <f aca="false">H190*H$226</f>
        <v>0</v>
      </c>
      <c r="I82" s="887" t="n">
        <f aca="false">I190*I$226</f>
        <v>0</v>
      </c>
      <c r="J82" s="887" t="n">
        <f aca="false">J190*J$226</f>
        <v>0</v>
      </c>
      <c r="K82" s="887" t="n">
        <f aca="false">K190*K$226</f>
        <v>0</v>
      </c>
      <c r="L82" s="887" t="n">
        <f aca="false">L190*L$226</f>
        <v>0</v>
      </c>
      <c r="M82" s="887" t="n">
        <f aca="false">M190*M$226</f>
        <v>14198370.6036104</v>
      </c>
      <c r="N82" s="887" t="n">
        <f aca="false">N190*N$226</f>
        <v>37187957.4316572</v>
      </c>
      <c r="O82" s="887" t="n">
        <f aca="false">O190*O$226</f>
        <v>21765986.0864752</v>
      </c>
      <c r="P82" s="887" t="n">
        <f aca="false">P190*P$226</f>
        <v>21573237.4019205</v>
      </c>
      <c r="Q82" s="887" t="n">
        <f aca="false">Q190*Q$226</f>
        <v>39734339.6226415</v>
      </c>
      <c r="R82" s="887" t="n">
        <f aca="false">R190*R$226</f>
        <v>68405797.1014493</v>
      </c>
      <c r="S82" s="887" t="n">
        <f aca="false">S190*S$226</f>
        <v>72288993.2571527</v>
      </c>
      <c r="T82" s="887" t="n">
        <f aca="false">T190*T$226</f>
        <v>73364288.7294217</v>
      </c>
      <c r="U82" s="887" t="n">
        <f aca="false">U190*U$226</f>
        <v>57854147.6754786</v>
      </c>
      <c r="V82" s="887" t="n">
        <f aca="false">V190*V$226</f>
        <v>96931014.5443224</v>
      </c>
      <c r="W82" s="887" t="n">
        <f aca="false">W190*W$226</f>
        <v>142419827.694743</v>
      </c>
      <c r="X82" s="887" t="n">
        <f aca="false">SUM(F82:W82)</f>
        <v>645723960.148872</v>
      </c>
      <c r="Y82" s="537"/>
      <c r="Z82" s="537"/>
      <c r="AA82" s="537"/>
    </row>
    <row r="83" s="108" customFormat="true" ht="13.5" hidden="false" customHeight="true" outlineLevel="0" collapsed="false">
      <c r="A83" s="880" t="s">
        <v>458</v>
      </c>
      <c r="B83" s="884"/>
      <c r="C83" s="884" t="s">
        <v>999</v>
      </c>
      <c r="D83" s="885" t="s">
        <v>7</v>
      </c>
      <c r="E83" s="886" t="n">
        <f aca="false">X83/E$226</f>
        <v>10.2739126391914</v>
      </c>
      <c r="F83" s="887" t="n">
        <f aca="false">F191*F$226</f>
        <v>0</v>
      </c>
      <c r="G83" s="887" t="n">
        <f aca="false">G191*G$226</f>
        <v>0</v>
      </c>
      <c r="H83" s="887" t="n">
        <f aca="false">H191*H$226</f>
        <v>0</v>
      </c>
      <c r="I83" s="887" t="n">
        <f aca="false">I191*I$226</f>
        <v>0</v>
      </c>
      <c r="J83" s="887" t="n">
        <f aca="false">J191*J$226</f>
        <v>0</v>
      </c>
      <c r="K83" s="887" t="n">
        <f aca="false">K191*K$226</f>
        <v>0</v>
      </c>
      <c r="L83" s="887" t="n">
        <f aca="false">L191*L$226</f>
        <v>0</v>
      </c>
      <c r="M83" s="887" t="n">
        <f aca="false">M191*M$226</f>
        <v>0</v>
      </c>
      <c r="N83" s="887" t="n">
        <f aca="false">N191*N$226</f>
        <v>0</v>
      </c>
      <c r="O83" s="887" t="n">
        <f aca="false">O191*O$226</f>
        <v>0</v>
      </c>
      <c r="P83" s="887" t="n">
        <f aca="false">P191*P$226</f>
        <v>0</v>
      </c>
      <c r="Q83" s="887" t="n">
        <f aca="false">Q191*Q$226</f>
        <v>26229364.4530534</v>
      </c>
      <c r="R83" s="887" t="n">
        <f aca="false">R191*R$226</f>
        <v>40412922.0306048</v>
      </c>
      <c r="S83" s="887" t="n">
        <f aca="false">S191*S$226</f>
        <v>74491063.054018</v>
      </c>
      <c r="T83" s="887" t="n">
        <f aca="false">T191*T$226</f>
        <v>135510948.905109</v>
      </c>
      <c r="U83" s="887" t="n">
        <f aca="false">U191*U$226</f>
        <v>213844822.308772</v>
      </c>
      <c r="V83" s="887" t="n">
        <f aca="false">V191*V$226</f>
        <v>261932549.793156</v>
      </c>
      <c r="W83" s="887" t="n">
        <f aca="false">W191*W$226</f>
        <v>483396459.085704</v>
      </c>
      <c r="X83" s="887" t="n">
        <f aca="false">SUM(F83:W83)</f>
        <v>1235818129.63042</v>
      </c>
      <c r="Y83" s="537"/>
      <c r="Z83" s="537"/>
      <c r="AA83" s="537"/>
    </row>
    <row r="84" s="108" customFormat="true" ht="15" hidden="false" customHeight="false" outlineLevel="0" collapsed="false">
      <c r="A84" s="880"/>
      <c r="B84" s="884"/>
      <c r="C84" s="884"/>
      <c r="D84" s="885" t="s">
        <v>475</v>
      </c>
      <c r="E84" s="886" t="n">
        <f aca="false">X84/E$226</f>
        <v>15.6284690667966</v>
      </c>
      <c r="F84" s="887" t="n">
        <f aca="false">F192*F$226</f>
        <v>0</v>
      </c>
      <c r="G84" s="887" t="n">
        <f aca="false">G192*G$226</f>
        <v>0</v>
      </c>
      <c r="H84" s="887" t="n">
        <f aca="false">H192*H$226</f>
        <v>0</v>
      </c>
      <c r="I84" s="887" t="n">
        <f aca="false">I192*I$226</f>
        <v>0</v>
      </c>
      <c r="J84" s="887" t="n">
        <f aca="false">J192*J$226</f>
        <v>0</v>
      </c>
      <c r="K84" s="887" t="n">
        <f aca="false">K192*K$226</f>
        <v>0</v>
      </c>
      <c r="L84" s="887" t="n">
        <f aca="false">L192*L$226</f>
        <v>0</v>
      </c>
      <c r="M84" s="887" t="n">
        <f aca="false">M192*M$226</f>
        <v>0</v>
      </c>
      <c r="N84" s="887" t="n">
        <f aca="false">N192*N$226</f>
        <v>0</v>
      </c>
      <c r="O84" s="887" t="n">
        <f aca="false">O192*O$226</f>
        <v>0</v>
      </c>
      <c r="P84" s="887" t="n">
        <f aca="false">P192*P$226</f>
        <v>0</v>
      </c>
      <c r="Q84" s="887" t="n">
        <f aca="false">Q192*Q$226</f>
        <v>33349098.83279</v>
      </c>
      <c r="R84" s="887" t="n">
        <f aca="false">R192*R$226</f>
        <v>66192668.3716965</v>
      </c>
      <c r="S84" s="887" t="n">
        <f aca="false">S192*S$226</f>
        <v>134808100.06973</v>
      </c>
      <c r="T84" s="887" t="n">
        <f aca="false">T192*T$226</f>
        <v>243578962.897396</v>
      </c>
      <c r="U84" s="887" t="n">
        <f aca="false">U192*U$226</f>
        <v>348775474.394004</v>
      </c>
      <c r="V84" s="887" t="n">
        <f aca="false">V192*V$226</f>
        <v>406213439.863033</v>
      </c>
      <c r="W84" s="887" t="n">
        <f aca="false">W192*W$226</f>
        <v>646983914.209115</v>
      </c>
      <c r="X84" s="887" t="n">
        <f aca="false">SUM(F84:W84)</f>
        <v>1879901658.63777</v>
      </c>
      <c r="Y84" s="537"/>
      <c r="Z84" s="537"/>
      <c r="AA84" s="537"/>
    </row>
    <row r="85" s="108" customFormat="true" ht="15" hidden="false" customHeight="false" outlineLevel="0" collapsed="false">
      <c r="A85" s="880"/>
      <c r="B85" s="884"/>
      <c r="C85" s="884"/>
      <c r="D85" s="885" t="s">
        <v>476</v>
      </c>
      <c r="E85" s="886" t="n">
        <f aca="false">X85/E$226</f>
        <v>6.71074454697787</v>
      </c>
      <c r="F85" s="887" t="n">
        <f aca="false">F193*F$226</f>
        <v>0</v>
      </c>
      <c r="G85" s="887" t="n">
        <f aca="false">G193*G$226</f>
        <v>0</v>
      </c>
      <c r="H85" s="887" t="n">
        <f aca="false">H193*H$226</f>
        <v>0</v>
      </c>
      <c r="I85" s="887" t="n">
        <f aca="false">I193*I$226</f>
        <v>0</v>
      </c>
      <c r="J85" s="887" t="n">
        <f aca="false">J193*J$226</f>
        <v>0</v>
      </c>
      <c r="K85" s="887" t="n">
        <f aca="false">K193*K$226</f>
        <v>0</v>
      </c>
      <c r="L85" s="887" t="n">
        <f aca="false">L193*L$226</f>
        <v>0</v>
      </c>
      <c r="M85" s="887" t="n">
        <f aca="false">M193*M$226</f>
        <v>0</v>
      </c>
      <c r="N85" s="887" t="n">
        <f aca="false">N193*N$226</f>
        <v>0</v>
      </c>
      <c r="O85" s="887" t="n">
        <f aca="false">O193*O$226</f>
        <v>0</v>
      </c>
      <c r="P85" s="887" t="n">
        <f aca="false">P193*P$226</f>
        <v>0</v>
      </c>
      <c r="Q85" s="887" t="n">
        <f aca="false">Q193*Q$226</f>
        <v>19867169.8113208</v>
      </c>
      <c r="R85" s="887" t="n">
        <f aca="false">R193*R$226</f>
        <v>17101449.2753623</v>
      </c>
      <c r="S85" s="887" t="n">
        <f aca="false">S193*S$226</f>
        <v>22242767.156047</v>
      </c>
      <c r="T85" s="887" t="n">
        <f aca="false">T193*T$226</f>
        <v>47162757.0403425</v>
      </c>
      <c r="U85" s="887" t="n">
        <f aca="false">U193*U$226</f>
        <v>115708295.350957</v>
      </c>
      <c r="V85" s="887" t="n">
        <f aca="false">V193*V$226</f>
        <v>171974380.643153</v>
      </c>
      <c r="W85" s="887" t="n">
        <f aca="false">W193*W$226</f>
        <v>413158510.045145</v>
      </c>
      <c r="X85" s="887" t="n">
        <f aca="false">SUM(F85:W85)</f>
        <v>807215329.322327</v>
      </c>
      <c r="Y85" s="537"/>
      <c r="Z85" s="537"/>
      <c r="AA85" s="537"/>
    </row>
    <row r="86" s="108" customFormat="true" ht="13.5" hidden="false" customHeight="true" outlineLevel="0" collapsed="false">
      <c r="A86" s="880" t="s">
        <v>459</v>
      </c>
      <c r="B86" s="884" t="s">
        <v>186</v>
      </c>
      <c r="C86" s="884"/>
      <c r="D86" s="885" t="s">
        <v>7</v>
      </c>
      <c r="E86" s="886" t="n">
        <f aca="false">X86/E$226</f>
        <v>4.62857543164764</v>
      </c>
      <c r="F86" s="887" t="n">
        <f aca="false">F194*F$226</f>
        <v>0</v>
      </c>
      <c r="G86" s="887" t="n">
        <f aca="false">G194*G$226</f>
        <v>0</v>
      </c>
      <c r="H86" s="887" t="n">
        <f aca="false">H194*H$226</f>
        <v>0</v>
      </c>
      <c r="I86" s="887" t="n">
        <f aca="false">I194*I$226</f>
        <v>0</v>
      </c>
      <c r="J86" s="887" t="n">
        <f aca="false">J194*J$226</f>
        <v>0</v>
      </c>
      <c r="K86" s="887" t="n">
        <f aca="false">K194*K$226</f>
        <v>0</v>
      </c>
      <c r="L86" s="887" t="n">
        <f aca="false">L194*L$226</f>
        <v>0</v>
      </c>
      <c r="M86" s="887" t="n">
        <f aca="false">M194*M$226</f>
        <v>0</v>
      </c>
      <c r="N86" s="887" t="n">
        <f aca="false">N194*N$226</f>
        <v>0</v>
      </c>
      <c r="O86" s="887" t="n">
        <f aca="false">O194*O$226</f>
        <v>16944139.7680978</v>
      </c>
      <c r="P86" s="887" t="n">
        <f aca="false">P194*P$226</f>
        <v>5703800.78636959</v>
      </c>
      <c r="Q86" s="887" t="n">
        <f aca="false">Q194*Q$226</f>
        <v>31475237.3436641</v>
      </c>
      <c r="R86" s="887" t="n">
        <f aca="false">R194*R$226</f>
        <v>44903246.700672</v>
      </c>
      <c r="S86" s="887" t="n">
        <f aca="false">S194*S$226</f>
        <v>86409633.1426609</v>
      </c>
      <c r="T86" s="887" t="n">
        <f aca="false">T194*T$226</f>
        <v>69197080.2919708</v>
      </c>
      <c r="U86" s="887" t="n">
        <f aca="false">U194*U$226</f>
        <v>92751971.1218771</v>
      </c>
      <c r="V86" s="887" t="n">
        <f aca="false">V194*V$226</f>
        <v>111706528.588258</v>
      </c>
      <c r="W86" s="887" t="n">
        <f aca="false">W194*W$226</f>
        <v>97665815.20303</v>
      </c>
      <c r="X86" s="887" t="n">
        <f aca="false">SUM(F86:W86)</f>
        <v>556757452.9466</v>
      </c>
      <c r="Y86" s="537"/>
      <c r="Z86" s="537"/>
      <c r="AA86" s="537"/>
    </row>
    <row r="87" s="108" customFormat="true" ht="13.5" hidden="false" customHeight="true" outlineLevel="0" collapsed="false">
      <c r="A87" s="880"/>
      <c r="B87" s="884"/>
      <c r="C87" s="884"/>
      <c r="D87" s="885" t="s">
        <v>475</v>
      </c>
      <c r="E87" s="886" t="n">
        <f aca="false">X87/E$226</f>
        <v>7.15840774009693</v>
      </c>
      <c r="F87" s="887" t="n">
        <f aca="false">F195*F$226</f>
        <v>0</v>
      </c>
      <c r="G87" s="887" t="n">
        <f aca="false">G195*G$226</f>
        <v>0</v>
      </c>
      <c r="H87" s="887" t="n">
        <f aca="false">H195*H$226</f>
        <v>0</v>
      </c>
      <c r="I87" s="887" t="n">
        <f aca="false">I195*I$226</f>
        <v>0</v>
      </c>
      <c r="J87" s="887" t="n">
        <f aca="false">J195*J$226</f>
        <v>0</v>
      </c>
      <c r="K87" s="887" t="n">
        <f aca="false">K195*K$226</f>
        <v>0</v>
      </c>
      <c r="L87" s="887" t="n">
        <f aca="false">L195*L$226</f>
        <v>0</v>
      </c>
      <c r="M87" s="887" t="n">
        <f aca="false">M195*M$226</f>
        <v>0</v>
      </c>
      <c r="N87" s="887" t="n">
        <f aca="false">N195*N$226</f>
        <v>0</v>
      </c>
      <c r="O87" s="887" t="n">
        <f aca="false">O195*O$226</f>
        <v>35225375.6260434</v>
      </c>
      <c r="P87" s="887" t="n">
        <f aca="false">P195*P$226</f>
        <v>12104451.7554316</v>
      </c>
      <c r="Q87" s="887" t="n">
        <f aca="false">Q195*Q$226</f>
        <v>44465465.1103867</v>
      </c>
      <c r="R87" s="887" t="n">
        <f aca="false">R195*R$226</f>
        <v>85104859.3350384</v>
      </c>
      <c r="S87" s="887" t="n">
        <f aca="false">S195*S$226</f>
        <v>134808100.06973</v>
      </c>
      <c r="T87" s="887" t="n">
        <f aca="false">T195*T$226</f>
        <v>121789481.448698</v>
      </c>
      <c r="U87" s="887" t="n">
        <f aca="false">U195*U$226</f>
        <v>140733963.351967</v>
      </c>
      <c r="V87" s="887" t="n">
        <f aca="false">V195*V$226</f>
        <v>155464402.910544</v>
      </c>
      <c r="W87" s="887" t="n">
        <f aca="false">W195*W$226</f>
        <v>131367292.225201</v>
      </c>
      <c r="X87" s="887" t="n">
        <f aca="false">SUM(F87:W87)</f>
        <v>861063391.833039</v>
      </c>
      <c r="Y87" s="537"/>
      <c r="Z87" s="537"/>
      <c r="AA87" s="537"/>
    </row>
    <row r="88" s="108" customFormat="true" ht="15" hidden="false" customHeight="false" outlineLevel="0" collapsed="false">
      <c r="A88" s="880"/>
      <c r="B88" s="884"/>
      <c r="C88" s="884"/>
      <c r="D88" s="885" t="s">
        <v>476</v>
      </c>
      <c r="E88" s="886" t="n">
        <f aca="false">X88/E$226</f>
        <v>2.69836836829774</v>
      </c>
      <c r="F88" s="887" t="n">
        <f aca="false">F196*F$226</f>
        <v>0</v>
      </c>
      <c r="G88" s="887" t="n">
        <f aca="false">G196*G$226</f>
        <v>0</v>
      </c>
      <c r="H88" s="887" t="n">
        <f aca="false">H196*H$226</f>
        <v>0</v>
      </c>
      <c r="I88" s="887" t="n">
        <f aca="false">I196*I$226</f>
        <v>0</v>
      </c>
      <c r="J88" s="887" t="n">
        <f aca="false">J196*J$226</f>
        <v>0</v>
      </c>
      <c r="K88" s="887" t="n">
        <f aca="false">K196*K$226</f>
        <v>0</v>
      </c>
      <c r="L88" s="887" t="n">
        <f aca="false">L196*L$226</f>
        <v>0</v>
      </c>
      <c r="M88" s="887" t="n">
        <f aca="false">M196*M$226</f>
        <v>0</v>
      </c>
      <c r="N88" s="887" t="n">
        <f aca="false">N196*N$226</f>
        <v>0</v>
      </c>
      <c r="O88" s="887" t="n">
        <f aca="false">O196*O$226</f>
        <v>0</v>
      </c>
      <c r="P88" s="887" t="n">
        <f aca="false">P196*P$226</f>
        <v>0</v>
      </c>
      <c r="Q88" s="887" t="n">
        <f aca="false">Q196*Q$226</f>
        <v>19867169.8113208</v>
      </c>
      <c r="R88" s="887" t="n">
        <f aca="false">R196*R$226</f>
        <v>8550724.63768116</v>
      </c>
      <c r="S88" s="887" t="n">
        <f aca="false">S196*S$226</f>
        <v>44485534.312094</v>
      </c>
      <c r="T88" s="887" t="n">
        <f aca="false">T196*T$226</f>
        <v>26201531.6890792</v>
      </c>
      <c r="U88" s="887" t="n">
        <f aca="false">U196*U$226</f>
        <v>57854147.6754786</v>
      </c>
      <c r="V88" s="887" t="n">
        <f aca="false">V196*V$226</f>
        <v>84423786.861184</v>
      </c>
      <c r="W88" s="887" t="n">
        <f aca="false">W196*W$226</f>
        <v>83195740.9305923</v>
      </c>
      <c r="X88" s="887" t="n">
        <f aca="false">SUM(F88:W88)</f>
        <v>324578635.91743</v>
      </c>
      <c r="Y88" s="537"/>
      <c r="Z88" s="537"/>
      <c r="AA88" s="537"/>
    </row>
    <row r="89" s="108" customFormat="true" ht="13.5" hidden="false" customHeight="true" outlineLevel="0" collapsed="false">
      <c r="A89" s="880" t="s">
        <v>460</v>
      </c>
      <c r="B89" s="884" t="s">
        <v>921</v>
      </c>
      <c r="C89" s="884"/>
      <c r="D89" s="885" t="s">
        <v>7</v>
      </c>
      <c r="E89" s="886" t="n">
        <f aca="false">X89/E$226</f>
        <v>17.2077063662859</v>
      </c>
      <c r="F89" s="887" t="n">
        <f aca="false">F197*F$226</f>
        <v>11703101.7511732</v>
      </c>
      <c r="G89" s="887" t="n">
        <f aca="false">G197*G$226</f>
        <v>0</v>
      </c>
      <c r="H89" s="887" t="n">
        <f aca="false">H197*H$226</f>
        <v>0</v>
      </c>
      <c r="I89" s="887" t="n">
        <f aca="false">I197*I$226</f>
        <v>0</v>
      </c>
      <c r="J89" s="887" t="n">
        <f aca="false">J197*J$226</f>
        <v>0</v>
      </c>
      <c r="K89" s="887" t="n">
        <f aca="false">K197*K$226</f>
        <v>0</v>
      </c>
      <c r="L89" s="887" t="n">
        <f aca="false">L197*L$226</f>
        <v>0</v>
      </c>
      <c r="M89" s="887" t="n">
        <f aca="false">M197*M$226</f>
        <v>0</v>
      </c>
      <c r="N89" s="887" t="n">
        <f aca="false">N197*N$226</f>
        <v>12767142.2653528</v>
      </c>
      <c r="O89" s="887" t="n">
        <f aca="false">O197*O$226</f>
        <v>11296093.1787319</v>
      </c>
      <c r="P89" s="887" t="n">
        <f aca="false">P197*P$226</f>
        <v>22815203.1454784</v>
      </c>
      <c r="Q89" s="887" t="n">
        <f aca="false">Q197*Q$226</f>
        <v>41966983.1248854</v>
      </c>
      <c r="R89" s="887" t="n">
        <f aca="false">R197*R$226</f>
        <v>94296818.0714112</v>
      </c>
      <c r="S89" s="887" t="n">
        <f aca="false">S197*S$226</f>
        <v>113226415.842107</v>
      </c>
      <c r="T89" s="887" t="n">
        <f aca="false">T197*T$226</f>
        <v>184525547.445256</v>
      </c>
      <c r="U89" s="887" t="n">
        <f aca="false">U197*U$226</f>
        <v>306596793.430649</v>
      </c>
      <c r="V89" s="887" t="n">
        <f aca="false">V197*V$226</f>
        <v>402528697.843895</v>
      </c>
      <c r="W89" s="887" t="n">
        <f aca="false">W197*W$226</f>
        <v>868140579.582489</v>
      </c>
      <c r="X89" s="887" t="n">
        <f aca="false">SUM(F89:W89)</f>
        <v>2069863375.68143</v>
      </c>
      <c r="Y89" s="537"/>
      <c r="Z89" s="537"/>
      <c r="AA89" s="537"/>
    </row>
    <row r="90" s="108" customFormat="true" ht="15" hidden="false" customHeight="false" outlineLevel="0" collapsed="false">
      <c r="A90" s="880"/>
      <c r="B90" s="884"/>
      <c r="C90" s="884"/>
      <c r="D90" s="885" t="s">
        <v>475</v>
      </c>
      <c r="E90" s="886" t="n">
        <f aca="false">X90/E$226</f>
        <v>28.5171058590098</v>
      </c>
      <c r="F90" s="887" t="n">
        <f aca="false">F198*F$226</f>
        <v>0</v>
      </c>
      <c r="G90" s="887" t="n">
        <f aca="false">G198*G$226</f>
        <v>0</v>
      </c>
      <c r="H90" s="887" t="n">
        <f aca="false">H198*H$226</f>
        <v>0</v>
      </c>
      <c r="I90" s="887" t="n">
        <f aca="false">I198*I$226</f>
        <v>0</v>
      </c>
      <c r="J90" s="887" t="n">
        <f aca="false">J198*J$226</f>
        <v>0</v>
      </c>
      <c r="K90" s="887" t="n">
        <f aca="false">K198*K$226</f>
        <v>0</v>
      </c>
      <c r="L90" s="887" t="n">
        <f aca="false">L198*L$226</f>
        <v>0</v>
      </c>
      <c r="M90" s="887" t="n">
        <f aca="false">M198*M$226</f>
        <v>0</v>
      </c>
      <c r="N90" s="887" t="n">
        <f aca="false">N198*N$226</f>
        <v>26322421.662793</v>
      </c>
      <c r="O90" s="887" t="n">
        <f aca="false">O198*O$226</f>
        <v>23483583.7506956</v>
      </c>
      <c r="P90" s="887" t="n">
        <f aca="false">P198*P$226</f>
        <v>36313355.2662948</v>
      </c>
      <c r="Q90" s="887" t="n">
        <f aca="false">Q198*Q$226</f>
        <v>66698197.66558</v>
      </c>
      <c r="R90" s="887" t="n">
        <f aca="false">R198*R$226</f>
        <v>170209718.670077</v>
      </c>
      <c r="S90" s="887" t="n">
        <f aca="false">S198*S$226</f>
        <v>192583000.099614</v>
      </c>
      <c r="T90" s="887" t="n">
        <f aca="false">T198*T$226</f>
        <v>301268717.267832</v>
      </c>
      <c r="U90" s="887" t="n">
        <f aca="false">U198*U$226</f>
        <v>477271701.802321</v>
      </c>
      <c r="V90" s="887" t="n">
        <f aca="false">V198*V$226</f>
        <v>727172207.16222</v>
      </c>
      <c r="W90" s="887" t="n">
        <f aca="false">W198*W$226</f>
        <v>1408914209.11528</v>
      </c>
      <c r="X90" s="887" t="n">
        <f aca="false">SUM(F90:W90)</f>
        <v>3430237112.46271</v>
      </c>
      <c r="Y90" s="537"/>
      <c r="Z90" s="537"/>
      <c r="AA90" s="537"/>
    </row>
    <row r="91" s="108" customFormat="true" ht="15" hidden="false" customHeight="false" outlineLevel="0" collapsed="false">
      <c r="A91" s="880"/>
      <c r="B91" s="884"/>
      <c r="C91" s="884"/>
      <c r="D91" s="885" t="s">
        <v>476</v>
      </c>
      <c r="E91" s="886" t="n">
        <f aca="false">X91/E$226</f>
        <v>10.2458217343957</v>
      </c>
      <c r="F91" s="887" t="n">
        <f aca="false">F199*F$226</f>
        <v>24029846.3617403</v>
      </c>
      <c r="G91" s="887" t="n">
        <f aca="false">G199*G$226</f>
        <v>0</v>
      </c>
      <c r="H91" s="887" t="n">
        <f aca="false">H199*H$226</f>
        <v>0</v>
      </c>
      <c r="I91" s="887" t="n">
        <f aca="false">I199*I$226</f>
        <v>0</v>
      </c>
      <c r="J91" s="887" t="n">
        <f aca="false">J199*J$226</f>
        <v>0</v>
      </c>
      <c r="K91" s="887" t="n">
        <f aca="false">K199*K$226</f>
        <v>0</v>
      </c>
      <c r="L91" s="887" t="n">
        <f aca="false">L199*L$226</f>
        <v>0</v>
      </c>
      <c r="M91" s="887" t="n">
        <f aca="false">M199*M$226</f>
        <v>0</v>
      </c>
      <c r="N91" s="887" t="n">
        <f aca="false">N199*N$226</f>
        <v>0</v>
      </c>
      <c r="O91" s="887" t="n">
        <f aca="false">O199*O$226</f>
        <v>0</v>
      </c>
      <c r="P91" s="887" t="n">
        <f aca="false">P199*P$226</f>
        <v>10786618.7009603</v>
      </c>
      <c r="Q91" s="887" t="n">
        <f aca="false">Q199*Q$226</f>
        <v>19867169.8113208</v>
      </c>
      <c r="R91" s="887" t="n">
        <f aca="false">R199*R$226</f>
        <v>25652173.9130435</v>
      </c>
      <c r="S91" s="887" t="n">
        <f aca="false">S199*S$226</f>
        <v>44485534.312094</v>
      </c>
      <c r="T91" s="887" t="n">
        <f aca="false">T199*T$226</f>
        <v>89085207.7428692</v>
      </c>
      <c r="U91" s="887" t="n">
        <f aca="false">U199*U$226</f>
        <v>182463081.130356</v>
      </c>
      <c r="V91" s="887" t="n">
        <f aca="false">V199*V$226</f>
        <v>200115642.930214</v>
      </c>
      <c r="W91" s="887" t="n">
        <f aca="false">W199*W$226</f>
        <v>635953884.062663</v>
      </c>
      <c r="X91" s="887" t="n">
        <f aca="false">SUM(F91:W91)</f>
        <v>1232439158.96526</v>
      </c>
      <c r="Y91" s="537"/>
      <c r="Z91" s="537"/>
      <c r="AA91" s="537"/>
    </row>
    <row r="92" s="108" customFormat="true" ht="13.5" hidden="false" customHeight="true" outlineLevel="0" collapsed="false">
      <c r="A92" s="880" t="s">
        <v>461</v>
      </c>
      <c r="B92" s="884" t="s">
        <v>189</v>
      </c>
      <c r="C92" s="884"/>
      <c r="D92" s="885" t="s">
        <v>7</v>
      </c>
      <c r="E92" s="886" t="n">
        <f aca="false">X92/E$226</f>
        <v>3.17537613240844</v>
      </c>
      <c r="F92" s="887" t="n">
        <f aca="false">F200*F$226</f>
        <v>0</v>
      </c>
      <c r="G92" s="887" t="n">
        <f aca="false">G200*G$226</f>
        <v>0</v>
      </c>
      <c r="H92" s="887" t="n">
        <f aca="false">H200*H$226</f>
        <v>0</v>
      </c>
      <c r="I92" s="887" t="n">
        <f aca="false">I200*I$226</f>
        <v>0</v>
      </c>
      <c r="J92" s="887" t="n">
        <f aca="false">J200*J$226</f>
        <v>0</v>
      </c>
      <c r="K92" s="887" t="n">
        <f aca="false">K200*K$226</f>
        <v>0</v>
      </c>
      <c r="L92" s="887" t="n">
        <f aca="false">L200*L$226</f>
        <v>0</v>
      </c>
      <c r="M92" s="887" t="n">
        <f aca="false">M200*M$226</f>
        <v>0</v>
      </c>
      <c r="N92" s="887" t="n">
        <f aca="false">N200*N$226</f>
        <v>0</v>
      </c>
      <c r="O92" s="887" t="n">
        <f aca="false">O200*O$226</f>
        <v>0</v>
      </c>
      <c r="P92" s="887" t="n">
        <f aca="false">P200*P$226</f>
        <v>0</v>
      </c>
      <c r="Q92" s="887" t="n">
        <f aca="false">Q200*Q$226</f>
        <v>5245872.89061068</v>
      </c>
      <c r="R92" s="887" t="n">
        <f aca="false">R200*R$226</f>
        <v>4490324.6700672</v>
      </c>
      <c r="S92" s="887" t="n">
        <f aca="false">S200*S$226</f>
        <v>20857497.655125</v>
      </c>
      <c r="T92" s="887" t="n">
        <f aca="false">T200*T$226</f>
        <v>54781021.8978102</v>
      </c>
      <c r="U92" s="887" t="n">
        <f aca="false">U200*U$226</f>
        <v>92751971.1218771</v>
      </c>
      <c r="V92" s="887" t="n">
        <f aca="false">V200*V$226</f>
        <v>96298731.5416016</v>
      </c>
      <c r="W92" s="887" t="n">
        <f aca="false">W200*W$226</f>
        <v>107531049.061922</v>
      </c>
      <c r="X92" s="887" t="n">
        <f aca="false">SUM(F92:W92)</f>
        <v>381956468.839014</v>
      </c>
      <c r="Y92" s="537"/>
      <c r="Z92" s="537"/>
      <c r="AA92" s="537"/>
    </row>
    <row r="93" s="108" customFormat="true" ht="13.5" hidden="false" customHeight="true" outlineLevel="0" collapsed="false">
      <c r="A93" s="880"/>
      <c r="B93" s="884"/>
      <c r="C93" s="884"/>
      <c r="D93" s="885" t="s">
        <v>475</v>
      </c>
      <c r="E93" s="886" t="n">
        <f aca="false">X93/E$226</f>
        <v>7.01554767821941</v>
      </c>
      <c r="F93" s="887" t="n">
        <f aca="false">F201*F$226</f>
        <v>0</v>
      </c>
      <c r="G93" s="887" t="n">
        <f aca="false">G201*G$226</f>
        <v>0</v>
      </c>
      <c r="H93" s="887" t="n">
        <f aca="false">H201*H$226</f>
        <v>0</v>
      </c>
      <c r="I93" s="887" t="n">
        <f aca="false">I201*I$226</f>
        <v>0</v>
      </c>
      <c r="J93" s="887" t="n">
        <f aca="false">J201*J$226</f>
        <v>0</v>
      </c>
      <c r="K93" s="887" t="n">
        <f aca="false">K201*K$226</f>
        <v>0</v>
      </c>
      <c r="L93" s="887" t="n">
        <f aca="false">L201*L$226</f>
        <v>0</v>
      </c>
      <c r="M93" s="887" t="n">
        <f aca="false">M201*M$226</f>
        <v>0</v>
      </c>
      <c r="N93" s="887" t="n">
        <f aca="false">N201*N$226</f>
        <v>0</v>
      </c>
      <c r="O93" s="887" t="n">
        <f aca="false">O201*O$226</f>
        <v>0</v>
      </c>
      <c r="P93" s="887" t="n">
        <f aca="false">P201*P$226</f>
        <v>0</v>
      </c>
      <c r="Q93" s="887" t="n">
        <f aca="false">Q201*Q$226</f>
        <v>0</v>
      </c>
      <c r="R93" s="887" t="n">
        <f aca="false">R201*R$226</f>
        <v>9456095.48167093</v>
      </c>
      <c r="S93" s="887" t="n">
        <f aca="false">S201*S$226</f>
        <v>38516600.0199229</v>
      </c>
      <c r="T93" s="887" t="n">
        <f aca="false">T201*T$226</f>
        <v>108969536.033046</v>
      </c>
      <c r="U93" s="887" t="n">
        <f aca="false">U201*U$226</f>
        <v>177447171.182914</v>
      </c>
      <c r="V93" s="887" t="n">
        <f aca="false">V201*V$226</f>
        <v>210629191.040091</v>
      </c>
      <c r="W93" s="887" t="n">
        <f aca="false">W201*W$226</f>
        <v>298860589.812332</v>
      </c>
      <c r="X93" s="887" t="n">
        <f aca="false">SUM(F93:W93)</f>
        <v>843879183.569978</v>
      </c>
      <c r="Y93" s="537"/>
      <c r="Z93" s="537"/>
      <c r="AA93" s="537"/>
    </row>
    <row r="94" s="108" customFormat="true" ht="15" hidden="false" customHeight="false" outlineLevel="0" collapsed="false">
      <c r="A94" s="880"/>
      <c r="B94" s="884"/>
      <c r="C94" s="884"/>
      <c r="D94" s="885" t="s">
        <v>476</v>
      </c>
      <c r="E94" s="886" t="n">
        <f aca="false">X94/E$226</f>
        <v>0.893889859840631</v>
      </c>
      <c r="F94" s="887" t="n">
        <f aca="false">F202*F$226</f>
        <v>0</v>
      </c>
      <c r="G94" s="887" t="n">
        <f aca="false">G202*G$226</f>
        <v>0</v>
      </c>
      <c r="H94" s="887" t="n">
        <f aca="false">H202*H$226</f>
        <v>0</v>
      </c>
      <c r="I94" s="887" t="n">
        <f aca="false">I202*I$226</f>
        <v>0</v>
      </c>
      <c r="J94" s="887" t="n">
        <f aca="false">J202*J$226</f>
        <v>0</v>
      </c>
      <c r="K94" s="887" t="n">
        <f aca="false">K202*K$226</f>
        <v>0</v>
      </c>
      <c r="L94" s="887" t="n">
        <f aca="false">L202*L$226</f>
        <v>0</v>
      </c>
      <c r="M94" s="887" t="n">
        <f aca="false">M202*M$226</f>
        <v>0</v>
      </c>
      <c r="N94" s="887" t="n">
        <f aca="false">N202*N$226</f>
        <v>0</v>
      </c>
      <c r="O94" s="887" t="n">
        <f aca="false">O202*O$226</f>
        <v>0</v>
      </c>
      <c r="P94" s="887" t="n">
        <f aca="false">P202*P$226</f>
        <v>0</v>
      </c>
      <c r="Q94" s="887" t="n">
        <f aca="false">Q202*Q$226</f>
        <v>9933584.90566038</v>
      </c>
      <c r="R94" s="887" t="n">
        <f aca="false">R202*R$226</f>
        <v>0</v>
      </c>
      <c r="S94" s="887" t="n">
        <f aca="false">S202*S$226</f>
        <v>5560691.78901175</v>
      </c>
      <c r="T94" s="887" t="n">
        <f aca="false">T202*T$226</f>
        <v>10480612.6756317</v>
      </c>
      <c r="U94" s="887" t="n">
        <f aca="false">U202*U$226</f>
        <v>31152233.3637192</v>
      </c>
      <c r="V94" s="887" t="n">
        <f aca="false">V202*V$226</f>
        <v>25014455.3662767</v>
      </c>
      <c r="W94" s="887" t="n">
        <f aca="false">W202*W$226</f>
        <v>25381751.4703502</v>
      </c>
      <c r="X94" s="887" t="n">
        <f aca="false">SUM(F94:W94)</f>
        <v>107523329.57065</v>
      </c>
      <c r="Y94" s="537"/>
      <c r="Z94" s="537"/>
      <c r="AA94" s="537"/>
    </row>
    <row r="95" s="108" customFormat="true" ht="13.5" hidden="false" customHeight="true" outlineLevel="0" collapsed="false">
      <c r="A95" s="880" t="s">
        <v>462</v>
      </c>
      <c r="B95" s="884" t="s">
        <v>922</v>
      </c>
      <c r="C95" s="884"/>
      <c r="D95" s="885" t="s">
        <v>7</v>
      </c>
      <c r="E95" s="886" t="n">
        <f aca="false">X95/E$226</f>
        <v>0.369379539570542</v>
      </c>
      <c r="F95" s="887" t="n">
        <f aca="false">F203*F$226</f>
        <v>0</v>
      </c>
      <c r="G95" s="887" t="n">
        <f aca="false">G203*G$226</f>
        <v>0</v>
      </c>
      <c r="H95" s="887" t="n">
        <f aca="false">H203*H$226</f>
        <v>0</v>
      </c>
      <c r="I95" s="887" t="n">
        <f aca="false">I203*I$226</f>
        <v>0</v>
      </c>
      <c r="J95" s="887" t="n">
        <f aca="false">J203*J$226</f>
        <v>0</v>
      </c>
      <c r="K95" s="887" t="n">
        <f aca="false">K203*K$226</f>
        <v>0</v>
      </c>
      <c r="L95" s="887" t="n">
        <f aca="false">L203*L$226</f>
        <v>0</v>
      </c>
      <c r="M95" s="887" t="n">
        <f aca="false">M203*M$226</f>
        <v>0</v>
      </c>
      <c r="N95" s="887" t="n">
        <f aca="false">N203*N$226</f>
        <v>6383571.13267641</v>
      </c>
      <c r="O95" s="887" t="n">
        <f aca="false">O203*O$226</f>
        <v>0</v>
      </c>
      <c r="P95" s="887" t="n">
        <f aca="false">P203*P$226</f>
        <v>5703800.78636959</v>
      </c>
      <c r="Q95" s="887" t="n">
        <f aca="false">Q203*Q$226</f>
        <v>5245872.89061068</v>
      </c>
      <c r="R95" s="887" t="n">
        <f aca="false">R203*R$226</f>
        <v>0</v>
      </c>
      <c r="S95" s="887" t="n">
        <f aca="false">S203*S$226</f>
        <v>0</v>
      </c>
      <c r="T95" s="887" t="n">
        <f aca="false">T203*T$226</f>
        <v>0</v>
      </c>
      <c r="U95" s="887" t="n">
        <f aca="false">U203*U$226</f>
        <v>2576443.64227436</v>
      </c>
      <c r="V95" s="887" t="n">
        <f aca="false">V203*V$226</f>
        <v>5777923.8924961</v>
      </c>
      <c r="W95" s="887" t="n">
        <f aca="false">W203*W$226</f>
        <v>18743944.3318947</v>
      </c>
      <c r="X95" s="887" t="n">
        <f aca="false">SUM(F95:W95)</f>
        <v>44431556.6763218</v>
      </c>
      <c r="Y95" s="537"/>
      <c r="Z95" s="537"/>
      <c r="AA95" s="537"/>
    </row>
    <row r="96" s="108" customFormat="true" ht="13.5" hidden="false" customHeight="true" outlineLevel="0" collapsed="false">
      <c r="A96" s="880"/>
      <c r="B96" s="884"/>
      <c r="C96" s="884"/>
      <c r="D96" s="885" t="s">
        <v>475</v>
      </c>
      <c r="E96" s="886" t="n">
        <f aca="false">X96/E$226</f>
        <v>0.165292246003223</v>
      </c>
      <c r="F96" s="887" t="n">
        <f aca="false">F204*F$226</f>
        <v>0</v>
      </c>
      <c r="G96" s="887" t="n">
        <f aca="false">G204*G$226</f>
        <v>0</v>
      </c>
      <c r="H96" s="887" t="n">
        <f aca="false">H204*H$226</f>
        <v>0</v>
      </c>
      <c r="I96" s="887" t="n">
        <f aca="false">I204*I$226</f>
        <v>0</v>
      </c>
      <c r="J96" s="887" t="n">
        <f aca="false">J204*J$226</f>
        <v>0</v>
      </c>
      <c r="K96" s="887" t="n">
        <f aca="false">K204*K$226</f>
        <v>0</v>
      </c>
      <c r="L96" s="887" t="n">
        <f aca="false">L204*L$226</f>
        <v>0</v>
      </c>
      <c r="M96" s="887" t="n">
        <f aca="false">M204*M$226</f>
        <v>0</v>
      </c>
      <c r="N96" s="887" t="n">
        <f aca="false">N204*N$226</f>
        <v>0</v>
      </c>
      <c r="O96" s="887" t="n">
        <f aca="false">O204*O$226</f>
        <v>0</v>
      </c>
      <c r="P96" s="887" t="n">
        <f aca="false">P204*P$226</f>
        <v>0</v>
      </c>
      <c r="Q96" s="887" t="n">
        <f aca="false">Q204*Q$226</f>
        <v>0</v>
      </c>
      <c r="R96" s="887" t="n">
        <f aca="false">R204*R$226</f>
        <v>0</v>
      </c>
      <c r="S96" s="887" t="n">
        <f aca="false">S204*S$226</f>
        <v>0</v>
      </c>
      <c r="T96" s="887" t="n">
        <f aca="false">T204*T$226</f>
        <v>0</v>
      </c>
      <c r="U96" s="887" t="n">
        <f aca="false">U204*U$226</f>
        <v>0</v>
      </c>
      <c r="V96" s="887" t="n">
        <f aca="false">V204*V$226</f>
        <v>10029961.4780996</v>
      </c>
      <c r="W96" s="887" t="n">
        <f aca="false">W204*W$226</f>
        <v>9852546.91689008</v>
      </c>
      <c r="X96" s="887" t="n">
        <f aca="false">SUM(F96:W96)</f>
        <v>19882508.3949897</v>
      </c>
      <c r="Y96" s="537"/>
      <c r="Z96" s="537"/>
      <c r="AA96" s="537"/>
    </row>
    <row r="97" s="108" customFormat="true" ht="15" hidden="false" customHeight="false" outlineLevel="0" collapsed="false">
      <c r="A97" s="880"/>
      <c r="B97" s="884"/>
      <c r="C97" s="884"/>
      <c r="D97" s="885" t="s">
        <v>476</v>
      </c>
      <c r="E97" s="886" t="n">
        <f aca="false">X97/E$226</f>
        <v>0.525866238682909</v>
      </c>
      <c r="F97" s="887" t="n">
        <f aca="false">F205*F$226</f>
        <v>0</v>
      </c>
      <c r="G97" s="887" t="n">
        <f aca="false">G205*G$226</f>
        <v>0</v>
      </c>
      <c r="H97" s="887" t="n">
        <f aca="false">H205*H$226</f>
        <v>0</v>
      </c>
      <c r="I97" s="887" t="n">
        <f aca="false">I205*I$226</f>
        <v>0</v>
      </c>
      <c r="J97" s="887" t="n">
        <f aca="false">J205*J$226</f>
        <v>0</v>
      </c>
      <c r="K97" s="887" t="n">
        <f aca="false">K205*K$226</f>
        <v>0</v>
      </c>
      <c r="L97" s="887" t="n">
        <f aca="false">L205*L$226</f>
        <v>0</v>
      </c>
      <c r="M97" s="887" t="n">
        <f aca="false">M205*M$226</f>
        <v>0</v>
      </c>
      <c r="N97" s="887" t="n">
        <f aca="false">N205*N$226</f>
        <v>12395985.8105524</v>
      </c>
      <c r="O97" s="887" t="n">
        <f aca="false">O205*O$226</f>
        <v>0</v>
      </c>
      <c r="P97" s="887" t="n">
        <f aca="false">P205*P$226</f>
        <v>10786618.7009603</v>
      </c>
      <c r="Q97" s="887" t="n">
        <f aca="false">Q205*Q$226</f>
        <v>9933584.90566038</v>
      </c>
      <c r="R97" s="887" t="n">
        <f aca="false">R205*R$226</f>
        <v>0</v>
      </c>
      <c r="S97" s="887" t="n">
        <f aca="false">S205*S$226</f>
        <v>0</v>
      </c>
      <c r="T97" s="887" t="n">
        <f aca="false">T205*T$226</f>
        <v>0</v>
      </c>
      <c r="U97" s="887" t="n">
        <f aca="false">U205*U$226</f>
        <v>4450319.05195989</v>
      </c>
      <c r="V97" s="887" t="n">
        <f aca="false">V205*V$226</f>
        <v>3126806.92078459</v>
      </c>
      <c r="W97" s="887" t="n">
        <f aca="false">W205*W$226</f>
        <v>22561556.8625335</v>
      </c>
      <c r="X97" s="887" t="n">
        <f aca="false">SUM(F97:W97)</f>
        <v>63254872.252451</v>
      </c>
      <c r="Y97" s="537"/>
      <c r="Z97" s="537"/>
      <c r="AA97" s="537"/>
    </row>
    <row r="98" s="108" customFormat="true" ht="13.5" hidden="false" customHeight="true" outlineLevel="0" collapsed="false">
      <c r="A98" s="880" t="s">
        <v>463</v>
      </c>
      <c r="B98" s="884" t="s">
        <v>175</v>
      </c>
      <c r="C98" s="884"/>
      <c r="D98" s="885" t="s">
        <v>7</v>
      </c>
      <c r="E98" s="886" t="n">
        <f aca="false">X98/E$226</f>
        <v>7.01736032575268</v>
      </c>
      <c r="F98" s="887" t="n">
        <f aca="false">F206*F$226</f>
        <v>23406203.5023463</v>
      </c>
      <c r="G98" s="887" t="n">
        <f aca="false">G206*G$226</f>
        <v>0</v>
      </c>
      <c r="H98" s="887" t="n">
        <f aca="false">H206*H$226</f>
        <v>0</v>
      </c>
      <c r="I98" s="887" t="n">
        <f aca="false">I206*I$226</f>
        <v>0</v>
      </c>
      <c r="J98" s="887" t="n">
        <f aca="false">J206*J$226</f>
        <v>0</v>
      </c>
      <c r="K98" s="887" t="n">
        <f aca="false">K206*K$226</f>
        <v>0</v>
      </c>
      <c r="L98" s="887" t="n">
        <f aca="false">L206*L$226</f>
        <v>7933473.52322692</v>
      </c>
      <c r="M98" s="887" t="n">
        <f aca="false">M206*M$226</f>
        <v>51348405.9985312</v>
      </c>
      <c r="N98" s="887" t="n">
        <f aca="false">N206*N$226</f>
        <v>44684997.9287349</v>
      </c>
      <c r="O98" s="887" t="n">
        <f aca="false">O206*O$226</f>
        <v>39536326.1255615</v>
      </c>
      <c r="P98" s="887" t="n">
        <f aca="false">P206*P$226</f>
        <v>119779816.513761</v>
      </c>
      <c r="Q98" s="887" t="n">
        <f aca="false">Q206*Q$226</f>
        <v>83933966.2497708</v>
      </c>
      <c r="R98" s="887" t="n">
        <f aca="false">R206*R$226</f>
        <v>112258116.75168</v>
      </c>
      <c r="S98" s="887" t="n">
        <f aca="false">S206*S$226</f>
        <v>92368918.1869823</v>
      </c>
      <c r="T98" s="887" t="n">
        <f aca="false">T206*T$226</f>
        <v>103795620.437956</v>
      </c>
      <c r="U98" s="887" t="n">
        <f aca="false">U206*U$226</f>
        <v>74716865.6259565</v>
      </c>
      <c r="V98" s="887" t="n">
        <f aca="false">V206*V$226</f>
        <v>57779238.924961</v>
      </c>
      <c r="W98" s="887" t="n">
        <f aca="false">W206*W$226</f>
        <v>32555271.7343433</v>
      </c>
      <c r="X98" s="887" t="n">
        <f aca="false">SUM(F98:W98)</f>
        <v>844097221.503812</v>
      </c>
      <c r="Y98" s="537"/>
      <c r="Z98" s="537"/>
      <c r="AA98" s="537"/>
    </row>
    <row r="99" s="108" customFormat="true" ht="15" hidden="false" customHeight="false" outlineLevel="0" collapsed="false">
      <c r="A99" s="880"/>
      <c r="B99" s="884"/>
      <c r="C99" s="884"/>
      <c r="D99" s="885" t="s">
        <v>475</v>
      </c>
      <c r="E99" s="886" t="n">
        <f aca="false">X99/E$226</f>
        <v>10.5224413378353</v>
      </c>
      <c r="F99" s="887" t="n">
        <f aca="false">F207*F$226</f>
        <v>0</v>
      </c>
      <c r="G99" s="887" t="n">
        <f aca="false">G207*G$226</f>
        <v>0</v>
      </c>
      <c r="H99" s="887" t="n">
        <f aca="false">H207*H$226</f>
        <v>0</v>
      </c>
      <c r="I99" s="887" t="n">
        <f aca="false">I207*I$226</f>
        <v>0</v>
      </c>
      <c r="J99" s="887" t="n">
        <f aca="false">J207*J$226</f>
        <v>0</v>
      </c>
      <c r="K99" s="887" t="n">
        <f aca="false">K207*K$226</f>
        <v>0</v>
      </c>
      <c r="L99" s="887" t="n">
        <f aca="false">L207*L$226</f>
        <v>16325435.8515869</v>
      </c>
      <c r="M99" s="887" t="n">
        <f aca="false">M207*M$226</f>
        <v>60704483.074108</v>
      </c>
      <c r="N99" s="887" t="n">
        <f aca="false">N207*N$226</f>
        <v>65806054.1569824</v>
      </c>
      <c r="O99" s="887" t="n">
        <f aca="false">O207*O$226</f>
        <v>58708959.376739</v>
      </c>
      <c r="P99" s="887" t="n">
        <f aca="false">P207*P$226</f>
        <v>205775679.842337</v>
      </c>
      <c r="Q99" s="887" t="n">
        <f aca="false">Q207*Q$226</f>
        <v>122280029.053563</v>
      </c>
      <c r="R99" s="887" t="n">
        <f aca="false">R207*R$226</f>
        <v>198578005.11509</v>
      </c>
      <c r="S99" s="887" t="n">
        <f aca="false">S207*S$226</f>
        <v>121969233.396422</v>
      </c>
      <c r="T99" s="887" t="n">
        <f aca="false">T207*T$226</f>
        <v>179479235.819134</v>
      </c>
      <c r="U99" s="887" t="n">
        <f aca="false">U207*U$226</f>
        <v>116258491.464668</v>
      </c>
      <c r="V99" s="887" t="n">
        <f aca="false">V207*V$226</f>
        <v>90269653.3028963</v>
      </c>
      <c r="W99" s="887" t="n">
        <f aca="false">W207*W$226</f>
        <v>29557640.7506702</v>
      </c>
      <c r="X99" s="887" t="n">
        <f aca="false">SUM(F99:W99)</f>
        <v>1265712901.2042</v>
      </c>
      <c r="Y99" s="537"/>
      <c r="Z99" s="537"/>
      <c r="AA99" s="537"/>
    </row>
    <row r="100" s="108" customFormat="true" ht="15" hidden="false" customHeight="false" outlineLevel="0" collapsed="false">
      <c r="A100" s="880"/>
      <c r="B100" s="884"/>
      <c r="C100" s="884"/>
      <c r="D100" s="885" t="s">
        <v>476</v>
      </c>
      <c r="E100" s="886" t="n">
        <f aca="false">X100/E$226</f>
        <v>4.0631823984158</v>
      </c>
      <c r="F100" s="887" t="n">
        <f aca="false">F208*F$226</f>
        <v>48059692.7234805</v>
      </c>
      <c r="G100" s="887" t="n">
        <f aca="false">G208*G$226</f>
        <v>0</v>
      </c>
      <c r="H100" s="887" t="n">
        <f aca="false">H208*H$226</f>
        <v>0</v>
      </c>
      <c r="I100" s="887" t="n">
        <f aca="false">I208*I$226</f>
        <v>0</v>
      </c>
      <c r="J100" s="887" t="n">
        <f aca="false">J208*J$226</f>
        <v>0</v>
      </c>
      <c r="K100" s="887" t="n">
        <f aca="false">K208*K$226</f>
        <v>0</v>
      </c>
      <c r="L100" s="887" t="n">
        <f aca="false">L208*L$226</f>
        <v>0</v>
      </c>
      <c r="M100" s="887" t="n">
        <f aca="false">M208*M$226</f>
        <v>42595111.8108311</v>
      </c>
      <c r="N100" s="887" t="n">
        <f aca="false">N208*N$226</f>
        <v>24791971.6211048</v>
      </c>
      <c r="O100" s="887" t="n">
        <f aca="false">O208*O$226</f>
        <v>21765986.0864752</v>
      </c>
      <c r="P100" s="887" t="n">
        <f aca="false">P208*P$226</f>
        <v>43146474.803841</v>
      </c>
      <c r="Q100" s="887" t="n">
        <f aca="false">Q208*Q$226</f>
        <v>49667924.5283019</v>
      </c>
      <c r="R100" s="887" t="n">
        <f aca="false">R208*R$226</f>
        <v>34202898.5507246</v>
      </c>
      <c r="S100" s="887" t="n">
        <f aca="false">S208*S$226</f>
        <v>66728301.468141</v>
      </c>
      <c r="T100" s="887" t="n">
        <f aca="false">T208*T$226</f>
        <v>41922450.7025267</v>
      </c>
      <c r="U100" s="887" t="n">
        <f aca="false">U208*U$226</f>
        <v>44503190.5195989</v>
      </c>
      <c r="V100" s="887" t="n">
        <f aca="false">V208*V$226</f>
        <v>37521683.0494151</v>
      </c>
      <c r="W100" s="887" t="n">
        <f aca="false">W208*W$226</f>
        <v>33842335.2938003</v>
      </c>
      <c r="X100" s="887" t="n">
        <f aca="false">SUM(F100:W100)</f>
        <v>488748021.158241</v>
      </c>
      <c r="Y100" s="537"/>
      <c r="Z100" s="537"/>
      <c r="AA100" s="537"/>
    </row>
    <row r="101" s="108" customFormat="true" ht="13.5" hidden="false" customHeight="true" outlineLevel="0" collapsed="false">
      <c r="A101" s="880" t="s">
        <v>464</v>
      </c>
      <c r="B101" s="884" t="s">
        <v>199</v>
      </c>
      <c r="C101" s="884"/>
      <c r="D101" s="885" t="s">
        <v>7</v>
      </c>
      <c r="E101" s="886" t="n">
        <f aca="false">X101/E$226</f>
        <v>5.74524663444972</v>
      </c>
      <c r="F101" s="887" t="n">
        <f aca="false">F209*F$226</f>
        <v>0</v>
      </c>
      <c r="G101" s="887" t="n">
        <f aca="false">G209*G$226</f>
        <v>0</v>
      </c>
      <c r="H101" s="887" t="n">
        <f aca="false">H209*H$226</f>
        <v>0</v>
      </c>
      <c r="I101" s="887" t="n">
        <f aca="false">I209*I$226</f>
        <v>0</v>
      </c>
      <c r="J101" s="887" t="n">
        <f aca="false">J209*J$226</f>
        <v>0</v>
      </c>
      <c r="K101" s="887" t="n">
        <f aca="false">K209*K$226</f>
        <v>0</v>
      </c>
      <c r="L101" s="887" t="n">
        <f aca="false">L209*L$226</f>
        <v>7933473.52322692</v>
      </c>
      <c r="M101" s="887" t="n">
        <f aca="false">M209*M$226</f>
        <v>0</v>
      </c>
      <c r="N101" s="887" t="n">
        <f aca="false">N209*N$226</f>
        <v>0</v>
      </c>
      <c r="O101" s="887" t="n">
        <f aca="false">O209*O$226</f>
        <v>0</v>
      </c>
      <c r="P101" s="887" t="n">
        <f aca="false">P209*P$226</f>
        <v>5703800.78636959</v>
      </c>
      <c r="Q101" s="887" t="n">
        <f aca="false">Q209*Q$226</f>
        <v>20983491.5624427</v>
      </c>
      <c r="R101" s="887" t="n">
        <f aca="false">R209*R$226</f>
        <v>35922597.3605376</v>
      </c>
      <c r="S101" s="887" t="n">
        <f aca="false">S209*S$226</f>
        <v>44694637.8324108</v>
      </c>
      <c r="T101" s="887" t="n">
        <f aca="false">T209*T$226</f>
        <v>92262773.7226277</v>
      </c>
      <c r="U101" s="887" t="n">
        <f aca="false">U209*U$226</f>
        <v>115939963.902346</v>
      </c>
      <c r="V101" s="887" t="n">
        <f aca="false">V209*V$226</f>
        <v>134818224.158242</v>
      </c>
      <c r="W101" s="887" t="n">
        <f aca="false">W209*W$226</f>
        <v>232819519.069849</v>
      </c>
      <c r="X101" s="887" t="n">
        <f aca="false">SUM(F101:W101)</f>
        <v>691078481.918053</v>
      </c>
      <c r="Y101" s="537"/>
      <c r="Z101" s="537"/>
      <c r="AA101" s="537"/>
    </row>
    <row r="102" s="108" customFormat="true" ht="13.5" hidden="false" customHeight="true" outlineLevel="0" collapsed="false">
      <c r="A102" s="880"/>
      <c r="B102" s="884"/>
      <c r="C102" s="884"/>
      <c r="D102" s="885" t="s">
        <v>475</v>
      </c>
      <c r="E102" s="886" t="n">
        <f aca="false">X102/E$226</f>
        <v>8.16803214045499</v>
      </c>
      <c r="F102" s="887" t="n">
        <f aca="false">F210*F$226</f>
        <v>0</v>
      </c>
      <c r="G102" s="887" t="n">
        <f aca="false">G210*G$226</f>
        <v>0</v>
      </c>
      <c r="H102" s="887" t="n">
        <f aca="false">H210*H$226</f>
        <v>0</v>
      </c>
      <c r="I102" s="887" t="n">
        <f aca="false">I210*I$226</f>
        <v>0</v>
      </c>
      <c r="J102" s="887" t="n">
        <f aca="false">J210*J$226</f>
        <v>0</v>
      </c>
      <c r="K102" s="887" t="n">
        <f aca="false">K210*K$226</f>
        <v>0</v>
      </c>
      <c r="L102" s="887" t="n">
        <f aca="false">L210*L$226</f>
        <v>0</v>
      </c>
      <c r="M102" s="887" t="n">
        <f aca="false">M210*M$226</f>
        <v>0</v>
      </c>
      <c r="N102" s="887" t="n">
        <f aca="false">N210*N$226</f>
        <v>0</v>
      </c>
      <c r="O102" s="887" t="n">
        <f aca="false">O210*O$226</f>
        <v>0</v>
      </c>
      <c r="P102" s="887" t="n">
        <f aca="false">P210*P$226</f>
        <v>12104451.7554316</v>
      </c>
      <c r="Q102" s="887" t="n">
        <f aca="false">Q210*Q$226</f>
        <v>33349098.83279</v>
      </c>
      <c r="R102" s="887" t="n">
        <f aca="false">R210*R$226</f>
        <v>47280477.4083547</v>
      </c>
      <c r="S102" s="887" t="n">
        <f aca="false">S210*S$226</f>
        <v>51355466.6932305</v>
      </c>
      <c r="T102" s="887" t="n">
        <f aca="false">T210*T$226</f>
        <v>153839344.987829</v>
      </c>
      <c r="U102" s="887" t="n">
        <f aca="false">U210*U$226</f>
        <v>183566039.154739</v>
      </c>
      <c r="V102" s="887" t="n">
        <f aca="false">V210*V$226</f>
        <v>195584248.822942</v>
      </c>
      <c r="W102" s="887" t="n">
        <f aca="false">W210*W$226</f>
        <v>305428954.423593</v>
      </c>
      <c r="X102" s="887" t="n">
        <f aca="false">SUM(F102:W102)</f>
        <v>982508082.078909</v>
      </c>
      <c r="Y102" s="537"/>
      <c r="Z102" s="537"/>
      <c r="AA102" s="537"/>
    </row>
    <row r="103" s="108" customFormat="true" ht="15" hidden="false" customHeight="false" outlineLevel="0" collapsed="false">
      <c r="A103" s="880"/>
      <c r="B103" s="884"/>
      <c r="C103" s="884"/>
      <c r="D103" s="885" t="s">
        <v>476</v>
      </c>
      <c r="E103" s="886" t="n">
        <f aca="false">X103/E$226</f>
        <v>4.1334165310733</v>
      </c>
      <c r="F103" s="887" t="n">
        <f aca="false">F211*F$226</f>
        <v>0</v>
      </c>
      <c r="G103" s="887" t="n">
        <f aca="false">G211*G$226</f>
        <v>0</v>
      </c>
      <c r="H103" s="887" t="n">
        <f aca="false">H211*H$226</f>
        <v>0</v>
      </c>
      <c r="I103" s="887" t="n">
        <f aca="false">I211*I$226</f>
        <v>0</v>
      </c>
      <c r="J103" s="887" t="n">
        <f aca="false">J211*J$226</f>
        <v>0</v>
      </c>
      <c r="K103" s="887" t="n">
        <f aca="false">K211*K$226</f>
        <v>0</v>
      </c>
      <c r="L103" s="887" t="n">
        <f aca="false">L211*L$226</f>
        <v>15433507.446287</v>
      </c>
      <c r="M103" s="887" t="n">
        <f aca="false">M211*M$226</f>
        <v>0</v>
      </c>
      <c r="N103" s="887" t="n">
        <f aca="false">N211*N$226</f>
        <v>0</v>
      </c>
      <c r="O103" s="887" t="n">
        <f aca="false">O211*O$226</f>
        <v>0</v>
      </c>
      <c r="P103" s="887" t="n">
        <f aca="false">P211*P$226</f>
        <v>0</v>
      </c>
      <c r="Q103" s="887" t="n">
        <f aca="false">Q211*Q$226</f>
        <v>9933584.90566038</v>
      </c>
      <c r="R103" s="887" t="n">
        <f aca="false">R211*R$226</f>
        <v>25652173.9130435</v>
      </c>
      <c r="S103" s="887" t="n">
        <f aca="false">S211*S$226</f>
        <v>38924842.5230822</v>
      </c>
      <c r="T103" s="887" t="n">
        <f aca="false">T211*T$226</f>
        <v>41922450.7025267</v>
      </c>
      <c r="U103" s="887" t="n">
        <f aca="false">U211*U$226</f>
        <v>66754785.7793984</v>
      </c>
      <c r="V103" s="887" t="n">
        <f aca="false">V211*V$226</f>
        <v>96931014.5443224</v>
      </c>
      <c r="W103" s="887" t="n">
        <f aca="false">W211*W$226</f>
        <v>201643914.458893</v>
      </c>
      <c r="X103" s="887" t="n">
        <f aca="false">SUM(F103:W103)</f>
        <v>497196274.273214</v>
      </c>
      <c r="Y103" s="537"/>
      <c r="Z103" s="537"/>
      <c r="AA103" s="537"/>
    </row>
    <row r="104" s="108" customFormat="true" ht="13.5" hidden="false" customHeight="true" outlineLevel="0" collapsed="false">
      <c r="A104" s="880" t="s">
        <v>465</v>
      </c>
      <c r="B104" s="884" t="s">
        <v>197</v>
      </c>
      <c r="C104" s="884"/>
      <c r="D104" s="885" t="s">
        <v>7</v>
      </c>
      <c r="E104" s="886" t="n">
        <f aca="false">X104/E$226</f>
        <v>9.26230555012599</v>
      </c>
      <c r="F104" s="887" t="n">
        <f aca="false">F212*F$226</f>
        <v>0</v>
      </c>
      <c r="G104" s="887" t="n">
        <f aca="false">G212*G$226</f>
        <v>0</v>
      </c>
      <c r="H104" s="887" t="n">
        <f aca="false">H212*H$226</f>
        <v>0</v>
      </c>
      <c r="I104" s="887" t="n">
        <f aca="false">I212*I$226</f>
        <v>0</v>
      </c>
      <c r="J104" s="887" t="n">
        <f aca="false">J212*J$226</f>
        <v>0</v>
      </c>
      <c r="K104" s="887" t="n">
        <f aca="false">K212*K$226</f>
        <v>0</v>
      </c>
      <c r="L104" s="887" t="n">
        <f aca="false">L212*L$226</f>
        <v>0</v>
      </c>
      <c r="M104" s="887" t="n">
        <f aca="false">M212*M$226</f>
        <v>0</v>
      </c>
      <c r="N104" s="887" t="n">
        <f aca="false">N212*N$226</f>
        <v>0</v>
      </c>
      <c r="O104" s="887" t="n">
        <f aca="false">O212*O$226</f>
        <v>0</v>
      </c>
      <c r="P104" s="887" t="n">
        <f aca="false">P212*P$226</f>
        <v>0</v>
      </c>
      <c r="Q104" s="887" t="n">
        <f aca="false">Q212*Q$226</f>
        <v>0</v>
      </c>
      <c r="R104" s="887" t="n">
        <f aca="false">R212*R$226</f>
        <v>0</v>
      </c>
      <c r="S104" s="887" t="n">
        <f aca="false">S212*S$226</f>
        <v>0</v>
      </c>
      <c r="T104" s="887" t="n">
        <f aca="false">T212*T$226</f>
        <v>17299270.0729927</v>
      </c>
      <c r="U104" s="887" t="n">
        <f aca="false">U212*U$226</f>
        <v>43799541.9186642</v>
      </c>
      <c r="V104" s="887" t="n">
        <f aca="false">V212*V$226</f>
        <v>144448097.312402</v>
      </c>
      <c r="W104" s="887" t="n">
        <f aca="false">W212*W$226</f>
        <v>908588038.403946</v>
      </c>
      <c r="X104" s="887" t="n">
        <f aca="false">SUM(F104:W104)</f>
        <v>1114134947.70801</v>
      </c>
      <c r="Y104" s="537"/>
      <c r="Z104" s="537"/>
      <c r="AA104" s="537"/>
    </row>
    <row r="105" s="108" customFormat="true" ht="13.5" hidden="false" customHeight="true" outlineLevel="0" collapsed="false">
      <c r="A105" s="880"/>
      <c r="B105" s="884"/>
      <c r="C105" s="884"/>
      <c r="D105" s="885" t="s">
        <v>475</v>
      </c>
      <c r="E105" s="886" t="n">
        <f aca="false">X105/E$226</f>
        <v>8.03462661873625</v>
      </c>
      <c r="F105" s="887" t="n">
        <f aca="false">F213*F$226</f>
        <v>0</v>
      </c>
      <c r="G105" s="887" t="n">
        <f aca="false">G213*G$226</f>
        <v>0</v>
      </c>
      <c r="H105" s="887" t="n">
        <f aca="false">H213*H$226</f>
        <v>0</v>
      </c>
      <c r="I105" s="887" t="n">
        <f aca="false">I213*I$226</f>
        <v>0</v>
      </c>
      <c r="J105" s="887" t="n">
        <f aca="false">J213*J$226</f>
        <v>0</v>
      </c>
      <c r="K105" s="887" t="n">
        <f aca="false">K213*K$226</f>
        <v>0</v>
      </c>
      <c r="L105" s="887" t="n">
        <f aca="false">L213*L$226</f>
        <v>0</v>
      </c>
      <c r="M105" s="887" t="n">
        <f aca="false">M213*M$226</f>
        <v>0</v>
      </c>
      <c r="N105" s="887" t="n">
        <f aca="false">N213*N$226</f>
        <v>0</v>
      </c>
      <c r="O105" s="887" t="n">
        <f aca="false">O213*O$226</f>
        <v>0</v>
      </c>
      <c r="P105" s="887" t="n">
        <f aca="false">P213*P$226</f>
        <v>0</v>
      </c>
      <c r="Q105" s="887" t="n">
        <f aca="false">Q213*Q$226</f>
        <v>0</v>
      </c>
      <c r="R105" s="887" t="n">
        <f aca="false">R213*R$226</f>
        <v>0</v>
      </c>
      <c r="S105" s="887" t="n">
        <f aca="false">S213*S$226</f>
        <v>0</v>
      </c>
      <c r="T105" s="887" t="n">
        <f aca="false">T213*T$226</f>
        <v>25639890.8313049</v>
      </c>
      <c r="U105" s="887" t="n">
        <f aca="false">U213*U$226</f>
        <v>55069811.7464217</v>
      </c>
      <c r="V105" s="887" t="n">
        <f aca="false">V213*V$226</f>
        <v>130389499.215295</v>
      </c>
      <c r="W105" s="887" t="n">
        <f aca="false">W213*W$226</f>
        <v>755361930.294906</v>
      </c>
      <c r="X105" s="887" t="n">
        <f aca="false">SUM(F105:W105)</f>
        <v>966461132.087927</v>
      </c>
      <c r="Y105" s="537"/>
      <c r="Z105" s="537"/>
      <c r="AA105" s="537"/>
    </row>
    <row r="106" s="108" customFormat="true" ht="15" hidden="false" customHeight="false" outlineLevel="0" collapsed="false">
      <c r="A106" s="880"/>
      <c r="B106" s="884"/>
      <c r="C106" s="884"/>
      <c r="D106" s="885" t="s">
        <v>476</v>
      </c>
      <c r="E106" s="886" t="n">
        <f aca="false">X106/E$226</f>
        <v>9.75728001538339</v>
      </c>
      <c r="F106" s="887" t="n">
        <f aca="false">F214*F$226</f>
        <v>0</v>
      </c>
      <c r="G106" s="887" t="n">
        <f aca="false">G214*G$226</f>
        <v>0</v>
      </c>
      <c r="H106" s="887" t="n">
        <f aca="false">H214*H$226</f>
        <v>0</v>
      </c>
      <c r="I106" s="887" t="n">
        <f aca="false">I214*I$226</f>
        <v>0</v>
      </c>
      <c r="J106" s="887" t="n">
        <f aca="false">J214*J$226</f>
        <v>0</v>
      </c>
      <c r="K106" s="887" t="n">
        <f aca="false">K214*K$226</f>
        <v>0</v>
      </c>
      <c r="L106" s="887" t="n">
        <f aca="false">L214*L$226</f>
        <v>0</v>
      </c>
      <c r="M106" s="887" t="n">
        <f aca="false">M214*M$226</f>
        <v>0</v>
      </c>
      <c r="N106" s="887" t="n">
        <f aca="false">N214*N$226</f>
        <v>0</v>
      </c>
      <c r="O106" s="887" t="n">
        <f aca="false">O214*O$226</f>
        <v>0</v>
      </c>
      <c r="P106" s="887" t="n">
        <f aca="false">P214*P$226</f>
        <v>0</v>
      </c>
      <c r="Q106" s="887" t="n">
        <f aca="false">Q214*Q$226</f>
        <v>0</v>
      </c>
      <c r="R106" s="887" t="n">
        <f aca="false">R214*R$226</f>
        <v>0</v>
      </c>
      <c r="S106" s="887" t="n">
        <f aca="false">S214*S$226</f>
        <v>0</v>
      </c>
      <c r="T106" s="887" t="n">
        <f aca="false">T214*T$226</f>
        <v>10480612.6756317</v>
      </c>
      <c r="U106" s="887" t="n">
        <f aca="false">U214*U$226</f>
        <v>35602552.4156791</v>
      </c>
      <c r="V106" s="887" t="n">
        <f aca="false">V214*V$226</f>
        <v>153213539.118445</v>
      </c>
      <c r="W106" s="887" t="n">
        <f aca="false">W214*W$226</f>
        <v>974377237.000665</v>
      </c>
      <c r="X106" s="887" t="n">
        <f aca="false">SUM(F106:W106)</f>
        <v>1173673941.21042</v>
      </c>
      <c r="Y106" s="537"/>
      <c r="Z106" s="537"/>
      <c r="AA106" s="537"/>
    </row>
    <row r="107" s="108" customFormat="true" ht="13.5" hidden="false" customHeight="true" outlineLevel="0" collapsed="false">
      <c r="A107" s="880" t="s">
        <v>466</v>
      </c>
      <c r="B107" s="884" t="s">
        <v>173</v>
      </c>
      <c r="C107" s="884"/>
      <c r="D107" s="885" t="s">
        <v>7</v>
      </c>
      <c r="E107" s="886" t="n">
        <f aca="false">X107/E$226</f>
        <v>10.746682802422</v>
      </c>
      <c r="F107" s="887" t="n">
        <f aca="false">F215*F$226</f>
        <v>0</v>
      </c>
      <c r="G107" s="887" t="n">
        <f aca="false">G215*G$226</f>
        <v>0</v>
      </c>
      <c r="H107" s="887" t="n">
        <f aca="false">H215*H$226</f>
        <v>0</v>
      </c>
      <c r="I107" s="887" t="n">
        <f aca="false">I215*I$226</f>
        <v>42365207.1758976</v>
      </c>
      <c r="J107" s="887" t="n">
        <f aca="false">J215*J$226</f>
        <v>36949390.5698146</v>
      </c>
      <c r="K107" s="887" t="n">
        <f aca="false">K215*K$226</f>
        <v>35939753.2446723</v>
      </c>
      <c r="L107" s="887" t="n">
        <f aca="false">L215*L$226</f>
        <v>63467788.1858153</v>
      </c>
      <c r="M107" s="887" t="n">
        <f aca="false">M215*M$226</f>
        <v>58683892.5697499</v>
      </c>
      <c r="N107" s="887" t="n">
        <f aca="false">N215*N$226</f>
        <v>44684997.9287349</v>
      </c>
      <c r="O107" s="887" t="n">
        <f aca="false">O215*O$226</f>
        <v>62128512.4830252</v>
      </c>
      <c r="P107" s="887" t="n">
        <f aca="false">P215*P$226</f>
        <v>85557011.7955439</v>
      </c>
      <c r="Q107" s="887" t="n">
        <f aca="false">Q215*Q$226</f>
        <v>78688093.3591602</v>
      </c>
      <c r="R107" s="887" t="n">
        <f aca="false">R215*R$226</f>
        <v>107767792.081613</v>
      </c>
      <c r="S107" s="887" t="n">
        <f aca="false">S215*S$226</f>
        <v>113226415.842107</v>
      </c>
      <c r="T107" s="887" t="n">
        <f aca="false">T215*T$226</f>
        <v>118211678.832117</v>
      </c>
      <c r="U107" s="887" t="n">
        <f aca="false">U215*U$226</f>
        <v>113363520.260072</v>
      </c>
      <c r="V107" s="887" t="n">
        <f aca="false">V215*V$226</f>
        <v>154077970.466563</v>
      </c>
      <c r="W107" s="887" t="n">
        <f aca="false">W215*W$226</f>
        <v>177574209.460055</v>
      </c>
      <c r="X107" s="887" t="n">
        <f aca="false">SUM(F107:W107)</f>
        <v>1292686234.25494</v>
      </c>
      <c r="Y107" s="537"/>
      <c r="Z107" s="537"/>
      <c r="AA107" s="537"/>
    </row>
    <row r="108" s="108" customFormat="true" ht="15" hidden="false" customHeight="false" outlineLevel="0" collapsed="false">
      <c r="A108" s="880"/>
      <c r="B108" s="884"/>
      <c r="C108" s="884"/>
      <c r="D108" s="885" t="s">
        <v>475</v>
      </c>
      <c r="E108" s="886" t="n">
        <f aca="false">X108/E$226</f>
        <v>14.7320568606152</v>
      </c>
      <c r="F108" s="887" t="n">
        <f aca="false">F216*F$226</f>
        <v>0</v>
      </c>
      <c r="G108" s="887" t="n">
        <f aca="false">G216*G$226</f>
        <v>0</v>
      </c>
      <c r="H108" s="887" t="n">
        <f aca="false">H216*H$226</f>
        <v>0</v>
      </c>
      <c r="I108" s="887" t="n">
        <f aca="false">I216*I$226</f>
        <v>83833785.3545138</v>
      </c>
      <c r="J108" s="887" t="n">
        <f aca="false">J216*J$226</f>
        <v>37998749.7574961</v>
      </c>
      <c r="K108" s="887" t="n">
        <f aca="false">K216*K$226</f>
        <v>56874801.9017433</v>
      </c>
      <c r="L108" s="887" t="n">
        <f aca="false">L216*L$226</f>
        <v>81627179.2579347</v>
      </c>
      <c r="M108" s="887" t="n">
        <f aca="false">M216*M$226</f>
        <v>91056724.611162</v>
      </c>
      <c r="N108" s="887" t="n">
        <f aca="false">N216*N$226</f>
        <v>13161210.8313965</v>
      </c>
      <c r="O108" s="887" t="n">
        <f aca="false">O216*O$226</f>
        <v>82192543.1274346</v>
      </c>
      <c r="P108" s="887" t="n">
        <f aca="false">P216*P$226</f>
        <v>108940065.798884</v>
      </c>
      <c r="Q108" s="887" t="n">
        <f aca="false">Q216*Q$226</f>
        <v>122280029.053563</v>
      </c>
      <c r="R108" s="887" t="n">
        <f aca="false">R216*R$226</f>
        <v>179665814.151748</v>
      </c>
      <c r="S108" s="887" t="n">
        <f aca="false">S216*S$226</f>
        <v>134808100.06973</v>
      </c>
      <c r="T108" s="887" t="n">
        <f aca="false">T216*T$226</f>
        <v>179479235.819134</v>
      </c>
      <c r="U108" s="887" t="n">
        <f aca="false">U216*U$226</f>
        <v>146852831.323791</v>
      </c>
      <c r="V108" s="887" t="n">
        <f aca="false">V216*V$226</f>
        <v>190569268.083892</v>
      </c>
      <c r="W108" s="887" t="n">
        <f aca="false">W216*W$226</f>
        <v>262734584.450402</v>
      </c>
      <c r="X108" s="887" t="n">
        <f aca="false">SUM(F108:W108)</f>
        <v>1772074923.59283</v>
      </c>
      <c r="Y108" s="537"/>
      <c r="Z108" s="537"/>
      <c r="AA108" s="537"/>
    </row>
    <row r="109" s="108" customFormat="true" ht="15" hidden="false" customHeight="false" outlineLevel="0" collapsed="false">
      <c r="A109" s="880"/>
      <c r="B109" s="884"/>
      <c r="C109" s="884"/>
      <c r="D109" s="885" t="s">
        <v>476</v>
      </c>
      <c r="E109" s="886" t="n">
        <f aca="false">X109/E$226</f>
        <v>7.62215734531469</v>
      </c>
      <c r="F109" s="887" t="n">
        <f aca="false">F217*F$226</f>
        <v>0</v>
      </c>
      <c r="G109" s="887" t="n">
        <f aca="false">G217*G$226</f>
        <v>0</v>
      </c>
      <c r="H109" s="887" t="n">
        <f aca="false">H217*H$226</f>
        <v>0</v>
      </c>
      <c r="I109" s="887" t="n">
        <f aca="false">I217*I$226</f>
        <v>0</v>
      </c>
      <c r="J109" s="887" t="n">
        <f aca="false">J217*J$226</f>
        <v>35956431.2813609</v>
      </c>
      <c r="K109" s="887" t="n">
        <f aca="false">K217*K$226</f>
        <v>17079438.8075613</v>
      </c>
      <c r="L109" s="887" t="n">
        <f aca="false">L217*L$226</f>
        <v>46300522.338861</v>
      </c>
      <c r="M109" s="887" t="n">
        <f aca="false">M217*M$226</f>
        <v>28396741.2072207</v>
      </c>
      <c r="N109" s="887" t="n">
        <f aca="false">N217*N$226</f>
        <v>74375914.8633145</v>
      </c>
      <c r="O109" s="887" t="n">
        <f aca="false">O217*O$226</f>
        <v>43531972.1729504</v>
      </c>
      <c r="P109" s="887" t="n">
        <f aca="false">P217*P$226</f>
        <v>64719712.2057616</v>
      </c>
      <c r="Q109" s="887" t="n">
        <f aca="false">Q217*Q$226</f>
        <v>39734339.6226415</v>
      </c>
      <c r="R109" s="887" t="n">
        <f aca="false">R217*R$226</f>
        <v>42753623.1884058</v>
      </c>
      <c r="S109" s="887" t="n">
        <f aca="false">S217*S$226</f>
        <v>94531760.4131997</v>
      </c>
      <c r="T109" s="887" t="n">
        <f aca="false">T217*T$226</f>
        <v>68123982.3916059</v>
      </c>
      <c r="U109" s="887" t="n">
        <f aca="false">U217*U$226</f>
        <v>89006381.0391978</v>
      </c>
      <c r="V109" s="887" t="n">
        <f aca="false">V217*V$226</f>
        <v>131325890.672953</v>
      </c>
      <c r="W109" s="887" t="n">
        <f aca="false">W217*W$226</f>
        <v>141009730.390834</v>
      </c>
      <c r="X109" s="887" t="n">
        <f aca="false">SUM(F109:W109)</f>
        <v>916846440.595868</v>
      </c>
      <c r="Y109" s="537"/>
      <c r="Z109" s="537"/>
      <c r="AA109" s="537"/>
    </row>
    <row r="110" s="108" customFormat="true" ht="15" hidden="false" customHeight="false" outlineLevel="0" collapsed="false">
      <c r="A110" s="880" t="s">
        <v>467</v>
      </c>
      <c r="B110" s="880" t="s">
        <v>477</v>
      </c>
      <c r="C110" s="884" t="s">
        <v>1022</v>
      </c>
      <c r="D110" s="885" t="s">
        <v>7</v>
      </c>
      <c r="E110" s="886" t="n">
        <f aca="false">X110/E$226</f>
        <v>1.52037107590519</v>
      </c>
      <c r="F110" s="887" t="n">
        <f aca="false">F218*F$226</f>
        <v>0</v>
      </c>
      <c r="G110" s="887" t="n">
        <f aca="false">G218*G$226</f>
        <v>0</v>
      </c>
      <c r="H110" s="887" t="n">
        <f aca="false">H218*H$226</f>
        <v>0</v>
      </c>
      <c r="I110" s="887" t="n">
        <f aca="false">I218*I$226</f>
        <v>21182603.5879488</v>
      </c>
      <c r="J110" s="887" t="n">
        <f aca="false">J218*J$226</f>
        <v>27712042.927361</v>
      </c>
      <c r="K110" s="887" t="n">
        <f aca="false">K218*K$226</f>
        <v>8984938.31116808</v>
      </c>
      <c r="L110" s="887" t="n">
        <f aca="false">L218*L$226</f>
        <v>15866947.0464538</v>
      </c>
      <c r="M110" s="887" t="n">
        <f aca="false">M218*M$226</f>
        <v>0</v>
      </c>
      <c r="N110" s="887" t="n">
        <f aca="false">N218*N$226</f>
        <v>12767142.2653528</v>
      </c>
      <c r="O110" s="887" t="n">
        <f aca="false">O218*O$226</f>
        <v>16944139.7680978</v>
      </c>
      <c r="P110" s="887" t="n">
        <f aca="false">P218*P$226</f>
        <v>11407601.5727392</v>
      </c>
      <c r="Q110" s="887" t="n">
        <f aca="false">Q218*Q$226</f>
        <v>10491745.7812214</v>
      </c>
      <c r="R110" s="887" t="n">
        <f aca="false">R218*R$226</f>
        <v>8980649.3401344</v>
      </c>
      <c r="S110" s="887" t="n">
        <f aca="false">S218*S$226</f>
        <v>29796425.2216072</v>
      </c>
      <c r="T110" s="887" t="n">
        <f aca="false">T218*T$226</f>
        <v>2883211.67883212</v>
      </c>
      <c r="U110" s="887" t="n">
        <f aca="false">U218*U$226</f>
        <v>5152887.28454873</v>
      </c>
      <c r="V110" s="887" t="n">
        <f aca="false">V218*V$226</f>
        <v>5777923.8924961</v>
      </c>
      <c r="W110" s="887" t="n">
        <f aca="false">W218*W$226</f>
        <v>4932616.92944596</v>
      </c>
      <c r="X110" s="887" t="n">
        <f aca="false">SUM(F110:W110)</f>
        <v>182880875.607407</v>
      </c>
      <c r="Y110" s="537"/>
      <c r="Z110" s="537"/>
      <c r="AA110" s="537"/>
    </row>
    <row r="111" s="108" customFormat="true" ht="15" hidden="false" customHeight="false" outlineLevel="0" collapsed="false">
      <c r="A111" s="880"/>
      <c r="B111" s="880"/>
      <c r="C111" s="880"/>
      <c r="D111" s="885" t="s">
        <v>475</v>
      </c>
      <c r="E111" s="886" t="n">
        <f aca="false">X111/E$226</f>
        <v>1.96519168470646</v>
      </c>
      <c r="F111" s="887" t="n">
        <f aca="false">F219*F$226</f>
        <v>0</v>
      </c>
      <c r="G111" s="887" t="n">
        <f aca="false">G219*G$226</f>
        <v>0</v>
      </c>
      <c r="H111" s="887" t="n">
        <f aca="false">H219*H$226</f>
        <v>0</v>
      </c>
      <c r="I111" s="887" t="n">
        <f aca="false">I219*I$226</f>
        <v>41916892.6772569</v>
      </c>
      <c r="J111" s="887" t="n">
        <f aca="false">J219*J$226</f>
        <v>18999374.878748</v>
      </c>
      <c r="K111" s="887" t="n">
        <f aca="false">K219*K$226</f>
        <v>18958267.3005811</v>
      </c>
      <c r="L111" s="887" t="n">
        <f aca="false">L219*L$226</f>
        <v>32650871.7031739</v>
      </c>
      <c r="M111" s="887" t="n">
        <f aca="false">M219*M$226</f>
        <v>0</v>
      </c>
      <c r="N111" s="887" t="n">
        <f aca="false">N219*N$226</f>
        <v>13161210.8313965</v>
      </c>
      <c r="O111" s="887" t="n">
        <f aca="false">O219*O$226</f>
        <v>23483583.7506956</v>
      </c>
      <c r="P111" s="887" t="n">
        <f aca="false">P219*P$226</f>
        <v>12104451.7554316</v>
      </c>
      <c r="Q111" s="887" t="n">
        <f aca="false">Q219*Q$226</f>
        <v>22232732.5551933</v>
      </c>
      <c r="R111" s="887" t="n">
        <f aca="false">R219*R$226</f>
        <v>18912190.9633419</v>
      </c>
      <c r="S111" s="887" t="n">
        <f aca="false">S219*S$226</f>
        <v>19258300.0099614</v>
      </c>
      <c r="T111" s="887" t="n">
        <f aca="false">T219*T$226</f>
        <v>6409972.70782622</v>
      </c>
      <c r="U111" s="887" t="n">
        <f aca="false">U219*U$226</f>
        <v>0</v>
      </c>
      <c r="V111" s="887" t="n">
        <f aca="false">V219*V$226</f>
        <v>5014980.73904979</v>
      </c>
      <c r="W111" s="887" t="n">
        <f aca="false">W219*W$226</f>
        <v>3284182.30563003</v>
      </c>
      <c r="X111" s="887" t="n">
        <f aca="false">SUM(F111:W111)</f>
        <v>236387012.178286</v>
      </c>
      <c r="Y111" s="537"/>
      <c r="Z111" s="537"/>
      <c r="AA111" s="537"/>
    </row>
    <row r="112" s="108" customFormat="true" ht="15" hidden="false" customHeight="false" outlineLevel="0" collapsed="false">
      <c r="A112" s="880"/>
      <c r="B112" s="880"/>
      <c r="C112" s="880"/>
      <c r="D112" s="885" t="s">
        <v>476</v>
      </c>
      <c r="E112" s="886" t="n">
        <f aca="false">X112/E$226</f>
        <v>1.07859962024421</v>
      </c>
      <c r="F112" s="887" t="n">
        <f aca="false">F220*F$226</f>
        <v>0</v>
      </c>
      <c r="G112" s="887" t="n">
        <f aca="false">G220*G$226</f>
        <v>0</v>
      </c>
      <c r="H112" s="887" t="n">
        <f aca="false">H220*H$226</f>
        <v>0</v>
      </c>
      <c r="I112" s="887" t="n">
        <f aca="false">I220*I$226</f>
        <v>0</v>
      </c>
      <c r="J112" s="887" t="n">
        <f aca="false">J220*J$226</f>
        <v>35956431.2813609</v>
      </c>
      <c r="K112" s="887" t="n">
        <f aca="false">K220*K$226</f>
        <v>0</v>
      </c>
      <c r="L112" s="887" t="n">
        <f aca="false">L220*L$226</f>
        <v>0</v>
      </c>
      <c r="M112" s="887" t="n">
        <f aca="false">M220*M$226</f>
        <v>0</v>
      </c>
      <c r="N112" s="887" t="n">
        <f aca="false">N220*N$226</f>
        <v>12395985.8105524</v>
      </c>
      <c r="O112" s="887" t="n">
        <f aca="false">O220*O$226</f>
        <v>10882993.0432376</v>
      </c>
      <c r="P112" s="887" t="n">
        <f aca="false">P220*P$226</f>
        <v>10786618.7009603</v>
      </c>
      <c r="Q112" s="887" t="n">
        <f aca="false">Q220*Q$226</f>
        <v>0</v>
      </c>
      <c r="R112" s="887" t="n">
        <f aca="false">R220*R$226</f>
        <v>0</v>
      </c>
      <c r="S112" s="887" t="n">
        <f aca="false">S220*S$226</f>
        <v>38924842.5230822</v>
      </c>
      <c r="T112" s="887" t="n">
        <f aca="false">T220*T$226</f>
        <v>0</v>
      </c>
      <c r="U112" s="887" t="n">
        <f aca="false">U220*U$226</f>
        <v>8900638.10391978</v>
      </c>
      <c r="V112" s="887" t="n">
        <f aca="false">V220*V$226</f>
        <v>6253613.84156919</v>
      </c>
      <c r="W112" s="887" t="n">
        <f aca="false">W220*W$226</f>
        <v>5640389.21563338</v>
      </c>
      <c r="X112" s="887" t="n">
        <f aca="false">SUM(F112:W112)</f>
        <v>129741512.520316</v>
      </c>
      <c r="Y112" s="537"/>
      <c r="Z112" s="537"/>
      <c r="AA112" s="537"/>
    </row>
    <row r="113" s="108" customFormat="true" ht="15" hidden="false" customHeight="false" outlineLevel="0" collapsed="false">
      <c r="A113" s="880" t="s">
        <v>469</v>
      </c>
      <c r="B113" s="884" t="s">
        <v>165</v>
      </c>
      <c r="C113" s="884"/>
      <c r="D113" s="885" t="s">
        <v>7</v>
      </c>
      <c r="E113" s="886" t="n">
        <f aca="false">X113/E$226</f>
        <v>14.3227058331241</v>
      </c>
      <c r="F113" s="887" t="n">
        <f aca="false">F221*F$226</f>
        <v>0</v>
      </c>
      <c r="G113" s="887" t="n">
        <f aca="false">G221*G$226</f>
        <v>0</v>
      </c>
      <c r="H113" s="887" t="n">
        <f aca="false">H221*H$226</f>
        <v>11132218.8449848</v>
      </c>
      <c r="I113" s="887" t="n">
        <f aca="false">I221*I$226</f>
        <v>63547810.7638464</v>
      </c>
      <c r="J113" s="887" t="n">
        <f aca="false">J221*J$226</f>
        <v>230933691.061341</v>
      </c>
      <c r="K113" s="887" t="n">
        <f aca="false">K221*K$226</f>
        <v>134774074.667521</v>
      </c>
      <c r="L113" s="887" t="n">
        <f aca="false">L221*L$226</f>
        <v>198336838.080673</v>
      </c>
      <c r="M113" s="887" t="n">
        <f aca="false">M221*M$226</f>
        <v>146709731.424375</v>
      </c>
      <c r="N113" s="887" t="n">
        <f aca="false">N221*N$226</f>
        <v>210657847.378322</v>
      </c>
      <c r="O113" s="887" t="n">
        <f aca="false">O221*O$226</f>
        <v>169441397.680978</v>
      </c>
      <c r="P113" s="887" t="n">
        <f aca="false">P221*P$226</f>
        <v>159706422.018349</v>
      </c>
      <c r="Q113" s="887" t="n">
        <f aca="false">Q221*Q$226</f>
        <v>162622059.608931</v>
      </c>
      <c r="R113" s="887" t="n">
        <f aca="false">R221*R$226</f>
        <v>76335519.3911424</v>
      </c>
      <c r="S113" s="887" t="n">
        <f aca="false">S221*S$226</f>
        <v>62572492.9653751</v>
      </c>
      <c r="T113" s="887" t="n">
        <f aca="false">T221*T$226</f>
        <v>31715328.4671533</v>
      </c>
      <c r="U113" s="887" t="n">
        <f aca="false">U221*U$226</f>
        <v>36070210.9918411</v>
      </c>
      <c r="V113" s="887" t="n">
        <f aca="false">V221*V$226</f>
        <v>13481822.4158242</v>
      </c>
      <c r="W113" s="887" t="n">
        <f aca="false">W221*W$226</f>
        <v>14797850.7883379</v>
      </c>
      <c r="X113" s="887" t="n">
        <f aca="false">SUM(F113:W113)</f>
        <v>1722835316.54899</v>
      </c>
      <c r="Y113" s="537"/>
      <c r="Z113" s="537"/>
      <c r="AA113" s="537"/>
    </row>
    <row r="114" s="108" customFormat="true" ht="15" hidden="false" customHeight="false" outlineLevel="0" collapsed="false">
      <c r="A114" s="880"/>
      <c r="B114" s="884"/>
      <c r="C114" s="884"/>
      <c r="D114" s="885" t="s">
        <v>475</v>
      </c>
      <c r="E114" s="886" t="n">
        <f aca="false">X114/E$226</f>
        <v>21.193566668981</v>
      </c>
      <c r="F114" s="887" t="n">
        <f aca="false">F222*F$226</f>
        <v>0</v>
      </c>
      <c r="G114" s="887" t="n">
        <f aca="false">G222*G$226</f>
        <v>0</v>
      </c>
      <c r="H114" s="887" t="n">
        <f aca="false">H222*H$226</f>
        <v>21876930.9989701</v>
      </c>
      <c r="I114" s="887" t="n">
        <f aca="false">I222*I$226</f>
        <v>83833785.3545138</v>
      </c>
      <c r="J114" s="887" t="n">
        <f aca="false">J222*J$226</f>
        <v>398986872.453709</v>
      </c>
      <c r="K114" s="887" t="n">
        <f aca="false">K222*K$226</f>
        <v>170624405.70523</v>
      </c>
      <c r="L114" s="887" t="n">
        <f aca="false">L222*L$226</f>
        <v>310183281.180152</v>
      </c>
      <c r="M114" s="887" t="n">
        <f aca="false">M222*M$226</f>
        <v>197289569.990851</v>
      </c>
      <c r="N114" s="887" t="n">
        <f aca="false">N222*N$226</f>
        <v>302707849.122119</v>
      </c>
      <c r="O114" s="887" t="n">
        <f aca="false">O222*O$226</f>
        <v>258319421.257652</v>
      </c>
      <c r="P114" s="887" t="n">
        <f aca="false">P222*P$226</f>
        <v>254193486.864063</v>
      </c>
      <c r="Q114" s="887" t="n">
        <f aca="false">Q222*Q$226</f>
        <v>222327325.551933</v>
      </c>
      <c r="R114" s="887" t="n">
        <f aca="false">R222*R$226</f>
        <v>113473145.780051</v>
      </c>
      <c r="S114" s="887" t="n">
        <f aca="false">S222*S$226</f>
        <v>89872066.7131534</v>
      </c>
      <c r="T114" s="887" t="n">
        <f aca="false">T222*T$226</f>
        <v>38459836.2469573</v>
      </c>
      <c r="U114" s="887" t="n">
        <f aca="false">U222*U$226</f>
        <v>48950943.774597</v>
      </c>
      <c r="V114" s="887" t="n">
        <f aca="false">V222*V$226</f>
        <v>25074903.695249</v>
      </c>
      <c r="W114" s="887" t="n">
        <f aca="false">W222*W$226</f>
        <v>13136729.2225201</v>
      </c>
      <c r="X114" s="887" t="n">
        <f aca="false">SUM(F114:W114)</f>
        <v>2549310553.91172</v>
      </c>
      <c r="Y114" s="537"/>
      <c r="Z114" s="537"/>
      <c r="AA114" s="537"/>
    </row>
    <row r="115" s="108" customFormat="true" ht="15" hidden="false" customHeight="false" outlineLevel="0" collapsed="false">
      <c r="A115" s="880"/>
      <c r="B115" s="884"/>
      <c r="C115" s="884"/>
      <c r="D115" s="885" t="s">
        <v>476</v>
      </c>
      <c r="E115" s="886" t="n">
        <f aca="false">X115/E$226</f>
        <v>7.99212311063771</v>
      </c>
      <c r="F115" s="887" t="n">
        <f aca="false">F223*F$226</f>
        <v>0</v>
      </c>
      <c r="G115" s="887" t="n">
        <f aca="false">G223*G$226</f>
        <v>0</v>
      </c>
      <c r="H115" s="887" t="n">
        <f aca="false">H223*H$226</f>
        <v>0</v>
      </c>
      <c r="I115" s="887" t="n">
        <f aca="false">I223*I$226</f>
        <v>42823215.0808965</v>
      </c>
      <c r="J115" s="887" t="n">
        <f aca="false">J223*J$226</f>
        <v>71912862.5627218</v>
      </c>
      <c r="K115" s="887" t="n">
        <f aca="false">K223*K$226</f>
        <v>102476632.845368</v>
      </c>
      <c r="L115" s="887" t="n">
        <f aca="false">L223*L$226</f>
        <v>92601044.677722</v>
      </c>
      <c r="M115" s="887" t="n">
        <f aca="false">M223*M$226</f>
        <v>99388594.2252725</v>
      </c>
      <c r="N115" s="887" t="n">
        <f aca="false">N223*N$226</f>
        <v>123959858.105524</v>
      </c>
      <c r="O115" s="887" t="n">
        <f aca="false">O223*O$226</f>
        <v>87063944.3459008</v>
      </c>
      <c r="P115" s="887" t="n">
        <f aca="false">P223*P$226</f>
        <v>75506330.9067218</v>
      </c>
      <c r="Q115" s="887" t="n">
        <f aca="false">Q223*Q$226</f>
        <v>109269433.962264</v>
      </c>
      <c r="R115" s="887" t="n">
        <f aca="false">R223*R$226</f>
        <v>42753623.1884058</v>
      </c>
      <c r="S115" s="887" t="n">
        <f aca="false">S223*S$226</f>
        <v>38924842.5230822</v>
      </c>
      <c r="T115" s="887" t="n">
        <f aca="false">T223*T$226</f>
        <v>26201531.6890792</v>
      </c>
      <c r="U115" s="887" t="n">
        <f aca="false">U223*U$226</f>
        <v>26701914.3117593</v>
      </c>
      <c r="V115" s="887" t="n">
        <f aca="false">V223*V$226</f>
        <v>6253613.84156919</v>
      </c>
      <c r="W115" s="887" t="n">
        <f aca="false">W223*W$226</f>
        <v>15511070.3429918</v>
      </c>
      <c r="X115" s="887" t="n">
        <f aca="false">SUM(F115:W115)</f>
        <v>961348512.609279</v>
      </c>
      <c r="Y115" s="537"/>
      <c r="Z115" s="537"/>
      <c r="AA115" s="537"/>
    </row>
    <row r="116" s="185" customFormat="true" ht="15.75" hidden="false" customHeight="true" outlineLevel="0" collapsed="false">
      <c r="A116" s="532"/>
      <c r="B116" s="874"/>
      <c r="C116" s="875"/>
      <c r="D116" s="875"/>
      <c r="E116" s="876"/>
      <c r="F116" s="876"/>
      <c r="G116" s="876"/>
      <c r="H116" s="876"/>
      <c r="I116" s="876"/>
      <c r="J116" s="876"/>
      <c r="K116" s="876"/>
      <c r="L116" s="876"/>
      <c r="M116" s="876"/>
      <c r="N116" s="876"/>
      <c r="O116" s="876"/>
      <c r="P116" s="876"/>
      <c r="Q116" s="876"/>
      <c r="R116" s="876"/>
      <c r="S116" s="876"/>
      <c r="T116" s="876"/>
      <c r="U116" s="876"/>
      <c r="V116" s="876"/>
      <c r="W116" s="877"/>
      <c r="X116" s="877"/>
      <c r="Y116" s="877"/>
      <c r="Z116" s="877"/>
      <c r="AA116" s="876"/>
    </row>
    <row r="117" s="108" customFormat="true" ht="24.75" hidden="false" customHeight="true" outlineLevel="0" collapsed="false">
      <c r="A117" s="878" t="s">
        <v>1075</v>
      </c>
      <c r="B117" s="201"/>
      <c r="C117" s="201"/>
      <c r="D117" s="892"/>
      <c r="E117" s="537"/>
      <c r="F117" s="537"/>
      <c r="G117" s="537"/>
      <c r="H117" s="537"/>
      <c r="I117" s="537"/>
      <c r="J117" s="537"/>
      <c r="K117" s="537"/>
      <c r="L117" s="537"/>
      <c r="M117" s="537"/>
      <c r="N117" s="537"/>
      <c r="O117" s="537"/>
      <c r="P117" s="537"/>
      <c r="Q117" s="537"/>
      <c r="R117" s="537"/>
      <c r="S117" s="537"/>
      <c r="T117" s="537"/>
      <c r="U117" s="537"/>
      <c r="V117" s="537"/>
      <c r="W117" s="537"/>
      <c r="X117" s="537"/>
      <c r="Y117" s="537"/>
      <c r="Z117" s="537"/>
      <c r="AA117" s="537"/>
    </row>
    <row r="118" s="130" customFormat="true" ht="30.55" hidden="false" customHeight="false" outlineLevel="0" collapsed="false">
      <c r="A118" s="879" t="s">
        <v>1062</v>
      </c>
      <c r="B118" s="880" t="s">
        <v>345</v>
      </c>
      <c r="C118" s="880"/>
      <c r="D118" s="880"/>
      <c r="E118" s="893" t="s">
        <v>4</v>
      </c>
      <c r="F118" s="880" t="s">
        <v>331</v>
      </c>
      <c r="G118" s="880" t="s">
        <v>1057</v>
      </c>
      <c r="H118" s="880" t="s">
        <v>221</v>
      </c>
      <c r="I118" s="880" t="s">
        <v>223</v>
      </c>
      <c r="J118" s="880" t="s">
        <v>225</v>
      </c>
      <c r="K118" s="880" t="s">
        <v>227</v>
      </c>
      <c r="L118" s="880" t="s">
        <v>230</v>
      </c>
      <c r="M118" s="880" t="s">
        <v>232</v>
      </c>
      <c r="N118" s="880" t="s">
        <v>234</v>
      </c>
      <c r="O118" s="880" t="s">
        <v>236</v>
      </c>
      <c r="P118" s="880" t="s">
        <v>238</v>
      </c>
      <c r="Q118" s="880" t="s">
        <v>241</v>
      </c>
      <c r="R118" s="880" t="s">
        <v>243</v>
      </c>
      <c r="S118" s="880" t="s">
        <v>245</v>
      </c>
      <c r="T118" s="880" t="s">
        <v>247</v>
      </c>
      <c r="U118" s="880" t="s">
        <v>249</v>
      </c>
      <c r="V118" s="880" t="s">
        <v>251</v>
      </c>
      <c r="W118" s="880" t="s">
        <v>1059</v>
      </c>
      <c r="X118" s="883"/>
      <c r="Y118" s="883"/>
      <c r="Z118" s="883"/>
      <c r="AA118" s="883"/>
    </row>
    <row r="119" s="108" customFormat="true" ht="13.5" hidden="false" customHeight="true" outlineLevel="0" collapsed="false">
      <c r="A119" s="880"/>
      <c r="B119" s="884" t="s">
        <v>987</v>
      </c>
      <c r="C119" s="884"/>
      <c r="D119" s="885" t="s">
        <v>7</v>
      </c>
      <c r="E119" s="894" t="n">
        <f aca="false">E231/E$5*100000</f>
        <v>996.282290455201</v>
      </c>
      <c r="F119" s="895" t="n">
        <f aca="false">F231/F$5*100000</f>
        <v>62.9506695662127</v>
      </c>
      <c r="G119" s="895" t="n">
        <f aca="false">G231/G$5*100000</f>
        <v>5.36819078550052</v>
      </c>
      <c r="H119" s="895" t="n">
        <f aca="false">H231/H$5*100000</f>
        <v>9.17094644167278</v>
      </c>
      <c r="I119" s="895" t="n">
        <f aca="false">I231/I$5*100000</f>
        <v>23.2506914021391</v>
      </c>
      <c r="J119" s="895" t="n">
        <f aca="false">J231/J$5*100000</f>
        <v>41.9212509301278</v>
      </c>
      <c r="K119" s="895" t="n">
        <f aca="false">K231/K$5*100000</f>
        <v>34.0490306040699</v>
      </c>
      <c r="L119" s="895" t="n">
        <f aca="false">L231/L$5*100000</f>
        <v>51.2677916615978</v>
      </c>
      <c r="M119" s="895" t="n">
        <f aca="false">M231/M$5*100000</f>
        <v>72.6520362312546</v>
      </c>
      <c r="N119" s="895" t="n">
        <f aca="false">N231/N$5*100000</f>
        <v>105.261013357962</v>
      </c>
      <c r="O119" s="895" t="n">
        <f aca="false">O231/O$5*100000</f>
        <v>139.715867544135</v>
      </c>
      <c r="P119" s="895" t="n">
        <f aca="false">P231/P$5*100000</f>
        <v>240.404418648193</v>
      </c>
      <c r="Q119" s="895" t="n">
        <f aca="false">Q231/Q$5*100000</f>
        <v>379.431012905437</v>
      </c>
      <c r="R119" s="895" t="n">
        <f aca="false">R231/R$5*100000</f>
        <v>573.232936604324</v>
      </c>
      <c r="S119" s="895" t="n">
        <f aca="false">S231/S$5*100000</f>
        <v>906.905161367029</v>
      </c>
      <c r="T119" s="895" t="n">
        <f aca="false">T231/T$5*100000</f>
        <v>1457.36562707366</v>
      </c>
      <c r="U119" s="895" t="n">
        <f aca="false">U231/U$5*100000</f>
        <v>2400.17732180742</v>
      </c>
      <c r="V119" s="895" t="n">
        <f aca="false">V231/V$5*100000</f>
        <v>4188.92633078546</v>
      </c>
      <c r="W119" s="895" t="n">
        <f aca="false">AA231/AA$5*100000</f>
        <v>10957.4561789835</v>
      </c>
      <c r="X119" s="201"/>
      <c r="Y119" s="201"/>
      <c r="Z119" s="201"/>
      <c r="AA119" s="201"/>
    </row>
    <row r="120" s="108" customFormat="true" ht="13.5" hidden="false" customHeight="true" outlineLevel="0" collapsed="false">
      <c r="A120" s="880"/>
      <c r="B120" s="884"/>
      <c r="C120" s="884"/>
      <c r="D120" s="885" t="s">
        <v>475</v>
      </c>
      <c r="E120" s="894" t="n">
        <f aca="false">E232/E$6*100000</f>
        <v>1094.09552198002</v>
      </c>
      <c r="F120" s="895" t="n">
        <f aca="false">F232/F$6*100000</f>
        <v>52.9912146144192</v>
      </c>
      <c r="G120" s="895" t="n">
        <f aca="false">G232/G$6*100000</f>
        <v>7.86720163637794</v>
      </c>
      <c r="H120" s="895" t="n">
        <f aca="false">H232/H$6*100000</f>
        <v>15.4479917610711</v>
      </c>
      <c r="I120" s="895" t="n">
        <f aca="false">I232/I$6*100000</f>
        <v>36.3231305695467</v>
      </c>
      <c r="J120" s="895" t="n">
        <f aca="false">J232/J$6*100000</f>
        <v>58.2009441486495</v>
      </c>
      <c r="K120" s="895" t="n">
        <f aca="false">K232/K$6*100000</f>
        <v>50.7131537242472</v>
      </c>
      <c r="L120" s="895" t="n">
        <f aca="false">L232/L$6*100000</f>
        <v>71.5243629861422</v>
      </c>
      <c r="M120" s="895" t="n">
        <f aca="false">M232/M$6*100000</f>
        <v>91.4913083257091</v>
      </c>
      <c r="N120" s="895" t="n">
        <f aca="false">N232/N$6*100000</f>
        <v>124.611464254711</v>
      </c>
      <c r="O120" s="895" t="n">
        <f aca="false">O232/O$6*100000</f>
        <v>166.944908180301</v>
      </c>
      <c r="P120" s="895" t="n">
        <f aca="false">P232/P$6*100000</f>
        <v>308.332935997076</v>
      </c>
      <c r="Q120" s="895" t="n">
        <f aca="false">Q232/Q$6*100000</f>
        <v>486.47826894816</v>
      </c>
      <c r="R120" s="895" t="n">
        <f aca="false">R232/R$6*100000</f>
        <v>777.493606138108</v>
      </c>
      <c r="S120" s="895" t="n">
        <f aca="false">S232/S$6*100000</f>
        <v>1269.3714334505</v>
      </c>
      <c r="T120" s="895" t="n">
        <f aca="false">T232/T$6*100000</f>
        <v>2164.93324481818</v>
      </c>
      <c r="U120" s="895" t="n">
        <f aca="false">U232/U$6*100000</f>
        <v>3516.90772817286</v>
      </c>
      <c r="V120" s="895" t="n">
        <f aca="false">V232/V$6*100000</f>
        <v>6199.17249250963</v>
      </c>
      <c r="W120" s="895" t="n">
        <f aca="false">AA232/AA$6*100000</f>
        <v>14150.4691689008</v>
      </c>
      <c r="X120" s="201"/>
      <c r="Y120" s="201"/>
      <c r="Z120" s="201"/>
      <c r="AA120" s="201"/>
    </row>
    <row r="121" s="108" customFormat="true" ht="15" hidden="false" customHeight="false" outlineLevel="0" collapsed="false">
      <c r="A121" s="880"/>
      <c r="B121" s="884"/>
      <c r="C121" s="884"/>
      <c r="D121" s="885" t="s">
        <v>476</v>
      </c>
      <c r="E121" s="894" t="n">
        <f aca="false">E233/E$7*100000</f>
        <v>910.500630331717</v>
      </c>
      <c r="F121" s="895" t="n">
        <f aca="false">F233/F$7*100000</f>
        <v>73.440850738815</v>
      </c>
      <c r="G121" s="895" t="n">
        <f aca="false">G233/G$7*100000</f>
        <v>2.74876305662452</v>
      </c>
      <c r="H121" s="895" t="n">
        <f aca="false">H233/H$7*100000</f>
        <v>2.66752027315408</v>
      </c>
      <c r="I121" s="895" t="n">
        <f aca="false">I233/I$7*100000</f>
        <v>9.8956014051754</v>
      </c>
      <c r="J121" s="895" t="n">
        <f aca="false">J233/J$7*100000</f>
        <v>26.5165422428915</v>
      </c>
      <c r="K121" s="895" t="n">
        <f aca="false">K233/K$7*100000</f>
        <v>19.0363785193505</v>
      </c>
      <c r="L121" s="895" t="n">
        <f aca="false">L233/L$7*100000</f>
        <v>32.1179234917254</v>
      </c>
      <c r="M121" s="895" t="n">
        <f aca="false">M233/M$7*100000</f>
        <v>55.0265197254788</v>
      </c>
      <c r="N121" s="895" t="n">
        <f aca="false">N233/N$7*100000</f>
        <v>87.0356450528148</v>
      </c>
      <c r="O121" s="895" t="n">
        <f aca="false">O233/O$7*100000</f>
        <v>114.478368620347</v>
      </c>
      <c r="P121" s="895" t="n">
        <f aca="false">P233/P$7*100000</f>
        <v>179.871399031244</v>
      </c>
      <c r="Q121" s="895" t="n">
        <f aca="false">Q233/Q$7*100000</f>
        <v>283.77358490566</v>
      </c>
      <c r="R121" s="895" t="n">
        <f aca="false">R233/R$7*100000</f>
        <v>388.529139685476</v>
      </c>
      <c r="S121" s="895" t="n">
        <f aca="false">S233/S$7*100000</f>
        <v>592.926790182809</v>
      </c>
      <c r="T121" s="895" t="n">
        <f aca="false">T233/T$7*100000</f>
        <v>878.912138937466</v>
      </c>
      <c r="U121" s="895" t="n">
        <f aca="false">U233/U$7*100000</f>
        <v>1587.96718322698</v>
      </c>
      <c r="V121" s="895" t="n">
        <f aca="false">V233/V$7*100000</f>
        <v>2935.55130543077</v>
      </c>
      <c r="W121" s="895" t="n">
        <f aca="false">AA233/AA$7*100000</f>
        <v>9586.50335437688</v>
      </c>
      <c r="X121" s="201"/>
      <c r="Y121" s="201"/>
      <c r="Z121" s="201"/>
      <c r="AA121" s="201"/>
    </row>
    <row r="122" s="108" customFormat="true" ht="13.5" hidden="false" customHeight="true" outlineLevel="0" collapsed="false">
      <c r="A122" s="880" t="s">
        <v>419</v>
      </c>
      <c r="B122" s="884" t="s">
        <v>920</v>
      </c>
      <c r="C122" s="884"/>
      <c r="D122" s="885" t="s">
        <v>7</v>
      </c>
      <c r="E122" s="894" t="n">
        <f aca="false">E234/E$5*100000</f>
        <v>1.23614614955926</v>
      </c>
      <c r="F122" s="895" t="n">
        <f aca="false">F234/F$5*100000</f>
        <v>0</v>
      </c>
      <c r="G122" s="895" t="n">
        <f aca="false">G234/G$5*100000</f>
        <v>0</v>
      </c>
      <c r="H122" s="895" t="n">
        <f aca="false">H234/H$5*100000</f>
        <v>0</v>
      </c>
      <c r="I122" s="895" t="n">
        <f aca="false">I234/I$5*100000</f>
        <v>0</v>
      </c>
      <c r="J122" s="895" t="n">
        <f aca="false">J234/J$5*100000</f>
        <v>0</v>
      </c>
      <c r="K122" s="895" t="n">
        <f aca="false">K234/K$5*100000</f>
        <v>0</v>
      </c>
      <c r="L122" s="895" t="n">
        <f aca="false">L234/L$5*100000</f>
        <v>0</v>
      </c>
      <c r="M122" s="895" t="n">
        <f aca="false">M234/M$5*100000</f>
        <v>0</v>
      </c>
      <c r="N122" s="895" t="n">
        <f aca="false">N234/N$5*100000</f>
        <v>0</v>
      </c>
      <c r="O122" s="895" t="n">
        <f aca="false">O234/O$5*100000</f>
        <v>0</v>
      </c>
      <c r="P122" s="895" t="n">
        <f aca="false">P234/P$5*100000</f>
        <v>0</v>
      </c>
      <c r="Q122" s="895" t="n">
        <f aca="false">Q234/Q$5*100000</f>
        <v>0</v>
      </c>
      <c r="R122" s="895" t="n">
        <f aca="false">R234/R$5*100000</f>
        <v>0</v>
      </c>
      <c r="S122" s="895" t="n">
        <f aca="false">S234/S$5*100000</f>
        <v>0</v>
      </c>
      <c r="T122" s="895" t="n">
        <f aca="false">T234/T$5*100000</f>
        <v>0.829462508294625</v>
      </c>
      <c r="U122" s="895" t="n">
        <f aca="false">U234/U$5*100000</f>
        <v>3.16646084671163</v>
      </c>
      <c r="V122" s="895" t="n">
        <f aca="false">V234/V$5*100000</f>
        <v>5.47930193693323</v>
      </c>
      <c r="W122" s="895" t="n">
        <f aca="false">AA234/AA$5*100000</f>
        <v>20.1331303242692</v>
      </c>
      <c r="X122" s="201"/>
      <c r="Y122" s="201"/>
      <c r="Z122" s="201"/>
      <c r="AA122" s="201"/>
    </row>
    <row r="123" s="108" customFormat="true" ht="13.5" hidden="false" customHeight="true" outlineLevel="0" collapsed="false">
      <c r="A123" s="880"/>
      <c r="B123" s="884"/>
      <c r="C123" s="884"/>
      <c r="D123" s="885" t="s">
        <v>475</v>
      </c>
      <c r="E123" s="894" t="n">
        <f aca="false">E235/E$6*100000</f>
        <v>1.10236324632748</v>
      </c>
      <c r="F123" s="895" t="n">
        <f aca="false">F235/F$6*100000</f>
        <v>0</v>
      </c>
      <c r="G123" s="895" t="n">
        <f aca="false">G235/G$6*100000</f>
        <v>0</v>
      </c>
      <c r="H123" s="895" t="n">
        <f aca="false">H235/H$6*100000</f>
        <v>0</v>
      </c>
      <c r="I123" s="895" t="n">
        <f aca="false">I235/I$6*100000</f>
        <v>0</v>
      </c>
      <c r="J123" s="895" t="n">
        <f aca="false">J235/J$6*100000</f>
        <v>0</v>
      </c>
      <c r="K123" s="895" t="n">
        <f aca="false">K235/K$6*100000</f>
        <v>0</v>
      </c>
      <c r="L123" s="895" t="n">
        <f aca="false">L235/L$6*100000</f>
        <v>0</v>
      </c>
      <c r="M123" s="895" t="n">
        <f aca="false">M235/M$6*100000</f>
        <v>0</v>
      </c>
      <c r="N123" s="895" t="n">
        <f aca="false">N235/N$6*100000</f>
        <v>0</v>
      </c>
      <c r="O123" s="895" t="n">
        <f aca="false">O235/O$6*100000</f>
        <v>0</v>
      </c>
      <c r="P123" s="895" t="n">
        <f aca="false">P235/P$6*100000</f>
        <v>0</v>
      </c>
      <c r="Q123" s="895" t="n">
        <f aca="false">Q235/Q$6*100000</f>
        <v>0</v>
      </c>
      <c r="R123" s="895" t="n">
        <f aca="false">R235/R$6*100000</f>
        <v>0</v>
      </c>
      <c r="S123" s="895" t="n">
        <f aca="false">S235/S$6*100000</f>
        <v>0</v>
      </c>
      <c r="T123" s="895" t="n">
        <f aca="false">T235/T$6*100000</f>
        <v>1.84406579626761</v>
      </c>
      <c r="U123" s="895" t="n">
        <f aca="false">U235/U$6*100000</f>
        <v>2.50670543704409</v>
      </c>
      <c r="V123" s="895" t="n">
        <f aca="false">V235/V$6*100000</f>
        <v>14.2673705236125</v>
      </c>
      <c r="W123" s="895" t="n">
        <f aca="false">AA235/AA$6*100000</f>
        <v>16.7560321715818</v>
      </c>
      <c r="X123" s="888"/>
      <c r="Y123" s="888"/>
      <c r="Z123" s="888"/>
      <c r="AA123" s="888"/>
    </row>
    <row r="124" s="108" customFormat="true" ht="15" hidden="false" customHeight="false" outlineLevel="0" collapsed="false">
      <c r="A124" s="880"/>
      <c r="B124" s="884"/>
      <c r="C124" s="884"/>
      <c r="D124" s="885" t="s">
        <v>476</v>
      </c>
      <c r="E124" s="894" t="n">
        <f aca="false">E236/E$7*100000</f>
        <v>1.35347301174815</v>
      </c>
      <c r="F124" s="895" t="n">
        <f aca="false">F236/F$7*100000</f>
        <v>0</v>
      </c>
      <c r="G124" s="895" t="n">
        <f aca="false">G236/G$7*100000</f>
        <v>0</v>
      </c>
      <c r="H124" s="895" t="n">
        <f aca="false">H236/H$7*100000</f>
        <v>0</v>
      </c>
      <c r="I124" s="895" t="n">
        <f aca="false">I236/I$7*100000</f>
        <v>0</v>
      </c>
      <c r="J124" s="895" t="n">
        <f aca="false">J236/J$7*100000</f>
        <v>0</v>
      </c>
      <c r="K124" s="895" t="n">
        <f aca="false">K236/K$7*100000</f>
        <v>0</v>
      </c>
      <c r="L124" s="895" t="n">
        <f aca="false">L236/L$7*100000</f>
        <v>0</v>
      </c>
      <c r="M124" s="895" t="n">
        <f aca="false">M236/M$7*100000</f>
        <v>0</v>
      </c>
      <c r="N124" s="895" t="n">
        <f aca="false">N236/N$7*100000</f>
        <v>0</v>
      </c>
      <c r="O124" s="895" t="n">
        <f aca="false">O236/O$7*100000</f>
        <v>0</v>
      </c>
      <c r="P124" s="895" t="n">
        <f aca="false">P236/P$7*100000</f>
        <v>0</v>
      </c>
      <c r="Q124" s="895" t="n">
        <f aca="false">Q236/Q$7*100000</f>
        <v>0</v>
      </c>
      <c r="R124" s="895" t="n">
        <f aca="false">R236/R$7*100000</f>
        <v>0</v>
      </c>
      <c r="S124" s="895" t="n">
        <f aca="false">S236/S$7*100000</f>
        <v>0</v>
      </c>
      <c r="T124" s="895" t="n">
        <f aca="false">T236/T$7*100000</f>
        <v>0</v>
      </c>
      <c r="U124" s="895" t="n">
        <f aca="false">U236/U$7*100000</f>
        <v>3.64630811303555</v>
      </c>
      <c r="V124" s="895" t="n">
        <f aca="false">V236/V$7*100000</f>
        <v>0</v>
      </c>
      <c r="W124" s="895" t="n">
        <f aca="false">AA236/AA$7*100000</f>
        <v>21.5831219985971</v>
      </c>
      <c r="X124" s="888"/>
      <c r="Y124" s="888"/>
      <c r="Z124" s="888"/>
      <c r="AA124" s="888"/>
    </row>
    <row r="125" s="108" customFormat="true" ht="13.5" hidden="false" customHeight="true" outlineLevel="0" collapsed="false">
      <c r="A125" s="880" t="s">
        <v>421</v>
      </c>
      <c r="B125" s="884" t="s">
        <v>149</v>
      </c>
      <c r="C125" s="884"/>
      <c r="D125" s="885" t="s">
        <v>7</v>
      </c>
      <c r="E125" s="894" t="n">
        <f aca="false">E237/E$5*100000</f>
        <v>314.959737689787</v>
      </c>
      <c r="F125" s="895" t="n">
        <f aca="false">F237/F$5*100000</f>
        <v>1.43069703559574</v>
      </c>
      <c r="G125" s="895" t="n">
        <f aca="false">G237/G$5*100000</f>
        <v>2.68409539275026</v>
      </c>
      <c r="H125" s="895" t="n">
        <f aca="false">H237/H$5*100000</f>
        <v>1.31013520595325</v>
      </c>
      <c r="I125" s="895" t="n">
        <f aca="false">I237/I$5*100000</f>
        <v>3.67116180033775</v>
      </c>
      <c r="J125" s="895" t="n">
        <f aca="false">J237/J$5*100000</f>
        <v>2.09606254650639</v>
      </c>
      <c r="K125" s="895" t="n">
        <f aca="false">K237/K$5*100000</f>
        <v>4.00576830636116</v>
      </c>
      <c r="L125" s="895" t="n">
        <f aca="false">L237/L$5*100000</f>
        <v>8.68945621383014</v>
      </c>
      <c r="M125" s="895" t="n">
        <f aca="false">M237/M$5*100000</f>
        <v>13.4248327818623</v>
      </c>
      <c r="N125" s="895" t="n">
        <f aca="false">N237/N$5*100000</f>
        <v>30.5596490394084</v>
      </c>
      <c r="O125" s="895" t="n">
        <f aca="false">O237/O$5*100000</f>
        <v>53.5359866290609</v>
      </c>
      <c r="P125" s="895" t="n">
        <f aca="false">P237/P$5*100000</f>
        <v>110.091743119266</v>
      </c>
      <c r="Q125" s="895" t="n">
        <f aca="false">Q237/Q$5*100000</f>
        <v>195.295374289563</v>
      </c>
      <c r="R125" s="895" t="n">
        <f aca="false">R237/R$5*100000</f>
        <v>282.568213100154</v>
      </c>
      <c r="S125" s="895" t="n">
        <f aca="false">S237/S$5*100000</f>
        <v>478.222386620342</v>
      </c>
      <c r="T125" s="895" t="n">
        <f aca="false">T237/T$5*100000</f>
        <v>709.190444591905</v>
      </c>
      <c r="U125" s="895" t="n">
        <f aca="false">U237/U$5*100000</f>
        <v>1011.15649704991</v>
      </c>
      <c r="V125" s="895" t="n">
        <f aca="false">V237/V$5*100000</f>
        <v>1368.45565874908</v>
      </c>
      <c r="W125" s="895" t="n">
        <f aca="false">AA237/AA$5*100000</f>
        <v>2102.65379824087</v>
      </c>
      <c r="X125" s="888"/>
      <c r="Y125" s="888"/>
      <c r="Z125" s="888"/>
      <c r="AA125" s="888"/>
    </row>
    <row r="126" s="108" customFormat="true" ht="13.5" hidden="false" customHeight="true" outlineLevel="0" collapsed="false">
      <c r="A126" s="880"/>
      <c r="B126" s="884"/>
      <c r="C126" s="884"/>
      <c r="D126" s="885" t="s">
        <v>475</v>
      </c>
      <c r="E126" s="894" t="n">
        <f aca="false">E238/E$6*100000</f>
        <v>378.110593490325</v>
      </c>
      <c r="F126" s="895" t="n">
        <f aca="false">F238/F$6*100000</f>
        <v>0</v>
      </c>
      <c r="G126" s="895" t="n">
        <f aca="false">G238/G$6*100000</f>
        <v>5.24480109091863</v>
      </c>
      <c r="H126" s="895" t="n">
        <f aca="false">H238/H$6*100000</f>
        <v>2.57466529351184</v>
      </c>
      <c r="I126" s="895" t="n">
        <f aca="false">I238/I$6*100000</f>
        <v>4.84308407593956</v>
      </c>
      <c r="J126" s="895" t="n">
        <f aca="false">J238/J$6*100000</f>
        <v>2.15559052402406</v>
      </c>
      <c r="K126" s="895" t="n">
        <f aca="false">K238/K$6*100000</f>
        <v>6.3391442155309</v>
      </c>
      <c r="L126" s="895" t="n">
        <f aca="false">L238/L$6*100000</f>
        <v>10.7286544479213</v>
      </c>
      <c r="M126" s="895" t="n">
        <f aca="false">M238/M$6*100000</f>
        <v>9.80264017775454</v>
      </c>
      <c r="N126" s="895" t="n">
        <f aca="false">N238/N$6*100000</f>
        <v>22.402060989611</v>
      </c>
      <c r="O126" s="895" t="n">
        <f aca="false">O238/O$6*100000</f>
        <v>39.3609946116156</v>
      </c>
      <c r="P126" s="895" t="n">
        <f aca="false">P238/P$6*100000</f>
        <v>98.5393919165912</v>
      </c>
      <c r="Q126" s="895" t="n">
        <f aca="false">Q238/Q$6*100000</f>
        <v>217.90172463303</v>
      </c>
      <c r="R126" s="895" t="n">
        <f aca="false">R238/R$6*100000</f>
        <v>339.300937766411</v>
      </c>
      <c r="S126" s="895" t="n">
        <f aca="false">S238/S$6*100000</f>
        <v>647.493276031364</v>
      </c>
      <c r="T126" s="895" t="n">
        <f aca="false">T238/T$6*100000</f>
        <v>1019.76838533599</v>
      </c>
      <c r="U126" s="895" t="n">
        <f aca="false">U238/U$6*100000</f>
        <v>1446.36903717444</v>
      </c>
      <c r="V126" s="895" t="n">
        <f aca="false">V238/V$6*100000</f>
        <v>2086.60293907833</v>
      </c>
      <c r="W126" s="895" t="n">
        <f aca="false">AA238/AA$6*100000</f>
        <v>3367.96246648794</v>
      </c>
      <c r="X126" s="888"/>
      <c r="Y126" s="888"/>
      <c r="Z126" s="888"/>
      <c r="AA126" s="888"/>
    </row>
    <row r="127" s="108" customFormat="true" ht="15" hidden="false" customHeight="false" outlineLevel="0" collapsed="false">
      <c r="A127" s="880"/>
      <c r="B127" s="884"/>
      <c r="C127" s="884"/>
      <c r="D127" s="885" t="s">
        <v>476</v>
      </c>
      <c r="E127" s="894" t="n">
        <f aca="false">E239/E$7*100000</f>
        <v>259.576788324555</v>
      </c>
      <c r="F127" s="895" t="n">
        <f aca="false">F239/F$7*100000</f>
        <v>2.9376340295526</v>
      </c>
      <c r="G127" s="895" t="n">
        <f aca="false">G239/G$7*100000</f>
        <v>0</v>
      </c>
      <c r="H127" s="895" t="n">
        <f aca="false">H239/H$7*100000</f>
        <v>0</v>
      </c>
      <c r="I127" s="895" t="n">
        <f aca="false">I239/I$7*100000</f>
        <v>2.47390035129385</v>
      </c>
      <c r="J127" s="895" t="n">
        <f aca="false">J239/J$7*100000</f>
        <v>2.03973401868396</v>
      </c>
      <c r="K127" s="895" t="n">
        <f aca="false">K239/K$7*100000</f>
        <v>1.90363785193505</v>
      </c>
      <c r="L127" s="895" t="n">
        <f aca="false">L239/L$7*100000</f>
        <v>6.76166810352114</v>
      </c>
      <c r="M127" s="895" t="n">
        <f aca="false">M239/M$7*100000</f>
        <v>16.8136588050074</v>
      </c>
      <c r="N127" s="895" t="n">
        <f aca="false">N239/N$7*100000</f>
        <v>38.2429349474489</v>
      </c>
      <c r="O127" s="895" t="n">
        <f aca="false">O239/O$7*100000</f>
        <v>66.6742146909713</v>
      </c>
      <c r="P127" s="895" t="n">
        <f aca="false">P239/P$7*100000</f>
        <v>120.38636943036</v>
      </c>
      <c r="Q127" s="895" t="n">
        <f aca="false">Q239/Q$7*100000</f>
        <v>175.094339622642</v>
      </c>
      <c r="R127" s="895" t="n">
        <f aca="false">R239/R$7*100000</f>
        <v>231.267345050879</v>
      </c>
      <c r="S127" s="895" t="n">
        <f aca="false">S239/S$7*100000</f>
        <v>331.595231931758</v>
      </c>
      <c r="T127" s="895" t="n">
        <f aca="false">T239/T$7*100000</f>
        <v>455.285533377555</v>
      </c>
      <c r="U127" s="895" t="n">
        <f aca="false">U239/U$7*100000</f>
        <v>694.621695533273</v>
      </c>
      <c r="V127" s="895" t="n">
        <f aca="false">V239/V$7*100000</f>
        <v>920.695636703287</v>
      </c>
      <c r="W127" s="895" t="n">
        <f aca="false">AA239/AA$7*100000</f>
        <v>1559.38056439864</v>
      </c>
      <c r="X127" s="888"/>
      <c r="Y127" s="888"/>
      <c r="Z127" s="888"/>
      <c r="AA127" s="888"/>
    </row>
    <row r="128" s="108" customFormat="true" ht="13.5" hidden="false" customHeight="true" outlineLevel="0" collapsed="false">
      <c r="A128" s="880" t="s">
        <v>422</v>
      </c>
      <c r="B128" s="880" t="s">
        <v>477</v>
      </c>
      <c r="C128" s="889" t="s">
        <v>1065</v>
      </c>
      <c r="D128" s="885" t="s">
        <v>7</v>
      </c>
      <c r="E128" s="894" t="n">
        <f aca="false">E240/E$5*100000</f>
        <v>10.3527240025588</v>
      </c>
      <c r="F128" s="895" t="n">
        <f aca="false">F240/F$5*100000</f>
        <v>0</v>
      </c>
      <c r="G128" s="895" t="n">
        <f aca="false">G240/G$5*100000</f>
        <v>0</v>
      </c>
      <c r="H128" s="895" t="n">
        <f aca="false">H240/H$5*100000</f>
        <v>0</v>
      </c>
      <c r="I128" s="895" t="n">
        <f aca="false">I240/I$5*100000</f>
        <v>0</v>
      </c>
      <c r="J128" s="895" t="n">
        <f aca="false">J240/J$5*100000</f>
        <v>0</v>
      </c>
      <c r="K128" s="895" t="n">
        <f aca="false">K240/K$5*100000</f>
        <v>0</v>
      </c>
      <c r="L128" s="895" t="n">
        <f aca="false">L240/L$5*100000</f>
        <v>0</v>
      </c>
      <c r="M128" s="895" t="n">
        <f aca="false">M240/M$5*100000</f>
        <v>0</v>
      </c>
      <c r="N128" s="895" t="n">
        <f aca="false">N240/N$5*100000</f>
        <v>0</v>
      </c>
      <c r="O128" s="895" t="n">
        <f aca="false">O240/O$5*100000</f>
        <v>1.95863365716076</v>
      </c>
      <c r="P128" s="895" t="n">
        <f aca="false">P240/P$5*100000</f>
        <v>2.99569369032016</v>
      </c>
      <c r="Q128" s="895" t="n">
        <f aca="false">Q240/Q$5*100000</f>
        <v>7.97123976692095</v>
      </c>
      <c r="R128" s="895" t="n">
        <f aca="false">R240/R$5*100000</f>
        <v>13.764067686827</v>
      </c>
      <c r="S128" s="895" t="n">
        <f aca="false">S240/S$5*100000</f>
        <v>25.1000700159848</v>
      </c>
      <c r="T128" s="895" t="n">
        <f aca="false">T240/T$5*100000</f>
        <v>29.8606502986065</v>
      </c>
      <c r="U128" s="895" t="n">
        <f aca="false">U240/U$5*100000</f>
        <v>42.2194779561551</v>
      </c>
      <c r="V128" s="895" t="n">
        <f aca="false">V240/V$5*100000</f>
        <v>39.724939042766</v>
      </c>
      <c r="W128" s="895" t="n">
        <f aca="false">AA240/AA$5*100000</f>
        <v>30.1996954864038</v>
      </c>
      <c r="X128" s="888"/>
      <c r="Y128" s="888"/>
      <c r="Z128" s="888"/>
      <c r="AA128" s="888"/>
    </row>
    <row r="129" s="108" customFormat="true" ht="13.5" hidden="false" customHeight="true" outlineLevel="0" collapsed="false">
      <c r="A129" s="880"/>
      <c r="B129" s="880"/>
      <c r="C129" s="880"/>
      <c r="D129" s="885" t="s">
        <v>475</v>
      </c>
      <c r="E129" s="894" t="n">
        <f aca="false">E241/E$6*100000</f>
        <v>17.1968666427086</v>
      </c>
      <c r="F129" s="895" t="n">
        <f aca="false">F241/F$6*100000</f>
        <v>0</v>
      </c>
      <c r="G129" s="895" t="n">
        <f aca="false">G241/G$6*100000</f>
        <v>0</v>
      </c>
      <c r="H129" s="895" t="n">
        <f aca="false">H241/H$6*100000</f>
        <v>0</v>
      </c>
      <c r="I129" s="895" t="n">
        <f aca="false">I241/I$6*100000</f>
        <v>0</v>
      </c>
      <c r="J129" s="895" t="n">
        <f aca="false">J241/J$6*100000</f>
        <v>0</v>
      </c>
      <c r="K129" s="895" t="n">
        <f aca="false">K241/K$6*100000</f>
        <v>0</v>
      </c>
      <c r="L129" s="895" t="n">
        <f aca="false">L241/L$6*100000</f>
        <v>0</v>
      </c>
      <c r="M129" s="895" t="n">
        <f aca="false">M241/M$6*100000</f>
        <v>0</v>
      </c>
      <c r="N129" s="895" t="n">
        <f aca="false">N241/N$6*100000</f>
        <v>0</v>
      </c>
      <c r="O129" s="895" t="n">
        <f aca="false">O241/O$6*100000</f>
        <v>1.35727567626261</v>
      </c>
      <c r="P129" s="895" t="n">
        <f aca="false">P241/P$6*100000</f>
        <v>3.17869006182552</v>
      </c>
      <c r="Q129" s="895" t="n">
        <f aca="false">Q241/Q$6*100000</f>
        <v>13.51328524856</v>
      </c>
      <c r="R129" s="895" t="n">
        <f aca="false">R241/R$6*100000</f>
        <v>20.460358056266</v>
      </c>
      <c r="S129" s="895" t="n">
        <f aca="false">S241/S$6*100000</f>
        <v>44.1149264988402</v>
      </c>
      <c r="T129" s="895" t="n">
        <f aca="false">T241/T$6*100000</f>
        <v>55.3219738880283</v>
      </c>
      <c r="U129" s="895" t="n">
        <f aca="false">U241/U$6*100000</f>
        <v>82.7212794224551</v>
      </c>
      <c r="V129" s="895" t="n">
        <f aca="false">V241/V$6*100000</f>
        <v>78.4705378798687</v>
      </c>
      <c r="W129" s="895" t="n">
        <f aca="false">AA241/AA$6*100000</f>
        <v>71.2131367292225</v>
      </c>
      <c r="X129" s="888"/>
      <c r="Y129" s="888"/>
      <c r="Z129" s="888"/>
      <c r="AA129" s="888"/>
    </row>
    <row r="130" s="108" customFormat="true" ht="15" hidden="false" customHeight="false" outlineLevel="0" collapsed="false">
      <c r="A130" s="880"/>
      <c r="B130" s="880"/>
      <c r="C130" s="880"/>
      <c r="D130" s="885" t="s">
        <v>476</v>
      </c>
      <c r="E130" s="894" t="n">
        <f aca="false">E242/E$7*100000</f>
        <v>4.35044896633333</v>
      </c>
      <c r="F130" s="895" t="n">
        <f aca="false">F242/F$7*100000</f>
        <v>0</v>
      </c>
      <c r="G130" s="895" t="n">
        <f aca="false">G242/G$7*100000</f>
        <v>0</v>
      </c>
      <c r="H130" s="895" t="n">
        <f aca="false">H242/H$7*100000</f>
        <v>0</v>
      </c>
      <c r="I130" s="895" t="n">
        <f aca="false">I242/I$7*100000</f>
        <v>0</v>
      </c>
      <c r="J130" s="895" t="n">
        <f aca="false">J242/J$7*100000</f>
        <v>0</v>
      </c>
      <c r="K130" s="895" t="n">
        <f aca="false">K242/K$7*100000</f>
        <v>0</v>
      </c>
      <c r="L130" s="895" t="n">
        <f aca="false">L242/L$7*100000</f>
        <v>0</v>
      </c>
      <c r="M130" s="895" t="n">
        <f aca="false">M242/M$7*100000</f>
        <v>0</v>
      </c>
      <c r="N130" s="895" t="n">
        <f aca="false">N242/N$7*100000</f>
        <v>0</v>
      </c>
      <c r="O130" s="895" t="n">
        <f aca="false">O242/O$7*100000</f>
        <v>2.51600810154609</v>
      </c>
      <c r="P130" s="895" t="n">
        <f aca="false">P242/P$7*100000</f>
        <v>2.83262045718494</v>
      </c>
      <c r="Q130" s="895" t="n">
        <f aca="false">Q242/Q$7*100000</f>
        <v>3.0188679245283</v>
      </c>
      <c r="R130" s="895" t="n">
        <f aca="false">R242/R$7*100000</f>
        <v>7.70891150169596</v>
      </c>
      <c r="S130" s="895" t="n">
        <f aca="false">S242/S$7*100000</f>
        <v>8.62887220640262</v>
      </c>
      <c r="T130" s="895" t="n">
        <f aca="false">T242/T$7*100000</f>
        <v>9.04540794789845</v>
      </c>
      <c r="U130" s="895" t="n">
        <f aca="false">U242/U$7*100000</f>
        <v>12.7620783956244</v>
      </c>
      <c r="V130" s="895" t="n">
        <f aca="false">V242/V$7*100000</f>
        <v>15.5673175287995</v>
      </c>
      <c r="W130" s="895" t="n">
        <f aca="false">AA242/AA$7*100000</f>
        <v>12.5901544991816</v>
      </c>
      <c r="X130" s="888"/>
      <c r="Y130" s="888"/>
      <c r="Z130" s="888"/>
      <c r="AA130" s="888"/>
    </row>
    <row r="131" s="108" customFormat="true" ht="13.5" hidden="false" customHeight="true" outlineLevel="0" collapsed="false">
      <c r="A131" s="880" t="s">
        <v>424</v>
      </c>
      <c r="B131" s="884"/>
      <c r="C131" s="884" t="s">
        <v>425</v>
      </c>
      <c r="D131" s="885" t="s">
        <v>7</v>
      </c>
      <c r="E131" s="894" t="n">
        <f aca="false">E243/E$5*100000</f>
        <v>31.0066659181115</v>
      </c>
      <c r="F131" s="895" t="n">
        <f aca="false">F243/F$5*100000</f>
        <v>0</v>
      </c>
      <c r="G131" s="895" t="n">
        <f aca="false">G243/G$5*100000</f>
        <v>0</v>
      </c>
      <c r="H131" s="895" t="n">
        <f aca="false">H243/H$5*100000</f>
        <v>0</v>
      </c>
      <c r="I131" s="895" t="n">
        <f aca="false">I243/I$5*100000</f>
        <v>0</v>
      </c>
      <c r="J131" s="895" t="n">
        <f aca="false">J243/J$5*100000</f>
        <v>0</v>
      </c>
      <c r="K131" s="895" t="n">
        <f aca="false">K243/K$5*100000</f>
        <v>1.00144207659029</v>
      </c>
      <c r="L131" s="895" t="n">
        <f aca="false">L243/L$5*100000</f>
        <v>0</v>
      </c>
      <c r="M131" s="895" t="n">
        <f aca="false">M243/M$5*100000</f>
        <v>2.36908813797569</v>
      </c>
      <c r="N131" s="895" t="n">
        <f aca="false">N243/N$5*100000</f>
        <v>3.39551655993426</v>
      </c>
      <c r="O131" s="895" t="n">
        <f aca="false">O243/O$5*100000</f>
        <v>3.91726731432153</v>
      </c>
      <c r="P131" s="895" t="n">
        <f aca="false">P243/P$5*100000</f>
        <v>5.99138738064033</v>
      </c>
      <c r="Q131" s="895" t="n">
        <f aca="false">Q243/Q$5*100000</f>
        <v>11.9568596503814</v>
      </c>
      <c r="R131" s="895" t="n">
        <f aca="false">R243/R$5*100000</f>
        <v>21.8605780908428</v>
      </c>
      <c r="S131" s="895" t="n">
        <f aca="false">S243/S$5*100000</f>
        <v>44.9159147654465</v>
      </c>
      <c r="T131" s="895" t="n">
        <f aca="false">T243/T$5*100000</f>
        <v>74.6516257465163</v>
      </c>
      <c r="U131" s="895" t="n">
        <f aca="false">U243/U$5*100000</f>
        <v>92.8828515035412</v>
      </c>
      <c r="V131" s="895" t="n">
        <f aca="false">V243/V$5*100000</f>
        <v>138.352373907564</v>
      </c>
      <c r="W131" s="895" t="n">
        <f aca="false">AA243/AA$5*100000</f>
        <v>239.080922600697</v>
      </c>
      <c r="X131" s="888"/>
      <c r="Y131" s="888"/>
      <c r="Z131" s="888"/>
      <c r="AA131" s="888"/>
    </row>
    <row r="132" s="108" customFormat="true" ht="13.5" hidden="false" customHeight="true" outlineLevel="0" collapsed="false">
      <c r="A132" s="880"/>
      <c r="B132" s="884"/>
      <c r="C132" s="884"/>
      <c r="D132" s="885" t="s">
        <v>475</v>
      </c>
      <c r="E132" s="894" t="n">
        <f aca="false">E244/E$6*100000</f>
        <v>40.6772037894839</v>
      </c>
      <c r="F132" s="895" t="n">
        <f aca="false">F244/F$6*100000</f>
        <v>0</v>
      </c>
      <c r="G132" s="895" t="n">
        <f aca="false">G244/G$6*100000</f>
        <v>0</v>
      </c>
      <c r="H132" s="895" t="n">
        <f aca="false">H244/H$6*100000</f>
        <v>0</v>
      </c>
      <c r="I132" s="895" t="n">
        <f aca="false">I244/I$6*100000</f>
        <v>0</v>
      </c>
      <c r="J132" s="895" t="n">
        <f aca="false">J244/J$6*100000</f>
        <v>0</v>
      </c>
      <c r="K132" s="895" t="n">
        <f aca="false">K244/K$6*100000</f>
        <v>0</v>
      </c>
      <c r="L132" s="895" t="n">
        <f aca="false">L244/L$6*100000</f>
        <v>0</v>
      </c>
      <c r="M132" s="895" t="n">
        <f aca="false">M244/M$6*100000</f>
        <v>1.63377336295909</v>
      </c>
      <c r="N132" s="895" t="n">
        <f aca="false">N244/N$6*100000</f>
        <v>2.80025762370138</v>
      </c>
      <c r="O132" s="895" t="n">
        <f aca="false">O244/O$6*100000</f>
        <v>1.35727567626261</v>
      </c>
      <c r="P132" s="895" t="n">
        <f aca="false">P244/P$6*100000</f>
        <v>6.35738012365104</v>
      </c>
      <c r="Q132" s="895" t="n">
        <f aca="false">Q244/Q$6*100000</f>
        <v>18.58076721677</v>
      </c>
      <c r="R132" s="895" t="n">
        <f aca="false">R244/R$6*100000</f>
        <v>25.5754475703325</v>
      </c>
      <c r="S132" s="895" t="n">
        <f aca="false">S244/S$6*100000</f>
        <v>75.4222936915655</v>
      </c>
      <c r="T132" s="895" t="n">
        <f aca="false">T244/T$6*100000</f>
        <v>123.55240834993</v>
      </c>
      <c r="U132" s="895" t="n">
        <f aca="false">U244/U$6*100000</f>
        <v>142.882209911513</v>
      </c>
      <c r="V132" s="895" t="n">
        <f aca="false">V244/V$6*100000</f>
        <v>263.946354686831</v>
      </c>
      <c r="W132" s="895" t="n">
        <f aca="false">AA244/AA$6*100000</f>
        <v>351.876675603217</v>
      </c>
      <c r="X132" s="537"/>
      <c r="Y132" s="537"/>
      <c r="Z132" s="537"/>
      <c r="AA132" s="537"/>
    </row>
    <row r="133" s="108" customFormat="true" ht="15" hidden="false" customHeight="false" outlineLevel="0" collapsed="false">
      <c r="A133" s="880"/>
      <c r="B133" s="884"/>
      <c r="C133" s="884"/>
      <c r="D133" s="885" t="s">
        <v>476</v>
      </c>
      <c r="E133" s="894" t="n">
        <f aca="false">E245/E$7*100000</f>
        <v>22.525657981237</v>
      </c>
      <c r="F133" s="895" t="n">
        <f aca="false">F245/F$7*100000</f>
        <v>0</v>
      </c>
      <c r="G133" s="895" t="n">
        <f aca="false">G245/G$7*100000</f>
        <v>0</v>
      </c>
      <c r="H133" s="895" t="n">
        <f aca="false">H245/H$7*100000</f>
        <v>0</v>
      </c>
      <c r="I133" s="895" t="n">
        <f aca="false">I245/I$7*100000</f>
        <v>0</v>
      </c>
      <c r="J133" s="895" t="n">
        <f aca="false">J245/J$7*100000</f>
        <v>0</v>
      </c>
      <c r="K133" s="895" t="n">
        <f aca="false">K245/K$7*100000</f>
        <v>1.90363785193505</v>
      </c>
      <c r="L133" s="895" t="n">
        <f aca="false">L245/L$7*100000</f>
        <v>0</v>
      </c>
      <c r="M133" s="895" t="n">
        <f aca="false">M245/M$7*100000</f>
        <v>3.05702887363771</v>
      </c>
      <c r="N133" s="895" t="n">
        <f aca="false">N245/N$7*100000</f>
        <v>3.95616568421886</v>
      </c>
      <c r="O133" s="895" t="n">
        <f aca="false">O245/O$7*100000</f>
        <v>6.29002025386522</v>
      </c>
      <c r="P133" s="895" t="n">
        <f aca="false">P245/P$7*100000</f>
        <v>5.66524091436988</v>
      </c>
      <c r="Q133" s="895" t="n">
        <f aca="false">Q245/Q$7*100000</f>
        <v>6.0377358490566</v>
      </c>
      <c r="R133" s="895" t="n">
        <f aca="false">R245/R$7*100000</f>
        <v>18.5013876040703</v>
      </c>
      <c r="S133" s="895" t="n">
        <f aca="false">S245/S$7*100000</f>
        <v>18.4904404422913</v>
      </c>
      <c r="T133" s="895" t="n">
        <f aca="false">T245/T$7*100000</f>
        <v>34.6740638002774</v>
      </c>
      <c r="U133" s="895" t="n">
        <f aca="false">U245/U$7*100000</f>
        <v>56.517775752051</v>
      </c>
      <c r="V133" s="895" t="n">
        <f aca="false">V245/V$7*100000</f>
        <v>60.0453676110839</v>
      </c>
      <c r="W133" s="895" t="n">
        <f aca="false">AA245/AA$7*100000</f>
        <v>190.650910987608</v>
      </c>
      <c r="X133" s="537"/>
      <c r="Y133" s="537"/>
      <c r="Z133" s="537"/>
      <c r="AA133" s="537"/>
    </row>
    <row r="134" s="108" customFormat="true" ht="13.5" hidden="false" customHeight="true" outlineLevel="0" collapsed="false">
      <c r="A134" s="880" t="s">
        <v>426</v>
      </c>
      <c r="B134" s="884"/>
      <c r="C134" s="889" t="s">
        <v>1066</v>
      </c>
      <c r="D134" s="885" t="s">
        <v>7</v>
      </c>
      <c r="E134" s="894" t="n">
        <f aca="false">E246/E$5*100000</f>
        <v>30.234074574637</v>
      </c>
      <c r="F134" s="895" t="n">
        <f aca="false">F246/F$5*100000</f>
        <v>0</v>
      </c>
      <c r="G134" s="895" t="n">
        <f aca="false">G246/G$5*100000</f>
        <v>0</v>
      </c>
      <c r="H134" s="895" t="n">
        <f aca="false">H246/H$5*100000</f>
        <v>0</v>
      </c>
      <c r="I134" s="895" t="n">
        <f aca="false">I246/I$5*100000</f>
        <v>0</v>
      </c>
      <c r="J134" s="895" t="n">
        <f aca="false">J246/J$5*100000</f>
        <v>0</v>
      </c>
      <c r="K134" s="895" t="n">
        <f aca="false">K246/K$5*100000</f>
        <v>0</v>
      </c>
      <c r="L134" s="895" t="n">
        <f aca="false">L246/L$5*100000</f>
        <v>1.73789124276603</v>
      </c>
      <c r="M134" s="895" t="n">
        <f aca="false">M246/M$5*100000</f>
        <v>0</v>
      </c>
      <c r="N134" s="895" t="n">
        <f aca="false">N246/N$5*100000</f>
        <v>2.71641324794741</v>
      </c>
      <c r="O134" s="895" t="n">
        <f aca="false">O246/O$5*100000</f>
        <v>6.52877885720255</v>
      </c>
      <c r="P134" s="895" t="n">
        <f aca="false">P246/P$5*100000</f>
        <v>8.98708107096049</v>
      </c>
      <c r="Q134" s="895" t="n">
        <f aca="false">Q246/Q$5*100000</f>
        <v>16.739603510534</v>
      </c>
      <c r="R134" s="895" t="n">
        <f aca="false">R246/R$5*100000</f>
        <v>23.479880171646</v>
      </c>
      <c r="S134" s="895" t="n">
        <f aca="false">S246/S$5*100000</f>
        <v>40.2922176572387</v>
      </c>
      <c r="T134" s="895" t="n">
        <f aca="false">T246/T$5*100000</f>
        <v>55.5739880557399</v>
      </c>
      <c r="U134" s="895" t="n">
        <f aca="false">U246/U$5*100000</f>
        <v>89.7163906568295</v>
      </c>
      <c r="V134" s="895" t="n">
        <f aca="false">V246/V$5*100000</f>
        <v>135.612722939098</v>
      </c>
      <c r="W134" s="895" t="n">
        <f aca="false">AA246/AA$5*100000</f>
        <v>247.889167117565</v>
      </c>
      <c r="X134" s="537"/>
      <c r="Y134" s="537"/>
      <c r="Z134" s="537"/>
      <c r="AA134" s="537"/>
    </row>
    <row r="135" s="108" customFormat="true" ht="13.5" hidden="false" customHeight="true" outlineLevel="0" collapsed="false">
      <c r="A135" s="880"/>
      <c r="B135" s="884"/>
      <c r="C135" s="884"/>
      <c r="D135" s="885" t="s">
        <v>475</v>
      </c>
      <c r="E135" s="894" t="n">
        <f aca="false">E247/E$6*100000</f>
        <v>32.5197157666606</v>
      </c>
      <c r="F135" s="895" t="n">
        <f aca="false">F247/F$6*100000</f>
        <v>0</v>
      </c>
      <c r="G135" s="895" t="n">
        <f aca="false">G247/G$6*100000</f>
        <v>0</v>
      </c>
      <c r="H135" s="895" t="n">
        <f aca="false">H247/H$6*100000</f>
        <v>0</v>
      </c>
      <c r="I135" s="895" t="n">
        <f aca="false">I247/I$6*100000</f>
        <v>0</v>
      </c>
      <c r="J135" s="895" t="n">
        <f aca="false">J247/J$6*100000</f>
        <v>0</v>
      </c>
      <c r="K135" s="895" t="n">
        <f aca="false">K247/K$6*100000</f>
        <v>0</v>
      </c>
      <c r="L135" s="895" t="n">
        <f aca="false">L247/L$6*100000</f>
        <v>1.78810907465355</v>
      </c>
      <c r="M135" s="895" t="n">
        <f aca="false">M247/M$6*100000</f>
        <v>0</v>
      </c>
      <c r="N135" s="895" t="n">
        <f aca="false">N247/N$6*100000</f>
        <v>2.80025762370138</v>
      </c>
      <c r="O135" s="895" t="n">
        <f aca="false">O247/O$6*100000</f>
        <v>8.14365405757564</v>
      </c>
      <c r="P135" s="895" t="n">
        <f aca="false">P247/P$6*100000</f>
        <v>11.1254152163893</v>
      </c>
      <c r="Q135" s="895" t="n">
        <f aca="false">Q247/Q$6*100000</f>
        <v>16.8916065607</v>
      </c>
      <c r="R135" s="895" t="n">
        <f aca="false">R247/R$6*100000</f>
        <v>27.2804774083547</v>
      </c>
      <c r="S135" s="895" t="n">
        <f aca="false">S247/S$6*100000</f>
        <v>56.9224858049551</v>
      </c>
      <c r="T135" s="895" t="n">
        <f aca="false">T247/T$6*100000</f>
        <v>82.9829608320425</v>
      </c>
      <c r="U135" s="895" t="n">
        <f aca="false">U247/U$6*100000</f>
        <v>120.321860978116</v>
      </c>
      <c r="V135" s="895" t="n">
        <f aca="false">V247/V$6*100000</f>
        <v>164.074761021544</v>
      </c>
      <c r="W135" s="895" t="n">
        <f aca="false">AA247/AA$6*100000</f>
        <v>309.986595174263</v>
      </c>
      <c r="X135" s="537"/>
      <c r="Y135" s="537"/>
      <c r="Z135" s="537"/>
      <c r="AA135" s="537"/>
    </row>
    <row r="136" s="108" customFormat="true" ht="15" hidden="false" customHeight="false" outlineLevel="0" collapsed="false">
      <c r="A136" s="880"/>
      <c r="B136" s="884"/>
      <c r="C136" s="884"/>
      <c r="D136" s="885" t="s">
        <v>476</v>
      </c>
      <c r="E136" s="894" t="n">
        <f aca="false">E248/E$7*100000</f>
        <v>28.2295799593185</v>
      </c>
      <c r="F136" s="895" t="n">
        <f aca="false">F248/F$7*100000</f>
        <v>0</v>
      </c>
      <c r="G136" s="895" t="n">
        <f aca="false">G248/G$7*100000</f>
        <v>0</v>
      </c>
      <c r="H136" s="895" t="n">
        <f aca="false">H248/H$7*100000</f>
        <v>0</v>
      </c>
      <c r="I136" s="895" t="n">
        <f aca="false">I248/I$7*100000</f>
        <v>0</v>
      </c>
      <c r="J136" s="895" t="n">
        <f aca="false">J248/J$7*100000</f>
        <v>0</v>
      </c>
      <c r="K136" s="895" t="n">
        <f aca="false">K248/K$7*100000</f>
        <v>0</v>
      </c>
      <c r="L136" s="895" t="n">
        <f aca="false">L248/L$7*100000</f>
        <v>1.69041702588028</v>
      </c>
      <c r="M136" s="895" t="n">
        <f aca="false">M248/M$7*100000</f>
        <v>0</v>
      </c>
      <c r="N136" s="895" t="n">
        <f aca="false">N248/N$7*100000</f>
        <v>2.63744378947924</v>
      </c>
      <c r="O136" s="895" t="n">
        <f aca="false">O248/O$7*100000</f>
        <v>5.03201620309217</v>
      </c>
      <c r="P136" s="895" t="n">
        <f aca="false">P248/P$7*100000</f>
        <v>7.08155114296236</v>
      </c>
      <c r="Q136" s="895" t="n">
        <f aca="false">Q248/Q$7*100000</f>
        <v>16.6037735849057</v>
      </c>
      <c r="R136" s="895" t="n">
        <f aca="false">R248/R$7*100000</f>
        <v>20.0431699044095</v>
      </c>
      <c r="S136" s="895" t="n">
        <f aca="false">S248/S$7*100000</f>
        <v>25.8866166192079</v>
      </c>
      <c r="T136" s="895" t="n">
        <f aca="false">T248/T$7*100000</f>
        <v>33.166495808961</v>
      </c>
      <c r="U136" s="895" t="n">
        <f aca="false">U248/U$7*100000</f>
        <v>67.4567000911577</v>
      </c>
      <c r="V136" s="895" t="n">
        <f aca="false">V248/V$7*100000</f>
        <v>117.866832718054</v>
      </c>
      <c r="W136" s="895" t="n">
        <f aca="false">AA248/AA$7*100000</f>
        <v>221.22700048562</v>
      </c>
      <c r="X136" s="537"/>
      <c r="Y136" s="537"/>
      <c r="Z136" s="537"/>
      <c r="AA136" s="537"/>
    </row>
    <row r="137" s="108" customFormat="true" ht="13.5" hidden="false" customHeight="true" outlineLevel="0" collapsed="false">
      <c r="A137" s="880" t="s">
        <v>428</v>
      </c>
      <c r="B137" s="884"/>
      <c r="C137" s="889" t="s">
        <v>1067</v>
      </c>
      <c r="D137" s="885" t="s">
        <v>7</v>
      </c>
      <c r="E137" s="894" t="n">
        <f aca="false">E249/E$5*100000</f>
        <v>12.5674858538525</v>
      </c>
      <c r="F137" s="895" t="n">
        <f aca="false">F249/F$5*100000</f>
        <v>0</v>
      </c>
      <c r="G137" s="895" t="n">
        <f aca="false">G249/G$5*100000</f>
        <v>0</v>
      </c>
      <c r="H137" s="895" t="n">
        <f aca="false">H249/H$5*100000</f>
        <v>0</v>
      </c>
      <c r="I137" s="895" t="n">
        <f aca="false">I249/I$5*100000</f>
        <v>0</v>
      </c>
      <c r="J137" s="895" t="n">
        <f aca="false">J249/J$5*100000</f>
        <v>0</v>
      </c>
      <c r="K137" s="895" t="n">
        <f aca="false">K249/K$5*100000</f>
        <v>0</v>
      </c>
      <c r="L137" s="895" t="n">
        <f aca="false">L249/L$5*100000</f>
        <v>0.868945621383014</v>
      </c>
      <c r="M137" s="895" t="n">
        <f aca="false">M249/M$5*100000</f>
        <v>0</v>
      </c>
      <c r="N137" s="895" t="n">
        <f aca="false">N249/N$5*100000</f>
        <v>4.07461987192112</v>
      </c>
      <c r="O137" s="895" t="n">
        <f aca="false">O249/O$5*100000</f>
        <v>2.61151154288102</v>
      </c>
      <c r="P137" s="895" t="n">
        <f aca="false">P249/P$5*100000</f>
        <v>8.23815764838045</v>
      </c>
      <c r="Q137" s="895" t="n">
        <f aca="false">Q249/Q$5*100000</f>
        <v>6.37699181353676</v>
      </c>
      <c r="R137" s="895" t="n">
        <f aca="false">R249/R$5*100000</f>
        <v>18.6219739292365</v>
      </c>
      <c r="S137" s="895" t="n">
        <f aca="false">S249/S$5*100000</f>
        <v>29.0632389658771</v>
      </c>
      <c r="T137" s="895" t="n">
        <f aca="false">T249/T$5*100000</f>
        <v>28.2017252820173</v>
      </c>
      <c r="U137" s="895" t="n">
        <f aca="false">U249/U$5*100000</f>
        <v>34.8310693138279</v>
      </c>
      <c r="V137" s="895" t="n">
        <f aca="false">V249/V$5*100000</f>
        <v>45.2042409796992</v>
      </c>
      <c r="W137" s="895" t="n">
        <f aca="false">AA249/AA$5*100000</f>
        <v>59.1410703275409</v>
      </c>
      <c r="X137" s="537"/>
      <c r="Y137" s="537"/>
      <c r="Z137" s="537"/>
      <c r="AA137" s="537"/>
    </row>
    <row r="138" s="108" customFormat="true" ht="13.5" hidden="false" customHeight="true" outlineLevel="0" collapsed="false">
      <c r="A138" s="880"/>
      <c r="B138" s="884"/>
      <c r="C138" s="884"/>
      <c r="D138" s="885" t="s">
        <v>475</v>
      </c>
      <c r="E138" s="894" t="n">
        <f aca="false">E250/E$6*100000</f>
        <v>15.7637944224829</v>
      </c>
      <c r="F138" s="895" t="n">
        <f aca="false">F250/F$6*100000</f>
        <v>0</v>
      </c>
      <c r="G138" s="895" t="n">
        <f aca="false">G250/G$6*100000</f>
        <v>0</v>
      </c>
      <c r="H138" s="895" t="n">
        <f aca="false">H250/H$6*100000</f>
        <v>0</v>
      </c>
      <c r="I138" s="895" t="n">
        <f aca="false">I250/I$6*100000</f>
        <v>0</v>
      </c>
      <c r="J138" s="895" t="n">
        <f aca="false">J250/J$6*100000</f>
        <v>0</v>
      </c>
      <c r="K138" s="895" t="n">
        <f aca="false">K250/K$6*100000</f>
        <v>0</v>
      </c>
      <c r="L138" s="895" t="n">
        <f aca="false">L250/L$6*100000</f>
        <v>1.78810907465355</v>
      </c>
      <c r="M138" s="895" t="n">
        <f aca="false">M250/M$6*100000</f>
        <v>0</v>
      </c>
      <c r="N138" s="895" t="n">
        <f aca="false">N250/N$6*100000</f>
        <v>4.20038643555207</v>
      </c>
      <c r="O138" s="895" t="n">
        <f aca="false">O250/O$6*100000</f>
        <v>2.71455135252521</v>
      </c>
      <c r="P138" s="895" t="n">
        <f aca="false">P250/P$6*100000</f>
        <v>11.1254152163893</v>
      </c>
      <c r="Q138" s="895" t="n">
        <f aca="false">Q250/Q$6*100000</f>
        <v>8.44580328034999</v>
      </c>
      <c r="R138" s="895" t="n">
        <f aca="false">R250/R$6*100000</f>
        <v>32.3955669224211</v>
      </c>
      <c r="S138" s="895" t="n">
        <f aca="false">S250/S$6*100000</f>
        <v>39.8457400634686</v>
      </c>
      <c r="T138" s="895" t="n">
        <f aca="false">T250/T$6*100000</f>
        <v>44.2575791104227</v>
      </c>
      <c r="U138" s="895" t="n">
        <f aca="false">U250/U$6*100000</f>
        <v>55.1475196149701</v>
      </c>
      <c r="V138" s="895" t="n">
        <f aca="false">V250/V$6*100000</f>
        <v>49.9357968326437</v>
      </c>
      <c r="W138" s="895" t="n">
        <f aca="false">AA250/AA$6*100000</f>
        <v>75.402144772118</v>
      </c>
      <c r="X138" s="537"/>
      <c r="Y138" s="537"/>
      <c r="Z138" s="537"/>
      <c r="AA138" s="537"/>
    </row>
    <row r="139" s="108" customFormat="true" ht="15" hidden="false" customHeight="false" outlineLevel="0" collapsed="false">
      <c r="A139" s="880"/>
      <c r="B139" s="884"/>
      <c r="C139" s="884"/>
      <c r="D139" s="885" t="s">
        <v>476</v>
      </c>
      <c r="E139" s="894" t="n">
        <f aca="false">E251/E$7*100000</f>
        <v>9.76434101332591</v>
      </c>
      <c r="F139" s="895" t="n">
        <f aca="false">F251/F$7*100000</f>
        <v>0</v>
      </c>
      <c r="G139" s="895" t="n">
        <f aca="false">G251/G$7*100000</f>
        <v>0</v>
      </c>
      <c r="H139" s="895" t="n">
        <f aca="false">H251/H$7*100000</f>
        <v>0</v>
      </c>
      <c r="I139" s="895" t="n">
        <f aca="false">I251/I$7*100000</f>
        <v>0</v>
      </c>
      <c r="J139" s="895" t="n">
        <f aca="false">J251/J$7*100000</f>
        <v>0</v>
      </c>
      <c r="K139" s="895" t="n">
        <f aca="false">K251/K$7*100000</f>
        <v>0</v>
      </c>
      <c r="L139" s="895" t="n">
        <f aca="false">L251/L$7*100000</f>
        <v>0</v>
      </c>
      <c r="M139" s="895" t="n">
        <f aca="false">M251/M$7*100000</f>
        <v>0</v>
      </c>
      <c r="N139" s="895" t="n">
        <f aca="false">N251/N$7*100000</f>
        <v>3.95616568421886</v>
      </c>
      <c r="O139" s="895" t="n">
        <f aca="false">O251/O$7*100000</f>
        <v>2.51600810154609</v>
      </c>
      <c r="P139" s="895" t="n">
        <f aca="false">P251/P$7*100000</f>
        <v>5.66524091436988</v>
      </c>
      <c r="Q139" s="895" t="n">
        <f aca="false">Q251/Q$7*100000</f>
        <v>4.52830188679245</v>
      </c>
      <c r="R139" s="895" t="n">
        <f aca="false">R251/R$7*100000</f>
        <v>6.16712920135677</v>
      </c>
      <c r="S139" s="895" t="n">
        <f aca="false">S251/S$7*100000</f>
        <v>19.7231364717774</v>
      </c>
      <c r="T139" s="895" t="n">
        <f aca="false">T251/T$7*100000</f>
        <v>15.0756799131641</v>
      </c>
      <c r="U139" s="895" t="n">
        <f aca="false">U251/U$7*100000</f>
        <v>20.0546946216955</v>
      </c>
      <c r="V139" s="895" t="n">
        <f aca="false">V251/V$7*100000</f>
        <v>42.2541475781702</v>
      </c>
      <c r="W139" s="895" t="n">
        <f aca="false">AA251/AA$7*100000</f>
        <v>52.1592114966097</v>
      </c>
      <c r="X139" s="537"/>
      <c r="Y139" s="537"/>
      <c r="Z139" s="537"/>
      <c r="AA139" s="537"/>
    </row>
    <row r="140" s="108" customFormat="true" ht="13.5" hidden="false" customHeight="true" outlineLevel="0" collapsed="false">
      <c r="A140" s="880" t="s">
        <v>430</v>
      </c>
      <c r="B140" s="884"/>
      <c r="C140" s="889" t="s">
        <v>1068</v>
      </c>
      <c r="D140" s="885" t="s">
        <v>7</v>
      </c>
      <c r="E140" s="894" t="n">
        <f aca="false">E252/E$5*100000</f>
        <v>20.7569540946826</v>
      </c>
      <c r="F140" s="895" t="n">
        <f aca="false">F252/F$5*100000</f>
        <v>0</v>
      </c>
      <c r="G140" s="895" t="n">
        <f aca="false">G252/G$5*100000</f>
        <v>0</v>
      </c>
      <c r="H140" s="895" t="n">
        <f aca="false">H252/H$5*100000</f>
        <v>0</v>
      </c>
      <c r="I140" s="895" t="n">
        <f aca="false">I252/I$5*100000</f>
        <v>0</v>
      </c>
      <c r="J140" s="895" t="n">
        <f aca="false">J252/J$5*100000</f>
        <v>0</v>
      </c>
      <c r="K140" s="895" t="n">
        <f aca="false">K252/K$5*100000</f>
        <v>0</v>
      </c>
      <c r="L140" s="895" t="n">
        <f aca="false">L252/L$5*100000</f>
        <v>0.868945621383014</v>
      </c>
      <c r="M140" s="895" t="n">
        <f aca="false">M252/M$5*100000</f>
        <v>1.5793920919838</v>
      </c>
      <c r="N140" s="895" t="n">
        <f aca="false">N252/N$5*100000</f>
        <v>2.03730993596056</v>
      </c>
      <c r="O140" s="895" t="n">
        <f aca="false">O252/O$5*100000</f>
        <v>1.30575577144051</v>
      </c>
      <c r="P140" s="895" t="n">
        <f aca="false">P252/P$5*100000</f>
        <v>5.24246395806029</v>
      </c>
      <c r="Q140" s="895" t="n">
        <f aca="false">Q252/Q$5*100000</f>
        <v>7.97123976692095</v>
      </c>
      <c r="R140" s="895" t="n">
        <f aca="false">R252/R$5*100000</f>
        <v>14.5737187272286</v>
      </c>
      <c r="S140" s="895" t="n">
        <f aca="false">S252/S$5*100000</f>
        <v>34.3474642324002</v>
      </c>
      <c r="T140" s="895" t="n">
        <f aca="false">T252/T$5*100000</f>
        <v>44.7909754479098</v>
      </c>
      <c r="U140" s="895" t="n">
        <f aca="false">U252/U$5*100000</f>
        <v>66.4956777809442</v>
      </c>
      <c r="V140" s="895" t="n">
        <f aca="false">V252/V$5*100000</f>
        <v>120.544642612531</v>
      </c>
      <c r="W140" s="895" t="n">
        <f aca="false">AA252/AA$5*100000</f>
        <v>129.607026462483</v>
      </c>
      <c r="X140" s="537"/>
      <c r="Y140" s="537"/>
      <c r="Z140" s="537"/>
      <c r="AA140" s="537"/>
    </row>
    <row r="141" s="108" customFormat="true" ht="13.5" hidden="false" customHeight="true" outlineLevel="0" collapsed="false">
      <c r="A141" s="880"/>
      <c r="B141" s="884"/>
      <c r="C141" s="884"/>
      <c r="D141" s="885" t="s">
        <v>475</v>
      </c>
      <c r="E141" s="894" t="n">
        <f aca="false">E253/E$6*100000</f>
        <v>29.3228623523109</v>
      </c>
      <c r="F141" s="895" t="n">
        <f aca="false">F253/F$6*100000</f>
        <v>0</v>
      </c>
      <c r="G141" s="895" t="n">
        <f aca="false">G253/G$6*100000</f>
        <v>0</v>
      </c>
      <c r="H141" s="895" t="n">
        <f aca="false">H253/H$6*100000</f>
        <v>0</v>
      </c>
      <c r="I141" s="895" t="n">
        <f aca="false">I253/I$6*100000</f>
        <v>0</v>
      </c>
      <c r="J141" s="895" t="n">
        <f aca="false">J253/J$6*100000</f>
        <v>0</v>
      </c>
      <c r="K141" s="895" t="n">
        <f aca="false">K253/K$6*100000</f>
        <v>0</v>
      </c>
      <c r="L141" s="895" t="n">
        <f aca="false">L253/L$6*100000</f>
        <v>1.78810907465355</v>
      </c>
      <c r="M141" s="895" t="n">
        <f aca="false">M253/M$6*100000</f>
        <v>1.63377336295909</v>
      </c>
      <c r="N141" s="895" t="n">
        <f aca="false">N253/N$6*100000</f>
        <v>2.80025762370138</v>
      </c>
      <c r="O141" s="895" t="n">
        <f aca="false">O253/O$6*100000</f>
        <v>1.35727567626261</v>
      </c>
      <c r="P141" s="895" t="n">
        <f aca="false">P253/P$6*100000</f>
        <v>9.53607018547657</v>
      </c>
      <c r="Q141" s="895" t="n">
        <f aca="false">Q253/Q$6*100000</f>
        <v>13.51328524856</v>
      </c>
      <c r="R141" s="895" t="n">
        <f aca="false">R253/R$6*100000</f>
        <v>23.8704177323103</v>
      </c>
      <c r="S141" s="895" t="n">
        <f aca="false">S253/S$6*100000</f>
        <v>59.7686100952029</v>
      </c>
      <c r="T141" s="895" t="n">
        <f aca="false">T253/T$6*100000</f>
        <v>71.9185660544368</v>
      </c>
      <c r="U141" s="895" t="n">
        <f aca="false">U253/U$6*100000</f>
        <v>97.7615120447196</v>
      </c>
      <c r="V141" s="895" t="n">
        <f aca="false">V253/V$6*100000</f>
        <v>199.743187330575</v>
      </c>
      <c r="W141" s="895" t="n">
        <f aca="false">AA253/AA$6*100000</f>
        <v>238.77345844504</v>
      </c>
      <c r="X141" s="537"/>
      <c r="Y141" s="537"/>
      <c r="Z141" s="537"/>
      <c r="AA141" s="537"/>
    </row>
    <row r="142" s="108" customFormat="true" ht="15" hidden="false" customHeight="false" outlineLevel="0" collapsed="false">
      <c r="A142" s="880"/>
      <c r="B142" s="884"/>
      <c r="C142" s="884"/>
      <c r="D142" s="885" t="s">
        <v>476</v>
      </c>
      <c r="E142" s="894" t="n">
        <f aca="false">E254/E$7*100000</f>
        <v>13.2447001863926</v>
      </c>
      <c r="F142" s="895" t="n">
        <f aca="false">F254/F$7*100000</f>
        <v>0</v>
      </c>
      <c r="G142" s="895" t="n">
        <f aca="false">G254/G$7*100000</f>
        <v>0</v>
      </c>
      <c r="H142" s="895" t="n">
        <f aca="false">H254/H$7*100000</f>
        <v>0</v>
      </c>
      <c r="I142" s="895" t="n">
        <f aca="false">I254/I$7*100000</f>
        <v>0</v>
      </c>
      <c r="J142" s="895" t="n">
        <f aca="false">J254/J$7*100000</f>
        <v>0</v>
      </c>
      <c r="K142" s="895" t="n">
        <f aca="false">K254/K$7*100000</f>
        <v>0</v>
      </c>
      <c r="L142" s="895" t="n">
        <f aca="false">L254/L$7*100000</f>
        <v>0</v>
      </c>
      <c r="M142" s="895" t="n">
        <f aca="false">M254/M$7*100000</f>
        <v>1.52851443681886</v>
      </c>
      <c r="N142" s="895" t="n">
        <f aca="false">N254/N$7*100000</f>
        <v>1.31872189473962</v>
      </c>
      <c r="O142" s="895" t="n">
        <f aca="false">O254/O$7*100000</f>
        <v>1.25800405077304</v>
      </c>
      <c r="P142" s="895" t="n">
        <f aca="false">P254/P$7*100000</f>
        <v>1.41631022859247</v>
      </c>
      <c r="Q142" s="895" t="n">
        <f aca="false">Q254/Q$7*100000</f>
        <v>3.0188679245283</v>
      </c>
      <c r="R142" s="895" t="n">
        <f aca="false">R254/R$7*100000</f>
        <v>6.16712920135677</v>
      </c>
      <c r="S142" s="895" t="n">
        <f aca="false">S254/S$7*100000</f>
        <v>12.3269602948609</v>
      </c>
      <c r="T142" s="895" t="n">
        <f aca="false">T254/T$7*100000</f>
        <v>22.6135198697461</v>
      </c>
      <c r="U142" s="895" t="n">
        <f aca="false">U254/U$7*100000</f>
        <v>43.7556973564266</v>
      </c>
      <c r="V142" s="895" t="n">
        <f aca="false">V254/V$7*100000</f>
        <v>71.164880131655</v>
      </c>
      <c r="W142" s="895" t="n">
        <f aca="false">AA254/AA$7*100000</f>
        <v>82.7353009946222</v>
      </c>
      <c r="X142" s="537"/>
      <c r="Y142" s="537"/>
      <c r="Z142" s="537"/>
      <c r="AA142" s="537"/>
    </row>
    <row r="143" s="108" customFormat="true" ht="13.5" hidden="false" customHeight="true" outlineLevel="0" collapsed="false">
      <c r="A143" s="880" t="s">
        <v>432</v>
      </c>
      <c r="B143" s="884"/>
      <c r="C143" s="889" t="s">
        <v>1069</v>
      </c>
      <c r="D143" s="885" t="s">
        <v>7</v>
      </c>
      <c r="E143" s="894" t="n">
        <f aca="false">E255/E$5*100000</f>
        <v>13.5461015555869</v>
      </c>
      <c r="F143" s="895" t="n">
        <f aca="false">F255/F$5*100000</f>
        <v>0</v>
      </c>
      <c r="G143" s="895" t="n">
        <f aca="false">G255/G$5*100000</f>
        <v>0</v>
      </c>
      <c r="H143" s="895" t="n">
        <f aca="false">H255/H$5*100000</f>
        <v>0</v>
      </c>
      <c r="I143" s="895" t="n">
        <f aca="false">I255/I$5*100000</f>
        <v>0</v>
      </c>
      <c r="J143" s="895" t="n">
        <f aca="false">J255/J$5*100000</f>
        <v>0</v>
      </c>
      <c r="K143" s="895" t="n">
        <f aca="false">K255/K$5*100000</f>
        <v>0</v>
      </c>
      <c r="L143" s="895" t="n">
        <f aca="false">L255/L$5*100000</f>
        <v>0</v>
      </c>
      <c r="M143" s="895" t="n">
        <f aca="false">M255/M$5*100000</f>
        <v>0.789696045991898</v>
      </c>
      <c r="N143" s="895" t="n">
        <f aca="false">N255/N$5*100000</f>
        <v>1.35820662397371</v>
      </c>
      <c r="O143" s="895" t="n">
        <f aca="false">O255/O$5*100000</f>
        <v>0</v>
      </c>
      <c r="P143" s="895" t="n">
        <f aca="false">P255/P$5*100000</f>
        <v>0</v>
      </c>
      <c r="Q143" s="895" t="n">
        <f aca="false">Q255/Q$5*100000</f>
        <v>3.98561988346047</v>
      </c>
      <c r="R143" s="895" t="n">
        <f aca="false">R255/R$5*100000</f>
        <v>8.90616144441746</v>
      </c>
      <c r="S143" s="895" t="n">
        <f aca="false">S255/S$5*100000</f>
        <v>16.5132039578847</v>
      </c>
      <c r="T143" s="895" t="n">
        <f aca="false">T255/T$5*100000</f>
        <v>22.3954877239549</v>
      </c>
      <c r="U143" s="895" t="n">
        <f aca="false">U255/U$5*100000</f>
        <v>40.1085040583473</v>
      </c>
      <c r="V143" s="895" t="n">
        <f aca="false">V255/V$5*100000</f>
        <v>78.0800526012986</v>
      </c>
      <c r="W143" s="895" t="n">
        <f aca="false">AA255/AA$5*100000</f>
        <v>122.057102590882</v>
      </c>
      <c r="X143" s="537"/>
      <c r="Y143" s="537"/>
      <c r="Z143" s="537"/>
      <c r="AA143" s="537"/>
    </row>
    <row r="144" s="108" customFormat="true" ht="13.5" hidden="false" customHeight="true" outlineLevel="0" collapsed="false">
      <c r="A144" s="880"/>
      <c r="B144" s="884"/>
      <c r="C144" s="884"/>
      <c r="D144" s="885" t="s">
        <v>475</v>
      </c>
      <c r="E144" s="894" t="n">
        <f aca="false">E256/E$6*100000</f>
        <v>14.000013228359</v>
      </c>
      <c r="F144" s="895" t="n">
        <f aca="false">F256/F$6*100000</f>
        <v>0</v>
      </c>
      <c r="G144" s="895" t="n">
        <f aca="false">G256/G$6*100000</f>
        <v>0</v>
      </c>
      <c r="H144" s="895" t="n">
        <f aca="false">H256/H$6*100000</f>
        <v>0</v>
      </c>
      <c r="I144" s="895" t="n">
        <f aca="false">I256/I$6*100000</f>
        <v>0</v>
      </c>
      <c r="J144" s="895" t="n">
        <f aca="false">J256/J$6*100000</f>
        <v>0</v>
      </c>
      <c r="K144" s="895" t="n">
        <f aca="false">K256/K$6*100000</f>
        <v>0</v>
      </c>
      <c r="L144" s="895" t="n">
        <f aca="false">L256/L$6*100000</f>
        <v>0</v>
      </c>
      <c r="M144" s="895" t="n">
        <f aca="false">M256/M$6*100000</f>
        <v>1.63377336295909</v>
      </c>
      <c r="N144" s="895" t="n">
        <f aca="false">N256/N$6*100000</f>
        <v>0</v>
      </c>
      <c r="O144" s="895" t="n">
        <f aca="false">O256/O$6*100000</f>
        <v>0</v>
      </c>
      <c r="P144" s="895" t="n">
        <f aca="false">P256/P$6*100000</f>
        <v>0</v>
      </c>
      <c r="Q144" s="895" t="n">
        <f aca="false">Q256/Q$6*100000</f>
        <v>6.75664262428</v>
      </c>
      <c r="R144" s="895" t="n">
        <f aca="false">R256/R$6*100000</f>
        <v>11.9352088661552</v>
      </c>
      <c r="S144" s="895" t="n">
        <f aca="false">S256/S$6*100000</f>
        <v>17.0767457414865</v>
      </c>
      <c r="T144" s="895" t="n">
        <f aca="false">T256/T$6*100000</f>
        <v>27.6609869440142</v>
      </c>
      <c r="U144" s="895" t="n">
        <f aca="false">U256/U$6*100000</f>
        <v>47.6274033038378</v>
      </c>
      <c r="V144" s="895" t="n">
        <f aca="false">V256/V$6*100000</f>
        <v>114.1389641889</v>
      </c>
      <c r="W144" s="895" t="n">
        <f aca="false">AA256/AA$6*100000</f>
        <v>154.993297587131</v>
      </c>
      <c r="X144" s="537"/>
      <c r="Y144" s="537"/>
      <c r="Z144" s="537"/>
      <c r="AA144" s="537"/>
    </row>
    <row r="145" s="108" customFormat="true" ht="15" hidden="false" customHeight="false" outlineLevel="0" collapsed="false">
      <c r="A145" s="880"/>
      <c r="B145" s="884"/>
      <c r="C145" s="884"/>
      <c r="D145" s="885" t="s">
        <v>476</v>
      </c>
      <c r="E145" s="894" t="n">
        <f aca="false">E257/E$7*100000</f>
        <v>13.1480235426963</v>
      </c>
      <c r="F145" s="895" t="n">
        <f aca="false">F257/F$7*100000</f>
        <v>0</v>
      </c>
      <c r="G145" s="895" t="n">
        <f aca="false">G257/G$7*100000</f>
        <v>0</v>
      </c>
      <c r="H145" s="895" t="n">
        <f aca="false">H257/H$7*100000</f>
        <v>0</v>
      </c>
      <c r="I145" s="895" t="n">
        <f aca="false">I257/I$7*100000</f>
        <v>0</v>
      </c>
      <c r="J145" s="895" t="n">
        <f aca="false">J257/J$7*100000</f>
        <v>0</v>
      </c>
      <c r="K145" s="895" t="n">
        <f aca="false">K257/K$7*100000</f>
        <v>0</v>
      </c>
      <c r="L145" s="895" t="n">
        <f aca="false">L257/L$7*100000</f>
        <v>0</v>
      </c>
      <c r="M145" s="895" t="n">
        <f aca="false">M257/M$7*100000</f>
        <v>0</v>
      </c>
      <c r="N145" s="895" t="n">
        <f aca="false">N257/N$7*100000</f>
        <v>2.63744378947924</v>
      </c>
      <c r="O145" s="895" t="n">
        <f aca="false">O257/O$7*100000</f>
        <v>0</v>
      </c>
      <c r="P145" s="895" t="n">
        <f aca="false">P257/P$7*100000</f>
        <v>0</v>
      </c>
      <c r="Q145" s="895" t="n">
        <f aca="false">Q257/Q$7*100000</f>
        <v>1.50943396226415</v>
      </c>
      <c r="R145" s="895" t="n">
        <f aca="false">R257/R$7*100000</f>
        <v>6.16712920135677</v>
      </c>
      <c r="S145" s="895" t="n">
        <f aca="false">S257/S$7*100000</f>
        <v>16.0250483833192</v>
      </c>
      <c r="T145" s="895" t="n">
        <f aca="false">T257/T$7*100000</f>
        <v>18.0908158957969</v>
      </c>
      <c r="U145" s="895" t="n">
        <f aca="false">U257/U$7*100000</f>
        <v>34.6399270738377</v>
      </c>
      <c r="V145" s="895" t="n">
        <f aca="false">V257/V$7*100000</f>
        <v>55.5975626028555</v>
      </c>
      <c r="W145" s="895" t="n">
        <f aca="false">AA257/AA$7*100000</f>
        <v>107.915609992986</v>
      </c>
      <c r="X145" s="537"/>
      <c r="Y145" s="537"/>
      <c r="Z145" s="537"/>
      <c r="AA145" s="537"/>
    </row>
    <row r="146" s="108" customFormat="true" ht="13.5" hidden="false" customHeight="true" outlineLevel="0" collapsed="false">
      <c r="A146" s="880" t="s">
        <v>434</v>
      </c>
      <c r="B146" s="884"/>
      <c r="C146" s="884" t="s">
        <v>435</v>
      </c>
      <c r="D146" s="885" t="s">
        <v>7</v>
      </c>
      <c r="E146" s="894" t="n">
        <f aca="false">E258/E$5*100000</f>
        <v>32.6548607841905</v>
      </c>
      <c r="F146" s="895" t="n">
        <f aca="false">F258/F$5*100000</f>
        <v>0</v>
      </c>
      <c r="G146" s="895" t="n">
        <f aca="false">G258/G$5*100000</f>
        <v>0</v>
      </c>
      <c r="H146" s="895" t="n">
        <f aca="false">H258/H$5*100000</f>
        <v>0</v>
      </c>
      <c r="I146" s="895" t="n">
        <f aca="false">I258/I$5*100000</f>
        <v>0</v>
      </c>
      <c r="J146" s="895" t="n">
        <f aca="false">J258/J$5*100000</f>
        <v>0</v>
      </c>
      <c r="K146" s="895" t="n">
        <f aca="false">K258/K$5*100000</f>
        <v>0</v>
      </c>
      <c r="L146" s="895" t="n">
        <f aca="false">L258/L$5*100000</f>
        <v>0</v>
      </c>
      <c r="M146" s="895" t="n">
        <f aca="false">M258/M$5*100000</f>
        <v>0</v>
      </c>
      <c r="N146" s="895" t="n">
        <f aca="false">N258/N$5*100000</f>
        <v>0</v>
      </c>
      <c r="O146" s="895" t="n">
        <f aca="false">O258/O$5*100000</f>
        <v>5.22302308576204</v>
      </c>
      <c r="P146" s="895" t="n">
        <f aca="false">P258/P$5*100000</f>
        <v>11.2338513387006</v>
      </c>
      <c r="Q146" s="895" t="n">
        <f aca="false">Q258/Q$5*100000</f>
        <v>20.7252233939945</v>
      </c>
      <c r="R146" s="895" t="n">
        <f aca="false">R258/R$5*100000</f>
        <v>23.479880171646</v>
      </c>
      <c r="S146" s="895" t="n">
        <f aca="false">S258/S$5*100000</f>
        <v>53.5027808235465</v>
      </c>
      <c r="T146" s="895" t="n">
        <f aca="false">T258/T$5*100000</f>
        <v>82.9462508294625</v>
      </c>
      <c r="U146" s="895" t="n">
        <f aca="false">U258/U$5*100000</f>
        <v>123.491973021754</v>
      </c>
      <c r="V146" s="895" t="n">
        <f aca="false">V258/V$5*100000</f>
        <v>128.763595517931</v>
      </c>
      <c r="W146" s="895" t="n">
        <f aca="false">AA258/AA$5*100000</f>
        <v>206.36458582376</v>
      </c>
      <c r="X146" s="537"/>
      <c r="Y146" s="537"/>
      <c r="Z146" s="537"/>
      <c r="AA146" s="537"/>
    </row>
    <row r="147" s="108" customFormat="true" ht="13.5" hidden="false" customHeight="true" outlineLevel="0" collapsed="false">
      <c r="A147" s="880"/>
      <c r="B147" s="884"/>
      <c r="C147" s="884"/>
      <c r="D147" s="885" t="s">
        <v>475</v>
      </c>
      <c r="E147" s="894" t="n">
        <f aca="false">E259/E$6*100000</f>
        <v>35.2756238824793</v>
      </c>
      <c r="F147" s="895" t="n">
        <f aca="false">F259/F$6*100000</f>
        <v>0</v>
      </c>
      <c r="G147" s="895" t="n">
        <f aca="false">G259/G$6*100000</f>
        <v>0</v>
      </c>
      <c r="H147" s="895" t="n">
        <f aca="false">H259/H$6*100000</f>
        <v>0</v>
      </c>
      <c r="I147" s="895" t="n">
        <f aca="false">I259/I$6*100000</f>
        <v>0</v>
      </c>
      <c r="J147" s="895" t="n">
        <f aca="false">J259/J$6*100000</f>
        <v>0</v>
      </c>
      <c r="K147" s="895" t="n">
        <f aca="false">K259/K$6*100000</f>
        <v>0</v>
      </c>
      <c r="L147" s="895" t="n">
        <f aca="false">L259/L$6*100000</f>
        <v>0</v>
      </c>
      <c r="M147" s="895" t="n">
        <f aca="false">M259/M$6*100000</f>
        <v>0</v>
      </c>
      <c r="N147" s="895" t="n">
        <f aca="false">N259/N$6*100000</f>
        <v>0</v>
      </c>
      <c r="O147" s="895" t="n">
        <f aca="false">O259/O$6*100000</f>
        <v>4.07182702878782</v>
      </c>
      <c r="P147" s="895" t="n">
        <f aca="false">P259/P$6*100000</f>
        <v>17.4827953400404</v>
      </c>
      <c r="Q147" s="895" t="n">
        <f aca="false">Q259/Q$6*100000</f>
        <v>32.09405246533</v>
      </c>
      <c r="R147" s="895" t="n">
        <f aca="false">R259/R$6*100000</f>
        <v>25.5754475703325</v>
      </c>
      <c r="S147" s="895" t="n">
        <f aca="false">S259/S$6*100000</f>
        <v>76.8453558366894</v>
      </c>
      <c r="T147" s="895" t="n">
        <f aca="false">T259/T$6*100000</f>
        <v>88.5151582208453</v>
      </c>
      <c r="U147" s="895" t="n">
        <f aca="false">U259/U$6*100000</f>
        <v>145.388915348557</v>
      </c>
      <c r="V147" s="895" t="n">
        <f aca="false">V259/V$6*100000</f>
        <v>174.775288914253</v>
      </c>
      <c r="W147" s="895" t="n">
        <f aca="false">AA259/AA$6*100000</f>
        <v>263.907506702413</v>
      </c>
      <c r="X147" s="537"/>
      <c r="Y147" s="537"/>
      <c r="Z147" s="537"/>
      <c r="AA147" s="537"/>
    </row>
    <row r="148" s="108" customFormat="true" ht="15" hidden="false" customHeight="false" outlineLevel="0" collapsed="false">
      <c r="A148" s="880"/>
      <c r="B148" s="884"/>
      <c r="C148" s="884"/>
      <c r="D148" s="885" t="s">
        <v>476</v>
      </c>
      <c r="E148" s="894" t="n">
        <f aca="false">E260/E$7*100000</f>
        <v>30.356466120637</v>
      </c>
      <c r="F148" s="895" t="n">
        <f aca="false">F260/F$7*100000</f>
        <v>0</v>
      </c>
      <c r="G148" s="895" t="n">
        <f aca="false">G260/G$7*100000</f>
        <v>0</v>
      </c>
      <c r="H148" s="895" t="n">
        <f aca="false">H260/H$7*100000</f>
        <v>0</v>
      </c>
      <c r="I148" s="895" t="n">
        <f aca="false">I260/I$7*100000</f>
        <v>0</v>
      </c>
      <c r="J148" s="895" t="n">
        <f aca="false">J260/J$7*100000</f>
        <v>0</v>
      </c>
      <c r="K148" s="895" t="n">
        <f aca="false">K260/K$7*100000</f>
        <v>0</v>
      </c>
      <c r="L148" s="895" t="n">
        <f aca="false">L260/L$7*100000</f>
        <v>0</v>
      </c>
      <c r="M148" s="895" t="n">
        <f aca="false">M260/M$7*100000</f>
        <v>0</v>
      </c>
      <c r="N148" s="895" t="n">
        <f aca="false">N260/N$7*100000</f>
        <v>0</v>
      </c>
      <c r="O148" s="895" t="n">
        <f aca="false">O260/O$7*100000</f>
        <v>6.29002025386522</v>
      </c>
      <c r="P148" s="895" t="n">
        <f aca="false">P260/P$7*100000</f>
        <v>5.66524091436988</v>
      </c>
      <c r="Q148" s="895" t="n">
        <f aca="false">Q260/Q$7*100000</f>
        <v>10.5660377358491</v>
      </c>
      <c r="R148" s="895" t="n">
        <f aca="false">R260/R$7*100000</f>
        <v>21.5849522047487</v>
      </c>
      <c r="S148" s="895" t="n">
        <f aca="false">S260/S$7*100000</f>
        <v>33.2827927961244</v>
      </c>
      <c r="T148" s="895" t="n">
        <f aca="false">T260/T$7*100000</f>
        <v>78.3935355484532</v>
      </c>
      <c r="U148" s="895" t="n">
        <f aca="false">U260/U$7*100000</f>
        <v>107.566089334549</v>
      </c>
      <c r="V148" s="895" t="n">
        <f aca="false">V260/V$7*100000</f>
        <v>100.07561268514</v>
      </c>
      <c r="W148" s="895" t="n">
        <f aca="false">AA260/AA$7*100000</f>
        <v>181.657943488192</v>
      </c>
      <c r="X148" s="537"/>
      <c r="Y148" s="537"/>
      <c r="Z148" s="537"/>
      <c r="AA148" s="537"/>
    </row>
    <row r="149" s="108" customFormat="true" ht="13.5" hidden="false" customHeight="true" outlineLevel="0" collapsed="false">
      <c r="A149" s="880" t="s">
        <v>436</v>
      </c>
      <c r="B149" s="884"/>
      <c r="C149" s="889" t="s">
        <v>1070</v>
      </c>
      <c r="D149" s="885" t="s">
        <v>7</v>
      </c>
      <c r="E149" s="894" t="n">
        <f aca="false">E261/E$5*100000</f>
        <v>67.8335199570645</v>
      </c>
      <c r="F149" s="895" t="n">
        <f aca="false">F261/F$5*100000</f>
        <v>0</v>
      </c>
      <c r="G149" s="895" t="n">
        <f aca="false">G261/G$5*100000</f>
        <v>0</v>
      </c>
      <c r="H149" s="895" t="n">
        <f aca="false">H261/H$5*100000</f>
        <v>0</v>
      </c>
      <c r="I149" s="895" t="n">
        <f aca="false">I261/I$5*100000</f>
        <v>0</v>
      </c>
      <c r="J149" s="895" t="n">
        <f aca="false">J261/J$5*100000</f>
        <v>0</v>
      </c>
      <c r="K149" s="895" t="n">
        <f aca="false">K261/K$5*100000</f>
        <v>0</v>
      </c>
      <c r="L149" s="895" t="n">
        <f aca="false">L261/L$5*100000</f>
        <v>0</v>
      </c>
      <c r="M149" s="895" t="n">
        <f aca="false">M261/M$5*100000</f>
        <v>1.5793920919838</v>
      </c>
      <c r="N149" s="895" t="n">
        <f aca="false">N261/N$5*100000</f>
        <v>1.35820662397371</v>
      </c>
      <c r="O149" s="895" t="n">
        <f aca="false">O261/O$5*100000</f>
        <v>5.87590097148229</v>
      </c>
      <c r="P149" s="895" t="n">
        <f aca="false">P261/P$5*100000</f>
        <v>11.2338513387006</v>
      </c>
      <c r="Q149" s="895" t="n">
        <f aca="false">Q261/Q$5*100000</f>
        <v>39.8561988346048</v>
      </c>
      <c r="R149" s="895" t="n">
        <f aca="false">R261/R$5*100000</f>
        <v>63.9624321917254</v>
      </c>
      <c r="S149" s="895" t="n">
        <f aca="false">S261/S$5*100000</f>
        <v>110.968730596985</v>
      </c>
      <c r="T149" s="895" t="n">
        <f aca="false">T261/T$5*100000</f>
        <v>175.846051758461</v>
      </c>
      <c r="U149" s="895" t="n">
        <f aca="false">U261/U$5*100000</f>
        <v>251.205893839123</v>
      </c>
      <c r="V149" s="895" t="n">
        <f aca="false">V261/V$5*100000</f>
        <v>275.334922330895</v>
      </c>
      <c r="W149" s="895" t="n">
        <f aca="false">AA261/AA$5*100000</f>
        <v>429.087340035988</v>
      </c>
      <c r="X149" s="537"/>
      <c r="Y149" s="537"/>
      <c r="Z149" s="537"/>
      <c r="AA149" s="537"/>
    </row>
    <row r="150" s="108" customFormat="true" ht="13.5" hidden="false" customHeight="true" outlineLevel="0" collapsed="false">
      <c r="A150" s="880"/>
      <c r="B150" s="884"/>
      <c r="C150" s="884"/>
      <c r="D150" s="885" t="s">
        <v>475</v>
      </c>
      <c r="E150" s="894" t="n">
        <f aca="false">E262/E$6*100000</f>
        <v>96.567020378287</v>
      </c>
      <c r="F150" s="895" t="n">
        <f aca="false">F262/F$6*100000</f>
        <v>0</v>
      </c>
      <c r="G150" s="895" t="n">
        <f aca="false">G262/G$6*100000</f>
        <v>0</v>
      </c>
      <c r="H150" s="895" t="n">
        <f aca="false">H262/H$6*100000</f>
        <v>0</v>
      </c>
      <c r="I150" s="895" t="n">
        <f aca="false">I262/I$6*100000</f>
        <v>0</v>
      </c>
      <c r="J150" s="895" t="n">
        <f aca="false">J262/J$6*100000</f>
        <v>0</v>
      </c>
      <c r="K150" s="895" t="n">
        <f aca="false">K262/K$6*100000</f>
        <v>0</v>
      </c>
      <c r="L150" s="895" t="n">
        <f aca="false">L262/L$6*100000</f>
        <v>0</v>
      </c>
      <c r="M150" s="895" t="n">
        <f aca="false">M262/M$6*100000</f>
        <v>0</v>
      </c>
      <c r="N150" s="895" t="n">
        <f aca="false">N262/N$6*100000</f>
        <v>2.80025762370138</v>
      </c>
      <c r="O150" s="895" t="n">
        <f aca="false">O262/O$6*100000</f>
        <v>10.8582054101008</v>
      </c>
      <c r="P150" s="895" t="n">
        <f aca="false">P262/P$6*100000</f>
        <v>14.3041052782148</v>
      </c>
      <c r="Q150" s="895" t="n">
        <f aca="false">Q262/Q$6*100000</f>
        <v>48.98565902603</v>
      </c>
      <c r="R150" s="895" t="n">
        <f aca="false">R262/R$6*100000</f>
        <v>95.4816709292413</v>
      </c>
      <c r="S150" s="895" t="n">
        <f aca="false">S262/S$6*100000</f>
        <v>163.652146689246</v>
      </c>
      <c r="T150" s="895" t="n">
        <f aca="false">T262/T$6*100000</f>
        <v>274.765803643874</v>
      </c>
      <c r="U150" s="895" t="n">
        <f aca="false">U262/U$6*100000</f>
        <v>398.566164490011</v>
      </c>
      <c r="V150" s="895" t="n">
        <f aca="false">V262/V$6*100000</f>
        <v>474.390069910116</v>
      </c>
      <c r="W150" s="895" t="n">
        <f aca="false">AA262/AA$6*100000</f>
        <v>904.825737265416</v>
      </c>
      <c r="X150" s="537"/>
      <c r="Y150" s="537"/>
      <c r="Z150" s="537"/>
      <c r="AA150" s="537"/>
    </row>
    <row r="151" s="108" customFormat="true" ht="15" hidden="false" customHeight="false" outlineLevel="0" collapsed="false">
      <c r="A151" s="880"/>
      <c r="B151" s="884"/>
      <c r="C151" s="884"/>
      <c r="D151" s="885" t="s">
        <v>476</v>
      </c>
      <c r="E151" s="894" t="n">
        <f aca="false">E263/E$7*100000</f>
        <v>42.6343998700666</v>
      </c>
      <c r="F151" s="895" t="n">
        <f aca="false">F263/F$7*100000</f>
        <v>0</v>
      </c>
      <c r="G151" s="895" t="n">
        <f aca="false">G263/G$7*100000</f>
        <v>0</v>
      </c>
      <c r="H151" s="895" t="n">
        <f aca="false">H263/H$7*100000</f>
        <v>0</v>
      </c>
      <c r="I151" s="895" t="n">
        <f aca="false">I263/I$7*100000</f>
        <v>0</v>
      </c>
      <c r="J151" s="895" t="n">
        <f aca="false">J263/J$7*100000</f>
        <v>0</v>
      </c>
      <c r="K151" s="895" t="n">
        <f aca="false">K263/K$7*100000</f>
        <v>0</v>
      </c>
      <c r="L151" s="895" t="n">
        <f aca="false">L263/L$7*100000</f>
        <v>0</v>
      </c>
      <c r="M151" s="895" t="n">
        <f aca="false">M263/M$7*100000</f>
        <v>3.05702887363771</v>
      </c>
      <c r="N151" s="895" t="n">
        <f aca="false">N263/N$7*100000</f>
        <v>0</v>
      </c>
      <c r="O151" s="895" t="n">
        <f aca="false">O263/O$7*100000</f>
        <v>1.25800405077304</v>
      </c>
      <c r="P151" s="895" t="n">
        <f aca="false">P263/P$7*100000</f>
        <v>8.49786137155483</v>
      </c>
      <c r="Q151" s="895" t="n">
        <f aca="false">Q263/Q$7*100000</f>
        <v>31.6981132075472</v>
      </c>
      <c r="R151" s="895" t="n">
        <f aca="false">R263/R$7*100000</f>
        <v>35.4609929078014</v>
      </c>
      <c r="S151" s="895" t="n">
        <f aca="false">S263/S$7*100000</f>
        <v>65.3328895627627</v>
      </c>
      <c r="T151" s="895" t="n">
        <f aca="false">T263/T$7*100000</f>
        <v>94.9767834529337</v>
      </c>
      <c r="U151" s="895" t="n">
        <f aca="false">U263/U$7*100000</f>
        <v>144.029170464904</v>
      </c>
      <c r="V151" s="895" t="n">
        <f aca="false">V263/V$7*100000</f>
        <v>151.225370279767</v>
      </c>
      <c r="W151" s="895" t="n">
        <f aca="false">AA263/AA$7*100000</f>
        <v>224.824187485386</v>
      </c>
      <c r="X151" s="537"/>
      <c r="Y151" s="537"/>
      <c r="Z151" s="537"/>
      <c r="AA151" s="537"/>
    </row>
    <row r="152" s="108" customFormat="true" ht="13.5" hidden="false" customHeight="true" outlineLevel="0" collapsed="false">
      <c r="A152" s="880" t="s">
        <v>438</v>
      </c>
      <c r="B152" s="884"/>
      <c r="C152" s="889" t="s">
        <v>1071</v>
      </c>
      <c r="D152" s="885" t="s">
        <v>7</v>
      </c>
      <c r="E152" s="894" t="n">
        <f aca="false">E264/E$5*100000</f>
        <v>14.0611624512366</v>
      </c>
      <c r="F152" s="895" t="n">
        <f aca="false">F264/F$5*100000</f>
        <v>0</v>
      </c>
      <c r="G152" s="895" t="n">
        <f aca="false">G264/G$5*100000</f>
        <v>0</v>
      </c>
      <c r="H152" s="895" t="n">
        <f aca="false">H264/H$5*100000</f>
        <v>0</v>
      </c>
      <c r="I152" s="895" t="n">
        <f aca="false">I264/I$5*100000</f>
        <v>0</v>
      </c>
      <c r="J152" s="895" t="n">
        <f aca="false">J264/J$5*100000</f>
        <v>0</v>
      </c>
      <c r="K152" s="895" t="n">
        <f aca="false">K264/K$5*100000</f>
        <v>0</v>
      </c>
      <c r="L152" s="895" t="n">
        <f aca="false">L264/L$5*100000</f>
        <v>2.60683686414904</v>
      </c>
      <c r="M152" s="895" t="n">
        <f aca="false">M264/M$5*100000</f>
        <v>1.5793920919838</v>
      </c>
      <c r="N152" s="895" t="n">
        <f aca="false">N264/N$5*100000</f>
        <v>4.07461987192112</v>
      </c>
      <c r="O152" s="895" t="n">
        <f aca="false">O264/O$5*100000</f>
        <v>9.14029040008357</v>
      </c>
      <c r="P152" s="895" t="n">
        <f aca="false">P264/P$5*100000</f>
        <v>18.723085564501</v>
      </c>
      <c r="Q152" s="895" t="n">
        <f aca="false">Q264/Q$5*100000</f>
        <v>26.3050912308391</v>
      </c>
      <c r="R152" s="895" t="n">
        <f aca="false">R264/R$5*100000</f>
        <v>25.9088332928508</v>
      </c>
      <c r="S152" s="895" t="n">
        <f aca="false">S264/S$5*100000</f>
        <v>27.0816544909309</v>
      </c>
      <c r="T152" s="895" t="n">
        <f aca="false">T264/T$5*100000</f>
        <v>22.3954877239549</v>
      </c>
      <c r="U152" s="895" t="n">
        <f aca="false">U264/U$5*100000</f>
        <v>18.9987650802698</v>
      </c>
      <c r="V152" s="895" t="n">
        <f aca="false">V264/V$5*100000</f>
        <v>41.0947645269993</v>
      </c>
      <c r="W152" s="895" t="n">
        <f aca="false">AA264/AA$5*100000</f>
        <v>52.8494671012067</v>
      </c>
      <c r="X152" s="537"/>
      <c r="Y152" s="537"/>
      <c r="Z152" s="537"/>
      <c r="AA152" s="537"/>
    </row>
    <row r="153" s="108" customFormat="true" ht="13.5" hidden="false" customHeight="true" outlineLevel="0" collapsed="false">
      <c r="A153" s="880"/>
      <c r="B153" s="884"/>
      <c r="C153" s="884"/>
      <c r="D153" s="885" t="s">
        <v>475</v>
      </c>
      <c r="E153" s="894" t="n">
        <f aca="false">E265/E$6*100000</f>
        <v>0.110236324632748</v>
      </c>
      <c r="F153" s="895" t="n">
        <f aca="false">F265/F$6*100000</f>
        <v>0</v>
      </c>
      <c r="G153" s="895" t="n">
        <f aca="false">G265/G$6*100000</f>
        <v>0</v>
      </c>
      <c r="H153" s="895" t="n">
        <f aca="false">H265/H$6*100000</f>
        <v>0</v>
      </c>
      <c r="I153" s="895" t="n">
        <f aca="false">I265/I$6*100000</f>
        <v>0</v>
      </c>
      <c r="J153" s="895" t="n">
        <f aca="false">J265/J$6*100000</f>
        <v>0</v>
      </c>
      <c r="K153" s="895" t="n">
        <f aca="false">K265/K$6*100000</f>
        <v>0</v>
      </c>
      <c r="L153" s="895" t="n">
        <f aca="false">L265/L$6*100000</f>
        <v>0</v>
      </c>
      <c r="M153" s="895" t="n">
        <f aca="false">M265/M$6*100000</f>
        <v>0</v>
      </c>
      <c r="N153" s="895" t="n">
        <f aca="false">N265/N$6*100000</f>
        <v>0</v>
      </c>
      <c r="O153" s="895" t="n">
        <f aca="false">O265/O$6*100000</f>
        <v>0</v>
      </c>
      <c r="P153" s="895" t="n">
        <f aca="false">P265/P$6*100000</f>
        <v>0</v>
      </c>
      <c r="Q153" s="895" t="n">
        <f aca="false">Q265/Q$6*100000</f>
        <v>0</v>
      </c>
      <c r="R153" s="895" t="n">
        <f aca="false">R265/R$6*100000</f>
        <v>0</v>
      </c>
      <c r="S153" s="895" t="n">
        <f aca="false">S265/S$6*100000</f>
        <v>0</v>
      </c>
      <c r="T153" s="895" t="n">
        <f aca="false">T265/T$6*100000</f>
        <v>1.84406579626761</v>
      </c>
      <c r="U153" s="895" t="n">
        <f aca="false">U265/U$6*100000</f>
        <v>0</v>
      </c>
      <c r="V153" s="895" t="n">
        <f aca="false">V265/V$6*100000</f>
        <v>0</v>
      </c>
      <c r="W153" s="895" t="n">
        <f aca="false">AA265/AA$6*100000</f>
        <v>0</v>
      </c>
      <c r="X153" s="537"/>
      <c r="Y153" s="537"/>
      <c r="Z153" s="537"/>
      <c r="AA153" s="537"/>
    </row>
    <row r="154" s="108" customFormat="true" ht="15" hidden="false" customHeight="false" outlineLevel="0" collapsed="false">
      <c r="A154" s="880"/>
      <c r="B154" s="884"/>
      <c r="C154" s="884"/>
      <c r="D154" s="885" t="s">
        <v>476</v>
      </c>
      <c r="E154" s="894" t="n">
        <f aca="false">E266/E$7*100000</f>
        <v>26.2960470853925</v>
      </c>
      <c r="F154" s="895" t="n">
        <f aca="false">F266/F$7*100000</f>
        <v>0</v>
      </c>
      <c r="G154" s="895" t="n">
        <f aca="false">G266/G$7*100000</f>
        <v>0</v>
      </c>
      <c r="H154" s="895" t="n">
        <f aca="false">H266/H$7*100000</f>
        <v>0</v>
      </c>
      <c r="I154" s="895" t="n">
        <f aca="false">I266/I$7*100000</f>
        <v>0</v>
      </c>
      <c r="J154" s="895" t="n">
        <f aca="false">J266/J$7*100000</f>
        <v>0</v>
      </c>
      <c r="K154" s="895" t="n">
        <f aca="false">K266/K$7*100000</f>
        <v>0</v>
      </c>
      <c r="L154" s="895" t="n">
        <f aca="false">L266/L$7*100000</f>
        <v>5.07125107764085</v>
      </c>
      <c r="M154" s="895" t="n">
        <f aca="false">M266/M$7*100000</f>
        <v>3.05702887363771</v>
      </c>
      <c r="N154" s="895" t="n">
        <f aca="false">N266/N$7*100000</f>
        <v>7.91233136843771</v>
      </c>
      <c r="O154" s="895" t="n">
        <f aca="false">O266/O$7*100000</f>
        <v>17.6120567108226</v>
      </c>
      <c r="P154" s="895" t="n">
        <f aca="false">P266/P$7*100000</f>
        <v>35.4077557148118</v>
      </c>
      <c r="Q154" s="895" t="n">
        <f aca="false">Q266/Q$7*100000</f>
        <v>49.811320754717</v>
      </c>
      <c r="R154" s="895" t="n">
        <f aca="false">R266/R$7*100000</f>
        <v>49.3370336108542</v>
      </c>
      <c r="S154" s="895" t="n">
        <f aca="false">S266/S$7*100000</f>
        <v>50.5405372089297</v>
      </c>
      <c r="T154" s="895" t="n">
        <f aca="false">T266/T$7*100000</f>
        <v>39.1967677742266</v>
      </c>
      <c r="U154" s="895" t="n">
        <f aca="false">U266/U$7*100000</f>
        <v>32.81677301732</v>
      </c>
      <c r="V154" s="895" t="n">
        <f aca="false">V266/V$7*100000</f>
        <v>66.7170751234266</v>
      </c>
      <c r="W154" s="895" t="n">
        <f aca="false">AA266/AA$7*100000</f>
        <v>75.5409269950898</v>
      </c>
      <c r="X154" s="537"/>
      <c r="Y154" s="537"/>
      <c r="Z154" s="537"/>
      <c r="AA154" s="537"/>
    </row>
    <row r="155" s="108" customFormat="true" ht="13.5" hidden="false" customHeight="true" outlineLevel="0" collapsed="false">
      <c r="A155" s="880" t="s">
        <v>440</v>
      </c>
      <c r="B155" s="884"/>
      <c r="C155" s="889" t="s">
        <v>1072</v>
      </c>
      <c r="D155" s="885" t="s">
        <v>7</v>
      </c>
      <c r="E155" s="894" t="n">
        <f aca="false">E267/E$5*100000</f>
        <v>5.51115158345171</v>
      </c>
      <c r="F155" s="895" t="n">
        <f aca="false">F267/F$5*100000</f>
        <v>0</v>
      </c>
      <c r="G155" s="895" t="n">
        <f aca="false">G267/G$5*100000</f>
        <v>0</v>
      </c>
      <c r="H155" s="895" t="n">
        <f aca="false">H267/H$5*100000</f>
        <v>0</v>
      </c>
      <c r="I155" s="895" t="n">
        <f aca="false">I267/I$5*100000</f>
        <v>0</v>
      </c>
      <c r="J155" s="895" t="n">
        <f aca="false">J267/J$5*100000</f>
        <v>0</v>
      </c>
      <c r="K155" s="895" t="n">
        <f aca="false">K267/K$5*100000</f>
        <v>0</v>
      </c>
      <c r="L155" s="895" t="n">
        <f aca="false">L267/L$5*100000</f>
        <v>0</v>
      </c>
      <c r="M155" s="895" t="n">
        <f aca="false">M267/M$5*100000</f>
        <v>1.5793920919838</v>
      </c>
      <c r="N155" s="895" t="n">
        <f aca="false">N267/N$5*100000</f>
        <v>2.03730993596056</v>
      </c>
      <c r="O155" s="895" t="n">
        <f aca="false">O267/O$5*100000</f>
        <v>3.91726731432153</v>
      </c>
      <c r="P155" s="895" t="n">
        <f aca="false">P267/P$5*100000</f>
        <v>7.48923422580041</v>
      </c>
      <c r="Q155" s="895" t="n">
        <f aca="false">Q267/Q$5*100000</f>
        <v>4.78274386015257</v>
      </c>
      <c r="R155" s="895" t="n">
        <f aca="false">R267/R$5*100000</f>
        <v>8.90616144441746</v>
      </c>
      <c r="S155" s="895" t="n">
        <f aca="false">S267/S$5*100000</f>
        <v>5.9447534248385</v>
      </c>
      <c r="T155" s="895" t="n">
        <f aca="false">T267/T$5*100000</f>
        <v>13.271400132714</v>
      </c>
      <c r="U155" s="895" t="n">
        <f aca="false">U267/U$5*100000</f>
        <v>11.6103564379426</v>
      </c>
      <c r="V155" s="895" t="n">
        <f aca="false">V267/V$5*100000</f>
        <v>15.0680803265664</v>
      </c>
      <c r="W155" s="895" t="n">
        <f aca="false">AA267/AA$5*100000</f>
        <v>27.6830541958702</v>
      </c>
      <c r="X155" s="537"/>
      <c r="Y155" s="537"/>
      <c r="Z155" s="537"/>
      <c r="AA155" s="537"/>
    </row>
    <row r="156" s="108" customFormat="true" ht="13.5" hidden="false" customHeight="true" outlineLevel="0" collapsed="false">
      <c r="A156" s="880"/>
      <c r="B156" s="884"/>
      <c r="C156" s="884"/>
      <c r="D156" s="885" t="s">
        <v>475</v>
      </c>
      <c r="E156" s="896" t="s">
        <v>105</v>
      </c>
      <c r="F156" s="897" t="s">
        <v>105</v>
      </c>
      <c r="G156" s="897" t="s">
        <v>105</v>
      </c>
      <c r="H156" s="897" t="s">
        <v>105</v>
      </c>
      <c r="I156" s="897" t="s">
        <v>105</v>
      </c>
      <c r="J156" s="897" t="s">
        <v>105</v>
      </c>
      <c r="K156" s="897" t="s">
        <v>105</v>
      </c>
      <c r="L156" s="897" t="s">
        <v>105</v>
      </c>
      <c r="M156" s="897" t="s">
        <v>105</v>
      </c>
      <c r="N156" s="897" t="s">
        <v>105</v>
      </c>
      <c r="O156" s="897" t="s">
        <v>105</v>
      </c>
      <c r="P156" s="897" t="s">
        <v>105</v>
      </c>
      <c r="Q156" s="897" t="s">
        <v>105</v>
      </c>
      <c r="R156" s="897" t="s">
        <v>105</v>
      </c>
      <c r="S156" s="897" t="s">
        <v>105</v>
      </c>
      <c r="T156" s="897" t="s">
        <v>105</v>
      </c>
      <c r="U156" s="897" t="s">
        <v>105</v>
      </c>
      <c r="V156" s="897" t="s">
        <v>105</v>
      </c>
      <c r="W156" s="897" t="s">
        <v>105</v>
      </c>
      <c r="X156" s="537"/>
      <c r="Y156" s="537"/>
      <c r="Z156" s="537"/>
      <c r="AA156" s="537"/>
    </row>
    <row r="157" s="108" customFormat="true" ht="15" hidden="false" customHeight="false" outlineLevel="0" collapsed="false">
      <c r="A157" s="880"/>
      <c r="B157" s="884"/>
      <c r="C157" s="884"/>
      <c r="D157" s="885" t="s">
        <v>476</v>
      </c>
      <c r="E157" s="894" t="n">
        <f aca="false">E269/E$7*100000</f>
        <v>10.3444008755037</v>
      </c>
      <c r="F157" s="895" t="n">
        <f aca="false">F269/F$7*100000</f>
        <v>0</v>
      </c>
      <c r="G157" s="895" t="n">
        <f aca="false">G269/G$7*100000</f>
        <v>0</v>
      </c>
      <c r="H157" s="895" t="n">
        <f aca="false">H269/H$7*100000</f>
        <v>0</v>
      </c>
      <c r="I157" s="895" t="n">
        <f aca="false">I269/I$7*100000</f>
        <v>0</v>
      </c>
      <c r="J157" s="895" t="n">
        <f aca="false">J269/J$7*100000</f>
        <v>0</v>
      </c>
      <c r="K157" s="895" t="n">
        <f aca="false">K269/K$7*100000</f>
        <v>0</v>
      </c>
      <c r="L157" s="895" t="n">
        <f aca="false">L269/L$7*100000</f>
        <v>0</v>
      </c>
      <c r="M157" s="895" t="n">
        <f aca="false">M269/M$7*100000</f>
        <v>3.05702887363771</v>
      </c>
      <c r="N157" s="895" t="n">
        <f aca="false">N269/N$7*100000</f>
        <v>3.95616568421886</v>
      </c>
      <c r="O157" s="895" t="n">
        <f aca="false">O269/O$7*100000</f>
        <v>7.54802430463826</v>
      </c>
      <c r="P157" s="895" t="n">
        <f aca="false">P269/P$7*100000</f>
        <v>14.1631022859247</v>
      </c>
      <c r="Q157" s="895" t="n">
        <f aca="false">Q269/Q$7*100000</f>
        <v>9.05660377358491</v>
      </c>
      <c r="R157" s="895" t="n">
        <f aca="false">R269/R$7*100000</f>
        <v>16.9596053037311</v>
      </c>
      <c r="S157" s="895" t="n">
        <f aca="false">S269/S$7*100000</f>
        <v>11.0942642653748</v>
      </c>
      <c r="T157" s="895" t="n">
        <f aca="false">T269/T$7*100000</f>
        <v>24.1210878610625</v>
      </c>
      <c r="U157" s="895" t="n">
        <f aca="false">U269/U$7*100000</f>
        <v>20.0546946216955</v>
      </c>
      <c r="V157" s="895" t="n">
        <f aca="false">V269/V$7*100000</f>
        <v>24.4629275452564</v>
      </c>
      <c r="W157" s="895" t="n">
        <f aca="false">AA269/AA$7*100000</f>
        <v>39.569056997428</v>
      </c>
      <c r="X157" s="537"/>
      <c r="Y157" s="537"/>
      <c r="Z157" s="537"/>
      <c r="AA157" s="537"/>
    </row>
    <row r="158" s="108" customFormat="true" ht="13.5" hidden="false" customHeight="true" outlineLevel="0" collapsed="false">
      <c r="A158" s="880" t="s">
        <v>442</v>
      </c>
      <c r="B158" s="884"/>
      <c r="C158" s="884" t="s">
        <v>993</v>
      </c>
      <c r="D158" s="885" t="s">
        <v>7</v>
      </c>
      <c r="E158" s="894" t="n">
        <f aca="false">E270/E$5*100000</f>
        <v>7.00482818083582</v>
      </c>
      <c r="F158" s="895" t="n">
        <f aca="false">F270/F$5*100000</f>
        <v>0</v>
      </c>
      <c r="G158" s="895" t="n">
        <f aca="false">G270/G$5*100000</f>
        <v>0</v>
      </c>
      <c r="H158" s="895" t="n">
        <f aca="false">H270/H$5*100000</f>
        <v>1.31013520595325</v>
      </c>
      <c r="I158" s="895" t="n">
        <f aca="false">I270/I$5*100000</f>
        <v>0</v>
      </c>
      <c r="J158" s="895" t="n">
        <f aca="false">J270/J$5*100000</f>
        <v>0</v>
      </c>
      <c r="K158" s="895" t="n">
        <f aca="false">K270/K$5*100000</f>
        <v>0</v>
      </c>
      <c r="L158" s="895" t="n">
        <f aca="false">L270/L$5*100000</f>
        <v>0.868945621383014</v>
      </c>
      <c r="M158" s="895" t="n">
        <f aca="false">M270/M$5*100000</f>
        <v>0</v>
      </c>
      <c r="N158" s="895" t="n">
        <f aca="false">N270/N$5*100000</f>
        <v>2.71641324794741</v>
      </c>
      <c r="O158" s="895" t="n">
        <f aca="false">O270/O$5*100000</f>
        <v>1.30575577144051</v>
      </c>
      <c r="P158" s="895" t="n">
        <f aca="false">P270/P$5*100000</f>
        <v>2.99569369032016</v>
      </c>
      <c r="Q158" s="895" t="n">
        <f aca="false">Q270/Q$5*100000</f>
        <v>7.17411579022885</v>
      </c>
      <c r="R158" s="895" t="n">
        <f aca="false">R270/R$5*100000</f>
        <v>5.66755728281111</v>
      </c>
      <c r="S158" s="895" t="n">
        <f aca="false">S270/S$5*100000</f>
        <v>10.5684505330462</v>
      </c>
      <c r="T158" s="895" t="n">
        <f aca="false">T270/T$5*100000</f>
        <v>12.4419376244194</v>
      </c>
      <c r="U158" s="895" t="n">
        <f aca="false">U270/U$5*100000</f>
        <v>26.3871737225969</v>
      </c>
      <c r="V158" s="895" t="n">
        <f aca="false">V270/V$5*100000</f>
        <v>35.615462590066</v>
      </c>
      <c r="W158" s="895" t="n">
        <f aca="false">AA270/AA$5*100000</f>
        <v>32.7163367769375</v>
      </c>
      <c r="X158" s="537"/>
      <c r="Y158" s="537"/>
      <c r="Z158" s="537"/>
      <c r="AA158" s="537"/>
    </row>
    <row r="159" s="108" customFormat="true" ht="13.5" hidden="false" customHeight="true" outlineLevel="0" collapsed="false">
      <c r="A159" s="880"/>
      <c r="B159" s="884"/>
      <c r="C159" s="884"/>
      <c r="D159" s="885" t="s">
        <v>475</v>
      </c>
      <c r="E159" s="894" t="n">
        <f aca="false">E271/E$6*100000</f>
        <v>8.92914229525256</v>
      </c>
      <c r="F159" s="895" t="n">
        <f aca="false">F271/F$6*100000</f>
        <v>0</v>
      </c>
      <c r="G159" s="895" t="n">
        <f aca="false">G271/G$6*100000</f>
        <v>0</v>
      </c>
      <c r="H159" s="895" t="n">
        <f aca="false">H271/H$6*100000</f>
        <v>2.57466529351184</v>
      </c>
      <c r="I159" s="895" t="n">
        <f aca="false">I271/I$6*100000</f>
        <v>0</v>
      </c>
      <c r="J159" s="895" t="n">
        <f aca="false">J271/J$6*100000</f>
        <v>0</v>
      </c>
      <c r="K159" s="895" t="n">
        <f aca="false">K271/K$6*100000</f>
        <v>0</v>
      </c>
      <c r="L159" s="895" t="n">
        <f aca="false">L271/L$6*100000</f>
        <v>1.78810907465355</v>
      </c>
      <c r="M159" s="895" t="n">
        <f aca="false">M271/M$6*100000</f>
        <v>0</v>
      </c>
      <c r="N159" s="895" t="n">
        <f aca="false">N271/N$6*100000</f>
        <v>1.40012881185069</v>
      </c>
      <c r="O159" s="895" t="n">
        <f aca="false">O271/O$6*100000</f>
        <v>1.35727567626261</v>
      </c>
      <c r="P159" s="895" t="n">
        <f aca="false">P271/P$6*100000</f>
        <v>3.17869006182552</v>
      </c>
      <c r="Q159" s="895" t="n">
        <f aca="false">Q271/Q$6*100000</f>
        <v>10.13496393642</v>
      </c>
      <c r="R159" s="895" t="n">
        <f aca="false">R271/R$6*100000</f>
        <v>5.1150895140665</v>
      </c>
      <c r="S159" s="895" t="n">
        <f aca="false">S271/S$6*100000</f>
        <v>17.0767457414865</v>
      </c>
      <c r="T159" s="895" t="n">
        <f aca="false">T271/T$6*100000</f>
        <v>20.2847237589437</v>
      </c>
      <c r="U159" s="895" t="n">
        <f aca="false">U271/U$6*100000</f>
        <v>37.6005815556614</v>
      </c>
      <c r="V159" s="895" t="n">
        <f aca="false">V271/V$6*100000</f>
        <v>49.9357968326437</v>
      </c>
      <c r="W159" s="895" t="n">
        <f aca="false">AA271/AA$6*100000</f>
        <v>58.6461126005362</v>
      </c>
      <c r="X159" s="537"/>
      <c r="Y159" s="537"/>
      <c r="Z159" s="537"/>
      <c r="AA159" s="537"/>
    </row>
    <row r="160" s="108" customFormat="true" ht="15" hidden="false" customHeight="false" outlineLevel="0" collapsed="false">
      <c r="A160" s="880"/>
      <c r="B160" s="884"/>
      <c r="C160" s="884"/>
      <c r="D160" s="885" t="s">
        <v>476</v>
      </c>
      <c r="E160" s="894" t="n">
        <f aca="false">E272/E$7*100000</f>
        <v>5.31721540329629</v>
      </c>
      <c r="F160" s="895" t="n">
        <f aca="false">F272/F$7*100000</f>
        <v>0</v>
      </c>
      <c r="G160" s="895" t="n">
        <f aca="false">G272/G$7*100000</f>
        <v>0</v>
      </c>
      <c r="H160" s="895" t="n">
        <f aca="false">H272/H$7*100000</f>
        <v>0</v>
      </c>
      <c r="I160" s="895" t="n">
        <f aca="false">I272/I$7*100000</f>
        <v>0</v>
      </c>
      <c r="J160" s="895" t="n">
        <f aca="false">J272/J$7*100000</f>
        <v>0</v>
      </c>
      <c r="K160" s="895" t="n">
        <f aca="false">K272/K$7*100000</f>
        <v>0</v>
      </c>
      <c r="L160" s="895" t="n">
        <f aca="false">L272/L$7*100000</f>
        <v>0</v>
      </c>
      <c r="M160" s="895" t="n">
        <f aca="false">M272/M$7*100000</f>
        <v>0</v>
      </c>
      <c r="N160" s="895" t="n">
        <f aca="false">N272/N$7*100000</f>
        <v>3.95616568421886</v>
      </c>
      <c r="O160" s="895" t="n">
        <f aca="false">O272/O$7*100000</f>
        <v>1.25800405077304</v>
      </c>
      <c r="P160" s="895" t="n">
        <f aca="false">P272/P$7*100000</f>
        <v>2.83262045718494</v>
      </c>
      <c r="Q160" s="895" t="n">
        <f aca="false">Q272/Q$7*100000</f>
        <v>4.52830188679245</v>
      </c>
      <c r="R160" s="895" t="n">
        <f aca="false">R272/R$7*100000</f>
        <v>6.16712920135677</v>
      </c>
      <c r="S160" s="895" t="n">
        <f aca="false">S272/S$7*100000</f>
        <v>4.93078411794436</v>
      </c>
      <c r="T160" s="895" t="n">
        <f aca="false">T272/T$7*100000</f>
        <v>6.03027196526563</v>
      </c>
      <c r="U160" s="895" t="n">
        <f aca="false">U272/U$7*100000</f>
        <v>18.2315405651778</v>
      </c>
      <c r="V160" s="895" t="n">
        <f aca="false">V272/V$7*100000</f>
        <v>26.6868300493706</v>
      </c>
      <c r="W160" s="895" t="n">
        <f aca="false">AA272/AA$7*100000</f>
        <v>21.5831219985971</v>
      </c>
      <c r="X160" s="537"/>
      <c r="Y160" s="537"/>
      <c r="Z160" s="537"/>
      <c r="AA160" s="537"/>
    </row>
    <row r="161" s="108" customFormat="true" ht="13.5" hidden="false" customHeight="true" outlineLevel="0" collapsed="false">
      <c r="A161" s="880" t="s">
        <v>443</v>
      </c>
      <c r="B161" s="884" t="s">
        <v>158</v>
      </c>
      <c r="C161" s="884"/>
      <c r="D161" s="885" t="s">
        <v>7</v>
      </c>
      <c r="E161" s="894" t="n">
        <f aca="false">E273/E$5*100000</f>
        <v>12.4129675851576</v>
      </c>
      <c r="F161" s="895" t="n">
        <f aca="false">F273/F$5*100000</f>
        <v>0</v>
      </c>
      <c r="G161" s="895" t="n">
        <f aca="false">G273/G$5*100000</f>
        <v>0</v>
      </c>
      <c r="H161" s="895" t="n">
        <f aca="false">H273/H$5*100000</f>
        <v>1.31013520595325</v>
      </c>
      <c r="I161" s="895" t="n">
        <f aca="false">I273/I$5*100000</f>
        <v>0</v>
      </c>
      <c r="J161" s="895" t="n">
        <f aca="false">J273/J$5*100000</f>
        <v>0</v>
      </c>
      <c r="K161" s="895" t="n">
        <f aca="false">K273/K$5*100000</f>
        <v>0</v>
      </c>
      <c r="L161" s="895" t="n">
        <f aca="false">L273/L$5*100000</f>
        <v>0</v>
      </c>
      <c r="M161" s="895" t="n">
        <f aca="false">M273/M$5*100000</f>
        <v>1.5793920919838</v>
      </c>
      <c r="N161" s="895" t="n">
        <f aca="false">N273/N$5*100000</f>
        <v>0.679103311986853</v>
      </c>
      <c r="O161" s="895" t="n">
        <f aca="false">O273/O$5*100000</f>
        <v>0</v>
      </c>
      <c r="P161" s="895" t="n">
        <f aca="false">P273/P$5*100000</f>
        <v>1.49784684516008</v>
      </c>
      <c r="Q161" s="895" t="n">
        <f aca="false">Q273/Q$5*100000</f>
        <v>3.98561988346047</v>
      </c>
      <c r="R161" s="895" t="n">
        <f aca="false">R273/R$5*100000</f>
        <v>10.5254635252206</v>
      </c>
      <c r="S161" s="895" t="n">
        <f aca="false">S273/S$5*100000</f>
        <v>17.8342602745155</v>
      </c>
      <c r="T161" s="895" t="n">
        <f aca="false">T273/T$5*100000</f>
        <v>19.907100199071</v>
      </c>
      <c r="U161" s="895" t="n">
        <f aca="false">U273/U$5*100000</f>
        <v>27.4426606715008</v>
      </c>
      <c r="V161" s="895" t="n">
        <f aca="false">V273/V$5*100000</f>
        <v>63.0119722747322</v>
      </c>
      <c r="W161" s="895" t="n">
        <f aca="false">AA273/AA$5*100000</f>
        <v>118.282140655082</v>
      </c>
      <c r="X161" s="537"/>
      <c r="Y161" s="537"/>
      <c r="Z161" s="537"/>
      <c r="AA161" s="537"/>
    </row>
    <row r="162" s="108" customFormat="true" ht="13.5" hidden="false" customHeight="true" outlineLevel="0" collapsed="false">
      <c r="A162" s="880"/>
      <c r="B162" s="884"/>
      <c r="C162" s="884"/>
      <c r="D162" s="885" t="s">
        <v>475</v>
      </c>
      <c r="E162" s="894" t="n">
        <f aca="false">E274/E$6*100000</f>
        <v>13.118122631297</v>
      </c>
      <c r="F162" s="895" t="n">
        <f aca="false">F274/F$6*100000</f>
        <v>0</v>
      </c>
      <c r="G162" s="895" t="n">
        <f aca="false">G274/G$6*100000</f>
        <v>0</v>
      </c>
      <c r="H162" s="895" t="n">
        <f aca="false">H274/H$6*100000</f>
        <v>2.57466529351184</v>
      </c>
      <c r="I162" s="895" t="n">
        <f aca="false">I274/I$6*100000</f>
        <v>0</v>
      </c>
      <c r="J162" s="895" t="n">
        <f aca="false">J274/J$6*100000</f>
        <v>0</v>
      </c>
      <c r="K162" s="895" t="n">
        <f aca="false">K274/K$6*100000</f>
        <v>0</v>
      </c>
      <c r="L162" s="895" t="n">
        <f aca="false">L274/L$6*100000</f>
        <v>0</v>
      </c>
      <c r="M162" s="895" t="n">
        <f aca="false">M274/M$6*100000</f>
        <v>3.26754672591818</v>
      </c>
      <c r="N162" s="895" t="n">
        <f aca="false">N274/N$6*100000</f>
        <v>1.40012881185069</v>
      </c>
      <c r="O162" s="895" t="n">
        <f aca="false">O274/O$6*100000</f>
        <v>0</v>
      </c>
      <c r="P162" s="895" t="n">
        <f aca="false">P274/P$6*100000</f>
        <v>3.17869006182552</v>
      </c>
      <c r="Q162" s="895" t="n">
        <f aca="false">Q274/Q$6*100000</f>
        <v>3.37832131214</v>
      </c>
      <c r="R162" s="895" t="n">
        <f aca="false">R274/R$6*100000</f>
        <v>20.460358056266</v>
      </c>
      <c r="S162" s="895" t="n">
        <f aca="false">S274/S$6*100000</f>
        <v>21.3459321768582</v>
      </c>
      <c r="T162" s="895" t="n">
        <f aca="false">T274/T$6*100000</f>
        <v>25.8169211477466</v>
      </c>
      <c r="U162" s="895" t="n">
        <f aca="false">U274/U$6*100000</f>
        <v>40.1072869927055</v>
      </c>
      <c r="V162" s="895" t="n">
        <f aca="false">V274/V$6*100000</f>
        <v>74.9036952489656</v>
      </c>
      <c r="W162" s="895" t="n">
        <f aca="false">AA274/AA$6*100000</f>
        <v>138.23726541555</v>
      </c>
      <c r="X162" s="537"/>
      <c r="Y162" s="537"/>
      <c r="Z162" s="537"/>
      <c r="AA162" s="537"/>
    </row>
    <row r="163" s="108" customFormat="true" ht="15" hidden="false" customHeight="false" outlineLevel="0" collapsed="false">
      <c r="A163" s="880"/>
      <c r="B163" s="884"/>
      <c r="C163" s="884"/>
      <c r="D163" s="885" t="s">
        <v>476</v>
      </c>
      <c r="E163" s="894" t="n">
        <f aca="false">E275/E$7*100000</f>
        <v>11.7945505309481</v>
      </c>
      <c r="F163" s="895" t="n">
        <f aca="false">F275/F$7*100000</f>
        <v>0</v>
      </c>
      <c r="G163" s="895" t="n">
        <f aca="false">G275/G$7*100000</f>
        <v>0</v>
      </c>
      <c r="H163" s="895" t="n">
        <f aca="false">H275/H$7*100000</f>
        <v>0</v>
      </c>
      <c r="I163" s="895" t="n">
        <f aca="false">I275/I$7*100000</f>
        <v>0</v>
      </c>
      <c r="J163" s="895" t="n">
        <f aca="false">J275/J$7*100000</f>
        <v>0</v>
      </c>
      <c r="K163" s="895" t="n">
        <f aca="false">K275/K$7*100000</f>
        <v>0</v>
      </c>
      <c r="L163" s="895" t="n">
        <f aca="false">L275/L$7*100000</f>
        <v>0</v>
      </c>
      <c r="M163" s="895" t="n">
        <f aca="false">M275/M$7*100000</f>
        <v>0</v>
      </c>
      <c r="N163" s="895" t="n">
        <f aca="false">N275/N$7*100000</f>
        <v>0</v>
      </c>
      <c r="O163" s="895" t="n">
        <f aca="false">O275/O$7*100000</f>
        <v>0</v>
      </c>
      <c r="P163" s="895" t="n">
        <f aca="false">P275/P$7*100000</f>
        <v>0</v>
      </c>
      <c r="Q163" s="895" t="n">
        <f aca="false">Q275/Q$7*100000</f>
        <v>4.52830188679245</v>
      </c>
      <c r="R163" s="895" t="n">
        <f aca="false">R275/R$7*100000</f>
        <v>1.54178230033919</v>
      </c>
      <c r="S163" s="895" t="n">
        <f aca="false">S275/S$7*100000</f>
        <v>14.7923523538331</v>
      </c>
      <c r="T163" s="895" t="n">
        <f aca="false">T275/T$7*100000</f>
        <v>15.0756799131641</v>
      </c>
      <c r="U163" s="895" t="n">
        <f aca="false">U275/U$7*100000</f>
        <v>18.2315405651778</v>
      </c>
      <c r="V163" s="895" t="n">
        <f aca="false">V275/V$7*100000</f>
        <v>55.5975626028555</v>
      </c>
      <c r="W163" s="895" t="n">
        <f aca="false">AA275/AA$7*100000</f>
        <v>109.714203492869</v>
      </c>
      <c r="X163" s="537"/>
      <c r="Y163" s="537"/>
      <c r="Z163" s="537"/>
      <c r="AA163" s="537"/>
    </row>
    <row r="164" s="108" customFormat="true" ht="13.5" hidden="false" customHeight="true" outlineLevel="0" collapsed="false">
      <c r="A164" s="880" t="s">
        <v>444</v>
      </c>
      <c r="B164" s="884" t="s">
        <v>371</v>
      </c>
      <c r="C164" s="884"/>
      <c r="D164" s="885" t="s">
        <v>7</v>
      </c>
      <c r="E164" s="894" t="n">
        <f aca="false">E276/E$5*100000</f>
        <v>4.84157241910711</v>
      </c>
      <c r="F164" s="895" t="n">
        <f aca="false">F276/F$5*100000</f>
        <v>0</v>
      </c>
      <c r="G164" s="895" t="n">
        <f aca="false">G276/G$5*100000</f>
        <v>0</v>
      </c>
      <c r="H164" s="895" t="n">
        <f aca="false">H276/H$5*100000</f>
        <v>0</v>
      </c>
      <c r="I164" s="895" t="n">
        <f aca="false">I276/I$5*100000</f>
        <v>0</v>
      </c>
      <c r="J164" s="895" t="n">
        <f aca="false">J276/J$5*100000</f>
        <v>0</v>
      </c>
      <c r="K164" s="895" t="n">
        <f aca="false">K276/K$5*100000</f>
        <v>0</v>
      </c>
      <c r="L164" s="895" t="n">
        <f aca="false">L276/L$5*100000</f>
        <v>0</v>
      </c>
      <c r="M164" s="895" t="n">
        <f aca="false">M276/M$5*100000</f>
        <v>0</v>
      </c>
      <c r="N164" s="895" t="n">
        <f aca="false">N276/N$5*100000</f>
        <v>0</v>
      </c>
      <c r="O164" s="895" t="n">
        <f aca="false">O276/O$5*100000</f>
        <v>0</v>
      </c>
      <c r="P164" s="895" t="n">
        <f aca="false">P276/P$5*100000</f>
        <v>0</v>
      </c>
      <c r="Q164" s="895" t="n">
        <f aca="false">Q276/Q$5*100000</f>
        <v>0.797123976692095</v>
      </c>
      <c r="R164" s="895" t="n">
        <f aca="false">R276/R$5*100000</f>
        <v>2.42895312120476</v>
      </c>
      <c r="S164" s="895" t="n">
        <f aca="false">S276/S$5*100000</f>
        <v>3.30264079157694</v>
      </c>
      <c r="T164" s="895" t="n">
        <f aca="false">T276/T$5*100000</f>
        <v>4.97677504976775</v>
      </c>
      <c r="U164" s="895" t="n">
        <f aca="false">U276/U$5*100000</f>
        <v>4.22194779561551</v>
      </c>
      <c r="V164" s="895" t="n">
        <f aca="false">V276/V$5*100000</f>
        <v>28.7663351688995</v>
      </c>
      <c r="W164" s="895" t="n">
        <f aca="false">AA276/AA$5*100000</f>
        <v>67.9493148444087</v>
      </c>
      <c r="X164" s="537"/>
      <c r="Y164" s="537"/>
      <c r="Z164" s="537"/>
      <c r="AA164" s="537"/>
    </row>
    <row r="165" s="108" customFormat="true" ht="13.5" hidden="false" customHeight="true" outlineLevel="0" collapsed="false">
      <c r="A165" s="880"/>
      <c r="B165" s="884"/>
      <c r="C165" s="884"/>
      <c r="D165" s="885" t="s">
        <v>475</v>
      </c>
      <c r="E165" s="894" t="n">
        <f aca="false">E277/E$6*100000</f>
        <v>3.96850768677892</v>
      </c>
      <c r="F165" s="895" t="n">
        <f aca="false">F277/F$6*100000</f>
        <v>0</v>
      </c>
      <c r="G165" s="895" t="n">
        <f aca="false">G277/G$6*100000</f>
        <v>0</v>
      </c>
      <c r="H165" s="895" t="n">
        <f aca="false">H277/H$6*100000</f>
        <v>0</v>
      </c>
      <c r="I165" s="895" t="n">
        <f aca="false">I277/I$6*100000</f>
        <v>0</v>
      </c>
      <c r="J165" s="895" t="n">
        <f aca="false">J277/J$6*100000</f>
        <v>0</v>
      </c>
      <c r="K165" s="895" t="n">
        <f aca="false">K277/K$6*100000</f>
        <v>0</v>
      </c>
      <c r="L165" s="895" t="n">
        <f aca="false">L277/L$6*100000</f>
        <v>0</v>
      </c>
      <c r="M165" s="895" t="n">
        <f aca="false">M277/M$6*100000</f>
        <v>0</v>
      </c>
      <c r="N165" s="895" t="n">
        <f aca="false">N277/N$6*100000</f>
        <v>0</v>
      </c>
      <c r="O165" s="895" t="n">
        <f aca="false">O277/O$6*100000</f>
        <v>0</v>
      </c>
      <c r="P165" s="895" t="n">
        <f aca="false">P277/P$6*100000</f>
        <v>0</v>
      </c>
      <c r="Q165" s="895" t="n">
        <f aca="false">Q277/Q$6*100000</f>
        <v>1.68916065607</v>
      </c>
      <c r="R165" s="895" t="n">
        <f aca="false">R277/R$6*100000</f>
        <v>3.41005967604433</v>
      </c>
      <c r="S165" s="895" t="n">
        <f aca="false">S277/S$6*100000</f>
        <v>5.69224858049551</v>
      </c>
      <c r="T165" s="895" t="n">
        <f aca="false">T277/T$6*100000</f>
        <v>3.68813159253522</v>
      </c>
      <c r="U165" s="895" t="n">
        <f aca="false">U277/U$6*100000</f>
        <v>5.01341087408819</v>
      </c>
      <c r="V165" s="895" t="n">
        <f aca="false">V277/V$6*100000</f>
        <v>42.8021115708375</v>
      </c>
      <c r="W165" s="895" t="n">
        <f aca="false">AA277/AA$6*100000</f>
        <v>54.4571045576408</v>
      </c>
      <c r="X165" s="537"/>
      <c r="Y165" s="537"/>
      <c r="Z165" s="537"/>
      <c r="AA165" s="537"/>
    </row>
    <row r="166" s="108" customFormat="true" ht="15" hidden="false" customHeight="false" outlineLevel="0" collapsed="false">
      <c r="A166" s="880"/>
      <c r="B166" s="884"/>
      <c r="C166" s="884"/>
      <c r="D166" s="885" t="s">
        <v>476</v>
      </c>
      <c r="E166" s="894" t="n">
        <f aca="false">E278/E$7*100000</f>
        <v>5.60724533438518</v>
      </c>
      <c r="F166" s="895" t="n">
        <f aca="false">F278/F$7*100000</f>
        <v>0</v>
      </c>
      <c r="G166" s="895" t="n">
        <f aca="false">G278/G$7*100000</f>
        <v>0</v>
      </c>
      <c r="H166" s="895" t="n">
        <f aca="false">H278/H$7*100000</f>
        <v>0</v>
      </c>
      <c r="I166" s="895" t="n">
        <f aca="false">I278/I$7*100000</f>
        <v>0</v>
      </c>
      <c r="J166" s="895" t="n">
        <f aca="false">J278/J$7*100000</f>
        <v>0</v>
      </c>
      <c r="K166" s="895" t="n">
        <f aca="false">K278/K$7*100000</f>
        <v>0</v>
      </c>
      <c r="L166" s="895" t="n">
        <f aca="false">L278/L$7*100000</f>
        <v>0</v>
      </c>
      <c r="M166" s="895" t="n">
        <f aca="false">M278/M$7*100000</f>
        <v>0</v>
      </c>
      <c r="N166" s="895" t="n">
        <f aca="false">N278/N$7*100000</f>
        <v>0</v>
      </c>
      <c r="O166" s="895" t="n">
        <f aca="false">O278/O$7*100000</f>
        <v>0</v>
      </c>
      <c r="P166" s="895" t="n">
        <f aca="false">P278/P$7*100000</f>
        <v>0</v>
      </c>
      <c r="Q166" s="895" t="n">
        <f aca="false">Q278/Q$7*100000</f>
        <v>0</v>
      </c>
      <c r="R166" s="895" t="n">
        <f aca="false">R278/R$7*100000</f>
        <v>1.54178230033919</v>
      </c>
      <c r="S166" s="895" t="n">
        <f aca="false">S278/S$7*100000</f>
        <v>1.23269602948609</v>
      </c>
      <c r="T166" s="895" t="n">
        <f aca="false">T278/T$7*100000</f>
        <v>6.03027196526563</v>
      </c>
      <c r="U166" s="895" t="n">
        <f aca="false">U278/U$7*100000</f>
        <v>3.64630811303555</v>
      </c>
      <c r="V166" s="895" t="n">
        <f aca="false">V278/V$7*100000</f>
        <v>20.015122537028</v>
      </c>
      <c r="W166" s="895" t="n">
        <f aca="false">AA278/AA$7*100000</f>
        <v>73.7423334952068</v>
      </c>
      <c r="X166" s="537"/>
      <c r="Y166" s="537"/>
      <c r="Z166" s="537"/>
      <c r="AA166" s="537"/>
    </row>
    <row r="167" s="108" customFormat="true" ht="13.5" hidden="false" customHeight="true" outlineLevel="0" collapsed="false">
      <c r="A167" s="880" t="s">
        <v>445</v>
      </c>
      <c r="B167" s="884" t="s">
        <v>446</v>
      </c>
      <c r="C167" s="884"/>
      <c r="D167" s="885" t="s">
        <v>7</v>
      </c>
      <c r="E167" s="894" t="n">
        <f aca="false">E279/E$5*100000</f>
        <v>130.825467495022</v>
      </c>
      <c r="F167" s="895" t="n">
        <f aca="false">F279/F$5*100000</f>
        <v>5.72278814238297</v>
      </c>
      <c r="G167" s="895" t="n">
        <f aca="false">G279/G$5*100000</f>
        <v>1.34204769637513</v>
      </c>
      <c r="H167" s="895" t="n">
        <f aca="false">H279/H$5*100000</f>
        <v>1.31013520595325</v>
      </c>
      <c r="I167" s="895" t="n">
        <f aca="false">I279/I$5*100000</f>
        <v>0</v>
      </c>
      <c r="J167" s="895" t="n">
        <f aca="false">J279/J$5*100000</f>
        <v>0</v>
      </c>
      <c r="K167" s="895" t="n">
        <f aca="false">K279/K$5*100000</f>
        <v>3.00432622977087</v>
      </c>
      <c r="L167" s="895" t="n">
        <f aca="false">L279/L$5*100000</f>
        <v>4.34472810691507</v>
      </c>
      <c r="M167" s="895" t="n">
        <f aca="false">M279/M$5*100000</f>
        <v>6.31756836793518</v>
      </c>
      <c r="N167" s="895" t="n">
        <f aca="false">N279/N$5*100000</f>
        <v>9.50744636781594</v>
      </c>
      <c r="O167" s="895" t="n">
        <f aca="false">O279/O$5*100000</f>
        <v>11.7518019429646</v>
      </c>
      <c r="P167" s="895" t="n">
        <f aca="false">P279/P$5*100000</f>
        <v>20.2209324096611</v>
      </c>
      <c r="Q167" s="895" t="n">
        <f aca="false">Q279/Q$5*100000</f>
        <v>31.8849590676838</v>
      </c>
      <c r="R167" s="895" t="n">
        <f aca="false">R279/R$5*100000</f>
        <v>48.5790624240952</v>
      </c>
      <c r="S167" s="895" t="n">
        <f aca="false">S279/S$5*100000</f>
        <v>72.6580974146928</v>
      </c>
      <c r="T167" s="895" t="n">
        <f aca="false">T279/T$5*100000</f>
        <v>148.473788984738</v>
      </c>
      <c r="U167" s="895" t="n">
        <f aca="false">U279/U$5*100000</f>
        <v>250.150406890219</v>
      </c>
      <c r="V167" s="895" t="n">
        <f aca="false">V279/V$5*100000</f>
        <v>499.986301745158</v>
      </c>
      <c r="W167" s="895" t="n">
        <f aca="false">AA279/AA$5*100000</f>
        <v>1847.2147072517</v>
      </c>
      <c r="X167" s="537"/>
      <c r="Y167" s="537"/>
      <c r="Z167" s="537"/>
      <c r="AA167" s="537"/>
    </row>
    <row r="168" s="108" customFormat="true" ht="13.5" hidden="false" customHeight="true" outlineLevel="0" collapsed="false">
      <c r="A168" s="880"/>
      <c r="B168" s="884"/>
      <c r="C168" s="884"/>
      <c r="D168" s="885" t="s">
        <v>475</v>
      </c>
      <c r="E168" s="894" t="n">
        <f aca="false">E280/E$6*100000</f>
        <v>127.98437289862</v>
      </c>
      <c r="F168" s="895" t="n">
        <f aca="false">F280/F$6*100000</f>
        <v>0</v>
      </c>
      <c r="G168" s="895" t="n">
        <f aca="false">G280/G$6*100000</f>
        <v>0</v>
      </c>
      <c r="H168" s="895" t="n">
        <f aca="false">H280/H$6*100000</f>
        <v>0</v>
      </c>
      <c r="I168" s="895" t="n">
        <f aca="false">I280/I$6*100000</f>
        <v>0</v>
      </c>
      <c r="J168" s="895" t="n">
        <f aca="false">J280/J$6*100000</f>
        <v>0</v>
      </c>
      <c r="K168" s="895" t="n">
        <f aca="false">K280/K$6*100000</f>
        <v>6.3391442155309</v>
      </c>
      <c r="L168" s="895" t="n">
        <f aca="false">L280/L$6*100000</f>
        <v>7.15243629861422</v>
      </c>
      <c r="M168" s="895" t="n">
        <f aca="false">M280/M$6*100000</f>
        <v>8.16886681479545</v>
      </c>
      <c r="N168" s="895" t="n">
        <f aca="false">N280/N$6*100000</f>
        <v>18.201674554059</v>
      </c>
      <c r="O168" s="895" t="n">
        <f aca="false">O280/O$6*100000</f>
        <v>20.3591351439391</v>
      </c>
      <c r="P168" s="895" t="n">
        <f aca="false">P280/P$6*100000</f>
        <v>38.1442807419063</v>
      </c>
      <c r="Q168" s="895" t="n">
        <f aca="false">Q280/Q$6*100000</f>
        <v>62.49894427459</v>
      </c>
      <c r="R168" s="895" t="n">
        <f aca="false">R280/R$6*100000</f>
        <v>71.611253196931</v>
      </c>
      <c r="S168" s="895" t="n">
        <f aca="false">S280/S$6*100000</f>
        <v>106.729660884291</v>
      </c>
      <c r="T168" s="895" t="n">
        <f aca="false">T280/T$6*100000</f>
        <v>226.820092940916</v>
      </c>
      <c r="U168" s="895" t="n">
        <f aca="false">U280/U$6*100000</f>
        <v>388.539342741834</v>
      </c>
      <c r="V168" s="895" t="n">
        <f aca="false">V280/V$6*100000</f>
        <v>706.234840918819</v>
      </c>
      <c r="W168" s="895" t="n">
        <f aca="false">AA280/AA$6*100000</f>
        <v>1956.26675603217</v>
      </c>
      <c r="X168" s="537"/>
      <c r="Y168" s="537"/>
      <c r="Z168" s="537"/>
      <c r="AA168" s="537"/>
    </row>
    <row r="169" s="108" customFormat="true" ht="15" hidden="false" customHeight="false" outlineLevel="0" collapsed="false">
      <c r="A169" s="880"/>
      <c r="B169" s="884"/>
      <c r="C169" s="884"/>
      <c r="D169" s="885" t="s">
        <v>476</v>
      </c>
      <c r="E169" s="894" t="n">
        <f aca="false">E281/E$7*100000</f>
        <v>133.317091657192</v>
      </c>
      <c r="F169" s="895" t="n">
        <f aca="false">F281/F$7*100000</f>
        <v>11.7505361182104</v>
      </c>
      <c r="G169" s="895" t="n">
        <f aca="false">G281/G$7*100000</f>
        <v>2.74876305662452</v>
      </c>
      <c r="H169" s="895" t="n">
        <f aca="false">H281/H$7*100000</f>
        <v>2.66752027315408</v>
      </c>
      <c r="I169" s="895" t="n">
        <f aca="false">I281/I$7*100000</f>
        <v>0</v>
      </c>
      <c r="J169" s="895" t="n">
        <f aca="false">J281/J$7*100000</f>
        <v>0</v>
      </c>
      <c r="K169" s="895" t="n">
        <f aca="false">K281/K$7*100000</f>
        <v>0</v>
      </c>
      <c r="L169" s="895" t="n">
        <f aca="false">L281/L$7*100000</f>
        <v>1.69041702588028</v>
      </c>
      <c r="M169" s="895" t="n">
        <f aca="false">M281/M$7*100000</f>
        <v>4.58554331045657</v>
      </c>
      <c r="N169" s="895" t="n">
        <f aca="false">N281/N$7*100000</f>
        <v>1.31872189473962</v>
      </c>
      <c r="O169" s="895" t="n">
        <f aca="false">O281/O$7*100000</f>
        <v>3.77401215231913</v>
      </c>
      <c r="P169" s="895" t="n">
        <f aca="false">P281/P$7*100000</f>
        <v>4.24893068577741</v>
      </c>
      <c r="Q169" s="895" t="n">
        <f aca="false">Q281/Q$7*100000</f>
        <v>4.52830188679245</v>
      </c>
      <c r="R169" s="895" t="n">
        <f aca="false">R281/R$7*100000</f>
        <v>27.7520814061055</v>
      </c>
      <c r="S169" s="895" t="n">
        <f aca="false">S281/S$7*100000</f>
        <v>43.1443610320131</v>
      </c>
      <c r="T169" s="895" t="n">
        <f aca="false">T281/T$7*100000</f>
        <v>84.4238075137189</v>
      </c>
      <c r="U169" s="895" t="n">
        <f aca="false">U281/U$7*100000</f>
        <v>149.498632634458</v>
      </c>
      <c r="V169" s="895" t="n">
        <f aca="false">V281/V$7*100000</f>
        <v>371.391718187075</v>
      </c>
      <c r="W169" s="895" t="n">
        <f aca="false">AA281/AA$7*100000</f>
        <v>1800.39209338297</v>
      </c>
      <c r="X169" s="537"/>
      <c r="Y169" s="537"/>
      <c r="Z169" s="537"/>
      <c r="AA169" s="537"/>
    </row>
    <row r="170" s="108" customFormat="true" ht="13.5" hidden="false" customHeight="true" outlineLevel="0" collapsed="false">
      <c r="A170" s="880" t="s">
        <v>447</v>
      </c>
      <c r="B170" s="880" t="s">
        <v>477</v>
      </c>
      <c r="C170" s="884" t="s">
        <v>374</v>
      </c>
      <c r="D170" s="885" t="s">
        <v>7</v>
      </c>
      <c r="E170" s="894" t="n">
        <f aca="false">E282/E$5*100000</f>
        <v>14.9882720634061</v>
      </c>
      <c r="F170" s="895" t="n">
        <f aca="false">F282/F$5*100000</f>
        <v>0</v>
      </c>
      <c r="G170" s="895" t="n">
        <f aca="false">G282/G$5*100000</f>
        <v>0</v>
      </c>
      <c r="H170" s="895" t="n">
        <f aca="false">H282/H$5*100000</f>
        <v>0</v>
      </c>
      <c r="I170" s="895" t="n">
        <f aca="false">I282/I$5*100000</f>
        <v>0</v>
      </c>
      <c r="J170" s="895" t="n">
        <f aca="false">J282/J$5*100000</f>
        <v>0</v>
      </c>
      <c r="K170" s="895" t="n">
        <f aca="false">K282/K$5*100000</f>
        <v>0</v>
      </c>
      <c r="L170" s="895" t="n">
        <f aca="false">L282/L$5*100000</f>
        <v>0.868945621383014</v>
      </c>
      <c r="M170" s="895" t="n">
        <f aca="false">M282/M$5*100000</f>
        <v>1.5793920919838</v>
      </c>
      <c r="N170" s="895" t="n">
        <f aca="false">N282/N$5*100000</f>
        <v>2.03730993596056</v>
      </c>
      <c r="O170" s="895" t="n">
        <f aca="false">O282/O$5*100000</f>
        <v>2.61151154288102</v>
      </c>
      <c r="P170" s="895" t="n">
        <f aca="false">P282/P$5*100000</f>
        <v>6.74031080322037</v>
      </c>
      <c r="Q170" s="895" t="n">
        <f aca="false">Q282/Q$5*100000</f>
        <v>6.37699181353676</v>
      </c>
      <c r="R170" s="895" t="n">
        <f aca="false">R282/R$5*100000</f>
        <v>5.66755728281111</v>
      </c>
      <c r="S170" s="895" t="n">
        <f aca="false">S282/S$5*100000</f>
        <v>11.2289786913616</v>
      </c>
      <c r="T170" s="895" t="n">
        <f aca="false">T282/T$5*100000</f>
        <v>26.542800265428</v>
      </c>
      <c r="U170" s="895" t="n">
        <f aca="false">U282/U$5*100000</f>
        <v>41.1639910072512</v>
      </c>
      <c r="V170" s="895" t="n">
        <f aca="false">V282/V$5*100000</f>
        <v>75.340401632832</v>
      </c>
      <c r="W170" s="895" t="n">
        <f aca="false">AA282/AA$5*100000</f>
        <v>143.448553560418</v>
      </c>
      <c r="X170" s="537"/>
      <c r="Y170" s="537"/>
      <c r="Z170" s="537"/>
      <c r="AA170" s="537"/>
    </row>
    <row r="171" s="108" customFormat="true" ht="13.5" hidden="false" customHeight="true" outlineLevel="0" collapsed="false">
      <c r="A171" s="880"/>
      <c r="B171" s="880"/>
      <c r="C171" s="880"/>
      <c r="D171" s="885" t="s">
        <v>475</v>
      </c>
      <c r="E171" s="894" t="n">
        <f aca="false">E283/E$6*100000</f>
        <v>19.6220657846291</v>
      </c>
      <c r="F171" s="895" t="n">
        <f aca="false">F283/F$6*100000</f>
        <v>0</v>
      </c>
      <c r="G171" s="895" t="n">
        <f aca="false">G283/G$6*100000</f>
        <v>0</v>
      </c>
      <c r="H171" s="895" t="n">
        <f aca="false">H283/H$6*100000</f>
        <v>0</v>
      </c>
      <c r="I171" s="895" t="n">
        <f aca="false">I283/I$6*100000</f>
        <v>0</v>
      </c>
      <c r="J171" s="895" t="n">
        <f aca="false">J283/J$6*100000</f>
        <v>0</v>
      </c>
      <c r="K171" s="895" t="n">
        <f aca="false">K283/K$6*100000</f>
        <v>0</v>
      </c>
      <c r="L171" s="895" t="n">
        <f aca="false">L283/L$6*100000</f>
        <v>1.78810907465355</v>
      </c>
      <c r="M171" s="895" t="n">
        <f aca="false">M283/M$6*100000</f>
        <v>3.26754672591818</v>
      </c>
      <c r="N171" s="895" t="n">
        <f aca="false">N283/N$6*100000</f>
        <v>4.20038643555207</v>
      </c>
      <c r="O171" s="895" t="n">
        <f aca="false">O283/O$6*100000</f>
        <v>5.42910270505042</v>
      </c>
      <c r="P171" s="895" t="n">
        <f aca="false">P283/P$6*100000</f>
        <v>14.3041052782148</v>
      </c>
      <c r="Q171" s="895" t="n">
        <f aca="false">Q283/Q$6*100000</f>
        <v>13.51328524856</v>
      </c>
      <c r="R171" s="895" t="n">
        <f aca="false">R283/R$6*100000</f>
        <v>8.52514919011083</v>
      </c>
      <c r="S171" s="895" t="n">
        <f aca="false">S283/S$6*100000</f>
        <v>18.4998078866104</v>
      </c>
      <c r="T171" s="895" t="n">
        <f aca="false">T283/T$6*100000</f>
        <v>47.9457107029579</v>
      </c>
      <c r="U171" s="895" t="n">
        <f aca="false">U283/U$6*100000</f>
        <v>75.2011631113228</v>
      </c>
      <c r="V171" s="895" t="n">
        <f aca="false">V283/V$6*100000</f>
        <v>114.1389641889</v>
      </c>
      <c r="W171" s="895" t="n">
        <f aca="false">AA283/AA$6*100000</f>
        <v>188.505361930295</v>
      </c>
      <c r="X171" s="537"/>
      <c r="Y171" s="537"/>
      <c r="Z171" s="537"/>
      <c r="AA171" s="537"/>
    </row>
    <row r="172" s="108" customFormat="true" ht="15" hidden="false" customHeight="false" outlineLevel="0" collapsed="false">
      <c r="A172" s="880"/>
      <c r="B172" s="880"/>
      <c r="C172" s="880"/>
      <c r="D172" s="885" t="s">
        <v>476</v>
      </c>
      <c r="E172" s="894" t="n">
        <f aca="false">E284/E$7*100000</f>
        <v>10.9244607376815</v>
      </c>
      <c r="F172" s="895" t="n">
        <f aca="false">F284/F$7*100000</f>
        <v>0</v>
      </c>
      <c r="G172" s="895" t="n">
        <f aca="false">G284/G$7*100000</f>
        <v>0</v>
      </c>
      <c r="H172" s="895" t="n">
        <f aca="false">H284/H$7*100000</f>
        <v>0</v>
      </c>
      <c r="I172" s="895" t="n">
        <f aca="false">I284/I$7*100000</f>
        <v>0</v>
      </c>
      <c r="J172" s="895" t="n">
        <f aca="false">J284/J$7*100000</f>
        <v>0</v>
      </c>
      <c r="K172" s="895" t="n">
        <f aca="false">K284/K$7*100000</f>
        <v>0</v>
      </c>
      <c r="L172" s="895" t="n">
        <f aca="false">L284/L$7*100000</f>
        <v>0</v>
      </c>
      <c r="M172" s="895" t="n">
        <f aca="false">M284/M$7*100000</f>
        <v>0</v>
      </c>
      <c r="N172" s="895" t="n">
        <f aca="false">N284/N$7*100000</f>
        <v>0</v>
      </c>
      <c r="O172" s="895" t="n">
        <f aca="false">O284/O$7*100000</f>
        <v>0</v>
      </c>
      <c r="P172" s="895" t="n">
        <f aca="false">P284/P$7*100000</f>
        <v>0</v>
      </c>
      <c r="Q172" s="895" t="n">
        <f aca="false">Q284/Q$7*100000</f>
        <v>0</v>
      </c>
      <c r="R172" s="895" t="n">
        <f aca="false">R284/R$7*100000</f>
        <v>3.08356460067838</v>
      </c>
      <c r="S172" s="895" t="n">
        <f aca="false">S284/S$7*100000</f>
        <v>4.93078411794436</v>
      </c>
      <c r="T172" s="895" t="n">
        <f aca="false">T284/T$7*100000</f>
        <v>9.04540794789845</v>
      </c>
      <c r="U172" s="895" t="n">
        <f aca="false">U284/U$7*100000</f>
        <v>16.40838650866</v>
      </c>
      <c r="V172" s="895" t="n">
        <f aca="false">V284/V$7*100000</f>
        <v>51.1497575946271</v>
      </c>
      <c r="W172" s="895" t="n">
        <f aca="false">AA284/AA$7*100000</f>
        <v>124.102951491933</v>
      </c>
      <c r="X172" s="537"/>
      <c r="Y172" s="537"/>
      <c r="Z172" s="537"/>
      <c r="AA172" s="537"/>
    </row>
    <row r="173" s="108" customFormat="true" ht="13.5" hidden="false" customHeight="true" outlineLevel="0" collapsed="false">
      <c r="A173" s="880" t="s">
        <v>448</v>
      </c>
      <c r="B173" s="884"/>
      <c r="C173" s="889" t="s">
        <v>1073</v>
      </c>
      <c r="D173" s="885" t="s">
        <v>7</v>
      </c>
      <c r="E173" s="894" t="n">
        <f aca="false">E285/E$5*100000</f>
        <v>22.5596672294565</v>
      </c>
      <c r="F173" s="895" t="n">
        <f aca="false">F285/F$5*100000</f>
        <v>0</v>
      </c>
      <c r="G173" s="895" t="n">
        <f aca="false">G285/G$5*100000</f>
        <v>0</v>
      </c>
      <c r="H173" s="895" t="n">
        <f aca="false">H285/H$5*100000</f>
        <v>0</v>
      </c>
      <c r="I173" s="895" t="n">
        <f aca="false">I285/I$5*100000</f>
        <v>0</v>
      </c>
      <c r="J173" s="895" t="n">
        <f aca="false">J285/J$5*100000</f>
        <v>0</v>
      </c>
      <c r="K173" s="895" t="n">
        <f aca="false">K285/K$5*100000</f>
        <v>0</v>
      </c>
      <c r="L173" s="895" t="n">
        <f aca="false">L285/L$5*100000</f>
        <v>0.868945621383014</v>
      </c>
      <c r="M173" s="895" t="n">
        <f aca="false">M285/M$5*100000</f>
        <v>0.789696045991898</v>
      </c>
      <c r="N173" s="895" t="n">
        <f aca="false">N285/N$5*100000</f>
        <v>2.03730993596056</v>
      </c>
      <c r="O173" s="895" t="n">
        <f aca="false">O285/O$5*100000</f>
        <v>5.22302308576204</v>
      </c>
      <c r="P173" s="895" t="n">
        <f aca="false">P285/P$5*100000</f>
        <v>7.48923422580041</v>
      </c>
      <c r="Q173" s="895" t="n">
        <f aca="false">Q285/Q$5*100000</f>
        <v>12.7539836270735</v>
      </c>
      <c r="R173" s="895" t="n">
        <f aca="false">R285/R$5*100000</f>
        <v>13.764067686827</v>
      </c>
      <c r="S173" s="895" t="n">
        <f aca="false">S285/S$5*100000</f>
        <v>24.4395418576694</v>
      </c>
      <c r="T173" s="895" t="n">
        <f aca="false">T285/T$5*100000</f>
        <v>43.1320504313205</v>
      </c>
      <c r="U173" s="895" t="n">
        <f aca="false">U285/U$5*100000</f>
        <v>59.1072691386171</v>
      </c>
      <c r="V173" s="895" t="n">
        <f aca="false">V285/V$5*100000</f>
        <v>91.7783074436317</v>
      </c>
      <c r="W173" s="895" t="n">
        <f aca="false">AA285/AA$5*100000</f>
        <v>213.914509695361</v>
      </c>
      <c r="X173" s="537"/>
      <c r="Y173" s="537"/>
      <c r="Z173" s="537"/>
      <c r="AA173" s="537"/>
    </row>
    <row r="174" s="108" customFormat="true" ht="13.5" hidden="false" customHeight="true" outlineLevel="0" collapsed="false">
      <c r="A174" s="880"/>
      <c r="B174" s="884"/>
      <c r="C174" s="884"/>
      <c r="D174" s="885" t="s">
        <v>475</v>
      </c>
      <c r="E174" s="894" t="n">
        <f aca="false">E286/E$6*100000</f>
        <v>30.0945166247401</v>
      </c>
      <c r="F174" s="895" t="n">
        <f aca="false">F286/F$6*100000</f>
        <v>0</v>
      </c>
      <c r="G174" s="895" t="n">
        <f aca="false">G286/G$6*100000</f>
        <v>0</v>
      </c>
      <c r="H174" s="895" t="n">
        <f aca="false">H286/H$6*100000</f>
        <v>0</v>
      </c>
      <c r="I174" s="895" t="n">
        <f aca="false">I286/I$6*100000</f>
        <v>0</v>
      </c>
      <c r="J174" s="895" t="n">
        <f aca="false">J286/J$6*100000</f>
        <v>0</v>
      </c>
      <c r="K174" s="895" t="n">
        <f aca="false">K286/K$6*100000</f>
        <v>0</v>
      </c>
      <c r="L174" s="895" t="n">
        <f aca="false">L286/L$6*100000</f>
        <v>1.78810907465355</v>
      </c>
      <c r="M174" s="895" t="n">
        <f aca="false">M286/M$6*100000</f>
        <v>1.63377336295909</v>
      </c>
      <c r="N174" s="895" t="n">
        <f aca="false">N286/N$6*100000</f>
        <v>4.20038643555207</v>
      </c>
      <c r="O174" s="895" t="n">
        <f aca="false">O286/O$6*100000</f>
        <v>8.14365405757564</v>
      </c>
      <c r="P174" s="895" t="n">
        <f aca="false">P286/P$6*100000</f>
        <v>14.3041052782148</v>
      </c>
      <c r="Q174" s="895" t="n">
        <f aca="false">Q286/Q$6*100000</f>
        <v>27.02657049712</v>
      </c>
      <c r="R174" s="895" t="n">
        <f aca="false">R286/R$6*100000</f>
        <v>18.7553282182438</v>
      </c>
      <c r="S174" s="895" t="n">
        <f aca="false">S286/S$6*100000</f>
        <v>35.5765536280969</v>
      </c>
      <c r="T174" s="895" t="n">
        <f aca="false">T286/T$6*100000</f>
        <v>71.9185660544368</v>
      </c>
      <c r="U174" s="895" t="n">
        <f aca="false">U286/U$6*100000</f>
        <v>107.788333792896</v>
      </c>
      <c r="V174" s="895" t="n">
        <f aca="false">V286/V$6*100000</f>
        <v>160.507918390641</v>
      </c>
      <c r="W174" s="895" t="n">
        <f aca="false">AA286/AA$6*100000</f>
        <v>309.986595174263</v>
      </c>
      <c r="X174" s="537"/>
      <c r="Y174" s="537"/>
      <c r="Z174" s="537"/>
      <c r="AA174" s="537"/>
    </row>
    <row r="175" s="108" customFormat="true" ht="15" hidden="false" customHeight="false" outlineLevel="0" collapsed="false">
      <c r="A175" s="880"/>
      <c r="B175" s="884"/>
      <c r="C175" s="884"/>
      <c r="D175" s="885" t="s">
        <v>476</v>
      </c>
      <c r="E175" s="894" t="n">
        <f aca="false">E287/E$7*100000</f>
        <v>15.9516462098889</v>
      </c>
      <c r="F175" s="895" t="n">
        <f aca="false">F287/F$7*100000</f>
        <v>0</v>
      </c>
      <c r="G175" s="895" t="n">
        <f aca="false">G287/G$7*100000</f>
        <v>0</v>
      </c>
      <c r="H175" s="895" t="n">
        <f aca="false">H287/H$7*100000</f>
        <v>0</v>
      </c>
      <c r="I175" s="895" t="n">
        <f aca="false">I287/I$7*100000</f>
        <v>0</v>
      </c>
      <c r="J175" s="895" t="n">
        <f aca="false">J287/J$7*100000</f>
        <v>0</v>
      </c>
      <c r="K175" s="895" t="n">
        <f aca="false">K287/K$7*100000</f>
        <v>0</v>
      </c>
      <c r="L175" s="895" t="n">
        <f aca="false">L287/L$7*100000</f>
        <v>0</v>
      </c>
      <c r="M175" s="895" t="n">
        <f aca="false">M287/M$7*100000</f>
        <v>0</v>
      </c>
      <c r="N175" s="895" t="n">
        <f aca="false">N287/N$7*100000</f>
        <v>0</v>
      </c>
      <c r="O175" s="895" t="n">
        <f aca="false">O287/O$7*100000</f>
        <v>2.51600810154609</v>
      </c>
      <c r="P175" s="895" t="n">
        <f aca="false">P287/P$7*100000</f>
        <v>1.41631022859247</v>
      </c>
      <c r="Q175" s="895" t="n">
        <f aca="false">Q287/Q$7*100000</f>
        <v>0</v>
      </c>
      <c r="R175" s="895" t="n">
        <f aca="false">R287/R$7*100000</f>
        <v>9.25069380203515</v>
      </c>
      <c r="S175" s="895" t="n">
        <f aca="false">S287/S$7*100000</f>
        <v>14.7923523538331</v>
      </c>
      <c r="T175" s="895" t="n">
        <f aca="false">T287/T$7*100000</f>
        <v>19.5983838871133</v>
      </c>
      <c r="U175" s="895" t="n">
        <f aca="false">U287/U$7*100000</f>
        <v>23.7010027347311</v>
      </c>
      <c r="V175" s="895" t="n">
        <f aca="false">V287/V$7*100000</f>
        <v>48.9258550905128</v>
      </c>
      <c r="W175" s="895" t="n">
        <f aca="false">AA287/AA$7*100000</f>
        <v>172.664975988777</v>
      </c>
      <c r="X175" s="537"/>
      <c r="Y175" s="537"/>
      <c r="Z175" s="537"/>
      <c r="AA175" s="537"/>
    </row>
    <row r="176" s="108" customFormat="true" ht="13.5" hidden="false" customHeight="true" outlineLevel="0" collapsed="false">
      <c r="A176" s="880" t="s">
        <v>450</v>
      </c>
      <c r="B176" s="884"/>
      <c r="C176" s="889" t="s">
        <v>1074</v>
      </c>
      <c r="D176" s="885" t="s">
        <v>7</v>
      </c>
      <c r="E176" s="894" t="n">
        <f aca="false">E288/E$5*100000</f>
        <v>14.7307416155812</v>
      </c>
      <c r="F176" s="895" t="n">
        <f aca="false">F288/F$5*100000</f>
        <v>0</v>
      </c>
      <c r="G176" s="895" t="n">
        <f aca="false">G288/G$5*100000</f>
        <v>0</v>
      </c>
      <c r="H176" s="895" t="n">
        <f aca="false">H288/H$5*100000</f>
        <v>0</v>
      </c>
      <c r="I176" s="895" t="n">
        <f aca="false">I288/I$5*100000</f>
        <v>0</v>
      </c>
      <c r="J176" s="895" t="n">
        <f aca="false">J288/J$5*100000</f>
        <v>0</v>
      </c>
      <c r="K176" s="895" t="n">
        <f aca="false">K288/K$5*100000</f>
        <v>1.00144207659029</v>
      </c>
      <c r="L176" s="895" t="n">
        <f aca="false">L288/L$5*100000</f>
        <v>0.868945621383014</v>
      </c>
      <c r="M176" s="895" t="n">
        <f aca="false">M288/M$5*100000</f>
        <v>1.5793920919838</v>
      </c>
      <c r="N176" s="895" t="n">
        <f aca="false">N288/N$5*100000</f>
        <v>2.71641324794741</v>
      </c>
      <c r="O176" s="895" t="n">
        <f aca="false">O288/O$5*100000</f>
        <v>0</v>
      </c>
      <c r="P176" s="895" t="n">
        <f aca="false">P288/P$5*100000</f>
        <v>0.748923422580041</v>
      </c>
      <c r="Q176" s="895" t="n">
        <f aca="false">Q288/Q$5*100000</f>
        <v>4.78274386015257</v>
      </c>
      <c r="R176" s="895" t="n">
        <f aca="false">R288/R$5*100000</f>
        <v>4.85790624240952</v>
      </c>
      <c r="S176" s="895" t="n">
        <f aca="false">S288/S$5*100000</f>
        <v>5.28422526652311</v>
      </c>
      <c r="T176" s="895" t="n">
        <f aca="false">T288/T$5*100000</f>
        <v>14.1008626410086</v>
      </c>
      <c r="U176" s="895" t="n">
        <f aca="false">U288/U$5*100000</f>
        <v>25.331686773693</v>
      </c>
      <c r="V176" s="895" t="n">
        <f aca="false">V288/V$5*100000</f>
        <v>56.1628448535657</v>
      </c>
      <c r="W176" s="895" t="n">
        <f aca="false">AA288/AA$5*100000</f>
        <v>220.206112921695</v>
      </c>
      <c r="X176" s="537"/>
      <c r="Y176" s="537"/>
      <c r="Z176" s="537"/>
      <c r="AA176" s="537"/>
    </row>
    <row r="177" s="108" customFormat="true" ht="13.5" hidden="false" customHeight="true" outlineLevel="0" collapsed="false">
      <c r="A177" s="880"/>
      <c r="B177" s="884"/>
      <c r="C177" s="884"/>
      <c r="D177" s="885" t="s">
        <v>475</v>
      </c>
      <c r="E177" s="894" t="n">
        <f aca="false">E289/E$6*100000</f>
        <v>14.3307222022572</v>
      </c>
      <c r="F177" s="895" t="n">
        <f aca="false">F289/F$6*100000</f>
        <v>0</v>
      </c>
      <c r="G177" s="895" t="n">
        <f aca="false">G289/G$6*100000</f>
        <v>0</v>
      </c>
      <c r="H177" s="895" t="n">
        <f aca="false">H289/H$6*100000</f>
        <v>0</v>
      </c>
      <c r="I177" s="895" t="n">
        <f aca="false">I289/I$6*100000</f>
        <v>0</v>
      </c>
      <c r="J177" s="895" t="n">
        <f aca="false">J289/J$6*100000</f>
        <v>0</v>
      </c>
      <c r="K177" s="895" t="n">
        <f aca="false">K289/K$6*100000</f>
        <v>2.11304807184363</v>
      </c>
      <c r="L177" s="895" t="n">
        <f aca="false">L289/L$6*100000</f>
        <v>0</v>
      </c>
      <c r="M177" s="895" t="n">
        <f aca="false">M289/M$6*100000</f>
        <v>0</v>
      </c>
      <c r="N177" s="895" t="n">
        <f aca="false">N289/N$6*100000</f>
        <v>4.20038643555207</v>
      </c>
      <c r="O177" s="895" t="n">
        <f aca="false">O289/O$6*100000</f>
        <v>0</v>
      </c>
      <c r="P177" s="895" t="n">
        <f aca="false">P289/P$6*100000</f>
        <v>1.58934503091276</v>
      </c>
      <c r="Q177" s="895" t="n">
        <f aca="false">Q289/Q$6*100000</f>
        <v>10.13496393642</v>
      </c>
      <c r="R177" s="895" t="n">
        <f aca="false">R289/R$6*100000</f>
        <v>10.230179028133</v>
      </c>
      <c r="S177" s="895" t="n">
        <f aca="false">S289/S$6*100000</f>
        <v>7.11531072561939</v>
      </c>
      <c r="T177" s="895" t="n">
        <f aca="false">T289/T$6*100000</f>
        <v>23.9728553514789</v>
      </c>
      <c r="U177" s="895" t="n">
        <f aca="false">U289/U$6*100000</f>
        <v>40.1072869927055</v>
      </c>
      <c r="V177" s="895" t="n">
        <f aca="false">V289/V$6*100000</f>
        <v>78.4705378798687</v>
      </c>
      <c r="W177" s="895" t="n">
        <f aca="false">AA289/AA$6*100000</f>
        <v>238.77345844504</v>
      </c>
      <c r="X177" s="537"/>
      <c r="Y177" s="537"/>
      <c r="Z177" s="537"/>
      <c r="AA177" s="537"/>
    </row>
    <row r="178" s="108" customFormat="true" ht="15" hidden="false" customHeight="false" outlineLevel="0" collapsed="false">
      <c r="A178" s="880"/>
      <c r="B178" s="884"/>
      <c r="C178" s="884"/>
      <c r="D178" s="885" t="s">
        <v>476</v>
      </c>
      <c r="E178" s="894" t="n">
        <f aca="false">E290/E$7*100000</f>
        <v>15.0815564166222</v>
      </c>
      <c r="F178" s="895" t="n">
        <f aca="false">F290/F$7*100000</f>
        <v>0</v>
      </c>
      <c r="G178" s="895" t="n">
        <f aca="false">G290/G$7*100000</f>
        <v>0</v>
      </c>
      <c r="H178" s="895" t="n">
        <f aca="false">H290/H$7*100000</f>
        <v>0</v>
      </c>
      <c r="I178" s="895" t="n">
        <f aca="false">I290/I$7*100000</f>
        <v>0</v>
      </c>
      <c r="J178" s="895" t="n">
        <f aca="false">J290/J$7*100000</f>
        <v>0</v>
      </c>
      <c r="K178" s="895" t="n">
        <f aca="false">K290/K$7*100000</f>
        <v>0</v>
      </c>
      <c r="L178" s="895" t="n">
        <f aca="false">L290/L$7*100000</f>
        <v>1.69041702588028</v>
      </c>
      <c r="M178" s="895" t="n">
        <f aca="false">M290/M$7*100000</f>
        <v>3.05702887363771</v>
      </c>
      <c r="N178" s="895" t="n">
        <f aca="false">N290/N$7*100000</f>
        <v>1.31872189473962</v>
      </c>
      <c r="O178" s="895" t="n">
        <f aca="false">O290/O$7*100000</f>
        <v>0</v>
      </c>
      <c r="P178" s="895" t="n">
        <f aca="false">P290/P$7*100000</f>
        <v>0</v>
      </c>
      <c r="Q178" s="895" t="n">
        <f aca="false">Q290/Q$7*100000</f>
        <v>0</v>
      </c>
      <c r="R178" s="895" t="n">
        <f aca="false">R290/R$7*100000</f>
        <v>0</v>
      </c>
      <c r="S178" s="895" t="n">
        <f aca="false">S290/S$7*100000</f>
        <v>3.69808808845827</v>
      </c>
      <c r="T178" s="895" t="n">
        <f aca="false">T290/T$7*100000</f>
        <v>6.03027196526563</v>
      </c>
      <c r="U178" s="895" t="n">
        <f aca="false">U290/U$7*100000</f>
        <v>14.5852324521422</v>
      </c>
      <c r="V178" s="895" t="n">
        <f aca="false">V290/V$7*100000</f>
        <v>42.2541475781702</v>
      </c>
      <c r="W178" s="895" t="n">
        <f aca="false">AA290/AA$7*100000</f>
        <v>212.234032986205</v>
      </c>
      <c r="X178" s="537"/>
      <c r="Y178" s="537"/>
      <c r="Z178" s="537"/>
      <c r="AA178" s="537"/>
    </row>
    <row r="179" s="108" customFormat="true" ht="13.5" hidden="false" customHeight="true" outlineLevel="0" collapsed="false">
      <c r="A179" s="880" t="s">
        <v>452</v>
      </c>
      <c r="B179" s="884"/>
      <c r="C179" s="884" t="s">
        <v>998</v>
      </c>
      <c r="D179" s="885" t="s">
        <v>7</v>
      </c>
      <c r="E179" s="894" t="n">
        <f aca="false">E291/E$5*100000</f>
        <v>62.9919475379574</v>
      </c>
      <c r="F179" s="895" t="n">
        <f aca="false">F291/F$5*100000</f>
        <v>2.86139407119148</v>
      </c>
      <c r="G179" s="895" t="n">
        <f aca="false">G291/G$5*100000</f>
        <v>1.34204769637513</v>
      </c>
      <c r="H179" s="895" t="n">
        <f aca="false">H291/H$5*100000</f>
        <v>0</v>
      </c>
      <c r="I179" s="895" t="n">
        <f aca="false">I291/I$5*100000</f>
        <v>0</v>
      </c>
      <c r="J179" s="895" t="n">
        <f aca="false">J291/J$5*100000</f>
        <v>0</v>
      </c>
      <c r="K179" s="895" t="n">
        <f aca="false">K291/K$5*100000</f>
        <v>1.00144207659029</v>
      </c>
      <c r="L179" s="895" t="n">
        <f aca="false">L291/L$5*100000</f>
        <v>0.868945621383014</v>
      </c>
      <c r="M179" s="895" t="n">
        <f aca="false">M291/M$5*100000</f>
        <v>1.5793920919838</v>
      </c>
      <c r="N179" s="895" t="n">
        <f aca="false">N291/N$5*100000</f>
        <v>2.03730993596056</v>
      </c>
      <c r="O179" s="895" t="n">
        <f aca="false">O291/O$5*100000</f>
        <v>1.30575577144051</v>
      </c>
      <c r="P179" s="895" t="n">
        <f aca="false">P291/P$5*100000</f>
        <v>4.49354053548025</v>
      </c>
      <c r="Q179" s="895" t="n">
        <f aca="false">Q291/Q$5*100000</f>
        <v>4.78274386015257</v>
      </c>
      <c r="R179" s="895" t="n">
        <f aca="false">R291/R$5*100000</f>
        <v>17.8123228888349</v>
      </c>
      <c r="S179" s="895" t="n">
        <f aca="false">S291/S$5*100000</f>
        <v>22.4579573827232</v>
      </c>
      <c r="T179" s="895" t="n">
        <f aca="false">T291/T$5*100000</f>
        <v>44.7909754479098</v>
      </c>
      <c r="U179" s="895" t="n">
        <f aca="false">U291/U$5*100000</f>
        <v>91.8273645546373</v>
      </c>
      <c r="V179" s="895" t="n">
        <f aca="false">V291/V$5*100000</f>
        <v>215.06260102463</v>
      </c>
      <c r="W179" s="895" t="n">
        <f aca="false">AA291/AA$5*100000</f>
        <v>1063.28094525047</v>
      </c>
      <c r="X179" s="537"/>
      <c r="Y179" s="537"/>
      <c r="Z179" s="537"/>
      <c r="AA179" s="537"/>
    </row>
    <row r="180" s="108" customFormat="true" ht="13.5" hidden="false" customHeight="true" outlineLevel="0" collapsed="false">
      <c r="A180" s="880"/>
      <c r="B180" s="884"/>
      <c r="C180" s="884"/>
      <c r="D180" s="885" t="s">
        <v>475</v>
      </c>
      <c r="E180" s="894" t="n">
        <f aca="false">E292/E$6*100000</f>
        <v>51.0394183049622</v>
      </c>
      <c r="F180" s="895" t="n">
        <f aca="false">F292/F$6*100000</f>
        <v>0</v>
      </c>
      <c r="G180" s="895" t="n">
        <f aca="false">G292/G$6*100000</f>
        <v>0</v>
      </c>
      <c r="H180" s="895" t="n">
        <f aca="false">H292/H$6*100000</f>
        <v>0</v>
      </c>
      <c r="I180" s="895" t="n">
        <f aca="false">I292/I$6*100000</f>
        <v>0</v>
      </c>
      <c r="J180" s="895" t="n">
        <f aca="false">J292/J$6*100000</f>
        <v>0</v>
      </c>
      <c r="K180" s="895" t="n">
        <f aca="false">K292/K$6*100000</f>
        <v>2.11304807184363</v>
      </c>
      <c r="L180" s="895" t="n">
        <f aca="false">L292/L$6*100000</f>
        <v>1.78810907465355</v>
      </c>
      <c r="M180" s="895" t="n">
        <f aca="false">M292/M$6*100000</f>
        <v>3.26754672591818</v>
      </c>
      <c r="N180" s="895" t="n">
        <f aca="false">N292/N$6*100000</f>
        <v>4.20038643555207</v>
      </c>
      <c r="O180" s="895" t="n">
        <f aca="false">O292/O$6*100000</f>
        <v>2.71455135252521</v>
      </c>
      <c r="P180" s="895" t="n">
        <f aca="false">P292/P$6*100000</f>
        <v>6.35738012365104</v>
      </c>
      <c r="Q180" s="895" t="n">
        <f aca="false">Q292/Q$6*100000</f>
        <v>8.44580328034999</v>
      </c>
      <c r="R180" s="895" t="n">
        <f aca="false">R292/R$6*100000</f>
        <v>25.5754475703325</v>
      </c>
      <c r="S180" s="895" t="n">
        <f aca="false">S292/S$6*100000</f>
        <v>29.8843050476014</v>
      </c>
      <c r="T180" s="895" t="n">
        <f aca="false">T292/T$6*100000</f>
        <v>64.5423028693664</v>
      </c>
      <c r="U180" s="895" t="n">
        <f aca="false">U292/U$6*100000</f>
        <v>122.828566415161</v>
      </c>
      <c r="V180" s="895" t="n">
        <f aca="false">V292/V$6*100000</f>
        <v>271.080039948638</v>
      </c>
      <c r="W180" s="895" t="n">
        <f aca="false">AA292/AA$6*100000</f>
        <v>1043.06300268097</v>
      </c>
      <c r="X180" s="537"/>
      <c r="Y180" s="537"/>
      <c r="Z180" s="537"/>
      <c r="AA180" s="537"/>
    </row>
    <row r="181" s="108" customFormat="true" ht="15" hidden="false" customHeight="false" outlineLevel="0" collapsed="false">
      <c r="A181" s="880"/>
      <c r="B181" s="884"/>
      <c r="C181" s="884"/>
      <c r="D181" s="885" t="s">
        <v>476</v>
      </c>
      <c r="E181" s="894" t="n">
        <f aca="false">E293/E$7*100000</f>
        <v>73.4742492091851</v>
      </c>
      <c r="F181" s="895" t="n">
        <f aca="false">F293/F$7*100000</f>
        <v>5.8752680591052</v>
      </c>
      <c r="G181" s="895" t="n">
        <f aca="false">G293/G$7*100000</f>
        <v>2.74876305662452</v>
      </c>
      <c r="H181" s="895" t="n">
        <f aca="false">H293/H$7*100000</f>
        <v>0</v>
      </c>
      <c r="I181" s="895" t="n">
        <f aca="false">I293/I$7*100000</f>
        <v>0</v>
      </c>
      <c r="J181" s="895" t="n">
        <f aca="false">J293/J$7*100000</f>
        <v>0</v>
      </c>
      <c r="K181" s="895" t="n">
        <f aca="false">K293/K$7*100000</f>
        <v>0</v>
      </c>
      <c r="L181" s="895" t="n">
        <f aca="false">L293/L$7*100000</f>
        <v>0</v>
      </c>
      <c r="M181" s="895" t="n">
        <f aca="false">M293/M$7*100000</f>
        <v>0</v>
      </c>
      <c r="N181" s="895" t="n">
        <f aca="false">N293/N$7*100000</f>
        <v>0</v>
      </c>
      <c r="O181" s="895" t="n">
        <f aca="false">O293/O$7*100000</f>
        <v>0</v>
      </c>
      <c r="P181" s="895" t="n">
        <f aca="false">P293/P$7*100000</f>
        <v>2.83262045718494</v>
      </c>
      <c r="Q181" s="895" t="n">
        <f aca="false">Q293/Q$7*100000</f>
        <v>1.50943396226415</v>
      </c>
      <c r="R181" s="895" t="n">
        <f aca="false">R293/R$7*100000</f>
        <v>10.7924761023743</v>
      </c>
      <c r="S181" s="895" t="n">
        <f aca="false">S293/S$7*100000</f>
        <v>16.0250483833192</v>
      </c>
      <c r="T181" s="895" t="n">
        <f aca="false">T293/T$7*100000</f>
        <v>28.6437918350118</v>
      </c>
      <c r="U181" s="895" t="n">
        <f aca="false">U293/U$7*100000</f>
        <v>69.2798541476755</v>
      </c>
      <c r="V181" s="895" t="n">
        <f aca="false">V293/V$7*100000</f>
        <v>180.136102833252</v>
      </c>
      <c r="W181" s="895" t="n">
        <f aca="false">AA293/AA$7*100000</f>
        <v>1071.96172593032</v>
      </c>
      <c r="X181" s="537"/>
      <c r="Y181" s="537"/>
      <c r="Z181" s="537"/>
      <c r="AA181" s="537"/>
    </row>
    <row r="182" s="108" customFormat="true" ht="13.5" hidden="false" customHeight="true" outlineLevel="0" collapsed="false">
      <c r="A182" s="880" t="s">
        <v>453</v>
      </c>
      <c r="B182" s="884" t="s">
        <v>151</v>
      </c>
      <c r="C182" s="884"/>
      <c r="D182" s="885" t="s">
        <v>7</v>
      </c>
      <c r="E182" s="894" t="n">
        <f aca="false">E294/E$5*100000</f>
        <v>73.0356350031264</v>
      </c>
      <c r="F182" s="895" t="n">
        <f aca="false">F294/F$5*100000</f>
        <v>0</v>
      </c>
      <c r="G182" s="895" t="n">
        <f aca="false">G294/G$5*100000</f>
        <v>0</v>
      </c>
      <c r="H182" s="895" t="n">
        <f aca="false">H294/H$5*100000</f>
        <v>1.31013520595325</v>
      </c>
      <c r="I182" s="895" t="n">
        <f aca="false">I294/I$5*100000</f>
        <v>0</v>
      </c>
      <c r="J182" s="895" t="n">
        <f aca="false">J294/J$5*100000</f>
        <v>0</v>
      </c>
      <c r="K182" s="895" t="n">
        <f aca="false">K294/K$5*100000</f>
        <v>0</v>
      </c>
      <c r="L182" s="895" t="n">
        <f aca="false">L294/L$5*100000</f>
        <v>0.868945621383014</v>
      </c>
      <c r="M182" s="895" t="n">
        <f aca="false">M294/M$5*100000</f>
        <v>3.94848022995949</v>
      </c>
      <c r="N182" s="895" t="n">
        <f aca="false">N294/N$5*100000</f>
        <v>13.582066239737</v>
      </c>
      <c r="O182" s="895" t="n">
        <f aca="false">O294/O$5*100000</f>
        <v>12.4046798286848</v>
      </c>
      <c r="P182" s="895" t="n">
        <f aca="false">P294/P$5*100000</f>
        <v>11.2338513387006</v>
      </c>
      <c r="Q182" s="895" t="n">
        <f aca="false">Q294/Q$5*100000</f>
        <v>23.1165953240708</v>
      </c>
      <c r="R182" s="895" t="n">
        <f aca="false">R294/R$5*100000</f>
        <v>38.8632499392762</v>
      </c>
      <c r="S182" s="895" t="n">
        <f aca="false">S294/S$5*100000</f>
        <v>51.5211963486003</v>
      </c>
      <c r="T182" s="895" t="n">
        <f aca="false">T294/T$5*100000</f>
        <v>87.0935633709356</v>
      </c>
      <c r="U182" s="895" t="n">
        <f aca="false">U294/U$5*100000</f>
        <v>166.766937926813</v>
      </c>
      <c r="V182" s="895" t="n">
        <f aca="false">V294/V$5*100000</f>
        <v>324.648639763294</v>
      </c>
      <c r="W182" s="895" t="n">
        <f aca="false">AA294/AA$5*100000</f>
        <v>883.341092977312</v>
      </c>
      <c r="X182" s="537"/>
      <c r="Y182" s="537"/>
      <c r="Z182" s="537"/>
      <c r="AA182" s="537"/>
    </row>
    <row r="183" s="108" customFormat="true" ht="13.5" hidden="false" customHeight="true" outlineLevel="0" collapsed="false">
      <c r="A183" s="880"/>
      <c r="B183" s="884"/>
      <c r="C183" s="884"/>
      <c r="D183" s="885" t="s">
        <v>475</v>
      </c>
      <c r="E183" s="894" t="n">
        <f aca="false">E295/E$6*100000</f>
        <v>79.8110990341093</v>
      </c>
      <c r="F183" s="895" t="n">
        <f aca="false">F295/F$6*100000</f>
        <v>0</v>
      </c>
      <c r="G183" s="895" t="n">
        <f aca="false">G295/G$6*100000</f>
        <v>0</v>
      </c>
      <c r="H183" s="895" t="n">
        <f aca="false">H295/H$6*100000</f>
        <v>2.57466529351184</v>
      </c>
      <c r="I183" s="895" t="n">
        <f aca="false">I295/I$6*100000</f>
        <v>0</v>
      </c>
      <c r="J183" s="895" t="n">
        <f aca="false">J295/J$6*100000</f>
        <v>0</v>
      </c>
      <c r="K183" s="895" t="n">
        <f aca="false">K295/K$6*100000</f>
        <v>0</v>
      </c>
      <c r="L183" s="895" t="n">
        <f aca="false">L295/L$6*100000</f>
        <v>1.78810907465355</v>
      </c>
      <c r="M183" s="895" t="n">
        <f aca="false">M295/M$6*100000</f>
        <v>6.53509345183636</v>
      </c>
      <c r="N183" s="895" t="n">
        <f aca="false">N295/N$6*100000</f>
        <v>18.201674554059</v>
      </c>
      <c r="O183" s="895" t="n">
        <f aca="false">O295/O$6*100000</f>
        <v>21.7164108202017</v>
      </c>
      <c r="P183" s="895" t="n">
        <f aca="false">P295/P$6*100000</f>
        <v>15.8934503091276</v>
      </c>
      <c r="Q183" s="895" t="n">
        <f aca="false">Q295/Q$6*100000</f>
        <v>28.71573115319</v>
      </c>
      <c r="R183" s="895" t="n">
        <f aca="false">R295/R$6*100000</f>
        <v>47.7408354646206</v>
      </c>
      <c r="S183" s="895" t="n">
        <f aca="false">S295/S$6*100000</f>
        <v>75.4222936915655</v>
      </c>
      <c r="T183" s="895" t="n">
        <f aca="false">T295/T$6*100000</f>
        <v>129.084605738733</v>
      </c>
      <c r="U183" s="895" t="n">
        <f aca="false">U295/U$6*100000</f>
        <v>268.217481763718</v>
      </c>
      <c r="V183" s="895" t="n">
        <f aca="false">V295/V$6*100000</f>
        <v>495.791125695534</v>
      </c>
      <c r="W183" s="895" t="n">
        <f aca="false">AA295/AA$6*100000</f>
        <v>1110.08713136729</v>
      </c>
      <c r="X183" s="537"/>
      <c r="Y183" s="537"/>
      <c r="Z183" s="537"/>
      <c r="AA183" s="537"/>
    </row>
    <row r="184" s="108" customFormat="true" ht="15" hidden="false" customHeight="false" outlineLevel="0" collapsed="false">
      <c r="A184" s="880"/>
      <c r="B184" s="884"/>
      <c r="C184" s="884"/>
      <c r="D184" s="885" t="s">
        <v>476</v>
      </c>
      <c r="E184" s="894" t="n">
        <f aca="false">E296/E$7*100000</f>
        <v>67.0935907252295</v>
      </c>
      <c r="F184" s="895" t="n">
        <f aca="false">F296/F$7*100000</f>
        <v>0</v>
      </c>
      <c r="G184" s="895" t="n">
        <f aca="false">G296/G$7*100000</f>
        <v>0</v>
      </c>
      <c r="H184" s="895" t="n">
        <f aca="false">H296/H$7*100000</f>
        <v>0</v>
      </c>
      <c r="I184" s="895" t="n">
        <f aca="false">I296/I$7*100000</f>
        <v>0</v>
      </c>
      <c r="J184" s="895" t="n">
        <f aca="false">J296/J$7*100000</f>
        <v>0</v>
      </c>
      <c r="K184" s="895" t="n">
        <f aca="false">K296/K$7*100000</f>
        <v>0</v>
      </c>
      <c r="L184" s="895" t="n">
        <f aca="false">L296/L$7*100000</f>
        <v>0</v>
      </c>
      <c r="M184" s="895" t="n">
        <f aca="false">M296/M$7*100000</f>
        <v>1.52851443681886</v>
      </c>
      <c r="N184" s="895" t="n">
        <f aca="false">N296/N$7*100000</f>
        <v>9.23105326317733</v>
      </c>
      <c r="O184" s="895" t="n">
        <f aca="false">O296/O$7*100000</f>
        <v>3.77401215231913</v>
      </c>
      <c r="P184" s="895" t="n">
        <f aca="false">P296/P$7*100000</f>
        <v>7.08155114296236</v>
      </c>
      <c r="Q184" s="895" t="n">
        <f aca="false">Q296/Q$7*100000</f>
        <v>18.1132075471698</v>
      </c>
      <c r="R184" s="895" t="n">
        <f aca="false">R296/R$7*100000</f>
        <v>30.8356460067838</v>
      </c>
      <c r="S184" s="895" t="n">
        <f aca="false">S296/S$7*100000</f>
        <v>30.8174007371522</v>
      </c>
      <c r="T184" s="895" t="n">
        <f aca="false">T296/T$7*100000</f>
        <v>52.7648796960743</v>
      </c>
      <c r="U184" s="895" t="n">
        <f aca="false">U296/U$7*100000</f>
        <v>92.9808568824066</v>
      </c>
      <c r="V184" s="895" t="n">
        <f aca="false">V296/V$7*100000</f>
        <v>217.942445403194</v>
      </c>
      <c r="W184" s="895" t="n">
        <f aca="false">AA296/AA$7*100000</f>
        <v>785.985359448911</v>
      </c>
      <c r="X184" s="537"/>
      <c r="Y184" s="537"/>
      <c r="Z184" s="537"/>
      <c r="AA184" s="537"/>
    </row>
    <row r="185" s="108" customFormat="true" ht="13.5" hidden="false" customHeight="true" outlineLevel="0" collapsed="false">
      <c r="A185" s="880" t="s">
        <v>454</v>
      </c>
      <c r="B185" s="880" t="s">
        <v>477</v>
      </c>
      <c r="C185" s="884" t="s">
        <v>455</v>
      </c>
      <c r="D185" s="885" t="s">
        <v>7</v>
      </c>
      <c r="E185" s="894" t="n">
        <f aca="false">E297/E$5*100000</f>
        <v>8.49850477821993</v>
      </c>
      <c r="F185" s="895" t="n">
        <f aca="false">F297/F$5*100000</f>
        <v>0</v>
      </c>
      <c r="G185" s="895" t="n">
        <f aca="false">G297/G$5*100000</f>
        <v>0</v>
      </c>
      <c r="H185" s="895" t="n">
        <f aca="false">H297/H$5*100000</f>
        <v>0</v>
      </c>
      <c r="I185" s="895" t="n">
        <f aca="false">I297/I$5*100000</f>
        <v>0</v>
      </c>
      <c r="J185" s="895" t="n">
        <f aca="false">J297/J$5*100000</f>
        <v>0</v>
      </c>
      <c r="K185" s="895" t="n">
        <f aca="false">K297/K$5*100000</f>
        <v>0</v>
      </c>
      <c r="L185" s="895" t="n">
        <f aca="false">L297/L$5*100000</f>
        <v>0</v>
      </c>
      <c r="M185" s="895" t="n">
        <f aca="false">M297/M$5*100000</f>
        <v>1.5793920919838</v>
      </c>
      <c r="N185" s="895" t="n">
        <f aca="false">N297/N$5*100000</f>
        <v>6.79103311986852</v>
      </c>
      <c r="O185" s="895" t="n">
        <f aca="false">O297/O$5*100000</f>
        <v>5.22302308576204</v>
      </c>
      <c r="P185" s="895" t="n">
        <f aca="false">P297/P$5*100000</f>
        <v>5.24246395806029</v>
      </c>
      <c r="Q185" s="895" t="n">
        <f aca="false">Q297/Q$5*100000</f>
        <v>7.17411579022885</v>
      </c>
      <c r="R185" s="895" t="n">
        <f aca="false">R297/R$5*100000</f>
        <v>12.9544166464254</v>
      </c>
      <c r="S185" s="895" t="n">
        <f aca="false">S297/S$5*100000</f>
        <v>11.889506849677</v>
      </c>
      <c r="T185" s="895" t="n">
        <f aca="false">T297/T$5*100000</f>
        <v>14.9303251493033</v>
      </c>
      <c r="U185" s="895" t="n">
        <f aca="false">U297/U$5*100000</f>
        <v>17.9432781313659</v>
      </c>
      <c r="V185" s="895" t="n">
        <f aca="false">V297/V$5*100000</f>
        <v>26.0266842004329</v>
      </c>
      <c r="W185" s="895" t="n">
        <f aca="false">AA297/AA$5*100000</f>
        <v>51.5911464559399</v>
      </c>
      <c r="X185" s="537"/>
      <c r="Y185" s="537"/>
      <c r="Z185" s="537"/>
      <c r="AA185" s="537"/>
    </row>
    <row r="186" s="108" customFormat="true" ht="13.5" hidden="false" customHeight="true" outlineLevel="0" collapsed="false">
      <c r="A186" s="880"/>
      <c r="B186" s="880"/>
      <c r="C186" s="880"/>
      <c r="D186" s="885" t="s">
        <v>475</v>
      </c>
      <c r="E186" s="894" t="n">
        <f aca="false">E298/E$6*100000</f>
        <v>7.60630639965959</v>
      </c>
      <c r="F186" s="895" t="n">
        <f aca="false">F298/F$6*100000</f>
        <v>0</v>
      </c>
      <c r="G186" s="895" t="n">
        <f aca="false">G298/G$6*100000</f>
        <v>0</v>
      </c>
      <c r="H186" s="895" t="n">
        <f aca="false">H298/H$6*100000</f>
        <v>0</v>
      </c>
      <c r="I186" s="895" t="n">
        <f aca="false">I298/I$6*100000</f>
        <v>0</v>
      </c>
      <c r="J186" s="895" t="n">
        <f aca="false">J298/J$6*100000</f>
        <v>0</v>
      </c>
      <c r="K186" s="895" t="n">
        <f aca="false">K298/K$6*100000</f>
        <v>0</v>
      </c>
      <c r="L186" s="895" t="n">
        <f aca="false">L298/L$6*100000</f>
        <v>0</v>
      </c>
      <c r="M186" s="895" t="n">
        <f aca="false">M298/M$6*100000</f>
        <v>3.26754672591818</v>
      </c>
      <c r="N186" s="895" t="n">
        <f aca="false">N298/N$6*100000</f>
        <v>8.40077287110414</v>
      </c>
      <c r="O186" s="895" t="n">
        <f aca="false">O298/O$6*100000</f>
        <v>9.50092973383824</v>
      </c>
      <c r="P186" s="895" t="n">
        <f aca="false">P298/P$6*100000</f>
        <v>6.35738012365104</v>
      </c>
      <c r="Q186" s="895" t="n">
        <f aca="false">Q298/Q$6*100000</f>
        <v>5.06748196821</v>
      </c>
      <c r="R186" s="895" t="n">
        <f aca="false">R298/R$6*100000</f>
        <v>11.9352088661552</v>
      </c>
      <c r="S186" s="895" t="n">
        <f aca="false">S298/S$6*100000</f>
        <v>14.2306214512388</v>
      </c>
      <c r="T186" s="895" t="n">
        <f aca="false">T298/T$6*100000</f>
        <v>14.7525263701409</v>
      </c>
      <c r="U186" s="895" t="n">
        <f aca="false">U298/U$6*100000</f>
        <v>17.5469380593087</v>
      </c>
      <c r="V186" s="895" t="n">
        <f aca="false">V298/V$6*100000</f>
        <v>24.9678984163219</v>
      </c>
      <c r="W186" s="895" t="n">
        <f aca="false">AA298/AA$6*100000</f>
        <v>33.5120643431635</v>
      </c>
      <c r="X186" s="537"/>
      <c r="Y186" s="537"/>
      <c r="Z186" s="537"/>
      <c r="AA186" s="537"/>
    </row>
    <row r="187" s="108" customFormat="true" ht="15" hidden="false" customHeight="false" outlineLevel="0" collapsed="false">
      <c r="A187" s="880"/>
      <c r="B187" s="880"/>
      <c r="C187" s="880"/>
      <c r="D187" s="885" t="s">
        <v>476</v>
      </c>
      <c r="E187" s="894" t="n">
        <f aca="false">E299/E$7*100000</f>
        <v>9.28095779484443</v>
      </c>
      <c r="F187" s="895" t="n">
        <f aca="false">F299/F$7*100000</f>
        <v>0</v>
      </c>
      <c r="G187" s="895" t="n">
        <f aca="false">G299/G$7*100000</f>
        <v>0</v>
      </c>
      <c r="H187" s="895" t="n">
        <f aca="false">H299/H$7*100000</f>
        <v>0</v>
      </c>
      <c r="I187" s="895" t="n">
        <f aca="false">I299/I$7*100000</f>
        <v>0</v>
      </c>
      <c r="J187" s="895" t="n">
        <f aca="false">J299/J$7*100000</f>
        <v>0</v>
      </c>
      <c r="K187" s="895" t="n">
        <f aca="false">K299/K$7*100000</f>
        <v>0</v>
      </c>
      <c r="L187" s="895" t="n">
        <f aca="false">L299/L$7*100000</f>
        <v>0</v>
      </c>
      <c r="M187" s="895" t="n">
        <f aca="false">M299/M$7*100000</f>
        <v>0</v>
      </c>
      <c r="N187" s="895" t="n">
        <f aca="false">N299/N$7*100000</f>
        <v>5.27488757895847</v>
      </c>
      <c r="O187" s="895" t="n">
        <f aca="false">O299/O$7*100000</f>
        <v>1.25800405077304</v>
      </c>
      <c r="P187" s="895" t="n">
        <f aca="false">P299/P$7*100000</f>
        <v>4.24893068577741</v>
      </c>
      <c r="Q187" s="895" t="n">
        <f aca="false">Q299/Q$7*100000</f>
        <v>9.05660377358491</v>
      </c>
      <c r="R187" s="895" t="n">
        <f aca="false">R299/R$7*100000</f>
        <v>13.8760407030527</v>
      </c>
      <c r="S187" s="895" t="n">
        <f aca="false">S299/S$7*100000</f>
        <v>9.86156823588871</v>
      </c>
      <c r="T187" s="895" t="n">
        <f aca="false">T299/T$7*100000</f>
        <v>15.0756799131641</v>
      </c>
      <c r="U187" s="895" t="n">
        <f aca="false">U299/U$7*100000</f>
        <v>18.2315405651778</v>
      </c>
      <c r="V187" s="895" t="n">
        <f aca="false">V299/V$7*100000</f>
        <v>26.6868300493706</v>
      </c>
      <c r="W187" s="895" t="n">
        <f aca="false">AA299/AA$7*100000</f>
        <v>59.353585496142</v>
      </c>
      <c r="X187" s="537"/>
      <c r="Y187" s="537"/>
      <c r="Z187" s="537"/>
      <c r="AA187" s="537"/>
    </row>
    <row r="188" s="108" customFormat="true" ht="13.5" hidden="false" customHeight="true" outlineLevel="0" collapsed="false">
      <c r="A188" s="880" t="s">
        <v>456</v>
      </c>
      <c r="B188" s="884"/>
      <c r="C188" s="884" t="s">
        <v>622</v>
      </c>
      <c r="D188" s="885" t="s">
        <v>7</v>
      </c>
      <c r="E188" s="894" t="n">
        <f aca="false">E300/E$5*100000</f>
        <v>22.6626794085865</v>
      </c>
      <c r="F188" s="895" t="n">
        <f aca="false">F300/F$5*100000</f>
        <v>0</v>
      </c>
      <c r="G188" s="895" t="n">
        <f aca="false">G300/G$5*100000</f>
        <v>0</v>
      </c>
      <c r="H188" s="895" t="n">
        <f aca="false">H300/H$5*100000</f>
        <v>0</v>
      </c>
      <c r="I188" s="895" t="n">
        <f aca="false">I300/I$5*100000</f>
        <v>0</v>
      </c>
      <c r="J188" s="895" t="n">
        <f aca="false">J300/J$5*100000</f>
        <v>0</v>
      </c>
      <c r="K188" s="895" t="n">
        <f aca="false">K300/K$5*100000</f>
        <v>0</v>
      </c>
      <c r="L188" s="895" t="n">
        <f aca="false">L300/L$5*100000</f>
        <v>0.868945621383014</v>
      </c>
      <c r="M188" s="895" t="n">
        <f aca="false">M300/M$5*100000</f>
        <v>2.36908813797569</v>
      </c>
      <c r="N188" s="895" t="n">
        <f aca="false">N300/N$5*100000</f>
        <v>6.79103311986852</v>
      </c>
      <c r="O188" s="895" t="n">
        <f aca="false">O300/O$5*100000</f>
        <v>7.1816567429228</v>
      </c>
      <c r="P188" s="895" t="n">
        <f aca="false">P300/P$5*100000</f>
        <v>5.99138738064033</v>
      </c>
      <c r="Q188" s="895" t="n">
        <f aca="false">Q300/Q$5*100000</f>
        <v>11.9568596503814</v>
      </c>
      <c r="R188" s="895" t="n">
        <f aca="false">R300/R$5*100000</f>
        <v>17.8123228888349</v>
      </c>
      <c r="S188" s="895" t="n">
        <f aca="false">S300/S$5*100000</f>
        <v>23.1184855410386</v>
      </c>
      <c r="T188" s="895" t="n">
        <f aca="false">T300/T$5*100000</f>
        <v>31.5195753151958</v>
      </c>
      <c r="U188" s="895" t="n">
        <f aca="false">U300/U$5*100000</f>
        <v>59.1072691386171</v>
      </c>
      <c r="V188" s="895" t="n">
        <f aca="false">V300/V$5*100000</f>
        <v>109.586038738665</v>
      </c>
      <c r="W188" s="895" t="n">
        <f aca="false">AA300/AA$5*100000</f>
        <v>202.589623887959</v>
      </c>
      <c r="X188" s="537"/>
      <c r="Y188" s="537"/>
      <c r="Z188" s="537"/>
      <c r="AA188" s="537"/>
    </row>
    <row r="189" s="108" customFormat="true" ht="13.5" hidden="false" customHeight="true" outlineLevel="0" collapsed="false">
      <c r="A189" s="880"/>
      <c r="B189" s="884"/>
      <c r="C189" s="884"/>
      <c r="D189" s="885" t="s">
        <v>475</v>
      </c>
      <c r="E189" s="894" t="n">
        <f aca="false">E301/E$6*100000</f>
        <v>27.3386085089214</v>
      </c>
      <c r="F189" s="895" t="n">
        <f aca="false">F301/F$6*100000</f>
        <v>0</v>
      </c>
      <c r="G189" s="895" t="n">
        <f aca="false">G301/G$6*100000</f>
        <v>0</v>
      </c>
      <c r="H189" s="895" t="n">
        <f aca="false">H301/H$6*100000</f>
        <v>0</v>
      </c>
      <c r="I189" s="895" t="n">
        <f aca="false">I301/I$6*100000</f>
        <v>0</v>
      </c>
      <c r="J189" s="895" t="n">
        <f aca="false">J301/J$6*100000</f>
        <v>0</v>
      </c>
      <c r="K189" s="895" t="n">
        <f aca="false">K301/K$6*100000</f>
        <v>0</v>
      </c>
      <c r="L189" s="895" t="n">
        <f aca="false">L301/L$6*100000</f>
        <v>1.78810907465355</v>
      </c>
      <c r="M189" s="895" t="n">
        <f aca="false">M301/M$6*100000</f>
        <v>3.26754672591818</v>
      </c>
      <c r="N189" s="895" t="n">
        <f aca="false">N301/N$6*100000</f>
        <v>9.80090168295483</v>
      </c>
      <c r="O189" s="895" t="n">
        <f aca="false">O301/O$6*100000</f>
        <v>12.2154810863635</v>
      </c>
      <c r="P189" s="895" t="n">
        <f aca="false">P301/P$6*100000</f>
        <v>9.53607018547657</v>
      </c>
      <c r="Q189" s="895" t="n">
        <f aca="false">Q301/Q$6*100000</f>
        <v>18.58076721677</v>
      </c>
      <c r="R189" s="895" t="n">
        <f aca="false">R301/R$6*100000</f>
        <v>23.8704177323103</v>
      </c>
      <c r="S189" s="895" t="n">
        <f aca="false">S301/S$6*100000</f>
        <v>31.3073671927253</v>
      </c>
      <c r="T189" s="895" t="n">
        <f aca="false">T301/T$6*100000</f>
        <v>44.2575791104227</v>
      </c>
      <c r="U189" s="895" t="n">
        <f aca="false">U301/U$6*100000</f>
        <v>107.788333792896</v>
      </c>
      <c r="V189" s="895" t="n">
        <f aca="false">V301/V$6*100000</f>
        <v>174.775288914253</v>
      </c>
      <c r="W189" s="895" t="n">
        <f aca="false">AA301/AA$6*100000</f>
        <v>251.340482573727</v>
      </c>
      <c r="X189" s="537"/>
      <c r="Y189" s="537"/>
      <c r="Z189" s="537"/>
      <c r="AA189" s="537"/>
    </row>
    <row r="190" s="108" customFormat="true" ht="15" hidden="false" customHeight="false" outlineLevel="0" collapsed="false">
      <c r="A190" s="880"/>
      <c r="B190" s="884"/>
      <c r="C190" s="884"/>
      <c r="D190" s="885" t="s">
        <v>476</v>
      </c>
      <c r="E190" s="894" t="n">
        <f aca="false">E302/E$7*100000</f>
        <v>18.5619155896889</v>
      </c>
      <c r="F190" s="895" t="n">
        <f aca="false">F302/F$7*100000</f>
        <v>0</v>
      </c>
      <c r="G190" s="895" t="n">
        <f aca="false">G302/G$7*100000</f>
        <v>0</v>
      </c>
      <c r="H190" s="895" t="n">
        <f aca="false">H302/H$7*100000</f>
        <v>0</v>
      </c>
      <c r="I190" s="895" t="n">
        <f aca="false">I302/I$7*100000</f>
        <v>0</v>
      </c>
      <c r="J190" s="895" t="n">
        <f aca="false">J302/J$7*100000</f>
        <v>0</v>
      </c>
      <c r="K190" s="895" t="n">
        <f aca="false">K302/K$7*100000</f>
        <v>0</v>
      </c>
      <c r="L190" s="895" t="n">
        <f aca="false">L302/L$7*100000</f>
        <v>0</v>
      </c>
      <c r="M190" s="895" t="n">
        <f aca="false">M302/M$7*100000</f>
        <v>1.52851443681886</v>
      </c>
      <c r="N190" s="895" t="n">
        <f aca="false">N302/N$7*100000</f>
        <v>3.95616568421886</v>
      </c>
      <c r="O190" s="895" t="n">
        <f aca="false">O302/O$7*100000</f>
        <v>2.51600810154609</v>
      </c>
      <c r="P190" s="895" t="n">
        <f aca="false">P302/P$7*100000</f>
        <v>2.83262045718494</v>
      </c>
      <c r="Q190" s="895" t="n">
        <f aca="false">Q302/Q$7*100000</f>
        <v>6.0377358490566</v>
      </c>
      <c r="R190" s="895" t="n">
        <f aca="false">R302/R$7*100000</f>
        <v>12.3342584027135</v>
      </c>
      <c r="S190" s="895" t="n">
        <f aca="false">S302/S$7*100000</f>
        <v>16.0250483833192</v>
      </c>
      <c r="T190" s="895" t="n">
        <f aca="false">T302/T$7*100000</f>
        <v>21.1059518784297</v>
      </c>
      <c r="U190" s="895" t="n">
        <f aca="false">U302/U$7*100000</f>
        <v>23.7010027347311</v>
      </c>
      <c r="V190" s="895" t="n">
        <f aca="false">V302/V$7*100000</f>
        <v>68.9409776275408</v>
      </c>
      <c r="W190" s="895" t="n">
        <f aca="false">AA302/AA$7*100000</f>
        <v>181.657943488192</v>
      </c>
      <c r="X190" s="537"/>
      <c r="Y190" s="537"/>
      <c r="Z190" s="537"/>
      <c r="AA190" s="537"/>
    </row>
    <row r="191" s="108" customFormat="true" ht="13.5" hidden="false" customHeight="true" outlineLevel="0" collapsed="false">
      <c r="A191" s="880" t="s">
        <v>458</v>
      </c>
      <c r="B191" s="884"/>
      <c r="C191" s="884" t="s">
        <v>999</v>
      </c>
      <c r="D191" s="885" t="s">
        <v>7</v>
      </c>
      <c r="E191" s="894" t="n">
        <f aca="false">E303/E$5*100000</f>
        <v>40.9473412041506</v>
      </c>
      <c r="F191" s="895" t="n">
        <f aca="false">F303/F$5*100000</f>
        <v>0</v>
      </c>
      <c r="G191" s="895" t="n">
        <f aca="false">G303/G$5*100000</f>
        <v>0</v>
      </c>
      <c r="H191" s="895" t="n">
        <f aca="false">H303/H$5*100000</f>
        <v>0</v>
      </c>
      <c r="I191" s="895" t="n">
        <f aca="false">I303/I$5*100000</f>
        <v>0</v>
      </c>
      <c r="J191" s="895" t="n">
        <f aca="false">J303/J$5*100000</f>
        <v>0</v>
      </c>
      <c r="K191" s="895" t="n">
        <f aca="false">K303/K$5*100000</f>
        <v>0</v>
      </c>
      <c r="L191" s="895" t="n">
        <f aca="false">L303/L$5*100000</f>
        <v>0</v>
      </c>
      <c r="M191" s="895" t="n">
        <f aca="false">M303/M$5*100000</f>
        <v>0</v>
      </c>
      <c r="N191" s="895" t="n">
        <f aca="false">N303/N$5*100000</f>
        <v>0</v>
      </c>
      <c r="O191" s="895" t="n">
        <f aca="false">O303/O$5*100000</f>
        <v>0</v>
      </c>
      <c r="P191" s="895" t="n">
        <f aca="false">P303/P$5*100000</f>
        <v>0</v>
      </c>
      <c r="Q191" s="895" t="n">
        <f aca="false">Q303/Q$5*100000</f>
        <v>3.98561988346047</v>
      </c>
      <c r="R191" s="895" t="n">
        <f aca="false">R303/R$5*100000</f>
        <v>7.28685936361428</v>
      </c>
      <c r="S191" s="895" t="n">
        <f aca="false">S303/S$5*100000</f>
        <v>16.5132039578847</v>
      </c>
      <c r="T191" s="895" t="n">
        <f aca="false">T303/T$5*100000</f>
        <v>38.9847378898474</v>
      </c>
      <c r="U191" s="895" t="n">
        <f aca="false">U303/U$5*100000</f>
        <v>87.6054167590218</v>
      </c>
      <c r="V191" s="895" t="n">
        <f aca="false">V303/V$5*100000</f>
        <v>186.29626585573</v>
      </c>
      <c r="W191" s="895" t="n">
        <f aca="false">AA303/AA$5*100000</f>
        <v>616.577116180745</v>
      </c>
      <c r="X191" s="537"/>
      <c r="Y191" s="537"/>
      <c r="Z191" s="537"/>
      <c r="AA191" s="537"/>
    </row>
    <row r="192" s="108" customFormat="true" ht="15" hidden="false" customHeight="false" outlineLevel="0" collapsed="false">
      <c r="A192" s="880"/>
      <c r="B192" s="884"/>
      <c r="C192" s="884"/>
      <c r="D192" s="885" t="s">
        <v>475</v>
      </c>
      <c r="E192" s="894" t="n">
        <f aca="false">E304/E$6*100000</f>
        <v>44.5354751516301</v>
      </c>
      <c r="F192" s="895" t="n">
        <f aca="false">F304/F$6*100000</f>
        <v>0</v>
      </c>
      <c r="G192" s="895" t="n">
        <f aca="false">G304/G$6*100000</f>
        <v>0</v>
      </c>
      <c r="H192" s="895" t="n">
        <f aca="false">H304/H$6*100000</f>
        <v>0</v>
      </c>
      <c r="I192" s="895" t="n">
        <f aca="false">I304/I$6*100000</f>
        <v>0</v>
      </c>
      <c r="J192" s="895" t="n">
        <f aca="false">J304/J$6*100000</f>
        <v>0</v>
      </c>
      <c r="K192" s="895" t="n">
        <f aca="false">K304/K$6*100000</f>
        <v>0</v>
      </c>
      <c r="L192" s="895" t="n">
        <f aca="false">L304/L$6*100000</f>
        <v>0</v>
      </c>
      <c r="M192" s="895" t="n">
        <f aca="false">M304/M$6*100000</f>
        <v>0</v>
      </c>
      <c r="N192" s="895" t="n">
        <f aca="false">N304/N$6*100000</f>
        <v>0</v>
      </c>
      <c r="O192" s="895" t="n">
        <f aca="false">O304/O$6*100000</f>
        <v>0</v>
      </c>
      <c r="P192" s="895" t="n">
        <f aca="false">P304/P$6*100000</f>
        <v>0</v>
      </c>
      <c r="Q192" s="895" t="n">
        <f aca="false">Q304/Q$6*100000</f>
        <v>5.06748196821</v>
      </c>
      <c r="R192" s="895" t="n">
        <f aca="false">R304/R$6*100000</f>
        <v>11.9352088661552</v>
      </c>
      <c r="S192" s="895" t="n">
        <f aca="false">S304/S$6*100000</f>
        <v>29.8843050476014</v>
      </c>
      <c r="T192" s="895" t="n">
        <f aca="false">T304/T$6*100000</f>
        <v>70.0745002581692</v>
      </c>
      <c r="U192" s="895" t="n">
        <f aca="false">U304/U$6*100000</f>
        <v>142.882209911513</v>
      </c>
      <c r="V192" s="895" t="n">
        <f aca="false">V304/V$6*100000</f>
        <v>288.914253103153</v>
      </c>
      <c r="W192" s="895" t="n">
        <f aca="false">AA304/AA$6*100000</f>
        <v>825.234584450402</v>
      </c>
      <c r="X192" s="537"/>
      <c r="Y192" s="537"/>
      <c r="Z192" s="537"/>
      <c r="AA192" s="537"/>
    </row>
    <row r="193" s="108" customFormat="true" ht="15" hidden="false" customHeight="false" outlineLevel="0" collapsed="false">
      <c r="A193" s="880"/>
      <c r="B193" s="884"/>
      <c r="C193" s="884"/>
      <c r="D193" s="885" t="s">
        <v>476</v>
      </c>
      <c r="E193" s="894" t="n">
        <f aca="false">E305/E$7*100000</f>
        <v>37.8005676852518</v>
      </c>
      <c r="F193" s="895" t="n">
        <f aca="false">F305/F$7*100000</f>
        <v>0</v>
      </c>
      <c r="G193" s="895" t="n">
        <f aca="false">G305/G$7*100000</f>
        <v>0</v>
      </c>
      <c r="H193" s="895" t="n">
        <f aca="false">H305/H$7*100000</f>
        <v>0</v>
      </c>
      <c r="I193" s="895" t="n">
        <f aca="false">I305/I$7*100000</f>
        <v>0</v>
      </c>
      <c r="J193" s="895" t="n">
        <f aca="false">J305/J$7*100000</f>
        <v>0</v>
      </c>
      <c r="K193" s="895" t="n">
        <f aca="false">K305/K$7*100000</f>
        <v>0</v>
      </c>
      <c r="L193" s="895" t="n">
        <f aca="false">L305/L$7*100000</f>
        <v>0</v>
      </c>
      <c r="M193" s="895" t="n">
        <f aca="false">M305/M$7*100000</f>
        <v>0</v>
      </c>
      <c r="N193" s="895" t="n">
        <f aca="false">N305/N$7*100000</f>
        <v>0</v>
      </c>
      <c r="O193" s="895" t="n">
        <f aca="false">O305/O$7*100000</f>
        <v>0</v>
      </c>
      <c r="P193" s="895" t="n">
        <f aca="false">P305/P$7*100000</f>
        <v>0</v>
      </c>
      <c r="Q193" s="895" t="n">
        <f aca="false">Q305/Q$7*100000</f>
        <v>3.0188679245283</v>
      </c>
      <c r="R193" s="895" t="n">
        <f aca="false">R305/R$7*100000</f>
        <v>3.08356460067838</v>
      </c>
      <c r="S193" s="895" t="n">
        <f aca="false">S305/S$7*100000</f>
        <v>4.93078411794436</v>
      </c>
      <c r="T193" s="895" t="n">
        <f aca="false">T305/T$7*100000</f>
        <v>13.5681119218477</v>
      </c>
      <c r="U193" s="895" t="n">
        <f aca="false">U305/U$7*100000</f>
        <v>47.4020054694622</v>
      </c>
      <c r="V193" s="895" t="n">
        <f aca="false">V305/V$7*100000</f>
        <v>122.314637726282</v>
      </c>
      <c r="W193" s="895" t="n">
        <f aca="false">AA305/AA$7*100000</f>
        <v>526.987895465746</v>
      </c>
      <c r="X193" s="537"/>
      <c r="Y193" s="537"/>
      <c r="Z193" s="537"/>
      <c r="AA193" s="537"/>
    </row>
    <row r="194" s="108" customFormat="true" ht="13.5" hidden="false" customHeight="true" outlineLevel="0" collapsed="false">
      <c r="A194" s="880" t="s">
        <v>459</v>
      </c>
      <c r="B194" s="884" t="s">
        <v>186</v>
      </c>
      <c r="C194" s="884"/>
      <c r="D194" s="885" t="s">
        <v>7</v>
      </c>
      <c r="E194" s="894" t="n">
        <f aca="false">E306/E$5*100000</f>
        <v>13.7006198242818</v>
      </c>
      <c r="F194" s="895" t="n">
        <f aca="false">F306/F$5*100000</f>
        <v>0</v>
      </c>
      <c r="G194" s="895" t="n">
        <f aca="false">G306/G$5*100000</f>
        <v>0</v>
      </c>
      <c r="H194" s="895" t="n">
        <f aca="false">H306/H$5*100000</f>
        <v>0</v>
      </c>
      <c r="I194" s="895" t="n">
        <f aca="false">I306/I$5*100000</f>
        <v>0</v>
      </c>
      <c r="J194" s="895" t="n">
        <f aca="false">J306/J$5*100000</f>
        <v>0</v>
      </c>
      <c r="K194" s="895" t="n">
        <f aca="false">K306/K$5*100000</f>
        <v>0</v>
      </c>
      <c r="L194" s="895" t="n">
        <f aca="false">L306/L$5*100000</f>
        <v>0</v>
      </c>
      <c r="M194" s="895" t="n">
        <f aca="false">M306/M$5*100000</f>
        <v>0</v>
      </c>
      <c r="N194" s="895" t="n">
        <f aca="false">N306/N$5*100000</f>
        <v>0</v>
      </c>
      <c r="O194" s="895" t="n">
        <f aca="false">O306/O$5*100000</f>
        <v>1.95863365716076</v>
      </c>
      <c r="P194" s="895" t="n">
        <f aca="false">P306/P$5*100000</f>
        <v>0.748923422580041</v>
      </c>
      <c r="Q194" s="895" t="n">
        <f aca="false">Q306/Q$5*100000</f>
        <v>4.78274386015257</v>
      </c>
      <c r="R194" s="895" t="n">
        <f aca="false">R306/R$5*100000</f>
        <v>8.09651040401587</v>
      </c>
      <c r="S194" s="895" t="n">
        <f aca="false">S306/S$5*100000</f>
        <v>19.1553165911463</v>
      </c>
      <c r="T194" s="895" t="n">
        <f aca="false">T306/T$5*100000</f>
        <v>19.907100199071</v>
      </c>
      <c r="U194" s="895" t="n">
        <f aca="false">U306/U$5*100000</f>
        <v>37.9975301605396</v>
      </c>
      <c r="V194" s="895" t="n">
        <f aca="false">V306/V$5*100000</f>
        <v>79.4498780855319</v>
      </c>
      <c r="W194" s="895" t="n">
        <f aca="false">AA306/AA$5*100000</f>
        <v>124.573743881416</v>
      </c>
      <c r="X194" s="537"/>
      <c r="Y194" s="537"/>
      <c r="Z194" s="537"/>
      <c r="AA194" s="537"/>
    </row>
    <row r="195" s="108" customFormat="true" ht="13.5" hidden="false" customHeight="true" outlineLevel="0" collapsed="false">
      <c r="A195" s="880"/>
      <c r="B195" s="884"/>
      <c r="C195" s="884"/>
      <c r="D195" s="885" t="s">
        <v>475</v>
      </c>
      <c r="E195" s="894" t="n">
        <f aca="false">E307/E$6*100000</f>
        <v>16.6456850195449</v>
      </c>
      <c r="F195" s="895" t="n">
        <f aca="false">F307/F$6*100000</f>
        <v>0</v>
      </c>
      <c r="G195" s="895" t="n">
        <f aca="false">G307/G$6*100000</f>
        <v>0</v>
      </c>
      <c r="H195" s="895" t="n">
        <f aca="false">H307/H$6*100000</f>
        <v>0</v>
      </c>
      <c r="I195" s="895" t="n">
        <f aca="false">I307/I$6*100000</f>
        <v>0</v>
      </c>
      <c r="J195" s="895" t="n">
        <f aca="false">J307/J$6*100000</f>
        <v>0</v>
      </c>
      <c r="K195" s="895" t="n">
        <f aca="false">K307/K$6*100000</f>
        <v>0</v>
      </c>
      <c r="L195" s="895" t="n">
        <f aca="false">L307/L$6*100000</f>
        <v>0</v>
      </c>
      <c r="M195" s="895" t="n">
        <f aca="false">M307/M$6*100000</f>
        <v>0</v>
      </c>
      <c r="N195" s="895" t="n">
        <f aca="false">N307/N$6*100000</f>
        <v>0</v>
      </c>
      <c r="O195" s="895" t="n">
        <f aca="false">O307/O$6*100000</f>
        <v>4.07182702878782</v>
      </c>
      <c r="P195" s="895" t="n">
        <f aca="false">P307/P$6*100000</f>
        <v>1.58934503091276</v>
      </c>
      <c r="Q195" s="895" t="n">
        <f aca="false">Q307/Q$6*100000</f>
        <v>6.75664262428</v>
      </c>
      <c r="R195" s="895" t="n">
        <f aca="false">R307/R$6*100000</f>
        <v>15.3452685421995</v>
      </c>
      <c r="S195" s="895" t="n">
        <f aca="false">S307/S$6*100000</f>
        <v>29.8843050476014</v>
      </c>
      <c r="T195" s="895" t="n">
        <f aca="false">T307/T$6*100000</f>
        <v>35.0372501290846</v>
      </c>
      <c r="U195" s="895" t="n">
        <f aca="false">U307/U$6*100000</f>
        <v>57.6542250520141</v>
      </c>
      <c r="V195" s="895" t="n">
        <f aca="false">V307/V$6*100000</f>
        <v>110.572121557997</v>
      </c>
      <c r="W195" s="895" t="n">
        <f aca="false">AA307/AA$6*100000</f>
        <v>167.560321715818</v>
      </c>
      <c r="X195" s="537"/>
      <c r="Y195" s="537"/>
      <c r="Z195" s="537"/>
      <c r="AA195" s="537"/>
    </row>
    <row r="196" s="108" customFormat="true" ht="15" hidden="false" customHeight="false" outlineLevel="0" collapsed="false">
      <c r="A196" s="880"/>
      <c r="B196" s="884"/>
      <c r="C196" s="884"/>
      <c r="D196" s="885" t="s">
        <v>476</v>
      </c>
      <c r="E196" s="894" t="n">
        <f aca="false">E308/E$7*100000</f>
        <v>11.1178140250741</v>
      </c>
      <c r="F196" s="895" t="n">
        <f aca="false">F308/F$7*100000</f>
        <v>0</v>
      </c>
      <c r="G196" s="895" t="n">
        <f aca="false">G308/G$7*100000</f>
        <v>0</v>
      </c>
      <c r="H196" s="895" t="n">
        <f aca="false">H308/H$7*100000</f>
        <v>0</v>
      </c>
      <c r="I196" s="895" t="n">
        <f aca="false">I308/I$7*100000</f>
        <v>0</v>
      </c>
      <c r="J196" s="895" t="n">
        <f aca="false">J308/J$7*100000</f>
        <v>0</v>
      </c>
      <c r="K196" s="895" t="n">
        <f aca="false">K308/K$7*100000</f>
        <v>0</v>
      </c>
      <c r="L196" s="895" t="n">
        <f aca="false">L308/L$7*100000</f>
        <v>0</v>
      </c>
      <c r="M196" s="895" t="n">
        <f aca="false">M308/M$7*100000</f>
        <v>0</v>
      </c>
      <c r="N196" s="895" t="n">
        <f aca="false">N308/N$7*100000</f>
        <v>0</v>
      </c>
      <c r="O196" s="895" t="n">
        <f aca="false">O308/O$7*100000</f>
        <v>0</v>
      </c>
      <c r="P196" s="895" t="n">
        <f aca="false">P308/P$7*100000</f>
        <v>0</v>
      </c>
      <c r="Q196" s="895" t="n">
        <f aca="false">Q308/Q$7*100000</f>
        <v>3.0188679245283</v>
      </c>
      <c r="R196" s="895" t="n">
        <f aca="false">R308/R$7*100000</f>
        <v>1.54178230033919</v>
      </c>
      <c r="S196" s="895" t="n">
        <f aca="false">S308/S$7*100000</f>
        <v>9.86156823588871</v>
      </c>
      <c r="T196" s="895" t="n">
        <f aca="false">T308/T$7*100000</f>
        <v>7.53783995658204</v>
      </c>
      <c r="U196" s="895" t="n">
        <f aca="false">U308/U$7*100000</f>
        <v>23.7010027347311</v>
      </c>
      <c r="V196" s="895" t="n">
        <f aca="false">V308/V$7*100000</f>
        <v>60.0453676110839</v>
      </c>
      <c r="W196" s="895" t="n">
        <f aca="false">AA308/AA$7*100000</f>
        <v>106.117016493102</v>
      </c>
      <c r="X196" s="537"/>
      <c r="Y196" s="537"/>
      <c r="Z196" s="537"/>
      <c r="AA196" s="537"/>
    </row>
    <row r="197" s="108" customFormat="true" ht="13.5" hidden="false" customHeight="true" outlineLevel="0" collapsed="false">
      <c r="A197" s="880" t="s">
        <v>460</v>
      </c>
      <c r="B197" s="884" t="s">
        <v>921</v>
      </c>
      <c r="C197" s="884"/>
      <c r="D197" s="885" t="s">
        <v>7</v>
      </c>
      <c r="E197" s="894" t="n">
        <f aca="false">E309/E$5*100000</f>
        <v>69.4302087335786</v>
      </c>
      <c r="F197" s="895" t="n">
        <f aca="false">F309/F$5*100000</f>
        <v>1.43069703559574</v>
      </c>
      <c r="G197" s="895" t="n">
        <f aca="false">G309/G$5*100000</f>
        <v>0</v>
      </c>
      <c r="H197" s="895" t="n">
        <f aca="false">H309/H$5*100000</f>
        <v>0</v>
      </c>
      <c r="I197" s="895" t="n">
        <f aca="false">I309/I$5*100000</f>
        <v>0</v>
      </c>
      <c r="J197" s="895" t="n">
        <f aca="false">J309/J$5*100000</f>
        <v>0</v>
      </c>
      <c r="K197" s="895" t="n">
        <f aca="false">K309/K$5*100000</f>
        <v>0</v>
      </c>
      <c r="L197" s="895" t="n">
        <f aca="false">L309/L$5*100000</f>
        <v>0</v>
      </c>
      <c r="M197" s="895" t="n">
        <f aca="false">M309/M$5*100000</f>
        <v>0</v>
      </c>
      <c r="N197" s="895" t="n">
        <f aca="false">N309/N$5*100000</f>
        <v>1.35820662397371</v>
      </c>
      <c r="O197" s="895" t="n">
        <f aca="false">O309/O$5*100000</f>
        <v>1.30575577144051</v>
      </c>
      <c r="P197" s="895" t="n">
        <f aca="false">P309/P$5*100000</f>
        <v>2.99569369032016</v>
      </c>
      <c r="Q197" s="895" t="n">
        <f aca="false">Q309/Q$5*100000</f>
        <v>6.37699181353676</v>
      </c>
      <c r="R197" s="895" t="n">
        <f aca="false">R309/R$5*100000</f>
        <v>17.0026718484333</v>
      </c>
      <c r="S197" s="895" t="n">
        <f aca="false">S309/S$5*100000</f>
        <v>25.1000700159848</v>
      </c>
      <c r="T197" s="895" t="n">
        <f aca="false">T309/T$5*100000</f>
        <v>53.085600530856</v>
      </c>
      <c r="U197" s="895" t="n">
        <f aca="false">U309/U$5*100000</f>
        <v>125.602946919561</v>
      </c>
      <c r="V197" s="895" t="n">
        <f aca="false">V309/V$5*100000</f>
        <v>286.293526204762</v>
      </c>
      <c r="W197" s="895" t="n">
        <f aca="false">AA309/AA$5*100000</f>
        <v>1107.32216783481</v>
      </c>
      <c r="X197" s="537"/>
      <c r="Y197" s="537"/>
      <c r="Z197" s="537"/>
      <c r="AA197" s="537"/>
    </row>
    <row r="198" s="108" customFormat="true" ht="15" hidden="false" customHeight="false" outlineLevel="0" collapsed="false">
      <c r="A198" s="880"/>
      <c r="B198" s="884"/>
      <c r="C198" s="884"/>
      <c r="D198" s="885" t="s">
        <v>475</v>
      </c>
      <c r="E198" s="894" t="n">
        <f aca="false">E310/E$6*100000</f>
        <v>83.7796067208882</v>
      </c>
      <c r="F198" s="895" t="n">
        <f aca="false">F310/F$6*100000</f>
        <v>0</v>
      </c>
      <c r="G198" s="895" t="n">
        <f aca="false">G310/G$6*100000</f>
        <v>0</v>
      </c>
      <c r="H198" s="895" t="n">
        <f aca="false">H310/H$6*100000</f>
        <v>0</v>
      </c>
      <c r="I198" s="895" t="n">
        <f aca="false">I310/I$6*100000</f>
        <v>0</v>
      </c>
      <c r="J198" s="895" t="n">
        <f aca="false">J310/J$6*100000</f>
        <v>0</v>
      </c>
      <c r="K198" s="895" t="n">
        <f aca="false">K310/K$6*100000</f>
        <v>0</v>
      </c>
      <c r="L198" s="895" t="n">
        <f aca="false">L310/L$6*100000</f>
        <v>0</v>
      </c>
      <c r="M198" s="895" t="n">
        <f aca="false">M310/M$6*100000</f>
        <v>0</v>
      </c>
      <c r="N198" s="895" t="n">
        <f aca="false">N310/N$6*100000</f>
        <v>2.80025762370138</v>
      </c>
      <c r="O198" s="895" t="n">
        <f aca="false">O310/O$6*100000</f>
        <v>2.71455135252521</v>
      </c>
      <c r="P198" s="895" t="n">
        <f aca="false">P310/P$6*100000</f>
        <v>4.76803509273828</v>
      </c>
      <c r="Q198" s="895" t="n">
        <f aca="false">Q310/Q$6*100000</f>
        <v>10.13496393642</v>
      </c>
      <c r="R198" s="895" t="n">
        <f aca="false">R310/R$6*100000</f>
        <v>30.690537084399</v>
      </c>
      <c r="S198" s="895" t="n">
        <f aca="false">S310/S$6*100000</f>
        <v>42.6918643537163</v>
      </c>
      <c r="T198" s="895" t="n">
        <f aca="false">T310/T$6*100000</f>
        <v>86.6710924245777</v>
      </c>
      <c r="U198" s="895" t="n">
        <f aca="false">U310/U$6*100000</f>
        <v>195.523024089439</v>
      </c>
      <c r="V198" s="895" t="n">
        <f aca="false">V310/V$6*100000</f>
        <v>517.192181480953</v>
      </c>
      <c r="W198" s="895" t="n">
        <f aca="false">AA310/AA$6*100000</f>
        <v>1797.08445040215</v>
      </c>
      <c r="X198" s="537"/>
      <c r="Y198" s="537"/>
      <c r="Z198" s="537"/>
      <c r="AA198" s="537"/>
    </row>
    <row r="199" s="108" customFormat="true" ht="15" hidden="false" customHeight="false" outlineLevel="0" collapsed="false">
      <c r="A199" s="880"/>
      <c r="B199" s="884"/>
      <c r="C199" s="884"/>
      <c r="D199" s="885" t="s">
        <v>476</v>
      </c>
      <c r="E199" s="894" t="n">
        <f aca="false">E311/E$7*100000</f>
        <v>56.8458664934221</v>
      </c>
      <c r="F199" s="895" t="n">
        <f aca="false">F311/F$7*100000</f>
        <v>2.9376340295526</v>
      </c>
      <c r="G199" s="895" t="n">
        <f aca="false">G311/G$7*100000</f>
        <v>0</v>
      </c>
      <c r="H199" s="895" t="n">
        <f aca="false">H311/H$7*100000</f>
        <v>0</v>
      </c>
      <c r="I199" s="895" t="n">
        <f aca="false">I311/I$7*100000</f>
        <v>0</v>
      </c>
      <c r="J199" s="895" t="n">
        <f aca="false">J311/J$7*100000</f>
        <v>0</v>
      </c>
      <c r="K199" s="895" t="n">
        <f aca="false">K311/K$7*100000</f>
        <v>0</v>
      </c>
      <c r="L199" s="895" t="n">
        <f aca="false">L311/L$7*100000</f>
        <v>0</v>
      </c>
      <c r="M199" s="895" t="n">
        <f aca="false">M311/M$7*100000</f>
        <v>0</v>
      </c>
      <c r="N199" s="895" t="n">
        <f aca="false">N311/N$7*100000</f>
        <v>0</v>
      </c>
      <c r="O199" s="895" t="n">
        <f aca="false">O311/O$7*100000</f>
        <v>0</v>
      </c>
      <c r="P199" s="895" t="n">
        <f aca="false">P311/P$7*100000</f>
        <v>1.41631022859247</v>
      </c>
      <c r="Q199" s="895" t="n">
        <f aca="false">Q311/Q$7*100000</f>
        <v>3.0188679245283</v>
      </c>
      <c r="R199" s="895" t="n">
        <f aca="false">R311/R$7*100000</f>
        <v>4.62534690101758</v>
      </c>
      <c r="S199" s="895" t="n">
        <f aca="false">S311/S$7*100000</f>
        <v>9.86156823588871</v>
      </c>
      <c r="T199" s="895" t="n">
        <f aca="false">T311/T$7*100000</f>
        <v>25.6286558523789</v>
      </c>
      <c r="U199" s="895" t="n">
        <f aca="false">U311/U$7*100000</f>
        <v>74.7493163172288</v>
      </c>
      <c r="V199" s="895" t="n">
        <f aca="false">V311/V$7*100000</f>
        <v>142.32976026331</v>
      </c>
      <c r="W199" s="895" t="n">
        <f aca="false">AA311/AA$7*100000</f>
        <v>811.165668447274</v>
      </c>
      <c r="X199" s="537"/>
      <c r="Y199" s="537"/>
      <c r="Z199" s="537"/>
      <c r="AA199" s="537"/>
    </row>
    <row r="200" s="108" customFormat="true" ht="13.5" hidden="false" customHeight="true" outlineLevel="0" collapsed="false">
      <c r="A200" s="880" t="s">
        <v>461</v>
      </c>
      <c r="B200" s="884" t="s">
        <v>189</v>
      </c>
      <c r="C200" s="884"/>
      <c r="D200" s="885" t="s">
        <v>7</v>
      </c>
      <c r="E200" s="894" t="n">
        <f aca="false">E312/E$5*100000</f>
        <v>11.4858579729881</v>
      </c>
      <c r="F200" s="895" t="n">
        <f aca="false">F312/F$5*100000</f>
        <v>0</v>
      </c>
      <c r="G200" s="895" t="n">
        <f aca="false">G312/G$5*100000</f>
        <v>0</v>
      </c>
      <c r="H200" s="895" t="n">
        <f aca="false">H312/H$5*100000</f>
        <v>0</v>
      </c>
      <c r="I200" s="895" t="n">
        <f aca="false">I312/I$5*100000</f>
        <v>0</v>
      </c>
      <c r="J200" s="895" t="n">
        <f aca="false">J312/J$5*100000</f>
        <v>0</v>
      </c>
      <c r="K200" s="895" t="n">
        <f aca="false">K312/K$5*100000</f>
        <v>0</v>
      </c>
      <c r="L200" s="895" t="n">
        <f aca="false">L312/L$5*100000</f>
        <v>0</v>
      </c>
      <c r="M200" s="895" t="n">
        <f aca="false">M312/M$5*100000</f>
        <v>0</v>
      </c>
      <c r="N200" s="895" t="n">
        <f aca="false">N312/N$5*100000</f>
        <v>0</v>
      </c>
      <c r="O200" s="895" t="n">
        <f aca="false">O312/O$5*100000</f>
        <v>0</v>
      </c>
      <c r="P200" s="895" t="n">
        <f aca="false">P312/P$5*100000</f>
        <v>0</v>
      </c>
      <c r="Q200" s="895" t="n">
        <f aca="false">Q312/Q$5*100000</f>
        <v>0.797123976692095</v>
      </c>
      <c r="R200" s="895" t="n">
        <f aca="false">R312/R$5*100000</f>
        <v>0.809651040401587</v>
      </c>
      <c r="S200" s="895" t="n">
        <f aca="false">S312/S$5*100000</f>
        <v>4.62369710820772</v>
      </c>
      <c r="T200" s="895" t="n">
        <f aca="false">T312/T$5*100000</f>
        <v>15.7597876575979</v>
      </c>
      <c r="U200" s="895" t="n">
        <f aca="false">U312/U$5*100000</f>
        <v>37.9975301605396</v>
      </c>
      <c r="V200" s="895" t="n">
        <f aca="false">V312/V$5*100000</f>
        <v>68.4912742116654</v>
      </c>
      <c r="W200" s="895" t="n">
        <f aca="false">AA312/AA$5*100000</f>
        <v>137.156950334084</v>
      </c>
      <c r="X200" s="537"/>
      <c r="Y200" s="537"/>
      <c r="Z200" s="537"/>
      <c r="AA200" s="537"/>
    </row>
    <row r="201" s="108" customFormat="true" ht="13.5" hidden="false" customHeight="true" outlineLevel="0" collapsed="false">
      <c r="A201" s="880"/>
      <c r="B201" s="884"/>
      <c r="C201" s="884"/>
      <c r="D201" s="885" t="s">
        <v>475</v>
      </c>
      <c r="E201" s="894" t="n">
        <f aca="false">E313/E$6*100000</f>
        <v>20.5039563816911</v>
      </c>
      <c r="F201" s="895" t="n">
        <f aca="false">F313/F$6*100000</f>
        <v>0</v>
      </c>
      <c r="G201" s="895" t="n">
        <f aca="false">G313/G$6*100000</f>
        <v>0</v>
      </c>
      <c r="H201" s="895" t="n">
        <f aca="false">H313/H$6*100000</f>
        <v>0</v>
      </c>
      <c r="I201" s="895" t="n">
        <f aca="false">I313/I$6*100000</f>
        <v>0</v>
      </c>
      <c r="J201" s="895" t="n">
        <f aca="false">J313/J$6*100000</f>
        <v>0</v>
      </c>
      <c r="K201" s="895" t="n">
        <f aca="false">K313/K$6*100000</f>
        <v>0</v>
      </c>
      <c r="L201" s="895" t="n">
        <f aca="false">L313/L$6*100000</f>
        <v>0</v>
      </c>
      <c r="M201" s="895" t="n">
        <f aca="false">M313/M$6*100000</f>
        <v>0</v>
      </c>
      <c r="N201" s="895" t="n">
        <f aca="false">N313/N$6*100000</f>
        <v>0</v>
      </c>
      <c r="O201" s="895" t="n">
        <f aca="false">O313/O$6*100000</f>
        <v>0</v>
      </c>
      <c r="P201" s="895" t="n">
        <f aca="false">P313/P$6*100000</f>
        <v>0</v>
      </c>
      <c r="Q201" s="895" t="n">
        <f aca="false">Q313/Q$6*100000</f>
        <v>0</v>
      </c>
      <c r="R201" s="895" t="n">
        <f aca="false">R313/R$6*100000</f>
        <v>1.70502983802217</v>
      </c>
      <c r="S201" s="895" t="n">
        <f aca="false">S313/S$6*100000</f>
        <v>8.53837287074327</v>
      </c>
      <c r="T201" s="895" t="n">
        <f aca="false">T313/T$6*100000</f>
        <v>31.3491185365494</v>
      </c>
      <c r="U201" s="895" t="n">
        <f aca="false">U313/U$6*100000</f>
        <v>72.6944576742787</v>
      </c>
      <c r="V201" s="895" t="n">
        <f aca="false">V313/V$6*100000</f>
        <v>149.807390497931</v>
      </c>
      <c r="W201" s="895" t="n">
        <f aca="false">AA313/AA$6*100000</f>
        <v>381.199731903485</v>
      </c>
      <c r="X201" s="537"/>
      <c r="Y201" s="537"/>
      <c r="Z201" s="537"/>
      <c r="AA201" s="537"/>
    </row>
    <row r="202" s="108" customFormat="true" ht="15" hidden="false" customHeight="false" outlineLevel="0" collapsed="false">
      <c r="A202" s="880"/>
      <c r="B202" s="884"/>
      <c r="C202" s="884"/>
      <c r="D202" s="885" t="s">
        <v>476</v>
      </c>
      <c r="E202" s="894" t="n">
        <f aca="false">E314/E$7*100000</f>
        <v>3.57703581676296</v>
      </c>
      <c r="F202" s="895" t="n">
        <f aca="false">F314/F$7*100000</f>
        <v>0</v>
      </c>
      <c r="G202" s="895" t="n">
        <f aca="false">G314/G$7*100000</f>
        <v>0</v>
      </c>
      <c r="H202" s="895" t="n">
        <f aca="false">H314/H$7*100000</f>
        <v>0</v>
      </c>
      <c r="I202" s="895" t="n">
        <f aca="false">I314/I$7*100000</f>
        <v>0</v>
      </c>
      <c r="J202" s="895" t="n">
        <f aca="false">J314/J$7*100000</f>
        <v>0</v>
      </c>
      <c r="K202" s="895" t="n">
        <f aca="false">K314/K$7*100000</f>
        <v>0</v>
      </c>
      <c r="L202" s="895" t="n">
        <f aca="false">L314/L$7*100000</f>
        <v>0</v>
      </c>
      <c r="M202" s="895" t="n">
        <f aca="false">M314/M$7*100000</f>
        <v>0</v>
      </c>
      <c r="N202" s="895" t="n">
        <f aca="false">N314/N$7*100000</f>
        <v>0</v>
      </c>
      <c r="O202" s="895" t="n">
        <f aca="false">O314/O$7*100000</f>
        <v>0</v>
      </c>
      <c r="P202" s="895" t="n">
        <f aca="false">P314/P$7*100000</f>
        <v>0</v>
      </c>
      <c r="Q202" s="895" t="n">
        <f aca="false">Q314/Q$7*100000</f>
        <v>1.50943396226415</v>
      </c>
      <c r="R202" s="895" t="n">
        <f aca="false">R314/R$7*100000</f>
        <v>0</v>
      </c>
      <c r="S202" s="895" t="n">
        <f aca="false">S314/S$7*100000</f>
        <v>1.23269602948609</v>
      </c>
      <c r="T202" s="895" t="n">
        <f aca="false">T314/T$7*100000</f>
        <v>3.01513598263282</v>
      </c>
      <c r="U202" s="895" t="n">
        <f aca="false">U314/U$7*100000</f>
        <v>12.7620783956244</v>
      </c>
      <c r="V202" s="895" t="n">
        <f aca="false">V314/V$7*100000</f>
        <v>17.7912200329138</v>
      </c>
      <c r="W202" s="895" t="n">
        <f aca="false">AA314/AA$7*100000</f>
        <v>32.3746829978957</v>
      </c>
      <c r="X202" s="537"/>
      <c r="Y202" s="537"/>
      <c r="Z202" s="537"/>
      <c r="AA202" s="537"/>
    </row>
    <row r="203" s="108" customFormat="true" ht="13.5" hidden="false" customHeight="true" outlineLevel="0" collapsed="false">
      <c r="A203" s="880" t="s">
        <v>462</v>
      </c>
      <c r="B203" s="884" t="s">
        <v>922</v>
      </c>
      <c r="C203" s="884"/>
      <c r="D203" s="885" t="s">
        <v>7</v>
      </c>
      <c r="E203" s="894" t="n">
        <f aca="false">E315/E$5*100000</f>
        <v>1.3391583286892</v>
      </c>
      <c r="F203" s="895" t="n">
        <f aca="false">F315/F$5*100000</f>
        <v>0</v>
      </c>
      <c r="G203" s="895" t="n">
        <f aca="false">G315/G$5*100000</f>
        <v>0</v>
      </c>
      <c r="H203" s="895" t="n">
        <f aca="false">H315/H$5*100000</f>
        <v>0</v>
      </c>
      <c r="I203" s="895" t="n">
        <f aca="false">I315/I$5*100000</f>
        <v>0</v>
      </c>
      <c r="J203" s="895" t="n">
        <f aca="false">J315/J$5*100000</f>
        <v>0</v>
      </c>
      <c r="K203" s="895" t="n">
        <f aca="false">K315/K$5*100000</f>
        <v>0</v>
      </c>
      <c r="L203" s="895" t="n">
        <f aca="false">L315/L$5*100000</f>
        <v>0</v>
      </c>
      <c r="M203" s="895" t="n">
        <f aca="false">M315/M$5*100000</f>
        <v>0</v>
      </c>
      <c r="N203" s="895" t="n">
        <f aca="false">N315/N$5*100000</f>
        <v>0.679103311986853</v>
      </c>
      <c r="O203" s="895" t="n">
        <f aca="false">O315/O$5*100000</f>
        <v>0</v>
      </c>
      <c r="P203" s="895" t="n">
        <f aca="false">P315/P$5*100000</f>
        <v>0.748923422580041</v>
      </c>
      <c r="Q203" s="895" t="n">
        <f aca="false">Q315/Q$5*100000</f>
        <v>0.797123976692095</v>
      </c>
      <c r="R203" s="895" t="n">
        <f aca="false">R315/R$5*100000</f>
        <v>0</v>
      </c>
      <c r="S203" s="895" t="n">
        <f aca="false">S315/S$5*100000</f>
        <v>0</v>
      </c>
      <c r="T203" s="895" t="n">
        <f aca="false">T315/T$5*100000</f>
        <v>0</v>
      </c>
      <c r="U203" s="895" t="n">
        <f aca="false">U315/U$5*100000</f>
        <v>1.05548694890388</v>
      </c>
      <c r="V203" s="895" t="n">
        <f aca="false">V315/V$5*100000</f>
        <v>4.10947645269993</v>
      </c>
      <c r="W203" s="895" t="n">
        <f aca="false">AA315/AA$5*100000</f>
        <v>23.9080922600697</v>
      </c>
      <c r="X203" s="537"/>
      <c r="Y203" s="537"/>
      <c r="Z203" s="537"/>
      <c r="AA203" s="537"/>
    </row>
    <row r="204" s="108" customFormat="true" ht="13.5" hidden="false" customHeight="true" outlineLevel="0" collapsed="false">
      <c r="A204" s="880"/>
      <c r="B204" s="884"/>
      <c r="C204" s="884"/>
      <c r="D204" s="885" t="s">
        <v>475</v>
      </c>
      <c r="E204" s="894" t="n">
        <f aca="false">E316/E$6*100000</f>
        <v>0.551181623163738</v>
      </c>
      <c r="F204" s="895" t="n">
        <f aca="false">F316/F$6*100000</f>
        <v>0</v>
      </c>
      <c r="G204" s="895" t="n">
        <f aca="false">G316/G$6*100000</f>
        <v>0</v>
      </c>
      <c r="H204" s="895" t="n">
        <f aca="false">H316/H$6*100000</f>
        <v>0</v>
      </c>
      <c r="I204" s="895" t="n">
        <f aca="false">I316/I$6*100000</f>
        <v>0</v>
      </c>
      <c r="J204" s="895" t="n">
        <f aca="false">J316/J$6*100000</f>
        <v>0</v>
      </c>
      <c r="K204" s="895" t="n">
        <f aca="false">K316/K$6*100000</f>
        <v>0</v>
      </c>
      <c r="L204" s="895" t="n">
        <f aca="false">L316/L$6*100000</f>
        <v>0</v>
      </c>
      <c r="M204" s="895" t="n">
        <f aca="false">M316/M$6*100000</f>
        <v>0</v>
      </c>
      <c r="N204" s="895" t="n">
        <f aca="false">N316/N$6*100000</f>
        <v>0</v>
      </c>
      <c r="O204" s="895" t="n">
        <f aca="false">O316/O$6*100000</f>
        <v>0</v>
      </c>
      <c r="P204" s="895" t="n">
        <f aca="false">P316/P$6*100000</f>
        <v>0</v>
      </c>
      <c r="Q204" s="895" t="n">
        <f aca="false">Q316/Q$6*100000</f>
        <v>0</v>
      </c>
      <c r="R204" s="895" t="n">
        <f aca="false">R316/R$6*100000</f>
        <v>0</v>
      </c>
      <c r="S204" s="895" t="n">
        <f aca="false">S316/S$6*100000</f>
        <v>0</v>
      </c>
      <c r="T204" s="895" t="n">
        <f aca="false">T316/T$6*100000</f>
        <v>0</v>
      </c>
      <c r="U204" s="895" t="n">
        <f aca="false">U316/U$6*100000</f>
        <v>0</v>
      </c>
      <c r="V204" s="895" t="n">
        <f aca="false">V316/V$6*100000</f>
        <v>7.13368526180625</v>
      </c>
      <c r="W204" s="895" t="n">
        <f aca="false">AA316/AA$6*100000</f>
        <v>12.5670241286863</v>
      </c>
      <c r="X204" s="537"/>
      <c r="Y204" s="537"/>
      <c r="Z204" s="537"/>
      <c r="AA204" s="537"/>
    </row>
    <row r="205" s="108" customFormat="true" ht="15" hidden="false" customHeight="false" outlineLevel="0" collapsed="false">
      <c r="A205" s="880"/>
      <c r="B205" s="884"/>
      <c r="C205" s="884"/>
      <c r="D205" s="885" t="s">
        <v>476</v>
      </c>
      <c r="E205" s="894" t="n">
        <f aca="false">E317/E$7*100000</f>
        <v>2.03020951762222</v>
      </c>
      <c r="F205" s="895" t="n">
        <f aca="false">F317/F$7*100000</f>
        <v>0</v>
      </c>
      <c r="G205" s="895" t="n">
        <f aca="false">G317/G$7*100000</f>
        <v>0</v>
      </c>
      <c r="H205" s="895" t="n">
        <f aca="false">H317/H$7*100000</f>
        <v>0</v>
      </c>
      <c r="I205" s="895" t="n">
        <f aca="false">I317/I$7*100000</f>
        <v>0</v>
      </c>
      <c r="J205" s="895" t="n">
        <f aca="false">J317/J$7*100000</f>
        <v>0</v>
      </c>
      <c r="K205" s="895" t="n">
        <f aca="false">K317/K$7*100000</f>
        <v>0</v>
      </c>
      <c r="L205" s="895" t="n">
        <f aca="false">L317/L$7*100000</f>
        <v>0</v>
      </c>
      <c r="M205" s="895" t="n">
        <f aca="false">M317/M$7*100000</f>
        <v>0</v>
      </c>
      <c r="N205" s="895" t="n">
        <f aca="false">N317/N$7*100000</f>
        <v>1.31872189473962</v>
      </c>
      <c r="O205" s="895" t="n">
        <f aca="false">O317/O$7*100000</f>
        <v>0</v>
      </c>
      <c r="P205" s="895" t="n">
        <f aca="false">P317/P$7*100000</f>
        <v>1.41631022859247</v>
      </c>
      <c r="Q205" s="895" t="n">
        <f aca="false">Q317/Q$7*100000</f>
        <v>1.50943396226415</v>
      </c>
      <c r="R205" s="895" t="n">
        <f aca="false">R317/R$7*100000</f>
        <v>0</v>
      </c>
      <c r="S205" s="895" t="n">
        <f aca="false">S317/S$7*100000</f>
        <v>0</v>
      </c>
      <c r="T205" s="895" t="n">
        <f aca="false">T317/T$7*100000</f>
        <v>0</v>
      </c>
      <c r="U205" s="895" t="n">
        <f aca="false">U317/U$7*100000</f>
        <v>1.82315405651778</v>
      </c>
      <c r="V205" s="895" t="n">
        <f aca="false">V317/V$7*100000</f>
        <v>2.22390250411422</v>
      </c>
      <c r="W205" s="895" t="n">
        <f aca="false">AA317/AA$7*100000</f>
        <v>28.7774959981295</v>
      </c>
      <c r="X205" s="537"/>
      <c r="Y205" s="537"/>
      <c r="Z205" s="537"/>
      <c r="AA205" s="537"/>
    </row>
    <row r="206" s="108" customFormat="true" ht="13.5" hidden="false" customHeight="true" outlineLevel="0" collapsed="false">
      <c r="A206" s="880" t="s">
        <v>463</v>
      </c>
      <c r="B206" s="884" t="s">
        <v>175</v>
      </c>
      <c r="C206" s="884"/>
      <c r="D206" s="885" t="s">
        <v>7</v>
      </c>
      <c r="E206" s="894" t="n">
        <f aca="false">E318/E$5*100000</f>
        <v>12.6189919434175</v>
      </c>
      <c r="F206" s="895" t="n">
        <f aca="false">F318/F$5*100000</f>
        <v>2.86139407119148</v>
      </c>
      <c r="G206" s="895" t="n">
        <f aca="false">G318/G$5*100000</f>
        <v>0</v>
      </c>
      <c r="H206" s="895" t="n">
        <f aca="false">H318/H$5*100000</f>
        <v>0</v>
      </c>
      <c r="I206" s="895" t="n">
        <f aca="false">I318/I$5*100000</f>
        <v>0</v>
      </c>
      <c r="J206" s="895" t="n">
        <f aca="false">J318/J$5*100000</f>
        <v>0</v>
      </c>
      <c r="K206" s="895" t="n">
        <f aca="false">K318/K$5*100000</f>
        <v>0</v>
      </c>
      <c r="L206" s="895" t="n">
        <f aca="false">L318/L$5*100000</f>
        <v>0.868945621383014</v>
      </c>
      <c r="M206" s="895" t="n">
        <f aca="false">M318/M$5*100000</f>
        <v>5.52787232194328</v>
      </c>
      <c r="N206" s="895" t="n">
        <f aca="false">N318/N$5*100000</f>
        <v>4.75372318390797</v>
      </c>
      <c r="O206" s="895" t="n">
        <f aca="false">O318/O$5*100000</f>
        <v>4.57014520004178</v>
      </c>
      <c r="P206" s="895" t="n">
        <f aca="false">P318/P$5*100000</f>
        <v>15.7273918741809</v>
      </c>
      <c r="Q206" s="895" t="n">
        <f aca="false">Q318/Q$5*100000</f>
        <v>12.7539836270735</v>
      </c>
      <c r="R206" s="895" t="n">
        <f aca="false">R318/R$5*100000</f>
        <v>20.2412760100397</v>
      </c>
      <c r="S206" s="895" t="n">
        <f aca="false">S318/S$5*100000</f>
        <v>20.4763729077771</v>
      </c>
      <c r="T206" s="895" t="n">
        <f aca="false">T318/T$5*100000</f>
        <v>29.8606502986065</v>
      </c>
      <c r="U206" s="895" t="n">
        <f aca="false">U318/U$5*100000</f>
        <v>30.6091215182124</v>
      </c>
      <c r="V206" s="895" t="n">
        <f aca="false">V318/V$5*100000</f>
        <v>41.0947645269993</v>
      </c>
      <c r="W206" s="895" t="n">
        <f aca="false">AA318/AA$5*100000</f>
        <v>41.5245812938053</v>
      </c>
      <c r="X206" s="537"/>
      <c r="Y206" s="537"/>
      <c r="Z206" s="537"/>
      <c r="AA206" s="537"/>
    </row>
    <row r="207" s="108" customFormat="true" ht="15" hidden="false" customHeight="false" outlineLevel="0" collapsed="false">
      <c r="A207" s="880"/>
      <c r="B207" s="884"/>
      <c r="C207" s="884"/>
      <c r="D207" s="885" t="s">
        <v>475</v>
      </c>
      <c r="E207" s="894" t="n">
        <f aca="false">E319/E$6*100000</f>
        <v>17.3071029673414</v>
      </c>
      <c r="F207" s="895" t="n">
        <f aca="false">F319/F$6*100000</f>
        <v>0</v>
      </c>
      <c r="G207" s="895" t="n">
        <f aca="false">G319/G$6*100000</f>
        <v>0</v>
      </c>
      <c r="H207" s="895" t="n">
        <f aca="false">H319/H$6*100000</f>
        <v>0</v>
      </c>
      <c r="I207" s="895" t="n">
        <f aca="false">I319/I$6*100000</f>
        <v>0</v>
      </c>
      <c r="J207" s="895" t="n">
        <f aca="false">J319/J$6*100000</f>
        <v>0</v>
      </c>
      <c r="K207" s="895" t="n">
        <f aca="false">K319/K$6*100000</f>
        <v>0</v>
      </c>
      <c r="L207" s="895" t="n">
        <f aca="false">L319/L$6*100000</f>
        <v>1.78810907465355</v>
      </c>
      <c r="M207" s="895" t="n">
        <f aca="false">M319/M$6*100000</f>
        <v>6.53509345183636</v>
      </c>
      <c r="N207" s="895" t="n">
        <f aca="false">N319/N$6*100000</f>
        <v>7.00064405925345</v>
      </c>
      <c r="O207" s="895" t="n">
        <f aca="false">O319/O$6*100000</f>
        <v>6.78637838131303</v>
      </c>
      <c r="P207" s="895" t="n">
        <f aca="false">P319/P$6*100000</f>
        <v>27.0188655255169</v>
      </c>
      <c r="Q207" s="895" t="n">
        <f aca="false">Q319/Q$6*100000</f>
        <v>18.58076721677</v>
      </c>
      <c r="R207" s="895" t="n">
        <f aca="false">R319/R$6*100000</f>
        <v>35.8056265984655</v>
      </c>
      <c r="S207" s="895" t="n">
        <f aca="false">S319/S$6*100000</f>
        <v>27.0381807573537</v>
      </c>
      <c r="T207" s="895" t="n">
        <f aca="false">T319/T$6*100000</f>
        <v>51.6338422954931</v>
      </c>
      <c r="U207" s="895" t="n">
        <f aca="false">U319/U$6*100000</f>
        <v>47.6274033038378</v>
      </c>
      <c r="V207" s="895" t="n">
        <f aca="false">V319/V$6*100000</f>
        <v>64.2031673562562</v>
      </c>
      <c r="W207" s="895" t="n">
        <f aca="false">AA319/AA$6*100000</f>
        <v>37.701072386059</v>
      </c>
      <c r="X207" s="537"/>
      <c r="Y207" s="537"/>
      <c r="Z207" s="537"/>
      <c r="AA207" s="537"/>
    </row>
    <row r="208" s="108" customFormat="true" ht="15" hidden="false" customHeight="false" outlineLevel="0" collapsed="false">
      <c r="A208" s="880"/>
      <c r="B208" s="884"/>
      <c r="C208" s="884"/>
      <c r="D208" s="885" t="s">
        <v>476</v>
      </c>
      <c r="E208" s="894" t="n">
        <f aca="false">E320/E$7*100000</f>
        <v>8.50754464527406</v>
      </c>
      <c r="F208" s="895" t="n">
        <f aca="false">F320/F$7*100000</f>
        <v>5.8752680591052</v>
      </c>
      <c r="G208" s="895" t="n">
        <f aca="false">G320/G$7*100000</f>
        <v>0</v>
      </c>
      <c r="H208" s="895" t="n">
        <f aca="false">H320/H$7*100000</f>
        <v>0</v>
      </c>
      <c r="I208" s="895" t="n">
        <f aca="false">I320/I$7*100000</f>
        <v>0</v>
      </c>
      <c r="J208" s="895" t="n">
        <f aca="false">J320/J$7*100000</f>
        <v>0</v>
      </c>
      <c r="K208" s="895" t="n">
        <f aca="false">K320/K$7*100000</f>
        <v>0</v>
      </c>
      <c r="L208" s="895" t="n">
        <f aca="false">L320/L$7*100000</f>
        <v>0</v>
      </c>
      <c r="M208" s="895" t="n">
        <f aca="false">M320/M$7*100000</f>
        <v>4.58554331045657</v>
      </c>
      <c r="N208" s="895" t="n">
        <f aca="false">N320/N$7*100000</f>
        <v>2.63744378947924</v>
      </c>
      <c r="O208" s="895" t="n">
        <f aca="false">O320/O$7*100000</f>
        <v>2.51600810154609</v>
      </c>
      <c r="P208" s="895" t="n">
        <f aca="false">P320/P$7*100000</f>
        <v>5.66524091436988</v>
      </c>
      <c r="Q208" s="895" t="n">
        <f aca="false">Q320/Q$7*100000</f>
        <v>7.54716981132076</v>
      </c>
      <c r="R208" s="895" t="n">
        <f aca="false">R320/R$7*100000</f>
        <v>6.16712920135677</v>
      </c>
      <c r="S208" s="895" t="n">
        <f aca="false">S320/S$7*100000</f>
        <v>14.7923523538331</v>
      </c>
      <c r="T208" s="895" t="n">
        <f aca="false">T320/T$7*100000</f>
        <v>12.0605439305313</v>
      </c>
      <c r="U208" s="895" t="n">
        <f aca="false">U320/U$7*100000</f>
        <v>18.2315405651778</v>
      </c>
      <c r="V208" s="895" t="n">
        <f aca="false">V320/V$7*100000</f>
        <v>26.6868300493706</v>
      </c>
      <c r="W208" s="895" t="n">
        <f aca="false">AA320/AA$7*100000</f>
        <v>43.1662439971942</v>
      </c>
      <c r="X208" s="537"/>
      <c r="Y208" s="537"/>
      <c r="Z208" s="537"/>
      <c r="AA208" s="537"/>
    </row>
    <row r="209" s="108" customFormat="true" ht="13.5" hidden="false" customHeight="true" outlineLevel="0" collapsed="false">
      <c r="A209" s="880" t="s">
        <v>464</v>
      </c>
      <c r="B209" s="884" t="s">
        <v>199</v>
      </c>
      <c r="C209" s="884"/>
      <c r="D209" s="885" t="s">
        <v>7</v>
      </c>
      <c r="E209" s="894" t="n">
        <f aca="false">E321/E$5*100000</f>
        <v>21.2205089007673</v>
      </c>
      <c r="F209" s="895" t="n">
        <f aca="false">F321/F$5*100000</f>
        <v>0</v>
      </c>
      <c r="G209" s="895" t="n">
        <f aca="false">G321/G$5*100000</f>
        <v>0</v>
      </c>
      <c r="H209" s="895" t="n">
        <f aca="false">H321/H$5*100000</f>
        <v>0</v>
      </c>
      <c r="I209" s="895" t="n">
        <f aca="false">I321/I$5*100000</f>
        <v>0</v>
      </c>
      <c r="J209" s="895" t="n">
        <f aca="false">J321/J$5*100000</f>
        <v>0</v>
      </c>
      <c r="K209" s="895" t="n">
        <f aca="false">K321/K$5*100000</f>
        <v>0</v>
      </c>
      <c r="L209" s="895" t="n">
        <f aca="false">L321/L$5*100000</f>
        <v>0.868945621383014</v>
      </c>
      <c r="M209" s="895" t="n">
        <f aca="false">M321/M$5*100000</f>
        <v>0</v>
      </c>
      <c r="N209" s="895" t="n">
        <f aca="false">N321/N$5*100000</f>
        <v>0</v>
      </c>
      <c r="O209" s="895" t="n">
        <f aca="false">O321/O$5*100000</f>
        <v>0</v>
      </c>
      <c r="P209" s="895" t="n">
        <f aca="false">P321/P$5*100000</f>
        <v>0.748923422580041</v>
      </c>
      <c r="Q209" s="895" t="n">
        <f aca="false">Q321/Q$5*100000</f>
        <v>3.18849590676838</v>
      </c>
      <c r="R209" s="895" t="n">
        <f aca="false">R321/R$5*100000</f>
        <v>6.4772083232127</v>
      </c>
      <c r="S209" s="895" t="n">
        <f aca="false">S321/S$5*100000</f>
        <v>9.90792237473084</v>
      </c>
      <c r="T209" s="895" t="n">
        <f aca="false">T321/T$5*100000</f>
        <v>26.542800265428</v>
      </c>
      <c r="U209" s="895" t="n">
        <f aca="false">U321/U$5*100000</f>
        <v>47.4969127006745</v>
      </c>
      <c r="V209" s="895" t="n">
        <f aca="false">V321/V$5*100000</f>
        <v>95.8877838963316</v>
      </c>
      <c r="W209" s="895" t="n">
        <f aca="false">AA321/AA$5*100000</f>
        <v>296.963672282971</v>
      </c>
      <c r="X209" s="537"/>
      <c r="Y209" s="537"/>
      <c r="Z209" s="537"/>
      <c r="AA209" s="537"/>
    </row>
    <row r="210" s="108" customFormat="true" ht="13.5" hidden="false" customHeight="true" outlineLevel="0" collapsed="false">
      <c r="A210" s="880"/>
      <c r="B210" s="884"/>
      <c r="C210" s="884"/>
      <c r="D210" s="885" t="s">
        <v>475</v>
      </c>
      <c r="E210" s="894" t="n">
        <f aca="false">E322/E$6*100000</f>
        <v>22.3779739004478</v>
      </c>
      <c r="F210" s="895" t="n">
        <f aca="false">F322/F$6*100000</f>
        <v>0</v>
      </c>
      <c r="G210" s="895" t="n">
        <f aca="false">G322/G$6*100000</f>
        <v>0</v>
      </c>
      <c r="H210" s="895" t="n">
        <f aca="false">H322/H$6*100000</f>
        <v>0</v>
      </c>
      <c r="I210" s="895" t="n">
        <f aca="false">I322/I$6*100000</f>
        <v>0</v>
      </c>
      <c r="J210" s="895" t="n">
        <f aca="false">J322/J$6*100000</f>
        <v>0</v>
      </c>
      <c r="K210" s="895" t="n">
        <f aca="false">K322/K$6*100000</f>
        <v>0</v>
      </c>
      <c r="L210" s="895" t="n">
        <f aca="false">L322/L$6*100000</f>
        <v>0</v>
      </c>
      <c r="M210" s="895" t="n">
        <f aca="false">M322/M$6*100000</f>
        <v>0</v>
      </c>
      <c r="N210" s="895" t="n">
        <f aca="false">N322/N$6*100000</f>
        <v>0</v>
      </c>
      <c r="O210" s="895" t="n">
        <f aca="false">O322/O$6*100000</f>
        <v>0</v>
      </c>
      <c r="P210" s="895" t="n">
        <f aca="false">P322/P$6*100000</f>
        <v>1.58934503091276</v>
      </c>
      <c r="Q210" s="895" t="n">
        <f aca="false">Q322/Q$6*100000</f>
        <v>5.06748196821</v>
      </c>
      <c r="R210" s="895" t="n">
        <f aca="false">R322/R$6*100000</f>
        <v>8.52514919011083</v>
      </c>
      <c r="S210" s="895" t="n">
        <f aca="false">S322/S$6*100000</f>
        <v>11.384497160991</v>
      </c>
      <c r="T210" s="895" t="n">
        <f aca="false">T322/T$6*100000</f>
        <v>44.2575791104227</v>
      </c>
      <c r="U210" s="895" t="n">
        <f aca="false">U322/U$6*100000</f>
        <v>75.2011631113228</v>
      </c>
      <c r="V210" s="895" t="n">
        <f aca="false">V322/V$6*100000</f>
        <v>139.106862605222</v>
      </c>
      <c r="W210" s="895" t="n">
        <f aca="false">AA322/AA$6*100000</f>
        <v>389.577747989276</v>
      </c>
      <c r="X210" s="537"/>
      <c r="Y210" s="537"/>
      <c r="Z210" s="537"/>
      <c r="AA210" s="537"/>
    </row>
    <row r="211" s="108" customFormat="true" ht="15" hidden="false" customHeight="false" outlineLevel="0" collapsed="false">
      <c r="A211" s="880"/>
      <c r="B211" s="884"/>
      <c r="C211" s="884"/>
      <c r="D211" s="885" t="s">
        <v>476</v>
      </c>
      <c r="E211" s="894" t="n">
        <f aca="false">E323/E$7*100000</f>
        <v>20.2054185325259</v>
      </c>
      <c r="F211" s="895" t="n">
        <f aca="false">F323/F$7*100000</f>
        <v>0</v>
      </c>
      <c r="G211" s="895" t="n">
        <f aca="false">G323/G$7*100000</f>
        <v>0</v>
      </c>
      <c r="H211" s="895" t="n">
        <f aca="false">H323/H$7*100000</f>
        <v>0</v>
      </c>
      <c r="I211" s="895" t="n">
        <f aca="false">I323/I$7*100000</f>
        <v>0</v>
      </c>
      <c r="J211" s="895" t="n">
        <f aca="false">J323/J$7*100000</f>
        <v>0</v>
      </c>
      <c r="K211" s="895" t="n">
        <f aca="false">K323/K$7*100000</f>
        <v>0</v>
      </c>
      <c r="L211" s="895" t="n">
        <f aca="false">L323/L$7*100000</f>
        <v>1.69041702588028</v>
      </c>
      <c r="M211" s="895" t="n">
        <f aca="false">M323/M$7*100000</f>
        <v>0</v>
      </c>
      <c r="N211" s="895" t="n">
        <f aca="false">N323/N$7*100000</f>
        <v>0</v>
      </c>
      <c r="O211" s="895" t="n">
        <f aca="false">O323/O$7*100000</f>
        <v>0</v>
      </c>
      <c r="P211" s="895" t="n">
        <f aca="false">P323/P$7*100000</f>
        <v>0</v>
      </c>
      <c r="Q211" s="895" t="n">
        <f aca="false">Q323/Q$7*100000</f>
        <v>1.50943396226415</v>
      </c>
      <c r="R211" s="895" t="n">
        <f aca="false">R323/R$7*100000</f>
        <v>4.62534690101758</v>
      </c>
      <c r="S211" s="895" t="n">
        <f aca="false">S323/S$7*100000</f>
        <v>8.62887220640262</v>
      </c>
      <c r="T211" s="895" t="n">
        <f aca="false">T323/T$7*100000</f>
        <v>12.0605439305313</v>
      </c>
      <c r="U211" s="895" t="n">
        <f aca="false">U323/U$7*100000</f>
        <v>27.3473108477666</v>
      </c>
      <c r="V211" s="895" t="n">
        <f aca="false">V323/V$7*100000</f>
        <v>68.9409776275408</v>
      </c>
      <c r="W211" s="895" t="n">
        <f aca="false">AA323/AA$7*100000</f>
        <v>257.198870483282</v>
      </c>
      <c r="X211" s="537"/>
      <c r="Y211" s="537"/>
      <c r="Z211" s="537"/>
      <c r="AA211" s="537"/>
    </row>
    <row r="212" s="108" customFormat="true" ht="13.5" hidden="false" customHeight="true" outlineLevel="0" collapsed="false">
      <c r="A212" s="880" t="s">
        <v>465</v>
      </c>
      <c r="B212" s="884" t="s">
        <v>197</v>
      </c>
      <c r="C212" s="884"/>
      <c r="D212" s="885" t="s">
        <v>7</v>
      </c>
      <c r="E212" s="894" t="n">
        <f aca="false">E324/E$5*100000</f>
        <v>52.4847052667037</v>
      </c>
      <c r="F212" s="895" t="n">
        <f aca="false">F324/F$5*100000</f>
        <v>0</v>
      </c>
      <c r="G212" s="895" t="n">
        <f aca="false">G324/G$5*100000</f>
        <v>0</v>
      </c>
      <c r="H212" s="895" t="n">
        <f aca="false">H324/H$5*100000</f>
        <v>0</v>
      </c>
      <c r="I212" s="895" t="n">
        <f aca="false">I324/I$5*100000</f>
        <v>0</v>
      </c>
      <c r="J212" s="895" t="n">
        <f aca="false">J324/J$5*100000</f>
        <v>0</v>
      </c>
      <c r="K212" s="895" t="n">
        <f aca="false">K324/K$5*100000</f>
        <v>0</v>
      </c>
      <c r="L212" s="895" t="n">
        <f aca="false">L324/L$5*100000</f>
        <v>0</v>
      </c>
      <c r="M212" s="895" t="n">
        <f aca="false">M324/M$5*100000</f>
        <v>0</v>
      </c>
      <c r="N212" s="895" t="n">
        <f aca="false">N324/N$5*100000</f>
        <v>0</v>
      </c>
      <c r="O212" s="895" t="n">
        <f aca="false">O324/O$5*100000</f>
        <v>0</v>
      </c>
      <c r="P212" s="895" t="n">
        <f aca="false">P324/P$5*100000</f>
        <v>0</v>
      </c>
      <c r="Q212" s="895" t="n">
        <f aca="false">Q324/Q$5*100000</f>
        <v>0</v>
      </c>
      <c r="R212" s="895" t="n">
        <f aca="false">R324/R$5*100000</f>
        <v>0</v>
      </c>
      <c r="S212" s="895" t="n">
        <f aca="false">S324/S$5*100000</f>
        <v>0</v>
      </c>
      <c r="T212" s="895" t="n">
        <f aca="false">T324/T$5*100000</f>
        <v>4.97677504976775</v>
      </c>
      <c r="U212" s="895" t="n">
        <f aca="false">U324/U$5*100000</f>
        <v>17.9432781313659</v>
      </c>
      <c r="V212" s="895" t="n">
        <f aca="false">V324/V$5*100000</f>
        <v>102.736911317498</v>
      </c>
      <c r="W212" s="895" t="n">
        <f aca="false">AA324/AA$5*100000</f>
        <v>1158.91331429075</v>
      </c>
      <c r="X212" s="537"/>
      <c r="Y212" s="537"/>
      <c r="Z212" s="537"/>
      <c r="AA212" s="537"/>
    </row>
    <row r="213" s="108" customFormat="true" ht="13.5" hidden="false" customHeight="true" outlineLevel="0" collapsed="false">
      <c r="A213" s="880"/>
      <c r="B213" s="884"/>
      <c r="C213" s="884"/>
      <c r="D213" s="885" t="s">
        <v>475</v>
      </c>
      <c r="E213" s="894" t="n">
        <f aca="false">E325/E$6*100000</f>
        <v>29.6535713262091</v>
      </c>
      <c r="F213" s="895" t="n">
        <f aca="false">F325/F$6*100000</f>
        <v>0</v>
      </c>
      <c r="G213" s="895" t="n">
        <f aca="false">G325/G$6*100000</f>
        <v>0</v>
      </c>
      <c r="H213" s="895" t="n">
        <f aca="false">H325/H$6*100000</f>
        <v>0</v>
      </c>
      <c r="I213" s="895" t="n">
        <f aca="false">I325/I$6*100000</f>
        <v>0</v>
      </c>
      <c r="J213" s="895" t="n">
        <f aca="false">J325/J$6*100000</f>
        <v>0</v>
      </c>
      <c r="K213" s="895" t="n">
        <f aca="false">K325/K$6*100000</f>
        <v>0</v>
      </c>
      <c r="L213" s="895" t="n">
        <f aca="false">L325/L$6*100000</f>
        <v>0</v>
      </c>
      <c r="M213" s="895" t="n">
        <f aca="false">M325/M$6*100000</f>
        <v>0</v>
      </c>
      <c r="N213" s="895" t="n">
        <f aca="false">N325/N$6*100000</f>
        <v>0</v>
      </c>
      <c r="O213" s="895" t="n">
        <f aca="false">O325/O$6*100000</f>
        <v>0</v>
      </c>
      <c r="P213" s="895" t="n">
        <f aca="false">P325/P$6*100000</f>
        <v>0</v>
      </c>
      <c r="Q213" s="895" t="n">
        <f aca="false">Q325/Q$6*100000</f>
        <v>0</v>
      </c>
      <c r="R213" s="895" t="n">
        <f aca="false">R325/R$6*100000</f>
        <v>0</v>
      </c>
      <c r="S213" s="895" t="n">
        <f aca="false">S325/S$6*100000</f>
        <v>0</v>
      </c>
      <c r="T213" s="895" t="n">
        <f aca="false">T325/T$6*100000</f>
        <v>7.37626318507044</v>
      </c>
      <c r="U213" s="895" t="n">
        <f aca="false">U325/U$6*100000</f>
        <v>22.5603489333968</v>
      </c>
      <c r="V213" s="895" t="n">
        <f aca="false">V325/V$6*100000</f>
        <v>92.7379084034812</v>
      </c>
      <c r="W213" s="895" t="n">
        <f aca="false">AA325/AA$6*100000</f>
        <v>963.471849865952</v>
      </c>
      <c r="X213" s="537"/>
      <c r="Y213" s="537"/>
      <c r="Z213" s="537"/>
      <c r="AA213" s="537"/>
    </row>
    <row r="214" s="108" customFormat="true" ht="15" hidden="false" customHeight="false" outlineLevel="0" collapsed="false">
      <c r="A214" s="880"/>
      <c r="B214" s="884"/>
      <c r="C214" s="884"/>
      <c r="D214" s="885" t="s">
        <v>476</v>
      </c>
      <c r="E214" s="894" t="n">
        <f aca="false">E326/E$7*100000</f>
        <v>72.5074827722221</v>
      </c>
      <c r="F214" s="895" t="n">
        <f aca="false">F326/F$7*100000</f>
        <v>0</v>
      </c>
      <c r="G214" s="895" t="n">
        <f aca="false">G326/G$7*100000</f>
        <v>0</v>
      </c>
      <c r="H214" s="895" t="n">
        <f aca="false">H326/H$7*100000</f>
        <v>0</v>
      </c>
      <c r="I214" s="895" t="n">
        <f aca="false">I326/I$7*100000</f>
        <v>0</v>
      </c>
      <c r="J214" s="895" t="n">
        <f aca="false">J326/J$7*100000</f>
        <v>0</v>
      </c>
      <c r="K214" s="895" t="n">
        <f aca="false">K326/K$7*100000</f>
        <v>0</v>
      </c>
      <c r="L214" s="895" t="n">
        <f aca="false">L326/L$7*100000</f>
        <v>0</v>
      </c>
      <c r="M214" s="895" t="n">
        <f aca="false">M326/M$7*100000</f>
        <v>0</v>
      </c>
      <c r="N214" s="895" t="n">
        <f aca="false">N326/N$7*100000</f>
        <v>0</v>
      </c>
      <c r="O214" s="895" t="n">
        <f aca="false">O326/O$7*100000</f>
        <v>0</v>
      </c>
      <c r="P214" s="895" t="n">
        <f aca="false">P326/P$7*100000</f>
        <v>0</v>
      </c>
      <c r="Q214" s="895" t="n">
        <f aca="false">Q326/Q$7*100000</f>
        <v>0</v>
      </c>
      <c r="R214" s="895" t="n">
        <f aca="false">R326/R$7*100000</f>
        <v>0</v>
      </c>
      <c r="S214" s="895" t="n">
        <f aca="false">S326/S$7*100000</f>
        <v>0</v>
      </c>
      <c r="T214" s="895" t="n">
        <f aca="false">T326/T$7*100000</f>
        <v>3.01513598263282</v>
      </c>
      <c r="U214" s="895" t="n">
        <f aca="false">U326/U$7*100000</f>
        <v>14.5852324521422</v>
      </c>
      <c r="V214" s="895" t="n">
        <f aca="false">V326/V$7*100000</f>
        <v>108.971222701597</v>
      </c>
      <c r="W214" s="895" t="n">
        <f aca="false">AA326/AA$7*100000</f>
        <v>1242.82810841922</v>
      </c>
      <c r="X214" s="537"/>
      <c r="Y214" s="537"/>
      <c r="Z214" s="537"/>
      <c r="AA214" s="537"/>
    </row>
    <row r="215" s="108" customFormat="true" ht="13.5" hidden="false" customHeight="true" outlineLevel="0" collapsed="false">
      <c r="A215" s="880" t="s">
        <v>466</v>
      </c>
      <c r="B215" s="884" t="s">
        <v>173</v>
      </c>
      <c r="C215" s="884"/>
      <c r="D215" s="885" t="s">
        <v>7</v>
      </c>
      <c r="E215" s="894" t="n">
        <f aca="false">E327/E$5*100000</f>
        <v>24.8774412598802</v>
      </c>
      <c r="F215" s="895" t="n">
        <f aca="false">F327/F$5*100000</f>
        <v>0</v>
      </c>
      <c r="G215" s="895" t="n">
        <f aca="false">G327/G$5*100000</f>
        <v>0</v>
      </c>
      <c r="H215" s="895" t="n">
        <f aca="false">H327/H$5*100000</f>
        <v>0</v>
      </c>
      <c r="I215" s="895" t="n">
        <f aca="false">I327/I$5*100000</f>
        <v>4.89488240045033</v>
      </c>
      <c r="J215" s="895" t="n">
        <f aca="false">J327/J$5*100000</f>
        <v>4.19212509301278</v>
      </c>
      <c r="K215" s="895" t="n">
        <f aca="false">K327/K$5*100000</f>
        <v>4.00576830636116</v>
      </c>
      <c r="L215" s="895" t="n">
        <f aca="false">L327/L$5*100000</f>
        <v>6.95156497106411</v>
      </c>
      <c r="M215" s="895" t="n">
        <f aca="false">M327/M$5*100000</f>
        <v>6.31756836793518</v>
      </c>
      <c r="N215" s="895" t="n">
        <f aca="false">N327/N$5*100000</f>
        <v>4.75372318390797</v>
      </c>
      <c r="O215" s="895" t="n">
        <f aca="false">O327/O$5*100000</f>
        <v>7.1816567429228</v>
      </c>
      <c r="P215" s="895" t="n">
        <f aca="false">P327/P$5*100000</f>
        <v>11.2338513387006</v>
      </c>
      <c r="Q215" s="895" t="n">
        <f aca="false">Q327/Q$5*100000</f>
        <v>11.9568596503814</v>
      </c>
      <c r="R215" s="895" t="n">
        <f aca="false">R327/R$5*100000</f>
        <v>19.4316249696381</v>
      </c>
      <c r="S215" s="895" t="n">
        <f aca="false">S327/S$5*100000</f>
        <v>25.1000700159848</v>
      </c>
      <c r="T215" s="895" t="n">
        <f aca="false">T327/T$5*100000</f>
        <v>34.0079628400796</v>
      </c>
      <c r="U215" s="895" t="n">
        <f aca="false">U327/U$5*100000</f>
        <v>46.4414257517706</v>
      </c>
      <c r="V215" s="895" t="n">
        <f aca="false">V327/V$5*100000</f>
        <v>109.586038738665</v>
      </c>
      <c r="W215" s="895" t="n">
        <f aca="false">AA327/AA$5*100000</f>
        <v>226.497716148029</v>
      </c>
      <c r="X215" s="537"/>
      <c r="Y215" s="537"/>
      <c r="Z215" s="537"/>
      <c r="AA215" s="537"/>
    </row>
    <row r="216" s="108" customFormat="true" ht="15" hidden="false" customHeight="false" outlineLevel="0" collapsed="false">
      <c r="A216" s="880"/>
      <c r="B216" s="884"/>
      <c r="C216" s="884"/>
      <c r="D216" s="885" t="s">
        <v>475</v>
      </c>
      <c r="E216" s="894" t="n">
        <f aca="false">E328/E$6*100000</f>
        <v>28.4409717552489</v>
      </c>
      <c r="F216" s="895" t="n">
        <f aca="false">F328/F$6*100000</f>
        <v>0</v>
      </c>
      <c r="G216" s="895" t="n">
        <f aca="false">G328/G$6*100000</f>
        <v>0</v>
      </c>
      <c r="H216" s="895" t="n">
        <f aca="false">H328/H$6*100000</f>
        <v>0</v>
      </c>
      <c r="I216" s="895" t="n">
        <f aca="false">I328/I$6*100000</f>
        <v>9.68616815187912</v>
      </c>
      <c r="J216" s="895" t="n">
        <f aca="false">J328/J$6*100000</f>
        <v>4.31118104804811</v>
      </c>
      <c r="K216" s="895" t="n">
        <f aca="false">K328/K$6*100000</f>
        <v>6.3391442155309</v>
      </c>
      <c r="L216" s="895" t="n">
        <f aca="false">L328/L$6*100000</f>
        <v>8.94054537326777</v>
      </c>
      <c r="M216" s="895" t="n">
        <f aca="false">M328/M$6*100000</f>
        <v>9.80264017775454</v>
      </c>
      <c r="N216" s="895" t="n">
        <f aca="false">N328/N$6*100000</f>
        <v>1.40012881185069</v>
      </c>
      <c r="O216" s="895" t="n">
        <f aca="false">O328/O$6*100000</f>
        <v>9.50092973383824</v>
      </c>
      <c r="P216" s="895" t="n">
        <f aca="false">P328/P$6*100000</f>
        <v>14.3041052782148</v>
      </c>
      <c r="Q216" s="895" t="n">
        <f aca="false">Q328/Q$6*100000</f>
        <v>18.58076721677</v>
      </c>
      <c r="R216" s="895" t="n">
        <f aca="false">R328/R$6*100000</f>
        <v>32.3955669224211</v>
      </c>
      <c r="S216" s="895" t="n">
        <f aca="false">S328/S$6*100000</f>
        <v>29.8843050476014</v>
      </c>
      <c r="T216" s="895" t="n">
        <f aca="false">T328/T$6*100000</f>
        <v>51.6338422954931</v>
      </c>
      <c r="U216" s="895" t="n">
        <f aca="false">U328/U$6*100000</f>
        <v>60.1609304890582</v>
      </c>
      <c r="V216" s="895" t="n">
        <f aca="false">V328/V$6*100000</f>
        <v>135.540019974319</v>
      </c>
      <c r="W216" s="895" t="n">
        <f aca="false">AA328/AA$6*100000</f>
        <v>335.120643431635</v>
      </c>
      <c r="X216" s="537"/>
      <c r="Y216" s="537"/>
      <c r="Z216" s="537"/>
      <c r="AA216" s="537"/>
    </row>
    <row r="217" s="108" customFormat="true" ht="15" hidden="false" customHeight="false" outlineLevel="0" collapsed="false">
      <c r="A217" s="880"/>
      <c r="B217" s="884"/>
      <c r="C217" s="884"/>
      <c r="D217" s="885" t="s">
        <v>476</v>
      </c>
      <c r="E217" s="894" t="n">
        <f aca="false">E329/E$7*100000</f>
        <v>21.7522448316666</v>
      </c>
      <c r="F217" s="895" t="n">
        <f aca="false">F329/F$7*100000</f>
        <v>0</v>
      </c>
      <c r="G217" s="895" t="n">
        <f aca="false">G329/G$7*100000</f>
        <v>0</v>
      </c>
      <c r="H217" s="895" t="n">
        <f aca="false">H329/H$7*100000</f>
        <v>0</v>
      </c>
      <c r="I217" s="895" t="n">
        <f aca="false">I329/I$7*100000</f>
        <v>0</v>
      </c>
      <c r="J217" s="895" t="n">
        <f aca="false">J329/J$7*100000</f>
        <v>4.07946803736793</v>
      </c>
      <c r="K217" s="895" t="n">
        <f aca="false">K329/K$7*100000</f>
        <v>1.90363785193505</v>
      </c>
      <c r="L217" s="895" t="n">
        <f aca="false">L329/L$7*100000</f>
        <v>5.07125107764085</v>
      </c>
      <c r="M217" s="895" t="n">
        <f aca="false">M329/M$7*100000</f>
        <v>3.05702887363771</v>
      </c>
      <c r="N217" s="895" t="n">
        <f aca="false">N329/N$7*100000</f>
        <v>7.91233136843771</v>
      </c>
      <c r="O217" s="895" t="n">
        <f aca="false">O329/O$7*100000</f>
        <v>5.03201620309217</v>
      </c>
      <c r="P217" s="895" t="n">
        <f aca="false">P329/P$7*100000</f>
        <v>8.49786137155483</v>
      </c>
      <c r="Q217" s="895" t="n">
        <f aca="false">Q329/Q$7*100000</f>
        <v>6.0377358490566</v>
      </c>
      <c r="R217" s="895" t="n">
        <f aca="false">R329/R$7*100000</f>
        <v>7.70891150169596</v>
      </c>
      <c r="S217" s="895" t="n">
        <f aca="false">S329/S$7*100000</f>
        <v>20.9558325012635</v>
      </c>
      <c r="T217" s="895" t="n">
        <f aca="false">T329/T$7*100000</f>
        <v>19.5983838871133</v>
      </c>
      <c r="U217" s="895" t="n">
        <f aca="false">U329/U$7*100000</f>
        <v>36.4630811303555</v>
      </c>
      <c r="V217" s="895" t="n">
        <f aca="false">V329/V$7*100000</f>
        <v>93.4039051727972</v>
      </c>
      <c r="W217" s="895" t="n">
        <f aca="false">AA329/AA$7*100000</f>
        <v>179.859349988309</v>
      </c>
      <c r="X217" s="537"/>
      <c r="Y217" s="537"/>
      <c r="Z217" s="537"/>
      <c r="AA217" s="537"/>
    </row>
    <row r="218" s="108" customFormat="true" ht="15" hidden="false" customHeight="false" outlineLevel="0" collapsed="false">
      <c r="A218" s="880" t="s">
        <v>467</v>
      </c>
      <c r="B218" s="880" t="s">
        <v>477</v>
      </c>
      <c r="C218" s="884" t="s">
        <v>1022</v>
      </c>
      <c r="D218" s="885" t="s">
        <v>7</v>
      </c>
      <c r="E218" s="894" t="n">
        <f aca="false">E330/E$5*100000</f>
        <v>2.06024358259877</v>
      </c>
      <c r="F218" s="895" t="n">
        <f aca="false">F330/F$5*100000</f>
        <v>0</v>
      </c>
      <c r="G218" s="895" t="n">
        <f aca="false">G330/G$5*100000</f>
        <v>0</v>
      </c>
      <c r="H218" s="895" t="n">
        <f aca="false">H330/H$5*100000</f>
        <v>0</v>
      </c>
      <c r="I218" s="895" t="n">
        <f aca="false">I330/I$5*100000</f>
        <v>2.44744120022517</v>
      </c>
      <c r="J218" s="895" t="n">
        <f aca="false">J330/J$5*100000</f>
        <v>3.14409381975958</v>
      </c>
      <c r="K218" s="895" t="n">
        <f aca="false">K330/K$5*100000</f>
        <v>1.00144207659029</v>
      </c>
      <c r="L218" s="895" t="n">
        <f aca="false">L330/L$5*100000</f>
        <v>1.73789124276603</v>
      </c>
      <c r="M218" s="895" t="n">
        <f aca="false">M330/M$5*100000</f>
        <v>0</v>
      </c>
      <c r="N218" s="895" t="n">
        <f aca="false">N330/N$5*100000</f>
        <v>1.35820662397371</v>
      </c>
      <c r="O218" s="895" t="n">
        <f aca="false">O330/O$5*100000</f>
        <v>1.95863365716076</v>
      </c>
      <c r="P218" s="895" t="n">
        <f aca="false">P330/P$5*100000</f>
        <v>1.49784684516008</v>
      </c>
      <c r="Q218" s="895" t="n">
        <f aca="false">Q330/Q$5*100000</f>
        <v>1.59424795338419</v>
      </c>
      <c r="R218" s="895" t="n">
        <f aca="false">R330/R$5*100000</f>
        <v>1.61930208080317</v>
      </c>
      <c r="S218" s="895" t="n">
        <f aca="false">S330/S$5*100000</f>
        <v>6.60528158315389</v>
      </c>
      <c r="T218" s="895" t="n">
        <f aca="false">T330/T$5*100000</f>
        <v>0.829462508294625</v>
      </c>
      <c r="U218" s="895" t="n">
        <f aca="false">U330/U$5*100000</f>
        <v>2.11097389780775</v>
      </c>
      <c r="V218" s="895" t="n">
        <f aca="false">V330/V$5*100000</f>
        <v>4.10947645269993</v>
      </c>
      <c r="W218" s="895" t="n">
        <f aca="false">AA330/AA$5*100000</f>
        <v>6.29160322633414</v>
      </c>
      <c r="X218" s="537"/>
      <c r="Y218" s="537"/>
      <c r="Z218" s="537"/>
      <c r="AA218" s="537"/>
    </row>
    <row r="219" s="108" customFormat="true" ht="15" hidden="false" customHeight="false" outlineLevel="0" collapsed="false">
      <c r="A219" s="880"/>
      <c r="B219" s="880"/>
      <c r="C219" s="880"/>
      <c r="D219" s="885" t="s">
        <v>475</v>
      </c>
      <c r="E219" s="894" t="n">
        <f aca="false">E331/E$6*100000</f>
        <v>2.20472649265495</v>
      </c>
      <c r="F219" s="895" t="n">
        <f aca="false">F331/F$6*100000</f>
        <v>0</v>
      </c>
      <c r="G219" s="895" t="n">
        <f aca="false">G331/G$6*100000</f>
        <v>0</v>
      </c>
      <c r="H219" s="895" t="n">
        <f aca="false">H331/H$6*100000</f>
        <v>0</v>
      </c>
      <c r="I219" s="895" t="n">
        <f aca="false">I331/I$6*100000</f>
        <v>4.84308407593956</v>
      </c>
      <c r="J219" s="895" t="n">
        <f aca="false">J331/J$6*100000</f>
        <v>2.15559052402406</v>
      </c>
      <c r="K219" s="895" t="n">
        <f aca="false">K331/K$6*100000</f>
        <v>2.11304807184363</v>
      </c>
      <c r="L219" s="895" t="n">
        <f aca="false">L331/L$6*100000</f>
        <v>3.57621814930711</v>
      </c>
      <c r="M219" s="895" t="n">
        <f aca="false">M331/M$6*100000</f>
        <v>0</v>
      </c>
      <c r="N219" s="895" t="n">
        <f aca="false">N331/N$6*100000</f>
        <v>1.40012881185069</v>
      </c>
      <c r="O219" s="895" t="n">
        <f aca="false">O331/O$6*100000</f>
        <v>2.71455135252521</v>
      </c>
      <c r="P219" s="895" t="n">
        <f aca="false">P331/P$6*100000</f>
        <v>1.58934503091276</v>
      </c>
      <c r="Q219" s="895" t="n">
        <f aca="false">Q331/Q$6*100000</f>
        <v>3.37832131214</v>
      </c>
      <c r="R219" s="895" t="n">
        <f aca="false">R331/R$6*100000</f>
        <v>3.41005967604433</v>
      </c>
      <c r="S219" s="895" t="n">
        <f aca="false">S331/S$6*100000</f>
        <v>4.26918643537163</v>
      </c>
      <c r="T219" s="895" t="n">
        <f aca="false">T331/T$6*100000</f>
        <v>1.84406579626761</v>
      </c>
      <c r="U219" s="895" t="n">
        <f aca="false">U331/U$6*100000</f>
        <v>0</v>
      </c>
      <c r="V219" s="895" t="n">
        <f aca="false">V331/V$6*100000</f>
        <v>3.56684263090312</v>
      </c>
      <c r="W219" s="895" t="n">
        <f aca="false">AA331/AA$6*100000</f>
        <v>4.18900804289544</v>
      </c>
      <c r="X219" s="537"/>
      <c r="Y219" s="537"/>
      <c r="Z219" s="537"/>
      <c r="AA219" s="537"/>
    </row>
    <row r="220" s="108" customFormat="true" ht="15" hidden="false" customHeight="false" outlineLevel="0" collapsed="false">
      <c r="A220" s="880"/>
      <c r="B220" s="880"/>
      <c r="C220" s="880"/>
      <c r="D220" s="885" t="s">
        <v>476</v>
      </c>
      <c r="E220" s="894" t="n">
        <f aca="false">E332/E$7*100000</f>
        <v>1.93353287392592</v>
      </c>
      <c r="F220" s="895" t="n">
        <f aca="false">F332/F$7*100000</f>
        <v>0</v>
      </c>
      <c r="G220" s="895" t="n">
        <f aca="false">G332/G$7*100000</f>
        <v>0</v>
      </c>
      <c r="H220" s="895" t="n">
        <f aca="false">H332/H$7*100000</f>
        <v>0</v>
      </c>
      <c r="I220" s="895" t="n">
        <f aca="false">I332/I$7*100000</f>
        <v>0</v>
      </c>
      <c r="J220" s="895" t="n">
        <f aca="false">J332/J$7*100000</f>
        <v>4.07946803736793</v>
      </c>
      <c r="K220" s="895" t="n">
        <f aca="false">K332/K$7*100000</f>
        <v>0</v>
      </c>
      <c r="L220" s="895" t="n">
        <f aca="false">L332/L$7*100000</f>
        <v>0</v>
      </c>
      <c r="M220" s="895" t="n">
        <f aca="false">M332/M$7*100000</f>
        <v>0</v>
      </c>
      <c r="N220" s="895" t="n">
        <f aca="false">N332/N$7*100000</f>
        <v>1.31872189473962</v>
      </c>
      <c r="O220" s="895" t="n">
        <f aca="false">O332/O$7*100000</f>
        <v>1.25800405077304</v>
      </c>
      <c r="P220" s="895" t="n">
        <f aca="false">P332/P$7*100000</f>
        <v>1.41631022859247</v>
      </c>
      <c r="Q220" s="895" t="n">
        <f aca="false">Q332/Q$7*100000</f>
        <v>0</v>
      </c>
      <c r="R220" s="895" t="n">
        <f aca="false">R332/R$7*100000</f>
        <v>0</v>
      </c>
      <c r="S220" s="895" t="n">
        <f aca="false">S332/S$7*100000</f>
        <v>8.62887220640262</v>
      </c>
      <c r="T220" s="895" t="n">
        <f aca="false">T332/T$7*100000</f>
        <v>0</v>
      </c>
      <c r="U220" s="895" t="n">
        <f aca="false">U332/U$7*100000</f>
        <v>3.64630811303555</v>
      </c>
      <c r="V220" s="895" t="n">
        <f aca="false">V332/V$7*100000</f>
        <v>4.44780500822844</v>
      </c>
      <c r="W220" s="895" t="n">
        <f aca="false">AA332/AA$7*100000</f>
        <v>7.19437399953237</v>
      </c>
      <c r="X220" s="537"/>
      <c r="Y220" s="537"/>
      <c r="Z220" s="537"/>
      <c r="AA220" s="537"/>
    </row>
    <row r="221" s="108" customFormat="true" ht="15" hidden="false" customHeight="false" outlineLevel="0" collapsed="false">
      <c r="A221" s="880" t="s">
        <v>469</v>
      </c>
      <c r="B221" s="884" t="s">
        <v>165</v>
      </c>
      <c r="C221" s="884"/>
      <c r="D221" s="885" t="s">
        <v>7</v>
      </c>
      <c r="E221" s="894" t="n">
        <f aca="false">E333/E$5*100000</f>
        <v>15.4003207799258</v>
      </c>
      <c r="F221" s="895" t="n">
        <f aca="false">F333/F$5*100000</f>
        <v>0</v>
      </c>
      <c r="G221" s="895" t="n">
        <f aca="false">G333/G$5*100000</f>
        <v>0</v>
      </c>
      <c r="H221" s="895" t="n">
        <f aca="false">H333/H$5*100000</f>
        <v>1.31013520595325</v>
      </c>
      <c r="I221" s="895" t="n">
        <f aca="false">I333/I$5*100000</f>
        <v>7.3423236006755</v>
      </c>
      <c r="J221" s="895" t="n">
        <f aca="false">J333/J$5*100000</f>
        <v>26.2007818313298</v>
      </c>
      <c r="K221" s="895" t="n">
        <f aca="false">K333/K$5*100000</f>
        <v>15.0216311488544</v>
      </c>
      <c r="L221" s="895" t="n">
        <f aca="false">L333/L$5*100000</f>
        <v>21.7236405345753</v>
      </c>
      <c r="M221" s="895" t="n">
        <f aca="false">M333/M$5*100000</f>
        <v>15.793920919838</v>
      </c>
      <c r="N221" s="895" t="n">
        <f aca="false">N333/N$5*100000</f>
        <v>22.4104092955661</v>
      </c>
      <c r="O221" s="895" t="n">
        <f aca="false">O333/O$5*100000</f>
        <v>19.5863365716076</v>
      </c>
      <c r="P221" s="895" t="n">
        <f aca="false">P333/P$5*100000</f>
        <v>20.9698558322412</v>
      </c>
      <c r="Q221" s="895" t="n">
        <f aca="false">Q333/Q$5*100000</f>
        <v>24.7108432774549</v>
      </c>
      <c r="R221" s="895" t="n">
        <f aca="false">R333/R$5*100000</f>
        <v>13.764067686827</v>
      </c>
      <c r="S221" s="895" t="n">
        <f aca="false">S333/S$5*100000</f>
        <v>13.8710913246232</v>
      </c>
      <c r="T221" s="895" t="n">
        <f aca="false">T333/T$5*100000</f>
        <v>9.12408759124088</v>
      </c>
      <c r="U221" s="895" t="n">
        <f aca="false">U333/U$5*100000</f>
        <v>14.7768172846543</v>
      </c>
      <c r="V221" s="895" t="n">
        <f aca="false">V333/V$5*100000</f>
        <v>9.58877838963316</v>
      </c>
      <c r="W221" s="895" t="n">
        <f aca="false">AA333/AA$5*100000</f>
        <v>18.8748096790024</v>
      </c>
      <c r="X221" s="537"/>
      <c r="Y221" s="537"/>
      <c r="Z221" s="537"/>
      <c r="AA221" s="537"/>
    </row>
    <row r="222" s="108" customFormat="true" ht="15" hidden="false" customHeight="false" outlineLevel="0" collapsed="false">
      <c r="A222" s="880"/>
      <c r="B222" s="884"/>
      <c r="C222" s="884"/>
      <c r="D222" s="885" t="s">
        <v>475</v>
      </c>
      <c r="E222" s="894" t="n">
        <f aca="false">E334/E$6*100000</f>
        <v>22.267737575815</v>
      </c>
      <c r="F222" s="895" t="n">
        <f aca="false">F334/F$6*100000</f>
        <v>0</v>
      </c>
      <c r="G222" s="895" t="n">
        <f aca="false">G334/G$6*100000</f>
        <v>0</v>
      </c>
      <c r="H222" s="895" t="n">
        <f aca="false">H334/H$6*100000</f>
        <v>2.57466529351184</v>
      </c>
      <c r="I222" s="895" t="n">
        <f aca="false">I334/I$6*100000</f>
        <v>9.68616815187912</v>
      </c>
      <c r="J222" s="895" t="n">
        <f aca="false">J334/J$6*100000</f>
        <v>45.2674010045052</v>
      </c>
      <c r="K222" s="895" t="n">
        <f aca="false">K334/K$6*100000</f>
        <v>19.0174326465927</v>
      </c>
      <c r="L222" s="895" t="n">
        <f aca="false">L334/L$6*100000</f>
        <v>33.9740724184175</v>
      </c>
      <c r="M222" s="895" t="n">
        <f aca="false">M334/M$6*100000</f>
        <v>21.2390537184682</v>
      </c>
      <c r="N222" s="895" t="n">
        <f aca="false">N334/N$6*100000</f>
        <v>32.2029626725659</v>
      </c>
      <c r="O222" s="895" t="n">
        <f aca="false">O334/O$6*100000</f>
        <v>29.8600648777773</v>
      </c>
      <c r="P222" s="895" t="n">
        <f aca="false">P334/P$6*100000</f>
        <v>33.376245649168</v>
      </c>
      <c r="Q222" s="895" t="n">
        <f aca="false">Q334/Q$6*100000</f>
        <v>33.7832131214</v>
      </c>
      <c r="R222" s="895" t="n">
        <f aca="false">R334/R$6*100000</f>
        <v>20.460358056266</v>
      </c>
      <c r="S222" s="895" t="n">
        <f aca="false">S334/S$6*100000</f>
        <v>19.9228700317343</v>
      </c>
      <c r="T222" s="895" t="n">
        <f aca="false">T334/T$6*100000</f>
        <v>11.0643947776057</v>
      </c>
      <c r="U222" s="895" t="n">
        <f aca="false">U334/U$6*100000</f>
        <v>20.0536434963527</v>
      </c>
      <c r="V222" s="895" t="n">
        <f aca="false">V334/V$6*100000</f>
        <v>17.8342131545156</v>
      </c>
      <c r="W222" s="895" t="n">
        <f aca="false">AA334/AA$6*100000</f>
        <v>16.7560321715818</v>
      </c>
      <c r="X222" s="537"/>
      <c r="Y222" s="537"/>
      <c r="Z222" s="537"/>
      <c r="AA222" s="537"/>
    </row>
    <row r="223" s="108" customFormat="true" ht="15" hidden="false" customHeight="false" outlineLevel="0" collapsed="false">
      <c r="A223" s="880"/>
      <c r="B223" s="884"/>
      <c r="C223" s="884"/>
      <c r="D223" s="885" t="s">
        <v>476</v>
      </c>
      <c r="E223" s="894" t="n">
        <f aca="false">E335/E$7*100000</f>
        <v>9.37763443854072</v>
      </c>
      <c r="F223" s="895" t="n">
        <f aca="false">F335/F$7*100000</f>
        <v>0</v>
      </c>
      <c r="G223" s="895" t="n">
        <f aca="false">G335/G$7*100000</f>
        <v>0</v>
      </c>
      <c r="H223" s="895" t="n">
        <f aca="false">H335/H$7*100000</f>
        <v>0</v>
      </c>
      <c r="I223" s="895" t="n">
        <f aca="false">I335/I$7*100000</f>
        <v>4.9478007025877</v>
      </c>
      <c r="J223" s="895" t="n">
        <f aca="false">J335/J$7*100000</f>
        <v>8.15893607473586</v>
      </c>
      <c r="K223" s="895" t="n">
        <f aca="false">K335/K$7*100000</f>
        <v>11.4218271116103</v>
      </c>
      <c r="L223" s="895" t="n">
        <f aca="false">L335/L$7*100000</f>
        <v>10.1425021552817</v>
      </c>
      <c r="M223" s="895" t="n">
        <f aca="false">M335/M$7*100000</f>
        <v>10.699601057732</v>
      </c>
      <c r="N223" s="895" t="n">
        <f aca="false">N335/N$7*100000</f>
        <v>13.1872189473962</v>
      </c>
      <c r="O223" s="895" t="n">
        <f aca="false">O335/O$7*100000</f>
        <v>10.0640324061843</v>
      </c>
      <c r="P223" s="895" t="n">
        <f aca="false">P335/P$7*100000</f>
        <v>9.9141716001473</v>
      </c>
      <c r="Q223" s="895" t="n">
        <f aca="false">Q335/Q$7*100000</f>
        <v>16.6037735849057</v>
      </c>
      <c r="R223" s="895" t="n">
        <f aca="false">R335/R$7*100000</f>
        <v>7.70891150169596</v>
      </c>
      <c r="S223" s="895" t="n">
        <f aca="false">S335/S$7*100000</f>
        <v>8.62887220640262</v>
      </c>
      <c r="T223" s="895" t="n">
        <f aca="false">T335/T$7*100000</f>
        <v>7.53783995658204</v>
      </c>
      <c r="U223" s="895" t="n">
        <f aca="false">U335/U$7*100000</f>
        <v>10.9389243391067</v>
      </c>
      <c r="V223" s="895" t="n">
        <f aca="false">V335/V$7*100000</f>
        <v>4.44780500822844</v>
      </c>
      <c r="W223" s="895" t="n">
        <f aca="false">AA335/AA$7*100000</f>
        <v>19.784528498714</v>
      </c>
      <c r="X223" s="537"/>
      <c r="Y223" s="537"/>
      <c r="Z223" s="537"/>
      <c r="AA223" s="537"/>
    </row>
    <row r="224" s="108" customFormat="true" ht="13.8" hidden="false" customHeight="false" outlineLevel="0" collapsed="false">
      <c r="A224" s="148"/>
      <c r="B224" s="148"/>
      <c r="C224" s="148"/>
      <c r="D224" s="898"/>
      <c r="E224" s="537"/>
      <c r="F224" s="537"/>
      <c r="G224" s="537"/>
      <c r="H224" s="537"/>
      <c r="I224" s="537"/>
      <c r="J224" s="537"/>
      <c r="K224" s="537"/>
      <c r="L224" s="537"/>
      <c r="M224" s="537"/>
      <c r="N224" s="537"/>
      <c r="O224" s="537"/>
      <c r="P224" s="537"/>
      <c r="Q224" s="537"/>
      <c r="R224" s="537"/>
      <c r="S224" s="537"/>
      <c r="T224" s="537"/>
      <c r="U224" s="537"/>
      <c r="V224" s="537"/>
      <c r="W224" s="537"/>
      <c r="X224" s="537"/>
      <c r="Y224" s="537"/>
      <c r="Z224" s="537"/>
      <c r="AA224" s="537"/>
    </row>
    <row r="225" s="708" customFormat="true" ht="18" hidden="false" customHeight="true" outlineLevel="0" collapsed="false">
      <c r="A225" s="899" t="s">
        <v>482</v>
      </c>
      <c r="B225" s="899"/>
      <c r="C225" s="899"/>
      <c r="D225" s="899"/>
      <c r="E225" s="900" t="s">
        <v>7</v>
      </c>
      <c r="F225" s="900" t="s">
        <v>331</v>
      </c>
      <c r="G225" s="900" t="s">
        <v>1057</v>
      </c>
      <c r="H225" s="900" t="s">
        <v>221</v>
      </c>
      <c r="I225" s="900" t="s">
        <v>223</v>
      </c>
      <c r="J225" s="900" t="s">
        <v>225</v>
      </c>
      <c r="K225" s="900" t="s">
        <v>227</v>
      </c>
      <c r="L225" s="900" t="s">
        <v>230</v>
      </c>
      <c r="M225" s="900" t="s">
        <v>232</v>
      </c>
      <c r="N225" s="900" t="s">
        <v>234</v>
      </c>
      <c r="O225" s="900" t="s">
        <v>236</v>
      </c>
      <c r="P225" s="900" t="s">
        <v>238</v>
      </c>
      <c r="Q225" s="900" t="s">
        <v>241</v>
      </c>
      <c r="R225" s="900" t="s">
        <v>243</v>
      </c>
      <c r="S225" s="900" t="s">
        <v>245</v>
      </c>
      <c r="T225" s="900" t="s">
        <v>247</v>
      </c>
      <c r="U225" s="900" t="s">
        <v>249</v>
      </c>
      <c r="V225" s="900" t="s">
        <v>251</v>
      </c>
      <c r="W225" s="901" t="s">
        <v>1059</v>
      </c>
      <c r="X225" s="902"/>
      <c r="Y225" s="902"/>
      <c r="Z225" s="902"/>
      <c r="AA225" s="902"/>
    </row>
    <row r="226" s="124" customFormat="true" ht="18" hidden="false" customHeight="true" outlineLevel="0" collapsed="false">
      <c r="A226" s="903" t="s">
        <v>1076</v>
      </c>
      <c r="B226" s="903"/>
      <c r="C226" s="903"/>
      <c r="D226" s="903"/>
      <c r="E226" s="904" t="n">
        <v>120287000</v>
      </c>
      <c r="F226" s="904" t="n">
        <v>8180000</v>
      </c>
      <c r="G226" s="904" t="n">
        <v>8338000</v>
      </c>
      <c r="H226" s="904" t="n">
        <v>8497000</v>
      </c>
      <c r="I226" s="904" t="n">
        <v>8655000</v>
      </c>
      <c r="J226" s="904" t="n">
        <v>8814000</v>
      </c>
      <c r="K226" s="904" t="n">
        <v>8972000</v>
      </c>
      <c r="L226" s="904" t="n">
        <v>9130000</v>
      </c>
      <c r="M226" s="904" t="n">
        <v>9289000</v>
      </c>
      <c r="N226" s="904" t="n">
        <v>9400000</v>
      </c>
      <c r="O226" s="904" t="n">
        <v>8651000</v>
      </c>
      <c r="P226" s="904" t="n">
        <v>7616000</v>
      </c>
      <c r="Q226" s="904" t="n">
        <v>6581000</v>
      </c>
      <c r="R226" s="904" t="n">
        <v>5546000</v>
      </c>
      <c r="S226" s="904" t="n">
        <v>4511000</v>
      </c>
      <c r="T226" s="904" t="n">
        <v>3476000</v>
      </c>
      <c r="U226" s="904" t="n">
        <v>2441000</v>
      </c>
      <c r="V226" s="904" t="n">
        <v>1406000</v>
      </c>
      <c r="W226" s="905" t="n">
        <v>784000</v>
      </c>
      <c r="X226" s="537"/>
      <c r="Y226" s="537"/>
      <c r="Z226" s="537"/>
      <c r="AA226" s="537"/>
    </row>
    <row r="227" s="185" customFormat="true" ht="15.75" hidden="false" customHeight="true" outlineLevel="0" collapsed="false">
      <c r="A227" s="532"/>
      <c r="B227" s="874"/>
      <c r="C227" s="875"/>
      <c r="D227" s="875"/>
      <c r="E227" s="876"/>
      <c r="F227" s="876"/>
      <c r="G227" s="876"/>
      <c r="H227" s="876"/>
      <c r="I227" s="876"/>
      <c r="J227" s="876"/>
      <c r="K227" s="876"/>
      <c r="L227" s="876"/>
      <c r="M227" s="876"/>
      <c r="N227" s="876"/>
      <c r="O227" s="876"/>
      <c r="P227" s="876"/>
      <c r="Q227" s="876"/>
      <c r="R227" s="876"/>
      <c r="S227" s="876"/>
      <c r="T227" s="876"/>
      <c r="U227" s="876"/>
      <c r="V227" s="876"/>
      <c r="W227" s="877"/>
      <c r="X227" s="877"/>
      <c r="Y227" s="877"/>
      <c r="Z227" s="877"/>
      <c r="AA227" s="876"/>
    </row>
    <row r="228" customFormat="false" ht="15" hidden="false" customHeight="true" outlineLevel="0" collapsed="false">
      <c r="A228" s="906" t="s">
        <v>1077</v>
      </c>
      <c r="C228" s="907"/>
    </row>
    <row r="229" s="8" customFormat="true" ht="14.25" hidden="false" customHeight="true" outlineLevel="0" collapsed="false">
      <c r="A229" s="908" t="s">
        <v>393</v>
      </c>
      <c r="B229" s="880" t="s">
        <v>1078</v>
      </c>
      <c r="C229" s="880"/>
      <c r="D229" s="880"/>
      <c r="E229" s="909" t="s">
        <v>482</v>
      </c>
      <c r="F229" s="909"/>
      <c r="G229" s="909"/>
      <c r="H229" s="909"/>
      <c r="I229" s="909"/>
      <c r="J229" s="909"/>
      <c r="K229" s="909"/>
      <c r="L229" s="909"/>
      <c r="M229" s="909"/>
      <c r="N229" s="909"/>
      <c r="O229" s="909"/>
      <c r="P229" s="909"/>
      <c r="Q229" s="909"/>
      <c r="R229" s="909"/>
      <c r="S229" s="909"/>
      <c r="T229" s="909"/>
      <c r="U229" s="909"/>
      <c r="V229" s="909"/>
      <c r="W229" s="909"/>
      <c r="X229" s="909"/>
      <c r="Y229" s="909"/>
      <c r="Z229" s="909"/>
      <c r="AA229" s="909"/>
    </row>
    <row r="230" s="8" customFormat="true" ht="13.5" hidden="false" customHeight="false" outlineLevel="0" collapsed="false">
      <c r="A230" s="908"/>
      <c r="B230" s="880"/>
      <c r="C230" s="880"/>
      <c r="D230" s="880"/>
      <c r="E230" s="910" t="s">
        <v>7</v>
      </c>
      <c r="F230" s="900" t="s">
        <v>331</v>
      </c>
      <c r="G230" s="900" t="s">
        <v>332</v>
      </c>
      <c r="H230" s="900" t="s">
        <v>221</v>
      </c>
      <c r="I230" s="900" t="s">
        <v>223</v>
      </c>
      <c r="J230" s="900" t="s">
        <v>225</v>
      </c>
      <c r="K230" s="900" t="s">
        <v>227</v>
      </c>
      <c r="L230" s="900" t="s">
        <v>230</v>
      </c>
      <c r="M230" s="900" t="s">
        <v>232</v>
      </c>
      <c r="N230" s="900" t="s">
        <v>234</v>
      </c>
      <c r="O230" s="900" t="s">
        <v>236</v>
      </c>
      <c r="P230" s="900" t="s">
        <v>238</v>
      </c>
      <c r="Q230" s="900" t="s">
        <v>241</v>
      </c>
      <c r="R230" s="900" t="s">
        <v>243</v>
      </c>
      <c r="S230" s="900" t="s">
        <v>245</v>
      </c>
      <c r="T230" s="900" t="s">
        <v>247</v>
      </c>
      <c r="U230" s="900" t="s">
        <v>249</v>
      </c>
      <c r="V230" s="901" t="s">
        <v>251</v>
      </c>
      <c r="W230" s="911" t="s">
        <v>253</v>
      </c>
      <c r="X230" s="880" t="s">
        <v>333</v>
      </c>
      <c r="Y230" s="880" t="s">
        <v>334</v>
      </c>
      <c r="Z230" s="880" t="s">
        <v>736</v>
      </c>
      <c r="AA230" s="912" t="s">
        <v>1059</v>
      </c>
    </row>
    <row r="231" s="123" customFormat="true" ht="13.5" hidden="false" customHeight="true" outlineLevel="0" collapsed="false">
      <c r="A231" s="880"/>
      <c r="B231" s="884" t="s">
        <v>987</v>
      </c>
      <c r="C231" s="884"/>
      <c r="D231" s="913" t="s">
        <v>7</v>
      </c>
      <c r="E231" s="914" t="n">
        <f aca="false">'12　区別，5歳階級別，選択死因分類別死亡数'!F7</f>
        <v>19343</v>
      </c>
      <c r="F231" s="915" t="n">
        <f aca="false">'12　区別，5歳階級別，選択死因分類別死亡数'!L7</f>
        <v>44</v>
      </c>
      <c r="G231" s="915" t="n">
        <f aca="false">'12　区別，5歳階級別，選択死因分類別死亡数'!M7</f>
        <v>4</v>
      </c>
      <c r="H231" s="915" t="n">
        <f aca="false">'12　区別，5歳階級別，選択死因分類別死亡数'!N7</f>
        <v>7</v>
      </c>
      <c r="I231" s="915" t="n">
        <f aca="false">'12　区別，5歳階級別，選択死因分類別死亡数'!O7</f>
        <v>19</v>
      </c>
      <c r="J231" s="915" t="n">
        <f aca="false">'12　区別，5歳階級別，選択死因分類別死亡数'!P7</f>
        <v>40</v>
      </c>
      <c r="K231" s="915" t="n">
        <f aca="false">'12　区別，5歳階級別，選択死因分類別死亡数'!Q7</f>
        <v>34</v>
      </c>
      <c r="L231" s="915" t="n">
        <f aca="false">'12　区別，5歳階級別，選択死因分類別死亡数'!R7</f>
        <v>59</v>
      </c>
      <c r="M231" s="915" t="n">
        <f aca="false">'12　区別，5歳階級別，選択死因分類別死亡数'!S7</f>
        <v>92</v>
      </c>
      <c r="N231" s="915" t="n">
        <f aca="false">'12　区別，5歳階級別，選択死因分類別死亡数'!T7</f>
        <v>155</v>
      </c>
      <c r="O231" s="915" t="n">
        <f aca="false">'12　区別，5歳階級別，選択死因分類別死亡数'!U7</f>
        <v>214</v>
      </c>
      <c r="P231" s="915" t="n">
        <f aca="false">'12　区別，5歳階級別，選択死因分類別死亡数'!V7</f>
        <v>321</v>
      </c>
      <c r="Q231" s="915" t="n">
        <f aca="false">'12　区別，5歳階級別，選択死因分類別死亡数'!W7</f>
        <v>476</v>
      </c>
      <c r="R231" s="915" t="n">
        <f aca="false">'12　区別，5歳階級別，選択死因分類別死亡数'!X7</f>
        <v>708</v>
      </c>
      <c r="S231" s="915" t="n">
        <f aca="false">'12　区別，5歳階級別，選択死因分類別死亡数'!Y7</f>
        <v>1373</v>
      </c>
      <c r="T231" s="915" t="n">
        <f aca="false">'12　区別，5歳階級別，選択死因分類別死亡数'!Z7</f>
        <v>1757</v>
      </c>
      <c r="U231" s="915" t="n">
        <f aca="false">'12　区別，5歳階級別，選択死因分類別死亡数'!AA7</f>
        <v>2274</v>
      </c>
      <c r="V231" s="916" t="n">
        <f aca="false">'12　区別，5歳階級別，選択死因分類別死亡数'!AB7</f>
        <v>3058</v>
      </c>
      <c r="W231" s="917" t="n">
        <f aca="false">'12　区別，5歳階級別，選択死因分類別死亡数'!AC7</f>
        <v>3763</v>
      </c>
      <c r="X231" s="915" t="n">
        <f aca="false">'12　区別，5歳階級別，選択死因分類別死亡数'!AD7</f>
        <v>3116</v>
      </c>
      <c r="Y231" s="915" t="n">
        <f aca="false">'12　区別，5歳階級別，選択死因分類別死亡数'!AE7</f>
        <v>1445</v>
      </c>
      <c r="Z231" s="915" t="n">
        <f aca="false">'12　区別，5歳階級別，選択死因分類別死亡数'!AF7</f>
        <v>384</v>
      </c>
      <c r="AA231" s="868" t="n">
        <f aca="false">SUM(W231:Z231)</f>
        <v>8708</v>
      </c>
      <c r="AB231" s="124"/>
    </row>
    <row r="232" s="123" customFormat="true" ht="13.5" hidden="false" customHeight="false" outlineLevel="0" collapsed="false">
      <c r="A232" s="880"/>
      <c r="B232" s="884"/>
      <c r="C232" s="884"/>
      <c r="D232" s="913" t="s">
        <v>475</v>
      </c>
      <c r="E232" s="914" t="n">
        <f aca="false">'12　区別，5歳階級別，選択死因分類別死亡数'!F8</f>
        <v>9925</v>
      </c>
      <c r="F232" s="915" t="n">
        <f aca="false">'12　区別，5歳階級別，選択死因分類別死亡数'!L8</f>
        <v>19</v>
      </c>
      <c r="G232" s="915" t="n">
        <f aca="false">'12　区別，5歳階級別，選択死因分類別死亡数'!M8</f>
        <v>3</v>
      </c>
      <c r="H232" s="915" t="n">
        <f aca="false">'12　区別，5歳階級別，選択死因分類別死亡数'!N8</f>
        <v>6</v>
      </c>
      <c r="I232" s="915" t="n">
        <f aca="false">'12　区別，5歳階級別，選択死因分類別死亡数'!O8</f>
        <v>15</v>
      </c>
      <c r="J232" s="915" t="n">
        <f aca="false">'12　区別，5歳階級別，選択死因分類別死亡数'!P8</f>
        <v>27</v>
      </c>
      <c r="K232" s="915" t="n">
        <f aca="false">'12　区別，5歳階級別，選択死因分類別死亡数'!Q8</f>
        <v>24</v>
      </c>
      <c r="L232" s="915" t="n">
        <f aca="false">'12　区別，5歳階級別，選択死因分類別死亡数'!R8</f>
        <v>40</v>
      </c>
      <c r="M232" s="915" t="n">
        <f aca="false">'12　区別，5歳階級別，選択死因分類別死亡数'!S8</f>
        <v>56</v>
      </c>
      <c r="N232" s="915" t="n">
        <f aca="false">'12　区別，5歳階級別，選択死因分類別死亡数'!T8</f>
        <v>89</v>
      </c>
      <c r="O232" s="915" t="n">
        <f aca="false">'12　区別，5歳階級別，選択死因分類別死亡数'!U8</f>
        <v>123</v>
      </c>
      <c r="P232" s="915" t="n">
        <f aca="false">'12　区別，5歳階級別，選択死因分類別死亡数'!V8</f>
        <v>194</v>
      </c>
      <c r="Q232" s="915" t="n">
        <f aca="false">'12　区別，5歳階級別，選択死因分類別死亡数'!W8</f>
        <v>288</v>
      </c>
      <c r="R232" s="915" t="n">
        <f aca="false">'12　区別，5歳階級別，選択死因分類別死亡数'!X8</f>
        <v>456</v>
      </c>
      <c r="S232" s="915" t="n">
        <f aca="false">'12　区別，5歳階級別，選択死因分類別死亡数'!Y8</f>
        <v>892</v>
      </c>
      <c r="T232" s="915" t="n">
        <f aca="false">'12　区別，5歳階級別，選択死因分類別死亡数'!Z8</f>
        <v>1174</v>
      </c>
      <c r="U232" s="915" t="n">
        <f aca="false">'12　区別，5歳階級別，選択死因分類別死亡数'!AA8</f>
        <v>1403</v>
      </c>
      <c r="V232" s="916" t="n">
        <f aca="false">'12　区別，5歳階級別，選択死因分類別死亡数'!AB8</f>
        <v>1738</v>
      </c>
      <c r="W232" s="917" t="n">
        <f aca="false">'12　区別，5歳階級別，選択死因分類別死亡数'!AC8</f>
        <v>1833</v>
      </c>
      <c r="X232" s="915" t="n">
        <f aca="false">'12　区別，5歳階級別，選択死因分類別死亡数'!AD8</f>
        <v>1159</v>
      </c>
      <c r="Y232" s="915" t="n">
        <f aca="false">'12　区別，5歳階級別，選択死因分類別死亡数'!AE8</f>
        <v>317</v>
      </c>
      <c r="Z232" s="915" t="n">
        <f aca="false">'12　区別，5歳階級別，選択死因分類別死亡数'!AF8</f>
        <v>69</v>
      </c>
      <c r="AA232" s="868" t="n">
        <f aca="false">SUM(W232:Z232)</f>
        <v>3378</v>
      </c>
      <c r="AB232" s="124"/>
    </row>
    <row r="233" s="123" customFormat="true" ht="13.5" hidden="false" customHeight="false" outlineLevel="0" collapsed="false">
      <c r="A233" s="880"/>
      <c r="B233" s="884"/>
      <c r="C233" s="884"/>
      <c r="D233" s="913" t="s">
        <v>476</v>
      </c>
      <c r="E233" s="914" t="n">
        <f aca="false">'12　区別，5歳階級別，選択死因分類別死亡数'!F9</f>
        <v>9418</v>
      </c>
      <c r="F233" s="915" t="n">
        <f aca="false">'12　区別，5歳階級別，選択死因分類別死亡数'!L9</f>
        <v>25</v>
      </c>
      <c r="G233" s="915" t="n">
        <f aca="false">'12　区別，5歳階級別，選択死因分類別死亡数'!M9</f>
        <v>1</v>
      </c>
      <c r="H233" s="915" t="n">
        <f aca="false">'12　区別，5歳階級別，選択死因分類別死亡数'!N9</f>
        <v>1</v>
      </c>
      <c r="I233" s="915" t="n">
        <f aca="false">'12　区別，5歳階級別，選択死因分類別死亡数'!O9</f>
        <v>4</v>
      </c>
      <c r="J233" s="915" t="n">
        <f aca="false">'12　区別，5歳階級別，選択死因分類別死亡数'!P9</f>
        <v>13</v>
      </c>
      <c r="K233" s="915" t="n">
        <f aca="false">'12　区別，5歳階級別，選択死因分類別死亡数'!Q9</f>
        <v>10</v>
      </c>
      <c r="L233" s="915" t="n">
        <f aca="false">'12　区別，5歳階級別，選択死因分類別死亡数'!R9</f>
        <v>19</v>
      </c>
      <c r="M233" s="915" t="n">
        <f aca="false">'12　区別，5歳階級別，選択死因分類別死亡数'!S9</f>
        <v>36</v>
      </c>
      <c r="N233" s="915" t="n">
        <f aca="false">'12　区別，5歳階級別，選択死因分類別死亡数'!T9</f>
        <v>66</v>
      </c>
      <c r="O233" s="915" t="n">
        <f aca="false">'12　区別，5歳階級別，選択死因分類別死亡数'!U9</f>
        <v>91</v>
      </c>
      <c r="P233" s="915" t="n">
        <f aca="false">'12　区別，5歳階級別，選択死因分類別死亡数'!V9</f>
        <v>127</v>
      </c>
      <c r="Q233" s="915" t="n">
        <f aca="false">'12　区別，5歳階級別，選択死因分類別死亡数'!W9</f>
        <v>188</v>
      </c>
      <c r="R233" s="915" t="n">
        <f aca="false">'12　区別，5歳階級別，選択死因分類別死亡数'!X9</f>
        <v>252</v>
      </c>
      <c r="S233" s="915" t="n">
        <f aca="false">'12　区別，5歳階級別，選択死因分類別死亡数'!Y9</f>
        <v>481</v>
      </c>
      <c r="T233" s="915" t="n">
        <f aca="false">'12　区別，5歳階級別，選択死因分類別死亡数'!Z9</f>
        <v>583</v>
      </c>
      <c r="U233" s="915" t="n">
        <f aca="false">'12　区別，5歳階級別，選択死因分類別死亡数'!AA9</f>
        <v>871</v>
      </c>
      <c r="V233" s="916" t="n">
        <f aca="false">'12　区別，5歳階級別，選択死因分類別死亡数'!AB9</f>
        <v>1320</v>
      </c>
      <c r="W233" s="917" t="n">
        <f aca="false">'12　区別，5歳階級別，選択死因分類別死亡数'!AC9</f>
        <v>1930</v>
      </c>
      <c r="X233" s="915" t="n">
        <f aca="false">'12　区別，5歳階級別，選択死因分類別死亡数'!AD9</f>
        <v>1957</v>
      </c>
      <c r="Y233" s="915" t="n">
        <f aca="false">'12　区別，5歳階級別，選択死因分類別死亡数'!AE9</f>
        <v>1128</v>
      </c>
      <c r="Z233" s="915" t="n">
        <f aca="false">'12　区別，5歳階級別，選択死因分類別死亡数'!AF9</f>
        <v>315</v>
      </c>
      <c r="AA233" s="868" t="n">
        <f aca="false">SUM(W233:Z233)</f>
        <v>5330</v>
      </c>
      <c r="AB233" s="124"/>
    </row>
    <row r="234" s="151" customFormat="true" ht="13.5" hidden="false" customHeight="false" outlineLevel="0" collapsed="false">
      <c r="A234" s="880" t="s">
        <v>419</v>
      </c>
      <c r="B234" s="884" t="s">
        <v>920</v>
      </c>
      <c r="C234" s="884"/>
      <c r="D234" s="913" t="s">
        <v>7</v>
      </c>
      <c r="E234" s="914" t="n">
        <f aca="false">'12　区別，5歳階級別，選択死因分類別死亡数'!F10</f>
        <v>24</v>
      </c>
      <c r="F234" s="915" t="n">
        <f aca="false">'12　区別，5歳階級別，選択死因分類別死亡数'!L10</f>
        <v>0</v>
      </c>
      <c r="G234" s="915" t="n">
        <f aca="false">'12　区別，5歳階級別，選択死因分類別死亡数'!M10</f>
        <v>0</v>
      </c>
      <c r="H234" s="915" t="n">
        <f aca="false">'12　区別，5歳階級別，選択死因分類別死亡数'!N10</f>
        <v>0</v>
      </c>
      <c r="I234" s="915" t="n">
        <f aca="false">'12　区別，5歳階級別，選択死因分類別死亡数'!O10</f>
        <v>0</v>
      </c>
      <c r="J234" s="915" t="n">
        <f aca="false">'12　区別，5歳階級別，選択死因分類別死亡数'!P10</f>
        <v>0</v>
      </c>
      <c r="K234" s="915" t="n">
        <f aca="false">'12　区別，5歳階級別，選択死因分類別死亡数'!Q10</f>
        <v>0</v>
      </c>
      <c r="L234" s="915" t="n">
        <f aca="false">'12　区別，5歳階級別，選択死因分類別死亡数'!R10</f>
        <v>0</v>
      </c>
      <c r="M234" s="915" t="n">
        <f aca="false">'12　区別，5歳階級別，選択死因分類別死亡数'!S10</f>
        <v>0</v>
      </c>
      <c r="N234" s="915" t="n">
        <f aca="false">'12　区別，5歳階級別，選択死因分類別死亡数'!T10</f>
        <v>0</v>
      </c>
      <c r="O234" s="915" t="n">
        <f aca="false">'12　区別，5歳階級別，選択死因分類別死亡数'!U10</f>
        <v>0</v>
      </c>
      <c r="P234" s="915" t="n">
        <f aca="false">'12　区別，5歳階級別，選択死因分類別死亡数'!V10</f>
        <v>0</v>
      </c>
      <c r="Q234" s="915" t="n">
        <f aca="false">'12　区別，5歳階級別，選択死因分類別死亡数'!W10</f>
        <v>0</v>
      </c>
      <c r="R234" s="915" t="n">
        <f aca="false">'12　区別，5歳階級別，選択死因分類別死亡数'!X10</f>
        <v>0</v>
      </c>
      <c r="S234" s="915" t="n">
        <f aca="false">'12　区別，5歳階級別，選択死因分類別死亡数'!Y10</f>
        <v>0</v>
      </c>
      <c r="T234" s="915" t="n">
        <f aca="false">'12　区別，5歳階級別，選択死因分類別死亡数'!Z10</f>
        <v>1</v>
      </c>
      <c r="U234" s="915" t="n">
        <f aca="false">'12　区別，5歳階級別，選択死因分類別死亡数'!AA10</f>
        <v>3</v>
      </c>
      <c r="V234" s="916" t="n">
        <f aca="false">'12　区別，5歳階級別，選択死因分類別死亡数'!AB10</f>
        <v>4</v>
      </c>
      <c r="W234" s="917" t="n">
        <f aca="false">'12　区別，5歳階級別，選択死因分類別死亡数'!AC10</f>
        <v>6</v>
      </c>
      <c r="X234" s="915" t="n">
        <f aca="false">'12　区別，5歳階級別，選択死因分類別死亡数'!AD10</f>
        <v>9</v>
      </c>
      <c r="Y234" s="915" t="n">
        <f aca="false">'12　区別，5歳階級別，選択死因分類別死亡数'!AE10</f>
        <v>1</v>
      </c>
      <c r="Z234" s="915" t="n">
        <f aca="false">'12　区別，5歳階級別，選択死因分類別死亡数'!AF10</f>
        <v>0</v>
      </c>
      <c r="AA234" s="868" t="n">
        <f aca="false">SUM(W234:Z234)</f>
        <v>16</v>
      </c>
      <c r="AB234" s="124"/>
    </row>
    <row r="235" s="123" customFormat="true" ht="13.5" hidden="false" customHeight="false" outlineLevel="0" collapsed="false">
      <c r="A235" s="880"/>
      <c r="B235" s="884"/>
      <c r="C235" s="884"/>
      <c r="D235" s="913" t="s">
        <v>475</v>
      </c>
      <c r="E235" s="914" t="n">
        <f aca="false">'12　区別，5歳階級別，選択死因分類別死亡数'!F11</f>
        <v>10</v>
      </c>
      <c r="F235" s="915" t="n">
        <f aca="false">'12　区別，5歳階級別，選択死因分類別死亡数'!L11</f>
        <v>0</v>
      </c>
      <c r="G235" s="915" t="n">
        <f aca="false">'12　区別，5歳階級別，選択死因分類別死亡数'!M11</f>
        <v>0</v>
      </c>
      <c r="H235" s="915" t="n">
        <f aca="false">'12　区別，5歳階級別，選択死因分類別死亡数'!N11</f>
        <v>0</v>
      </c>
      <c r="I235" s="915" t="n">
        <f aca="false">'12　区別，5歳階級別，選択死因分類別死亡数'!O11</f>
        <v>0</v>
      </c>
      <c r="J235" s="915" t="n">
        <f aca="false">'12　区別，5歳階級別，選択死因分類別死亡数'!P11</f>
        <v>0</v>
      </c>
      <c r="K235" s="915" t="n">
        <f aca="false">'12　区別，5歳階級別，選択死因分類別死亡数'!Q11</f>
        <v>0</v>
      </c>
      <c r="L235" s="915" t="n">
        <f aca="false">'12　区別，5歳階級別，選択死因分類別死亡数'!R11</f>
        <v>0</v>
      </c>
      <c r="M235" s="915" t="n">
        <f aca="false">'12　区別，5歳階級別，選択死因分類別死亡数'!S11</f>
        <v>0</v>
      </c>
      <c r="N235" s="915" t="n">
        <f aca="false">'12　区別，5歳階級別，選択死因分類別死亡数'!T11</f>
        <v>0</v>
      </c>
      <c r="O235" s="915" t="n">
        <f aca="false">'12　区別，5歳階級別，選択死因分類別死亡数'!U11</f>
        <v>0</v>
      </c>
      <c r="P235" s="915" t="n">
        <f aca="false">'12　区別，5歳階級別，選択死因分類別死亡数'!V11</f>
        <v>0</v>
      </c>
      <c r="Q235" s="915" t="n">
        <f aca="false">'12　区別，5歳階級別，選択死因分類別死亡数'!W11</f>
        <v>0</v>
      </c>
      <c r="R235" s="915" t="n">
        <f aca="false">'12　区別，5歳階級別，選択死因分類別死亡数'!X11</f>
        <v>0</v>
      </c>
      <c r="S235" s="915" t="n">
        <f aca="false">'12　区別，5歳階級別，選択死因分類別死亡数'!Y11</f>
        <v>0</v>
      </c>
      <c r="T235" s="915" t="n">
        <f aca="false">'12　区別，5歳階級別，選択死因分類別死亡数'!Z11</f>
        <v>1</v>
      </c>
      <c r="U235" s="915" t="n">
        <f aca="false">'12　区別，5歳階級別，選択死因分類別死亡数'!AA11</f>
        <v>1</v>
      </c>
      <c r="V235" s="916" t="n">
        <f aca="false">'12　区別，5歳階級別，選択死因分類別死亡数'!AB11</f>
        <v>4</v>
      </c>
      <c r="W235" s="917" t="n">
        <f aca="false">'12　区別，5歳階級別，選択死因分類別死亡数'!AC11</f>
        <v>1</v>
      </c>
      <c r="X235" s="915" t="n">
        <f aca="false">'12　区別，5歳階級別，選択死因分類別死亡数'!AD11</f>
        <v>2</v>
      </c>
      <c r="Y235" s="915" t="n">
        <f aca="false">'12　区別，5歳階級別，選択死因分類別死亡数'!AE11</f>
        <v>1</v>
      </c>
      <c r="Z235" s="915" t="n">
        <f aca="false">'12　区別，5歳階級別，選択死因分類別死亡数'!AF11</f>
        <v>0</v>
      </c>
      <c r="AA235" s="868" t="n">
        <f aca="false">SUM(W235:Z235)</f>
        <v>4</v>
      </c>
      <c r="AB235" s="124"/>
    </row>
    <row r="236" s="123" customFormat="true" ht="13.5" hidden="false" customHeight="false" outlineLevel="0" collapsed="false">
      <c r="A236" s="880"/>
      <c r="B236" s="884"/>
      <c r="C236" s="884"/>
      <c r="D236" s="913" t="s">
        <v>476</v>
      </c>
      <c r="E236" s="914" t="n">
        <f aca="false">'12　区別，5歳階級別，選択死因分類別死亡数'!F12</f>
        <v>14</v>
      </c>
      <c r="F236" s="915" t="n">
        <f aca="false">'12　区別，5歳階級別，選択死因分類別死亡数'!L12</f>
        <v>0</v>
      </c>
      <c r="G236" s="915" t="n">
        <f aca="false">'12　区別，5歳階級別，選択死因分類別死亡数'!M12</f>
        <v>0</v>
      </c>
      <c r="H236" s="915" t="n">
        <f aca="false">'12　区別，5歳階級別，選択死因分類別死亡数'!N12</f>
        <v>0</v>
      </c>
      <c r="I236" s="915" t="n">
        <f aca="false">'12　区別，5歳階級別，選択死因分類別死亡数'!O12</f>
        <v>0</v>
      </c>
      <c r="J236" s="915" t="n">
        <f aca="false">'12　区別，5歳階級別，選択死因分類別死亡数'!P12</f>
        <v>0</v>
      </c>
      <c r="K236" s="915" t="n">
        <f aca="false">'12　区別，5歳階級別，選択死因分類別死亡数'!Q12</f>
        <v>0</v>
      </c>
      <c r="L236" s="915" t="n">
        <f aca="false">'12　区別，5歳階級別，選択死因分類別死亡数'!R12</f>
        <v>0</v>
      </c>
      <c r="M236" s="915" t="n">
        <f aca="false">'12　区別，5歳階級別，選択死因分類別死亡数'!S12</f>
        <v>0</v>
      </c>
      <c r="N236" s="915" t="n">
        <f aca="false">'12　区別，5歳階級別，選択死因分類別死亡数'!T12</f>
        <v>0</v>
      </c>
      <c r="O236" s="915" t="n">
        <f aca="false">'12　区別，5歳階級別，選択死因分類別死亡数'!U12</f>
        <v>0</v>
      </c>
      <c r="P236" s="915" t="n">
        <f aca="false">'12　区別，5歳階級別，選択死因分類別死亡数'!V12</f>
        <v>0</v>
      </c>
      <c r="Q236" s="915" t="n">
        <f aca="false">'12　区別，5歳階級別，選択死因分類別死亡数'!W12</f>
        <v>0</v>
      </c>
      <c r="R236" s="915" t="n">
        <f aca="false">'12　区別，5歳階級別，選択死因分類別死亡数'!X12</f>
        <v>0</v>
      </c>
      <c r="S236" s="915" t="n">
        <f aca="false">'12　区別，5歳階級別，選択死因分類別死亡数'!Y12</f>
        <v>0</v>
      </c>
      <c r="T236" s="915" t="n">
        <f aca="false">'12　区別，5歳階級別，選択死因分類別死亡数'!Z12</f>
        <v>0</v>
      </c>
      <c r="U236" s="915" t="n">
        <f aca="false">'12　区別，5歳階級別，選択死因分類別死亡数'!AA12</f>
        <v>2</v>
      </c>
      <c r="V236" s="916" t="n">
        <f aca="false">'12　区別，5歳階級別，選択死因分類別死亡数'!AB12</f>
        <v>0</v>
      </c>
      <c r="W236" s="917" t="n">
        <f aca="false">'12　区別，5歳階級別，選択死因分類別死亡数'!AC12</f>
        <v>5</v>
      </c>
      <c r="X236" s="915" t="n">
        <f aca="false">'12　区別，5歳階級別，選択死因分類別死亡数'!AD12</f>
        <v>7</v>
      </c>
      <c r="Y236" s="915" t="n">
        <f aca="false">'12　区別，5歳階級別，選択死因分類別死亡数'!AE12</f>
        <v>0</v>
      </c>
      <c r="Z236" s="915" t="n">
        <f aca="false">'12　区別，5歳階級別，選択死因分類別死亡数'!AF12</f>
        <v>0</v>
      </c>
      <c r="AA236" s="868" t="n">
        <f aca="false">SUM(W236:Z236)</f>
        <v>12</v>
      </c>
      <c r="AB236" s="124"/>
    </row>
    <row r="237" s="151" customFormat="true" ht="13.5" hidden="false" customHeight="true" outlineLevel="0" collapsed="false">
      <c r="A237" s="880" t="s">
        <v>421</v>
      </c>
      <c r="B237" s="884" t="s">
        <v>149</v>
      </c>
      <c r="C237" s="884"/>
      <c r="D237" s="913" t="s">
        <v>7</v>
      </c>
      <c r="E237" s="914" t="n">
        <f aca="false">'12　区別，5歳階級別，選択死因分類別死亡数'!F13</f>
        <v>6115</v>
      </c>
      <c r="F237" s="915" t="n">
        <f aca="false">'12　区別，5歳階級別，選択死因分類別死亡数'!L13</f>
        <v>1</v>
      </c>
      <c r="G237" s="915" t="n">
        <f aca="false">'12　区別，5歳階級別，選択死因分類別死亡数'!M13</f>
        <v>2</v>
      </c>
      <c r="H237" s="915" t="n">
        <f aca="false">'12　区別，5歳階級別，選択死因分類別死亡数'!N13</f>
        <v>1</v>
      </c>
      <c r="I237" s="915" t="n">
        <f aca="false">'12　区別，5歳階級別，選択死因分類別死亡数'!O13</f>
        <v>3</v>
      </c>
      <c r="J237" s="915" t="n">
        <f aca="false">'12　区別，5歳階級別，選択死因分類別死亡数'!P13</f>
        <v>2</v>
      </c>
      <c r="K237" s="915" t="n">
        <f aca="false">'12　区別，5歳階級別，選択死因分類別死亡数'!Q13</f>
        <v>4</v>
      </c>
      <c r="L237" s="915" t="n">
        <f aca="false">'12　区別，5歳階級別，選択死因分類別死亡数'!R13</f>
        <v>10</v>
      </c>
      <c r="M237" s="915" t="n">
        <f aca="false">'12　区別，5歳階級別，選択死因分類別死亡数'!S13</f>
        <v>17</v>
      </c>
      <c r="N237" s="915" t="n">
        <f aca="false">'12　区別，5歳階級別，選択死因分類別死亡数'!T13</f>
        <v>45</v>
      </c>
      <c r="O237" s="915" t="n">
        <f aca="false">'12　区別，5歳階級別，選択死因分類別死亡数'!U13</f>
        <v>82</v>
      </c>
      <c r="P237" s="915" t="n">
        <f aca="false">'12　区別，5歳階級別，選択死因分類別死亡数'!V13</f>
        <v>147</v>
      </c>
      <c r="Q237" s="915" t="n">
        <f aca="false">'12　区別，5歳階級別，選択死因分類別死亡数'!W13</f>
        <v>245</v>
      </c>
      <c r="R237" s="915" t="n">
        <f aca="false">'12　区別，5歳階級別，選択死因分類別死亡数'!X13</f>
        <v>349</v>
      </c>
      <c r="S237" s="915" t="n">
        <f aca="false">'12　区別，5歳階級別，選択死因分類別死亡数'!Y13</f>
        <v>724</v>
      </c>
      <c r="T237" s="915" t="n">
        <f aca="false">'12　区別，5歳階級別，選択死因分類別死亡数'!Z13</f>
        <v>855</v>
      </c>
      <c r="U237" s="915" t="n">
        <f aca="false">'12　区別，5歳階級別，選択死因分類別死亡数'!AA13</f>
        <v>958</v>
      </c>
      <c r="V237" s="916" t="n">
        <f aca="false">'12　区別，5歳階級別，選択死因分類別死亡数'!AB13</f>
        <v>999</v>
      </c>
      <c r="W237" s="917" t="n">
        <f aca="false">'12　区別，5歳階級別，選択死因分類別死亡数'!AC13</f>
        <v>963</v>
      </c>
      <c r="X237" s="915" t="n">
        <f aca="false">'12　区別，5歳階級別，選択死因分類別死亡数'!AD13</f>
        <v>526</v>
      </c>
      <c r="Y237" s="915" t="n">
        <f aca="false">'12　区別，5歳階級別，選択死因分類別死亡数'!AE13</f>
        <v>163</v>
      </c>
      <c r="Z237" s="915" t="n">
        <f aca="false">'12　区別，5歳階級別，選択死因分類別死亡数'!AF13</f>
        <v>19</v>
      </c>
      <c r="AA237" s="868" t="n">
        <f aca="false">SUM(W237:Z237)</f>
        <v>1671</v>
      </c>
      <c r="AB237" s="124"/>
    </row>
    <row r="238" s="123" customFormat="true" ht="13.5" hidden="false" customHeight="false" outlineLevel="0" collapsed="false">
      <c r="A238" s="880"/>
      <c r="B238" s="884"/>
      <c r="C238" s="884"/>
      <c r="D238" s="913" t="s">
        <v>475</v>
      </c>
      <c r="E238" s="914" t="n">
        <f aca="false">'12　区別，5歳階級別，選択死因分類別死亡数'!F14</f>
        <v>3430</v>
      </c>
      <c r="F238" s="915" t="n">
        <f aca="false">'12　区別，5歳階級別，選択死因分類別死亡数'!L14</f>
        <v>0</v>
      </c>
      <c r="G238" s="915" t="n">
        <f aca="false">'12　区別，5歳階級別，選択死因分類別死亡数'!M14</f>
        <v>2</v>
      </c>
      <c r="H238" s="915" t="n">
        <f aca="false">'12　区別，5歳階級別，選択死因分類別死亡数'!N14</f>
        <v>1</v>
      </c>
      <c r="I238" s="915" t="n">
        <f aca="false">'12　区別，5歳階級別，選択死因分類別死亡数'!O14</f>
        <v>2</v>
      </c>
      <c r="J238" s="915" t="n">
        <f aca="false">'12　区別，5歳階級別，選択死因分類別死亡数'!P14</f>
        <v>1</v>
      </c>
      <c r="K238" s="915" t="n">
        <f aca="false">'12　区別，5歳階級別，選択死因分類別死亡数'!Q14</f>
        <v>3</v>
      </c>
      <c r="L238" s="915" t="n">
        <f aca="false">'12　区別，5歳階級別，選択死因分類別死亡数'!R14</f>
        <v>6</v>
      </c>
      <c r="M238" s="915" t="n">
        <f aca="false">'12　区別，5歳階級別，選択死因分類別死亡数'!S14</f>
        <v>6</v>
      </c>
      <c r="N238" s="915" t="n">
        <f aca="false">'12　区別，5歳階級別，選択死因分類別死亡数'!T14</f>
        <v>16</v>
      </c>
      <c r="O238" s="915" t="n">
        <f aca="false">'12　区別，5歳階級別，選択死因分類別死亡数'!U14</f>
        <v>29</v>
      </c>
      <c r="P238" s="915" t="n">
        <f aca="false">'12　区別，5歳階級別，選択死因分類別死亡数'!V14</f>
        <v>62</v>
      </c>
      <c r="Q238" s="915" t="n">
        <f aca="false">'12　区別，5歳階級別，選択死因分類別死亡数'!W14</f>
        <v>129</v>
      </c>
      <c r="R238" s="915" t="n">
        <f aca="false">'12　区別，5歳階級別，選択死因分類別死亡数'!X14</f>
        <v>199</v>
      </c>
      <c r="S238" s="915" t="n">
        <f aca="false">'12　区別，5歳階級別，選択死因分類別死亡数'!Y14</f>
        <v>455</v>
      </c>
      <c r="T238" s="915" t="n">
        <f aca="false">'12　区別，5歳階級別，選択死因分類別死亡数'!Z14</f>
        <v>553</v>
      </c>
      <c r="U238" s="915" t="n">
        <f aca="false">'12　区別，5歳階級別，選択死因分類別死亡数'!AA14</f>
        <v>577</v>
      </c>
      <c r="V238" s="916" t="n">
        <f aca="false">'12　区別，5歳階級別，選択死因分類別死亡数'!AB14</f>
        <v>585</v>
      </c>
      <c r="W238" s="917" t="n">
        <f aca="false">'12　区別，5歳階級別，選択死因分類別死亡数'!AC14</f>
        <v>512</v>
      </c>
      <c r="X238" s="915" t="n">
        <f aca="false">'12　区別，5歳階級別，選択死因分類別死亡数'!AD14</f>
        <v>236</v>
      </c>
      <c r="Y238" s="915" t="n">
        <f aca="false">'12　区別，5歳階級別，選択死因分類別死亡数'!AE14</f>
        <v>48</v>
      </c>
      <c r="Z238" s="915" t="n">
        <f aca="false">'12　区別，5歳階級別，選択死因分類別死亡数'!AF14</f>
        <v>8</v>
      </c>
      <c r="AA238" s="868" t="n">
        <f aca="false">SUM(W238:Z238)</f>
        <v>804</v>
      </c>
      <c r="AB238" s="124"/>
    </row>
    <row r="239" s="123" customFormat="true" ht="13.5" hidden="false" customHeight="false" outlineLevel="0" collapsed="false">
      <c r="A239" s="880"/>
      <c r="B239" s="884"/>
      <c r="C239" s="884"/>
      <c r="D239" s="913" t="s">
        <v>476</v>
      </c>
      <c r="E239" s="914" t="n">
        <f aca="false">'12　区別，5歳階級別，選択死因分類別死亡数'!F15</f>
        <v>2685</v>
      </c>
      <c r="F239" s="915" t="n">
        <f aca="false">'12　区別，5歳階級別，選択死因分類別死亡数'!L15</f>
        <v>1</v>
      </c>
      <c r="G239" s="915" t="n">
        <f aca="false">'12　区別，5歳階級別，選択死因分類別死亡数'!M15</f>
        <v>0</v>
      </c>
      <c r="H239" s="915" t="n">
        <f aca="false">'12　区別，5歳階級別，選択死因分類別死亡数'!N15</f>
        <v>0</v>
      </c>
      <c r="I239" s="915" t="n">
        <f aca="false">'12　区別，5歳階級別，選択死因分類別死亡数'!O15</f>
        <v>1</v>
      </c>
      <c r="J239" s="915" t="n">
        <f aca="false">'12　区別，5歳階級別，選択死因分類別死亡数'!P15</f>
        <v>1</v>
      </c>
      <c r="K239" s="915" t="n">
        <f aca="false">'12　区別，5歳階級別，選択死因分類別死亡数'!Q15</f>
        <v>1</v>
      </c>
      <c r="L239" s="915" t="n">
        <f aca="false">'12　区別，5歳階級別，選択死因分類別死亡数'!R15</f>
        <v>4</v>
      </c>
      <c r="M239" s="915" t="n">
        <f aca="false">'12　区別，5歳階級別，選択死因分類別死亡数'!S15</f>
        <v>11</v>
      </c>
      <c r="N239" s="915" t="n">
        <f aca="false">'12　区別，5歳階級別，選択死因分類別死亡数'!T15</f>
        <v>29</v>
      </c>
      <c r="O239" s="915" t="n">
        <f aca="false">'12　区別，5歳階級別，選択死因分類別死亡数'!U15</f>
        <v>53</v>
      </c>
      <c r="P239" s="915" t="n">
        <f aca="false">'12　区別，5歳階級別，選択死因分類別死亡数'!V15</f>
        <v>85</v>
      </c>
      <c r="Q239" s="915" t="n">
        <f aca="false">'12　区別，5歳階級別，選択死因分類別死亡数'!W15</f>
        <v>116</v>
      </c>
      <c r="R239" s="915" t="n">
        <f aca="false">'12　区別，5歳階級別，選択死因分類別死亡数'!X15</f>
        <v>150</v>
      </c>
      <c r="S239" s="915" t="n">
        <f aca="false">'12　区別，5歳階級別，選択死因分類別死亡数'!Y15</f>
        <v>269</v>
      </c>
      <c r="T239" s="915" t="n">
        <f aca="false">'12　区別，5歳階級別，選択死因分類別死亡数'!Z15</f>
        <v>302</v>
      </c>
      <c r="U239" s="915" t="n">
        <f aca="false">'12　区別，5歳階級別，選択死因分類別死亡数'!AA15</f>
        <v>381</v>
      </c>
      <c r="V239" s="916" t="n">
        <f aca="false">'12　区別，5歳階級別，選択死因分類別死亡数'!AB15</f>
        <v>414</v>
      </c>
      <c r="W239" s="917" t="n">
        <f aca="false">'12　区別，5歳階級別，選択死因分類別死亡数'!AC15</f>
        <v>451</v>
      </c>
      <c r="X239" s="915" t="n">
        <f aca="false">'12　区別，5歳階級別，選択死因分類別死亡数'!AD15</f>
        <v>290</v>
      </c>
      <c r="Y239" s="915" t="n">
        <f aca="false">'12　区別，5歳階級別，選択死因分類別死亡数'!AE15</f>
        <v>115</v>
      </c>
      <c r="Z239" s="915" t="n">
        <f aca="false">'12　区別，5歳階級別，選択死因分類別死亡数'!AF15</f>
        <v>11</v>
      </c>
      <c r="AA239" s="868" t="n">
        <f aca="false">SUM(W239:Z239)</f>
        <v>867</v>
      </c>
      <c r="AB239" s="124"/>
    </row>
    <row r="240" s="151" customFormat="true" ht="13.5" hidden="false" customHeight="true" outlineLevel="0" collapsed="false">
      <c r="A240" s="880" t="s">
        <v>422</v>
      </c>
      <c r="B240" s="880" t="s">
        <v>477</v>
      </c>
      <c r="C240" s="889" t="s">
        <v>1065</v>
      </c>
      <c r="D240" s="913" t="s">
        <v>7</v>
      </c>
      <c r="E240" s="914" t="n">
        <f aca="false">'12　区別，5歳階級別，選択死因分類別死亡数'!F16</f>
        <v>201</v>
      </c>
      <c r="F240" s="915" t="n">
        <f aca="false">'12　区別，5歳階級別，選択死因分類別死亡数'!L16</f>
        <v>0</v>
      </c>
      <c r="G240" s="915" t="n">
        <f aca="false">'12　区別，5歳階級別，選択死因分類別死亡数'!M16</f>
        <v>0</v>
      </c>
      <c r="H240" s="915" t="n">
        <f aca="false">'12　区別，5歳階級別，選択死因分類別死亡数'!N16</f>
        <v>0</v>
      </c>
      <c r="I240" s="915" t="n">
        <f aca="false">'12　区別，5歳階級別，選択死因分類別死亡数'!O16</f>
        <v>0</v>
      </c>
      <c r="J240" s="915" t="n">
        <f aca="false">'12　区別，5歳階級別，選択死因分類別死亡数'!P16</f>
        <v>0</v>
      </c>
      <c r="K240" s="915" t="n">
        <f aca="false">'12　区別，5歳階級別，選択死因分類別死亡数'!Q16</f>
        <v>0</v>
      </c>
      <c r="L240" s="915" t="n">
        <f aca="false">'12　区別，5歳階級別，選択死因分類別死亡数'!R16</f>
        <v>0</v>
      </c>
      <c r="M240" s="915" t="n">
        <f aca="false">'12　区別，5歳階級別，選択死因分類別死亡数'!S16</f>
        <v>0</v>
      </c>
      <c r="N240" s="915" t="n">
        <f aca="false">'12　区別，5歳階級別，選択死因分類別死亡数'!T16</f>
        <v>0</v>
      </c>
      <c r="O240" s="915" t="n">
        <f aca="false">'12　区別，5歳階級別，選択死因分類別死亡数'!U16</f>
        <v>3</v>
      </c>
      <c r="P240" s="915" t="n">
        <f aca="false">'12　区別，5歳階級別，選択死因分類別死亡数'!V16</f>
        <v>4</v>
      </c>
      <c r="Q240" s="915" t="n">
        <f aca="false">'12　区別，5歳階級別，選択死因分類別死亡数'!W16</f>
        <v>10</v>
      </c>
      <c r="R240" s="915" t="n">
        <f aca="false">'12　区別，5歳階級別，選択死因分類別死亡数'!X16</f>
        <v>17</v>
      </c>
      <c r="S240" s="915" t="n">
        <f aca="false">'12　区別，5歳階級別，選択死因分類別死亡数'!Y16</f>
        <v>38</v>
      </c>
      <c r="T240" s="915" t="n">
        <f aca="false">'12　区別，5歳階級別，選択死因分類別死亡数'!Z16</f>
        <v>36</v>
      </c>
      <c r="U240" s="915" t="n">
        <f aca="false">'12　区別，5歳階級別，選択死因分類別死亡数'!AA16</f>
        <v>40</v>
      </c>
      <c r="V240" s="916" t="n">
        <f aca="false">'12　区別，5歳階級別，選択死因分類別死亡数'!AB16</f>
        <v>29</v>
      </c>
      <c r="W240" s="917" t="n">
        <f aca="false">'12　区別，5歳階級別，選択死因分類別死亡数'!AC16</f>
        <v>14</v>
      </c>
      <c r="X240" s="915" t="n">
        <f aca="false">'12　区別，5歳階級別，選択死因分類別死亡数'!AD16</f>
        <v>9</v>
      </c>
      <c r="Y240" s="915" t="n">
        <f aca="false">'12　区別，5歳階級別，選択死因分類別死亡数'!AE16</f>
        <v>1</v>
      </c>
      <c r="Z240" s="915" t="n">
        <f aca="false">'12　区別，5歳階級別，選択死因分類別死亡数'!AF16</f>
        <v>0</v>
      </c>
      <c r="AA240" s="868" t="n">
        <f aca="false">SUM(W240:Z240)</f>
        <v>24</v>
      </c>
      <c r="AB240" s="124"/>
    </row>
    <row r="241" s="123" customFormat="true" ht="13.5" hidden="false" customHeight="false" outlineLevel="0" collapsed="false">
      <c r="A241" s="880"/>
      <c r="B241" s="880"/>
      <c r="C241" s="880"/>
      <c r="D241" s="913" t="s">
        <v>475</v>
      </c>
      <c r="E241" s="914" t="n">
        <f aca="false">'12　区別，5歳階級別，選択死因分類別死亡数'!F17</f>
        <v>156</v>
      </c>
      <c r="F241" s="915" t="n">
        <f aca="false">'12　区別，5歳階級別，選択死因分類別死亡数'!L17</f>
        <v>0</v>
      </c>
      <c r="G241" s="915" t="n">
        <f aca="false">'12　区別，5歳階級別，選択死因分類別死亡数'!M17</f>
        <v>0</v>
      </c>
      <c r="H241" s="915" t="n">
        <f aca="false">'12　区別，5歳階級別，選択死因分類別死亡数'!N17</f>
        <v>0</v>
      </c>
      <c r="I241" s="915" t="n">
        <f aca="false">'12　区別，5歳階級別，選択死因分類別死亡数'!O17</f>
        <v>0</v>
      </c>
      <c r="J241" s="915" t="n">
        <f aca="false">'12　区別，5歳階級別，選択死因分類別死亡数'!P17</f>
        <v>0</v>
      </c>
      <c r="K241" s="915" t="n">
        <f aca="false">'12　区別，5歳階級別，選択死因分類別死亡数'!Q17</f>
        <v>0</v>
      </c>
      <c r="L241" s="915" t="n">
        <f aca="false">'12　区別，5歳階級別，選択死因分類別死亡数'!R17</f>
        <v>0</v>
      </c>
      <c r="M241" s="915" t="n">
        <f aca="false">'12　区別，5歳階級別，選択死因分類別死亡数'!S17</f>
        <v>0</v>
      </c>
      <c r="N241" s="915" t="n">
        <f aca="false">'12　区別，5歳階級別，選択死因分類別死亡数'!T17</f>
        <v>0</v>
      </c>
      <c r="O241" s="915" t="n">
        <f aca="false">'12　区別，5歳階級別，選択死因分類別死亡数'!U17</f>
        <v>1</v>
      </c>
      <c r="P241" s="915" t="n">
        <f aca="false">'12　区別，5歳階級別，選択死因分類別死亡数'!V17</f>
        <v>2</v>
      </c>
      <c r="Q241" s="915" t="n">
        <f aca="false">'12　区別，5歳階級別，選択死因分類別死亡数'!W17</f>
        <v>8</v>
      </c>
      <c r="R241" s="915" t="n">
        <f aca="false">'12　区別，5歳階級別，選択死因分類別死亡数'!X17</f>
        <v>12</v>
      </c>
      <c r="S241" s="915" t="n">
        <f aca="false">'12　区別，5歳階級別，選択死因分類別死亡数'!Y17</f>
        <v>31</v>
      </c>
      <c r="T241" s="915" t="n">
        <f aca="false">'12　区別，5歳階級別，選択死因分類別死亡数'!Z17</f>
        <v>30</v>
      </c>
      <c r="U241" s="915" t="n">
        <f aca="false">'12　区別，5歳階級別，選択死因分類別死亡数'!AA17</f>
        <v>33</v>
      </c>
      <c r="V241" s="916" t="n">
        <f aca="false">'12　区別，5歳階級別，選択死因分類別死亡数'!AB17</f>
        <v>22</v>
      </c>
      <c r="W241" s="917" t="n">
        <f aca="false">'12　区別，5歳階級別，選択死因分類別死亡数'!AC17</f>
        <v>12</v>
      </c>
      <c r="X241" s="915" t="n">
        <f aca="false">'12　区別，5歳階級別，選択死因分類別死亡数'!AD17</f>
        <v>5</v>
      </c>
      <c r="Y241" s="915" t="n">
        <f aca="false">'12　区別，5歳階級別，選択死因分類別死亡数'!AE17</f>
        <v>0</v>
      </c>
      <c r="Z241" s="915" t="n">
        <f aca="false">'12　区別，5歳階級別，選択死因分類別死亡数'!AF17</f>
        <v>0</v>
      </c>
      <c r="AA241" s="868" t="n">
        <f aca="false">SUM(W241:Z241)</f>
        <v>17</v>
      </c>
      <c r="AB241" s="124"/>
    </row>
    <row r="242" s="123" customFormat="true" ht="13.5" hidden="false" customHeight="false" outlineLevel="0" collapsed="false">
      <c r="A242" s="880"/>
      <c r="B242" s="880"/>
      <c r="C242" s="880"/>
      <c r="D242" s="913" t="s">
        <v>476</v>
      </c>
      <c r="E242" s="914" t="n">
        <f aca="false">'12　区別，5歳階級別，選択死因分類別死亡数'!F18</f>
        <v>45</v>
      </c>
      <c r="F242" s="915" t="n">
        <f aca="false">'12　区別，5歳階級別，選択死因分類別死亡数'!L18</f>
        <v>0</v>
      </c>
      <c r="G242" s="915" t="n">
        <f aca="false">'12　区別，5歳階級別，選択死因分類別死亡数'!M18</f>
        <v>0</v>
      </c>
      <c r="H242" s="915" t="n">
        <f aca="false">'12　区別，5歳階級別，選択死因分類別死亡数'!N18</f>
        <v>0</v>
      </c>
      <c r="I242" s="915" t="n">
        <f aca="false">'12　区別，5歳階級別，選択死因分類別死亡数'!O18</f>
        <v>0</v>
      </c>
      <c r="J242" s="915" t="n">
        <f aca="false">'12　区別，5歳階級別，選択死因分類別死亡数'!P18</f>
        <v>0</v>
      </c>
      <c r="K242" s="915" t="n">
        <f aca="false">'12　区別，5歳階級別，選択死因分類別死亡数'!Q18</f>
        <v>0</v>
      </c>
      <c r="L242" s="915" t="n">
        <f aca="false">'12　区別，5歳階級別，選択死因分類別死亡数'!R18</f>
        <v>0</v>
      </c>
      <c r="M242" s="915" t="n">
        <f aca="false">'12　区別，5歳階級別，選択死因分類別死亡数'!S18</f>
        <v>0</v>
      </c>
      <c r="N242" s="915" t="n">
        <f aca="false">'12　区別，5歳階級別，選択死因分類別死亡数'!T18</f>
        <v>0</v>
      </c>
      <c r="O242" s="915" t="n">
        <f aca="false">'12　区別，5歳階級別，選択死因分類別死亡数'!U18</f>
        <v>2</v>
      </c>
      <c r="P242" s="915" t="n">
        <f aca="false">'12　区別，5歳階級別，選択死因分類別死亡数'!V18</f>
        <v>2</v>
      </c>
      <c r="Q242" s="915" t="n">
        <f aca="false">'12　区別，5歳階級別，選択死因分類別死亡数'!W18</f>
        <v>2</v>
      </c>
      <c r="R242" s="915" t="n">
        <f aca="false">'12　区別，5歳階級別，選択死因分類別死亡数'!X18</f>
        <v>5</v>
      </c>
      <c r="S242" s="915" t="n">
        <f aca="false">'12　区別，5歳階級別，選択死因分類別死亡数'!Y18</f>
        <v>7</v>
      </c>
      <c r="T242" s="915" t="n">
        <f aca="false">'12　区別，5歳階級別，選択死因分類別死亡数'!Z18</f>
        <v>6</v>
      </c>
      <c r="U242" s="915" t="n">
        <f aca="false">'12　区別，5歳階級別，選択死因分類別死亡数'!AA18</f>
        <v>7</v>
      </c>
      <c r="V242" s="916" t="n">
        <f aca="false">'12　区別，5歳階級別，選択死因分類別死亡数'!AB18</f>
        <v>7</v>
      </c>
      <c r="W242" s="917" t="n">
        <f aca="false">'12　区別，5歳階級別，選択死因分類別死亡数'!AC18</f>
        <v>2</v>
      </c>
      <c r="X242" s="915" t="n">
        <f aca="false">'12　区別，5歳階級別，選択死因分類別死亡数'!AD18</f>
        <v>4</v>
      </c>
      <c r="Y242" s="915" t="n">
        <f aca="false">'12　区別，5歳階級別，選択死因分類別死亡数'!AE18</f>
        <v>1</v>
      </c>
      <c r="Z242" s="915" t="n">
        <f aca="false">'12　区別，5歳階級別，選択死因分類別死亡数'!AF18</f>
        <v>0</v>
      </c>
      <c r="AA242" s="868" t="n">
        <f aca="false">SUM(W242:Z242)</f>
        <v>7</v>
      </c>
      <c r="AB242" s="124"/>
    </row>
    <row r="243" s="151" customFormat="true" ht="13.5" hidden="false" customHeight="true" outlineLevel="0" collapsed="false">
      <c r="A243" s="880" t="s">
        <v>424</v>
      </c>
      <c r="B243" s="884"/>
      <c r="C243" s="884" t="s">
        <v>425</v>
      </c>
      <c r="D243" s="913" t="s">
        <v>7</v>
      </c>
      <c r="E243" s="914" t="n">
        <f aca="false">'12　区別，5歳階級別，選択死因分類別死亡数'!F19</f>
        <v>602</v>
      </c>
      <c r="F243" s="915" t="n">
        <f aca="false">'12　区別，5歳階級別，選択死因分類別死亡数'!L19</f>
        <v>0</v>
      </c>
      <c r="G243" s="915" t="n">
        <f aca="false">'12　区別，5歳階級別，選択死因分類別死亡数'!M19</f>
        <v>0</v>
      </c>
      <c r="H243" s="915" t="n">
        <f aca="false">'12　区別，5歳階級別，選択死因分類別死亡数'!N19</f>
        <v>0</v>
      </c>
      <c r="I243" s="915" t="n">
        <f aca="false">'12　区別，5歳階級別，選択死因分類別死亡数'!O19</f>
        <v>0</v>
      </c>
      <c r="J243" s="915" t="n">
        <f aca="false">'12　区別，5歳階級別，選択死因分類別死亡数'!P19</f>
        <v>0</v>
      </c>
      <c r="K243" s="915" t="n">
        <f aca="false">'12　区別，5歳階級別，選択死因分類別死亡数'!Q19</f>
        <v>1</v>
      </c>
      <c r="L243" s="915" t="n">
        <f aca="false">'12　区別，5歳階級別，選択死因分類別死亡数'!R19</f>
        <v>0</v>
      </c>
      <c r="M243" s="915" t="n">
        <f aca="false">'12　区別，5歳階級別，選択死因分類別死亡数'!S19</f>
        <v>3</v>
      </c>
      <c r="N243" s="915" t="n">
        <f aca="false">'12　区別，5歳階級別，選択死因分類別死亡数'!T19</f>
        <v>5</v>
      </c>
      <c r="O243" s="915" t="n">
        <f aca="false">'12　区別，5歳階級別，選択死因分類別死亡数'!U19</f>
        <v>6</v>
      </c>
      <c r="P243" s="915" t="n">
        <f aca="false">'12　区別，5歳階級別，選択死因分類別死亡数'!V19</f>
        <v>8</v>
      </c>
      <c r="Q243" s="915" t="n">
        <f aca="false">'12　区別，5歳階級別，選択死因分類別死亡数'!W19</f>
        <v>15</v>
      </c>
      <c r="R243" s="915" t="n">
        <f aca="false">'12　区別，5歳階級別，選択死因分類別死亡数'!X19</f>
        <v>27</v>
      </c>
      <c r="S243" s="915" t="n">
        <f aca="false">'12　区別，5歳階級別，選択死因分類別死亡数'!Y19</f>
        <v>68</v>
      </c>
      <c r="T243" s="915" t="n">
        <f aca="false">'12　区別，5歳階級別，選択死因分類別死亡数'!Z19</f>
        <v>90</v>
      </c>
      <c r="U243" s="915" t="n">
        <f aca="false">'12　区別，5歳階級別，選択死因分類別死亡数'!AA19</f>
        <v>88</v>
      </c>
      <c r="V243" s="916" t="n">
        <f aca="false">'12　区別，5歳階級別，選択死因分類別死亡数'!AB19</f>
        <v>101</v>
      </c>
      <c r="W243" s="917" t="n">
        <f aca="false">'12　区別，5歳階級別，選択死因分類別死亡数'!AC19</f>
        <v>104</v>
      </c>
      <c r="X243" s="915" t="n">
        <f aca="false">'12　区別，5歳階級別，選択死因分類別死亡数'!AD19</f>
        <v>67</v>
      </c>
      <c r="Y243" s="915" t="n">
        <f aca="false">'12　区別，5歳階級別，選択死因分類別死亡数'!AE19</f>
        <v>18</v>
      </c>
      <c r="Z243" s="915" t="n">
        <f aca="false">'12　区別，5歳階級別，選択死因分類別死亡数'!AF19</f>
        <v>1</v>
      </c>
      <c r="AA243" s="868" t="n">
        <f aca="false">SUM(W243:Z243)</f>
        <v>190</v>
      </c>
      <c r="AB243" s="124"/>
    </row>
    <row r="244" s="123" customFormat="true" ht="13.5" hidden="false" customHeight="false" outlineLevel="0" collapsed="false">
      <c r="A244" s="880"/>
      <c r="B244" s="884"/>
      <c r="C244" s="884"/>
      <c r="D244" s="913" t="s">
        <v>475</v>
      </c>
      <c r="E244" s="914" t="n">
        <f aca="false">'12　区別，5歳階級別，選択死因分類別死亡数'!F20</f>
        <v>369</v>
      </c>
      <c r="F244" s="915" t="n">
        <f aca="false">'12　区別，5歳階級別，選択死因分類別死亡数'!L20</f>
        <v>0</v>
      </c>
      <c r="G244" s="915" t="n">
        <f aca="false">'12　区別，5歳階級別，選択死因分類別死亡数'!M20</f>
        <v>0</v>
      </c>
      <c r="H244" s="915" t="n">
        <f aca="false">'12　区別，5歳階級別，選択死因分類別死亡数'!N20</f>
        <v>0</v>
      </c>
      <c r="I244" s="915" t="n">
        <f aca="false">'12　区別，5歳階級別，選択死因分類別死亡数'!O20</f>
        <v>0</v>
      </c>
      <c r="J244" s="915" t="n">
        <f aca="false">'12　区別，5歳階級別，選択死因分類別死亡数'!P20</f>
        <v>0</v>
      </c>
      <c r="K244" s="915" t="n">
        <f aca="false">'12　区別，5歳階級別，選択死因分類別死亡数'!Q20</f>
        <v>0</v>
      </c>
      <c r="L244" s="915" t="n">
        <f aca="false">'12　区別，5歳階級別，選択死因分類別死亡数'!R20</f>
        <v>0</v>
      </c>
      <c r="M244" s="915" t="n">
        <f aca="false">'12　区別，5歳階級別，選択死因分類別死亡数'!S20</f>
        <v>1</v>
      </c>
      <c r="N244" s="915" t="n">
        <f aca="false">'12　区別，5歳階級別，選択死因分類別死亡数'!T20</f>
        <v>2</v>
      </c>
      <c r="O244" s="915" t="n">
        <f aca="false">'12　区別，5歳階級別，選択死因分類別死亡数'!U20</f>
        <v>1</v>
      </c>
      <c r="P244" s="915" t="n">
        <f aca="false">'12　区別，5歳階級別，選択死因分類別死亡数'!V20</f>
        <v>4</v>
      </c>
      <c r="Q244" s="915" t="n">
        <f aca="false">'12　区別，5歳階級別，選択死因分類別死亡数'!W20</f>
        <v>11</v>
      </c>
      <c r="R244" s="915" t="n">
        <f aca="false">'12　区別，5歳階級別，選択死因分類別死亡数'!X20</f>
        <v>15</v>
      </c>
      <c r="S244" s="915" t="n">
        <f aca="false">'12　区別，5歳階級別，選択死因分類別死亡数'!Y20</f>
        <v>53</v>
      </c>
      <c r="T244" s="915" t="n">
        <f aca="false">'12　区別，5歳階級別，選択死因分類別死亡数'!Z20</f>
        <v>67</v>
      </c>
      <c r="U244" s="915" t="n">
        <f aca="false">'12　区別，5歳階級別，選択死因分類別死亡数'!AA20</f>
        <v>57</v>
      </c>
      <c r="V244" s="916" t="n">
        <f aca="false">'12　区別，5歳階級別，選択死因分類別死亡数'!AB20</f>
        <v>74</v>
      </c>
      <c r="W244" s="917" t="n">
        <f aca="false">'12　区別，5歳階級別，選択死因分類別死亡数'!AC20</f>
        <v>55</v>
      </c>
      <c r="X244" s="915" t="n">
        <f aca="false">'12　区別，5歳階級別，選択死因分類別死亡数'!AD20</f>
        <v>24</v>
      </c>
      <c r="Y244" s="915" t="n">
        <f aca="false">'12　区別，5歳階級別，選択死因分類別死亡数'!AE20</f>
        <v>5</v>
      </c>
      <c r="Z244" s="915" t="n">
        <f aca="false">'12　区別，5歳階級別，選択死因分類別死亡数'!AF20</f>
        <v>0</v>
      </c>
      <c r="AA244" s="868" t="n">
        <f aca="false">SUM(W244:Z244)</f>
        <v>84</v>
      </c>
      <c r="AB244" s="124"/>
    </row>
    <row r="245" s="123" customFormat="true" ht="13.5" hidden="false" customHeight="false" outlineLevel="0" collapsed="false">
      <c r="A245" s="880"/>
      <c r="B245" s="884"/>
      <c r="C245" s="884"/>
      <c r="D245" s="913" t="s">
        <v>476</v>
      </c>
      <c r="E245" s="914" t="n">
        <f aca="false">'12　区別，5歳階級別，選択死因分類別死亡数'!F21</f>
        <v>233</v>
      </c>
      <c r="F245" s="915" t="n">
        <f aca="false">'12　区別，5歳階級別，選択死因分類別死亡数'!L21</f>
        <v>0</v>
      </c>
      <c r="G245" s="915" t="n">
        <f aca="false">'12　区別，5歳階級別，選択死因分類別死亡数'!M21</f>
        <v>0</v>
      </c>
      <c r="H245" s="915" t="n">
        <f aca="false">'12　区別，5歳階級別，選択死因分類別死亡数'!N21</f>
        <v>0</v>
      </c>
      <c r="I245" s="915" t="n">
        <f aca="false">'12　区別，5歳階級別，選択死因分類別死亡数'!O21</f>
        <v>0</v>
      </c>
      <c r="J245" s="915" t="n">
        <f aca="false">'12　区別，5歳階級別，選択死因分類別死亡数'!P21</f>
        <v>0</v>
      </c>
      <c r="K245" s="915" t="n">
        <f aca="false">'12　区別，5歳階級別，選択死因分類別死亡数'!Q21</f>
        <v>1</v>
      </c>
      <c r="L245" s="915" t="n">
        <f aca="false">'12　区別，5歳階級別，選択死因分類別死亡数'!R21</f>
        <v>0</v>
      </c>
      <c r="M245" s="915" t="n">
        <f aca="false">'12　区別，5歳階級別，選択死因分類別死亡数'!S21</f>
        <v>2</v>
      </c>
      <c r="N245" s="915" t="n">
        <f aca="false">'12　区別，5歳階級別，選択死因分類別死亡数'!T21</f>
        <v>3</v>
      </c>
      <c r="O245" s="915" t="n">
        <f aca="false">'12　区別，5歳階級別，選択死因分類別死亡数'!U21</f>
        <v>5</v>
      </c>
      <c r="P245" s="915" t="n">
        <f aca="false">'12　区別，5歳階級別，選択死因分類別死亡数'!V21</f>
        <v>4</v>
      </c>
      <c r="Q245" s="915" t="n">
        <f aca="false">'12　区別，5歳階級別，選択死因分類別死亡数'!W21</f>
        <v>4</v>
      </c>
      <c r="R245" s="915" t="n">
        <f aca="false">'12　区別，5歳階級別，選択死因分類別死亡数'!X21</f>
        <v>12</v>
      </c>
      <c r="S245" s="915" t="n">
        <f aca="false">'12　区別，5歳階級別，選択死因分類別死亡数'!Y21</f>
        <v>15</v>
      </c>
      <c r="T245" s="915" t="n">
        <f aca="false">'12　区別，5歳階級別，選択死因分類別死亡数'!Z21</f>
        <v>23</v>
      </c>
      <c r="U245" s="915" t="n">
        <f aca="false">'12　区別，5歳階級別，選択死因分類別死亡数'!AA21</f>
        <v>31</v>
      </c>
      <c r="V245" s="916" t="n">
        <f aca="false">'12　区別，5歳階級別，選択死因分類別死亡数'!AB21</f>
        <v>27</v>
      </c>
      <c r="W245" s="917" t="n">
        <f aca="false">'12　区別，5歳階級別，選択死因分類別死亡数'!AC21</f>
        <v>49</v>
      </c>
      <c r="X245" s="915" t="n">
        <f aca="false">'12　区別，5歳階級別，選択死因分類別死亡数'!AD21</f>
        <v>43</v>
      </c>
      <c r="Y245" s="915" t="n">
        <f aca="false">'12　区別，5歳階級別，選択死因分類別死亡数'!AE21</f>
        <v>13</v>
      </c>
      <c r="Z245" s="915" t="n">
        <f aca="false">'12　区別，5歳階級別，選択死因分類別死亡数'!AF21</f>
        <v>1</v>
      </c>
      <c r="AA245" s="868" t="n">
        <f aca="false">SUM(W245:Z245)</f>
        <v>106</v>
      </c>
      <c r="AB245" s="124"/>
    </row>
    <row r="246" s="123" customFormat="true" ht="13.5" hidden="false" customHeight="true" outlineLevel="0" collapsed="false">
      <c r="A246" s="880" t="s">
        <v>426</v>
      </c>
      <c r="B246" s="884"/>
      <c r="C246" s="889" t="s">
        <v>1066</v>
      </c>
      <c r="D246" s="913" t="s">
        <v>7</v>
      </c>
      <c r="E246" s="914" t="n">
        <f aca="false">'12　区別，5歳階級別，選択死因分類別死亡数'!F22</f>
        <v>587</v>
      </c>
      <c r="F246" s="915" t="n">
        <f aca="false">'12　区別，5歳階級別，選択死因分類別死亡数'!L22</f>
        <v>0</v>
      </c>
      <c r="G246" s="915" t="n">
        <f aca="false">'12　区別，5歳階級別，選択死因分類別死亡数'!M22</f>
        <v>0</v>
      </c>
      <c r="H246" s="915" t="n">
        <f aca="false">'12　区別，5歳階級別，選択死因分類別死亡数'!N22</f>
        <v>0</v>
      </c>
      <c r="I246" s="915" t="n">
        <f aca="false">'12　区別，5歳階級別，選択死因分類別死亡数'!O22</f>
        <v>0</v>
      </c>
      <c r="J246" s="915" t="n">
        <f aca="false">'12　区別，5歳階級別，選択死因分類別死亡数'!P22</f>
        <v>0</v>
      </c>
      <c r="K246" s="915" t="n">
        <f aca="false">'12　区別，5歳階級別，選択死因分類別死亡数'!Q22</f>
        <v>0</v>
      </c>
      <c r="L246" s="915" t="n">
        <f aca="false">'12　区別，5歳階級別，選択死因分類別死亡数'!R22</f>
        <v>2</v>
      </c>
      <c r="M246" s="915" t="n">
        <f aca="false">'12　区別，5歳階級別，選択死因分類別死亡数'!S22</f>
        <v>0</v>
      </c>
      <c r="N246" s="915" t="n">
        <f aca="false">'12　区別，5歳階級別，選択死因分類別死亡数'!T22</f>
        <v>4</v>
      </c>
      <c r="O246" s="915" t="n">
        <f aca="false">'12　区別，5歳階級別，選択死因分類別死亡数'!U22</f>
        <v>10</v>
      </c>
      <c r="P246" s="915" t="n">
        <f aca="false">'12　区別，5歳階級別，選択死因分類別死亡数'!V22</f>
        <v>12</v>
      </c>
      <c r="Q246" s="915" t="n">
        <f aca="false">'12　区別，5歳階級別，選択死因分類別死亡数'!W22</f>
        <v>21</v>
      </c>
      <c r="R246" s="915" t="n">
        <f aca="false">'12　区別，5歳階級別，選択死因分類別死亡数'!X22</f>
        <v>29</v>
      </c>
      <c r="S246" s="915" t="n">
        <f aca="false">'12　区別，5歳階級別，選択死因分類別死亡数'!Y22</f>
        <v>61</v>
      </c>
      <c r="T246" s="915" t="n">
        <f aca="false">'12　区別，5歳階級別，選択死因分類別死亡数'!Z22</f>
        <v>67</v>
      </c>
      <c r="U246" s="915" t="n">
        <f aca="false">'12　区別，5歳階級別，選択死因分類別死亡数'!AA22</f>
        <v>85</v>
      </c>
      <c r="V246" s="916" t="n">
        <f aca="false">'12　区別，5歳階級別，選択死因分類別死亡数'!AB22</f>
        <v>99</v>
      </c>
      <c r="W246" s="917" t="n">
        <f aca="false">'12　区別，5歳階級別，選択死因分類別死亡数'!AC22</f>
        <v>98</v>
      </c>
      <c r="X246" s="915" t="n">
        <f aca="false">'12　区別，5歳階級別，選択死因分類別死亡数'!AD22</f>
        <v>73</v>
      </c>
      <c r="Y246" s="915" t="n">
        <f aca="false">'12　区別，5歳階級別，選択死因分類別死亡数'!AE22</f>
        <v>23</v>
      </c>
      <c r="Z246" s="915" t="n">
        <f aca="false">'12　区別，5歳階級別，選択死因分類別死亡数'!AF22</f>
        <v>3</v>
      </c>
      <c r="AA246" s="868" t="n">
        <f aca="false">SUM(W246:Z246)</f>
        <v>197</v>
      </c>
      <c r="AB246" s="124"/>
    </row>
    <row r="247" s="123" customFormat="true" ht="13.5" hidden="false" customHeight="false" outlineLevel="0" collapsed="false">
      <c r="A247" s="880"/>
      <c r="B247" s="884"/>
      <c r="C247" s="884"/>
      <c r="D247" s="913" t="s">
        <v>475</v>
      </c>
      <c r="E247" s="914" t="n">
        <f aca="false">'12　区別，5歳階級別，選択死因分類別死亡数'!F23</f>
        <v>295</v>
      </c>
      <c r="F247" s="915" t="n">
        <f aca="false">'12　区別，5歳階級別，選択死因分類別死亡数'!L23</f>
        <v>0</v>
      </c>
      <c r="G247" s="915" t="n">
        <f aca="false">'12　区別，5歳階級別，選択死因分類別死亡数'!M23</f>
        <v>0</v>
      </c>
      <c r="H247" s="915" t="n">
        <f aca="false">'12　区別，5歳階級別，選択死因分類別死亡数'!N23</f>
        <v>0</v>
      </c>
      <c r="I247" s="915" t="n">
        <f aca="false">'12　区別，5歳階級別，選択死因分類別死亡数'!O23</f>
        <v>0</v>
      </c>
      <c r="J247" s="915" t="n">
        <f aca="false">'12　区別，5歳階級別，選択死因分類別死亡数'!P23</f>
        <v>0</v>
      </c>
      <c r="K247" s="915" t="n">
        <f aca="false">'12　区別，5歳階級別，選択死因分類別死亡数'!Q23</f>
        <v>0</v>
      </c>
      <c r="L247" s="915" t="n">
        <f aca="false">'12　区別，5歳階級別，選択死因分類別死亡数'!R23</f>
        <v>1</v>
      </c>
      <c r="M247" s="915" t="n">
        <f aca="false">'12　区別，5歳階級別，選択死因分類別死亡数'!S23</f>
        <v>0</v>
      </c>
      <c r="N247" s="915" t="n">
        <f aca="false">'12　区別，5歳階級別，選択死因分類別死亡数'!T23</f>
        <v>2</v>
      </c>
      <c r="O247" s="915" t="n">
        <f aca="false">'12　区別，5歳階級別，選択死因分類別死亡数'!U23</f>
        <v>6</v>
      </c>
      <c r="P247" s="915" t="n">
        <f aca="false">'12　区別，5歳階級別，選択死因分類別死亡数'!V23</f>
        <v>7</v>
      </c>
      <c r="Q247" s="915" t="n">
        <f aca="false">'12　区別，5歳階級別，選択死因分類別死亡数'!W23</f>
        <v>10</v>
      </c>
      <c r="R247" s="915" t="n">
        <f aca="false">'12　区別，5歳階級別，選択死因分類別死亡数'!X23</f>
        <v>16</v>
      </c>
      <c r="S247" s="915" t="n">
        <f aca="false">'12　区別，5歳階級別，選択死因分類別死亡数'!Y23</f>
        <v>40</v>
      </c>
      <c r="T247" s="915" t="n">
        <f aca="false">'12　区別，5歳階級別，選択死因分類別死亡数'!Z23</f>
        <v>45</v>
      </c>
      <c r="U247" s="915" t="n">
        <f aca="false">'12　区別，5歳階級別，選択死因分類別死亡数'!AA23</f>
        <v>48</v>
      </c>
      <c r="V247" s="916" t="n">
        <f aca="false">'12　区別，5歳階級別，選択死因分類別死亡数'!AB23</f>
        <v>46</v>
      </c>
      <c r="W247" s="917" t="n">
        <f aca="false">'12　区別，5歳階級別，選択死因分類別死亡数'!AC23</f>
        <v>46</v>
      </c>
      <c r="X247" s="915" t="n">
        <f aca="false">'12　区別，5歳階級別，選択死因分類別死亡数'!AD23</f>
        <v>22</v>
      </c>
      <c r="Y247" s="915" t="n">
        <f aca="false">'12　区別，5歳階級別，選択死因分類別死亡数'!AE23</f>
        <v>6</v>
      </c>
      <c r="Z247" s="915" t="n">
        <f aca="false">'12　区別，5歳階級別，選択死因分類別死亡数'!AF23</f>
        <v>0</v>
      </c>
      <c r="AA247" s="868" t="n">
        <f aca="false">SUM(W247:Z247)</f>
        <v>74</v>
      </c>
      <c r="AB247" s="124"/>
    </row>
    <row r="248" s="123" customFormat="true" ht="13.5" hidden="false" customHeight="false" outlineLevel="0" collapsed="false">
      <c r="A248" s="880"/>
      <c r="B248" s="884"/>
      <c r="C248" s="884"/>
      <c r="D248" s="913" t="s">
        <v>476</v>
      </c>
      <c r="E248" s="914" t="n">
        <f aca="false">'12　区別，5歳階級別，選択死因分類別死亡数'!F24</f>
        <v>292</v>
      </c>
      <c r="F248" s="915" t="n">
        <f aca="false">'12　区別，5歳階級別，選択死因分類別死亡数'!L24</f>
        <v>0</v>
      </c>
      <c r="G248" s="915" t="n">
        <f aca="false">'12　区別，5歳階級別，選択死因分類別死亡数'!M24</f>
        <v>0</v>
      </c>
      <c r="H248" s="915" t="n">
        <f aca="false">'12　区別，5歳階級別，選択死因分類別死亡数'!N24</f>
        <v>0</v>
      </c>
      <c r="I248" s="915" t="n">
        <f aca="false">'12　区別，5歳階級別，選択死因分類別死亡数'!O24</f>
        <v>0</v>
      </c>
      <c r="J248" s="915" t="n">
        <f aca="false">'12　区別，5歳階級別，選択死因分類別死亡数'!P24</f>
        <v>0</v>
      </c>
      <c r="K248" s="915" t="n">
        <f aca="false">'12　区別，5歳階級別，選択死因分類別死亡数'!Q24</f>
        <v>0</v>
      </c>
      <c r="L248" s="915" t="n">
        <f aca="false">'12　区別，5歳階級別，選択死因分類別死亡数'!R24</f>
        <v>1</v>
      </c>
      <c r="M248" s="915" t="n">
        <f aca="false">'12　区別，5歳階級別，選択死因分類別死亡数'!S24</f>
        <v>0</v>
      </c>
      <c r="N248" s="915" t="n">
        <f aca="false">'12　区別，5歳階級別，選択死因分類別死亡数'!T24</f>
        <v>2</v>
      </c>
      <c r="O248" s="915" t="n">
        <f aca="false">'12　区別，5歳階級別，選択死因分類別死亡数'!U24</f>
        <v>4</v>
      </c>
      <c r="P248" s="915" t="n">
        <f aca="false">'12　区別，5歳階級別，選択死因分類別死亡数'!V24</f>
        <v>5</v>
      </c>
      <c r="Q248" s="915" t="n">
        <f aca="false">'12　区別，5歳階級別，選択死因分類別死亡数'!W24</f>
        <v>11</v>
      </c>
      <c r="R248" s="915" t="n">
        <f aca="false">'12　区別，5歳階級別，選択死因分類別死亡数'!X24</f>
        <v>13</v>
      </c>
      <c r="S248" s="915" t="n">
        <f aca="false">'12　区別，5歳階級別，選択死因分類別死亡数'!Y24</f>
        <v>21</v>
      </c>
      <c r="T248" s="915" t="n">
        <f aca="false">'12　区別，5歳階級別，選択死因分類別死亡数'!Z24</f>
        <v>22</v>
      </c>
      <c r="U248" s="915" t="n">
        <f aca="false">'12　区別，5歳階級別，選択死因分類別死亡数'!AA24</f>
        <v>37</v>
      </c>
      <c r="V248" s="916" t="n">
        <f aca="false">'12　区別，5歳階級別，選択死因分類別死亡数'!AB24</f>
        <v>53</v>
      </c>
      <c r="W248" s="917" t="n">
        <f aca="false">'12　区別，5歳階級別，選択死因分類別死亡数'!AC24</f>
        <v>52</v>
      </c>
      <c r="X248" s="915" t="n">
        <f aca="false">'12　区別，5歳階級別，選択死因分類別死亡数'!AD24</f>
        <v>51</v>
      </c>
      <c r="Y248" s="915" t="n">
        <f aca="false">'12　区別，5歳階級別，選択死因分類別死亡数'!AE24</f>
        <v>17</v>
      </c>
      <c r="Z248" s="915" t="n">
        <f aca="false">'12　区別，5歳階級別，選択死因分類別死亡数'!AF24</f>
        <v>3</v>
      </c>
      <c r="AA248" s="868" t="n">
        <f aca="false">SUM(W248:Z248)</f>
        <v>123</v>
      </c>
      <c r="AB248" s="124"/>
    </row>
    <row r="249" s="123" customFormat="true" ht="13.5" hidden="false" customHeight="true" outlineLevel="0" collapsed="false">
      <c r="A249" s="880" t="s">
        <v>428</v>
      </c>
      <c r="B249" s="884"/>
      <c r="C249" s="889" t="s">
        <v>1067</v>
      </c>
      <c r="D249" s="913" t="s">
        <v>7</v>
      </c>
      <c r="E249" s="914" t="n">
        <f aca="false">'12　区別，5歳階級別，選択死因分類別死亡数'!F25</f>
        <v>244</v>
      </c>
      <c r="F249" s="915" t="n">
        <f aca="false">'12　区別，5歳階級別，選択死因分類別死亡数'!L25</f>
        <v>0</v>
      </c>
      <c r="G249" s="915" t="n">
        <f aca="false">'12　区別，5歳階級別，選択死因分類別死亡数'!M25</f>
        <v>0</v>
      </c>
      <c r="H249" s="915" t="n">
        <f aca="false">'12　区別，5歳階級別，選択死因分類別死亡数'!N25</f>
        <v>0</v>
      </c>
      <c r="I249" s="915" t="n">
        <f aca="false">'12　区別，5歳階級別，選択死因分類別死亡数'!O25</f>
        <v>0</v>
      </c>
      <c r="J249" s="915" t="n">
        <f aca="false">'12　区別，5歳階級別，選択死因分類別死亡数'!P25</f>
        <v>0</v>
      </c>
      <c r="K249" s="915" t="n">
        <f aca="false">'12　区別，5歳階級別，選択死因分類別死亡数'!Q25</f>
        <v>0</v>
      </c>
      <c r="L249" s="915" t="n">
        <f aca="false">'12　区別，5歳階級別，選択死因分類別死亡数'!R25</f>
        <v>1</v>
      </c>
      <c r="M249" s="915" t="n">
        <f aca="false">'12　区別，5歳階級別，選択死因分類別死亡数'!S25</f>
        <v>0</v>
      </c>
      <c r="N249" s="915" t="n">
        <f aca="false">'12　区別，5歳階級別，選択死因分類別死亡数'!T25</f>
        <v>6</v>
      </c>
      <c r="O249" s="915" t="n">
        <f aca="false">'12　区別，5歳階級別，選択死因分類別死亡数'!U25</f>
        <v>4</v>
      </c>
      <c r="P249" s="915" t="n">
        <f aca="false">'12　区別，5歳階級別，選択死因分類別死亡数'!V25</f>
        <v>11</v>
      </c>
      <c r="Q249" s="915" t="n">
        <f aca="false">'12　区別，5歳階級別，選択死因分類別死亡数'!W25</f>
        <v>8</v>
      </c>
      <c r="R249" s="915" t="n">
        <f aca="false">'12　区別，5歳階級別，選択死因分類別死亡数'!X25</f>
        <v>23</v>
      </c>
      <c r="S249" s="915" t="n">
        <f aca="false">'12　区別，5歳階級別，選択死因分類別死亡数'!Y25</f>
        <v>44</v>
      </c>
      <c r="T249" s="915" t="n">
        <f aca="false">'12　区別，5歳階級別，選択死因分類別死亡数'!Z25</f>
        <v>34</v>
      </c>
      <c r="U249" s="915" t="n">
        <f aca="false">'12　区別，5歳階級別，選択死因分類別死亡数'!AA25</f>
        <v>33</v>
      </c>
      <c r="V249" s="916" t="n">
        <f aca="false">'12　区別，5歳階級別，選択死因分類別死亡数'!AB25</f>
        <v>33</v>
      </c>
      <c r="W249" s="917" t="n">
        <f aca="false">'12　区別，5歳階級別，選択死因分類別死亡数'!AC25</f>
        <v>28</v>
      </c>
      <c r="X249" s="915" t="n">
        <f aca="false">'12　区別，5歳階級別，選択死因分類別死亡数'!AD25</f>
        <v>16</v>
      </c>
      <c r="Y249" s="915" t="n">
        <f aca="false">'12　区別，5歳階級別，選択死因分類別死亡数'!AE25</f>
        <v>1</v>
      </c>
      <c r="Z249" s="915" t="n">
        <f aca="false">'12　区別，5歳階級別，選択死因分類別死亡数'!AF25</f>
        <v>2</v>
      </c>
      <c r="AA249" s="868" t="n">
        <f aca="false">SUM(W249:Z249)</f>
        <v>47</v>
      </c>
      <c r="AB249" s="124"/>
    </row>
    <row r="250" s="123" customFormat="true" ht="13.5" hidden="false" customHeight="false" outlineLevel="0" collapsed="false">
      <c r="A250" s="880"/>
      <c r="B250" s="884"/>
      <c r="C250" s="884"/>
      <c r="D250" s="913" t="s">
        <v>475</v>
      </c>
      <c r="E250" s="914" t="n">
        <f aca="false">'12　区別，5歳階級別，選択死因分類別死亡数'!F26</f>
        <v>143</v>
      </c>
      <c r="F250" s="915" t="n">
        <f aca="false">'12　区別，5歳階級別，選択死因分類別死亡数'!L26</f>
        <v>0</v>
      </c>
      <c r="G250" s="915" t="n">
        <f aca="false">'12　区別，5歳階級別，選択死因分類別死亡数'!M26</f>
        <v>0</v>
      </c>
      <c r="H250" s="915" t="n">
        <f aca="false">'12　区別，5歳階級別，選択死因分類別死亡数'!N26</f>
        <v>0</v>
      </c>
      <c r="I250" s="915" t="n">
        <f aca="false">'12　区別，5歳階級別，選択死因分類別死亡数'!O26</f>
        <v>0</v>
      </c>
      <c r="J250" s="915" t="n">
        <f aca="false">'12　区別，5歳階級別，選択死因分類別死亡数'!P26</f>
        <v>0</v>
      </c>
      <c r="K250" s="915" t="n">
        <f aca="false">'12　区別，5歳階級別，選択死因分類別死亡数'!Q26</f>
        <v>0</v>
      </c>
      <c r="L250" s="915" t="n">
        <f aca="false">'12　区別，5歳階級別，選択死因分類別死亡数'!R26</f>
        <v>1</v>
      </c>
      <c r="M250" s="915" t="n">
        <f aca="false">'12　区別，5歳階級別，選択死因分類別死亡数'!S26</f>
        <v>0</v>
      </c>
      <c r="N250" s="915" t="n">
        <f aca="false">'12　区別，5歳階級別，選択死因分類別死亡数'!T26</f>
        <v>3</v>
      </c>
      <c r="O250" s="915" t="n">
        <f aca="false">'12　区別，5歳階級別，選択死因分類別死亡数'!U26</f>
        <v>2</v>
      </c>
      <c r="P250" s="915" t="n">
        <f aca="false">'12　区別，5歳階級別，選択死因分類別死亡数'!V26</f>
        <v>7</v>
      </c>
      <c r="Q250" s="915" t="n">
        <f aca="false">'12　区別，5歳階級別，選択死因分類別死亡数'!W26</f>
        <v>5</v>
      </c>
      <c r="R250" s="915" t="n">
        <f aca="false">'12　区別，5歳階級別，選択死因分類別死亡数'!X26</f>
        <v>19</v>
      </c>
      <c r="S250" s="915" t="n">
        <f aca="false">'12　区別，5歳階級別，選択死因分類別死亡数'!Y26</f>
        <v>28</v>
      </c>
      <c r="T250" s="915" t="n">
        <f aca="false">'12　区別，5歳階級別，選択死因分類別死亡数'!Z26</f>
        <v>24</v>
      </c>
      <c r="U250" s="915" t="n">
        <f aca="false">'12　区別，5歳階級別，選択死因分類別死亡数'!AA26</f>
        <v>22</v>
      </c>
      <c r="V250" s="916" t="n">
        <f aca="false">'12　区別，5歳階級別，選択死因分類別死亡数'!AB26</f>
        <v>14</v>
      </c>
      <c r="W250" s="917" t="n">
        <f aca="false">'12　区別，5歳階級別，選択死因分類別死亡数'!AC26</f>
        <v>14</v>
      </c>
      <c r="X250" s="915" t="n">
        <f aca="false">'12　区別，5歳階級別，選択死因分類別死亡数'!AD26</f>
        <v>3</v>
      </c>
      <c r="Y250" s="915" t="n">
        <f aca="false">'12　区別，5歳階級別，選択死因分類別死亡数'!AE26</f>
        <v>0</v>
      </c>
      <c r="Z250" s="915" t="n">
        <f aca="false">'12　区別，5歳階級別，選択死因分類別死亡数'!AF26</f>
        <v>1</v>
      </c>
      <c r="AA250" s="868" t="n">
        <f aca="false">SUM(W250:Z250)</f>
        <v>18</v>
      </c>
      <c r="AB250" s="124"/>
    </row>
    <row r="251" s="123" customFormat="true" ht="13.5" hidden="false" customHeight="false" outlineLevel="0" collapsed="false">
      <c r="A251" s="880"/>
      <c r="B251" s="884"/>
      <c r="C251" s="884"/>
      <c r="D251" s="913" t="s">
        <v>476</v>
      </c>
      <c r="E251" s="914" t="n">
        <f aca="false">'12　区別，5歳階級別，選択死因分類別死亡数'!F27</f>
        <v>101</v>
      </c>
      <c r="F251" s="915" t="n">
        <f aca="false">'12　区別，5歳階級別，選択死因分類別死亡数'!L27</f>
        <v>0</v>
      </c>
      <c r="G251" s="915" t="n">
        <f aca="false">'12　区別，5歳階級別，選択死因分類別死亡数'!M27</f>
        <v>0</v>
      </c>
      <c r="H251" s="915" t="n">
        <f aca="false">'12　区別，5歳階級別，選択死因分類別死亡数'!N27</f>
        <v>0</v>
      </c>
      <c r="I251" s="915" t="n">
        <f aca="false">'12　区別，5歳階級別，選択死因分類別死亡数'!O27</f>
        <v>0</v>
      </c>
      <c r="J251" s="915" t="n">
        <f aca="false">'12　区別，5歳階級別，選択死因分類別死亡数'!P27</f>
        <v>0</v>
      </c>
      <c r="K251" s="915" t="n">
        <f aca="false">'12　区別，5歳階級別，選択死因分類別死亡数'!Q27</f>
        <v>0</v>
      </c>
      <c r="L251" s="915" t="n">
        <f aca="false">'12　区別，5歳階級別，選択死因分類別死亡数'!R27</f>
        <v>0</v>
      </c>
      <c r="M251" s="915" t="n">
        <f aca="false">'12　区別，5歳階級別，選択死因分類別死亡数'!S27</f>
        <v>0</v>
      </c>
      <c r="N251" s="915" t="n">
        <f aca="false">'12　区別，5歳階級別，選択死因分類別死亡数'!T27</f>
        <v>3</v>
      </c>
      <c r="O251" s="915" t="n">
        <f aca="false">'12　区別，5歳階級別，選択死因分類別死亡数'!U27</f>
        <v>2</v>
      </c>
      <c r="P251" s="915" t="n">
        <f aca="false">'12　区別，5歳階級別，選択死因分類別死亡数'!V27</f>
        <v>4</v>
      </c>
      <c r="Q251" s="915" t="n">
        <f aca="false">'12　区別，5歳階級別，選択死因分類別死亡数'!W27</f>
        <v>3</v>
      </c>
      <c r="R251" s="915" t="n">
        <f aca="false">'12　区別，5歳階級別，選択死因分類別死亡数'!X27</f>
        <v>4</v>
      </c>
      <c r="S251" s="915" t="n">
        <f aca="false">'12　区別，5歳階級別，選択死因分類別死亡数'!Y27</f>
        <v>16</v>
      </c>
      <c r="T251" s="915" t="n">
        <f aca="false">'12　区別，5歳階級別，選択死因分類別死亡数'!Z27</f>
        <v>10</v>
      </c>
      <c r="U251" s="915" t="n">
        <f aca="false">'12　区別，5歳階級別，選択死因分類別死亡数'!AA27</f>
        <v>11</v>
      </c>
      <c r="V251" s="916" t="n">
        <f aca="false">'12　区別，5歳階級別，選択死因分類別死亡数'!AB27</f>
        <v>19</v>
      </c>
      <c r="W251" s="917" t="n">
        <f aca="false">'12　区別，5歳階級別，選択死因分類別死亡数'!AC27</f>
        <v>14</v>
      </c>
      <c r="X251" s="915" t="n">
        <f aca="false">'12　区別，5歳階級別，選択死因分類別死亡数'!AD27</f>
        <v>13</v>
      </c>
      <c r="Y251" s="915" t="n">
        <f aca="false">'12　区別，5歳階級別，選択死因分類別死亡数'!AE27</f>
        <v>1</v>
      </c>
      <c r="Z251" s="915" t="n">
        <f aca="false">'12　区別，5歳階級別，選択死因分類別死亡数'!AF27</f>
        <v>1</v>
      </c>
      <c r="AA251" s="868" t="n">
        <f aca="false">SUM(W251:Z251)</f>
        <v>29</v>
      </c>
      <c r="AB251" s="124"/>
    </row>
    <row r="252" s="123" customFormat="true" ht="13.5" hidden="false" customHeight="true" outlineLevel="0" collapsed="false">
      <c r="A252" s="880" t="s">
        <v>430</v>
      </c>
      <c r="B252" s="884"/>
      <c r="C252" s="889" t="s">
        <v>1068</v>
      </c>
      <c r="D252" s="913" t="s">
        <v>7</v>
      </c>
      <c r="E252" s="914" t="n">
        <f aca="false">'12　区別，5歳階級別，選択死因分類別死亡数'!F28</f>
        <v>403</v>
      </c>
      <c r="F252" s="915" t="n">
        <f aca="false">'12　区別，5歳階級別，選択死因分類別死亡数'!L28</f>
        <v>0</v>
      </c>
      <c r="G252" s="915" t="n">
        <f aca="false">'12　区別，5歳階級別，選択死因分類別死亡数'!M28</f>
        <v>0</v>
      </c>
      <c r="H252" s="915" t="n">
        <f aca="false">'12　区別，5歳階級別，選択死因分類別死亡数'!N28</f>
        <v>0</v>
      </c>
      <c r="I252" s="915" t="n">
        <f aca="false">'12　区別，5歳階級別，選択死因分類別死亡数'!O28</f>
        <v>0</v>
      </c>
      <c r="J252" s="915" t="n">
        <f aca="false">'12　区別，5歳階級別，選択死因分類別死亡数'!P28</f>
        <v>0</v>
      </c>
      <c r="K252" s="915" t="n">
        <f aca="false">'12　区別，5歳階級別，選択死因分類別死亡数'!Q28</f>
        <v>0</v>
      </c>
      <c r="L252" s="915" t="n">
        <f aca="false">'12　区別，5歳階級別，選択死因分類別死亡数'!R28</f>
        <v>1</v>
      </c>
      <c r="M252" s="915" t="n">
        <f aca="false">'12　区別，5歳階級別，選択死因分類別死亡数'!S28</f>
        <v>2</v>
      </c>
      <c r="N252" s="915" t="n">
        <f aca="false">'12　区別，5歳階級別，選択死因分類別死亡数'!T28</f>
        <v>3</v>
      </c>
      <c r="O252" s="915" t="n">
        <f aca="false">'12　区別，5歳階級別，選択死因分類別死亡数'!U28</f>
        <v>2</v>
      </c>
      <c r="P252" s="915" t="n">
        <f aca="false">'12　区別，5歳階級別，選択死因分類別死亡数'!V28</f>
        <v>7</v>
      </c>
      <c r="Q252" s="915" t="n">
        <f aca="false">'12　区別，5歳階級別，選択死因分類別死亡数'!W28</f>
        <v>10</v>
      </c>
      <c r="R252" s="915" t="n">
        <f aca="false">'12　区別，5歳階級別，選択死因分類別死亡数'!X28</f>
        <v>18</v>
      </c>
      <c r="S252" s="915" t="n">
        <f aca="false">'12　区別，5歳階級別，選択死因分類別死亡数'!Y28</f>
        <v>52</v>
      </c>
      <c r="T252" s="915" t="n">
        <f aca="false">'12　区別，5歳階級別，選択死因分類別死亡数'!Z28</f>
        <v>54</v>
      </c>
      <c r="U252" s="915" t="n">
        <f aca="false">'12　区別，5歳階級別，選択死因分類別死亡数'!AA28</f>
        <v>63</v>
      </c>
      <c r="V252" s="916" t="n">
        <f aca="false">'12　区別，5歳階級別，選択死因分類別死亡数'!AB28</f>
        <v>88</v>
      </c>
      <c r="W252" s="917" t="n">
        <f aca="false">'12　区別，5歳階級別，選択死因分類別死亡数'!AC28</f>
        <v>61</v>
      </c>
      <c r="X252" s="915" t="n">
        <f aca="false">'12　区別，5歳階級別，選択死因分類別死亡数'!AD28</f>
        <v>28</v>
      </c>
      <c r="Y252" s="915" t="n">
        <f aca="false">'12　区別，5歳階級別，選択死因分類別死亡数'!AE28</f>
        <v>12</v>
      </c>
      <c r="Z252" s="915" t="n">
        <f aca="false">'12　区別，5歳階級別，選択死因分類別死亡数'!AF28</f>
        <v>2</v>
      </c>
      <c r="AA252" s="868" t="n">
        <f aca="false">SUM(W252:Z252)</f>
        <v>103</v>
      </c>
      <c r="AB252" s="124"/>
    </row>
    <row r="253" s="123" customFormat="true" ht="13.5" hidden="false" customHeight="false" outlineLevel="0" collapsed="false">
      <c r="A253" s="880"/>
      <c r="B253" s="884"/>
      <c r="C253" s="884"/>
      <c r="D253" s="913" t="s">
        <v>475</v>
      </c>
      <c r="E253" s="914" t="n">
        <f aca="false">'12　区別，5歳階級別，選択死因分類別死亡数'!F29</f>
        <v>266</v>
      </c>
      <c r="F253" s="915" t="n">
        <f aca="false">'12　区別，5歳階級別，選択死因分類別死亡数'!L29</f>
        <v>0</v>
      </c>
      <c r="G253" s="915" t="n">
        <f aca="false">'12　区別，5歳階級別，選択死因分類別死亡数'!M29</f>
        <v>0</v>
      </c>
      <c r="H253" s="915" t="n">
        <f aca="false">'12　区別，5歳階級別，選択死因分類別死亡数'!N29</f>
        <v>0</v>
      </c>
      <c r="I253" s="915" t="n">
        <f aca="false">'12　区別，5歳階級別，選択死因分類別死亡数'!O29</f>
        <v>0</v>
      </c>
      <c r="J253" s="915" t="n">
        <f aca="false">'12　区別，5歳階級別，選択死因分類別死亡数'!P29</f>
        <v>0</v>
      </c>
      <c r="K253" s="915" t="n">
        <f aca="false">'12　区別，5歳階級別，選択死因分類別死亡数'!Q29</f>
        <v>0</v>
      </c>
      <c r="L253" s="915" t="n">
        <f aca="false">'12　区別，5歳階級別，選択死因分類別死亡数'!R29</f>
        <v>1</v>
      </c>
      <c r="M253" s="915" t="n">
        <f aca="false">'12　区別，5歳階級別，選択死因分類別死亡数'!S29</f>
        <v>1</v>
      </c>
      <c r="N253" s="915" t="n">
        <f aca="false">'12　区別，5歳階級別，選択死因分類別死亡数'!T29</f>
        <v>2</v>
      </c>
      <c r="O253" s="915" t="n">
        <f aca="false">'12　区別，5歳階級別，選択死因分類別死亡数'!U29</f>
        <v>1</v>
      </c>
      <c r="P253" s="915" t="n">
        <f aca="false">'12　区別，5歳階級別，選択死因分類別死亡数'!V29</f>
        <v>6</v>
      </c>
      <c r="Q253" s="915" t="n">
        <f aca="false">'12　区別，5歳階級別，選択死因分類別死亡数'!W29</f>
        <v>8</v>
      </c>
      <c r="R253" s="915" t="n">
        <f aca="false">'12　区別，5歳階級別，選択死因分類別死亡数'!X29</f>
        <v>14</v>
      </c>
      <c r="S253" s="915" t="n">
        <f aca="false">'12　区別，5歳階級別，選択死因分類別死亡数'!Y29</f>
        <v>42</v>
      </c>
      <c r="T253" s="915" t="n">
        <f aca="false">'12　区別，5歳階級別，選択死因分類別死亡数'!Z29</f>
        <v>39</v>
      </c>
      <c r="U253" s="915" t="n">
        <f aca="false">'12　区別，5歳階級別，選択死因分類別死亡数'!AA29</f>
        <v>39</v>
      </c>
      <c r="V253" s="916" t="n">
        <f aca="false">'12　区別，5歳階級別，選択死因分類別死亡数'!AB29</f>
        <v>56</v>
      </c>
      <c r="W253" s="917" t="n">
        <f aca="false">'12　区別，5歳階級別，選択死因分類別死亡数'!AC29</f>
        <v>35</v>
      </c>
      <c r="X253" s="915" t="n">
        <f aca="false">'12　区別，5歳階級別，選択死因分類別死亡数'!AD29</f>
        <v>17</v>
      </c>
      <c r="Y253" s="915" t="n">
        <f aca="false">'12　区別，5歳階級別，選択死因分類別死亡数'!AE29</f>
        <v>3</v>
      </c>
      <c r="Z253" s="915" t="n">
        <f aca="false">'12　区別，5歳階級別，選択死因分類別死亡数'!AF29</f>
        <v>2</v>
      </c>
      <c r="AA253" s="868" t="n">
        <f aca="false">SUM(W253:Z253)</f>
        <v>57</v>
      </c>
      <c r="AB253" s="124"/>
    </row>
    <row r="254" s="123" customFormat="true" ht="13.5" hidden="false" customHeight="false" outlineLevel="0" collapsed="false">
      <c r="A254" s="880"/>
      <c r="B254" s="884"/>
      <c r="C254" s="884"/>
      <c r="D254" s="913" t="s">
        <v>476</v>
      </c>
      <c r="E254" s="914" t="n">
        <f aca="false">'12　区別，5歳階級別，選択死因分類別死亡数'!F30</f>
        <v>137</v>
      </c>
      <c r="F254" s="915" t="n">
        <f aca="false">'12　区別，5歳階級別，選択死因分類別死亡数'!L30</f>
        <v>0</v>
      </c>
      <c r="G254" s="915" t="n">
        <f aca="false">'12　区別，5歳階級別，選択死因分類別死亡数'!M30</f>
        <v>0</v>
      </c>
      <c r="H254" s="915" t="n">
        <f aca="false">'12　区別，5歳階級別，選択死因分類別死亡数'!N30</f>
        <v>0</v>
      </c>
      <c r="I254" s="915" t="n">
        <f aca="false">'12　区別，5歳階級別，選択死因分類別死亡数'!O30</f>
        <v>0</v>
      </c>
      <c r="J254" s="915" t="n">
        <f aca="false">'12　区別，5歳階級別，選択死因分類別死亡数'!P30</f>
        <v>0</v>
      </c>
      <c r="K254" s="915" t="n">
        <f aca="false">'12　区別，5歳階級別，選択死因分類別死亡数'!Q30</f>
        <v>0</v>
      </c>
      <c r="L254" s="915" t="n">
        <f aca="false">'12　区別，5歳階級別，選択死因分類別死亡数'!R30</f>
        <v>0</v>
      </c>
      <c r="M254" s="915" t="n">
        <f aca="false">'12　区別，5歳階級別，選択死因分類別死亡数'!S30</f>
        <v>1</v>
      </c>
      <c r="N254" s="915" t="n">
        <f aca="false">'12　区別，5歳階級別，選択死因分類別死亡数'!T30</f>
        <v>1</v>
      </c>
      <c r="O254" s="915" t="n">
        <f aca="false">'12　区別，5歳階級別，選択死因分類別死亡数'!U30</f>
        <v>1</v>
      </c>
      <c r="P254" s="915" t="n">
        <f aca="false">'12　区別，5歳階級別，選択死因分類別死亡数'!V30</f>
        <v>1</v>
      </c>
      <c r="Q254" s="915" t="n">
        <f aca="false">'12　区別，5歳階級別，選択死因分類別死亡数'!W30</f>
        <v>2</v>
      </c>
      <c r="R254" s="915" t="n">
        <f aca="false">'12　区別，5歳階級別，選択死因分類別死亡数'!X30</f>
        <v>4</v>
      </c>
      <c r="S254" s="915" t="n">
        <f aca="false">'12　区別，5歳階級別，選択死因分類別死亡数'!Y30</f>
        <v>10</v>
      </c>
      <c r="T254" s="915" t="n">
        <f aca="false">'12　区別，5歳階級別，選択死因分類別死亡数'!Z30</f>
        <v>15</v>
      </c>
      <c r="U254" s="915" t="n">
        <f aca="false">'12　区別，5歳階級別，選択死因分類別死亡数'!AA30</f>
        <v>24</v>
      </c>
      <c r="V254" s="916" t="n">
        <f aca="false">'12　区別，5歳階級別，選択死因分類別死亡数'!AB30</f>
        <v>32</v>
      </c>
      <c r="W254" s="917" t="n">
        <f aca="false">'12　区別，5歳階級別，選択死因分類別死亡数'!AC30</f>
        <v>26</v>
      </c>
      <c r="X254" s="915" t="n">
        <f aca="false">'12　区別，5歳階級別，選択死因分類別死亡数'!AD30</f>
        <v>11</v>
      </c>
      <c r="Y254" s="915" t="n">
        <f aca="false">'12　区別，5歳階級別，選択死因分類別死亡数'!AE30</f>
        <v>9</v>
      </c>
      <c r="Z254" s="915" t="n">
        <f aca="false">'12　区別，5歳階級別，選択死因分類別死亡数'!AF30</f>
        <v>0</v>
      </c>
      <c r="AA254" s="868" t="n">
        <f aca="false">SUM(W254:Z254)</f>
        <v>46</v>
      </c>
      <c r="AB254" s="124"/>
    </row>
    <row r="255" s="123" customFormat="true" ht="13.5" hidden="false" customHeight="true" outlineLevel="0" collapsed="false">
      <c r="A255" s="880" t="s">
        <v>432</v>
      </c>
      <c r="B255" s="884"/>
      <c r="C255" s="889" t="s">
        <v>1069</v>
      </c>
      <c r="D255" s="913" t="s">
        <v>7</v>
      </c>
      <c r="E255" s="914" t="n">
        <f aca="false">'12　区別，5歳階級別，選択死因分類別死亡数'!F31</f>
        <v>263</v>
      </c>
      <c r="F255" s="915" t="n">
        <f aca="false">'12　区別，5歳階級別，選択死因分類別死亡数'!L31</f>
        <v>0</v>
      </c>
      <c r="G255" s="915" t="n">
        <f aca="false">'12　区別，5歳階級別，選択死因分類別死亡数'!M31</f>
        <v>0</v>
      </c>
      <c r="H255" s="915" t="n">
        <f aca="false">'12　区別，5歳階級別，選択死因分類別死亡数'!N31</f>
        <v>0</v>
      </c>
      <c r="I255" s="915" t="n">
        <f aca="false">'12　区別，5歳階級別，選択死因分類別死亡数'!O31</f>
        <v>0</v>
      </c>
      <c r="J255" s="915" t="n">
        <f aca="false">'12　区別，5歳階級別，選択死因分類別死亡数'!P31</f>
        <v>0</v>
      </c>
      <c r="K255" s="915" t="n">
        <f aca="false">'12　区別，5歳階級別，選択死因分類別死亡数'!Q31</f>
        <v>0</v>
      </c>
      <c r="L255" s="915" t="n">
        <f aca="false">'12　区別，5歳階級別，選択死因分類別死亡数'!R31</f>
        <v>0</v>
      </c>
      <c r="M255" s="915" t="n">
        <f aca="false">'12　区別，5歳階級別，選択死因分類別死亡数'!S31</f>
        <v>1</v>
      </c>
      <c r="N255" s="915" t="n">
        <f aca="false">'12　区別，5歳階級別，選択死因分類別死亡数'!T31</f>
        <v>2</v>
      </c>
      <c r="O255" s="915" t="n">
        <f aca="false">'12　区別，5歳階級別，選択死因分類別死亡数'!U31</f>
        <v>0</v>
      </c>
      <c r="P255" s="915" t="n">
        <f aca="false">'12　区別，5歳階級別，選択死因分類別死亡数'!V31</f>
        <v>0</v>
      </c>
      <c r="Q255" s="915" t="n">
        <f aca="false">'12　区別，5歳階級別，選択死因分類別死亡数'!W31</f>
        <v>5</v>
      </c>
      <c r="R255" s="915" t="n">
        <f aca="false">'12　区別，5歳階級別，選択死因分類別死亡数'!X31</f>
        <v>11</v>
      </c>
      <c r="S255" s="915" t="n">
        <f aca="false">'12　区別，5歳階級別，選択死因分類別死亡数'!Y31</f>
        <v>25</v>
      </c>
      <c r="T255" s="915" t="n">
        <f aca="false">'12　区別，5歳階級別，選択死因分類別死亡数'!Z31</f>
        <v>27</v>
      </c>
      <c r="U255" s="915" t="n">
        <f aca="false">'12　区別，5歳階級別，選択死因分類別死亡数'!AA31</f>
        <v>38</v>
      </c>
      <c r="V255" s="916" t="n">
        <f aca="false">'12　区別，5歳階級別，選択死因分類別死亡数'!AB31</f>
        <v>57</v>
      </c>
      <c r="W255" s="917" t="n">
        <f aca="false">'12　区別，5歳階級別，選択死因分類別死亡数'!AC31</f>
        <v>48</v>
      </c>
      <c r="X255" s="915" t="n">
        <f aca="false">'12　区別，5歳階級別，選択死因分類別死亡数'!AD31</f>
        <v>30</v>
      </c>
      <c r="Y255" s="915" t="n">
        <f aca="false">'12　区別，5歳階級別，選択死因分類別死亡数'!AE31</f>
        <v>17</v>
      </c>
      <c r="Z255" s="915" t="n">
        <f aca="false">'12　区別，5歳階級別，選択死因分類別死亡数'!AF31</f>
        <v>2</v>
      </c>
      <c r="AA255" s="868" t="n">
        <f aca="false">SUM(W255:Z255)</f>
        <v>97</v>
      </c>
      <c r="AB255" s="124"/>
    </row>
    <row r="256" s="123" customFormat="true" ht="13.5" hidden="false" customHeight="false" outlineLevel="0" collapsed="false">
      <c r="A256" s="880"/>
      <c r="B256" s="884"/>
      <c r="C256" s="884"/>
      <c r="D256" s="913" t="s">
        <v>475</v>
      </c>
      <c r="E256" s="914" t="n">
        <f aca="false">'12　区別，5歳階級別，選択死因分類別死亡数'!F32</f>
        <v>127</v>
      </c>
      <c r="F256" s="915" t="n">
        <f aca="false">'12　区別，5歳階級別，選択死因分類別死亡数'!L32</f>
        <v>0</v>
      </c>
      <c r="G256" s="915" t="n">
        <f aca="false">'12　区別，5歳階級別，選択死因分類別死亡数'!M32</f>
        <v>0</v>
      </c>
      <c r="H256" s="915" t="n">
        <f aca="false">'12　区別，5歳階級別，選択死因分類別死亡数'!N32</f>
        <v>0</v>
      </c>
      <c r="I256" s="915" t="n">
        <f aca="false">'12　区別，5歳階級別，選択死因分類別死亡数'!O32</f>
        <v>0</v>
      </c>
      <c r="J256" s="915" t="n">
        <f aca="false">'12　区別，5歳階級別，選択死因分類別死亡数'!P32</f>
        <v>0</v>
      </c>
      <c r="K256" s="915" t="n">
        <f aca="false">'12　区別，5歳階級別，選択死因分類別死亡数'!Q32</f>
        <v>0</v>
      </c>
      <c r="L256" s="915" t="n">
        <f aca="false">'12　区別，5歳階級別，選択死因分類別死亡数'!R32</f>
        <v>0</v>
      </c>
      <c r="M256" s="915" t="n">
        <f aca="false">'12　区別，5歳階級別，選択死因分類別死亡数'!S32</f>
        <v>1</v>
      </c>
      <c r="N256" s="915" t="n">
        <f aca="false">'12　区別，5歳階級別，選択死因分類別死亡数'!T32</f>
        <v>0</v>
      </c>
      <c r="O256" s="915" t="n">
        <f aca="false">'12　区別，5歳階級別，選択死因分類別死亡数'!U32</f>
        <v>0</v>
      </c>
      <c r="P256" s="915" t="n">
        <f aca="false">'12　区別，5歳階級別，選択死因分類別死亡数'!V32</f>
        <v>0</v>
      </c>
      <c r="Q256" s="915" t="n">
        <f aca="false">'12　区別，5歳階級別，選択死因分類別死亡数'!W32</f>
        <v>4</v>
      </c>
      <c r="R256" s="915" t="n">
        <f aca="false">'12　区別，5歳階級別，選択死因分類別死亡数'!X32</f>
        <v>7</v>
      </c>
      <c r="S256" s="915" t="n">
        <f aca="false">'12　区別，5歳階級別，選択死因分類別死亡数'!Y32</f>
        <v>12</v>
      </c>
      <c r="T256" s="915" t="n">
        <f aca="false">'12　区別，5歳階級別，選択死因分類別死亡数'!Z32</f>
        <v>15</v>
      </c>
      <c r="U256" s="915" t="n">
        <f aca="false">'12　区別，5歳階級別，選択死因分類別死亡数'!AA32</f>
        <v>19</v>
      </c>
      <c r="V256" s="916" t="n">
        <f aca="false">'12　区別，5歳階級別，選択死因分類別死亡数'!AB32</f>
        <v>32</v>
      </c>
      <c r="W256" s="917" t="n">
        <f aca="false">'12　区別，5歳階級別，選択死因分類別死亡数'!AC32</f>
        <v>22</v>
      </c>
      <c r="X256" s="915" t="n">
        <f aca="false">'12　区別，5歳階級別，選択死因分類別死亡数'!AD32</f>
        <v>11</v>
      </c>
      <c r="Y256" s="915" t="n">
        <f aca="false">'12　区別，5歳階級別，選択死因分類別死亡数'!AE32</f>
        <v>2</v>
      </c>
      <c r="Z256" s="915" t="n">
        <f aca="false">'12　区別，5歳階級別，選択死因分類別死亡数'!AF32</f>
        <v>2</v>
      </c>
      <c r="AA256" s="868" t="n">
        <f aca="false">SUM(W256:Z256)</f>
        <v>37</v>
      </c>
      <c r="AB256" s="124"/>
    </row>
    <row r="257" s="123" customFormat="true" ht="13.5" hidden="false" customHeight="false" outlineLevel="0" collapsed="false">
      <c r="A257" s="880"/>
      <c r="B257" s="884"/>
      <c r="C257" s="884"/>
      <c r="D257" s="913" t="s">
        <v>476</v>
      </c>
      <c r="E257" s="914" t="n">
        <f aca="false">'12　区別，5歳階級別，選択死因分類別死亡数'!F33</f>
        <v>136</v>
      </c>
      <c r="F257" s="915" t="n">
        <f aca="false">'12　区別，5歳階級別，選択死因分類別死亡数'!L33</f>
        <v>0</v>
      </c>
      <c r="G257" s="915" t="n">
        <f aca="false">'12　区別，5歳階級別，選択死因分類別死亡数'!M33</f>
        <v>0</v>
      </c>
      <c r="H257" s="915" t="n">
        <f aca="false">'12　区別，5歳階級別，選択死因分類別死亡数'!N33</f>
        <v>0</v>
      </c>
      <c r="I257" s="915" t="n">
        <f aca="false">'12　区別，5歳階級別，選択死因分類別死亡数'!O33</f>
        <v>0</v>
      </c>
      <c r="J257" s="915" t="n">
        <f aca="false">'12　区別，5歳階級別，選択死因分類別死亡数'!P33</f>
        <v>0</v>
      </c>
      <c r="K257" s="915" t="n">
        <f aca="false">'12　区別，5歳階級別，選択死因分類別死亡数'!Q33</f>
        <v>0</v>
      </c>
      <c r="L257" s="915" t="n">
        <f aca="false">'12　区別，5歳階級別，選択死因分類別死亡数'!R33</f>
        <v>0</v>
      </c>
      <c r="M257" s="915" t="n">
        <f aca="false">'12　区別，5歳階級別，選択死因分類別死亡数'!S33</f>
        <v>0</v>
      </c>
      <c r="N257" s="915" t="n">
        <f aca="false">'12　区別，5歳階級別，選択死因分類別死亡数'!T33</f>
        <v>2</v>
      </c>
      <c r="O257" s="915" t="n">
        <f aca="false">'12　区別，5歳階級別，選択死因分類別死亡数'!U33</f>
        <v>0</v>
      </c>
      <c r="P257" s="915" t="n">
        <f aca="false">'12　区別，5歳階級別，選択死因分類別死亡数'!V33</f>
        <v>0</v>
      </c>
      <c r="Q257" s="915" t="n">
        <f aca="false">'12　区別，5歳階級別，選択死因分類別死亡数'!W33</f>
        <v>1</v>
      </c>
      <c r="R257" s="915" t="n">
        <f aca="false">'12　区別，5歳階級別，選択死因分類別死亡数'!X33</f>
        <v>4</v>
      </c>
      <c r="S257" s="915" t="n">
        <f aca="false">'12　区別，5歳階級別，選択死因分類別死亡数'!Y33</f>
        <v>13</v>
      </c>
      <c r="T257" s="915" t="n">
        <f aca="false">'12　区別，5歳階級別，選択死因分類別死亡数'!Z33</f>
        <v>12</v>
      </c>
      <c r="U257" s="915" t="n">
        <f aca="false">'12　区別，5歳階級別，選択死因分類別死亡数'!AA33</f>
        <v>19</v>
      </c>
      <c r="V257" s="916" t="n">
        <f aca="false">'12　区別，5歳階級別，選択死因分類別死亡数'!AB33</f>
        <v>25</v>
      </c>
      <c r="W257" s="917" t="n">
        <f aca="false">'12　区別，5歳階級別，選択死因分類別死亡数'!AC33</f>
        <v>26</v>
      </c>
      <c r="X257" s="915" t="n">
        <f aca="false">'12　区別，5歳階級別，選択死因分類別死亡数'!AD33</f>
        <v>19</v>
      </c>
      <c r="Y257" s="915" t="n">
        <f aca="false">'12　区別，5歳階級別，選択死因分類別死亡数'!AE33</f>
        <v>15</v>
      </c>
      <c r="Z257" s="915" t="n">
        <f aca="false">'12　区別，5歳階級別，選択死因分類別死亡数'!AF33</f>
        <v>0</v>
      </c>
      <c r="AA257" s="868" t="n">
        <f aca="false">SUM(W257:Z257)</f>
        <v>60</v>
      </c>
      <c r="AB257" s="124"/>
    </row>
    <row r="258" s="123" customFormat="true" ht="13.5" hidden="false" customHeight="true" outlineLevel="0" collapsed="false">
      <c r="A258" s="880" t="s">
        <v>434</v>
      </c>
      <c r="B258" s="884"/>
      <c r="C258" s="884" t="s">
        <v>435</v>
      </c>
      <c r="D258" s="913" t="s">
        <v>7</v>
      </c>
      <c r="E258" s="914" t="n">
        <f aca="false">'12　区別，5歳階級別，選択死因分類別死亡数'!F34</f>
        <v>634</v>
      </c>
      <c r="F258" s="915" t="n">
        <f aca="false">'12　区別，5歳階級別，選択死因分類別死亡数'!L34</f>
        <v>0</v>
      </c>
      <c r="G258" s="915" t="n">
        <f aca="false">'12　区別，5歳階級別，選択死因分類別死亡数'!M34</f>
        <v>0</v>
      </c>
      <c r="H258" s="915" t="n">
        <f aca="false">'12　区別，5歳階級別，選択死因分類別死亡数'!N34</f>
        <v>0</v>
      </c>
      <c r="I258" s="915" t="n">
        <f aca="false">'12　区別，5歳階級別，選択死因分類別死亡数'!O34</f>
        <v>0</v>
      </c>
      <c r="J258" s="915" t="n">
        <f aca="false">'12　区別，5歳階級別，選択死因分類別死亡数'!P34</f>
        <v>0</v>
      </c>
      <c r="K258" s="915" t="n">
        <f aca="false">'12　区別，5歳階級別，選択死因分類別死亡数'!Q34</f>
        <v>0</v>
      </c>
      <c r="L258" s="915" t="n">
        <f aca="false">'12　区別，5歳階級別，選択死因分類別死亡数'!R34</f>
        <v>0</v>
      </c>
      <c r="M258" s="915" t="n">
        <f aca="false">'12　区別，5歳階級別，選択死因分類別死亡数'!S34</f>
        <v>0</v>
      </c>
      <c r="N258" s="915" t="n">
        <f aca="false">'12　区別，5歳階級別，選択死因分類別死亡数'!T34</f>
        <v>0</v>
      </c>
      <c r="O258" s="915" t="n">
        <f aca="false">'12　区別，5歳階級別，選択死因分類別死亡数'!U34</f>
        <v>8</v>
      </c>
      <c r="P258" s="915" t="n">
        <f aca="false">'12　区別，5歳階級別，選択死因分類別死亡数'!V34</f>
        <v>15</v>
      </c>
      <c r="Q258" s="915" t="n">
        <f aca="false">'12　区別，5歳階級別，選択死因分類別死亡数'!W34</f>
        <v>26</v>
      </c>
      <c r="R258" s="915" t="n">
        <f aca="false">'12　区別，5歳階級別，選択死因分類別死亡数'!X34</f>
        <v>29</v>
      </c>
      <c r="S258" s="915" t="n">
        <f aca="false">'12　区別，5歳階級別，選択死因分類別死亡数'!Y34</f>
        <v>81</v>
      </c>
      <c r="T258" s="915" t="n">
        <f aca="false">'12　区別，5歳階級別，選択死因分類別死亡数'!Z34</f>
        <v>100</v>
      </c>
      <c r="U258" s="915" t="n">
        <f aca="false">'12　区別，5歳階級別，選択死因分類別死亡数'!AA34</f>
        <v>117</v>
      </c>
      <c r="V258" s="916" t="n">
        <f aca="false">'12　区別，5歳階級別，選択死因分類別死亡数'!AB34</f>
        <v>94</v>
      </c>
      <c r="W258" s="917" t="n">
        <f aca="false">'12　区別，5歳階級別，選択死因分類別死亡数'!AC34</f>
        <v>96</v>
      </c>
      <c r="X258" s="915" t="n">
        <f aca="false">'12　区別，5歳階級別，選択死因分類別死亡数'!AD34</f>
        <v>49</v>
      </c>
      <c r="Y258" s="915" t="n">
        <f aca="false">'12　区別，5歳階級別，選択死因分類別死亡数'!AE34</f>
        <v>19</v>
      </c>
      <c r="Z258" s="915" t="n">
        <f aca="false">'12　区別，5歳階級別，選択死因分類別死亡数'!AF34</f>
        <v>0</v>
      </c>
      <c r="AA258" s="868" t="n">
        <f aca="false">SUM(W258:Z258)</f>
        <v>164</v>
      </c>
      <c r="AB258" s="124"/>
    </row>
    <row r="259" s="123" customFormat="true" ht="13.5" hidden="false" customHeight="false" outlineLevel="0" collapsed="false">
      <c r="A259" s="880"/>
      <c r="B259" s="884"/>
      <c r="C259" s="884"/>
      <c r="D259" s="913" t="s">
        <v>475</v>
      </c>
      <c r="E259" s="914" t="n">
        <f aca="false">'12　区別，5歳階級別，選択死因分類別死亡数'!F35</f>
        <v>320</v>
      </c>
      <c r="F259" s="915" t="n">
        <f aca="false">'12　区別，5歳階級別，選択死因分類別死亡数'!L35</f>
        <v>0</v>
      </c>
      <c r="G259" s="915" t="n">
        <f aca="false">'12　区別，5歳階級別，選択死因分類別死亡数'!M35</f>
        <v>0</v>
      </c>
      <c r="H259" s="915" t="n">
        <f aca="false">'12　区別，5歳階級別，選択死因分類別死亡数'!N35</f>
        <v>0</v>
      </c>
      <c r="I259" s="915" t="n">
        <f aca="false">'12　区別，5歳階級別，選択死因分類別死亡数'!O35</f>
        <v>0</v>
      </c>
      <c r="J259" s="915" t="n">
        <f aca="false">'12　区別，5歳階級別，選択死因分類別死亡数'!P35</f>
        <v>0</v>
      </c>
      <c r="K259" s="915" t="n">
        <f aca="false">'12　区別，5歳階級別，選択死因分類別死亡数'!Q35</f>
        <v>0</v>
      </c>
      <c r="L259" s="915" t="n">
        <f aca="false">'12　区別，5歳階級別，選択死因分類別死亡数'!R35</f>
        <v>0</v>
      </c>
      <c r="M259" s="915" t="n">
        <f aca="false">'12　区別，5歳階級別，選択死因分類別死亡数'!S35</f>
        <v>0</v>
      </c>
      <c r="N259" s="915" t="n">
        <f aca="false">'12　区別，5歳階級別，選択死因分類別死亡数'!T35</f>
        <v>0</v>
      </c>
      <c r="O259" s="915" t="n">
        <f aca="false">'12　区別，5歳階級別，選択死因分類別死亡数'!U35</f>
        <v>3</v>
      </c>
      <c r="P259" s="915" t="n">
        <f aca="false">'12　区別，5歳階級別，選択死因分類別死亡数'!V35</f>
        <v>11</v>
      </c>
      <c r="Q259" s="915" t="n">
        <f aca="false">'12　区別，5歳階級別，選択死因分類別死亡数'!W35</f>
        <v>19</v>
      </c>
      <c r="R259" s="915" t="n">
        <f aca="false">'12　区別，5歳階級別，選択死因分類別死亡数'!X35</f>
        <v>15</v>
      </c>
      <c r="S259" s="915" t="n">
        <f aca="false">'12　区別，5歳階級別，選択死因分類別死亡数'!Y35</f>
        <v>54</v>
      </c>
      <c r="T259" s="915" t="n">
        <f aca="false">'12　区別，5歳階級別，選択死因分類別死亡数'!Z35</f>
        <v>48</v>
      </c>
      <c r="U259" s="915" t="n">
        <f aca="false">'12　区別，5歳階級別，選択死因分類別死亡数'!AA35</f>
        <v>58</v>
      </c>
      <c r="V259" s="916" t="n">
        <f aca="false">'12　区別，5歳階級別，選択死因分類別死亡数'!AB35</f>
        <v>49</v>
      </c>
      <c r="W259" s="917" t="n">
        <f aca="false">'12　区別，5歳階級別，選択死因分類別死亡数'!AC35</f>
        <v>42</v>
      </c>
      <c r="X259" s="915" t="n">
        <f aca="false">'12　区別，5歳階級別，選択死因分類別死亡数'!AD35</f>
        <v>16</v>
      </c>
      <c r="Y259" s="915" t="n">
        <f aca="false">'12　区別，5歳階級別，選択死因分類別死亡数'!AE35</f>
        <v>5</v>
      </c>
      <c r="Z259" s="915" t="n">
        <f aca="false">'12　区別，5歳階級別，選択死因分類別死亡数'!AF35</f>
        <v>0</v>
      </c>
      <c r="AA259" s="868" t="n">
        <f aca="false">SUM(W259:Z259)</f>
        <v>63</v>
      </c>
      <c r="AB259" s="124"/>
    </row>
    <row r="260" s="123" customFormat="true" ht="13.5" hidden="false" customHeight="false" outlineLevel="0" collapsed="false">
      <c r="A260" s="880"/>
      <c r="B260" s="884"/>
      <c r="C260" s="884"/>
      <c r="D260" s="913" t="s">
        <v>476</v>
      </c>
      <c r="E260" s="914" t="n">
        <f aca="false">'12　区別，5歳階級別，選択死因分類別死亡数'!F36</f>
        <v>314</v>
      </c>
      <c r="F260" s="915" t="n">
        <f aca="false">'12　区別，5歳階級別，選択死因分類別死亡数'!L36</f>
        <v>0</v>
      </c>
      <c r="G260" s="915" t="n">
        <f aca="false">'12　区別，5歳階級別，選択死因分類別死亡数'!M36</f>
        <v>0</v>
      </c>
      <c r="H260" s="915" t="n">
        <f aca="false">'12　区別，5歳階級別，選択死因分類別死亡数'!N36</f>
        <v>0</v>
      </c>
      <c r="I260" s="915" t="n">
        <f aca="false">'12　区別，5歳階級別，選択死因分類別死亡数'!O36</f>
        <v>0</v>
      </c>
      <c r="J260" s="915" t="n">
        <f aca="false">'12　区別，5歳階級別，選択死因分類別死亡数'!P36</f>
        <v>0</v>
      </c>
      <c r="K260" s="915" t="n">
        <f aca="false">'12　区別，5歳階級別，選択死因分類別死亡数'!Q36</f>
        <v>0</v>
      </c>
      <c r="L260" s="915" t="n">
        <f aca="false">'12　区別，5歳階級別，選択死因分類別死亡数'!R36</f>
        <v>0</v>
      </c>
      <c r="M260" s="915" t="n">
        <f aca="false">'12　区別，5歳階級別，選択死因分類別死亡数'!S36</f>
        <v>0</v>
      </c>
      <c r="N260" s="915" t="n">
        <f aca="false">'12　区別，5歳階級別，選択死因分類別死亡数'!T36</f>
        <v>0</v>
      </c>
      <c r="O260" s="915" t="n">
        <f aca="false">'12　区別，5歳階級別，選択死因分類別死亡数'!U36</f>
        <v>5</v>
      </c>
      <c r="P260" s="915" t="n">
        <f aca="false">'12　区別，5歳階級別，選択死因分類別死亡数'!V36</f>
        <v>4</v>
      </c>
      <c r="Q260" s="915" t="n">
        <f aca="false">'12　区別，5歳階級別，選択死因分類別死亡数'!W36</f>
        <v>7</v>
      </c>
      <c r="R260" s="915" t="n">
        <f aca="false">'12　区別，5歳階級別，選択死因分類別死亡数'!X36</f>
        <v>14</v>
      </c>
      <c r="S260" s="915" t="n">
        <f aca="false">'12　区別，5歳階級別，選択死因分類別死亡数'!Y36</f>
        <v>27</v>
      </c>
      <c r="T260" s="915" t="n">
        <f aca="false">'12　区別，5歳階級別，選択死因分類別死亡数'!Z36</f>
        <v>52</v>
      </c>
      <c r="U260" s="915" t="n">
        <f aca="false">'12　区別，5歳階級別，選択死因分類別死亡数'!AA36</f>
        <v>59</v>
      </c>
      <c r="V260" s="916" t="n">
        <f aca="false">'12　区別，5歳階級別，選択死因分類別死亡数'!AB36</f>
        <v>45</v>
      </c>
      <c r="W260" s="917" t="n">
        <f aca="false">'12　区別，5歳階級別，選択死因分類別死亡数'!AC36</f>
        <v>54</v>
      </c>
      <c r="X260" s="915" t="n">
        <f aca="false">'12　区別，5歳階級別，選択死因分類別死亡数'!AD36</f>
        <v>33</v>
      </c>
      <c r="Y260" s="915" t="n">
        <f aca="false">'12　区別，5歳階級別，選択死因分類別死亡数'!AE36</f>
        <v>14</v>
      </c>
      <c r="Z260" s="915" t="n">
        <f aca="false">'12　区別，5歳階級別，選択死因分類別死亡数'!AF36</f>
        <v>0</v>
      </c>
      <c r="AA260" s="868" t="n">
        <f aca="false">SUM(W260:Z260)</f>
        <v>101</v>
      </c>
      <c r="AB260" s="124"/>
    </row>
    <row r="261" s="123" customFormat="true" ht="13.5" hidden="false" customHeight="true" outlineLevel="0" collapsed="false">
      <c r="A261" s="880" t="s">
        <v>436</v>
      </c>
      <c r="B261" s="884"/>
      <c r="C261" s="889" t="s">
        <v>1070</v>
      </c>
      <c r="D261" s="913" t="s">
        <v>7</v>
      </c>
      <c r="E261" s="914" t="n">
        <f aca="false">'12　区別，5歳階級別，選択死因分類別死亡数'!F37</f>
        <v>1317</v>
      </c>
      <c r="F261" s="915" t="n">
        <f aca="false">'12　区別，5歳階級別，選択死因分類別死亡数'!L37</f>
        <v>0</v>
      </c>
      <c r="G261" s="915" t="n">
        <f aca="false">'12　区別，5歳階級別，選択死因分類別死亡数'!M37</f>
        <v>0</v>
      </c>
      <c r="H261" s="915" t="n">
        <f aca="false">'12　区別，5歳階級別，選択死因分類別死亡数'!N37</f>
        <v>0</v>
      </c>
      <c r="I261" s="915" t="n">
        <f aca="false">'12　区別，5歳階級別，選択死因分類別死亡数'!O37</f>
        <v>0</v>
      </c>
      <c r="J261" s="915" t="n">
        <f aca="false">'12　区別，5歳階級別，選択死因分類別死亡数'!P37</f>
        <v>0</v>
      </c>
      <c r="K261" s="915" t="n">
        <f aca="false">'12　区別，5歳階級別，選択死因分類別死亡数'!Q37</f>
        <v>0</v>
      </c>
      <c r="L261" s="915" t="n">
        <f aca="false">'12　区別，5歳階級別，選択死因分類別死亡数'!R37</f>
        <v>0</v>
      </c>
      <c r="M261" s="915" t="n">
        <f aca="false">'12　区別，5歳階級別，選択死因分類別死亡数'!S37</f>
        <v>2</v>
      </c>
      <c r="N261" s="915" t="n">
        <f aca="false">'12　区別，5歳階級別，選択死因分類別死亡数'!T37</f>
        <v>2</v>
      </c>
      <c r="O261" s="915" t="n">
        <f aca="false">'12　区別，5歳階級別，選択死因分類別死亡数'!U37</f>
        <v>9</v>
      </c>
      <c r="P261" s="915" t="n">
        <f aca="false">'12　区別，5歳階級別，選択死因分類別死亡数'!V37</f>
        <v>15</v>
      </c>
      <c r="Q261" s="915" t="n">
        <f aca="false">'12　区別，5歳階級別，選択死因分類別死亡数'!W37</f>
        <v>50</v>
      </c>
      <c r="R261" s="915" t="n">
        <f aca="false">'12　区別，5歳階級別，選択死因分類別死亡数'!X37</f>
        <v>79</v>
      </c>
      <c r="S261" s="915" t="n">
        <f aca="false">'12　区別，5歳階級別，選択死因分類別死亡数'!Y37</f>
        <v>168</v>
      </c>
      <c r="T261" s="915" t="n">
        <f aca="false">'12　区別，5歳階級別，選択死因分類別死亡数'!Z37</f>
        <v>212</v>
      </c>
      <c r="U261" s="915" t="n">
        <f aca="false">'12　区別，5歳階級別，選択死因分類別死亡数'!AA37</f>
        <v>238</v>
      </c>
      <c r="V261" s="916" t="n">
        <f aca="false">'12　区別，5歳階級別，選択死因分類別死亡数'!AB37</f>
        <v>201</v>
      </c>
      <c r="W261" s="917" t="n">
        <f aca="false">'12　区別，5歳階級別，選択死因分類別死亡数'!AC37</f>
        <v>216</v>
      </c>
      <c r="X261" s="915" t="n">
        <f aca="false">'12　区別，5歳階級別，選択死因分類別死亡数'!AD37</f>
        <v>106</v>
      </c>
      <c r="Y261" s="915" t="n">
        <f aca="false">'12　区別，5歳階級別，選択死因分類別死亡数'!AE37</f>
        <v>19</v>
      </c>
      <c r="Z261" s="915" t="n">
        <f aca="false">'12　区別，5歳階級別，選択死因分類別死亡数'!AF37</f>
        <v>0</v>
      </c>
      <c r="AA261" s="868" t="n">
        <f aca="false">SUM(W261:Z261)</f>
        <v>341</v>
      </c>
      <c r="AB261" s="124"/>
    </row>
    <row r="262" s="123" customFormat="true" ht="13.5" hidden="false" customHeight="false" outlineLevel="0" collapsed="false">
      <c r="A262" s="880"/>
      <c r="B262" s="884"/>
      <c r="C262" s="884"/>
      <c r="D262" s="913" t="s">
        <v>475</v>
      </c>
      <c r="E262" s="914" t="n">
        <f aca="false">'12　区別，5歳階級別，選択死因分類別死亡数'!F38</f>
        <v>876</v>
      </c>
      <c r="F262" s="915" t="n">
        <f aca="false">'12　区別，5歳階級別，選択死因分類別死亡数'!L38</f>
        <v>0</v>
      </c>
      <c r="G262" s="915" t="n">
        <f aca="false">'12　区別，5歳階級別，選択死因分類別死亡数'!M38</f>
        <v>0</v>
      </c>
      <c r="H262" s="915" t="n">
        <f aca="false">'12　区別，5歳階級別，選択死因分類別死亡数'!N38</f>
        <v>0</v>
      </c>
      <c r="I262" s="915" t="n">
        <f aca="false">'12　区別，5歳階級別，選択死因分類別死亡数'!O38</f>
        <v>0</v>
      </c>
      <c r="J262" s="915" t="n">
        <f aca="false">'12　区別，5歳階級別，選択死因分類別死亡数'!P38</f>
        <v>0</v>
      </c>
      <c r="K262" s="915" t="n">
        <f aca="false">'12　区別，5歳階級別，選択死因分類別死亡数'!Q38</f>
        <v>0</v>
      </c>
      <c r="L262" s="915" t="n">
        <f aca="false">'12　区別，5歳階級別，選択死因分類別死亡数'!R38</f>
        <v>0</v>
      </c>
      <c r="M262" s="915" t="n">
        <f aca="false">'12　区別，5歳階級別，選択死因分類別死亡数'!S38</f>
        <v>0</v>
      </c>
      <c r="N262" s="915" t="n">
        <f aca="false">'12　区別，5歳階級別，選択死因分類別死亡数'!T38</f>
        <v>2</v>
      </c>
      <c r="O262" s="915" t="n">
        <f aca="false">'12　区別，5歳階級別，選択死因分類別死亡数'!U38</f>
        <v>8</v>
      </c>
      <c r="P262" s="915" t="n">
        <f aca="false">'12　区別，5歳階級別，選択死因分類別死亡数'!V38</f>
        <v>9</v>
      </c>
      <c r="Q262" s="915" t="n">
        <f aca="false">'12　区別，5歳階級別，選択死因分類別死亡数'!W38</f>
        <v>29</v>
      </c>
      <c r="R262" s="915" t="n">
        <f aca="false">'12　区別，5歳階級別，選択死因分類別死亡数'!X38</f>
        <v>56</v>
      </c>
      <c r="S262" s="915" t="n">
        <f aca="false">'12　区別，5歳階級別，選択死因分類別死亡数'!Y38</f>
        <v>115</v>
      </c>
      <c r="T262" s="915" t="n">
        <f aca="false">'12　区別，5歳階級別，選択死因分類別死亡数'!Z38</f>
        <v>149</v>
      </c>
      <c r="U262" s="915" t="n">
        <f aca="false">'12　区別，5歳階級別，選択死因分類別死亡数'!AA38</f>
        <v>159</v>
      </c>
      <c r="V262" s="916" t="n">
        <f aca="false">'12　区別，5歳階級別，選択死因分類別死亡数'!AB38</f>
        <v>133</v>
      </c>
      <c r="W262" s="917" t="n">
        <f aca="false">'12　区別，5歳階級別，選択死因分類別死亡数'!AC38</f>
        <v>139</v>
      </c>
      <c r="X262" s="915" t="n">
        <f aca="false">'12　区別，5歳階級別，選択死因分類別死亡数'!AD38</f>
        <v>68</v>
      </c>
      <c r="Y262" s="915" t="n">
        <f aca="false">'12　区別，5歳階級別，選択死因分類別死亡数'!AE38</f>
        <v>9</v>
      </c>
      <c r="Z262" s="915" t="n">
        <f aca="false">'12　区別，5歳階級別，選択死因分類別死亡数'!AF38</f>
        <v>0</v>
      </c>
      <c r="AA262" s="868" t="n">
        <f aca="false">SUM(W262:Z262)</f>
        <v>216</v>
      </c>
      <c r="AB262" s="124"/>
    </row>
    <row r="263" s="123" customFormat="true" ht="13.5" hidden="false" customHeight="false" outlineLevel="0" collapsed="false">
      <c r="A263" s="880"/>
      <c r="B263" s="884"/>
      <c r="C263" s="884"/>
      <c r="D263" s="913" t="s">
        <v>476</v>
      </c>
      <c r="E263" s="914" t="n">
        <f aca="false">'12　区別，5歳階級別，選択死因分類別死亡数'!F39</f>
        <v>441</v>
      </c>
      <c r="F263" s="915" t="n">
        <f aca="false">'12　区別，5歳階級別，選択死因分類別死亡数'!L39</f>
        <v>0</v>
      </c>
      <c r="G263" s="915" t="n">
        <f aca="false">'12　区別，5歳階級別，選択死因分類別死亡数'!M39</f>
        <v>0</v>
      </c>
      <c r="H263" s="915" t="n">
        <f aca="false">'12　区別，5歳階級別，選択死因分類別死亡数'!N39</f>
        <v>0</v>
      </c>
      <c r="I263" s="915" t="n">
        <f aca="false">'12　区別，5歳階級別，選択死因分類別死亡数'!O39</f>
        <v>0</v>
      </c>
      <c r="J263" s="915" t="n">
        <f aca="false">'12　区別，5歳階級別，選択死因分類別死亡数'!P39</f>
        <v>0</v>
      </c>
      <c r="K263" s="915" t="n">
        <f aca="false">'12　区別，5歳階級別，選択死因分類別死亡数'!Q39</f>
        <v>0</v>
      </c>
      <c r="L263" s="915" t="n">
        <f aca="false">'12　区別，5歳階級別，選択死因分類別死亡数'!R39</f>
        <v>0</v>
      </c>
      <c r="M263" s="915" t="n">
        <f aca="false">'12　区別，5歳階級別，選択死因分類別死亡数'!S39</f>
        <v>2</v>
      </c>
      <c r="N263" s="915" t="n">
        <f aca="false">'12　区別，5歳階級別，選択死因分類別死亡数'!T39</f>
        <v>0</v>
      </c>
      <c r="O263" s="915" t="n">
        <f aca="false">'12　区別，5歳階級別，選択死因分類別死亡数'!U39</f>
        <v>1</v>
      </c>
      <c r="P263" s="915" t="n">
        <f aca="false">'12　区別，5歳階級別，選択死因分類別死亡数'!V39</f>
        <v>6</v>
      </c>
      <c r="Q263" s="915" t="n">
        <f aca="false">'12　区別，5歳階級別，選択死因分類別死亡数'!W39</f>
        <v>21</v>
      </c>
      <c r="R263" s="915" t="n">
        <f aca="false">'12　区別，5歳階級別，選択死因分類別死亡数'!X39</f>
        <v>23</v>
      </c>
      <c r="S263" s="915" t="n">
        <f aca="false">'12　区別，5歳階級別，選択死因分類別死亡数'!Y39</f>
        <v>53</v>
      </c>
      <c r="T263" s="915" t="n">
        <f aca="false">'12　区別，5歳階級別，選択死因分類別死亡数'!Z39</f>
        <v>63</v>
      </c>
      <c r="U263" s="915" t="n">
        <f aca="false">'12　区別，5歳階級別，選択死因分類別死亡数'!AA39</f>
        <v>79</v>
      </c>
      <c r="V263" s="916" t="n">
        <f aca="false">'12　区別，5歳階級別，選択死因分類別死亡数'!AB39</f>
        <v>68</v>
      </c>
      <c r="W263" s="917" t="n">
        <f aca="false">'12　区別，5歳階級別，選択死因分類別死亡数'!AC39</f>
        <v>77</v>
      </c>
      <c r="X263" s="915" t="n">
        <f aca="false">'12　区別，5歳階級別，選択死因分類別死亡数'!AD39</f>
        <v>38</v>
      </c>
      <c r="Y263" s="915" t="n">
        <f aca="false">'12　区別，5歳階級別，選択死因分類別死亡数'!AE39</f>
        <v>10</v>
      </c>
      <c r="Z263" s="915" t="n">
        <f aca="false">'12　区別，5歳階級別，選択死因分類別死亡数'!AF39</f>
        <v>0</v>
      </c>
      <c r="AA263" s="868" t="n">
        <f aca="false">SUM(W263:Z263)</f>
        <v>125</v>
      </c>
      <c r="AB263" s="124"/>
    </row>
    <row r="264" s="123" customFormat="true" ht="13.5" hidden="false" customHeight="true" outlineLevel="0" collapsed="false">
      <c r="A264" s="880" t="s">
        <v>438</v>
      </c>
      <c r="B264" s="884"/>
      <c r="C264" s="889" t="s">
        <v>1071</v>
      </c>
      <c r="D264" s="913" t="s">
        <v>7</v>
      </c>
      <c r="E264" s="914" t="n">
        <f aca="false">'12　区別，5歳階級別，選択死因分類別死亡数'!F40</f>
        <v>273</v>
      </c>
      <c r="F264" s="915" t="n">
        <f aca="false">'12　区別，5歳階級別，選択死因分類別死亡数'!L40</f>
        <v>0</v>
      </c>
      <c r="G264" s="915" t="n">
        <f aca="false">'12　区別，5歳階級別，選択死因分類別死亡数'!M40</f>
        <v>0</v>
      </c>
      <c r="H264" s="915" t="n">
        <f aca="false">'12　区別，5歳階級別，選択死因分類別死亡数'!N40</f>
        <v>0</v>
      </c>
      <c r="I264" s="915" t="n">
        <f aca="false">'12　区別，5歳階級別，選択死因分類別死亡数'!O40</f>
        <v>0</v>
      </c>
      <c r="J264" s="915" t="n">
        <f aca="false">'12　区別，5歳階級別，選択死因分類別死亡数'!P40</f>
        <v>0</v>
      </c>
      <c r="K264" s="915" t="n">
        <f aca="false">'12　区別，5歳階級別，選択死因分類別死亡数'!Q40</f>
        <v>0</v>
      </c>
      <c r="L264" s="915" t="n">
        <f aca="false">'12　区別，5歳階級別，選択死因分類別死亡数'!R40</f>
        <v>3</v>
      </c>
      <c r="M264" s="915" t="n">
        <f aca="false">'12　区別，5歳階級別，選択死因分類別死亡数'!S40</f>
        <v>2</v>
      </c>
      <c r="N264" s="915" t="n">
        <f aca="false">'12　区別，5歳階級別，選択死因分類別死亡数'!T40</f>
        <v>6</v>
      </c>
      <c r="O264" s="915" t="n">
        <f aca="false">'12　区別，5歳階級別，選択死因分類別死亡数'!U40</f>
        <v>14</v>
      </c>
      <c r="P264" s="915" t="n">
        <f aca="false">'12　区別，5歳階級別，選択死因分類別死亡数'!V40</f>
        <v>25</v>
      </c>
      <c r="Q264" s="915" t="n">
        <f aca="false">'12　区別，5歳階級別，選択死因分類別死亡数'!W40</f>
        <v>33</v>
      </c>
      <c r="R264" s="915" t="n">
        <f aca="false">'12　区別，5歳階級別，選択死因分類別死亡数'!X40</f>
        <v>32</v>
      </c>
      <c r="S264" s="915" t="n">
        <f aca="false">'12　区別，5歳階級別，選択死因分類別死亡数'!Y40</f>
        <v>41</v>
      </c>
      <c r="T264" s="915" t="n">
        <f aca="false">'12　区別，5歳階級別，選択死因分類別死亡数'!Z40</f>
        <v>27</v>
      </c>
      <c r="U264" s="915" t="n">
        <f aca="false">'12　区別，5歳階級別，選択死因分類別死亡数'!AA40</f>
        <v>18</v>
      </c>
      <c r="V264" s="916" t="n">
        <f aca="false">'12　区別，5歳階級別，選択死因分類別死亡数'!AB40</f>
        <v>30</v>
      </c>
      <c r="W264" s="917" t="n">
        <f aca="false">'12　区別，5歳階級別，選択死因分類別死亡数'!AC40</f>
        <v>25</v>
      </c>
      <c r="X264" s="915" t="n">
        <f aca="false">'12　区別，5歳階級別，選択死因分類別死亡数'!AD40</f>
        <v>14</v>
      </c>
      <c r="Y264" s="915" t="n">
        <f aca="false">'12　区別，5歳階級別，選択死因分類別死亡数'!AE40</f>
        <v>3</v>
      </c>
      <c r="Z264" s="915" t="n">
        <f aca="false">'12　区別，5歳階級別，選択死因分類別死亡数'!AF40</f>
        <v>0</v>
      </c>
      <c r="AA264" s="868" t="n">
        <f aca="false">SUM(W264:Z264)</f>
        <v>42</v>
      </c>
      <c r="AB264" s="124"/>
    </row>
    <row r="265" s="123" customFormat="true" ht="13.5" hidden="false" customHeight="false" outlineLevel="0" collapsed="false">
      <c r="A265" s="880"/>
      <c r="B265" s="884"/>
      <c r="C265" s="884"/>
      <c r="D265" s="913" t="s">
        <v>475</v>
      </c>
      <c r="E265" s="914" t="n">
        <f aca="false">'12　区別，5歳階級別，選択死因分類別死亡数'!F41</f>
        <v>1</v>
      </c>
      <c r="F265" s="915" t="n">
        <f aca="false">'12　区別，5歳階級別，選択死因分類別死亡数'!L41</f>
        <v>0</v>
      </c>
      <c r="G265" s="915" t="n">
        <f aca="false">'12　区別，5歳階級別，選択死因分類別死亡数'!M41</f>
        <v>0</v>
      </c>
      <c r="H265" s="915" t="n">
        <f aca="false">'12　区別，5歳階級別，選択死因分類別死亡数'!N41</f>
        <v>0</v>
      </c>
      <c r="I265" s="915" t="n">
        <f aca="false">'12　区別，5歳階級別，選択死因分類別死亡数'!O41</f>
        <v>0</v>
      </c>
      <c r="J265" s="915" t="n">
        <f aca="false">'12　区別，5歳階級別，選択死因分類別死亡数'!P41</f>
        <v>0</v>
      </c>
      <c r="K265" s="915" t="n">
        <f aca="false">'12　区別，5歳階級別，選択死因分類別死亡数'!Q41</f>
        <v>0</v>
      </c>
      <c r="L265" s="915" t="n">
        <f aca="false">'12　区別，5歳階級別，選択死因分類別死亡数'!R41</f>
        <v>0</v>
      </c>
      <c r="M265" s="915" t="n">
        <f aca="false">'12　区別，5歳階級別，選択死因分類別死亡数'!S41</f>
        <v>0</v>
      </c>
      <c r="N265" s="915" t="n">
        <f aca="false">'12　区別，5歳階級別，選択死因分類別死亡数'!T41</f>
        <v>0</v>
      </c>
      <c r="O265" s="915" t="n">
        <f aca="false">'12　区別，5歳階級別，選択死因分類別死亡数'!U41</f>
        <v>0</v>
      </c>
      <c r="P265" s="915" t="n">
        <f aca="false">'12　区別，5歳階級別，選択死因分類別死亡数'!V41</f>
        <v>0</v>
      </c>
      <c r="Q265" s="915" t="n">
        <f aca="false">'12　区別，5歳階級別，選択死因分類別死亡数'!W41</f>
        <v>0</v>
      </c>
      <c r="R265" s="915" t="n">
        <f aca="false">'12　区別，5歳階級別，選択死因分類別死亡数'!X41</f>
        <v>0</v>
      </c>
      <c r="S265" s="915" t="n">
        <f aca="false">'12　区別，5歳階級別，選択死因分類別死亡数'!Y41</f>
        <v>0</v>
      </c>
      <c r="T265" s="915" t="n">
        <f aca="false">'12　区別，5歳階級別，選択死因分類別死亡数'!Z41</f>
        <v>1</v>
      </c>
      <c r="U265" s="915" t="n">
        <f aca="false">'12　区別，5歳階級別，選択死因分類別死亡数'!AA41</f>
        <v>0</v>
      </c>
      <c r="V265" s="916" t="n">
        <f aca="false">'12　区別，5歳階級別，選択死因分類別死亡数'!AB41</f>
        <v>0</v>
      </c>
      <c r="W265" s="917" t="n">
        <f aca="false">'12　区別，5歳階級別，選択死因分類別死亡数'!AC41</f>
        <v>0</v>
      </c>
      <c r="X265" s="915" t="n">
        <f aca="false">'12　区別，5歳階級別，選択死因分類別死亡数'!AD41</f>
        <v>0</v>
      </c>
      <c r="Y265" s="915" t="n">
        <f aca="false">'12　区別，5歳階級別，選択死因分類別死亡数'!AE41</f>
        <v>0</v>
      </c>
      <c r="Z265" s="915" t="n">
        <f aca="false">'12　区別，5歳階級別，選択死因分類別死亡数'!AF41</f>
        <v>0</v>
      </c>
      <c r="AA265" s="868" t="n">
        <f aca="false">SUM(W265:Z265)</f>
        <v>0</v>
      </c>
      <c r="AB265" s="124"/>
    </row>
    <row r="266" s="123" customFormat="true" ht="13.5" hidden="false" customHeight="false" outlineLevel="0" collapsed="false">
      <c r="A266" s="880"/>
      <c r="B266" s="884"/>
      <c r="C266" s="884"/>
      <c r="D266" s="913" t="s">
        <v>476</v>
      </c>
      <c r="E266" s="914" t="n">
        <f aca="false">'12　区別，5歳階級別，選択死因分類別死亡数'!F42</f>
        <v>272</v>
      </c>
      <c r="F266" s="915" t="n">
        <f aca="false">'12　区別，5歳階級別，選択死因分類別死亡数'!L42</f>
        <v>0</v>
      </c>
      <c r="G266" s="915" t="n">
        <f aca="false">'12　区別，5歳階級別，選択死因分類別死亡数'!M42</f>
        <v>0</v>
      </c>
      <c r="H266" s="915" t="n">
        <f aca="false">'12　区別，5歳階級別，選択死因分類別死亡数'!N42</f>
        <v>0</v>
      </c>
      <c r="I266" s="915" t="n">
        <f aca="false">'12　区別，5歳階級別，選択死因分類別死亡数'!O42</f>
        <v>0</v>
      </c>
      <c r="J266" s="915" t="n">
        <f aca="false">'12　区別，5歳階級別，選択死因分類別死亡数'!P42</f>
        <v>0</v>
      </c>
      <c r="K266" s="915" t="n">
        <f aca="false">'12　区別，5歳階級別，選択死因分類別死亡数'!Q42</f>
        <v>0</v>
      </c>
      <c r="L266" s="915" t="n">
        <f aca="false">'12　区別，5歳階級別，選択死因分類別死亡数'!R42</f>
        <v>3</v>
      </c>
      <c r="M266" s="915" t="n">
        <f aca="false">'12　区別，5歳階級別，選択死因分類別死亡数'!S42</f>
        <v>2</v>
      </c>
      <c r="N266" s="915" t="n">
        <f aca="false">'12　区別，5歳階級別，選択死因分類別死亡数'!T42</f>
        <v>6</v>
      </c>
      <c r="O266" s="915" t="n">
        <f aca="false">'12　区別，5歳階級別，選択死因分類別死亡数'!U42</f>
        <v>14</v>
      </c>
      <c r="P266" s="915" t="n">
        <f aca="false">'12　区別，5歳階級別，選択死因分類別死亡数'!V42</f>
        <v>25</v>
      </c>
      <c r="Q266" s="915" t="n">
        <f aca="false">'12　区別，5歳階級別，選択死因分類別死亡数'!W42</f>
        <v>33</v>
      </c>
      <c r="R266" s="915" t="n">
        <f aca="false">'12　区別，5歳階級別，選択死因分類別死亡数'!X42</f>
        <v>32</v>
      </c>
      <c r="S266" s="915" t="n">
        <f aca="false">'12　区別，5歳階級別，選択死因分類別死亡数'!Y42</f>
        <v>41</v>
      </c>
      <c r="T266" s="915" t="n">
        <f aca="false">'12　区別，5歳階級別，選択死因分類別死亡数'!Z42</f>
        <v>26</v>
      </c>
      <c r="U266" s="915" t="n">
        <f aca="false">'12　区別，5歳階級別，選択死因分類別死亡数'!AA42</f>
        <v>18</v>
      </c>
      <c r="V266" s="916" t="n">
        <f aca="false">'12　区別，5歳階級別，選択死因分類別死亡数'!AB42</f>
        <v>30</v>
      </c>
      <c r="W266" s="917" t="n">
        <f aca="false">'12　区別，5歳階級別，選択死因分類別死亡数'!AC42</f>
        <v>25</v>
      </c>
      <c r="X266" s="915" t="n">
        <f aca="false">'12　区別，5歳階級別，選択死因分類別死亡数'!AD42</f>
        <v>14</v>
      </c>
      <c r="Y266" s="915" t="n">
        <f aca="false">'12　区別，5歳階級別，選択死因分類別死亡数'!AE42</f>
        <v>3</v>
      </c>
      <c r="Z266" s="915" t="n">
        <f aca="false">'12　区別，5歳階級別，選択死因分類別死亡数'!AF42</f>
        <v>0</v>
      </c>
      <c r="AA266" s="868" t="n">
        <f aca="false">SUM(W266:Z266)</f>
        <v>42</v>
      </c>
      <c r="AB266" s="124"/>
    </row>
    <row r="267" s="123" customFormat="true" ht="13.5" hidden="false" customHeight="true" outlineLevel="0" collapsed="false">
      <c r="A267" s="880" t="s">
        <v>440</v>
      </c>
      <c r="B267" s="884"/>
      <c r="C267" s="889" t="s">
        <v>1072</v>
      </c>
      <c r="D267" s="913" t="s">
        <v>7</v>
      </c>
      <c r="E267" s="914" t="n">
        <f aca="false">'12　区別，5歳階級別，選択死因分類別死亡数'!F43</f>
        <v>107</v>
      </c>
      <c r="F267" s="915" t="n">
        <f aca="false">'12　区別，5歳階級別，選択死因分類別死亡数'!L43</f>
        <v>0</v>
      </c>
      <c r="G267" s="915" t="n">
        <f aca="false">'12　区別，5歳階級別，選択死因分類別死亡数'!M43</f>
        <v>0</v>
      </c>
      <c r="H267" s="915" t="n">
        <f aca="false">'12　区別，5歳階級別，選択死因分類別死亡数'!N43</f>
        <v>0</v>
      </c>
      <c r="I267" s="915" t="n">
        <f aca="false">'12　区別，5歳階級別，選択死因分類別死亡数'!O43</f>
        <v>0</v>
      </c>
      <c r="J267" s="915" t="n">
        <f aca="false">'12　区別，5歳階級別，選択死因分類別死亡数'!P43</f>
        <v>0</v>
      </c>
      <c r="K267" s="915" t="n">
        <f aca="false">'12　区別，5歳階級別，選択死因分類別死亡数'!Q43</f>
        <v>0</v>
      </c>
      <c r="L267" s="915" t="n">
        <f aca="false">'12　区別，5歳階級別，選択死因分類別死亡数'!R43</f>
        <v>0</v>
      </c>
      <c r="M267" s="915" t="n">
        <f aca="false">'12　区別，5歳階級別，選択死因分類別死亡数'!S43</f>
        <v>2</v>
      </c>
      <c r="N267" s="915" t="n">
        <f aca="false">'12　区別，5歳階級別，選択死因分類別死亡数'!T43</f>
        <v>3</v>
      </c>
      <c r="O267" s="915" t="n">
        <f aca="false">'12　区別，5歳階級別，選択死因分類別死亡数'!U43</f>
        <v>6</v>
      </c>
      <c r="P267" s="915" t="n">
        <f aca="false">'12　区別，5歳階級別，選択死因分類別死亡数'!V43</f>
        <v>10</v>
      </c>
      <c r="Q267" s="915" t="n">
        <f aca="false">'12　区別，5歳階級別，選択死因分類別死亡数'!W43</f>
        <v>6</v>
      </c>
      <c r="R267" s="915" t="n">
        <f aca="false">'12　区別，5歳階級別，選択死因分類別死亡数'!X43</f>
        <v>11</v>
      </c>
      <c r="S267" s="915" t="n">
        <f aca="false">'12　区別，5歳階級別，選択死因分類別死亡数'!Y43</f>
        <v>9</v>
      </c>
      <c r="T267" s="915" t="n">
        <f aca="false">'12　区別，5歳階級別，選択死因分類別死亡数'!Z43</f>
        <v>16</v>
      </c>
      <c r="U267" s="915" t="n">
        <f aca="false">'12　区別，5歳階級別，選択死因分類別死亡数'!AA43</f>
        <v>11</v>
      </c>
      <c r="V267" s="916" t="n">
        <f aca="false">'12　区別，5歳階級別，選択死因分類別死亡数'!AB43</f>
        <v>11</v>
      </c>
      <c r="W267" s="917" t="n">
        <f aca="false">'12　区別，5歳階級別，選択死因分類別死亡数'!AC43</f>
        <v>10</v>
      </c>
      <c r="X267" s="915" t="n">
        <f aca="false">'12　区別，5歳階級別，選択死因分類別死亡数'!AD43</f>
        <v>8</v>
      </c>
      <c r="Y267" s="915" t="n">
        <f aca="false">'12　区別，5歳階級別，選択死因分類別死亡数'!AE43</f>
        <v>3</v>
      </c>
      <c r="Z267" s="915" t="n">
        <f aca="false">'12　区別，5歳階級別，選択死因分類別死亡数'!AF43</f>
        <v>1</v>
      </c>
      <c r="AA267" s="868" t="n">
        <f aca="false">SUM(W267:Z267)</f>
        <v>22</v>
      </c>
      <c r="AB267" s="124"/>
    </row>
    <row r="268" s="151" customFormat="true" ht="13.5" hidden="false" customHeight="false" outlineLevel="0" collapsed="false">
      <c r="A268" s="880"/>
      <c r="B268" s="884"/>
      <c r="C268" s="884"/>
      <c r="D268" s="913" t="s">
        <v>475</v>
      </c>
      <c r="E268" s="918" t="str">
        <f aca="false">'12　区別，5歳階級別，選択死因分類別死亡数'!F44</f>
        <v>・</v>
      </c>
      <c r="F268" s="919" t="str">
        <f aca="false">'12　区別，5歳階級別，選択死因分類別死亡数'!L44</f>
        <v>・</v>
      </c>
      <c r="G268" s="919" t="str">
        <f aca="false">'12　区別，5歳階級別，選択死因分類別死亡数'!M44</f>
        <v>・</v>
      </c>
      <c r="H268" s="919" t="str">
        <f aca="false">'12　区別，5歳階級別，選択死因分類別死亡数'!N44</f>
        <v>・</v>
      </c>
      <c r="I268" s="919" t="str">
        <f aca="false">'12　区別，5歳階級別，選択死因分類別死亡数'!O44</f>
        <v>・</v>
      </c>
      <c r="J268" s="919" t="str">
        <f aca="false">'12　区別，5歳階級別，選択死因分類別死亡数'!P44</f>
        <v>・</v>
      </c>
      <c r="K268" s="919" t="str">
        <f aca="false">'12　区別，5歳階級別，選択死因分類別死亡数'!Q44</f>
        <v>・</v>
      </c>
      <c r="L268" s="919" t="str">
        <f aca="false">'12　区別，5歳階級別，選択死因分類別死亡数'!R44</f>
        <v>・</v>
      </c>
      <c r="M268" s="919" t="str">
        <f aca="false">'12　区別，5歳階級別，選択死因分類別死亡数'!S44</f>
        <v>・</v>
      </c>
      <c r="N268" s="919" t="str">
        <f aca="false">'12　区別，5歳階級別，選択死因分類別死亡数'!T44</f>
        <v>・</v>
      </c>
      <c r="O268" s="919" t="str">
        <f aca="false">'12　区別，5歳階級別，選択死因分類別死亡数'!U44</f>
        <v>・</v>
      </c>
      <c r="P268" s="919" t="str">
        <f aca="false">'12　区別，5歳階級別，選択死因分類別死亡数'!V44</f>
        <v>・</v>
      </c>
      <c r="Q268" s="919" t="str">
        <f aca="false">'12　区別，5歳階級別，選択死因分類別死亡数'!W44</f>
        <v>・</v>
      </c>
      <c r="R268" s="919" t="str">
        <f aca="false">'12　区別，5歳階級別，選択死因分類別死亡数'!X44</f>
        <v>・</v>
      </c>
      <c r="S268" s="919" t="str">
        <f aca="false">'12　区別，5歳階級別，選択死因分類別死亡数'!Y44</f>
        <v>・</v>
      </c>
      <c r="T268" s="919" t="str">
        <f aca="false">'12　区別，5歳階級別，選択死因分類別死亡数'!Z44</f>
        <v>・</v>
      </c>
      <c r="U268" s="919" t="str">
        <f aca="false">'12　区別，5歳階級別，選択死因分類別死亡数'!AA44</f>
        <v>・</v>
      </c>
      <c r="V268" s="920" t="str">
        <f aca="false">'12　区別，5歳階級別，選択死因分類別死亡数'!AB44</f>
        <v>・</v>
      </c>
      <c r="W268" s="921" t="str">
        <f aca="false">'12　区別，5歳階級別，選択死因分類別死亡数'!AC44</f>
        <v>・</v>
      </c>
      <c r="X268" s="919" t="str">
        <f aca="false">'12　区別，5歳階級別，選択死因分類別死亡数'!AD44</f>
        <v>・</v>
      </c>
      <c r="Y268" s="919" t="str">
        <f aca="false">'12　区別，5歳階級別，選択死因分類別死亡数'!AE44</f>
        <v>・</v>
      </c>
      <c r="Z268" s="919" t="str">
        <f aca="false">'12　区別，5歳階級別，選択死因分類別死亡数'!AF44</f>
        <v>・</v>
      </c>
      <c r="AA268" s="868" t="n">
        <f aca="false">SUM(W268:Z268)</f>
        <v>0</v>
      </c>
      <c r="AB268" s="124"/>
    </row>
    <row r="269" s="123" customFormat="true" ht="13.5" hidden="false" customHeight="false" outlineLevel="0" collapsed="false">
      <c r="A269" s="880"/>
      <c r="B269" s="884"/>
      <c r="C269" s="884"/>
      <c r="D269" s="913" t="s">
        <v>476</v>
      </c>
      <c r="E269" s="914" t="n">
        <f aca="false">'12　区別，5歳階級別，選択死因分類別死亡数'!F45</f>
        <v>107</v>
      </c>
      <c r="F269" s="915" t="n">
        <f aca="false">'12　区別，5歳階級別，選択死因分類別死亡数'!L45</f>
        <v>0</v>
      </c>
      <c r="G269" s="915" t="n">
        <f aca="false">'12　区別，5歳階級別，選択死因分類別死亡数'!M45</f>
        <v>0</v>
      </c>
      <c r="H269" s="915" t="n">
        <f aca="false">'12　区別，5歳階級別，選択死因分類別死亡数'!N45</f>
        <v>0</v>
      </c>
      <c r="I269" s="915" t="n">
        <f aca="false">'12　区別，5歳階級別，選択死因分類別死亡数'!O45</f>
        <v>0</v>
      </c>
      <c r="J269" s="915" t="n">
        <f aca="false">'12　区別，5歳階級別，選択死因分類別死亡数'!P45</f>
        <v>0</v>
      </c>
      <c r="K269" s="915" t="n">
        <f aca="false">'12　区別，5歳階級別，選択死因分類別死亡数'!Q45</f>
        <v>0</v>
      </c>
      <c r="L269" s="915" t="n">
        <f aca="false">'12　区別，5歳階級別，選択死因分類別死亡数'!R45</f>
        <v>0</v>
      </c>
      <c r="M269" s="915" t="n">
        <f aca="false">'12　区別，5歳階級別，選択死因分類別死亡数'!S45</f>
        <v>2</v>
      </c>
      <c r="N269" s="915" t="n">
        <f aca="false">'12　区別，5歳階級別，選択死因分類別死亡数'!T45</f>
        <v>3</v>
      </c>
      <c r="O269" s="915" t="n">
        <f aca="false">'12　区別，5歳階級別，選択死因分類別死亡数'!U45</f>
        <v>6</v>
      </c>
      <c r="P269" s="915" t="n">
        <f aca="false">'12　区別，5歳階級別，選択死因分類別死亡数'!V45</f>
        <v>10</v>
      </c>
      <c r="Q269" s="915" t="n">
        <f aca="false">'12　区別，5歳階級別，選択死因分類別死亡数'!W45</f>
        <v>6</v>
      </c>
      <c r="R269" s="915" t="n">
        <f aca="false">'12　区別，5歳階級別，選択死因分類別死亡数'!X45</f>
        <v>11</v>
      </c>
      <c r="S269" s="915" t="n">
        <f aca="false">'12　区別，5歳階級別，選択死因分類別死亡数'!Y45</f>
        <v>9</v>
      </c>
      <c r="T269" s="915" t="n">
        <f aca="false">'12　区別，5歳階級別，選択死因分類別死亡数'!Z45</f>
        <v>16</v>
      </c>
      <c r="U269" s="915" t="n">
        <f aca="false">'12　区別，5歳階級別，選択死因分類別死亡数'!AA45</f>
        <v>11</v>
      </c>
      <c r="V269" s="916" t="n">
        <f aca="false">'12　区別，5歳階級別，選択死因分類別死亡数'!AB45</f>
        <v>11</v>
      </c>
      <c r="W269" s="917" t="n">
        <f aca="false">'12　区別，5歳階級別，選択死因分類別死亡数'!AC45</f>
        <v>10</v>
      </c>
      <c r="X269" s="915" t="n">
        <f aca="false">'12　区別，5歳階級別，選択死因分類別死亡数'!AD45</f>
        <v>8</v>
      </c>
      <c r="Y269" s="915" t="n">
        <f aca="false">'12　区別，5歳階級別，選択死因分類別死亡数'!AE45</f>
        <v>3</v>
      </c>
      <c r="Z269" s="915" t="n">
        <f aca="false">'12　区別，5歳階級別，選択死因分類別死亡数'!AF45</f>
        <v>1</v>
      </c>
      <c r="AA269" s="868" t="n">
        <f aca="false">SUM(W269:Z269)</f>
        <v>22</v>
      </c>
      <c r="AB269" s="124"/>
    </row>
    <row r="270" s="123" customFormat="true" ht="13.5" hidden="false" customHeight="false" outlineLevel="0" collapsed="false">
      <c r="A270" s="880" t="s">
        <v>442</v>
      </c>
      <c r="B270" s="884"/>
      <c r="C270" s="884" t="s">
        <v>993</v>
      </c>
      <c r="D270" s="913" t="s">
        <v>7</v>
      </c>
      <c r="E270" s="914" t="n">
        <f aca="false">'12　区別，5歳階級別，選択死因分類別死亡数'!F46</f>
        <v>136</v>
      </c>
      <c r="F270" s="915" t="n">
        <f aca="false">'12　区別，5歳階級別，選択死因分類別死亡数'!L46</f>
        <v>0</v>
      </c>
      <c r="G270" s="915" t="n">
        <f aca="false">'12　区別，5歳階級別，選択死因分類別死亡数'!M46</f>
        <v>0</v>
      </c>
      <c r="H270" s="915" t="n">
        <f aca="false">'12　区別，5歳階級別，選択死因分類別死亡数'!N46</f>
        <v>1</v>
      </c>
      <c r="I270" s="915" t="n">
        <f aca="false">'12　区別，5歳階級別，選択死因分類別死亡数'!O46</f>
        <v>0</v>
      </c>
      <c r="J270" s="915" t="n">
        <f aca="false">'12　区別，5歳階級別，選択死因分類別死亡数'!P46</f>
        <v>0</v>
      </c>
      <c r="K270" s="915" t="n">
        <f aca="false">'12　区別，5歳階級別，選択死因分類別死亡数'!Q46</f>
        <v>0</v>
      </c>
      <c r="L270" s="915" t="n">
        <f aca="false">'12　区別，5歳階級別，選択死因分類別死亡数'!R46</f>
        <v>1</v>
      </c>
      <c r="M270" s="915" t="n">
        <f aca="false">'12　区別，5歳階級別，選択死因分類別死亡数'!S46</f>
        <v>0</v>
      </c>
      <c r="N270" s="915" t="n">
        <f aca="false">'12　区別，5歳階級別，選択死因分類別死亡数'!T46</f>
        <v>4</v>
      </c>
      <c r="O270" s="915" t="n">
        <f aca="false">'12　区別，5歳階級別，選択死因分類別死亡数'!U46</f>
        <v>2</v>
      </c>
      <c r="P270" s="915" t="n">
        <f aca="false">'12　区別，5歳階級別，選択死因分類別死亡数'!V46</f>
        <v>4</v>
      </c>
      <c r="Q270" s="915" t="n">
        <f aca="false">'12　区別，5歳階級別，選択死因分類別死亡数'!W46</f>
        <v>9</v>
      </c>
      <c r="R270" s="915" t="n">
        <f aca="false">'12　区別，5歳階級別，選択死因分類別死亡数'!X46</f>
        <v>7</v>
      </c>
      <c r="S270" s="915" t="n">
        <f aca="false">'12　区別，5歳階級別，選択死因分類別死亡数'!Y46</f>
        <v>16</v>
      </c>
      <c r="T270" s="915" t="n">
        <f aca="false">'12　区別，5歳階級別，選択死因分類別死亡数'!Z46</f>
        <v>15</v>
      </c>
      <c r="U270" s="915" t="n">
        <f aca="false">'12　区別，5歳階級別，選択死因分類別死亡数'!AA46</f>
        <v>25</v>
      </c>
      <c r="V270" s="916" t="n">
        <f aca="false">'12　区別，5歳階級別，選択死因分類別死亡数'!AB46</f>
        <v>26</v>
      </c>
      <c r="W270" s="917" t="n">
        <f aca="false">'12　区別，5歳階級別，選択死因分類別死亡数'!AC46</f>
        <v>16</v>
      </c>
      <c r="X270" s="915" t="n">
        <f aca="false">'12　区別，5歳階級別，選択死因分類別死亡数'!AD46</f>
        <v>8</v>
      </c>
      <c r="Y270" s="915" t="n">
        <f aca="false">'12　区別，5歳階級別，選択死因分類別死亡数'!AE46</f>
        <v>2</v>
      </c>
      <c r="Z270" s="915" t="n">
        <f aca="false">'12　区別，5歳階級別，選択死因分類別死亡数'!AF46</f>
        <v>0</v>
      </c>
      <c r="AA270" s="868" t="n">
        <f aca="false">SUM(W270:Z270)</f>
        <v>26</v>
      </c>
      <c r="AB270" s="124"/>
    </row>
    <row r="271" s="123" customFormat="true" ht="13.5" hidden="false" customHeight="false" outlineLevel="0" collapsed="false">
      <c r="A271" s="880"/>
      <c r="B271" s="884"/>
      <c r="C271" s="884"/>
      <c r="D271" s="913" t="s">
        <v>475</v>
      </c>
      <c r="E271" s="914" t="n">
        <f aca="false">'12　区別，5歳階級別，選択死因分類別死亡数'!F47</f>
        <v>81</v>
      </c>
      <c r="F271" s="915" t="n">
        <f aca="false">'12　区別，5歳階級別，選択死因分類別死亡数'!L47</f>
        <v>0</v>
      </c>
      <c r="G271" s="915" t="n">
        <f aca="false">'12　区別，5歳階級別，選択死因分類別死亡数'!M47</f>
        <v>0</v>
      </c>
      <c r="H271" s="915" t="n">
        <f aca="false">'12　区別，5歳階級別，選択死因分類別死亡数'!N47</f>
        <v>1</v>
      </c>
      <c r="I271" s="915" t="n">
        <f aca="false">'12　区別，5歳階級別，選択死因分類別死亡数'!O47</f>
        <v>0</v>
      </c>
      <c r="J271" s="915" t="n">
        <f aca="false">'12　区別，5歳階級別，選択死因分類別死亡数'!P47</f>
        <v>0</v>
      </c>
      <c r="K271" s="915" t="n">
        <f aca="false">'12　区別，5歳階級別，選択死因分類別死亡数'!Q47</f>
        <v>0</v>
      </c>
      <c r="L271" s="915" t="n">
        <f aca="false">'12　区別，5歳階級別，選択死因分類別死亡数'!R47</f>
        <v>1</v>
      </c>
      <c r="M271" s="915" t="n">
        <f aca="false">'12　区別，5歳階級別，選択死因分類別死亡数'!S47</f>
        <v>0</v>
      </c>
      <c r="N271" s="915" t="n">
        <f aca="false">'12　区別，5歳階級別，選択死因分類別死亡数'!T47</f>
        <v>1</v>
      </c>
      <c r="O271" s="915" t="n">
        <f aca="false">'12　区別，5歳階級別，選択死因分類別死亡数'!U47</f>
        <v>1</v>
      </c>
      <c r="P271" s="915" t="n">
        <f aca="false">'12　区別，5歳階級別，選択死因分類別死亡数'!V47</f>
        <v>2</v>
      </c>
      <c r="Q271" s="915" t="n">
        <f aca="false">'12　区別，5歳階級別，選択死因分類別死亡数'!W47</f>
        <v>6</v>
      </c>
      <c r="R271" s="915" t="n">
        <f aca="false">'12　区別，5歳階級別，選択死因分類別死亡数'!X47</f>
        <v>3</v>
      </c>
      <c r="S271" s="915" t="n">
        <f aca="false">'12　区別，5歳階級別，選択死因分類別死亡数'!Y47</f>
        <v>12</v>
      </c>
      <c r="T271" s="915" t="n">
        <f aca="false">'12　区別，5歳階級別，選択死因分類別死亡数'!Z47</f>
        <v>11</v>
      </c>
      <c r="U271" s="915" t="n">
        <f aca="false">'12　区別，5歳階級別，選択死因分類別死亡数'!AA47</f>
        <v>15</v>
      </c>
      <c r="V271" s="916" t="n">
        <f aca="false">'12　区別，5歳階級別，選択死因分類別死亡数'!AB47</f>
        <v>14</v>
      </c>
      <c r="W271" s="917" t="n">
        <f aca="false">'12　区別，5歳階級別，選択死因分類別死亡数'!AC47</f>
        <v>12</v>
      </c>
      <c r="X271" s="915" t="n">
        <f aca="false">'12　区別，5歳階級別，選択死因分類別死亡数'!AD47</f>
        <v>2</v>
      </c>
      <c r="Y271" s="915" t="n">
        <f aca="false">'12　区別，5歳階級別，選択死因分類別死亡数'!AE47</f>
        <v>0</v>
      </c>
      <c r="Z271" s="915" t="n">
        <f aca="false">'12　区別，5歳階級別，選択死因分類別死亡数'!AF47</f>
        <v>0</v>
      </c>
      <c r="AA271" s="868" t="n">
        <f aca="false">SUM(W271:Z271)</f>
        <v>14</v>
      </c>
      <c r="AB271" s="124"/>
    </row>
    <row r="272" s="123" customFormat="true" ht="13.5" hidden="false" customHeight="false" outlineLevel="0" collapsed="false">
      <c r="A272" s="880"/>
      <c r="B272" s="884"/>
      <c r="C272" s="884"/>
      <c r="D272" s="913" t="s">
        <v>476</v>
      </c>
      <c r="E272" s="914" t="n">
        <f aca="false">'12　区別，5歳階級別，選択死因分類別死亡数'!F48</f>
        <v>55</v>
      </c>
      <c r="F272" s="915" t="n">
        <f aca="false">'12　区別，5歳階級別，選択死因分類別死亡数'!L48</f>
        <v>0</v>
      </c>
      <c r="G272" s="915" t="n">
        <f aca="false">'12　区別，5歳階級別，選択死因分類別死亡数'!M48</f>
        <v>0</v>
      </c>
      <c r="H272" s="915" t="n">
        <f aca="false">'12　区別，5歳階級別，選択死因分類別死亡数'!N48</f>
        <v>0</v>
      </c>
      <c r="I272" s="915" t="n">
        <f aca="false">'12　区別，5歳階級別，選択死因分類別死亡数'!O48</f>
        <v>0</v>
      </c>
      <c r="J272" s="915" t="n">
        <f aca="false">'12　区別，5歳階級別，選択死因分類別死亡数'!P48</f>
        <v>0</v>
      </c>
      <c r="K272" s="915" t="n">
        <f aca="false">'12　区別，5歳階級別，選択死因分類別死亡数'!Q48</f>
        <v>0</v>
      </c>
      <c r="L272" s="915" t="n">
        <f aca="false">'12　区別，5歳階級別，選択死因分類別死亡数'!R48</f>
        <v>0</v>
      </c>
      <c r="M272" s="915" t="n">
        <f aca="false">'12　区別，5歳階級別，選択死因分類別死亡数'!S48</f>
        <v>0</v>
      </c>
      <c r="N272" s="915" t="n">
        <f aca="false">'12　区別，5歳階級別，選択死因分類別死亡数'!T48</f>
        <v>3</v>
      </c>
      <c r="O272" s="915" t="n">
        <f aca="false">'12　区別，5歳階級別，選択死因分類別死亡数'!U48</f>
        <v>1</v>
      </c>
      <c r="P272" s="915" t="n">
        <f aca="false">'12　区別，5歳階級別，選択死因分類別死亡数'!V48</f>
        <v>2</v>
      </c>
      <c r="Q272" s="915" t="n">
        <f aca="false">'12　区別，5歳階級別，選択死因分類別死亡数'!W48</f>
        <v>3</v>
      </c>
      <c r="R272" s="915" t="n">
        <f aca="false">'12　区別，5歳階級別，選択死因分類別死亡数'!X48</f>
        <v>4</v>
      </c>
      <c r="S272" s="915" t="n">
        <f aca="false">'12　区別，5歳階級別，選択死因分類別死亡数'!Y48</f>
        <v>4</v>
      </c>
      <c r="T272" s="915" t="n">
        <f aca="false">'12　区別，5歳階級別，選択死因分類別死亡数'!Z48</f>
        <v>4</v>
      </c>
      <c r="U272" s="915" t="n">
        <f aca="false">'12　区別，5歳階級別，選択死因分類別死亡数'!AA48</f>
        <v>10</v>
      </c>
      <c r="V272" s="916" t="n">
        <f aca="false">'12　区別，5歳階級別，選択死因分類別死亡数'!AB48</f>
        <v>12</v>
      </c>
      <c r="W272" s="917" t="n">
        <f aca="false">'12　区別，5歳階級別，選択死因分類別死亡数'!AC48</f>
        <v>4</v>
      </c>
      <c r="X272" s="915" t="n">
        <f aca="false">'12　区別，5歳階級別，選択死因分類別死亡数'!AD48</f>
        <v>6</v>
      </c>
      <c r="Y272" s="915" t="n">
        <f aca="false">'12　区別，5歳階級別，選択死因分類別死亡数'!AE48</f>
        <v>2</v>
      </c>
      <c r="Z272" s="915" t="n">
        <f aca="false">'12　区別，5歳階級別，選択死因分類別死亡数'!AF48</f>
        <v>0</v>
      </c>
      <c r="AA272" s="868" t="n">
        <f aca="false">SUM(W272:Z272)</f>
        <v>12</v>
      </c>
      <c r="AB272" s="124"/>
    </row>
    <row r="273" s="123" customFormat="true" ht="13.5" hidden="false" customHeight="false" outlineLevel="0" collapsed="false">
      <c r="A273" s="880" t="s">
        <v>443</v>
      </c>
      <c r="B273" s="884" t="s">
        <v>158</v>
      </c>
      <c r="C273" s="884"/>
      <c r="D273" s="913" t="s">
        <v>7</v>
      </c>
      <c r="E273" s="914" t="n">
        <f aca="false">'12　区別，5歳階級別，選択死因分類別死亡数'!F49</f>
        <v>241</v>
      </c>
      <c r="F273" s="915" t="n">
        <f aca="false">'12　区別，5歳階級別，選択死因分類別死亡数'!L49</f>
        <v>0</v>
      </c>
      <c r="G273" s="915" t="n">
        <f aca="false">'12　区別，5歳階級別，選択死因分類別死亡数'!M49</f>
        <v>0</v>
      </c>
      <c r="H273" s="915" t="n">
        <f aca="false">'12　区別，5歳階級別，選択死因分類別死亡数'!N49</f>
        <v>1</v>
      </c>
      <c r="I273" s="915" t="n">
        <f aca="false">'12　区別，5歳階級別，選択死因分類別死亡数'!O49</f>
        <v>0</v>
      </c>
      <c r="J273" s="915" t="n">
        <f aca="false">'12　区別，5歳階級別，選択死因分類別死亡数'!P49</f>
        <v>0</v>
      </c>
      <c r="K273" s="915" t="n">
        <f aca="false">'12　区別，5歳階級別，選択死因分類別死亡数'!Q49</f>
        <v>0</v>
      </c>
      <c r="L273" s="915" t="n">
        <f aca="false">'12　区別，5歳階級別，選択死因分類別死亡数'!R49</f>
        <v>0</v>
      </c>
      <c r="M273" s="915" t="n">
        <f aca="false">'12　区別，5歳階級別，選択死因分類別死亡数'!S49</f>
        <v>2</v>
      </c>
      <c r="N273" s="915" t="n">
        <f aca="false">'12　区別，5歳階級別，選択死因分類別死亡数'!T49</f>
        <v>1</v>
      </c>
      <c r="O273" s="915" t="n">
        <f aca="false">'12　区別，5歳階級別，選択死因分類別死亡数'!U49</f>
        <v>0</v>
      </c>
      <c r="P273" s="915" t="n">
        <f aca="false">'12　区別，5歳階級別，選択死因分類別死亡数'!V49</f>
        <v>2</v>
      </c>
      <c r="Q273" s="915" t="n">
        <f aca="false">'12　区別，5歳階級別，選択死因分類別死亡数'!W49</f>
        <v>5</v>
      </c>
      <c r="R273" s="915" t="n">
        <f aca="false">'12　区別，5歳階級別，選択死因分類別死亡数'!X49</f>
        <v>13</v>
      </c>
      <c r="S273" s="915" t="n">
        <f aca="false">'12　区別，5歳階級別，選択死因分類別死亡数'!Y49</f>
        <v>27</v>
      </c>
      <c r="T273" s="915" t="n">
        <f aca="false">'12　区別，5歳階級別，選択死因分類別死亡数'!Z49</f>
        <v>24</v>
      </c>
      <c r="U273" s="915" t="n">
        <f aca="false">'12　区別，5歳階級別，選択死因分類別死亡数'!AA49</f>
        <v>26</v>
      </c>
      <c r="V273" s="916" t="n">
        <f aca="false">'12　区別，5歳階級別，選択死因分類別死亡数'!AB49</f>
        <v>46</v>
      </c>
      <c r="W273" s="917" t="n">
        <f aca="false">'12　区別，5歳階級別，選択死因分類別死亡数'!AC49</f>
        <v>56</v>
      </c>
      <c r="X273" s="915" t="n">
        <f aca="false">'12　区別，5歳階級別，選択死因分類別死亡数'!AD49</f>
        <v>28</v>
      </c>
      <c r="Y273" s="915" t="n">
        <f aca="false">'12　区別，5歳階級別，選択死因分類別死亡数'!AE49</f>
        <v>8</v>
      </c>
      <c r="Z273" s="915" t="n">
        <f aca="false">'12　区別，5歳階級別，選択死因分類別死亡数'!AF49</f>
        <v>2</v>
      </c>
      <c r="AA273" s="868" t="n">
        <f aca="false">SUM(W273:Z273)</f>
        <v>94</v>
      </c>
      <c r="AB273" s="124"/>
    </row>
    <row r="274" s="123" customFormat="true" ht="13.5" hidden="false" customHeight="false" outlineLevel="0" collapsed="false">
      <c r="A274" s="880"/>
      <c r="B274" s="884"/>
      <c r="C274" s="884"/>
      <c r="D274" s="913" t="s">
        <v>475</v>
      </c>
      <c r="E274" s="914" t="n">
        <f aca="false">'12　区別，5歳階級別，選択死因分類別死亡数'!F50</f>
        <v>119</v>
      </c>
      <c r="F274" s="915" t="n">
        <f aca="false">'12　区別，5歳階級別，選択死因分類別死亡数'!L50</f>
        <v>0</v>
      </c>
      <c r="G274" s="915" t="n">
        <f aca="false">'12　区別，5歳階級別，選択死因分類別死亡数'!M50</f>
        <v>0</v>
      </c>
      <c r="H274" s="915" t="n">
        <f aca="false">'12　区別，5歳階級別，選択死因分類別死亡数'!N50</f>
        <v>1</v>
      </c>
      <c r="I274" s="915" t="n">
        <f aca="false">'12　区別，5歳階級別，選択死因分類別死亡数'!O50</f>
        <v>0</v>
      </c>
      <c r="J274" s="915" t="n">
        <f aca="false">'12　区別，5歳階級別，選択死因分類別死亡数'!P50</f>
        <v>0</v>
      </c>
      <c r="K274" s="915" t="n">
        <f aca="false">'12　区別，5歳階級別，選択死因分類別死亡数'!Q50</f>
        <v>0</v>
      </c>
      <c r="L274" s="915" t="n">
        <f aca="false">'12　区別，5歳階級別，選択死因分類別死亡数'!R50</f>
        <v>0</v>
      </c>
      <c r="M274" s="915" t="n">
        <f aca="false">'12　区別，5歳階級別，選択死因分類別死亡数'!S50</f>
        <v>2</v>
      </c>
      <c r="N274" s="915" t="n">
        <f aca="false">'12　区別，5歳階級別，選択死因分類別死亡数'!T50</f>
        <v>1</v>
      </c>
      <c r="O274" s="915" t="n">
        <f aca="false">'12　区別，5歳階級別，選択死因分類別死亡数'!U50</f>
        <v>0</v>
      </c>
      <c r="P274" s="915" t="n">
        <f aca="false">'12　区別，5歳階級別，選択死因分類別死亡数'!V50</f>
        <v>2</v>
      </c>
      <c r="Q274" s="915" t="n">
        <f aca="false">'12　区別，5歳階級別，選択死因分類別死亡数'!W50</f>
        <v>2</v>
      </c>
      <c r="R274" s="915" t="n">
        <f aca="false">'12　区別，5歳階級別，選択死因分類別死亡数'!X50</f>
        <v>12</v>
      </c>
      <c r="S274" s="915" t="n">
        <f aca="false">'12　区別，5歳階級別，選択死因分類別死亡数'!Y50</f>
        <v>15</v>
      </c>
      <c r="T274" s="915" t="n">
        <f aca="false">'12　区別，5歳階級別，選択死因分類別死亡数'!Z50</f>
        <v>14</v>
      </c>
      <c r="U274" s="915" t="n">
        <f aca="false">'12　区別，5歳階級別，選択死因分類別死亡数'!AA50</f>
        <v>16</v>
      </c>
      <c r="V274" s="916" t="n">
        <f aca="false">'12　区別，5歳階級別，選択死因分類別死亡数'!AB50</f>
        <v>21</v>
      </c>
      <c r="W274" s="917" t="n">
        <f aca="false">'12　区別，5歳階級別，選択死因分類別死亡数'!AC50</f>
        <v>19</v>
      </c>
      <c r="X274" s="915" t="n">
        <f aca="false">'12　区別，5歳階級別，選択死因分類別死亡数'!AD50</f>
        <v>12</v>
      </c>
      <c r="Y274" s="915" t="n">
        <f aca="false">'12　区別，5歳階級別，選択死因分類別死亡数'!AE50</f>
        <v>1</v>
      </c>
      <c r="Z274" s="915" t="n">
        <f aca="false">'12　区別，5歳階級別，選択死因分類別死亡数'!AF50</f>
        <v>1</v>
      </c>
      <c r="AA274" s="868" t="n">
        <f aca="false">SUM(W274:Z274)</f>
        <v>33</v>
      </c>
      <c r="AB274" s="124"/>
    </row>
    <row r="275" s="123" customFormat="true" ht="13.5" hidden="false" customHeight="false" outlineLevel="0" collapsed="false">
      <c r="A275" s="880"/>
      <c r="B275" s="884"/>
      <c r="C275" s="884"/>
      <c r="D275" s="913" t="s">
        <v>476</v>
      </c>
      <c r="E275" s="914" t="n">
        <f aca="false">'12　区別，5歳階級別，選択死因分類別死亡数'!F51</f>
        <v>122</v>
      </c>
      <c r="F275" s="915" t="n">
        <f aca="false">'12　区別，5歳階級別，選択死因分類別死亡数'!L51</f>
        <v>0</v>
      </c>
      <c r="G275" s="915" t="n">
        <f aca="false">'12　区別，5歳階級別，選択死因分類別死亡数'!M51</f>
        <v>0</v>
      </c>
      <c r="H275" s="915" t="n">
        <f aca="false">'12　区別，5歳階級別，選択死因分類別死亡数'!N51</f>
        <v>0</v>
      </c>
      <c r="I275" s="915" t="n">
        <f aca="false">'12　区別，5歳階級別，選択死因分類別死亡数'!O51</f>
        <v>0</v>
      </c>
      <c r="J275" s="915" t="n">
        <f aca="false">'12　区別，5歳階級別，選択死因分類別死亡数'!P51</f>
        <v>0</v>
      </c>
      <c r="K275" s="915" t="n">
        <f aca="false">'12　区別，5歳階級別，選択死因分類別死亡数'!Q51</f>
        <v>0</v>
      </c>
      <c r="L275" s="915" t="n">
        <f aca="false">'12　区別，5歳階級別，選択死因分類別死亡数'!R51</f>
        <v>0</v>
      </c>
      <c r="M275" s="915" t="n">
        <f aca="false">'12　区別，5歳階級別，選択死因分類別死亡数'!S51</f>
        <v>0</v>
      </c>
      <c r="N275" s="915" t="n">
        <f aca="false">'12　区別，5歳階級別，選択死因分類別死亡数'!T51</f>
        <v>0</v>
      </c>
      <c r="O275" s="915" t="n">
        <f aca="false">'12　区別，5歳階級別，選択死因分類別死亡数'!U51</f>
        <v>0</v>
      </c>
      <c r="P275" s="915" t="n">
        <f aca="false">'12　区別，5歳階級別，選択死因分類別死亡数'!V51</f>
        <v>0</v>
      </c>
      <c r="Q275" s="915" t="n">
        <f aca="false">'12　区別，5歳階級別，選択死因分類別死亡数'!W51</f>
        <v>3</v>
      </c>
      <c r="R275" s="915" t="n">
        <f aca="false">'12　区別，5歳階級別，選択死因分類別死亡数'!X51</f>
        <v>1</v>
      </c>
      <c r="S275" s="915" t="n">
        <f aca="false">'12　区別，5歳階級別，選択死因分類別死亡数'!Y51</f>
        <v>12</v>
      </c>
      <c r="T275" s="915" t="n">
        <f aca="false">'12　区別，5歳階級別，選択死因分類別死亡数'!Z51</f>
        <v>10</v>
      </c>
      <c r="U275" s="915" t="n">
        <f aca="false">'12　区別，5歳階級別，選択死因分類別死亡数'!AA51</f>
        <v>10</v>
      </c>
      <c r="V275" s="916" t="n">
        <f aca="false">'12　区別，5歳階級別，選択死因分類別死亡数'!AB51</f>
        <v>25</v>
      </c>
      <c r="W275" s="917" t="n">
        <f aca="false">'12　区別，5歳階級別，選択死因分類別死亡数'!AC51</f>
        <v>37</v>
      </c>
      <c r="X275" s="915" t="n">
        <f aca="false">'12　区別，5歳階級別，選択死因分類別死亡数'!AD51</f>
        <v>16</v>
      </c>
      <c r="Y275" s="915" t="n">
        <f aca="false">'12　区別，5歳階級別，選択死因分類別死亡数'!AE51</f>
        <v>7</v>
      </c>
      <c r="Z275" s="915" t="n">
        <f aca="false">'12　区別，5歳階級別，選択死因分類別死亡数'!AF51</f>
        <v>1</v>
      </c>
      <c r="AA275" s="868" t="n">
        <f aca="false">SUM(W275:Z275)</f>
        <v>61</v>
      </c>
      <c r="AB275" s="124"/>
    </row>
    <row r="276" s="123" customFormat="true" ht="13.5" hidden="false" customHeight="true" outlineLevel="0" collapsed="false">
      <c r="A276" s="880" t="s">
        <v>444</v>
      </c>
      <c r="B276" s="884" t="s">
        <v>371</v>
      </c>
      <c r="C276" s="884"/>
      <c r="D276" s="913" t="s">
        <v>7</v>
      </c>
      <c r="E276" s="914" t="n">
        <f aca="false">'12　区別，5歳階級別，選択死因分類別死亡数'!F52</f>
        <v>94</v>
      </c>
      <c r="F276" s="915" t="n">
        <f aca="false">'12　区別，5歳階級別，選択死因分類別死亡数'!L52</f>
        <v>0</v>
      </c>
      <c r="G276" s="915" t="n">
        <f aca="false">'12　区別，5歳階級別，選択死因分類別死亡数'!M52</f>
        <v>0</v>
      </c>
      <c r="H276" s="915" t="n">
        <f aca="false">'12　区別，5歳階級別，選択死因分類別死亡数'!N52</f>
        <v>0</v>
      </c>
      <c r="I276" s="915" t="n">
        <f aca="false">'12　区別，5歳階級別，選択死因分類別死亡数'!O52</f>
        <v>0</v>
      </c>
      <c r="J276" s="915" t="n">
        <f aca="false">'12　区別，5歳階級別，選択死因分類別死亡数'!P52</f>
        <v>0</v>
      </c>
      <c r="K276" s="915" t="n">
        <f aca="false">'12　区別，5歳階級別，選択死因分類別死亡数'!Q52</f>
        <v>0</v>
      </c>
      <c r="L276" s="915" t="n">
        <f aca="false">'12　区別，5歳階級別，選択死因分類別死亡数'!R52</f>
        <v>0</v>
      </c>
      <c r="M276" s="915" t="n">
        <f aca="false">'12　区別，5歳階級別，選択死因分類別死亡数'!S52</f>
        <v>0</v>
      </c>
      <c r="N276" s="915" t="n">
        <f aca="false">'12　区別，5歳階級別，選択死因分類別死亡数'!T52</f>
        <v>0</v>
      </c>
      <c r="O276" s="915" t="n">
        <f aca="false">'12　区別，5歳階級別，選択死因分類別死亡数'!U52</f>
        <v>0</v>
      </c>
      <c r="P276" s="915" t="n">
        <f aca="false">'12　区別，5歳階級別，選択死因分類別死亡数'!V52</f>
        <v>0</v>
      </c>
      <c r="Q276" s="915" t="n">
        <f aca="false">'12　区別，5歳階級別，選択死因分類別死亡数'!W52</f>
        <v>1</v>
      </c>
      <c r="R276" s="915" t="n">
        <f aca="false">'12　区別，5歳階級別，選択死因分類別死亡数'!X52</f>
        <v>3</v>
      </c>
      <c r="S276" s="915" t="n">
        <f aca="false">'12　区別，5歳階級別，選択死因分類別死亡数'!Y52</f>
        <v>5</v>
      </c>
      <c r="T276" s="915" t="n">
        <f aca="false">'12　区別，5歳階級別，選択死因分類別死亡数'!Z52</f>
        <v>6</v>
      </c>
      <c r="U276" s="915" t="n">
        <f aca="false">'12　区別，5歳階級別，選択死因分類別死亡数'!AA52</f>
        <v>4</v>
      </c>
      <c r="V276" s="916" t="n">
        <f aca="false">'12　区別，5歳階級別，選択死因分類別死亡数'!AB52</f>
        <v>21</v>
      </c>
      <c r="W276" s="917" t="n">
        <f aca="false">'12　区別，5歳階級別，選択死因分類別死亡数'!AC52</f>
        <v>22</v>
      </c>
      <c r="X276" s="915" t="n">
        <f aca="false">'12　区別，5歳階級別，選択死因分類別死亡数'!AD52</f>
        <v>17</v>
      </c>
      <c r="Y276" s="915" t="n">
        <f aca="false">'12　区別，5歳階級別，選択死因分類別死亡数'!AE52</f>
        <v>13</v>
      </c>
      <c r="Z276" s="915" t="n">
        <f aca="false">'12　区別，5歳階級別，選択死因分類別死亡数'!AF52</f>
        <v>2</v>
      </c>
      <c r="AA276" s="868" t="n">
        <f aca="false">SUM(W276:Z276)</f>
        <v>54</v>
      </c>
      <c r="AB276" s="124"/>
    </row>
    <row r="277" s="123" customFormat="true" ht="13.5" hidden="false" customHeight="false" outlineLevel="0" collapsed="false">
      <c r="A277" s="880"/>
      <c r="B277" s="884"/>
      <c r="C277" s="884"/>
      <c r="D277" s="913" t="s">
        <v>475</v>
      </c>
      <c r="E277" s="914" t="n">
        <f aca="false">'12　区別，5歳階級別，選択死因分類別死亡数'!F53</f>
        <v>36</v>
      </c>
      <c r="F277" s="915" t="n">
        <f aca="false">'12　区別，5歳階級別，選択死因分類別死亡数'!L53</f>
        <v>0</v>
      </c>
      <c r="G277" s="915" t="n">
        <f aca="false">'12　区別，5歳階級別，選択死因分類別死亡数'!M53</f>
        <v>0</v>
      </c>
      <c r="H277" s="915" t="n">
        <f aca="false">'12　区別，5歳階級別，選択死因分類別死亡数'!N53</f>
        <v>0</v>
      </c>
      <c r="I277" s="915" t="n">
        <f aca="false">'12　区別，5歳階級別，選択死因分類別死亡数'!O53</f>
        <v>0</v>
      </c>
      <c r="J277" s="915" t="n">
        <f aca="false">'12　区別，5歳階級別，選択死因分類別死亡数'!P53</f>
        <v>0</v>
      </c>
      <c r="K277" s="915" t="n">
        <f aca="false">'12　区別，5歳階級別，選択死因分類別死亡数'!Q53</f>
        <v>0</v>
      </c>
      <c r="L277" s="915" t="n">
        <f aca="false">'12　区別，5歳階級別，選択死因分類別死亡数'!R53</f>
        <v>0</v>
      </c>
      <c r="M277" s="915" t="n">
        <f aca="false">'12　区別，5歳階級別，選択死因分類別死亡数'!S53</f>
        <v>0</v>
      </c>
      <c r="N277" s="915" t="n">
        <f aca="false">'12　区別，5歳階級別，選択死因分類別死亡数'!T53</f>
        <v>0</v>
      </c>
      <c r="O277" s="915" t="n">
        <f aca="false">'12　区別，5歳階級別，選択死因分類別死亡数'!U53</f>
        <v>0</v>
      </c>
      <c r="P277" s="915" t="n">
        <f aca="false">'12　区別，5歳階級別，選択死因分類別死亡数'!V53</f>
        <v>0</v>
      </c>
      <c r="Q277" s="915" t="n">
        <f aca="false">'12　区別，5歳階級別，選択死因分類別死亡数'!W53</f>
        <v>1</v>
      </c>
      <c r="R277" s="915" t="n">
        <f aca="false">'12　区別，5歳階級別，選択死因分類別死亡数'!X53</f>
        <v>2</v>
      </c>
      <c r="S277" s="915" t="n">
        <f aca="false">'12　区別，5歳階級別，選択死因分類別死亡数'!Y53</f>
        <v>4</v>
      </c>
      <c r="T277" s="915" t="n">
        <f aca="false">'12　区別，5歳階級別，選択死因分類別死亡数'!Z53</f>
        <v>2</v>
      </c>
      <c r="U277" s="915" t="n">
        <f aca="false">'12　区別，5歳階級別，選択死因分類別死亡数'!AA53</f>
        <v>2</v>
      </c>
      <c r="V277" s="916" t="n">
        <f aca="false">'12　区別，5歳階級別，選択死因分類別死亡数'!AB53</f>
        <v>12</v>
      </c>
      <c r="W277" s="917" t="n">
        <f aca="false">'12　区別，5歳階級別，選択死因分類別死亡数'!AC53</f>
        <v>5</v>
      </c>
      <c r="X277" s="915" t="n">
        <f aca="false">'12　区別，5歳階級別，選択死因分類別死亡数'!AD53</f>
        <v>4</v>
      </c>
      <c r="Y277" s="915" t="n">
        <f aca="false">'12　区別，5歳階級別，選択死因分類別死亡数'!AE53</f>
        <v>3</v>
      </c>
      <c r="Z277" s="915" t="n">
        <f aca="false">'12　区別，5歳階級別，選択死因分類別死亡数'!AF53</f>
        <v>1</v>
      </c>
      <c r="AA277" s="868" t="n">
        <f aca="false">SUM(W277:Z277)</f>
        <v>13</v>
      </c>
      <c r="AB277" s="124"/>
    </row>
    <row r="278" s="123" customFormat="true" ht="13.5" hidden="false" customHeight="false" outlineLevel="0" collapsed="false">
      <c r="A278" s="880"/>
      <c r="B278" s="884"/>
      <c r="C278" s="884"/>
      <c r="D278" s="913" t="s">
        <v>476</v>
      </c>
      <c r="E278" s="914" t="n">
        <f aca="false">'12　区別，5歳階級別，選択死因分類別死亡数'!F54</f>
        <v>58</v>
      </c>
      <c r="F278" s="915" t="n">
        <f aca="false">'12　区別，5歳階級別，選択死因分類別死亡数'!L54</f>
        <v>0</v>
      </c>
      <c r="G278" s="915" t="n">
        <f aca="false">'12　区別，5歳階級別，選択死因分類別死亡数'!M54</f>
        <v>0</v>
      </c>
      <c r="H278" s="915" t="n">
        <f aca="false">'12　区別，5歳階級別，選択死因分類別死亡数'!N54</f>
        <v>0</v>
      </c>
      <c r="I278" s="915" t="n">
        <f aca="false">'12　区別，5歳階級別，選択死因分類別死亡数'!O54</f>
        <v>0</v>
      </c>
      <c r="J278" s="915" t="n">
        <f aca="false">'12　区別，5歳階級別，選択死因分類別死亡数'!P54</f>
        <v>0</v>
      </c>
      <c r="K278" s="915" t="n">
        <f aca="false">'12　区別，5歳階級別，選択死因分類別死亡数'!Q54</f>
        <v>0</v>
      </c>
      <c r="L278" s="915" t="n">
        <f aca="false">'12　区別，5歳階級別，選択死因分類別死亡数'!R54</f>
        <v>0</v>
      </c>
      <c r="M278" s="915" t="n">
        <f aca="false">'12　区別，5歳階級別，選択死因分類別死亡数'!S54</f>
        <v>0</v>
      </c>
      <c r="N278" s="915" t="n">
        <f aca="false">'12　区別，5歳階級別，選択死因分類別死亡数'!T54</f>
        <v>0</v>
      </c>
      <c r="O278" s="915" t="n">
        <f aca="false">'12　区別，5歳階級別，選択死因分類別死亡数'!U54</f>
        <v>0</v>
      </c>
      <c r="P278" s="915" t="n">
        <f aca="false">'12　区別，5歳階級別，選択死因分類別死亡数'!V54</f>
        <v>0</v>
      </c>
      <c r="Q278" s="915" t="n">
        <f aca="false">'12　区別，5歳階級別，選択死因分類別死亡数'!W54</f>
        <v>0</v>
      </c>
      <c r="R278" s="915" t="n">
        <f aca="false">'12　区別，5歳階級別，選択死因分類別死亡数'!X54</f>
        <v>1</v>
      </c>
      <c r="S278" s="915" t="n">
        <f aca="false">'12　区別，5歳階級別，選択死因分類別死亡数'!Y54</f>
        <v>1</v>
      </c>
      <c r="T278" s="915" t="n">
        <f aca="false">'12　区別，5歳階級別，選択死因分類別死亡数'!Z54</f>
        <v>4</v>
      </c>
      <c r="U278" s="915" t="n">
        <f aca="false">'12　区別，5歳階級別，選択死因分類別死亡数'!AA54</f>
        <v>2</v>
      </c>
      <c r="V278" s="916" t="n">
        <f aca="false">'12　区別，5歳階級別，選択死因分類別死亡数'!AB54</f>
        <v>9</v>
      </c>
      <c r="W278" s="917" t="n">
        <f aca="false">'12　区別，5歳階級別，選択死因分類別死亡数'!AC54</f>
        <v>17</v>
      </c>
      <c r="X278" s="915" t="n">
        <f aca="false">'12　区別，5歳階級別，選択死因分類別死亡数'!AD54</f>
        <v>13</v>
      </c>
      <c r="Y278" s="915" t="n">
        <f aca="false">'12　区別，5歳階級別，選択死因分類別死亡数'!AE54</f>
        <v>10</v>
      </c>
      <c r="Z278" s="915" t="n">
        <f aca="false">'12　区別，5歳階級別，選択死因分類別死亡数'!AF54</f>
        <v>1</v>
      </c>
      <c r="AA278" s="868" t="n">
        <f aca="false">SUM(W278:Z278)</f>
        <v>41</v>
      </c>
      <c r="AB278" s="124"/>
    </row>
    <row r="279" s="123" customFormat="true" ht="13.5" hidden="false" customHeight="true" outlineLevel="0" collapsed="false">
      <c r="A279" s="880" t="s">
        <v>445</v>
      </c>
      <c r="B279" s="884" t="s">
        <v>446</v>
      </c>
      <c r="C279" s="884"/>
      <c r="D279" s="913" t="s">
        <v>7</v>
      </c>
      <c r="E279" s="914" t="n">
        <f aca="false">'12　区別，5歳階級別，選択死因分類別死亡数'!F55</f>
        <v>2540</v>
      </c>
      <c r="F279" s="915" t="n">
        <f aca="false">'12　区別，5歳階級別，選択死因分類別死亡数'!L55</f>
        <v>4</v>
      </c>
      <c r="G279" s="915" t="n">
        <f aca="false">'12　区別，5歳階級別，選択死因分類別死亡数'!M55</f>
        <v>1</v>
      </c>
      <c r="H279" s="915" t="n">
        <f aca="false">'12　区別，5歳階級別，選択死因分類別死亡数'!N55</f>
        <v>1</v>
      </c>
      <c r="I279" s="915" t="n">
        <f aca="false">'12　区別，5歳階級別，選択死因分類別死亡数'!O55</f>
        <v>0</v>
      </c>
      <c r="J279" s="915" t="n">
        <f aca="false">'12　区別，5歳階級別，選択死因分類別死亡数'!P55</f>
        <v>0</v>
      </c>
      <c r="K279" s="915" t="n">
        <f aca="false">'12　区別，5歳階級別，選択死因分類別死亡数'!Q55</f>
        <v>3</v>
      </c>
      <c r="L279" s="915" t="n">
        <f aca="false">'12　区別，5歳階級別，選択死因分類別死亡数'!R55</f>
        <v>5</v>
      </c>
      <c r="M279" s="915" t="n">
        <f aca="false">'12　区別，5歳階級別，選択死因分類別死亡数'!S55</f>
        <v>8</v>
      </c>
      <c r="N279" s="915" t="n">
        <f aca="false">'12　区別，5歳階級別，選択死因分類別死亡数'!T55</f>
        <v>14</v>
      </c>
      <c r="O279" s="915" t="n">
        <f aca="false">'12　区別，5歳階級別，選択死因分類別死亡数'!U55</f>
        <v>18</v>
      </c>
      <c r="P279" s="915" t="n">
        <f aca="false">'12　区別，5歳階級別，選択死因分類別死亡数'!V55</f>
        <v>27</v>
      </c>
      <c r="Q279" s="915" t="n">
        <f aca="false">'12　区別，5歳階級別，選択死因分類別死亡数'!W55</f>
        <v>40</v>
      </c>
      <c r="R279" s="915" t="n">
        <f aca="false">'12　区別，5歳階級別，選択死因分類別死亡数'!X55</f>
        <v>60</v>
      </c>
      <c r="S279" s="915" t="n">
        <f aca="false">'12　区別，5歳階級別，選択死因分類別死亡数'!Y55</f>
        <v>110</v>
      </c>
      <c r="T279" s="915" t="n">
        <f aca="false">'12　区別，5歳階級別，選択死因分類別死亡数'!Z55</f>
        <v>179</v>
      </c>
      <c r="U279" s="915" t="n">
        <f aca="false">'12　区別，5歳階級別，選択死因分類別死亡数'!AA55</f>
        <v>237</v>
      </c>
      <c r="V279" s="916" t="n">
        <f aca="false">'12　区別，5歳階級別，選択死因分類別死亡数'!AB55</f>
        <v>365</v>
      </c>
      <c r="W279" s="917" t="n">
        <f aca="false">'12　区別，5歳階級別，選択死因分類別死亡数'!AC55</f>
        <v>511</v>
      </c>
      <c r="X279" s="915" t="n">
        <f aca="false">'12　区別，5歳階級別，選択死因分類別死亡数'!AD55</f>
        <v>576</v>
      </c>
      <c r="Y279" s="915" t="n">
        <f aca="false">'12　区別，5歳階級別，選択死因分類別死亡数'!AE55</f>
        <v>293</v>
      </c>
      <c r="Z279" s="915" t="n">
        <f aca="false">'12　区別，5歳階級別，選択死因分類別死亡数'!AF55</f>
        <v>88</v>
      </c>
      <c r="AA279" s="868" t="n">
        <f aca="false">SUM(W279:Z279)</f>
        <v>1468</v>
      </c>
      <c r="AB279" s="124"/>
    </row>
    <row r="280" s="123" customFormat="true" ht="13.5" hidden="false" customHeight="false" outlineLevel="0" collapsed="false">
      <c r="A280" s="880"/>
      <c r="B280" s="884"/>
      <c r="C280" s="884"/>
      <c r="D280" s="913" t="s">
        <v>475</v>
      </c>
      <c r="E280" s="914" t="n">
        <f aca="false">'12　区別，5歳階級別，選択死因分類別死亡数'!F56</f>
        <v>1161</v>
      </c>
      <c r="F280" s="915" t="n">
        <f aca="false">'12　区別，5歳階級別，選択死因分類別死亡数'!L56</f>
        <v>0</v>
      </c>
      <c r="G280" s="915" t="n">
        <f aca="false">'12　区別，5歳階級別，選択死因分類別死亡数'!M56</f>
        <v>0</v>
      </c>
      <c r="H280" s="915" t="n">
        <f aca="false">'12　区別，5歳階級別，選択死因分類別死亡数'!N56</f>
        <v>0</v>
      </c>
      <c r="I280" s="915" t="n">
        <f aca="false">'12　区別，5歳階級別，選択死因分類別死亡数'!O56</f>
        <v>0</v>
      </c>
      <c r="J280" s="915" t="n">
        <f aca="false">'12　区別，5歳階級別，選択死因分類別死亡数'!P56</f>
        <v>0</v>
      </c>
      <c r="K280" s="915" t="n">
        <f aca="false">'12　区別，5歳階級別，選択死因分類別死亡数'!Q56</f>
        <v>3</v>
      </c>
      <c r="L280" s="915" t="n">
        <f aca="false">'12　区別，5歳階級別，選択死因分類別死亡数'!R56</f>
        <v>4</v>
      </c>
      <c r="M280" s="915" t="n">
        <f aca="false">'12　区別，5歳階級別，選択死因分類別死亡数'!S56</f>
        <v>5</v>
      </c>
      <c r="N280" s="915" t="n">
        <f aca="false">'12　区別，5歳階級別，選択死因分類別死亡数'!T56</f>
        <v>13</v>
      </c>
      <c r="O280" s="915" t="n">
        <f aca="false">'12　区別，5歳階級別，選択死因分類別死亡数'!U56</f>
        <v>15</v>
      </c>
      <c r="P280" s="915" t="n">
        <f aca="false">'12　区別，5歳階級別，選択死因分類別死亡数'!V56</f>
        <v>24</v>
      </c>
      <c r="Q280" s="915" t="n">
        <f aca="false">'12　区別，5歳階級別，選択死因分類別死亡数'!W56</f>
        <v>37</v>
      </c>
      <c r="R280" s="915" t="n">
        <f aca="false">'12　区別，5歳階級別，選択死因分類別死亡数'!X56</f>
        <v>42</v>
      </c>
      <c r="S280" s="915" t="n">
        <f aca="false">'12　区別，5歳階級別，選択死因分類別死亡数'!Y56</f>
        <v>75</v>
      </c>
      <c r="T280" s="915" t="n">
        <f aca="false">'12　区別，5歳階級別，選択死因分類別死亡数'!Z56</f>
        <v>123</v>
      </c>
      <c r="U280" s="915" t="n">
        <f aca="false">'12　区別，5歳階級別，選択死因分類別死亡数'!AA56</f>
        <v>155</v>
      </c>
      <c r="V280" s="916" t="n">
        <f aca="false">'12　区別，5歳階級別，選択死因分類別死亡数'!AB56</f>
        <v>198</v>
      </c>
      <c r="W280" s="917" t="n">
        <f aca="false">'12　区別，5歳階級別，選択死因分類別死亡数'!AC56</f>
        <v>226</v>
      </c>
      <c r="X280" s="915" t="n">
        <f aca="false">'12　区別，5歳階級別，選択死因分類別死亡数'!AD56</f>
        <v>174</v>
      </c>
      <c r="Y280" s="915" t="n">
        <f aca="false">'12　区別，5歳階級別，選択死因分類別死亡数'!AE56</f>
        <v>50</v>
      </c>
      <c r="Z280" s="915" t="n">
        <f aca="false">'12　区別，5歳階級別，選択死因分類別死亡数'!AF56</f>
        <v>17</v>
      </c>
      <c r="AA280" s="868" t="n">
        <f aca="false">SUM(W280:Z280)</f>
        <v>467</v>
      </c>
      <c r="AB280" s="124"/>
    </row>
    <row r="281" s="123" customFormat="true" ht="13.5" hidden="false" customHeight="false" outlineLevel="0" collapsed="false">
      <c r="A281" s="880"/>
      <c r="B281" s="884"/>
      <c r="C281" s="884"/>
      <c r="D281" s="913" t="s">
        <v>476</v>
      </c>
      <c r="E281" s="914" t="n">
        <f aca="false">'12　区別，5歳階級別，選択死因分類別死亡数'!F57</f>
        <v>1379</v>
      </c>
      <c r="F281" s="915" t="n">
        <f aca="false">'12　区別，5歳階級別，選択死因分類別死亡数'!L57</f>
        <v>4</v>
      </c>
      <c r="G281" s="915" t="n">
        <f aca="false">'12　区別，5歳階級別，選択死因分類別死亡数'!M57</f>
        <v>1</v>
      </c>
      <c r="H281" s="915" t="n">
        <f aca="false">'12　区別，5歳階級別，選択死因分類別死亡数'!N57</f>
        <v>1</v>
      </c>
      <c r="I281" s="915" t="n">
        <f aca="false">'12　区別，5歳階級別，選択死因分類別死亡数'!O57</f>
        <v>0</v>
      </c>
      <c r="J281" s="915" t="n">
        <f aca="false">'12　区別，5歳階級別，選択死因分類別死亡数'!P57</f>
        <v>0</v>
      </c>
      <c r="K281" s="915" t="n">
        <f aca="false">'12　区別，5歳階級別，選択死因分類別死亡数'!Q57</f>
        <v>0</v>
      </c>
      <c r="L281" s="915" t="n">
        <f aca="false">'12　区別，5歳階級別，選択死因分類別死亡数'!R57</f>
        <v>1</v>
      </c>
      <c r="M281" s="915" t="n">
        <f aca="false">'12　区別，5歳階級別，選択死因分類別死亡数'!S57</f>
        <v>3</v>
      </c>
      <c r="N281" s="915" t="n">
        <f aca="false">'12　区別，5歳階級別，選択死因分類別死亡数'!T57</f>
        <v>1</v>
      </c>
      <c r="O281" s="915" t="n">
        <f aca="false">'12　区別，5歳階級別，選択死因分類別死亡数'!U57</f>
        <v>3</v>
      </c>
      <c r="P281" s="915" t="n">
        <f aca="false">'12　区別，5歳階級別，選択死因分類別死亡数'!V57</f>
        <v>3</v>
      </c>
      <c r="Q281" s="915" t="n">
        <f aca="false">'12　区別，5歳階級別，選択死因分類別死亡数'!W57</f>
        <v>3</v>
      </c>
      <c r="R281" s="915" t="n">
        <f aca="false">'12　区別，5歳階級別，選択死因分類別死亡数'!X57</f>
        <v>18</v>
      </c>
      <c r="S281" s="915" t="n">
        <f aca="false">'12　区別，5歳階級別，選択死因分類別死亡数'!Y57</f>
        <v>35</v>
      </c>
      <c r="T281" s="915" t="n">
        <f aca="false">'12　区別，5歳階級別，選択死因分類別死亡数'!Z57</f>
        <v>56</v>
      </c>
      <c r="U281" s="915" t="n">
        <f aca="false">'12　区別，5歳階級別，選択死因分類別死亡数'!AA57</f>
        <v>82</v>
      </c>
      <c r="V281" s="916" t="n">
        <f aca="false">'12　区別，5歳階級別，選択死因分類別死亡数'!AB57</f>
        <v>167</v>
      </c>
      <c r="W281" s="917" t="n">
        <f aca="false">'12　区別，5歳階級別，選択死因分類別死亡数'!AC57</f>
        <v>285</v>
      </c>
      <c r="X281" s="915" t="n">
        <f aca="false">'12　区別，5歳階級別，選択死因分類別死亡数'!AD57</f>
        <v>402</v>
      </c>
      <c r="Y281" s="915" t="n">
        <f aca="false">'12　区別，5歳階級別，選択死因分類別死亡数'!AE57</f>
        <v>243</v>
      </c>
      <c r="Z281" s="915" t="n">
        <f aca="false">'12　区別，5歳階級別，選択死因分類別死亡数'!AF57</f>
        <v>71</v>
      </c>
      <c r="AA281" s="868" t="n">
        <f aca="false">SUM(W281:Z281)</f>
        <v>1001</v>
      </c>
      <c r="AB281" s="124"/>
    </row>
    <row r="282" s="123" customFormat="true" ht="13.5" hidden="false" customHeight="false" outlineLevel="0" collapsed="false">
      <c r="A282" s="880" t="s">
        <v>447</v>
      </c>
      <c r="B282" s="880" t="s">
        <v>477</v>
      </c>
      <c r="C282" s="884" t="s">
        <v>374</v>
      </c>
      <c r="D282" s="913" t="s">
        <v>7</v>
      </c>
      <c r="E282" s="914" t="n">
        <f aca="false">'12　区別，5歳階級別，選択死因分類別死亡数'!F58</f>
        <v>291</v>
      </c>
      <c r="F282" s="915" t="n">
        <f aca="false">'12　区別，5歳階級別，選択死因分類別死亡数'!L58</f>
        <v>0</v>
      </c>
      <c r="G282" s="915" t="n">
        <f aca="false">'12　区別，5歳階級別，選択死因分類別死亡数'!M58</f>
        <v>0</v>
      </c>
      <c r="H282" s="915" t="n">
        <f aca="false">'12　区別，5歳階級別，選択死因分類別死亡数'!N58</f>
        <v>0</v>
      </c>
      <c r="I282" s="915" t="n">
        <f aca="false">'12　区別，5歳階級別，選択死因分類別死亡数'!O58</f>
        <v>0</v>
      </c>
      <c r="J282" s="915" t="n">
        <f aca="false">'12　区別，5歳階級別，選択死因分類別死亡数'!P58</f>
        <v>0</v>
      </c>
      <c r="K282" s="915" t="n">
        <f aca="false">'12　区別，5歳階級別，選択死因分類別死亡数'!Q58</f>
        <v>0</v>
      </c>
      <c r="L282" s="915" t="n">
        <f aca="false">'12　区別，5歳階級別，選択死因分類別死亡数'!R58</f>
        <v>1</v>
      </c>
      <c r="M282" s="915" t="n">
        <f aca="false">'12　区別，5歳階級別，選択死因分類別死亡数'!S58</f>
        <v>2</v>
      </c>
      <c r="N282" s="915" t="n">
        <f aca="false">'12　区別，5歳階級別，選択死因分類別死亡数'!T58</f>
        <v>3</v>
      </c>
      <c r="O282" s="915" t="n">
        <f aca="false">'12　区別，5歳階級別，選択死因分類別死亡数'!U58</f>
        <v>4</v>
      </c>
      <c r="P282" s="915" t="n">
        <f aca="false">'12　区別，5歳階級別，選択死因分類別死亡数'!V58</f>
        <v>9</v>
      </c>
      <c r="Q282" s="915" t="n">
        <f aca="false">'12　区別，5歳階級別，選択死因分類別死亡数'!W58</f>
        <v>8</v>
      </c>
      <c r="R282" s="915" t="n">
        <f aca="false">'12　区別，5歳階級別，選択死因分類別死亡数'!X58</f>
        <v>7</v>
      </c>
      <c r="S282" s="915" t="n">
        <f aca="false">'12　区別，5歳階級別，選択死因分類別死亡数'!Y58</f>
        <v>17</v>
      </c>
      <c r="T282" s="915" t="n">
        <f aca="false">'12　区別，5歳階級別，選択死因分類別死亡数'!Z58</f>
        <v>32</v>
      </c>
      <c r="U282" s="915" t="n">
        <f aca="false">'12　区別，5歳階級別，選択死因分類別死亡数'!AA58</f>
        <v>39</v>
      </c>
      <c r="V282" s="916" t="n">
        <f aca="false">'12　区別，5歳階級別，選択死因分類別死亡数'!AB58</f>
        <v>55</v>
      </c>
      <c r="W282" s="917" t="n">
        <f aca="false">'12　区別，5歳階級別，選択死因分類別死亡数'!AC58</f>
        <v>55</v>
      </c>
      <c r="X282" s="915" t="n">
        <f aca="false">'12　区別，5歳階級別，選択死因分類別死亡数'!AD58</f>
        <v>40</v>
      </c>
      <c r="Y282" s="915" t="n">
        <f aca="false">'12　区別，5歳階級別，選択死因分類別死亡数'!AE58</f>
        <v>16</v>
      </c>
      <c r="Z282" s="915" t="n">
        <f aca="false">'12　区別，5歳階級別，選択死因分類別死亡数'!AF58</f>
        <v>3</v>
      </c>
      <c r="AA282" s="868" t="n">
        <f aca="false">SUM(W282:Z282)</f>
        <v>114</v>
      </c>
      <c r="AB282" s="124"/>
    </row>
    <row r="283" s="123" customFormat="true" ht="13.5" hidden="false" customHeight="false" outlineLevel="0" collapsed="false">
      <c r="A283" s="880"/>
      <c r="B283" s="880"/>
      <c r="C283" s="880"/>
      <c r="D283" s="913" t="s">
        <v>475</v>
      </c>
      <c r="E283" s="914" t="n">
        <f aca="false">'12　区別，5歳階級別，選択死因分類別死亡数'!F59</f>
        <v>178</v>
      </c>
      <c r="F283" s="915" t="n">
        <f aca="false">'12　区別，5歳階級別，選択死因分類別死亡数'!L59</f>
        <v>0</v>
      </c>
      <c r="G283" s="915" t="n">
        <f aca="false">'12　区別，5歳階級別，選択死因分類別死亡数'!M59</f>
        <v>0</v>
      </c>
      <c r="H283" s="915" t="n">
        <f aca="false">'12　区別，5歳階級別，選択死因分類別死亡数'!N59</f>
        <v>0</v>
      </c>
      <c r="I283" s="915" t="n">
        <f aca="false">'12　区別，5歳階級別，選択死因分類別死亡数'!O59</f>
        <v>0</v>
      </c>
      <c r="J283" s="915" t="n">
        <f aca="false">'12　区別，5歳階級別，選択死因分類別死亡数'!P59</f>
        <v>0</v>
      </c>
      <c r="K283" s="915" t="n">
        <f aca="false">'12　区別，5歳階級別，選択死因分類別死亡数'!Q59</f>
        <v>0</v>
      </c>
      <c r="L283" s="915" t="n">
        <f aca="false">'12　区別，5歳階級別，選択死因分類別死亡数'!R59</f>
        <v>1</v>
      </c>
      <c r="M283" s="915" t="n">
        <f aca="false">'12　区別，5歳階級別，選択死因分類別死亡数'!S59</f>
        <v>2</v>
      </c>
      <c r="N283" s="915" t="n">
        <f aca="false">'12　区別，5歳階級別，選択死因分類別死亡数'!T59</f>
        <v>3</v>
      </c>
      <c r="O283" s="915" t="n">
        <f aca="false">'12　区別，5歳階級別，選択死因分類別死亡数'!U59</f>
        <v>4</v>
      </c>
      <c r="P283" s="915" t="n">
        <f aca="false">'12　区別，5歳階級別，選択死因分類別死亡数'!V59</f>
        <v>9</v>
      </c>
      <c r="Q283" s="915" t="n">
        <f aca="false">'12　区別，5歳階級別，選択死因分類別死亡数'!W59</f>
        <v>8</v>
      </c>
      <c r="R283" s="915" t="n">
        <f aca="false">'12　区別，5歳階級別，選択死因分類別死亡数'!X59</f>
        <v>5</v>
      </c>
      <c r="S283" s="915" t="n">
        <f aca="false">'12　区別，5歳階級別，選択死因分類別死亡数'!Y59</f>
        <v>13</v>
      </c>
      <c r="T283" s="915" t="n">
        <f aca="false">'12　区別，5歳階級別，選択死因分類別死亡数'!Z59</f>
        <v>26</v>
      </c>
      <c r="U283" s="915" t="n">
        <f aca="false">'12　区別，5歳階級別，選択死因分類別死亡数'!AA59</f>
        <v>30</v>
      </c>
      <c r="V283" s="916" t="n">
        <f aca="false">'12　区別，5歳階級別，選択死因分類別死亡数'!AB59</f>
        <v>32</v>
      </c>
      <c r="W283" s="917" t="n">
        <f aca="false">'12　区別，5歳階級別，選択死因分類別死亡数'!AC59</f>
        <v>25</v>
      </c>
      <c r="X283" s="915" t="n">
        <f aca="false">'12　区別，5歳階級別，選択死因分類別死亡数'!AD59</f>
        <v>17</v>
      </c>
      <c r="Y283" s="915" t="n">
        <f aca="false">'12　区別，5歳階級別，選択死因分類別死亡数'!AE59</f>
        <v>3</v>
      </c>
      <c r="Z283" s="915" t="n">
        <f aca="false">'12　区別，5歳階級別，選択死因分類別死亡数'!AF59</f>
        <v>0</v>
      </c>
      <c r="AA283" s="868" t="n">
        <f aca="false">SUM(W283:Z283)</f>
        <v>45</v>
      </c>
      <c r="AB283" s="124"/>
    </row>
    <row r="284" s="123" customFormat="true" ht="13.5" hidden="false" customHeight="false" outlineLevel="0" collapsed="false">
      <c r="A284" s="880"/>
      <c r="B284" s="880"/>
      <c r="C284" s="880"/>
      <c r="D284" s="913" t="s">
        <v>476</v>
      </c>
      <c r="E284" s="914" t="n">
        <f aca="false">'12　区別，5歳階級別，選択死因分類別死亡数'!F60</f>
        <v>113</v>
      </c>
      <c r="F284" s="915" t="n">
        <f aca="false">'12　区別，5歳階級別，選択死因分類別死亡数'!L60</f>
        <v>0</v>
      </c>
      <c r="G284" s="915" t="n">
        <f aca="false">'12　区別，5歳階級別，選択死因分類別死亡数'!M60</f>
        <v>0</v>
      </c>
      <c r="H284" s="915" t="n">
        <f aca="false">'12　区別，5歳階級別，選択死因分類別死亡数'!N60</f>
        <v>0</v>
      </c>
      <c r="I284" s="915" t="n">
        <f aca="false">'12　区別，5歳階級別，選択死因分類別死亡数'!O60</f>
        <v>0</v>
      </c>
      <c r="J284" s="915" t="n">
        <f aca="false">'12　区別，5歳階級別，選択死因分類別死亡数'!P60</f>
        <v>0</v>
      </c>
      <c r="K284" s="915" t="n">
        <f aca="false">'12　区別，5歳階級別，選択死因分類別死亡数'!Q60</f>
        <v>0</v>
      </c>
      <c r="L284" s="915" t="n">
        <f aca="false">'12　区別，5歳階級別，選択死因分類別死亡数'!R60</f>
        <v>0</v>
      </c>
      <c r="M284" s="915" t="n">
        <f aca="false">'12　区別，5歳階級別，選択死因分類別死亡数'!S60</f>
        <v>0</v>
      </c>
      <c r="N284" s="915" t="n">
        <f aca="false">'12　区別，5歳階級別，選択死因分類別死亡数'!T60</f>
        <v>0</v>
      </c>
      <c r="O284" s="915" t="n">
        <f aca="false">'12　区別，5歳階級別，選択死因分類別死亡数'!U60</f>
        <v>0</v>
      </c>
      <c r="P284" s="915" t="n">
        <f aca="false">'12　区別，5歳階級別，選択死因分類別死亡数'!V60</f>
        <v>0</v>
      </c>
      <c r="Q284" s="915" t="n">
        <f aca="false">'12　区別，5歳階級別，選択死因分類別死亡数'!W60</f>
        <v>0</v>
      </c>
      <c r="R284" s="915" t="n">
        <f aca="false">'12　区別，5歳階級別，選択死因分類別死亡数'!X60</f>
        <v>2</v>
      </c>
      <c r="S284" s="915" t="n">
        <f aca="false">'12　区別，5歳階級別，選択死因分類別死亡数'!Y60</f>
        <v>4</v>
      </c>
      <c r="T284" s="915" t="n">
        <f aca="false">'12　区別，5歳階級別，選択死因分類別死亡数'!Z60</f>
        <v>6</v>
      </c>
      <c r="U284" s="915" t="n">
        <f aca="false">'12　区別，5歳階級別，選択死因分類別死亡数'!AA60</f>
        <v>9</v>
      </c>
      <c r="V284" s="916" t="n">
        <f aca="false">'12　区別，5歳階級別，選択死因分類別死亡数'!AB60</f>
        <v>23</v>
      </c>
      <c r="W284" s="917" t="n">
        <f aca="false">'12　区別，5歳階級別，選択死因分類別死亡数'!AC60</f>
        <v>30</v>
      </c>
      <c r="X284" s="915" t="n">
        <f aca="false">'12　区別，5歳階級別，選択死因分類別死亡数'!AD60</f>
        <v>23</v>
      </c>
      <c r="Y284" s="915" t="n">
        <f aca="false">'12　区別，5歳階級別，選択死因分類別死亡数'!AE60</f>
        <v>13</v>
      </c>
      <c r="Z284" s="915" t="n">
        <f aca="false">'12　区別，5歳階級別，選択死因分類別死亡数'!AF60</f>
        <v>3</v>
      </c>
      <c r="AA284" s="868" t="n">
        <f aca="false">SUM(W284:Z284)</f>
        <v>69</v>
      </c>
      <c r="AB284" s="124"/>
    </row>
    <row r="285" s="123" customFormat="true" ht="13.5" hidden="false" customHeight="true" outlineLevel="0" collapsed="false">
      <c r="A285" s="880" t="s">
        <v>448</v>
      </c>
      <c r="B285" s="884"/>
      <c r="C285" s="889" t="s">
        <v>1073</v>
      </c>
      <c r="D285" s="913" t="s">
        <v>7</v>
      </c>
      <c r="E285" s="914" t="n">
        <f aca="false">'12　区別，5歳階級別，選択死因分類別死亡数'!F61</f>
        <v>438</v>
      </c>
      <c r="F285" s="915" t="n">
        <f aca="false">'12　区別，5歳階級別，選択死因分類別死亡数'!L61</f>
        <v>0</v>
      </c>
      <c r="G285" s="915" t="n">
        <f aca="false">'12　区別，5歳階級別，選択死因分類別死亡数'!M61</f>
        <v>0</v>
      </c>
      <c r="H285" s="915" t="n">
        <f aca="false">'12　区別，5歳階級別，選択死因分類別死亡数'!N61</f>
        <v>0</v>
      </c>
      <c r="I285" s="915" t="n">
        <f aca="false">'12　区別，5歳階級別，選択死因分類別死亡数'!O61</f>
        <v>0</v>
      </c>
      <c r="J285" s="915" t="n">
        <f aca="false">'12　区別，5歳階級別，選択死因分類別死亡数'!P61</f>
        <v>0</v>
      </c>
      <c r="K285" s="915" t="n">
        <f aca="false">'12　区別，5歳階級別，選択死因分類別死亡数'!Q61</f>
        <v>0</v>
      </c>
      <c r="L285" s="915" t="n">
        <f aca="false">'12　区別，5歳階級別，選択死因分類別死亡数'!R61</f>
        <v>1</v>
      </c>
      <c r="M285" s="915" t="n">
        <f aca="false">'12　区別，5歳階級別，選択死因分類別死亡数'!S61</f>
        <v>1</v>
      </c>
      <c r="N285" s="915" t="n">
        <f aca="false">'12　区別，5歳階級別，選択死因分類別死亡数'!T61</f>
        <v>3</v>
      </c>
      <c r="O285" s="915" t="n">
        <f aca="false">'12　区別，5歳階級別，選択死因分類別死亡数'!U61</f>
        <v>8</v>
      </c>
      <c r="P285" s="915" t="n">
        <f aca="false">'12　区別，5歳階級別，選択死因分類別死亡数'!V61</f>
        <v>10</v>
      </c>
      <c r="Q285" s="915" t="n">
        <f aca="false">'12　区別，5歳階級別，選択死因分類別死亡数'!W61</f>
        <v>16</v>
      </c>
      <c r="R285" s="915" t="n">
        <f aca="false">'12　区別，5歳階級別，選択死因分類別死亡数'!X61</f>
        <v>17</v>
      </c>
      <c r="S285" s="915" t="n">
        <f aca="false">'12　区別，5歳階級別，選択死因分類別死亡数'!Y61</f>
        <v>37</v>
      </c>
      <c r="T285" s="915" t="n">
        <f aca="false">'12　区別，5歳階級別，選択死因分類別死亡数'!Z61</f>
        <v>52</v>
      </c>
      <c r="U285" s="915" t="n">
        <f aca="false">'12　区別，5歳階級別，選択死因分類別死亡数'!AA61</f>
        <v>56</v>
      </c>
      <c r="V285" s="916" t="n">
        <f aca="false">'12　区別，5歳階級別，選択死因分類別死亡数'!AB61</f>
        <v>67</v>
      </c>
      <c r="W285" s="917" t="n">
        <f aca="false">'12　区別，5歳階級別，選択死因分類別死亡数'!AC61</f>
        <v>64</v>
      </c>
      <c r="X285" s="915" t="n">
        <f aca="false">'12　区別，5歳階級別，選択死因分類別死亡数'!AD61</f>
        <v>75</v>
      </c>
      <c r="Y285" s="915" t="n">
        <f aca="false">'12　区別，5歳階級別，選択死因分類別死亡数'!AE61</f>
        <v>29</v>
      </c>
      <c r="Z285" s="915" t="n">
        <f aca="false">'12　区別，5歳階級別，選択死因分類別死亡数'!AF61</f>
        <v>2</v>
      </c>
      <c r="AA285" s="868" t="n">
        <f aca="false">SUM(W285:Z285)</f>
        <v>170</v>
      </c>
      <c r="AB285" s="124"/>
    </row>
    <row r="286" s="123" customFormat="true" ht="13.5" hidden="false" customHeight="false" outlineLevel="0" collapsed="false">
      <c r="A286" s="880"/>
      <c r="B286" s="884"/>
      <c r="C286" s="884"/>
      <c r="D286" s="913" t="s">
        <v>475</v>
      </c>
      <c r="E286" s="914" t="n">
        <f aca="false">'12　区別，5歳階級別，選択死因分類別死亡数'!F62</f>
        <v>273</v>
      </c>
      <c r="F286" s="915" t="n">
        <f aca="false">'12　区別，5歳階級別，選択死因分類別死亡数'!L62</f>
        <v>0</v>
      </c>
      <c r="G286" s="915" t="n">
        <f aca="false">'12　区別，5歳階級別，選択死因分類別死亡数'!M62</f>
        <v>0</v>
      </c>
      <c r="H286" s="915" t="n">
        <f aca="false">'12　区別，5歳階級別，選択死因分類別死亡数'!N62</f>
        <v>0</v>
      </c>
      <c r="I286" s="915" t="n">
        <f aca="false">'12　区別，5歳階級別，選択死因分類別死亡数'!O62</f>
        <v>0</v>
      </c>
      <c r="J286" s="915" t="n">
        <f aca="false">'12　区別，5歳階級別，選択死因分類別死亡数'!P62</f>
        <v>0</v>
      </c>
      <c r="K286" s="915" t="n">
        <f aca="false">'12　区別，5歳階級別，選択死因分類別死亡数'!Q62</f>
        <v>0</v>
      </c>
      <c r="L286" s="915" t="n">
        <f aca="false">'12　区別，5歳階級別，選択死因分類別死亡数'!R62</f>
        <v>1</v>
      </c>
      <c r="M286" s="915" t="n">
        <f aca="false">'12　区別，5歳階級別，選択死因分類別死亡数'!S62</f>
        <v>1</v>
      </c>
      <c r="N286" s="915" t="n">
        <f aca="false">'12　区別，5歳階級別，選択死因分類別死亡数'!T62</f>
        <v>3</v>
      </c>
      <c r="O286" s="915" t="n">
        <f aca="false">'12　区別，5歳階級別，選択死因分類別死亡数'!U62</f>
        <v>6</v>
      </c>
      <c r="P286" s="915" t="n">
        <f aca="false">'12　区別，5歳階級別，選択死因分類別死亡数'!V62</f>
        <v>9</v>
      </c>
      <c r="Q286" s="915" t="n">
        <f aca="false">'12　区別，5歳階級別，選択死因分類別死亡数'!W62</f>
        <v>16</v>
      </c>
      <c r="R286" s="915" t="n">
        <f aca="false">'12　区別，5歳階級別，選択死因分類別死亡数'!X62</f>
        <v>11</v>
      </c>
      <c r="S286" s="915" t="n">
        <f aca="false">'12　区別，5歳階級別，選択死因分類別死亡数'!Y62</f>
        <v>25</v>
      </c>
      <c r="T286" s="915" t="n">
        <f aca="false">'12　区別，5歳階級別，選択死因分類別死亡数'!Z62</f>
        <v>39</v>
      </c>
      <c r="U286" s="915" t="n">
        <f aca="false">'12　区別，5歳階級別，選択死因分類別死亡数'!AA62</f>
        <v>43</v>
      </c>
      <c r="V286" s="916" t="n">
        <f aca="false">'12　区別，5歳階級別，選択死因分類別死亡数'!AB62</f>
        <v>45</v>
      </c>
      <c r="W286" s="917" t="n">
        <f aca="false">'12　区別，5歳階級別，選択死因分類別死亡数'!AC62</f>
        <v>37</v>
      </c>
      <c r="X286" s="915" t="n">
        <f aca="false">'12　区別，5歳階級別，選択死因分類別死亡数'!AD62</f>
        <v>30</v>
      </c>
      <c r="Y286" s="915" t="n">
        <f aca="false">'12　区別，5歳階級別，選択死因分類別死亡数'!AE62</f>
        <v>6</v>
      </c>
      <c r="Z286" s="915" t="n">
        <f aca="false">'12　区別，5歳階級別，選択死因分類別死亡数'!AF62</f>
        <v>1</v>
      </c>
      <c r="AA286" s="868" t="n">
        <f aca="false">SUM(W286:Z286)</f>
        <v>74</v>
      </c>
      <c r="AB286" s="124"/>
    </row>
    <row r="287" s="123" customFormat="true" ht="13.5" hidden="false" customHeight="false" outlineLevel="0" collapsed="false">
      <c r="A287" s="880"/>
      <c r="B287" s="884"/>
      <c r="C287" s="884"/>
      <c r="D287" s="913" t="s">
        <v>476</v>
      </c>
      <c r="E287" s="914" t="n">
        <f aca="false">'12　区別，5歳階級別，選択死因分類別死亡数'!F63</f>
        <v>165</v>
      </c>
      <c r="F287" s="915" t="n">
        <f aca="false">'12　区別，5歳階級別，選択死因分類別死亡数'!L63</f>
        <v>0</v>
      </c>
      <c r="G287" s="915" t="n">
        <f aca="false">'12　区別，5歳階級別，選択死因分類別死亡数'!M63</f>
        <v>0</v>
      </c>
      <c r="H287" s="915" t="n">
        <f aca="false">'12　区別，5歳階級別，選択死因分類別死亡数'!N63</f>
        <v>0</v>
      </c>
      <c r="I287" s="915" t="n">
        <f aca="false">'12　区別，5歳階級別，選択死因分類別死亡数'!O63</f>
        <v>0</v>
      </c>
      <c r="J287" s="915" t="n">
        <f aca="false">'12　区別，5歳階級別，選択死因分類別死亡数'!P63</f>
        <v>0</v>
      </c>
      <c r="K287" s="915" t="n">
        <f aca="false">'12　区別，5歳階級別，選択死因分類別死亡数'!Q63</f>
        <v>0</v>
      </c>
      <c r="L287" s="915" t="n">
        <f aca="false">'12　区別，5歳階級別，選択死因分類別死亡数'!R63</f>
        <v>0</v>
      </c>
      <c r="M287" s="915" t="n">
        <f aca="false">'12　区別，5歳階級別，選択死因分類別死亡数'!S63</f>
        <v>0</v>
      </c>
      <c r="N287" s="915" t="n">
        <f aca="false">'12　区別，5歳階級別，選択死因分類別死亡数'!T63</f>
        <v>0</v>
      </c>
      <c r="O287" s="915" t="n">
        <f aca="false">'12　区別，5歳階級別，選択死因分類別死亡数'!U63</f>
        <v>2</v>
      </c>
      <c r="P287" s="915" t="n">
        <f aca="false">'12　区別，5歳階級別，選択死因分類別死亡数'!V63</f>
        <v>1</v>
      </c>
      <c r="Q287" s="915" t="n">
        <f aca="false">'12　区別，5歳階級別，選択死因分類別死亡数'!W63</f>
        <v>0</v>
      </c>
      <c r="R287" s="915" t="n">
        <f aca="false">'12　区別，5歳階級別，選択死因分類別死亡数'!X63</f>
        <v>6</v>
      </c>
      <c r="S287" s="915" t="n">
        <f aca="false">'12　区別，5歳階級別，選択死因分類別死亡数'!Y63</f>
        <v>12</v>
      </c>
      <c r="T287" s="915" t="n">
        <f aca="false">'12　区別，5歳階級別，選択死因分類別死亡数'!Z63</f>
        <v>13</v>
      </c>
      <c r="U287" s="915" t="n">
        <f aca="false">'12　区別，5歳階級別，選択死因分類別死亡数'!AA63</f>
        <v>13</v>
      </c>
      <c r="V287" s="916" t="n">
        <f aca="false">'12　区別，5歳階級別，選択死因分類別死亡数'!AB63</f>
        <v>22</v>
      </c>
      <c r="W287" s="917" t="n">
        <f aca="false">'12　区別，5歳階級別，選択死因分類別死亡数'!AC63</f>
        <v>27</v>
      </c>
      <c r="X287" s="915" t="n">
        <f aca="false">'12　区別，5歳階級別，選択死因分類別死亡数'!AD63</f>
        <v>45</v>
      </c>
      <c r="Y287" s="915" t="n">
        <f aca="false">'12　区別，5歳階級別，選択死因分類別死亡数'!AE63</f>
        <v>23</v>
      </c>
      <c r="Z287" s="915" t="n">
        <f aca="false">'12　区別，5歳階級別，選択死因分類別死亡数'!AF63</f>
        <v>1</v>
      </c>
      <c r="AA287" s="868" t="n">
        <f aca="false">SUM(W287:Z287)</f>
        <v>96</v>
      </c>
      <c r="AB287" s="124"/>
    </row>
    <row r="288" s="123" customFormat="true" ht="13.5" hidden="false" customHeight="true" outlineLevel="0" collapsed="false">
      <c r="A288" s="880" t="s">
        <v>450</v>
      </c>
      <c r="B288" s="884"/>
      <c r="C288" s="889" t="s">
        <v>1074</v>
      </c>
      <c r="D288" s="913" t="s">
        <v>7</v>
      </c>
      <c r="E288" s="914" t="n">
        <f aca="false">'12　区別，5歳階級別，選択死因分類別死亡数'!F64</f>
        <v>286</v>
      </c>
      <c r="F288" s="915" t="n">
        <f aca="false">'12　区別，5歳階級別，選択死因分類別死亡数'!L64</f>
        <v>0</v>
      </c>
      <c r="G288" s="915" t="n">
        <f aca="false">'12　区別，5歳階級別，選択死因分類別死亡数'!M64</f>
        <v>0</v>
      </c>
      <c r="H288" s="915" t="n">
        <f aca="false">'12　区別，5歳階級別，選択死因分類別死亡数'!N64</f>
        <v>0</v>
      </c>
      <c r="I288" s="915" t="n">
        <f aca="false">'12　区別，5歳階級別，選択死因分類別死亡数'!O64</f>
        <v>0</v>
      </c>
      <c r="J288" s="915" t="n">
        <f aca="false">'12　区別，5歳階級別，選択死因分類別死亡数'!P64</f>
        <v>0</v>
      </c>
      <c r="K288" s="915" t="n">
        <f aca="false">'12　区別，5歳階級別，選択死因分類別死亡数'!Q64</f>
        <v>1</v>
      </c>
      <c r="L288" s="915" t="n">
        <f aca="false">'12　区別，5歳階級別，選択死因分類別死亡数'!R64</f>
        <v>1</v>
      </c>
      <c r="M288" s="915" t="n">
        <f aca="false">'12　区別，5歳階級別，選択死因分類別死亡数'!S64</f>
        <v>2</v>
      </c>
      <c r="N288" s="915" t="n">
        <f aca="false">'12　区別，5歳階級別，選択死因分類別死亡数'!T64</f>
        <v>4</v>
      </c>
      <c r="O288" s="915" t="n">
        <f aca="false">'12　区別，5歳階級別，選択死因分類別死亡数'!U64</f>
        <v>0</v>
      </c>
      <c r="P288" s="915" t="n">
        <f aca="false">'12　区別，5歳階級別，選択死因分類別死亡数'!V64</f>
        <v>1</v>
      </c>
      <c r="Q288" s="915" t="n">
        <f aca="false">'12　区別，5歳階級別，選択死因分類別死亡数'!W64</f>
        <v>6</v>
      </c>
      <c r="R288" s="915" t="n">
        <f aca="false">'12　区別，5歳階級別，選択死因分類別死亡数'!X64</f>
        <v>6</v>
      </c>
      <c r="S288" s="915" t="n">
        <f aca="false">'12　区別，5歳階級別，選択死因分類別死亡数'!Y64</f>
        <v>8</v>
      </c>
      <c r="T288" s="915" t="n">
        <f aca="false">'12　区別，5歳階級別，選択死因分類別死亡数'!Z64</f>
        <v>17</v>
      </c>
      <c r="U288" s="915" t="n">
        <f aca="false">'12　区別，5歳階級別，選択死因分類別死亡数'!AA64</f>
        <v>24</v>
      </c>
      <c r="V288" s="916" t="n">
        <f aca="false">'12　区別，5歳階級別，選択死因分類別死亡数'!AB64</f>
        <v>41</v>
      </c>
      <c r="W288" s="917" t="n">
        <f aca="false">'12　区別，5歳階級別，選択死因分類別死亡数'!AC64</f>
        <v>64</v>
      </c>
      <c r="X288" s="915" t="n">
        <f aca="false">'12　区別，5歳階級別，選択死因分類別死亡数'!AD64</f>
        <v>64</v>
      </c>
      <c r="Y288" s="915" t="n">
        <f aca="false">'12　区別，5歳階級別，選択死因分類別死亡数'!AE64</f>
        <v>33</v>
      </c>
      <c r="Z288" s="915" t="n">
        <f aca="false">'12　区別，5歳階級別，選択死因分類別死亡数'!AF64</f>
        <v>14</v>
      </c>
      <c r="AA288" s="868" t="n">
        <f aca="false">SUM(W288:Z288)</f>
        <v>175</v>
      </c>
      <c r="AB288" s="124"/>
    </row>
    <row r="289" s="123" customFormat="true" ht="13.5" hidden="false" customHeight="false" outlineLevel="0" collapsed="false">
      <c r="A289" s="880"/>
      <c r="B289" s="884"/>
      <c r="C289" s="884"/>
      <c r="D289" s="913" t="s">
        <v>475</v>
      </c>
      <c r="E289" s="914" t="n">
        <f aca="false">'12　区別，5歳階級別，選択死因分類別死亡数'!F65</f>
        <v>130</v>
      </c>
      <c r="F289" s="915" t="n">
        <f aca="false">'12　区別，5歳階級別，選択死因分類別死亡数'!L65</f>
        <v>0</v>
      </c>
      <c r="G289" s="915" t="n">
        <f aca="false">'12　区別，5歳階級別，選択死因分類別死亡数'!M65</f>
        <v>0</v>
      </c>
      <c r="H289" s="915" t="n">
        <f aca="false">'12　区別，5歳階級別，選択死因分類別死亡数'!N65</f>
        <v>0</v>
      </c>
      <c r="I289" s="915" t="n">
        <f aca="false">'12　区別，5歳階級別，選択死因分類別死亡数'!O65</f>
        <v>0</v>
      </c>
      <c r="J289" s="915" t="n">
        <f aca="false">'12　区別，5歳階級別，選択死因分類別死亡数'!P65</f>
        <v>0</v>
      </c>
      <c r="K289" s="915" t="n">
        <f aca="false">'12　区別，5歳階級別，選択死因分類別死亡数'!Q65</f>
        <v>1</v>
      </c>
      <c r="L289" s="915" t="n">
        <f aca="false">'12　区別，5歳階級別，選択死因分類別死亡数'!R65</f>
        <v>0</v>
      </c>
      <c r="M289" s="915" t="n">
        <f aca="false">'12　区別，5歳階級別，選択死因分類別死亡数'!S65</f>
        <v>0</v>
      </c>
      <c r="N289" s="915" t="n">
        <f aca="false">'12　区別，5歳階級別，選択死因分類別死亡数'!T65</f>
        <v>3</v>
      </c>
      <c r="O289" s="915" t="n">
        <f aca="false">'12　区別，5歳階級別，選択死因分類別死亡数'!U65</f>
        <v>0</v>
      </c>
      <c r="P289" s="915" t="n">
        <f aca="false">'12　区別，5歳階級別，選択死因分類別死亡数'!V65</f>
        <v>1</v>
      </c>
      <c r="Q289" s="915" t="n">
        <f aca="false">'12　区別，5歳階級別，選択死因分類別死亡数'!W65</f>
        <v>6</v>
      </c>
      <c r="R289" s="915" t="n">
        <f aca="false">'12　区別，5歳階級別，選択死因分類別死亡数'!X65</f>
        <v>6</v>
      </c>
      <c r="S289" s="915" t="n">
        <f aca="false">'12　区別，5歳階級別，選択死因分類別死亡数'!Y65</f>
        <v>5</v>
      </c>
      <c r="T289" s="915" t="n">
        <f aca="false">'12　区別，5歳階級別，選択死因分類別死亡数'!Z65</f>
        <v>13</v>
      </c>
      <c r="U289" s="915" t="n">
        <f aca="false">'12　区別，5歳階級別，選択死因分類別死亡数'!AA65</f>
        <v>16</v>
      </c>
      <c r="V289" s="916" t="n">
        <f aca="false">'12　区別，5歳階級別，選択死因分類別死亡数'!AB65</f>
        <v>22</v>
      </c>
      <c r="W289" s="917" t="n">
        <f aca="false">'12　区別，5歳階級別，選択死因分類別死亡数'!AC65</f>
        <v>29</v>
      </c>
      <c r="X289" s="915" t="n">
        <f aca="false">'12　区別，5歳階級別，選択死因分類別死亡数'!AD65</f>
        <v>20</v>
      </c>
      <c r="Y289" s="915" t="n">
        <f aca="false">'12　区別，5歳階級別，選択死因分類別死亡数'!AE65</f>
        <v>5</v>
      </c>
      <c r="Z289" s="915" t="n">
        <f aca="false">'12　区別，5歳階級別，選択死因分類別死亡数'!AF65</f>
        <v>3</v>
      </c>
      <c r="AA289" s="868" t="n">
        <f aca="false">SUM(W289:Z289)</f>
        <v>57</v>
      </c>
      <c r="AB289" s="124"/>
    </row>
    <row r="290" s="123" customFormat="true" ht="13.5" hidden="false" customHeight="false" outlineLevel="0" collapsed="false">
      <c r="A290" s="880"/>
      <c r="B290" s="884"/>
      <c r="C290" s="884"/>
      <c r="D290" s="913" t="s">
        <v>476</v>
      </c>
      <c r="E290" s="914" t="n">
        <f aca="false">'12　区別，5歳階級別，選択死因分類別死亡数'!F66</f>
        <v>156</v>
      </c>
      <c r="F290" s="915" t="n">
        <f aca="false">'12　区別，5歳階級別，選択死因分類別死亡数'!L66</f>
        <v>0</v>
      </c>
      <c r="G290" s="915" t="n">
        <f aca="false">'12　区別，5歳階級別，選択死因分類別死亡数'!M66</f>
        <v>0</v>
      </c>
      <c r="H290" s="915" t="n">
        <f aca="false">'12　区別，5歳階級別，選択死因分類別死亡数'!N66</f>
        <v>0</v>
      </c>
      <c r="I290" s="915" t="n">
        <f aca="false">'12　区別，5歳階級別，選択死因分類別死亡数'!O66</f>
        <v>0</v>
      </c>
      <c r="J290" s="915" t="n">
        <f aca="false">'12　区別，5歳階級別，選択死因分類別死亡数'!P66</f>
        <v>0</v>
      </c>
      <c r="K290" s="915" t="n">
        <f aca="false">'12　区別，5歳階級別，選択死因分類別死亡数'!Q66</f>
        <v>0</v>
      </c>
      <c r="L290" s="915" t="n">
        <f aca="false">'12　区別，5歳階級別，選択死因分類別死亡数'!R66</f>
        <v>1</v>
      </c>
      <c r="M290" s="915" t="n">
        <f aca="false">'12　区別，5歳階級別，選択死因分類別死亡数'!S66</f>
        <v>2</v>
      </c>
      <c r="N290" s="915" t="n">
        <f aca="false">'12　区別，5歳階級別，選択死因分類別死亡数'!T66</f>
        <v>1</v>
      </c>
      <c r="O290" s="915" t="n">
        <f aca="false">'12　区別，5歳階級別，選択死因分類別死亡数'!U66</f>
        <v>0</v>
      </c>
      <c r="P290" s="915" t="n">
        <f aca="false">'12　区別，5歳階級別，選択死因分類別死亡数'!V66</f>
        <v>0</v>
      </c>
      <c r="Q290" s="915" t="n">
        <f aca="false">'12　区別，5歳階級別，選択死因分類別死亡数'!W66</f>
        <v>0</v>
      </c>
      <c r="R290" s="915" t="n">
        <f aca="false">'12　区別，5歳階級別，選択死因分類別死亡数'!X66</f>
        <v>0</v>
      </c>
      <c r="S290" s="915" t="n">
        <f aca="false">'12　区別，5歳階級別，選択死因分類別死亡数'!Y66</f>
        <v>3</v>
      </c>
      <c r="T290" s="915" t="n">
        <f aca="false">'12　区別，5歳階級別，選択死因分類別死亡数'!Z66</f>
        <v>4</v>
      </c>
      <c r="U290" s="915" t="n">
        <f aca="false">'12　区別，5歳階級別，選択死因分類別死亡数'!AA66</f>
        <v>8</v>
      </c>
      <c r="V290" s="916" t="n">
        <f aca="false">'12　区別，5歳階級別，選択死因分類別死亡数'!AB66</f>
        <v>19</v>
      </c>
      <c r="W290" s="917" t="n">
        <f aca="false">'12　区別，5歳階級別，選択死因分類別死亡数'!AC66</f>
        <v>35</v>
      </c>
      <c r="X290" s="915" t="n">
        <f aca="false">'12　区別，5歳階級別，選択死因分類別死亡数'!AD66</f>
        <v>44</v>
      </c>
      <c r="Y290" s="915" t="n">
        <f aca="false">'12　区別，5歳階級別，選択死因分類別死亡数'!AE66</f>
        <v>28</v>
      </c>
      <c r="Z290" s="915" t="n">
        <f aca="false">'12　区別，5歳階級別，選択死因分類別死亡数'!AF66</f>
        <v>11</v>
      </c>
      <c r="AA290" s="868" t="n">
        <f aca="false">SUM(W290:Z290)</f>
        <v>118</v>
      </c>
      <c r="AB290" s="124"/>
    </row>
    <row r="291" s="123" customFormat="true" ht="13.5" hidden="false" customHeight="false" outlineLevel="0" collapsed="false">
      <c r="A291" s="880" t="s">
        <v>452</v>
      </c>
      <c r="B291" s="884"/>
      <c r="C291" s="884" t="s">
        <v>998</v>
      </c>
      <c r="D291" s="913" t="s">
        <v>7</v>
      </c>
      <c r="E291" s="914" t="n">
        <f aca="false">'12　区別，5歳階級別，選択死因分類別死亡数'!F67</f>
        <v>1223</v>
      </c>
      <c r="F291" s="915" t="n">
        <f aca="false">'12　区別，5歳階級別，選択死因分類別死亡数'!L67</f>
        <v>2</v>
      </c>
      <c r="G291" s="915" t="n">
        <f aca="false">'12　区別，5歳階級別，選択死因分類別死亡数'!M67</f>
        <v>1</v>
      </c>
      <c r="H291" s="915" t="n">
        <f aca="false">'12　区別，5歳階級別，選択死因分類別死亡数'!N67</f>
        <v>0</v>
      </c>
      <c r="I291" s="915" t="n">
        <f aca="false">'12　区別，5歳階級別，選択死因分類別死亡数'!O67</f>
        <v>0</v>
      </c>
      <c r="J291" s="915" t="n">
        <f aca="false">'12　区別，5歳階級別，選択死因分類別死亡数'!P67</f>
        <v>0</v>
      </c>
      <c r="K291" s="915" t="n">
        <f aca="false">'12　区別，5歳階級別，選択死因分類別死亡数'!Q67</f>
        <v>1</v>
      </c>
      <c r="L291" s="915" t="n">
        <f aca="false">'12　区別，5歳階級別，選択死因分類別死亡数'!R67</f>
        <v>1</v>
      </c>
      <c r="M291" s="915" t="n">
        <f aca="false">'12　区別，5歳階級別，選択死因分類別死亡数'!S67</f>
        <v>2</v>
      </c>
      <c r="N291" s="915" t="n">
        <f aca="false">'12　区別，5歳階級別，選択死因分類別死亡数'!T67</f>
        <v>3</v>
      </c>
      <c r="O291" s="915" t="n">
        <f aca="false">'12　区別，5歳階級別，選択死因分類別死亡数'!U67</f>
        <v>2</v>
      </c>
      <c r="P291" s="915" t="n">
        <f aca="false">'12　区別，5歳階級別，選択死因分類別死亡数'!V67</f>
        <v>6</v>
      </c>
      <c r="Q291" s="915" t="n">
        <f aca="false">'12　区別，5歳階級別，選択死因分類別死亡数'!W67</f>
        <v>6</v>
      </c>
      <c r="R291" s="915" t="n">
        <f aca="false">'12　区別，5歳階級別，選択死因分類別死亡数'!X67</f>
        <v>22</v>
      </c>
      <c r="S291" s="915" t="n">
        <f aca="false">'12　区別，5歳階級別，選択死因分類別死亡数'!Y67</f>
        <v>34</v>
      </c>
      <c r="T291" s="915" t="n">
        <f aca="false">'12　区別，5歳階級別，選択死因分類別死亡数'!Z67</f>
        <v>54</v>
      </c>
      <c r="U291" s="915" t="n">
        <f aca="false">'12　区別，5歳階級別，選択死因分類別死亡数'!AA67</f>
        <v>87</v>
      </c>
      <c r="V291" s="916" t="n">
        <f aca="false">'12　区別，5歳階級別，選択死因分類別死亡数'!AB67</f>
        <v>157</v>
      </c>
      <c r="W291" s="917" t="n">
        <f aca="false">'12　区別，5歳階級別，選択死因分類別死亡数'!AC67</f>
        <v>273</v>
      </c>
      <c r="X291" s="915" t="n">
        <f aca="false">'12　区別，5歳階級別，選択死因分類別死亡数'!AD67</f>
        <v>319</v>
      </c>
      <c r="Y291" s="915" t="n">
        <f aca="false">'12　区別，5歳階級別，選択死因分類別死亡数'!AE67</f>
        <v>187</v>
      </c>
      <c r="Z291" s="915" t="n">
        <f aca="false">'12　区別，5歳階級別，選択死因分類別死亡数'!AF67</f>
        <v>66</v>
      </c>
      <c r="AA291" s="868" t="n">
        <f aca="false">SUM(W291:Z291)</f>
        <v>845</v>
      </c>
      <c r="AB291" s="124"/>
    </row>
    <row r="292" s="123" customFormat="true" ht="13.5" hidden="false" customHeight="false" outlineLevel="0" collapsed="false">
      <c r="A292" s="880"/>
      <c r="B292" s="884"/>
      <c r="C292" s="884"/>
      <c r="D292" s="913" t="s">
        <v>475</v>
      </c>
      <c r="E292" s="914" t="n">
        <f aca="false">'12　区別，5歳階級別，選択死因分類別死亡数'!F68</f>
        <v>463</v>
      </c>
      <c r="F292" s="915" t="n">
        <f aca="false">'12　区別，5歳階級別，選択死因分類別死亡数'!L68</f>
        <v>0</v>
      </c>
      <c r="G292" s="915" t="n">
        <f aca="false">'12　区別，5歳階級別，選択死因分類別死亡数'!M68</f>
        <v>0</v>
      </c>
      <c r="H292" s="915" t="n">
        <f aca="false">'12　区別，5歳階級別，選択死因分類別死亡数'!N68</f>
        <v>0</v>
      </c>
      <c r="I292" s="915" t="n">
        <f aca="false">'12　区別，5歳階級別，選択死因分類別死亡数'!O68</f>
        <v>0</v>
      </c>
      <c r="J292" s="915" t="n">
        <f aca="false">'12　区別，5歳階級別，選択死因分類別死亡数'!P68</f>
        <v>0</v>
      </c>
      <c r="K292" s="915" t="n">
        <f aca="false">'12　区別，5歳階級別，選択死因分類別死亡数'!Q68</f>
        <v>1</v>
      </c>
      <c r="L292" s="915" t="n">
        <f aca="false">'12　区別，5歳階級別，選択死因分類別死亡数'!R68</f>
        <v>1</v>
      </c>
      <c r="M292" s="915" t="n">
        <f aca="false">'12　区別，5歳階級別，選択死因分類別死亡数'!S68</f>
        <v>2</v>
      </c>
      <c r="N292" s="915" t="n">
        <f aca="false">'12　区別，5歳階級別，選択死因分類別死亡数'!T68</f>
        <v>3</v>
      </c>
      <c r="O292" s="915" t="n">
        <f aca="false">'12　区別，5歳階級別，選択死因分類別死亡数'!U68</f>
        <v>2</v>
      </c>
      <c r="P292" s="915" t="n">
        <f aca="false">'12　区別，5歳階級別，選択死因分類別死亡数'!V68</f>
        <v>4</v>
      </c>
      <c r="Q292" s="915" t="n">
        <f aca="false">'12　区別，5歳階級別，選択死因分類別死亡数'!W68</f>
        <v>5</v>
      </c>
      <c r="R292" s="915" t="n">
        <f aca="false">'12　区別，5歳階級別，選択死因分類別死亡数'!X68</f>
        <v>15</v>
      </c>
      <c r="S292" s="915" t="n">
        <f aca="false">'12　区別，5歳階級別，選択死因分類別死亡数'!Y68</f>
        <v>21</v>
      </c>
      <c r="T292" s="915" t="n">
        <f aca="false">'12　区別，5歳階級別，選択死因分類別死亡数'!Z68</f>
        <v>35</v>
      </c>
      <c r="U292" s="915" t="n">
        <f aca="false">'12　区別，5歳階級別，選択死因分類別死亡数'!AA68</f>
        <v>49</v>
      </c>
      <c r="V292" s="916" t="n">
        <f aca="false">'12　区別，5歳階級別，選択死因分類別死亡数'!AB68</f>
        <v>76</v>
      </c>
      <c r="W292" s="917" t="n">
        <f aca="false">'12　区別，5歳階級別，選択死因分類別死亡数'!AC68</f>
        <v>114</v>
      </c>
      <c r="X292" s="915" t="n">
        <f aca="false">'12　区別，5歳階級別，選択死因分類別死亡数'!AD68</f>
        <v>93</v>
      </c>
      <c r="Y292" s="915" t="n">
        <f aca="false">'12　区別，5歳階級別，選択死因分類別死亡数'!AE68</f>
        <v>29</v>
      </c>
      <c r="Z292" s="915" t="n">
        <f aca="false">'12　区別，5歳階級別，選択死因分類別死亡数'!AF68</f>
        <v>13</v>
      </c>
      <c r="AA292" s="868" t="n">
        <f aca="false">SUM(W292:Z292)</f>
        <v>249</v>
      </c>
      <c r="AB292" s="124"/>
    </row>
    <row r="293" s="123" customFormat="true" ht="13.5" hidden="false" customHeight="false" outlineLevel="0" collapsed="false">
      <c r="A293" s="880"/>
      <c r="B293" s="884"/>
      <c r="C293" s="884"/>
      <c r="D293" s="913" t="s">
        <v>476</v>
      </c>
      <c r="E293" s="914" t="n">
        <f aca="false">'12　区別，5歳階級別，選択死因分類別死亡数'!F69</f>
        <v>760</v>
      </c>
      <c r="F293" s="915" t="n">
        <f aca="false">'12　区別，5歳階級別，選択死因分類別死亡数'!L69</f>
        <v>2</v>
      </c>
      <c r="G293" s="915" t="n">
        <f aca="false">'12　区別，5歳階級別，選択死因分類別死亡数'!M69</f>
        <v>1</v>
      </c>
      <c r="H293" s="915" t="n">
        <f aca="false">'12　区別，5歳階級別，選択死因分類別死亡数'!N69</f>
        <v>0</v>
      </c>
      <c r="I293" s="915" t="n">
        <f aca="false">'12　区別，5歳階級別，選択死因分類別死亡数'!O69</f>
        <v>0</v>
      </c>
      <c r="J293" s="915" t="n">
        <f aca="false">'12　区別，5歳階級別，選択死因分類別死亡数'!P69</f>
        <v>0</v>
      </c>
      <c r="K293" s="915" t="n">
        <f aca="false">'12　区別，5歳階級別，選択死因分類別死亡数'!Q69</f>
        <v>0</v>
      </c>
      <c r="L293" s="915" t="n">
        <f aca="false">'12　区別，5歳階級別，選択死因分類別死亡数'!R69</f>
        <v>0</v>
      </c>
      <c r="M293" s="915" t="n">
        <f aca="false">'12　区別，5歳階級別，選択死因分類別死亡数'!S69</f>
        <v>0</v>
      </c>
      <c r="N293" s="915" t="n">
        <f aca="false">'12　区別，5歳階級別，選択死因分類別死亡数'!T69</f>
        <v>0</v>
      </c>
      <c r="O293" s="915" t="n">
        <f aca="false">'12　区別，5歳階級別，選択死因分類別死亡数'!U69</f>
        <v>0</v>
      </c>
      <c r="P293" s="915" t="n">
        <f aca="false">'12　区別，5歳階級別，選択死因分類別死亡数'!V69</f>
        <v>2</v>
      </c>
      <c r="Q293" s="915" t="n">
        <f aca="false">'12　区別，5歳階級別，選択死因分類別死亡数'!W69</f>
        <v>1</v>
      </c>
      <c r="R293" s="915" t="n">
        <f aca="false">'12　区別，5歳階級別，選択死因分類別死亡数'!X69</f>
        <v>7</v>
      </c>
      <c r="S293" s="915" t="n">
        <f aca="false">'12　区別，5歳階級別，選択死因分類別死亡数'!Y69</f>
        <v>13</v>
      </c>
      <c r="T293" s="915" t="n">
        <f aca="false">'12　区別，5歳階級別，選択死因分類別死亡数'!Z69</f>
        <v>19</v>
      </c>
      <c r="U293" s="915" t="n">
        <f aca="false">'12　区別，5歳階級別，選択死因分類別死亡数'!AA69</f>
        <v>38</v>
      </c>
      <c r="V293" s="916" t="n">
        <f aca="false">'12　区別，5歳階級別，選択死因分類別死亡数'!AB69</f>
        <v>81</v>
      </c>
      <c r="W293" s="917" t="n">
        <f aca="false">'12　区別，5歳階級別，選択死因分類別死亡数'!AC69</f>
        <v>159</v>
      </c>
      <c r="X293" s="915" t="n">
        <f aca="false">'12　区別，5歳階級別，選択死因分類別死亡数'!AD69</f>
        <v>226</v>
      </c>
      <c r="Y293" s="915" t="n">
        <f aca="false">'12　区別，5歳階級別，選択死因分類別死亡数'!AE69</f>
        <v>158</v>
      </c>
      <c r="Z293" s="915" t="n">
        <f aca="false">'12　区別，5歳階級別，選択死因分類別死亡数'!AF69</f>
        <v>53</v>
      </c>
      <c r="AA293" s="868" t="n">
        <f aca="false">SUM(W293:Z293)</f>
        <v>596</v>
      </c>
      <c r="AB293" s="124"/>
    </row>
    <row r="294" s="123" customFormat="true" ht="13.5" hidden="false" customHeight="true" outlineLevel="0" collapsed="false">
      <c r="A294" s="880" t="s">
        <v>453</v>
      </c>
      <c r="B294" s="884" t="s">
        <v>151</v>
      </c>
      <c r="C294" s="884"/>
      <c r="D294" s="913" t="s">
        <v>7</v>
      </c>
      <c r="E294" s="914" t="n">
        <f aca="false">'12　区別，5歳階級別，選択死因分類別死亡数'!F70</f>
        <v>1418</v>
      </c>
      <c r="F294" s="915" t="n">
        <f aca="false">'12　区別，5歳階級別，選択死因分類別死亡数'!L70</f>
        <v>0</v>
      </c>
      <c r="G294" s="915" t="n">
        <f aca="false">'12　区別，5歳階級別，選択死因分類別死亡数'!M70</f>
        <v>0</v>
      </c>
      <c r="H294" s="915" t="n">
        <f aca="false">'12　区別，5歳階級別，選択死因分類別死亡数'!N70</f>
        <v>1</v>
      </c>
      <c r="I294" s="915" t="n">
        <f aca="false">'12　区別，5歳階級別，選択死因分類別死亡数'!O70</f>
        <v>0</v>
      </c>
      <c r="J294" s="915" t="n">
        <f aca="false">'12　区別，5歳階級別，選択死因分類別死亡数'!P70</f>
        <v>0</v>
      </c>
      <c r="K294" s="915" t="n">
        <f aca="false">'12　区別，5歳階級別，選択死因分類別死亡数'!Q70</f>
        <v>0</v>
      </c>
      <c r="L294" s="915" t="n">
        <f aca="false">'12　区別，5歳階級別，選択死因分類別死亡数'!R70</f>
        <v>1</v>
      </c>
      <c r="M294" s="915" t="n">
        <f aca="false">'12　区別，5歳階級別，選択死因分類別死亡数'!S70</f>
        <v>5</v>
      </c>
      <c r="N294" s="915" t="n">
        <f aca="false">'12　区別，5歳階級別，選択死因分類別死亡数'!T70</f>
        <v>20</v>
      </c>
      <c r="O294" s="915" t="n">
        <f aca="false">'12　区別，5歳階級別，選択死因分類別死亡数'!U70</f>
        <v>19</v>
      </c>
      <c r="P294" s="915" t="n">
        <f aca="false">'12　区別，5歳階級別，選択死因分類別死亡数'!V70</f>
        <v>15</v>
      </c>
      <c r="Q294" s="915" t="n">
        <f aca="false">'12　区別，5歳階級別，選択死因分類別死亡数'!W70</f>
        <v>29</v>
      </c>
      <c r="R294" s="915" t="n">
        <f aca="false">'12　区別，5歳階級別，選択死因分類別死亡数'!X70</f>
        <v>48</v>
      </c>
      <c r="S294" s="915" t="n">
        <f aca="false">'12　区別，5歳階級別，選択死因分類別死亡数'!Y70</f>
        <v>78</v>
      </c>
      <c r="T294" s="915" t="n">
        <f aca="false">'12　区別，5歳階級別，選択死因分類別死亡数'!Z70</f>
        <v>105</v>
      </c>
      <c r="U294" s="915" t="n">
        <f aca="false">'12　区別，5歳階級別，選択死因分類別死亡数'!AA70</f>
        <v>158</v>
      </c>
      <c r="V294" s="916" t="n">
        <f aca="false">'12　区別，5歳階級別，選択死因分類別死亡数'!AB70</f>
        <v>237</v>
      </c>
      <c r="W294" s="917" t="n">
        <f aca="false">'12　区別，5歳階級別，選択死因分類別死亡数'!AC70</f>
        <v>318</v>
      </c>
      <c r="X294" s="915" t="n">
        <f aca="false">'12　区別，5歳階級別，選択死因分類別死亡数'!AD70</f>
        <v>246</v>
      </c>
      <c r="Y294" s="915" t="n">
        <f aca="false">'12　区別，5歳階級別，選択死因分類別死亡数'!AE70</f>
        <v>116</v>
      </c>
      <c r="Z294" s="915" t="n">
        <f aca="false">'12　区別，5歳階級別，選択死因分類別死亡数'!AF70</f>
        <v>22</v>
      </c>
      <c r="AA294" s="868" t="n">
        <f aca="false">SUM(W294:Z294)</f>
        <v>702</v>
      </c>
      <c r="AB294" s="124"/>
    </row>
    <row r="295" s="123" customFormat="true" ht="13.5" hidden="false" customHeight="false" outlineLevel="0" collapsed="false">
      <c r="A295" s="880"/>
      <c r="B295" s="884"/>
      <c r="C295" s="884"/>
      <c r="D295" s="913" t="s">
        <v>475</v>
      </c>
      <c r="E295" s="914" t="n">
        <f aca="false">'12　区別，5歳階級別，選択死因分類別死亡数'!F71</f>
        <v>724</v>
      </c>
      <c r="F295" s="915" t="n">
        <f aca="false">'12　区別，5歳階級別，選択死因分類別死亡数'!L71</f>
        <v>0</v>
      </c>
      <c r="G295" s="915" t="n">
        <f aca="false">'12　区別，5歳階級別，選択死因分類別死亡数'!M71</f>
        <v>0</v>
      </c>
      <c r="H295" s="915" t="n">
        <f aca="false">'12　区別，5歳階級別，選択死因分類別死亡数'!N71</f>
        <v>1</v>
      </c>
      <c r="I295" s="915" t="n">
        <f aca="false">'12　区別，5歳階級別，選択死因分類別死亡数'!O71</f>
        <v>0</v>
      </c>
      <c r="J295" s="915" t="n">
        <f aca="false">'12　区別，5歳階級別，選択死因分類別死亡数'!P71</f>
        <v>0</v>
      </c>
      <c r="K295" s="915" t="n">
        <f aca="false">'12　区別，5歳階級別，選択死因分類別死亡数'!Q71</f>
        <v>0</v>
      </c>
      <c r="L295" s="915" t="n">
        <f aca="false">'12　区別，5歳階級別，選択死因分類別死亡数'!R71</f>
        <v>1</v>
      </c>
      <c r="M295" s="915" t="n">
        <f aca="false">'12　区別，5歳階級別，選択死因分類別死亡数'!S71</f>
        <v>4</v>
      </c>
      <c r="N295" s="915" t="n">
        <f aca="false">'12　区別，5歳階級別，選択死因分類別死亡数'!T71</f>
        <v>13</v>
      </c>
      <c r="O295" s="915" t="n">
        <f aca="false">'12　区別，5歳階級別，選択死因分類別死亡数'!U71</f>
        <v>16</v>
      </c>
      <c r="P295" s="915" t="n">
        <f aca="false">'12　区別，5歳階級別，選択死因分類別死亡数'!V71</f>
        <v>10</v>
      </c>
      <c r="Q295" s="915" t="n">
        <f aca="false">'12　区別，5歳階級別，選択死因分類別死亡数'!W71</f>
        <v>17</v>
      </c>
      <c r="R295" s="915" t="n">
        <f aca="false">'12　区別，5歳階級別，選択死因分類別死亡数'!X71</f>
        <v>28</v>
      </c>
      <c r="S295" s="915" t="n">
        <f aca="false">'12　区別，5歳階級別，選択死因分類別死亡数'!Y71</f>
        <v>53</v>
      </c>
      <c r="T295" s="915" t="n">
        <f aca="false">'12　区別，5歳階級別，選択死因分類別死亡数'!Z71</f>
        <v>70</v>
      </c>
      <c r="U295" s="915" t="n">
        <f aca="false">'12　区別，5歳階級別，選択死因分類別死亡数'!AA71</f>
        <v>107</v>
      </c>
      <c r="V295" s="916" t="n">
        <f aca="false">'12　区別，5歳階級別，選択死因分類別死亡数'!AB71</f>
        <v>139</v>
      </c>
      <c r="W295" s="917" t="n">
        <f aca="false">'12　区別，5歳階級別，選択死因分類別死亡数'!AC71</f>
        <v>148</v>
      </c>
      <c r="X295" s="915" t="n">
        <f aca="false">'12　区別，5歳階級別，選択死因分類別死亡数'!AD71</f>
        <v>88</v>
      </c>
      <c r="Y295" s="915" t="n">
        <f aca="false">'12　区別，5歳階級別，選択死因分類別死亡数'!AE71</f>
        <v>28</v>
      </c>
      <c r="Z295" s="915" t="n">
        <f aca="false">'12　区別，5歳階級別，選択死因分類別死亡数'!AF71</f>
        <v>1</v>
      </c>
      <c r="AA295" s="868" t="n">
        <f aca="false">SUM(W295:Z295)</f>
        <v>265</v>
      </c>
      <c r="AB295" s="124"/>
    </row>
    <row r="296" s="123" customFormat="true" ht="13.5" hidden="false" customHeight="false" outlineLevel="0" collapsed="false">
      <c r="A296" s="880"/>
      <c r="B296" s="884"/>
      <c r="C296" s="884"/>
      <c r="D296" s="913" t="s">
        <v>476</v>
      </c>
      <c r="E296" s="914" t="n">
        <f aca="false">'12　区別，5歳階級別，選択死因分類別死亡数'!F72</f>
        <v>694</v>
      </c>
      <c r="F296" s="915" t="n">
        <f aca="false">'12　区別，5歳階級別，選択死因分類別死亡数'!L72</f>
        <v>0</v>
      </c>
      <c r="G296" s="915" t="n">
        <f aca="false">'12　区別，5歳階級別，選択死因分類別死亡数'!M72</f>
        <v>0</v>
      </c>
      <c r="H296" s="915" t="n">
        <f aca="false">'12　区別，5歳階級別，選択死因分類別死亡数'!N72</f>
        <v>0</v>
      </c>
      <c r="I296" s="915" t="n">
        <f aca="false">'12　区別，5歳階級別，選択死因分類別死亡数'!O72</f>
        <v>0</v>
      </c>
      <c r="J296" s="915" t="n">
        <f aca="false">'12　区別，5歳階級別，選択死因分類別死亡数'!P72</f>
        <v>0</v>
      </c>
      <c r="K296" s="915" t="n">
        <f aca="false">'12　区別，5歳階級別，選択死因分類別死亡数'!Q72</f>
        <v>0</v>
      </c>
      <c r="L296" s="915" t="n">
        <f aca="false">'12　区別，5歳階級別，選択死因分類別死亡数'!R72</f>
        <v>0</v>
      </c>
      <c r="M296" s="915" t="n">
        <f aca="false">'12　区別，5歳階級別，選択死因分類別死亡数'!S72</f>
        <v>1</v>
      </c>
      <c r="N296" s="915" t="n">
        <f aca="false">'12　区別，5歳階級別，選択死因分類別死亡数'!T72</f>
        <v>7</v>
      </c>
      <c r="O296" s="915" t="n">
        <f aca="false">'12　区別，5歳階級別，選択死因分類別死亡数'!U72</f>
        <v>3</v>
      </c>
      <c r="P296" s="915" t="n">
        <f aca="false">'12　区別，5歳階級別，選択死因分類別死亡数'!V72</f>
        <v>5</v>
      </c>
      <c r="Q296" s="915" t="n">
        <f aca="false">'12　区別，5歳階級別，選択死因分類別死亡数'!W72</f>
        <v>12</v>
      </c>
      <c r="R296" s="915" t="n">
        <f aca="false">'12　区別，5歳階級別，選択死因分類別死亡数'!X72</f>
        <v>20</v>
      </c>
      <c r="S296" s="915" t="n">
        <f aca="false">'12　区別，5歳階級別，選択死因分類別死亡数'!Y72</f>
        <v>25</v>
      </c>
      <c r="T296" s="915" t="n">
        <f aca="false">'12　区別，5歳階級別，選択死因分類別死亡数'!Z72</f>
        <v>35</v>
      </c>
      <c r="U296" s="915" t="n">
        <f aca="false">'12　区別，5歳階級別，選択死因分類別死亡数'!AA72</f>
        <v>51</v>
      </c>
      <c r="V296" s="916" t="n">
        <f aca="false">'12　区別，5歳階級別，選択死因分類別死亡数'!AB72</f>
        <v>98</v>
      </c>
      <c r="W296" s="917" t="n">
        <f aca="false">'12　区別，5歳階級別，選択死因分類別死亡数'!AC72</f>
        <v>170</v>
      </c>
      <c r="X296" s="915" t="n">
        <f aca="false">'12　区別，5歳階級別，選択死因分類別死亡数'!AD72</f>
        <v>158</v>
      </c>
      <c r="Y296" s="915" t="n">
        <f aca="false">'12　区別，5歳階級別，選択死因分類別死亡数'!AE72</f>
        <v>88</v>
      </c>
      <c r="Z296" s="915" t="n">
        <f aca="false">'12　区別，5歳階級別，選択死因分類別死亡数'!AF72</f>
        <v>21</v>
      </c>
      <c r="AA296" s="868" t="n">
        <f aca="false">SUM(W296:Z296)</f>
        <v>437</v>
      </c>
      <c r="AB296" s="124"/>
    </row>
    <row r="297" s="123" customFormat="true" ht="13.5" hidden="false" customHeight="false" outlineLevel="0" collapsed="false">
      <c r="A297" s="880" t="s">
        <v>454</v>
      </c>
      <c r="B297" s="880" t="s">
        <v>477</v>
      </c>
      <c r="C297" s="884" t="s">
        <v>455</v>
      </c>
      <c r="D297" s="913" t="s">
        <v>7</v>
      </c>
      <c r="E297" s="914" t="n">
        <f aca="false">'12　区別，5歳階級別，選択死因分類別死亡数'!F73</f>
        <v>165</v>
      </c>
      <c r="F297" s="915" t="n">
        <f aca="false">'12　区別，5歳階級別，選択死因分類別死亡数'!L73</f>
        <v>0</v>
      </c>
      <c r="G297" s="915" t="n">
        <f aca="false">'12　区別，5歳階級別，選択死因分類別死亡数'!M73</f>
        <v>0</v>
      </c>
      <c r="H297" s="915" t="n">
        <f aca="false">'12　区別，5歳階級別，選択死因分類別死亡数'!N73</f>
        <v>0</v>
      </c>
      <c r="I297" s="915" t="n">
        <f aca="false">'12　区別，5歳階級別，選択死因分類別死亡数'!O73</f>
        <v>0</v>
      </c>
      <c r="J297" s="915" t="n">
        <f aca="false">'12　区別，5歳階級別，選択死因分類別死亡数'!P73</f>
        <v>0</v>
      </c>
      <c r="K297" s="915" t="n">
        <f aca="false">'12　区別，5歳階級別，選択死因分類別死亡数'!Q73</f>
        <v>0</v>
      </c>
      <c r="L297" s="915" t="n">
        <f aca="false">'12　区別，5歳階級別，選択死因分類別死亡数'!R73</f>
        <v>0</v>
      </c>
      <c r="M297" s="915" t="n">
        <f aca="false">'12　区別，5歳階級別，選択死因分類別死亡数'!S73</f>
        <v>2</v>
      </c>
      <c r="N297" s="915" t="n">
        <f aca="false">'12　区別，5歳階級別，選択死因分類別死亡数'!T73</f>
        <v>10</v>
      </c>
      <c r="O297" s="915" t="n">
        <f aca="false">'12　区別，5歳階級別，選択死因分類別死亡数'!U73</f>
        <v>8</v>
      </c>
      <c r="P297" s="915" t="n">
        <f aca="false">'12　区別，5歳階級別，選択死因分類別死亡数'!V73</f>
        <v>7</v>
      </c>
      <c r="Q297" s="915" t="n">
        <f aca="false">'12　区別，5歳階級別，選択死因分類別死亡数'!W73</f>
        <v>9</v>
      </c>
      <c r="R297" s="915" t="n">
        <f aca="false">'12　区別，5歳階級別，選択死因分類別死亡数'!X73</f>
        <v>16</v>
      </c>
      <c r="S297" s="915" t="n">
        <f aca="false">'12　区別，5歳階級別，選択死因分類別死亡数'!Y73</f>
        <v>18</v>
      </c>
      <c r="T297" s="915" t="n">
        <f aca="false">'12　区別，5歳階級別，選択死因分類別死亡数'!Z73</f>
        <v>18</v>
      </c>
      <c r="U297" s="915" t="n">
        <f aca="false">'12　区別，5歳階級別，選択死因分類別死亡数'!AA73</f>
        <v>17</v>
      </c>
      <c r="V297" s="916" t="n">
        <f aca="false">'12　区別，5歳階級別，選択死因分類別死亡数'!AB73</f>
        <v>19</v>
      </c>
      <c r="W297" s="917" t="n">
        <f aca="false">'12　区別，5歳階級別，選択死因分類別死亡数'!AC73</f>
        <v>29</v>
      </c>
      <c r="X297" s="915" t="n">
        <f aca="false">'12　区別，5歳階級別，選択死因分類別死亡数'!AD73</f>
        <v>12</v>
      </c>
      <c r="Y297" s="915" t="n">
        <f aca="false">'12　区別，5歳階級別，選択死因分類別死亡数'!AE73</f>
        <v>0</v>
      </c>
      <c r="Z297" s="915" t="n">
        <f aca="false">'12　区別，5歳階級別，選択死因分類別死亡数'!AF73</f>
        <v>0</v>
      </c>
      <c r="AA297" s="868" t="n">
        <f aca="false">SUM(W297:Z297)</f>
        <v>41</v>
      </c>
      <c r="AB297" s="124"/>
    </row>
    <row r="298" s="123" customFormat="true" ht="13.5" hidden="false" customHeight="false" outlineLevel="0" collapsed="false">
      <c r="A298" s="880"/>
      <c r="B298" s="880"/>
      <c r="C298" s="880"/>
      <c r="D298" s="913" t="s">
        <v>475</v>
      </c>
      <c r="E298" s="914" t="n">
        <f aca="false">'12　区別，5歳階級別，選択死因分類別死亡数'!F74</f>
        <v>69</v>
      </c>
      <c r="F298" s="915" t="n">
        <f aca="false">'12　区別，5歳階級別，選択死因分類別死亡数'!L74</f>
        <v>0</v>
      </c>
      <c r="G298" s="915" t="n">
        <f aca="false">'12　区別，5歳階級別，選択死因分類別死亡数'!M74</f>
        <v>0</v>
      </c>
      <c r="H298" s="915" t="n">
        <f aca="false">'12　区別，5歳階級別，選択死因分類別死亡数'!N74</f>
        <v>0</v>
      </c>
      <c r="I298" s="915" t="n">
        <f aca="false">'12　区別，5歳階級別，選択死因分類別死亡数'!O74</f>
        <v>0</v>
      </c>
      <c r="J298" s="915" t="n">
        <f aca="false">'12　区別，5歳階級別，選択死因分類別死亡数'!P74</f>
        <v>0</v>
      </c>
      <c r="K298" s="915" t="n">
        <f aca="false">'12　区別，5歳階級別，選択死因分類別死亡数'!Q74</f>
        <v>0</v>
      </c>
      <c r="L298" s="915" t="n">
        <f aca="false">'12　区別，5歳階級別，選択死因分類別死亡数'!R74</f>
        <v>0</v>
      </c>
      <c r="M298" s="915" t="n">
        <f aca="false">'12　区別，5歳階級別，選択死因分類別死亡数'!S74</f>
        <v>2</v>
      </c>
      <c r="N298" s="915" t="n">
        <f aca="false">'12　区別，5歳階級別，選択死因分類別死亡数'!T74</f>
        <v>6</v>
      </c>
      <c r="O298" s="915" t="n">
        <f aca="false">'12　区別，5歳階級別，選択死因分類別死亡数'!U74</f>
        <v>7</v>
      </c>
      <c r="P298" s="915" t="n">
        <f aca="false">'12　区別，5歳階級別，選択死因分類別死亡数'!V74</f>
        <v>4</v>
      </c>
      <c r="Q298" s="915" t="n">
        <f aca="false">'12　区別，5歳階級別，選択死因分類別死亡数'!W74</f>
        <v>3</v>
      </c>
      <c r="R298" s="915" t="n">
        <f aca="false">'12　区別，5歳階級別，選択死因分類別死亡数'!X74</f>
        <v>7</v>
      </c>
      <c r="S298" s="915" t="n">
        <f aca="false">'12　区別，5歳階級別，選択死因分類別死亡数'!Y74</f>
        <v>10</v>
      </c>
      <c r="T298" s="915" t="n">
        <f aca="false">'12　区別，5歳階級別，選択死因分類別死亡数'!Z74</f>
        <v>8</v>
      </c>
      <c r="U298" s="915" t="n">
        <f aca="false">'12　区別，5歳階級別，選択死因分類別死亡数'!AA74</f>
        <v>7</v>
      </c>
      <c r="V298" s="916" t="n">
        <f aca="false">'12　区別，5歳階級別，選択死因分類別死亡数'!AB74</f>
        <v>7</v>
      </c>
      <c r="W298" s="917" t="n">
        <f aca="false">'12　区別，5歳階級別，選択死因分類別死亡数'!AC74</f>
        <v>7</v>
      </c>
      <c r="X298" s="915" t="n">
        <f aca="false">'12　区別，5歳階級別，選択死因分類別死亡数'!AD74</f>
        <v>1</v>
      </c>
      <c r="Y298" s="915" t="n">
        <f aca="false">'12　区別，5歳階級別，選択死因分類別死亡数'!AE74</f>
        <v>0</v>
      </c>
      <c r="Z298" s="915" t="n">
        <f aca="false">'12　区別，5歳階級別，選択死因分類別死亡数'!AF74</f>
        <v>0</v>
      </c>
      <c r="AA298" s="868" t="n">
        <f aca="false">SUM(W298:Z298)</f>
        <v>8</v>
      </c>
      <c r="AB298" s="124"/>
    </row>
    <row r="299" s="123" customFormat="true" ht="13.5" hidden="false" customHeight="false" outlineLevel="0" collapsed="false">
      <c r="A299" s="880"/>
      <c r="B299" s="880"/>
      <c r="C299" s="880"/>
      <c r="D299" s="913" t="s">
        <v>476</v>
      </c>
      <c r="E299" s="914" t="n">
        <f aca="false">'12　区別，5歳階級別，選択死因分類別死亡数'!F75</f>
        <v>96</v>
      </c>
      <c r="F299" s="915" t="n">
        <f aca="false">'12　区別，5歳階級別，選択死因分類別死亡数'!L75</f>
        <v>0</v>
      </c>
      <c r="G299" s="915" t="n">
        <f aca="false">'12　区別，5歳階級別，選択死因分類別死亡数'!M75</f>
        <v>0</v>
      </c>
      <c r="H299" s="915" t="n">
        <f aca="false">'12　区別，5歳階級別，選択死因分類別死亡数'!N75</f>
        <v>0</v>
      </c>
      <c r="I299" s="915" t="n">
        <f aca="false">'12　区別，5歳階級別，選択死因分類別死亡数'!O75</f>
        <v>0</v>
      </c>
      <c r="J299" s="915" t="n">
        <f aca="false">'12　区別，5歳階級別，選択死因分類別死亡数'!P75</f>
        <v>0</v>
      </c>
      <c r="K299" s="915" t="n">
        <f aca="false">'12　区別，5歳階級別，選択死因分類別死亡数'!Q75</f>
        <v>0</v>
      </c>
      <c r="L299" s="915" t="n">
        <f aca="false">'12　区別，5歳階級別，選択死因分類別死亡数'!R75</f>
        <v>0</v>
      </c>
      <c r="M299" s="915" t="n">
        <f aca="false">'12　区別，5歳階級別，選択死因分類別死亡数'!S75</f>
        <v>0</v>
      </c>
      <c r="N299" s="915" t="n">
        <f aca="false">'12　区別，5歳階級別，選択死因分類別死亡数'!T75</f>
        <v>4</v>
      </c>
      <c r="O299" s="915" t="n">
        <f aca="false">'12　区別，5歳階級別，選択死因分類別死亡数'!U75</f>
        <v>1</v>
      </c>
      <c r="P299" s="915" t="n">
        <f aca="false">'12　区別，5歳階級別，選択死因分類別死亡数'!V75</f>
        <v>3</v>
      </c>
      <c r="Q299" s="915" t="n">
        <f aca="false">'12　区別，5歳階級別，選択死因分類別死亡数'!W75</f>
        <v>6</v>
      </c>
      <c r="R299" s="915" t="n">
        <f aca="false">'12　区別，5歳階級別，選択死因分類別死亡数'!X75</f>
        <v>9</v>
      </c>
      <c r="S299" s="915" t="n">
        <f aca="false">'12　区別，5歳階級別，選択死因分類別死亡数'!Y75</f>
        <v>8</v>
      </c>
      <c r="T299" s="915" t="n">
        <f aca="false">'12　区別，5歳階級別，選択死因分類別死亡数'!Z75</f>
        <v>10</v>
      </c>
      <c r="U299" s="915" t="n">
        <f aca="false">'12　区別，5歳階級別，選択死因分類別死亡数'!AA75</f>
        <v>10</v>
      </c>
      <c r="V299" s="916" t="n">
        <f aca="false">'12　区別，5歳階級別，選択死因分類別死亡数'!AB75</f>
        <v>12</v>
      </c>
      <c r="W299" s="917" t="n">
        <f aca="false">'12　区別，5歳階級別，選択死因分類別死亡数'!AC75</f>
        <v>22</v>
      </c>
      <c r="X299" s="915" t="n">
        <f aca="false">'12　区別，5歳階級別，選択死因分類別死亡数'!AD75</f>
        <v>11</v>
      </c>
      <c r="Y299" s="915" t="n">
        <f aca="false">'12　区別，5歳階級別，選択死因分類別死亡数'!AE75</f>
        <v>0</v>
      </c>
      <c r="Z299" s="915" t="n">
        <f aca="false">'12　区別，5歳階級別，選択死因分類別死亡数'!AF75</f>
        <v>0</v>
      </c>
      <c r="AA299" s="868" t="n">
        <f aca="false">SUM(W299:Z299)</f>
        <v>33</v>
      </c>
      <c r="AB299" s="124"/>
    </row>
    <row r="300" s="123" customFormat="true" ht="13.5" hidden="false" customHeight="false" outlineLevel="0" collapsed="false">
      <c r="A300" s="880" t="s">
        <v>456</v>
      </c>
      <c r="B300" s="884"/>
      <c r="C300" s="884" t="s">
        <v>622</v>
      </c>
      <c r="D300" s="913" t="s">
        <v>7</v>
      </c>
      <c r="E300" s="914" t="n">
        <f aca="false">'12　区別，5歳階級別，選択死因分類別死亡数'!F76</f>
        <v>440</v>
      </c>
      <c r="F300" s="915" t="n">
        <f aca="false">'12　区別，5歳階級別，選択死因分類別死亡数'!L76</f>
        <v>0</v>
      </c>
      <c r="G300" s="915" t="n">
        <f aca="false">'12　区別，5歳階級別，選択死因分類別死亡数'!M76</f>
        <v>0</v>
      </c>
      <c r="H300" s="915" t="n">
        <f aca="false">'12　区別，5歳階級別，選択死因分類別死亡数'!N76</f>
        <v>0</v>
      </c>
      <c r="I300" s="915" t="n">
        <f aca="false">'12　区別，5歳階級別，選択死因分類別死亡数'!O76</f>
        <v>0</v>
      </c>
      <c r="J300" s="915" t="n">
        <f aca="false">'12　区別，5歳階級別，選択死因分類別死亡数'!P76</f>
        <v>0</v>
      </c>
      <c r="K300" s="915" t="n">
        <f aca="false">'12　区別，5歳階級別，選択死因分類別死亡数'!Q76</f>
        <v>0</v>
      </c>
      <c r="L300" s="915" t="n">
        <f aca="false">'12　区別，5歳階級別，選択死因分類別死亡数'!R76</f>
        <v>1</v>
      </c>
      <c r="M300" s="915" t="n">
        <f aca="false">'12　区別，5歳階級別，選択死因分類別死亡数'!S76</f>
        <v>3</v>
      </c>
      <c r="N300" s="915" t="n">
        <f aca="false">'12　区別，5歳階級別，選択死因分類別死亡数'!T76</f>
        <v>10</v>
      </c>
      <c r="O300" s="915" t="n">
        <f aca="false">'12　区別，5歳階級別，選択死因分類別死亡数'!U76</f>
        <v>11</v>
      </c>
      <c r="P300" s="915" t="n">
        <f aca="false">'12　区別，5歳階級別，選択死因分類別死亡数'!V76</f>
        <v>8</v>
      </c>
      <c r="Q300" s="915" t="n">
        <f aca="false">'12　区別，5歳階級別，選択死因分類別死亡数'!W76</f>
        <v>15</v>
      </c>
      <c r="R300" s="915" t="n">
        <f aca="false">'12　区別，5歳階級別，選択死因分類別死亡数'!X76</f>
        <v>22</v>
      </c>
      <c r="S300" s="915" t="n">
        <f aca="false">'12　区別，5歳階級別，選択死因分類別死亡数'!Y76</f>
        <v>35</v>
      </c>
      <c r="T300" s="915" t="n">
        <f aca="false">'12　区別，5歳階級別，選択死因分類別死亡数'!Z76</f>
        <v>38</v>
      </c>
      <c r="U300" s="915" t="n">
        <f aca="false">'12　区別，5歳階級別，選択死因分類別死亡数'!AA76</f>
        <v>56</v>
      </c>
      <c r="V300" s="916" t="n">
        <f aca="false">'12　区別，5歳階級別，選択死因分類別死亡数'!AB76</f>
        <v>80</v>
      </c>
      <c r="W300" s="917" t="n">
        <f aca="false">'12　区別，5歳階級別，選択死因分類別死亡数'!AC76</f>
        <v>86</v>
      </c>
      <c r="X300" s="915" t="n">
        <f aca="false">'12　区別，5歳階級別，選択死因分類別死亡数'!AD76</f>
        <v>55</v>
      </c>
      <c r="Y300" s="915" t="n">
        <f aca="false">'12　区別，5歳階級別，選択死因分類別死亡数'!AE76</f>
        <v>18</v>
      </c>
      <c r="Z300" s="915" t="n">
        <f aca="false">'12　区別，5歳階級別，選択死因分類別死亡数'!AF76</f>
        <v>2</v>
      </c>
      <c r="AA300" s="868" t="n">
        <f aca="false">SUM(W300:Z300)</f>
        <v>161</v>
      </c>
      <c r="AB300" s="124"/>
    </row>
    <row r="301" s="123" customFormat="true" ht="13.5" hidden="false" customHeight="false" outlineLevel="0" collapsed="false">
      <c r="A301" s="880"/>
      <c r="B301" s="884"/>
      <c r="C301" s="884"/>
      <c r="D301" s="913" t="s">
        <v>475</v>
      </c>
      <c r="E301" s="914" t="n">
        <f aca="false">'12　区別，5歳階級別，選択死因分類別死亡数'!F77</f>
        <v>248</v>
      </c>
      <c r="F301" s="915" t="n">
        <f aca="false">'12　区別，5歳階級別，選択死因分類別死亡数'!L77</f>
        <v>0</v>
      </c>
      <c r="G301" s="915" t="n">
        <f aca="false">'12　区別，5歳階級別，選択死因分類別死亡数'!M77</f>
        <v>0</v>
      </c>
      <c r="H301" s="915" t="n">
        <f aca="false">'12　区別，5歳階級別，選択死因分類別死亡数'!N77</f>
        <v>0</v>
      </c>
      <c r="I301" s="915" t="n">
        <f aca="false">'12　区別，5歳階級別，選択死因分類別死亡数'!O77</f>
        <v>0</v>
      </c>
      <c r="J301" s="915" t="n">
        <f aca="false">'12　区別，5歳階級別，選択死因分類別死亡数'!P77</f>
        <v>0</v>
      </c>
      <c r="K301" s="915" t="n">
        <f aca="false">'12　区別，5歳階級別，選択死因分類別死亡数'!Q77</f>
        <v>0</v>
      </c>
      <c r="L301" s="915" t="n">
        <f aca="false">'12　区別，5歳階級別，選択死因分類別死亡数'!R77</f>
        <v>1</v>
      </c>
      <c r="M301" s="915" t="n">
        <f aca="false">'12　区別，5歳階級別，選択死因分類別死亡数'!S77</f>
        <v>2</v>
      </c>
      <c r="N301" s="915" t="n">
        <f aca="false">'12　区別，5歳階級別，選択死因分類別死亡数'!T77</f>
        <v>7</v>
      </c>
      <c r="O301" s="915" t="n">
        <f aca="false">'12　区別，5歳階級別，選択死因分類別死亡数'!U77</f>
        <v>9</v>
      </c>
      <c r="P301" s="915" t="n">
        <f aca="false">'12　区別，5歳階級別，選択死因分類別死亡数'!V77</f>
        <v>6</v>
      </c>
      <c r="Q301" s="915" t="n">
        <f aca="false">'12　区別，5歳階級別，選択死因分類別死亡数'!W77</f>
        <v>11</v>
      </c>
      <c r="R301" s="915" t="n">
        <f aca="false">'12　区別，5歳階級別，選択死因分類別死亡数'!X77</f>
        <v>14</v>
      </c>
      <c r="S301" s="915" t="n">
        <f aca="false">'12　区別，5歳階級別，選択死因分類別死亡数'!Y77</f>
        <v>22</v>
      </c>
      <c r="T301" s="915" t="n">
        <f aca="false">'12　区別，5歳階級別，選択死因分類別死亡数'!Z77</f>
        <v>24</v>
      </c>
      <c r="U301" s="915" t="n">
        <f aca="false">'12　区別，5歳階級別，選択死因分類別死亡数'!AA77</f>
        <v>43</v>
      </c>
      <c r="V301" s="916" t="n">
        <f aca="false">'12　区別，5歳階級別，選択死因分類別死亡数'!AB77</f>
        <v>49</v>
      </c>
      <c r="W301" s="917" t="n">
        <f aca="false">'12　区別，5歳階級別，選択死因分類別死亡数'!AC77</f>
        <v>38</v>
      </c>
      <c r="X301" s="915" t="n">
        <f aca="false">'12　区別，5歳階級別，選択死因分類別死亡数'!AD77</f>
        <v>18</v>
      </c>
      <c r="Y301" s="915" t="n">
        <f aca="false">'12　区別，5歳階級別，選択死因分類別死亡数'!AE77</f>
        <v>4</v>
      </c>
      <c r="Z301" s="915" t="n">
        <f aca="false">'12　区別，5歳階級別，選択死因分類別死亡数'!AF77</f>
        <v>0</v>
      </c>
      <c r="AA301" s="868" t="n">
        <f aca="false">SUM(W301:Z301)</f>
        <v>60</v>
      </c>
      <c r="AB301" s="124"/>
    </row>
    <row r="302" s="123" customFormat="true" ht="13.5" hidden="false" customHeight="false" outlineLevel="0" collapsed="false">
      <c r="A302" s="880"/>
      <c r="B302" s="884"/>
      <c r="C302" s="884"/>
      <c r="D302" s="913" t="s">
        <v>476</v>
      </c>
      <c r="E302" s="914" t="n">
        <f aca="false">'12　区別，5歳階級別，選択死因分類別死亡数'!F78</f>
        <v>192</v>
      </c>
      <c r="F302" s="915" t="n">
        <f aca="false">'12　区別，5歳階級別，選択死因分類別死亡数'!L78</f>
        <v>0</v>
      </c>
      <c r="G302" s="915" t="n">
        <f aca="false">'12　区別，5歳階級別，選択死因分類別死亡数'!M78</f>
        <v>0</v>
      </c>
      <c r="H302" s="915" t="n">
        <f aca="false">'12　区別，5歳階級別，選択死因分類別死亡数'!N78</f>
        <v>0</v>
      </c>
      <c r="I302" s="915" t="n">
        <f aca="false">'12　区別，5歳階級別，選択死因分類別死亡数'!O78</f>
        <v>0</v>
      </c>
      <c r="J302" s="915" t="n">
        <f aca="false">'12　区別，5歳階級別，選択死因分類別死亡数'!P78</f>
        <v>0</v>
      </c>
      <c r="K302" s="915" t="n">
        <f aca="false">'12　区別，5歳階級別，選択死因分類別死亡数'!Q78</f>
        <v>0</v>
      </c>
      <c r="L302" s="915" t="n">
        <f aca="false">'12　区別，5歳階級別，選択死因分類別死亡数'!R78</f>
        <v>0</v>
      </c>
      <c r="M302" s="915" t="n">
        <f aca="false">'12　区別，5歳階級別，選択死因分類別死亡数'!S78</f>
        <v>1</v>
      </c>
      <c r="N302" s="915" t="n">
        <f aca="false">'12　区別，5歳階級別，選択死因分類別死亡数'!T78</f>
        <v>3</v>
      </c>
      <c r="O302" s="915" t="n">
        <f aca="false">'12　区別，5歳階級別，選択死因分類別死亡数'!U78</f>
        <v>2</v>
      </c>
      <c r="P302" s="915" t="n">
        <f aca="false">'12　区別，5歳階級別，選択死因分類別死亡数'!V78</f>
        <v>2</v>
      </c>
      <c r="Q302" s="915" t="n">
        <f aca="false">'12　区別，5歳階級別，選択死因分類別死亡数'!W78</f>
        <v>4</v>
      </c>
      <c r="R302" s="915" t="n">
        <f aca="false">'12　区別，5歳階級別，選択死因分類別死亡数'!X78</f>
        <v>8</v>
      </c>
      <c r="S302" s="915" t="n">
        <f aca="false">'12　区別，5歳階級別，選択死因分類別死亡数'!Y78</f>
        <v>13</v>
      </c>
      <c r="T302" s="915" t="n">
        <f aca="false">'12　区別，5歳階級別，選択死因分類別死亡数'!Z78</f>
        <v>14</v>
      </c>
      <c r="U302" s="915" t="n">
        <f aca="false">'12　区別，5歳階級別，選択死因分類別死亡数'!AA78</f>
        <v>13</v>
      </c>
      <c r="V302" s="916" t="n">
        <f aca="false">'12　区別，5歳階級別，選択死因分類別死亡数'!AB78</f>
        <v>31</v>
      </c>
      <c r="W302" s="917" t="n">
        <f aca="false">'12　区別，5歳階級別，選択死因分類別死亡数'!AC78</f>
        <v>48</v>
      </c>
      <c r="X302" s="915" t="n">
        <f aca="false">'12　区別，5歳階級別，選択死因分類別死亡数'!AD78</f>
        <v>37</v>
      </c>
      <c r="Y302" s="915" t="n">
        <f aca="false">'12　区別，5歳階級別，選択死因分類別死亡数'!AE78</f>
        <v>14</v>
      </c>
      <c r="Z302" s="915" t="n">
        <f aca="false">'12　区別，5歳階級別，選択死因分類別死亡数'!AF78</f>
        <v>2</v>
      </c>
      <c r="AA302" s="868" t="n">
        <f aca="false">SUM(W302:Z302)</f>
        <v>101</v>
      </c>
      <c r="AB302" s="124"/>
    </row>
    <row r="303" s="123" customFormat="true" ht="13.5" hidden="false" customHeight="false" outlineLevel="0" collapsed="false">
      <c r="A303" s="880" t="s">
        <v>458</v>
      </c>
      <c r="B303" s="884"/>
      <c r="C303" s="884" t="s">
        <v>999</v>
      </c>
      <c r="D303" s="913" t="s">
        <v>7</v>
      </c>
      <c r="E303" s="914" t="n">
        <f aca="false">'12　区別，5歳階級別，選択死因分類別死亡数'!F79</f>
        <v>795</v>
      </c>
      <c r="F303" s="915" t="n">
        <f aca="false">'12　区別，5歳階級別，選択死因分類別死亡数'!L79</f>
        <v>0</v>
      </c>
      <c r="G303" s="915" t="n">
        <f aca="false">'12　区別，5歳階級別，選択死因分類別死亡数'!M79</f>
        <v>0</v>
      </c>
      <c r="H303" s="915" t="n">
        <f aca="false">'12　区別，5歳階級別，選択死因分類別死亡数'!N79</f>
        <v>0</v>
      </c>
      <c r="I303" s="915" t="n">
        <f aca="false">'12　区別，5歳階級別，選択死因分類別死亡数'!O79</f>
        <v>0</v>
      </c>
      <c r="J303" s="915" t="n">
        <f aca="false">'12　区別，5歳階級別，選択死因分類別死亡数'!P79</f>
        <v>0</v>
      </c>
      <c r="K303" s="915" t="n">
        <f aca="false">'12　区別，5歳階級別，選択死因分類別死亡数'!Q79</f>
        <v>0</v>
      </c>
      <c r="L303" s="915" t="n">
        <f aca="false">'12　区別，5歳階級別，選択死因分類別死亡数'!R79</f>
        <v>0</v>
      </c>
      <c r="M303" s="915" t="n">
        <f aca="false">'12　区別，5歳階級別，選択死因分類別死亡数'!S79</f>
        <v>0</v>
      </c>
      <c r="N303" s="915" t="n">
        <f aca="false">'12　区別，5歳階級別，選択死因分類別死亡数'!T79</f>
        <v>0</v>
      </c>
      <c r="O303" s="915" t="n">
        <f aca="false">'12　区別，5歳階級別，選択死因分類別死亡数'!U79</f>
        <v>0</v>
      </c>
      <c r="P303" s="915" t="n">
        <f aca="false">'12　区別，5歳階級別，選択死因分類別死亡数'!V79</f>
        <v>0</v>
      </c>
      <c r="Q303" s="915" t="n">
        <f aca="false">'12　区別，5歳階級別，選択死因分類別死亡数'!W79</f>
        <v>5</v>
      </c>
      <c r="R303" s="915" t="n">
        <f aca="false">'12　区別，5歳階級別，選択死因分類別死亡数'!X79</f>
        <v>9</v>
      </c>
      <c r="S303" s="915" t="n">
        <f aca="false">'12　区別，5歳階級別，選択死因分類別死亡数'!Y79</f>
        <v>25</v>
      </c>
      <c r="T303" s="915" t="n">
        <f aca="false">'12　区別，5歳階級別，選択死因分類別死亡数'!Z79</f>
        <v>47</v>
      </c>
      <c r="U303" s="915" t="n">
        <f aca="false">'12　区別，5歳階級別，選択死因分類別死亡数'!AA79</f>
        <v>83</v>
      </c>
      <c r="V303" s="916" t="n">
        <f aca="false">'12　区別，5歳階級別，選択死因分類別死亡数'!AB79</f>
        <v>136</v>
      </c>
      <c r="W303" s="917" t="n">
        <f aca="false">'12　区別，5歳階級別，選択死因分類別死亡数'!AC79</f>
        <v>199</v>
      </c>
      <c r="X303" s="915" t="n">
        <f aca="false">'12　区別，5歳階級別，選択死因分類別死亡数'!AD79</f>
        <v>174</v>
      </c>
      <c r="Y303" s="915" t="n">
        <f aca="false">'12　区別，5歳階級別，選択死因分類別死亡数'!AE79</f>
        <v>97</v>
      </c>
      <c r="Z303" s="915" t="n">
        <f aca="false">'12　区別，5歳階級別，選択死因分類別死亡数'!AF79</f>
        <v>20</v>
      </c>
      <c r="AA303" s="868" t="n">
        <f aca="false">SUM(W303:Z303)</f>
        <v>490</v>
      </c>
      <c r="AB303" s="124"/>
    </row>
    <row r="304" s="123" customFormat="true" ht="13.5" hidden="false" customHeight="false" outlineLevel="0" collapsed="false">
      <c r="A304" s="880"/>
      <c r="B304" s="884"/>
      <c r="C304" s="884"/>
      <c r="D304" s="913" t="s">
        <v>475</v>
      </c>
      <c r="E304" s="914" t="n">
        <f aca="false">'12　区別，5歳階級別，選択死因分類別死亡数'!F80</f>
        <v>404</v>
      </c>
      <c r="F304" s="915" t="n">
        <f aca="false">'12　区別，5歳階級別，選択死因分類別死亡数'!L80</f>
        <v>0</v>
      </c>
      <c r="G304" s="915" t="n">
        <f aca="false">'12　区別，5歳階級別，選択死因分類別死亡数'!M80</f>
        <v>0</v>
      </c>
      <c r="H304" s="915" t="n">
        <f aca="false">'12　区別，5歳階級別，選択死因分類別死亡数'!N80</f>
        <v>0</v>
      </c>
      <c r="I304" s="915" t="n">
        <f aca="false">'12　区別，5歳階級別，選択死因分類別死亡数'!O80</f>
        <v>0</v>
      </c>
      <c r="J304" s="915" t="n">
        <f aca="false">'12　区別，5歳階級別，選択死因分類別死亡数'!P80</f>
        <v>0</v>
      </c>
      <c r="K304" s="915" t="n">
        <f aca="false">'12　区別，5歳階級別，選択死因分類別死亡数'!Q80</f>
        <v>0</v>
      </c>
      <c r="L304" s="915" t="n">
        <f aca="false">'12　区別，5歳階級別，選択死因分類別死亡数'!R80</f>
        <v>0</v>
      </c>
      <c r="M304" s="915" t="n">
        <f aca="false">'12　区別，5歳階級別，選択死因分類別死亡数'!S80</f>
        <v>0</v>
      </c>
      <c r="N304" s="915" t="n">
        <f aca="false">'12　区別，5歳階級別，選択死因分類別死亡数'!T80</f>
        <v>0</v>
      </c>
      <c r="O304" s="915" t="n">
        <f aca="false">'12　区別，5歳階級別，選択死因分類別死亡数'!U80</f>
        <v>0</v>
      </c>
      <c r="P304" s="915" t="n">
        <f aca="false">'12　区別，5歳階級別，選択死因分類別死亡数'!V80</f>
        <v>0</v>
      </c>
      <c r="Q304" s="915" t="n">
        <f aca="false">'12　区別，5歳階級別，選択死因分類別死亡数'!W80</f>
        <v>3</v>
      </c>
      <c r="R304" s="915" t="n">
        <f aca="false">'12　区別，5歳階級別，選択死因分類別死亡数'!X80</f>
        <v>7</v>
      </c>
      <c r="S304" s="915" t="n">
        <f aca="false">'12　区別，5歳階級別，選択死因分類別死亡数'!Y80</f>
        <v>21</v>
      </c>
      <c r="T304" s="915" t="n">
        <f aca="false">'12　区別，5歳階級別，選択死因分類別死亡数'!Z80</f>
        <v>38</v>
      </c>
      <c r="U304" s="915" t="n">
        <f aca="false">'12　区別，5歳階級別，選択死因分類別死亡数'!AA80</f>
        <v>57</v>
      </c>
      <c r="V304" s="916" t="n">
        <f aca="false">'12　区別，5歳階級別，選択死因分類別死亡数'!AB80</f>
        <v>81</v>
      </c>
      <c r="W304" s="917" t="n">
        <f aca="false">'12　区別，5歳階級別，選択死因分類別死亡数'!AC80</f>
        <v>103</v>
      </c>
      <c r="X304" s="915" t="n">
        <f aca="false">'12　区別，5歳階級別，選択死因分類別死亡数'!AD80</f>
        <v>69</v>
      </c>
      <c r="Y304" s="915" t="n">
        <f aca="false">'12　区別，5歳階級別，選択死因分類別死亡数'!AE80</f>
        <v>24</v>
      </c>
      <c r="Z304" s="915" t="n">
        <f aca="false">'12　区別，5歳階級別，選択死因分類別死亡数'!AF80</f>
        <v>1</v>
      </c>
      <c r="AA304" s="868" t="n">
        <f aca="false">SUM(W304:Z304)</f>
        <v>197</v>
      </c>
      <c r="AB304" s="124"/>
    </row>
    <row r="305" s="123" customFormat="true" ht="13.5" hidden="false" customHeight="false" outlineLevel="0" collapsed="false">
      <c r="A305" s="880"/>
      <c r="B305" s="884"/>
      <c r="C305" s="884"/>
      <c r="D305" s="913" t="s">
        <v>476</v>
      </c>
      <c r="E305" s="914" t="n">
        <f aca="false">'12　区別，5歳階級別，選択死因分類別死亡数'!F81</f>
        <v>391</v>
      </c>
      <c r="F305" s="915" t="n">
        <f aca="false">'12　区別，5歳階級別，選択死因分類別死亡数'!L81</f>
        <v>0</v>
      </c>
      <c r="G305" s="915" t="n">
        <f aca="false">'12　区別，5歳階級別，選択死因分類別死亡数'!M81</f>
        <v>0</v>
      </c>
      <c r="H305" s="915" t="n">
        <f aca="false">'12　区別，5歳階級別，選択死因分類別死亡数'!N81</f>
        <v>0</v>
      </c>
      <c r="I305" s="915" t="n">
        <f aca="false">'12　区別，5歳階級別，選択死因分類別死亡数'!O81</f>
        <v>0</v>
      </c>
      <c r="J305" s="915" t="n">
        <f aca="false">'12　区別，5歳階級別，選択死因分類別死亡数'!P81</f>
        <v>0</v>
      </c>
      <c r="K305" s="915" t="n">
        <f aca="false">'12　区別，5歳階級別，選択死因分類別死亡数'!Q81</f>
        <v>0</v>
      </c>
      <c r="L305" s="915" t="n">
        <f aca="false">'12　区別，5歳階級別，選択死因分類別死亡数'!R81</f>
        <v>0</v>
      </c>
      <c r="M305" s="915" t="n">
        <f aca="false">'12　区別，5歳階級別，選択死因分類別死亡数'!S81</f>
        <v>0</v>
      </c>
      <c r="N305" s="915" t="n">
        <f aca="false">'12　区別，5歳階級別，選択死因分類別死亡数'!T81</f>
        <v>0</v>
      </c>
      <c r="O305" s="915" t="n">
        <f aca="false">'12　区別，5歳階級別，選択死因分類別死亡数'!U81</f>
        <v>0</v>
      </c>
      <c r="P305" s="915" t="n">
        <f aca="false">'12　区別，5歳階級別，選択死因分類別死亡数'!V81</f>
        <v>0</v>
      </c>
      <c r="Q305" s="915" t="n">
        <f aca="false">'12　区別，5歳階級別，選択死因分類別死亡数'!W81</f>
        <v>2</v>
      </c>
      <c r="R305" s="915" t="n">
        <f aca="false">'12　区別，5歳階級別，選択死因分類別死亡数'!X81</f>
        <v>2</v>
      </c>
      <c r="S305" s="915" t="n">
        <f aca="false">'12　区別，5歳階級別，選択死因分類別死亡数'!Y81</f>
        <v>4</v>
      </c>
      <c r="T305" s="915" t="n">
        <f aca="false">'12　区別，5歳階級別，選択死因分類別死亡数'!Z81</f>
        <v>9</v>
      </c>
      <c r="U305" s="915" t="n">
        <f aca="false">'12　区別，5歳階級別，選択死因分類別死亡数'!AA81</f>
        <v>26</v>
      </c>
      <c r="V305" s="916" t="n">
        <f aca="false">'12　区別，5歳階級別，選択死因分類別死亡数'!AB81</f>
        <v>55</v>
      </c>
      <c r="W305" s="917" t="n">
        <f aca="false">'12　区別，5歳階級別，選択死因分類別死亡数'!AC81</f>
        <v>96</v>
      </c>
      <c r="X305" s="915" t="n">
        <f aca="false">'12　区別，5歳階級別，選択死因分類別死亡数'!AD81</f>
        <v>105</v>
      </c>
      <c r="Y305" s="915" t="n">
        <f aca="false">'12　区別，5歳階級別，選択死因分類別死亡数'!AE81</f>
        <v>73</v>
      </c>
      <c r="Z305" s="915" t="n">
        <f aca="false">'12　区別，5歳階級別，選択死因分類別死亡数'!AF81</f>
        <v>19</v>
      </c>
      <c r="AA305" s="868" t="n">
        <f aca="false">SUM(W305:Z305)</f>
        <v>293</v>
      </c>
      <c r="AB305" s="124"/>
    </row>
    <row r="306" s="123" customFormat="true" ht="13.5" hidden="false" customHeight="true" outlineLevel="0" collapsed="false">
      <c r="A306" s="880" t="s">
        <v>459</v>
      </c>
      <c r="B306" s="884" t="s">
        <v>186</v>
      </c>
      <c r="C306" s="884"/>
      <c r="D306" s="913" t="s">
        <v>7</v>
      </c>
      <c r="E306" s="914" t="n">
        <f aca="false">'12　区別，5歳階級別，選択死因分類別死亡数'!F82</f>
        <v>266</v>
      </c>
      <c r="F306" s="915" t="n">
        <f aca="false">'12　区別，5歳階級別，選択死因分類別死亡数'!L82</f>
        <v>0</v>
      </c>
      <c r="G306" s="915" t="n">
        <f aca="false">'12　区別，5歳階級別，選択死因分類別死亡数'!M82</f>
        <v>0</v>
      </c>
      <c r="H306" s="915" t="n">
        <f aca="false">'12　区別，5歳階級別，選択死因分類別死亡数'!N82</f>
        <v>0</v>
      </c>
      <c r="I306" s="915" t="n">
        <f aca="false">'12　区別，5歳階級別，選択死因分類別死亡数'!O82</f>
        <v>0</v>
      </c>
      <c r="J306" s="915" t="n">
        <f aca="false">'12　区別，5歳階級別，選択死因分類別死亡数'!P82</f>
        <v>0</v>
      </c>
      <c r="K306" s="915" t="n">
        <f aca="false">'12　区別，5歳階級別，選択死因分類別死亡数'!Q82</f>
        <v>0</v>
      </c>
      <c r="L306" s="915" t="n">
        <f aca="false">'12　区別，5歳階級別，選択死因分類別死亡数'!R82</f>
        <v>0</v>
      </c>
      <c r="M306" s="915" t="n">
        <f aca="false">'12　区別，5歳階級別，選択死因分類別死亡数'!S82</f>
        <v>0</v>
      </c>
      <c r="N306" s="915" t="n">
        <f aca="false">'12　区別，5歳階級別，選択死因分類別死亡数'!T82</f>
        <v>0</v>
      </c>
      <c r="O306" s="915" t="n">
        <f aca="false">'12　区別，5歳階級別，選択死因分類別死亡数'!U82</f>
        <v>3</v>
      </c>
      <c r="P306" s="915" t="n">
        <f aca="false">'12　区別，5歳階級別，選択死因分類別死亡数'!V82</f>
        <v>1</v>
      </c>
      <c r="Q306" s="915" t="n">
        <f aca="false">'12　区別，5歳階級別，選択死因分類別死亡数'!W82</f>
        <v>6</v>
      </c>
      <c r="R306" s="915" t="n">
        <f aca="false">'12　区別，5歳階級別，選択死因分類別死亡数'!X82</f>
        <v>10</v>
      </c>
      <c r="S306" s="915" t="n">
        <f aca="false">'12　区別，5歳階級別，選択死因分類別死亡数'!Y82</f>
        <v>29</v>
      </c>
      <c r="T306" s="915" t="n">
        <f aca="false">'12　区別，5歳階級別，選択死因分類別死亡数'!Z82</f>
        <v>24</v>
      </c>
      <c r="U306" s="915" t="n">
        <f aca="false">'12　区別，5歳階級別，選択死因分類別死亡数'!AA82</f>
        <v>36</v>
      </c>
      <c r="V306" s="916" t="n">
        <f aca="false">'12　区別，5歳階級別，選択死因分類別死亡数'!AB82</f>
        <v>58</v>
      </c>
      <c r="W306" s="917" t="n">
        <f aca="false">'12　区別，5歳階級別，選択死因分類別死亡数'!AC82</f>
        <v>52</v>
      </c>
      <c r="X306" s="915" t="n">
        <f aca="false">'12　区別，5歳階級別，選択死因分類別死亡数'!AD82</f>
        <v>34</v>
      </c>
      <c r="Y306" s="915" t="n">
        <f aca="false">'12　区別，5歳階級別，選択死因分類別死亡数'!AE82</f>
        <v>12</v>
      </c>
      <c r="Z306" s="915" t="n">
        <f aca="false">'12　区別，5歳階級別，選択死因分類別死亡数'!AF82</f>
        <v>1</v>
      </c>
      <c r="AA306" s="868" t="n">
        <f aca="false">SUM(W306:Z306)</f>
        <v>99</v>
      </c>
    </row>
    <row r="307" s="123" customFormat="true" ht="13.5" hidden="false" customHeight="false" outlineLevel="0" collapsed="false">
      <c r="A307" s="880"/>
      <c r="B307" s="884"/>
      <c r="C307" s="884"/>
      <c r="D307" s="913" t="s">
        <v>475</v>
      </c>
      <c r="E307" s="914" t="n">
        <f aca="false">'12　区別，5歳階級別，選択死因分類別死亡数'!F83</f>
        <v>151</v>
      </c>
      <c r="F307" s="915" t="n">
        <f aca="false">'12　区別，5歳階級別，選択死因分類別死亡数'!L83</f>
        <v>0</v>
      </c>
      <c r="G307" s="915" t="n">
        <f aca="false">'12　区別，5歳階級別，選択死因分類別死亡数'!M83</f>
        <v>0</v>
      </c>
      <c r="H307" s="915" t="n">
        <f aca="false">'12　区別，5歳階級別，選択死因分類別死亡数'!N83</f>
        <v>0</v>
      </c>
      <c r="I307" s="915" t="n">
        <f aca="false">'12　区別，5歳階級別，選択死因分類別死亡数'!O83</f>
        <v>0</v>
      </c>
      <c r="J307" s="915" t="n">
        <f aca="false">'12　区別，5歳階級別，選択死因分類別死亡数'!P83</f>
        <v>0</v>
      </c>
      <c r="K307" s="915" t="n">
        <f aca="false">'12　区別，5歳階級別，選択死因分類別死亡数'!Q83</f>
        <v>0</v>
      </c>
      <c r="L307" s="915" t="n">
        <f aca="false">'12　区別，5歳階級別，選択死因分類別死亡数'!R83</f>
        <v>0</v>
      </c>
      <c r="M307" s="915" t="n">
        <f aca="false">'12　区別，5歳階級別，選択死因分類別死亡数'!S83</f>
        <v>0</v>
      </c>
      <c r="N307" s="915" t="n">
        <f aca="false">'12　区別，5歳階級別，選択死因分類別死亡数'!T83</f>
        <v>0</v>
      </c>
      <c r="O307" s="915" t="n">
        <f aca="false">'12　区別，5歳階級別，選択死因分類別死亡数'!U83</f>
        <v>3</v>
      </c>
      <c r="P307" s="915" t="n">
        <f aca="false">'12　区別，5歳階級別，選択死因分類別死亡数'!V83</f>
        <v>1</v>
      </c>
      <c r="Q307" s="915" t="n">
        <f aca="false">'12　区別，5歳階級別，選択死因分類別死亡数'!W83</f>
        <v>4</v>
      </c>
      <c r="R307" s="915" t="n">
        <f aca="false">'12　区別，5歳階級別，選択死因分類別死亡数'!X83</f>
        <v>9</v>
      </c>
      <c r="S307" s="915" t="n">
        <f aca="false">'12　区別，5歳階級別，選択死因分類別死亡数'!Y83</f>
        <v>21</v>
      </c>
      <c r="T307" s="915" t="n">
        <f aca="false">'12　区別，5歳階級別，選択死因分類別死亡数'!Z83</f>
        <v>19</v>
      </c>
      <c r="U307" s="915" t="n">
        <f aca="false">'12　区別，5歳階級別，選択死因分類別死亡数'!AA83</f>
        <v>23</v>
      </c>
      <c r="V307" s="916" t="n">
        <f aca="false">'12　区別，5歳階級別，選択死因分類別死亡数'!AB83</f>
        <v>31</v>
      </c>
      <c r="W307" s="917" t="n">
        <f aca="false">'12　区別，5歳階級別，選択死因分類別死亡数'!AC83</f>
        <v>28</v>
      </c>
      <c r="X307" s="915" t="n">
        <f aca="false">'12　区別，5歳階級別，選択死因分類別死亡数'!AD83</f>
        <v>9</v>
      </c>
      <c r="Y307" s="915" t="n">
        <f aca="false">'12　区別，5歳階級別，選択死因分類別死亡数'!AE83</f>
        <v>3</v>
      </c>
      <c r="Z307" s="915" t="n">
        <f aca="false">'12　区別，5歳階級別，選択死因分類別死亡数'!AF83</f>
        <v>0</v>
      </c>
      <c r="AA307" s="868" t="n">
        <f aca="false">SUM(W307:Z307)</f>
        <v>40</v>
      </c>
    </row>
    <row r="308" s="123" customFormat="true" ht="13.5" hidden="false" customHeight="false" outlineLevel="0" collapsed="false">
      <c r="A308" s="880"/>
      <c r="B308" s="884"/>
      <c r="C308" s="884"/>
      <c r="D308" s="913" t="s">
        <v>476</v>
      </c>
      <c r="E308" s="914" t="n">
        <f aca="false">'12　区別，5歳階級別，選択死因分類別死亡数'!F84</f>
        <v>115</v>
      </c>
      <c r="F308" s="915" t="n">
        <f aca="false">'12　区別，5歳階級別，選択死因分類別死亡数'!L84</f>
        <v>0</v>
      </c>
      <c r="G308" s="915" t="n">
        <f aca="false">'12　区別，5歳階級別，選択死因分類別死亡数'!M84</f>
        <v>0</v>
      </c>
      <c r="H308" s="915" t="n">
        <f aca="false">'12　区別，5歳階級別，選択死因分類別死亡数'!N84</f>
        <v>0</v>
      </c>
      <c r="I308" s="915" t="n">
        <f aca="false">'12　区別，5歳階級別，選択死因分類別死亡数'!O84</f>
        <v>0</v>
      </c>
      <c r="J308" s="915" t="n">
        <f aca="false">'12　区別，5歳階級別，選択死因分類別死亡数'!P84</f>
        <v>0</v>
      </c>
      <c r="K308" s="915" t="n">
        <f aca="false">'12　区別，5歳階級別，選択死因分類別死亡数'!Q84</f>
        <v>0</v>
      </c>
      <c r="L308" s="915" t="n">
        <f aca="false">'12　区別，5歳階級別，選択死因分類別死亡数'!R84</f>
        <v>0</v>
      </c>
      <c r="M308" s="915" t="n">
        <f aca="false">'12　区別，5歳階級別，選択死因分類別死亡数'!S84</f>
        <v>0</v>
      </c>
      <c r="N308" s="915" t="n">
        <f aca="false">'12　区別，5歳階級別，選択死因分類別死亡数'!T84</f>
        <v>0</v>
      </c>
      <c r="O308" s="915" t="n">
        <f aca="false">'12　区別，5歳階級別，選択死因分類別死亡数'!U84</f>
        <v>0</v>
      </c>
      <c r="P308" s="915" t="n">
        <f aca="false">'12　区別，5歳階級別，選択死因分類別死亡数'!V84</f>
        <v>0</v>
      </c>
      <c r="Q308" s="915" t="n">
        <f aca="false">'12　区別，5歳階級別，選択死因分類別死亡数'!W84</f>
        <v>2</v>
      </c>
      <c r="R308" s="915" t="n">
        <f aca="false">'12　区別，5歳階級別，選択死因分類別死亡数'!X84</f>
        <v>1</v>
      </c>
      <c r="S308" s="915" t="n">
        <f aca="false">'12　区別，5歳階級別，選択死因分類別死亡数'!Y84</f>
        <v>8</v>
      </c>
      <c r="T308" s="915" t="n">
        <f aca="false">'12　区別，5歳階級別，選択死因分類別死亡数'!Z84</f>
        <v>5</v>
      </c>
      <c r="U308" s="915" t="n">
        <f aca="false">'12　区別，5歳階級別，選択死因分類別死亡数'!AA84</f>
        <v>13</v>
      </c>
      <c r="V308" s="916" t="n">
        <f aca="false">'12　区別，5歳階級別，選択死因分類別死亡数'!AB84</f>
        <v>27</v>
      </c>
      <c r="W308" s="917" t="n">
        <f aca="false">'12　区別，5歳階級別，選択死因分類別死亡数'!AC84</f>
        <v>24</v>
      </c>
      <c r="X308" s="915" t="n">
        <f aca="false">'12　区別，5歳階級別，選択死因分類別死亡数'!AD84</f>
        <v>25</v>
      </c>
      <c r="Y308" s="915" t="n">
        <f aca="false">'12　区別，5歳階級別，選択死因分類別死亡数'!AE84</f>
        <v>9</v>
      </c>
      <c r="Z308" s="915" t="n">
        <f aca="false">'12　区別，5歳階級別，選択死因分類別死亡数'!AF84</f>
        <v>1</v>
      </c>
      <c r="AA308" s="868" t="n">
        <f aca="false">SUM(W308:Z308)</f>
        <v>59</v>
      </c>
    </row>
    <row r="309" s="123" customFormat="true" ht="13.5" hidden="false" customHeight="false" outlineLevel="0" collapsed="false">
      <c r="A309" s="880" t="s">
        <v>460</v>
      </c>
      <c r="B309" s="884" t="s">
        <v>921</v>
      </c>
      <c r="C309" s="884"/>
      <c r="D309" s="913" t="s">
        <v>7</v>
      </c>
      <c r="E309" s="914" t="n">
        <f aca="false">'12　区別，5歳階級別，選択死因分類別死亡数'!F85</f>
        <v>1348</v>
      </c>
      <c r="F309" s="915" t="n">
        <f aca="false">'12　区別，5歳階級別，選択死因分類別死亡数'!L85</f>
        <v>1</v>
      </c>
      <c r="G309" s="915" t="n">
        <f aca="false">'12　区別，5歳階級別，選択死因分類別死亡数'!M85</f>
        <v>0</v>
      </c>
      <c r="H309" s="915" t="n">
        <f aca="false">'12　区別，5歳階級別，選択死因分類別死亡数'!N85</f>
        <v>0</v>
      </c>
      <c r="I309" s="915" t="n">
        <f aca="false">'12　区別，5歳階級別，選択死因分類別死亡数'!O85</f>
        <v>0</v>
      </c>
      <c r="J309" s="915" t="n">
        <f aca="false">'12　区別，5歳階級別，選択死因分類別死亡数'!P85</f>
        <v>0</v>
      </c>
      <c r="K309" s="915" t="n">
        <f aca="false">'12　区別，5歳階級別，選択死因分類別死亡数'!Q85</f>
        <v>0</v>
      </c>
      <c r="L309" s="915" t="n">
        <f aca="false">'12　区別，5歳階級別，選択死因分類別死亡数'!R85</f>
        <v>0</v>
      </c>
      <c r="M309" s="915" t="n">
        <f aca="false">'12　区別，5歳階級別，選択死因分類別死亡数'!S85</f>
        <v>0</v>
      </c>
      <c r="N309" s="915" t="n">
        <f aca="false">'12　区別，5歳階級別，選択死因分類別死亡数'!T85</f>
        <v>2</v>
      </c>
      <c r="O309" s="915" t="n">
        <f aca="false">'12　区別，5歳階級別，選択死因分類別死亡数'!U85</f>
        <v>2</v>
      </c>
      <c r="P309" s="915" t="n">
        <f aca="false">'12　区別，5歳階級別，選択死因分類別死亡数'!V85</f>
        <v>4</v>
      </c>
      <c r="Q309" s="915" t="n">
        <f aca="false">'12　区別，5歳階級別，選択死因分類別死亡数'!W85</f>
        <v>8</v>
      </c>
      <c r="R309" s="915" t="n">
        <f aca="false">'12　区別，5歳階級別，選択死因分類別死亡数'!X85</f>
        <v>21</v>
      </c>
      <c r="S309" s="915" t="n">
        <f aca="false">'12　区別，5歳階級別，選択死因分類別死亡数'!Y85</f>
        <v>38</v>
      </c>
      <c r="T309" s="915" t="n">
        <f aca="false">'12　区別，5歳階級別，選択死因分類別死亡数'!Z85</f>
        <v>64</v>
      </c>
      <c r="U309" s="915" t="n">
        <f aca="false">'12　区別，5歳階級別，選択死因分類別死亡数'!AA85</f>
        <v>119</v>
      </c>
      <c r="V309" s="916" t="n">
        <f aca="false">'12　区別，5歳階級別，選択死因分類別死亡数'!AB85</f>
        <v>209</v>
      </c>
      <c r="W309" s="917" t="n">
        <f aca="false">'12　区別，5歳階級別，選択死因分類別死亡数'!AC85</f>
        <v>359</v>
      </c>
      <c r="X309" s="915" t="n">
        <f aca="false">'12　区別，5歳階級別，選択死因分類別死亡数'!AD85</f>
        <v>347</v>
      </c>
      <c r="Y309" s="915" t="n">
        <f aca="false">'12　区別，5歳階級別，選択死因分類別死亡数'!AE85</f>
        <v>140</v>
      </c>
      <c r="Z309" s="915" t="n">
        <f aca="false">'12　区別，5歳階級別，選択死因分類別死亡数'!AF85</f>
        <v>34</v>
      </c>
      <c r="AA309" s="868" t="n">
        <f aca="false">SUM(W309:Z309)</f>
        <v>880</v>
      </c>
    </row>
    <row r="310" s="123" customFormat="true" ht="13.5" hidden="false" customHeight="false" outlineLevel="0" collapsed="false">
      <c r="A310" s="880"/>
      <c r="B310" s="884"/>
      <c r="C310" s="884"/>
      <c r="D310" s="913" t="s">
        <v>475</v>
      </c>
      <c r="E310" s="914" t="n">
        <f aca="false">'12　区別，5歳階級別，選択死因分類別死亡数'!F86</f>
        <v>760</v>
      </c>
      <c r="F310" s="915" t="n">
        <f aca="false">'12　区別，5歳階級別，選択死因分類別死亡数'!L86</f>
        <v>0</v>
      </c>
      <c r="G310" s="915" t="n">
        <f aca="false">'12　区別，5歳階級別，選択死因分類別死亡数'!M86</f>
        <v>0</v>
      </c>
      <c r="H310" s="915" t="n">
        <f aca="false">'12　区別，5歳階級別，選択死因分類別死亡数'!N86</f>
        <v>0</v>
      </c>
      <c r="I310" s="915" t="n">
        <f aca="false">'12　区別，5歳階級別，選択死因分類別死亡数'!O86</f>
        <v>0</v>
      </c>
      <c r="J310" s="915" t="n">
        <f aca="false">'12　区別，5歳階級別，選択死因分類別死亡数'!P86</f>
        <v>0</v>
      </c>
      <c r="K310" s="915" t="n">
        <f aca="false">'12　区別，5歳階級別，選択死因分類別死亡数'!Q86</f>
        <v>0</v>
      </c>
      <c r="L310" s="915" t="n">
        <f aca="false">'12　区別，5歳階級別，選択死因分類別死亡数'!R86</f>
        <v>0</v>
      </c>
      <c r="M310" s="915" t="n">
        <f aca="false">'12　区別，5歳階級別，選択死因分類別死亡数'!S86</f>
        <v>0</v>
      </c>
      <c r="N310" s="915" t="n">
        <f aca="false">'12　区別，5歳階級別，選択死因分類別死亡数'!T86</f>
        <v>2</v>
      </c>
      <c r="O310" s="915" t="n">
        <f aca="false">'12　区別，5歳階級別，選択死因分類別死亡数'!U86</f>
        <v>2</v>
      </c>
      <c r="P310" s="915" t="n">
        <f aca="false">'12　区別，5歳階級別，選択死因分類別死亡数'!V86</f>
        <v>3</v>
      </c>
      <c r="Q310" s="915" t="n">
        <f aca="false">'12　区別，5歳階級別，選択死因分類別死亡数'!W86</f>
        <v>6</v>
      </c>
      <c r="R310" s="915" t="n">
        <f aca="false">'12　区別，5歳階級別，選択死因分類別死亡数'!X86</f>
        <v>18</v>
      </c>
      <c r="S310" s="915" t="n">
        <f aca="false">'12　区別，5歳階級別，選択死因分類別死亡数'!Y86</f>
        <v>30</v>
      </c>
      <c r="T310" s="915" t="n">
        <f aca="false">'12　区別，5歳階級別，選択死因分類別死亡数'!Z86</f>
        <v>47</v>
      </c>
      <c r="U310" s="915" t="n">
        <f aca="false">'12　区別，5歳階級別，選択死因分類別死亡数'!AA86</f>
        <v>78</v>
      </c>
      <c r="V310" s="916" t="n">
        <f aca="false">'12　区別，5歳階級別，選択死因分類別死亡数'!AB86</f>
        <v>145</v>
      </c>
      <c r="W310" s="917" t="n">
        <f aca="false">'12　区別，5歳階級別，選択死因分類別死亡数'!AC86</f>
        <v>215</v>
      </c>
      <c r="X310" s="915" t="n">
        <f aca="false">'12　区別，5歳階級別，選択死因分類別死亡数'!AD86</f>
        <v>164</v>
      </c>
      <c r="Y310" s="915" t="n">
        <f aca="false">'12　区別，5歳階級別，選択死因分類別死亡数'!AE86</f>
        <v>39</v>
      </c>
      <c r="Z310" s="915" t="n">
        <f aca="false">'12　区別，5歳階級別，選択死因分類別死亡数'!AF86</f>
        <v>11</v>
      </c>
      <c r="AA310" s="868" t="n">
        <f aca="false">SUM(W310:Z310)</f>
        <v>429</v>
      </c>
    </row>
    <row r="311" s="123" customFormat="true" ht="13.5" hidden="false" customHeight="false" outlineLevel="0" collapsed="false">
      <c r="A311" s="880"/>
      <c r="B311" s="884"/>
      <c r="C311" s="884"/>
      <c r="D311" s="913" t="s">
        <v>476</v>
      </c>
      <c r="E311" s="914" t="n">
        <f aca="false">'12　区別，5歳階級別，選択死因分類別死亡数'!F87</f>
        <v>588</v>
      </c>
      <c r="F311" s="915" t="n">
        <f aca="false">'12　区別，5歳階級別，選択死因分類別死亡数'!L87</f>
        <v>1</v>
      </c>
      <c r="G311" s="915" t="n">
        <f aca="false">'12　区別，5歳階級別，選択死因分類別死亡数'!M87</f>
        <v>0</v>
      </c>
      <c r="H311" s="915" t="n">
        <f aca="false">'12　区別，5歳階級別，選択死因分類別死亡数'!N87</f>
        <v>0</v>
      </c>
      <c r="I311" s="915" t="n">
        <f aca="false">'12　区別，5歳階級別，選択死因分類別死亡数'!O87</f>
        <v>0</v>
      </c>
      <c r="J311" s="915" t="n">
        <f aca="false">'12　区別，5歳階級別，選択死因分類別死亡数'!P87</f>
        <v>0</v>
      </c>
      <c r="K311" s="915" t="n">
        <f aca="false">'12　区別，5歳階級別，選択死因分類別死亡数'!Q87</f>
        <v>0</v>
      </c>
      <c r="L311" s="915" t="n">
        <f aca="false">'12　区別，5歳階級別，選択死因分類別死亡数'!R87</f>
        <v>0</v>
      </c>
      <c r="M311" s="915" t="n">
        <f aca="false">'12　区別，5歳階級別，選択死因分類別死亡数'!S87</f>
        <v>0</v>
      </c>
      <c r="N311" s="915" t="n">
        <f aca="false">'12　区別，5歳階級別，選択死因分類別死亡数'!T87</f>
        <v>0</v>
      </c>
      <c r="O311" s="915" t="n">
        <f aca="false">'12　区別，5歳階級別，選択死因分類別死亡数'!U87</f>
        <v>0</v>
      </c>
      <c r="P311" s="915" t="n">
        <f aca="false">'12　区別，5歳階級別，選択死因分類別死亡数'!V87</f>
        <v>1</v>
      </c>
      <c r="Q311" s="915" t="n">
        <f aca="false">'12　区別，5歳階級別，選択死因分類別死亡数'!W87</f>
        <v>2</v>
      </c>
      <c r="R311" s="915" t="n">
        <f aca="false">'12　区別，5歳階級別，選択死因分類別死亡数'!X87</f>
        <v>3</v>
      </c>
      <c r="S311" s="915" t="n">
        <f aca="false">'12　区別，5歳階級別，選択死因分類別死亡数'!Y87</f>
        <v>8</v>
      </c>
      <c r="T311" s="915" t="n">
        <f aca="false">'12　区別，5歳階級別，選択死因分類別死亡数'!Z87</f>
        <v>17</v>
      </c>
      <c r="U311" s="915" t="n">
        <f aca="false">'12　区別，5歳階級別，選択死因分類別死亡数'!AA87</f>
        <v>41</v>
      </c>
      <c r="V311" s="916" t="n">
        <f aca="false">'12　区別，5歳階級別，選択死因分類別死亡数'!AB87</f>
        <v>64</v>
      </c>
      <c r="W311" s="917" t="n">
        <f aca="false">'12　区別，5歳階級別，選択死因分類別死亡数'!AC87</f>
        <v>144</v>
      </c>
      <c r="X311" s="915" t="n">
        <f aca="false">'12　区別，5歳階級別，選択死因分類別死亡数'!AD87</f>
        <v>183</v>
      </c>
      <c r="Y311" s="915" t="n">
        <f aca="false">'12　区別，5歳階級別，選択死因分類別死亡数'!AE87</f>
        <v>101</v>
      </c>
      <c r="Z311" s="915" t="n">
        <f aca="false">'12　区別，5歳階級別，選択死因分類別死亡数'!AF87</f>
        <v>23</v>
      </c>
      <c r="AA311" s="868" t="n">
        <f aca="false">SUM(W311:Z311)</f>
        <v>451</v>
      </c>
    </row>
    <row r="312" s="123" customFormat="true" ht="13.5" hidden="false" customHeight="true" outlineLevel="0" collapsed="false">
      <c r="A312" s="880" t="s">
        <v>461</v>
      </c>
      <c r="B312" s="884" t="s">
        <v>189</v>
      </c>
      <c r="C312" s="884"/>
      <c r="D312" s="913" t="s">
        <v>7</v>
      </c>
      <c r="E312" s="914" t="n">
        <f aca="false">'12　区別，5歳階級別，選択死因分類別死亡数'!F88</f>
        <v>223</v>
      </c>
      <c r="F312" s="915" t="n">
        <f aca="false">'12　区別，5歳階級別，選択死因分類別死亡数'!L88</f>
        <v>0</v>
      </c>
      <c r="G312" s="915" t="n">
        <f aca="false">'12　区別，5歳階級別，選択死因分類別死亡数'!M88</f>
        <v>0</v>
      </c>
      <c r="H312" s="915" t="n">
        <f aca="false">'12　区別，5歳階級別，選択死因分類別死亡数'!N88</f>
        <v>0</v>
      </c>
      <c r="I312" s="915" t="n">
        <f aca="false">'12　区別，5歳階級別，選択死因分類別死亡数'!O88</f>
        <v>0</v>
      </c>
      <c r="J312" s="915" t="n">
        <f aca="false">'12　区別，5歳階級別，選択死因分類別死亡数'!P88</f>
        <v>0</v>
      </c>
      <c r="K312" s="915" t="n">
        <f aca="false">'12　区別，5歳階級別，選択死因分類別死亡数'!Q88</f>
        <v>0</v>
      </c>
      <c r="L312" s="915" t="n">
        <f aca="false">'12　区別，5歳階級別，選択死因分類別死亡数'!R88</f>
        <v>0</v>
      </c>
      <c r="M312" s="915" t="n">
        <f aca="false">'12　区別，5歳階級別，選択死因分類別死亡数'!S88</f>
        <v>0</v>
      </c>
      <c r="N312" s="915" t="n">
        <f aca="false">'12　区別，5歳階級別，選択死因分類別死亡数'!T88</f>
        <v>0</v>
      </c>
      <c r="O312" s="915" t="n">
        <f aca="false">'12　区別，5歳階級別，選択死因分類別死亡数'!U88</f>
        <v>0</v>
      </c>
      <c r="P312" s="915" t="n">
        <f aca="false">'12　区別，5歳階級別，選択死因分類別死亡数'!V88</f>
        <v>0</v>
      </c>
      <c r="Q312" s="915" t="n">
        <f aca="false">'12　区別，5歳階級別，選択死因分類別死亡数'!W88</f>
        <v>1</v>
      </c>
      <c r="R312" s="915" t="n">
        <f aca="false">'12　区別，5歳階級別，選択死因分類別死亡数'!X88</f>
        <v>1</v>
      </c>
      <c r="S312" s="915" t="n">
        <f aca="false">'12　区別，5歳階級別，選択死因分類別死亡数'!Y88</f>
        <v>7</v>
      </c>
      <c r="T312" s="915" t="n">
        <f aca="false">'12　区別，5歳階級別，選択死因分類別死亡数'!Z88</f>
        <v>19</v>
      </c>
      <c r="U312" s="915" t="n">
        <f aca="false">'12　区別，5歳階級別，選択死因分類別死亡数'!AA88</f>
        <v>36</v>
      </c>
      <c r="V312" s="916" t="n">
        <f aca="false">'12　区別，5歳階級別，選択死因分類別死亡数'!AB88</f>
        <v>50</v>
      </c>
      <c r="W312" s="917" t="n">
        <f aca="false">'12　区別，5歳階級別，選択死因分類別死亡数'!AC88</f>
        <v>60</v>
      </c>
      <c r="X312" s="915" t="n">
        <f aca="false">'12　区別，5歳階級別，選択死因分類別死亡数'!AD88</f>
        <v>39</v>
      </c>
      <c r="Y312" s="915" t="n">
        <f aca="false">'12　区別，5歳階級別，選択死因分類別死亡数'!AE88</f>
        <v>10</v>
      </c>
      <c r="Z312" s="915" t="n">
        <f aca="false">'12　区別，5歳階級別，選択死因分類別死亡数'!AF88</f>
        <v>0</v>
      </c>
      <c r="AA312" s="868" t="n">
        <f aca="false">SUM(W312:Z312)</f>
        <v>109</v>
      </c>
    </row>
    <row r="313" s="123" customFormat="true" ht="13.5" hidden="false" customHeight="false" outlineLevel="0" collapsed="false">
      <c r="A313" s="880"/>
      <c r="B313" s="884"/>
      <c r="C313" s="884"/>
      <c r="D313" s="913" t="s">
        <v>475</v>
      </c>
      <c r="E313" s="914" t="n">
        <f aca="false">'12　区別，5歳階級別，選択死因分類別死亡数'!F89</f>
        <v>186</v>
      </c>
      <c r="F313" s="915" t="n">
        <f aca="false">'12　区別，5歳階級別，選択死因分類別死亡数'!L89</f>
        <v>0</v>
      </c>
      <c r="G313" s="915" t="n">
        <f aca="false">'12　区別，5歳階級別，選択死因分類別死亡数'!M89</f>
        <v>0</v>
      </c>
      <c r="H313" s="915" t="n">
        <f aca="false">'12　区別，5歳階級別，選択死因分類別死亡数'!N89</f>
        <v>0</v>
      </c>
      <c r="I313" s="915" t="n">
        <f aca="false">'12　区別，5歳階級別，選択死因分類別死亡数'!O89</f>
        <v>0</v>
      </c>
      <c r="J313" s="915" t="n">
        <f aca="false">'12　区別，5歳階級別，選択死因分類別死亡数'!P89</f>
        <v>0</v>
      </c>
      <c r="K313" s="915" t="n">
        <f aca="false">'12　区別，5歳階級別，選択死因分類別死亡数'!Q89</f>
        <v>0</v>
      </c>
      <c r="L313" s="915" t="n">
        <f aca="false">'12　区別，5歳階級別，選択死因分類別死亡数'!R89</f>
        <v>0</v>
      </c>
      <c r="M313" s="915" t="n">
        <f aca="false">'12　区別，5歳階級別，選択死因分類別死亡数'!S89</f>
        <v>0</v>
      </c>
      <c r="N313" s="915" t="n">
        <f aca="false">'12　区別，5歳階級別，選択死因分類別死亡数'!T89</f>
        <v>0</v>
      </c>
      <c r="O313" s="915" t="n">
        <f aca="false">'12　区別，5歳階級別，選択死因分類別死亡数'!U89</f>
        <v>0</v>
      </c>
      <c r="P313" s="915" t="n">
        <f aca="false">'12　区別，5歳階級別，選択死因分類別死亡数'!V89</f>
        <v>0</v>
      </c>
      <c r="Q313" s="915" t="n">
        <f aca="false">'12　区別，5歳階級別，選択死因分類別死亡数'!W89</f>
        <v>0</v>
      </c>
      <c r="R313" s="915" t="n">
        <f aca="false">'12　区別，5歳階級別，選択死因分類別死亡数'!X89</f>
        <v>1</v>
      </c>
      <c r="S313" s="915" t="n">
        <f aca="false">'12　区別，5歳階級別，選択死因分類別死亡数'!Y89</f>
        <v>6</v>
      </c>
      <c r="T313" s="915" t="n">
        <f aca="false">'12　区別，5歳階級別，選択死因分類別死亡数'!Z89</f>
        <v>17</v>
      </c>
      <c r="U313" s="915" t="n">
        <f aca="false">'12　区別，5歳階級別，選択死因分類別死亡数'!AA89</f>
        <v>29</v>
      </c>
      <c r="V313" s="916" t="n">
        <f aca="false">'12　区別，5歳階級別，選択死因分類別死亡数'!AB89</f>
        <v>42</v>
      </c>
      <c r="W313" s="917" t="n">
        <f aca="false">'12　区別，5歳階級別，選択死因分類別死亡数'!AC89</f>
        <v>53</v>
      </c>
      <c r="X313" s="915" t="n">
        <f aca="false">'12　区別，5歳階級別，選択死因分類別死亡数'!AD89</f>
        <v>32</v>
      </c>
      <c r="Y313" s="915" t="n">
        <f aca="false">'12　区別，5歳階級別，選択死因分類別死亡数'!AE89</f>
        <v>6</v>
      </c>
      <c r="Z313" s="915" t="n">
        <f aca="false">'12　区別，5歳階級別，選択死因分類別死亡数'!AF89</f>
        <v>0</v>
      </c>
      <c r="AA313" s="868" t="n">
        <f aca="false">SUM(W313:Z313)</f>
        <v>91</v>
      </c>
    </row>
    <row r="314" s="123" customFormat="true" ht="13.5" hidden="false" customHeight="false" outlineLevel="0" collapsed="false">
      <c r="A314" s="880"/>
      <c r="B314" s="884"/>
      <c r="C314" s="884"/>
      <c r="D314" s="913" t="s">
        <v>476</v>
      </c>
      <c r="E314" s="914" t="n">
        <f aca="false">'12　区別，5歳階級別，選択死因分類別死亡数'!F90</f>
        <v>37</v>
      </c>
      <c r="F314" s="915" t="n">
        <f aca="false">'12　区別，5歳階級別，選択死因分類別死亡数'!L90</f>
        <v>0</v>
      </c>
      <c r="G314" s="915" t="n">
        <f aca="false">'12　区別，5歳階級別，選択死因分類別死亡数'!M90</f>
        <v>0</v>
      </c>
      <c r="H314" s="915" t="n">
        <f aca="false">'12　区別，5歳階級別，選択死因分類別死亡数'!N90</f>
        <v>0</v>
      </c>
      <c r="I314" s="915" t="n">
        <f aca="false">'12　区別，5歳階級別，選択死因分類別死亡数'!O90</f>
        <v>0</v>
      </c>
      <c r="J314" s="915" t="n">
        <f aca="false">'12　区別，5歳階級別，選択死因分類別死亡数'!P90</f>
        <v>0</v>
      </c>
      <c r="K314" s="915" t="n">
        <f aca="false">'12　区別，5歳階級別，選択死因分類別死亡数'!Q90</f>
        <v>0</v>
      </c>
      <c r="L314" s="915" t="n">
        <f aca="false">'12　区別，5歳階級別，選択死因分類別死亡数'!R90</f>
        <v>0</v>
      </c>
      <c r="M314" s="915" t="n">
        <f aca="false">'12　区別，5歳階級別，選択死因分類別死亡数'!S90</f>
        <v>0</v>
      </c>
      <c r="N314" s="915" t="n">
        <f aca="false">'12　区別，5歳階級別，選択死因分類別死亡数'!T90</f>
        <v>0</v>
      </c>
      <c r="O314" s="915" t="n">
        <f aca="false">'12　区別，5歳階級別，選択死因分類別死亡数'!U90</f>
        <v>0</v>
      </c>
      <c r="P314" s="915" t="n">
        <f aca="false">'12　区別，5歳階級別，選択死因分類別死亡数'!V90</f>
        <v>0</v>
      </c>
      <c r="Q314" s="915" t="n">
        <f aca="false">'12　区別，5歳階級別，選択死因分類別死亡数'!W90</f>
        <v>1</v>
      </c>
      <c r="R314" s="915" t="n">
        <f aca="false">'12　区別，5歳階級別，選択死因分類別死亡数'!X90</f>
        <v>0</v>
      </c>
      <c r="S314" s="915" t="n">
        <f aca="false">'12　区別，5歳階級別，選択死因分類別死亡数'!Y90</f>
        <v>1</v>
      </c>
      <c r="T314" s="915" t="n">
        <f aca="false">'12　区別，5歳階級別，選択死因分類別死亡数'!Z90</f>
        <v>2</v>
      </c>
      <c r="U314" s="915" t="n">
        <f aca="false">'12　区別，5歳階級別，選択死因分類別死亡数'!AA90</f>
        <v>7</v>
      </c>
      <c r="V314" s="916" t="n">
        <f aca="false">'12　区別，5歳階級別，選択死因分類別死亡数'!AB90</f>
        <v>8</v>
      </c>
      <c r="W314" s="917" t="n">
        <f aca="false">'12　区別，5歳階級別，選択死因分類別死亡数'!AC90</f>
        <v>7</v>
      </c>
      <c r="X314" s="915" t="n">
        <f aca="false">'12　区別，5歳階級別，選択死因分類別死亡数'!AD90</f>
        <v>7</v>
      </c>
      <c r="Y314" s="915" t="n">
        <f aca="false">'12　区別，5歳階級別，選択死因分類別死亡数'!AE90</f>
        <v>4</v>
      </c>
      <c r="Z314" s="915" t="n">
        <f aca="false">'12　区別，5歳階級別，選択死因分類別死亡数'!AF90</f>
        <v>0</v>
      </c>
      <c r="AA314" s="868" t="n">
        <f aca="false">SUM(W314:Z314)</f>
        <v>18</v>
      </c>
    </row>
    <row r="315" s="123" customFormat="true" ht="13.5" hidden="false" customHeight="false" outlineLevel="0" collapsed="false">
      <c r="A315" s="880" t="s">
        <v>462</v>
      </c>
      <c r="B315" s="884" t="s">
        <v>922</v>
      </c>
      <c r="C315" s="884"/>
      <c r="D315" s="913" t="s">
        <v>7</v>
      </c>
      <c r="E315" s="914" t="n">
        <f aca="false">'12　区別，5歳階級別，選択死因分類別死亡数'!F91</f>
        <v>26</v>
      </c>
      <c r="F315" s="915" t="n">
        <f aca="false">'12　区別，5歳階級別，選択死因分類別死亡数'!L91</f>
        <v>0</v>
      </c>
      <c r="G315" s="915" t="n">
        <f aca="false">'12　区別，5歳階級別，選択死因分類別死亡数'!M91</f>
        <v>0</v>
      </c>
      <c r="H315" s="915" t="n">
        <f aca="false">'12　区別，5歳階級別，選択死因分類別死亡数'!N91</f>
        <v>0</v>
      </c>
      <c r="I315" s="915" t="n">
        <f aca="false">'12　区別，5歳階級別，選択死因分類別死亡数'!O91</f>
        <v>0</v>
      </c>
      <c r="J315" s="915" t="n">
        <f aca="false">'12　区別，5歳階級別，選択死因分類別死亡数'!P91</f>
        <v>0</v>
      </c>
      <c r="K315" s="915" t="n">
        <f aca="false">'12　区別，5歳階級別，選択死因分類別死亡数'!Q91</f>
        <v>0</v>
      </c>
      <c r="L315" s="915" t="n">
        <f aca="false">'12　区別，5歳階級別，選択死因分類別死亡数'!R91</f>
        <v>0</v>
      </c>
      <c r="M315" s="915" t="n">
        <f aca="false">'12　区別，5歳階級別，選択死因分類別死亡数'!S91</f>
        <v>0</v>
      </c>
      <c r="N315" s="915" t="n">
        <f aca="false">'12　区別，5歳階級別，選択死因分類別死亡数'!T91</f>
        <v>1</v>
      </c>
      <c r="O315" s="915" t="n">
        <f aca="false">'12　区別，5歳階級別，選択死因分類別死亡数'!U91</f>
        <v>0</v>
      </c>
      <c r="P315" s="915" t="n">
        <f aca="false">'12　区別，5歳階級別，選択死因分類別死亡数'!V91</f>
        <v>1</v>
      </c>
      <c r="Q315" s="915" t="n">
        <f aca="false">'12　区別，5歳階級別，選択死因分類別死亡数'!W91</f>
        <v>1</v>
      </c>
      <c r="R315" s="915" t="n">
        <f aca="false">'12　区別，5歳階級別，選択死因分類別死亡数'!X91</f>
        <v>0</v>
      </c>
      <c r="S315" s="915" t="n">
        <f aca="false">'12　区別，5歳階級別，選択死因分類別死亡数'!Y91</f>
        <v>0</v>
      </c>
      <c r="T315" s="915" t="n">
        <f aca="false">'12　区別，5歳階級別，選択死因分類別死亡数'!Z91</f>
        <v>0</v>
      </c>
      <c r="U315" s="915" t="n">
        <f aca="false">'12　区別，5歳階級別，選択死因分類別死亡数'!AA91</f>
        <v>1</v>
      </c>
      <c r="V315" s="916" t="n">
        <f aca="false">'12　区別，5歳階級別，選択死因分類別死亡数'!AB91</f>
        <v>3</v>
      </c>
      <c r="W315" s="917" t="n">
        <f aca="false">'12　区別，5歳階級別，選択死因分類別死亡数'!AC91</f>
        <v>6</v>
      </c>
      <c r="X315" s="915" t="n">
        <f aca="false">'12　区別，5歳階級別，選択死因分類別死亡数'!AD91</f>
        <v>9</v>
      </c>
      <c r="Y315" s="915" t="n">
        <f aca="false">'12　区別，5歳階級別，選択死因分類別死亡数'!AE91</f>
        <v>4</v>
      </c>
      <c r="Z315" s="915" t="n">
        <f aca="false">'12　区別，5歳階級別，選択死因分類別死亡数'!AF91</f>
        <v>0</v>
      </c>
      <c r="AA315" s="868" t="n">
        <f aca="false">SUM(W315:Z315)</f>
        <v>19</v>
      </c>
    </row>
    <row r="316" s="123" customFormat="true" ht="13.5" hidden="false" customHeight="false" outlineLevel="0" collapsed="false">
      <c r="A316" s="880"/>
      <c r="B316" s="884"/>
      <c r="C316" s="884"/>
      <c r="D316" s="913" t="s">
        <v>475</v>
      </c>
      <c r="E316" s="914" t="n">
        <f aca="false">'12　区別，5歳階級別，選択死因分類別死亡数'!F92</f>
        <v>5</v>
      </c>
      <c r="F316" s="915" t="n">
        <f aca="false">'12　区別，5歳階級別，選択死因分類別死亡数'!L92</f>
        <v>0</v>
      </c>
      <c r="G316" s="915" t="n">
        <f aca="false">'12　区別，5歳階級別，選択死因分類別死亡数'!M92</f>
        <v>0</v>
      </c>
      <c r="H316" s="915" t="n">
        <f aca="false">'12　区別，5歳階級別，選択死因分類別死亡数'!N92</f>
        <v>0</v>
      </c>
      <c r="I316" s="915" t="n">
        <f aca="false">'12　区別，5歳階級別，選択死因分類別死亡数'!O92</f>
        <v>0</v>
      </c>
      <c r="J316" s="915" t="n">
        <f aca="false">'12　区別，5歳階級別，選択死因分類別死亡数'!P92</f>
        <v>0</v>
      </c>
      <c r="K316" s="915" t="n">
        <f aca="false">'12　区別，5歳階級別，選択死因分類別死亡数'!Q92</f>
        <v>0</v>
      </c>
      <c r="L316" s="915" t="n">
        <f aca="false">'12　区別，5歳階級別，選択死因分類別死亡数'!R92</f>
        <v>0</v>
      </c>
      <c r="M316" s="915" t="n">
        <f aca="false">'12　区別，5歳階級別，選択死因分類別死亡数'!S92</f>
        <v>0</v>
      </c>
      <c r="N316" s="915" t="n">
        <f aca="false">'12　区別，5歳階級別，選択死因分類別死亡数'!T92</f>
        <v>0</v>
      </c>
      <c r="O316" s="915" t="n">
        <f aca="false">'12　区別，5歳階級別，選択死因分類別死亡数'!U92</f>
        <v>0</v>
      </c>
      <c r="P316" s="915" t="n">
        <f aca="false">'12　区別，5歳階級別，選択死因分類別死亡数'!V92</f>
        <v>0</v>
      </c>
      <c r="Q316" s="915" t="n">
        <f aca="false">'12　区別，5歳階級別，選択死因分類別死亡数'!W92</f>
        <v>0</v>
      </c>
      <c r="R316" s="915" t="n">
        <f aca="false">'12　区別，5歳階級別，選択死因分類別死亡数'!X92</f>
        <v>0</v>
      </c>
      <c r="S316" s="915" t="n">
        <f aca="false">'12　区別，5歳階級別，選択死因分類別死亡数'!Y92</f>
        <v>0</v>
      </c>
      <c r="T316" s="915" t="n">
        <f aca="false">'12　区別，5歳階級別，選択死因分類別死亡数'!Z92</f>
        <v>0</v>
      </c>
      <c r="U316" s="915" t="n">
        <f aca="false">'12　区別，5歳階級別，選択死因分類別死亡数'!AA92</f>
        <v>0</v>
      </c>
      <c r="V316" s="916" t="n">
        <f aca="false">'12　区別，5歳階級別，選択死因分類別死亡数'!AB92</f>
        <v>2</v>
      </c>
      <c r="W316" s="917" t="n">
        <f aca="false">'12　区別，5歳階級別，選択死因分類別死亡数'!AC92</f>
        <v>2</v>
      </c>
      <c r="X316" s="915" t="n">
        <f aca="false">'12　区別，5歳階級別，選択死因分類別死亡数'!AD92</f>
        <v>1</v>
      </c>
      <c r="Y316" s="915" t="n">
        <f aca="false">'12　区別，5歳階級別，選択死因分類別死亡数'!AE92</f>
        <v>0</v>
      </c>
      <c r="Z316" s="915" t="n">
        <f aca="false">'12　区別，5歳階級別，選択死因分類別死亡数'!AF92</f>
        <v>0</v>
      </c>
      <c r="AA316" s="868" t="n">
        <f aca="false">SUM(W316:Z316)</f>
        <v>3</v>
      </c>
    </row>
    <row r="317" s="123" customFormat="true" ht="13.5" hidden="false" customHeight="false" outlineLevel="0" collapsed="false">
      <c r="A317" s="880"/>
      <c r="B317" s="884"/>
      <c r="C317" s="884"/>
      <c r="D317" s="913" t="s">
        <v>476</v>
      </c>
      <c r="E317" s="914" t="n">
        <f aca="false">'12　区別，5歳階級別，選択死因分類別死亡数'!F93</f>
        <v>21</v>
      </c>
      <c r="F317" s="915" t="n">
        <f aca="false">'12　区別，5歳階級別，選択死因分類別死亡数'!L93</f>
        <v>0</v>
      </c>
      <c r="G317" s="915" t="n">
        <f aca="false">'12　区別，5歳階級別，選択死因分類別死亡数'!M93</f>
        <v>0</v>
      </c>
      <c r="H317" s="915" t="n">
        <f aca="false">'12　区別，5歳階級別，選択死因分類別死亡数'!N93</f>
        <v>0</v>
      </c>
      <c r="I317" s="915" t="n">
        <f aca="false">'12　区別，5歳階級別，選択死因分類別死亡数'!O93</f>
        <v>0</v>
      </c>
      <c r="J317" s="915" t="n">
        <f aca="false">'12　区別，5歳階級別，選択死因分類別死亡数'!P93</f>
        <v>0</v>
      </c>
      <c r="K317" s="915" t="n">
        <f aca="false">'12　区別，5歳階級別，選択死因分類別死亡数'!Q93</f>
        <v>0</v>
      </c>
      <c r="L317" s="915" t="n">
        <f aca="false">'12　区別，5歳階級別，選択死因分類別死亡数'!R93</f>
        <v>0</v>
      </c>
      <c r="M317" s="915" t="n">
        <f aca="false">'12　区別，5歳階級別，選択死因分類別死亡数'!S93</f>
        <v>0</v>
      </c>
      <c r="N317" s="915" t="n">
        <f aca="false">'12　区別，5歳階級別，選択死因分類別死亡数'!T93</f>
        <v>1</v>
      </c>
      <c r="O317" s="915" t="n">
        <f aca="false">'12　区別，5歳階級別，選択死因分類別死亡数'!U93</f>
        <v>0</v>
      </c>
      <c r="P317" s="915" t="n">
        <f aca="false">'12　区別，5歳階級別，選択死因分類別死亡数'!V93</f>
        <v>1</v>
      </c>
      <c r="Q317" s="915" t="n">
        <f aca="false">'12　区別，5歳階級別，選択死因分類別死亡数'!W93</f>
        <v>1</v>
      </c>
      <c r="R317" s="915" t="n">
        <f aca="false">'12　区別，5歳階級別，選択死因分類別死亡数'!X93</f>
        <v>0</v>
      </c>
      <c r="S317" s="915" t="n">
        <f aca="false">'12　区別，5歳階級別，選択死因分類別死亡数'!Y93</f>
        <v>0</v>
      </c>
      <c r="T317" s="915" t="n">
        <f aca="false">'12　区別，5歳階級別，選択死因分類別死亡数'!Z93</f>
        <v>0</v>
      </c>
      <c r="U317" s="915" t="n">
        <f aca="false">'12　区別，5歳階級別，選択死因分類別死亡数'!AA93</f>
        <v>1</v>
      </c>
      <c r="V317" s="916" t="n">
        <f aca="false">'12　区別，5歳階級別，選択死因分類別死亡数'!AB93</f>
        <v>1</v>
      </c>
      <c r="W317" s="917" t="n">
        <f aca="false">'12　区別，5歳階級別，選択死因分類別死亡数'!AC93</f>
        <v>4</v>
      </c>
      <c r="X317" s="915" t="n">
        <f aca="false">'12　区別，5歳階級別，選択死因分類別死亡数'!AD93</f>
        <v>8</v>
      </c>
      <c r="Y317" s="915" t="n">
        <f aca="false">'12　区別，5歳階級別，選択死因分類別死亡数'!AE93</f>
        <v>4</v>
      </c>
      <c r="Z317" s="915" t="n">
        <f aca="false">'12　区別，5歳階級別，選択死因分類別死亡数'!AF93</f>
        <v>0</v>
      </c>
      <c r="AA317" s="868" t="n">
        <f aca="false">SUM(W317:Z317)</f>
        <v>16</v>
      </c>
    </row>
    <row r="318" s="123" customFormat="true" ht="13.5" hidden="false" customHeight="false" outlineLevel="0" collapsed="false">
      <c r="A318" s="880" t="s">
        <v>463</v>
      </c>
      <c r="B318" s="884" t="s">
        <v>175</v>
      </c>
      <c r="C318" s="884"/>
      <c r="D318" s="913" t="s">
        <v>7</v>
      </c>
      <c r="E318" s="914" t="n">
        <f aca="false">'12　区別，5歳階級別，選択死因分類別死亡数'!F94</f>
        <v>245</v>
      </c>
      <c r="F318" s="915" t="n">
        <f aca="false">'12　区別，5歳階級別，選択死因分類別死亡数'!L94</f>
        <v>2</v>
      </c>
      <c r="G318" s="915" t="n">
        <f aca="false">'12　区別，5歳階級別，選択死因分類別死亡数'!M94</f>
        <v>0</v>
      </c>
      <c r="H318" s="915" t="n">
        <f aca="false">'12　区別，5歳階級別，選択死因分類別死亡数'!N94</f>
        <v>0</v>
      </c>
      <c r="I318" s="915" t="n">
        <f aca="false">'12　区別，5歳階級別，選択死因分類別死亡数'!O94</f>
        <v>0</v>
      </c>
      <c r="J318" s="915" t="n">
        <f aca="false">'12　区別，5歳階級別，選択死因分類別死亡数'!P94</f>
        <v>0</v>
      </c>
      <c r="K318" s="915" t="n">
        <f aca="false">'12　区別，5歳階級別，選択死因分類別死亡数'!Q94</f>
        <v>0</v>
      </c>
      <c r="L318" s="915" t="n">
        <f aca="false">'12　区別，5歳階級別，選択死因分類別死亡数'!R94</f>
        <v>1</v>
      </c>
      <c r="M318" s="915" t="n">
        <f aca="false">'12　区別，5歳階級別，選択死因分類別死亡数'!S94</f>
        <v>7</v>
      </c>
      <c r="N318" s="915" t="n">
        <f aca="false">'12　区別，5歳階級別，選択死因分類別死亡数'!T94</f>
        <v>7</v>
      </c>
      <c r="O318" s="915" t="n">
        <f aca="false">'12　区別，5歳階級別，選択死因分類別死亡数'!U94</f>
        <v>7</v>
      </c>
      <c r="P318" s="915" t="n">
        <f aca="false">'12　区別，5歳階級別，選択死因分類別死亡数'!V94</f>
        <v>21</v>
      </c>
      <c r="Q318" s="915" t="n">
        <f aca="false">'12　区別，5歳階級別，選択死因分類別死亡数'!W94</f>
        <v>16</v>
      </c>
      <c r="R318" s="915" t="n">
        <f aca="false">'12　区別，5歳階級別，選択死因分類別死亡数'!X94</f>
        <v>25</v>
      </c>
      <c r="S318" s="915" t="n">
        <f aca="false">'12　区別，5歳階級別，選択死因分類別死亡数'!Y94</f>
        <v>31</v>
      </c>
      <c r="T318" s="915" t="n">
        <f aca="false">'12　区別，5歳階級別，選択死因分類別死亡数'!Z94</f>
        <v>36</v>
      </c>
      <c r="U318" s="915" t="n">
        <f aca="false">'12　区別，5歳階級別，選択死因分類別死亡数'!AA94</f>
        <v>29</v>
      </c>
      <c r="V318" s="916" t="n">
        <f aca="false">'12　区別，5歳階級別，選択死因分類別死亡数'!AB94</f>
        <v>30</v>
      </c>
      <c r="W318" s="917" t="n">
        <f aca="false">'12　区別，5歳階級別，選択死因分類別死亡数'!AC94</f>
        <v>19</v>
      </c>
      <c r="X318" s="915" t="n">
        <f aca="false">'12　区別，5歳階級別，選択死因分類別死亡数'!AD94</f>
        <v>9</v>
      </c>
      <c r="Y318" s="915" t="n">
        <f aca="false">'12　区別，5歳階級別，選択死因分類別死亡数'!AE94</f>
        <v>5</v>
      </c>
      <c r="Z318" s="915" t="n">
        <f aca="false">'12　区別，5歳階級別，選択死因分類別死亡数'!AF94</f>
        <v>0</v>
      </c>
      <c r="AA318" s="868" t="n">
        <f aca="false">SUM(W318:Z318)</f>
        <v>33</v>
      </c>
    </row>
    <row r="319" s="123" customFormat="true" ht="13.5" hidden="false" customHeight="false" outlineLevel="0" collapsed="false">
      <c r="A319" s="880"/>
      <c r="B319" s="884"/>
      <c r="C319" s="884"/>
      <c r="D319" s="913" t="s">
        <v>475</v>
      </c>
      <c r="E319" s="914" t="n">
        <f aca="false">'12　区別，5歳階級別，選択死因分類別死亡数'!F95</f>
        <v>157</v>
      </c>
      <c r="F319" s="915" t="n">
        <f aca="false">'12　区別，5歳階級別，選択死因分類別死亡数'!L95</f>
        <v>0</v>
      </c>
      <c r="G319" s="915" t="n">
        <f aca="false">'12　区別，5歳階級別，選択死因分類別死亡数'!M95</f>
        <v>0</v>
      </c>
      <c r="H319" s="915" t="n">
        <f aca="false">'12　区別，5歳階級別，選択死因分類別死亡数'!N95</f>
        <v>0</v>
      </c>
      <c r="I319" s="915" t="n">
        <f aca="false">'12　区別，5歳階級別，選択死因分類別死亡数'!O95</f>
        <v>0</v>
      </c>
      <c r="J319" s="915" t="n">
        <f aca="false">'12　区別，5歳階級別，選択死因分類別死亡数'!P95</f>
        <v>0</v>
      </c>
      <c r="K319" s="915" t="n">
        <f aca="false">'12　区別，5歳階級別，選択死因分類別死亡数'!Q95</f>
        <v>0</v>
      </c>
      <c r="L319" s="915" t="n">
        <f aca="false">'12　区別，5歳階級別，選択死因分類別死亡数'!R95</f>
        <v>1</v>
      </c>
      <c r="M319" s="915" t="n">
        <f aca="false">'12　区別，5歳階級別，選択死因分類別死亡数'!S95</f>
        <v>4</v>
      </c>
      <c r="N319" s="915" t="n">
        <f aca="false">'12　区別，5歳階級別，選択死因分類別死亡数'!T95</f>
        <v>5</v>
      </c>
      <c r="O319" s="915" t="n">
        <f aca="false">'12　区別，5歳階級別，選択死因分類別死亡数'!U95</f>
        <v>5</v>
      </c>
      <c r="P319" s="915" t="n">
        <f aca="false">'12　区別，5歳階級別，選択死因分類別死亡数'!V95</f>
        <v>17</v>
      </c>
      <c r="Q319" s="915" t="n">
        <f aca="false">'12　区別，5歳階級別，選択死因分類別死亡数'!W95</f>
        <v>11</v>
      </c>
      <c r="R319" s="915" t="n">
        <f aca="false">'12　区別，5歳階級別，選択死因分類別死亡数'!X95</f>
        <v>21</v>
      </c>
      <c r="S319" s="915" t="n">
        <f aca="false">'12　区別，5歳階級別，選択死因分類別死亡数'!Y95</f>
        <v>19</v>
      </c>
      <c r="T319" s="915" t="n">
        <f aca="false">'12　区別，5歳階級別，選択死因分類別死亡数'!Z95</f>
        <v>28</v>
      </c>
      <c r="U319" s="915" t="n">
        <f aca="false">'12　区別，5歳階級別，選択死因分類別死亡数'!AA95</f>
        <v>19</v>
      </c>
      <c r="V319" s="916" t="n">
        <f aca="false">'12　区別，5歳階級別，選択死因分類別死亡数'!AB95</f>
        <v>18</v>
      </c>
      <c r="W319" s="917" t="n">
        <f aca="false">'12　区別，5歳階級別，選択死因分類別死亡数'!AC95</f>
        <v>4</v>
      </c>
      <c r="X319" s="915" t="n">
        <f aca="false">'12　区別，5歳階級別，選択死因分類別死亡数'!AD95</f>
        <v>5</v>
      </c>
      <c r="Y319" s="915" t="n">
        <f aca="false">'12　区別，5歳階級別，選択死因分類別死亡数'!AE95</f>
        <v>0</v>
      </c>
      <c r="Z319" s="915" t="n">
        <f aca="false">'12　区別，5歳階級別，選択死因分類別死亡数'!AF95</f>
        <v>0</v>
      </c>
      <c r="AA319" s="868" t="n">
        <f aca="false">SUM(W319:Z319)</f>
        <v>9</v>
      </c>
    </row>
    <row r="320" s="123" customFormat="true" ht="13.5" hidden="false" customHeight="false" outlineLevel="0" collapsed="false">
      <c r="A320" s="880"/>
      <c r="B320" s="884"/>
      <c r="C320" s="884"/>
      <c r="D320" s="913" t="s">
        <v>476</v>
      </c>
      <c r="E320" s="914" t="n">
        <f aca="false">'12　区別，5歳階級別，選択死因分類別死亡数'!F96</f>
        <v>88</v>
      </c>
      <c r="F320" s="915" t="n">
        <f aca="false">'12　区別，5歳階級別，選択死因分類別死亡数'!L96</f>
        <v>2</v>
      </c>
      <c r="G320" s="915" t="n">
        <f aca="false">'12　区別，5歳階級別，選択死因分類別死亡数'!M96</f>
        <v>0</v>
      </c>
      <c r="H320" s="915" t="n">
        <f aca="false">'12　区別，5歳階級別，選択死因分類別死亡数'!N96</f>
        <v>0</v>
      </c>
      <c r="I320" s="915" t="n">
        <f aca="false">'12　区別，5歳階級別，選択死因分類別死亡数'!O96</f>
        <v>0</v>
      </c>
      <c r="J320" s="915" t="n">
        <f aca="false">'12　区別，5歳階級別，選択死因分類別死亡数'!P96</f>
        <v>0</v>
      </c>
      <c r="K320" s="915" t="n">
        <f aca="false">'12　区別，5歳階級別，選択死因分類別死亡数'!Q96</f>
        <v>0</v>
      </c>
      <c r="L320" s="915" t="n">
        <f aca="false">'12　区別，5歳階級別，選択死因分類別死亡数'!R96</f>
        <v>0</v>
      </c>
      <c r="M320" s="915" t="n">
        <f aca="false">'12　区別，5歳階級別，選択死因分類別死亡数'!S96</f>
        <v>3</v>
      </c>
      <c r="N320" s="915" t="n">
        <f aca="false">'12　区別，5歳階級別，選択死因分類別死亡数'!T96</f>
        <v>2</v>
      </c>
      <c r="O320" s="915" t="n">
        <f aca="false">'12　区別，5歳階級別，選択死因分類別死亡数'!U96</f>
        <v>2</v>
      </c>
      <c r="P320" s="915" t="n">
        <f aca="false">'12　区別，5歳階級別，選択死因分類別死亡数'!V96</f>
        <v>4</v>
      </c>
      <c r="Q320" s="915" t="n">
        <f aca="false">'12　区別，5歳階級別，選択死因分類別死亡数'!W96</f>
        <v>5</v>
      </c>
      <c r="R320" s="915" t="n">
        <f aca="false">'12　区別，5歳階級別，選択死因分類別死亡数'!X96</f>
        <v>4</v>
      </c>
      <c r="S320" s="915" t="n">
        <f aca="false">'12　区別，5歳階級別，選択死因分類別死亡数'!Y96</f>
        <v>12</v>
      </c>
      <c r="T320" s="915" t="n">
        <f aca="false">'12　区別，5歳階級別，選択死因分類別死亡数'!Z96</f>
        <v>8</v>
      </c>
      <c r="U320" s="915" t="n">
        <f aca="false">'12　区別，5歳階級別，選択死因分類別死亡数'!AA96</f>
        <v>10</v>
      </c>
      <c r="V320" s="916" t="n">
        <f aca="false">'12　区別，5歳階級別，選択死因分類別死亡数'!AB96</f>
        <v>12</v>
      </c>
      <c r="W320" s="917" t="n">
        <f aca="false">'12　区別，5歳階級別，選択死因分類別死亡数'!AC96</f>
        <v>15</v>
      </c>
      <c r="X320" s="915" t="n">
        <f aca="false">'12　区別，5歳階級別，選択死因分類別死亡数'!AD96</f>
        <v>4</v>
      </c>
      <c r="Y320" s="915" t="n">
        <f aca="false">'12　区別，5歳階級別，選択死因分類別死亡数'!AE96</f>
        <v>5</v>
      </c>
      <c r="Z320" s="915" t="n">
        <f aca="false">'12　区別，5歳階級別，選択死因分類別死亡数'!AF96</f>
        <v>0</v>
      </c>
      <c r="AA320" s="868" t="n">
        <f aca="false">SUM(W320:Z320)</f>
        <v>24</v>
      </c>
    </row>
    <row r="321" s="123" customFormat="true" ht="13.5" hidden="false" customHeight="false" outlineLevel="0" collapsed="false">
      <c r="A321" s="880" t="s">
        <v>464</v>
      </c>
      <c r="B321" s="884" t="s">
        <v>199</v>
      </c>
      <c r="C321" s="884"/>
      <c r="D321" s="913" t="s">
        <v>7</v>
      </c>
      <c r="E321" s="914" t="n">
        <f aca="false">'12　区別，5歳階級別，選択死因分類別死亡数'!F97</f>
        <v>412</v>
      </c>
      <c r="F321" s="915" t="n">
        <f aca="false">'12　区別，5歳階級別，選択死因分類別死亡数'!L97</f>
        <v>0</v>
      </c>
      <c r="G321" s="915" t="n">
        <f aca="false">'12　区別，5歳階級別，選択死因分類別死亡数'!M97</f>
        <v>0</v>
      </c>
      <c r="H321" s="915" t="n">
        <f aca="false">'12　区別，5歳階級別，選択死因分類別死亡数'!N97</f>
        <v>0</v>
      </c>
      <c r="I321" s="915" t="n">
        <f aca="false">'12　区別，5歳階級別，選択死因分類別死亡数'!O97</f>
        <v>0</v>
      </c>
      <c r="J321" s="915" t="n">
        <f aca="false">'12　区別，5歳階級別，選択死因分類別死亡数'!P97</f>
        <v>0</v>
      </c>
      <c r="K321" s="915" t="n">
        <f aca="false">'12　区別，5歳階級別，選択死因分類別死亡数'!Q97</f>
        <v>0</v>
      </c>
      <c r="L321" s="915" t="n">
        <f aca="false">'12　区別，5歳階級別，選択死因分類別死亡数'!R97</f>
        <v>1</v>
      </c>
      <c r="M321" s="915" t="n">
        <f aca="false">'12　区別，5歳階級別，選択死因分類別死亡数'!S97</f>
        <v>0</v>
      </c>
      <c r="N321" s="915" t="n">
        <f aca="false">'12　区別，5歳階級別，選択死因分類別死亡数'!T97</f>
        <v>0</v>
      </c>
      <c r="O321" s="915" t="n">
        <f aca="false">'12　区別，5歳階級別，選択死因分類別死亡数'!U97</f>
        <v>0</v>
      </c>
      <c r="P321" s="915" t="n">
        <f aca="false">'12　区別，5歳階級別，選択死因分類別死亡数'!V97</f>
        <v>1</v>
      </c>
      <c r="Q321" s="915" t="n">
        <f aca="false">'12　区別，5歳階級別，選択死因分類別死亡数'!W97</f>
        <v>4</v>
      </c>
      <c r="R321" s="915" t="n">
        <f aca="false">'12　区別，5歳階級別，選択死因分類別死亡数'!X97</f>
        <v>8</v>
      </c>
      <c r="S321" s="915" t="n">
        <f aca="false">'12　区別，5歳階級別，選択死因分類別死亡数'!Y97</f>
        <v>15</v>
      </c>
      <c r="T321" s="915" t="n">
        <f aca="false">'12　区別，5歳階級別，選択死因分類別死亡数'!Z97</f>
        <v>32</v>
      </c>
      <c r="U321" s="915" t="n">
        <f aca="false">'12　区別，5歳階級別，選択死因分類別死亡数'!AA97</f>
        <v>45</v>
      </c>
      <c r="V321" s="916" t="n">
        <f aca="false">'12　区別，5歳階級別，選択死因分類別死亡数'!AB97</f>
        <v>70</v>
      </c>
      <c r="W321" s="917" t="n">
        <f aca="false">'12　区別，5歳階級別，選択死因分類別死亡数'!AC97</f>
        <v>107</v>
      </c>
      <c r="X321" s="915" t="n">
        <f aca="false">'12　区別，5歳階級別，選択死因分類別死亡数'!AD97</f>
        <v>89</v>
      </c>
      <c r="Y321" s="915" t="n">
        <f aca="false">'12　区別，5歳階級別，選択死因分類別死亡数'!AE97</f>
        <v>34</v>
      </c>
      <c r="Z321" s="915" t="n">
        <f aca="false">'12　区別，5歳階級別，選択死因分類別死亡数'!AF97</f>
        <v>6</v>
      </c>
      <c r="AA321" s="868" t="n">
        <f aca="false">SUM(W321:Z321)</f>
        <v>236</v>
      </c>
    </row>
    <row r="322" s="123" customFormat="true" ht="13.5" hidden="false" customHeight="false" outlineLevel="0" collapsed="false">
      <c r="A322" s="880"/>
      <c r="B322" s="884"/>
      <c r="C322" s="884"/>
      <c r="D322" s="913" t="s">
        <v>475</v>
      </c>
      <c r="E322" s="914" t="n">
        <f aca="false">'12　区別，5歳階級別，選択死因分類別死亡数'!F98</f>
        <v>203</v>
      </c>
      <c r="F322" s="915" t="n">
        <f aca="false">'12　区別，5歳階級別，選択死因分類別死亡数'!L98</f>
        <v>0</v>
      </c>
      <c r="G322" s="915" t="n">
        <f aca="false">'12　区別，5歳階級別，選択死因分類別死亡数'!M98</f>
        <v>0</v>
      </c>
      <c r="H322" s="915" t="n">
        <f aca="false">'12　区別，5歳階級別，選択死因分類別死亡数'!N98</f>
        <v>0</v>
      </c>
      <c r="I322" s="915" t="n">
        <f aca="false">'12　区別，5歳階級別，選択死因分類別死亡数'!O98</f>
        <v>0</v>
      </c>
      <c r="J322" s="915" t="n">
        <f aca="false">'12　区別，5歳階級別，選択死因分類別死亡数'!P98</f>
        <v>0</v>
      </c>
      <c r="K322" s="915" t="n">
        <f aca="false">'12　区別，5歳階級別，選択死因分類別死亡数'!Q98</f>
        <v>0</v>
      </c>
      <c r="L322" s="915" t="n">
        <f aca="false">'12　区別，5歳階級別，選択死因分類別死亡数'!R98</f>
        <v>0</v>
      </c>
      <c r="M322" s="915" t="n">
        <f aca="false">'12　区別，5歳階級別，選択死因分類別死亡数'!S98</f>
        <v>0</v>
      </c>
      <c r="N322" s="915" t="n">
        <f aca="false">'12　区別，5歳階級別，選択死因分類別死亡数'!T98</f>
        <v>0</v>
      </c>
      <c r="O322" s="915" t="n">
        <f aca="false">'12　区別，5歳階級別，選択死因分類別死亡数'!U98</f>
        <v>0</v>
      </c>
      <c r="P322" s="915" t="n">
        <f aca="false">'12　区別，5歳階級別，選択死因分類別死亡数'!V98</f>
        <v>1</v>
      </c>
      <c r="Q322" s="915" t="n">
        <f aca="false">'12　区別，5歳階級別，選択死因分類別死亡数'!W98</f>
        <v>3</v>
      </c>
      <c r="R322" s="915" t="n">
        <f aca="false">'12　区別，5歳階級別，選択死因分類別死亡数'!X98</f>
        <v>5</v>
      </c>
      <c r="S322" s="915" t="n">
        <f aca="false">'12　区別，5歳階級別，選択死因分類別死亡数'!Y98</f>
        <v>8</v>
      </c>
      <c r="T322" s="915" t="n">
        <f aca="false">'12　区別，5歳階級別，選択死因分類別死亡数'!Z98</f>
        <v>24</v>
      </c>
      <c r="U322" s="915" t="n">
        <f aca="false">'12　区別，5歳階級別，選択死因分類別死亡数'!AA98</f>
        <v>30</v>
      </c>
      <c r="V322" s="916" t="n">
        <f aca="false">'12　区別，5歳階級別，選択死因分類別死亡数'!AB98</f>
        <v>39</v>
      </c>
      <c r="W322" s="917" t="n">
        <f aca="false">'12　区別，5歳階級別，選択死因分類別死亡数'!AC98</f>
        <v>42</v>
      </c>
      <c r="X322" s="915" t="n">
        <f aca="false">'12　区別，5歳階級別，選択死因分類別死亡数'!AD98</f>
        <v>43</v>
      </c>
      <c r="Y322" s="915" t="n">
        <f aca="false">'12　区別，5歳階級別，選択死因分類別死亡数'!AE98</f>
        <v>7</v>
      </c>
      <c r="Z322" s="915" t="n">
        <f aca="false">'12　区別，5歳階級別，選択死因分類別死亡数'!AF98</f>
        <v>1</v>
      </c>
      <c r="AA322" s="868" t="n">
        <f aca="false">SUM(W322:Z322)</f>
        <v>93</v>
      </c>
    </row>
    <row r="323" s="123" customFormat="true" ht="13.5" hidden="false" customHeight="false" outlineLevel="0" collapsed="false">
      <c r="A323" s="880"/>
      <c r="B323" s="884"/>
      <c r="C323" s="884"/>
      <c r="D323" s="913" t="s">
        <v>476</v>
      </c>
      <c r="E323" s="914" t="n">
        <f aca="false">'12　区別，5歳階級別，選択死因分類別死亡数'!F99</f>
        <v>209</v>
      </c>
      <c r="F323" s="915" t="n">
        <f aca="false">'12　区別，5歳階級別，選択死因分類別死亡数'!L99</f>
        <v>0</v>
      </c>
      <c r="G323" s="915" t="n">
        <f aca="false">'12　区別，5歳階級別，選択死因分類別死亡数'!M99</f>
        <v>0</v>
      </c>
      <c r="H323" s="915" t="n">
        <f aca="false">'12　区別，5歳階級別，選択死因分類別死亡数'!N99</f>
        <v>0</v>
      </c>
      <c r="I323" s="915" t="n">
        <f aca="false">'12　区別，5歳階級別，選択死因分類別死亡数'!O99</f>
        <v>0</v>
      </c>
      <c r="J323" s="915" t="n">
        <f aca="false">'12　区別，5歳階級別，選択死因分類別死亡数'!P99</f>
        <v>0</v>
      </c>
      <c r="K323" s="915" t="n">
        <f aca="false">'12　区別，5歳階級別，選択死因分類別死亡数'!Q99</f>
        <v>0</v>
      </c>
      <c r="L323" s="915" t="n">
        <f aca="false">'12　区別，5歳階級別，選択死因分類別死亡数'!R99</f>
        <v>1</v>
      </c>
      <c r="M323" s="915" t="n">
        <f aca="false">'12　区別，5歳階級別，選択死因分類別死亡数'!S99</f>
        <v>0</v>
      </c>
      <c r="N323" s="915" t="n">
        <f aca="false">'12　区別，5歳階級別，選択死因分類別死亡数'!T99</f>
        <v>0</v>
      </c>
      <c r="O323" s="915" t="n">
        <f aca="false">'12　区別，5歳階級別，選択死因分類別死亡数'!U99</f>
        <v>0</v>
      </c>
      <c r="P323" s="915" t="n">
        <f aca="false">'12　区別，5歳階級別，選択死因分類別死亡数'!V99</f>
        <v>0</v>
      </c>
      <c r="Q323" s="915" t="n">
        <f aca="false">'12　区別，5歳階級別，選択死因分類別死亡数'!W99</f>
        <v>1</v>
      </c>
      <c r="R323" s="915" t="n">
        <f aca="false">'12　区別，5歳階級別，選択死因分類別死亡数'!X99</f>
        <v>3</v>
      </c>
      <c r="S323" s="915" t="n">
        <f aca="false">'12　区別，5歳階級別，選択死因分類別死亡数'!Y99</f>
        <v>7</v>
      </c>
      <c r="T323" s="915" t="n">
        <f aca="false">'12　区別，5歳階級別，選択死因分類別死亡数'!Z99</f>
        <v>8</v>
      </c>
      <c r="U323" s="915" t="n">
        <f aca="false">'12　区別，5歳階級別，選択死因分類別死亡数'!AA99</f>
        <v>15</v>
      </c>
      <c r="V323" s="916" t="n">
        <f aca="false">'12　区別，5歳階級別，選択死因分類別死亡数'!AB99</f>
        <v>31</v>
      </c>
      <c r="W323" s="917" t="n">
        <f aca="false">'12　区別，5歳階級別，選択死因分類別死亡数'!AC99</f>
        <v>65</v>
      </c>
      <c r="X323" s="915" t="n">
        <f aca="false">'12　区別，5歳階級別，選択死因分類別死亡数'!AD99</f>
        <v>46</v>
      </c>
      <c r="Y323" s="915" t="n">
        <f aca="false">'12　区別，5歳階級別，選択死因分類別死亡数'!AE99</f>
        <v>27</v>
      </c>
      <c r="Z323" s="915" t="n">
        <f aca="false">'12　区別，5歳階級別，選択死因分類別死亡数'!AF99</f>
        <v>5</v>
      </c>
      <c r="AA323" s="868" t="n">
        <f aca="false">SUM(W323:Z323)</f>
        <v>143</v>
      </c>
    </row>
    <row r="324" s="123" customFormat="true" ht="13.5" hidden="false" customHeight="false" outlineLevel="0" collapsed="false">
      <c r="A324" s="880" t="s">
        <v>465</v>
      </c>
      <c r="B324" s="884" t="s">
        <v>197</v>
      </c>
      <c r="C324" s="884"/>
      <c r="D324" s="913" t="s">
        <v>7</v>
      </c>
      <c r="E324" s="914" t="n">
        <f aca="false">'12　区別，5歳階級別，選択死因分類別死亡数'!F100</f>
        <v>1019</v>
      </c>
      <c r="F324" s="915" t="n">
        <f aca="false">'12　区別，5歳階級別，選択死因分類別死亡数'!L100</f>
        <v>0</v>
      </c>
      <c r="G324" s="915" t="n">
        <f aca="false">'12　区別，5歳階級別，選択死因分類別死亡数'!M100</f>
        <v>0</v>
      </c>
      <c r="H324" s="915" t="n">
        <f aca="false">'12　区別，5歳階級別，選択死因分類別死亡数'!N100</f>
        <v>0</v>
      </c>
      <c r="I324" s="915" t="n">
        <f aca="false">'12　区別，5歳階級別，選択死因分類別死亡数'!O100</f>
        <v>0</v>
      </c>
      <c r="J324" s="915" t="n">
        <f aca="false">'12　区別，5歳階級別，選択死因分類別死亡数'!P100</f>
        <v>0</v>
      </c>
      <c r="K324" s="915" t="n">
        <f aca="false">'12　区別，5歳階級別，選択死因分類別死亡数'!Q100</f>
        <v>0</v>
      </c>
      <c r="L324" s="915" t="n">
        <f aca="false">'12　区別，5歳階級別，選択死因分類別死亡数'!R100</f>
        <v>0</v>
      </c>
      <c r="M324" s="915" t="n">
        <f aca="false">'12　区別，5歳階級別，選択死因分類別死亡数'!S100</f>
        <v>0</v>
      </c>
      <c r="N324" s="915" t="n">
        <f aca="false">'12　区別，5歳階級別，選択死因分類別死亡数'!T100</f>
        <v>0</v>
      </c>
      <c r="O324" s="915" t="n">
        <f aca="false">'12　区別，5歳階級別，選択死因分類別死亡数'!U100</f>
        <v>0</v>
      </c>
      <c r="P324" s="915" t="n">
        <f aca="false">'12　区別，5歳階級別，選択死因分類別死亡数'!V100</f>
        <v>0</v>
      </c>
      <c r="Q324" s="915" t="n">
        <f aca="false">'12　区別，5歳階級別，選択死因分類別死亡数'!W100</f>
        <v>0</v>
      </c>
      <c r="R324" s="915" t="n">
        <f aca="false">'12　区別，5歳階級別，選択死因分類別死亡数'!X100</f>
        <v>0</v>
      </c>
      <c r="S324" s="915" t="n">
        <f aca="false">'12　区別，5歳階級別，選択死因分類別死亡数'!Y100</f>
        <v>0</v>
      </c>
      <c r="T324" s="915" t="n">
        <f aca="false">'12　区別，5歳階級別，選択死因分類別死亡数'!Z100</f>
        <v>6</v>
      </c>
      <c r="U324" s="915" t="n">
        <f aca="false">'12　区別，5歳階級別，選択死因分類別死亡数'!AA100</f>
        <v>17</v>
      </c>
      <c r="V324" s="916" t="n">
        <f aca="false">'12　区別，5歳階級別，選択死因分類別死亡数'!AB100</f>
        <v>75</v>
      </c>
      <c r="W324" s="917" t="n">
        <f aca="false">'12　区別，5歳階級別，選択死因分類別死亡数'!AC100</f>
        <v>203</v>
      </c>
      <c r="X324" s="915" t="n">
        <f aca="false">'12　区別，5歳階級別，選択死因分類別死亡数'!AD100</f>
        <v>331</v>
      </c>
      <c r="Y324" s="915" t="n">
        <f aca="false">'12　区別，5歳階級別，選択死因分類別死亡数'!AE100</f>
        <v>262</v>
      </c>
      <c r="Z324" s="915" t="n">
        <f aca="false">'12　区別，5歳階級別，選択死因分類別死亡数'!AF100</f>
        <v>125</v>
      </c>
      <c r="AA324" s="868" t="n">
        <f aca="false">SUM(W324:Z324)</f>
        <v>921</v>
      </c>
    </row>
    <row r="325" s="123" customFormat="true" ht="13.5" hidden="false" customHeight="false" outlineLevel="0" collapsed="false">
      <c r="A325" s="880"/>
      <c r="B325" s="884"/>
      <c r="C325" s="884"/>
      <c r="D325" s="913" t="s">
        <v>475</v>
      </c>
      <c r="E325" s="914" t="n">
        <f aca="false">'12　区別，5歳階級別，選択死因分類別死亡数'!F101</f>
        <v>269</v>
      </c>
      <c r="F325" s="915" t="n">
        <f aca="false">'12　区別，5歳階級別，選択死因分類別死亡数'!L101</f>
        <v>0</v>
      </c>
      <c r="G325" s="915" t="n">
        <f aca="false">'12　区別，5歳階級別，選択死因分類別死亡数'!M101</f>
        <v>0</v>
      </c>
      <c r="H325" s="915" t="n">
        <f aca="false">'12　区別，5歳階級別，選択死因分類別死亡数'!N101</f>
        <v>0</v>
      </c>
      <c r="I325" s="915" t="n">
        <f aca="false">'12　区別，5歳階級別，選択死因分類別死亡数'!O101</f>
        <v>0</v>
      </c>
      <c r="J325" s="915" t="n">
        <f aca="false">'12　区別，5歳階級別，選択死因分類別死亡数'!P101</f>
        <v>0</v>
      </c>
      <c r="K325" s="915" t="n">
        <f aca="false">'12　区別，5歳階級別，選択死因分類別死亡数'!Q101</f>
        <v>0</v>
      </c>
      <c r="L325" s="915" t="n">
        <f aca="false">'12　区別，5歳階級別，選択死因分類別死亡数'!R101</f>
        <v>0</v>
      </c>
      <c r="M325" s="915" t="n">
        <f aca="false">'12　区別，5歳階級別，選択死因分類別死亡数'!S101</f>
        <v>0</v>
      </c>
      <c r="N325" s="915" t="n">
        <f aca="false">'12　区別，5歳階級別，選択死因分類別死亡数'!T101</f>
        <v>0</v>
      </c>
      <c r="O325" s="915" t="n">
        <f aca="false">'12　区別，5歳階級別，選択死因分類別死亡数'!U101</f>
        <v>0</v>
      </c>
      <c r="P325" s="915" t="n">
        <f aca="false">'12　区別，5歳階級別，選択死因分類別死亡数'!V101</f>
        <v>0</v>
      </c>
      <c r="Q325" s="915" t="n">
        <f aca="false">'12　区別，5歳階級別，選択死因分類別死亡数'!W101</f>
        <v>0</v>
      </c>
      <c r="R325" s="915" t="n">
        <f aca="false">'12　区別，5歳階級別，選択死因分類別死亡数'!X101</f>
        <v>0</v>
      </c>
      <c r="S325" s="915" t="n">
        <f aca="false">'12　区別，5歳階級別，選択死因分類別死亡数'!Y101</f>
        <v>0</v>
      </c>
      <c r="T325" s="915" t="n">
        <f aca="false">'12　区別，5歳階級別，選択死因分類別死亡数'!Z101</f>
        <v>4</v>
      </c>
      <c r="U325" s="915" t="n">
        <f aca="false">'12　区別，5歳階級別，選択死因分類別死亡数'!AA101</f>
        <v>9</v>
      </c>
      <c r="V325" s="916" t="n">
        <f aca="false">'12　区別，5歳階級別，選択死因分類別死亡数'!AB101</f>
        <v>26</v>
      </c>
      <c r="W325" s="917" t="n">
        <f aca="false">'12　区別，5歳階級別，選択死因分類別死亡数'!AC101</f>
        <v>79</v>
      </c>
      <c r="X325" s="915" t="n">
        <f aca="false">'12　区別，5歳階級別，選択死因分類別死亡数'!AD101</f>
        <v>94</v>
      </c>
      <c r="Y325" s="915" t="n">
        <f aca="false">'12　区別，5歳階級別，選択死因分類別死亡数'!AE101</f>
        <v>42</v>
      </c>
      <c r="Z325" s="915" t="n">
        <f aca="false">'12　区別，5歳階級別，選択死因分類別死亡数'!AF101</f>
        <v>15</v>
      </c>
      <c r="AA325" s="868" t="n">
        <f aca="false">SUM(W325:Z325)</f>
        <v>230</v>
      </c>
    </row>
    <row r="326" s="123" customFormat="true" ht="13.5" hidden="false" customHeight="false" outlineLevel="0" collapsed="false">
      <c r="A326" s="880"/>
      <c r="B326" s="884"/>
      <c r="C326" s="884"/>
      <c r="D326" s="913" t="s">
        <v>476</v>
      </c>
      <c r="E326" s="914" t="n">
        <f aca="false">'12　区別，5歳階級別，選択死因分類別死亡数'!F102</f>
        <v>750</v>
      </c>
      <c r="F326" s="915" t="n">
        <f aca="false">'12　区別，5歳階級別，選択死因分類別死亡数'!L102</f>
        <v>0</v>
      </c>
      <c r="G326" s="915" t="n">
        <f aca="false">'12　区別，5歳階級別，選択死因分類別死亡数'!M102</f>
        <v>0</v>
      </c>
      <c r="H326" s="915" t="n">
        <f aca="false">'12　区別，5歳階級別，選択死因分類別死亡数'!N102</f>
        <v>0</v>
      </c>
      <c r="I326" s="915" t="n">
        <f aca="false">'12　区別，5歳階級別，選択死因分類別死亡数'!O102</f>
        <v>0</v>
      </c>
      <c r="J326" s="915" t="n">
        <f aca="false">'12　区別，5歳階級別，選択死因分類別死亡数'!P102</f>
        <v>0</v>
      </c>
      <c r="K326" s="915" t="n">
        <f aca="false">'12　区別，5歳階級別，選択死因分類別死亡数'!Q102</f>
        <v>0</v>
      </c>
      <c r="L326" s="915" t="n">
        <f aca="false">'12　区別，5歳階級別，選択死因分類別死亡数'!R102</f>
        <v>0</v>
      </c>
      <c r="M326" s="915" t="n">
        <f aca="false">'12　区別，5歳階級別，選択死因分類別死亡数'!S102</f>
        <v>0</v>
      </c>
      <c r="N326" s="915" t="n">
        <f aca="false">'12　区別，5歳階級別，選択死因分類別死亡数'!T102</f>
        <v>0</v>
      </c>
      <c r="O326" s="915" t="n">
        <f aca="false">'12　区別，5歳階級別，選択死因分類別死亡数'!U102</f>
        <v>0</v>
      </c>
      <c r="P326" s="915" t="n">
        <f aca="false">'12　区別，5歳階級別，選択死因分類別死亡数'!V102</f>
        <v>0</v>
      </c>
      <c r="Q326" s="915" t="n">
        <f aca="false">'12　区別，5歳階級別，選択死因分類別死亡数'!W102</f>
        <v>0</v>
      </c>
      <c r="R326" s="915" t="n">
        <f aca="false">'12　区別，5歳階級別，選択死因分類別死亡数'!X102</f>
        <v>0</v>
      </c>
      <c r="S326" s="915" t="n">
        <f aca="false">'12　区別，5歳階級別，選択死因分類別死亡数'!Y102</f>
        <v>0</v>
      </c>
      <c r="T326" s="915" t="n">
        <f aca="false">'12　区別，5歳階級別，選択死因分類別死亡数'!Z102</f>
        <v>2</v>
      </c>
      <c r="U326" s="915" t="n">
        <f aca="false">'12　区別，5歳階級別，選択死因分類別死亡数'!AA102</f>
        <v>8</v>
      </c>
      <c r="V326" s="916" t="n">
        <f aca="false">'12　区別，5歳階級別，選択死因分類別死亡数'!AB102</f>
        <v>49</v>
      </c>
      <c r="W326" s="917" t="n">
        <f aca="false">'12　区別，5歳階級別，選択死因分類別死亡数'!AC102</f>
        <v>124</v>
      </c>
      <c r="X326" s="915" t="n">
        <f aca="false">'12　区別，5歳階級別，選択死因分類別死亡数'!AD102</f>
        <v>237</v>
      </c>
      <c r="Y326" s="915" t="n">
        <f aca="false">'12　区別，5歳階級別，選択死因分類別死亡数'!AE102</f>
        <v>220</v>
      </c>
      <c r="Z326" s="915" t="n">
        <f aca="false">'12　区別，5歳階級別，選択死因分類別死亡数'!AF102</f>
        <v>110</v>
      </c>
      <c r="AA326" s="868" t="n">
        <f aca="false">SUM(W326:Z326)</f>
        <v>691</v>
      </c>
    </row>
    <row r="327" s="123" customFormat="true" ht="13.5" hidden="false" customHeight="true" outlineLevel="0" collapsed="false">
      <c r="A327" s="880" t="s">
        <v>466</v>
      </c>
      <c r="B327" s="884" t="s">
        <v>173</v>
      </c>
      <c r="C327" s="884"/>
      <c r="D327" s="913" t="s">
        <v>7</v>
      </c>
      <c r="E327" s="914" t="n">
        <f aca="false">'12　区別，5歳階級別，選択死因分類別死亡数'!F103</f>
        <v>483</v>
      </c>
      <c r="F327" s="915" t="n">
        <f aca="false">'12　区別，5歳階級別，選択死因分類別死亡数'!L103</f>
        <v>0</v>
      </c>
      <c r="G327" s="915" t="n">
        <f aca="false">'12　区別，5歳階級別，選択死因分類別死亡数'!M103</f>
        <v>0</v>
      </c>
      <c r="H327" s="915" t="n">
        <f aca="false">'12　区別，5歳階級別，選択死因分類別死亡数'!N103</f>
        <v>0</v>
      </c>
      <c r="I327" s="915" t="n">
        <f aca="false">'12　区別，5歳階級別，選択死因分類別死亡数'!O103</f>
        <v>4</v>
      </c>
      <c r="J327" s="915" t="n">
        <f aca="false">'12　区別，5歳階級別，選択死因分類別死亡数'!P103</f>
        <v>4</v>
      </c>
      <c r="K327" s="915" t="n">
        <f aca="false">'12　区別，5歳階級別，選択死因分類別死亡数'!Q103</f>
        <v>4</v>
      </c>
      <c r="L327" s="915" t="n">
        <f aca="false">'12　区別，5歳階級別，選択死因分類別死亡数'!R103</f>
        <v>8</v>
      </c>
      <c r="M327" s="915" t="n">
        <f aca="false">'12　区別，5歳階級別，選択死因分類別死亡数'!S103</f>
        <v>8</v>
      </c>
      <c r="N327" s="915" t="n">
        <f aca="false">'12　区別，5歳階級別，選択死因分類別死亡数'!T103</f>
        <v>7</v>
      </c>
      <c r="O327" s="915" t="n">
        <f aca="false">'12　区別，5歳階級別，選択死因分類別死亡数'!U103</f>
        <v>11</v>
      </c>
      <c r="P327" s="915" t="n">
        <f aca="false">'12　区別，5歳階級別，選択死因分類別死亡数'!V103</f>
        <v>15</v>
      </c>
      <c r="Q327" s="915" t="n">
        <f aca="false">'12　区別，5歳階級別，選択死因分類別死亡数'!W103</f>
        <v>15</v>
      </c>
      <c r="R327" s="915" t="n">
        <f aca="false">'12　区別，5歳階級別，選択死因分類別死亡数'!X103</f>
        <v>24</v>
      </c>
      <c r="S327" s="915" t="n">
        <f aca="false">'12　区別，5歳階級別，選択死因分類別死亡数'!Y103</f>
        <v>38</v>
      </c>
      <c r="T327" s="915" t="n">
        <f aca="false">'12　区別，5歳階級別，選択死因分類別死亡数'!Z103</f>
        <v>41</v>
      </c>
      <c r="U327" s="915" t="n">
        <f aca="false">'12　区別，5歳階級別，選択死因分類別死亡数'!AA103</f>
        <v>44</v>
      </c>
      <c r="V327" s="916" t="n">
        <f aca="false">'12　区別，5歳階級別，選択死因分類別死亡数'!AB103</f>
        <v>80</v>
      </c>
      <c r="W327" s="917" t="n">
        <f aca="false">'12　区別，5歳階級別，選択死因分類別死亡数'!AC103</f>
        <v>69</v>
      </c>
      <c r="X327" s="915" t="n">
        <f aca="false">'12　区別，5歳階級別，選択死因分類別死亡数'!AD103</f>
        <v>74</v>
      </c>
      <c r="Y327" s="915" t="n">
        <f aca="false">'12　区別，5歳階級別，選択死因分類別死亡数'!AE103</f>
        <v>32</v>
      </c>
      <c r="Z327" s="915" t="n">
        <f aca="false">'12　区別，5歳階級別，選択死因分類別死亡数'!AF103</f>
        <v>5</v>
      </c>
      <c r="AA327" s="868" t="n">
        <f aca="false">SUM(W327:Z327)</f>
        <v>180</v>
      </c>
    </row>
    <row r="328" s="123" customFormat="true" ht="13.8" hidden="false" customHeight="false" outlineLevel="0" collapsed="false">
      <c r="A328" s="880"/>
      <c r="B328" s="884"/>
      <c r="C328" s="884"/>
      <c r="D328" s="913" t="s">
        <v>475</v>
      </c>
      <c r="E328" s="914" t="n">
        <f aca="false">'12　区別，5歳階級別，選択死因分類別死亡数'!F104</f>
        <v>258</v>
      </c>
      <c r="F328" s="915" t="n">
        <f aca="false">'12　区別，5歳階級別，選択死因分類別死亡数'!L104</f>
        <v>0</v>
      </c>
      <c r="G328" s="915" t="n">
        <f aca="false">'12　区別，5歳階級別，選択死因分類別死亡数'!M104</f>
        <v>0</v>
      </c>
      <c r="H328" s="915" t="n">
        <f aca="false">'12　区別，5歳階級別，選択死因分類別死亡数'!N104</f>
        <v>0</v>
      </c>
      <c r="I328" s="915" t="n">
        <f aca="false">'12　区別，5歳階級別，選択死因分類別死亡数'!O104</f>
        <v>4</v>
      </c>
      <c r="J328" s="915" t="n">
        <f aca="false">'12　区別，5歳階級別，選択死因分類別死亡数'!P104</f>
        <v>2</v>
      </c>
      <c r="K328" s="915" t="n">
        <f aca="false">'12　区別，5歳階級別，選択死因分類別死亡数'!Q104</f>
        <v>3</v>
      </c>
      <c r="L328" s="915" t="n">
        <f aca="false">'12　区別，5歳階級別，選択死因分類別死亡数'!R104</f>
        <v>5</v>
      </c>
      <c r="M328" s="915" t="n">
        <f aca="false">'12　区別，5歳階級別，選択死因分類別死亡数'!S104</f>
        <v>6</v>
      </c>
      <c r="N328" s="915" t="n">
        <f aca="false">'12　区別，5歳階級別，選択死因分類別死亡数'!T104</f>
        <v>1</v>
      </c>
      <c r="O328" s="915" t="n">
        <f aca="false">'12　区別，5歳階級別，選択死因分類別死亡数'!U104</f>
        <v>7</v>
      </c>
      <c r="P328" s="915" t="n">
        <f aca="false">'12　区別，5歳階級別，選択死因分類別死亡数'!V104</f>
        <v>9</v>
      </c>
      <c r="Q328" s="915" t="n">
        <f aca="false">'12　区別，5歳階級別，選択死因分類別死亡数'!W104</f>
        <v>11</v>
      </c>
      <c r="R328" s="915" t="n">
        <f aca="false">'12　区別，5歳階級別，選択死因分類別死亡数'!X104</f>
        <v>19</v>
      </c>
      <c r="S328" s="915" t="n">
        <f aca="false">'12　区別，5歳階級別，選択死因分類別死亡数'!Y104</f>
        <v>21</v>
      </c>
      <c r="T328" s="915" t="n">
        <f aca="false">'12　区別，5歳階級別，選択死因分類別死亡数'!Z104</f>
        <v>28</v>
      </c>
      <c r="U328" s="915" t="n">
        <f aca="false">'12　区別，5歳階級別，選択死因分類別死亡数'!AA104</f>
        <v>24</v>
      </c>
      <c r="V328" s="916" t="n">
        <f aca="false">'12　区別，5歳階級別，選択死因分類別死亡数'!AB104</f>
        <v>38</v>
      </c>
      <c r="W328" s="917" t="n">
        <f aca="false">'12　区別，5歳階級別，選択死因分類別死亡数'!AC104</f>
        <v>39</v>
      </c>
      <c r="X328" s="915" t="n">
        <f aca="false">'12　区別，5歳階級別，選択死因分類別死亡数'!AD104</f>
        <v>32</v>
      </c>
      <c r="Y328" s="915" t="n">
        <f aca="false">'12　区別，5歳階級別，選択死因分類別死亡数'!AE104</f>
        <v>8</v>
      </c>
      <c r="Z328" s="915" t="n">
        <f aca="false">'12　区別，5歳階級別，選択死因分類別死亡数'!AF104</f>
        <v>1</v>
      </c>
      <c r="AA328" s="868" t="n">
        <f aca="false">SUM(W328:Z328)</f>
        <v>80</v>
      </c>
    </row>
    <row r="329" s="123" customFormat="true" ht="13.8" hidden="false" customHeight="false" outlineLevel="0" collapsed="false">
      <c r="A329" s="880"/>
      <c r="B329" s="884"/>
      <c r="C329" s="884"/>
      <c r="D329" s="913" t="s">
        <v>476</v>
      </c>
      <c r="E329" s="914" t="n">
        <f aca="false">'12　区別，5歳階級別，選択死因分類別死亡数'!F105</f>
        <v>225</v>
      </c>
      <c r="F329" s="915" t="n">
        <f aca="false">'12　区別，5歳階級別，選択死因分類別死亡数'!L105</f>
        <v>0</v>
      </c>
      <c r="G329" s="915" t="n">
        <f aca="false">'12　区別，5歳階級別，選択死因分類別死亡数'!M105</f>
        <v>0</v>
      </c>
      <c r="H329" s="915" t="n">
        <f aca="false">'12　区別，5歳階級別，選択死因分類別死亡数'!N105</f>
        <v>0</v>
      </c>
      <c r="I329" s="915" t="n">
        <f aca="false">'12　区別，5歳階級別，選択死因分類別死亡数'!O105</f>
        <v>0</v>
      </c>
      <c r="J329" s="915" t="n">
        <f aca="false">'12　区別，5歳階級別，選択死因分類別死亡数'!P105</f>
        <v>2</v>
      </c>
      <c r="K329" s="915" t="n">
        <f aca="false">'12　区別，5歳階級別，選択死因分類別死亡数'!Q105</f>
        <v>1</v>
      </c>
      <c r="L329" s="915" t="n">
        <f aca="false">'12　区別，5歳階級別，選択死因分類別死亡数'!R105</f>
        <v>3</v>
      </c>
      <c r="M329" s="915" t="n">
        <f aca="false">'12　区別，5歳階級別，選択死因分類別死亡数'!S105</f>
        <v>2</v>
      </c>
      <c r="N329" s="915" t="n">
        <f aca="false">'12　区別，5歳階級別，選択死因分類別死亡数'!T105</f>
        <v>6</v>
      </c>
      <c r="O329" s="915" t="n">
        <f aca="false">'12　区別，5歳階級別，選択死因分類別死亡数'!U105</f>
        <v>4</v>
      </c>
      <c r="P329" s="915" t="n">
        <f aca="false">'12　区別，5歳階級別，選択死因分類別死亡数'!V105</f>
        <v>6</v>
      </c>
      <c r="Q329" s="915" t="n">
        <f aca="false">'12　区別，5歳階級別，選択死因分類別死亡数'!W105</f>
        <v>4</v>
      </c>
      <c r="R329" s="915" t="n">
        <f aca="false">'12　区別，5歳階級別，選択死因分類別死亡数'!X105</f>
        <v>5</v>
      </c>
      <c r="S329" s="915" t="n">
        <f aca="false">'12　区別，5歳階級別，選択死因分類別死亡数'!Y105</f>
        <v>17</v>
      </c>
      <c r="T329" s="915" t="n">
        <f aca="false">'12　区別，5歳階級別，選択死因分類別死亡数'!Z105</f>
        <v>13</v>
      </c>
      <c r="U329" s="915" t="n">
        <f aca="false">'12　区別，5歳階級別，選択死因分類別死亡数'!AA105</f>
        <v>20</v>
      </c>
      <c r="V329" s="916" t="n">
        <f aca="false">'12　区別，5歳階級別，選択死因分類別死亡数'!AB105</f>
        <v>42</v>
      </c>
      <c r="W329" s="917" t="n">
        <f aca="false">'12　区別，5歳階級別，選択死因分類別死亡数'!AC105</f>
        <v>30</v>
      </c>
      <c r="X329" s="915" t="n">
        <f aca="false">'12　区別，5歳階級別，選択死因分類別死亡数'!AD105</f>
        <v>42</v>
      </c>
      <c r="Y329" s="915" t="n">
        <f aca="false">'12　区別，5歳階級別，選択死因分類別死亡数'!AE105</f>
        <v>24</v>
      </c>
      <c r="Z329" s="915" t="n">
        <f aca="false">'12　区別，5歳階級別，選択死因分類別死亡数'!AF105</f>
        <v>4</v>
      </c>
      <c r="AA329" s="868" t="n">
        <f aca="false">SUM(W329:Z329)</f>
        <v>100</v>
      </c>
    </row>
    <row r="330" s="123" customFormat="true" ht="13.8" hidden="false" customHeight="false" outlineLevel="0" collapsed="false">
      <c r="A330" s="880" t="s">
        <v>467</v>
      </c>
      <c r="B330" s="880" t="s">
        <v>477</v>
      </c>
      <c r="C330" s="884" t="s">
        <v>1022</v>
      </c>
      <c r="D330" s="913" t="s">
        <v>7</v>
      </c>
      <c r="E330" s="914" t="n">
        <f aca="false">'12　区別，5歳階級別，選択死因分類別死亡数'!F106</f>
        <v>40</v>
      </c>
      <c r="F330" s="915" t="n">
        <f aca="false">'12　区別，5歳階級別，選択死因分類別死亡数'!L106</f>
        <v>0</v>
      </c>
      <c r="G330" s="915" t="n">
        <f aca="false">'12　区別，5歳階級別，選択死因分類別死亡数'!M106</f>
        <v>0</v>
      </c>
      <c r="H330" s="915" t="n">
        <f aca="false">'12　区別，5歳階級別，選択死因分類別死亡数'!N106</f>
        <v>0</v>
      </c>
      <c r="I330" s="915" t="n">
        <f aca="false">'12　区別，5歳階級別，選択死因分類別死亡数'!O106</f>
        <v>2</v>
      </c>
      <c r="J330" s="915" t="n">
        <f aca="false">'12　区別，5歳階級別，選択死因分類別死亡数'!P106</f>
        <v>3</v>
      </c>
      <c r="K330" s="915" t="n">
        <f aca="false">'12　区別，5歳階級別，選択死因分類別死亡数'!Q106</f>
        <v>1</v>
      </c>
      <c r="L330" s="915" t="n">
        <f aca="false">'12　区別，5歳階級別，選択死因分類別死亡数'!R106</f>
        <v>2</v>
      </c>
      <c r="M330" s="915" t="n">
        <f aca="false">'12　区別，5歳階級別，選択死因分類別死亡数'!S106</f>
        <v>0</v>
      </c>
      <c r="N330" s="915" t="n">
        <f aca="false">'12　区別，5歳階級別，選択死因分類別死亡数'!T106</f>
        <v>2</v>
      </c>
      <c r="O330" s="915" t="n">
        <f aca="false">'12　区別，5歳階級別，選択死因分類別死亡数'!U106</f>
        <v>3</v>
      </c>
      <c r="P330" s="915" t="n">
        <f aca="false">'12　区別，5歳階級別，選択死因分類別死亡数'!V106</f>
        <v>2</v>
      </c>
      <c r="Q330" s="915" t="n">
        <f aca="false">'12　区別，5歳階級別，選択死因分類別死亡数'!W106</f>
        <v>2</v>
      </c>
      <c r="R330" s="915" t="n">
        <f aca="false">'12　区別，5歳階級別，選択死因分類別死亡数'!X106</f>
        <v>2</v>
      </c>
      <c r="S330" s="915" t="n">
        <f aca="false">'12　区別，5歳階級別，選択死因分類別死亡数'!Y106</f>
        <v>10</v>
      </c>
      <c r="T330" s="915" t="n">
        <f aca="false">'12　区別，5歳階級別，選択死因分類別死亡数'!Z106</f>
        <v>1</v>
      </c>
      <c r="U330" s="915" t="n">
        <f aca="false">'12　区別，5歳階級別，選択死因分類別死亡数'!AA106</f>
        <v>2</v>
      </c>
      <c r="V330" s="916" t="n">
        <f aca="false">'12　区別，5歳階級別，選択死因分類別死亡数'!AB106</f>
        <v>3</v>
      </c>
      <c r="W330" s="917" t="n">
        <f aca="false">'12　区別，5歳階級別，選択死因分類別死亡数'!AC106</f>
        <v>3</v>
      </c>
      <c r="X330" s="915" t="n">
        <f aca="false">'12　区別，5歳階級別，選択死因分類別死亡数'!AD106</f>
        <v>2</v>
      </c>
      <c r="Y330" s="915" t="n">
        <f aca="false">'12　区別，5歳階級別，選択死因分類別死亡数'!AE106</f>
        <v>0</v>
      </c>
      <c r="Z330" s="915" t="n">
        <f aca="false">'12　区別，5歳階級別，選択死因分類別死亡数'!AF106</f>
        <v>0</v>
      </c>
      <c r="AA330" s="868" t="n">
        <f aca="false">SUM(W330:Z330)</f>
        <v>5</v>
      </c>
    </row>
    <row r="331" s="123" customFormat="true" ht="13.8" hidden="false" customHeight="false" outlineLevel="0" collapsed="false">
      <c r="A331" s="880"/>
      <c r="B331" s="880"/>
      <c r="C331" s="880"/>
      <c r="D331" s="913" t="s">
        <v>475</v>
      </c>
      <c r="E331" s="914" t="n">
        <f aca="false">'12　区別，5歳階級別，選択死因分類別死亡数'!F107</f>
        <v>20</v>
      </c>
      <c r="F331" s="915" t="n">
        <f aca="false">'12　区別，5歳階級別，選択死因分類別死亡数'!L107</f>
        <v>0</v>
      </c>
      <c r="G331" s="915" t="n">
        <f aca="false">'12　区別，5歳階級別，選択死因分類別死亡数'!M107</f>
        <v>0</v>
      </c>
      <c r="H331" s="915" t="n">
        <f aca="false">'12　区別，5歳階級別，選択死因分類別死亡数'!N107</f>
        <v>0</v>
      </c>
      <c r="I331" s="915" t="n">
        <f aca="false">'12　区別，5歳階級別，選択死因分類別死亡数'!O107</f>
        <v>2</v>
      </c>
      <c r="J331" s="915" t="n">
        <f aca="false">'12　区別，5歳階級別，選択死因分類別死亡数'!P107</f>
        <v>1</v>
      </c>
      <c r="K331" s="915" t="n">
        <f aca="false">'12　区別，5歳階級別，選択死因分類別死亡数'!Q107</f>
        <v>1</v>
      </c>
      <c r="L331" s="915" t="n">
        <f aca="false">'12　区別，5歳階級別，選択死因分類別死亡数'!R107</f>
        <v>2</v>
      </c>
      <c r="M331" s="915" t="n">
        <f aca="false">'12　区別，5歳階級別，選択死因分類別死亡数'!S107</f>
        <v>0</v>
      </c>
      <c r="N331" s="915" t="n">
        <f aca="false">'12　区別，5歳階級別，選択死因分類別死亡数'!T107</f>
        <v>1</v>
      </c>
      <c r="O331" s="915" t="n">
        <f aca="false">'12　区別，5歳階級別，選択死因分類別死亡数'!U107</f>
        <v>2</v>
      </c>
      <c r="P331" s="915" t="n">
        <f aca="false">'12　区別，5歳階級別，選択死因分類別死亡数'!V107</f>
        <v>1</v>
      </c>
      <c r="Q331" s="915" t="n">
        <f aca="false">'12　区別，5歳階級別，選択死因分類別死亡数'!W107</f>
        <v>2</v>
      </c>
      <c r="R331" s="915" t="n">
        <f aca="false">'12　区別，5歳階級別，選択死因分類別死亡数'!X107</f>
        <v>2</v>
      </c>
      <c r="S331" s="915" t="n">
        <f aca="false">'12　区別，5歳階級別，選択死因分類別死亡数'!Y107</f>
        <v>3</v>
      </c>
      <c r="T331" s="915" t="n">
        <f aca="false">'12　区別，5歳階級別，選択死因分類別死亡数'!Z107</f>
        <v>1</v>
      </c>
      <c r="U331" s="915" t="n">
        <f aca="false">'12　区別，5歳階級別，選択死因分類別死亡数'!AA107</f>
        <v>0</v>
      </c>
      <c r="V331" s="916" t="n">
        <f aca="false">'12　区別，5歳階級別，選択死因分類別死亡数'!AB107</f>
        <v>1</v>
      </c>
      <c r="W331" s="917" t="n">
        <f aca="false">'12　区別，5歳階級別，選択死因分類別死亡数'!AC107</f>
        <v>1</v>
      </c>
      <c r="X331" s="915" t="n">
        <f aca="false">'12　区別，5歳階級別，選択死因分類別死亡数'!AD107</f>
        <v>0</v>
      </c>
      <c r="Y331" s="915" t="n">
        <f aca="false">'12　区別，5歳階級別，選択死因分類別死亡数'!AE107</f>
        <v>0</v>
      </c>
      <c r="Z331" s="915" t="n">
        <f aca="false">'12　区別，5歳階級別，選択死因分類別死亡数'!AF107</f>
        <v>0</v>
      </c>
      <c r="AA331" s="868" t="n">
        <f aca="false">SUM(W331:Z331)</f>
        <v>1</v>
      </c>
    </row>
    <row r="332" s="123" customFormat="true" ht="13.8" hidden="false" customHeight="false" outlineLevel="0" collapsed="false">
      <c r="A332" s="880"/>
      <c r="B332" s="880"/>
      <c r="C332" s="880"/>
      <c r="D332" s="913" t="s">
        <v>476</v>
      </c>
      <c r="E332" s="914" t="n">
        <f aca="false">'12　区別，5歳階級別，選択死因分類別死亡数'!F108</f>
        <v>20</v>
      </c>
      <c r="F332" s="915" t="n">
        <f aca="false">'12　区別，5歳階級別，選択死因分類別死亡数'!L108</f>
        <v>0</v>
      </c>
      <c r="G332" s="915" t="n">
        <f aca="false">'12　区別，5歳階級別，選択死因分類別死亡数'!M108</f>
        <v>0</v>
      </c>
      <c r="H332" s="915" t="n">
        <f aca="false">'12　区別，5歳階級別，選択死因分類別死亡数'!N108</f>
        <v>0</v>
      </c>
      <c r="I332" s="915" t="n">
        <f aca="false">'12　区別，5歳階級別，選択死因分類別死亡数'!O108</f>
        <v>0</v>
      </c>
      <c r="J332" s="915" t="n">
        <f aca="false">'12　区別，5歳階級別，選択死因分類別死亡数'!P108</f>
        <v>2</v>
      </c>
      <c r="K332" s="915" t="n">
        <f aca="false">'12　区別，5歳階級別，選択死因分類別死亡数'!Q108</f>
        <v>0</v>
      </c>
      <c r="L332" s="915" t="n">
        <f aca="false">'12　区別，5歳階級別，選択死因分類別死亡数'!R108</f>
        <v>0</v>
      </c>
      <c r="M332" s="915" t="n">
        <f aca="false">'12　区別，5歳階級別，選択死因分類別死亡数'!S108</f>
        <v>0</v>
      </c>
      <c r="N332" s="915" t="n">
        <f aca="false">'12　区別，5歳階級別，選択死因分類別死亡数'!T108</f>
        <v>1</v>
      </c>
      <c r="O332" s="915" t="n">
        <f aca="false">'12　区別，5歳階級別，選択死因分類別死亡数'!U108</f>
        <v>1</v>
      </c>
      <c r="P332" s="915" t="n">
        <f aca="false">'12　区別，5歳階級別，選択死因分類別死亡数'!V108</f>
        <v>1</v>
      </c>
      <c r="Q332" s="915" t="n">
        <f aca="false">'12　区別，5歳階級別，選択死因分類別死亡数'!W108</f>
        <v>0</v>
      </c>
      <c r="R332" s="915" t="n">
        <f aca="false">'12　区別，5歳階級別，選択死因分類別死亡数'!X108</f>
        <v>0</v>
      </c>
      <c r="S332" s="915" t="n">
        <f aca="false">'12　区別，5歳階級別，選択死因分類別死亡数'!Y108</f>
        <v>7</v>
      </c>
      <c r="T332" s="915" t="n">
        <f aca="false">'12　区別，5歳階級別，選択死因分類別死亡数'!Z108</f>
        <v>0</v>
      </c>
      <c r="U332" s="915" t="n">
        <f aca="false">'12　区別，5歳階級別，選択死因分類別死亡数'!AA108</f>
        <v>2</v>
      </c>
      <c r="V332" s="916" t="n">
        <f aca="false">'12　区別，5歳階級別，選択死因分類別死亡数'!AB108</f>
        <v>2</v>
      </c>
      <c r="W332" s="917" t="n">
        <f aca="false">'12　区別，5歳階級別，選択死因分類別死亡数'!AC108</f>
        <v>2</v>
      </c>
      <c r="X332" s="915" t="n">
        <f aca="false">'12　区別，5歳階級別，選択死因分類別死亡数'!AD108</f>
        <v>2</v>
      </c>
      <c r="Y332" s="915" t="n">
        <f aca="false">'12　区別，5歳階級別，選択死因分類別死亡数'!AE108</f>
        <v>0</v>
      </c>
      <c r="Z332" s="915" t="n">
        <f aca="false">'12　区別，5歳階級別，選択死因分類別死亡数'!AF108</f>
        <v>0</v>
      </c>
      <c r="AA332" s="868" t="n">
        <f aca="false">SUM(W332:Z332)</f>
        <v>4</v>
      </c>
    </row>
    <row r="333" s="123" customFormat="true" ht="13.8" hidden="false" customHeight="false" outlineLevel="0" collapsed="false">
      <c r="A333" s="880" t="s">
        <v>469</v>
      </c>
      <c r="B333" s="884" t="s">
        <v>165</v>
      </c>
      <c r="C333" s="884"/>
      <c r="D333" s="913" t="s">
        <v>7</v>
      </c>
      <c r="E333" s="914" t="n">
        <f aca="false">'12　区別，5歳階級別，選択死因分類別死亡数'!F109</f>
        <v>299</v>
      </c>
      <c r="F333" s="915" t="n">
        <f aca="false">'12　区別，5歳階級別，選択死因分類別死亡数'!L109</f>
        <v>0</v>
      </c>
      <c r="G333" s="915" t="n">
        <f aca="false">'12　区別，5歳階級別，選択死因分類別死亡数'!M109</f>
        <v>0</v>
      </c>
      <c r="H333" s="915" t="n">
        <f aca="false">'12　区別，5歳階級別，選択死因分類別死亡数'!N109</f>
        <v>1</v>
      </c>
      <c r="I333" s="915" t="n">
        <f aca="false">'12　区別，5歳階級別，選択死因分類別死亡数'!O109</f>
        <v>6</v>
      </c>
      <c r="J333" s="915" t="n">
        <f aca="false">'12　区別，5歳階級別，選択死因分類別死亡数'!P109</f>
        <v>25</v>
      </c>
      <c r="K333" s="915" t="n">
        <f aca="false">'12　区別，5歳階級別，選択死因分類別死亡数'!Q109</f>
        <v>15</v>
      </c>
      <c r="L333" s="915" t="n">
        <f aca="false">'12　区別，5歳階級別，選択死因分類別死亡数'!R109</f>
        <v>25</v>
      </c>
      <c r="M333" s="915" t="n">
        <f aca="false">'12　区別，5歳階級別，選択死因分類別死亡数'!S109</f>
        <v>20</v>
      </c>
      <c r="N333" s="915" t="n">
        <f aca="false">'12　区別，5歳階級別，選択死因分類別死亡数'!T109</f>
        <v>33</v>
      </c>
      <c r="O333" s="915" t="n">
        <f aca="false">'12　区別，5歳階級別，選択死因分類別死亡数'!U109</f>
        <v>30</v>
      </c>
      <c r="P333" s="915" t="n">
        <f aca="false">'12　区別，5歳階級別，選択死因分類別死亡数'!V109</f>
        <v>28</v>
      </c>
      <c r="Q333" s="915" t="n">
        <f aca="false">'12　区別，5歳階級別，選択死因分類別死亡数'!W109</f>
        <v>31</v>
      </c>
      <c r="R333" s="915" t="n">
        <f aca="false">'12　区別，5歳階級別，選択死因分類別死亡数'!X109</f>
        <v>17</v>
      </c>
      <c r="S333" s="915" t="n">
        <f aca="false">'12　区別，5歳階級別，選択死因分類別死亡数'!Y109</f>
        <v>21</v>
      </c>
      <c r="T333" s="915" t="n">
        <f aca="false">'12　区別，5歳階級別，選択死因分類別死亡数'!Z109</f>
        <v>11</v>
      </c>
      <c r="U333" s="915" t="n">
        <f aca="false">'12　区別，5歳階級別，選択死因分類別死亡数'!AA109</f>
        <v>14</v>
      </c>
      <c r="V333" s="916" t="n">
        <f aca="false">'12　区別，5歳階級別，選択死因分類別死亡数'!AB109</f>
        <v>7</v>
      </c>
      <c r="W333" s="917" t="n">
        <f aca="false">'12　区別，5歳階級別，選択死因分類別死亡数'!AC109</f>
        <v>10</v>
      </c>
      <c r="X333" s="915" t="n">
        <f aca="false">'12　区別，5歳階級別，選択死因分類別死亡数'!AD109</f>
        <v>2</v>
      </c>
      <c r="Y333" s="915" t="n">
        <f aca="false">'12　区別，5歳階級別，選択死因分類別死亡数'!AE109</f>
        <v>2</v>
      </c>
      <c r="Z333" s="915" t="n">
        <f aca="false">'12　区別，5歳階級別，選択死因分類別死亡数'!AF109</f>
        <v>1</v>
      </c>
      <c r="AA333" s="868" t="n">
        <f aca="false">SUM(W333:Z333)</f>
        <v>15</v>
      </c>
    </row>
    <row r="334" s="123" customFormat="true" ht="13.8" hidden="false" customHeight="false" outlineLevel="0" collapsed="false">
      <c r="A334" s="880"/>
      <c r="B334" s="884"/>
      <c r="C334" s="884"/>
      <c r="D334" s="913" t="s">
        <v>475</v>
      </c>
      <c r="E334" s="914" t="n">
        <f aca="false">'12　区別，5歳階級別，選択死因分類別死亡数'!F110</f>
        <v>202</v>
      </c>
      <c r="F334" s="915" t="n">
        <f aca="false">'12　区別，5歳階級別，選択死因分類別死亡数'!L110</f>
        <v>0</v>
      </c>
      <c r="G334" s="915" t="n">
        <f aca="false">'12　区別，5歳階級別，選択死因分類別死亡数'!M110</f>
        <v>0</v>
      </c>
      <c r="H334" s="915" t="n">
        <f aca="false">'12　区別，5歳階級別，選択死因分類別死亡数'!N110</f>
        <v>1</v>
      </c>
      <c r="I334" s="915" t="n">
        <f aca="false">'12　区別，5歳階級別，選択死因分類別死亡数'!O110</f>
        <v>4</v>
      </c>
      <c r="J334" s="915" t="n">
        <f aca="false">'12　区別，5歳階級別，選択死因分類別死亡数'!P110</f>
        <v>21</v>
      </c>
      <c r="K334" s="915" t="n">
        <f aca="false">'12　区別，5歳階級別，選択死因分類別死亡数'!Q110</f>
        <v>9</v>
      </c>
      <c r="L334" s="915" t="n">
        <f aca="false">'12　区別，5歳階級別，選択死因分類別死亡数'!R110</f>
        <v>19</v>
      </c>
      <c r="M334" s="915" t="n">
        <f aca="false">'12　区別，5歳階級別，選択死因分類別死亡数'!S110</f>
        <v>13</v>
      </c>
      <c r="N334" s="915" t="n">
        <f aca="false">'12　区別，5歳階級別，選択死因分類別死亡数'!T110</f>
        <v>23</v>
      </c>
      <c r="O334" s="915" t="n">
        <f aca="false">'12　区別，5歳階級別，選択死因分類別死亡数'!U110</f>
        <v>22</v>
      </c>
      <c r="P334" s="915" t="n">
        <f aca="false">'12　区別，5歳階級別，選択死因分類別死亡数'!V110</f>
        <v>21</v>
      </c>
      <c r="Q334" s="915" t="n">
        <f aca="false">'12　区別，5歳階級別，選択死因分類別死亡数'!W110</f>
        <v>20</v>
      </c>
      <c r="R334" s="915" t="n">
        <f aca="false">'12　区別，5歳階級別，選択死因分類別死亡数'!X110</f>
        <v>12</v>
      </c>
      <c r="S334" s="915" t="n">
        <f aca="false">'12　区別，5歳階級別，選択死因分類別死亡数'!Y110</f>
        <v>14</v>
      </c>
      <c r="T334" s="915" t="n">
        <f aca="false">'12　区別，5歳階級別，選択死因分類別死亡数'!Z110</f>
        <v>6</v>
      </c>
      <c r="U334" s="915" t="n">
        <f aca="false">'12　区別，5歳階級別，選択死因分類別死亡数'!AA110</f>
        <v>8</v>
      </c>
      <c r="V334" s="916" t="n">
        <f aca="false">'12　区別，5歳階級別，選択死因分類別死亡数'!AB110</f>
        <v>5</v>
      </c>
      <c r="W334" s="917" t="n">
        <f aca="false">'12　区別，5歳階級別，選択死因分類別死亡数'!AC110</f>
        <v>3</v>
      </c>
      <c r="X334" s="915" t="n">
        <f aca="false">'12　区別，5歳階級別，選択死因分類別死亡数'!AD110</f>
        <v>1</v>
      </c>
      <c r="Y334" s="915" t="n">
        <f aca="false">'12　区別，5歳階級別，選択死因分類別死亡数'!AE110</f>
        <v>0</v>
      </c>
      <c r="Z334" s="915" t="n">
        <f aca="false">'12　区別，5歳階級別，選択死因分類別死亡数'!AF110</f>
        <v>0</v>
      </c>
      <c r="AA334" s="868" t="n">
        <f aca="false">SUM(W334:Z334)</f>
        <v>4</v>
      </c>
    </row>
    <row r="335" s="123" customFormat="true" ht="13.8" hidden="false" customHeight="false" outlineLevel="0" collapsed="false">
      <c r="A335" s="880"/>
      <c r="B335" s="884"/>
      <c r="C335" s="884"/>
      <c r="D335" s="913" t="s">
        <v>476</v>
      </c>
      <c r="E335" s="922" t="n">
        <f aca="false">'12　区別，5歳階級別，選択死因分類別死亡数'!F111</f>
        <v>97</v>
      </c>
      <c r="F335" s="923" t="n">
        <f aca="false">'12　区別，5歳階級別，選択死因分類別死亡数'!L111</f>
        <v>0</v>
      </c>
      <c r="G335" s="923" t="n">
        <f aca="false">'12　区別，5歳階級別，選択死因分類別死亡数'!M111</f>
        <v>0</v>
      </c>
      <c r="H335" s="923" t="n">
        <f aca="false">'12　区別，5歳階級別，選択死因分類別死亡数'!N111</f>
        <v>0</v>
      </c>
      <c r="I335" s="923" t="n">
        <f aca="false">'12　区別，5歳階級別，選択死因分類別死亡数'!O111</f>
        <v>2</v>
      </c>
      <c r="J335" s="923" t="n">
        <f aca="false">'12　区別，5歳階級別，選択死因分類別死亡数'!P111</f>
        <v>4</v>
      </c>
      <c r="K335" s="923" t="n">
        <f aca="false">'12　区別，5歳階級別，選択死因分類別死亡数'!Q111</f>
        <v>6</v>
      </c>
      <c r="L335" s="923" t="n">
        <f aca="false">'12　区別，5歳階級別，選択死因分類別死亡数'!R111</f>
        <v>6</v>
      </c>
      <c r="M335" s="923" t="n">
        <f aca="false">'12　区別，5歳階級別，選択死因分類別死亡数'!S111</f>
        <v>7</v>
      </c>
      <c r="N335" s="923" t="n">
        <f aca="false">'12　区別，5歳階級別，選択死因分類別死亡数'!T111</f>
        <v>10</v>
      </c>
      <c r="O335" s="923" t="n">
        <f aca="false">'12　区別，5歳階級別，選択死因分類別死亡数'!U111</f>
        <v>8</v>
      </c>
      <c r="P335" s="923" t="n">
        <f aca="false">'12　区別，5歳階級別，選択死因分類別死亡数'!V111</f>
        <v>7</v>
      </c>
      <c r="Q335" s="923" t="n">
        <f aca="false">'12　区別，5歳階級別，選択死因分類別死亡数'!W111</f>
        <v>11</v>
      </c>
      <c r="R335" s="923" t="n">
        <f aca="false">'12　区別，5歳階級別，選択死因分類別死亡数'!X111</f>
        <v>5</v>
      </c>
      <c r="S335" s="923" t="n">
        <f aca="false">'12　区別，5歳階級別，選択死因分類別死亡数'!Y111</f>
        <v>7</v>
      </c>
      <c r="T335" s="923" t="n">
        <f aca="false">'12　区別，5歳階級別，選択死因分類別死亡数'!Z111</f>
        <v>5</v>
      </c>
      <c r="U335" s="923" t="n">
        <f aca="false">'12　区別，5歳階級別，選択死因分類別死亡数'!AA111</f>
        <v>6</v>
      </c>
      <c r="V335" s="924" t="n">
        <f aca="false">'12　区別，5歳階級別，選択死因分類別死亡数'!AB111</f>
        <v>2</v>
      </c>
      <c r="W335" s="917" t="n">
        <f aca="false">'12　区別，5歳階級別，選択死因分類別死亡数'!AC111</f>
        <v>7</v>
      </c>
      <c r="X335" s="915" t="n">
        <f aca="false">'12　区別，5歳階級別，選択死因分類別死亡数'!AD111</f>
        <v>1</v>
      </c>
      <c r="Y335" s="915" t="n">
        <f aca="false">'12　区別，5歳階級別，選択死因分類別死亡数'!AE111</f>
        <v>2</v>
      </c>
      <c r="Z335" s="915" t="n">
        <f aca="false">'12　区別，5歳階級別，選択死因分類別死亡数'!AF111</f>
        <v>1</v>
      </c>
      <c r="AA335" s="868" t="n">
        <f aca="false">SUM(W335:Z335)</f>
        <v>11</v>
      </c>
    </row>
    <row r="336" s="117" customFormat="true" ht="15.75" hidden="false" customHeight="true" outlineLevel="0" collapsed="false">
      <c r="A336" s="532"/>
      <c r="B336" s="874"/>
      <c r="C336" s="874"/>
      <c r="D336" s="925"/>
      <c r="E336" s="926"/>
      <c r="F336" s="927"/>
      <c r="G336" s="927"/>
      <c r="H336" s="927"/>
      <c r="I336" s="927"/>
      <c r="J336" s="927"/>
      <c r="K336" s="927"/>
      <c r="L336" s="927"/>
      <c r="M336" s="927"/>
      <c r="N336" s="927"/>
      <c r="O336" s="927"/>
      <c r="P336" s="927"/>
      <c r="Q336" s="927"/>
      <c r="R336" s="927"/>
      <c r="S336" s="927"/>
      <c r="T336" s="927"/>
      <c r="U336" s="927"/>
      <c r="V336" s="927"/>
      <c r="W336" s="927"/>
      <c r="X336" s="927"/>
      <c r="Y336" s="927"/>
      <c r="Z336" s="927"/>
      <c r="AA336" s="927"/>
    </row>
    <row r="337" s="108" customFormat="true" ht="13.5" hidden="false" customHeight="false" outlineLevel="0" collapsed="false">
      <c r="A337" s="148"/>
      <c r="B337" s="148"/>
      <c r="C337" s="148"/>
      <c r="D337" s="898"/>
      <c r="E337" s="537"/>
      <c r="F337" s="537"/>
      <c r="G337" s="537"/>
      <c r="H337" s="537"/>
      <c r="I337" s="537"/>
      <c r="J337" s="537"/>
      <c r="K337" s="537"/>
      <c r="L337" s="537"/>
      <c r="M337" s="537"/>
      <c r="N337" s="537"/>
      <c r="O337" s="537"/>
      <c r="P337" s="537"/>
      <c r="Q337" s="537"/>
      <c r="R337" s="537"/>
      <c r="S337" s="537"/>
      <c r="T337" s="537"/>
      <c r="U337" s="537"/>
      <c r="V337" s="537"/>
      <c r="W337" s="537"/>
      <c r="X337" s="537"/>
      <c r="Y337" s="537"/>
      <c r="Z337" s="537"/>
      <c r="AA337" s="537"/>
    </row>
    <row r="338" s="108" customFormat="true" ht="13.5" hidden="false" customHeight="false" outlineLevel="0" collapsed="false">
      <c r="A338" s="148"/>
      <c r="B338" s="148"/>
      <c r="C338" s="148"/>
      <c r="D338" s="898"/>
      <c r="E338" s="537"/>
      <c r="F338" s="537"/>
      <c r="G338" s="537"/>
      <c r="H338" s="537"/>
      <c r="I338" s="537"/>
      <c r="J338" s="537"/>
      <c r="K338" s="537"/>
      <c r="L338" s="537"/>
      <c r="M338" s="537"/>
      <c r="N338" s="537"/>
      <c r="O338" s="537"/>
      <c r="P338" s="537"/>
      <c r="Q338" s="537"/>
      <c r="R338" s="537"/>
      <c r="S338" s="537"/>
      <c r="T338" s="537"/>
      <c r="U338" s="537"/>
      <c r="V338" s="537"/>
      <c r="W338" s="537"/>
      <c r="X338" s="537"/>
      <c r="Y338" s="537"/>
      <c r="Z338" s="537"/>
      <c r="AA338" s="537"/>
    </row>
    <row r="339" s="108" customFormat="true" ht="13.5" hidden="false" customHeight="false" outlineLevel="0" collapsed="false">
      <c r="A339" s="148"/>
      <c r="B339" s="148"/>
      <c r="C339" s="148"/>
      <c r="D339" s="898"/>
      <c r="E339" s="537"/>
      <c r="F339" s="537"/>
      <c r="G339" s="537"/>
      <c r="H339" s="537"/>
      <c r="I339" s="537"/>
      <c r="J339" s="537"/>
      <c r="K339" s="537"/>
      <c r="L339" s="537"/>
      <c r="M339" s="537"/>
      <c r="N339" s="537"/>
      <c r="O339" s="537"/>
      <c r="P339" s="537"/>
      <c r="Q339" s="537"/>
      <c r="R339" s="537"/>
      <c r="S339" s="537"/>
      <c r="T339" s="537"/>
      <c r="U339" s="537"/>
      <c r="V339" s="537"/>
      <c r="W339" s="537"/>
      <c r="X339" s="537"/>
      <c r="Y339" s="537"/>
      <c r="Z339" s="537"/>
      <c r="AA339" s="537"/>
    </row>
    <row r="340" s="108" customFormat="true" ht="13.5" hidden="false" customHeight="false" outlineLevel="0" collapsed="false">
      <c r="A340" s="148"/>
      <c r="B340" s="148"/>
      <c r="C340" s="148"/>
      <c r="D340" s="898"/>
      <c r="E340" s="537"/>
      <c r="F340" s="537"/>
      <c r="G340" s="537"/>
      <c r="H340" s="537"/>
      <c r="I340" s="537"/>
      <c r="J340" s="537"/>
      <c r="K340" s="537"/>
      <c r="L340" s="537"/>
      <c r="M340" s="537"/>
      <c r="N340" s="537"/>
      <c r="O340" s="537"/>
      <c r="P340" s="537"/>
      <c r="Q340" s="537"/>
      <c r="R340" s="537"/>
      <c r="S340" s="537"/>
      <c r="T340" s="537"/>
      <c r="U340" s="537"/>
      <c r="V340" s="537"/>
      <c r="W340" s="537"/>
      <c r="X340" s="537"/>
      <c r="Y340" s="537"/>
      <c r="Z340" s="537"/>
      <c r="AA340" s="537"/>
    </row>
    <row r="341" s="108" customFormat="true" ht="13.5" hidden="false" customHeight="false" outlineLevel="0" collapsed="false">
      <c r="A341" s="148"/>
      <c r="B341" s="148"/>
      <c r="C341" s="148"/>
      <c r="D341" s="898"/>
      <c r="E341" s="537"/>
      <c r="F341" s="537"/>
      <c r="G341" s="537"/>
      <c r="H341" s="537"/>
      <c r="I341" s="537"/>
      <c r="J341" s="537"/>
      <c r="K341" s="537"/>
      <c r="L341" s="537"/>
      <c r="M341" s="537"/>
      <c r="N341" s="537"/>
      <c r="O341" s="537"/>
      <c r="P341" s="537"/>
      <c r="Q341" s="537"/>
      <c r="R341" s="537"/>
      <c r="S341" s="537"/>
      <c r="T341" s="537"/>
      <c r="U341" s="537"/>
      <c r="V341" s="537"/>
      <c r="W341" s="537"/>
      <c r="X341" s="537"/>
      <c r="Y341" s="537"/>
      <c r="Z341" s="537"/>
      <c r="AA341" s="537"/>
    </row>
    <row r="342" s="108" customFormat="true" ht="13.5" hidden="false" customHeight="false" outlineLevel="0" collapsed="false">
      <c r="A342" s="148"/>
      <c r="B342" s="148"/>
      <c r="C342" s="148"/>
      <c r="D342" s="898"/>
      <c r="E342" s="537"/>
      <c r="F342" s="537"/>
      <c r="G342" s="537"/>
      <c r="H342" s="537"/>
      <c r="I342" s="537"/>
      <c r="J342" s="537"/>
      <c r="K342" s="537"/>
      <c r="L342" s="537"/>
      <c r="M342" s="537"/>
      <c r="N342" s="537"/>
      <c r="O342" s="537"/>
      <c r="P342" s="537"/>
      <c r="Q342" s="537"/>
      <c r="R342" s="537"/>
      <c r="S342" s="537"/>
      <c r="T342" s="537"/>
      <c r="U342" s="537"/>
      <c r="V342" s="537"/>
      <c r="W342" s="537"/>
      <c r="X342" s="537"/>
      <c r="Y342" s="537"/>
      <c r="Z342" s="537"/>
      <c r="AA342" s="537"/>
    </row>
    <row r="343" s="108" customFormat="true" ht="13.5" hidden="false" customHeight="false" outlineLevel="0" collapsed="false">
      <c r="A343" s="148"/>
      <c r="B343" s="148"/>
      <c r="C343" s="148"/>
      <c r="D343" s="898"/>
      <c r="E343" s="537"/>
      <c r="F343" s="537"/>
      <c r="G343" s="537"/>
      <c r="H343" s="537"/>
      <c r="I343" s="537"/>
      <c r="J343" s="537"/>
      <c r="K343" s="537"/>
      <c r="L343" s="537"/>
      <c r="M343" s="537"/>
      <c r="N343" s="537"/>
      <c r="O343" s="537"/>
      <c r="P343" s="537"/>
      <c r="Q343" s="537"/>
      <c r="R343" s="537"/>
      <c r="S343" s="537"/>
      <c r="T343" s="537"/>
      <c r="U343" s="537"/>
      <c r="V343" s="537"/>
      <c r="W343" s="537"/>
      <c r="X343" s="537"/>
      <c r="Y343" s="537"/>
      <c r="Z343" s="537"/>
      <c r="AA343" s="537"/>
    </row>
    <row r="344" s="108" customFormat="true" ht="13.5" hidden="false" customHeight="false" outlineLevel="0" collapsed="false">
      <c r="A344" s="148"/>
      <c r="B344" s="148"/>
      <c r="C344" s="148"/>
      <c r="D344" s="898"/>
      <c r="E344" s="537"/>
      <c r="F344" s="537"/>
      <c r="G344" s="537"/>
      <c r="H344" s="537"/>
      <c r="I344" s="537"/>
      <c r="J344" s="537"/>
      <c r="K344" s="537"/>
      <c r="L344" s="537"/>
      <c r="M344" s="537"/>
      <c r="N344" s="537"/>
      <c r="O344" s="537"/>
      <c r="P344" s="537"/>
      <c r="Q344" s="537"/>
      <c r="R344" s="537"/>
      <c r="S344" s="537"/>
      <c r="T344" s="537"/>
      <c r="U344" s="537"/>
      <c r="V344" s="537"/>
      <c r="W344" s="537"/>
      <c r="X344" s="537"/>
      <c r="Y344" s="537"/>
      <c r="Z344" s="537"/>
      <c r="AA344" s="537"/>
    </row>
    <row r="345" s="108" customFormat="true" ht="13.5" hidden="false" customHeight="false" outlineLevel="0" collapsed="false">
      <c r="A345" s="148"/>
      <c r="B345" s="148"/>
      <c r="C345" s="148"/>
      <c r="D345" s="898"/>
      <c r="E345" s="537"/>
      <c r="F345" s="537"/>
      <c r="G345" s="537"/>
      <c r="H345" s="537"/>
      <c r="I345" s="537"/>
      <c r="J345" s="537"/>
      <c r="K345" s="537"/>
      <c r="L345" s="537"/>
      <c r="M345" s="537"/>
      <c r="N345" s="537"/>
      <c r="O345" s="537"/>
      <c r="P345" s="537"/>
      <c r="Q345" s="537"/>
      <c r="R345" s="537"/>
      <c r="S345" s="537"/>
      <c r="T345" s="537"/>
      <c r="U345" s="537"/>
      <c r="V345" s="537"/>
      <c r="W345" s="537"/>
      <c r="X345" s="537"/>
      <c r="Y345" s="537"/>
      <c r="Z345" s="537"/>
      <c r="AA345" s="537"/>
    </row>
    <row r="346" s="108" customFormat="true" ht="13.5" hidden="false" customHeight="false" outlineLevel="0" collapsed="false">
      <c r="A346" s="148"/>
      <c r="B346" s="148"/>
      <c r="C346" s="148"/>
      <c r="D346" s="898"/>
      <c r="E346" s="537"/>
      <c r="F346" s="537"/>
      <c r="G346" s="537"/>
      <c r="H346" s="537"/>
      <c r="I346" s="537"/>
      <c r="J346" s="537"/>
      <c r="K346" s="537"/>
      <c r="L346" s="537"/>
      <c r="M346" s="537"/>
      <c r="N346" s="537"/>
      <c r="O346" s="537"/>
      <c r="P346" s="537"/>
      <c r="Q346" s="537"/>
      <c r="R346" s="537"/>
      <c r="S346" s="537"/>
      <c r="T346" s="537"/>
      <c r="U346" s="537"/>
      <c r="V346" s="537"/>
      <c r="W346" s="537"/>
      <c r="X346" s="537"/>
      <c r="Y346" s="537"/>
      <c r="Z346" s="537"/>
      <c r="AA346" s="537"/>
    </row>
    <row r="347" s="108" customFormat="true" ht="13.5" hidden="false" customHeight="false" outlineLevel="0" collapsed="false">
      <c r="A347" s="148"/>
      <c r="B347" s="148"/>
      <c r="C347" s="148"/>
      <c r="D347" s="898"/>
      <c r="E347" s="537"/>
      <c r="F347" s="537"/>
      <c r="G347" s="537"/>
      <c r="H347" s="537"/>
      <c r="I347" s="537"/>
      <c r="J347" s="537"/>
      <c r="K347" s="537"/>
      <c r="L347" s="537"/>
      <c r="M347" s="537"/>
      <c r="N347" s="537"/>
      <c r="O347" s="537"/>
      <c r="P347" s="537"/>
      <c r="Q347" s="537"/>
      <c r="R347" s="537"/>
      <c r="S347" s="537"/>
      <c r="T347" s="537"/>
      <c r="U347" s="537"/>
      <c r="V347" s="537"/>
      <c r="W347" s="537"/>
      <c r="X347" s="537"/>
      <c r="Y347" s="537"/>
      <c r="Z347" s="537"/>
      <c r="AA347" s="537"/>
    </row>
    <row r="348" s="108" customFormat="true" ht="13.5" hidden="false" customHeight="false" outlineLevel="0" collapsed="false">
      <c r="A348" s="148"/>
      <c r="B348" s="148"/>
      <c r="C348" s="148"/>
      <c r="D348" s="898"/>
      <c r="E348" s="537"/>
      <c r="F348" s="537"/>
      <c r="G348" s="537"/>
      <c r="H348" s="537"/>
      <c r="I348" s="537"/>
      <c r="J348" s="537"/>
      <c r="K348" s="537"/>
      <c r="L348" s="537"/>
      <c r="M348" s="537"/>
      <c r="N348" s="537"/>
      <c r="O348" s="537"/>
      <c r="P348" s="537"/>
      <c r="Q348" s="537"/>
      <c r="R348" s="537"/>
      <c r="S348" s="537"/>
      <c r="T348" s="537"/>
      <c r="U348" s="537"/>
      <c r="V348" s="537"/>
      <c r="W348" s="537"/>
      <c r="X348" s="537"/>
      <c r="Y348" s="537"/>
      <c r="Z348" s="537"/>
      <c r="AA348" s="537"/>
    </row>
    <row r="349" s="108" customFormat="true" ht="13.5" hidden="false" customHeight="false" outlineLevel="0" collapsed="false">
      <c r="A349" s="148"/>
      <c r="B349" s="148"/>
      <c r="C349" s="148"/>
      <c r="D349" s="898"/>
      <c r="E349" s="537"/>
      <c r="F349" s="537"/>
      <c r="G349" s="537"/>
      <c r="H349" s="537"/>
      <c r="I349" s="537"/>
      <c r="J349" s="537"/>
      <c r="K349" s="537"/>
      <c r="L349" s="537"/>
      <c r="M349" s="537"/>
      <c r="N349" s="537"/>
      <c r="O349" s="537"/>
      <c r="P349" s="537"/>
      <c r="Q349" s="537"/>
      <c r="R349" s="537"/>
      <c r="S349" s="537"/>
      <c r="T349" s="537"/>
      <c r="U349" s="537"/>
      <c r="V349" s="537"/>
      <c r="W349" s="537"/>
      <c r="X349" s="537"/>
      <c r="Y349" s="537"/>
      <c r="Z349" s="537"/>
      <c r="AA349" s="537"/>
    </row>
    <row r="350" s="108" customFormat="true" ht="13.5" hidden="false" customHeight="false" outlineLevel="0" collapsed="false">
      <c r="A350" s="148"/>
      <c r="B350" s="148"/>
      <c r="C350" s="148"/>
      <c r="D350" s="898"/>
      <c r="E350" s="537"/>
      <c r="F350" s="537"/>
      <c r="G350" s="537"/>
      <c r="H350" s="537"/>
      <c r="I350" s="537"/>
      <c r="J350" s="537"/>
      <c r="K350" s="537"/>
      <c r="L350" s="537"/>
      <c r="M350" s="537"/>
      <c r="N350" s="537"/>
      <c r="O350" s="537"/>
      <c r="P350" s="537"/>
      <c r="Q350" s="537"/>
      <c r="R350" s="537"/>
      <c r="S350" s="537"/>
      <c r="T350" s="537"/>
      <c r="U350" s="537"/>
      <c r="V350" s="537"/>
      <c r="W350" s="537"/>
      <c r="X350" s="537"/>
      <c r="Y350" s="537"/>
      <c r="Z350" s="537"/>
      <c r="AA350" s="537"/>
    </row>
    <row r="351" s="108" customFormat="true" ht="13.5" hidden="false" customHeight="false" outlineLevel="0" collapsed="false">
      <c r="A351" s="148"/>
      <c r="B351" s="148"/>
      <c r="C351" s="148"/>
      <c r="D351" s="898"/>
      <c r="E351" s="537"/>
      <c r="F351" s="537"/>
      <c r="G351" s="537"/>
      <c r="H351" s="537"/>
      <c r="I351" s="537"/>
      <c r="J351" s="537"/>
      <c r="K351" s="537"/>
      <c r="L351" s="537"/>
      <c r="M351" s="537"/>
      <c r="N351" s="537"/>
      <c r="O351" s="537"/>
      <c r="P351" s="537"/>
      <c r="Q351" s="537"/>
      <c r="R351" s="537"/>
      <c r="S351" s="537"/>
      <c r="T351" s="537"/>
      <c r="U351" s="537"/>
      <c r="V351" s="537"/>
      <c r="W351" s="537"/>
      <c r="X351" s="537"/>
      <c r="Y351" s="537"/>
      <c r="Z351" s="537"/>
      <c r="AA351" s="537"/>
    </row>
    <row r="352" s="108" customFormat="true" ht="13.5" hidden="false" customHeight="false" outlineLevel="0" collapsed="false">
      <c r="A352" s="148"/>
      <c r="B352" s="148"/>
      <c r="C352" s="148"/>
      <c r="D352" s="898"/>
      <c r="E352" s="537"/>
      <c r="F352" s="537"/>
      <c r="G352" s="537"/>
      <c r="H352" s="537"/>
      <c r="I352" s="537"/>
      <c r="J352" s="537"/>
      <c r="K352" s="537"/>
      <c r="L352" s="537"/>
      <c r="M352" s="537"/>
      <c r="N352" s="537"/>
      <c r="O352" s="537"/>
      <c r="P352" s="537"/>
      <c r="Q352" s="537"/>
      <c r="R352" s="537"/>
      <c r="S352" s="537"/>
      <c r="T352" s="537"/>
      <c r="U352" s="537"/>
      <c r="V352" s="537"/>
      <c r="W352" s="537"/>
      <c r="X352" s="537"/>
      <c r="Y352" s="537"/>
      <c r="Z352" s="537"/>
      <c r="AA352" s="537"/>
    </row>
    <row r="353" s="108" customFormat="true" ht="13.5" hidden="false" customHeight="false" outlineLevel="0" collapsed="false">
      <c r="A353" s="148"/>
      <c r="B353" s="148"/>
      <c r="C353" s="148"/>
      <c r="D353" s="898"/>
      <c r="E353" s="537"/>
      <c r="F353" s="537"/>
      <c r="G353" s="537"/>
      <c r="H353" s="537"/>
      <c r="I353" s="537"/>
      <c r="J353" s="537"/>
      <c r="K353" s="537"/>
      <c r="L353" s="537"/>
      <c r="M353" s="537"/>
      <c r="N353" s="537"/>
      <c r="O353" s="537"/>
      <c r="P353" s="537"/>
      <c r="Q353" s="537"/>
      <c r="R353" s="537"/>
      <c r="S353" s="537"/>
      <c r="T353" s="537"/>
      <c r="U353" s="537"/>
      <c r="V353" s="537"/>
      <c r="W353" s="537"/>
      <c r="X353" s="537"/>
      <c r="Y353" s="537"/>
      <c r="Z353" s="537"/>
      <c r="AA353" s="537"/>
    </row>
    <row r="354" s="108" customFormat="true" ht="13.5" hidden="false" customHeight="false" outlineLevel="0" collapsed="false">
      <c r="A354" s="148"/>
      <c r="B354" s="148"/>
      <c r="C354" s="148"/>
      <c r="D354" s="898"/>
      <c r="E354" s="537"/>
      <c r="F354" s="537"/>
      <c r="G354" s="537"/>
      <c r="H354" s="537"/>
      <c r="I354" s="537"/>
      <c r="J354" s="537"/>
      <c r="K354" s="537"/>
      <c r="L354" s="537"/>
      <c r="M354" s="537"/>
      <c r="N354" s="537"/>
      <c r="O354" s="537"/>
      <c r="P354" s="537"/>
      <c r="Q354" s="537"/>
      <c r="R354" s="537"/>
      <c r="S354" s="537"/>
      <c r="T354" s="537"/>
      <c r="U354" s="537"/>
      <c r="V354" s="537"/>
      <c r="W354" s="537"/>
      <c r="X354" s="537"/>
      <c r="Y354" s="537"/>
      <c r="Z354" s="537"/>
      <c r="AA354" s="537"/>
    </row>
  </sheetData>
  <sheetProtection sheet="true" objects="true" scenarios="true"/>
  <mergeCells count="276">
    <mergeCell ref="A4:C4"/>
    <mergeCell ref="A5:C7"/>
    <mergeCell ref="B10:C10"/>
    <mergeCell ref="A11:A13"/>
    <mergeCell ref="B11:C13"/>
    <mergeCell ref="A14:A16"/>
    <mergeCell ref="B14:C16"/>
    <mergeCell ref="A17:A19"/>
    <mergeCell ref="B17:C19"/>
    <mergeCell ref="A20:A22"/>
    <mergeCell ref="B20:B22"/>
    <mergeCell ref="C20:C22"/>
    <mergeCell ref="A23:A25"/>
    <mergeCell ref="B23:B25"/>
    <mergeCell ref="C23:C25"/>
    <mergeCell ref="A26:A28"/>
    <mergeCell ref="B26:B28"/>
    <mergeCell ref="C26:C28"/>
    <mergeCell ref="A29:A31"/>
    <mergeCell ref="B29:B31"/>
    <mergeCell ref="C29:C31"/>
    <mergeCell ref="A32:A34"/>
    <mergeCell ref="B32:B34"/>
    <mergeCell ref="C32:C34"/>
    <mergeCell ref="A35:A37"/>
    <mergeCell ref="B35:B37"/>
    <mergeCell ref="C35:C37"/>
    <mergeCell ref="A38:A40"/>
    <mergeCell ref="B38:B40"/>
    <mergeCell ref="C38:C40"/>
    <mergeCell ref="A41:A43"/>
    <mergeCell ref="B41:B43"/>
    <mergeCell ref="C41:C43"/>
    <mergeCell ref="A44:A46"/>
    <mergeCell ref="B44:B46"/>
    <mergeCell ref="C44:C46"/>
    <mergeCell ref="A47:A49"/>
    <mergeCell ref="B47:B49"/>
    <mergeCell ref="C47:C49"/>
    <mergeCell ref="A50:A52"/>
    <mergeCell ref="B50:B52"/>
    <mergeCell ref="C50:C52"/>
    <mergeCell ref="A53:A55"/>
    <mergeCell ref="B53:C55"/>
    <mergeCell ref="A56:A58"/>
    <mergeCell ref="B56:C58"/>
    <mergeCell ref="A59:A61"/>
    <mergeCell ref="B59:C61"/>
    <mergeCell ref="A62:A64"/>
    <mergeCell ref="B62:B64"/>
    <mergeCell ref="C62:C64"/>
    <mergeCell ref="A65:A67"/>
    <mergeCell ref="B65:B67"/>
    <mergeCell ref="C65:C67"/>
    <mergeCell ref="A68:A70"/>
    <mergeCell ref="B68:B70"/>
    <mergeCell ref="C68:C70"/>
    <mergeCell ref="A71:A73"/>
    <mergeCell ref="B71:B73"/>
    <mergeCell ref="C71:C73"/>
    <mergeCell ref="A74:A76"/>
    <mergeCell ref="B74:C76"/>
    <mergeCell ref="A77:A79"/>
    <mergeCell ref="B77:B79"/>
    <mergeCell ref="C77:C79"/>
    <mergeCell ref="A80:A82"/>
    <mergeCell ref="B80:B82"/>
    <mergeCell ref="C80:C82"/>
    <mergeCell ref="A83:A85"/>
    <mergeCell ref="B83:B85"/>
    <mergeCell ref="C83:C85"/>
    <mergeCell ref="A86:A88"/>
    <mergeCell ref="B86:C88"/>
    <mergeCell ref="A89:A91"/>
    <mergeCell ref="B89:C91"/>
    <mergeCell ref="A92:A94"/>
    <mergeCell ref="B92:C94"/>
    <mergeCell ref="A95:A97"/>
    <mergeCell ref="B95:C97"/>
    <mergeCell ref="A98:A100"/>
    <mergeCell ref="B98:C100"/>
    <mergeCell ref="A101:A103"/>
    <mergeCell ref="B101:C103"/>
    <mergeCell ref="A104:A106"/>
    <mergeCell ref="B104:C106"/>
    <mergeCell ref="A107:A109"/>
    <mergeCell ref="B107:C109"/>
    <mergeCell ref="A110:A112"/>
    <mergeCell ref="B110:B112"/>
    <mergeCell ref="C110:C112"/>
    <mergeCell ref="A113:A115"/>
    <mergeCell ref="B113:C115"/>
    <mergeCell ref="B118:C118"/>
    <mergeCell ref="A119:A121"/>
    <mergeCell ref="B119:C121"/>
    <mergeCell ref="A122:A124"/>
    <mergeCell ref="B122:C124"/>
    <mergeCell ref="A125:A127"/>
    <mergeCell ref="B125:C127"/>
    <mergeCell ref="A128:A130"/>
    <mergeCell ref="B128:B130"/>
    <mergeCell ref="C128:C130"/>
    <mergeCell ref="A131:A133"/>
    <mergeCell ref="B131:B133"/>
    <mergeCell ref="C131:C133"/>
    <mergeCell ref="A134:A136"/>
    <mergeCell ref="B134:B136"/>
    <mergeCell ref="C134:C136"/>
    <mergeCell ref="A137:A139"/>
    <mergeCell ref="B137:B139"/>
    <mergeCell ref="C137:C139"/>
    <mergeCell ref="A140:A142"/>
    <mergeCell ref="B140:B142"/>
    <mergeCell ref="C140:C142"/>
    <mergeCell ref="A143:A145"/>
    <mergeCell ref="B143:B145"/>
    <mergeCell ref="C143:C145"/>
    <mergeCell ref="A146:A148"/>
    <mergeCell ref="B146:B148"/>
    <mergeCell ref="C146:C148"/>
    <mergeCell ref="A149:A151"/>
    <mergeCell ref="B149:B151"/>
    <mergeCell ref="C149:C151"/>
    <mergeCell ref="A152:A154"/>
    <mergeCell ref="B152:B154"/>
    <mergeCell ref="C152:C154"/>
    <mergeCell ref="A155:A157"/>
    <mergeCell ref="B155:B157"/>
    <mergeCell ref="C155:C157"/>
    <mergeCell ref="A158:A160"/>
    <mergeCell ref="B158:B160"/>
    <mergeCell ref="C158:C160"/>
    <mergeCell ref="A161:A163"/>
    <mergeCell ref="B161:C163"/>
    <mergeCell ref="A164:A166"/>
    <mergeCell ref="B164:C166"/>
    <mergeCell ref="A167:A169"/>
    <mergeCell ref="B167:C169"/>
    <mergeCell ref="A170:A172"/>
    <mergeCell ref="B170:B172"/>
    <mergeCell ref="C170:C172"/>
    <mergeCell ref="A173:A175"/>
    <mergeCell ref="B173:B175"/>
    <mergeCell ref="C173:C175"/>
    <mergeCell ref="A176:A178"/>
    <mergeCell ref="B176:B178"/>
    <mergeCell ref="C176:C178"/>
    <mergeCell ref="A179:A181"/>
    <mergeCell ref="B179:B181"/>
    <mergeCell ref="C179:C181"/>
    <mergeCell ref="A182:A184"/>
    <mergeCell ref="B182:C184"/>
    <mergeCell ref="A185:A187"/>
    <mergeCell ref="B185:B187"/>
    <mergeCell ref="C185:C187"/>
    <mergeCell ref="A188:A190"/>
    <mergeCell ref="B188:B190"/>
    <mergeCell ref="C188:C190"/>
    <mergeCell ref="A191:A193"/>
    <mergeCell ref="B191:B193"/>
    <mergeCell ref="C191:C193"/>
    <mergeCell ref="A194:A196"/>
    <mergeCell ref="B194:C196"/>
    <mergeCell ref="A197:A199"/>
    <mergeCell ref="B197:C199"/>
    <mergeCell ref="A200:A202"/>
    <mergeCell ref="B200:C202"/>
    <mergeCell ref="A203:A205"/>
    <mergeCell ref="B203:C205"/>
    <mergeCell ref="A206:A208"/>
    <mergeCell ref="B206:C208"/>
    <mergeCell ref="A209:A211"/>
    <mergeCell ref="B209:C211"/>
    <mergeCell ref="A212:A214"/>
    <mergeCell ref="B212:C214"/>
    <mergeCell ref="A215:A217"/>
    <mergeCell ref="B215:C217"/>
    <mergeCell ref="A218:A220"/>
    <mergeCell ref="B218:B220"/>
    <mergeCell ref="C218:C220"/>
    <mergeCell ref="A221:A223"/>
    <mergeCell ref="B221:C223"/>
    <mergeCell ref="A225:D225"/>
    <mergeCell ref="A226:D226"/>
    <mergeCell ref="A229:A230"/>
    <mergeCell ref="B229:D230"/>
    <mergeCell ref="E229:AA229"/>
    <mergeCell ref="A231:A233"/>
    <mergeCell ref="B231:C233"/>
    <mergeCell ref="A234:A236"/>
    <mergeCell ref="B234:C236"/>
    <mergeCell ref="A237:A239"/>
    <mergeCell ref="B237:C239"/>
    <mergeCell ref="A240:A242"/>
    <mergeCell ref="B240:B242"/>
    <mergeCell ref="C240:C242"/>
    <mergeCell ref="A243:A245"/>
    <mergeCell ref="B243:B245"/>
    <mergeCell ref="C243:C245"/>
    <mergeCell ref="A246:A248"/>
    <mergeCell ref="B246:B248"/>
    <mergeCell ref="C246:C248"/>
    <mergeCell ref="A249:A251"/>
    <mergeCell ref="B249:B251"/>
    <mergeCell ref="C249:C251"/>
    <mergeCell ref="A252:A254"/>
    <mergeCell ref="B252:B254"/>
    <mergeCell ref="C252:C254"/>
    <mergeCell ref="A255:A257"/>
    <mergeCell ref="B255:B257"/>
    <mergeCell ref="C255:C257"/>
    <mergeCell ref="A258:A260"/>
    <mergeCell ref="B258:B260"/>
    <mergeCell ref="C258:C260"/>
    <mergeCell ref="A261:A263"/>
    <mergeCell ref="B261:B263"/>
    <mergeCell ref="C261:C263"/>
    <mergeCell ref="A264:A266"/>
    <mergeCell ref="B264:B266"/>
    <mergeCell ref="C264:C266"/>
    <mergeCell ref="A267:A269"/>
    <mergeCell ref="B267:B269"/>
    <mergeCell ref="C267:C269"/>
    <mergeCell ref="A270:A272"/>
    <mergeCell ref="B270:B272"/>
    <mergeCell ref="C270:C272"/>
    <mergeCell ref="A273:A275"/>
    <mergeCell ref="B273:C275"/>
    <mergeCell ref="A276:A278"/>
    <mergeCell ref="B276:C278"/>
    <mergeCell ref="A279:A281"/>
    <mergeCell ref="B279:C281"/>
    <mergeCell ref="A282:A284"/>
    <mergeCell ref="B282:B284"/>
    <mergeCell ref="C282:C284"/>
    <mergeCell ref="A285:A287"/>
    <mergeCell ref="B285:B287"/>
    <mergeCell ref="C285:C287"/>
    <mergeCell ref="A288:A290"/>
    <mergeCell ref="B288:B290"/>
    <mergeCell ref="C288:C290"/>
    <mergeCell ref="A291:A293"/>
    <mergeCell ref="B291:B293"/>
    <mergeCell ref="C291:C293"/>
    <mergeCell ref="A294:A296"/>
    <mergeCell ref="B294:C296"/>
    <mergeCell ref="A297:A299"/>
    <mergeCell ref="B297:B299"/>
    <mergeCell ref="C297:C299"/>
    <mergeCell ref="A300:A302"/>
    <mergeCell ref="B300:B302"/>
    <mergeCell ref="C300:C302"/>
    <mergeCell ref="A303:A305"/>
    <mergeCell ref="B303:B305"/>
    <mergeCell ref="C303:C305"/>
    <mergeCell ref="A306:A308"/>
    <mergeCell ref="B306:C308"/>
    <mergeCell ref="A309:A311"/>
    <mergeCell ref="B309:C311"/>
    <mergeCell ref="A312:A314"/>
    <mergeCell ref="B312:C314"/>
    <mergeCell ref="A315:A317"/>
    <mergeCell ref="B315:C317"/>
    <mergeCell ref="A318:A320"/>
    <mergeCell ref="B318:C320"/>
    <mergeCell ref="A321:A323"/>
    <mergeCell ref="B321:C323"/>
    <mergeCell ref="A324:A326"/>
    <mergeCell ref="B324:C326"/>
    <mergeCell ref="A327:A329"/>
    <mergeCell ref="B327:C329"/>
    <mergeCell ref="A330:A332"/>
    <mergeCell ref="B330:B332"/>
    <mergeCell ref="C330:C332"/>
    <mergeCell ref="A333:A335"/>
    <mergeCell ref="B333:C335"/>
  </mergeCells>
  <printOptions headings="false" gridLines="false" gridLinesSet="true" horizontalCentered="false" verticalCentered="false"/>
  <pageMargins left="0.779861111111111" right="0.779861111111111" top="0.979861111111111" bottom="0.770138888888889" header="0.511811023622047" footer="0.511811023622047"/>
  <pageSetup paperSize="8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1" man="true" max="16383" min="0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54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0390625" defaultRowHeight="13.5" customHeight="false" zeroHeight="false" outlineLevelRow="0" outlineLevelCol="0"/>
  <cols>
    <col collapsed="false" customWidth="true" hidden="false" outlineLevel="0" max="1" min="1" style="331" width="8.13"/>
    <col collapsed="false" customWidth="true" hidden="false" outlineLevel="0" max="2" min="2" style="331" width="5.76"/>
    <col collapsed="false" customWidth="true" hidden="false" outlineLevel="0" max="3" min="3" style="331" width="13.13"/>
    <col collapsed="false" customWidth="true" hidden="false" outlineLevel="0" max="4" min="4" style="849" width="4.76"/>
    <col collapsed="false" customWidth="true" hidden="false" outlineLevel="0" max="5" min="5" style="331" width="11.5"/>
    <col collapsed="false" customWidth="true" hidden="false" outlineLevel="0" max="23" min="6" style="331" width="9.13"/>
    <col collapsed="false" customWidth="true" hidden="false" outlineLevel="0" max="24" min="24" style="331" width="10.63"/>
    <col collapsed="false" customWidth="true" hidden="false" outlineLevel="0" max="27" min="25" style="331" width="7.76"/>
    <col collapsed="false" customWidth="true" hidden="false" outlineLevel="0" max="28" min="28" style="0" width="10.37"/>
  </cols>
  <sheetData>
    <row r="1" customFormat="false" ht="13.8" hidden="false" customHeight="false" outlineLevel="0" collapsed="false">
      <c r="A1" s="850" t="s">
        <v>1054</v>
      </c>
    </row>
    <row r="2" customFormat="false" ht="15" hidden="false" customHeight="false" outlineLevel="0" collapsed="false">
      <c r="A2" s="850"/>
    </row>
    <row r="3" customFormat="false" ht="15.65" hidden="false" customHeight="false" outlineLevel="0" collapsed="false">
      <c r="A3" s="851" t="s">
        <v>68</v>
      </c>
    </row>
    <row r="4" s="860" customFormat="true" ht="15.75" hidden="false" customHeight="true" outlineLevel="0" collapsed="false">
      <c r="A4" s="852" t="s">
        <v>482</v>
      </c>
      <c r="B4" s="852"/>
      <c r="C4" s="852"/>
      <c r="D4" s="853"/>
      <c r="E4" s="852" t="s">
        <v>1055</v>
      </c>
      <c r="F4" s="854" t="s">
        <v>1056</v>
      </c>
      <c r="G4" s="854" t="s">
        <v>1057</v>
      </c>
      <c r="H4" s="854" t="s">
        <v>221</v>
      </c>
      <c r="I4" s="854" t="s">
        <v>223</v>
      </c>
      <c r="J4" s="854" t="s">
        <v>225</v>
      </c>
      <c r="K4" s="854" t="s">
        <v>227</v>
      </c>
      <c r="L4" s="854" t="s">
        <v>230</v>
      </c>
      <c r="M4" s="854" t="s">
        <v>232</v>
      </c>
      <c r="N4" s="854" t="s">
        <v>234</v>
      </c>
      <c r="O4" s="854" t="s">
        <v>236</v>
      </c>
      <c r="P4" s="854" t="s">
        <v>238</v>
      </c>
      <c r="Q4" s="854" t="s">
        <v>241</v>
      </c>
      <c r="R4" s="854" t="s">
        <v>243</v>
      </c>
      <c r="S4" s="854" t="s">
        <v>245</v>
      </c>
      <c r="T4" s="854" t="s">
        <v>247</v>
      </c>
      <c r="U4" s="854" t="s">
        <v>249</v>
      </c>
      <c r="V4" s="855" t="s">
        <v>251</v>
      </c>
      <c r="W4" s="856" t="s">
        <v>253</v>
      </c>
      <c r="X4" s="857" t="s">
        <v>333</v>
      </c>
      <c r="Y4" s="857" t="s">
        <v>334</v>
      </c>
      <c r="Z4" s="858" t="s">
        <v>1058</v>
      </c>
      <c r="AA4" s="859" t="s">
        <v>1059</v>
      </c>
    </row>
    <row r="5" s="117" customFormat="true" ht="15.75" hidden="false" customHeight="true" outlineLevel="0" collapsed="false">
      <c r="A5" s="861" t="s">
        <v>1060</v>
      </c>
      <c r="B5" s="861"/>
      <c r="C5" s="861"/>
      <c r="D5" s="862" t="s">
        <v>7</v>
      </c>
      <c r="E5" s="863" t="n">
        <f aca="false">'[1]年齢階級・区別人口(住基）'!C6</f>
        <v>232598</v>
      </c>
      <c r="F5" s="864" t="n">
        <f aca="false">'[1]年齢階級・区別人口(住基）'!E6</f>
        <v>8025</v>
      </c>
      <c r="G5" s="864" t="n">
        <f aca="false">'[1]年齢階級・区別人口(住基）'!F6</f>
        <v>8002</v>
      </c>
      <c r="H5" s="864" t="n">
        <f aca="false">'[1]年齢階級・区別人口(住基）'!G6</f>
        <v>8090</v>
      </c>
      <c r="I5" s="864" t="n">
        <f aca="false">'[1]年齢階級・区別人口(住基）'!H6</f>
        <v>8524</v>
      </c>
      <c r="J5" s="864" t="n">
        <f aca="false">'[1]年齢階級・区別人口(住基）'!I6</f>
        <v>12623</v>
      </c>
      <c r="K5" s="864" t="n">
        <f aca="false">'[1]年齢階級・区別人口(住基）'!J6</f>
        <v>14957</v>
      </c>
      <c r="L5" s="864" t="n">
        <f aca="false">'[1]年齢階級・区別人口(住基）'!K6</f>
        <v>16176</v>
      </c>
      <c r="M5" s="864" t="n">
        <f aca="false">'[1]年齢階級・区別人口(住基）'!L6</f>
        <v>16679</v>
      </c>
      <c r="N5" s="864" t="n">
        <f aca="false">'[1]年齢階級・区別人口(住基）'!M6</f>
        <v>18735</v>
      </c>
      <c r="O5" s="864" t="n">
        <f aca="false">'[1]年齢階級・区別人口(住基）'!N6</f>
        <v>20243</v>
      </c>
      <c r="P5" s="864" t="n">
        <f aca="false">'[1]年齢階級・区別人口(住基）'!O6</f>
        <v>17607</v>
      </c>
      <c r="Q5" s="864" t="n">
        <f aca="false">'[1]年齢階級・区別人口(住基）'!P6</f>
        <v>15503</v>
      </c>
      <c r="R5" s="864" t="n">
        <f aca="false">'[1]年齢階級・区別人口(住基）'!Q6</f>
        <v>13668</v>
      </c>
      <c r="S5" s="864" t="n">
        <f aca="false">'[1]年齢階級・区別人口(住基）'!R6</f>
        <v>15286</v>
      </c>
      <c r="T5" s="864" t="n">
        <f aca="false">'[1]年齢階級・区別人口(住基）'!S6</f>
        <v>12060</v>
      </c>
      <c r="U5" s="864" t="n">
        <f aca="false">'[1]年齢階級・区別人口(住基）'!T6</f>
        <v>9413</v>
      </c>
      <c r="V5" s="865" t="n">
        <f aca="false">'[1]年齢階級・区別人口(住基）'!U6</f>
        <v>7841</v>
      </c>
      <c r="W5" s="866" t="n">
        <f aca="false">'[1]年齢階級・区別人口(住基）'!V6</f>
        <v>5703</v>
      </c>
      <c r="X5" s="864" t="n">
        <f aca="false">'[1]年齢階級・区別人口(住基）'!W6</f>
        <v>2641</v>
      </c>
      <c r="Y5" s="864" t="n">
        <f aca="false">'[1]年齢階級・区別人口(住基）'!X6</f>
        <v>710</v>
      </c>
      <c r="Z5" s="867" t="n">
        <f aca="false">'[1]年齢階級・区別人口(住基）'!Y6</f>
        <v>112</v>
      </c>
      <c r="AA5" s="868" t="n">
        <f aca="false">SUM(W5:Z5)</f>
        <v>9166</v>
      </c>
    </row>
    <row r="6" s="117" customFormat="true" ht="15.75" hidden="false" customHeight="true" outlineLevel="0" collapsed="false">
      <c r="A6" s="861"/>
      <c r="B6" s="861"/>
      <c r="C6" s="861"/>
      <c r="D6" s="862" t="s">
        <v>8</v>
      </c>
      <c r="E6" s="863" t="n">
        <f aca="false">'[1]年齢階級・区別人口(住基）'!C7</f>
        <v>105003</v>
      </c>
      <c r="F6" s="864" t="n">
        <f aca="false">'[1]年齢階級・区別人口(住基）'!E7</f>
        <v>4069</v>
      </c>
      <c r="G6" s="864" t="n">
        <f aca="false">'[1]年齢階級・区別人口(住基）'!F7</f>
        <v>4109</v>
      </c>
      <c r="H6" s="864" t="n">
        <f aca="false">'[1]年齢階級・区別人口(住基）'!G7</f>
        <v>4086</v>
      </c>
      <c r="I6" s="864" t="n">
        <f aca="false">'[1]年齢階級・区別人口(住基）'!H7</f>
        <v>4136</v>
      </c>
      <c r="J6" s="864" t="n">
        <f aca="false">'[1]年齢階級・区別人口(住基）'!I7</f>
        <v>5652</v>
      </c>
      <c r="K6" s="864" t="n">
        <f aca="false">'[1]年齢階級・区別人口(住基）'!J7</f>
        <v>6878</v>
      </c>
      <c r="L6" s="864" t="n">
        <f aca="false">'[1]年齢階級・区別人口(住基）'!K7</f>
        <v>7712</v>
      </c>
      <c r="M6" s="864" t="n">
        <f aca="false">'[1]年齢階級・区別人口(住基）'!L7</f>
        <v>7757</v>
      </c>
      <c r="N6" s="864" t="n">
        <f aca="false">'[1]年齢階級・区別人口(住基）'!M7</f>
        <v>8725</v>
      </c>
      <c r="O6" s="864" t="n">
        <f aca="false">'[1]年齢階級・区別人口(住基）'!N7</f>
        <v>9261</v>
      </c>
      <c r="P6" s="864" t="n">
        <f aca="false">'[1]年齢階級・区別人口(住基）'!O7</f>
        <v>7996</v>
      </c>
      <c r="Q6" s="864" t="n">
        <f aca="false">'[1]年齢階級・区別人口(住基）'!P7</f>
        <v>7154</v>
      </c>
      <c r="R6" s="864" t="n">
        <f aca="false">'[1]年齢階級・区別人口(住基）'!Q7</f>
        <v>6389</v>
      </c>
      <c r="S6" s="864" t="n">
        <f aca="false">'[1]年齢階級・区別人口(住基）'!R7</f>
        <v>6947</v>
      </c>
      <c r="T6" s="864" t="n">
        <f aca="false">'[1]年齢階級・区別人口(住基）'!S7</f>
        <v>5148</v>
      </c>
      <c r="U6" s="864" t="n">
        <f aca="false">'[1]年齢階級・区別人口(住基）'!T7</f>
        <v>3596</v>
      </c>
      <c r="V6" s="865" t="n">
        <f aca="false">'[1]年齢階級・区別人口(住基）'!U7</f>
        <v>2744</v>
      </c>
      <c r="W6" s="866" t="n">
        <f aca="false">'[1]年齢階級・区別人口(住基）'!V7</f>
        <v>1814</v>
      </c>
      <c r="X6" s="864" t="n">
        <f aca="false">'[1]年齢階級・区別人口(住基）'!W7</f>
        <v>694</v>
      </c>
      <c r="Y6" s="864" t="n">
        <f aca="false">'[1]年齢階級・区別人口(住基）'!X7</f>
        <v>123</v>
      </c>
      <c r="Z6" s="867" t="n">
        <f aca="false">'[1]年齢階級・区別人口(住基）'!Y7</f>
        <v>13</v>
      </c>
      <c r="AA6" s="868" t="n">
        <f aca="false">SUM(W6:Z6)</f>
        <v>2644</v>
      </c>
    </row>
    <row r="7" s="117" customFormat="true" ht="15.75" hidden="false" customHeight="true" outlineLevel="0" collapsed="false">
      <c r="A7" s="861"/>
      <c r="B7" s="861"/>
      <c r="C7" s="861"/>
      <c r="D7" s="869" t="s">
        <v>9</v>
      </c>
      <c r="E7" s="870" t="n">
        <f aca="false">'[1]年齢階級・区別人口(住基）'!C8</f>
        <v>127595</v>
      </c>
      <c r="F7" s="871" t="n">
        <f aca="false">'[1]年齢階級・区別人口(住基）'!E8</f>
        <v>3956</v>
      </c>
      <c r="G7" s="871" t="n">
        <f aca="false">'[1]年齢階級・区別人口(住基）'!F8</f>
        <v>3893</v>
      </c>
      <c r="H7" s="871" t="n">
        <f aca="false">'[1]年齢階級・区別人口(住基）'!G8</f>
        <v>4004</v>
      </c>
      <c r="I7" s="871" t="n">
        <f aca="false">'[1]年齢階級・区別人口(住基）'!H8</f>
        <v>4388</v>
      </c>
      <c r="J7" s="871" t="n">
        <f aca="false">'[1]年齢階級・区別人口(住基）'!I8</f>
        <v>6971</v>
      </c>
      <c r="K7" s="871" t="n">
        <f aca="false">'[1]年齢階級・区別人口(住基）'!J8</f>
        <v>8079</v>
      </c>
      <c r="L7" s="871" t="n">
        <f aca="false">'[1]年齢階級・区別人口(住基）'!K8</f>
        <v>8464</v>
      </c>
      <c r="M7" s="871" t="n">
        <f aca="false">'[1]年齢階級・区別人口(住基）'!L8</f>
        <v>8922</v>
      </c>
      <c r="N7" s="871" t="n">
        <f aca="false">'[1]年齢階級・区別人口(住基）'!M8</f>
        <v>10010</v>
      </c>
      <c r="O7" s="871" t="n">
        <f aca="false">'[1]年齢階級・区別人口(住基）'!N8</f>
        <v>10982</v>
      </c>
      <c r="P7" s="871" t="n">
        <f aca="false">'[1]年齢階級・区別人口(住基）'!O8</f>
        <v>9611</v>
      </c>
      <c r="Q7" s="871" t="n">
        <f aca="false">'[1]年齢階級・区別人口(住基）'!P8</f>
        <v>8349</v>
      </c>
      <c r="R7" s="871" t="n">
        <f aca="false">'[1]年齢階級・区別人口(住基）'!Q8</f>
        <v>7279</v>
      </c>
      <c r="S7" s="871" t="n">
        <f aca="false">'[1]年齢階級・区別人口(住基）'!R8</f>
        <v>8339</v>
      </c>
      <c r="T7" s="871" t="n">
        <f aca="false">'[1]年齢階級・区別人口(住基）'!S8</f>
        <v>6912</v>
      </c>
      <c r="U7" s="871" t="n">
        <f aca="false">'[1]年齢階級・区別人口(住基）'!T8</f>
        <v>5817</v>
      </c>
      <c r="V7" s="872" t="n">
        <f aca="false">'[1]年齢階級・区別人口(住基）'!U8</f>
        <v>5097</v>
      </c>
      <c r="W7" s="866" t="n">
        <f aca="false">'[1]年齢階級・区別人口(住基）'!V8</f>
        <v>3889</v>
      </c>
      <c r="X7" s="864" t="n">
        <f aca="false">'[1]年齢階級・区別人口(住基）'!W8</f>
        <v>1947</v>
      </c>
      <c r="Y7" s="864" t="n">
        <f aca="false">'[1]年齢階級・区別人口(住基）'!X8</f>
        <v>587</v>
      </c>
      <c r="Z7" s="867" t="n">
        <f aca="false">'[1]年齢階級・区別人口(住基）'!Y8</f>
        <v>99</v>
      </c>
      <c r="AA7" s="873" t="n">
        <f aca="false">SUM(W7:Z7)</f>
        <v>6522</v>
      </c>
    </row>
    <row r="8" s="185" customFormat="true" ht="15.75" hidden="false" customHeight="true" outlineLevel="0" collapsed="false">
      <c r="A8" s="532"/>
      <c r="B8" s="874"/>
      <c r="C8" s="875"/>
      <c r="D8" s="875"/>
      <c r="E8" s="876"/>
      <c r="F8" s="876"/>
      <c r="G8" s="876"/>
      <c r="H8" s="876"/>
      <c r="I8" s="876"/>
      <c r="J8" s="876"/>
      <c r="K8" s="876"/>
      <c r="L8" s="876"/>
      <c r="M8" s="876"/>
      <c r="N8" s="876"/>
      <c r="O8" s="876"/>
      <c r="P8" s="876"/>
      <c r="Q8" s="876"/>
      <c r="R8" s="876"/>
      <c r="S8" s="876"/>
      <c r="T8" s="876"/>
      <c r="U8" s="876"/>
      <c r="V8" s="876"/>
      <c r="W8" s="877"/>
      <c r="X8" s="877"/>
      <c r="Y8" s="877"/>
      <c r="Z8" s="877"/>
      <c r="AA8" s="876"/>
    </row>
    <row r="9" s="185" customFormat="true" ht="15.75" hidden="false" customHeight="true" outlineLevel="0" collapsed="false">
      <c r="A9" s="878" t="s">
        <v>1061</v>
      </c>
      <c r="B9" s="874"/>
      <c r="C9" s="875"/>
      <c r="D9" s="875"/>
      <c r="E9" s="876"/>
      <c r="F9" s="876"/>
      <c r="G9" s="876"/>
      <c r="H9" s="876"/>
      <c r="I9" s="876"/>
      <c r="J9" s="876"/>
      <c r="K9" s="876"/>
      <c r="L9" s="876"/>
      <c r="M9" s="876"/>
      <c r="N9" s="876"/>
      <c r="O9" s="876"/>
      <c r="P9" s="876"/>
      <c r="Q9" s="876"/>
      <c r="R9" s="876"/>
      <c r="S9" s="876"/>
      <c r="T9" s="876"/>
      <c r="U9" s="876"/>
      <c r="V9" s="876"/>
      <c r="W9" s="877"/>
      <c r="X9" s="877"/>
      <c r="Y9" s="877"/>
      <c r="Z9" s="877"/>
      <c r="AA9" s="876"/>
    </row>
    <row r="10" s="130" customFormat="true" ht="30.55" hidden="false" customHeight="false" outlineLevel="0" collapsed="false">
      <c r="A10" s="879" t="s">
        <v>1062</v>
      </c>
      <c r="B10" s="880" t="s">
        <v>345</v>
      </c>
      <c r="C10" s="880"/>
      <c r="D10" s="880"/>
      <c r="E10" s="881" t="s">
        <v>1063</v>
      </c>
      <c r="F10" s="880" t="s">
        <v>331</v>
      </c>
      <c r="G10" s="880" t="s">
        <v>1057</v>
      </c>
      <c r="H10" s="880" t="s">
        <v>221</v>
      </c>
      <c r="I10" s="880" t="s">
        <v>223</v>
      </c>
      <c r="J10" s="880" t="s">
        <v>225</v>
      </c>
      <c r="K10" s="880" t="s">
        <v>227</v>
      </c>
      <c r="L10" s="880" t="s">
        <v>230</v>
      </c>
      <c r="M10" s="880" t="s">
        <v>232</v>
      </c>
      <c r="N10" s="880" t="s">
        <v>234</v>
      </c>
      <c r="O10" s="880" t="s">
        <v>236</v>
      </c>
      <c r="P10" s="880" t="s">
        <v>238</v>
      </c>
      <c r="Q10" s="880" t="s">
        <v>241</v>
      </c>
      <c r="R10" s="880" t="s">
        <v>243</v>
      </c>
      <c r="S10" s="880" t="s">
        <v>245</v>
      </c>
      <c r="T10" s="880" t="s">
        <v>247</v>
      </c>
      <c r="U10" s="880" t="s">
        <v>249</v>
      </c>
      <c r="V10" s="880" t="s">
        <v>251</v>
      </c>
      <c r="W10" s="880" t="s">
        <v>1059</v>
      </c>
      <c r="X10" s="882" t="s">
        <v>1064</v>
      </c>
      <c r="Y10" s="883"/>
      <c r="Z10" s="883"/>
      <c r="AA10" s="883"/>
    </row>
    <row r="11" s="108" customFormat="true" ht="13.5" hidden="false" customHeight="true" outlineLevel="0" collapsed="false">
      <c r="A11" s="880"/>
      <c r="B11" s="884" t="s">
        <v>987</v>
      </c>
      <c r="C11" s="884"/>
      <c r="D11" s="885" t="s">
        <v>7</v>
      </c>
      <c r="E11" s="886" t="n">
        <f aca="false">X11/E$226</f>
        <v>354.465288237664</v>
      </c>
      <c r="F11" s="887" t="n">
        <f aca="false">F119*F$226</f>
        <v>611588785.046729</v>
      </c>
      <c r="G11" s="887" t="n">
        <f aca="false">G119*G$226</f>
        <v>0</v>
      </c>
      <c r="H11" s="887" t="n">
        <f aca="false">H119*H$226</f>
        <v>0</v>
      </c>
      <c r="I11" s="887" t="n">
        <f aca="false">I119*I$226</f>
        <v>406147348.6626</v>
      </c>
      <c r="J11" s="887" t="n">
        <f aca="false">J119*J$226</f>
        <v>418949536.560247</v>
      </c>
      <c r="K11" s="887" t="n">
        <f aca="false">K119*K$226</f>
        <v>419897038.176105</v>
      </c>
      <c r="L11" s="887" t="n">
        <f aca="false">L119*L$226</f>
        <v>677299703.264095</v>
      </c>
      <c r="M11" s="887" t="n">
        <f aca="false">M119*M$226</f>
        <v>891084597.397926</v>
      </c>
      <c r="N11" s="887" t="n">
        <f aca="false">N119*N$226</f>
        <v>702428609.55431</v>
      </c>
      <c r="O11" s="887" t="n">
        <f aca="false">O119*O$226</f>
        <v>1453015857.3334</v>
      </c>
      <c r="P11" s="887" t="n">
        <f aca="false">P119*P$226</f>
        <v>1340921224.51298</v>
      </c>
      <c r="Q11" s="887" t="n">
        <f aca="false">Q119*Q$226</f>
        <v>2631890601.819</v>
      </c>
      <c r="R11" s="887" t="n">
        <f aca="false">R119*R$226</f>
        <v>3083816213.05239</v>
      </c>
      <c r="S11" s="887" t="n">
        <f aca="false">S119*S$226</f>
        <v>4042960879.2359</v>
      </c>
      <c r="T11" s="887" t="n">
        <f aca="false">T119*T$226</f>
        <v>5015124378.10945</v>
      </c>
      <c r="U11" s="887" t="n">
        <f aca="false">U119*U$226</f>
        <v>5756953149.89908</v>
      </c>
      <c r="V11" s="887" t="n">
        <f aca="false">V119*V$226</f>
        <v>6580818773.11567</v>
      </c>
      <c r="W11" s="887" t="n">
        <f aca="false">W119*W$226</f>
        <v>8604669430.50404</v>
      </c>
      <c r="X11" s="887" t="n">
        <f aca="false">SUM(F11:W11)</f>
        <v>42637566126.2439</v>
      </c>
      <c r="Y11" s="201"/>
      <c r="Z11" s="201"/>
      <c r="AA11" s="201"/>
    </row>
    <row r="12" s="108" customFormat="true" ht="13.5" hidden="false" customHeight="true" outlineLevel="0" collapsed="false">
      <c r="A12" s="880"/>
      <c r="B12" s="884"/>
      <c r="C12" s="884"/>
      <c r="D12" s="885" t="s">
        <v>475</v>
      </c>
      <c r="E12" s="886" t="n">
        <f aca="false">X12/E$226</f>
        <v>497.336848796111</v>
      </c>
      <c r="F12" s="887" t="n">
        <f aca="false">F120*F$226</f>
        <v>603096583.927255</v>
      </c>
      <c r="G12" s="887" t="n">
        <f aca="false">G120*G$226</f>
        <v>0</v>
      </c>
      <c r="H12" s="887" t="n">
        <f aca="false">H120*H$226</f>
        <v>0</v>
      </c>
      <c r="I12" s="887" t="n">
        <f aca="false">I120*I$226</f>
        <v>627780464.216635</v>
      </c>
      <c r="J12" s="887" t="n">
        <f aca="false">J120*J$226</f>
        <v>623779193.205945</v>
      </c>
      <c r="K12" s="887" t="n">
        <f aca="false">K120*K$226</f>
        <v>652224483.861588</v>
      </c>
      <c r="L12" s="887" t="n">
        <f aca="false">L120*L$226</f>
        <v>1183869294.60581</v>
      </c>
      <c r="M12" s="887" t="n">
        <f aca="false">M120*M$226</f>
        <v>1436998839.75764</v>
      </c>
      <c r="N12" s="887" t="n">
        <f aca="false">N120*N$226</f>
        <v>969627507.163324</v>
      </c>
      <c r="O12" s="887" t="n">
        <f aca="false">O120*O$226</f>
        <v>1868264766.22395</v>
      </c>
      <c r="P12" s="887" t="n">
        <f aca="false">P120*P$226</f>
        <v>1523961980.9905</v>
      </c>
      <c r="Q12" s="887" t="n">
        <f aca="false">Q120*Q$226</f>
        <v>3587629298.29466</v>
      </c>
      <c r="R12" s="887" t="n">
        <f aca="false">R120*R$226</f>
        <v>4513883236.81327</v>
      </c>
      <c r="S12" s="887" t="n">
        <f aca="false">S120*S$226</f>
        <v>4740218799.48179</v>
      </c>
      <c r="T12" s="887" t="n">
        <f aca="false">T120*T$226</f>
        <v>7900000000</v>
      </c>
      <c r="U12" s="887" t="n">
        <f aca="false">U120*U$226</f>
        <v>8620884315.90656</v>
      </c>
      <c r="V12" s="887" t="n">
        <f aca="false">V120*V$226</f>
        <v>9940379008.74636</v>
      </c>
      <c r="W12" s="887" t="n">
        <f aca="false">W120*W$226</f>
        <v>11030559757.9425</v>
      </c>
      <c r="X12" s="887" t="n">
        <f aca="false">SUM(F12:W12)</f>
        <v>59823157531.1378</v>
      </c>
      <c r="Y12" s="201"/>
      <c r="Z12" s="201"/>
      <c r="AA12" s="201"/>
    </row>
    <row r="13" s="108" customFormat="true" ht="15" hidden="false" customHeight="false" outlineLevel="0" collapsed="false">
      <c r="A13" s="880"/>
      <c r="B13" s="884"/>
      <c r="C13" s="884"/>
      <c r="D13" s="885" t="s">
        <v>476</v>
      </c>
      <c r="E13" s="886" t="n">
        <f aca="false">X13/E$226</f>
        <v>258.014515094076</v>
      </c>
      <c r="F13" s="887" t="n">
        <f aca="false">F121*F$226</f>
        <v>620323559.150657</v>
      </c>
      <c r="G13" s="887" t="n">
        <f aca="false">G121*G$226</f>
        <v>0</v>
      </c>
      <c r="H13" s="887" t="n">
        <f aca="false">H121*H$226</f>
        <v>0</v>
      </c>
      <c r="I13" s="887" t="n">
        <f aca="false">I121*I$226</f>
        <v>197242479.489517</v>
      </c>
      <c r="J13" s="887" t="n">
        <f aca="false">J121*J$226</f>
        <v>252876201.405824</v>
      </c>
      <c r="K13" s="887" t="n">
        <f aca="false">K121*K$226</f>
        <v>222106696.373314</v>
      </c>
      <c r="L13" s="887" t="n">
        <f aca="false">L121*L$226</f>
        <v>215737240.075614</v>
      </c>
      <c r="M13" s="887" t="n">
        <f aca="false">M121*M$226</f>
        <v>416453709.930509</v>
      </c>
      <c r="N13" s="887" t="n">
        <f aca="false">N121*N$226</f>
        <v>469530469.53047</v>
      </c>
      <c r="O13" s="887" t="n">
        <f aca="false">O121*O$226</f>
        <v>1102841012.56602</v>
      </c>
      <c r="P13" s="887" t="n">
        <f aca="false">P121*P$226</f>
        <v>1188638018.93664</v>
      </c>
      <c r="Q13" s="887" t="n">
        <f aca="false">Q121*Q$226</f>
        <v>1812947658.4022</v>
      </c>
      <c r="R13" s="887" t="n">
        <f aca="false">R121*R$226</f>
        <v>1828602830.05907</v>
      </c>
      <c r="S13" s="887" t="n">
        <f aca="false">S121*S$226</f>
        <v>3462093776.23216</v>
      </c>
      <c r="T13" s="887" t="n">
        <f aca="false">T121*T$226</f>
        <v>2866493055.55556</v>
      </c>
      <c r="U13" s="887" t="n">
        <f aca="false">U121*U$226</f>
        <v>3986505071.34262</v>
      </c>
      <c r="V13" s="887" t="n">
        <f aca="false">V121*V$226</f>
        <v>4772179713.55699</v>
      </c>
      <c r="W13" s="887" t="n">
        <f aca="false">W121*W$226</f>
        <v>7621220484.51395</v>
      </c>
      <c r="X13" s="887" t="n">
        <f aca="false">SUM(F13:W13)</f>
        <v>31035791977.1211</v>
      </c>
      <c r="Y13" s="201"/>
      <c r="Z13" s="201"/>
      <c r="AA13" s="201"/>
    </row>
    <row r="14" s="108" customFormat="true" ht="13.5" hidden="false" customHeight="true" outlineLevel="0" collapsed="false">
      <c r="A14" s="880" t="s">
        <v>419</v>
      </c>
      <c r="B14" s="884" t="s">
        <v>920</v>
      </c>
      <c r="C14" s="884"/>
      <c r="D14" s="885" t="s">
        <v>7</v>
      </c>
      <c r="E14" s="886" t="n">
        <f aca="false">X14/E$226</f>
        <v>0.362395223974816</v>
      </c>
      <c r="F14" s="887" t="n">
        <f aca="false">F122*F$226</f>
        <v>0</v>
      </c>
      <c r="G14" s="887" t="n">
        <f aca="false">G122*G$226</f>
        <v>0</v>
      </c>
      <c r="H14" s="887" t="n">
        <f aca="false">H122*H$226</f>
        <v>0</v>
      </c>
      <c r="I14" s="887" t="n">
        <f aca="false">I122*I$226</f>
        <v>0</v>
      </c>
      <c r="J14" s="887" t="n">
        <f aca="false">J122*J$226</f>
        <v>0</v>
      </c>
      <c r="K14" s="887" t="n">
        <f aca="false">K122*K$226</f>
        <v>0</v>
      </c>
      <c r="L14" s="887" t="n">
        <f aca="false">L122*L$226</f>
        <v>0</v>
      </c>
      <c r="M14" s="887" t="n">
        <f aca="false">M122*M$226</f>
        <v>0</v>
      </c>
      <c r="N14" s="887" t="n">
        <f aca="false">N122*N$226</f>
        <v>0</v>
      </c>
      <c r="O14" s="887" t="n">
        <f aca="false">O122*O$226</f>
        <v>0</v>
      </c>
      <c r="P14" s="887" t="n">
        <f aca="false">P122*P$226</f>
        <v>0</v>
      </c>
      <c r="Q14" s="887" t="n">
        <f aca="false">Q122*Q$226</f>
        <v>0</v>
      </c>
      <c r="R14" s="887" t="n">
        <f aca="false">R122*R$226</f>
        <v>0</v>
      </c>
      <c r="S14" s="887" t="n">
        <f aca="false">S122*S$226</f>
        <v>0</v>
      </c>
      <c r="T14" s="887" t="n">
        <f aca="false">T122*T$226</f>
        <v>0</v>
      </c>
      <c r="U14" s="887" t="n">
        <f aca="false">U122*U$226</f>
        <v>0</v>
      </c>
      <c r="V14" s="887" t="n">
        <f aca="false">V122*V$226</f>
        <v>17931386.3027675</v>
      </c>
      <c r="W14" s="887" t="n">
        <f aca="false">W122*W$226</f>
        <v>25660048.0034912</v>
      </c>
      <c r="X14" s="887" t="n">
        <f aca="false">SUM(F14:W14)</f>
        <v>43591434.3062587</v>
      </c>
      <c r="Y14" s="201"/>
      <c r="Z14" s="201"/>
      <c r="AA14" s="201"/>
    </row>
    <row r="15" s="108" customFormat="true" ht="13.5" hidden="false" customHeight="true" outlineLevel="0" collapsed="false">
      <c r="A15" s="880"/>
      <c r="B15" s="884"/>
      <c r="C15" s="884"/>
      <c r="D15" s="885" t="s">
        <v>475</v>
      </c>
      <c r="E15" s="886" t="n">
        <f aca="false">X15/E$226</f>
        <v>0.918995001750103</v>
      </c>
      <c r="F15" s="887" t="n">
        <f aca="false">F123*F$226</f>
        <v>0</v>
      </c>
      <c r="G15" s="887" t="n">
        <f aca="false">G123*G$226</f>
        <v>0</v>
      </c>
      <c r="H15" s="887" t="n">
        <f aca="false">H123*H$226</f>
        <v>0</v>
      </c>
      <c r="I15" s="887" t="n">
        <f aca="false">I123*I$226</f>
        <v>0</v>
      </c>
      <c r="J15" s="887" t="n">
        <f aca="false">J123*J$226</f>
        <v>0</v>
      </c>
      <c r="K15" s="887" t="n">
        <f aca="false">K123*K$226</f>
        <v>0</v>
      </c>
      <c r="L15" s="887" t="n">
        <f aca="false">L123*L$226</f>
        <v>0</v>
      </c>
      <c r="M15" s="887" t="n">
        <f aca="false">M123*M$226</f>
        <v>0</v>
      </c>
      <c r="N15" s="887" t="n">
        <f aca="false">N123*N$226</f>
        <v>0</v>
      </c>
      <c r="O15" s="887" t="n">
        <f aca="false">O123*O$226</f>
        <v>0</v>
      </c>
      <c r="P15" s="887" t="n">
        <f aca="false">P123*P$226</f>
        <v>0</v>
      </c>
      <c r="Q15" s="887" t="n">
        <f aca="false">Q123*Q$226</f>
        <v>0</v>
      </c>
      <c r="R15" s="887" t="n">
        <f aca="false">R123*R$226</f>
        <v>0</v>
      </c>
      <c r="S15" s="887" t="n">
        <f aca="false">S123*S$226</f>
        <v>0</v>
      </c>
      <c r="T15" s="887" t="n">
        <f aca="false">T123*T$226</f>
        <v>0</v>
      </c>
      <c r="U15" s="887" t="n">
        <f aca="false">U123*U$226</f>
        <v>0</v>
      </c>
      <c r="V15" s="887" t="n">
        <f aca="false">V123*V$226</f>
        <v>51239067.0553936</v>
      </c>
      <c r="W15" s="887" t="n">
        <f aca="false">W123*W$226</f>
        <v>59304084.720121</v>
      </c>
      <c r="X15" s="887" t="n">
        <f aca="false">SUM(F15:W15)</f>
        <v>110543151.775515</v>
      </c>
      <c r="Y15" s="888"/>
      <c r="Z15" s="888"/>
      <c r="AA15" s="888"/>
    </row>
    <row r="16" s="108" customFormat="true" ht="15" hidden="false" customHeight="false" outlineLevel="0" collapsed="false">
      <c r="A16" s="880"/>
      <c r="B16" s="884"/>
      <c r="C16" s="884"/>
      <c r="D16" s="885" t="s">
        <v>476</v>
      </c>
      <c r="E16" s="886" t="n">
        <f aca="false">X16/E$226</f>
        <v>0.0999347601921518</v>
      </c>
      <c r="F16" s="887" t="n">
        <f aca="false">F124*F$226</f>
        <v>0</v>
      </c>
      <c r="G16" s="887" t="n">
        <f aca="false">G124*G$226</f>
        <v>0</v>
      </c>
      <c r="H16" s="887" t="n">
        <f aca="false">H124*H$226</f>
        <v>0</v>
      </c>
      <c r="I16" s="887" t="n">
        <f aca="false">I124*I$226</f>
        <v>0</v>
      </c>
      <c r="J16" s="887" t="n">
        <f aca="false">J124*J$226</f>
        <v>0</v>
      </c>
      <c r="K16" s="887" t="n">
        <f aca="false">K124*K$226</f>
        <v>0</v>
      </c>
      <c r="L16" s="887" t="n">
        <f aca="false">L124*L$226</f>
        <v>0</v>
      </c>
      <c r="M16" s="887" t="n">
        <f aca="false">M124*M$226</f>
        <v>0</v>
      </c>
      <c r="N16" s="887" t="n">
        <f aca="false">N124*N$226</f>
        <v>0</v>
      </c>
      <c r="O16" s="887" t="n">
        <f aca="false">O124*O$226</f>
        <v>0</v>
      </c>
      <c r="P16" s="887" t="n">
        <f aca="false">P124*P$226</f>
        <v>0</v>
      </c>
      <c r="Q16" s="887" t="n">
        <f aca="false">Q124*Q$226</f>
        <v>0</v>
      </c>
      <c r="R16" s="887" t="n">
        <f aca="false">R124*R$226</f>
        <v>0</v>
      </c>
      <c r="S16" s="887" t="n">
        <f aca="false">S124*S$226</f>
        <v>0</v>
      </c>
      <c r="T16" s="887" t="n">
        <f aca="false">T124*T$226</f>
        <v>0</v>
      </c>
      <c r="U16" s="887" t="n">
        <f aca="false">U124*U$226</f>
        <v>0</v>
      </c>
      <c r="V16" s="887" t="n">
        <f aca="false">V124*V$226</f>
        <v>0</v>
      </c>
      <c r="W16" s="887" t="n">
        <f aca="false">W124*W$226</f>
        <v>12020852.4992334</v>
      </c>
      <c r="X16" s="887" t="n">
        <f aca="false">SUM(F16:W16)</f>
        <v>12020852.4992334</v>
      </c>
      <c r="Y16" s="888"/>
      <c r="Z16" s="888"/>
      <c r="AA16" s="888"/>
    </row>
    <row r="17" s="108" customFormat="true" ht="13.5" hidden="false" customHeight="true" outlineLevel="0" collapsed="false">
      <c r="A17" s="880" t="s">
        <v>421</v>
      </c>
      <c r="B17" s="884" t="s">
        <v>149</v>
      </c>
      <c r="C17" s="884"/>
      <c r="D17" s="885" t="s">
        <v>7</v>
      </c>
      <c r="E17" s="886" t="n">
        <f aca="false">X17/E$226</f>
        <v>128.555683997735</v>
      </c>
      <c r="F17" s="887" t="n">
        <f aca="false">F125*F$226</f>
        <v>0</v>
      </c>
      <c r="G17" s="887" t="n">
        <f aca="false">G125*G$226</f>
        <v>0</v>
      </c>
      <c r="H17" s="887" t="n">
        <f aca="false">H125*H$226</f>
        <v>0</v>
      </c>
      <c r="I17" s="887" t="n">
        <f aca="false">I125*I$226</f>
        <v>0</v>
      </c>
      <c r="J17" s="887" t="n">
        <f aca="false">J125*J$226</f>
        <v>0</v>
      </c>
      <c r="K17" s="887" t="n">
        <f aca="false">K125*K$226</f>
        <v>119970582.33603</v>
      </c>
      <c r="L17" s="887" t="n">
        <f aca="false">L125*L$226</f>
        <v>0</v>
      </c>
      <c r="M17" s="887" t="n">
        <f aca="false">M125*M$226</f>
        <v>278463936.686852</v>
      </c>
      <c r="N17" s="887" t="n">
        <f aca="false">N125*N$226</f>
        <v>100346944.222044</v>
      </c>
      <c r="O17" s="887" t="n">
        <f aca="false">O125*O$226</f>
        <v>598300647.137282</v>
      </c>
      <c r="P17" s="887" t="n">
        <f aca="false">P125*P$226</f>
        <v>908365990.799114</v>
      </c>
      <c r="Q17" s="887" t="n">
        <f aca="false">Q125*Q$226</f>
        <v>1273495452.49307</v>
      </c>
      <c r="R17" s="887" t="n">
        <f aca="false">R125*R$226</f>
        <v>1298448931.81153</v>
      </c>
      <c r="S17" s="887" t="n">
        <f aca="false">S125*S$226</f>
        <v>2124767761.35026</v>
      </c>
      <c r="T17" s="887" t="n">
        <f aca="false">T125*T$226</f>
        <v>2536384742.95191</v>
      </c>
      <c r="U17" s="887" t="n">
        <f aca="false">U125*U$226</f>
        <v>2515425475.40635</v>
      </c>
      <c r="V17" s="887" t="n">
        <f aca="false">V125*V$226</f>
        <v>1990383879.60719</v>
      </c>
      <c r="W17" s="887" t="n">
        <f aca="false">W125*W$226</f>
        <v>1719223216.23391</v>
      </c>
      <c r="X17" s="887" t="n">
        <f aca="false">SUM(F17:W17)</f>
        <v>15463577561.0355</v>
      </c>
      <c r="Y17" s="888"/>
      <c r="Z17" s="888"/>
      <c r="AA17" s="888"/>
    </row>
    <row r="18" s="108" customFormat="true" ht="13.5" hidden="false" customHeight="true" outlineLevel="0" collapsed="false">
      <c r="A18" s="880"/>
      <c r="B18" s="884"/>
      <c r="C18" s="884"/>
      <c r="D18" s="885" t="s">
        <v>475</v>
      </c>
      <c r="E18" s="886" t="n">
        <f aca="false">X18/E$226</f>
        <v>167.856252342591</v>
      </c>
      <c r="F18" s="887" t="n">
        <f aca="false">F126*F$226</f>
        <v>0</v>
      </c>
      <c r="G18" s="887" t="n">
        <f aca="false">G126*G$226</f>
        <v>0</v>
      </c>
      <c r="H18" s="887" t="n">
        <f aca="false">H126*H$226</f>
        <v>0</v>
      </c>
      <c r="I18" s="887" t="n">
        <f aca="false">I126*I$226</f>
        <v>0</v>
      </c>
      <c r="J18" s="887" t="n">
        <f aca="false">J126*J$226</f>
        <v>0</v>
      </c>
      <c r="K18" s="887" t="n">
        <f aca="false">K126*K$226</f>
        <v>260889793.544635</v>
      </c>
      <c r="L18" s="887" t="n">
        <f aca="false">L126*L$226</f>
        <v>0</v>
      </c>
      <c r="M18" s="887" t="n">
        <f aca="false">M126*M$226</f>
        <v>478999613.252546</v>
      </c>
      <c r="N18" s="887" t="n">
        <f aca="false">N126*N$226</f>
        <v>107736389.684814</v>
      </c>
      <c r="O18" s="887" t="n">
        <f aca="false">O126*O$226</f>
        <v>467066191.555987</v>
      </c>
      <c r="P18" s="887" t="n">
        <f aca="false">P126*P$226</f>
        <v>761980990.495248</v>
      </c>
      <c r="Q18" s="887" t="n">
        <f aca="false">Q126*Q$226</f>
        <v>1287866927.59295</v>
      </c>
      <c r="R18" s="887" t="n">
        <f aca="false">R126*R$226</f>
        <v>1822914384.09767</v>
      </c>
      <c r="S18" s="887" t="n">
        <f aca="false">S126*S$226</f>
        <v>2142838635.38218</v>
      </c>
      <c r="T18" s="887" t="n">
        <f aca="false">T126*T$226</f>
        <v>4051282051.28205</v>
      </c>
      <c r="U18" s="887" t="n">
        <f aca="false">U126*U$226</f>
        <v>3597691879.86652</v>
      </c>
      <c r="V18" s="887" t="n">
        <f aca="false">V126*V$226</f>
        <v>2305758017.49271</v>
      </c>
      <c r="W18" s="887" t="n">
        <f aca="false">W126*W$226</f>
        <v>2905900151.28593</v>
      </c>
      <c r="X18" s="887" t="n">
        <f aca="false">SUM(F18:W18)</f>
        <v>20190925025.5332</v>
      </c>
      <c r="Y18" s="888"/>
      <c r="Z18" s="888"/>
      <c r="AA18" s="888"/>
    </row>
    <row r="19" s="108" customFormat="true" ht="15" hidden="false" customHeight="false" outlineLevel="0" collapsed="false">
      <c r="A19" s="880"/>
      <c r="B19" s="884"/>
      <c r="C19" s="884"/>
      <c r="D19" s="885" t="s">
        <v>476</v>
      </c>
      <c r="E19" s="886" t="n">
        <f aca="false">X19/E$226</f>
        <v>103.580411908299</v>
      </c>
      <c r="F19" s="887" t="n">
        <f aca="false">F127*F$226</f>
        <v>0</v>
      </c>
      <c r="G19" s="887" t="n">
        <f aca="false">G127*G$226</f>
        <v>0</v>
      </c>
      <c r="H19" s="887" t="n">
        <f aca="false">H127*H$226</f>
        <v>0</v>
      </c>
      <c r="I19" s="887" t="n">
        <f aca="false">I127*I$226</f>
        <v>0</v>
      </c>
      <c r="J19" s="887" t="n">
        <f aca="false">J127*J$226</f>
        <v>0</v>
      </c>
      <c r="K19" s="887" t="n">
        <f aca="false">K127*K$226</f>
        <v>0</v>
      </c>
      <c r="L19" s="887" t="n">
        <f aca="false">L127*L$226</f>
        <v>0</v>
      </c>
      <c r="M19" s="887" t="n">
        <f aca="false">M127*M$226</f>
        <v>104113427.482627</v>
      </c>
      <c r="N19" s="887" t="n">
        <f aca="false">N127*N$226</f>
        <v>93906093.9060939</v>
      </c>
      <c r="O19" s="887" t="n">
        <f aca="false">O127*O$226</f>
        <v>708969222.363868</v>
      </c>
      <c r="P19" s="887" t="n">
        <f aca="false">P127*P$226</f>
        <v>1030152949.74508</v>
      </c>
      <c r="Q19" s="887" t="n">
        <f aca="false">Q127*Q$226</f>
        <v>1261180979.75805</v>
      </c>
      <c r="R19" s="887" t="n">
        <f aca="false">R127*R$226</f>
        <v>838109630.443742</v>
      </c>
      <c r="S19" s="887" t="n">
        <f aca="false">S127*S$226</f>
        <v>2109713394.89147</v>
      </c>
      <c r="T19" s="887" t="n">
        <f aca="false">T127*T$226</f>
        <v>1408101851.85185</v>
      </c>
      <c r="U19" s="887" t="n">
        <f aca="false">U127*U$226</f>
        <v>1846381296.20079</v>
      </c>
      <c r="V19" s="887" t="n">
        <f aca="false">V127*V$226</f>
        <v>1820600353.14891</v>
      </c>
      <c r="W19" s="887" t="n">
        <f aca="false">W127*W$226</f>
        <v>1238147807.42104</v>
      </c>
      <c r="X19" s="887" t="n">
        <f aca="false">SUM(F19:W19)</f>
        <v>12459377007.2135</v>
      </c>
      <c r="Y19" s="888"/>
      <c r="Z19" s="888"/>
      <c r="AA19" s="888"/>
    </row>
    <row r="20" s="108" customFormat="true" ht="13.5" hidden="false" customHeight="true" outlineLevel="0" collapsed="false">
      <c r="A20" s="880" t="s">
        <v>422</v>
      </c>
      <c r="B20" s="880" t="s">
        <v>477</v>
      </c>
      <c r="C20" s="889" t="s">
        <v>1065</v>
      </c>
      <c r="D20" s="885" t="s">
        <v>7</v>
      </c>
      <c r="E20" s="886" t="n">
        <f aca="false">X20/E$226</f>
        <v>5.59818688353421</v>
      </c>
      <c r="F20" s="887" t="n">
        <f aca="false">F128*F$226</f>
        <v>0</v>
      </c>
      <c r="G20" s="887" t="n">
        <f aca="false">G128*G$226</f>
        <v>0</v>
      </c>
      <c r="H20" s="887" t="n">
        <f aca="false">H128*H$226</f>
        <v>0</v>
      </c>
      <c r="I20" s="887" t="n">
        <f aca="false">I128*I$226</f>
        <v>0</v>
      </c>
      <c r="J20" s="887" t="n">
        <f aca="false">J128*J$226</f>
        <v>0</v>
      </c>
      <c r="K20" s="887" t="n">
        <f aca="false">K128*K$226</f>
        <v>0</v>
      </c>
      <c r="L20" s="887" t="n">
        <f aca="false">L128*L$226</f>
        <v>0</v>
      </c>
      <c r="M20" s="887" t="n">
        <f aca="false">M128*M$226</f>
        <v>0</v>
      </c>
      <c r="N20" s="887" t="n">
        <f aca="false">N128*N$226</f>
        <v>0</v>
      </c>
      <c r="O20" s="887" t="n">
        <f aca="false">O128*O$226</f>
        <v>42735760.5098059</v>
      </c>
      <c r="P20" s="887" t="n">
        <f aca="false">P128*P$226</f>
        <v>43255523.3713864</v>
      </c>
      <c r="Q20" s="887" t="n">
        <f aca="false">Q128*Q$226</f>
        <v>84899696.8328711</v>
      </c>
      <c r="R20" s="887" t="n">
        <f aca="false">R128*R$226</f>
        <v>121729587.357331</v>
      </c>
      <c r="S20" s="887" t="n">
        <f aca="false">S128*S$226</f>
        <v>265595970.168782</v>
      </c>
      <c r="T20" s="887" t="n">
        <f aca="false">T128*T$226</f>
        <v>28822553.8971808</v>
      </c>
      <c r="U20" s="887" t="n">
        <f aca="false">U128*U$226</f>
        <v>77796664.1878254</v>
      </c>
      <c r="V20" s="887" t="n">
        <f aca="false">V128*V$226</f>
        <v>0</v>
      </c>
      <c r="W20" s="887" t="n">
        <f aca="false">W128*W$226</f>
        <v>8553349.33449706</v>
      </c>
      <c r="X20" s="887" t="n">
        <f aca="false">SUM(F20:W20)</f>
        <v>673389105.659679</v>
      </c>
      <c r="Y20" s="888"/>
      <c r="Z20" s="888"/>
      <c r="AA20" s="888"/>
    </row>
    <row r="21" s="108" customFormat="true" ht="13.5" hidden="false" customHeight="true" outlineLevel="0" collapsed="false">
      <c r="A21" s="880"/>
      <c r="B21" s="880"/>
      <c r="C21" s="880"/>
      <c r="D21" s="885" t="s">
        <v>475</v>
      </c>
      <c r="E21" s="886" t="n">
        <f aca="false">X21/E$226</f>
        <v>8.12968735111481</v>
      </c>
      <c r="F21" s="887" t="n">
        <f aca="false">F129*F$226</f>
        <v>0</v>
      </c>
      <c r="G21" s="887" t="n">
        <f aca="false">G129*G$226</f>
        <v>0</v>
      </c>
      <c r="H21" s="887" t="n">
        <f aca="false">H129*H$226</f>
        <v>0</v>
      </c>
      <c r="I21" s="887" t="n">
        <f aca="false">I129*I$226</f>
        <v>0</v>
      </c>
      <c r="J21" s="887" t="n">
        <f aca="false">J129*J$226</f>
        <v>0</v>
      </c>
      <c r="K21" s="887" t="n">
        <f aca="false">K129*K$226</f>
        <v>0</v>
      </c>
      <c r="L21" s="887" t="n">
        <f aca="false">L129*L$226</f>
        <v>0</v>
      </c>
      <c r="M21" s="887" t="n">
        <f aca="false">M129*M$226</f>
        <v>0</v>
      </c>
      <c r="N21" s="887" t="n">
        <f aca="false">N129*N$226</f>
        <v>0</v>
      </c>
      <c r="O21" s="887" t="n">
        <f aca="false">O129*O$226</f>
        <v>0</v>
      </c>
      <c r="P21" s="887" t="n">
        <f aca="false">P129*P$226</f>
        <v>0</v>
      </c>
      <c r="Q21" s="887" t="n">
        <f aca="false">Q129*Q$226</f>
        <v>91990494.8280682</v>
      </c>
      <c r="R21" s="887" t="n">
        <f aca="false">R129*R$226</f>
        <v>260416340.585381</v>
      </c>
      <c r="S21" s="887" t="n">
        <f aca="false">S129*S$226</f>
        <v>324672520.512451</v>
      </c>
      <c r="T21" s="887" t="n">
        <f aca="false">T129*T$226</f>
        <v>67521367.5213675</v>
      </c>
      <c r="U21" s="887" t="n">
        <f aca="false">U129*U$226</f>
        <v>203642936.596218</v>
      </c>
      <c r="V21" s="887" t="n">
        <f aca="false">V129*V$226</f>
        <v>0</v>
      </c>
      <c r="W21" s="887" t="n">
        <f aca="false">W129*W$226</f>
        <v>29652042.3600605</v>
      </c>
      <c r="X21" s="887" t="n">
        <f aca="false">SUM(F21:W21)</f>
        <v>977895702.403547</v>
      </c>
      <c r="Y21" s="888"/>
      <c r="Z21" s="888"/>
      <c r="AA21" s="888"/>
    </row>
    <row r="22" s="108" customFormat="true" ht="15" hidden="false" customHeight="false" outlineLevel="0" collapsed="false">
      <c r="A22" s="880"/>
      <c r="B22" s="880"/>
      <c r="C22" s="880"/>
      <c r="D22" s="885" t="s">
        <v>476</v>
      </c>
      <c r="E22" s="886" t="n">
        <f aca="false">X22/E$226</f>
        <v>3.76783496874637</v>
      </c>
      <c r="F22" s="887" t="n">
        <f aca="false">F130*F$226</f>
        <v>0</v>
      </c>
      <c r="G22" s="887" t="n">
        <f aca="false">G130*G$226</f>
        <v>0</v>
      </c>
      <c r="H22" s="887" t="n">
        <f aca="false">H130*H$226</f>
        <v>0</v>
      </c>
      <c r="I22" s="887" t="n">
        <f aca="false">I130*I$226</f>
        <v>0</v>
      </c>
      <c r="J22" s="887" t="n">
        <f aca="false">J130*J$226</f>
        <v>0</v>
      </c>
      <c r="K22" s="887" t="n">
        <f aca="false">K130*K$226</f>
        <v>0</v>
      </c>
      <c r="L22" s="887" t="n">
        <f aca="false">L130*L$226</f>
        <v>0</v>
      </c>
      <c r="M22" s="887" t="n">
        <f aca="false">M130*M$226</f>
        <v>0</v>
      </c>
      <c r="N22" s="887" t="n">
        <f aca="false">N130*N$226</f>
        <v>0</v>
      </c>
      <c r="O22" s="887" t="n">
        <f aca="false">O130*O$226</f>
        <v>78774358.0404298</v>
      </c>
      <c r="P22" s="887" t="n">
        <f aca="false">P130*P$226</f>
        <v>79242534.5957757</v>
      </c>
      <c r="Q22" s="887" t="n">
        <f aca="false">Q130*Q$226</f>
        <v>78823811.2348784</v>
      </c>
      <c r="R22" s="887" t="n">
        <f aca="false">R130*R$226</f>
        <v>0</v>
      </c>
      <c r="S22" s="887" t="n">
        <f aca="false">S130*S$226</f>
        <v>216380861.01451</v>
      </c>
      <c r="T22" s="887" t="n">
        <f aca="false">T130*T$226</f>
        <v>0</v>
      </c>
      <c r="U22" s="887" t="n">
        <f aca="false">U130*U$226</f>
        <v>0</v>
      </c>
      <c r="V22" s="887" t="n">
        <f aca="false">V130*V$226</f>
        <v>0</v>
      </c>
      <c r="W22" s="887" t="n">
        <f aca="false">W130*W$226</f>
        <v>0</v>
      </c>
      <c r="X22" s="887" t="n">
        <f aca="false">SUM(F22:W22)</f>
        <v>453221564.885594</v>
      </c>
      <c r="Y22" s="888"/>
      <c r="Z22" s="888"/>
      <c r="AA22" s="888"/>
    </row>
    <row r="23" s="108" customFormat="true" ht="13.5" hidden="false" customHeight="true" outlineLevel="0" collapsed="false">
      <c r="A23" s="880" t="s">
        <v>424</v>
      </c>
      <c r="B23" s="884"/>
      <c r="C23" s="884" t="s">
        <v>425</v>
      </c>
      <c r="D23" s="885" t="s">
        <v>7</v>
      </c>
      <c r="E23" s="886" t="n">
        <f aca="false">X23/E$226</f>
        <v>11.310280965981</v>
      </c>
      <c r="F23" s="887" t="n">
        <f aca="false">F131*F$226</f>
        <v>0</v>
      </c>
      <c r="G23" s="887" t="n">
        <f aca="false">G131*G$226</f>
        <v>0</v>
      </c>
      <c r="H23" s="887" t="n">
        <f aca="false">H131*H$226</f>
        <v>0</v>
      </c>
      <c r="I23" s="887" t="n">
        <f aca="false">I131*I$226</f>
        <v>0</v>
      </c>
      <c r="J23" s="887" t="n">
        <f aca="false">J131*J$226</f>
        <v>0</v>
      </c>
      <c r="K23" s="887" t="n">
        <f aca="false">K131*K$226</f>
        <v>0</v>
      </c>
      <c r="L23" s="887" t="n">
        <f aca="false">L131*L$226</f>
        <v>0</v>
      </c>
      <c r="M23" s="887" t="n">
        <f aca="false">M131*M$226</f>
        <v>55692787.3373703</v>
      </c>
      <c r="N23" s="887" t="n">
        <f aca="false">N131*N$226</f>
        <v>50173472.1110221</v>
      </c>
      <c r="O23" s="887" t="n">
        <f aca="false">O131*O$226</f>
        <v>42735760.5098059</v>
      </c>
      <c r="P23" s="887" t="n">
        <f aca="false">P131*P$226</f>
        <v>43255523.3713864</v>
      </c>
      <c r="Q23" s="887" t="n">
        <f aca="false">Q131*Q$226</f>
        <v>127349545.249307</v>
      </c>
      <c r="R23" s="887" t="n">
        <f aca="false">R131*R$226</f>
        <v>81153058.2382207</v>
      </c>
      <c r="S23" s="887" t="n">
        <f aca="false">S131*S$226</f>
        <v>118042653.408348</v>
      </c>
      <c r="T23" s="887" t="n">
        <f aca="false">T131*T$226</f>
        <v>259402985.074627</v>
      </c>
      <c r="U23" s="887" t="n">
        <f aca="false">U131*U$226</f>
        <v>207457771.167534</v>
      </c>
      <c r="V23" s="887" t="n">
        <f aca="false">V131*V$226</f>
        <v>161382476.724908</v>
      </c>
      <c r="W23" s="887" t="n">
        <f aca="false">W131*W$226</f>
        <v>213833733.362426</v>
      </c>
      <c r="X23" s="887" t="n">
        <f aca="false">SUM(F23:W23)</f>
        <v>1360479766.55495</v>
      </c>
      <c r="Y23" s="888"/>
      <c r="Z23" s="888"/>
      <c r="AA23" s="888"/>
    </row>
    <row r="24" s="108" customFormat="true" ht="13.5" hidden="false" customHeight="true" outlineLevel="0" collapsed="false">
      <c r="A24" s="880"/>
      <c r="B24" s="884"/>
      <c r="C24" s="884"/>
      <c r="D24" s="885" t="s">
        <v>475</v>
      </c>
      <c r="E24" s="886" t="n">
        <f aca="false">X24/E$226</f>
        <v>17.1911207892426</v>
      </c>
      <c r="F24" s="887" t="n">
        <f aca="false">F132*F$226</f>
        <v>0</v>
      </c>
      <c r="G24" s="887" t="n">
        <f aca="false">G132*G$226</f>
        <v>0</v>
      </c>
      <c r="H24" s="887" t="n">
        <f aca="false">H132*H$226</f>
        <v>0</v>
      </c>
      <c r="I24" s="887" t="n">
        <f aca="false">I132*I$226</f>
        <v>0</v>
      </c>
      <c r="J24" s="887" t="n">
        <f aca="false">J132*J$226</f>
        <v>0</v>
      </c>
      <c r="K24" s="887" t="n">
        <f aca="false">K132*K$226</f>
        <v>0</v>
      </c>
      <c r="L24" s="887" t="n">
        <f aca="false">L132*L$226</f>
        <v>0</v>
      </c>
      <c r="M24" s="887" t="n">
        <f aca="false">M132*M$226</f>
        <v>119749903.313137</v>
      </c>
      <c r="N24" s="887" t="n">
        <f aca="false">N132*N$226</f>
        <v>107736389.684814</v>
      </c>
      <c r="O24" s="887" t="n">
        <f aca="false">O132*O$226</f>
        <v>0</v>
      </c>
      <c r="P24" s="887" t="n">
        <f aca="false">P132*P$226</f>
        <v>0</v>
      </c>
      <c r="Q24" s="887" t="n">
        <f aca="false">Q132*Q$226</f>
        <v>183980989.656136</v>
      </c>
      <c r="R24" s="887" t="n">
        <f aca="false">R132*R$226</f>
        <v>173610893.723587</v>
      </c>
      <c r="S24" s="887" t="n">
        <f aca="false">S132*S$226</f>
        <v>129869008.204981</v>
      </c>
      <c r="T24" s="887" t="n">
        <f aca="false">T132*T$226</f>
        <v>405128205.128205</v>
      </c>
      <c r="U24" s="887" t="n">
        <f aca="false">U132*U$226</f>
        <v>203642936.596218</v>
      </c>
      <c r="V24" s="887" t="n">
        <f aca="false">V132*V$226</f>
        <v>358673469.387755</v>
      </c>
      <c r="W24" s="887" t="n">
        <f aca="false">W132*W$226</f>
        <v>385476550.680787</v>
      </c>
      <c r="X24" s="887" t="n">
        <f aca="false">SUM(F24:W24)</f>
        <v>2067868346.37562</v>
      </c>
      <c r="Y24" s="537"/>
      <c r="Z24" s="537"/>
      <c r="AA24" s="537"/>
    </row>
    <row r="25" s="108" customFormat="true" ht="15" hidden="false" customHeight="false" outlineLevel="0" collapsed="false">
      <c r="A25" s="880"/>
      <c r="B25" s="884"/>
      <c r="C25" s="884"/>
      <c r="D25" s="885" t="s">
        <v>476</v>
      </c>
      <c r="E25" s="886" t="n">
        <f aca="false">X25/E$226</f>
        <v>7.52479639514102</v>
      </c>
      <c r="F25" s="887" t="n">
        <f aca="false">F133*F$226</f>
        <v>0</v>
      </c>
      <c r="G25" s="887" t="n">
        <f aca="false">G133*G$226</f>
        <v>0</v>
      </c>
      <c r="H25" s="887" t="n">
        <f aca="false">H133*H$226</f>
        <v>0</v>
      </c>
      <c r="I25" s="887" t="n">
        <f aca="false">I133*I$226</f>
        <v>0</v>
      </c>
      <c r="J25" s="887" t="n">
        <f aca="false">J133*J$226</f>
        <v>0</v>
      </c>
      <c r="K25" s="887" t="n">
        <f aca="false">K133*K$226</f>
        <v>0</v>
      </c>
      <c r="L25" s="887" t="n">
        <f aca="false">L133*L$226</f>
        <v>0</v>
      </c>
      <c r="M25" s="887" t="n">
        <f aca="false">M133*M$226</f>
        <v>0</v>
      </c>
      <c r="N25" s="887" t="n">
        <f aca="false">N133*N$226</f>
        <v>0</v>
      </c>
      <c r="O25" s="887" t="n">
        <f aca="false">O133*O$226</f>
        <v>78774358.0404298</v>
      </c>
      <c r="P25" s="887" t="n">
        <f aca="false">P133*P$226</f>
        <v>79242534.5957757</v>
      </c>
      <c r="Q25" s="887" t="n">
        <f aca="false">Q133*Q$226</f>
        <v>78823811.2348784</v>
      </c>
      <c r="R25" s="887" t="n">
        <f aca="false">R133*R$226</f>
        <v>0</v>
      </c>
      <c r="S25" s="887" t="n">
        <f aca="false">S133*S$226</f>
        <v>108190430.507255</v>
      </c>
      <c r="T25" s="887" t="n">
        <f aca="false">T133*T$226</f>
        <v>150868055.555556</v>
      </c>
      <c r="U25" s="887" t="n">
        <f aca="false">U133*U$226</f>
        <v>209816056.386454</v>
      </c>
      <c r="V25" s="887" t="n">
        <f aca="false">V133*V$226</f>
        <v>55169707.6711791</v>
      </c>
      <c r="W25" s="887" t="n">
        <f aca="false">W133*W$226</f>
        <v>144250229.9908</v>
      </c>
      <c r="X25" s="887" t="n">
        <f aca="false">SUM(F25:W25)</f>
        <v>905135183.982328</v>
      </c>
      <c r="Y25" s="537"/>
      <c r="Z25" s="537"/>
      <c r="AA25" s="537"/>
    </row>
    <row r="26" s="108" customFormat="true" ht="13.5" hidden="false" customHeight="true" outlineLevel="0" collapsed="false">
      <c r="A26" s="880" t="s">
        <v>426</v>
      </c>
      <c r="B26" s="884"/>
      <c r="C26" s="889" t="s">
        <v>1066</v>
      </c>
      <c r="D26" s="885" t="s">
        <v>7</v>
      </c>
      <c r="E26" s="886" t="n">
        <f aca="false">X26/E$226</f>
        <v>9.51789112158914</v>
      </c>
      <c r="F26" s="887" t="n">
        <f aca="false">F134*F$226</f>
        <v>0</v>
      </c>
      <c r="G26" s="887" t="n">
        <f aca="false">G134*G$226</f>
        <v>0</v>
      </c>
      <c r="H26" s="887" t="n">
        <f aca="false">H134*H$226</f>
        <v>0</v>
      </c>
      <c r="I26" s="887" t="n">
        <f aca="false">I134*I$226</f>
        <v>0</v>
      </c>
      <c r="J26" s="887" t="n">
        <f aca="false">J134*J$226</f>
        <v>0</v>
      </c>
      <c r="K26" s="887" t="n">
        <f aca="false">K134*K$226</f>
        <v>0</v>
      </c>
      <c r="L26" s="887" t="n">
        <f aca="false">L134*L$226</f>
        <v>0</v>
      </c>
      <c r="M26" s="887" t="n">
        <f aca="false">M134*M$226</f>
        <v>0</v>
      </c>
      <c r="N26" s="887" t="n">
        <f aca="false">N134*N$226</f>
        <v>0</v>
      </c>
      <c r="O26" s="887" t="n">
        <f aca="false">O134*O$226</f>
        <v>0</v>
      </c>
      <c r="P26" s="887" t="n">
        <f aca="false">P134*P$226</f>
        <v>0</v>
      </c>
      <c r="Q26" s="887" t="n">
        <f aca="false">Q134*Q$226</f>
        <v>127349545.249307</v>
      </c>
      <c r="R26" s="887" t="n">
        <f aca="false">R134*R$226</f>
        <v>40576529.1191103</v>
      </c>
      <c r="S26" s="887" t="n">
        <f aca="false">S134*S$226</f>
        <v>236085306.816695</v>
      </c>
      <c r="T26" s="887" t="n">
        <f aca="false">T134*T$226</f>
        <v>86467661.6915423</v>
      </c>
      <c r="U26" s="887" t="n">
        <f aca="false">U134*U$226</f>
        <v>207457771.167534</v>
      </c>
      <c r="V26" s="887" t="n">
        <f aca="false">V134*V$226</f>
        <v>233108021.935978</v>
      </c>
      <c r="W26" s="887" t="n">
        <f aca="false">W134*W$226</f>
        <v>213833733.362426</v>
      </c>
      <c r="X26" s="887" t="n">
        <f aca="false">SUM(F26:W26)</f>
        <v>1144878569.34259</v>
      </c>
      <c r="Y26" s="537"/>
      <c r="Z26" s="537"/>
      <c r="AA26" s="537"/>
    </row>
    <row r="27" s="108" customFormat="true" ht="13.5" hidden="false" customHeight="true" outlineLevel="0" collapsed="false">
      <c r="A27" s="880"/>
      <c r="B27" s="884"/>
      <c r="C27" s="884"/>
      <c r="D27" s="885" t="s">
        <v>475</v>
      </c>
      <c r="E27" s="886" t="n">
        <f aca="false">X27/E$226</f>
        <v>10.2076654561427</v>
      </c>
      <c r="F27" s="887" t="n">
        <f aca="false">F135*F$226</f>
        <v>0</v>
      </c>
      <c r="G27" s="887" t="n">
        <f aca="false">G135*G$226</f>
        <v>0</v>
      </c>
      <c r="H27" s="887" t="n">
        <f aca="false">H135*H$226</f>
        <v>0</v>
      </c>
      <c r="I27" s="887" t="n">
        <f aca="false">I135*I$226</f>
        <v>0</v>
      </c>
      <c r="J27" s="887" t="n">
        <f aca="false">J135*J$226</f>
        <v>0</v>
      </c>
      <c r="K27" s="887" t="n">
        <f aca="false">K135*K$226</f>
        <v>0</v>
      </c>
      <c r="L27" s="887" t="n">
        <f aca="false">L135*L$226</f>
        <v>0</v>
      </c>
      <c r="M27" s="887" t="n">
        <f aca="false">M135*M$226</f>
        <v>0</v>
      </c>
      <c r="N27" s="887" t="n">
        <f aca="false">N135*N$226</f>
        <v>0</v>
      </c>
      <c r="O27" s="887" t="n">
        <f aca="false">O135*O$226</f>
        <v>0</v>
      </c>
      <c r="P27" s="887" t="n">
        <f aca="false">P135*P$226</f>
        <v>0</v>
      </c>
      <c r="Q27" s="887" t="n">
        <f aca="false">Q135*Q$226</f>
        <v>183980989.656136</v>
      </c>
      <c r="R27" s="887" t="n">
        <f aca="false">R135*R$226</f>
        <v>0</v>
      </c>
      <c r="S27" s="887" t="n">
        <f aca="false">S135*S$226</f>
        <v>259738016.409961</v>
      </c>
      <c r="T27" s="887" t="n">
        <f aca="false">T135*T$226</f>
        <v>202564102.564103</v>
      </c>
      <c r="U27" s="887" t="n">
        <f aca="false">U135*U$226</f>
        <v>271523915.461624</v>
      </c>
      <c r="V27" s="887" t="n">
        <f aca="false">V135*V$226</f>
        <v>102478134.110787</v>
      </c>
      <c r="W27" s="887" t="n">
        <f aca="false">W135*W$226</f>
        <v>207564296.520424</v>
      </c>
      <c r="X27" s="887" t="n">
        <f aca="false">SUM(F27:W27)</f>
        <v>1227849454.72303</v>
      </c>
      <c r="Y27" s="537"/>
      <c r="Z27" s="537"/>
      <c r="AA27" s="537"/>
    </row>
    <row r="28" s="108" customFormat="true" ht="15" hidden="false" customHeight="false" outlineLevel="0" collapsed="false">
      <c r="A28" s="880"/>
      <c r="B28" s="884"/>
      <c r="C28" s="884"/>
      <c r="D28" s="885" t="s">
        <v>476</v>
      </c>
      <c r="E28" s="886" t="n">
        <f aca="false">X28/E$226</f>
        <v>8.80442640619545</v>
      </c>
      <c r="F28" s="887" t="n">
        <f aca="false">F136*F$226</f>
        <v>0</v>
      </c>
      <c r="G28" s="887" t="n">
        <f aca="false">G136*G$226</f>
        <v>0</v>
      </c>
      <c r="H28" s="887" t="n">
        <f aca="false">H136*H$226</f>
        <v>0</v>
      </c>
      <c r="I28" s="887" t="n">
        <f aca="false">I136*I$226</f>
        <v>0</v>
      </c>
      <c r="J28" s="887" t="n">
        <f aca="false">J136*J$226</f>
        <v>0</v>
      </c>
      <c r="K28" s="887" t="n">
        <f aca="false">K136*K$226</f>
        <v>0</v>
      </c>
      <c r="L28" s="887" t="n">
        <f aca="false">L136*L$226</f>
        <v>0</v>
      </c>
      <c r="M28" s="887" t="n">
        <f aca="false">M136*M$226</f>
        <v>0</v>
      </c>
      <c r="N28" s="887" t="n">
        <f aca="false">N136*N$226</f>
        <v>0</v>
      </c>
      <c r="O28" s="887" t="n">
        <f aca="false">O136*O$226</f>
        <v>0</v>
      </c>
      <c r="P28" s="887" t="n">
        <f aca="false">P136*P$226</f>
        <v>0</v>
      </c>
      <c r="Q28" s="887" t="n">
        <f aca="false">Q136*Q$226</f>
        <v>78823811.2348784</v>
      </c>
      <c r="R28" s="887" t="n">
        <f aca="false">R136*R$226</f>
        <v>76191784.5857948</v>
      </c>
      <c r="S28" s="887" t="n">
        <f aca="false">S136*S$226</f>
        <v>216380861.01451</v>
      </c>
      <c r="T28" s="887" t="n">
        <f aca="false">T136*T$226</f>
        <v>0</v>
      </c>
      <c r="U28" s="887" t="n">
        <f aca="false">U136*U$226</f>
        <v>167852845.109163</v>
      </c>
      <c r="V28" s="887" t="n">
        <f aca="false">V136*V$226</f>
        <v>303433392.191485</v>
      </c>
      <c r="W28" s="887" t="n">
        <f aca="false">W136*W$226</f>
        <v>216375344.986201</v>
      </c>
      <c r="X28" s="887" t="n">
        <f aca="false">SUM(F28:W28)</f>
        <v>1059058039.12203</v>
      </c>
      <c r="Y28" s="537"/>
      <c r="Z28" s="537"/>
      <c r="AA28" s="537"/>
    </row>
    <row r="29" s="108" customFormat="true" ht="13.5" hidden="false" customHeight="true" outlineLevel="0" collapsed="false">
      <c r="A29" s="880" t="s">
        <v>428</v>
      </c>
      <c r="B29" s="884"/>
      <c r="C29" s="889" t="s">
        <v>1067</v>
      </c>
      <c r="D29" s="885" t="s">
        <v>7</v>
      </c>
      <c r="E29" s="886" t="n">
        <f aca="false">X29/E$226</f>
        <v>4.31082321746876</v>
      </c>
      <c r="F29" s="887" t="n">
        <f aca="false">F137*F$226</f>
        <v>0</v>
      </c>
      <c r="G29" s="887" t="n">
        <f aca="false">G137*G$226</f>
        <v>0</v>
      </c>
      <c r="H29" s="887" t="n">
        <f aca="false">H137*H$226</f>
        <v>0</v>
      </c>
      <c r="I29" s="887" t="n">
        <f aca="false">I137*I$226</f>
        <v>0</v>
      </c>
      <c r="J29" s="887" t="n">
        <f aca="false">J137*J$226</f>
        <v>0</v>
      </c>
      <c r="K29" s="887" t="n">
        <f aca="false">K137*K$226</f>
        <v>0</v>
      </c>
      <c r="L29" s="887" t="n">
        <f aca="false">L137*L$226</f>
        <v>0</v>
      </c>
      <c r="M29" s="887" t="n">
        <f aca="false">M137*M$226</f>
        <v>0</v>
      </c>
      <c r="N29" s="887" t="n">
        <f aca="false">N137*N$226</f>
        <v>0</v>
      </c>
      <c r="O29" s="887" t="n">
        <f aca="false">O137*O$226</f>
        <v>42735760.5098059</v>
      </c>
      <c r="P29" s="887" t="n">
        <f aca="false">P137*P$226</f>
        <v>0</v>
      </c>
      <c r="Q29" s="887" t="n">
        <f aca="false">Q137*Q$226</f>
        <v>0</v>
      </c>
      <c r="R29" s="887" t="n">
        <f aca="false">R137*R$226</f>
        <v>162306116.476441</v>
      </c>
      <c r="S29" s="887" t="n">
        <f aca="false">S137*S$226</f>
        <v>118042653.408348</v>
      </c>
      <c r="T29" s="887" t="n">
        <f aca="false">T137*T$226</f>
        <v>28822553.8971808</v>
      </c>
      <c r="U29" s="887" t="n">
        <f aca="false">U137*U$226</f>
        <v>77796664.1878254</v>
      </c>
      <c r="V29" s="887" t="n">
        <f aca="false">V137*V$226</f>
        <v>71725545.21107</v>
      </c>
      <c r="W29" s="887" t="n">
        <f aca="false">W137*W$226</f>
        <v>17106698.6689941</v>
      </c>
      <c r="X29" s="887" t="n">
        <f aca="false">SUM(F29:W29)</f>
        <v>518535992.359665</v>
      </c>
      <c r="Y29" s="537"/>
      <c r="Z29" s="537"/>
      <c r="AA29" s="537"/>
    </row>
    <row r="30" s="108" customFormat="true" ht="13.5" hidden="false" customHeight="true" outlineLevel="0" collapsed="false">
      <c r="A30" s="880"/>
      <c r="B30" s="884"/>
      <c r="C30" s="884"/>
      <c r="D30" s="885" t="s">
        <v>475</v>
      </c>
      <c r="E30" s="886" t="n">
        <f aca="false">X30/E$226</f>
        <v>6.24532251996625</v>
      </c>
      <c r="F30" s="887" t="n">
        <f aca="false">F138*F$226</f>
        <v>0</v>
      </c>
      <c r="G30" s="887" t="n">
        <f aca="false">G138*G$226</f>
        <v>0</v>
      </c>
      <c r="H30" s="887" t="n">
        <f aca="false">H138*H$226</f>
        <v>0</v>
      </c>
      <c r="I30" s="887" t="n">
        <f aca="false">I138*I$226</f>
        <v>0</v>
      </c>
      <c r="J30" s="887" t="n">
        <f aca="false">J138*J$226</f>
        <v>0</v>
      </c>
      <c r="K30" s="887" t="n">
        <f aca="false">K138*K$226</f>
        <v>0</v>
      </c>
      <c r="L30" s="887" t="n">
        <f aca="false">L138*L$226</f>
        <v>0</v>
      </c>
      <c r="M30" s="887" t="n">
        <f aca="false">M138*M$226</f>
        <v>0</v>
      </c>
      <c r="N30" s="887" t="n">
        <f aca="false">N138*N$226</f>
        <v>0</v>
      </c>
      <c r="O30" s="887" t="n">
        <f aca="false">O138*O$226</f>
        <v>93413238.3111975</v>
      </c>
      <c r="P30" s="887" t="n">
        <f aca="false">P138*P$226</f>
        <v>0</v>
      </c>
      <c r="Q30" s="887" t="n">
        <f aca="false">Q138*Q$226</f>
        <v>0</v>
      </c>
      <c r="R30" s="887" t="n">
        <f aca="false">R138*R$226</f>
        <v>260416340.585381</v>
      </c>
      <c r="S30" s="887" t="n">
        <f aca="false">S138*S$226</f>
        <v>129869008.204981</v>
      </c>
      <c r="T30" s="887" t="n">
        <f aca="false">T138*T$226</f>
        <v>67521367.5213675</v>
      </c>
      <c r="U30" s="887" t="n">
        <f aca="false">U138*U$226</f>
        <v>67880978.865406</v>
      </c>
      <c r="V30" s="887" t="n">
        <f aca="false">V138*V$226</f>
        <v>102478134.110787</v>
      </c>
      <c r="W30" s="887" t="n">
        <f aca="false">W138*W$226</f>
        <v>29652042.3600605</v>
      </c>
      <c r="X30" s="887" t="n">
        <f aca="false">SUM(F30:W30)</f>
        <v>751231109.95918</v>
      </c>
      <c r="Y30" s="537"/>
      <c r="Z30" s="537"/>
      <c r="AA30" s="537"/>
    </row>
    <row r="31" s="108" customFormat="true" ht="15" hidden="false" customHeight="false" outlineLevel="0" collapsed="false">
      <c r="A31" s="880"/>
      <c r="B31" s="884"/>
      <c r="C31" s="884"/>
      <c r="D31" s="885" t="s">
        <v>476</v>
      </c>
      <c r="E31" s="886" t="n">
        <f aca="false">X31/E$226</f>
        <v>2.78915591724828</v>
      </c>
      <c r="F31" s="887" t="n">
        <f aca="false">F139*F$226</f>
        <v>0</v>
      </c>
      <c r="G31" s="887" t="n">
        <f aca="false">G139*G$226</f>
        <v>0</v>
      </c>
      <c r="H31" s="887" t="n">
        <f aca="false">H139*H$226</f>
        <v>0</v>
      </c>
      <c r="I31" s="887" t="n">
        <f aca="false">I139*I$226</f>
        <v>0</v>
      </c>
      <c r="J31" s="887" t="n">
        <f aca="false">J139*J$226</f>
        <v>0</v>
      </c>
      <c r="K31" s="887" t="n">
        <f aca="false">K139*K$226</f>
        <v>0</v>
      </c>
      <c r="L31" s="887" t="n">
        <f aca="false">L139*L$226</f>
        <v>0</v>
      </c>
      <c r="M31" s="887" t="n">
        <f aca="false">M139*M$226</f>
        <v>0</v>
      </c>
      <c r="N31" s="887" t="n">
        <f aca="false">N139*N$226</f>
        <v>0</v>
      </c>
      <c r="O31" s="887" t="n">
        <f aca="false">O139*O$226</f>
        <v>0</v>
      </c>
      <c r="P31" s="887" t="n">
        <f aca="false">P139*P$226</f>
        <v>0</v>
      </c>
      <c r="Q31" s="887" t="n">
        <f aca="false">Q139*Q$226</f>
        <v>0</v>
      </c>
      <c r="R31" s="887" t="n">
        <f aca="false">R139*R$226</f>
        <v>76191784.5857948</v>
      </c>
      <c r="S31" s="887" t="n">
        <f aca="false">S139*S$226</f>
        <v>108190430.507255</v>
      </c>
      <c r="T31" s="887" t="n">
        <f aca="false">T139*T$226</f>
        <v>0</v>
      </c>
      <c r="U31" s="887" t="n">
        <f aca="false">U139*U$226</f>
        <v>83926422.5545814</v>
      </c>
      <c r="V31" s="887" t="n">
        <f aca="false">V139*V$226</f>
        <v>55169707.6711791</v>
      </c>
      <c r="W31" s="887" t="n">
        <f aca="false">W139*W$226</f>
        <v>12020852.4992334</v>
      </c>
      <c r="X31" s="887" t="n">
        <f aca="false">SUM(F31:W31)</f>
        <v>335499197.818044</v>
      </c>
      <c r="Y31" s="537"/>
      <c r="Z31" s="537"/>
      <c r="AA31" s="537"/>
    </row>
    <row r="32" s="108" customFormat="true" ht="13.5" hidden="false" customHeight="true" outlineLevel="0" collapsed="false">
      <c r="A32" s="880" t="s">
        <v>430</v>
      </c>
      <c r="B32" s="884"/>
      <c r="C32" s="889" t="s">
        <v>1068</v>
      </c>
      <c r="D32" s="885" t="s">
        <v>7</v>
      </c>
      <c r="E32" s="886" t="n">
        <f aca="false">X32/E$226</f>
        <v>8.01718051445723</v>
      </c>
      <c r="F32" s="887" t="n">
        <f aca="false">F140*F$226</f>
        <v>0</v>
      </c>
      <c r="G32" s="887" t="n">
        <f aca="false">G140*G$226</f>
        <v>0</v>
      </c>
      <c r="H32" s="887" t="n">
        <f aca="false">H140*H$226</f>
        <v>0</v>
      </c>
      <c r="I32" s="887" t="n">
        <f aca="false">I140*I$226</f>
        <v>0</v>
      </c>
      <c r="J32" s="887" t="n">
        <f aca="false">J140*J$226</f>
        <v>0</v>
      </c>
      <c r="K32" s="887" t="n">
        <f aca="false">K140*K$226</f>
        <v>0</v>
      </c>
      <c r="L32" s="887" t="n">
        <f aca="false">L140*L$226</f>
        <v>0</v>
      </c>
      <c r="M32" s="887" t="n">
        <f aca="false">M140*M$226</f>
        <v>55692787.3373703</v>
      </c>
      <c r="N32" s="887" t="n">
        <f aca="false">N140*N$226</f>
        <v>0</v>
      </c>
      <c r="O32" s="887" t="n">
        <f aca="false">O140*O$226</f>
        <v>42735760.5098059</v>
      </c>
      <c r="P32" s="887" t="n">
        <f aca="false">P140*P$226</f>
        <v>43255523.3713864</v>
      </c>
      <c r="Q32" s="887" t="n">
        <f aca="false">Q140*Q$226</f>
        <v>84899696.8328711</v>
      </c>
      <c r="R32" s="887" t="n">
        <f aca="false">R140*R$226</f>
        <v>40576529.1191103</v>
      </c>
      <c r="S32" s="887" t="n">
        <f aca="false">S140*S$226</f>
        <v>118042653.408348</v>
      </c>
      <c r="T32" s="887" t="n">
        <f aca="false">T140*T$226</f>
        <v>201757877.280265</v>
      </c>
      <c r="U32" s="887" t="n">
        <f aca="false">U140*U$226</f>
        <v>129661106.979709</v>
      </c>
      <c r="V32" s="887" t="n">
        <f aca="false">V140*V$226</f>
        <v>179313863.027675</v>
      </c>
      <c r="W32" s="887" t="n">
        <f aca="false">W140*W$226</f>
        <v>68426794.6759764</v>
      </c>
      <c r="X32" s="887" t="n">
        <f aca="false">SUM(F32:W32)</f>
        <v>964362592.542517</v>
      </c>
      <c r="Y32" s="537"/>
      <c r="Z32" s="537"/>
      <c r="AA32" s="537"/>
    </row>
    <row r="33" s="108" customFormat="true" ht="13.5" hidden="false" customHeight="true" outlineLevel="0" collapsed="false">
      <c r="A33" s="880"/>
      <c r="B33" s="884"/>
      <c r="C33" s="884"/>
      <c r="D33" s="885" t="s">
        <v>475</v>
      </c>
      <c r="E33" s="886" t="n">
        <f aca="false">X33/E$226</f>
        <v>10.9787068429618</v>
      </c>
      <c r="F33" s="887" t="n">
        <f aca="false">F141*F$226</f>
        <v>0</v>
      </c>
      <c r="G33" s="887" t="n">
        <f aca="false">G141*G$226</f>
        <v>0</v>
      </c>
      <c r="H33" s="887" t="n">
        <f aca="false">H141*H$226</f>
        <v>0</v>
      </c>
      <c r="I33" s="887" t="n">
        <f aca="false">I141*I$226</f>
        <v>0</v>
      </c>
      <c r="J33" s="887" t="n">
        <f aca="false">J141*J$226</f>
        <v>0</v>
      </c>
      <c r="K33" s="887" t="n">
        <f aca="false">K141*K$226</f>
        <v>0</v>
      </c>
      <c r="L33" s="887" t="n">
        <f aca="false">L141*L$226</f>
        <v>0</v>
      </c>
      <c r="M33" s="887" t="n">
        <f aca="false">M141*M$226</f>
        <v>119749903.313137</v>
      </c>
      <c r="N33" s="887" t="n">
        <f aca="false">N141*N$226</f>
        <v>0</v>
      </c>
      <c r="O33" s="887" t="n">
        <f aca="false">O141*O$226</f>
        <v>0</v>
      </c>
      <c r="P33" s="887" t="n">
        <f aca="false">P141*P$226</f>
        <v>95247623.8119059</v>
      </c>
      <c r="Q33" s="887" t="n">
        <f aca="false">Q141*Q$226</f>
        <v>91990494.8280682</v>
      </c>
      <c r="R33" s="887" t="n">
        <f aca="false">R141*R$226</f>
        <v>86805446.8617937</v>
      </c>
      <c r="S33" s="887" t="n">
        <f aca="false">S141*S$226</f>
        <v>129869008.204981</v>
      </c>
      <c r="T33" s="887" t="n">
        <f aca="false">T141*T$226</f>
        <v>337606837.606838</v>
      </c>
      <c r="U33" s="887" t="n">
        <f aca="false">U141*U$226</f>
        <v>135761957.730812</v>
      </c>
      <c r="V33" s="887" t="n">
        <f aca="false">V141*V$226</f>
        <v>204956268.221574</v>
      </c>
      <c r="W33" s="887" t="n">
        <f aca="false">W141*W$226</f>
        <v>118608169.440242</v>
      </c>
      <c r="X33" s="887" t="n">
        <f aca="false">SUM(F33:W33)</f>
        <v>1320595710.01935</v>
      </c>
      <c r="Y33" s="537"/>
      <c r="Z33" s="537"/>
      <c r="AA33" s="537"/>
    </row>
    <row r="34" s="108" customFormat="true" ht="15" hidden="false" customHeight="false" outlineLevel="0" collapsed="false">
      <c r="A34" s="880"/>
      <c r="B34" s="884"/>
      <c r="C34" s="884"/>
      <c r="D34" s="885" t="s">
        <v>476</v>
      </c>
      <c r="E34" s="886" t="n">
        <f aca="false">X34/E$226</f>
        <v>5.86804451294496</v>
      </c>
      <c r="F34" s="887" t="n">
        <f aca="false">F142*F$226</f>
        <v>0</v>
      </c>
      <c r="G34" s="887" t="n">
        <f aca="false">G142*G$226</f>
        <v>0</v>
      </c>
      <c r="H34" s="887" t="n">
        <f aca="false">H142*H$226</f>
        <v>0</v>
      </c>
      <c r="I34" s="887" t="n">
        <f aca="false">I142*I$226</f>
        <v>0</v>
      </c>
      <c r="J34" s="887" t="n">
        <f aca="false">J142*J$226</f>
        <v>0</v>
      </c>
      <c r="K34" s="887" t="n">
        <f aca="false">K142*K$226</f>
        <v>0</v>
      </c>
      <c r="L34" s="887" t="n">
        <f aca="false">L142*L$226</f>
        <v>0</v>
      </c>
      <c r="M34" s="887" t="n">
        <f aca="false">M142*M$226</f>
        <v>0</v>
      </c>
      <c r="N34" s="887" t="n">
        <f aca="false">N142*N$226</f>
        <v>0</v>
      </c>
      <c r="O34" s="887" t="n">
        <f aca="false">O142*O$226</f>
        <v>78774358.0404298</v>
      </c>
      <c r="P34" s="887" t="n">
        <f aca="false">P142*P$226</f>
        <v>0</v>
      </c>
      <c r="Q34" s="887" t="n">
        <f aca="false">Q142*Q$226</f>
        <v>78823811.2348784</v>
      </c>
      <c r="R34" s="887" t="n">
        <f aca="false">R142*R$226</f>
        <v>0</v>
      </c>
      <c r="S34" s="887" t="n">
        <f aca="false">S142*S$226</f>
        <v>108190430.507255</v>
      </c>
      <c r="T34" s="887" t="n">
        <f aca="false">T142*T$226</f>
        <v>100578703.703704</v>
      </c>
      <c r="U34" s="887" t="n">
        <f aca="false">U142*U$226</f>
        <v>125889633.831872</v>
      </c>
      <c r="V34" s="887" t="n">
        <f aca="false">V142*V$226</f>
        <v>165509123.013537</v>
      </c>
      <c r="W34" s="887" t="n">
        <f aca="false">W142*W$226</f>
        <v>48083409.9969335</v>
      </c>
      <c r="X34" s="887" t="n">
        <f aca="false">SUM(F34:W34)</f>
        <v>705849470.32861</v>
      </c>
      <c r="Y34" s="537"/>
      <c r="Z34" s="537"/>
      <c r="AA34" s="537"/>
    </row>
    <row r="35" s="108" customFormat="true" ht="13.5" hidden="false" customHeight="true" outlineLevel="0" collapsed="false">
      <c r="A35" s="880" t="s">
        <v>432</v>
      </c>
      <c r="B35" s="884"/>
      <c r="C35" s="889" t="s">
        <v>1069</v>
      </c>
      <c r="D35" s="885" t="s">
        <v>7</v>
      </c>
      <c r="E35" s="886" t="n">
        <f aca="false">X35/E$226</f>
        <v>4.11511139727933</v>
      </c>
      <c r="F35" s="887" t="n">
        <f aca="false">F143*F$226</f>
        <v>0</v>
      </c>
      <c r="G35" s="887" t="n">
        <f aca="false">G143*G$226</f>
        <v>0</v>
      </c>
      <c r="H35" s="887" t="n">
        <f aca="false">H143*H$226</f>
        <v>0</v>
      </c>
      <c r="I35" s="887" t="n">
        <f aca="false">I143*I$226</f>
        <v>0</v>
      </c>
      <c r="J35" s="887" t="n">
        <f aca="false">J143*J$226</f>
        <v>0</v>
      </c>
      <c r="K35" s="887" t="n">
        <f aca="false">K143*K$226</f>
        <v>0</v>
      </c>
      <c r="L35" s="887" t="n">
        <f aca="false">L143*L$226</f>
        <v>0</v>
      </c>
      <c r="M35" s="887" t="n">
        <f aca="false">M143*M$226</f>
        <v>0</v>
      </c>
      <c r="N35" s="887" t="n">
        <f aca="false">N143*N$226</f>
        <v>50173472.1110221</v>
      </c>
      <c r="O35" s="887" t="n">
        <f aca="false">O143*O$226</f>
        <v>0</v>
      </c>
      <c r="P35" s="887" t="n">
        <f aca="false">P143*P$226</f>
        <v>0</v>
      </c>
      <c r="Q35" s="887" t="n">
        <f aca="false">Q143*Q$226</f>
        <v>0</v>
      </c>
      <c r="R35" s="887" t="n">
        <f aca="false">R143*R$226</f>
        <v>0</v>
      </c>
      <c r="S35" s="887" t="n">
        <f aca="false">S143*S$226</f>
        <v>118042653.408348</v>
      </c>
      <c r="T35" s="887" t="n">
        <f aca="false">T143*T$226</f>
        <v>28822553.8971808</v>
      </c>
      <c r="U35" s="887" t="n">
        <f aca="false">U143*U$226</f>
        <v>51864442.7918836</v>
      </c>
      <c r="V35" s="887" t="n">
        <f aca="false">V143*V$226</f>
        <v>143451090.42214</v>
      </c>
      <c r="W35" s="887" t="n">
        <f aca="false">W143*W$226</f>
        <v>102640192.013965</v>
      </c>
      <c r="X35" s="887" t="n">
        <f aca="false">SUM(F35:W35)</f>
        <v>494994404.644539</v>
      </c>
      <c r="Y35" s="537"/>
      <c r="Z35" s="537"/>
      <c r="AA35" s="537"/>
    </row>
    <row r="36" s="108" customFormat="true" ht="13.5" hidden="false" customHeight="true" outlineLevel="0" collapsed="false">
      <c r="A36" s="880"/>
      <c r="B36" s="884"/>
      <c r="C36" s="884"/>
      <c r="D36" s="885" t="s">
        <v>475</v>
      </c>
      <c r="E36" s="886" t="n">
        <f aca="false">X36/E$226</f>
        <v>5.63478945633154</v>
      </c>
      <c r="F36" s="887" t="n">
        <f aca="false">F144*F$226</f>
        <v>0</v>
      </c>
      <c r="G36" s="887" t="n">
        <f aca="false">G144*G$226</f>
        <v>0</v>
      </c>
      <c r="H36" s="887" t="n">
        <f aca="false">H144*H$226</f>
        <v>0</v>
      </c>
      <c r="I36" s="887" t="n">
        <f aca="false">I144*I$226</f>
        <v>0</v>
      </c>
      <c r="J36" s="887" t="n">
        <f aca="false">J144*J$226</f>
        <v>0</v>
      </c>
      <c r="K36" s="887" t="n">
        <f aca="false">K144*K$226</f>
        <v>0</v>
      </c>
      <c r="L36" s="887" t="n">
        <f aca="false">L144*L$226</f>
        <v>0</v>
      </c>
      <c r="M36" s="887" t="n">
        <f aca="false">M144*M$226</f>
        <v>0</v>
      </c>
      <c r="N36" s="887" t="n">
        <f aca="false">N144*N$226</f>
        <v>0</v>
      </c>
      <c r="O36" s="887" t="n">
        <f aca="false">O144*O$226</f>
        <v>0</v>
      </c>
      <c r="P36" s="887" t="n">
        <f aca="false">P144*P$226</f>
        <v>0</v>
      </c>
      <c r="Q36" s="887" t="n">
        <f aca="false">Q144*Q$226</f>
        <v>0</v>
      </c>
      <c r="R36" s="887" t="n">
        <f aca="false">R144*R$226</f>
        <v>0</v>
      </c>
      <c r="S36" s="887" t="n">
        <f aca="false">S144*S$226</f>
        <v>129869008.204981</v>
      </c>
      <c r="T36" s="887" t="n">
        <f aca="false">T144*T$226</f>
        <v>67521367.5213675</v>
      </c>
      <c r="U36" s="887" t="n">
        <f aca="false">U144*U$226</f>
        <v>67880978.865406</v>
      </c>
      <c r="V36" s="887" t="n">
        <f aca="false">V144*V$226</f>
        <v>204956268.221574</v>
      </c>
      <c r="W36" s="887" t="n">
        <f aca="false">W144*W$226</f>
        <v>207564296.520424</v>
      </c>
      <c r="X36" s="887" t="n">
        <f aca="false">SUM(F36:W36)</f>
        <v>677791919.333752</v>
      </c>
      <c r="Y36" s="537"/>
      <c r="Z36" s="537"/>
      <c r="AA36" s="537"/>
    </row>
    <row r="37" s="108" customFormat="true" ht="15" hidden="false" customHeight="false" outlineLevel="0" collapsed="false">
      <c r="A37" s="880"/>
      <c r="B37" s="884"/>
      <c r="C37" s="884"/>
      <c r="D37" s="885" t="s">
        <v>476</v>
      </c>
      <c r="E37" s="886" t="n">
        <f aca="false">X37/E$226</f>
        <v>3.44595354052528</v>
      </c>
      <c r="F37" s="887" t="n">
        <f aca="false">F145*F$226</f>
        <v>0</v>
      </c>
      <c r="G37" s="887" t="n">
        <f aca="false">G145*G$226</f>
        <v>0</v>
      </c>
      <c r="H37" s="887" t="n">
        <f aca="false">H145*H$226</f>
        <v>0</v>
      </c>
      <c r="I37" s="887" t="n">
        <f aca="false">I145*I$226</f>
        <v>0</v>
      </c>
      <c r="J37" s="887" t="n">
        <f aca="false">J145*J$226</f>
        <v>0</v>
      </c>
      <c r="K37" s="887" t="n">
        <f aca="false">K145*K$226</f>
        <v>0</v>
      </c>
      <c r="L37" s="887" t="n">
        <f aca="false">L145*L$226</f>
        <v>0</v>
      </c>
      <c r="M37" s="887" t="n">
        <f aca="false">M145*M$226</f>
        <v>0</v>
      </c>
      <c r="N37" s="887" t="n">
        <f aca="false">N145*N$226</f>
        <v>93906093.9060939</v>
      </c>
      <c r="O37" s="887" t="n">
        <f aca="false">O145*O$226</f>
        <v>0</v>
      </c>
      <c r="P37" s="887" t="n">
        <f aca="false">P145*P$226</f>
        <v>0</v>
      </c>
      <c r="Q37" s="887" t="n">
        <f aca="false">Q145*Q$226</f>
        <v>0</v>
      </c>
      <c r="R37" s="887" t="n">
        <f aca="false">R145*R$226</f>
        <v>0</v>
      </c>
      <c r="S37" s="887" t="n">
        <f aca="false">S145*S$226</f>
        <v>108190430.507255</v>
      </c>
      <c r="T37" s="887" t="n">
        <f aca="false">T145*T$226</f>
        <v>0</v>
      </c>
      <c r="U37" s="887" t="n">
        <f aca="false">U145*U$226</f>
        <v>41963211.2772907</v>
      </c>
      <c r="V37" s="887" t="n">
        <f aca="false">V145*V$226</f>
        <v>110339415.342358</v>
      </c>
      <c r="W37" s="887" t="n">
        <f aca="false">W145*W$226</f>
        <v>60104262.4961668</v>
      </c>
      <c r="X37" s="887" t="n">
        <f aca="false">SUM(F37:W37)</f>
        <v>414503413.529165</v>
      </c>
      <c r="Y37" s="537"/>
      <c r="Z37" s="537"/>
      <c r="AA37" s="537"/>
    </row>
    <row r="38" s="108" customFormat="true" ht="13.5" hidden="false" customHeight="true" outlineLevel="0" collapsed="false">
      <c r="A38" s="880" t="s">
        <v>434</v>
      </c>
      <c r="B38" s="884"/>
      <c r="C38" s="884" t="s">
        <v>435</v>
      </c>
      <c r="D38" s="885" t="s">
        <v>7</v>
      </c>
      <c r="E38" s="886" t="n">
        <f aca="false">X38/E$226</f>
        <v>15.6223523596182</v>
      </c>
      <c r="F38" s="887" t="n">
        <f aca="false">F146*F$226</f>
        <v>0</v>
      </c>
      <c r="G38" s="887" t="n">
        <f aca="false">G146*G$226</f>
        <v>0</v>
      </c>
      <c r="H38" s="887" t="n">
        <f aca="false">H146*H$226</f>
        <v>0</v>
      </c>
      <c r="I38" s="887" t="n">
        <f aca="false">I146*I$226</f>
        <v>0</v>
      </c>
      <c r="J38" s="887" t="n">
        <f aca="false">J146*J$226</f>
        <v>0</v>
      </c>
      <c r="K38" s="887" t="n">
        <f aca="false">K146*K$226</f>
        <v>0</v>
      </c>
      <c r="L38" s="887" t="n">
        <f aca="false">L146*L$226</f>
        <v>0</v>
      </c>
      <c r="M38" s="887" t="n">
        <f aca="false">M146*M$226</f>
        <v>0</v>
      </c>
      <c r="N38" s="887" t="n">
        <f aca="false">N146*N$226</f>
        <v>0</v>
      </c>
      <c r="O38" s="887" t="n">
        <f aca="false">O146*O$226</f>
        <v>85471521.0196117</v>
      </c>
      <c r="P38" s="887" t="n">
        <f aca="false">P146*P$226</f>
        <v>173022093.485546</v>
      </c>
      <c r="Q38" s="887" t="n">
        <f aca="false">Q146*Q$226</f>
        <v>127349545.249307</v>
      </c>
      <c r="R38" s="887" t="n">
        <f aca="false">R146*R$226</f>
        <v>202882645.595552</v>
      </c>
      <c r="S38" s="887" t="n">
        <f aca="false">S146*S$226</f>
        <v>236085306.816695</v>
      </c>
      <c r="T38" s="887" t="n">
        <f aca="false">T146*T$226</f>
        <v>288225538.971808</v>
      </c>
      <c r="U38" s="887" t="n">
        <f aca="false">U146*U$226</f>
        <v>337118878.147243</v>
      </c>
      <c r="V38" s="887" t="n">
        <f aca="false">V146*V$226</f>
        <v>215176635.63321</v>
      </c>
      <c r="W38" s="887" t="n">
        <f aca="false">W146*W$226</f>
        <v>213833733.362426</v>
      </c>
      <c r="X38" s="887" t="n">
        <f aca="false">SUM(F38:W38)</f>
        <v>1879165898.2814</v>
      </c>
      <c r="Y38" s="537"/>
      <c r="Z38" s="537"/>
      <c r="AA38" s="537"/>
    </row>
    <row r="39" s="108" customFormat="true" ht="13.5" hidden="false" customHeight="true" outlineLevel="0" collapsed="false">
      <c r="A39" s="880"/>
      <c r="B39" s="884"/>
      <c r="C39" s="884"/>
      <c r="D39" s="885" t="s">
        <v>475</v>
      </c>
      <c r="E39" s="886" t="n">
        <f aca="false">X39/E$226</f>
        <v>21.2211362060601</v>
      </c>
      <c r="F39" s="887" t="n">
        <f aca="false">F147*F$226</f>
        <v>0</v>
      </c>
      <c r="G39" s="887" t="n">
        <f aca="false">G147*G$226</f>
        <v>0</v>
      </c>
      <c r="H39" s="887" t="n">
        <f aca="false">H147*H$226</f>
        <v>0</v>
      </c>
      <c r="I39" s="887" t="n">
        <f aca="false">I147*I$226</f>
        <v>0</v>
      </c>
      <c r="J39" s="887" t="n">
        <f aca="false">J147*J$226</f>
        <v>0</v>
      </c>
      <c r="K39" s="887" t="n">
        <f aca="false">K147*K$226</f>
        <v>0</v>
      </c>
      <c r="L39" s="887" t="n">
        <f aca="false">L147*L$226</f>
        <v>0</v>
      </c>
      <c r="M39" s="887" t="n">
        <f aca="false">M147*M$226</f>
        <v>0</v>
      </c>
      <c r="N39" s="887" t="n">
        <f aca="false">N147*N$226</f>
        <v>0</v>
      </c>
      <c r="O39" s="887" t="n">
        <f aca="false">O147*O$226</f>
        <v>93413238.3111975</v>
      </c>
      <c r="P39" s="887" t="n">
        <f aca="false">P147*P$226</f>
        <v>380990495.247624</v>
      </c>
      <c r="Q39" s="887" t="n">
        <f aca="false">Q147*Q$226</f>
        <v>183980989.656136</v>
      </c>
      <c r="R39" s="887" t="n">
        <f aca="false">R147*R$226</f>
        <v>347221787.447175</v>
      </c>
      <c r="S39" s="887" t="n">
        <f aca="false">S147*S$226</f>
        <v>389607024.614942</v>
      </c>
      <c r="T39" s="887" t="n">
        <f aca="false">T147*T$226</f>
        <v>337606837.606838</v>
      </c>
      <c r="U39" s="887" t="n">
        <f aca="false">U147*U$226</f>
        <v>407285873.192436</v>
      </c>
      <c r="V39" s="887" t="n">
        <f aca="false">V147*V$226</f>
        <v>204956268.221574</v>
      </c>
      <c r="W39" s="887" t="n">
        <f aca="false">W147*W$226</f>
        <v>207564296.520424</v>
      </c>
      <c r="X39" s="887" t="n">
        <f aca="false">SUM(F39:W39)</f>
        <v>2552626810.81835</v>
      </c>
      <c r="Y39" s="537"/>
      <c r="Z39" s="537"/>
      <c r="AA39" s="537"/>
    </row>
    <row r="40" s="108" customFormat="true" ht="15" hidden="false" customHeight="false" outlineLevel="0" collapsed="false">
      <c r="A40" s="880"/>
      <c r="B40" s="884"/>
      <c r="C40" s="884"/>
      <c r="D40" s="885" t="s">
        <v>476</v>
      </c>
      <c r="E40" s="886" t="n">
        <f aca="false">X40/E$226</f>
        <v>11.0088687741782</v>
      </c>
      <c r="F40" s="887" t="n">
        <f aca="false">F148*F$226</f>
        <v>0</v>
      </c>
      <c r="G40" s="887" t="n">
        <f aca="false">G148*G$226</f>
        <v>0</v>
      </c>
      <c r="H40" s="887" t="n">
        <f aca="false">H148*H$226</f>
        <v>0</v>
      </c>
      <c r="I40" s="887" t="n">
        <f aca="false">I148*I$226</f>
        <v>0</v>
      </c>
      <c r="J40" s="887" t="n">
        <f aca="false">J148*J$226</f>
        <v>0</v>
      </c>
      <c r="K40" s="887" t="n">
        <f aca="false">K148*K$226</f>
        <v>0</v>
      </c>
      <c r="L40" s="887" t="n">
        <f aca="false">L148*L$226</f>
        <v>0</v>
      </c>
      <c r="M40" s="887" t="n">
        <f aca="false">M148*M$226</f>
        <v>0</v>
      </c>
      <c r="N40" s="887" t="n">
        <f aca="false">N148*N$226</f>
        <v>0</v>
      </c>
      <c r="O40" s="887" t="n">
        <f aca="false">O148*O$226</f>
        <v>78774358.0404298</v>
      </c>
      <c r="P40" s="887" t="n">
        <f aca="false">P148*P$226</f>
        <v>0</v>
      </c>
      <c r="Q40" s="887" t="n">
        <f aca="false">Q148*Q$226</f>
        <v>78823811.2348784</v>
      </c>
      <c r="R40" s="887" t="n">
        <f aca="false">R148*R$226</f>
        <v>76191784.5857948</v>
      </c>
      <c r="S40" s="887" t="n">
        <f aca="false">S148*S$226</f>
        <v>108190430.507255</v>
      </c>
      <c r="T40" s="887" t="n">
        <f aca="false">T148*T$226</f>
        <v>251446759.259259</v>
      </c>
      <c r="U40" s="887" t="n">
        <f aca="false">U148*U$226</f>
        <v>293742478.941035</v>
      </c>
      <c r="V40" s="887" t="n">
        <f aca="false">V148*V$226</f>
        <v>220678830.684717</v>
      </c>
      <c r="W40" s="887" t="n">
        <f aca="false">W148*W$226</f>
        <v>216375344.986201</v>
      </c>
      <c r="X40" s="887" t="n">
        <f aca="false">SUM(F40:W40)</f>
        <v>1324223798.23957</v>
      </c>
      <c r="Y40" s="537"/>
      <c r="Z40" s="537"/>
      <c r="AA40" s="537"/>
    </row>
    <row r="41" s="108" customFormat="true" ht="13.5" hidden="false" customHeight="true" outlineLevel="0" collapsed="false">
      <c r="A41" s="880" t="s">
        <v>436</v>
      </c>
      <c r="B41" s="884"/>
      <c r="C41" s="889" t="s">
        <v>1070</v>
      </c>
      <c r="D41" s="885" t="s">
        <v>7</v>
      </c>
      <c r="E41" s="886" t="n">
        <f aca="false">X41/E$226</f>
        <v>25.8686303545282</v>
      </c>
      <c r="F41" s="887" t="n">
        <f aca="false">F149*F$226</f>
        <v>0</v>
      </c>
      <c r="G41" s="887" t="n">
        <f aca="false">G149*G$226</f>
        <v>0</v>
      </c>
      <c r="H41" s="887" t="n">
        <f aca="false">H149*H$226</f>
        <v>0</v>
      </c>
      <c r="I41" s="887" t="n">
        <f aca="false">I149*I$226</f>
        <v>0</v>
      </c>
      <c r="J41" s="887" t="n">
        <f aca="false">J149*J$226</f>
        <v>0</v>
      </c>
      <c r="K41" s="887" t="n">
        <f aca="false">K149*K$226</f>
        <v>0</v>
      </c>
      <c r="L41" s="887" t="n">
        <f aca="false">L149*L$226</f>
        <v>0</v>
      </c>
      <c r="M41" s="887" t="n">
        <f aca="false">M149*M$226</f>
        <v>0</v>
      </c>
      <c r="N41" s="887" t="n">
        <f aca="false">N149*N$226</f>
        <v>0</v>
      </c>
      <c r="O41" s="887" t="n">
        <f aca="false">O149*O$226</f>
        <v>85471521.0196117</v>
      </c>
      <c r="P41" s="887" t="n">
        <f aca="false">P149*P$226</f>
        <v>86511046.7427728</v>
      </c>
      <c r="Q41" s="887" t="n">
        <f aca="false">Q149*Q$226</f>
        <v>84899696.8328711</v>
      </c>
      <c r="R41" s="887" t="n">
        <f aca="false">R149*R$226</f>
        <v>243459174.714662</v>
      </c>
      <c r="S41" s="887" t="n">
        <f aca="false">S149*S$226</f>
        <v>383638623.577129</v>
      </c>
      <c r="T41" s="887" t="n">
        <f aca="false">T149*T$226</f>
        <v>835854063.018242</v>
      </c>
      <c r="U41" s="887" t="n">
        <f aca="false">U149*U$226</f>
        <v>726102199.08637</v>
      </c>
      <c r="V41" s="887" t="n">
        <f aca="false">V149*V$226</f>
        <v>340696339.752583</v>
      </c>
      <c r="W41" s="887" t="n">
        <f aca="false">W149*W$226</f>
        <v>325027274.710888</v>
      </c>
      <c r="X41" s="887" t="n">
        <f aca="false">SUM(F41:W41)</f>
        <v>3111659939.45513</v>
      </c>
      <c r="Y41" s="537"/>
      <c r="Z41" s="537"/>
      <c r="AA41" s="537"/>
    </row>
    <row r="42" s="108" customFormat="true" ht="13.5" hidden="false" customHeight="true" outlineLevel="0" collapsed="false">
      <c r="A42" s="880"/>
      <c r="B42" s="884"/>
      <c r="C42" s="884"/>
      <c r="D42" s="885" t="s">
        <v>475</v>
      </c>
      <c r="E42" s="886" t="n">
        <f aca="false">X42/E$226</f>
        <v>39.5152856768008</v>
      </c>
      <c r="F42" s="887" t="n">
        <f aca="false">F150*F$226</f>
        <v>0</v>
      </c>
      <c r="G42" s="887" t="n">
        <f aca="false">G150*G$226</f>
        <v>0</v>
      </c>
      <c r="H42" s="887" t="n">
        <f aca="false">H150*H$226</f>
        <v>0</v>
      </c>
      <c r="I42" s="887" t="n">
        <f aca="false">I150*I$226</f>
        <v>0</v>
      </c>
      <c r="J42" s="887" t="n">
        <f aca="false">J150*J$226</f>
        <v>0</v>
      </c>
      <c r="K42" s="887" t="n">
        <f aca="false">K150*K$226</f>
        <v>0</v>
      </c>
      <c r="L42" s="887" t="n">
        <f aca="false">L150*L$226</f>
        <v>0</v>
      </c>
      <c r="M42" s="887" t="n">
        <f aca="false">M150*M$226</f>
        <v>0</v>
      </c>
      <c r="N42" s="887" t="n">
        <f aca="false">N150*N$226</f>
        <v>0</v>
      </c>
      <c r="O42" s="887" t="n">
        <f aca="false">O150*O$226</f>
        <v>186826476.622395</v>
      </c>
      <c r="P42" s="887" t="n">
        <f aca="false">P150*P$226</f>
        <v>95247623.8119059</v>
      </c>
      <c r="Q42" s="887" t="n">
        <f aca="false">Q150*Q$226</f>
        <v>91990494.8280682</v>
      </c>
      <c r="R42" s="887" t="n">
        <f aca="false">R150*R$226</f>
        <v>347221787.447175</v>
      </c>
      <c r="S42" s="887" t="n">
        <f aca="false">S150*S$226</f>
        <v>324672520.512451</v>
      </c>
      <c r="T42" s="887" t="n">
        <f aca="false">T150*T$226</f>
        <v>1282905982.90598</v>
      </c>
      <c r="U42" s="887" t="n">
        <f aca="false">U150*U$226</f>
        <v>1221857619.57731</v>
      </c>
      <c r="V42" s="887" t="n">
        <f aca="false">V150*V$226</f>
        <v>461151603.498542</v>
      </c>
      <c r="W42" s="887" t="n">
        <f aca="false">W150*W$226</f>
        <v>741301059.001513</v>
      </c>
      <c r="X42" s="887" t="n">
        <f aca="false">SUM(F42:W42)</f>
        <v>4753175168.20534</v>
      </c>
      <c r="Y42" s="537"/>
      <c r="Z42" s="537"/>
      <c r="AA42" s="537"/>
    </row>
    <row r="43" s="108" customFormat="true" ht="15" hidden="false" customHeight="false" outlineLevel="0" collapsed="false">
      <c r="A43" s="880"/>
      <c r="B43" s="884"/>
      <c r="C43" s="884"/>
      <c r="D43" s="885" t="s">
        <v>476</v>
      </c>
      <c r="E43" s="886" t="n">
        <f aca="false">X43/E$226</f>
        <v>17.44042905026</v>
      </c>
      <c r="F43" s="887" t="n">
        <f aca="false">F151*F$226</f>
        <v>0</v>
      </c>
      <c r="G43" s="887" t="n">
        <f aca="false">G151*G$226</f>
        <v>0</v>
      </c>
      <c r="H43" s="887" t="n">
        <f aca="false">H151*H$226</f>
        <v>0</v>
      </c>
      <c r="I43" s="887" t="n">
        <f aca="false">I151*I$226</f>
        <v>0</v>
      </c>
      <c r="J43" s="887" t="n">
        <f aca="false">J151*J$226</f>
        <v>0</v>
      </c>
      <c r="K43" s="887" t="n">
        <f aca="false">K151*K$226</f>
        <v>0</v>
      </c>
      <c r="L43" s="887" t="n">
        <f aca="false">L151*L$226</f>
        <v>0</v>
      </c>
      <c r="M43" s="887" t="n">
        <f aca="false">M151*M$226</f>
        <v>0</v>
      </c>
      <c r="N43" s="887" t="n">
        <f aca="false">N151*N$226</f>
        <v>0</v>
      </c>
      <c r="O43" s="887" t="n">
        <f aca="false">O151*O$226</f>
        <v>0</v>
      </c>
      <c r="P43" s="887" t="n">
        <f aca="false">P151*P$226</f>
        <v>79242534.5957757</v>
      </c>
      <c r="Q43" s="887" t="n">
        <f aca="false">Q151*Q$226</f>
        <v>78823811.2348784</v>
      </c>
      <c r="R43" s="887" t="n">
        <f aca="false">R151*R$226</f>
        <v>152383569.17159</v>
      </c>
      <c r="S43" s="887" t="n">
        <f aca="false">S151*S$226</f>
        <v>432761722.02902</v>
      </c>
      <c r="T43" s="887" t="n">
        <f aca="false">T151*T$226</f>
        <v>502893518.518519</v>
      </c>
      <c r="U43" s="887" t="n">
        <f aca="false">U151*U$226</f>
        <v>419632112.772907</v>
      </c>
      <c r="V43" s="887" t="n">
        <f aca="false">V151*V$226</f>
        <v>275848538.355896</v>
      </c>
      <c r="W43" s="887" t="n">
        <f aca="false">W151*W$226</f>
        <v>156271082.490034</v>
      </c>
      <c r="X43" s="887" t="n">
        <f aca="false">SUM(F43:W43)</f>
        <v>2097856889.16862</v>
      </c>
      <c r="Y43" s="537"/>
      <c r="Z43" s="537"/>
      <c r="AA43" s="537"/>
    </row>
    <row r="44" s="108" customFormat="true" ht="13.5" hidden="false" customHeight="true" outlineLevel="0" collapsed="false">
      <c r="A44" s="880" t="s">
        <v>438</v>
      </c>
      <c r="B44" s="884"/>
      <c r="C44" s="889" t="s">
        <v>1071</v>
      </c>
      <c r="D44" s="885" t="s">
        <v>7</v>
      </c>
      <c r="E44" s="886" t="n">
        <f aca="false">X44/E$226</f>
        <v>9.34176032060207</v>
      </c>
      <c r="F44" s="887" t="n">
        <f aca="false">F152*F$226</f>
        <v>0</v>
      </c>
      <c r="G44" s="887" t="n">
        <f aca="false">G152*G$226</f>
        <v>0</v>
      </c>
      <c r="H44" s="887" t="n">
        <f aca="false">H152*H$226</f>
        <v>0</v>
      </c>
      <c r="I44" s="887" t="n">
        <f aca="false">I152*I$226</f>
        <v>0</v>
      </c>
      <c r="J44" s="887" t="n">
        <f aca="false">J152*J$226</f>
        <v>0</v>
      </c>
      <c r="K44" s="887" t="n">
        <f aca="false">K152*K$226</f>
        <v>0</v>
      </c>
      <c r="L44" s="887" t="n">
        <f aca="false">L152*L$226</f>
        <v>0</v>
      </c>
      <c r="M44" s="887" t="n">
        <f aca="false">M152*M$226</f>
        <v>55692787.3373703</v>
      </c>
      <c r="N44" s="887" t="n">
        <f aca="false">N152*N$226</f>
        <v>0</v>
      </c>
      <c r="O44" s="887" t="n">
        <f aca="false">O152*O$226</f>
        <v>85471521.0196117</v>
      </c>
      <c r="P44" s="887" t="n">
        <f aca="false">P152*P$226</f>
        <v>216277616.856932</v>
      </c>
      <c r="Q44" s="887" t="n">
        <f aca="false">Q152*Q$226</f>
        <v>169799393.665742</v>
      </c>
      <c r="R44" s="887" t="n">
        <f aca="false">R152*R$226</f>
        <v>121729587.357331</v>
      </c>
      <c r="S44" s="887" t="n">
        <f aca="false">S152*S$226</f>
        <v>147553316.760434</v>
      </c>
      <c r="T44" s="887" t="n">
        <f aca="false">T152*T$226</f>
        <v>115290215.588723</v>
      </c>
      <c r="U44" s="887" t="n">
        <f aca="false">U152*U$226</f>
        <v>0</v>
      </c>
      <c r="V44" s="887" t="n">
        <f aca="false">V152*V$226</f>
        <v>143451090.42214</v>
      </c>
      <c r="W44" s="887" t="n">
        <f aca="false">W152*W$226</f>
        <v>68426794.6759764</v>
      </c>
      <c r="X44" s="887" t="n">
        <f aca="false">SUM(F44:W44)</f>
        <v>1123692323.68426</v>
      </c>
      <c r="Y44" s="537"/>
      <c r="Z44" s="537"/>
      <c r="AA44" s="537"/>
    </row>
    <row r="45" s="108" customFormat="true" ht="13.5" hidden="false" customHeight="true" outlineLevel="0" collapsed="false">
      <c r="A45" s="880"/>
      <c r="B45" s="884"/>
      <c r="C45" s="884"/>
      <c r="D45" s="885" t="s">
        <v>475</v>
      </c>
      <c r="E45" s="886" t="n">
        <f aca="false">X45/E$226</f>
        <v>0</v>
      </c>
      <c r="F45" s="887" t="n">
        <f aca="false">F153*F$226</f>
        <v>0</v>
      </c>
      <c r="G45" s="887" t="n">
        <f aca="false">G153*G$226</f>
        <v>0</v>
      </c>
      <c r="H45" s="887" t="n">
        <f aca="false">H153*H$226</f>
        <v>0</v>
      </c>
      <c r="I45" s="887" t="n">
        <f aca="false">I153*I$226</f>
        <v>0</v>
      </c>
      <c r="J45" s="887" t="n">
        <f aca="false">J153*J$226</f>
        <v>0</v>
      </c>
      <c r="K45" s="887" t="n">
        <f aca="false">K153*K$226</f>
        <v>0</v>
      </c>
      <c r="L45" s="887" t="n">
        <f aca="false">L153*L$226</f>
        <v>0</v>
      </c>
      <c r="M45" s="887" t="n">
        <f aca="false">M153*M$226</f>
        <v>0</v>
      </c>
      <c r="N45" s="887" t="n">
        <f aca="false">N153*N$226</f>
        <v>0</v>
      </c>
      <c r="O45" s="887" t="n">
        <f aca="false">O153*O$226</f>
        <v>0</v>
      </c>
      <c r="P45" s="887" t="n">
        <f aca="false">P153*P$226</f>
        <v>0</v>
      </c>
      <c r="Q45" s="887" t="n">
        <f aca="false">Q153*Q$226</f>
        <v>0</v>
      </c>
      <c r="R45" s="887" t="n">
        <f aca="false">R153*R$226</f>
        <v>0</v>
      </c>
      <c r="S45" s="887" t="n">
        <f aca="false">S153*S$226</f>
        <v>0</v>
      </c>
      <c r="T45" s="887" t="n">
        <f aca="false">T153*T$226</f>
        <v>0</v>
      </c>
      <c r="U45" s="887" t="n">
        <f aca="false">U153*U$226</f>
        <v>0</v>
      </c>
      <c r="V45" s="887" t="n">
        <f aca="false">V153*V$226</f>
        <v>0</v>
      </c>
      <c r="W45" s="887" t="n">
        <f aca="false">W153*W$226</f>
        <v>0</v>
      </c>
      <c r="X45" s="887" t="n">
        <f aca="false">SUM(F45:W45)</f>
        <v>0</v>
      </c>
      <c r="Y45" s="537"/>
      <c r="Z45" s="537"/>
      <c r="AA45" s="537"/>
    </row>
    <row r="46" s="108" customFormat="true" ht="15" hidden="false" customHeight="false" outlineLevel="0" collapsed="false">
      <c r="A46" s="880"/>
      <c r="B46" s="884"/>
      <c r="C46" s="884"/>
      <c r="D46" s="885" t="s">
        <v>476</v>
      </c>
      <c r="E46" s="886" t="n">
        <f aca="false">X46/E$226</f>
        <v>16.5456329411607</v>
      </c>
      <c r="F46" s="887" t="n">
        <f aca="false">F154*F$226</f>
        <v>0</v>
      </c>
      <c r="G46" s="887" t="n">
        <f aca="false">G154*G$226</f>
        <v>0</v>
      </c>
      <c r="H46" s="887" t="n">
        <f aca="false">H154*H$226</f>
        <v>0</v>
      </c>
      <c r="I46" s="887" t="n">
        <f aca="false">I154*I$226</f>
        <v>0</v>
      </c>
      <c r="J46" s="887" t="n">
        <f aca="false">J154*J$226</f>
        <v>0</v>
      </c>
      <c r="K46" s="887" t="n">
        <f aca="false">K154*K$226</f>
        <v>0</v>
      </c>
      <c r="L46" s="887" t="n">
        <f aca="false">L154*L$226</f>
        <v>0</v>
      </c>
      <c r="M46" s="887" t="n">
        <f aca="false">M154*M$226</f>
        <v>104113427.482627</v>
      </c>
      <c r="N46" s="887" t="n">
        <f aca="false">N154*N$226</f>
        <v>0</v>
      </c>
      <c r="O46" s="887" t="n">
        <f aca="false">O154*O$226</f>
        <v>157548716.08086</v>
      </c>
      <c r="P46" s="887" t="n">
        <f aca="false">P154*P$226</f>
        <v>396212672.978878</v>
      </c>
      <c r="Q46" s="887" t="n">
        <f aca="false">Q154*Q$226</f>
        <v>315295244.939514</v>
      </c>
      <c r="R46" s="887" t="n">
        <f aca="false">R154*R$226</f>
        <v>228575353.757384</v>
      </c>
      <c r="S46" s="887" t="n">
        <f aca="false">S154*S$226</f>
        <v>270476076.268138</v>
      </c>
      <c r="T46" s="887" t="n">
        <f aca="false">T154*T$226</f>
        <v>201157407.407407</v>
      </c>
      <c r="U46" s="887" t="n">
        <f aca="false">U154*U$226</f>
        <v>0</v>
      </c>
      <c r="V46" s="887" t="n">
        <f aca="false">V154*V$226</f>
        <v>220678830.684717</v>
      </c>
      <c r="W46" s="887" t="n">
        <f aca="false">W154*W$226</f>
        <v>96166819.9938669</v>
      </c>
      <c r="X46" s="887" t="n">
        <f aca="false">SUM(F46:W46)</f>
        <v>1990224549.59339</v>
      </c>
      <c r="Y46" s="537"/>
      <c r="Z46" s="537"/>
      <c r="AA46" s="537"/>
    </row>
    <row r="47" s="108" customFormat="true" ht="13.5" hidden="false" customHeight="true" outlineLevel="0" collapsed="false">
      <c r="A47" s="880" t="s">
        <v>440</v>
      </c>
      <c r="B47" s="884"/>
      <c r="C47" s="889" t="s">
        <v>1072</v>
      </c>
      <c r="D47" s="885" t="s">
        <v>7</v>
      </c>
      <c r="E47" s="886" t="n">
        <f aca="false">X47/E$226</f>
        <v>3.34236132949624</v>
      </c>
      <c r="F47" s="887" t="n">
        <f aca="false">F155*F$226</f>
        <v>0</v>
      </c>
      <c r="G47" s="887" t="n">
        <f aca="false">G155*G$226</f>
        <v>0</v>
      </c>
      <c r="H47" s="887" t="n">
        <f aca="false">H155*H$226</f>
        <v>0</v>
      </c>
      <c r="I47" s="887" t="n">
        <f aca="false">I155*I$226</f>
        <v>0</v>
      </c>
      <c r="J47" s="887" t="n">
        <f aca="false">J155*J$226</f>
        <v>0</v>
      </c>
      <c r="K47" s="887" t="n">
        <f aca="false">K155*K$226</f>
        <v>0</v>
      </c>
      <c r="L47" s="887" t="n">
        <f aca="false">L155*L$226</f>
        <v>0</v>
      </c>
      <c r="M47" s="887" t="n">
        <f aca="false">M155*M$226</f>
        <v>0</v>
      </c>
      <c r="N47" s="887" t="n">
        <f aca="false">N155*N$226</f>
        <v>0</v>
      </c>
      <c r="O47" s="887" t="n">
        <f aca="false">O155*O$226</f>
        <v>42735760.5098059</v>
      </c>
      <c r="P47" s="887" t="n">
        <f aca="false">P155*P$226</f>
        <v>129766570.114159</v>
      </c>
      <c r="Q47" s="887" t="n">
        <f aca="false">Q155*Q$226</f>
        <v>0</v>
      </c>
      <c r="R47" s="887" t="n">
        <f aca="false">R155*R$226</f>
        <v>40576529.1191103</v>
      </c>
      <c r="S47" s="887" t="n">
        <f aca="false">S155*S$226</f>
        <v>0</v>
      </c>
      <c r="T47" s="887" t="n">
        <f aca="false">T155*T$226</f>
        <v>57645107.7943615</v>
      </c>
      <c r="U47" s="887" t="n">
        <f aca="false">U155*U$226</f>
        <v>51864442.7918836</v>
      </c>
      <c r="V47" s="887" t="n">
        <f aca="false">V155*V$226</f>
        <v>53794158.9083025</v>
      </c>
      <c r="W47" s="887" t="n">
        <f aca="false">W155*W$226</f>
        <v>25660048.0034912</v>
      </c>
      <c r="X47" s="887" t="n">
        <f aca="false">SUM(F47:W47)</f>
        <v>402042617.241114</v>
      </c>
      <c r="Y47" s="537"/>
      <c r="Z47" s="537"/>
      <c r="AA47" s="537"/>
    </row>
    <row r="48" s="108" customFormat="true" ht="13.5" hidden="false" customHeight="true" outlineLevel="0" collapsed="false">
      <c r="A48" s="880"/>
      <c r="B48" s="884"/>
      <c r="C48" s="884"/>
      <c r="D48" s="885" t="s">
        <v>475</v>
      </c>
      <c r="E48" s="890" t="s">
        <v>105</v>
      </c>
      <c r="F48" s="891" t="s">
        <v>105</v>
      </c>
      <c r="G48" s="891" t="s">
        <v>105</v>
      </c>
      <c r="H48" s="891" t="s">
        <v>105</v>
      </c>
      <c r="I48" s="891" t="s">
        <v>105</v>
      </c>
      <c r="J48" s="891" t="s">
        <v>105</v>
      </c>
      <c r="K48" s="891" t="s">
        <v>105</v>
      </c>
      <c r="L48" s="891" t="s">
        <v>105</v>
      </c>
      <c r="M48" s="891" t="s">
        <v>105</v>
      </c>
      <c r="N48" s="891" t="s">
        <v>105</v>
      </c>
      <c r="O48" s="891" t="s">
        <v>105</v>
      </c>
      <c r="P48" s="891" t="s">
        <v>105</v>
      </c>
      <c r="Q48" s="891" t="s">
        <v>105</v>
      </c>
      <c r="R48" s="891" t="s">
        <v>105</v>
      </c>
      <c r="S48" s="891" t="s">
        <v>105</v>
      </c>
      <c r="T48" s="891" t="s">
        <v>105</v>
      </c>
      <c r="U48" s="891" t="s">
        <v>105</v>
      </c>
      <c r="V48" s="891" t="s">
        <v>105</v>
      </c>
      <c r="W48" s="891" t="s">
        <v>105</v>
      </c>
      <c r="X48" s="891" t="s">
        <v>105</v>
      </c>
      <c r="Y48" s="537"/>
      <c r="Z48" s="537"/>
      <c r="AA48" s="537"/>
    </row>
    <row r="49" s="108" customFormat="true" ht="15" hidden="false" customHeight="false" outlineLevel="0" collapsed="false">
      <c r="A49" s="880"/>
      <c r="B49" s="884"/>
      <c r="C49" s="884"/>
      <c r="D49" s="885" t="s">
        <v>476</v>
      </c>
      <c r="E49" s="886" t="n">
        <f aca="false">X49/E$226</f>
        <v>5.78629437658521</v>
      </c>
      <c r="F49" s="887" t="n">
        <f aca="false">F157*F$226</f>
        <v>0</v>
      </c>
      <c r="G49" s="887" t="n">
        <f aca="false">G157*G$226</f>
        <v>0</v>
      </c>
      <c r="H49" s="887" t="n">
        <f aca="false">H157*H$226</f>
        <v>0</v>
      </c>
      <c r="I49" s="887" t="n">
        <f aca="false">I157*I$226</f>
        <v>0</v>
      </c>
      <c r="J49" s="887" t="n">
        <f aca="false">J157*J$226</f>
        <v>0</v>
      </c>
      <c r="K49" s="887" t="n">
        <f aca="false">K157*K$226</f>
        <v>0</v>
      </c>
      <c r="L49" s="887" t="n">
        <f aca="false">L157*L$226</f>
        <v>0</v>
      </c>
      <c r="M49" s="887" t="n">
        <f aca="false">M157*M$226</f>
        <v>0</v>
      </c>
      <c r="N49" s="887" t="n">
        <f aca="false">N157*N$226</f>
        <v>0</v>
      </c>
      <c r="O49" s="887" t="n">
        <f aca="false">O157*O$226</f>
        <v>78774358.0404298</v>
      </c>
      <c r="P49" s="887" t="n">
        <f aca="false">P157*P$226</f>
        <v>237727603.787327</v>
      </c>
      <c r="Q49" s="887" t="n">
        <f aca="false">Q157*Q$226</f>
        <v>0</v>
      </c>
      <c r="R49" s="887" t="n">
        <f aca="false">R157*R$226</f>
        <v>76191784.5857948</v>
      </c>
      <c r="S49" s="887" t="n">
        <f aca="false">S157*S$226</f>
        <v>0</v>
      </c>
      <c r="T49" s="887" t="n">
        <f aca="false">T157*T$226</f>
        <v>100578703.703704</v>
      </c>
      <c r="U49" s="887" t="n">
        <f aca="false">U157*U$226</f>
        <v>83926422.5545814</v>
      </c>
      <c r="V49" s="887" t="n">
        <f aca="false">V157*V$226</f>
        <v>82754561.5067687</v>
      </c>
      <c r="W49" s="887" t="n">
        <f aca="false">W157*W$226</f>
        <v>36062557.4977001</v>
      </c>
      <c r="X49" s="887" t="n">
        <f aca="false">SUM(F49:W49)</f>
        <v>696015991.676305</v>
      </c>
      <c r="Y49" s="537"/>
      <c r="Z49" s="537"/>
      <c r="AA49" s="537"/>
    </row>
    <row r="50" s="108" customFormat="true" ht="13.5" hidden="false" customHeight="true" outlineLevel="0" collapsed="false">
      <c r="A50" s="880" t="s">
        <v>442</v>
      </c>
      <c r="B50" s="884"/>
      <c r="C50" s="884" t="s">
        <v>993</v>
      </c>
      <c r="D50" s="885" t="s">
        <v>7</v>
      </c>
      <c r="E50" s="886" t="n">
        <f aca="false">X50/E$226</f>
        <v>3.17967362209628</v>
      </c>
      <c r="F50" s="887" t="n">
        <f aca="false">F158*F$226</f>
        <v>0</v>
      </c>
      <c r="G50" s="887" t="n">
        <f aca="false">G158*G$226</f>
        <v>0</v>
      </c>
      <c r="H50" s="887" t="n">
        <f aca="false">H158*H$226</f>
        <v>0</v>
      </c>
      <c r="I50" s="887" t="n">
        <f aca="false">I158*I$226</f>
        <v>0</v>
      </c>
      <c r="J50" s="887" t="n">
        <f aca="false">J158*J$226</f>
        <v>0</v>
      </c>
      <c r="K50" s="887" t="n">
        <f aca="false">K158*K$226</f>
        <v>0</v>
      </c>
      <c r="L50" s="887" t="n">
        <f aca="false">L158*L$226</f>
        <v>0</v>
      </c>
      <c r="M50" s="887" t="n">
        <f aca="false">M158*M$226</f>
        <v>0</v>
      </c>
      <c r="N50" s="887" t="n">
        <f aca="false">N158*N$226</f>
        <v>0</v>
      </c>
      <c r="O50" s="887" t="n">
        <f aca="false">O158*O$226</f>
        <v>0</v>
      </c>
      <c r="P50" s="887" t="n">
        <f aca="false">P158*P$226</f>
        <v>86511046.7427728</v>
      </c>
      <c r="Q50" s="887" t="n">
        <f aca="false">Q158*Q$226</f>
        <v>42449848.4164355</v>
      </c>
      <c r="R50" s="887" t="n">
        <f aca="false">R158*R$226</f>
        <v>0</v>
      </c>
      <c r="S50" s="887" t="n">
        <f aca="false">S158*S$226</f>
        <v>29510663.3520869</v>
      </c>
      <c r="T50" s="887" t="n">
        <f aca="false">T158*T$226</f>
        <v>57645107.7943615</v>
      </c>
      <c r="U50" s="887" t="n">
        <f aca="false">U158*U$226</f>
        <v>51864442.7918836</v>
      </c>
      <c r="V50" s="887" t="n">
        <f aca="false">V158*V$226</f>
        <v>71725545.21107</v>
      </c>
      <c r="W50" s="887" t="n">
        <f aca="false">W158*W$226</f>
        <v>42766746.6724853</v>
      </c>
      <c r="X50" s="887" t="n">
        <f aca="false">SUM(F50:W50)</f>
        <v>382473400.981096</v>
      </c>
      <c r="Y50" s="537"/>
      <c r="Z50" s="537"/>
      <c r="AA50" s="537"/>
    </row>
    <row r="51" s="108" customFormat="true" ht="13.5" hidden="false" customHeight="true" outlineLevel="0" collapsed="false">
      <c r="A51" s="880"/>
      <c r="B51" s="884"/>
      <c r="C51" s="884"/>
      <c r="D51" s="885" t="s">
        <v>475</v>
      </c>
      <c r="E51" s="886" t="n">
        <f aca="false">X51/E$226</f>
        <v>5.16876948782382</v>
      </c>
      <c r="F51" s="887" t="n">
        <f aca="false">F159*F$226</f>
        <v>0</v>
      </c>
      <c r="G51" s="887" t="n">
        <f aca="false">G159*G$226</f>
        <v>0</v>
      </c>
      <c r="H51" s="887" t="n">
        <f aca="false">H159*H$226</f>
        <v>0</v>
      </c>
      <c r="I51" s="887" t="n">
        <f aca="false">I159*I$226</f>
        <v>0</v>
      </c>
      <c r="J51" s="887" t="n">
        <f aca="false">J159*J$226</f>
        <v>0</v>
      </c>
      <c r="K51" s="887" t="n">
        <f aca="false">K159*K$226</f>
        <v>0</v>
      </c>
      <c r="L51" s="887" t="n">
        <f aca="false">L159*L$226</f>
        <v>0</v>
      </c>
      <c r="M51" s="887" t="n">
        <f aca="false">M159*M$226</f>
        <v>0</v>
      </c>
      <c r="N51" s="887" t="n">
        <f aca="false">N159*N$226</f>
        <v>0</v>
      </c>
      <c r="O51" s="887" t="n">
        <f aca="false">O159*O$226</f>
        <v>0</v>
      </c>
      <c r="P51" s="887" t="n">
        <f aca="false">P159*P$226</f>
        <v>95247623.8119059</v>
      </c>
      <c r="Q51" s="887" t="n">
        <f aca="false">Q159*Q$226</f>
        <v>0</v>
      </c>
      <c r="R51" s="887" t="n">
        <f aca="false">R159*R$226</f>
        <v>0</v>
      </c>
      <c r="S51" s="887" t="n">
        <f aca="false">S159*S$226</f>
        <v>0</v>
      </c>
      <c r="T51" s="887" t="n">
        <f aca="false">T159*T$226</f>
        <v>135042735.042735</v>
      </c>
      <c r="U51" s="887" t="n">
        <f aca="false">U159*U$226</f>
        <v>67880978.865406</v>
      </c>
      <c r="V51" s="887" t="n">
        <f aca="false">V159*V$226</f>
        <v>204956268.221574</v>
      </c>
      <c r="W51" s="887" t="n">
        <f aca="false">W159*W$226</f>
        <v>118608169.440242</v>
      </c>
      <c r="X51" s="887" t="n">
        <f aca="false">SUM(F51:W51)</f>
        <v>621735775.381863</v>
      </c>
      <c r="Y51" s="537"/>
      <c r="Z51" s="537"/>
      <c r="AA51" s="537"/>
    </row>
    <row r="52" s="108" customFormat="true" ht="15" hidden="false" customHeight="false" outlineLevel="0" collapsed="false">
      <c r="A52" s="880"/>
      <c r="B52" s="884"/>
      <c r="C52" s="884"/>
      <c r="D52" s="885" t="s">
        <v>476</v>
      </c>
      <c r="E52" s="886" t="n">
        <f aca="false">X52/E$226</f>
        <v>2.21258843317071</v>
      </c>
      <c r="F52" s="887" t="n">
        <f aca="false">F160*F$226</f>
        <v>0</v>
      </c>
      <c r="G52" s="887" t="n">
        <f aca="false">G160*G$226</f>
        <v>0</v>
      </c>
      <c r="H52" s="887" t="n">
        <f aca="false">H160*H$226</f>
        <v>0</v>
      </c>
      <c r="I52" s="887" t="n">
        <f aca="false">I160*I$226</f>
        <v>0</v>
      </c>
      <c r="J52" s="887" t="n">
        <f aca="false">J160*J$226</f>
        <v>0</v>
      </c>
      <c r="K52" s="887" t="n">
        <f aca="false">K160*K$226</f>
        <v>0</v>
      </c>
      <c r="L52" s="887" t="n">
        <f aca="false">L160*L$226</f>
        <v>0</v>
      </c>
      <c r="M52" s="887" t="n">
        <f aca="false">M160*M$226</f>
        <v>0</v>
      </c>
      <c r="N52" s="887" t="n">
        <f aca="false">N160*N$226</f>
        <v>0</v>
      </c>
      <c r="O52" s="887" t="n">
        <f aca="false">O160*O$226</f>
        <v>0</v>
      </c>
      <c r="P52" s="887" t="n">
        <f aca="false">P160*P$226</f>
        <v>79242534.5957757</v>
      </c>
      <c r="Q52" s="887" t="n">
        <f aca="false">Q160*Q$226</f>
        <v>78823811.2348784</v>
      </c>
      <c r="R52" s="887" t="n">
        <f aca="false">R160*R$226</f>
        <v>0</v>
      </c>
      <c r="S52" s="887" t="n">
        <f aca="false">S160*S$226</f>
        <v>54095215.2536275</v>
      </c>
      <c r="T52" s="887" t="n">
        <f aca="false">T160*T$226</f>
        <v>0</v>
      </c>
      <c r="U52" s="887" t="n">
        <f aca="false">U160*U$226</f>
        <v>41963211.2772907</v>
      </c>
      <c r="V52" s="887" t="n">
        <f aca="false">V160*V$226</f>
        <v>0</v>
      </c>
      <c r="W52" s="887" t="n">
        <f aca="false">W160*W$226</f>
        <v>12020852.4992334</v>
      </c>
      <c r="X52" s="887" t="n">
        <f aca="false">SUM(F52:W52)</f>
        <v>266145624.860806</v>
      </c>
      <c r="Y52" s="537"/>
      <c r="Z52" s="537"/>
      <c r="AA52" s="537"/>
    </row>
    <row r="53" s="108" customFormat="true" ht="13.5" hidden="false" customHeight="true" outlineLevel="0" collapsed="false">
      <c r="A53" s="880" t="s">
        <v>443</v>
      </c>
      <c r="B53" s="884" t="s">
        <v>158</v>
      </c>
      <c r="C53" s="884"/>
      <c r="D53" s="885" t="s">
        <v>7</v>
      </c>
      <c r="E53" s="886" t="n">
        <f aca="false">X53/E$226</f>
        <v>5.16230462122809</v>
      </c>
      <c r="F53" s="887" t="n">
        <f aca="false">F161*F$226</f>
        <v>0</v>
      </c>
      <c r="G53" s="887" t="n">
        <f aca="false">G161*G$226</f>
        <v>0</v>
      </c>
      <c r="H53" s="887" t="n">
        <f aca="false">H161*H$226</f>
        <v>0</v>
      </c>
      <c r="I53" s="887" t="n">
        <f aca="false">I161*I$226</f>
        <v>0</v>
      </c>
      <c r="J53" s="887" t="n">
        <f aca="false">J161*J$226</f>
        <v>0</v>
      </c>
      <c r="K53" s="887" t="n">
        <f aca="false">K161*K$226</f>
        <v>0</v>
      </c>
      <c r="L53" s="887" t="n">
        <f aca="false">L161*L$226</f>
        <v>0</v>
      </c>
      <c r="M53" s="887" t="n">
        <f aca="false">M161*M$226</f>
        <v>55692787.3373703</v>
      </c>
      <c r="N53" s="887" t="n">
        <f aca="false">N161*N$226</f>
        <v>0</v>
      </c>
      <c r="O53" s="887" t="n">
        <f aca="false">O161*O$226</f>
        <v>0</v>
      </c>
      <c r="P53" s="887" t="n">
        <f aca="false">P161*P$226</f>
        <v>43255523.3713864</v>
      </c>
      <c r="Q53" s="887" t="n">
        <f aca="false">Q161*Q$226</f>
        <v>0</v>
      </c>
      <c r="R53" s="887" t="n">
        <f aca="false">R161*R$226</f>
        <v>162306116.476441</v>
      </c>
      <c r="S53" s="887" t="n">
        <f aca="false">S161*S$226</f>
        <v>118042653.408348</v>
      </c>
      <c r="T53" s="887" t="n">
        <f aca="false">T161*T$226</f>
        <v>57645107.7943615</v>
      </c>
      <c r="U53" s="887" t="n">
        <f aca="false">U161*U$226</f>
        <v>25932221.3959418</v>
      </c>
      <c r="V53" s="887" t="n">
        <f aca="false">V161*V$226</f>
        <v>89656931.5138375</v>
      </c>
      <c r="W53" s="887" t="n">
        <f aca="false">W161*W$226</f>
        <v>68426794.6759764</v>
      </c>
      <c r="X53" s="887" t="n">
        <f aca="false">SUM(F53:W53)</f>
        <v>620958135.973663</v>
      </c>
      <c r="Y53" s="537"/>
      <c r="Z53" s="537"/>
      <c r="AA53" s="537"/>
    </row>
    <row r="54" s="108" customFormat="true" ht="13.5" hidden="false" customHeight="true" outlineLevel="0" collapsed="false">
      <c r="A54" s="880"/>
      <c r="B54" s="884"/>
      <c r="C54" s="884"/>
      <c r="D54" s="885" t="s">
        <v>475</v>
      </c>
      <c r="E54" s="886" t="n">
        <f aca="false">X54/E$226</f>
        <v>10.2229255694745</v>
      </c>
      <c r="F54" s="887" t="n">
        <f aca="false">F162*F$226</f>
        <v>0</v>
      </c>
      <c r="G54" s="887" t="n">
        <f aca="false">G162*G$226</f>
        <v>0</v>
      </c>
      <c r="H54" s="887" t="n">
        <f aca="false">H162*H$226</f>
        <v>0</v>
      </c>
      <c r="I54" s="887" t="n">
        <f aca="false">I162*I$226</f>
        <v>0</v>
      </c>
      <c r="J54" s="887" t="n">
        <f aca="false">J162*J$226</f>
        <v>0</v>
      </c>
      <c r="K54" s="887" t="n">
        <f aca="false">K162*K$226</f>
        <v>0</v>
      </c>
      <c r="L54" s="887" t="n">
        <f aca="false">L162*L$226</f>
        <v>0</v>
      </c>
      <c r="M54" s="887" t="n">
        <f aca="false">M162*M$226</f>
        <v>119749903.313137</v>
      </c>
      <c r="N54" s="887" t="n">
        <f aca="false">N162*N$226</f>
        <v>0</v>
      </c>
      <c r="O54" s="887" t="n">
        <f aca="false">O162*O$226</f>
        <v>0</v>
      </c>
      <c r="P54" s="887" t="n">
        <f aca="false">P162*P$226</f>
        <v>95247623.8119059</v>
      </c>
      <c r="Q54" s="887" t="n">
        <f aca="false">Q162*Q$226</f>
        <v>0</v>
      </c>
      <c r="R54" s="887" t="n">
        <f aca="false">R162*R$226</f>
        <v>347221787.447175</v>
      </c>
      <c r="S54" s="887" t="n">
        <f aca="false">S162*S$226</f>
        <v>259738016.409961</v>
      </c>
      <c r="T54" s="887" t="n">
        <f aca="false">T162*T$226</f>
        <v>67521367.5213675</v>
      </c>
      <c r="U54" s="887" t="n">
        <f aca="false">U162*U$226</f>
        <v>67880978.865406</v>
      </c>
      <c r="V54" s="887" t="n">
        <f aca="false">V162*V$226</f>
        <v>153717201.166181</v>
      </c>
      <c r="W54" s="887" t="n">
        <f aca="false">W162*W$226</f>
        <v>118608169.440242</v>
      </c>
      <c r="X54" s="887" t="n">
        <f aca="false">SUM(F54:W54)</f>
        <v>1229685047.97537</v>
      </c>
      <c r="Y54" s="537"/>
      <c r="Z54" s="537"/>
      <c r="AA54" s="537"/>
    </row>
    <row r="55" s="108" customFormat="true" ht="15" hidden="false" customHeight="false" outlineLevel="0" collapsed="false">
      <c r="A55" s="880"/>
      <c r="B55" s="884"/>
      <c r="C55" s="884"/>
      <c r="D55" s="885" t="s">
        <v>476</v>
      </c>
      <c r="E55" s="886" t="n">
        <f aca="false">X55/E$226</f>
        <v>1.27646769409799</v>
      </c>
      <c r="F55" s="887" t="n">
        <f aca="false">F163*F$226</f>
        <v>0</v>
      </c>
      <c r="G55" s="887" t="n">
        <f aca="false">G163*G$226</f>
        <v>0</v>
      </c>
      <c r="H55" s="887" t="n">
        <f aca="false">H163*H$226</f>
        <v>0</v>
      </c>
      <c r="I55" s="887" t="n">
        <f aca="false">I163*I$226</f>
        <v>0</v>
      </c>
      <c r="J55" s="887" t="n">
        <f aca="false">J163*J$226</f>
        <v>0</v>
      </c>
      <c r="K55" s="887" t="n">
        <f aca="false">K163*K$226</f>
        <v>0</v>
      </c>
      <c r="L55" s="887" t="n">
        <f aca="false">L163*L$226</f>
        <v>0</v>
      </c>
      <c r="M55" s="887" t="n">
        <f aca="false">M163*M$226</f>
        <v>0</v>
      </c>
      <c r="N55" s="887" t="n">
        <f aca="false">N163*N$226</f>
        <v>0</v>
      </c>
      <c r="O55" s="887" t="n">
        <f aca="false">O163*O$226</f>
        <v>0</v>
      </c>
      <c r="P55" s="887" t="n">
        <f aca="false">P163*P$226</f>
        <v>0</v>
      </c>
      <c r="Q55" s="887" t="n">
        <f aca="false">Q163*Q$226</f>
        <v>0</v>
      </c>
      <c r="R55" s="887" t="n">
        <f aca="false">R163*R$226</f>
        <v>0</v>
      </c>
      <c r="S55" s="887" t="n">
        <f aca="false">S163*S$226</f>
        <v>0</v>
      </c>
      <c r="T55" s="887" t="n">
        <f aca="false">T163*T$226</f>
        <v>50289351.8518519</v>
      </c>
      <c r="U55" s="887" t="n">
        <f aca="false">U163*U$226</f>
        <v>0</v>
      </c>
      <c r="V55" s="887" t="n">
        <f aca="false">V163*V$226</f>
        <v>55169707.6711791</v>
      </c>
      <c r="W55" s="887" t="n">
        <f aca="false">W163*W$226</f>
        <v>48083409.9969335</v>
      </c>
      <c r="X55" s="887" t="n">
        <f aca="false">SUM(F55:W55)</f>
        <v>153542469.519964</v>
      </c>
      <c r="Y55" s="537"/>
      <c r="Z55" s="537"/>
      <c r="AA55" s="537"/>
    </row>
    <row r="56" s="108" customFormat="true" ht="13.5" hidden="false" customHeight="true" outlineLevel="0" collapsed="false">
      <c r="A56" s="880" t="s">
        <v>444</v>
      </c>
      <c r="B56" s="884" t="s">
        <v>371</v>
      </c>
      <c r="C56" s="884"/>
      <c r="D56" s="885" t="s">
        <v>7</v>
      </c>
      <c r="E56" s="886" t="n">
        <f aca="false">X56/E$226</f>
        <v>2.41829933110087</v>
      </c>
      <c r="F56" s="887" t="n">
        <f aca="false">F164*F$226</f>
        <v>0</v>
      </c>
      <c r="G56" s="887" t="n">
        <f aca="false">G164*G$226</f>
        <v>0</v>
      </c>
      <c r="H56" s="887" t="n">
        <f aca="false">H164*H$226</f>
        <v>0</v>
      </c>
      <c r="I56" s="887" t="n">
        <f aca="false">I164*I$226</f>
        <v>0</v>
      </c>
      <c r="J56" s="887" t="n">
        <f aca="false">J164*J$226</f>
        <v>0</v>
      </c>
      <c r="K56" s="887" t="n">
        <f aca="false">K164*K$226</f>
        <v>0</v>
      </c>
      <c r="L56" s="887" t="n">
        <f aca="false">L164*L$226</f>
        <v>0</v>
      </c>
      <c r="M56" s="887" t="n">
        <f aca="false">M164*M$226</f>
        <v>0</v>
      </c>
      <c r="N56" s="887" t="n">
        <f aca="false">N164*N$226</f>
        <v>0</v>
      </c>
      <c r="O56" s="887" t="n">
        <f aca="false">O164*O$226</f>
        <v>0</v>
      </c>
      <c r="P56" s="887" t="n">
        <f aca="false">P164*P$226</f>
        <v>0</v>
      </c>
      <c r="Q56" s="887" t="n">
        <f aca="false">Q164*Q$226</f>
        <v>42449848.4164355</v>
      </c>
      <c r="R56" s="887" t="n">
        <f aca="false">R164*R$226</f>
        <v>40576529.1191103</v>
      </c>
      <c r="S56" s="887" t="n">
        <f aca="false">S164*S$226</f>
        <v>29510663.3520869</v>
      </c>
      <c r="T56" s="887" t="n">
        <f aca="false">T164*T$226</f>
        <v>28822553.8971808</v>
      </c>
      <c r="U56" s="887" t="n">
        <f aca="false">U164*U$226</f>
        <v>0</v>
      </c>
      <c r="V56" s="887" t="n">
        <f aca="false">V164*V$226</f>
        <v>89656931.5138375</v>
      </c>
      <c r="W56" s="887" t="n">
        <f aca="false">W164*W$226</f>
        <v>59873445.3414794</v>
      </c>
      <c r="X56" s="887" t="n">
        <f aca="false">SUM(F56:W56)</f>
        <v>290889971.64013</v>
      </c>
      <c r="Y56" s="537"/>
      <c r="Z56" s="537"/>
      <c r="AA56" s="537"/>
    </row>
    <row r="57" s="108" customFormat="true" ht="13.5" hidden="false" customHeight="true" outlineLevel="0" collapsed="false">
      <c r="A57" s="880"/>
      <c r="B57" s="884"/>
      <c r="C57" s="884"/>
      <c r="D57" s="885" t="s">
        <v>475</v>
      </c>
      <c r="E57" s="886" t="n">
        <f aca="false">X57/E$226</f>
        <v>3.79718283504164</v>
      </c>
      <c r="F57" s="887" t="n">
        <f aca="false">F165*F$226</f>
        <v>0</v>
      </c>
      <c r="G57" s="887" t="n">
        <f aca="false">G165*G$226</f>
        <v>0</v>
      </c>
      <c r="H57" s="887" t="n">
        <f aca="false">H165*H$226</f>
        <v>0</v>
      </c>
      <c r="I57" s="887" t="n">
        <f aca="false">I165*I$226</f>
        <v>0</v>
      </c>
      <c r="J57" s="887" t="n">
        <f aca="false">J165*J$226</f>
        <v>0</v>
      </c>
      <c r="K57" s="887" t="n">
        <f aca="false">K165*K$226</f>
        <v>0</v>
      </c>
      <c r="L57" s="887" t="n">
        <f aca="false">L165*L$226</f>
        <v>0</v>
      </c>
      <c r="M57" s="887" t="n">
        <f aca="false">M165*M$226</f>
        <v>0</v>
      </c>
      <c r="N57" s="887" t="n">
        <f aca="false">N165*N$226</f>
        <v>0</v>
      </c>
      <c r="O57" s="887" t="n">
        <f aca="false">O165*O$226</f>
        <v>0</v>
      </c>
      <c r="P57" s="887" t="n">
        <f aca="false">P165*P$226</f>
        <v>0</v>
      </c>
      <c r="Q57" s="887" t="n">
        <f aca="false">Q165*Q$226</f>
        <v>91990494.8280682</v>
      </c>
      <c r="R57" s="887" t="n">
        <f aca="false">R165*R$226</f>
        <v>86805446.8617937</v>
      </c>
      <c r="S57" s="887" t="n">
        <f aca="false">S165*S$226</f>
        <v>64934504.1024903</v>
      </c>
      <c r="T57" s="887" t="n">
        <f aca="false">T165*T$226</f>
        <v>0</v>
      </c>
      <c r="U57" s="887" t="n">
        <f aca="false">U165*U$226</f>
        <v>0</v>
      </c>
      <c r="V57" s="887" t="n">
        <f aca="false">V165*V$226</f>
        <v>153717201.166181</v>
      </c>
      <c r="W57" s="887" t="n">
        <f aca="false">W165*W$226</f>
        <v>59304084.720121</v>
      </c>
      <c r="X57" s="887" t="n">
        <f aca="false">SUM(F57:W57)</f>
        <v>456751731.678654</v>
      </c>
      <c r="Y57" s="537"/>
      <c r="Z57" s="537"/>
      <c r="AA57" s="537"/>
    </row>
    <row r="58" s="108" customFormat="true" ht="15" hidden="false" customHeight="false" outlineLevel="0" collapsed="false">
      <c r="A58" s="880"/>
      <c r="B58" s="884"/>
      <c r="C58" s="884"/>
      <c r="D58" s="885" t="s">
        <v>476</v>
      </c>
      <c r="E58" s="886" t="n">
        <f aca="false">X58/E$226</f>
        <v>1.37640245429014</v>
      </c>
      <c r="F58" s="887" t="n">
        <f aca="false">F166*F$226</f>
        <v>0</v>
      </c>
      <c r="G58" s="887" t="n">
        <f aca="false">G166*G$226</f>
        <v>0</v>
      </c>
      <c r="H58" s="887" t="n">
        <f aca="false">H166*H$226</f>
        <v>0</v>
      </c>
      <c r="I58" s="887" t="n">
        <f aca="false">I166*I$226</f>
        <v>0</v>
      </c>
      <c r="J58" s="887" t="n">
        <f aca="false">J166*J$226</f>
        <v>0</v>
      </c>
      <c r="K58" s="887" t="n">
        <f aca="false">K166*K$226</f>
        <v>0</v>
      </c>
      <c r="L58" s="887" t="n">
        <f aca="false">L166*L$226</f>
        <v>0</v>
      </c>
      <c r="M58" s="887" t="n">
        <f aca="false">M166*M$226</f>
        <v>0</v>
      </c>
      <c r="N58" s="887" t="n">
        <f aca="false">N166*N$226</f>
        <v>0</v>
      </c>
      <c r="O58" s="887" t="n">
        <f aca="false">O166*O$226</f>
        <v>0</v>
      </c>
      <c r="P58" s="887" t="n">
        <f aca="false">P166*P$226</f>
        <v>0</v>
      </c>
      <c r="Q58" s="887" t="n">
        <f aca="false">Q166*Q$226</f>
        <v>0</v>
      </c>
      <c r="R58" s="887" t="n">
        <f aca="false">R166*R$226</f>
        <v>0</v>
      </c>
      <c r="S58" s="887" t="n">
        <f aca="false">S166*S$226</f>
        <v>0</v>
      </c>
      <c r="T58" s="887" t="n">
        <f aca="false">T166*T$226</f>
        <v>50289351.8518519</v>
      </c>
      <c r="U58" s="887" t="n">
        <f aca="false">U166*U$226</f>
        <v>0</v>
      </c>
      <c r="V58" s="887" t="n">
        <f aca="false">V166*V$226</f>
        <v>55169707.6711791</v>
      </c>
      <c r="W58" s="887" t="n">
        <f aca="false">W166*W$226</f>
        <v>60104262.4961668</v>
      </c>
      <c r="X58" s="887" t="n">
        <f aca="false">SUM(F58:W58)</f>
        <v>165563322.019198</v>
      </c>
      <c r="Y58" s="537"/>
      <c r="Z58" s="537"/>
      <c r="AA58" s="537"/>
    </row>
    <row r="59" s="108" customFormat="true" ht="13.5" hidden="false" customHeight="true" outlineLevel="0" collapsed="false">
      <c r="A59" s="880" t="s">
        <v>445</v>
      </c>
      <c r="B59" s="884" t="s">
        <v>446</v>
      </c>
      <c r="C59" s="884"/>
      <c r="D59" s="885" t="s">
        <v>7</v>
      </c>
      <c r="E59" s="886" t="n">
        <f aca="false">X59/E$226</f>
        <v>41.1570745987715</v>
      </c>
      <c r="F59" s="887" t="n">
        <f aca="false">F167*F$226</f>
        <v>0</v>
      </c>
      <c r="G59" s="887" t="n">
        <f aca="false">G167*G$226</f>
        <v>0</v>
      </c>
      <c r="H59" s="887" t="n">
        <f aca="false">H167*H$226</f>
        <v>0</v>
      </c>
      <c r="I59" s="887" t="n">
        <f aca="false">I167*I$226</f>
        <v>0</v>
      </c>
      <c r="J59" s="887" t="n">
        <f aca="false">J167*J$226</f>
        <v>0</v>
      </c>
      <c r="K59" s="887" t="n">
        <f aca="false">K167*K$226</f>
        <v>59985291.168015</v>
      </c>
      <c r="L59" s="887" t="n">
        <f aca="false">L167*L$226</f>
        <v>169324925.816024</v>
      </c>
      <c r="M59" s="887" t="n">
        <f aca="false">M167*M$226</f>
        <v>111385574.674741</v>
      </c>
      <c r="N59" s="887" t="n">
        <f aca="false">N167*N$226</f>
        <v>100346944.222044</v>
      </c>
      <c r="O59" s="887" t="n">
        <f aca="false">O167*O$226</f>
        <v>128207281.529418</v>
      </c>
      <c r="P59" s="887" t="n">
        <f aca="false">P167*P$226</f>
        <v>43255523.3713864</v>
      </c>
      <c r="Q59" s="887" t="n">
        <f aca="false">Q167*Q$226</f>
        <v>297148938.915049</v>
      </c>
      <c r="R59" s="887" t="n">
        <f aca="false">R167*R$226</f>
        <v>324612232.952883</v>
      </c>
      <c r="S59" s="887" t="n">
        <f aca="false">S167*S$226</f>
        <v>354127960.225043</v>
      </c>
      <c r="T59" s="887" t="n">
        <f aca="false">T167*T$226</f>
        <v>605273631.840796</v>
      </c>
      <c r="U59" s="887" t="n">
        <f aca="false">U167*U$226</f>
        <v>492712206.522894</v>
      </c>
      <c r="V59" s="887" t="n">
        <f aca="false">V167*V$226</f>
        <v>878637928.835608</v>
      </c>
      <c r="W59" s="887" t="n">
        <f aca="false">W167*W$226</f>
        <v>1385642592.18852</v>
      </c>
      <c r="X59" s="887" t="n">
        <f aca="false">SUM(F59:W59)</f>
        <v>4950661032.26242</v>
      </c>
      <c r="Y59" s="537"/>
      <c r="Z59" s="537"/>
      <c r="AA59" s="537"/>
    </row>
    <row r="60" s="108" customFormat="true" ht="13.5" hidden="false" customHeight="true" outlineLevel="0" collapsed="false">
      <c r="A60" s="880"/>
      <c r="B60" s="884"/>
      <c r="C60" s="884"/>
      <c r="D60" s="885" t="s">
        <v>475</v>
      </c>
      <c r="E60" s="886" t="n">
        <f aca="false">X60/E$226</f>
        <v>58.5340890052474</v>
      </c>
      <c r="F60" s="887" t="n">
        <f aca="false">F168*F$226</f>
        <v>0</v>
      </c>
      <c r="G60" s="887" t="n">
        <f aca="false">G168*G$226</f>
        <v>0</v>
      </c>
      <c r="H60" s="887" t="n">
        <f aca="false">H168*H$226</f>
        <v>0</v>
      </c>
      <c r="I60" s="887" t="n">
        <f aca="false">I168*I$226</f>
        <v>0</v>
      </c>
      <c r="J60" s="887" t="n">
        <f aca="false">J168*J$226</f>
        <v>0</v>
      </c>
      <c r="K60" s="887" t="n">
        <f aca="false">K168*K$226</f>
        <v>130444896.772318</v>
      </c>
      <c r="L60" s="887" t="n">
        <f aca="false">L168*L$226</f>
        <v>355160788.381743</v>
      </c>
      <c r="M60" s="887" t="n">
        <f aca="false">M168*M$226</f>
        <v>119749903.313137</v>
      </c>
      <c r="N60" s="887" t="n">
        <f aca="false">N168*N$226</f>
        <v>215472779.369628</v>
      </c>
      <c r="O60" s="887" t="n">
        <f aca="false">O168*O$226</f>
        <v>186826476.622395</v>
      </c>
      <c r="P60" s="887" t="n">
        <f aca="false">P168*P$226</f>
        <v>95247623.8119059</v>
      </c>
      <c r="Q60" s="887" t="n">
        <f aca="false">Q168*Q$226</f>
        <v>643933463.796477</v>
      </c>
      <c r="R60" s="887" t="n">
        <f aca="false">R168*R$226</f>
        <v>607638128.032556</v>
      </c>
      <c r="S60" s="887" t="n">
        <f aca="false">S168*S$226</f>
        <v>454541528.717432</v>
      </c>
      <c r="T60" s="887" t="n">
        <f aca="false">T168*T$226</f>
        <v>945299145.299145</v>
      </c>
      <c r="U60" s="887" t="n">
        <f aca="false">U168*U$226</f>
        <v>746690767.519466</v>
      </c>
      <c r="V60" s="887" t="n">
        <f aca="false">V168*V$226</f>
        <v>1383454810.49563</v>
      </c>
      <c r="W60" s="887" t="n">
        <f aca="false">W168*W$226</f>
        <v>1156429652.04236</v>
      </c>
      <c r="X60" s="887" t="n">
        <f aca="false">SUM(F60:W60)</f>
        <v>7040889964.17419</v>
      </c>
      <c r="Y60" s="537"/>
      <c r="Z60" s="537"/>
      <c r="AA60" s="537"/>
    </row>
    <row r="61" s="108" customFormat="true" ht="15" hidden="false" customHeight="false" outlineLevel="0" collapsed="false">
      <c r="A61" s="880"/>
      <c r="B61" s="884"/>
      <c r="C61" s="884"/>
      <c r="D61" s="885" t="s">
        <v>476</v>
      </c>
      <c r="E61" s="886" t="n">
        <f aca="false">X61/E$226</f>
        <v>27.4569857203767</v>
      </c>
      <c r="F61" s="887" t="n">
        <f aca="false">F169*F$226</f>
        <v>0</v>
      </c>
      <c r="G61" s="887" t="n">
        <f aca="false">G169*G$226</f>
        <v>0</v>
      </c>
      <c r="H61" s="887" t="n">
        <f aca="false">H169*H$226</f>
        <v>0</v>
      </c>
      <c r="I61" s="887" t="n">
        <f aca="false">I169*I$226</f>
        <v>0</v>
      </c>
      <c r="J61" s="887" t="n">
        <f aca="false">J169*J$226</f>
        <v>0</v>
      </c>
      <c r="K61" s="887" t="n">
        <f aca="false">K169*K$226</f>
        <v>0</v>
      </c>
      <c r="L61" s="887" t="n">
        <f aca="false">L169*L$226</f>
        <v>0</v>
      </c>
      <c r="M61" s="887" t="n">
        <f aca="false">M169*M$226</f>
        <v>104113427.482627</v>
      </c>
      <c r="N61" s="887" t="n">
        <f aca="false">N169*N$226</f>
        <v>0</v>
      </c>
      <c r="O61" s="887" t="n">
        <f aca="false">O169*O$226</f>
        <v>78774358.0404298</v>
      </c>
      <c r="P61" s="887" t="n">
        <f aca="false">P169*P$226</f>
        <v>0</v>
      </c>
      <c r="Q61" s="887" t="n">
        <f aca="false">Q169*Q$226</f>
        <v>0</v>
      </c>
      <c r="R61" s="887" t="n">
        <f aca="false">R169*R$226</f>
        <v>76191784.5857948</v>
      </c>
      <c r="S61" s="887" t="n">
        <f aca="false">S169*S$226</f>
        <v>270476076.268138</v>
      </c>
      <c r="T61" s="887" t="n">
        <f aca="false">T169*T$226</f>
        <v>352025462.962963</v>
      </c>
      <c r="U61" s="887" t="n">
        <f aca="false">U169*U$226</f>
        <v>335705690.218326</v>
      </c>
      <c r="V61" s="887" t="n">
        <f aca="false">V169*V$226</f>
        <v>606866784.382971</v>
      </c>
      <c r="W61" s="887" t="n">
        <f aca="false">W169*W$226</f>
        <v>1478564857.4057</v>
      </c>
      <c r="X61" s="887" t="n">
        <f aca="false">SUM(F61:W61)</f>
        <v>3302718441.34695</v>
      </c>
      <c r="Y61" s="537"/>
      <c r="Z61" s="537"/>
      <c r="AA61" s="537"/>
    </row>
    <row r="62" s="108" customFormat="true" ht="13.5" hidden="false" customHeight="true" outlineLevel="0" collapsed="false">
      <c r="A62" s="880" t="s">
        <v>447</v>
      </c>
      <c r="B62" s="880" t="s">
        <v>477</v>
      </c>
      <c r="C62" s="884" t="s">
        <v>374</v>
      </c>
      <c r="D62" s="885" t="s">
        <v>7</v>
      </c>
      <c r="E62" s="886" t="n">
        <f aca="false">X62/E$226</f>
        <v>7.38624895134943</v>
      </c>
      <c r="F62" s="887" t="n">
        <f aca="false">F170*F$226</f>
        <v>0</v>
      </c>
      <c r="G62" s="887" t="n">
        <f aca="false">G170*G$226</f>
        <v>0</v>
      </c>
      <c r="H62" s="887" t="n">
        <f aca="false">H170*H$226</f>
        <v>0</v>
      </c>
      <c r="I62" s="887" t="n">
        <f aca="false">I170*I$226</f>
        <v>0</v>
      </c>
      <c r="J62" s="887" t="n">
        <f aca="false">J170*J$226</f>
        <v>0</v>
      </c>
      <c r="K62" s="887" t="n">
        <f aca="false">K170*K$226</f>
        <v>0</v>
      </c>
      <c r="L62" s="887" t="n">
        <f aca="false">L170*L$226</f>
        <v>56441641.9386746</v>
      </c>
      <c r="M62" s="887" t="n">
        <f aca="false">M170*M$226</f>
        <v>0</v>
      </c>
      <c r="N62" s="887" t="n">
        <f aca="false">N170*N$226</f>
        <v>0</v>
      </c>
      <c r="O62" s="887" t="n">
        <f aca="false">O170*O$226</f>
        <v>0</v>
      </c>
      <c r="P62" s="887" t="n">
        <f aca="false">P170*P$226</f>
        <v>43255523.3713864</v>
      </c>
      <c r="Q62" s="887" t="n">
        <f aca="false">Q170*Q$226</f>
        <v>84899696.8328711</v>
      </c>
      <c r="R62" s="887" t="n">
        <f aca="false">R170*R$226</f>
        <v>40576529.1191103</v>
      </c>
      <c r="S62" s="887" t="n">
        <f aca="false">S170*S$226</f>
        <v>88531990.0562606</v>
      </c>
      <c r="T62" s="887" t="n">
        <f aca="false">T170*T$226</f>
        <v>144112769.485904</v>
      </c>
      <c r="U62" s="887" t="n">
        <f aca="false">U170*U$226</f>
        <v>77796664.1878254</v>
      </c>
      <c r="V62" s="887" t="n">
        <f aca="false">V170*V$226</f>
        <v>233108021.935978</v>
      </c>
      <c r="W62" s="887" t="n">
        <f aca="false">W170*W$226</f>
        <v>119746890.682959</v>
      </c>
      <c r="X62" s="887" t="n">
        <f aca="false">SUM(F62:W62)</f>
        <v>888469727.610969</v>
      </c>
      <c r="Y62" s="537"/>
      <c r="Z62" s="537"/>
      <c r="AA62" s="537"/>
    </row>
    <row r="63" s="108" customFormat="true" ht="13.5" hidden="false" customHeight="true" outlineLevel="0" collapsed="false">
      <c r="A63" s="880"/>
      <c r="B63" s="880"/>
      <c r="C63" s="880"/>
      <c r="D63" s="885" t="s">
        <v>475</v>
      </c>
      <c r="E63" s="886" t="n">
        <f aca="false">X63/E$226</f>
        <v>13.6211879123165</v>
      </c>
      <c r="F63" s="887" t="n">
        <f aca="false">F171*F$226</f>
        <v>0</v>
      </c>
      <c r="G63" s="887" t="n">
        <f aca="false">G171*G$226</f>
        <v>0</v>
      </c>
      <c r="H63" s="887" t="n">
        <f aca="false">H171*H$226</f>
        <v>0</v>
      </c>
      <c r="I63" s="887" t="n">
        <f aca="false">I171*I$226</f>
        <v>0</v>
      </c>
      <c r="J63" s="887" t="n">
        <f aca="false">J171*J$226</f>
        <v>0</v>
      </c>
      <c r="K63" s="887" t="n">
        <f aca="false">K171*K$226</f>
        <v>0</v>
      </c>
      <c r="L63" s="887" t="n">
        <f aca="false">L171*L$226</f>
        <v>118386929.460581</v>
      </c>
      <c r="M63" s="887" t="n">
        <f aca="false">M171*M$226</f>
        <v>0</v>
      </c>
      <c r="N63" s="887" t="n">
        <f aca="false">N171*N$226</f>
        <v>0</v>
      </c>
      <c r="O63" s="887" t="n">
        <f aca="false">O171*O$226</f>
        <v>0</v>
      </c>
      <c r="P63" s="887" t="n">
        <f aca="false">P171*P$226</f>
        <v>95247623.8119059</v>
      </c>
      <c r="Q63" s="887" t="n">
        <f aca="false">Q171*Q$226</f>
        <v>183980989.656136</v>
      </c>
      <c r="R63" s="887" t="n">
        <f aca="false">R171*R$226</f>
        <v>86805446.8617937</v>
      </c>
      <c r="S63" s="887" t="n">
        <f aca="false">S171*S$226</f>
        <v>194803512.307471</v>
      </c>
      <c r="T63" s="887" t="n">
        <f aca="false">T171*T$226</f>
        <v>337606837.606838</v>
      </c>
      <c r="U63" s="887" t="n">
        <f aca="false">U171*U$226</f>
        <v>203642936.596218</v>
      </c>
      <c r="V63" s="887" t="n">
        <f aca="false">V171*V$226</f>
        <v>358673469.387755</v>
      </c>
      <c r="W63" s="887" t="n">
        <f aca="false">W171*W$226</f>
        <v>59304084.720121</v>
      </c>
      <c r="X63" s="887" t="n">
        <f aca="false">SUM(F63:W63)</f>
        <v>1638451830.40882</v>
      </c>
      <c r="Y63" s="537"/>
      <c r="Z63" s="537"/>
      <c r="AA63" s="537"/>
    </row>
    <row r="64" s="108" customFormat="true" ht="15" hidden="false" customHeight="false" outlineLevel="0" collapsed="false">
      <c r="A64" s="880"/>
      <c r="B64" s="880"/>
      <c r="C64" s="880"/>
      <c r="D64" s="885" t="s">
        <v>476</v>
      </c>
      <c r="E64" s="886" t="n">
        <f aca="false">X64/E$226</f>
        <v>2.5751689958544</v>
      </c>
      <c r="F64" s="887" t="n">
        <f aca="false">F172*F$226</f>
        <v>0</v>
      </c>
      <c r="G64" s="887" t="n">
        <f aca="false">G172*G$226</f>
        <v>0</v>
      </c>
      <c r="H64" s="887" t="n">
        <f aca="false">H172*H$226</f>
        <v>0</v>
      </c>
      <c r="I64" s="887" t="n">
        <f aca="false">I172*I$226</f>
        <v>0</v>
      </c>
      <c r="J64" s="887" t="n">
        <f aca="false">J172*J$226</f>
        <v>0</v>
      </c>
      <c r="K64" s="887" t="n">
        <f aca="false">K172*K$226</f>
        <v>0</v>
      </c>
      <c r="L64" s="887" t="n">
        <f aca="false">L172*L$226</f>
        <v>0</v>
      </c>
      <c r="M64" s="887" t="n">
        <f aca="false">M172*M$226</f>
        <v>0</v>
      </c>
      <c r="N64" s="887" t="n">
        <f aca="false">N172*N$226</f>
        <v>0</v>
      </c>
      <c r="O64" s="887" t="n">
        <f aca="false">O172*O$226</f>
        <v>0</v>
      </c>
      <c r="P64" s="887" t="n">
        <f aca="false">P172*P$226</f>
        <v>0</v>
      </c>
      <c r="Q64" s="887" t="n">
        <f aca="false">Q172*Q$226</f>
        <v>0</v>
      </c>
      <c r="R64" s="887" t="n">
        <f aca="false">R172*R$226</f>
        <v>0</v>
      </c>
      <c r="S64" s="887" t="n">
        <f aca="false">S172*S$226</f>
        <v>0</v>
      </c>
      <c r="T64" s="887" t="n">
        <f aca="false">T172*T$226</f>
        <v>0</v>
      </c>
      <c r="U64" s="887" t="n">
        <f aca="false">U172*U$226</f>
        <v>0</v>
      </c>
      <c r="V64" s="887" t="n">
        <f aca="false">V172*V$226</f>
        <v>165509123.013537</v>
      </c>
      <c r="W64" s="887" t="n">
        <f aca="false">W172*W$226</f>
        <v>144250229.9908</v>
      </c>
      <c r="X64" s="887" t="n">
        <f aca="false">SUM(F64:W64)</f>
        <v>309759353.004338</v>
      </c>
      <c r="Y64" s="537"/>
      <c r="Z64" s="537"/>
      <c r="AA64" s="537"/>
    </row>
    <row r="65" s="108" customFormat="true" ht="13.5" hidden="false" customHeight="true" outlineLevel="0" collapsed="false">
      <c r="A65" s="880" t="s">
        <v>448</v>
      </c>
      <c r="B65" s="884"/>
      <c r="C65" s="889" t="s">
        <v>1073</v>
      </c>
      <c r="D65" s="885" t="s">
        <v>7</v>
      </c>
      <c r="E65" s="886" t="n">
        <f aca="false">X65/E$226</f>
        <v>7.95513159237404</v>
      </c>
      <c r="F65" s="887" t="n">
        <f aca="false">F173*F$226</f>
        <v>0</v>
      </c>
      <c r="G65" s="887" t="n">
        <f aca="false">G173*G$226</f>
        <v>0</v>
      </c>
      <c r="H65" s="887" t="n">
        <f aca="false">H173*H$226</f>
        <v>0</v>
      </c>
      <c r="I65" s="887" t="n">
        <f aca="false">I173*I$226</f>
        <v>0</v>
      </c>
      <c r="J65" s="887" t="n">
        <f aca="false">J173*J$226</f>
        <v>0</v>
      </c>
      <c r="K65" s="887" t="n">
        <f aca="false">K173*K$226</f>
        <v>0</v>
      </c>
      <c r="L65" s="887" t="n">
        <f aca="false">L173*L$226</f>
        <v>56441641.9386746</v>
      </c>
      <c r="M65" s="887" t="n">
        <f aca="false">M173*M$226</f>
        <v>0</v>
      </c>
      <c r="N65" s="887" t="n">
        <f aca="false">N173*N$226</f>
        <v>50173472.1110221</v>
      </c>
      <c r="O65" s="887" t="n">
        <f aca="false">O173*O$226</f>
        <v>85471521.0196117</v>
      </c>
      <c r="P65" s="887" t="n">
        <f aca="false">P173*P$226</f>
        <v>0</v>
      </c>
      <c r="Q65" s="887" t="n">
        <f aca="false">Q173*Q$226</f>
        <v>127349545.249307</v>
      </c>
      <c r="R65" s="887" t="n">
        <f aca="false">R173*R$226</f>
        <v>162306116.476441</v>
      </c>
      <c r="S65" s="887" t="n">
        <f aca="false">S173*S$226</f>
        <v>118042653.408348</v>
      </c>
      <c r="T65" s="887" t="n">
        <f aca="false">T173*T$226</f>
        <v>86467661.6915423</v>
      </c>
      <c r="U65" s="887" t="n">
        <f aca="false">U173*U$226</f>
        <v>51864442.7918836</v>
      </c>
      <c r="V65" s="887" t="n">
        <f aca="false">V173*V$226</f>
        <v>107588317.816605</v>
      </c>
      <c r="W65" s="887" t="n">
        <f aca="false">W173*W$226</f>
        <v>111193541.348462</v>
      </c>
      <c r="X65" s="887" t="n">
        <f aca="false">SUM(F65:W65)</f>
        <v>956898913.851897</v>
      </c>
      <c r="Y65" s="537"/>
      <c r="Z65" s="537"/>
      <c r="AA65" s="537"/>
    </row>
    <row r="66" s="108" customFormat="true" ht="13.5" hidden="false" customHeight="true" outlineLevel="0" collapsed="false">
      <c r="A66" s="880"/>
      <c r="B66" s="884"/>
      <c r="C66" s="884"/>
      <c r="D66" s="885" t="s">
        <v>475</v>
      </c>
      <c r="E66" s="886" t="n">
        <f aca="false">X66/E$226</f>
        <v>12.7049319345738</v>
      </c>
      <c r="F66" s="887" t="n">
        <f aca="false">F174*F$226</f>
        <v>0</v>
      </c>
      <c r="G66" s="887" t="n">
        <f aca="false">G174*G$226</f>
        <v>0</v>
      </c>
      <c r="H66" s="887" t="n">
        <f aca="false">H174*H$226</f>
        <v>0</v>
      </c>
      <c r="I66" s="887" t="n">
        <f aca="false">I174*I$226</f>
        <v>0</v>
      </c>
      <c r="J66" s="887" t="n">
        <f aca="false">J174*J$226</f>
        <v>0</v>
      </c>
      <c r="K66" s="887" t="n">
        <f aca="false">K174*K$226</f>
        <v>0</v>
      </c>
      <c r="L66" s="887" t="n">
        <f aca="false">L174*L$226</f>
        <v>118386929.460581</v>
      </c>
      <c r="M66" s="887" t="n">
        <f aca="false">M174*M$226</f>
        <v>0</v>
      </c>
      <c r="N66" s="887" t="n">
        <f aca="false">N174*N$226</f>
        <v>107736389.684814</v>
      </c>
      <c r="O66" s="887" t="n">
        <f aca="false">O174*O$226</f>
        <v>93413238.3111975</v>
      </c>
      <c r="P66" s="887" t="n">
        <f aca="false">P174*P$226</f>
        <v>0</v>
      </c>
      <c r="Q66" s="887" t="n">
        <f aca="false">Q174*Q$226</f>
        <v>275971484.484205</v>
      </c>
      <c r="R66" s="887" t="n">
        <f aca="false">R174*R$226</f>
        <v>260416340.585381</v>
      </c>
      <c r="S66" s="887" t="n">
        <f aca="false">S174*S$226</f>
        <v>64934504.1024903</v>
      </c>
      <c r="T66" s="887" t="n">
        <f aca="false">T174*T$226</f>
        <v>135042735.042735</v>
      </c>
      <c r="U66" s="887" t="n">
        <f aca="false">U174*U$226</f>
        <v>67880978.865406</v>
      </c>
      <c r="V66" s="887" t="n">
        <f aca="false">V174*V$226</f>
        <v>256195335.276968</v>
      </c>
      <c r="W66" s="887" t="n">
        <f aca="false">W174*W$226</f>
        <v>148260211.800303</v>
      </c>
      <c r="X66" s="887" t="n">
        <f aca="false">SUM(F66:W66)</f>
        <v>1528238147.61408</v>
      </c>
      <c r="Y66" s="537"/>
      <c r="Z66" s="537"/>
      <c r="AA66" s="537"/>
    </row>
    <row r="67" s="108" customFormat="true" ht="15" hidden="false" customHeight="false" outlineLevel="0" collapsed="false">
      <c r="A67" s="880"/>
      <c r="B67" s="884"/>
      <c r="C67" s="884"/>
      <c r="D67" s="885" t="s">
        <v>476</v>
      </c>
      <c r="E67" s="886" t="n">
        <f aca="false">X67/E$226</f>
        <v>4.43319748057318</v>
      </c>
      <c r="F67" s="887" t="n">
        <f aca="false">F175*F$226</f>
        <v>0</v>
      </c>
      <c r="G67" s="887" t="n">
        <f aca="false">G175*G$226</f>
        <v>0</v>
      </c>
      <c r="H67" s="887" t="n">
        <f aca="false">H175*H$226</f>
        <v>0</v>
      </c>
      <c r="I67" s="887" t="n">
        <f aca="false">I175*I$226</f>
        <v>0</v>
      </c>
      <c r="J67" s="887" t="n">
        <f aca="false">J175*J$226</f>
        <v>0</v>
      </c>
      <c r="K67" s="887" t="n">
        <f aca="false">K175*K$226</f>
        <v>0</v>
      </c>
      <c r="L67" s="887" t="n">
        <f aca="false">L175*L$226</f>
        <v>0</v>
      </c>
      <c r="M67" s="887" t="n">
        <f aca="false">M175*M$226</f>
        <v>0</v>
      </c>
      <c r="N67" s="887" t="n">
        <f aca="false">N175*N$226</f>
        <v>0</v>
      </c>
      <c r="O67" s="887" t="n">
        <f aca="false">O175*O$226</f>
        <v>78774358.0404298</v>
      </c>
      <c r="P67" s="887" t="n">
        <f aca="false">P175*P$226</f>
        <v>0</v>
      </c>
      <c r="Q67" s="887" t="n">
        <f aca="false">Q175*Q$226</f>
        <v>0</v>
      </c>
      <c r="R67" s="887" t="n">
        <f aca="false">R175*R$226</f>
        <v>76191784.5857948</v>
      </c>
      <c r="S67" s="887" t="n">
        <f aca="false">S175*S$226</f>
        <v>162285645.760883</v>
      </c>
      <c r="T67" s="887" t="n">
        <f aca="false">T175*T$226</f>
        <v>50289351.8518519</v>
      </c>
      <c r="U67" s="887" t="n">
        <f aca="false">U175*U$226</f>
        <v>41963211.2772907</v>
      </c>
      <c r="V67" s="887" t="n">
        <f aca="false">V175*V$226</f>
        <v>27584853.8355896</v>
      </c>
      <c r="W67" s="887" t="n">
        <f aca="false">W175*W$226</f>
        <v>96166819.9938669</v>
      </c>
      <c r="X67" s="887" t="n">
        <f aca="false">SUM(F67:W67)</f>
        <v>533256025.345706</v>
      </c>
      <c r="Y67" s="537"/>
      <c r="Z67" s="537"/>
      <c r="AA67" s="537"/>
    </row>
    <row r="68" s="108" customFormat="true" ht="13.5" hidden="false" customHeight="true" outlineLevel="0" collapsed="false">
      <c r="A68" s="880" t="s">
        <v>450</v>
      </c>
      <c r="B68" s="884"/>
      <c r="C68" s="889" t="s">
        <v>1074</v>
      </c>
      <c r="D68" s="885" t="s">
        <v>7</v>
      </c>
      <c r="E68" s="886" t="n">
        <f aca="false">X68/E$226</f>
        <v>3.95493402518305</v>
      </c>
      <c r="F68" s="887" t="n">
        <f aca="false">F176*F$226</f>
        <v>0</v>
      </c>
      <c r="G68" s="887" t="n">
        <f aca="false">G176*G$226</f>
        <v>0</v>
      </c>
      <c r="H68" s="887" t="n">
        <f aca="false">H176*H$226</f>
        <v>0</v>
      </c>
      <c r="I68" s="887" t="n">
        <f aca="false">I176*I$226</f>
        <v>0</v>
      </c>
      <c r="J68" s="887" t="n">
        <f aca="false">J176*J$226</f>
        <v>0</v>
      </c>
      <c r="K68" s="887" t="n">
        <f aca="false">K176*K$226</f>
        <v>0</v>
      </c>
      <c r="L68" s="887" t="n">
        <f aca="false">L176*L$226</f>
        <v>0</v>
      </c>
      <c r="M68" s="887" t="n">
        <f aca="false">M176*M$226</f>
        <v>0</v>
      </c>
      <c r="N68" s="887" t="n">
        <f aca="false">N176*N$226</f>
        <v>50173472.1110221</v>
      </c>
      <c r="O68" s="887" t="n">
        <f aca="false">O176*O$226</f>
        <v>0</v>
      </c>
      <c r="P68" s="887" t="n">
        <f aca="false">P176*P$226</f>
        <v>0</v>
      </c>
      <c r="Q68" s="887" t="n">
        <f aca="false">Q176*Q$226</f>
        <v>42449848.4164355</v>
      </c>
      <c r="R68" s="887" t="n">
        <f aca="false">R176*R$226</f>
        <v>81153058.2382207</v>
      </c>
      <c r="S68" s="887" t="n">
        <f aca="false">S176*S$226</f>
        <v>0</v>
      </c>
      <c r="T68" s="887" t="n">
        <f aca="false">T176*T$226</f>
        <v>86467661.6915423</v>
      </c>
      <c r="U68" s="887" t="n">
        <f aca="false">U176*U$226</f>
        <v>0</v>
      </c>
      <c r="V68" s="887" t="n">
        <f aca="false">V176*V$226</f>
        <v>35862772.605535</v>
      </c>
      <c r="W68" s="887" t="n">
        <f aca="false">W176*W$226</f>
        <v>179620336.024438</v>
      </c>
      <c r="X68" s="887" t="n">
        <f aca="false">SUM(F68:W68)</f>
        <v>475727149.087194</v>
      </c>
      <c r="Y68" s="537"/>
      <c r="Z68" s="537"/>
      <c r="AA68" s="537"/>
    </row>
    <row r="69" s="108" customFormat="true" ht="13.5" hidden="false" customHeight="true" outlineLevel="0" collapsed="false">
      <c r="A69" s="880"/>
      <c r="B69" s="884"/>
      <c r="C69" s="884"/>
      <c r="D69" s="885" t="s">
        <v>475</v>
      </c>
      <c r="E69" s="886" t="n">
        <f aca="false">X69/E$226</f>
        <v>6.3108969314248</v>
      </c>
      <c r="F69" s="887" t="n">
        <f aca="false">F177*F$226</f>
        <v>0</v>
      </c>
      <c r="G69" s="887" t="n">
        <f aca="false">G177*G$226</f>
        <v>0</v>
      </c>
      <c r="H69" s="887" t="n">
        <f aca="false">H177*H$226</f>
        <v>0</v>
      </c>
      <c r="I69" s="887" t="n">
        <f aca="false">I177*I$226</f>
        <v>0</v>
      </c>
      <c r="J69" s="887" t="n">
        <f aca="false">J177*J$226</f>
        <v>0</v>
      </c>
      <c r="K69" s="887" t="n">
        <f aca="false">K177*K$226</f>
        <v>0</v>
      </c>
      <c r="L69" s="887" t="n">
        <f aca="false">L177*L$226</f>
        <v>0</v>
      </c>
      <c r="M69" s="887" t="n">
        <f aca="false">M177*M$226</f>
        <v>0</v>
      </c>
      <c r="N69" s="887" t="n">
        <f aca="false">N177*N$226</f>
        <v>107736389.684814</v>
      </c>
      <c r="O69" s="887" t="n">
        <f aca="false">O177*O$226</f>
        <v>0</v>
      </c>
      <c r="P69" s="887" t="n">
        <f aca="false">P177*P$226</f>
        <v>0</v>
      </c>
      <c r="Q69" s="887" t="n">
        <f aca="false">Q177*Q$226</f>
        <v>91990494.8280682</v>
      </c>
      <c r="R69" s="887" t="n">
        <f aca="false">R177*R$226</f>
        <v>173610893.723587</v>
      </c>
      <c r="S69" s="887" t="n">
        <f aca="false">S177*S$226</f>
        <v>0</v>
      </c>
      <c r="T69" s="887" t="n">
        <f aca="false">T177*T$226</f>
        <v>135042735.042735</v>
      </c>
      <c r="U69" s="887" t="n">
        <f aca="false">U177*U$226</f>
        <v>0</v>
      </c>
      <c r="V69" s="887" t="n">
        <f aca="false">V177*V$226</f>
        <v>102478134.110787</v>
      </c>
      <c r="W69" s="887" t="n">
        <f aca="false">W177*W$226</f>
        <v>148260211.800303</v>
      </c>
      <c r="X69" s="887" t="n">
        <f aca="false">SUM(F69:W69)</f>
        <v>759118859.190294</v>
      </c>
      <c r="Y69" s="537"/>
      <c r="Z69" s="537"/>
      <c r="AA69" s="537"/>
    </row>
    <row r="70" s="108" customFormat="true" ht="15" hidden="false" customHeight="false" outlineLevel="0" collapsed="false">
      <c r="A70" s="880"/>
      <c r="B70" s="884"/>
      <c r="C70" s="884"/>
      <c r="D70" s="885" t="s">
        <v>476</v>
      </c>
      <c r="E70" s="886" t="n">
        <f aca="false">X70/E$226</f>
        <v>2.01703419188762</v>
      </c>
      <c r="F70" s="887" t="n">
        <f aca="false">F178*F$226</f>
        <v>0</v>
      </c>
      <c r="G70" s="887" t="n">
        <f aca="false">G178*G$226</f>
        <v>0</v>
      </c>
      <c r="H70" s="887" t="n">
        <f aca="false">H178*H$226</f>
        <v>0</v>
      </c>
      <c r="I70" s="887" t="n">
        <f aca="false">I178*I$226</f>
        <v>0</v>
      </c>
      <c r="J70" s="887" t="n">
        <f aca="false">J178*J$226</f>
        <v>0</v>
      </c>
      <c r="K70" s="887" t="n">
        <f aca="false">K178*K$226</f>
        <v>0</v>
      </c>
      <c r="L70" s="887" t="n">
        <f aca="false">L178*L$226</f>
        <v>0</v>
      </c>
      <c r="M70" s="887" t="n">
        <f aca="false">M178*M$226</f>
        <v>0</v>
      </c>
      <c r="N70" s="887" t="n">
        <f aca="false">N178*N$226</f>
        <v>0</v>
      </c>
      <c r="O70" s="887" t="n">
        <f aca="false">O178*O$226</f>
        <v>0</v>
      </c>
      <c r="P70" s="887" t="n">
        <f aca="false">P178*P$226</f>
        <v>0</v>
      </c>
      <c r="Q70" s="887" t="n">
        <f aca="false">Q178*Q$226</f>
        <v>0</v>
      </c>
      <c r="R70" s="887" t="n">
        <f aca="false">R178*R$226</f>
        <v>0</v>
      </c>
      <c r="S70" s="887" t="n">
        <f aca="false">S178*S$226</f>
        <v>0</v>
      </c>
      <c r="T70" s="887" t="n">
        <f aca="false">T178*T$226</f>
        <v>50289351.8518519</v>
      </c>
      <c r="U70" s="887" t="n">
        <f aca="false">U178*U$226</f>
        <v>0</v>
      </c>
      <c r="V70" s="887" t="n">
        <f aca="false">V178*V$226</f>
        <v>0</v>
      </c>
      <c r="W70" s="887" t="n">
        <f aca="false">W178*W$226</f>
        <v>192333639.987734</v>
      </c>
      <c r="X70" s="887" t="n">
        <f aca="false">SUM(F70:W70)</f>
        <v>242622991.839586</v>
      </c>
      <c r="Y70" s="537"/>
      <c r="Z70" s="537"/>
      <c r="AA70" s="537"/>
    </row>
    <row r="71" s="108" customFormat="true" ht="13.5" hidden="false" customHeight="true" outlineLevel="0" collapsed="false">
      <c r="A71" s="880" t="s">
        <v>452</v>
      </c>
      <c r="B71" s="884"/>
      <c r="C71" s="884" t="s">
        <v>998</v>
      </c>
      <c r="D71" s="885" t="s">
        <v>7</v>
      </c>
      <c r="E71" s="886" t="n">
        <f aca="false">X71/E$226</f>
        <v>16.8074714512556</v>
      </c>
      <c r="F71" s="887" t="n">
        <f aca="false">F179*F$226</f>
        <v>0</v>
      </c>
      <c r="G71" s="887" t="n">
        <f aca="false">G179*G$226</f>
        <v>0</v>
      </c>
      <c r="H71" s="887" t="n">
        <f aca="false">H179*H$226</f>
        <v>0</v>
      </c>
      <c r="I71" s="887" t="n">
        <f aca="false">I179*I$226</f>
        <v>0</v>
      </c>
      <c r="J71" s="887" t="n">
        <f aca="false">J179*J$226</f>
        <v>0</v>
      </c>
      <c r="K71" s="887" t="n">
        <f aca="false">K179*K$226</f>
        <v>59985291.168015</v>
      </c>
      <c r="L71" s="887" t="n">
        <f aca="false">L179*L$226</f>
        <v>56441641.9386746</v>
      </c>
      <c r="M71" s="887" t="n">
        <f aca="false">M179*M$226</f>
        <v>55692787.3373703</v>
      </c>
      <c r="N71" s="887" t="n">
        <f aca="false">N179*N$226</f>
        <v>0</v>
      </c>
      <c r="O71" s="887" t="n">
        <f aca="false">O179*O$226</f>
        <v>0</v>
      </c>
      <c r="P71" s="887" t="n">
        <f aca="false">P179*P$226</f>
        <v>0</v>
      </c>
      <c r="Q71" s="887" t="n">
        <f aca="false">Q179*Q$226</f>
        <v>42449848.4164355</v>
      </c>
      <c r="R71" s="887" t="n">
        <f aca="false">R179*R$226</f>
        <v>40576529.1191103</v>
      </c>
      <c r="S71" s="887" t="n">
        <f aca="false">S179*S$226</f>
        <v>118042653.408348</v>
      </c>
      <c r="T71" s="887" t="n">
        <f aca="false">T179*T$226</f>
        <v>259402985.074627</v>
      </c>
      <c r="U71" s="887" t="n">
        <f aca="false">U179*U$226</f>
        <v>233389992.563476</v>
      </c>
      <c r="V71" s="887" t="n">
        <f aca="false">V179*V$226</f>
        <v>394490498.660885</v>
      </c>
      <c r="W71" s="887" t="n">
        <f aca="false">W179*W$226</f>
        <v>761248090.770238</v>
      </c>
      <c r="X71" s="887" t="n">
        <f aca="false">SUM(F71:W71)</f>
        <v>2021720318.45718</v>
      </c>
      <c r="Y71" s="537"/>
      <c r="Z71" s="537"/>
      <c r="AA71" s="537"/>
    </row>
    <row r="72" s="108" customFormat="true" ht="13.5" hidden="false" customHeight="true" outlineLevel="0" collapsed="false">
      <c r="A72" s="880"/>
      <c r="B72" s="884"/>
      <c r="C72" s="884"/>
      <c r="D72" s="885" t="s">
        <v>475</v>
      </c>
      <c r="E72" s="886" t="n">
        <f aca="false">X72/E$226</f>
        <v>21.6810639631065</v>
      </c>
      <c r="F72" s="887" t="n">
        <f aca="false">F180*F$226</f>
        <v>0</v>
      </c>
      <c r="G72" s="887" t="n">
        <f aca="false">G180*G$226</f>
        <v>0</v>
      </c>
      <c r="H72" s="887" t="n">
        <f aca="false">H180*H$226</f>
        <v>0</v>
      </c>
      <c r="I72" s="887" t="n">
        <f aca="false">I180*I$226</f>
        <v>0</v>
      </c>
      <c r="J72" s="887" t="n">
        <f aca="false">J180*J$226</f>
        <v>0</v>
      </c>
      <c r="K72" s="887" t="n">
        <f aca="false">K180*K$226</f>
        <v>130444896.772318</v>
      </c>
      <c r="L72" s="887" t="n">
        <f aca="false">L180*L$226</f>
        <v>118386929.460581</v>
      </c>
      <c r="M72" s="887" t="n">
        <f aca="false">M180*M$226</f>
        <v>119749903.313137</v>
      </c>
      <c r="N72" s="887" t="n">
        <f aca="false">N180*N$226</f>
        <v>0</v>
      </c>
      <c r="O72" s="887" t="n">
        <f aca="false">O180*O$226</f>
        <v>0</v>
      </c>
      <c r="P72" s="887" t="n">
        <f aca="false">P180*P$226</f>
        <v>0</v>
      </c>
      <c r="Q72" s="887" t="n">
        <f aca="false">Q180*Q$226</f>
        <v>91990494.8280682</v>
      </c>
      <c r="R72" s="887" t="n">
        <f aca="false">R180*R$226</f>
        <v>86805446.8617937</v>
      </c>
      <c r="S72" s="887" t="n">
        <f aca="false">S180*S$226</f>
        <v>129869008.204981</v>
      </c>
      <c r="T72" s="887" t="n">
        <f aca="false">T180*T$226</f>
        <v>337606837.606838</v>
      </c>
      <c r="U72" s="887" t="n">
        <f aca="false">U180*U$226</f>
        <v>339404894.32703</v>
      </c>
      <c r="V72" s="887" t="n">
        <f aca="false">V180*V$226</f>
        <v>512390670.553936</v>
      </c>
      <c r="W72" s="887" t="n">
        <f aca="false">W180*W$226</f>
        <v>741301059.001513</v>
      </c>
      <c r="X72" s="887" t="n">
        <f aca="false">SUM(F72:W72)</f>
        <v>2607950140.93019</v>
      </c>
      <c r="Y72" s="537"/>
      <c r="Z72" s="537"/>
      <c r="AA72" s="537"/>
    </row>
    <row r="73" s="108" customFormat="true" ht="15" hidden="false" customHeight="false" outlineLevel="0" collapsed="false">
      <c r="A73" s="880"/>
      <c r="B73" s="884"/>
      <c r="C73" s="884"/>
      <c r="D73" s="885" t="s">
        <v>476</v>
      </c>
      <c r="E73" s="886" t="n">
        <f aca="false">X73/E$226</f>
        <v>13.1149125757716</v>
      </c>
      <c r="F73" s="887" t="n">
        <f aca="false">F181*F$226</f>
        <v>0</v>
      </c>
      <c r="G73" s="887" t="n">
        <f aca="false">G181*G$226</f>
        <v>0</v>
      </c>
      <c r="H73" s="887" t="n">
        <f aca="false">H181*H$226</f>
        <v>0</v>
      </c>
      <c r="I73" s="887" t="n">
        <f aca="false">I181*I$226</f>
        <v>0</v>
      </c>
      <c r="J73" s="887" t="n">
        <f aca="false">J181*J$226</f>
        <v>0</v>
      </c>
      <c r="K73" s="887" t="n">
        <f aca="false">K181*K$226</f>
        <v>0</v>
      </c>
      <c r="L73" s="887" t="n">
        <f aca="false">L181*L$226</f>
        <v>0</v>
      </c>
      <c r="M73" s="887" t="n">
        <f aca="false">M181*M$226</f>
        <v>0</v>
      </c>
      <c r="N73" s="887" t="n">
        <f aca="false">N181*N$226</f>
        <v>0</v>
      </c>
      <c r="O73" s="887" t="n">
        <f aca="false">O181*O$226</f>
        <v>0</v>
      </c>
      <c r="P73" s="887" t="n">
        <f aca="false">P181*P$226</f>
        <v>0</v>
      </c>
      <c r="Q73" s="887" t="n">
        <f aca="false">Q181*Q$226</f>
        <v>0</v>
      </c>
      <c r="R73" s="887" t="n">
        <f aca="false">R181*R$226</f>
        <v>0</v>
      </c>
      <c r="S73" s="887" t="n">
        <f aca="false">S181*S$226</f>
        <v>108190430.507255</v>
      </c>
      <c r="T73" s="887" t="n">
        <f aca="false">T181*T$226</f>
        <v>201157407.407407</v>
      </c>
      <c r="U73" s="887" t="n">
        <f aca="false">U181*U$226</f>
        <v>167852845.109163</v>
      </c>
      <c r="V73" s="887" t="n">
        <f aca="false">V181*V$226</f>
        <v>331018246.027075</v>
      </c>
      <c r="W73" s="887" t="n">
        <f aca="false">W181*W$226</f>
        <v>769334559.950935</v>
      </c>
      <c r="X73" s="887" t="n">
        <f aca="false">SUM(F73:W73)</f>
        <v>1577553489.00184</v>
      </c>
      <c r="Y73" s="537"/>
      <c r="Z73" s="537"/>
      <c r="AA73" s="537"/>
    </row>
    <row r="74" s="108" customFormat="true" ht="13.5" hidden="false" customHeight="true" outlineLevel="0" collapsed="false">
      <c r="A74" s="880" t="s">
        <v>453</v>
      </c>
      <c r="B74" s="884" t="s">
        <v>151</v>
      </c>
      <c r="C74" s="884"/>
      <c r="D74" s="885" t="s">
        <v>7</v>
      </c>
      <c r="E74" s="886" t="n">
        <f aca="false">X74/E$226</f>
        <v>23.7834384052705</v>
      </c>
      <c r="F74" s="887" t="n">
        <f aca="false">F182*F$226</f>
        <v>0</v>
      </c>
      <c r="G74" s="887" t="n">
        <f aca="false">G182*G$226</f>
        <v>0</v>
      </c>
      <c r="H74" s="887" t="n">
        <f aca="false">H182*H$226</f>
        <v>0</v>
      </c>
      <c r="I74" s="887" t="n">
        <f aca="false">I182*I$226</f>
        <v>0</v>
      </c>
      <c r="J74" s="887" t="n">
        <f aca="false">J182*J$226</f>
        <v>0</v>
      </c>
      <c r="K74" s="887" t="n">
        <f aca="false">K182*K$226</f>
        <v>0</v>
      </c>
      <c r="L74" s="887" t="n">
        <f aca="false">L182*L$226</f>
        <v>0</v>
      </c>
      <c r="M74" s="887" t="n">
        <f aca="false">M182*M$226</f>
        <v>55692787.3373703</v>
      </c>
      <c r="N74" s="887" t="n">
        <f aca="false">N182*N$226</f>
        <v>50173472.1110221</v>
      </c>
      <c r="O74" s="887" t="n">
        <f aca="false">O182*O$226</f>
        <v>128207281.529418</v>
      </c>
      <c r="P74" s="887" t="n">
        <f aca="false">P182*P$226</f>
        <v>0</v>
      </c>
      <c r="Q74" s="887" t="n">
        <f aca="false">Q182*Q$226</f>
        <v>212249242.082178</v>
      </c>
      <c r="R74" s="887" t="n">
        <f aca="false">R182*R$226</f>
        <v>202882645.595552</v>
      </c>
      <c r="S74" s="887" t="n">
        <f aca="false">S182*S$226</f>
        <v>236085306.816695</v>
      </c>
      <c r="T74" s="887" t="n">
        <f aca="false">T182*T$226</f>
        <v>288225538.971808</v>
      </c>
      <c r="U74" s="887" t="n">
        <f aca="false">U182*U$226</f>
        <v>337118878.147243</v>
      </c>
      <c r="V74" s="887" t="n">
        <f aca="false">V182*V$226</f>
        <v>717255452.1107</v>
      </c>
      <c r="W74" s="887" t="n">
        <f aca="false">W182*W$226</f>
        <v>632947850.752782</v>
      </c>
      <c r="X74" s="887" t="n">
        <f aca="false">SUM(F74:W74)</f>
        <v>2860838455.45477</v>
      </c>
      <c r="Y74" s="537"/>
      <c r="Z74" s="537"/>
      <c r="AA74" s="537"/>
    </row>
    <row r="75" s="108" customFormat="true" ht="13.5" hidden="false" customHeight="true" outlineLevel="0" collapsed="false">
      <c r="A75" s="880"/>
      <c r="B75" s="884"/>
      <c r="C75" s="884"/>
      <c r="D75" s="885" t="s">
        <v>475</v>
      </c>
      <c r="E75" s="886" t="n">
        <f aca="false">X75/E$226</f>
        <v>37.5297146122594</v>
      </c>
      <c r="F75" s="887" t="n">
        <f aca="false">F183*F$226</f>
        <v>0</v>
      </c>
      <c r="G75" s="887" t="n">
        <f aca="false">G183*G$226</f>
        <v>0</v>
      </c>
      <c r="H75" s="887" t="n">
        <f aca="false">H183*H$226</f>
        <v>0</v>
      </c>
      <c r="I75" s="887" t="n">
        <f aca="false">I183*I$226</f>
        <v>0</v>
      </c>
      <c r="J75" s="887" t="n">
        <f aca="false">J183*J$226</f>
        <v>0</v>
      </c>
      <c r="K75" s="887" t="n">
        <f aca="false">K183*K$226</f>
        <v>0</v>
      </c>
      <c r="L75" s="887" t="n">
        <f aca="false">L183*L$226</f>
        <v>0</v>
      </c>
      <c r="M75" s="887" t="n">
        <f aca="false">M183*M$226</f>
        <v>119749903.313137</v>
      </c>
      <c r="N75" s="887" t="n">
        <f aca="false">N183*N$226</f>
        <v>107736389.684814</v>
      </c>
      <c r="O75" s="887" t="n">
        <f aca="false">O183*O$226</f>
        <v>280239714.933592</v>
      </c>
      <c r="P75" s="887" t="n">
        <f aca="false">P183*P$226</f>
        <v>0</v>
      </c>
      <c r="Q75" s="887" t="n">
        <f aca="false">Q183*Q$226</f>
        <v>275971484.484205</v>
      </c>
      <c r="R75" s="887" t="n">
        <f aca="false">R183*R$226</f>
        <v>173610893.723587</v>
      </c>
      <c r="S75" s="887" t="n">
        <f aca="false">S183*S$226</f>
        <v>259738016.409961</v>
      </c>
      <c r="T75" s="887" t="n">
        <f aca="false">T183*T$226</f>
        <v>472649572.649573</v>
      </c>
      <c r="U75" s="887" t="n">
        <f aca="false">U183*U$226</f>
        <v>610928809.788654</v>
      </c>
      <c r="V75" s="887" t="n">
        <f aca="false">V183*V$226</f>
        <v>1383454810.49563</v>
      </c>
      <c r="W75" s="887" t="n">
        <f aca="false">W183*W$226</f>
        <v>830257186.081694</v>
      </c>
      <c r="X75" s="887" t="n">
        <f aca="false">SUM(F75:W75)</f>
        <v>4514336781.56484</v>
      </c>
      <c r="Y75" s="537"/>
      <c r="Z75" s="537"/>
      <c r="AA75" s="537"/>
    </row>
    <row r="76" s="108" customFormat="true" ht="15" hidden="false" customHeight="false" outlineLevel="0" collapsed="false">
      <c r="A76" s="880"/>
      <c r="B76" s="884"/>
      <c r="C76" s="884"/>
      <c r="D76" s="885" t="s">
        <v>476</v>
      </c>
      <c r="E76" s="886" t="n">
        <f aca="false">X76/E$226</f>
        <v>15.2376154757685</v>
      </c>
      <c r="F76" s="887" t="n">
        <f aca="false">F184*F$226</f>
        <v>0</v>
      </c>
      <c r="G76" s="887" t="n">
        <f aca="false">G184*G$226</f>
        <v>0</v>
      </c>
      <c r="H76" s="887" t="n">
        <f aca="false">H184*H$226</f>
        <v>0</v>
      </c>
      <c r="I76" s="887" t="n">
        <f aca="false">I184*I$226</f>
        <v>0</v>
      </c>
      <c r="J76" s="887" t="n">
        <f aca="false">J184*J$226</f>
        <v>0</v>
      </c>
      <c r="K76" s="887" t="n">
        <f aca="false">K184*K$226</f>
        <v>0</v>
      </c>
      <c r="L76" s="887" t="n">
        <f aca="false">L184*L$226</f>
        <v>0</v>
      </c>
      <c r="M76" s="887" t="n">
        <f aca="false">M184*M$226</f>
        <v>0</v>
      </c>
      <c r="N76" s="887" t="n">
        <f aca="false">N184*N$226</f>
        <v>0</v>
      </c>
      <c r="O76" s="887" t="n">
        <f aca="false">O184*O$226</f>
        <v>0</v>
      </c>
      <c r="P76" s="887" t="n">
        <f aca="false">P184*P$226</f>
        <v>0</v>
      </c>
      <c r="Q76" s="887" t="n">
        <f aca="false">Q184*Q$226</f>
        <v>157647622.469757</v>
      </c>
      <c r="R76" s="887" t="n">
        <f aca="false">R184*R$226</f>
        <v>228575353.757384</v>
      </c>
      <c r="S76" s="887" t="n">
        <f aca="false">S184*S$226</f>
        <v>216380861.01451</v>
      </c>
      <c r="T76" s="887" t="n">
        <f aca="false">T184*T$226</f>
        <v>150868055.555556</v>
      </c>
      <c r="U76" s="887" t="n">
        <f aca="false">U184*U$226</f>
        <v>167852845.109163</v>
      </c>
      <c r="V76" s="887" t="n">
        <f aca="false">V184*V$226</f>
        <v>358603099.862664</v>
      </c>
      <c r="W76" s="887" t="n">
        <f aca="false">W184*W$226</f>
        <v>552959214.964735</v>
      </c>
      <c r="X76" s="887" t="n">
        <f aca="false">SUM(F76:W76)</f>
        <v>1832887052.73377</v>
      </c>
      <c r="Y76" s="537"/>
      <c r="Z76" s="537"/>
      <c r="AA76" s="537"/>
    </row>
    <row r="77" s="108" customFormat="true" ht="13.5" hidden="false" customHeight="true" outlineLevel="0" collapsed="false">
      <c r="A77" s="880" t="s">
        <v>454</v>
      </c>
      <c r="B77" s="880" t="s">
        <v>477</v>
      </c>
      <c r="C77" s="884" t="s">
        <v>455</v>
      </c>
      <c r="D77" s="885" t="s">
        <v>7</v>
      </c>
      <c r="E77" s="886" t="n">
        <f aca="false">X77/E$226</f>
        <v>4.17786701978239</v>
      </c>
      <c r="F77" s="887" t="n">
        <f aca="false">F185*F$226</f>
        <v>0</v>
      </c>
      <c r="G77" s="887" t="n">
        <f aca="false">G185*G$226</f>
        <v>0</v>
      </c>
      <c r="H77" s="887" t="n">
        <f aca="false">H185*H$226</f>
        <v>0</v>
      </c>
      <c r="I77" s="887" t="n">
        <f aca="false">I185*I$226</f>
        <v>0</v>
      </c>
      <c r="J77" s="887" t="n">
        <f aca="false">J185*J$226</f>
        <v>0</v>
      </c>
      <c r="K77" s="887" t="n">
        <f aca="false">K185*K$226</f>
        <v>0</v>
      </c>
      <c r="L77" s="887" t="n">
        <f aca="false">L185*L$226</f>
        <v>0</v>
      </c>
      <c r="M77" s="887" t="n">
        <f aca="false">M185*M$226</f>
        <v>55692787.3373703</v>
      </c>
      <c r="N77" s="887" t="n">
        <f aca="false">N185*N$226</f>
        <v>0</v>
      </c>
      <c r="O77" s="887" t="n">
        <f aca="false">O185*O$226</f>
        <v>42735760.5098059</v>
      </c>
      <c r="P77" s="887" t="n">
        <f aca="false">P185*P$226</f>
        <v>0</v>
      </c>
      <c r="Q77" s="887" t="n">
        <f aca="false">Q185*Q$226</f>
        <v>42449848.4164355</v>
      </c>
      <c r="R77" s="887" t="n">
        <f aca="false">R185*R$226</f>
        <v>40576529.1191103</v>
      </c>
      <c r="S77" s="887" t="n">
        <f aca="false">S185*S$226</f>
        <v>29510663.3520869</v>
      </c>
      <c r="T77" s="887" t="n">
        <f aca="false">T185*T$226</f>
        <v>115290215.588723</v>
      </c>
      <c r="U77" s="887" t="n">
        <f aca="false">U185*U$226</f>
        <v>25932221.3959418</v>
      </c>
      <c r="V77" s="887" t="n">
        <f aca="false">V185*V$226</f>
        <v>107588317.816605</v>
      </c>
      <c r="W77" s="887" t="n">
        <f aca="false">W185*W$226</f>
        <v>42766746.6724853</v>
      </c>
      <c r="X77" s="887" t="n">
        <f aca="false">SUM(F77:W77)</f>
        <v>502543090.208564</v>
      </c>
      <c r="Y77" s="537"/>
      <c r="Z77" s="537"/>
      <c r="AA77" s="537"/>
    </row>
    <row r="78" s="108" customFormat="true" ht="13.5" hidden="false" customHeight="true" outlineLevel="0" collapsed="false">
      <c r="A78" s="880"/>
      <c r="B78" s="880"/>
      <c r="C78" s="880"/>
      <c r="D78" s="885" t="s">
        <v>475</v>
      </c>
      <c r="E78" s="886" t="n">
        <f aca="false">X78/E$226</f>
        <v>4.59868601668213</v>
      </c>
      <c r="F78" s="887" t="n">
        <f aca="false">F186*F$226</f>
        <v>0</v>
      </c>
      <c r="G78" s="887" t="n">
        <f aca="false">G186*G$226</f>
        <v>0</v>
      </c>
      <c r="H78" s="887" t="n">
        <f aca="false">H186*H$226</f>
        <v>0</v>
      </c>
      <c r="I78" s="887" t="n">
        <f aca="false">I186*I$226</f>
        <v>0</v>
      </c>
      <c r="J78" s="887" t="n">
        <f aca="false">J186*J$226</f>
        <v>0</v>
      </c>
      <c r="K78" s="887" t="n">
        <f aca="false">K186*K$226</f>
        <v>0</v>
      </c>
      <c r="L78" s="887" t="n">
        <f aca="false">L186*L$226</f>
        <v>0</v>
      </c>
      <c r="M78" s="887" t="n">
        <f aca="false">M186*M$226</f>
        <v>119749903.313137</v>
      </c>
      <c r="N78" s="887" t="n">
        <f aca="false">N186*N$226</f>
        <v>0</v>
      </c>
      <c r="O78" s="887" t="n">
        <f aca="false">O186*O$226</f>
        <v>93413238.3111975</v>
      </c>
      <c r="P78" s="887" t="n">
        <f aca="false">P186*P$226</f>
        <v>0</v>
      </c>
      <c r="Q78" s="887" t="n">
        <f aca="false">Q186*Q$226</f>
        <v>0</v>
      </c>
      <c r="R78" s="887" t="n">
        <f aca="false">R186*R$226</f>
        <v>0</v>
      </c>
      <c r="S78" s="887" t="n">
        <f aca="false">S186*S$226</f>
        <v>0</v>
      </c>
      <c r="T78" s="887" t="n">
        <f aca="false">T186*T$226</f>
        <v>135042735.042735</v>
      </c>
      <c r="U78" s="887" t="n">
        <f aca="false">U186*U$226</f>
        <v>0</v>
      </c>
      <c r="V78" s="887" t="n">
        <f aca="false">V186*V$226</f>
        <v>204956268.221574</v>
      </c>
      <c r="W78" s="887" t="n">
        <f aca="false">W186*W$226</f>
        <v>0</v>
      </c>
      <c r="X78" s="887" t="n">
        <f aca="false">SUM(F78:W78)</f>
        <v>553162144.888643</v>
      </c>
      <c r="Y78" s="537"/>
      <c r="Z78" s="537"/>
      <c r="AA78" s="537"/>
    </row>
    <row r="79" s="108" customFormat="true" ht="15" hidden="false" customHeight="false" outlineLevel="0" collapsed="false">
      <c r="A79" s="880"/>
      <c r="B79" s="880"/>
      <c r="C79" s="880"/>
      <c r="D79" s="885" t="s">
        <v>476</v>
      </c>
      <c r="E79" s="886" t="n">
        <f aca="false">X79/E$226</f>
        <v>3.88177189740073</v>
      </c>
      <c r="F79" s="887" t="n">
        <f aca="false">F187*F$226</f>
        <v>0</v>
      </c>
      <c r="G79" s="887" t="n">
        <f aca="false">G187*G$226</f>
        <v>0</v>
      </c>
      <c r="H79" s="887" t="n">
        <f aca="false">H187*H$226</f>
        <v>0</v>
      </c>
      <c r="I79" s="887" t="n">
        <f aca="false">I187*I$226</f>
        <v>0</v>
      </c>
      <c r="J79" s="887" t="n">
        <f aca="false">J187*J$226</f>
        <v>0</v>
      </c>
      <c r="K79" s="887" t="n">
        <f aca="false">K187*K$226</f>
        <v>0</v>
      </c>
      <c r="L79" s="887" t="n">
        <f aca="false">L187*L$226</f>
        <v>0</v>
      </c>
      <c r="M79" s="887" t="n">
        <f aca="false">M187*M$226</f>
        <v>0</v>
      </c>
      <c r="N79" s="887" t="n">
        <f aca="false">N187*N$226</f>
        <v>0</v>
      </c>
      <c r="O79" s="887" t="n">
        <f aca="false">O187*O$226</f>
        <v>0</v>
      </c>
      <c r="P79" s="887" t="n">
        <f aca="false">P187*P$226</f>
        <v>0</v>
      </c>
      <c r="Q79" s="887" t="n">
        <f aca="false">Q187*Q$226</f>
        <v>78823811.2348784</v>
      </c>
      <c r="R79" s="887" t="n">
        <f aca="false">R187*R$226</f>
        <v>76191784.5857948</v>
      </c>
      <c r="S79" s="887" t="n">
        <f aca="false">S187*S$226</f>
        <v>54095215.2536275</v>
      </c>
      <c r="T79" s="887" t="n">
        <f aca="false">T187*T$226</f>
        <v>100578703.703704</v>
      </c>
      <c r="U79" s="887" t="n">
        <f aca="false">U187*U$226</f>
        <v>41963211.2772907</v>
      </c>
      <c r="V79" s="887" t="n">
        <f aca="false">V187*V$226</f>
        <v>55169707.6711791</v>
      </c>
      <c r="W79" s="887" t="n">
        <f aca="false">W187*W$226</f>
        <v>60104262.4961668</v>
      </c>
      <c r="X79" s="887" t="n">
        <f aca="false">SUM(F79:W79)</f>
        <v>466926696.222641</v>
      </c>
      <c r="Y79" s="537"/>
      <c r="Z79" s="537"/>
      <c r="AA79" s="537"/>
    </row>
    <row r="80" s="108" customFormat="true" ht="13.5" hidden="false" customHeight="true" outlineLevel="0" collapsed="false">
      <c r="A80" s="880" t="s">
        <v>456</v>
      </c>
      <c r="B80" s="884"/>
      <c r="C80" s="884" t="s">
        <v>622</v>
      </c>
      <c r="D80" s="885" t="s">
        <v>7</v>
      </c>
      <c r="E80" s="886" t="n">
        <f aca="false">X80/E$226</f>
        <v>9.52761429777469</v>
      </c>
      <c r="F80" s="887" t="n">
        <f aca="false">F188*F$226</f>
        <v>0</v>
      </c>
      <c r="G80" s="887" t="n">
        <f aca="false">G188*G$226</f>
        <v>0</v>
      </c>
      <c r="H80" s="887" t="n">
        <f aca="false">H188*H$226</f>
        <v>0</v>
      </c>
      <c r="I80" s="887" t="n">
        <f aca="false">I188*I$226</f>
        <v>0</v>
      </c>
      <c r="J80" s="887" t="n">
        <f aca="false">J188*J$226</f>
        <v>0</v>
      </c>
      <c r="K80" s="887" t="n">
        <f aca="false">K188*K$226</f>
        <v>0</v>
      </c>
      <c r="L80" s="887" t="n">
        <f aca="false">L188*L$226</f>
        <v>0</v>
      </c>
      <c r="M80" s="887" t="n">
        <f aca="false">M188*M$226</f>
        <v>0</v>
      </c>
      <c r="N80" s="887" t="n">
        <f aca="false">N188*N$226</f>
        <v>50173472.1110221</v>
      </c>
      <c r="O80" s="887" t="n">
        <f aca="false">O188*O$226</f>
        <v>85471521.0196117</v>
      </c>
      <c r="P80" s="887" t="n">
        <f aca="false">P188*P$226</f>
        <v>0</v>
      </c>
      <c r="Q80" s="887" t="n">
        <f aca="false">Q188*Q$226</f>
        <v>169799393.665742</v>
      </c>
      <c r="R80" s="887" t="n">
        <f aca="false">R188*R$226</f>
        <v>121729587.357331</v>
      </c>
      <c r="S80" s="887" t="n">
        <f aca="false">S188*S$226</f>
        <v>177063980.112521</v>
      </c>
      <c r="T80" s="887" t="n">
        <f aca="false">T188*T$226</f>
        <v>115290215.588723</v>
      </c>
      <c r="U80" s="887" t="n">
        <f aca="false">U188*U$226</f>
        <v>155593328.375651</v>
      </c>
      <c r="V80" s="887" t="n">
        <f aca="false">V188*V$226</f>
        <v>125519704.119373</v>
      </c>
      <c r="W80" s="887" t="n">
        <f aca="false">W188*W$226</f>
        <v>145406938.68645</v>
      </c>
      <c r="X80" s="887" t="n">
        <f aca="false">SUM(F80:W80)</f>
        <v>1146048141.03642</v>
      </c>
      <c r="Y80" s="537"/>
      <c r="Z80" s="537"/>
      <c r="AA80" s="537"/>
    </row>
    <row r="81" s="108" customFormat="true" ht="13.5" hidden="false" customHeight="true" outlineLevel="0" collapsed="false">
      <c r="A81" s="880"/>
      <c r="B81" s="884"/>
      <c r="C81" s="884"/>
      <c r="D81" s="885" t="s">
        <v>475</v>
      </c>
      <c r="E81" s="886" t="n">
        <f aca="false">X81/E$226</f>
        <v>15.5657982179357</v>
      </c>
      <c r="F81" s="887" t="n">
        <f aca="false">F189*F$226</f>
        <v>0</v>
      </c>
      <c r="G81" s="887" t="n">
        <f aca="false">G189*G$226</f>
        <v>0</v>
      </c>
      <c r="H81" s="887" t="n">
        <f aca="false">H189*H$226</f>
        <v>0</v>
      </c>
      <c r="I81" s="887" t="n">
        <f aca="false">I189*I$226</f>
        <v>0</v>
      </c>
      <c r="J81" s="887" t="n">
        <f aca="false">J189*J$226</f>
        <v>0</v>
      </c>
      <c r="K81" s="887" t="n">
        <f aca="false">K189*K$226</f>
        <v>0</v>
      </c>
      <c r="L81" s="887" t="n">
        <f aca="false">L189*L$226</f>
        <v>0</v>
      </c>
      <c r="M81" s="887" t="n">
        <f aca="false">M189*M$226</f>
        <v>0</v>
      </c>
      <c r="N81" s="887" t="n">
        <f aca="false">N189*N$226</f>
        <v>107736389.684814</v>
      </c>
      <c r="O81" s="887" t="n">
        <f aca="false">O189*O$226</f>
        <v>186826476.622395</v>
      </c>
      <c r="P81" s="887" t="n">
        <f aca="false">P189*P$226</f>
        <v>0</v>
      </c>
      <c r="Q81" s="887" t="n">
        <f aca="false">Q189*Q$226</f>
        <v>275971484.484205</v>
      </c>
      <c r="R81" s="887" t="n">
        <f aca="false">R189*R$226</f>
        <v>173610893.723587</v>
      </c>
      <c r="S81" s="887" t="n">
        <f aca="false">S189*S$226</f>
        <v>194803512.307471</v>
      </c>
      <c r="T81" s="887" t="n">
        <f aca="false">T189*T$226</f>
        <v>202564102.564103</v>
      </c>
      <c r="U81" s="887" t="n">
        <f aca="false">U189*U$226</f>
        <v>407285873.192436</v>
      </c>
      <c r="V81" s="887" t="n">
        <f aca="false">V189*V$226</f>
        <v>204956268.221574</v>
      </c>
      <c r="W81" s="887" t="n">
        <f aca="false">W189*W$226</f>
        <v>118608169.440242</v>
      </c>
      <c r="X81" s="887" t="n">
        <f aca="false">SUM(F81:W81)</f>
        <v>1872363170.24083</v>
      </c>
      <c r="Y81" s="537"/>
      <c r="Z81" s="537"/>
      <c r="AA81" s="537"/>
    </row>
    <row r="82" s="108" customFormat="true" ht="15" hidden="false" customHeight="false" outlineLevel="0" collapsed="false">
      <c r="A82" s="880"/>
      <c r="B82" s="884"/>
      <c r="C82" s="884"/>
      <c r="D82" s="885" t="s">
        <v>476</v>
      </c>
      <c r="E82" s="886" t="n">
        <f aca="false">X82/E$226</f>
        <v>5.04307396003068</v>
      </c>
      <c r="F82" s="887" t="n">
        <f aca="false">F190*F$226</f>
        <v>0</v>
      </c>
      <c r="G82" s="887" t="n">
        <f aca="false">G190*G$226</f>
        <v>0</v>
      </c>
      <c r="H82" s="887" t="n">
        <f aca="false">H190*H$226</f>
        <v>0</v>
      </c>
      <c r="I82" s="887" t="n">
        <f aca="false">I190*I$226</f>
        <v>0</v>
      </c>
      <c r="J82" s="887" t="n">
        <f aca="false">J190*J$226</f>
        <v>0</v>
      </c>
      <c r="K82" s="887" t="n">
        <f aca="false">K190*K$226</f>
        <v>0</v>
      </c>
      <c r="L82" s="887" t="n">
        <f aca="false">L190*L$226</f>
        <v>0</v>
      </c>
      <c r="M82" s="887" t="n">
        <f aca="false">M190*M$226</f>
        <v>0</v>
      </c>
      <c r="N82" s="887" t="n">
        <f aca="false">N190*N$226</f>
        <v>0</v>
      </c>
      <c r="O82" s="887" t="n">
        <f aca="false">O190*O$226</f>
        <v>0</v>
      </c>
      <c r="P82" s="887" t="n">
        <f aca="false">P190*P$226</f>
        <v>0</v>
      </c>
      <c r="Q82" s="887" t="n">
        <f aca="false">Q190*Q$226</f>
        <v>78823811.2348784</v>
      </c>
      <c r="R82" s="887" t="n">
        <f aca="false">R190*R$226</f>
        <v>76191784.5857948</v>
      </c>
      <c r="S82" s="887" t="n">
        <f aca="false">S190*S$226</f>
        <v>162285645.760883</v>
      </c>
      <c r="T82" s="887" t="n">
        <f aca="false">T190*T$226</f>
        <v>50289351.8518519</v>
      </c>
      <c r="U82" s="887" t="n">
        <f aca="false">U190*U$226</f>
        <v>0</v>
      </c>
      <c r="V82" s="887" t="n">
        <f aca="false">V190*V$226</f>
        <v>82754561.5067687</v>
      </c>
      <c r="W82" s="887" t="n">
        <f aca="false">W190*W$226</f>
        <v>156271082.490034</v>
      </c>
      <c r="X82" s="887" t="n">
        <f aca="false">SUM(F82:W82)</f>
        <v>606616237.43021</v>
      </c>
      <c r="Y82" s="537"/>
      <c r="Z82" s="537"/>
      <c r="AA82" s="537"/>
    </row>
    <row r="83" s="108" customFormat="true" ht="13.5" hidden="false" customHeight="true" outlineLevel="0" collapsed="false">
      <c r="A83" s="880" t="s">
        <v>458</v>
      </c>
      <c r="B83" s="884"/>
      <c r="C83" s="884" t="s">
        <v>999</v>
      </c>
      <c r="D83" s="885" t="s">
        <v>7</v>
      </c>
      <c r="E83" s="886" t="n">
        <f aca="false">X83/E$226</f>
        <v>9.72015516344113</v>
      </c>
      <c r="F83" s="887" t="n">
        <f aca="false">F191*F$226</f>
        <v>0</v>
      </c>
      <c r="G83" s="887" t="n">
        <f aca="false">G191*G$226</f>
        <v>0</v>
      </c>
      <c r="H83" s="887" t="n">
        <f aca="false">H191*H$226</f>
        <v>0</v>
      </c>
      <c r="I83" s="887" t="n">
        <f aca="false">I191*I$226</f>
        <v>0</v>
      </c>
      <c r="J83" s="887" t="n">
        <f aca="false">J191*J$226</f>
        <v>0</v>
      </c>
      <c r="K83" s="887" t="n">
        <f aca="false">K191*K$226</f>
        <v>0</v>
      </c>
      <c r="L83" s="887" t="n">
        <f aca="false">L191*L$226</f>
        <v>0</v>
      </c>
      <c r="M83" s="887" t="n">
        <f aca="false">M191*M$226</f>
        <v>0</v>
      </c>
      <c r="N83" s="887" t="n">
        <f aca="false">N191*N$226</f>
        <v>0</v>
      </c>
      <c r="O83" s="887" t="n">
        <f aca="false">O191*O$226</f>
        <v>0</v>
      </c>
      <c r="P83" s="887" t="n">
        <f aca="false">P191*P$226</f>
        <v>0</v>
      </c>
      <c r="Q83" s="887" t="n">
        <f aca="false">Q191*Q$226</f>
        <v>0</v>
      </c>
      <c r="R83" s="887" t="n">
        <f aca="false">R191*R$226</f>
        <v>40576529.1191103</v>
      </c>
      <c r="S83" s="887" t="n">
        <f aca="false">S191*S$226</f>
        <v>29510663.3520869</v>
      </c>
      <c r="T83" s="887" t="n">
        <f aca="false">T191*T$226</f>
        <v>57645107.7943615</v>
      </c>
      <c r="U83" s="887" t="n">
        <f aca="false">U191*U$226</f>
        <v>129661106.979709</v>
      </c>
      <c r="V83" s="887" t="n">
        <f aca="false">V191*V$226</f>
        <v>484147430.174723</v>
      </c>
      <c r="W83" s="887" t="n">
        <f aca="false">W191*W$226</f>
        <v>427667466.724853</v>
      </c>
      <c r="X83" s="887" t="n">
        <f aca="false">SUM(F83:W83)</f>
        <v>1169208304.14484</v>
      </c>
      <c r="Y83" s="537"/>
      <c r="Z83" s="537"/>
      <c r="AA83" s="537"/>
    </row>
    <row r="84" s="108" customFormat="true" ht="15" hidden="false" customHeight="false" outlineLevel="0" collapsed="false">
      <c r="A84" s="880"/>
      <c r="B84" s="884"/>
      <c r="C84" s="884"/>
      <c r="D84" s="885" t="s">
        <v>475</v>
      </c>
      <c r="E84" s="886" t="n">
        <f aca="false">X84/E$226</f>
        <v>17.3652303776416</v>
      </c>
      <c r="F84" s="887" t="n">
        <f aca="false">F192*F$226</f>
        <v>0</v>
      </c>
      <c r="G84" s="887" t="n">
        <f aca="false">G192*G$226</f>
        <v>0</v>
      </c>
      <c r="H84" s="887" t="n">
        <f aca="false">H192*H$226</f>
        <v>0</v>
      </c>
      <c r="I84" s="887" t="n">
        <f aca="false">I192*I$226</f>
        <v>0</v>
      </c>
      <c r="J84" s="887" t="n">
        <f aca="false">J192*J$226</f>
        <v>0</v>
      </c>
      <c r="K84" s="887" t="n">
        <f aca="false">K192*K$226</f>
        <v>0</v>
      </c>
      <c r="L84" s="887" t="n">
        <f aca="false">L192*L$226</f>
        <v>0</v>
      </c>
      <c r="M84" s="887" t="n">
        <f aca="false">M192*M$226</f>
        <v>0</v>
      </c>
      <c r="N84" s="887" t="n">
        <f aca="false">N192*N$226</f>
        <v>0</v>
      </c>
      <c r="O84" s="887" t="n">
        <f aca="false">O192*O$226</f>
        <v>0</v>
      </c>
      <c r="P84" s="887" t="n">
        <f aca="false">P192*P$226</f>
        <v>0</v>
      </c>
      <c r="Q84" s="887" t="n">
        <f aca="false">Q192*Q$226</f>
        <v>0</v>
      </c>
      <c r="R84" s="887" t="n">
        <f aca="false">R192*R$226</f>
        <v>0</v>
      </c>
      <c r="S84" s="887" t="n">
        <f aca="false">S192*S$226</f>
        <v>64934504.1024903</v>
      </c>
      <c r="T84" s="887" t="n">
        <f aca="false">T192*T$226</f>
        <v>135042735.042735</v>
      </c>
      <c r="U84" s="887" t="n">
        <f aca="false">U192*U$226</f>
        <v>203642936.596218</v>
      </c>
      <c r="V84" s="887" t="n">
        <f aca="false">V192*V$226</f>
        <v>973542274.052478</v>
      </c>
      <c r="W84" s="887" t="n">
        <f aca="false">W192*W$226</f>
        <v>711649016.641452</v>
      </c>
      <c r="X84" s="887" t="n">
        <f aca="false">SUM(F84:W84)</f>
        <v>2088811466.43537</v>
      </c>
      <c r="Y84" s="537"/>
      <c r="Z84" s="537"/>
      <c r="AA84" s="537"/>
    </row>
    <row r="85" s="108" customFormat="true" ht="15" hidden="false" customHeight="false" outlineLevel="0" collapsed="false">
      <c r="A85" s="880"/>
      <c r="B85" s="884"/>
      <c r="C85" s="884"/>
      <c r="D85" s="885" t="s">
        <v>476</v>
      </c>
      <c r="E85" s="886" t="n">
        <f aca="false">X85/E$226</f>
        <v>5.76404102525759</v>
      </c>
      <c r="F85" s="887" t="n">
        <f aca="false">F193*F$226</f>
        <v>0</v>
      </c>
      <c r="G85" s="887" t="n">
        <f aca="false">G193*G$226</f>
        <v>0</v>
      </c>
      <c r="H85" s="887" t="n">
        <f aca="false">H193*H$226</f>
        <v>0</v>
      </c>
      <c r="I85" s="887" t="n">
        <f aca="false">I193*I$226</f>
        <v>0</v>
      </c>
      <c r="J85" s="887" t="n">
        <f aca="false">J193*J$226</f>
        <v>0</v>
      </c>
      <c r="K85" s="887" t="n">
        <f aca="false">K193*K$226</f>
        <v>0</v>
      </c>
      <c r="L85" s="887" t="n">
        <f aca="false">L193*L$226</f>
        <v>0</v>
      </c>
      <c r="M85" s="887" t="n">
        <f aca="false">M193*M$226</f>
        <v>0</v>
      </c>
      <c r="N85" s="887" t="n">
        <f aca="false">N193*N$226</f>
        <v>0</v>
      </c>
      <c r="O85" s="887" t="n">
        <f aca="false">O193*O$226</f>
        <v>0</v>
      </c>
      <c r="P85" s="887" t="n">
        <f aca="false">P193*P$226</f>
        <v>0</v>
      </c>
      <c r="Q85" s="887" t="n">
        <f aca="false">Q193*Q$226</f>
        <v>0</v>
      </c>
      <c r="R85" s="887" t="n">
        <f aca="false">R193*R$226</f>
        <v>76191784.5857948</v>
      </c>
      <c r="S85" s="887" t="n">
        <f aca="false">S193*S$226</f>
        <v>0</v>
      </c>
      <c r="T85" s="887" t="n">
        <f aca="false">T193*T$226</f>
        <v>0</v>
      </c>
      <c r="U85" s="887" t="n">
        <f aca="false">U193*U$226</f>
        <v>83926422.5545814</v>
      </c>
      <c r="V85" s="887" t="n">
        <f aca="false">V193*V$226</f>
        <v>220678830.684717</v>
      </c>
      <c r="W85" s="887" t="n">
        <f aca="false">W193*W$226</f>
        <v>312542164.980067</v>
      </c>
      <c r="X85" s="887" t="n">
        <f aca="false">SUM(F85:W85)</f>
        <v>693339202.80516</v>
      </c>
      <c r="Y85" s="537"/>
      <c r="Z85" s="537"/>
      <c r="AA85" s="537"/>
    </row>
    <row r="86" s="108" customFormat="true" ht="13.5" hidden="false" customHeight="true" outlineLevel="0" collapsed="false">
      <c r="A86" s="880" t="s">
        <v>459</v>
      </c>
      <c r="B86" s="884" t="s">
        <v>186</v>
      </c>
      <c r="C86" s="884"/>
      <c r="D86" s="885" t="s">
        <v>7</v>
      </c>
      <c r="E86" s="886" t="n">
        <f aca="false">X86/E$226</f>
        <v>3.67825442746092</v>
      </c>
      <c r="F86" s="887" t="n">
        <f aca="false">F194*F$226</f>
        <v>0</v>
      </c>
      <c r="G86" s="887" t="n">
        <f aca="false">G194*G$226</f>
        <v>0</v>
      </c>
      <c r="H86" s="887" t="n">
        <f aca="false">H194*H$226</f>
        <v>0</v>
      </c>
      <c r="I86" s="887" t="n">
        <f aca="false">I194*I$226</f>
        <v>0</v>
      </c>
      <c r="J86" s="887" t="n">
        <f aca="false">J194*J$226</f>
        <v>0</v>
      </c>
      <c r="K86" s="887" t="n">
        <f aca="false">K194*K$226</f>
        <v>0</v>
      </c>
      <c r="L86" s="887" t="n">
        <f aca="false">L194*L$226</f>
        <v>0</v>
      </c>
      <c r="M86" s="887" t="n">
        <f aca="false">M194*M$226</f>
        <v>0</v>
      </c>
      <c r="N86" s="887" t="n">
        <f aca="false">N194*N$226</f>
        <v>0</v>
      </c>
      <c r="O86" s="887" t="n">
        <f aca="false">O194*O$226</f>
        <v>42735760.5098059</v>
      </c>
      <c r="P86" s="887" t="n">
        <f aca="false">P194*P$226</f>
        <v>0</v>
      </c>
      <c r="Q86" s="887" t="n">
        <f aca="false">Q194*Q$226</f>
        <v>42449848.4164355</v>
      </c>
      <c r="R86" s="887" t="n">
        <f aca="false">R194*R$226</f>
        <v>40576529.1191103</v>
      </c>
      <c r="S86" s="887" t="n">
        <f aca="false">S194*S$226</f>
        <v>59021326.7041738</v>
      </c>
      <c r="T86" s="887" t="n">
        <f aca="false">T194*T$226</f>
        <v>57645107.7943615</v>
      </c>
      <c r="U86" s="887" t="n">
        <f aca="false">U194*U$226</f>
        <v>77796664.1878254</v>
      </c>
      <c r="V86" s="887" t="n">
        <f aca="false">V194*V$226</f>
        <v>53794158.9083025</v>
      </c>
      <c r="W86" s="887" t="n">
        <f aca="false">W194*W$226</f>
        <v>68426794.6759764</v>
      </c>
      <c r="X86" s="887" t="n">
        <f aca="false">SUM(F86:W86)</f>
        <v>442446190.315991</v>
      </c>
      <c r="Y86" s="537"/>
      <c r="Z86" s="537"/>
      <c r="AA86" s="537"/>
    </row>
    <row r="87" s="108" customFormat="true" ht="13.5" hidden="false" customHeight="true" outlineLevel="0" collapsed="false">
      <c r="A87" s="880"/>
      <c r="B87" s="884"/>
      <c r="C87" s="884"/>
      <c r="D87" s="885" t="s">
        <v>475</v>
      </c>
      <c r="E87" s="886" t="n">
        <f aca="false">X87/E$226</f>
        <v>7.00898458536052</v>
      </c>
      <c r="F87" s="887" t="n">
        <f aca="false">F195*F$226</f>
        <v>0</v>
      </c>
      <c r="G87" s="887" t="n">
        <f aca="false">G195*G$226</f>
        <v>0</v>
      </c>
      <c r="H87" s="887" t="n">
        <f aca="false">H195*H$226</f>
        <v>0</v>
      </c>
      <c r="I87" s="887" t="n">
        <f aca="false">I195*I$226</f>
        <v>0</v>
      </c>
      <c r="J87" s="887" t="n">
        <f aca="false">J195*J$226</f>
        <v>0</v>
      </c>
      <c r="K87" s="887" t="n">
        <f aca="false">K195*K$226</f>
        <v>0</v>
      </c>
      <c r="L87" s="887" t="n">
        <f aca="false">L195*L$226</f>
        <v>0</v>
      </c>
      <c r="M87" s="887" t="n">
        <f aca="false">M195*M$226</f>
        <v>0</v>
      </c>
      <c r="N87" s="887" t="n">
        <f aca="false">N195*N$226</f>
        <v>0</v>
      </c>
      <c r="O87" s="887" t="n">
        <f aca="false">O195*O$226</f>
        <v>93413238.3111975</v>
      </c>
      <c r="P87" s="887" t="n">
        <f aca="false">P195*P$226</f>
        <v>0</v>
      </c>
      <c r="Q87" s="887" t="n">
        <f aca="false">Q195*Q$226</f>
        <v>91990494.8280682</v>
      </c>
      <c r="R87" s="887" t="n">
        <f aca="false">R195*R$226</f>
        <v>86805446.8617937</v>
      </c>
      <c r="S87" s="887" t="n">
        <f aca="false">S195*S$226</f>
        <v>129869008.204981</v>
      </c>
      <c r="T87" s="887" t="n">
        <f aca="false">T195*T$226</f>
        <v>67521367.5213675</v>
      </c>
      <c r="U87" s="887" t="n">
        <f aca="false">U195*U$226</f>
        <v>203642936.596218</v>
      </c>
      <c r="V87" s="887" t="n">
        <f aca="false">V195*V$226</f>
        <v>51239067.0553936</v>
      </c>
      <c r="W87" s="887" t="n">
        <f aca="false">W195*W$226</f>
        <v>118608169.440242</v>
      </c>
      <c r="X87" s="887" t="n">
        <f aca="false">SUM(F87:W87)</f>
        <v>843089728.819261</v>
      </c>
      <c r="Y87" s="537"/>
      <c r="Z87" s="537"/>
      <c r="AA87" s="537"/>
    </row>
    <row r="88" s="108" customFormat="true" ht="15" hidden="false" customHeight="false" outlineLevel="0" collapsed="false">
      <c r="A88" s="880"/>
      <c r="B88" s="884"/>
      <c r="C88" s="884"/>
      <c r="D88" s="885" t="s">
        <v>476</v>
      </c>
      <c r="E88" s="886" t="n">
        <f aca="false">X88/E$226</f>
        <v>1.27646769409799</v>
      </c>
      <c r="F88" s="887" t="n">
        <f aca="false">F196*F$226</f>
        <v>0</v>
      </c>
      <c r="G88" s="887" t="n">
        <f aca="false">G196*G$226</f>
        <v>0</v>
      </c>
      <c r="H88" s="887" t="n">
        <f aca="false">H196*H$226</f>
        <v>0</v>
      </c>
      <c r="I88" s="887" t="n">
        <f aca="false">I196*I$226</f>
        <v>0</v>
      </c>
      <c r="J88" s="887" t="n">
        <f aca="false">J196*J$226</f>
        <v>0</v>
      </c>
      <c r="K88" s="887" t="n">
        <f aca="false">K196*K$226</f>
        <v>0</v>
      </c>
      <c r="L88" s="887" t="n">
        <f aca="false">L196*L$226</f>
        <v>0</v>
      </c>
      <c r="M88" s="887" t="n">
        <f aca="false">M196*M$226</f>
        <v>0</v>
      </c>
      <c r="N88" s="887" t="n">
        <f aca="false">N196*N$226</f>
        <v>0</v>
      </c>
      <c r="O88" s="887" t="n">
        <f aca="false">O196*O$226</f>
        <v>0</v>
      </c>
      <c r="P88" s="887" t="n">
        <f aca="false">P196*P$226</f>
        <v>0</v>
      </c>
      <c r="Q88" s="887" t="n">
        <f aca="false">Q196*Q$226</f>
        <v>0</v>
      </c>
      <c r="R88" s="887" t="n">
        <f aca="false">R196*R$226</f>
        <v>0</v>
      </c>
      <c r="S88" s="887" t="n">
        <f aca="false">S196*S$226</f>
        <v>0</v>
      </c>
      <c r="T88" s="887" t="n">
        <f aca="false">T196*T$226</f>
        <v>50289351.8518519</v>
      </c>
      <c r="U88" s="887" t="n">
        <f aca="false">U196*U$226</f>
        <v>0</v>
      </c>
      <c r="V88" s="887" t="n">
        <f aca="false">V196*V$226</f>
        <v>55169707.6711791</v>
      </c>
      <c r="W88" s="887" t="n">
        <f aca="false">W196*W$226</f>
        <v>48083409.9969335</v>
      </c>
      <c r="X88" s="887" t="n">
        <f aca="false">SUM(F88:W88)</f>
        <v>153542469.519964</v>
      </c>
      <c r="Y88" s="537"/>
      <c r="Z88" s="537"/>
      <c r="AA88" s="537"/>
    </row>
    <row r="89" s="108" customFormat="true" ht="13.5" hidden="false" customHeight="true" outlineLevel="0" collapsed="false">
      <c r="A89" s="880" t="s">
        <v>460</v>
      </c>
      <c r="B89" s="884" t="s">
        <v>921</v>
      </c>
      <c r="C89" s="884"/>
      <c r="D89" s="885" t="s">
        <v>7</v>
      </c>
      <c r="E89" s="886" t="n">
        <f aca="false">X89/E$226</f>
        <v>18.4811881940102</v>
      </c>
      <c r="F89" s="887" t="n">
        <f aca="false">F197*F$226</f>
        <v>0</v>
      </c>
      <c r="G89" s="887" t="n">
        <f aca="false">G197*G$226</f>
        <v>0</v>
      </c>
      <c r="H89" s="887" t="n">
        <f aca="false">H197*H$226</f>
        <v>0</v>
      </c>
      <c r="I89" s="887" t="n">
        <f aca="false">I197*I$226</f>
        <v>0</v>
      </c>
      <c r="J89" s="887" t="n">
        <f aca="false">J197*J$226</f>
        <v>0</v>
      </c>
      <c r="K89" s="887" t="n">
        <f aca="false">K197*K$226</f>
        <v>0</v>
      </c>
      <c r="L89" s="887" t="n">
        <f aca="false">L197*L$226</f>
        <v>0</v>
      </c>
      <c r="M89" s="887" t="n">
        <f aca="false">M197*M$226</f>
        <v>0</v>
      </c>
      <c r="N89" s="887" t="n">
        <f aca="false">N197*N$226</f>
        <v>0</v>
      </c>
      <c r="O89" s="887" t="n">
        <f aca="false">O197*O$226</f>
        <v>0</v>
      </c>
      <c r="P89" s="887" t="n">
        <f aca="false">P197*P$226</f>
        <v>0</v>
      </c>
      <c r="Q89" s="887" t="n">
        <f aca="false">Q197*Q$226</f>
        <v>84899696.8328711</v>
      </c>
      <c r="R89" s="887" t="n">
        <f aca="false">R197*R$226</f>
        <v>121729587.357331</v>
      </c>
      <c r="S89" s="887" t="n">
        <f aca="false">S197*S$226</f>
        <v>118042653.408348</v>
      </c>
      <c r="T89" s="887" t="n">
        <f aca="false">T197*T$226</f>
        <v>115290215.588723</v>
      </c>
      <c r="U89" s="887" t="n">
        <f aca="false">U197*U$226</f>
        <v>388983320.939127</v>
      </c>
      <c r="V89" s="887" t="n">
        <f aca="false">V197*V$226</f>
        <v>555872975.385793</v>
      </c>
      <c r="W89" s="887" t="n">
        <f aca="false">W197*W$226</f>
        <v>838228234.780711</v>
      </c>
      <c r="X89" s="887" t="n">
        <f aca="false">SUM(F89:W89)</f>
        <v>2223046684.2929</v>
      </c>
      <c r="Y89" s="537"/>
      <c r="Z89" s="537"/>
      <c r="AA89" s="537"/>
    </row>
    <row r="90" s="108" customFormat="true" ht="15" hidden="false" customHeight="false" outlineLevel="0" collapsed="false">
      <c r="A90" s="880"/>
      <c r="B90" s="884"/>
      <c r="C90" s="884"/>
      <c r="D90" s="885" t="s">
        <v>475</v>
      </c>
      <c r="E90" s="886" t="n">
        <f aca="false">X90/E$226</f>
        <v>31.3936719878785</v>
      </c>
      <c r="F90" s="887" t="n">
        <f aca="false">F198*F$226</f>
        <v>0</v>
      </c>
      <c r="G90" s="887" t="n">
        <f aca="false">G198*G$226</f>
        <v>0</v>
      </c>
      <c r="H90" s="887" t="n">
        <f aca="false">H198*H$226</f>
        <v>0</v>
      </c>
      <c r="I90" s="887" t="n">
        <f aca="false">I198*I$226</f>
        <v>0</v>
      </c>
      <c r="J90" s="887" t="n">
        <f aca="false">J198*J$226</f>
        <v>0</v>
      </c>
      <c r="K90" s="887" t="n">
        <f aca="false">K198*K$226</f>
        <v>0</v>
      </c>
      <c r="L90" s="887" t="n">
        <f aca="false">L198*L$226</f>
        <v>0</v>
      </c>
      <c r="M90" s="887" t="n">
        <f aca="false">M198*M$226</f>
        <v>0</v>
      </c>
      <c r="N90" s="887" t="n">
        <f aca="false">N198*N$226</f>
        <v>0</v>
      </c>
      <c r="O90" s="887" t="n">
        <f aca="false">O198*O$226</f>
        <v>0</v>
      </c>
      <c r="P90" s="887" t="n">
        <f aca="false">P198*P$226</f>
        <v>0</v>
      </c>
      <c r="Q90" s="887" t="n">
        <f aca="false">Q198*Q$226</f>
        <v>183980989.656136</v>
      </c>
      <c r="R90" s="887" t="n">
        <f aca="false">R198*R$226</f>
        <v>173610893.723587</v>
      </c>
      <c r="S90" s="887" t="n">
        <f aca="false">S198*S$226</f>
        <v>194803512.307471</v>
      </c>
      <c r="T90" s="887" t="n">
        <f aca="false">T198*T$226</f>
        <v>202564102.564103</v>
      </c>
      <c r="U90" s="887" t="n">
        <f aca="false">U198*U$226</f>
        <v>610928809.788654</v>
      </c>
      <c r="V90" s="887" t="n">
        <f aca="false">V198*V$226</f>
        <v>1076020408.16327</v>
      </c>
      <c r="W90" s="887" t="n">
        <f aca="false">W198*W$226</f>
        <v>1334341906.20272</v>
      </c>
      <c r="X90" s="887" t="n">
        <f aca="false">SUM(F90:W90)</f>
        <v>3776250622.40594</v>
      </c>
      <c r="Y90" s="537"/>
      <c r="Z90" s="537"/>
      <c r="AA90" s="537"/>
    </row>
    <row r="91" s="108" customFormat="true" ht="15" hidden="false" customHeight="false" outlineLevel="0" collapsed="false">
      <c r="A91" s="880"/>
      <c r="B91" s="884"/>
      <c r="C91" s="884"/>
      <c r="D91" s="885" t="s">
        <v>476</v>
      </c>
      <c r="E91" s="886" t="n">
        <f aca="false">X91/E$226</f>
        <v>11.1841623797275</v>
      </c>
      <c r="F91" s="887" t="n">
        <f aca="false">F199*F$226</f>
        <v>0</v>
      </c>
      <c r="G91" s="887" t="n">
        <f aca="false">G199*G$226</f>
        <v>0</v>
      </c>
      <c r="H91" s="887" t="n">
        <f aca="false">H199*H$226</f>
        <v>0</v>
      </c>
      <c r="I91" s="887" t="n">
        <f aca="false">I199*I$226</f>
        <v>0</v>
      </c>
      <c r="J91" s="887" t="n">
        <f aca="false">J199*J$226</f>
        <v>0</v>
      </c>
      <c r="K91" s="887" t="n">
        <f aca="false">K199*K$226</f>
        <v>0</v>
      </c>
      <c r="L91" s="887" t="n">
        <f aca="false">L199*L$226</f>
        <v>0</v>
      </c>
      <c r="M91" s="887" t="n">
        <f aca="false">M199*M$226</f>
        <v>0</v>
      </c>
      <c r="N91" s="887" t="n">
        <f aca="false">N199*N$226</f>
        <v>0</v>
      </c>
      <c r="O91" s="887" t="n">
        <f aca="false">O199*O$226</f>
        <v>0</v>
      </c>
      <c r="P91" s="887" t="n">
        <f aca="false">P199*P$226</f>
        <v>0</v>
      </c>
      <c r="Q91" s="887" t="n">
        <f aca="false">Q199*Q$226</f>
        <v>0</v>
      </c>
      <c r="R91" s="887" t="n">
        <f aca="false">R199*R$226</f>
        <v>76191784.5857948</v>
      </c>
      <c r="S91" s="887" t="n">
        <f aca="false">S199*S$226</f>
        <v>54095215.2536275</v>
      </c>
      <c r="T91" s="887" t="n">
        <f aca="false">T199*T$226</f>
        <v>50289351.8518519</v>
      </c>
      <c r="U91" s="887" t="n">
        <f aca="false">U199*U$226</f>
        <v>251779267.663744</v>
      </c>
      <c r="V91" s="887" t="n">
        <f aca="false">V199*V$226</f>
        <v>275848538.355896</v>
      </c>
      <c r="W91" s="887" t="n">
        <f aca="false">W199*W$226</f>
        <v>637105182.459368</v>
      </c>
      <c r="X91" s="887" t="n">
        <f aca="false">SUM(F91:W91)</f>
        <v>1345309340.17028</v>
      </c>
      <c r="Y91" s="537"/>
      <c r="Z91" s="537"/>
      <c r="AA91" s="537"/>
    </row>
    <row r="92" s="108" customFormat="true" ht="13.5" hidden="false" customHeight="true" outlineLevel="0" collapsed="false">
      <c r="A92" s="880" t="s">
        <v>461</v>
      </c>
      <c r="B92" s="884" t="s">
        <v>189</v>
      </c>
      <c r="C92" s="884"/>
      <c r="D92" s="885" t="s">
        <v>7</v>
      </c>
      <c r="E92" s="886" t="n">
        <f aca="false">X92/E$226</f>
        <v>3.8148394485138</v>
      </c>
      <c r="F92" s="887" t="n">
        <f aca="false">F200*F$226</f>
        <v>0</v>
      </c>
      <c r="G92" s="887" t="n">
        <f aca="false">G200*G$226</f>
        <v>0</v>
      </c>
      <c r="H92" s="887" t="n">
        <f aca="false">H200*H$226</f>
        <v>0</v>
      </c>
      <c r="I92" s="887" t="n">
        <f aca="false">I200*I$226</f>
        <v>0</v>
      </c>
      <c r="J92" s="887" t="n">
        <f aca="false">J200*J$226</f>
        <v>0</v>
      </c>
      <c r="K92" s="887" t="n">
        <f aca="false">K200*K$226</f>
        <v>0</v>
      </c>
      <c r="L92" s="887" t="n">
        <f aca="false">L200*L$226</f>
        <v>0</v>
      </c>
      <c r="M92" s="887" t="n">
        <f aca="false">M200*M$226</f>
        <v>0</v>
      </c>
      <c r="N92" s="887" t="n">
        <f aca="false">N200*N$226</f>
        <v>0</v>
      </c>
      <c r="O92" s="887" t="n">
        <f aca="false">O200*O$226</f>
        <v>0</v>
      </c>
      <c r="P92" s="887" t="n">
        <f aca="false">P200*P$226</f>
        <v>0</v>
      </c>
      <c r="Q92" s="887" t="n">
        <f aca="false">Q200*Q$226</f>
        <v>42449848.4164355</v>
      </c>
      <c r="R92" s="887" t="n">
        <f aca="false">R200*R$226</f>
        <v>0</v>
      </c>
      <c r="S92" s="887" t="n">
        <f aca="false">S200*S$226</f>
        <v>59021326.7041738</v>
      </c>
      <c r="T92" s="887" t="n">
        <f aca="false">T200*T$226</f>
        <v>28822553.8971808</v>
      </c>
      <c r="U92" s="887" t="n">
        <f aca="false">U200*U$226</f>
        <v>181525549.771593</v>
      </c>
      <c r="V92" s="887" t="n">
        <f aca="false">V200*V$226</f>
        <v>35862772.605535</v>
      </c>
      <c r="W92" s="887" t="n">
        <f aca="false">W200*W$226</f>
        <v>111193541.348462</v>
      </c>
      <c r="X92" s="887" t="n">
        <f aca="false">SUM(F92:W92)</f>
        <v>458875592.743379</v>
      </c>
      <c r="Y92" s="537"/>
      <c r="Z92" s="537"/>
      <c r="AA92" s="537"/>
    </row>
    <row r="93" s="108" customFormat="true" ht="13.5" hidden="false" customHeight="true" outlineLevel="0" collapsed="false">
      <c r="A93" s="880"/>
      <c r="B93" s="884"/>
      <c r="C93" s="884"/>
      <c r="D93" s="885" t="s">
        <v>475</v>
      </c>
      <c r="E93" s="886" t="n">
        <f aca="false">X93/E$226</f>
        <v>9.15483658130673</v>
      </c>
      <c r="F93" s="887" t="n">
        <f aca="false">F201*F$226</f>
        <v>0</v>
      </c>
      <c r="G93" s="887" t="n">
        <f aca="false">G201*G$226</f>
        <v>0</v>
      </c>
      <c r="H93" s="887" t="n">
        <f aca="false">H201*H$226</f>
        <v>0</v>
      </c>
      <c r="I93" s="887" t="n">
        <f aca="false">I201*I$226</f>
        <v>0</v>
      </c>
      <c r="J93" s="887" t="n">
        <f aca="false">J201*J$226</f>
        <v>0</v>
      </c>
      <c r="K93" s="887" t="n">
        <f aca="false">K201*K$226</f>
        <v>0</v>
      </c>
      <c r="L93" s="887" t="n">
        <f aca="false">L201*L$226</f>
        <v>0</v>
      </c>
      <c r="M93" s="887" t="n">
        <f aca="false">M201*M$226</f>
        <v>0</v>
      </c>
      <c r="N93" s="887" t="n">
        <f aca="false">N201*N$226</f>
        <v>0</v>
      </c>
      <c r="O93" s="887" t="n">
        <f aca="false">O201*O$226</f>
        <v>0</v>
      </c>
      <c r="P93" s="887" t="n">
        <f aca="false">P201*P$226</f>
        <v>0</v>
      </c>
      <c r="Q93" s="887" t="n">
        <f aca="false">Q201*Q$226</f>
        <v>0</v>
      </c>
      <c r="R93" s="887" t="n">
        <f aca="false">R201*R$226</f>
        <v>0</v>
      </c>
      <c r="S93" s="887" t="n">
        <f aca="false">S201*S$226</f>
        <v>129869008.204981</v>
      </c>
      <c r="T93" s="887" t="n">
        <f aca="false">T201*T$226</f>
        <v>67521367.5213675</v>
      </c>
      <c r="U93" s="887" t="n">
        <f aca="false">U201*U$226</f>
        <v>475166852.057842</v>
      </c>
      <c r="V93" s="887" t="n">
        <f aca="false">V201*V$226</f>
        <v>102478134.110787</v>
      </c>
      <c r="W93" s="887" t="n">
        <f aca="false">W201*W$226</f>
        <v>326172465.960666</v>
      </c>
      <c r="X93" s="887" t="n">
        <f aca="false">SUM(F93:W93)</f>
        <v>1101207827.85564</v>
      </c>
      <c r="Y93" s="537"/>
      <c r="Z93" s="537"/>
      <c r="AA93" s="537"/>
    </row>
    <row r="94" s="108" customFormat="true" ht="15" hidden="false" customHeight="false" outlineLevel="0" collapsed="false">
      <c r="A94" s="880"/>
      <c r="B94" s="884"/>
      <c r="C94" s="884"/>
      <c r="D94" s="885" t="s">
        <v>476</v>
      </c>
      <c r="E94" s="886" t="n">
        <f aca="false">X94/E$226</f>
        <v>0.855167360008523</v>
      </c>
      <c r="F94" s="887" t="n">
        <f aca="false">F202*F$226</f>
        <v>0</v>
      </c>
      <c r="G94" s="887" t="n">
        <f aca="false">G202*G$226</f>
        <v>0</v>
      </c>
      <c r="H94" s="887" t="n">
        <f aca="false">H202*H$226</f>
        <v>0</v>
      </c>
      <c r="I94" s="887" t="n">
        <f aca="false">I202*I$226</f>
        <v>0</v>
      </c>
      <c r="J94" s="887" t="n">
        <f aca="false">J202*J$226</f>
        <v>0</v>
      </c>
      <c r="K94" s="887" t="n">
        <f aca="false">K202*K$226</f>
        <v>0</v>
      </c>
      <c r="L94" s="887" t="n">
        <f aca="false">L202*L$226</f>
        <v>0</v>
      </c>
      <c r="M94" s="887" t="n">
        <f aca="false">M202*M$226</f>
        <v>0</v>
      </c>
      <c r="N94" s="887" t="n">
        <f aca="false">N202*N$226</f>
        <v>0</v>
      </c>
      <c r="O94" s="887" t="n">
        <f aca="false">O202*O$226</f>
        <v>0</v>
      </c>
      <c r="P94" s="887" t="n">
        <f aca="false">P202*P$226</f>
        <v>0</v>
      </c>
      <c r="Q94" s="887" t="n">
        <f aca="false">Q202*Q$226</f>
        <v>78823811.2348784</v>
      </c>
      <c r="R94" s="887" t="n">
        <f aca="false">R202*R$226</f>
        <v>0</v>
      </c>
      <c r="S94" s="887" t="n">
        <f aca="false">S202*S$226</f>
        <v>0</v>
      </c>
      <c r="T94" s="887" t="n">
        <f aca="false">T202*T$226</f>
        <v>0</v>
      </c>
      <c r="U94" s="887" t="n">
        <f aca="false">U202*U$226</f>
        <v>0</v>
      </c>
      <c r="V94" s="887" t="n">
        <f aca="false">V202*V$226</f>
        <v>0</v>
      </c>
      <c r="W94" s="887" t="n">
        <f aca="false">W202*W$226</f>
        <v>24041704.9984667</v>
      </c>
      <c r="X94" s="887" t="n">
        <f aca="false">SUM(F94:W94)</f>
        <v>102865516.233345</v>
      </c>
      <c r="Y94" s="537"/>
      <c r="Z94" s="537"/>
      <c r="AA94" s="537"/>
    </row>
    <row r="95" s="108" customFormat="true" ht="13.5" hidden="false" customHeight="true" outlineLevel="0" collapsed="false">
      <c r="A95" s="880" t="s">
        <v>462</v>
      </c>
      <c r="B95" s="884" t="s">
        <v>922</v>
      </c>
      <c r="C95" s="884"/>
      <c r="D95" s="885" t="s">
        <v>7</v>
      </c>
      <c r="E95" s="886" t="n">
        <f aca="false">X95/E$226</f>
        <v>0.357801924272248</v>
      </c>
      <c r="F95" s="887" t="n">
        <f aca="false">F203*F$226</f>
        <v>0</v>
      </c>
      <c r="G95" s="887" t="n">
        <f aca="false">G203*G$226</f>
        <v>0</v>
      </c>
      <c r="H95" s="887" t="n">
        <f aca="false">H203*H$226</f>
        <v>0</v>
      </c>
      <c r="I95" s="887" t="n">
        <f aca="false">I203*I$226</f>
        <v>0</v>
      </c>
      <c r="J95" s="887" t="n">
        <f aca="false">J203*J$226</f>
        <v>0</v>
      </c>
      <c r="K95" s="887" t="n">
        <f aca="false">K203*K$226</f>
        <v>0</v>
      </c>
      <c r="L95" s="887" t="n">
        <f aca="false">L203*L$226</f>
        <v>0</v>
      </c>
      <c r="M95" s="887" t="n">
        <f aca="false">M203*M$226</f>
        <v>0</v>
      </c>
      <c r="N95" s="887" t="n">
        <f aca="false">N203*N$226</f>
        <v>0</v>
      </c>
      <c r="O95" s="887" t="n">
        <f aca="false">O203*O$226</f>
        <v>0</v>
      </c>
      <c r="P95" s="887" t="n">
        <f aca="false">P203*P$226</f>
        <v>0</v>
      </c>
      <c r="Q95" s="887" t="n">
        <f aca="false">Q203*Q$226</f>
        <v>0</v>
      </c>
      <c r="R95" s="887" t="n">
        <f aca="false">R203*R$226</f>
        <v>0</v>
      </c>
      <c r="S95" s="887" t="n">
        <f aca="false">S203*S$226</f>
        <v>0</v>
      </c>
      <c r="T95" s="887" t="n">
        <f aca="false">T203*T$226</f>
        <v>0</v>
      </c>
      <c r="U95" s="887" t="n">
        <f aca="false">U203*U$226</f>
        <v>25932221.3959418</v>
      </c>
      <c r="V95" s="887" t="n">
        <f aca="false">V203*V$226</f>
        <v>0</v>
      </c>
      <c r="W95" s="887" t="n">
        <f aca="false">W203*W$226</f>
        <v>17106698.6689941</v>
      </c>
      <c r="X95" s="887" t="n">
        <f aca="false">SUM(F95:W95)</f>
        <v>43038920.0649359</v>
      </c>
      <c r="Y95" s="537"/>
      <c r="Z95" s="537"/>
      <c r="AA95" s="537"/>
    </row>
    <row r="96" s="108" customFormat="true" ht="13.5" hidden="false" customHeight="true" outlineLevel="0" collapsed="false">
      <c r="A96" s="880"/>
      <c r="B96" s="884"/>
      <c r="C96" s="884"/>
      <c r="D96" s="885" t="s">
        <v>475</v>
      </c>
      <c r="E96" s="886" t="n">
        <f aca="false">X96/E$226</f>
        <v>0</v>
      </c>
      <c r="F96" s="887" t="n">
        <f aca="false">F204*F$226</f>
        <v>0</v>
      </c>
      <c r="G96" s="887" t="n">
        <f aca="false">G204*G$226</f>
        <v>0</v>
      </c>
      <c r="H96" s="887" t="n">
        <f aca="false">H204*H$226</f>
        <v>0</v>
      </c>
      <c r="I96" s="887" t="n">
        <f aca="false">I204*I$226</f>
        <v>0</v>
      </c>
      <c r="J96" s="887" t="n">
        <f aca="false">J204*J$226</f>
        <v>0</v>
      </c>
      <c r="K96" s="887" t="n">
        <f aca="false">K204*K$226</f>
        <v>0</v>
      </c>
      <c r="L96" s="887" t="n">
        <f aca="false">L204*L$226</f>
        <v>0</v>
      </c>
      <c r="M96" s="887" t="n">
        <f aca="false">M204*M$226</f>
        <v>0</v>
      </c>
      <c r="N96" s="887" t="n">
        <f aca="false">N204*N$226</f>
        <v>0</v>
      </c>
      <c r="O96" s="887" t="n">
        <f aca="false">O204*O$226</f>
        <v>0</v>
      </c>
      <c r="P96" s="887" t="n">
        <f aca="false">P204*P$226</f>
        <v>0</v>
      </c>
      <c r="Q96" s="887" t="n">
        <f aca="false">Q204*Q$226</f>
        <v>0</v>
      </c>
      <c r="R96" s="887" t="n">
        <f aca="false">R204*R$226</f>
        <v>0</v>
      </c>
      <c r="S96" s="887" t="n">
        <f aca="false">S204*S$226</f>
        <v>0</v>
      </c>
      <c r="T96" s="887" t="n">
        <f aca="false">T204*T$226</f>
        <v>0</v>
      </c>
      <c r="U96" s="887" t="n">
        <f aca="false">U204*U$226</f>
        <v>0</v>
      </c>
      <c r="V96" s="887" t="n">
        <f aca="false">V204*V$226</f>
        <v>0</v>
      </c>
      <c r="W96" s="887" t="n">
        <f aca="false">W204*W$226</f>
        <v>0</v>
      </c>
      <c r="X96" s="887" t="n">
        <f aca="false">SUM(F96:W96)</f>
        <v>0</v>
      </c>
      <c r="Y96" s="537"/>
      <c r="Z96" s="537"/>
      <c r="AA96" s="537"/>
    </row>
    <row r="97" s="108" customFormat="true" ht="15" hidden="false" customHeight="false" outlineLevel="0" collapsed="false">
      <c r="A97" s="880"/>
      <c r="B97" s="884"/>
      <c r="C97" s="884"/>
      <c r="D97" s="885" t="s">
        <v>476</v>
      </c>
      <c r="E97" s="886" t="n">
        <f aca="false">X97/E$226</f>
        <v>0.54872859307953</v>
      </c>
      <c r="F97" s="887" t="n">
        <f aca="false">F205*F$226</f>
        <v>0</v>
      </c>
      <c r="G97" s="887" t="n">
        <f aca="false">G205*G$226</f>
        <v>0</v>
      </c>
      <c r="H97" s="887" t="n">
        <f aca="false">H205*H$226</f>
        <v>0</v>
      </c>
      <c r="I97" s="887" t="n">
        <f aca="false">I205*I$226</f>
        <v>0</v>
      </c>
      <c r="J97" s="887" t="n">
        <f aca="false">J205*J$226</f>
        <v>0</v>
      </c>
      <c r="K97" s="887" t="n">
        <f aca="false">K205*K$226</f>
        <v>0</v>
      </c>
      <c r="L97" s="887" t="n">
        <f aca="false">L205*L$226</f>
        <v>0</v>
      </c>
      <c r="M97" s="887" t="n">
        <f aca="false">M205*M$226</f>
        <v>0</v>
      </c>
      <c r="N97" s="887" t="n">
        <f aca="false">N205*N$226</f>
        <v>0</v>
      </c>
      <c r="O97" s="887" t="n">
        <f aca="false">O205*O$226</f>
        <v>0</v>
      </c>
      <c r="P97" s="887" t="n">
        <f aca="false">P205*P$226</f>
        <v>0</v>
      </c>
      <c r="Q97" s="887" t="n">
        <f aca="false">Q205*Q$226</f>
        <v>0</v>
      </c>
      <c r="R97" s="887" t="n">
        <f aca="false">R205*R$226</f>
        <v>0</v>
      </c>
      <c r="S97" s="887" t="n">
        <f aca="false">S205*S$226</f>
        <v>0</v>
      </c>
      <c r="T97" s="887" t="n">
        <f aca="false">T205*T$226</f>
        <v>0</v>
      </c>
      <c r="U97" s="887" t="n">
        <f aca="false">U205*U$226</f>
        <v>41963211.2772907</v>
      </c>
      <c r="V97" s="887" t="n">
        <f aca="false">V205*V$226</f>
        <v>0</v>
      </c>
      <c r="W97" s="887" t="n">
        <f aca="false">W205*W$226</f>
        <v>24041704.9984667</v>
      </c>
      <c r="X97" s="887" t="n">
        <f aca="false">SUM(F97:W97)</f>
        <v>66004916.2757574</v>
      </c>
      <c r="Y97" s="537"/>
      <c r="Z97" s="537"/>
      <c r="AA97" s="537"/>
    </row>
    <row r="98" s="108" customFormat="true" ht="13.5" hidden="false" customHeight="true" outlineLevel="0" collapsed="false">
      <c r="A98" s="880" t="s">
        <v>463</v>
      </c>
      <c r="B98" s="884" t="s">
        <v>175</v>
      </c>
      <c r="C98" s="884"/>
      <c r="D98" s="885" t="s">
        <v>7</v>
      </c>
      <c r="E98" s="886" t="n">
        <f aca="false">X98/E$226</f>
        <v>5.37931458879865</v>
      </c>
      <c r="F98" s="887" t="n">
        <f aca="false">F206*F$226</f>
        <v>0</v>
      </c>
      <c r="G98" s="887" t="n">
        <f aca="false">G206*G$226</f>
        <v>0</v>
      </c>
      <c r="H98" s="887" t="n">
        <f aca="false">H206*H$226</f>
        <v>0</v>
      </c>
      <c r="I98" s="887" t="n">
        <f aca="false">I206*I$226</f>
        <v>0</v>
      </c>
      <c r="J98" s="887" t="n">
        <f aca="false">J206*J$226</f>
        <v>0</v>
      </c>
      <c r="K98" s="887" t="n">
        <f aca="false">K206*K$226</f>
        <v>0</v>
      </c>
      <c r="L98" s="887" t="n">
        <f aca="false">L206*L$226</f>
        <v>0</v>
      </c>
      <c r="M98" s="887" t="n">
        <f aca="false">M206*M$226</f>
        <v>111385574.674741</v>
      </c>
      <c r="N98" s="887" t="n">
        <f aca="false">N206*N$226</f>
        <v>50173472.1110221</v>
      </c>
      <c r="O98" s="887" t="n">
        <f aca="false">O206*O$226</f>
        <v>0</v>
      </c>
      <c r="P98" s="887" t="n">
        <f aca="false">P206*P$226</f>
        <v>0</v>
      </c>
      <c r="Q98" s="887" t="n">
        <f aca="false">Q206*Q$226</f>
        <v>84899696.8328711</v>
      </c>
      <c r="R98" s="887" t="n">
        <f aca="false">R206*R$226</f>
        <v>121729587.357331</v>
      </c>
      <c r="S98" s="887" t="n">
        <f aca="false">S206*S$226</f>
        <v>59021326.7041738</v>
      </c>
      <c r="T98" s="887" t="n">
        <f aca="false">T206*T$226</f>
        <v>115290215.588723</v>
      </c>
      <c r="U98" s="887" t="n">
        <f aca="false">U206*U$226</f>
        <v>25932221.3959418</v>
      </c>
      <c r="V98" s="887" t="n">
        <f aca="false">V206*V$226</f>
        <v>35862772.605535</v>
      </c>
      <c r="W98" s="887" t="n">
        <f aca="false">W206*W$226</f>
        <v>42766746.6724853</v>
      </c>
      <c r="X98" s="887" t="n">
        <f aca="false">SUM(F98:W98)</f>
        <v>647061613.942824</v>
      </c>
      <c r="Y98" s="537"/>
      <c r="Z98" s="537"/>
      <c r="AA98" s="537"/>
    </row>
    <row r="99" s="108" customFormat="true" ht="15" hidden="false" customHeight="false" outlineLevel="0" collapsed="false">
      <c r="A99" s="880"/>
      <c r="B99" s="884"/>
      <c r="C99" s="884"/>
      <c r="D99" s="885" t="s">
        <v>475</v>
      </c>
      <c r="E99" s="886" t="n">
        <f aca="false">X99/E$226</f>
        <v>9.41220224278137</v>
      </c>
      <c r="F99" s="887" t="n">
        <f aca="false">F207*F$226</f>
        <v>0</v>
      </c>
      <c r="G99" s="887" t="n">
        <f aca="false">G207*G$226</f>
        <v>0</v>
      </c>
      <c r="H99" s="887" t="n">
        <f aca="false">H207*H$226</f>
        <v>0</v>
      </c>
      <c r="I99" s="887" t="n">
        <f aca="false">I207*I$226</f>
        <v>0</v>
      </c>
      <c r="J99" s="887" t="n">
        <f aca="false">J207*J$226</f>
        <v>0</v>
      </c>
      <c r="K99" s="887" t="n">
        <f aca="false">K207*K$226</f>
        <v>0</v>
      </c>
      <c r="L99" s="887" t="n">
        <f aca="false">L207*L$226</f>
        <v>0</v>
      </c>
      <c r="M99" s="887" t="n">
        <f aca="false">M207*M$226</f>
        <v>239499806.626273</v>
      </c>
      <c r="N99" s="887" t="n">
        <f aca="false">N207*N$226</f>
        <v>107736389.684814</v>
      </c>
      <c r="O99" s="887" t="n">
        <f aca="false">O207*O$226</f>
        <v>0</v>
      </c>
      <c r="P99" s="887" t="n">
        <f aca="false">P207*P$226</f>
        <v>0</v>
      </c>
      <c r="Q99" s="887" t="n">
        <f aca="false">Q207*Q$226</f>
        <v>183980989.656136</v>
      </c>
      <c r="R99" s="887" t="n">
        <f aca="false">R207*R$226</f>
        <v>260416340.585381</v>
      </c>
      <c r="S99" s="887" t="n">
        <f aca="false">S207*S$226</f>
        <v>64934504.1024903</v>
      </c>
      <c r="T99" s="887" t="n">
        <f aca="false">T207*T$226</f>
        <v>67521367.5213675</v>
      </c>
      <c r="U99" s="887" t="n">
        <f aca="false">U207*U$226</f>
        <v>67880978.865406</v>
      </c>
      <c r="V99" s="887" t="n">
        <f aca="false">V207*V$226</f>
        <v>51239067.0553936</v>
      </c>
      <c r="W99" s="887" t="n">
        <f aca="false">W207*W$226</f>
        <v>88956127.0801816</v>
      </c>
      <c r="X99" s="887" t="n">
        <f aca="false">SUM(F99:W99)</f>
        <v>1132165571.17744</v>
      </c>
      <c r="Y99" s="537"/>
      <c r="Z99" s="537"/>
      <c r="AA99" s="537"/>
    </row>
    <row r="100" s="108" customFormat="true" ht="15" hidden="false" customHeight="false" outlineLevel="0" collapsed="false">
      <c r="A100" s="880"/>
      <c r="B100" s="884"/>
      <c r="C100" s="884"/>
      <c r="D100" s="885" t="s">
        <v>476</v>
      </c>
      <c r="E100" s="886" t="n">
        <f aca="false">X100/E$226</f>
        <v>2.13314680425349</v>
      </c>
      <c r="F100" s="887" t="n">
        <f aca="false">F208*F$226</f>
        <v>0</v>
      </c>
      <c r="G100" s="887" t="n">
        <f aca="false">G208*G$226</f>
        <v>0</v>
      </c>
      <c r="H100" s="887" t="n">
        <f aca="false">H208*H$226</f>
        <v>0</v>
      </c>
      <c r="I100" s="887" t="n">
        <f aca="false">I208*I$226</f>
        <v>0</v>
      </c>
      <c r="J100" s="887" t="n">
        <f aca="false">J208*J$226</f>
        <v>0</v>
      </c>
      <c r="K100" s="887" t="n">
        <f aca="false">K208*K$226</f>
        <v>0</v>
      </c>
      <c r="L100" s="887" t="n">
        <f aca="false">L208*L$226</f>
        <v>0</v>
      </c>
      <c r="M100" s="887" t="n">
        <f aca="false">M208*M$226</f>
        <v>0</v>
      </c>
      <c r="N100" s="887" t="n">
        <f aca="false">N208*N$226</f>
        <v>0</v>
      </c>
      <c r="O100" s="887" t="n">
        <f aca="false">O208*O$226</f>
        <v>0</v>
      </c>
      <c r="P100" s="887" t="n">
        <f aca="false">P208*P$226</f>
        <v>0</v>
      </c>
      <c r="Q100" s="887" t="n">
        <f aca="false">Q208*Q$226</f>
        <v>0</v>
      </c>
      <c r="R100" s="887" t="n">
        <f aca="false">R208*R$226</f>
        <v>0</v>
      </c>
      <c r="S100" s="887" t="n">
        <f aca="false">S208*S$226</f>
        <v>54095215.2536275</v>
      </c>
      <c r="T100" s="887" t="n">
        <f aca="false">T208*T$226</f>
        <v>150868055.555556</v>
      </c>
      <c r="U100" s="887" t="n">
        <f aca="false">U208*U$226</f>
        <v>0</v>
      </c>
      <c r="V100" s="887" t="n">
        <f aca="false">V208*V$226</f>
        <v>27584853.8355896</v>
      </c>
      <c r="W100" s="887" t="n">
        <f aca="false">W208*W$226</f>
        <v>24041704.9984667</v>
      </c>
      <c r="X100" s="887" t="n">
        <f aca="false">SUM(F100:W100)</f>
        <v>256589829.643239</v>
      </c>
      <c r="Y100" s="537"/>
      <c r="Z100" s="537"/>
      <c r="AA100" s="537"/>
    </row>
    <row r="101" s="108" customFormat="true" ht="13.5" hidden="false" customHeight="true" outlineLevel="0" collapsed="false">
      <c r="A101" s="880" t="s">
        <v>464</v>
      </c>
      <c r="B101" s="884" t="s">
        <v>199</v>
      </c>
      <c r="C101" s="884"/>
      <c r="D101" s="885" t="s">
        <v>7</v>
      </c>
      <c r="E101" s="886" t="n">
        <f aca="false">X101/E$226</f>
        <v>5.67091630328182</v>
      </c>
      <c r="F101" s="887" t="n">
        <f aca="false">F209*F$226</f>
        <v>0</v>
      </c>
      <c r="G101" s="887" t="n">
        <f aca="false">G209*G$226</f>
        <v>0</v>
      </c>
      <c r="H101" s="887" t="n">
        <f aca="false">H209*H$226</f>
        <v>0</v>
      </c>
      <c r="I101" s="887" t="n">
        <f aca="false">I209*I$226</f>
        <v>0</v>
      </c>
      <c r="J101" s="887" t="n">
        <f aca="false">J209*J$226</f>
        <v>0</v>
      </c>
      <c r="K101" s="887" t="n">
        <f aca="false">K209*K$226</f>
        <v>0</v>
      </c>
      <c r="L101" s="887" t="n">
        <f aca="false">L209*L$226</f>
        <v>56441641.9386746</v>
      </c>
      <c r="M101" s="887" t="n">
        <f aca="false">M209*M$226</f>
        <v>0</v>
      </c>
      <c r="N101" s="887" t="n">
        <f aca="false">N209*N$226</f>
        <v>0</v>
      </c>
      <c r="O101" s="887" t="n">
        <f aca="false">O209*O$226</f>
        <v>0</v>
      </c>
      <c r="P101" s="887" t="n">
        <f aca="false">P209*P$226</f>
        <v>0</v>
      </c>
      <c r="Q101" s="887" t="n">
        <f aca="false">Q209*Q$226</f>
        <v>42449848.4164355</v>
      </c>
      <c r="R101" s="887" t="n">
        <f aca="false">R209*R$226</f>
        <v>40576529.1191103</v>
      </c>
      <c r="S101" s="887" t="n">
        <f aca="false">S209*S$226</f>
        <v>0</v>
      </c>
      <c r="T101" s="887" t="n">
        <f aca="false">T209*T$226</f>
        <v>57645107.7943615</v>
      </c>
      <c r="U101" s="887" t="n">
        <f aca="false">U209*U$226</f>
        <v>103728885.583767</v>
      </c>
      <c r="V101" s="887" t="n">
        <f aca="false">V209*V$226</f>
        <v>107588317.816605</v>
      </c>
      <c r="W101" s="887" t="n">
        <f aca="false">W209*W$226</f>
        <v>273707178.703906</v>
      </c>
      <c r="X101" s="887" t="n">
        <f aca="false">SUM(F101:W101)</f>
        <v>682137509.37286</v>
      </c>
      <c r="Y101" s="537"/>
      <c r="Z101" s="537"/>
      <c r="AA101" s="537"/>
    </row>
    <row r="102" s="108" customFormat="true" ht="13.5" hidden="false" customHeight="true" outlineLevel="0" collapsed="false">
      <c r="A102" s="880"/>
      <c r="B102" s="884"/>
      <c r="C102" s="884"/>
      <c r="D102" s="885" t="s">
        <v>475</v>
      </c>
      <c r="E102" s="886" t="n">
        <f aca="false">X102/E$226</f>
        <v>5.3889133970388</v>
      </c>
      <c r="F102" s="887" t="n">
        <f aca="false">F210*F$226</f>
        <v>0</v>
      </c>
      <c r="G102" s="887" t="n">
        <f aca="false">G210*G$226</f>
        <v>0</v>
      </c>
      <c r="H102" s="887" t="n">
        <f aca="false">H210*H$226</f>
        <v>0</v>
      </c>
      <c r="I102" s="887" t="n">
        <f aca="false">I210*I$226</f>
        <v>0</v>
      </c>
      <c r="J102" s="887" t="n">
        <f aca="false">J210*J$226</f>
        <v>0</v>
      </c>
      <c r="K102" s="887" t="n">
        <f aca="false">K210*K$226</f>
        <v>0</v>
      </c>
      <c r="L102" s="887" t="n">
        <f aca="false">L210*L$226</f>
        <v>0</v>
      </c>
      <c r="M102" s="887" t="n">
        <f aca="false">M210*M$226</f>
        <v>0</v>
      </c>
      <c r="N102" s="887" t="n">
        <f aca="false">N210*N$226</f>
        <v>0</v>
      </c>
      <c r="O102" s="887" t="n">
        <f aca="false">O210*O$226</f>
        <v>0</v>
      </c>
      <c r="P102" s="887" t="n">
        <f aca="false">P210*P$226</f>
        <v>0</v>
      </c>
      <c r="Q102" s="887" t="n">
        <f aca="false">Q210*Q$226</f>
        <v>0</v>
      </c>
      <c r="R102" s="887" t="n">
        <f aca="false">R210*R$226</f>
        <v>0</v>
      </c>
      <c r="S102" s="887" t="n">
        <f aca="false">S210*S$226</f>
        <v>0</v>
      </c>
      <c r="T102" s="887" t="n">
        <f aca="false">T210*T$226</f>
        <v>135042735.042735</v>
      </c>
      <c r="U102" s="887" t="n">
        <f aca="false">U210*U$226</f>
        <v>135761957.730812</v>
      </c>
      <c r="V102" s="887" t="n">
        <f aca="false">V210*V$226</f>
        <v>51239067.0553936</v>
      </c>
      <c r="W102" s="887" t="n">
        <f aca="false">W210*W$226</f>
        <v>326172465.960666</v>
      </c>
      <c r="X102" s="887" t="n">
        <f aca="false">SUM(F102:W102)</f>
        <v>648216225.789606</v>
      </c>
      <c r="Y102" s="537"/>
      <c r="Z102" s="537"/>
      <c r="AA102" s="537"/>
    </row>
    <row r="103" s="108" customFormat="true" ht="15" hidden="false" customHeight="false" outlineLevel="0" collapsed="false">
      <c r="A103" s="880"/>
      <c r="B103" s="884"/>
      <c r="C103" s="884"/>
      <c r="D103" s="885" t="s">
        <v>476</v>
      </c>
      <c r="E103" s="886" t="n">
        <f aca="false">X103/E$226</f>
        <v>6.12844954213598</v>
      </c>
      <c r="F103" s="887" t="n">
        <f aca="false">F211*F$226</f>
        <v>0</v>
      </c>
      <c r="G103" s="887" t="n">
        <f aca="false">G211*G$226</f>
        <v>0</v>
      </c>
      <c r="H103" s="887" t="n">
        <f aca="false">H211*H$226</f>
        <v>0</v>
      </c>
      <c r="I103" s="887" t="n">
        <f aca="false">I211*I$226</f>
        <v>0</v>
      </c>
      <c r="J103" s="887" t="n">
        <f aca="false">J211*J$226</f>
        <v>0</v>
      </c>
      <c r="K103" s="887" t="n">
        <f aca="false">K211*K$226</f>
        <v>0</v>
      </c>
      <c r="L103" s="887" t="n">
        <f aca="false">L211*L$226</f>
        <v>107868620.037807</v>
      </c>
      <c r="M103" s="887" t="n">
        <f aca="false">M211*M$226</f>
        <v>0</v>
      </c>
      <c r="N103" s="887" t="n">
        <f aca="false">N211*N$226</f>
        <v>0</v>
      </c>
      <c r="O103" s="887" t="n">
        <f aca="false">O211*O$226</f>
        <v>0</v>
      </c>
      <c r="P103" s="887" t="n">
        <f aca="false">P211*P$226</f>
        <v>0</v>
      </c>
      <c r="Q103" s="887" t="n">
        <f aca="false">Q211*Q$226</f>
        <v>78823811.2348784</v>
      </c>
      <c r="R103" s="887" t="n">
        <f aca="false">R211*R$226</f>
        <v>76191784.5857948</v>
      </c>
      <c r="S103" s="887" t="n">
        <f aca="false">S211*S$226</f>
        <v>0</v>
      </c>
      <c r="T103" s="887" t="n">
        <f aca="false">T211*T$226</f>
        <v>0</v>
      </c>
      <c r="U103" s="887" t="n">
        <f aca="false">U211*U$226</f>
        <v>83926422.5545814</v>
      </c>
      <c r="V103" s="887" t="n">
        <f aca="false">V211*V$226</f>
        <v>137924269.177948</v>
      </c>
      <c r="W103" s="887" t="n">
        <f aca="false">W211*W$226</f>
        <v>252437902.483901</v>
      </c>
      <c r="X103" s="887" t="n">
        <f aca="false">SUM(F103:W103)</f>
        <v>737172810.07491</v>
      </c>
      <c r="Y103" s="537"/>
      <c r="Z103" s="537"/>
      <c r="AA103" s="537"/>
    </row>
    <row r="104" s="108" customFormat="true" ht="13.5" hidden="false" customHeight="true" outlineLevel="0" collapsed="false">
      <c r="A104" s="880" t="s">
        <v>465</v>
      </c>
      <c r="B104" s="884" t="s">
        <v>197</v>
      </c>
      <c r="C104" s="884"/>
      <c r="D104" s="885" t="s">
        <v>7</v>
      </c>
      <c r="E104" s="886" t="n">
        <f aca="false">X104/E$226</f>
        <v>9.23687868386884</v>
      </c>
      <c r="F104" s="887" t="n">
        <f aca="false">F212*F$226</f>
        <v>0</v>
      </c>
      <c r="G104" s="887" t="n">
        <f aca="false">G212*G$226</f>
        <v>0</v>
      </c>
      <c r="H104" s="887" t="n">
        <f aca="false">H212*H$226</f>
        <v>0</v>
      </c>
      <c r="I104" s="887" t="n">
        <f aca="false">I212*I$226</f>
        <v>0</v>
      </c>
      <c r="J104" s="887" t="n">
        <f aca="false">J212*J$226</f>
        <v>0</v>
      </c>
      <c r="K104" s="887" t="n">
        <f aca="false">K212*K$226</f>
        <v>0</v>
      </c>
      <c r="L104" s="887" t="n">
        <f aca="false">L212*L$226</f>
        <v>0</v>
      </c>
      <c r="M104" s="887" t="n">
        <f aca="false">M212*M$226</f>
        <v>0</v>
      </c>
      <c r="N104" s="887" t="n">
        <f aca="false">N212*N$226</f>
        <v>0</v>
      </c>
      <c r="O104" s="887" t="n">
        <f aca="false">O212*O$226</f>
        <v>0</v>
      </c>
      <c r="P104" s="887" t="n">
        <f aca="false">P212*P$226</f>
        <v>0</v>
      </c>
      <c r="Q104" s="887" t="n">
        <f aca="false">Q212*Q$226</f>
        <v>0</v>
      </c>
      <c r="R104" s="887" t="n">
        <f aca="false">R212*R$226</f>
        <v>0</v>
      </c>
      <c r="S104" s="887" t="n">
        <f aca="false">S212*S$226</f>
        <v>0</v>
      </c>
      <c r="T104" s="887" t="n">
        <f aca="false">T212*T$226</f>
        <v>0</v>
      </c>
      <c r="U104" s="887" t="n">
        <f aca="false">U212*U$226</f>
        <v>25932221.3959418</v>
      </c>
      <c r="V104" s="887" t="n">
        <f aca="false">V212*V$226</f>
        <v>161382476.724908</v>
      </c>
      <c r="W104" s="887" t="n">
        <f aca="false">W212*W$226</f>
        <v>923761728.125682</v>
      </c>
      <c r="X104" s="887" t="n">
        <f aca="false">SUM(F104:W104)</f>
        <v>1111076426.24653</v>
      </c>
      <c r="Y104" s="537"/>
      <c r="Z104" s="537"/>
      <c r="AA104" s="537"/>
    </row>
    <row r="105" s="108" customFormat="true" ht="13.5" hidden="false" customHeight="true" outlineLevel="0" collapsed="false">
      <c r="A105" s="880"/>
      <c r="B105" s="884"/>
      <c r="C105" s="884"/>
      <c r="D105" s="885" t="s">
        <v>475</v>
      </c>
      <c r="E105" s="886" t="n">
        <f aca="false">X105/E$226</f>
        <v>7.62015250910761</v>
      </c>
      <c r="F105" s="887" t="n">
        <f aca="false">F213*F$226</f>
        <v>0</v>
      </c>
      <c r="G105" s="887" t="n">
        <f aca="false">G213*G$226</f>
        <v>0</v>
      </c>
      <c r="H105" s="887" t="n">
        <f aca="false">H213*H$226</f>
        <v>0</v>
      </c>
      <c r="I105" s="887" t="n">
        <f aca="false">I213*I$226</f>
        <v>0</v>
      </c>
      <c r="J105" s="887" t="n">
        <f aca="false">J213*J$226</f>
        <v>0</v>
      </c>
      <c r="K105" s="887" t="n">
        <f aca="false">K213*K$226</f>
        <v>0</v>
      </c>
      <c r="L105" s="887" t="n">
        <f aca="false">L213*L$226</f>
        <v>0</v>
      </c>
      <c r="M105" s="887" t="n">
        <f aca="false">M213*M$226</f>
        <v>0</v>
      </c>
      <c r="N105" s="887" t="n">
        <f aca="false">N213*N$226</f>
        <v>0</v>
      </c>
      <c r="O105" s="887" t="n">
        <f aca="false">O213*O$226</f>
        <v>0</v>
      </c>
      <c r="P105" s="887" t="n">
        <f aca="false">P213*P$226</f>
        <v>0</v>
      </c>
      <c r="Q105" s="887" t="n">
        <f aca="false">Q213*Q$226</f>
        <v>0</v>
      </c>
      <c r="R105" s="887" t="n">
        <f aca="false">R213*R$226</f>
        <v>0</v>
      </c>
      <c r="S105" s="887" t="n">
        <f aca="false">S213*S$226</f>
        <v>0</v>
      </c>
      <c r="T105" s="887" t="n">
        <f aca="false">T213*T$226</f>
        <v>0</v>
      </c>
      <c r="U105" s="887" t="n">
        <f aca="false">U213*U$226</f>
        <v>0</v>
      </c>
      <c r="V105" s="887" t="n">
        <f aca="false">V213*V$226</f>
        <v>204956268.221574</v>
      </c>
      <c r="W105" s="887" t="n">
        <f aca="false">W213*W$226</f>
        <v>711649016.641452</v>
      </c>
      <c r="X105" s="887" t="n">
        <f aca="false">SUM(F105:W105)</f>
        <v>916605284.863027</v>
      </c>
      <c r="Y105" s="537"/>
      <c r="Z105" s="537"/>
      <c r="AA105" s="537"/>
    </row>
    <row r="106" s="108" customFormat="true" ht="15" hidden="false" customHeight="false" outlineLevel="0" collapsed="false">
      <c r="A106" s="880"/>
      <c r="B106" s="884"/>
      <c r="C106" s="884"/>
      <c r="D106" s="885" t="s">
        <v>476</v>
      </c>
      <c r="E106" s="886" t="n">
        <f aca="false">X106/E$226</f>
        <v>9.89000549012646</v>
      </c>
      <c r="F106" s="887" t="n">
        <f aca="false">F214*F$226</f>
        <v>0</v>
      </c>
      <c r="G106" s="887" t="n">
        <f aca="false">G214*G$226</f>
        <v>0</v>
      </c>
      <c r="H106" s="887" t="n">
        <f aca="false">H214*H$226</f>
        <v>0</v>
      </c>
      <c r="I106" s="887" t="n">
        <f aca="false">I214*I$226</f>
        <v>0</v>
      </c>
      <c r="J106" s="887" t="n">
        <f aca="false">J214*J$226</f>
        <v>0</v>
      </c>
      <c r="K106" s="887" t="n">
        <f aca="false">K214*K$226</f>
        <v>0</v>
      </c>
      <c r="L106" s="887" t="n">
        <f aca="false">L214*L$226</f>
        <v>0</v>
      </c>
      <c r="M106" s="887" t="n">
        <f aca="false">M214*M$226</f>
        <v>0</v>
      </c>
      <c r="N106" s="887" t="n">
        <f aca="false">N214*N$226</f>
        <v>0</v>
      </c>
      <c r="O106" s="887" t="n">
        <f aca="false">O214*O$226</f>
        <v>0</v>
      </c>
      <c r="P106" s="887" t="n">
        <f aca="false">P214*P$226</f>
        <v>0</v>
      </c>
      <c r="Q106" s="887" t="n">
        <f aca="false">Q214*Q$226</f>
        <v>0</v>
      </c>
      <c r="R106" s="887" t="n">
        <f aca="false">R214*R$226</f>
        <v>0</v>
      </c>
      <c r="S106" s="887" t="n">
        <f aca="false">S214*S$226</f>
        <v>0</v>
      </c>
      <c r="T106" s="887" t="n">
        <f aca="false">T214*T$226</f>
        <v>0</v>
      </c>
      <c r="U106" s="887" t="n">
        <f aca="false">U214*U$226</f>
        <v>41963211.2772907</v>
      </c>
      <c r="V106" s="887" t="n">
        <f aca="false">V214*V$226</f>
        <v>137924269.177948</v>
      </c>
      <c r="W106" s="887" t="n">
        <f aca="false">W214*W$226</f>
        <v>1009751609.9356</v>
      </c>
      <c r="X106" s="887" t="n">
        <f aca="false">SUM(F106:W106)</f>
        <v>1189639090.39084</v>
      </c>
      <c r="Y106" s="537"/>
      <c r="Z106" s="537"/>
      <c r="AA106" s="537"/>
    </row>
    <row r="107" s="108" customFormat="true" ht="13.5" hidden="false" customHeight="true" outlineLevel="0" collapsed="false">
      <c r="A107" s="880" t="s">
        <v>466</v>
      </c>
      <c r="B107" s="884" t="s">
        <v>173</v>
      </c>
      <c r="C107" s="884"/>
      <c r="D107" s="885" t="s">
        <v>7</v>
      </c>
      <c r="E107" s="886" t="n">
        <f aca="false">X107/E$226</f>
        <v>11.6421645116947</v>
      </c>
      <c r="F107" s="887" t="n">
        <f aca="false">F215*F$226</f>
        <v>0</v>
      </c>
      <c r="G107" s="887" t="n">
        <f aca="false">G215*G$226</f>
        <v>0</v>
      </c>
      <c r="H107" s="887" t="n">
        <f aca="false">H215*H$226</f>
        <v>0</v>
      </c>
      <c r="I107" s="887" t="n">
        <f aca="false">I215*I$226</f>
        <v>203073674.3313</v>
      </c>
      <c r="J107" s="887" t="n">
        <f aca="false">J215*J$226</f>
        <v>0</v>
      </c>
      <c r="K107" s="887" t="n">
        <f aca="false">K215*K$226</f>
        <v>0</v>
      </c>
      <c r="L107" s="887" t="n">
        <f aca="false">L215*L$226</f>
        <v>112883283.877349</v>
      </c>
      <c r="M107" s="887" t="n">
        <f aca="false">M215*M$226</f>
        <v>0</v>
      </c>
      <c r="N107" s="887" t="n">
        <f aca="false">N215*N$226</f>
        <v>150520416.333066</v>
      </c>
      <c r="O107" s="887" t="n">
        <f aca="false">O215*O$226</f>
        <v>0</v>
      </c>
      <c r="P107" s="887" t="n">
        <f aca="false">P215*P$226</f>
        <v>43255523.3713864</v>
      </c>
      <c r="Q107" s="887" t="n">
        <f aca="false">Q215*Q$226</f>
        <v>84899696.8328711</v>
      </c>
      <c r="R107" s="887" t="n">
        <f aca="false">R215*R$226</f>
        <v>162306116.476441</v>
      </c>
      <c r="S107" s="887" t="n">
        <f aca="false">S215*S$226</f>
        <v>59021326.7041738</v>
      </c>
      <c r="T107" s="887" t="n">
        <f aca="false">T215*T$226</f>
        <v>86467661.6915423</v>
      </c>
      <c r="U107" s="887" t="n">
        <f aca="false">U215*U$226</f>
        <v>129661106.979709</v>
      </c>
      <c r="V107" s="887" t="n">
        <f aca="false">V215*V$226</f>
        <v>197245249.330443</v>
      </c>
      <c r="W107" s="887" t="n">
        <f aca="false">W215*W$226</f>
        <v>171066986.689941</v>
      </c>
      <c r="X107" s="887" t="n">
        <f aca="false">SUM(F107:W107)</f>
        <v>1400401042.61822</v>
      </c>
      <c r="Y107" s="537"/>
      <c r="Z107" s="537"/>
      <c r="AA107" s="537"/>
    </row>
    <row r="108" s="108" customFormat="true" ht="15" hidden="false" customHeight="false" outlineLevel="0" collapsed="false">
      <c r="A108" s="880"/>
      <c r="B108" s="884"/>
      <c r="C108" s="884"/>
      <c r="D108" s="885" t="s">
        <v>475</v>
      </c>
      <c r="E108" s="886" t="n">
        <f aca="false">X108/E$226</f>
        <v>13.0936641643218</v>
      </c>
      <c r="F108" s="887" t="n">
        <f aca="false">F216*F$226</f>
        <v>0</v>
      </c>
      <c r="G108" s="887" t="n">
        <f aca="false">G216*G$226</f>
        <v>0</v>
      </c>
      <c r="H108" s="887" t="n">
        <f aca="false">H216*H$226</f>
        <v>0</v>
      </c>
      <c r="I108" s="887" t="n">
        <f aca="false">I216*I$226</f>
        <v>418520309.477756</v>
      </c>
      <c r="J108" s="887" t="n">
        <f aca="false">J216*J$226</f>
        <v>0</v>
      </c>
      <c r="K108" s="887" t="n">
        <f aca="false">K216*K$226</f>
        <v>0</v>
      </c>
      <c r="L108" s="887" t="n">
        <f aca="false">L216*L$226</f>
        <v>118386929.460581</v>
      </c>
      <c r="M108" s="887" t="n">
        <f aca="false">M216*M$226</f>
        <v>0</v>
      </c>
      <c r="N108" s="887" t="n">
        <f aca="false">N216*N$226</f>
        <v>0</v>
      </c>
      <c r="O108" s="887" t="n">
        <f aca="false">O216*O$226</f>
        <v>0</v>
      </c>
      <c r="P108" s="887" t="n">
        <f aca="false">P216*P$226</f>
        <v>0</v>
      </c>
      <c r="Q108" s="887" t="n">
        <f aca="false">Q216*Q$226</f>
        <v>91990494.8280682</v>
      </c>
      <c r="R108" s="887" t="n">
        <f aca="false">R216*R$226</f>
        <v>260416340.585381</v>
      </c>
      <c r="S108" s="887" t="n">
        <f aca="false">S216*S$226</f>
        <v>64934504.1024903</v>
      </c>
      <c r="T108" s="887" t="n">
        <f aca="false">T216*T$226</f>
        <v>67521367.5213675</v>
      </c>
      <c r="U108" s="887" t="n">
        <f aca="false">U216*U$226</f>
        <v>67880978.865406</v>
      </c>
      <c r="V108" s="887" t="n">
        <f aca="false">V216*V$226</f>
        <v>307434402.332362</v>
      </c>
      <c r="W108" s="887" t="n">
        <f aca="false">W216*W$226</f>
        <v>177912254.160363</v>
      </c>
      <c r="X108" s="887" t="n">
        <f aca="false">SUM(F108:W108)</f>
        <v>1574997581.33378</v>
      </c>
      <c r="Y108" s="537"/>
      <c r="Z108" s="537"/>
      <c r="AA108" s="537"/>
    </row>
    <row r="109" s="108" customFormat="true" ht="15" hidden="false" customHeight="false" outlineLevel="0" collapsed="false">
      <c r="A109" s="880"/>
      <c r="B109" s="884"/>
      <c r="C109" s="884"/>
      <c r="D109" s="885" t="s">
        <v>476</v>
      </c>
      <c r="E109" s="886" t="n">
        <f aca="false">X109/E$226</f>
        <v>10.4133281269484</v>
      </c>
      <c r="F109" s="887" t="n">
        <f aca="false">F217*F$226</f>
        <v>0</v>
      </c>
      <c r="G109" s="887" t="n">
        <f aca="false">G217*G$226</f>
        <v>0</v>
      </c>
      <c r="H109" s="887" t="n">
        <f aca="false">H217*H$226</f>
        <v>0</v>
      </c>
      <c r="I109" s="887" t="n">
        <f aca="false">I217*I$226</f>
        <v>0</v>
      </c>
      <c r="J109" s="887" t="n">
        <f aca="false">J217*J$226</f>
        <v>0</v>
      </c>
      <c r="K109" s="887" t="n">
        <f aca="false">K217*K$226</f>
        <v>0</v>
      </c>
      <c r="L109" s="887" t="n">
        <f aca="false">L217*L$226</f>
        <v>107868620.037807</v>
      </c>
      <c r="M109" s="887" t="n">
        <f aca="false">M217*M$226</f>
        <v>0</v>
      </c>
      <c r="N109" s="887" t="n">
        <f aca="false">N217*N$226</f>
        <v>281718281.718282</v>
      </c>
      <c r="O109" s="887" t="n">
        <f aca="false">O217*O$226</f>
        <v>0</v>
      </c>
      <c r="P109" s="887" t="n">
        <f aca="false">P217*P$226</f>
        <v>79242534.5957757</v>
      </c>
      <c r="Q109" s="887" t="n">
        <f aca="false">Q217*Q$226</f>
        <v>78823811.2348784</v>
      </c>
      <c r="R109" s="887" t="n">
        <f aca="false">R217*R$226</f>
        <v>76191784.5857948</v>
      </c>
      <c r="S109" s="887" t="n">
        <f aca="false">S217*S$226</f>
        <v>54095215.2536275</v>
      </c>
      <c r="T109" s="887" t="n">
        <f aca="false">T217*T$226</f>
        <v>100578703.703704</v>
      </c>
      <c r="U109" s="887" t="n">
        <f aca="false">U217*U$226</f>
        <v>167852845.109163</v>
      </c>
      <c r="V109" s="887" t="n">
        <f aca="false">V217*V$226</f>
        <v>137924269.177948</v>
      </c>
      <c r="W109" s="887" t="n">
        <f aca="false">W217*W$226</f>
        <v>168291934.989267</v>
      </c>
      <c r="X109" s="887" t="n">
        <f aca="false">SUM(F109:W109)</f>
        <v>1252588000.40625</v>
      </c>
      <c r="Y109" s="537"/>
      <c r="Z109" s="537"/>
      <c r="AA109" s="537"/>
    </row>
    <row r="110" s="108" customFormat="true" ht="15" hidden="false" customHeight="false" outlineLevel="0" collapsed="false">
      <c r="A110" s="880" t="s">
        <v>467</v>
      </c>
      <c r="B110" s="880" t="s">
        <v>477</v>
      </c>
      <c r="C110" s="884" t="s">
        <v>1022</v>
      </c>
      <c r="D110" s="885" t="s">
        <v>7</v>
      </c>
      <c r="E110" s="886" t="n">
        <f aca="false">X110/E$226</f>
        <v>1.93546218054321</v>
      </c>
      <c r="F110" s="887" t="n">
        <f aca="false">F218*F$226</f>
        <v>0</v>
      </c>
      <c r="G110" s="887" t="n">
        <f aca="false">G218*G$226</f>
        <v>0</v>
      </c>
      <c r="H110" s="887" t="n">
        <f aca="false">H218*H$226</f>
        <v>0</v>
      </c>
      <c r="I110" s="887" t="n">
        <f aca="false">I218*I$226</f>
        <v>101536837.16565</v>
      </c>
      <c r="J110" s="887" t="n">
        <f aca="false">J218*J$226</f>
        <v>0</v>
      </c>
      <c r="K110" s="887" t="n">
        <f aca="false">K218*K$226</f>
        <v>0</v>
      </c>
      <c r="L110" s="887" t="n">
        <f aca="false">L218*L$226</f>
        <v>0</v>
      </c>
      <c r="M110" s="887" t="n">
        <f aca="false">M218*M$226</f>
        <v>0</v>
      </c>
      <c r="N110" s="887" t="n">
        <f aca="false">N218*N$226</f>
        <v>0</v>
      </c>
      <c r="O110" s="887" t="n">
        <f aca="false">O218*O$226</f>
        <v>0</v>
      </c>
      <c r="P110" s="887" t="n">
        <f aca="false">P218*P$226</f>
        <v>43255523.3713864</v>
      </c>
      <c r="Q110" s="887" t="n">
        <f aca="false">Q218*Q$226</f>
        <v>0</v>
      </c>
      <c r="R110" s="887" t="n">
        <f aca="false">R218*R$226</f>
        <v>40576529.1191103</v>
      </c>
      <c r="S110" s="887" t="n">
        <f aca="false">S218*S$226</f>
        <v>29510663.3520869</v>
      </c>
      <c r="T110" s="887" t="n">
        <f aca="false">T218*T$226</f>
        <v>0</v>
      </c>
      <c r="U110" s="887" t="n">
        <f aca="false">U218*U$226</f>
        <v>0</v>
      </c>
      <c r="V110" s="887" t="n">
        <f aca="false">V218*V$226</f>
        <v>17931386.3027675</v>
      </c>
      <c r="W110" s="887" t="n">
        <f aca="false">W218*W$226</f>
        <v>0</v>
      </c>
      <c r="X110" s="887" t="n">
        <f aca="false">SUM(F110:W110)</f>
        <v>232810939.311001</v>
      </c>
      <c r="Y110" s="537"/>
      <c r="Z110" s="537"/>
      <c r="AA110" s="537"/>
    </row>
    <row r="111" s="108" customFormat="true" ht="15" hidden="false" customHeight="false" outlineLevel="0" collapsed="false">
      <c r="A111" s="880"/>
      <c r="B111" s="880"/>
      <c r="C111" s="880"/>
      <c r="D111" s="885" t="s">
        <v>475</v>
      </c>
      <c r="E111" s="886" t="n">
        <f aca="false">X111/E$226</f>
        <v>2.46132667371097</v>
      </c>
      <c r="F111" s="887" t="n">
        <f aca="false">F219*F$226</f>
        <v>0</v>
      </c>
      <c r="G111" s="887" t="n">
        <f aca="false">G219*G$226</f>
        <v>0</v>
      </c>
      <c r="H111" s="887" t="n">
        <f aca="false">H219*H$226</f>
        <v>0</v>
      </c>
      <c r="I111" s="887" t="n">
        <f aca="false">I219*I$226</f>
        <v>209260154.738878</v>
      </c>
      <c r="J111" s="887" t="n">
        <f aca="false">J219*J$226</f>
        <v>0</v>
      </c>
      <c r="K111" s="887" t="n">
        <f aca="false">K219*K$226</f>
        <v>0</v>
      </c>
      <c r="L111" s="887" t="n">
        <f aca="false">L219*L$226</f>
        <v>0</v>
      </c>
      <c r="M111" s="887" t="n">
        <f aca="false">M219*M$226</f>
        <v>0</v>
      </c>
      <c r="N111" s="887" t="n">
        <f aca="false">N219*N$226</f>
        <v>0</v>
      </c>
      <c r="O111" s="887" t="n">
        <f aca="false">O219*O$226</f>
        <v>0</v>
      </c>
      <c r="P111" s="887" t="n">
        <f aca="false">P219*P$226</f>
        <v>0</v>
      </c>
      <c r="Q111" s="887" t="n">
        <f aca="false">Q219*Q$226</f>
        <v>0</v>
      </c>
      <c r="R111" s="887" t="n">
        <f aca="false">R219*R$226</f>
        <v>86805446.8617937</v>
      </c>
      <c r="S111" s="887" t="n">
        <f aca="false">S219*S$226</f>
        <v>0</v>
      </c>
      <c r="T111" s="887" t="n">
        <f aca="false">T219*T$226</f>
        <v>0</v>
      </c>
      <c r="U111" s="887" t="n">
        <f aca="false">U219*U$226</f>
        <v>0</v>
      </c>
      <c r="V111" s="887" t="n">
        <f aca="false">V219*V$226</f>
        <v>0</v>
      </c>
      <c r="W111" s="887" t="n">
        <f aca="false">W219*W$226</f>
        <v>0</v>
      </c>
      <c r="X111" s="887" t="n">
        <f aca="false">SUM(F111:W111)</f>
        <v>296065601.600672</v>
      </c>
      <c r="Y111" s="537"/>
      <c r="Z111" s="537"/>
      <c r="AA111" s="537"/>
    </row>
    <row r="112" s="108" customFormat="true" ht="15" hidden="false" customHeight="false" outlineLevel="0" collapsed="false">
      <c r="A112" s="880"/>
      <c r="B112" s="880"/>
      <c r="C112" s="880"/>
      <c r="D112" s="885" t="s">
        <v>476</v>
      </c>
      <c r="E112" s="886" t="n">
        <f aca="false">X112/E$226</f>
        <v>1.33782207291721</v>
      </c>
      <c r="F112" s="887" t="n">
        <f aca="false">F220*F$226</f>
        <v>0</v>
      </c>
      <c r="G112" s="887" t="n">
        <f aca="false">G220*G$226</f>
        <v>0</v>
      </c>
      <c r="H112" s="887" t="n">
        <f aca="false">H220*H$226</f>
        <v>0</v>
      </c>
      <c r="I112" s="887" t="n">
        <f aca="false">I220*I$226</f>
        <v>0</v>
      </c>
      <c r="J112" s="887" t="n">
        <f aca="false">J220*J$226</f>
        <v>0</v>
      </c>
      <c r="K112" s="887" t="n">
        <f aca="false">K220*K$226</f>
        <v>0</v>
      </c>
      <c r="L112" s="887" t="n">
        <f aca="false">L220*L$226</f>
        <v>0</v>
      </c>
      <c r="M112" s="887" t="n">
        <f aca="false">M220*M$226</f>
        <v>0</v>
      </c>
      <c r="N112" s="887" t="n">
        <f aca="false">N220*N$226</f>
        <v>0</v>
      </c>
      <c r="O112" s="887" t="n">
        <f aca="false">O220*O$226</f>
        <v>0</v>
      </c>
      <c r="P112" s="887" t="n">
        <f aca="false">P220*P$226</f>
        <v>79242534.5957757</v>
      </c>
      <c r="Q112" s="887" t="n">
        <f aca="false">Q220*Q$226</f>
        <v>0</v>
      </c>
      <c r="R112" s="887" t="n">
        <f aca="false">R220*R$226</f>
        <v>0</v>
      </c>
      <c r="S112" s="887" t="n">
        <f aca="false">S220*S$226</f>
        <v>54095215.2536275</v>
      </c>
      <c r="T112" s="887" t="n">
        <f aca="false">T220*T$226</f>
        <v>0</v>
      </c>
      <c r="U112" s="887" t="n">
        <f aca="false">U220*U$226</f>
        <v>0</v>
      </c>
      <c r="V112" s="887" t="n">
        <f aca="false">V220*V$226</f>
        <v>27584853.8355896</v>
      </c>
      <c r="W112" s="887" t="n">
        <f aca="false">W220*W$226</f>
        <v>0</v>
      </c>
      <c r="X112" s="887" t="n">
        <f aca="false">SUM(F112:W112)</f>
        <v>160922603.684993</v>
      </c>
      <c r="Y112" s="537"/>
      <c r="Z112" s="537"/>
      <c r="AA112" s="537"/>
    </row>
    <row r="113" s="108" customFormat="true" ht="15" hidden="false" customHeight="false" outlineLevel="0" collapsed="false">
      <c r="A113" s="880" t="s">
        <v>469</v>
      </c>
      <c r="B113" s="884" t="s">
        <v>165</v>
      </c>
      <c r="C113" s="884"/>
      <c r="D113" s="885" t="s">
        <v>7</v>
      </c>
      <c r="E113" s="886" t="n">
        <f aca="false">X113/E$226</f>
        <v>14.7838013248941</v>
      </c>
      <c r="F113" s="887" t="n">
        <f aca="false">F221*F$226</f>
        <v>0</v>
      </c>
      <c r="G113" s="887" t="n">
        <f aca="false">G221*G$226</f>
        <v>0</v>
      </c>
      <c r="H113" s="887" t="n">
        <f aca="false">H221*H$226</f>
        <v>0</v>
      </c>
      <c r="I113" s="887" t="n">
        <f aca="false">I221*I$226</f>
        <v>0</v>
      </c>
      <c r="J113" s="887" t="n">
        <f aca="false">J221*J$226</f>
        <v>349124613.800206</v>
      </c>
      <c r="K113" s="887" t="n">
        <f aca="false">K221*K$226</f>
        <v>119970582.33603</v>
      </c>
      <c r="L113" s="887" t="n">
        <f aca="false">L221*L$226</f>
        <v>282208209.693373</v>
      </c>
      <c r="M113" s="887" t="n">
        <f aca="false">M221*M$226</f>
        <v>167078362.012111</v>
      </c>
      <c r="N113" s="887" t="n">
        <f aca="false">N221*N$226</f>
        <v>100346944.222044</v>
      </c>
      <c r="O113" s="887" t="n">
        <f aca="false">O221*O$226</f>
        <v>256414563.058835</v>
      </c>
      <c r="P113" s="887" t="n">
        <f aca="false">P221*P$226</f>
        <v>86511046.7427728</v>
      </c>
      <c r="Q113" s="887" t="n">
        <f aca="false">Q221*Q$226</f>
        <v>254699090.498613</v>
      </c>
      <c r="R113" s="887" t="n">
        <f aca="false">R221*R$226</f>
        <v>40576529.1191103</v>
      </c>
      <c r="S113" s="887" t="n">
        <f aca="false">S221*S$226</f>
        <v>29510663.3520869</v>
      </c>
      <c r="T113" s="887" t="n">
        <f aca="false">T221*T$226</f>
        <v>57645107.7943615</v>
      </c>
      <c r="U113" s="887" t="n">
        <f aca="false">U221*U$226</f>
        <v>0</v>
      </c>
      <c r="V113" s="887" t="n">
        <f aca="false">V221*V$226</f>
        <v>0</v>
      </c>
      <c r="W113" s="887" t="n">
        <f aca="false">W221*W$226</f>
        <v>34213397.3379882</v>
      </c>
      <c r="X113" s="887" t="n">
        <f aca="false">SUM(F113:W113)</f>
        <v>1778299109.96753</v>
      </c>
      <c r="Y113" s="537"/>
      <c r="Z113" s="537"/>
      <c r="AA113" s="537"/>
    </row>
    <row r="114" s="108" customFormat="true" ht="15" hidden="false" customHeight="false" outlineLevel="0" collapsed="false">
      <c r="A114" s="880"/>
      <c r="B114" s="884"/>
      <c r="C114" s="884"/>
      <c r="D114" s="885" t="s">
        <v>475</v>
      </c>
      <c r="E114" s="886" t="n">
        <f aca="false">X114/E$226</f>
        <v>26.3882746173096</v>
      </c>
      <c r="F114" s="887" t="n">
        <f aca="false">F222*F$226</f>
        <v>0</v>
      </c>
      <c r="G114" s="887" t="n">
        <f aca="false">G222*G$226</f>
        <v>0</v>
      </c>
      <c r="H114" s="887" t="n">
        <f aca="false">H222*H$226</f>
        <v>0</v>
      </c>
      <c r="I114" s="887" t="n">
        <f aca="false">I222*I$226</f>
        <v>0</v>
      </c>
      <c r="J114" s="887" t="n">
        <f aca="false">J222*J$226</f>
        <v>623779193.205945</v>
      </c>
      <c r="K114" s="887" t="n">
        <f aca="false">K222*K$226</f>
        <v>130444896.772318</v>
      </c>
      <c r="L114" s="887" t="n">
        <f aca="false">L222*L$226</f>
        <v>591934647.302905</v>
      </c>
      <c r="M114" s="887" t="n">
        <f aca="false">M222*M$226</f>
        <v>239499806.626273</v>
      </c>
      <c r="N114" s="887" t="n">
        <f aca="false">N222*N$226</f>
        <v>215472779.369628</v>
      </c>
      <c r="O114" s="887" t="n">
        <f aca="false">O222*O$226</f>
        <v>560479429.867185</v>
      </c>
      <c r="P114" s="887" t="n">
        <f aca="false">P222*P$226</f>
        <v>190495247.623812</v>
      </c>
      <c r="Q114" s="887" t="n">
        <f aca="false">Q222*Q$226</f>
        <v>459952474.140341</v>
      </c>
      <c r="R114" s="887" t="n">
        <f aca="false">R222*R$226</f>
        <v>0</v>
      </c>
      <c r="S114" s="887" t="n">
        <f aca="false">S222*S$226</f>
        <v>64934504.1024903</v>
      </c>
      <c r="T114" s="887" t="n">
        <f aca="false">T222*T$226</f>
        <v>67521367.5213675</v>
      </c>
      <c r="U114" s="887" t="n">
        <f aca="false">U222*U$226</f>
        <v>0</v>
      </c>
      <c r="V114" s="887" t="n">
        <f aca="false">V222*V$226</f>
        <v>0</v>
      </c>
      <c r="W114" s="887" t="n">
        <f aca="false">W222*W$226</f>
        <v>29652042.3600605</v>
      </c>
      <c r="X114" s="887" t="n">
        <f aca="false">SUM(F114:W114)</f>
        <v>3174166388.89232</v>
      </c>
      <c r="Y114" s="537"/>
      <c r="Z114" s="537"/>
      <c r="AA114" s="537"/>
    </row>
    <row r="115" s="108" customFormat="true" ht="15" hidden="false" customHeight="false" outlineLevel="0" collapsed="false">
      <c r="A115" s="880"/>
      <c r="B115" s="884"/>
      <c r="C115" s="884"/>
      <c r="D115" s="885" t="s">
        <v>476</v>
      </c>
      <c r="E115" s="886" t="n">
        <f aca="false">X115/E$226</f>
        <v>4.84651193846734</v>
      </c>
      <c r="F115" s="887" t="n">
        <f aca="false">F223*F$226</f>
        <v>0</v>
      </c>
      <c r="G115" s="887" t="n">
        <f aca="false">G223*G$226</f>
        <v>0</v>
      </c>
      <c r="H115" s="887" t="n">
        <f aca="false">H223*H$226</f>
        <v>0</v>
      </c>
      <c r="I115" s="887" t="n">
        <f aca="false">I223*I$226</f>
        <v>0</v>
      </c>
      <c r="J115" s="887" t="n">
        <f aca="false">J223*J$226</f>
        <v>126438100.702912</v>
      </c>
      <c r="K115" s="887" t="n">
        <f aca="false">K223*K$226</f>
        <v>111053348.186657</v>
      </c>
      <c r="L115" s="887" t="n">
        <f aca="false">L223*L$226</f>
        <v>0</v>
      </c>
      <c r="M115" s="887" t="n">
        <f aca="false">M223*M$226</f>
        <v>104113427.482627</v>
      </c>
      <c r="N115" s="887" t="n">
        <f aca="false">N223*N$226</f>
        <v>0</v>
      </c>
      <c r="O115" s="887" t="n">
        <f aca="false">O223*O$226</f>
        <v>0</v>
      </c>
      <c r="P115" s="887" t="n">
        <f aca="false">P223*P$226</f>
        <v>0</v>
      </c>
      <c r="Q115" s="887" t="n">
        <f aca="false">Q223*Q$226</f>
        <v>78823811.2348784</v>
      </c>
      <c r="R115" s="887" t="n">
        <f aca="false">R223*R$226</f>
        <v>76191784.5857948</v>
      </c>
      <c r="S115" s="887" t="n">
        <f aca="false">S223*S$226</f>
        <v>0</v>
      </c>
      <c r="T115" s="887" t="n">
        <f aca="false">T223*T$226</f>
        <v>50289351.8518519</v>
      </c>
      <c r="U115" s="887" t="n">
        <f aca="false">U223*U$226</f>
        <v>0</v>
      </c>
      <c r="V115" s="887" t="n">
        <f aca="false">V223*V$226</f>
        <v>0</v>
      </c>
      <c r="W115" s="887" t="n">
        <f aca="false">W223*W$226</f>
        <v>36062557.4977001</v>
      </c>
      <c r="X115" s="887" t="n">
        <f aca="false">SUM(F115:W115)</f>
        <v>582972381.542421</v>
      </c>
      <c r="Y115" s="537"/>
      <c r="Z115" s="537"/>
      <c r="AA115" s="537"/>
    </row>
    <row r="116" s="185" customFormat="true" ht="15.75" hidden="false" customHeight="true" outlineLevel="0" collapsed="false">
      <c r="A116" s="532"/>
      <c r="B116" s="874"/>
      <c r="C116" s="875"/>
      <c r="D116" s="875"/>
      <c r="E116" s="876"/>
      <c r="F116" s="876"/>
      <c r="G116" s="876"/>
      <c r="H116" s="876"/>
      <c r="I116" s="876"/>
      <c r="J116" s="876"/>
      <c r="K116" s="876"/>
      <c r="L116" s="876"/>
      <c r="M116" s="876"/>
      <c r="N116" s="876"/>
      <c r="O116" s="876"/>
      <c r="P116" s="876"/>
      <c r="Q116" s="876"/>
      <c r="R116" s="876"/>
      <c r="S116" s="876"/>
      <c r="T116" s="876"/>
      <c r="U116" s="876"/>
      <c r="V116" s="876"/>
      <c r="W116" s="877"/>
      <c r="X116" s="877"/>
      <c r="Y116" s="877"/>
      <c r="Z116" s="877"/>
      <c r="AA116" s="876"/>
    </row>
    <row r="117" s="108" customFormat="true" ht="24.75" hidden="false" customHeight="true" outlineLevel="0" collapsed="false">
      <c r="A117" s="878" t="s">
        <v>1075</v>
      </c>
      <c r="B117" s="201"/>
      <c r="C117" s="201"/>
      <c r="D117" s="892"/>
      <c r="E117" s="537"/>
      <c r="F117" s="537"/>
      <c r="G117" s="537"/>
      <c r="H117" s="537"/>
      <c r="I117" s="537"/>
      <c r="J117" s="537"/>
      <c r="K117" s="537"/>
      <c r="L117" s="537"/>
      <c r="M117" s="537"/>
      <c r="N117" s="537"/>
      <c r="O117" s="537"/>
      <c r="P117" s="537"/>
      <c r="Q117" s="537"/>
      <c r="R117" s="537"/>
      <c r="S117" s="537"/>
      <c r="T117" s="537"/>
      <c r="U117" s="537"/>
      <c r="V117" s="537"/>
      <c r="W117" s="537"/>
      <c r="X117" s="537"/>
      <c r="Y117" s="537"/>
      <c r="Z117" s="537"/>
      <c r="AA117" s="537"/>
    </row>
    <row r="118" s="130" customFormat="true" ht="30.55" hidden="false" customHeight="false" outlineLevel="0" collapsed="false">
      <c r="A118" s="879" t="s">
        <v>1062</v>
      </c>
      <c r="B118" s="880" t="s">
        <v>345</v>
      </c>
      <c r="C118" s="880"/>
      <c r="D118" s="880"/>
      <c r="E118" s="893" t="s">
        <v>4</v>
      </c>
      <c r="F118" s="880" t="s">
        <v>331</v>
      </c>
      <c r="G118" s="880" t="s">
        <v>1057</v>
      </c>
      <c r="H118" s="880" t="s">
        <v>221</v>
      </c>
      <c r="I118" s="880" t="s">
        <v>223</v>
      </c>
      <c r="J118" s="880" t="s">
        <v>225</v>
      </c>
      <c r="K118" s="880" t="s">
        <v>227</v>
      </c>
      <c r="L118" s="880" t="s">
        <v>230</v>
      </c>
      <c r="M118" s="880" t="s">
        <v>232</v>
      </c>
      <c r="N118" s="880" t="s">
        <v>234</v>
      </c>
      <c r="O118" s="880" t="s">
        <v>236</v>
      </c>
      <c r="P118" s="880" t="s">
        <v>238</v>
      </c>
      <c r="Q118" s="880" t="s">
        <v>241</v>
      </c>
      <c r="R118" s="880" t="s">
        <v>243</v>
      </c>
      <c r="S118" s="880" t="s">
        <v>245</v>
      </c>
      <c r="T118" s="880" t="s">
        <v>247</v>
      </c>
      <c r="U118" s="880" t="s">
        <v>249</v>
      </c>
      <c r="V118" s="880" t="s">
        <v>251</v>
      </c>
      <c r="W118" s="880" t="s">
        <v>1059</v>
      </c>
      <c r="X118" s="883"/>
      <c r="Y118" s="883"/>
      <c r="Z118" s="883"/>
      <c r="AA118" s="883"/>
    </row>
    <row r="119" s="108" customFormat="true" ht="13.5" hidden="false" customHeight="true" outlineLevel="0" collapsed="false">
      <c r="A119" s="880"/>
      <c r="B119" s="884" t="s">
        <v>987</v>
      </c>
      <c r="C119" s="884"/>
      <c r="D119" s="885" t="s">
        <v>7</v>
      </c>
      <c r="E119" s="894" t="n">
        <f aca="false">E231/E$5*100000</f>
        <v>934.659799310398</v>
      </c>
      <c r="F119" s="895" t="n">
        <f aca="false">F231/F$5*100000</f>
        <v>74.7663551401869</v>
      </c>
      <c r="G119" s="895" t="n">
        <f aca="false">G231/G$5*100000</f>
        <v>0</v>
      </c>
      <c r="H119" s="895" t="n">
        <f aca="false">H231/H$5*100000</f>
        <v>0</v>
      </c>
      <c r="I119" s="895" t="n">
        <f aca="false">I231/I$5*100000</f>
        <v>46.9263256687001</v>
      </c>
      <c r="J119" s="895" t="n">
        <f aca="false">J231/J$5*100000</f>
        <v>47.5322823417571</v>
      </c>
      <c r="K119" s="895" t="n">
        <f aca="false">K231/K$5*100000</f>
        <v>46.8008290432573</v>
      </c>
      <c r="L119" s="895" t="n">
        <f aca="false">L231/L$5*100000</f>
        <v>74.1839762611276</v>
      </c>
      <c r="M119" s="895" t="n">
        <f aca="false">M231/M$5*100000</f>
        <v>95.9290125307273</v>
      </c>
      <c r="N119" s="895" t="n">
        <f aca="false">N231/N$5*100000</f>
        <v>74.7264478249266</v>
      </c>
      <c r="O119" s="895" t="n">
        <f aca="false">O231/O$5*100000</f>
        <v>167.959294570963</v>
      </c>
      <c r="P119" s="895" t="n">
        <f aca="false">P231/P$5*100000</f>
        <v>176.066337252229</v>
      </c>
      <c r="Q119" s="895" t="n">
        <f aca="false">Q231/Q$5*100000</f>
        <v>399.922595626653</v>
      </c>
      <c r="R119" s="895" t="n">
        <f aca="false">R231/R$5*100000</f>
        <v>556.043312847527</v>
      </c>
      <c r="S119" s="895" t="n">
        <f aca="false">S231/S$5*100000</f>
        <v>896.244930001309</v>
      </c>
      <c r="T119" s="895" t="n">
        <f aca="false">T231/T$5*100000</f>
        <v>1442.78606965174</v>
      </c>
      <c r="U119" s="895" t="n">
        <f aca="false">U231/U$5*100000</f>
        <v>2358.44045469032</v>
      </c>
      <c r="V119" s="895" t="n">
        <f aca="false">V231/V$5*100000</f>
        <v>4680.52544318327</v>
      </c>
      <c r="W119" s="895" t="n">
        <f aca="false">AA231/AA$5*100000</f>
        <v>10975.3436613572</v>
      </c>
      <c r="X119" s="201"/>
      <c r="Y119" s="201"/>
      <c r="Z119" s="201"/>
      <c r="AA119" s="201"/>
    </row>
    <row r="120" s="108" customFormat="true" ht="13.5" hidden="false" customHeight="true" outlineLevel="0" collapsed="false">
      <c r="A120" s="880"/>
      <c r="B120" s="884"/>
      <c r="C120" s="884"/>
      <c r="D120" s="885" t="s">
        <v>475</v>
      </c>
      <c r="E120" s="894" t="n">
        <f aca="false">E232/E$6*100000</f>
        <v>1005.68555184138</v>
      </c>
      <c r="F120" s="895" t="n">
        <f aca="false">F232/F$6*100000</f>
        <v>73.7281887441632</v>
      </c>
      <c r="G120" s="895" t="n">
        <f aca="false">G232/G$6*100000</f>
        <v>0</v>
      </c>
      <c r="H120" s="895" t="n">
        <f aca="false">H232/H$6*100000</f>
        <v>0</v>
      </c>
      <c r="I120" s="895" t="n">
        <f aca="false">I232/I$6*100000</f>
        <v>72.5338491295938</v>
      </c>
      <c r="J120" s="895" t="n">
        <f aca="false">J232/J$6*100000</f>
        <v>70.7714083510262</v>
      </c>
      <c r="K120" s="895" t="n">
        <f aca="false">K232/K$6*100000</f>
        <v>72.6955510322768</v>
      </c>
      <c r="L120" s="895" t="n">
        <f aca="false">L232/L$6*100000</f>
        <v>129.668049792531</v>
      </c>
      <c r="M120" s="895" t="n">
        <f aca="false">M232/M$6*100000</f>
        <v>154.698981565038</v>
      </c>
      <c r="N120" s="895" t="n">
        <f aca="false">N232/N$6*100000</f>
        <v>103.151862464183</v>
      </c>
      <c r="O120" s="895" t="n">
        <f aca="false">O232/O$6*100000</f>
        <v>215.959399632869</v>
      </c>
      <c r="P120" s="895" t="n">
        <f aca="false">P232/P$6*100000</f>
        <v>200.100050025012</v>
      </c>
      <c r="Q120" s="895" t="n">
        <f aca="false">Q232/Q$6*100000</f>
        <v>545.149566675986</v>
      </c>
      <c r="R120" s="895" t="n">
        <f aca="false">R232/R$6*100000</f>
        <v>813.898888714979</v>
      </c>
      <c r="S120" s="895" t="n">
        <f aca="false">S232/S$6*100000</f>
        <v>1050.81330070534</v>
      </c>
      <c r="T120" s="895" t="n">
        <f aca="false">T232/T$6*100000</f>
        <v>2272.72727272727</v>
      </c>
      <c r="U120" s="895" t="n">
        <f aca="false">U232/U$6*100000</f>
        <v>3531.70189098999</v>
      </c>
      <c r="V120" s="895" t="n">
        <f aca="false">V232/V$6*100000</f>
        <v>7069.97084548105</v>
      </c>
      <c r="W120" s="895" t="n">
        <f aca="false">AA232/AA$6*100000</f>
        <v>14069.5915279879</v>
      </c>
      <c r="X120" s="201"/>
      <c r="Y120" s="201"/>
      <c r="Z120" s="201"/>
      <c r="AA120" s="201"/>
    </row>
    <row r="121" s="108" customFormat="true" ht="15" hidden="false" customHeight="false" outlineLevel="0" collapsed="false">
      <c r="A121" s="880"/>
      <c r="B121" s="884"/>
      <c r="C121" s="884"/>
      <c r="D121" s="885" t="s">
        <v>476</v>
      </c>
      <c r="E121" s="894" t="n">
        <f aca="false">E233/E$7*100000</f>
        <v>876.209882832399</v>
      </c>
      <c r="F121" s="895" t="n">
        <f aca="false">F233/F$7*100000</f>
        <v>75.8341759352882</v>
      </c>
      <c r="G121" s="895" t="n">
        <f aca="false">G233/G$7*100000</f>
        <v>0</v>
      </c>
      <c r="H121" s="895" t="n">
        <f aca="false">H233/H$7*100000</f>
        <v>0</v>
      </c>
      <c r="I121" s="895" t="n">
        <f aca="false">I233/I$7*100000</f>
        <v>22.7894257064722</v>
      </c>
      <c r="J121" s="895" t="n">
        <f aca="false">J233/J$7*100000</f>
        <v>28.6902883373978</v>
      </c>
      <c r="K121" s="895" t="n">
        <f aca="false">K233/K$7*100000</f>
        <v>24.7555390518629</v>
      </c>
      <c r="L121" s="895" t="n">
        <f aca="false">L233/L$7*100000</f>
        <v>23.6294896030246</v>
      </c>
      <c r="M121" s="895" t="n">
        <f aca="false">M233/M$7*100000</f>
        <v>44.8329970858552</v>
      </c>
      <c r="N121" s="895" t="n">
        <f aca="false">N233/N$7*100000</f>
        <v>49.95004995005</v>
      </c>
      <c r="O121" s="895" t="n">
        <f aca="false">O233/O$7*100000</f>
        <v>127.481333090512</v>
      </c>
      <c r="P121" s="895" t="n">
        <f aca="false">P233/P$7*100000</f>
        <v>156.071168452814</v>
      </c>
      <c r="Q121" s="895" t="n">
        <f aca="false">Q233/Q$7*100000</f>
        <v>275.482093663912</v>
      </c>
      <c r="R121" s="895" t="n">
        <f aca="false">R233/R$7*100000</f>
        <v>329.715620277511</v>
      </c>
      <c r="S121" s="895" t="n">
        <f aca="false">S233/S$7*100000</f>
        <v>767.47811488188</v>
      </c>
      <c r="T121" s="895" t="n">
        <f aca="false">T233/T$7*100000</f>
        <v>824.652777777778</v>
      </c>
      <c r="U121" s="895" t="n">
        <f aca="false">U233/U$7*100000</f>
        <v>1633.14423242221</v>
      </c>
      <c r="V121" s="895" t="n">
        <f aca="false">V233/V$7*100000</f>
        <v>3394.1534235825</v>
      </c>
      <c r="W121" s="895" t="n">
        <f aca="false">AA233/AA$7*100000</f>
        <v>9720.94449555351</v>
      </c>
      <c r="X121" s="201"/>
      <c r="Y121" s="201"/>
      <c r="Z121" s="201"/>
      <c r="AA121" s="201"/>
    </row>
    <row r="122" s="108" customFormat="true" ht="13.5" hidden="false" customHeight="true" outlineLevel="0" collapsed="false">
      <c r="A122" s="880" t="s">
        <v>419</v>
      </c>
      <c r="B122" s="884" t="s">
        <v>920</v>
      </c>
      <c r="C122" s="884"/>
      <c r="D122" s="885" t="s">
        <v>7</v>
      </c>
      <c r="E122" s="894" t="n">
        <f aca="false">E234/E$5*100000</f>
        <v>1.71970524252143</v>
      </c>
      <c r="F122" s="895" t="n">
        <f aca="false">F234/F$5*100000</f>
        <v>0</v>
      </c>
      <c r="G122" s="895" t="n">
        <f aca="false">G234/G$5*100000</f>
        <v>0</v>
      </c>
      <c r="H122" s="895" t="n">
        <f aca="false">H234/H$5*100000</f>
        <v>0</v>
      </c>
      <c r="I122" s="895" t="n">
        <f aca="false">I234/I$5*100000</f>
        <v>0</v>
      </c>
      <c r="J122" s="895" t="n">
        <f aca="false">J234/J$5*100000</f>
        <v>0</v>
      </c>
      <c r="K122" s="895" t="n">
        <f aca="false">K234/K$5*100000</f>
        <v>0</v>
      </c>
      <c r="L122" s="895" t="n">
        <f aca="false">L234/L$5*100000</f>
        <v>0</v>
      </c>
      <c r="M122" s="895" t="n">
        <f aca="false">M234/M$5*100000</f>
        <v>0</v>
      </c>
      <c r="N122" s="895" t="n">
        <f aca="false">N234/N$5*100000</f>
        <v>0</v>
      </c>
      <c r="O122" s="895" t="n">
        <f aca="false">O234/O$5*100000</f>
        <v>0</v>
      </c>
      <c r="P122" s="895" t="n">
        <f aca="false">P234/P$5*100000</f>
        <v>0</v>
      </c>
      <c r="Q122" s="895" t="n">
        <f aca="false">Q234/Q$5*100000</f>
        <v>0</v>
      </c>
      <c r="R122" s="895" t="n">
        <f aca="false">R234/R$5*100000</f>
        <v>0</v>
      </c>
      <c r="S122" s="895" t="n">
        <f aca="false">S234/S$5*100000</f>
        <v>0</v>
      </c>
      <c r="T122" s="895" t="n">
        <f aca="false">T234/T$5*100000</f>
        <v>0</v>
      </c>
      <c r="U122" s="895" t="n">
        <f aca="false">U234/U$5*100000</f>
        <v>0</v>
      </c>
      <c r="V122" s="895" t="n">
        <f aca="false">V234/V$5*100000</f>
        <v>12.7534753220253</v>
      </c>
      <c r="W122" s="895" t="n">
        <f aca="false">AA234/AA$5*100000</f>
        <v>32.7296530656775</v>
      </c>
      <c r="X122" s="201"/>
      <c r="Y122" s="201"/>
      <c r="Z122" s="201"/>
      <c r="AA122" s="201"/>
    </row>
    <row r="123" s="108" customFormat="true" ht="13.5" hidden="false" customHeight="true" outlineLevel="0" collapsed="false">
      <c r="A123" s="880"/>
      <c r="B123" s="884"/>
      <c r="C123" s="884"/>
      <c r="D123" s="885" t="s">
        <v>475</v>
      </c>
      <c r="E123" s="894" t="n">
        <f aca="false">E235/E$6*100000</f>
        <v>2.85706122682209</v>
      </c>
      <c r="F123" s="895" t="n">
        <f aca="false">F235/F$6*100000</f>
        <v>0</v>
      </c>
      <c r="G123" s="895" t="n">
        <f aca="false">G235/G$6*100000</f>
        <v>0</v>
      </c>
      <c r="H123" s="895" t="n">
        <f aca="false">H235/H$6*100000</f>
        <v>0</v>
      </c>
      <c r="I123" s="895" t="n">
        <f aca="false">I235/I$6*100000</f>
        <v>0</v>
      </c>
      <c r="J123" s="895" t="n">
        <f aca="false">J235/J$6*100000</f>
        <v>0</v>
      </c>
      <c r="K123" s="895" t="n">
        <f aca="false">K235/K$6*100000</f>
        <v>0</v>
      </c>
      <c r="L123" s="895" t="n">
        <f aca="false">L235/L$6*100000</f>
        <v>0</v>
      </c>
      <c r="M123" s="895" t="n">
        <f aca="false">M235/M$6*100000</f>
        <v>0</v>
      </c>
      <c r="N123" s="895" t="n">
        <f aca="false">N235/N$6*100000</f>
        <v>0</v>
      </c>
      <c r="O123" s="895" t="n">
        <f aca="false">O235/O$6*100000</f>
        <v>0</v>
      </c>
      <c r="P123" s="895" t="n">
        <f aca="false">P235/P$6*100000</f>
        <v>0</v>
      </c>
      <c r="Q123" s="895" t="n">
        <f aca="false">Q235/Q$6*100000</f>
        <v>0</v>
      </c>
      <c r="R123" s="895" t="n">
        <f aca="false">R235/R$6*100000</f>
        <v>0</v>
      </c>
      <c r="S123" s="895" t="n">
        <f aca="false">S235/S$6*100000</f>
        <v>0</v>
      </c>
      <c r="T123" s="895" t="n">
        <f aca="false">T235/T$6*100000</f>
        <v>0</v>
      </c>
      <c r="U123" s="895" t="n">
        <f aca="false">U235/U$6*100000</f>
        <v>0</v>
      </c>
      <c r="V123" s="895" t="n">
        <f aca="false">V235/V$6*100000</f>
        <v>36.4431486880467</v>
      </c>
      <c r="W123" s="895" t="n">
        <f aca="false">AA235/AA$6*100000</f>
        <v>75.642965204236</v>
      </c>
      <c r="X123" s="888"/>
      <c r="Y123" s="888"/>
      <c r="Z123" s="888"/>
      <c r="AA123" s="888"/>
    </row>
    <row r="124" s="108" customFormat="true" ht="15" hidden="false" customHeight="false" outlineLevel="0" collapsed="false">
      <c r="A124" s="880"/>
      <c r="B124" s="884"/>
      <c r="C124" s="884"/>
      <c r="D124" s="885" t="s">
        <v>476</v>
      </c>
      <c r="E124" s="894" t="n">
        <f aca="false">E236/E$7*100000</f>
        <v>0.783729769975313</v>
      </c>
      <c r="F124" s="895" t="n">
        <f aca="false">F236/F$7*100000</f>
        <v>0</v>
      </c>
      <c r="G124" s="895" t="n">
        <f aca="false">G236/G$7*100000</f>
        <v>0</v>
      </c>
      <c r="H124" s="895" t="n">
        <f aca="false">H236/H$7*100000</f>
        <v>0</v>
      </c>
      <c r="I124" s="895" t="n">
        <f aca="false">I236/I$7*100000</f>
        <v>0</v>
      </c>
      <c r="J124" s="895" t="n">
        <f aca="false">J236/J$7*100000</f>
        <v>0</v>
      </c>
      <c r="K124" s="895" t="n">
        <f aca="false">K236/K$7*100000</f>
        <v>0</v>
      </c>
      <c r="L124" s="895" t="n">
        <f aca="false">L236/L$7*100000</f>
        <v>0</v>
      </c>
      <c r="M124" s="895" t="n">
        <f aca="false">M236/M$7*100000</f>
        <v>0</v>
      </c>
      <c r="N124" s="895" t="n">
        <f aca="false">N236/N$7*100000</f>
        <v>0</v>
      </c>
      <c r="O124" s="895" t="n">
        <f aca="false">O236/O$7*100000</f>
        <v>0</v>
      </c>
      <c r="P124" s="895" t="n">
        <f aca="false">P236/P$7*100000</f>
        <v>0</v>
      </c>
      <c r="Q124" s="895" t="n">
        <f aca="false">Q236/Q$7*100000</f>
        <v>0</v>
      </c>
      <c r="R124" s="895" t="n">
        <f aca="false">R236/R$7*100000</f>
        <v>0</v>
      </c>
      <c r="S124" s="895" t="n">
        <f aca="false">S236/S$7*100000</f>
        <v>0</v>
      </c>
      <c r="T124" s="895" t="n">
        <f aca="false">T236/T$7*100000</f>
        <v>0</v>
      </c>
      <c r="U124" s="895" t="n">
        <f aca="false">U236/U$7*100000</f>
        <v>0</v>
      </c>
      <c r="V124" s="895" t="n">
        <f aca="false">V236/V$7*100000</f>
        <v>0</v>
      </c>
      <c r="W124" s="895" t="n">
        <f aca="false">AA236/AA$7*100000</f>
        <v>15.3327200245324</v>
      </c>
      <c r="X124" s="888"/>
      <c r="Y124" s="888"/>
      <c r="Z124" s="888"/>
      <c r="AA124" s="888"/>
    </row>
    <row r="125" s="108" customFormat="true" ht="13.5" hidden="false" customHeight="true" outlineLevel="0" collapsed="false">
      <c r="A125" s="880" t="s">
        <v>421</v>
      </c>
      <c r="B125" s="884" t="s">
        <v>149</v>
      </c>
      <c r="C125" s="884"/>
      <c r="D125" s="885" t="s">
        <v>7</v>
      </c>
      <c r="E125" s="894" t="n">
        <f aca="false">E237/E$5*100000</f>
        <v>290.200259675492</v>
      </c>
      <c r="F125" s="895" t="n">
        <f aca="false">F237/F$5*100000</f>
        <v>0</v>
      </c>
      <c r="G125" s="895" t="n">
        <f aca="false">G237/G$5*100000</f>
        <v>0</v>
      </c>
      <c r="H125" s="895" t="n">
        <f aca="false">H237/H$5*100000</f>
        <v>0</v>
      </c>
      <c r="I125" s="895" t="n">
        <f aca="false">I237/I$5*100000</f>
        <v>0</v>
      </c>
      <c r="J125" s="895" t="n">
        <f aca="false">J237/J$5*100000</f>
        <v>0</v>
      </c>
      <c r="K125" s="895" t="n">
        <f aca="false">K237/K$5*100000</f>
        <v>13.3716654409307</v>
      </c>
      <c r="L125" s="895" t="n">
        <f aca="false">L237/L$5*100000</f>
        <v>0</v>
      </c>
      <c r="M125" s="895" t="n">
        <f aca="false">M237/M$5*100000</f>
        <v>29.9778164158523</v>
      </c>
      <c r="N125" s="895" t="n">
        <f aca="false">N237/N$5*100000</f>
        <v>10.6752068321324</v>
      </c>
      <c r="O125" s="895" t="n">
        <f aca="false">O237/O$5*100000</f>
        <v>69.15970952922</v>
      </c>
      <c r="P125" s="895" t="n">
        <f aca="false">P237/P$5*100000</f>
        <v>119.27074459022</v>
      </c>
      <c r="Q125" s="895" t="n">
        <f aca="false">Q237/Q$5*100000</f>
        <v>193.510933367735</v>
      </c>
      <c r="R125" s="895" t="n">
        <f aca="false">R237/R$5*100000</f>
        <v>234.123500146327</v>
      </c>
      <c r="S125" s="895" t="n">
        <f aca="false">S237/S$5*100000</f>
        <v>471.019233285359</v>
      </c>
      <c r="T125" s="895" t="n">
        <f aca="false">T237/T$5*100000</f>
        <v>729.684908789386</v>
      </c>
      <c r="U125" s="895" t="n">
        <f aca="false">U237/U$5*100000</f>
        <v>1030.48974822055</v>
      </c>
      <c r="V125" s="895" t="n">
        <f aca="false">V237/V$5*100000</f>
        <v>1415.6357607448</v>
      </c>
      <c r="W125" s="895" t="n">
        <f aca="false">AA237/AA$5*100000</f>
        <v>2192.88675540039</v>
      </c>
      <c r="X125" s="888"/>
      <c r="Y125" s="888"/>
      <c r="Z125" s="888"/>
      <c r="AA125" s="888"/>
    </row>
    <row r="126" s="108" customFormat="true" ht="13.5" hidden="false" customHeight="true" outlineLevel="0" collapsed="false">
      <c r="A126" s="880"/>
      <c r="B126" s="884"/>
      <c r="C126" s="884"/>
      <c r="D126" s="885" t="s">
        <v>475</v>
      </c>
      <c r="E126" s="894" t="n">
        <f aca="false">E238/E$6*100000</f>
        <v>327.609687342266</v>
      </c>
      <c r="F126" s="895" t="n">
        <f aca="false">F238/F$6*100000</f>
        <v>0</v>
      </c>
      <c r="G126" s="895" t="n">
        <f aca="false">G238/G$6*100000</f>
        <v>0</v>
      </c>
      <c r="H126" s="895" t="n">
        <f aca="false">H238/H$6*100000</f>
        <v>0</v>
      </c>
      <c r="I126" s="895" t="n">
        <f aca="false">I238/I$6*100000</f>
        <v>0</v>
      </c>
      <c r="J126" s="895" t="n">
        <f aca="false">J238/J$6*100000</f>
        <v>0</v>
      </c>
      <c r="K126" s="895" t="n">
        <f aca="false">K238/K$6*100000</f>
        <v>29.0782204129107</v>
      </c>
      <c r="L126" s="895" t="n">
        <f aca="false">L238/L$6*100000</f>
        <v>0</v>
      </c>
      <c r="M126" s="895" t="n">
        <f aca="false">M238/M$6*100000</f>
        <v>51.566327188346</v>
      </c>
      <c r="N126" s="895" t="n">
        <f aca="false">N238/N$6*100000</f>
        <v>11.4613180515759</v>
      </c>
      <c r="O126" s="895" t="n">
        <f aca="false">O238/O$6*100000</f>
        <v>53.9898499082173</v>
      </c>
      <c r="P126" s="895" t="n">
        <f aca="false">P238/P$6*100000</f>
        <v>100.050025012506</v>
      </c>
      <c r="Q126" s="895" t="n">
        <f aca="false">Q238/Q$6*100000</f>
        <v>195.694716242661</v>
      </c>
      <c r="R126" s="895" t="n">
        <f aca="false">R238/R$6*100000</f>
        <v>328.689935827203</v>
      </c>
      <c r="S126" s="895" t="n">
        <f aca="false">S238/S$6*100000</f>
        <v>475.025190729811</v>
      </c>
      <c r="T126" s="895" t="n">
        <f aca="false">T238/T$6*100000</f>
        <v>1165.50116550117</v>
      </c>
      <c r="U126" s="895" t="n">
        <f aca="false">U238/U$6*100000</f>
        <v>1473.85984427141</v>
      </c>
      <c r="V126" s="895" t="n">
        <f aca="false">V238/V$6*100000</f>
        <v>1639.9416909621</v>
      </c>
      <c r="W126" s="895" t="n">
        <f aca="false">AA238/AA$6*100000</f>
        <v>3706.50529500756</v>
      </c>
      <c r="X126" s="888"/>
      <c r="Y126" s="888"/>
      <c r="Z126" s="888"/>
      <c r="AA126" s="888"/>
    </row>
    <row r="127" s="108" customFormat="true" ht="15" hidden="false" customHeight="false" outlineLevel="0" collapsed="false">
      <c r="A127" s="880"/>
      <c r="B127" s="884"/>
      <c r="C127" s="884"/>
      <c r="D127" s="885" t="s">
        <v>476</v>
      </c>
      <c r="E127" s="894" t="n">
        <f aca="false">E239/E$7*100000</f>
        <v>259.414553861828</v>
      </c>
      <c r="F127" s="895" t="n">
        <f aca="false">F239/F$7*100000</f>
        <v>0</v>
      </c>
      <c r="G127" s="895" t="n">
        <f aca="false">G239/G$7*100000</f>
        <v>0</v>
      </c>
      <c r="H127" s="895" t="n">
        <f aca="false">H239/H$7*100000</f>
        <v>0</v>
      </c>
      <c r="I127" s="895" t="n">
        <f aca="false">I239/I$7*100000</f>
        <v>0</v>
      </c>
      <c r="J127" s="895" t="n">
        <f aca="false">J239/J$7*100000</f>
        <v>0</v>
      </c>
      <c r="K127" s="895" t="n">
        <f aca="false">K239/K$7*100000</f>
        <v>0</v>
      </c>
      <c r="L127" s="895" t="n">
        <f aca="false">L239/L$7*100000</f>
        <v>0</v>
      </c>
      <c r="M127" s="895" t="n">
        <f aca="false">M239/M$7*100000</f>
        <v>11.2082492714638</v>
      </c>
      <c r="N127" s="895" t="n">
        <f aca="false">N239/N$7*100000</f>
        <v>9.99000999000999</v>
      </c>
      <c r="O127" s="895" t="n">
        <f aca="false">O239/O$7*100000</f>
        <v>81.9522855581861</v>
      </c>
      <c r="P127" s="895" t="n">
        <f aca="false">P239/P$7*100000</f>
        <v>135.261679325773</v>
      </c>
      <c r="Q127" s="895" t="n">
        <f aca="false">Q239/Q$7*100000</f>
        <v>191.639717331417</v>
      </c>
      <c r="R127" s="895" t="n">
        <f aca="false">R239/R$7*100000</f>
        <v>151.119659293859</v>
      </c>
      <c r="S127" s="895" t="n">
        <f aca="false">S239/S$7*100000</f>
        <v>467.681976256146</v>
      </c>
      <c r="T127" s="895" t="n">
        <f aca="false">T239/T$7*100000</f>
        <v>405.092592592593</v>
      </c>
      <c r="U127" s="895" t="n">
        <f aca="false">U239/U$7*100000</f>
        <v>756.403644490287</v>
      </c>
      <c r="V127" s="895" t="n">
        <f aca="false">V239/V$7*100000</f>
        <v>1294.8793407887</v>
      </c>
      <c r="W127" s="895" t="n">
        <f aca="false">AA239/AA$7*100000</f>
        <v>1579.27016252683</v>
      </c>
      <c r="X127" s="888"/>
      <c r="Y127" s="888"/>
      <c r="Z127" s="888"/>
      <c r="AA127" s="888"/>
    </row>
    <row r="128" s="108" customFormat="true" ht="13.5" hidden="false" customHeight="true" outlineLevel="0" collapsed="false">
      <c r="A128" s="880" t="s">
        <v>422</v>
      </c>
      <c r="B128" s="880" t="s">
        <v>477</v>
      </c>
      <c r="C128" s="889" t="s">
        <v>1065</v>
      </c>
      <c r="D128" s="885" t="s">
        <v>7</v>
      </c>
      <c r="E128" s="894" t="n">
        <f aca="false">E240/E$5*100000</f>
        <v>9.02845252323752</v>
      </c>
      <c r="F128" s="895" t="n">
        <f aca="false">F240/F$5*100000</f>
        <v>0</v>
      </c>
      <c r="G128" s="895" t="n">
        <f aca="false">G240/G$5*100000</f>
        <v>0</v>
      </c>
      <c r="H128" s="895" t="n">
        <f aca="false">H240/H$5*100000</f>
        <v>0</v>
      </c>
      <c r="I128" s="895" t="n">
        <f aca="false">I240/I$5*100000</f>
        <v>0</v>
      </c>
      <c r="J128" s="895" t="n">
        <f aca="false">J240/J$5*100000</f>
        <v>0</v>
      </c>
      <c r="K128" s="895" t="n">
        <f aca="false">K240/K$5*100000</f>
        <v>0</v>
      </c>
      <c r="L128" s="895" t="n">
        <f aca="false">L240/L$5*100000</f>
        <v>0</v>
      </c>
      <c r="M128" s="895" t="n">
        <f aca="false">M240/M$5*100000</f>
        <v>0</v>
      </c>
      <c r="N128" s="895" t="n">
        <f aca="false">N240/N$5*100000</f>
        <v>0</v>
      </c>
      <c r="O128" s="895" t="n">
        <f aca="false">O240/O$5*100000</f>
        <v>4.93997925208714</v>
      </c>
      <c r="P128" s="895" t="n">
        <f aca="false">P240/P$5*100000</f>
        <v>5.67955926620094</v>
      </c>
      <c r="Q128" s="895" t="n">
        <f aca="false">Q240/Q$5*100000</f>
        <v>12.9007288911824</v>
      </c>
      <c r="R128" s="895" t="n">
        <f aca="false">R240/R$5*100000</f>
        <v>21.9490781387182</v>
      </c>
      <c r="S128" s="895" t="n">
        <f aca="false">S240/S$5*100000</f>
        <v>58.8774041606699</v>
      </c>
      <c r="T128" s="895" t="n">
        <f aca="false">T240/T$5*100000</f>
        <v>8.29187396351576</v>
      </c>
      <c r="U128" s="895" t="n">
        <f aca="false">U240/U$5*100000</f>
        <v>31.8708169552746</v>
      </c>
      <c r="V128" s="895" t="n">
        <f aca="false">V240/V$5*100000</f>
        <v>0</v>
      </c>
      <c r="W128" s="895" t="n">
        <f aca="false">AA240/AA$5*100000</f>
        <v>10.9098843552258</v>
      </c>
      <c r="X128" s="888"/>
      <c r="Y128" s="888"/>
      <c r="Z128" s="888"/>
      <c r="AA128" s="888"/>
    </row>
    <row r="129" s="108" customFormat="true" ht="13.5" hidden="false" customHeight="true" outlineLevel="0" collapsed="false">
      <c r="A129" s="880"/>
      <c r="B129" s="880"/>
      <c r="C129" s="880"/>
      <c r="D129" s="885" t="s">
        <v>475</v>
      </c>
      <c r="E129" s="894" t="n">
        <f aca="false">E241/E$6*100000</f>
        <v>13.3329523918364</v>
      </c>
      <c r="F129" s="895" t="n">
        <f aca="false">F241/F$6*100000</f>
        <v>0</v>
      </c>
      <c r="G129" s="895" t="n">
        <f aca="false">G241/G$6*100000</f>
        <v>0</v>
      </c>
      <c r="H129" s="895" t="n">
        <f aca="false">H241/H$6*100000</f>
        <v>0</v>
      </c>
      <c r="I129" s="895" t="n">
        <f aca="false">I241/I$6*100000</f>
        <v>0</v>
      </c>
      <c r="J129" s="895" t="n">
        <f aca="false">J241/J$6*100000</f>
        <v>0</v>
      </c>
      <c r="K129" s="895" t="n">
        <f aca="false">K241/K$6*100000</f>
        <v>0</v>
      </c>
      <c r="L129" s="895" t="n">
        <f aca="false">L241/L$6*100000</f>
        <v>0</v>
      </c>
      <c r="M129" s="895" t="n">
        <f aca="false">M241/M$6*100000</f>
        <v>0</v>
      </c>
      <c r="N129" s="895" t="n">
        <f aca="false">N241/N$6*100000</f>
        <v>0</v>
      </c>
      <c r="O129" s="895" t="n">
        <f aca="false">O241/O$6*100000</f>
        <v>0</v>
      </c>
      <c r="P129" s="895" t="n">
        <f aca="false">P241/P$6*100000</f>
        <v>0</v>
      </c>
      <c r="Q129" s="895" t="n">
        <f aca="false">Q241/Q$6*100000</f>
        <v>13.978194017333</v>
      </c>
      <c r="R129" s="895" t="n">
        <f aca="false">R241/R$6*100000</f>
        <v>46.9557051181719</v>
      </c>
      <c r="S129" s="895" t="n">
        <f aca="false">S241/S$6*100000</f>
        <v>71.9735137469411</v>
      </c>
      <c r="T129" s="895" t="n">
        <f aca="false">T241/T$6*100000</f>
        <v>19.4250194250194</v>
      </c>
      <c r="U129" s="895" t="n">
        <f aca="false">U241/U$6*100000</f>
        <v>83.4260289210234</v>
      </c>
      <c r="V129" s="895" t="n">
        <f aca="false">V241/V$6*100000</f>
        <v>0</v>
      </c>
      <c r="W129" s="895" t="n">
        <f aca="false">AA241/AA$6*100000</f>
        <v>37.821482602118</v>
      </c>
      <c r="X129" s="888"/>
      <c r="Y129" s="888"/>
      <c r="Z129" s="888"/>
      <c r="AA129" s="888"/>
    </row>
    <row r="130" s="108" customFormat="true" ht="15" hidden="false" customHeight="false" outlineLevel="0" collapsed="false">
      <c r="A130" s="880"/>
      <c r="B130" s="880"/>
      <c r="C130" s="880"/>
      <c r="D130" s="885" t="s">
        <v>476</v>
      </c>
      <c r="E130" s="894" t="n">
        <f aca="false">E242/E$7*100000</f>
        <v>5.48610838982719</v>
      </c>
      <c r="F130" s="895" t="n">
        <f aca="false">F242/F$7*100000</f>
        <v>0</v>
      </c>
      <c r="G130" s="895" t="n">
        <f aca="false">G242/G$7*100000</f>
        <v>0</v>
      </c>
      <c r="H130" s="895" t="n">
        <f aca="false">H242/H$7*100000</f>
        <v>0</v>
      </c>
      <c r="I130" s="895" t="n">
        <f aca="false">I242/I$7*100000</f>
        <v>0</v>
      </c>
      <c r="J130" s="895" t="n">
        <f aca="false">J242/J$7*100000</f>
        <v>0</v>
      </c>
      <c r="K130" s="895" t="n">
        <f aca="false">K242/K$7*100000</f>
        <v>0</v>
      </c>
      <c r="L130" s="895" t="n">
        <f aca="false">L242/L$7*100000</f>
        <v>0</v>
      </c>
      <c r="M130" s="895" t="n">
        <f aca="false">M242/M$7*100000</f>
        <v>0</v>
      </c>
      <c r="N130" s="895" t="n">
        <f aca="false">N242/N$7*100000</f>
        <v>0</v>
      </c>
      <c r="O130" s="895" t="n">
        <f aca="false">O242/O$7*100000</f>
        <v>9.10580950646513</v>
      </c>
      <c r="P130" s="895" t="n">
        <f aca="false">P242/P$7*100000</f>
        <v>10.404744563521</v>
      </c>
      <c r="Q130" s="895" t="n">
        <f aca="false">Q242/Q$7*100000</f>
        <v>11.9774823332136</v>
      </c>
      <c r="R130" s="895" t="n">
        <f aca="false">R242/R$7*100000</f>
        <v>0</v>
      </c>
      <c r="S130" s="895" t="n">
        <f aca="false">S242/S$7*100000</f>
        <v>47.9673821801175</v>
      </c>
      <c r="T130" s="895" t="n">
        <f aca="false">T242/T$7*100000</f>
        <v>0</v>
      </c>
      <c r="U130" s="895" t="n">
        <f aca="false">U242/U$7*100000</f>
        <v>0</v>
      </c>
      <c r="V130" s="895" t="n">
        <f aca="false">V242/V$7*100000</f>
        <v>0</v>
      </c>
      <c r="W130" s="895" t="n">
        <f aca="false">AA242/AA$7*100000</f>
        <v>0</v>
      </c>
      <c r="X130" s="888"/>
      <c r="Y130" s="888"/>
      <c r="Z130" s="888"/>
      <c r="AA130" s="888"/>
    </row>
    <row r="131" s="108" customFormat="true" ht="13.5" hidden="false" customHeight="true" outlineLevel="0" collapsed="false">
      <c r="A131" s="880" t="s">
        <v>424</v>
      </c>
      <c r="B131" s="884"/>
      <c r="C131" s="884" t="s">
        <v>425</v>
      </c>
      <c r="D131" s="885" t="s">
        <v>7</v>
      </c>
      <c r="E131" s="894" t="n">
        <f aca="false">E243/E$5*100000</f>
        <v>27.5152838803429</v>
      </c>
      <c r="F131" s="895" t="n">
        <f aca="false">F243/F$5*100000</f>
        <v>0</v>
      </c>
      <c r="G131" s="895" t="n">
        <f aca="false">G243/G$5*100000</f>
        <v>0</v>
      </c>
      <c r="H131" s="895" t="n">
        <f aca="false">H243/H$5*100000</f>
        <v>0</v>
      </c>
      <c r="I131" s="895" t="n">
        <f aca="false">I243/I$5*100000</f>
        <v>0</v>
      </c>
      <c r="J131" s="895" t="n">
        <f aca="false">J243/J$5*100000</f>
        <v>0</v>
      </c>
      <c r="K131" s="895" t="n">
        <f aca="false">K243/K$5*100000</f>
        <v>0</v>
      </c>
      <c r="L131" s="895" t="n">
        <f aca="false">L243/L$5*100000</f>
        <v>0</v>
      </c>
      <c r="M131" s="895" t="n">
        <f aca="false">M243/M$5*100000</f>
        <v>5.99556328317045</v>
      </c>
      <c r="N131" s="895" t="n">
        <f aca="false">N243/N$5*100000</f>
        <v>5.33760341606619</v>
      </c>
      <c r="O131" s="895" t="n">
        <f aca="false">O243/O$5*100000</f>
        <v>4.93997925208714</v>
      </c>
      <c r="P131" s="895" t="n">
        <f aca="false">P243/P$5*100000</f>
        <v>5.67955926620094</v>
      </c>
      <c r="Q131" s="895" t="n">
        <f aca="false">Q243/Q$5*100000</f>
        <v>19.3510933367735</v>
      </c>
      <c r="R131" s="895" t="n">
        <f aca="false">R243/R$5*100000</f>
        <v>14.6327187591455</v>
      </c>
      <c r="S131" s="895" t="n">
        <f aca="false">S243/S$5*100000</f>
        <v>26.16773518252</v>
      </c>
      <c r="T131" s="895" t="n">
        <f aca="false">T243/T$5*100000</f>
        <v>74.6268656716418</v>
      </c>
      <c r="U131" s="895" t="n">
        <f aca="false">U243/U$5*100000</f>
        <v>84.9888452140657</v>
      </c>
      <c r="V131" s="895" t="n">
        <f aca="false">V243/V$5*100000</f>
        <v>114.781277898227</v>
      </c>
      <c r="W131" s="895" t="n">
        <f aca="false">AA243/AA$5*100000</f>
        <v>272.747108880646</v>
      </c>
      <c r="X131" s="888"/>
      <c r="Y131" s="888"/>
      <c r="Z131" s="888"/>
      <c r="AA131" s="888"/>
    </row>
    <row r="132" s="108" customFormat="true" ht="13.5" hidden="false" customHeight="true" outlineLevel="0" collapsed="false">
      <c r="A132" s="880"/>
      <c r="B132" s="884"/>
      <c r="C132" s="884"/>
      <c r="D132" s="885" t="s">
        <v>475</v>
      </c>
      <c r="E132" s="894" t="n">
        <f aca="false">E244/E$6*100000</f>
        <v>35.2370884641391</v>
      </c>
      <c r="F132" s="895" t="n">
        <f aca="false">F244/F$6*100000</f>
        <v>0</v>
      </c>
      <c r="G132" s="895" t="n">
        <f aca="false">G244/G$6*100000</f>
        <v>0</v>
      </c>
      <c r="H132" s="895" t="n">
        <f aca="false">H244/H$6*100000</f>
        <v>0</v>
      </c>
      <c r="I132" s="895" t="n">
        <f aca="false">I244/I$6*100000</f>
        <v>0</v>
      </c>
      <c r="J132" s="895" t="n">
        <f aca="false">J244/J$6*100000</f>
        <v>0</v>
      </c>
      <c r="K132" s="895" t="n">
        <f aca="false">K244/K$6*100000</f>
        <v>0</v>
      </c>
      <c r="L132" s="895" t="n">
        <f aca="false">L244/L$6*100000</f>
        <v>0</v>
      </c>
      <c r="M132" s="895" t="n">
        <f aca="false">M244/M$6*100000</f>
        <v>12.8915817970865</v>
      </c>
      <c r="N132" s="895" t="n">
        <f aca="false">N244/N$6*100000</f>
        <v>11.4613180515759</v>
      </c>
      <c r="O132" s="895" t="n">
        <f aca="false">O244/O$6*100000</f>
        <v>0</v>
      </c>
      <c r="P132" s="895" t="n">
        <f aca="false">P244/P$6*100000</f>
        <v>0</v>
      </c>
      <c r="Q132" s="895" t="n">
        <f aca="false">Q244/Q$6*100000</f>
        <v>27.9563880346659</v>
      </c>
      <c r="R132" s="895" t="n">
        <f aca="false">R244/R$6*100000</f>
        <v>31.3038034121146</v>
      </c>
      <c r="S132" s="895" t="n">
        <f aca="false">S244/S$6*100000</f>
        <v>28.7894054987765</v>
      </c>
      <c r="T132" s="895" t="n">
        <f aca="false">T244/T$6*100000</f>
        <v>116.550116550117</v>
      </c>
      <c r="U132" s="895" t="n">
        <f aca="false">U244/U$6*100000</f>
        <v>83.4260289210234</v>
      </c>
      <c r="V132" s="895" t="n">
        <f aca="false">V244/V$6*100000</f>
        <v>255.102040816327</v>
      </c>
      <c r="W132" s="895" t="n">
        <f aca="false">AA244/AA$6*100000</f>
        <v>491.679273827534</v>
      </c>
      <c r="X132" s="537"/>
      <c r="Y132" s="537"/>
      <c r="Z132" s="537"/>
      <c r="AA132" s="537"/>
    </row>
    <row r="133" s="108" customFormat="true" ht="15" hidden="false" customHeight="false" outlineLevel="0" collapsed="false">
      <c r="A133" s="880"/>
      <c r="B133" s="884"/>
      <c r="C133" s="884"/>
      <c r="D133" s="885" t="s">
        <v>476</v>
      </c>
      <c r="E133" s="894" t="n">
        <f aca="false">E245/E$7*100000</f>
        <v>21.1607037893334</v>
      </c>
      <c r="F133" s="895" t="n">
        <f aca="false">F245/F$7*100000</f>
        <v>0</v>
      </c>
      <c r="G133" s="895" t="n">
        <f aca="false">G245/G$7*100000</f>
        <v>0</v>
      </c>
      <c r="H133" s="895" t="n">
        <f aca="false">H245/H$7*100000</f>
        <v>0</v>
      </c>
      <c r="I133" s="895" t="n">
        <f aca="false">I245/I$7*100000</f>
        <v>0</v>
      </c>
      <c r="J133" s="895" t="n">
        <f aca="false">J245/J$7*100000</f>
        <v>0</v>
      </c>
      <c r="K133" s="895" t="n">
        <f aca="false">K245/K$7*100000</f>
        <v>0</v>
      </c>
      <c r="L133" s="895" t="n">
        <f aca="false">L245/L$7*100000</f>
        <v>0</v>
      </c>
      <c r="M133" s="895" t="n">
        <f aca="false">M245/M$7*100000</f>
        <v>0</v>
      </c>
      <c r="N133" s="895" t="n">
        <f aca="false">N245/N$7*100000</f>
        <v>0</v>
      </c>
      <c r="O133" s="895" t="n">
        <f aca="false">O245/O$7*100000</f>
        <v>9.10580950646513</v>
      </c>
      <c r="P133" s="895" t="n">
        <f aca="false">P245/P$7*100000</f>
        <v>10.404744563521</v>
      </c>
      <c r="Q133" s="895" t="n">
        <f aca="false">Q245/Q$7*100000</f>
        <v>11.9774823332136</v>
      </c>
      <c r="R133" s="895" t="n">
        <f aca="false">R245/R$7*100000</f>
        <v>0</v>
      </c>
      <c r="S133" s="895" t="n">
        <f aca="false">S245/S$7*100000</f>
        <v>23.9836910900588</v>
      </c>
      <c r="T133" s="895" t="n">
        <f aca="false">T245/T$7*100000</f>
        <v>43.4027777777778</v>
      </c>
      <c r="U133" s="895" t="n">
        <f aca="false">U245/U$7*100000</f>
        <v>85.954959601169</v>
      </c>
      <c r="V133" s="895" t="n">
        <f aca="false">V245/V$7*100000</f>
        <v>39.2387679026879</v>
      </c>
      <c r="W133" s="895" t="n">
        <f aca="false">AA245/AA$7*100000</f>
        <v>183.992640294388</v>
      </c>
      <c r="X133" s="537"/>
      <c r="Y133" s="537"/>
      <c r="Z133" s="537"/>
      <c r="AA133" s="537"/>
    </row>
    <row r="134" s="108" customFormat="true" ht="13.5" hidden="false" customHeight="true" outlineLevel="0" collapsed="false">
      <c r="A134" s="880" t="s">
        <v>426</v>
      </c>
      <c r="B134" s="884"/>
      <c r="C134" s="889" t="s">
        <v>1066</v>
      </c>
      <c r="D134" s="885" t="s">
        <v>7</v>
      </c>
      <c r="E134" s="894" t="n">
        <f aca="false">E246/E$5*100000</f>
        <v>26.2255049484518</v>
      </c>
      <c r="F134" s="895" t="n">
        <f aca="false">F246/F$5*100000</f>
        <v>0</v>
      </c>
      <c r="G134" s="895" t="n">
        <f aca="false">G246/G$5*100000</f>
        <v>0</v>
      </c>
      <c r="H134" s="895" t="n">
        <f aca="false">H246/H$5*100000</f>
        <v>0</v>
      </c>
      <c r="I134" s="895" t="n">
        <f aca="false">I246/I$5*100000</f>
        <v>0</v>
      </c>
      <c r="J134" s="895" t="n">
        <f aca="false">J246/J$5*100000</f>
        <v>0</v>
      </c>
      <c r="K134" s="895" t="n">
        <f aca="false">K246/K$5*100000</f>
        <v>0</v>
      </c>
      <c r="L134" s="895" t="n">
        <f aca="false">L246/L$5*100000</f>
        <v>0</v>
      </c>
      <c r="M134" s="895" t="n">
        <f aca="false">M246/M$5*100000</f>
        <v>0</v>
      </c>
      <c r="N134" s="895" t="n">
        <f aca="false">N246/N$5*100000</f>
        <v>0</v>
      </c>
      <c r="O134" s="895" t="n">
        <f aca="false">O246/O$5*100000</f>
        <v>0</v>
      </c>
      <c r="P134" s="895" t="n">
        <f aca="false">P246/P$5*100000</f>
        <v>0</v>
      </c>
      <c r="Q134" s="895" t="n">
        <f aca="false">Q246/Q$5*100000</f>
        <v>19.3510933367735</v>
      </c>
      <c r="R134" s="895" t="n">
        <f aca="false">R246/R$5*100000</f>
        <v>7.31635937957273</v>
      </c>
      <c r="S134" s="895" t="n">
        <f aca="false">S246/S$5*100000</f>
        <v>52.3354703650399</v>
      </c>
      <c r="T134" s="895" t="n">
        <f aca="false">T246/T$5*100000</f>
        <v>24.8756218905473</v>
      </c>
      <c r="U134" s="895" t="n">
        <f aca="false">U246/U$5*100000</f>
        <v>84.9888452140657</v>
      </c>
      <c r="V134" s="895" t="n">
        <f aca="false">V246/V$5*100000</f>
        <v>165.795179186328</v>
      </c>
      <c r="W134" s="895" t="n">
        <f aca="false">AA246/AA$5*100000</f>
        <v>272.747108880646</v>
      </c>
      <c r="X134" s="537"/>
      <c r="Y134" s="537"/>
      <c r="Z134" s="537"/>
      <c r="AA134" s="537"/>
    </row>
    <row r="135" s="108" customFormat="true" ht="13.5" hidden="false" customHeight="true" outlineLevel="0" collapsed="false">
      <c r="A135" s="880"/>
      <c r="B135" s="884"/>
      <c r="C135" s="884"/>
      <c r="D135" s="885" t="s">
        <v>475</v>
      </c>
      <c r="E135" s="894" t="n">
        <f aca="false">E247/E$6*100000</f>
        <v>20.9517823300287</v>
      </c>
      <c r="F135" s="895" t="n">
        <f aca="false">F247/F$6*100000</f>
        <v>0</v>
      </c>
      <c r="G135" s="895" t="n">
        <f aca="false">G247/G$6*100000</f>
        <v>0</v>
      </c>
      <c r="H135" s="895" t="n">
        <f aca="false">H247/H$6*100000</f>
        <v>0</v>
      </c>
      <c r="I135" s="895" t="n">
        <f aca="false">I247/I$6*100000</f>
        <v>0</v>
      </c>
      <c r="J135" s="895" t="n">
        <f aca="false">J247/J$6*100000</f>
        <v>0</v>
      </c>
      <c r="K135" s="895" t="n">
        <f aca="false">K247/K$6*100000</f>
        <v>0</v>
      </c>
      <c r="L135" s="895" t="n">
        <f aca="false">L247/L$6*100000</f>
        <v>0</v>
      </c>
      <c r="M135" s="895" t="n">
        <f aca="false">M247/M$6*100000</f>
        <v>0</v>
      </c>
      <c r="N135" s="895" t="n">
        <f aca="false">N247/N$6*100000</f>
        <v>0</v>
      </c>
      <c r="O135" s="895" t="n">
        <f aca="false">O247/O$6*100000</f>
        <v>0</v>
      </c>
      <c r="P135" s="895" t="n">
        <f aca="false">P247/P$6*100000</f>
        <v>0</v>
      </c>
      <c r="Q135" s="895" t="n">
        <f aca="false">Q247/Q$6*100000</f>
        <v>27.9563880346659</v>
      </c>
      <c r="R135" s="895" t="n">
        <f aca="false">R247/R$6*100000</f>
        <v>0</v>
      </c>
      <c r="S135" s="895" t="n">
        <f aca="false">S247/S$6*100000</f>
        <v>57.5788109975529</v>
      </c>
      <c r="T135" s="895" t="n">
        <f aca="false">T247/T$6*100000</f>
        <v>58.2750582750583</v>
      </c>
      <c r="U135" s="895" t="n">
        <f aca="false">U247/U$6*100000</f>
        <v>111.234705228031</v>
      </c>
      <c r="V135" s="895" t="n">
        <f aca="false">V247/V$6*100000</f>
        <v>72.8862973760933</v>
      </c>
      <c r="W135" s="895" t="n">
        <f aca="false">AA247/AA$6*100000</f>
        <v>264.750378214826</v>
      </c>
      <c r="X135" s="537"/>
      <c r="Y135" s="537"/>
      <c r="Z135" s="537"/>
      <c r="AA135" s="537"/>
    </row>
    <row r="136" s="108" customFormat="true" ht="15" hidden="false" customHeight="false" outlineLevel="0" collapsed="false">
      <c r="A136" s="880"/>
      <c r="B136" s="884"/>
      <c r="C136" s="884"/>
      <c r="D136" s="885" t="s">
        <v>476</v>
      </c>
      <c r="E136" s="894" t="n">
        <f aca="false">E248/E$7*100000</f>
        <v>30.5654610290372</v>
      </c>
      <c r="F136" s="895" t="n">
        <f aca="false">F248/F$7*100000</f>
        <v>0</v>
      </c>
      <c r="G136" s="895" t="n">
        <f aca="false">G248/G$7*100000</f>
        <v>0</v>
      </c>
      <c r="H136" s="895" t="n">
        <f aca="false">H248/H$7*100000</f>
        <v>0</v>
      </c>
      <c r="I136" s="895" t="n">
        <f aca="false">I248/I$7*100000</f>
        <v>0</v>
      </c>
      <c r="J136" s="895" t="n">
        <f aca="false">J248/J$7*100000</f>
        <v>0</v>
      </c>
      <c r="K136" s="895" t="n">
        <f aca="false">K248/K$7*100000</f>
        <v>0</v>
      </c>
      <c r="L136" s="895" t="n">
        <f aca="false">L248/L$7*100000</f>
        <v>0</v>
      </c>
      <c r="M136" s="895" t="n">
        <f aca="false">M248/M$7*100000</f>
        <v>0</v>
      </c>
      <c r="N136" s="895" t="n">
        <f aca="false">N248/N$7*100000</f>
        <v>0</v>
      </c>
      <c r="O136" s="895" t="n">
        <f aca="false">O248/O$7*100000</f>
        <v>0</v>
      </c>
      <c r="P136" s="895" t="n">
        <f aca="false">P248/P$7*100000</f>
        <v>0</v>
      </c>
      <c r="Q136" s="895" t="n">
        <f aca="false">Q248/Q$7*100000</f>
        <v>11.9774823332136</v>
      </c>
      <c r="R136" s="895" t="n">
        <f aca="false">R248/R$7*100000</f>
        <v>13.7381508448963</v>
      </c>
      <c r="S136" s="895" t="n">
        <f aca="false">S248/S$7*100000</f>
        <v>47.9673821801175</v>
      </c>
      <c r="T136" s="895" t="n">
        <f aca="false">T248/T$7*100000</f>
        <v>0</v>
      </c>
      <c r="U136" s="895" t="n">
        <f aca="false">U248/U$7*100000</f>
        <v>68.7639676809352</v>
      </c>
      <c r="V136" s="895" t="n">
        <f aca="false">V248/V$7*100000</f>
        <v>215.813223464783</v>
      </c>
      <c r="W136" s="895" t="n">
        <f aca="false">AA248/AA$7*100000</f>
        <v>275.988960441582</v>
      </c>
      <c r="X136" s="537"/>
      <c r="Y136" s="537"/>
      <c r="Z136" s="537"/>
      <c r="AA136" s="537"/>
    </row>
    <row r="137" s="108" customFormat="true" ht="13.5" hidden="false" customHeight="true" outlineLevel="0" collapsed="false">
      <c r="A137" s="880" t="s">
        <v>428</v>
      </c>
      <c r="B137" s="884"/>
      <c r="C137" s="889" t="s">
        <v>1067</v>
      </c>
      <c r="D137" s="885" t="s">
        <v>7</v>
      </c>
      <c r="E137" s="894" t="n">
        <f aca="false">E249/E$5*100000</f>
        <v>8.1685999019768</v>
      </c>
      <c r="F137" s="895" t="n">
        <f aca="false">F249/F$5*100000</f>
        <v>0</v>
      </c>
      <c r="G137" s="895" t="n">
        <f aca="false">G249/G$5*100000</f>
        <v>0</v>
      </c>
      <c r="H137" s="895" t="n">
        <f aca="false">H249/H$5*100000</f>
        <v>0</v>
      </c>
      <c r="I137" s="895" t="n">
        <f aca="false">I249/I$5*100000</f>
        <v>0</v>
      </c>
      <c r="J137" s="895" t="n">
        <f aca="false">J249/J$5*100000</f>
        <v>0</v>
      </c>
      <c r="K137" s="895" t="n">
        <f aca="false">K249/K$5*100000</f>
        <v>0</v>
      </c>
      <c r="L137" s="895" t="n">
        <f aca="false">L249/L$5*100000</f>
        <v>0</v>
      </c>
      <c r="M137" s="895" t="n">
        <f aca="false">M249/M$5*100000</f>
        <v>0</v>
      </c>
      <c r="N137" s="895" t="n">
        <f aca="false">N249/N$5*100000</f>
        <v>0</v>
      </c>
      <c r="O137" s="895" t="n">
        <f aca="false">O249/O$5*100000</f>
        <v>4.93997925208714</v>
      </c>
      <c r="P137" s="895" t="n">
        <f aca="false">P249/P$5*100000</f>
        <v>0</v>
      </c>
      <c r="Q137" s="895" t="n">
        <f aca="false">Q249/Q$5*100000</f>
        <v>0</v>
      </c>
      <c r="R137" s="895" t="n">
        <f aca="false">R249/R$5*100000</f>
        <v>29.2654375182909</v>
      </c>
      <c r="S137" s="895" t="n">
        <f aca="false">S249/S$5*100000</f>
        <v>26.16773518252</v>
      </c>
      <c r="T137" s="895" t="n">
        <f aca="false">T249/T$5*100000</f>
        <v>8.29187396351576</v>
      </c>
      <c r="U137" s="895" t="n">
        <f aca="false">U249/U$5*100000</f>
        <v>31.8708169552746</v>
      </c>
      <c r="V137" s="895" t="n">
        <f aca="false">V249/V$5*100000</f>
        <v>51.013901288101</v>
      </c>
      <c r="W137" s="895" t="n">
        <f aca="false">AA249/AA$5*100000</f>
        <v>21.8197687104517</v>
      </c>
      <c r="X137" s="537"/>
      <c r="Y137" s="537"/>
      <c r="Z137" s="537"/>
      <c r="AA137" s="537"/>
    </row>
    <row r="138" s="108" customFormat="true" ht="13.5" hidden="false" customHeight="true" outlineLevel="0" collapsed="false">
      <c r="A138" s="880"/>
      <c r="B138" s="884"/>
      <c r="C138" s="884"/>
      <c r="D138" s="885" t="s">
        <v>475</v>
      </c>
      <c r="E138" s="894" t="n">
        <f aca="false">E250/E$6*100000</f>
        <v>10.4758911650143</v>
      </c>
      <c r="F138" s="895" t="n">
        <f aca="false">F250/F$6*100000</f>
        <v>0</v>
      </c>
      <c r="G138" s="895" t="n">
        <f aca="false">G250/G$6*100000</f>
        <v>0</v>
      </c>
      <c r="H138" s="895" t="n">
        <f aca="false">H250/H$6*100000</f>
        <v>0</v>
      </c>
      <c r="I138" s="895" t="n">
        <f aca="false">I250/I$6*100000</f>
        <v>0</v>
      </c>
      <c r="J138" s="895" t="n">
        <f aca="false">J250/J$6*100000</f>
        <v>0</v>
      </c>
      <c r="K138" s="895" t="n">
        <f aca="false">K250/K$6*100000</f>
        <v>0</v>
      </c>
      <c r="L138" s="895" t="n">
        <f aca="false">L250/L$6*100000</f>
        <v>0</v>
      </c>
      <c r="M138" s="895" t="n">
        <f aca="false">M250/M$6*100000</f>
        <v>0</v>
      </c>
      <c r="N138" s="895" t="n">
        <f aca="false">N250/N$6*100000</f>
        <v>0</v>
      </c>
      <c r="O138" s="895" t="n">
        <f aca="false">O250/O$6*100000</f>
        <v>10.7979699816435</v>
      </c>
      <c r="P138" s="895" t="n">
        <f aca="false">P250/P$6*100000</f>
        <v>0</v>
      </c>
      <c r="Q138" s="895" t="n">
        <f aca="false">Q250/Q$6*100000</f>
        <v>0</v>
      </c>
      <c r="R138" s="895" t="n">
        <f aca="false">R250/R$6*100000</f>
        <v>46.9557051181719</v>
      </c>
      <c r="S138" s="895" t="n">
        <f aca="false">S250/S$6*100000</f>
        <v>28.7894054987765</v>
      </c>
      <c r="T138" s="895" t="n">
        <f aca="false">T250/T$6*100000</f>
        <v>19.4250194250194</v>
      </c>
      <c r="U138" s="895" t="n">
        <f aca="false">U250/U$6*100000</f>
        <v>27.8086763070078</v>
      </c>
      <c r="V138" s="895" t="n">
        <f aca="false">V250/V$6*100000</f>
        <v>72.8862973760933</v>
      </c>
      <c r="W138" s="895" t="n">
        <f aca="false">AA250/AA$6*100000</f>
        <v>37.821482602118</v>
      </c>
      <c r="X138" s="537"/>
      <c r="Y138" s="537"/>
      <c r="Z138" s="537"/>
      <c r="AA138" s="537"/>
    </row>
    <row r="139" s="108" customFormat="true" ht="15" hidden="false" customHeight="false" outlineLevel="0" collapsed="false">
      <c r="A139" s="880"/>
      <c r="B139" s="884"/>
      <c r="C139" s="884"/>
      <c r="D139" s="885" t="s">
        <v>476</v>
      </c>
      <c r="E139" s="894" t="n">
        <f aca="false">E251/E$7*100000</f>
        <v>6.2698381598025</v>
      </c>
      <c r="F139" s="895" t="n">
        <f aca="false">F251/F$7*100000</f>
        <v>0</v>
      </c>
      <c r="G139" s="895" t="n">
        <f aca="false">G251/G$7*100000</f>
        <v>0</v>
      </c>
      <c r="H139" s="895" t="n">
        <f aca="false">H251/H$7*100000</f>
        <v>0</v>
      </c>
      <c r="I139" s="895" t="n">
        <f aca="false">I251/I$7*100000</f>
        <v>0</v>
      </c>
      <c r="J139" s="895" t="n">
        <f aca="false">J251/J$7*100000</f>
        <v>0</v>
      </c>
      <c r="K139" s="895" t="n">
        <f aca="false">K251/K$7*100000</f>
        <v>0</v>
      </c>
      <c r="L139" s="895" t="n">
        <f aca="false">L251/L$7*100000</f>
        <v>0</v>
      </c>
      <c r="M139" s="895" t="n">
        <f aca="false">M251/M$7*100000</f>
        <v>0</v>
      </c>
      <c r="N139" s="895" t="n">
        <f aca="false">N251/N$7*100000</f>
        <v>0</v>
      </c>
      <c r="O139" s="895" t="n">
        <f aca="false">O251/O$7*100000</f>
        <v>0</v>
      </c>
      <c r="P139" s="895" t="n">
        <f aca="false">P251/P$7*100000</f>
        <v>0</v>
      </c>
      <c r="Q139" s="895" t="n">
        <f aca="false">Q251/Q$7*100000</f>
        <v>0</v>
      </c>
      <c r="R139" s="895" t="n">
        <f aca="false">R251/R$7*100000</f>
        <v>13.7381508448963</v>
      </c>
      <c r="S139" s="895" t="n">
        <f aca="false">S251/S$7*100000</f>
        <v>23.9836910900588</v>
      </c>
      <c r="T139" s="895" t="n">
        <f aca="false">T251/T$7*100000</f>
        <v>0</v>
      </c>
      <c r="U139" s="895" t="n">
        <f aca="false">U251/U$7*100000</f>
        <v>34.3819838404676</v>
      </c>
      <c r="V139" s="895" t="n">
        <f aca="false">V251/V$7*100000</f>
        <v>39.2387679026879</v>
      </c>
      <c r="W139" s="895" t="n">
        <f aca="false">AA251/AA$7*100000</f>
        <v>15.3327200245324</v>
      </c>
      <c r="X139" s="537"/>
      <c r="Y139" s="537"/>
      <c r="Z139" s="537"/>
      <c r="AA139" s="537"/>
    </row>
    <row r="140" s="108" customFormat="true" ht="13.5" hidden="false" customHeight="true" outlineLevel="0" collapsed="false">
      <c r="A140" s="880" t="s">
        <v>430</v>
      </c>
      <c r="B140" s="884"/>
      <c r="C140" s="889" t="s">
        <v>1068</v>
      </c>
      <c r="D140" s="885" t="s">
        <v>7</v>
      </c>
      <c r="E140" s="894" t="n">
        <f aca="false">E252/E$5*100000</f>
        <v>17.1970524252143</v>
      </c>
      <c r="F140" s="895" t="n">
        <f aca="false">F252/F$5*100000</f>
        <v>0</v>
      </c>
      <c r="G140" s="895" t="n">
        <f aca="false">G252/G$5*100000</f>
        <v>0</v>
      </c>
      <c r="H140" s="895" t="n">
        <f aca="false">H252/H$5*100000</f>
        <v>0</v>
      </c>
      <c r="I140" s="895" t="n">
        <f aca="false">I252/I$5*100000</f>
        <v>0</v>
      </c>
      <c r="J140" s="895" t="n">
        <f aca="false">J252/J$5*100000</f>
        <v>0</v>
      </c>
      <c r="K140" s="895" t="n">
        <f aca="false">K252/K$5*100000</f>
        <v>0</v>
      </c>
      <c r="L140" s="895" t="n">
        <f aca="false">L252/L$5*100000</f>
        <v>0</v>
      </c>
      <c r="M140" s="895" t="n">
        <f aca="false">M252/M$5*100000</f>
        <v>5.99556328317045</v>
      </c>
      <c r="N140" s="895" t="n">
        <f aca="false">N252/N$5*100000</f>
        <v>0</v>
      </c>
      <c r="O140" s="895" t="n">
        <f aca="false">O252/O$5*100000</f>
        <v>4.93997925208714</v>
      </c>
      <c r="P140" s="895" t="n">
        <f aca="false">P252/P$5*100000</f>
        <v>5.67955926620094</v>
      </c>
      <c r="Q140" s="895" t="n">
        <f aca="false">Q252/Q$5*100000</f>
        <v>12.9007288911824</v>
      </c>
      <c r="R140" s="895" t="n">
        <f aca="false">R252/R$5*100000</f>
        <v>7.31635937957273</v>
      </c>
      <c r="S140" s="895" t="n">
        <f aca="false">S252/S$5*100000</f>
        <v>26.16773518252</v>
      </c>
      <c r="T140" s="895" t="n">
        <f aca="false">T252/T$5*100000</f>
        <v>58.0431177446103</v>
      </c>
      <c r="U140" s="895" t="n">
        <f aca="false">U252/U$5*100000</f>
        <v>53.118028258791</v>
      </c>
      <c r="V140" s="895" t="n">
        <f aca="false">V252/V$5*100000</f>
        <v>127.534753220253</v>
      </c>
      <c r="W140" s="895" t="n">
        <f aca="false">AA252/AA$5*100000</f>
        <v>87.2790748418067</v>
      </c>
      <c r="X140" s="537"/>
      <c r="Y140" s="537"/>
      <c r="Z140" s="537"/>
      <c r="AA140" s="537"/>
    </row>
    <row r="141" s="108" customFormat="true" ht="13.5" hidden="false" customHeight="true" outlineLevel="0" collapsed="false">
      <c r="A141" s="880"/>
      <c r="B141" s="884"/>
      <c r="C141" s="884"/>
      <c r="D141" s="885" t="s">
        <v>475</v>
      </c>
      <c r="E141" s="894" t="n">
        <f aca="false">E253/E$6*100000</f>
        <v>19.9994285877546</v>
      </c>
      <c r="F141" s="895" t="n">
        <f aca="false">F253/F$6*100000</f>
        <v>0</v>
      </c>
      <c r="G141" s="895" t="n">
        <f aca="false">G253/G$6*100000</f>
        <v>0</v>
      </c>
      <c r="H141" s="895" t="n">
        <f aca="false">H253/H$6*100000</f>
        <v>0</v>
      </c>
      <c r="I141" s="895" t="n">
        <f aca="false">I253/I$6*100000</f>
        <v>0</v>
      </c>
      <c r="J141" s="895" t="n">
        <f aca="false">J253/J$6*100000</f>
        <v>0</v>
      </c>
      <c r="K141" s="895" t="n">
        <f aca="false">K253/K$6*100000</f>
        <v>0</v>
      </c>
      <c r="L141" s="895" t="n">
        <f aca="false">L253/L$6*100000</f>
        <v>0</v>
      </c>
      <c r="M141" s="895" t="n">
        <f aca="false">M253/M$6*100000</f>
        <v>12.8915817970865</v>
      </c>
      <c r="N141" s="895" t="n">
        <f aca="false">N253/N$6*100000</f>
        <v>0</v>
      </c>
      <c r="O141" s="895" t="n">
        <f aca="false">O253/O$6*100000</f>
        <v>0</v>
      </c>
      <c r="P141" s="895" t="n">
        <f aca="false">P253/P$6*100000</f>
        <v>12.5062531265633</v>
      </c>
      <c r="Q141" s="895" t="n">
        <f aca="false">Q253/Q$6*100000</f>
        <v>13.978194017333</v>
      </c>
      <c r="R141" s="895" t="n">
        <f aca="false">R253/R$6*100000</f>
        <v>15.6519017060573</v>
      </c>
      <c r="S141" s="895" t="n">
        <f aca="false">S253/S$6*100000</f>
        <v>28.7894054987765</v>
      </c>
      <c r="T141" s="895" t="n">
        <f aca="false">T253/T$6*100000</f>
        <v>97.1250971250971</v>
      </c>
      <c r="U141" s="895" t="n">
        <f aca="false">U253/U$6*100000</f>
        <v>55.6173526140156</v>
      </c>
      <c r="V141" s="895" t="n">
        <f aca="false">V253/V$6*100000</f>
        <v>145.772594752187</v>
      </c>
      <c r="W141" s="895" t="n">
        <f aca="false">AA253/AA$6*100000</f>
        <v>151.285930408472</v>
      </c>
      <c r="X141" s="537"/>
      <c r="Y141" s="537"/>
      <c r="Z141" s="537"/>
      <c r="AA141" s="537"/>
    </row>
    <row r="142" s="108" customFormat="true" ht="15" hidden="false" customHeight="false" outlineLevel="0" collapsed="false">
      <c r="A142" s="880"/>
      <c r="B142" s="884"/>
      <c r="C142" s="884"/>
      <c r="D142" s="885" t="s">
        <v>476</v>
      </c>
      <c r="E142" s="894" t="n">
        <f aca="false">E254/E$7*100000</f>
        <v>14.8908656295309</v>
      </c>
      <c r="F142" s="895" t="n">
        <f aca="false">F254/F$7*100000</f>
        <v>0</v>
      </c>
      <c r="G142" s="895" t="n">
        <f aca="false">G254/G$7*100000</f>
        <v>0</v>
      </c>
      <c r="H142" s="895" t="n">
        <f aca="false">H254/H$7*100000</f>
        <v>0</v>
      </c>
      <c r="I142" s="895" t="n">
        <f aca="false">I254/I$7*100000</f>
        <v>0</v>
      </c>
      <c r="J142" s="895" t="n">
        <f aca="false">J254/J$7*100000</f>
        <v>0</v>
      </c>
      <c r="K142" s="895" t="n">
        <f aca="false">K254/K$7*100000</f>
        <v>0</v>
      </c>
      <c r="L142" s="895" t="n">
        <f aca="false">L254/L$7*100000</f>
        <v>0</v>
      </c>
      <c r="M142" s="895" t="n">
        <f aca="false">M254/M$7*100000</f>
        <v>0</v>
      </c>
      <c r="N142" s="895" t="n">
        <f aca="false">N254/N$7*100000</f>
        <v>0</v>
      </c>
      <c r="O142" s="895" t="n">
        <f aca="false">O254/O$7*100000</f>
        <v>9.10580950646513</v>
      </c>
      <c r="P142" s="895" t="n">
        <f aca="false">P254/P$7*100000</f>
        <v>0</v>
      </c>
      <c r="Q142" s="895" t="n">
        <f aca="false">Q254/Q$7*100000</f>
        <v>11.9774823332136</v>
      </c>
      <c r="R142" s="895" t="n">
        <f aca="false">R254/R$7*100000</f>
        <v>0</v>
      </c>
      <c r="S142" s="895" t="n">
        <f aca="false">S254/S$7*100000</f>
        <v>23.9836910900588</v>
      </c>
      <c r="T142" s="895" t="n">
        <f aca="false">T254/T$7*100000</f>
        <v>28.9351851851852</v>
      </c>
      <c r="U142" s="895" t="n">
        <f aca="false">U254/U$7*100000</f>
        <v>51.5729757607014</v>
      </c>
      <c r="V142" s="895" t="n">
        <f aca="false">V254/V$7*100000</f>
        <v>117.716303708064</v>
      </c>
      <c r="W142" s="895" t="n">
        <f aca="false">AA254/AA$7*100000</f>
        <v>61.3308800981294</v>
      </c>
      <c r="X142" s="537"/>
      <c r="Y142" s="537"/>
      <c r="Z142" s="537"/>
      <c r="AA142" s="537"/>
    </row>
    <row r="143" s="108" customFormat="true" ht="13.5" hidden="false" customHeight="true" outlineLevel="0" collapsed="false">
      <c r="A143" s="880" t="s">
        <v>432</v>
      </c>
      <c r="B143" s="884"/>
      <c r="C143" s="889" t="s">
        <v>1069</v>
      </c>
      <c r="D143" s="885" t="s">
        <v>7</v>
      </c>
      <c r="E143" s="894" t="n">
        <f aca="false">E255/E$5*100000</f>
        <v>12.03793669765</v>
      </c>
      <c r="F143" s="895" t="n">
        <f aca="false">F255/F$5*100000</f>
        <v>0</v>
      </c>
      <c r="G143" s="895" t="n">
        <f aca="false">G255/G$5*100000</f>
        <v>0</v>
      </c>
      <c r="H143" s="895" t="n">
        <f aca="false">H255/H$5*100000</f>
        <v>0</v>
      </c>
      <c r="I143" s="895" t="n">
        <f aca="false">I255/I$5*100000</f>
        <v>0</v>
      </c>
      <c r="J143" s="895" t="n">
        <f aca="false">J255/J$5*100000</f>
        <v>0</v>
      </c>
      <c r="K143" s="895" t="n">
        <f aca="false">K255/K$5*100000</f>
        <v>0</v>
      </c>
      <c r="L143" s="895" t="n">
        <f aca="false">L255/L$5*100000</f>
        <v>0</v>
      </c>
      <c r="M143" s="895" t="n">
        <f aca="false">M255/M$5*100000</f>
        <v>0</v>
      </c>
      <c r="N143" s="895" t="n">
        <f aca="false">N255/N$5*100000</f>
        <v>5.33760341606619</v>
      </c>
      <c r="O143" s="895" t="n">
        <f aca="false">O255/O$5*100000</f>
        <v>0</v>
      </c>
      <c r="P143" s="895" t="n">
        <f aca="false">P255/P$5*100000</f>
        <v>0</v>
      </c>
      <c r="Q143" s="895" t="n">
        <f aca="false">Q255/Q$5*100000</f>
        <v>0</v>
      </c>
      <c r="R143" s="895" t="n">
        <f aca="false">R255/R$5*100000</f>
        <v>0</v>
      </c>
      <c r="S143" s="895" t="n">
        <f aca="false">S255/S$5*100000</f>
        <v>26.16773518252</v>
      </c>
      <c r="T143" s="895" t="n">
        <f aca="false">T255/T$5*100000</f>
        <v>8.29187396351576</v>
      </c>
      <c r="U143" s="895" t="n">
        <f aca="false">U255/U$5*100000</f>
        <v>21.2472113035164</v>
      </c>
      <c r="V143" s="895" t="n">
        <f aca="false">V255/V$5*100000</f>
        <v>102.027802576202</v>
      </c>
      <c r="W143" s="895" t="n">
        <f aca="false">AA255/AA$5*100000</f>
        <v>130.91861226271</v>
      </c>
      <c r="X143" s="537"/>
      <c r="Y143" s="537"/>
      <c r="Z143" s="537"/>
      <c r="AA143" s="537"/>
    </row>
    <row r="144" s="108" customFormat="true" ht="13.5" hidden="false" customHeight="true" outlineLevel="0" collapsed="false">
      <c r="A144" s="880"/>
      <c r="B144" s="884"/>
      <c r="C144" s="884"/>
      <c r="D144" s="885" t="s">
        <v>475</v>
      </c>
      <c r="E144" s="894" t="n">
        <f aca="false">E256/E$6*100000</f>
        <v>14.2853061341105</v>
      </c>
      <c r="F144" s="895" t="n">
        <f aca="false">F256/F$6*100000</f>
        <v>0</v>
      </c>
      <c r="G144" s="895" t="n">
        <f aca="false">G256/G$6*100000</f>
        <v>0</v>
      </c>
      <c r="H144" s="895" t="n">
        <f aca="false">H256/H$6*100000</f>
        <v>0</v>
      </c>
      <c r="I144" s="895" t="n">
        <f aca="false">I256/I$6*100000</f>
        <v>0</v>
      </c>
      <c r="J144" s="895" t="n">
        <f aca="false">J256/J$6*100000</f>
        <v>0</v>
      </c>
      <c r="K144" s="895" t="n">
        <f aca="false">K256/K$6*100000</f>
        <v>0</v>
      </c>
      <c r="L144" s="895" t="n">
        <f aca="false">L256/L$6*100000</f>
        <v>0</v>
      </c>
      <c r="M144" s="895" t="n">
        <f aca="false">M256/M$6*100000</f>
        <v>0</v>
      </c>
      <c r="N144" s="895" t="n">
        <f aca="false">N256/N$6*100000</f>
        <v>0</v>
      </c>
      <c r="O144" s="895" t="n">
        <f aca="false">O256/O$6*100000</f>
        <v>0</v>
      </c>
      <c r="P144" s="895" t="n">
        <f aca="false">P256/P$6*100000</f>
        <v>0</v>
      </c>
      <c r="Q144" s="895" t="n">
        <f aca="false">Q256/Q$6*100000</f>
        <v>0</v>
      </c>
      <c r="R144" s="895" t="n">
        <f aca="false">R256/R$6*100000</f>
        <v>0</v>
      </c>
      <c r="S144" s="895" t="n">
        <f aca="false">S256/S$6*100000</f>
        <v>28.7894054987765</v>
      </c>
      <c r="T144" s="895" t="n">
        <f aca="false">T256/T$6*100000</f>
        <v>19.4250194250194</v>
      </c>
      <c r="U144" s="895" t="n">
        <f aca="false">U256/U$6*100000</f>
        <v>27.8086763070078</v>
      </c>
      <c r="V144" s="895" t="n">
        <f aca="false">V256/V$6*100000</f>
        <v>145.772594752187</v>
      </c>
      <c r="W144" s="895" t="n">
        <f aca="false">AA256/AA$6*100000</f>
        <v>264.750378214826</v>
      </c>
      <c r="X144" s="537"/>
      <c r="Y144" s="537"/>
      <c r="Z144" s="537"/>
      <c r="AA144" s="537"/>
    </row>
    <row r="145" s="108" customFormat="true" ht="15" hidden="false" customHeight="false" outlineLevel="0" collapsed="false">
      <c r="A145" s="880"/>
      <c r="B145" s="884"/>
      <c r="C145" s="884"/>
      <c r="D145" s="885" t="s">
        <v>476</v>
      </c>
      <c r="E145" s="894" t="n">
        <f aca="false">E257/E$7*100000</f>
        <v>10.1884870096791</v>
      </c>
      <c r="F145" s="895" t="n">
        <f aca="false">F257/F$7*100000</f>
        <v>0</v>
      </c>
      <c r="G145" s="895" t="n">
        <f aca="false">G257/G$7*100000</f>
        <v>0</v>
      </c>
      <c r="H145" s="895" t="n">
        <f aca="false">H257/H$7*100000</f>
        <v>0</v>
      </c>
      <c r="I145" s="895" t="n">
        <f aca="false">I257/I$7*100000</f>
        <v>0</v>
      </c>
      <c r="J145" s="895" t="n">
        <f aca="false">J257/J$7*100000</f>
        <v>0</v>
      </c>
      <c r="K145" s="895" t="n">
        <f aca="false">K257/K$7*100000</f>
        <v>0</v>
      </c>
      <c r="L145" s="895" t="n">
        <f aca="false">L257/L$7*100000</f>
        <v>0</v>
      </c>
      <c r="M145" s="895" t="n">
        <f aca="false">M257/M$7*100000</f>
        <v>0</v>
      </c>
      <c r="N145" s="895" t="n">
        <f aca="false">N257/N$7*100000</f>
        <v>9.99000999000999</v>
      </c>
      <c r="O145" s="895" t="n">
        <f aca="false">O257/O$7*100000</f>
        <v>0</v>
      </c>
      <c r="P145" s="895" t="n">
        <f aca="false">P257/P$7*100000</f>
        <v>0</v>
      </c>
      <c r="Q145" s="895" t="n">
        <f aca="false">Q257/Q$7*100000</f>
        <v>0</v>
      </c>
      <c r="R145" s="895" t="n">
        <f aca="false">R257/R$7*100000</f>
        <v>0</v>
      </c>
      <c r="S145" s="895" t="n">
        <f aca="false">S257/S$7*100000</f>
        <v>23.9836910900588</v>
      </c>
      <c r="T145" s="895" t="n">
        <f aca="false">T257/T$7*100000</f>
        <v>0</v>
      </c>
      <c r="U145" s="895" t="n">
        <f aca="false">U257/U$7*100000</f>
        <v>17.1909919202338</v>
      </c>
      <c r="V145" s="895" t="n">
        <f aca="false">V257/V$7*100000</f>
        <v>78.4775358053757</v>
      </c>
      <c r="W145" s="895" t="n">
        <f aca="false">AA257/AA$7*100000</f>
        <v>76.6636001226618</v>
      </c>
      <c r="X145" s="537"/>
      <c r="Y145" s="537"/>
      <c r="Z145" s="537"/>
      <c r="AA145" s="537"/>
    </row>
    <row r="146" s="108" customFormat="true" ht="13.5" hidden="false" customHeight="true" outlineLevel="0" collapsed="false">
      <c r="A146" s="880" t="s">
        <v>434</v>
      </c>
      <c r="B146" s="884"/>
      <c r="C146" s="884" t="s">
        <v>435</v>
      </c>
      <c r="D146" s="885" t="s">
        <v>7</v>
      </c>
      <c r="E146" s="894" t="n">
        <f aca="false">E258/E$5*100000</f>
        <v>35.2539574716894</v>
      </c>
      <c r="F146" s="895" t="n">
        <f aca="false">F258/F$5*100000</f>
        <v>0</v>
      </c>
      <c r="G146" s="895" t="n">
        <f aca="false">G258/G$5*100000</f>
        <v>0</v>
      </c>
      <c r="H146" s="895" t="n">
        <f aca="false">H258/H$5*100000</f>
        <v>0</v>
      </c>
      <c r="I146" s="895" t="n">
        <f aca="false">I258/I$5*100000</f>
        <v>0</v>
      </c>
      <c r="J146" s="895" t="n">
        <f aca="false">J258/J$5*100000</f>
        <v>0</v>
      </c>
      <c r="K146" s="895" t="n">
        <f aca="false">K258/K$5*100000</f>
        <v>0</v>
      </c>
      <c r="L146" s="895" t="n">
        <f aca="false">L258/L$5*100000</f>
        <v>0</v>
      </c>
      <c r="M146" s="895" t="n">
        <f aca="false">M258/M$5*100000</f>
        <v>0</v>
      </c>
      <c r="N146" s="895" t="n">
        <f aca="false">N258/N$5*100000</f>
        <v>0</v>
      </c>
      <c r="O146" s="895" t="n">
        <f aca="false">O258/O$5*100000</f>
        <v>9.87995850417428</v>
      </c>
      <c r="P146" s="895" t="n">
        <f aca="false">P258/P$5*100000</f>
        <v>22.7182370648038</v>
      </c>
      <c r="Q146" s="895" t="n">
        <f aca="false">Q258/Q$5*100000</f>
        <v>19.3510933367735</v>
      </c>
      <c r="R146" s="895" t="n">
        <f aca="false">R258/R$5*100000</f>
        <v>36.5817968978636</v>
      </c>
      <c r="S146" s="895" t="n">
        <f aca="false">S258/S$5*100000</f>
        <v>52.3354703650399</v>
      </c>
      <c r="T146" s="895" t="n">
        <f aca="false">T258/T$5*100000</f>
        <v>82.9187396351576</v>
      </c>
      <c r="U146" s="895" t="n">
        <f aca="false">U258/U$5*100000</f>
        <v>138.106873472857</v>
      </c>
      <c r="V146" s="895" t="n">
        <f aca="false">V258/V$5*100000</f>
        <v>153.041703864303</v>
      </c>
      <c r="W146" s="895" t="n">
        <f aca="false">AA258/AA$5*100000</f>
        <v>272.747108880646</v>
      </c>
      <c r="X146" s="537"/>
      <c r="Y146" s="537"/>
      <c r="Z146" s="537"/>
      <c r="AA146" s="537"/>
    </row>
    <row r="147" s="108" customFormat="true" ht="13.5" hidden="false" customHeight="true" outlineLevel="0" collapsed="false">
      <c r="A147" s="880"/>
      <c r="B147" s="884"/>
      <c r="C147" s="884"/>
      <c r="D147" s="885" t="s">
        <v>475</v>
      </c>
      <c r="E147" s="894" t="n">
        <f aca="false">E259/E$6*100000</f>
        <v>37.1417959486872</v>
      </c>
      <c r="F147" s="895" t="n">
        <f aca="false">F259/F$6*100000</f>
        <v>0</v>
      </c>
      <c r="G147" s="895" t="n">
        <f aca="false">G259/G$6*100000</f>
        <v>0</v>
      </c>
      <c r="H147" s="895" t="n">
        <f aca="false">H259/H$6*100000</f>
        <v>0</v>
      </c>
      <c r="I147" s="895" t="n">
        <f aca="false">I259/I$6*100000</f>
        <v>0</v>
      </c>
      <c r="J147" s="895" t="n">
        <f aca="false">J259/J$6*100000</f>
        <v>0</v>
      </c>
      <c r="K147" s="895" t="n">
        <f aca="false">K259/K$6*100000</f>
        <v>0</v>
      </c>
      <c r="L147" s="895" t="n">
        <f aca="false">L259/L$6*100000</f>
        <v>0</v>
      </c>
      <c r="M147" s="895" t="n">
        <f aca="false">M259/M$6*100000</f>
        <v>0</v>
      </c>
      <c r="N147" s="895" t="n">
        <f aca="false">N259/N$6*100000</f>
        <v>0</v>
      </c>
      <c r="O147" s="895" t="n">
        <f aca="false">O259/O$6*100000</f>
        <v>10.7979699816435</v>
      </c>
      <c r="P147" s="895" t="n">
        <f aca="false">P259/P$6*100000</f>
        <v>50.0250125062531</v>
      </c>
      <c r="Q147" s="895" t="n">
        <f aca="false">Q259/Q$6*100000</f>
        <v>27.9563880346659</v>
      </c>
      <c r="R147" s="895" t="n">
        <f aca="false">R259/R$6*100000</f>
        <v>62.6076068242291</v>
      </c>
      <c r="S147" s="895" t="n">
        <f aca="false">S259/S$6*100000</f>
        <v>86.3682164963294</v>
      </c>
      <c r="T147" s="895" t="n">
        <f aca="false">T259/T$6*100000</f>
        <v>97.1250971250971</v>
      </c>
      <c r="U147" s="895" t="n">
        <f aca="false">U259/U$6*100000</f>
        <v>166.852057842047</v>
      </c>
      <c r="V147" s="895" t="n">
        <f aca="false">V259/V$6*100000</f>
        <v>145.772594752187</v>
      </c>
      <c r="W147" s="895" t="n">
        <f aca="false">AA259/AA$6*100000</f>
        <v>264.750378214826</v>
      </c>
      <c r="X147" s="537"/>
      <c r="Y147" s="537"/>
      <c r="Z147" s="537"/>
      <c r="AA147" s="537"/>
    </row>
    <row r="148" s="108" customFormat="true" ht="15" hidden="false" customHeight="false" outlineLevel="0" collapsed="false">
      <c r="A148" s="880"/>
      <c r="B148" s="884"/>
      <c r="C148" s="884"/>
      <c r="D148" s="885" t="s">
        <v>476</v>
      </c>
      <c r="E148" s="894" t="n">
        <f aca="false">E260/E$7*100000</f>
        <v>33.7003801089384</v>
      </c>
      <c r="F148" s="895" t="n">
        <f aca="false">F260/F$7*100000</f>
        <v>0</v>
      </c>
      <c r="G148" s="895" t="n">
        <f aca="false">G260/G$7*100000</f>
        <v>0</v>
      </c>
      <c r="H148" s="895" t="n">
        <f aca="false">H260/H$7*100000</f>
        <v>0</v>
      </c>
      <c r="I148" s="895" t="n">
        <f aca="false">I260/I$7*100000</f>
        <v>0</v>
      </c>
      <c r="J148" s="895" t="n">
        <f aca="false">J260/J$7*100000</f>
        <v>0</v>
      </c>
      <c r="K148" s="895" t="n">
        <f aca="false">K260/K$7*100000</f>
        <v>0</v>
      </c>
      <c r="L148" s="895" t="n">
        <f aca="false">L260/L$7*100000</f>
        <v>0</v>
      </c>
      <c r="M148" s="895" t="n">
        <f aca="false">M260/M$7*100000</f>
        <v>0</v>
      </c>
      <c r="N148" s="895" t="n">
        <f aca="false">N260/N$7*100000</f>
        <v>0</v>
      </c>
      <c r="O148" s="895" t="n">
        <f aca="false">O260/O$7*100000</f>
        <v>9.10580950646513</v>
      </c>
      <c r="P148" s="895" t="n">
        <f aca="false">P260/P$7*100000</f>
        <v>0</v>
      </c>
      <c r="Q148" s="895" t="n">
        <f aca="false">Q260/Q$7*100000</f>
        <v>11.9774823332136</v>
      </c>
      <c r="R148" s="895" t="n">
        <f aca="false">R260/R$7*100000</f>
        <v>13.7381508448963</v>
      </c>
      <c r="S148" s="895" t="n">
        <f aca="false">S260/S$7*100000</f>
        <v>23.9836910900588</v>
      </c>
      <c r="T148" s="895" t="n">
        <f aca="false">T260/T$7*100000</f>
        <v>72.337962962963</v>
      </c>
      <c r="U148" s="895" t="n">
        <f aca="false">U260/U$7*100000</f>
        <v>120.336943441637</v>
      </c>
      <c r="V148" s="895" t="n">
        <f aca="false">V260/V$7*100000</f>
        <v>156.955071610751</v>
      </c>
      <c r="W148" s="895" t="n">
        <f aca="false">AA260/AA$7*100000</f>
        <v>275.988960441582</v>
      </c>
      <c r="X148" s="537"/>
      <c r="Y148" s="537"/>
      <c r="Z148" s="537"/>
      <c r="AA148" s="537"/>
    </row>
    <row r="149" s="108" customFormat="true" ht="13.5" hidden="false" customHeight="true" outlineLevel="0" collapsed="false">
      <c r="A149" s="880" t="s">
        <v>436</v>
      </c>
      <c r="B149" s="884"/>
      <c r="C149" s="889" t="s">
        <v>1070</v>
      </c>
      <c r="D149" s="885" t="s">
        <v>7</v>
      </c>
      <c r="E149" s="894" t="n">
        <f aca="false">E261/E$5*100000</f>
        <v>59.7597571776198</v>
      </c>
      <c r="F149" s="895" t="n">
        <f aca="false">F261/F$5*100000</f>
        <v>0</v>
      </c>
      <c r="G149" s="895" t="n">
        <f aca="false">G261/G$5*100000</f>
        <v>0</v>
      </c>
      <c r="H149" s="895" t="n">
        <f aca="false">H261/H$5*100000</f>
        <v>0</v>
      </c>
      <c r="I149" s="895" t="n">
        <f aca="false">I261/I$5*100000</f>
        <v>0</v>
      </c>
      <c r="J149" s="895" t="n">
        <f aca="false">J261/J$5*100000</f>
        <v>0</v>
      </c>
      <c r="K149" s="895" t="n">
        <f aca="false">K261/K$5*100000</f>
        <v>0</v>
      </c>
      <c r="L149" s="895" t="n">
        <f aca="false">L261/L$5*100000</f>
        <v>0</v>
      </c>
      <c r="M149" s="895" t="n">
        <f aca="false">M261/M$5*100000</f>
        <v>0</v>
      </c>
      <c r="N149" s="895" t="n">
        <f aca="false">N261/N$5*100000</f>
        <v>0</v>
      </c>
      <c r="O149" s="895" t="n">
        <f aca="false">O261/O$5*100000</f>
        <v>9.87995850417428</v>
      </c>
      <c r="P149" s="895" t="n">
        <f aca="false">P261/P$5*100000</f>
        <v>11.3591185324019</v>
      </c>
      <c r="Q149" s="895" t="n">
        <f aca="false">Q261/Q$5*100000</f>
        <v>12.9007288911824</v>
      </c>
      <c r="R149" s="895" t="n">
        <f aca="false">R261/R$5*100000</f>
        <v>43.8981562774364</v>
      </c>
      <c r="S149" s="895" t="n">
        <f aca="false">S261/S$5*100000</f>
        <v>85.0451393431899</v>
      </c>
      <c r="T149" s="895" t="n">
        <f aca="false">T261/T$5*100000</f>
        <v>240.464344941957</v>
      </c>
      <c r="U149" s="895" t="n">
        <f aca="false">U261/U$5*100000</f>
        <v>297.46095824923</v>
      </c>
      <c r="V149" s="895" t="n">
        <f aca="false">V261/V$5*100000</f>
        <v>242.31603111848</v>
      </c>
      <c r="W149" s="895" t="n">
        <f aca="false">AA261/AA$5*100000</f>
        <v>414.575605498582</v>
      </c>
      <c r="X149" s="537"/>
      <c r="Y149" s="537"/>
      <c r="Z149" s="537"/>
      <c r="AA149" s="537"/>
    </row>
    <row r="150" s="108" customFormat="true" ht="13.5" hidden="false" customHeight="true" outlineLevel="0" collapsed="false">
      <c r="A150" s="880"/>
      <c r="B150" s="884"/>
      <c r="C150" s="884"/>
      <c r="D150" s="885" t="s">
        <v>475</v>
      </c>
      <c r="E150" s="894" t="n">
        <f aca="false">E262/E$6*100000</f>
        <v>79.9977143510185</v>
      </c>
      <c r="F150" s="895" t="n">
        <f aca="false">F262/F$6*100000</f>
        <v>0</v>
      </c>
      <c r="G150" s="895" t="n">
        <f aca="false">G262/G$6*100000</f>
        <v>0</v>
      </c>
      <c r="H150" s="895" t="n">
        <f aca="false">H262/H$6*100000</f>
        <v>0</v>
      </c>
      <c r="I150" s="895" t="n">
        <f aca="false">I262/I$6*100000</f>
        <v>0</v>
      </c>
      <c r="J150" s="895" t="n">
        <f aca="false">J262/J$6*100000</f>
        <v>0</v>
      </c>
      <c r="K150" s="895" t="n">
        <f aca="false">K262/K$6*100000</f>
        <v>0</v>
      </c>
      <c r="L150" s="895" t="n">
        <f aca="false">L262/L$6*100000</f>
        <v>0</v>
      </c>
      <c r="M150" s="895" t="n">
        <f aca="false">M262/M$6*100000</f>
        <v>0</v>
      </c>
      <c r="N150" s="895" t="n">
        <f aca="false">N262/N$6*100000</f>
        <v>0</v>
      </c>
      <c r="O150" s="895" t="n">
        <f aca="false">O262/O$6*100000</f>
        <v>21.5959399632869</v>
      </c>
      <c r="P150" s="895" t="n">
        <f aca="false">P262/P$6*100000</f>
        <v>12.5062531265633</v>
      </c>
      <c r="Q150" s="895" t="n">
        <f aca="false">Q262/Q$6*100000</f>
        <v>13.978194017333</v>
      </c>
      <c r="R150" s="895" t="n">
        <f aca="false">R262/R$6*100000</f>
        <v>62.6076068242291</v>
      </c>
      <c r="S150" s="895" t="n">
        <f aca="false">S262/S$6*100000</f>
        <v>71.9735137469411</v>
      </c>
      <c r="T150" s="895" t="n">
        <f aca="false">T262/T$6*100000</f>
        <v>369.075369075369</v>
      </c>
      <c r="U150" s="895" t="n">
        <f aca="false">U262/U$6*100000</f>
        <v>500.55617352614</v>
      </c>
      <c r="V150" s="895" t="n">
        <f aca="false">V262/V$6*100000</f>
        <v>327.98833819242</v>
      </c>
      <c r="W150" s="895" t="n">
        <f aca="false">AA262/AA$6*100000</f>
        <v>945.53706505295</v>
      </c>
      <c r="X150" s="537"/>
      <c r="Y150" s="537"/>
      <c r="Z150" s="537"/>
      <c r="AA150" s="537"/>
    </row>
    <row r="151" s="108" customFormat="true" ht="15" hidden="false" customHeight="false" outlineLevel="0" collapsed="false">
      <c r="A151" s="880"/>
      <c r="B151" s="884"/>
      <c r="C151" s="884"/>
      <c r="D151" s="885" t="s">
        <v>476</v>
      </c>
      <c r="E151" s="894" t="n">
        <f aca="false">E263/E$7*100000</f>
        <v>43.1051373486422</v>
      </c>
      <c r="F151" s="895" t="n">
        <f aca="false">F263/F$7*100000</f>
        <v>0</v>
      </c>
      <c r="G151" s="895" t="n">
        <f aca="false">G263/G$7*100000</f>
        <v>0</v>
      </c>
      <c r="H151" s="895" t="n">
        <f aca="false">H263/H$7*100000</f>
        <v>0</v>
      </c>
      <c r="I151" s="895" t="n">
        <f aca="false">I263/I$7*100000</f>
        <v>0</v>
      </c>
      <c r="J151" s="895" t="n">
        <f aca="false">J263/J$7*100000</f>
        <v>0</v>
      </c>
      <c r="K151" s="895" t="n">
        <f aca="false">K263/K$7*100000</f>
        <v>0</v>
      </c>
      <c r="L151" s="895" t="n">
        <f aca="false">L263/L$7*100000</f>
        <v>0</v>
      </c>
      <c r="M151" s="895" t="n">
        <f aca="false">M263/M$7*100000</f>
        <v>0</v>
      </c>
      <c r="N151" s="895" t="n">
        <f aca="false">N263/N$7*100000</f>
        <v>0</v>
      </c>
      <c r="O151" s="895" t="n">
        <f aca="false">O263/O$7*100000</f>
        <v>0</v>
      </c>
      <c r="P151" s="895" t="n">
        <f aca="false">P263/P$7*100000</f>
        <v>10.404744563521</v>
      </c>
      <c r="Q151" s="895" t="n">
        <f aca="false">Q263/Q$7*100000</f>
        <v>11.9774823332136</v>
      </c>
      <c r="R151" s="895" t="n">
        <f aca="false">R263/R$7*100000</f>
        <v>27.4763016897926</v>
      </c>
      <c r="S151" s="895" t="n">
        <f aca="false">S263/S$7*100000</f>
        <v>95.934764360235</v>
      </c>
      <c r="T151" s="895" t="n">
        <f aca="false">T263/T$7*100000</f>
        <v>144.675925925926</v>
      </c>
      <c r="U151" s="895" t="n">
        <f aca="false">U263/U$7*100000</f>
        <v>171.909919202338</v>
      </c>
      <c r="V151" s="895" t="n">
        <f aca="false">V263/V$7*100000</f>
        <v>196.193839513439</v>
      </c>
      <c r="W151" s="895" t="n">
        <f aca="false">AA263/AA$7*100000</f>
        <v>199.325360318921</v>
      </c>
      <c r="X151" s="537"/>
      <c r="Y151" s="537"/>
      <c r="Z151" s="537"/>
      <c r="AA151" s="537"/>
    </row>
    <row r="152" s="108" customFormat="true" ht="13.5" hidden="false" customHeight="true" outlineLevel="0" collapsed="false">
      <c r="A152" s="880" t="s">
        <v>438</v>
      </c>
      <c r="B152" s="884"/>
      <c r="C152" s="889" t="s">
        <v>1071</v>
      </c>
      <c r="D152" s="885" t="s">
        <v>7</v>
      </c>
      <c r="E152" s="894" t="n">
        <f aca="false">E264/E$5*100000</f>
        <v>17.1970524252143</v>
      </c>
      <c r="F152" s="895" t="n">
        <f aca="false">F264/F$5*100000</f>
        <v>0</v>
      </c>
      <c r="G152" s="895" t="n">
        <f aca="false">G264/G$5*100000</f>
        <v>0</v>
      </c>
      <c r="H152" s="895" t="n">
        <f aca="false">H264/H$5*100000</f>
        <v>0</v>
      </c>
      <c r="I152" s="895" t="n">
        <f aca="false">I264/I$5*100000</f>
        <v>0</v>
      </c>
      <c r="J152" s="895" t="n">
        <f aca="false">J264/J$5*100000</f>
        <v>0</v>
      </c>
      <c r="K152" s="895" t="n">
        <f aca="false">K264/K$5*100000</f>
        <v>0</v>
      </c>
      <c r="L152" s="895" t="n">
        <f aca="false">L264/L$5*100000</f>
        <v>0</v>
      </c>
      <c r="M152" s="895" t="n">
        <f aca="false">M264/M$5*100000</f>
        <v>5.99556328317045</v>
      </c>
      <c r="N152" s="895" t="n">
        <f aca="false">N264/N$5*100000</f>
        <v>0</v>
      </c>
      <c r="O152" s="895" t="n">
        <f aca="false">O264/O$5*100000</f>
        <v>9.87995850417428</v>
      </c>
      <c r="P152" s="895" t="n">
        <f aca="false">P264/P$5*100000</f>
        <v>28.3977963310047</v>
      </c>
      <c r="Q152" s="895" t="n">
        <f aca="false">Q264/Q$5*100000</f>
        <v>25.8014577823647</v>
      </c>
      <c r="R152" s="895" t="n">
        <f aca="false">R264/R$5*100000</f>
        <v>21.9490781387182</v>
      </c>
      <c r="S152" s="895" t="n">
        <f aca="false">S264/S$5*100000</f>
        <v>32.7096689781499</v>
      </c>
      <c r="T152" s="895" t="n">
        <f aca="false">T264/T$5*100000</f>
        <v>33.167495854063</v>
      </c>
      <c r="U152" s="895" t="n">
        <f aca="false">U264/U$5*100000</f>
        <v>0</v>
      </c>
      <c r="V152" s="895" t="n">
        <f aca="false">V264/V$5*100000</f>
        <v>102.027802576202</v>
      </c>
      <c r="W152" s="895" t="n">
        <f aca="false">AA264/AA$5*100000</f>
        <v>87.2790748418067</v>
      </c>
      <c r="X152" s="537"/>
      <c r="Y152" s="537"/>
      <c r="Z152" s="537"/>
      <c r="AA152" s="537"/>
    </row>
    <row r="153" s="108" customFormat="true" ht="13.5" hidden="false" customHeight="true" outlineLevel="0" collapsed="false">
      <c r="A153" s="880"/>
      <c r="B153" s="884"/>
      <c r="C153" s="884"/>
      <c r="D153" s="885" t="s">
        <v>475</v>
      </c>
      <c r="E153" s="894" t="n">
        <f aca="false">E265/E$6*100000</f>
        <v>0</v>
      </c>
      <c r="F153" s="895" t="n">
        <f aca="false">F265/F$6*100000</f>
        <v>0</v>
      </c>
      <c r="G153" s="895" t="n">
        <f aca="false">G265/G$6*100000</f>
        <v>0</v>
      </c>
      <c r="H153" s="895" t="n">
        <f aca="false">H265/H$6*100000</f>
        <v>0</v>
      </c>
      <c r="I153" s="895" t="n">
        <f aca="false">I265/I$6*100000</f>
        <v>0</v>
      </c>
      <c r="J153" s="895" t="n">
        <f aca="false">J265/J$6*100000</f>
        <v>0</v>
      </c>
      <c r="K153" s="895" t="n">
        <f aca="false">K265/K$6*100000</f>
        <v>0</v>
      </c>
      <c r="L153" s="895" t="n">
        <f aca="false">L265/L$6*100000</f>
        <v>0</v>
      </c>
      <c r="M153" s="895" t="n">
        <f aca="false">M265/M$6*100000</f>
        <v>0</v>
      </c>
      <c r="N153" s="895" t="n">
        <f aca="false">N265/N$6*100000</f>
        <v>0</v>
      </c>
      <c r="O153" s="895" t="n">
        <f aca="false">O265/O$6*100000</f>
        <v>0</v>
      </c>
      <c r="P153" s="895" t="n">
        <f aca="false">P265/P$6*100000</f>
        <v>0</v>
      </c>
      <c r="Q153" s="895" t="n">
        <f aca="false">Q265/Q$6*100000</f>
        <v>0</v>
      </c>
      <c r="R153" s="895" t="n">
        <f aca="false">R265/R$6*100000</f>
        <v>0</v>
      </c>
      <c r="S153" s="895" t="n">
        <f aca="false">S265/S$6*100000</f>
        <v>0</v>
      </c>
      <c r="T153" s="895" t="n">
        <f aca="false">T265/T$6*100000</f>
        <v>0</v>
      </c>
      <c r="U153" s="895" t="n">
        <f aca="false">U265/U$6*100000</f>
        <v>0</v>
      </c>
      <c r="V153" s="895" t="n">
        <f aca="false">V265/V$6*100000</f>
        <v>0</v>
      </c>
      <c r="W153" s="895" t="n">
        <f aca="false">AA265/AA$6*100000</f>
        <v>0</v>
      </c>
      <c r="X153" s="537"/>
      <c r="Y153" s="537"/>
      <c r="Z153" s="537"/>
      <c r="AA153" s="537"/>
    </row>
    <row r="154" s="108" customFormat="true" ht="15" hidden="false" customHeight="false" outlineLevel="0" collapsed="false">
      <c r="A154" s="880"/>
      <c r="B154" s="884"/>
      <c r="C154" s="884"/>
      <c r="D154" s="885" t="s">
        <v>476</v>
      </c>
      <c r="E154" s="894" t="n">
        <f aca="false">E266/E$7*100000</f>
        <v>31.3491907990125</v>
      </c>
      <c r="F154" s="895" t="n">
        <f aca="false">F266/F$7*100000</f>
        <v>0</v>
      </c>
      <c r="G154" s="895" t="n">
        <f aca="false">G266/G$7*100000</f>
        <v>0</v>
      </c>
      <c r="H154" s="895" t="n">
        <f aca="false">H266/H$7*100000</f>
        <v>0</v>
      </c>
      <c r="I154" s="895" t="n">
        <f aca="false">I266/I$7*100000</f>
        <v>0</v>
      </c>
      <c r="J154" s="895" t="n">
        <f aca="false">J266/J$7*100000</f>
        <v>0</v>
      </c>
      <c r="K154" s="895" t="n">
        <f aca="false">K266/K$7*100000</f>
        <v>0</v>
      </c>
      <c r="L154" s="895" t="n">
        <f aca="false">L266/L$7*100000</f>
        <v>0</v>
      </c>
      <c r="M154" s="895" t="n">
        <f aca="false">M266/M$7*100000</f>
        <v>11.2082492714638</v>
      </c>
      <c r="N154" s="895" t="n">
        <f aca="false">N266/N$7*100000</f>
        <v>0</v>
      </c>
      <c r="O154" s="895" t="n">
        <f aca="false">O266/O$7*100000</f>
        <v>18.2116190129303</v>
      </c>
      <c r="P154" s="895" t="n">
        <f aca="false">P266/P$7*100000</f>
        <v>52.0237228176048</v>
      </c>
      <c r="Q154" s="895" t="n">
        <f aca="false">Q266/Q$7*100000</f>
        <v>47.9099293328542</v>
      </c>
      <c r="R154" s="895" t="n">
        <f aca="false">R266/R$7*100000</f>
        <v>41.2144525346888</v>
      </c>
      <c r="S154" s="895" t="n">
        <f aca="false">S266/S$7*100000</f>
        <v>59.9592277251469</v>
      </c>
      <c r="T154" s="895" t="n">
        <f aca="false">T266/T$7*100000</f>
        <v>57.8703703703704</v>
      </c>
      <c r="U154" s="895" t="n">
        <f aca="false">U266/U$7*100000</f>
        <v>0</v>
      </c>
      <c r="V154" s="895" t="n">
        <f aca="false">V266/V$7*100000</f>
        <v>156.955071610751</v>
      </c>
      <c r="W154" s="895" t="n">
        <f aca="false">AA266/AA$7*100000</f>
        <v>122.661760196259</v>
      </c>
      <c r="X154" s="537"/>
      <c r="Y154" s="537"/>
      <c r="Z154" s="537"/>
      <c r="AA154" s="537"/>
    </row>
    <row r="155" s="108" customFormat="true" ht="13.5" hidden="false" customHeight="true" outlineLevel="0" collapsed="false">
      <c r="A155" s="880" t="s">
        <v>440</v>
      </c>
      <c r="B155" s="884"/>
      <c r="C155" s="889" t="s">
        <v>1072</v>
      </c>
      <c r="D155" s="885" t="s">
        <v>7</v>
      </c>
      <c r="E155" s="894" t="n">
        <f aca="false">E267/E$5*100000</f>
        <v>6.44889465945537</v>
      </c>
      <c r="F155" s="895" t="n">
        <f aca="false">F267/F$5*100000</f>
        <v>0</v>
      </c>
      <c r="G155" s="895" t="n">
        <f aca="false">G267/G$5*100000</f>
        <v>0</v>
      </c>
      <c r="H155" s="895" t="n">
        <f aca="false">H267/H$5*100000</f>
        <v>0</v>
      </c>
      <c r="I155" s="895" t="n">
        <f aca="false">I267/I$5*100000</f>
        <v>0</v>
      </c>
      <c r="J155" s="895" t="n">
        <f aca="false">J267/J$5*100000</f>
        <v>0</v>
      </c>
      <c r="K155" s="895" t="n">
        <f aca="false">K267/K$5*100000</f>
        <v>0</v>
      </c>
      <c r="L155" s="895" t="n">
        <f aca="false">L267/L$5*100000</f>
        <v>0</v>
      </c>
      <c r="M155" s="895" t="n">
        <f aca="false">M267/M$5*100000</f>
        <v>0</v>
      </c>
      <c r="N155" s="895" t="n">
        <f aca="false">N267/N$5*100000</f>
        <v>0</v>
      </c>
      <c r="O155" s="895" t="n">
        <f aca="false">O267/O$5*100000</f>
        <v>4.93997925208714</v>
      </c>
      <c r="P155" s="895" t="n">
        <f aca="false">P267/P$5*100000</f>
        <v>17.0386777986028</v>
      </c>
      <c r="Q155" s="895" t="n">
        <f aca="false">Q267/Q$5*100000</f>
        <v>0</v>
      </c>
      <c r="R155" s="895" t="n">
        <f aca="false">R267/R$5*100000</f>
        <v>7.31635937957273</v>
      </c>
      <c r="S155" s="895" t="n">
        <f aca="false">S267/S$5*100000</f>
        <v>0</v>
      </c>
      <c r="T155" s="895" t="n">
        <f aca="false">T267/T$5*100000</f>
        <v>16.5837479270315</v>
      </c>
      <c r="U155" s="895" t="n">
        <f aca="false">U267/U$5*100000</f>
        <v>21.2472113035164</v>
      </c>
      <c r="V155" s="895" t="n">
        <f aca="false">V267/V$5*100000</f>
        <v>38.2604259660758</v>
      </c>
      <c r="W155" s="895" t="n">
        <f aca="false">AA267/AA$5*100000</f>
        <v>32.7296530656775</v>
      </c>
      <c r="X155" s="537"/>
      <c r="Y155" s="537"/>
      <c r="Z155" s="537"/>
      <c r="AA155" s="537"/>
    </row>
    <row r="156" s="108" customFormat="true" ht="13.5" hidden="false" customHeight="true" outlineLevel="0" collapsed="false">
      <c r="A156" s="880"/>
      <c r="B156" s="884"/>
      <c r="C156" s="884"/>
      <c r="D156" s="885" t="s">
        <v>475</v>
      </c>
      <c r="E156" s="896" t="s">
        <v>105</v>
      </c>
      <c r="F156" s="897" t="s">
        <v>105</v>
      </c>
      <c r="G156" s="897" t="s">
        <v>105</v>
      </c>
      <c r="H156" s="897" t="s">
        <v>105</v>
      </c>
      <c r="I156" s="897" t="s">
        <v>105</v>
      </c>
      <c r="J156" s="897" t="s">
        <v>105</v>
      </c>
      <c r="K156" s="897" t="s">
        <v>105</v>
      </c>
      <c r="L156" s="897" t="s">
        <v>105</v>
      </c>
      <c r="M156" s="897" t="s">
        <v>105</v>
      </c>
      <c r="N156" s="897" t="s">
        <v>105</v>
      </c>
      <c r="O156" s="897" t="s">
        <v>105</v>
      </c>
      <c r="P156" s="897" t="s">
        <v>105</v>
      </c>
      <c r="Q156" s="897" t="s">
        <v>105</v>
      </c>
      <c r="R156" s="897" t="s">
        <v>105</v>
      </c>
      <c r="S156" s="897" t="s">
        <v>105</v>
      </c>
      <c r="T156" s="897" t="s">
        <v>105</v>
      </c>
      <c r="U156" s="897" t="s">
        <v>105</v>
      </c>
      <c r="V156" s="897" t="s">
        <v>105</v>
      </c>
      <c r="W156" s="897" t="s">
        <v>105</v>
      </c>
      <c r="X156" s="537"/>
      <c r="Y156" s="537"/>
      <c r="Z156" s="537"/>
      <c r="AA156" s="537"/>
    </row>
    <row r="157" s="108" customFormat="true" ht="15" hidden="false" customHeight="false" outlineLevel="0" collapsed="false">
      <c r="A157" s="880"/>
      <c r="B157" s="884"/>
      <c r="C157" s="884"/>
      <c r="D157" s="885" t="s">
        <v>476</v>
      </c>
      <c r="E157" s="894" t="n">
        <f aca="false">E269/E$7*100000</f>
        <v>11.7559465496297</v>
      </c>
      <c r="F157" s="895" t="n">
        <f aca="false">F269/F$7*100000</f>
        <v>0</v>
      </c>
      <c r="G157" s="895" t="n">
        <f aca="false">G269/G$7*100000</f>
        <v>0</v>
      </c>
      <c r="H157" s="895" t="n">
        <f aca="false">H269/H$7*100000</f>
        <v>0</v>
      </c>
      <c r="I157" s="895" t="n">
        <f aca="false">I269/I$7*100000</f>
        <v>0</v>
      </c>
      <c r="J157" s="895" t="n">
        <f aca="false">J269/J$7*100000</f>
        <v>0</v>
      </c>
      <c r="K157" s="895" t="n">
        <f aca="false">K269/K$7*100000</f>
        <v>0</v>
      </c>
      <c r="L157" s="895" t="n">
        <f aca="false">L269/L$7*100000</f>
        <v>0</v>
      </c>
      <c r="M157" s="895" t="n">
        <f aca="false">M269/M$7*100000</f>
        <v>0</v>
      </c>
      <c r="N157" s="895" t="n">
        <f aca="false">N269/N$7*100000</f>
        <v>0</v>
      </c>
      <c r="O157" s="895" t="n">
        <f aca="false">O269/O$7*100000</f>
        <v>9.10580950646513</v>
      </c>
      <c r="P157" s="895" t="n">
        <f aca="false">P269/P$7*100000</f>
        <v>31.2142336905629</v>
      </c>
      <c r="Q157" s="895" t="n">
        <f aca="false">Q269/Q$7*100000</f>
        <v>0</v>
      </c>
      <c r="R157" s="895" t="n">
        <f aca="false">R269/R$7*100000</f>
        <v>13.7381508448963</v>
      </c>
      <c r="S157" s="895" t="n">
        <f aca="false">S269/S$7*100000</f>
        <v>0</v>
      </c>
      <c r="T157" s="895" t="n">
        <f aca="false">T269/T$7*100000</f>
        <v>28.9351851851852</v>
      </c>
      <c r="U157" s="895" t="n">
        <f aca="false">U269/U$7*100000</f>
        <v>34.3819838404676</v>
      </c>
      <c r="V157" s="895" t="n">
        <f aca="false">V269/V$7*100000</f>
        <v>58.8581518540318</v>
      </c>
      <c r="W157" s="895" t="n">
        <f aca="false">AA269/AA$7*100000</f>
        <v>45.9981600735971</v>
      </c>
      <c r="X157" s="537"/>
      <c r="Y157" s="537"/>
      <c r="Z157" s="537"/>
      <c r="AA157" s="537"/>
    </row>
    <row r="158" s="108" customFormat="true" ht="13.5" hidden="false" customHeight="true" outlineLevel="0" collapsed="false">
      <c r="A158" s="880" t="s">
        <v>442</v>
      </c>
      <c r="B158" s="884"/>
      <c r="C158" s="884" t="s">
        <v>993</v>
      </c>
      <c r="D158" s="885" t="s">
        <v>7</v>
      </c>
      <c r="E158" s="894" t="n">
        <f aca="false">E270/E$5*100000</f>
        <v>7.30874728071609</v>
      </c>
      <c r="F158" s="895" t="n">
        <f aca="false">F270/F$5*100000</f>
        <v>0</v>
      </c>
      <c r="G158" s="895" t="n">
        <f aca="false">G270/G$5*100000</f>
        <v>0</v>
      </c>
      <c r="H158" s="895" t="n">
        <f aca="false">H270/H$5*100000</f>
        <v>0</v>
      </c>
      <c r="I158" s="895" t="n">
        <f aca="false">I270/I$5*100000</f>
        <v>0</v>
      </c>
      <c r="J158" s="895" t="n">
        <f aca="false">J270/J$5*100000</f>
        <v>0</v>
      </c>
      <c r="K158" s="895" t="n">
        <f aca="false">K270/K$5*100000</f>
        <v>0</v>
      </c>
      <c r="L158" s="895" t="n">
        <f aca="false">L270/L$5*100000</f>
        <v>0</v>
      </c>
      <c r="M158" s="895" t="n">
        <f aca="false">M270/M$5*100000</f>
        <v>0</v>
      </c>
      <c r="N158" s="895" t="n">
        <f aca="false">N270/N$5*100000</f>
        <v>0</v>
      </c>
      <c r="O158" s="895" t="n">
        <f aca="false">O270/O$5*100000</f>
        <v>0</v>
      </c>
      <c r="P158" s="895" t="n">
        <f aca="false">P270/P$5*100000</f>
        <v>11.3591185324019</v>
      </c>
      <c r="Q158" s="895" t="n">
        <f aca="false">Q270/Q$5*100000</f>
        <v>6.45036444559118</v>
      </c>
      <c r="R158" s="895" t="n">
        <f aca="false">R270/R$5*100000</f>
        <v>0</v>
      </c>
      <c r="S158" s="895" t="n">
        <f aca="false">S270/S$5*100000</f>
        <v>6.54193379562999</v>
      </c>
      <c r="T158" s="895" t="n">
        <f aca="false">T270/T$5*100000</f>
        <v>16.5837479270315</v>
      </c>
      <c r="U158" s="895" t="n">
        <f aca="false">U270/U$5*100000</f>
        <v>21.2472113035164</v>
      </c>
      <c r="V158" s="895" t="n">
        <f aca="false">V270/V$5*100000</f>
        <v>51.013901288101</v>
      </c>
      <c r="W158" s="895" t="n">
        <f aca="false">AA270/AA$5*100000</f>
        <v>54.5494217761292</v>
      </c>
      <c r="X158" s="537"/>
      <c r="Y158" s="537"/>
      <c r="Z158" s="537"/>
      <c r="AA158" s="537"/>
    </row>
    <row r="159" s="108" customFormat="true" ht="13.5" hidden="false" customHeight="true" outlineLevel="0" collapsed="false">
      <c r="A159" s="880"/>
      <c r="B159" s="884"/>
      <c r="C159" s="884"/>
      <c r="D159" s="885" t="s">
        <v>475</v>
      </c>
      <c r="E159" s="894" t="n">
        <f aca="false">E271/E$6*100000</f>
        <v>11.4282449072884</v>
      </c>
      <c r="F159" s="895" t="n">
        <f aca="false">F271/F$6*100000</f>
        <v>0</v>
      </c>
      <c r="G159" s="895" t="n">
        <f aca="false">G271/G$6*100000</f>
        <v>0</v>
      </c>
      <c r="H159" s="895" t="n">
        <f aca="false">H271/H$6*100000</f>
        <v>0</v>
      </c>
      <c r="I159" s="895" t="n">
        <f aca="false">I271/I$6*100000</f>
        <v>0</v>
      </c>
      <c r="J159" s="895" t="n">
        <f aca="false">J271/J$6*100000</f>
        <v>0</v>
      </c>
      <c r="K159" s="895" t="n">
        <f aca="false">K271/K$6*100000</f>
        <v>0</v>
      </c>
      <c r="L159" s="895" t="n">
        <f aca="false">L271/L$6*100000</f>
        <v>0</v>
      </c>
      <c r="M159" s="895" t="n">
        <f aca="false">M271/M$6*100000</f>
        <v>0</v>
      </c>
      <c r="N159" s="895" t="n">
        <f aca="false">N271/N$6*100000</f>
        <v>0</v>
      </c>
      <c r="O159" s="895" t="n">
        <f aca="false">O271/O$6*100000</f>
        <v>0</v>
      </c>
      <c r="P159" s="895" t="n">
        <f aca="false">P271/P$6*100000</f>
        <v>12.5062531265633</v>
      </c>
      <c r="Q159" s="895" t="n">
        <f aca="false">Q271/Q$6*100000</f>
        <v>0</v>
      </c>
      <c r="R159" s="895" t="n">
        <f aca="false">R271/R$6*100000</f>
        <v>0</v>
      </c>
      <c r="S159" s="895" t="n">
        <f aca="false">S271/S$6*100000</f>
        <v>0</v>
      </c>
      <c r="T159" s="895" t="n">
        <f aca="false">T271/T$6*100000</f>
        <v>38.8500388500389</v>
      </c>
      <c r="U159" s="895" t="n">
        <f aca="false">U271/U$6*100000</f>
        <v>27.8086763070078</v>
      </c>
      <c r="V159" s="895" t="n">
        <f aca="false">V271/V$6*100000</f>
        <v>145.772594752187</v>
      </c>
      <c r="W159" s="895" t="n">
        <f aca="false">AA271/AA$6*100000</f>
        <v>151.285930408472</v>
      </c>
      <c r="X159" s="537"/>
      <c r="Y159" s="537"/>
      <c r="Z159" s="537"/>
      <c r="AA159" s="537"/>
    </row>
    <row r="160" s="108" customFormat="true" ht="15" hidden="false" customHeight="false" outlineLevel="0" collapsed="false">
      <c r="A160" s="880"/>
      <c r="B160" s="884"/>
      <c r="C160" s="884"/>
      <c r="D160" s="885" t="s">
        <v>476</v>
      </c>
      <c r="E160" s="894" t="n">
        <f aca="false">E272/E$7*100000</f>
        <v>3.91864884987656</v>
      </c>
      <c r="F160" s="895" t="n">
        <f aca="false">F272/F$7*100000</f>
        <v>0</v>
      </c>
      <c r="G160" s="895" t="n">
        <f aca="false">G272/G$7*100000</f>
        <v>0</v>
      </c>
      <c r="H160" s="895" t="n">
        <f aca="false">H272/H$7*100000</f>
        <v>0</v>
      </c>
      <c r="I160" s="895" t="n">
        <f aca="false">I272/I$7*100000</f>
        <v>0</v>
      </c>
      <c r="J160" s="895" t="n">
        <f aca="false">J272/J$7*100000</f>
        <v>0</v>
      </c>
      <c r="K160" s="895" t="n">
        <f aca="false">K272/K$7*100000</f>
        <v>0</v>
      </c>
      <c r="L160" s="895" t="n">
        <f aca="false">L272/L$7*100000</f>
        <v>0</v>
      </c>
      <c r="M160" s="895" t="n">
        <f aca="false">M272/M$7*100000</f>
        <v>0</v>
      </c>
      <c r="N160" s="895" t="n">
        <f aca="false">N272/N$7*100000</f>
        <v>0</v>
      </c>
      <c r="O160" s="895" t="n">
        <f aca="false">O272/O$7*100000</f>
        <v>0</v>
      </c>
      <c r="P160" s="895" t="n">
        <f aca="false">P272/P$7*100000</f>
        <v>10.404744563521</v>
      </c>
      <c r="Q160" s="895" t="n">
        <f aca="false">Q272/Q$7*100000</f>
        <v>11.9774823332136</v>
      </c>
      <c r="R160" s="895" t="n">
        <f aca="false">R272/R$7*100000</f>
        <v>0</v>
      </c>
      <c r="S160" s="895" t="n">
        <f aca="false">S272/S$7*100000</f>
        <v>11.9918455450294</v>
      </c>
      <c r="T160" s="895" t="n">
        <f aca="false">T272/T$7*100000</f>
        <v>0</v>
      </c>
      <c r="U160" s="895" t="n">
        <f aca="false">U272/U$7*100000</f>
        <v>17.1909919202338</v>
      </c>
      <c r="V160" s="895" t="n">
        <f aca="false">V272/V$7*100000</f>
        <v>0</v>
      </c>
      <c r="W160" s="895" t="n">
        <f aca="false">AA272/AA$7*100000</f>
        <v>15.3327200245324</v>
      </c>
      <c r="X160" s="537"/>
      <c r="Y160" s="537"/>
      <c r="Z160" s="537"/>
      <c r="AA160" s="537"/>
    </row>
    <row r="161" s="108" customFormat="true" ht="13.5" hidden="false" customHeight="true" outlineLevel="0" collapsed="false">
      <c r="A161" s="880" t="s">
        <v>443</v>
      </c>
      <c r="B161" s="884" t="s">
        <v>158</v>
      </c>
      <c r="C161" s="884"/>
      <c r="D161" s="885" t="s">
        <v>7</v>
      </c>
      <c r="E161" s="894" t="n">
        <f aca="false">E273/E$5*100000</f>
        <v>11.1780840763893</v>
      </c>
      <c r="F161" s="895" t="n">
        <f aca="false">F273/F$5*100000</f>
        <v>0</v>
      </c>
      <c r="G161" s="895" t="n">
        <f aca="false">G273/G$5*100000</f>
        <v>0</v>
      </c>
      <c r="H161" s="895" t="n">
        <f aca="false">H273/H$5*100000</f>
        <v>0</v>
      </c>
      <c r="I161" s="895" t="n">
        <f aca="false">I273/I$5*100000</f>
        <v>0</v>
      </c>
      <c r="J161" s="895" t="n">
        <f aca="false">J273/J$5*100000</f>
        <v>0</v>
      </c>
      <c r="K161" s="895" t="n">
        <f aca="false">K273/K$5*100000</f>
        <v>0</v>
      </c>
      <c r="L161" s="895" t="n">
        <f aca="false">L273/L$5*100000</f>
        <v>0</v>
      </c>
      <c r="M161" s="895" t="n">
        <f aca="false">M273/M$5*100000</f>
        <v>5.99556328317045</v>
      </c>
      <c r="N161" s="895" t="n">
        <f aca="false">N273/N$5*100000</f>
        <v>0</v>
      </c>
      <c r="O161" s="895" t="n">
        <f aca="false">O273/O$5*100000</f>
        <v>0</v>
      </c>
      <c r="P161" s="895" t="n">
        <f aca="false">P273/P$5*100000</f>
        <v>5.67955926620094</v>
      </c>
      <c r="Q161" s="895" t="n">
        <f aca="false">Q273/Q$5*100000</f>
        <v>0</v>
      </c>
      <c r="R161" s="895" t="n">
        <f aca="false">R273/R$5*100000</f>
        <v>29.2654375182909</v>
      </c>
      <c r="S161" s="895" t="n">
        <f aca="false">S273/S$5*100000</f>
        <v>26.16773518252</v>
      </c>
      <c r="T161" s="895" t="n">
        <f aca="false">T273/T$5*100000</f>
        <v>16.5837479270315</v>
      </c>
      <c r="U161" s="895" t="n">
        <f aca="false">U273/U$5*100000</f>
        <v>10.6236056517582</v>
      </c>
      <c r="V161" s="895" t="n">
        <f aca="false">V273/V$5*100000</f>
        <v>63.7673766101263</v>
      </c>
      <c r="W161" s="895" t="n">
        <f aca="false">AA273/AA$5*100000</f>
        <v>87.2790748418067</v>
      </c>
      <c r="X161" s="537"/>
      <c r="Y161" s="537"/>
      <c r="Z161" s="537"/>
      <c r="AA161" s="537"/>
    </row>
    <row r="162" s="108" customFormat="true" ht="13.5" hidden="false" customHeight="true" outlineLevel="0" collapsed="false">
      <c r="A162" s="880"/>
      <c r="B162" s="884"/>
      <c r="C162" s="884"/>
      <c r="D162" s="885" t="s">
        <v>475</v>
      </c>
      <c r="E162" s="894" t="n">
        <f aca="false">E274/E$6*100000</f>
        <v>18.0947211032066</v>
      </c>
      <c r="F162" s="895" t="n">
        <f aca="false">F274/F$6*100000</f>
        <v>0</v>
      </c>
      <c r="G162" s="895" t="n">
        <f aca="false">G274/G$6*100000</f>
        <v>0</v>
      </c>
      <c r="H162" s="895" t="n">
        <f aca="false">H274/H$6*100000</f>
        <v>0</v>
      </c>
      <c r="I162" s="895" t="n">
        <f aca="false">I274/I$6*100000</f>
        <v>0</v>
      </c>
      <c r="J162" s="895" t="n">
        <f aca="false">J274/J$6*100000</f>
        <v>0</v>
      </c>
      <c r="K162" s="895" t="n">
        <f aca="false">K274/K$6*100000</f>
        <v>0</v>
      </c>
      <c r="L162" s="895" t="n">
        <f aca="false">L274/L$6*100000</f>
        <v>0</v>
      </c>
      <c r="M162" s="895" t="n">
        <f aca="false">M274/M$6*100000</f>
        <v>12.8915817970865</v>
      </c>
      <c r="N162" s="895" t="n">
        <f aca="false">N274/N$6*100000</f>
        <v>0</v>
      </c>
      <c r="O162" s="895" t="n">
        <f aca="false">O274/O$6*100000</f>
        <v>0</v>
      </c>
      <c r="P162" s="895" t="n">
        <f aca="false">P274/P$6*100000</f>
        <v>12.5062531265633</v>
      </c>
      <c r="Q162" s="895" t="n">
        <f aca="false">Q274/Q$6*100000</f>
        <v>0</v>
      </c>
      <c r="R162" s="895" t="n">
        <f aca="false">R274/R$6*100000</f>
        <v>62.6076068242291</v>
      </c>
      <c r="S162" s="895" t="n">
        <f aca="false">S274/S$6*100000</f>
        <v>57.5788109975529</v>
      </c>
      <c r="T162" s="895" t="n">
        <f aca="false">T274/T$6*100000</f>
        <v>19.4250194250194</v>
      </c>
      <c r="U162" s="895" t="n">
        <f aca="false">U274/U$6*100000</f>
        <v>27.8086763070078</v>
      </c>
      <c r="V162" s="895" t="n">
        <f aca="false">V274/V$6*100000</f>
        <v>109.32944606414</v>
      </c>
      <c r="W162" s="895" t="n">
        <f aca="false">AA274/AA$6*100000</f>
        <v>151.285930408472</v>
      </c>
      <c r="X162" s="537"/>
      <c r="Y162" s="537"/>
      <c r="Z162" s="537"/>
      <c r="AA162" s="537"/>
    </row>
    <row r="163" s="108" customFormat="true" ht="15" hidden="false" customHeight="false" outlineLevel="0" collapsed="false">
      <c r="A163" s="880"/>
      <c r="B163" s="884"/>
      <c r="C163" s="884"/>
      <c r="D163" s="885" t="s">
        <v>476</v>
      </c>
      <c r="E163" s="894" t="n">
        <f aca="false">E275/E$7*100000</f>
        <v>5.48610838982719</v>
      </c>
      <c r="F163" s="895" t="n">
        <f aca="false">F275/F$7*100000</f>
        <v>0</v>
      </c>
      <c r="G163" s="895" t="n">
        <f aca="false">G275/G$7*100000</f>
        <v>0</v>
      </c>
      <c r="H163" s="895" t="n">
        <f aca="false">H275/H$7*100000</f>
        <v>0</v>
      </c>
      <c r="I163" s="895" t="n">
        <f aca="false">I275/I$7*100000</f>
        <v>0</v>
      </c>
      <c r="J163" s="895" t="n">
        <f aca="false">J275/J$7*100000</f>
        <v>0</v>
      </c>
      <c r="K163" s="895" t="n">
        <f aca="false">K275/K$7*100000</f>
        <v>0</v>
      </c>
      <c r="L163" s="895" t="n">
        <f aca="false">L275/L$7*100000</f>
        <v>0</v>
      </c>
      <c r="M163" s="895" t="n">
        <f aca="false">M275/M$7*100000</f>
        <v>0</v>
      </c>
      <c r="N163" s="895" t="n">
        <f aca="false">N275/N$7*100000</f>
        <v>0</v>
      </c>
      <c r="O163" s="895" t="n">
        <f aca="false">O275/O$7*100000</f>
        <v>0</v>
      </c>
      <c r="P163" s="895" t="n">
        <f aca="false">P275/P$7*100000</f>
        <v>0</v>
      </c>
      <c r="Q163" s="895" t="n">
        <f aca="false">Q275/Q$7*100000</f>
        <v>0</v>
      </c>
      <c r="R163" s="895" t="n">
        <f aca="false">R275/R$7*100000</f>
        <v>0</v>
      </c>
      <c r="S163" s="895" t="n">
        <f aca="false">S275/S$7*100000</f>
        <v>0</v>
      </c>
      <c r="T163" s="895" t="n">
        <f aca="false">T275/T$7*100000</f>
        <v>14.4675925925926</v>
      </c>
      <c r="U163" s="895" t="n">
        <f aca="false">U275/U$7*100000</f>
        <v>0</v>
      </c>
      <c r="V163" s="895" t="n">
        <f aca="false">V275/V$7*100000</f>
        <v>39.2387679026879</v>
      </c>
      <c r="W163" s="895" t="n">
        <f aca="false">AA275/AA$7*100000</f>
        <v>61.3308800981294</v>
      </c>
      <c r="X163" s="537"/>
      <c r="Y163" s="537"/>
      <c r="Z163" s="537"/>
      <c r="AA163" s="537"/>
    </row>
    <row r="164" s="108" customFormat="true" ht="13.5" hidden="false" customHeight="true" outlineLevel="0" collapsed="false">
      <c r="A164" s="880" t="s">
        <v>444</v>
      </c>
      <c r="B164" s="884" t="s">
        <v>371</v>
      </c>
      <c r="C164" s="884"/>
      <c r="D164" s="885" t="s">
        <v>7</v>
      </c>
      <c r="E164" s="894" t="n">
        <f aca="false">E276/E$5*100000</f>
        <v>6.87882097008573</v>
      </c>
      <c r="F164" s="895" t="n">
        <f aca="false">F276/F$5*100000</f>
        <v>0</v>
      </c>
      <c r="G164" s="895" t="n">
        <f aca="false">G276/G$5*100000</f>
        <v>0</v>
      </c>
      <c r="H164" s="895" t="n">
        <f aca="false">H276/H$5*100000</f>
        <v>0</v>
      </c>
      <c r="I164" s="895" t="n">
        <f aca="false">I276/I$5*100000</f>
        <v>0</v>
      </c>
      <c r="J164" s="895" t="n">
        <f aca="false">J276/J$5*100000</f>
        <v>0</v>
      </c>
      <c r="K164" s="895" t="n">
        <f aca="false">K276/K$5*100000</f>
        <v>0</v>
      </c>
      <c r="L164" s="895" t="n">
        <f aca="false">L276/L$5*100000</f>
        <v>0</v>
      </c>
      <c r="M164" s="895" t="n">
        <f aca="false">M276/M$5*100000</f>
        <v>0</v>
      </c>
      <c r="N164" s="895" t="n">
        <f aca="false">N276/N$5*100000</f>
        <v>0</v>
      </c>
      <c r="O164" s="895" t="n">
        <f aca="false">O276/O$5*100000</f>
        <v>0</v>
      </c>
      <c r="P164" s="895" t="n">
        <f aca="false">P276/P$5*100000</f>
        <v>0</v>
      </c>
      <c r="Q164" s="895" t="n">
        <f aca="false">Q276/Q$5*100000</f>
        <v>6.45036444559118</v>
      </c>
      <c r="R164" s="895" t="n">
        <f aca="false">R276/R$5*100000</f>
        <v>7.31635937957273</v>
      </c>
      <c r="S164" s="895" t="n">
        <f aca="false">S276/S$5*100000</f>
        <v>6.54193379562999</v>
      </c>
      <c r="T164" s="895" t="n">
        <f aca="false">T276/T$5*100000</f>
        <v>8.29187396351576</v>
      </c>
      <c r="U164" s="895" t="n">
        <f aca="false">U276/U$5*100000</f>
        <v>0</v>
      </c>
      <c r="V164" s="895" t="n">
        <f aca="false">V276/V$5*100000</f>
        <v>63.7673766101263</v>
      </c>
      <c r="W164" s="895" t="n">
        <f aca="false">AA276/AA$5*100000</f>
        <v>76.3691904865809</v>
      </c>
      <c r="X164" s="537"/>
      <c r="Y164" s="537"/>
      <c r="Z164" s="537"/>
      <c r="AA164" s="537"/>
    </row>
    <row r="165" s="108" customFormat="true" ht="13.5" hidden="false" customHeight="true" outlineLevel="0" collapsed="false">
      <c r="A165" s="880"/>
      <c r="B165" s="884"/>
      <c r="C165" s="884"/>
      <c r="D165" s="885" t="s">
        <v>475</v>
      </c>
      <c r="E165" s="894" t="n">
        <f aca="false">E277/E$6*100000</f>
        <v>7.61882993819224</v>
      </c>
      <c r="F165" s="895" t="n">
        <f aca="false">F277/F$6*100000</f>
        <v>0</v>
      </c>
      <c r="G165" s="895" t="n">
        <f aca="false">G277/G$6*100000</f>
        <v>0</v>
      </c>
      <c r="H165" s="895" t="n">
        <f aca="false">H277/H$6*100000</f>
        <v>0</v>
      </c>
      <c r="I165" s="895" t="n">
        <f aca="false">I277/I$6*100000</f>
        <v>0</v>
      </c>
      <c r="J165" s="895" t="n">
        <f aca="false">J277/J$6*100000</f>
        <v>0</v>
      </c>
      <c r="K165" s="895" t="n">
        <f aca="false">K277/K$6*100000</f>
        <v>0</v>
      </c>
      <c r="L165" s="895" t="n">
        <f aca="false">L277/L$6*100000</f>
        <v>0</v>
      </c>
      <c r="M165" s="895" t="n">
        <f aca="false">M277/M$6*100000</f>
        <v>0</v>
      </c>
      <c r="N165" s="895" t="n">
        <f aca="false">N277/N$6*100000</f>
        <v>0</v>
      </c>
      <c r="O165" s="895" t="n">
        <f aca="false">O277/O$6*100000</f>
        <v>0</v>
      </c>
      <c r="P165" s="895" t="n">
        <f aca="false">P277/P$6*100000</f>
        <v>0</v>
      </c>
      <c r="Q165" s="895" t="n">
        <f aca="false">Q277/Q$6*100000</f>
        <v>13.978194017333</v>
      </c>
      <c r="R165" s="895" t="n">
        <f aca="false">R277/R$6*100000</f>
        <v>15.6519017060573</v>
      </c>
      <c r="S165" s="895" t="n">
        <f aca="false">S277/S$6*100000</f>
        <v>14.3947027493882</v>
      </c>
      <c r="T165" s="895" t="n">
        <f aca="false">T277/T$6*100000</f>
        <v>0</v>
      </c>
      <c r="U165" s="895" t="n">
        <f aca="false">U277/U$6*100000</f>
        <v>0</v>
      </c>
      <c r="V165" s="895" t="n">
        <f aca="false">V277/V$6*100000</f>
        <v>109.32944606414</v>
      </c>
      <c r="W165" s="895" t="n">
        <f aca="false">AA277/AA$6*100000</f>
        <v>75.642965204236</v>
      </c>
      <c r="X165" s="537"/>
      <c r="Y165" s="537"/>
      <c r="Z165" s="537"/>
      <c r="AA165" s="537"/>
    </row>
    <row r="166" s="108" customFormat="true" ht="15" hidden="false" customHeight="false" outlineLevel="0" collapsed="false">
      <c r="A166" s="880"/>
      <c r="B166" s="884"/>
      <c r="C166" s="884"/>
      <c r="D166" s="885" t="s">
        <v>476</v>
      </c>
      <c r="E166" s="894" t="n">
        <f aca="false">E278/E$7*100000</f>
        <v>6.2698381598025</v>
      </c>
      <c r="F166" s="895" t="n">
        <f aca="false">F278/F$7*100000</f>
        <v>0</v>
      </c>
      <c r="G166" s="895" t="n">
        <f aca="false">G278/G$7*100000</f>
        <v>0</v>
      </c>
      <c r="H166" s="895" t="n">
        <f aca="false">H278/H$7*100000</f>
        <v>0</v>
      </c>
      <c r="I166" s="895" t="n">
        <f aca="false">I278/I$7*100000</f>
        <v>0</v>
      </c>
      <c r="J166" s="895" t="n">
        <f aca="false">J278/J$7*100000</f>
        <v>0</v>
      </c>
      <c r="K166" s="895" t="n">
        <f aca="false">K278/K$7*100000</f>
        <v>0</v>
      </c>
      <c r="L166" s="895" t="n">
        <f aca="false">L278/L$7*100000</f>
        <v>0</v>
      </c>
      <c r="M166" s="895" t="n">
        <f aca="false">M278/M$7*100000</f>
        <v>0</v>
      </c>
      <c r="N166" s="895" t="n">
        <f aca="false">N278/N$7*100000</f>
        <v>0</v>
      </c>
      <c r="O166" s="895" t="n">
        <f aca="false">O278/O$7*100000</f>
        <v>0</v>
      </c>
      <c r="P166" s="895" t="n">
        <f aca="false">P278/P$7*100000</f>
        <v>0</v>
      </c>
      <c r="Q166" s="895" t="n">
        <f aca="false">Q278/Q$7*100000</f>
        <v>0</v>
      </c>
      <c r="R166" s="895" t="n">
        <f aca="false">R278/R$7*100000</f>
        <v>0</v>
      </c>
      <c r="S166" s="895" t="n">
        <f aca="false">S278/S$7*100000</f>
        <v>0</v>
      </c>
      <c r="T166" s="895" t="n">
        <f aca="false">T278/T$7*100000</f>
        <v>14.4675925925926</v>
      </c>
      <c r="U166" s="895" t="n">
        <f aca="false">U278/U$7*100000</f>
        <v>0</v>
      </c>
      <c r="V166" s="895" t="n">
        <f aca="false">V278/V$7*100000</f>
        <v>39.2387679026879</v>
      </c>
      <c r="W166" s="895" t="n">
        <f aca="false">AA278/AA$7*100000</f>
        <v>76.6636001226618</v>
      </c>
      <c r="X166" s="537"/>
      <c r="Y166" s="537"/>
      <c r="Z166" s="537"/>
      <c r="AA166" s="537"/>
    </row>
    <row r="167" s="108" customFormat="true" ht="13.5" hidden="false" customHeight="true" outlineLevel="0" collapsed="false">
      <c r="A167" s="880" t="s">
        <v>445</v>
      </c>
      <c r="B167" s="884" t="s">
        <v>446</v>
      </c>
      <c r="C167" s="884"/>
      <c r="D167" s="885" t="s">
        <v>7</v>
      </c>
      <c r="E167" s="894" t="n">
        <f aca="false">E279/E$5*100000</f>
        <v>124.678630082804</v>
      </c>
      <c r="F167" s="895" t="n">
        <f aca="false">F279/F$5*100000</f>
        <v>0</v>
      </c>
      <c r="G167" s="895" t="n">
        <f aca="false">G279/G$5*100000</f>
        <v>0</v>
      </c>
      <c r="H167" s="895" t="n">
        <f aca="false">H279/H$5*100000</f>
        <v>0</v>
      </c>
      <c r="I167" s="895" t="n">
        <f aca="false">I279/I$5*100000</f>
        <v>0</v>
      </c>
      <c r="J167" s="895" t="n">
        <f aca="false">J279/J$5*100000</f>
        <v>0</v>
      </c>
      <c r="K167" s="895" t="n">
        <f aca="false">K279/K$5*100000</f>
        <v>6.68583272046533</v>
      </c>
      <c r="L167" s="895" t="n">
        <f aca="false">L279/L$5*100000</f>
        <v>18.5459940652819</v>
      </c>
      <c r="M167" s="895" t="n">
        <f aca="false">M279/M$5*100000</f>
        <v>11.9911265663409</v>
      </c>
      <c r="N167" s="895" t="n">
        <f aca="false">N279/N$5*100000</f>
        <v>10.6752068321324</v>
      </c>
      <c r="O167" s="895" t="n">
        <f aca="false">O279/O$5*100000</f>
        <v>14.8199377562614</v>
      </c>
      <c r="P167" s="895" t="n">
        <f aca="false">P279/P$5*100000</f>
        <v>5.67955926620094</v>
      </c>
      <c r="Q167" s="895" t="n">
        <f aca="false">Q279/Q$5*100000</f>
        <v>45.1525511191382</v>
      </c>
      <c r="R167" s="895" t="n">
        <f aca="false">R279/R$5*100000</f>
        <v>58.5308750365818</v>
      </c>
      <c r="S167" s="895" t="n">
        <f aca="false">S279/S$5*100000</f>
        <v>78.5032055475599</v>
      </c>
      <c r="T167" s="895" t="n">
        <f aca="false">T279/T$5*100000</f>
        <v>174.129353233831</v>
      </c>
      <c r="U167" s="895" t="n">
        <f aca="false">U279/U$5*100000</f>
        <v>201.848507383406</v>
      </c>
      <c r="V167" s="895" t="n">
        <f aca="false">V279/V$5*100000</f>
        <v>624.920290779237</v>
      </c>
      <c r="W167" s="895" t="n">
        <f aca="false">AA279/AA$5*100000</f>
        <v>1767.40126554659</v>
      </c>
      <c r="X167" s="537"/>
      <c r="Y167" s="537"/>
      <c r="Z167" s="537"/>
      <c r="AA167" s="537"/>
    </row>
    <row r="168" s="108" customFormat="true" ht="13.5" hidden="false" customHeight="true" outlineLevel="0" collapsed="false">
      <c r="A168" s="880"/>
      <c r="B168" s="884"/>
      <c r="C168" s="884"/>
      <c r="D168" s="885" t="s">
        <v>475</v>
      </c>
      <c r="E168" s="894" t="n">
        <f aca="false">E280/E$6*100000</f>
        <v>116.187156557432</v>
      </c>
      <c r="F168" s="895" t="n">
        <f aca="false">F280/F$6*100000</f>
        <v>0</v>
      </c>
      <c r="G168" s="895" t="n">
        <f aca="false">G280/G$6*100000</f>
        <v>0</v>
      </c>
      <c r="H168" s="895" t="n">
        <f aca="false">H280/H$6*100000</f>
        <v>0</v>
      </c>
      <c r="I168" s="895" t="n">
        <f aca="false">I280/I$6*100000</f>
        <v>0</v>
      </c>
      <c r="J168" s="895" t="n">
        <f aca="false">J280/J$6*100000</f>
        <v>0</v>
      </c>
      <c r="K168" s="895" t="n">
        <f aca="false">K280/K$6*100000</f>
        <v>14.5391102064554</v>
      </c>
      <c r="L168" s="895" t="n">
        <f aca="false">L280/L$6*100000</f>
        <v>38.9004149377593</v>
      </c>
      <c r="M168" s="895" t="n">
        <f aca="false">M280/M$6*100000</f>
        <v>12.8915817970865</v>
      </c>
      <c r="N168" s="895" t="n">
        <f aca="false">N280/N$6*100000</f>
        <v>22.9226361031519</v>
      </c>
      <c r="O168" s="895" t="n">
        <f aca="false">O280/O$6*100000</f>
        <v>21.5959399632869</v>
      </c>
      <c r="P168" s="895" t="n">
        <f aca="false">P280/P$6*100000</f>
        <v>12.5062531265633</v>
      </c>
      <c r="Q168" s="895" t="n">
        <f aca="false">Q280/Q$6*100000</f>
        <v>97.8473581213307</v>
      </c>
      <c r="R168" s="895" t="n">
        <f aca="false">R280/R$6*100000</f>
        <v>109.563311942401</v>
      </c>
      <c r="S168" s="895" t="n">
        <f aca="false">S280/S$6*100000</f>
        <v>100.762919245718</v>
      </c>
      <c r="T168" s="895" t="n">
        <f aca="false">T280/T$6*100000</f>
        <v>271.950271950272</v>
      </c>
      <c r="U168" s="895" t="n">
        <f aca="false">U280/U$6*100000</f>
        <v>305.895439377086</v>
      </c>
      <c r="V168" s="895" t="n">
        <f aca="false">V280/V$6*100000</f>
        <v>983.96501457726</v>
      </c>
      <c r="W168" s="895" t="n">
        <f aca="false">AA280/AA$6*100000</f>
        <v>1475.0378214826</v>
      </c>
      <c r="X168" s="537"/>
      <c r="Y168" s="537"/>
      <c r="Z168" s="537"/>
      <c r="AA168" s="537"/>
    </row>
    <row r="169" s="108" customFormat="true" ht="15" hidden="false" customHeight="false" outlineLevel="0" collapsed="false">
      <c r="A169" s="880"/>
      <c r="B169" s="884"/>
      <c r="C169" s="884"/>
      <c r="D169" s="885" t="s">
        <v>476</v>
      </c>
      <c r="E169" s="894" t="n">
        <f aca="false">E281/E$7*100000</f>
        <v>131.666601355853</v>
      </c>
      <c r="F169" s="895" t="n">
        <f aca="false">F281/F$7*100000</f>
        <v>0</v>
      </c>
      <c r="G169" s="895" t="n">
        <f aca="false">G281/G$7*100000</f>
        <v>0</v>
      </c>
      <c r="H169" s="895" t="n">
        <f aca="false">H281/H$7*100000</f>
        <v>0</v>
      </c>
      <c r="I169" s="895" t="n">
        <f aca="false">I281/I$7*100000</f>
        <v>0</v>
      </c>
      <c r="J169" s="895" t="n">
        <f aca="false">J281/J$7*100000</f>
        <v>0</v>
      </c>
      <c r="K169" s="895" t="n">
        <f aca="false">K281/K$7*100000</f>
        <v>0</v>
      </c>
      <c r="L169" s="895" t="n">
        <f aca="false">L281/L$7*100000</f>
        <v>0</v>
      </c>
      <c r="M169" s="895" t="n">
        <f aca="false">M281/M$7*100000</f>
        <v>11.2082492714638</v>
      </c>
      <c r="N169" s="895" t="n">
        <f aca="false">N281/N$7*100000</f>
        <v>0</v>
      </c>
      <c r="O169" s="895" t="n">
        <f aca="false">O281/O$7*100000</f>
        <v>9.10580950646513</v>
      </c>
      <c r="P169" s="895" t="n">
        <f aca="false">P281/P$7*100000</f>
        <v>0</v>
      </c>
      <c r="Q169" s="895" t="n">
        <f aca="false">Q281/Q$7*100000</f>
        <v>0</v>
      </c>
      <c r="R169" s="895" t="n">
        <f aca="false">R281/R$7*100000</f>
        <v>13.7381508448963</v>
      </c>
      <c r="S169" s="895" t="n">
        <f aca="false">S281/S$7*100000</f>
        <v>59.9592277251469</v>
      </c>
      <c r="T169" s="895" t="n">
        <f aca="false">T281/T$7*100000</f>
        <v>101.273148148148</v>
      </c>
      <c r="U169" s="895" t="n">
        <f aca="false">U281/U$7*100000</f>
        <v>137.52793536187</v>
      </c>
      <c r="V169" s="895" t="n">
        <f aca="false">V281/V$7*100000</f>
        <v>431.626446929566</v>
      </c>
      <c r="W169" s="895" t="n">
        <f aca="false">AA281/AA$7*100000</f>
        <v>1885.92456301748</v>
      </c>
      <c r="X169" s="537"/>
      <c r="Y169" s="537"/>
      <c r="Z169" s="537"/>
      <c r="AA169" s="537"/>
    </row>
    <row r="170" s="108" customFormat="true" ht="13.5" hidden="false" customHeight="true" outlineLevel="0" collapsed="false">
      <c r="A170" s="880" t="s">
        <v>447</v>
      </c>
      <c r="B170" s="880" t="s">
        <v>477</v>
      </c>
      <c r="C170" s="884" t="s">
        <v>374</v>
      </c>
      <c r="D170" s="885" t="s">
        <v>7</v>
      </c>
      <c r="E170" s="894" t="n">
        <f aca="false">E282/E$5*100000</f>
        <v>18.4868313571054</v>
      </c>
      <c r="F170" s="895" t="n">
        <f aca="false">F282/F$5*100000</f>
        <v>0</v>
      </c>
      <c r="G170" s="895" t="n">
        <f aca="false">G282/G$5*100000</f>
        <v>0</v>
      </c>
      <c r="H170" s="895" t="n">
        <f aca="false">H282/H$5*100000</f>
        <v>0</v>
      </c>
      <c r="I170" s="895" t="n">
        <f aca="false">I282/I$5*100000</f>
        <v>0</v>
      </c>
      <c r="J170" s="895" t="n">
        <f aca="false">J282/J$5*100000</f>
        <v>0</v>
      </c>
      <c r="K170" s="895" t="n">
        <f aca="false">K282/K$5*100000</f>
        <v>0</v>
      </c>
      <c r="L170" s="895" t="n">
        <f aca="false">L282/L$5*100000</f>
        <v>6.18199802176063</v>
      </c>
      <c r="M170" s="895" t="n">
        <f aca="false">M282/M$5*100000</f>
        <v>0</v>
      </c>
      <c r="N170" s="895" t="n">
        <f aca="false">N282/N$5*100000</f>
        <v>0</v>
      </c>
      <c r="O170" s="895" t="n">
        <f aca="false">O282/O$5*100000</f>
        <v>0</v>
      </c>
      <c r="P170" s="895" t="n">
        <f aca="false">P282/P$5*100000</f>
        <v>5.67955926620094</v>
      </c>
      <c r="Q170" s="895" t="n">
        <f aca="false">Q282/Q$5*100000</f>
        <v>12.9007288911824</v>
      </c>
      <c r="R170" s="895" t="n">
        <f aca="false">R282/R$5*100000</f>
        <v>7.31635937957273</v>
      </c>
      <c r="S170" s="895" t="n">
        <f aca="false">S282/S$5*100000</f>
        <v>19.62580138689</v>
      </c>
      <c r="T170" s="895" t="n">
        <f aca="false">T282/T$5*100000</f>
        <v>41.4593698175788</v>
      </c>
      <c r="U170" s="895" t="n">
        <f aca="false">U282/U$5*100000</f>
        <v>31.8708169552746</v>
      </c>
      <c r="V170" s="895" t="n">
        <f aca="false">V282/V$5*100000</f>
        <v>165.795179186328</v>
      </c>
      <c r="W170" s="895" t="n">
        <f aca="false">AA282/AA$5*100000</f>
        <v>152.738380973162</v>
      </c>
      <c r="X170" s="537"/>
      <c r="Y170" s="537"/>
      <c r="Z170" s="537"/>
      <c r="AA170" s="537"/>
    </row>
    <row r="171" s="108" customFormat="true" ht="13.5" hidden="false" customHeight="true" outlineLevel="0" collapsed="false">
      <c r="A171" s="880"/>
      <c r="B171" s="880"/>
      <c r="C171" s="880"/>
      <c r="D171" s="885" t="s">
        <v>475</v>
      </c>
      <c r="E171" s="894" t="n">
        <f aca="false">E283/E$6*100000</f>
        <v>23.8088435568508</v>
      </c>
      <c r="F171" s="895" t="n">
        <f aca="false">F283/F$6*100000</f>
        <v>0</v>
      </c>
      <c r="G171" s="895" t="n">
        <f aca="false">G283/G$6*100000</f>
        <v>0</v>
      </c>
      <c r="H171" s="895" t="n">
        <f aca="false">H283/H$6*100000</f>
        <v>0</v>
      </c>
      <c r="I171" s="895" t="n">
        <f aca="false">I283/I$6*100000</f>
        <v>0</v>
      </c>
      <c r="J171" s="895" t="n">
        <f aca="false">J283/J$6*100000</f>
        <v>0</v>
      </c>
      <c r="K171" s="895" t="n">
        <f aca="false">K283/K$6*100000</f>
        <v>0</v>
      </c>
      <c r="L171" s="895" t="n">
        <f aca="false">L283/L$6*100000</f>
        <v>12.9668049792531</v>
      </c>
      <c r="M171" s="895" t="n">
        <f aca="false">M283/M$6*100000</f>
        <v>0</v>
      </c>
      <c r="N171" s="895" t="n">
        <f aca="false">N283/N$6*100000</f>
        <v>0</v>
      </c>
      <c r="O171" s="895" t="n">
        <f aca="false">O283/O$6*100000</f>
        <v>0</v>
      </c>
      <c r="P171" s="895" t="n">
        <f aca="false">P283/P$6*100000</f>
        <v>12.5062531265633</v>
      </c>
      <c r="Q171" s="895" t="n">
        <f aca="false">Q283/Q$6*100000</f>
        <v>27.9563880346659</v>
      </c>
      <c r="R171" s="895" t="n">
        <f aca="false">R283/R$6*100000</f>
        <v>15.6519017060573</v>
      </c>
      <c r="S171" s="895" t="n">
        <f aca="false">S283/S$6*100000</f>
        <v>43.1841082481647</v>
      </c>
      <c r="T171" s="895" t="n">
        <f aca="false">T283/T$6*100000</f>
        <v>97.1250971250971</v>
      </c>
      <c r="U171" s="895" t="n">
        <f aca="false">U283/U$6*100000</f>
        <v>83.4260289210234</v>
      </c>
      <c r="V171" s="895" t="n">
        <f aca="false">V283/V$6*100000</f>
        <v>255.102040816327</v>
      </c>
      <c r="W171" s="895" t="n">
        <f aca="false">AA283/AA$6*100000</f>
        <v>75.642965204236</v>
      </c>
      <c r="X171" s="537"/>
      <c r="Y171" s="537"/>
      <c r="Z171" s="537"/>
      <c r="AA171" s="537"/>
    </row>
    <row r="172" s="108" customFormat="true" ht="15" hidden="false" customHeight="false" outlineLevel="0" collapsed="false">
      <c r="A172" s="880"/>
      <c r="B172" s="880"/>
      <c r="C172" s="880"/>
      <c r="D172" s="885" t="s">
        <v>476</v>
      </c>
      <c r="E172" s="894" t="n">
        <f aca="false">E284/E$7*100000</f>
        <v>14.1071358595556</v>
      </c>
      <c r="F172" s="895" t="n">
        <f aca="false">F284/F$7*100000</f>
        <v>0</v>
      </c>
      <c r="G172" s="895" t="n">
        <f aca="false">G284/G$7*100000</f>
        <v>0</v>
      </c>
      <c r="H172" s="895" t="n">
        <f aca="false">H284/H$7*100000</f>
        <v>0</v>
      </c>
      <c r="I172" s="895" t="n">
        <f aca="false">I284/I$7*100000</f>
        <v>0</v>
      </c>
      <c r="J172" s="895" t="n">
        <f aca="false">J284/J$7*100000</f>
        <v>0</v>
      </c>
      <c r="K172" s="895" t="n">
        <f aca="false">K284/K$7*100000</f>
        <v>0</v>
      </c>
      <c r="L172" s="895" t="n">
        <f aca="false">L284/L$7*100000</f>
        <v>0</v>
      </c>
      <c r="M172" s="895" t="n">
        <f aca="false">M284/M$7*100000</f>
        <v>0</v>
      </c>
      <c r="N172" s="895" t="n">
        <f aca="false">N284/N$7*100000</f>
        <v>0</v>
      </c>
      <c r="O172" s="895" t="n">
        <f aca="false">O284/O$7*100000</f>
        <v>0</v>
      </c>
      <c r="P172" s="895" t="n">
        <f aca="false">P284/P$7*100000</f>
        <v>0</v>
      </c>
      <c r="Q172" s="895" t="n">
        <f aca="false">Q284/Q$7*100000</f>
        <v>0</v>
      </c>
      <c r="R172" s="895" t="n">
        <f aca="false">R284/R$7*100000</f>
        <v>0</v>
      </c>
      <c r="S172" s="895" t="n">
        <f aca="false">S284/S$7*100000</f>
        <v>0</v>
      </c>
      <c r="T172" s="895" t="n">
        <f aca="false">T284/T$7*100000</f>
        <v>0</v>
      </c>
      <c r="U172" s="895" t="n">
        <f aca="false">U284/U$7*100000</f>
        <v>0</v>
      </c>
      <c r="V172" s="895" t="n">
        <f aca="false">V284/V$7*100000</f>
        <v>117.716303708064</v>
      </c>
      <c r="W172" s="895" t="n">
        <f aca="false">AA284/AA$7*100000</f>
        <v>183.992640294388</v>
      </c>
      <c r="X172" s="537"/>
      <c r="Y172" s="537"/>
      <c r="Z172" s="537"/>
      <c r="AA172" s="537"/>
    </row>
    <row r="173" s="108" customFormat="true" ht="13.5" hidden="false" customHeight="true" outlineLevel="0" collapsed="false">
      <c r="A173" s="880" t="s">
        <v>448</v>
      </c>
      <c r="B173" s="884"/>
      <c r="C173" s="889" t="s">
        <v>1073</v>
      </c>
      <c r="D173" s="885" t="s">
        <v>7</v>
      </c>
      <c r="E173" s="894" t="n">
        <f aca="false">E285/E$5*100000</f>
        <v>16.767126114584</v>
      </c>
      <c r="F173" s="895" t="n">
        <f aca="false">F285/F$5*100000</f>
        <v>0</v>
      </c>
      <c r="G173" s="895" t="n">
        <f aca="false">G285/G$5*100000</f>
        <v>0</v>
      </c>
      <c r="H173" s="895" t="n">
        <f aca="false">H285/H$5*100000</f>
        <v>0</v>
      </c>
      <c r="I173" s="895" t="n">
        <f aca="false">I285/I$5*100000</f>
        <v>0</v>
      </c>
      <c r="J173" s="895" t="n">
        <f aca="false">J285/J$5*100000</f>
        <v>0</v>
      </c>
      <c r="K173" s="895" t="n">
        <f aca="false">K285/K$5*100000</f>
        <v>0</v>
      </c>
      <c r="L173" s="895" t="n">
        <f aca="false">L285/L$5*100000</f>
        <v>6.18199802176063</v>
      </c>
      <c r="M173" s="895" t="n">
        <f aca="false">M285/M$5*100000</f>
        <v>0</v>
      </c>
      <c r="N173" s="895" t="n">
        <f aca="false">N285/N$5*100000</f>
        <v>5.33760341606619</v>
      </c>
      <c r="O173" s="895" t="n">
        <f aca="false">O285/O$5*100000</f>
        <v>9.87995850417428</v>
      </c>
      <c r="P173" s="895" t="n">
        <f aca="false">P285/P$5*100000</f>
        <v>0</v>
      </c>
      <c r="Q173" s="895" t="n">
        <f aca="false">Q285/Q$5*100000</f>
        <v>19.3510933367735</v>
      </c>
      <c r="R173" s="895" t="n">
        <f aca="false">R285/R$5*100000</f>
        <v>29.2654375182909</v>
      </c>
      <c r="S173" s="895" t="n">
        <f aca="false">S285/S$5*100000</f>
        <v>26.16773518252</v>
      </c>
      <c r="T173" s="895" t="n">
        <f aca="false">T285/T$5*100000</f>
        <v>24.8756218905473</v>
      </c>
      <c r="U173" s="895" t="n">
        <f aca="false">U285/U$5*100000</f>
        <v>21.2472113035164</v>
      </c>
      <c r="V173" s="895" t="n">
        <f aca="false">V285/V$5*100000</f>
        <v>76.5208519321515</v>
      </c>
      <c r="W173" s="895" t="n">
        <f aca="false">AA285/AA$5*100000</f>
        <v>141.828496617936</v>
      </c>
      <c r="X173" s="537"/>
      <c r="Y173" s="537"/>
      <c r="Z173" s="537"/>
      <c r="AA173" s="537"/>
    </row>
    <row r="174" s="108" customFormat="true" ht="13.5" hidden="false" customHeight="true" outlineLevel="0" collapsed="false">
      <c r="A174" s="880"/>
      <c r="B174" s="884"/>
      <c r="C174" s="884"/>
      <c r="D174" s="885" t="s">
        <v>475</v>
      </c>
      <c r="E174" s="894" t="n">
        <f aca="false">E286/E$6*100000</f>
        <v>21.9041360723027</v>
      </c>
      <c r="F174" s="895" t="n">
        <f aca="false">F286/F$6*100000</f>
        <v>0</v>
      </c>
      <c r="G174" s="895" t="n">
        <f aca="false">G286/G$6*100000</f>
        <v>0</v>
      </c>
      <c r="H174" s="895" t="n">
        <f aca="false">H286/H$6*100000</f>
        <v>0</v>
      </c>
      <c r="I174" s="895" t="n">
        <f aca="false">I286/I$6*100000</f>
        <v>0</v>
      </c>
      <c r="J174" s="895" t="n">
        <f aca="false">J286/J$6*100000</f>
        <v>0</v>
      </c>
      <c r="K174" s="895" t="n">
        <f aca="false">K286/K$6*100000</f>
        <v>0</v>
      </c>
      <c r="L174" s="895" t="n">
        <f aca="false">L286/L$6*100000</f>
        <v>12.9668049792531</v>
      </c>
      <c r="M174" s="895" t="n">
        <f aca="false">M286/M$6*100000</f>
        <v>0</v>
      </c>
      <c r="N174" s="895" t="n">
        <f aca="false">N286/N$6*100000</f>
        <v>11.4613180515759</v>
      </c>
      <c r="O174" s="895" t="n">
        <f aca="false">O286/O$6*100000</f>
        <v>10.7979699816435</v>
      </c>
      <c r="P174" s="895" t="n">
        <f aca="false">P286/P$6*100000</f>
        <v>0</v>
      </c>
      <c r="Q174" s="895" t="n">
        <f aca="false">Q286/Q$6*100000</f>
        <v>41.9345820519989</v>
      </c>
      <c r="R174" s="895" t="n">
        <f aca="false">R286/R$6*100000</f>
        <v>46.9557051181719</v>
      </c>
      <c r="S174" s="895" t="n">
        <f aca="false">S286/S$6*100000</f>
        <v>14.3947027493882</v>
      </c>
      <c r="T174" s="895" t="n">
        <f aca="false">T286/T$6*100000</f>
        <v>38.8500388500389</v>
      </c>
      <c r="U174" s="895" t="n">
        <f aca="false">U286/U$6*100000</f>
        <v>27.8086763070078</v>
      </c>
      <c r="V174" s="895" t="n">
        <f aca="false">V286/V$6*100000</f>
        <v>182.215743440233</v>
      </c>
      <c r="W174" s="895" t="n">
        <f aca="false">AA286/AA$6*100000</f>
        <v>189.10741301059</v>
      </c>
      <c r="X174" s="537"/>
      <c r="Y174" s="537"/>
      <c r="Z174" s="537"/>
      <c r="AA174" s="537"/>
    </row>
    <row r="175" s="108" customFormat="true" ht="15" hidden="false" customHeight="false" outlineLevel="0" collapsed="false">
      <c r="A175" s="880"/>
      <c r="B175" s="884"/>
      <c r="C175" s="884"/>
      <c r="D175" s="885" t="s">
        <v>476</v>
      </c>
      <c r="E175" s="894" t="n">
        <f aca="false">E287/E$7*100000</f>
        <v>12.539676319605</v>
      </c>
      <c r="F175" s="895" t="n">
        <f aca="false">F287/F$7*100000</f>
        <v>0</v>
      </c>
      <c r="G175" s="895" t="n">
        <f aca="false">G287/G$7*100000</f>
        <v>0</v>
      </c>
      <c r="H175" s="895" t="n">
        <f aca="false">H287/H$7*100000</f>
        <v>0</v>
      </c>
      <c r="I175" s="895" t="n">
        <f aca="false">I287/I$7*100000</f>
        <v>0</v>
      </c>
      <c r="J175" s="895" t="n">
        <f aca="false">J287/J$7*100000</f>
        <v>0</v>
      </c>
      <c r="K175" s="895" t="n">
        <f aca="false">K287/K$7*100000</f>
        <v>0</v>
      </c>
      <c r="L175" s="895" t="n">
        <f aca="false">L287/L$7*100000</f>
        <v>0</v>
      </c>
      <c r="M175" s="895" t="n">
        <f aca="false">M287/M$7*100000</f>
        <v>0</v>
      </c>
      <c r="N175" s="895" t="n">
        <f aca="false">N287/N$7*100000</f>
        <v>0</v>
      </c>
      <c r="O175" s="895" t="n">
        <f aca="false">O287/O$7*100000</f>
        <v>9.10580950646513</v>
      </c>
      <c r="P175" s="895" t="n">
        <f aca="false">P287/P$7*100000</f>
        <v>0</v>
      </c>
      <c r="Q175" s="895" t="n">
        <f aca="false">Q287/Q$7*100000</f>
        <v>0</v>
      </c>
      <c r="R175" s="895" t="n">
        <f aca="false">R287/R$7*100000</f>
        <v>13.7381508448963</v>
      </c>
      <c r="S175" s="895" t="n">
        <f aca="false">S287/S$7*100000</f>
        <v>35.9755366350881</v>
      </c>
      <c r="T175" s="895" t="n">
        <f aca="false">T287/T$7*100000</f>
        <v>14.4675925925926</v>
      </c>
      <c r="U175" s="895" t="n">
        <f aca="false">U287/U$7*100000</f>
        <v>17.1909919202338</v>
      </c>
      <c r="V175" s="895" t="n">
        <f aca="false">V287/V$7*100000</f>
        <v>19.6193839513439</v>
      </c>
      <c r="W175" s="895" t="n">
        <f aca="false">AA287/AA$7*100000</f>
        <v>122.661760196259</v>
      </c>
      <c r="X175" s="537"/>
      <c r="Y175" s="537"/>
      <c r="Z175" s="537"/>
      <c r="AA175" s="537"/>
    </row>
    <row r="176" s="108" customFormat="true" ht="13.5" hidden="false" customHeight="true" outlineLevel="0" collapsed="false">
      <c r="A176" s="880" t="s">
        <v>450</v>
      </c>
      <c r="B176" s="884"/>
      <c r="C176" s="889" t="s">
        <v>1074</v>
      </c>
      <c r="D176" s="885" t="s">
        <v>7</v>
      </c>
      <c r="E176" s="894" t="n">
        <f aca="false">E288/E$5*100000</f>
        <v>12.8977893189107</v>
      </c>
      <c r="F176" s="895" t="n">
        <f aca="false">F288/F$5*100000</f>
        <v>0</v>
      </c>
      <c r="G176" s="895" t="n">
        <f aca="false">G288/G$5*100000</f>
        <v>0</v>
      </c>
      <c r="H176" s="895" t="n">
        <f aca="false">H288/H$5*100000</f>
        <v>0</v>
      </c>
      <c r="I176" s="895" t="n">
        <f aca="false">I288/I$5*100000</f>
        <v>0</v>
      </c>
      <c r="J176" s="895" t="n">
        <f aca="false">J288/J$5*100000</f>
        <v>0</v>
      </c>
      <c r="K176" s="895" t="n">
        <f aca="false">K288/K$5*100000</f>
        <v>0</v>
      </c>
      <c r="L176" s="895" t="n">
        <f aca="false">L288/L$5*100000</f>
        <v>0</v>
      </c>
      <c r="M176" s="895" t="n">
        <f aca="false">M288/M$5*100000</f>
        <v>0</v>
      </c>
      <c r="N176" s="895" t="n">
        <f aca="false">N288/N$5*100000</f>
        <v>5.33760341606619</v>
      </c>
      <c r="O176" s="895" t="n">
        <f aca="false">O288/O$5*100000</f>
        <v>0</v>
      </c>
      <c r="P176" s="895" t="n">
        <f aca="false">P288/P$5*100000</f>
        <v>0</v>
      </c>
      <c r="Q176" s="895" t="n">
        <f aca="false">Q288/Q$5*100000</f>
        <v>6.45036444559118</v>
      </c>
      <c r="R176" s="895" t="n">
        <f aca="false">R288/R$5*100000</f>
        <v>14.6327187591455</v>
      </c>
      <c r="S176" s="895" t="n">
        <f aca="false">S288/S$5*100000</f>
        <v>0</v>
      </c>
      <c r="T176" s="895" t="n">
        <f aca="false">T288/T$5*100000</f>
        <v>24.8756218905473</v>
      </c>
      <c r="U176" s="895" t="n">
        <f aca="false">U288/U$5*100000</f>
        <v>0</v>
      </c>
      <c r="V176" s="895" t="n">
        <f aca="false">V288/V$5*100000</f>
        <v>25.5069506440505</v>
      </c>
      <c r="W176" s="895" t="n">
        <f aca="false">AA288/AA$5*100000</f>
        <v>229.107571459743</v>
      </c>
      <c r="X176" s="537"/>
      <c r="Y176" s="537"/>
      <c r="Z176" s="537"/>
      <c r="AA176" s="537"/>
    </row>
    <row r="177" s="108" customFormat="true" ht="13.5" hidden="false" customHeight="true" outlineLevel="0" collapsed="false">
      <c r="A177" s="880"/>
      <c r="B177" s="884"/>
      <c r="C177" s="884"/>
      <c r="D177" s="885" t="s">
        <v>475</v>
      </c>
      <c r="E177" s="894" t="n">
        <f aca="false">E289/E$6*100000</f>
        <v>12.3805986495624</v>
      </c>
      <c r="F177" s="895" t="n">
        <f aca="false">F289/F$6*100000</f>
        <v>0</v>
      </c>
      <c r="G177" s="895" t="n">
        <f aca="false">G289/G$6*100000</f>
        <v>0</v>
      </c>
      <c r="H177" s="895" t="n">
        <f aca="false">H289/H$6*100000</f>
        <v>0</v>
      </c>
      <c r="I177" s="895" t="n">
        <f aca="false">I289/I$6*100000</f>
        <v>0</v>
      </c>
      <c r="J177" s="895" t="n">
        <f aca="false">J289/J$6*100000</f>
        <v>0</v>
      </c>
      <c r="K177" s="895" t="n">
        <f aca="false">K289/K$6*100000</f>
        <v>0</v>
      </c>
      <c r="L177" s="895" t="n">
        <f aca="false">L289/L$6*100000</f>
        <v>0</v>
      </c>
      <c r="M177" s="895" t="n">
        <f aca="false">M289/M$6*100000</f>
        <v>0</v>
      </c>
      <c r="N177" s="895" t="n">
        <f aca="false">N289/N$6*100000</f>
        <v>11.4613180515759</v>
      </c>
      <c r="O177" s="895" t="n">
        <f aca="false">O289/O$6*100000</f>
        <v>0</v>
      </c>
      <c r="P177" s="895" t="n">
        <f aca="false">P289/P$6*100000</f>
        <v>0</v>
      </c>
      <c r="Q177" s="895" t="n">
        <f aca="false">Q289/Q$6*100000</f>
        <v>13.978194017333</v>
      </c>
      <c r="R177" s="895" t="n">
        <f aca="false">R289/R$6*100000</f>
        <v>31.3038034121146</v>
      </c>
      <c r="S177" s="895" t="n">
        <f aca="false">S289/S$6*100000</f>
        <v>0</v>
      </c>
      <c r="T177" s="895" t="n">
        <f aca="false">T289/T$6*100000</f>
        <v>38.8500388500389</v>
      </c>
      <c r="U177" s="895" t="n">
        <f aca="false">U289/U$6*100000</f>
        <v>0</v>
      </c>
      <c r="V177" s="895" t="n">
        <f aca="false">V289/V$6*100000</f>
        <v>72.8862973760933</v>
      </c>
      <c r="W177" s="895" t="n">
        <f aca="false">AA289/AA$6*100000</f>
        <v>189.10741301059</v>
      </c>
      <c r="X177" s="537"/>
      <c r="Y177" s="537"/>
      <c r="Z177" s="537"/>
      <c r="AA177" s="537"/>
    </row>
    <row r="178" s="108" customFormat="true" ht="15" hidden="false" customHeight="false" outlineLevel="0" collapsed="false">
      <c r="A178" s="880"/>
      <c r="B178" s="884"/>
      <c r="C178" s="884"/>
      <c r="D178" s="885" t="s">
        <v>476</v>
      </c>
      <c r="E178" s="894" t="n">
        <f aca="false">E290/E$7*100000</f>
        <v>13.3234060895803</v>
      </c>
      <c r="F178" s="895" t="n">
        <f aca="false">F290/F$7*100000</f>
        <v>0</v>
      </c>
      <c r="G178" s="895" t="n">
        <f aca="false">G290/G$7*100000</f>
        <v>0</v>
      </c>
      <c r="H178" s="895" t="n">
        <f aca="false">H290/H$7*100000</f>
        <v>0</v>
      </c>
      <c r="I178" s="895" t="n">
        <f aca="false">I290/I$7*100000</f>
        <v>0</v>
      </c>
      <c r="J178" s="895" t="n">
        <f aca="false">J290/J$7*100000</f>
        <v>0</v>
      </c>
      <c r="K178" s="895" t="n">
        <f aca="false">K290/K$7*100000</f>
        <v>0</v>
      </c>
      <c r="L178" s="895" t="n">
        <f aca="false">L290/L$7*100000</f>
        <v>0</v>
      </c>
      <c r="M178" s="895" t="n">
        <f aca="false">M290/M$7*100000</f>
        <v>0</v>
      </c>
      <c r="N178" s="895" t="n">
        <f aca="false">N290/N$7*100000</f>
        <v>0</v>
      </c>
      <c r="O178" s="895" t="n">
        <f aca="false">O290/O$7*100000</f>
        <v>0</v>
      </c>
      <c r="P178" s="895" t="n">
        <f aca="false">P290/P$7*100000</f>
        <v>0</v>
      </c>
      <c r="Q178" s="895" t="n">
        <f aca="false">Q290/Q$7*100000</f>
        <v>0</v>
      </c>
      <c r="R178" s="895" t="n">
        <f aca="false">R290/R$7*100000</f>
        <v>0</v>
      </c>
      <c r="S178" s="895" t="n">
        <f aca="false">S290/S$7*100000</f>
        <v>0</v>
      </c>
      <c r="T178" s="895" t="n">
        <f aca="false">T290/T$7*100000</f>
        <v>14.4675925925926</v>
      </c>
      <c r="U178" s="895" t="n">
        <f aca="false">U290/U$7*100000</f>
        <v>0</v>
      </c>
      <c r="V178" s="895" t="n">
        <f aca="false">V290/V$7*100000</f>
        <v>0</v>
      </c>
      <c r="W178" s="895" t="n">
        <f aca="false">AA290/AA$7*100000</f>
        <v>245.323520392518</v>
      </c>
      <c r="X178" s="537"/>
      <c r="Y178" s="537"/>
      <c r="Z178" s="537"/>
      <c r="AA178" s="537"/>
    </row>
    <row r="179" s="108" customFormat="true" ht="13.5" hidden="false" customHeight="true" outlineLevel="0" collapsed="false">
      <c r="A179" s="880" t="s">
        <v>452</v>
      </c>
      <c r="B179" s="884"/>
      <c r="C179" s="884" t="s">
        <v>998</v>
      </c>
      <c r="D179" s="885" t="s">
        <v>7</v>
      </c>
      <c r="E179" s="894" t="n">
        <f aca="false">E291/E$5*100000</f>
        <v>59.3298308669894</v>
      </c>
      <c r="F179" s="895" t="n">
        <f aca="false">F291/F$5*100000</f>
        <v>0</v>
      </c>
      <c r="G179" s="895" t="n">
        <f aca="false">G291/G$5*100000</f>
        <v>0</v>
      </c>
      <c r="H179" s="895" t="n">
        <f aca="false">H291/H$5*100000</f>
        <v>0</v>
      </c>
      <c r="I179" s="895" t="n">
        <f aca="false">I291/I$5*100000</f>
        <v>0</v>
      </c>
      <c r="J179" s="895" t="n">
        <f aca="false">J291/J$5*100000</f>
        <v>0</v>
      </c>
      <c r="K179" s="895" t="n">
        <f aca="false">K291/K$5*100000</f>
        <v>6.68583272046533</v>
      </c>
      <c r="L179" s="895" t="n">
        <f aca="false">L291/L$5*100000</f>
        <v>6.18199802176063</v>
      </c>
      <c r="M179" s="895" t="n">
        <f aca="false">M291/M$5*100000</f>
        <v>5.99556328317045</v>
      </c>
      <c r="N179" s="895" t="n">
        <f aca="false">N291/N$5*100000</f>
        <v>0</v>
      </c>
      <c r="O179" s="895" t="n">
        <f aca="false">O291/O$5*100000</f>
        <v>0</v>
      </c>
      <c r="P179" s="895" t="n">
        <f aca="false">P291/P$5*100000</f>
        <v>0</v>
      </c>
      <c r="Q179" s="895" t="n">
        <f aca="false">Q291/Q$5*100000</f>
        <v>6.45036444559118</v>
      </c>
      <c r="R179" s="895" t="n">
        <f aca="false">R291/R$5*100000</f>
        <v>7.31635937957273</v>
      </c>
      <c r="S179" s="895" t="n">
        <f aca="false">S291/S$5*100000</f>
        <v>26.16773518252</v>
      </c>
      <c r="T179" s="895" t="n">
        <f aca="false">T291/T$5*100000</f>
        <v>74.6268656716418</v>
      </c>
      <c r="U179" s="895" t="n">
        <f aca="false">U291/U$5*100000</f>
        <v>95.6124508658239</v>
      </c>
      <c r="V179" s="895" t="n">
        <f aca="false">V291/V$5*100000</f>
        <v>280.576457084556</v>
      </c>
      <c r="W179" s="895" t="n">
        <f aca="false">AA291/AA$5*100000</f>
        <v>970.979707615099</v>
      </c>
      <c r="X179" s="537"/>
      <c r="Y179" s="537"/>
      <c r="Z179" s="537"/>
      <c r="AA179" s="537"/>
    </row>
    <row r="180" s="108" customFormat="true" ht="13.5" hidden="false" customHeight="true" outlineLevel="0" collapsed="false">
      <c r="A180" s="880"/>
      <c r="B180" s="884"/>
      <c r="C180" s="884"/>
      <c r="D180" s="885" t="s">
        <v>475</v>
      </c>
      <c r="E180" s="894" t="n">
        <f aca="false">E292/E$6*100000</f>
        <v>49.5223945982496</v>
      </c>
      <c r="F180" s="895" t="n">
        <f aca="false">F292/F$6*100000</f>
        <v>0</v>
      </c>
      <c r="G180" s="895" t="n">
        <f aca="false">G292/G$6*100000</f>
        <v>0</v>
      </c>
      <c r="H180" s="895" t="n">
        <f aca="false">H292/H$6*100000</f>
        <v>0</v>
      </c>
      <c r="I180" s="895" t="n">
        <f aca="false">I292/I$6*100000</f>
        <v>0</v>
      </c>
      <c r="J180" s="895" t="n">
        <f aca="false">J292/J$6*100000</f>
        <v>0</v>
      </c>
      <c r="K180" s="895" t="n">
        <f aca="false">K292/K$6*100000</f>
        <v>14.5391102064554</v>
      </c>
      <c r="L180" s="895" t="n">
        <f aca="false">L292/L$6*100000</f>
        <v>12.9668049792531</v>
      </c>
      <c r="M180" s="895" t="n">
        <f aca="false">M292/M$6*100000</f>
        <v>12.8915817970865</v>
      </c>
      <c r="N180" s="895" t="n">
        <f aca="false">N292/N$6*100000</f>
        <v>0</v>
      </c>
      <c r="O180" s="895" t="n">
        <f aca="false">O292/O$6*100000</f>
        <v>0</v>
      </c>
      <c r="P180" s="895" t="n">
        <f aca="false">P292/P$6*100000</f>
        <v>0</v>
      </c>
      <c r="Q180" s="895" t="n">
        <f aca="false">Q292/Q$6*100000</f>
        <v>13.978194017333</v>
      </c>
      <c r="R180" s="895" t="n">
        <f aca="false">R292/R$6*100000</f>
        <v>15.6519017060573</v>
      </c>
      <c r="S180" s="895" t="n">
        <f aca="false">S292/S$6*100000</f>
        <v>28.7894054987765</v>
      </c>
      <c r="T180" s="895" t="n">
        <f aca="false">T292/T$6*100000</f>
        <v>97.1250971250971</v>
      </c>
      <c r="U180" s="895" t="n">
        <f aca="false">U292/U$6*100000</f>
        <v>139.043381535039</v>
      </c>
      <c r="V180" s="895" t="n">
        <f aca="false">V292/V$6*100000</f>
        <v>364.431486880467</v>
      </c>
      <c r="W180" s="895" t="n">
        <f aca="false">AA292/AA$6*100000</f>
        <v>945.53706505295</v>
      </c>
      <c r="X180" s="537"/>
      <c r="Y180" s="537"/>
      <c r="Z180" s="537"/>
      <c r="AA180" s="537"/>
    </row>
    <row r="181" s="108" customFormat="true" ht="15" hidden="false" customHeight="false" outlineLevel="0" collapsed="false">
      <c r="A181" s="880"/>
      <c r="B181" s="884"/>
      <c r="C181" s="884"/>
      <c r="D181" s="885" t="s">
        <v>476</v>
      </c>
      <c r="E181" s="894" t="n">
        <f aca="false">E293/E$7*100000</f>
        <v>67.4007602178769</v>
      </c>
      <c r="F181" s="895" t="n">
        <f aca="false">F293/F$7*100000</f>
        <v>0</v>
      </c>
      <c r="G181" s="895" t="n">
        <f aca="false">G293/G$7*100000</f>
        <v>0</v>
      </c>
      <c r="H181" s="895" t="n">
        <f aca="false">H293/H$7*100000</f>
        <v>0</v>
      </c>
      <c r="I181" s="895" t="n">
        <f aca="false">I293/I$7*100000</f>
        <v>0</v>
      </c>
      <c r="J181" s="895" t="n">
        <f aca="false">J293/J$7*100000</f>
        <v>0</v>
      </c>
      <c r="K181" s="895" t="n">
        <f aca="false">K293/K$7*100000</f>
        <v>0</v>
      </c>
      <c r="L181" s="895" t="n">
        <f aca="false">L293/L$7*100000</f>
        <v>0</v>
      </c>
      <c r="M181" s="895" t="n">
        <f aca="false">M293/M$7*100000</f>
        <v>0</v>
      </c>
      <c r="N181" s="895" t="n">
        <f aca="false">N293/N$7*100000</f>
        <v>0</v>
      </c>
      <c r="O181" s="895" t="n">
        <f aca="false">O293/O$7*100000</f>
        <v>0</v>
      </c>
      <c r="P181" s="895" t="n">
        <f aca="false">P293/P$7*100000</f>
        <v>0</v>
      </c>
      <c r="Q181" s="895" t="n">
        <f aca="false">Q293/Q$7*100000</f>
        <v>0</v>
      </c>
      <c r="R181" s="895" t="n">
        <f aca="false">R293/R$7*100000</f>
        <v>0</v>
      </c>
      <c r="S181" s="895" t="n">
        <f aca="false">S293/S$7*100000</f>
        <v>23.9836910900588</v>
      </c>
      <c r="T181" s="895" t="n">
        <f aca="false">T293/T$7*100000</f>
        <v>57.8703703703704</v>
      </c>
      <c r="U181" s="895" t="n">
        <f aca="false">U293/U$7*100000</f>
        <v>68.7639676809352</v>
      </c>
      <c r="V181" s="895" t="n">
        <f aca="false">V293/V$7*100000</f>
        <v>235.432607416127</v>
      </c>
      <c r="W181" s="895" t="n">
        <f aca="false">AA293/AA$7*100000</f>
        <v>981.294081570071</v>
      </c>
      <c r="X181" s="537"/>
      <c r="Y181" s="537"/>
      <c r="Z181" s="537"/>
      <c r="AA181" s="537"/>
    </row>
    <row r="182" s="108" customFormat="true" ht="13.5" hidden="false" customHeight="true" outlineLevel="0" collapsed="false">
      <c r="A182" s="880" t="s">
        <v>453</v>
      </c>
      <c r="B182" s="884" t="s">
        <v>151</v>
      </c>
      <c r="C182" s="884"/>
      <c r="D182" s="885" t="s">
        <v>7</v>
      </c>
      <c r="E182" s="894" t="n">
        <f aca="false">E294/E$5*100000</f>
        <v>68.7882097008573</v>
      </c>
      <c r="F182" s="895" t="n">
        <f aca="false">F294/F$5*100000</f>
        <v>0</v>
      </c>
      <c r="G182" s="895" t="n">
        <f aca="false">G294/G$5*100000</f>
        <v>0</v>
      </c>
      <c r="H182" s="895" t="n">
        <f aca="false">H294/H$5*100000</f>
        <v>0</v>
      </c>
      <c r="I182" s="895" t="n">
        <f aca="false">I294/I$5*100000</f>
        <v>0</v>
      </c>
      <c r="J182" s="895" t="n">
        <f aca="false">J294/J$5*100000</f>
        <v>0</v>
      </c>
      <c r="K182" s="895" t="n">
        <f aca="false">K294/K$5*100000</f>
        <v>0</v>
      </c>
      <c r="L182" s="895" t="n">
        <f aca="false">L294/L$5*100000</f>
        <v>0</v>
      </c>
      <c r="M182" s="895" t="n">
        <f aca="false">M294/M$5*100000</f>
        <v>5.99556328317045</v>
      </c>
      <c r="N182" s="895" t="n">
        <f aca="false">N294/N$5*100000</f>
        <v>5.33760341606619</v>
      </c>
      <c r="O182" s="895" t="n">
        <f aca="false">O294/O$5*100000</f>
        <v>14.8199377562614</v>
      </c>
      <c r="P182" s="895" t="n">
        <f aca="false">P294/P$5*100000</f>
        <v>0</v>
      </c>
      <c r="Q182" s="895" t="n">
        <f aca="false">Q294/Q$5*100000</f>
        <v>32.2518222279559</v>
      </c>
      <c r="R182" s="895" t="n">
        <f aca="false">R294/R$5*100000</f>
        <v>36.5817968978636</v>
      </c>
      <c r="S182" s="895" t="n">
        <f aca="false">S294/S$5*100000</f>
        <v>52.3354703650399</v>
      </c>
      <c r="T182" s="895" t="n">
        <f aca="false">T294/T$5*100000</f>
        <v>82.9187396351576</v>
      </c>
      <c r="U182" s="895" t="n">
        <f aca="false">U294/U$5*100000</f>
        <v>138.106873472857</v>
      </c>
      <c r="V182" s="895" t="n">
        <f aca="false">V294/V$5*100000</f>
        <v>510.13901288101</v>
      </c>
      <c r="W182" s="895" t="n">
        <f aca="false">AA294/AA$5*100000</f>
        <v>807.331442286712</v>
      </c>
      <c r="X182" s="537"/>
      <c r="Y182" s="537"/>
      <c r="Z182" s="537"/>
      <c r="AA182" s="537"/>
    </row>
    <row r="183" s="108" customFormat="true" ht="13.5" hidden="false" customHeight="true" outlineLevel="0" collapsed="false">
      <c r="A183" s="880"/>
      <c r="B183" s="884"/>
      <c r="C183" s="884"/>
      <c r="D183" s="885" t="s">
        <v>475</v>
      </c>
      <c r="E183" s="894" t="n">
        <f aca="false">E295/E$6*100000</f>
        <v>80.9500680932926</v>
      </c>
      <c r="F183" s="895" t="n">
        <f aca="false">F295/F$6*100000</f>
        <v>0</v>
      </c>
      <c r="G183" s="895" t="n">
        <f aca="false">G295/G$6*100000</f>
        <v>0</v>
      </c>
      <c r="H183" s="895" t="n">
        <f aca="false">H295/H$6*100000</f>
        <v>0</v>
      </c>
      <c r="I183" s="895" t="n">
        <f aca="false">I295/I$6*100000</f>
        <v>0</v>
      </c>
      <c r="J183" s="895" t="n">
        <f aca="false">J295/J$6*100000</f>
        <v>0</v>
      </c>
      <c r="K183" s="895" t="n">
        <f aca="false">K295/K$6*100000</f>
        <v>0</v>
      </c>
      <c r="L183" s="895" t="n">
        <f aca="false">L295/L$6*100000</f>
        <v>0</v>
      </c>
      <c r="M183" s="895" t="n">
        <f aca="false">M295/M$6*100000</f>
        <v>12.8915817970865</v>
      </c>
      <c r="N183" s="895" t="n">
        <f aca="false">N295/N$6*100000</f>
        <v>11.4613180515759</v>
      </c>
      <c r="O183" s="895" t="n">
        <f aca="false">O295/O$6*100000</f>
        <v>32.3939099449304</v>
      </c>
      <c r="P183" s="895" t="n">
        <f aca="false">P295/P$6*100000</f>
        <v>0</v>
      </c>
      <c r="Q183" s="895" t="n">
        <f aca="false">Q295/Q$6*100000</f>
        <v>41.9345820519989</v>
      </c>
      <c r="R183" s="895" t="n">
        <f aca="false">R295/R$6*100000</f>
        <v>31.3038034121146</v>
      </c>
      <c r="S183" s="895" t="n">
        <f aca="false">S295/S$6*100000</f>
        <v>57.5788109975529</v>
      </c>
      <c r="T183" s="895" t="n">
        <f aca="false">T295/T$6*100000</f>
        <v>135.975135975136</v>
      </c>
      <c r="U183" s="895" t="n">
        <f aca="false">U295/U$6*100000</f>
        <v>250.27808676307</v>
      </c>
      <c r="V183" s="895" t="n">
        <f aca="false">V295/V$6*100000</f>
        <v>983.96501457726</v>
      </c>
      <c r="W183" s="895" t="n">
        <f aca="false">AA295/AA$6*100000</f>
        <v>1059.0015128593</v>
      </c>
      <c r="X183" s="537"/>
      <c r="Y183" s="537"/>
      <c r="Z183" s="537"/>
      <c r="AA183" s="537"/>
    </row>
    <row r="184" s="108" customFormat="true" ht="15" hidden="false" customHeight="false" outlineLevel="0" collapsed="false">
      <c r="A184" s="880"/>
      <c r="B184" s="884"/>
      <c r="C184" s="884"/>
      <c r="D184" s="885" t="s">
        <v>476</v>
      </c>
      <c r="E184" s="894" t="n">
        <f aca="false">E296/E$7*100000</f>
        <v>58.7797327481484</v>
      </c>
      <c r="F184" s="895" t="n">
        <f aca="false">F296/F$7*100000</f>
        <v>0</v>
      </c>
      <c r="G184" s="895" t="n">
        <f aca="false">G296/G$7*100000</f>
        <v>0</v>
      </c>
      <c r="H184" s="895" t="n">
        <f aca="false">H296/H$7*100000</f>
        <v>0</v>
      </c>
      <c r="I184" s="895" t="n">
        <f aca="false">I296/I$7*100000</f>
        <v>0</v>
      </c>
      <c r="J184" s="895" t="n">
        <f aca="false">J296/J$7*100000</f>
        <v>0</v>
      </c>
      <c r="K184" s="895" t="n">
        <f aca="false">K296/K$7*100000</f>
        <v>0</v>
      </c>
      <c r="L184" s="895" t="n">
        <f aca="false">L296/L$7*100000</f>
        <v>0</v>
      </c>
      <c r="M184" s="895" t="n">
        <f aca="false">M296/M$7*100000</f>
        <v>0</v>
      </c>
      <c r="N184" s="895" t="n">
        <f aca="false">N296/N$7*100000</f>
        <v>0</v>
      </c>
      <c r="O184" s="895" t="n">
        <f aca="false">O296/O$7*100000</f>
        <v>0</v>
      </c>
      <c r="P184" s="895" t="n">
        <f aca="false">P296/P$7*100000</f>
        <v>0</v>
      </c>
      <c r="Q184" s="895" t="n">
        <f aca="false">Q296/Q$7*100000</f>
        <v>23.9549646664271</v>
      </c>
      <c r="R184" s="895" t="n">
        <f aca="false">R296/R$7*100000</f>
        <v>41.2144525346888</v>
      </c>
      <c r="S184" s="895" t="n">
        <f aca="false">S296/S$7*100000</f>
        <v>47.9673821801175</v>
      </c>
      <c r="T184" s="895" t="n">
        <f aca="false">T296/T$7*100000</f>
        <v>43.4027777777778</v>
      </c>
      <c r="U184" s="895" t="n">
        <f aca="false">U296/U$7*100000</f>
        <v>68.7639676809352</v>
      </c>
      <c r="V184" s="895" t="n">
        <f aca="false">V296/V$7*100000</f>
        <v>255.051991367471</v>
      </c>
      <c r="W184" s="895" t="n">
        <f aca="false">AA296/AA$7*100000</f>
        <v>705.305121128488</v>
      </c>
      <c r="X184" s="537"/>
      <c r="Y184" s="537"/>
      <c r="Z184" s="537"/>
      <c r="AA184" s="537"/>
    </row>
    <row r="185" s="108" customFormat="true" ht="13.5" hidden="false" customHeight="true" outlineLevel="0" collapsed="false">
      <c r="A185" s="880" t="s">
        <v>454</v>
      </c>
      <c r="B185" s="880" t="s">
        <v>477</v>
      </c>
      <c r="C185" s="884" t="s">
        <v>455</v>
      </c>
      <c r="D185" s="885" t="s">
        <v>7</v>
      </c>
      <c r="E185" s="894" t="n">
        <f aca="false">E297/E$5*100000</f>
        <v>9.02845252323752</v>
      </c>
      <c r="F185" s="895" t="n">
        <f aca="false">F297/F$5*100000</f>
        <v>0</v>
      </c>
      <c r="G185" s="895" t="n">
        <f aca="false">G297/G$5*100000</f>
        <v>0</v>
      </c>
      <c r="H185" s="895" t="n">
        <f aca="false">H297/H$5*100000</f>
        <v>0</v>
      </c>
      <c r="I185" s="895" t="n">
        <f aca="false">I297/I$5*100000</f>
        <v>0</v>
      </c>
      <c r="J185" s="895" t="n">
        <f aca="false">J297/J$5*100000</f>
        <v>0</v>
      </c>
      <c r="K185" s="895" t="n">
        <f aca="false">K297/K$5*100000</f>
        <v>0</v>
      </c>
      <c r="L185" s="895" t="n">
        <f aca="false">L297/L$5*100000</f>
        <v>0</v>
      </c>
      <c r="M185" s="895" t="n">
        <f aca="false">M297/M$5*100000</f>
        <v>5.99556328317045</v>
      </c>
      <c r="N185" s="895" t="n">
        <f aca="false">N297/N$5*100000</f>
        <v>0</v>
      </c>
      <c r="O185" s="895" t="n">
        <f aca="false">O297/O$5*100000</f>
        <v>4.93997925208714</v>
      </c>
      <c r="P185" s="895" t="n">
        <f aca="false">P297/P$5*100000</f>
        <v>0</v>
      </c>
      <c r="Q185" s="895" t="n">
        <f aca="false">Q297/Q$5*100000</f>
        <v>6.45036444559118</v>
      </c>
      <c r="R185" s="895" t="n">
        <f aca="false">R297/R$5*100000</f>
        <v>7.31635937957273</v>
      </c>
      <c r="S185" s="895" t="n">
        <f aca="false">S297/S$5*100000</f>
        <v>6.54193379562999</v>
      </c>
      <c r="T185" s="895" t="n">
        <f aca="false">T297/T$5*100000</f>
        <v>33.167495854063</v>
      </c>
      <c r="U185" s="895" t="n">
        <f aca="false">U297/U$5*100000</f>
        <v>10.6236056517582</v>
      </c>
      <c r="V185" s="895" t="n">
        <f aca="false">V297/V$5*100000</f>
        <v>76.5208519321515</v>
      </c>
      <c r="W185" s="895" t="n">
        <f aca="false">AA297/AA$5*100000</f>
        <v>54.5494217761292</v>
      </c>
      <c r="X185" s="537"/>
      <c r="Y185" s="537"/>
      <c r="Z185" s="537"/>
      <c r="AA185" s="537"/>
    </row>
    <row r="186" s="108" customFormat="true" ht="13.5" hidden="false" customHeight="true" outlineLevel="0" collapsed="false">
      <c r="A186" s="880"/>
      <c r="B186" s="880"/>
      <c r="C186" s="880"/>
      <c r="D186" s="885" t="s">
        <v>475</v>
      </c>
      <c r="E186" s="894" t="n">
        <f aca="false">E298/E$6*100000</f>
        <v>7.61882993819224</v>
      </c>
      <c r="F186" s="895" t="n">
        <f aca="false">F298/F$6*100000</f>
        <v>0</v>
      </c>
      <c r="G186" s="895" t="n">
        <f aca="false">G298/G$6*100000</f>
        <v>0</v>
      </c>
      <c r="H186" s="895" t="n">
        <f aca="false">H298/H$6*100000</f>
        <v>0</v>
      </c>
      <c r="I186" s="895" t="n">
        <f aca="false">I298/I$6*100000</f>
        <v>0</v>
      </c>
      <c r="J186" s="895" t="n">
        <f aca="false">J298/J$6*100000</f>
        <v>0</v>
      </c>
      <c r="K186" s="895" t="n">
        <f aca="false">K298/K$6*100000</f>
        <v>0</v>
      </c>
      <c r="L186" s="895" t="n">
        <f aca="false">L298/L$6*100000</f>
        <v>0</v>
      </c>
      <c r="M186" s="895" t="n">
        <f aca="false">M298/M$6*100000</f>
        <v>12.8915817970865</v>
      </c>
      <c r="N186" s="895" t="n">
        <f aca="false">N298/N$6*100000</f>
        <v>0</v>
      </c>
      <c r="O186" s="895" t="n">
        <f aca="false">O298/O$6*100000</f>
        <v>10.7979699816435</v>
      </c>
      <c r="P186" s="895" t="n">
        <f aca="false">P298/P$6*100000</f>
        <v>0</v>
      </c>
      <c r="Q186" s="895" t="n">
        <f aca="false">Q298/Q$6*100000</f>
        <v>0</v>
      </c>
      <c r="R186" s="895" t="n">
        <f aca="false">R298/R$6*100000</f>
        <v>0</v>
      </c>
      <c r="S186" s="895" t="n">
        <f aca="false">S298/S$6*100000</f>
        <v>0</v>
      </c>
      <c r="T186" s="895" t="n">
        <f aca="false">T298/T$6*100000</f>
        <v>38.8500388500389</v>
      </c>
      <c r="U186" s="895" t="n">
        <f aca="false">U298/U$6*100000</f>
        <v>0</v>
      </c>
      <c r="V186" s="895" t="n">
        <f aca="false">V298/V$6*100000</f>
        <v>145.772594752187</v>
      </c>
      <c r="W186" s="895" t="n">
        <f aca="false">AA298/AA$6*100000</f>
        <v>0</v>
      </c>
      <c r="X186" s="537"/>
      <c r="Y186" s="537"/>
      <c r="Z186" s="537"/>
      <c r="AA186" s="537"/>
    </row>
    <row r="187" s="108" customFormat="true" ht="15" hidden="false" customHeight="false" outlineLevel="0" collapsed="false">
      <c r="A187" s="880"/>
      <c r="B187" s="880"/>
      <c r="C187" s="880"/>
      <c r="D187" s="885" t="s">
        <v>476</v>
      </c>
      <c r="E187" s="894" t="n">
        <f aca="false">E299/E$7*100000</f>
        <v>10.1884870096791</v>
      </c>
      <c r="F187" s="895" t="n">
        <f aca="false">F299/F$7*100000</f>
        <v>0</v>
      </c>
      <c r="G187" s="895" t="n">
        <f aca="false">G299/G$7*100000</f>
        <v>0</v>
      </c>
      <c r="H187" s="895" t="n">
        <f aca="false">H299/H$7*100000</f>
        <v>0</v>
      </c>
      <c r="I187" s="895" t="n">
        <f aca="false">I299/I$7*100000</f>
        <v>0</v>
      </c>
      <c r="J187" s="895" t="n">
        <f aca="false">J299/J$7*100000</f>
        <v>0</v>
      </c>
      <c r="K187" s="895" t="n">
        <f aca="false">K299/K$7*100000</f>
        <v>0</v>
      </c>
      <c r="L187" s="895" t="n">
        <f aca="false">L299/L$7*100000</f>
        <v>0</v>
      </c>
      <c r="M187" s="895" t="n">
        <f aca="false">M299/M$7*100000</f>
        <v>0</v>
      </c>
      <c r="N187" s="895" t="n">
        <f aca="false">N299/N$7*100000</f>
        <v>0</v>
      </c>
      <c r="O187" s="895" t="n">
        <f aca="false">O299/O$7*100000</f>
        <v>0</v>
      </c>
      <c r="P187" s="895" t="n">
        <f aca="false">P299/P$7*100000</f>
        <v>0</v>
      </c>
      <c r="Q187" s="895" t="n">
        <f aca="false">Q299/Q$7*100000</f>
        <v>11.9774823332136</v>
      </c>
      <c r="R187" s="895" t="n">
        <f aca="false">R299/R$7*100000</f>
        <v>13.7381508448963</v>
      </c>
      <c r="S187" s="895" t="n">
        <f aca="false">S299/S$7*100000</f>
        <v>11.9918455450294</v>
      </c>
      <c r="T187" s="895" t="n">
        <f aca="false">T299/T$7*100000</f>
        <v>28.9351851851852</v>
      </c>
      <c r="U187" s="895" t="n">
        <f aca="false">U299/U$7*100000</f>
        <v>17.1909919202338</v>
      </c>
      <c r="V187" s="895" t="n">
        <f aca="false">V299/V$7*100000</f>
        <v>39.2387679026879</v>
      </c>
      <c r="W187" s="895" t="n">
        <f aca="false">AA299/AA$7*100000</f>
        <v>76.6636001226618</v>
      </c>
      <c r="X187" s="537"/>
      <c r="Y187" s="537"/>
      <c r="Z187" s="537"/>
      <c r="AA187" s="537"/>
    </row>
    <row r="188" s="108" customFormat="true" ht="13.5" hidden="false" customHeight="true" outlineLevel="0" collapsed="false">
      <c r="A188" s="880" t="s">
        <v>456</v>
      </c>
      <c r="B188" s="884"/>
      <c r="C188" s="884" t="s">
        <v>622</v>
      </c>
      <c r="D188" s="885" t="s">
        <v>7</v>
      </c>
      <c r="E188" s="894" t="n">
        <f aca="false">E300/E$5*100000</f>
        <v>21.4963155315179</v>
      </c>
      <c r="F188" s="895" t="n">
        <f aca="false">F300/F$5*100000</f>
        <v>0</v>
      </c>
      <c r="G188" s="895" t="n">
        <f aca="false">G300/G$5*100000</f>
        <v>0</v>
      </c>
      <c r="H188" s="895" t="n">
        <f aca="false">H300/H$5*100000</f>
        <v>0</v>
      </c>
      <c r="I188" s="895" t="n">
        <f aca="false">I300/I$5*100000</f>
        <v>0</v>
      </c>
      <c r="J188" s="895" t="n">
        <f aca="false">J300/J$5*100000</f>
        <v>0</v>
      </c>
      <c r="K188" s="895" t="n">
        <f aca="false">K300/K$5*100000</f>
        <v>0</v>
      </c>
      <c r="L188" s="895" t="n">
        <f aca="false">L300/L$5*100000</f>
        <v>0</v>
      </c>
      <c r="M188" s="895" t="n">
        <f aca="false">M300/M$5*100000</f>
        <v>0</v>
      </c>
      <c r="N188" s="895" t="n">
        <f aca="false">N300/N$5*100000</f>
        <v>5.33760341606619</v>
      </c>
      <c r="O188" s="895" t="n">
        <f aca="false">O300/O$5*100000</f>
        <v>9.87995850417428</v>
      </c>
      <c r="P188" s="895" t="n">
        <f aca="false">P300/P$5*100000</f>
        <v>0</v>
      </c>
      <c r="Q188" s="895" t="n">
        <f aca="false">Q300/Q$5*100000</f>
        <v>25.8014577823647</v>
      </c>
      <c r="R188" s="895" t="n">
        <f aca="false">R300/R$5*100000</f>
        <v>21.9490781387182</v>
      </c>
      <c r="S188" s="895" t="n">
        <f aca="false">S300/S$5*100000</f>
        <v>39.2516027737799</v>
      </c>
      <c r="T188" s="895" t="n">
        <f aca="false">T300/T$5*100000</f>
        <v>33.167495854063</v>
      </c>
      <c r="U188" s="895" t="n">
        <f aca="false">U300/U$5*100000</f>
        <v>63.7416339105492</v>
      </c>
      <c r="V188" s="895" t="n">
        <f aca="false">V300/V$5*100000</f>
        <v>89.2743272541768</v>
      </c>
      <c r="W188" s="895" t="n">
        <f aca="false">AA300/AA$5*100000</f>
        <v>185.468034038839</v>
      </c>
      <c r="X188" s="537"/>
      <c r="Y188" s="537"/>
      <c r="Z188" s="537"/>
      <c r="AA188" s="537"/>
    </row>
    <row r="189" s="108" customFormat="true" ht="13.5" hidden="false" customHeight="true" outlineLevel="0" collapsed="false">
      <c r="A189" s="880"/>
      <c r="B189" s="884"/>
      <c r="C189" s="884"/>
      <c r="D189" s="885" t="s">
        <v>475</v>
      </c>
      <c r="E189" s="894" t="n">
        <f aca="false">E301/E$6*100000</f>
        <v>26.6659047836728</v>
      </c>
      <c r="F189" s="895" t="n">
        <f aca="false">F301/F$6*100000</f>
        <v>0</v>
      </c>
      <c r="G189" s="895" t="n">
        <f aca="false">G301/G$6*100000</f>
        <v>0</v>
      </c>
      <c r="H189" s="895" t="n">
        <f aca="false">H301/H$6*100000</f>
        <v>0</v>
      </c>
      <c r="I189" s="895" t="n">
        <f aca="false">I301/I$6*100000</f>
        <v>0</v>
      </c>
      <c r="J189" s="895" t="n">
        <f aca="false">J301/J$6*100000</f>
        <v>0</v>
      </c>
      <c r="K189" s="895" t="n">
        <f aca="false">K301/K$6*100000</f>
        <v>0</v>
      </c>
      <c r="L189" s="895" t="n">
        <f aca="false">L301/L$6*100000</f>
        <v>0</v>
      </c>
      <c r="M189" s="895" t="n">
        <f aca="false">M301/M$6*100000</f>
        <v>0</v>
      </c>
      <c r="N189" s="895" t="n">
        <f aca="false">N301/N$6*100000</f>
        <v>11.4613180515759</v>
      </c>
      <c r="O189" s="895" t="n">
        <f aca="false">O301/O$6*100000</f>
        <v>21.5959399632869</v>
      </c>
      <c r="P189" s="895" t="n">
        <f aca="false">P301/P$6*100000</f>
        <v>0</v>
      </c>
      <c r="Q189" s="895" t="n">
        <f aca="false">Q301/Q$6*100000</f>
        <v>41.9345820519989</v>
      </c>
      <c r="R189" s="895" t="n">
        <f aca="false">R301/R$6*100000</f>
        <v>31.3038034121146</v>
      </c>
      <c r="S189" s="895" t="n">
        <f aca="false">S301/S$6*100000</f>
        <v>43.1841082481647</v>
      </c>
      <c r="T189" s="895" t="n">
        <f aca="false">T301/T$6*100000</f>
        <v>58.2750582750583</v>
      </c>
      <c r="U189" s="895" t="n">
        <f aca="false">U301/U$6*100000</f>
        <v>166.852057842047</v>
      </c>
      <c r="V189" s="895" t="n">
        <f aca="false">V301/V$6*100000</f>
        <v>145.772594752187</v>
      </c>
      <c r="W189" s="895" t="n">
        <f aca="false">AA301/AA$6*100000</f>
        <v>151.285930408472</v>
      </c>
      <c r="X189" s="537"/>
      <c r="Y189" s="537"/>
      <c r="Z189" s="537"/>
      <c r="AA189" s="537"/>
    </row>
    <row r="190" s="108" customFormat="true" ht="15" hidden="false" customHeight="false" outlineLevel="0" collapsed="false">
      <c r="A190" s="880"/>
      <c r="B190" s="884"/>
      <c r="C190" s="884"/>
      <c r="D190" s="885" t="s">
        <v>476</v>
      </c>
      <c r="E190" s="894" t="n">
        <f aca="false">E302/E$7*100000</f>
        <v>17.2420549394569</v>
      </c>
      <c r="F190" s="895" t="n">
        <f aca="false">F302/F$7*100000</f>
        <v>0</v>
      </c>
      <c r="G190" s="895" t="n">
        <f aca="false">G302/G$7*100000</f>
        <v>0</v>
      </c>
      <c r="H190" s="895" t="n">
        <f aca="false">H302/H$7*100000</f>
        <v>0</v>
      </c>
      <c r="I190" s="895" t="n">
        <f aca="false">I302/I$7*100000</f>
        <v>0</v>
      </c>
      <c r="J190" s="895" t="n">
        <f aca="false">J302/J$7*100000</f>
        <v>0</v>
      </c>
      <c r="K190" s="895" t="n">
        <f aca="false">K302/K$7*100000</f>
        <v>0</v>
      </c>
      <c r="L190" s="895" t="n">
        <f aca="false">L302/L$7*100000</f>
        <v>0</v>
      </c>
      <c r="M190" s="895" t="n">
        <f aca="false">M302/M$7*100000</f>
        <v>0</v>
      </c>
      <c r="N190" s="895" t="n">
        <f aca="false">N302/N$7*100000</f>
        <v>0</v>
      </c>
      <c r="O190" s="895" t="n">
        <f aca="false">O302/O$7*100000</f>
        <v>0</v>
      </c>
      <c r="P190" s="895" t="n">
        <f aca="false">P302/P$7*100000</f>
        <v>0</v>
      </c>
      <c r="Q190" s="895" t="n">
        <f aca="false">Q302/Q$7*100000</f>
        <v>11.9774823332136</v>
      </c>
      <c r="R190" s="895" t="n">
        <f aca="false">R302/R$7*100000</f>
        <v>13.7381508448963</v>
      </c>
      <c r="S190" s="895" t="n">
        <f aca="false">S302/S$7*100000</f>
        <v>35.9755366350881</v>
      </c>
      <c r="T190" s="895" t="n">
        <f aca="false">T302/T$7*100000</f>
        <v>14.4675925925926</v>
      </c>
      <c r="U190" s="895" t="n">
        <f aca="false">U302/U$7*100000</f>
        <v>0</v>
      </c>
      <c r="V190" s="895" t="n">
        <f aca="false">V302/V$7*100000</f>
        <v>58.8581518540318</v>
      </c>
      <c r="W190" s="895" t="n">
        <f aca="false">AA302/AA$7*100000</f>
        <v>199.325360318921</v>
      </c>
      <c r="X190" s="537"/>
      <c r="Y190" s="537"/>
      <c r="Z190" s="537"/>
      <c r="AA190" s="537"/>
    </row>
    <row r="191" s="108" customFormat="true" ht="13.5" hidden="false" customHeight="true" outlineLevel="0" collapsed="false">
      <c r="A191" s="880" t="s">
        <v>458</v>
      </c>
      <c r="B191" s="884"/>
      <c r="C191" s="884" t="s">
        <v>999</v>
      </c>
      <c r="D191" s="885" t="s">
        <v>7</v>
      </c>
      <c r="E191" s="894" t="n">
        <f aca="false">E303/E$5*100000</f>
        <v>36.9736627142108</v>
      </c>
      <c r="F191" s="895" t="n">
        <f aca="false">F303/F$5*100000</f>
        <v>0</v>
      </c>
      <c r="G191" s="895" t="n">
        <f aca="false">G303/G$5*100000</f>
        <v>0</v>
      </c>
      <c r="H191" s="895" t="n">
        <f aca="false">H303/H$5*100000</f>
        <v>0</v>
      </c>
      <c r="I191" s="895" t="n">
        <f aca="false">I303/I$5*100000</f>
        <v>0</v>
      </c>
      <c r="J191" s="895" t="n">
        <f aca="false">J303/J$5*100000</f>
        <v>0</v>
      </c>
      <c r="K191" s="895" t="n">
        <f aca="false">K303/K$5*100000</f>
        <v>0</v>
      </c>
      <c r="L191" s="895" t="n">
        <f aca="false">L303/L$5*100000</f>
        <v>0</v>
      </c>
      <c r="M191" s="895" t="n">
        <f aca="false">M303/M$5*100000</f>
        <v>0</v>
      </c>
      <c r="N191" s="895" t="n">
        <f aca="false">N303/N$5*100000</f>
        <v>0</v>
      </c>
      <c r="O191" s="895" t="n">
        <f aca="false">O303/O$5*100000</f>
        <v>0</v>
      </c>
      <c r="P191" s="895" t="n">
        <f aca="false">P303/P$5*100000</f>
        <v>0</v>
      </c>
      <c r="Q191" s="895" t="n">
        <f aca="false">Q303/Q$5*100000</f>
        <v>0</v>
      </c>
      <c r="R191" s="895" t="n">
        <f aca="false">R303/R$5*100000</f>
        <v>7.31635937957273</v>
      </c>
      <c r="S191" s="895" t="n">
        <f aca="false">S303/S$5*100000</f>
        <v>6.54193379562999</v>
      </c>
      <c r="T191" s="895" t="n">
        <f aca="false">T303/T$5*100000</f>
        <v>16.5837479270315</v>
      </c>
      <c r="U191" s="895" t="n">
        <f aca="false">U303/U$5*100000</f>
        <v>53.118028258791</v>
      </c>
      <c r="V191" s="895" t="n">
        <f aca="false">V303/V$5*100000</f>
        <v>344.343833694682</v>
      </c>
      <c r="W191" s="895" t="n">
        <f aca="false">AA303/AA$5*100000</f>
        <v>545.494217761292</v>
      </c>
      <c r="X191" s="537"/>
      <c r="Y191" s="537"/>
      <c r="Z191" s="537"/>
      <c r="AA191" s="537"/>
    </row>
    <row r="192" s="108" customFormat="true" ht="15" hidden="false" customHeight="false" outlineLevel="0" collapsed="false">
      <c r="A192" s="880"/>
      <c r="B192" s="884"/>
      <c r="C192" s="884"/>
      <c r="D192" s="885" t="s">
        <v>475</v>
      </c>
      <c r="E192" s="894" t="n">
        <f aca="false">E304/E$6*100000</f>
        <v>46.6653333714275</v>
      </c>
      <c r="F192" s="895" t="n">
        <f aca="false">F304/F$6*100000</f>
        <v>0</v>
      </c>
      <c r="G192" s="895" t="n">
        <f aca="false">G304/G$6*100000</f>
        <v>0</v>
      </c>
      <c r="H192" s="895" t="n">
        <f aca="false">H304/H$6*100000</f>
        <v>0</v>
      </c>
      <c r="I192" s="895" t="n">
        <f aca="false">I304/I$6*100000</f>
        <v>0</v>
      </c>
      <c r="J192" s="895" t="n">
        <f aca="false">J304/J$6*100000</f>
        <v>0</v>
      </c>
      <c r="K192" s="895" t="n">
        <f aca="false">K304/K$6*100000</f>
        <v>0</v>
      </c>
      <c r="L192" s="895" t="n">
        <f aca="false">L304/L$6*100000</f>
        <v>0</v>
      </c>
      <c r="M192" s="895" t="n">
        <f aca="false">M304/M$6*100000</f>
        <v>0</v>
      </c>
      <c r="N192" s="895" t="n">
        <f aca="false">N304/N$6*100000</f>
        <v>0</v>
      </c>
      <c r="O192" s="895" t="n">
        <f aca="false">O304/O$6*100000</f>
        <v>0</v>
      </c>
      <c r="P192" s="895" t="n">
        <f aca="false">P304/P$6*100000</f>
        <v>0</v>
      </c>
      <c r="Q192" s="895" t="n">
        <f aca="false">Q304/Q$6*100000</f>
        <v>0</v>
      </c>
      <c r="R192" s="895" t="n">
        <f aca="false">R304/R$6*100000</f>
        <v>0</v>
      </c>
      <c r="S192" s="895" t="n">
        <f aca="false">S304/S$6*100000</f>
        <v>14.3947027493882</v>
      </c>
      <c r="T192" s="895" t="n">
        <f aca="false">T304/T$6*100000</f>
        <v>38.8500388500389</v>
      </c>
      <c r="U192" s="895" t="n">
        <f aca="false">U304/U$6*100000</f>
        <v>83.4260289210234</v>
      </c>
      <c r="V192" s="895" t="n">
        <f aca="false">V304/V$6*100000</f>
        <v>692.419825072886</v>
      </c>
      <c r="W192" s="895" t="n">
        <f aca="false">AA304/AA$6*100000</f>
        <v>907.715582450832</v>
      </c>
      <c r="X192" s="537"/>
      <c r="Y192" s="537"/>
      <c r="Z192" s="537"/>
      <c r="AA192" s="537"/>
    </row>
    <row r="193" s="108" customFormat="true" ht="15" hidden="false" customHeight="false" outlineLevel="0" collapsed="false">
      <c r="A193" s="880"/>
      <c r="B193" s="884"/>
      <c r="C193" s="884"/>
      <c r="D193" s="885" t="s">
        <v>476</v>
      </c>
      <c r="E193" s="894" t="n">
        <f aca="false">E305/E$7*100000</f>
        <v>28.9980014890866</v>
      </c>
      <c r="F193" s="895" t="n">
        <f aca="false">F305/F$7*100000</f>
        <v>0</v>
      </c>
      <c r="G193" s="895" t="n">
        <f aca="false">G305/G$7*100000</f>
        <v>0</v>
      </c>
      <c r="H193" s="895" t="n">
        <f aca="false">H305/H$7*100000</f>
        <v>0</v>
      </c>
      <c r="I193" s="895" t="n">
        <f aca="false">I305/I$7*100000</f>
        <v>0</v>
      </c>
      <c r="J193" s="895" t="n">
        <f aca="false">J305/J$7*100000</f>
        <v>0</v>
      </c>
      <c r="K193" s="895" t="n">
        <f aca="false">K305/K$7*100000</f>
        <v>0</v>
      </c>
      <c r="L193" s="895" t="n">
        <f aca="false">L305/L$7*100000</f>
        <v>0</v>
      </c>
      <c r="M193" s="895" t="n">
        <f aca="false">M305/M$7*100000</f>
        <v>0</v>
      </c>
      <c r="N193" s="895" t="n">
        <f aca="false">N305/N$7*100000</f>
        <v>0</v>
      </c>
      <c r="O193" s="895" t="n">
        <f aca="false">O305/O$7*100000</f>
        <v>0</v>
      </c>
      <c r="P193" s="895" t="n">
        <f aca="false">P305/P$7*100000</f>
        <v>0</v>
      </c>
      <c r="Q193" s="895" t="n">
        <f aca="false">Q305/Q$7*100000</f>
        <v>0</v>
      </c>
      <c r="R193" s="895" t="n">
        <f aca="false">R305/R$7*100000</f>
        <v>13.7381508448963</v>
      </c>
      <c r="S193" s="895" t="n">
        <f aca="false">S305/S$7*100000</f>
        <v>0</v>
      </c>
      <c r="T193" s="895" t="n">
        <f aca="false">T305/T$7*100000</f>
        <v>0</v>
      </c>
      <c r="U193" s="895" t="n">
        <f aca="false">U305/U$7*100000</f>
        <v>34.3819838404676</v>
      </c>
      <c r="V193" s="895" t="n">
        <f aca="false">V305/V$7*100000</f>
        <v>156.955071610751</v>
      </c>
      <c r="W193" s="895" t="n">
        <f aca="false">AA305/AA$7*100000</f>
        <v>398.650720637841</v>
      </c>
      <c r="X193" s="537"/>
      <c r="Y193" s="537"/>
      <c r="Z193" s="537"/>
      <c r="AA193" s="537"/>
    </row>
    <row r="194" s="108" customFormat="true" ht="13.5" hidden="false" customHeight="true" outlineLevel="0" collapsed="false">
      <c r="A194" s="880" t="s">
        <v>459</v>
      </c>
      <c r="B194" s="884" t="s">
        <v>186</v>
      </c>
      <c r="C194" s="884"/>
      <c r="D194" s="885" t="s">
        <v>7</v>
      </c>
      <c r="E194" s="894" t="n">
        <f aca="false">E306/E$5*100000</f>
        <v>9.02845252323752</v>
      </c>
      <c r="F194" s="895" t="n">
        <f aca="false">F306/F$5*100000</f>
        <v>0</v>
      </c>
      <c r="G194" s="895" t="n">
        <f aca="false">G306/G$5*100000</f>
        <v>0</v>
      </c>
      <c r="H194" s="895" t="n">
        <f aca="false">H306/H$5*100000</f>
        <v>0</v>
      </c>
      <c r="I194" s="895" t="n">
        <f aca="false">I306/I$5*100000</f>
        <v>0</v>
      </c>
      <c r="J194" s="895" t="n">
        <f aca="false">J306/J$5*100000</f>
        <v>0</v>
      </c>
      <c r="K194" s="895" t="n">
        <f aca="false">K306/K$5*100000</f>
        <v>0</v>
      </c>
      <c r="L194" s="895" t="n">
        <f aca="false">L306/L$5*100000</f>
        <v>0</v>
      </c>
      <c r="M194" s="895" t="n">
        <f aca="false">M306/M$5*100000</f>
        <v>0</v>
      </c>
      <c r="N194" s="895" t="n">
        <f aca="false">N306/N$5*100000</f>
        <v>0</v>
      </c>
      <c r="O194" s="895" t="n">
        <f aca="false">O306/O$5*100000</f>
        <v>4.93997925208714</v>
      </c>
      <c r="P194" s="895" t="n">
        <f aca="false">P306/P$5*100000</f>
        <v>0</v>
      </c>
      <c r="Q194" s="895" t="n">
        <f aca="false">Q306/Q$5*100000</f>
        <v>6.45036444559118</v>
      </c>
      <c r="R194" s="895" t="n">
        <f aca="false">R306/R$5*100000</f>
        <v>7.31635937957273</v>
      </c>
      <c r="S194" s="895" t="n">
        <f aca="false">S306/S$5*100000</f>
        <v>13.08386759126</v>
      </c>
      <c r="T194" s="895" t="n">
        <f aca="false">T306/T$5*100000</f>
        <v>16.5837479270315</v>
      </c>
      <c r="U194" s="895" t="n">
        <f aca="false">U306/U$5*100000</f>
        <v>31.8708169552746</v>
      </c>
      <c r="V194" s="895" t="n">
        <f aca="false">V306/V$5*100000</f>
        <v>38.2604259660758</v>
      </c>
      <c r="W194" s="895" t="n">
        <f aca="false">AA306/AA$5*100000</f>
        <v>87.2790748418067</v>
      </c>
      <c r="X194" s="537"/>
      <c r="Y194" s="537"/>
      <c r="Z194" s="537"/>
      <c r="AA194" s="537"/>
    </row>
    <row r="195" s="108" customFormat="true" ht="13.5" hidden="false" customHeight="true" outlineLevel="0" collapsed="false">
      <c r="A195" s="880"/>
      <c r="B195" s="884"/>
      <c r="C195" s="884"/>
      <c r="D195" s="885" t="s">
        <v>475</v>
      </c>
      <c r="E195" s="894" t="n">
        <f aca="false">E307/E$6*100000</f>
        <v>13.3329523918364</v>
      </c>
      <c r="F195" s="895" t="n">
        <f aca="false">F307/F$6*100000</f>
        <v>0</v>
      </c>
      <c r="G195" s="895" t="n">
        <f aca="false">G307/G$6*100000</f>
        <v>0</v>
      </c>
      <c r="H195" s="895" t="n">
        <f aca="false">H307/H$6*100000</f>
        <v>0</v>
      </c>
      <c r="I195" s="895" t="n">
        <f aca="false">I307/I$6*100000</f>
        <v>0</v>
      </c>
      <c r="J195" s="895" t="n">
        <f aca="false">J307/J$6*100000</f>
        <v>0</v>
      </c>
      <c r="K195" s="895" t="n">
        <f aca="false">K307/K$6*100000</f>
        <v>0</v>
      </c>
      <c r="L195" s="895" t="n">
        <f aca="false">L307/L$6*100000</f>
        <v>0</v>
      </c>
      <c r="M195" s="895" t="n">
        <f aca="false">M307/M$6*100000</f>
        <v>0</v>
      </c>
      <c r="N195" s="895" t="n">
        <f aca="false">N307/N$6*100000</f>
        <v>0</v>
      </c>
      <c r="O195" s="895" t="n">
        <f aca="false">O307/O$6*100000</f>
        <v>10.7979699816435</v>
      </c>
      <c r="P195" s="895" t="n">
        <f aca="false">P307/P$6*100000</f>
        <v>0</v>
      </c>
      <c r="Q195" s="895" t="n">
        <f aca="false">Q307/Q$6*100000</f>
        <v>13.978194017333</v>
      </c>
      <c r="R195" s="895" t="n">
        <f aca="false">R307/R$6*100000</f>
        <v>15.6519017060573</v>
      </c>
      <c r="S195" s="895" t="n">
        <f aca="false">S307/S$6*100000</f>
        <v>28.7894054987765</v>
      </c>
      <c r="T195" s="895" t="n">
        <f aca="false">T307/T$6*100000</f>
        <v>19.4250194250194</v>
      </c>
      <c r="U195" s="895" t="n">
        <f aca="false">U307/U$6*100000</f>
        <v>83.4260289210234</v>
      </c>
      <c r="V195" s="895" t="n">
        <f aca="false">V307/V$6*100000</f>
        <v>36.4431486880467</v>
      </c>
      <c r="W195" s="895" t="n">
        <f aca="false">AA307/AA$6*100000</f>
        <v>151.285930408472</v>
      </c>
      <c r="X195" s="537"/>
      <c r="Y195" s="537"/>
      <c r="Z195" s="537"/>
      <c r="AA195" s="537"/>
    </row>
    <row r="196" s="108" customFormat="true" ht="15" hidden="false" customHeight="false" outlineLevel="0" collapsed="false">
      <c r="A196" s="880"/>
      <c r="B196" s="884"/>
      <c r="C196" s="884"/>
      <c r="D196" s="885" t="s">
        <v>476</v>
      </c>
      <c r="E196" s="894" t="n">
        <f aca="false">E308/E$7*100000</f>
        <v>5.48610838982719</v>
      </c>
      <c r="F196" s="895" t="n">
        <f aca="false">F308/F$7*100000</f>
        <v>0</v>
      </c>
      <c r="G196" s="895" t="n">
        <f aca="false">G308/G$7*100000</f>
        <v>0</v>
      </c>
      <c r="H196" s="895" t="n">
        <f aca="false">H308/H$7*100000</f>
        <v>0</v>
      </c>
      <c r="I196" s="895" t="n">
        <f aca="false">I308/I$7*100000</f>
        <v>0</v>
      </c>
      <c r="J196" s="895" t="n">
        <f aca="false">J308/J$7*100000</f>
        <v>0</v>
      </c>
      <c r="K196" s="895" t="n">
        <f aca="false">K308/K$7*100000</f>
        <v>0</v>
      </c>
      <c r="L196" s="895" t="n">
        <f aca="false">L308/L$7*100000</f>
        <v>0</v>
      </c>
      <c r="M196" s="895" t="n">
        <f aca="false">M308/M$7*100000</f>
        <v>0</v>
      </c>
      <c r="N196" s="895" t="n">
        <f aca="false">N308/N$7*100000</f>
        <v>0</v>
      </c>
      <c r="O196" s="895" t="n">
        <f aca="false">O308/O$7*100000</f>
        <v>0</v>
      </c>
      <c r="P196" s="895" t="n">
        <f aca="false">P308/P$7*100000</f>
        <v>0</v>
      </c>
      <c r="Q196" s="895" t="n">
        <f aca="false">Q308/Q$7*100000</f>
        <v>0</v>
      </c>
      <c r="R196" s="895" t="n">
        <f aca="false">R308/R$7*100000</f>
        <v>0</v>
      </c>
      <c r="S196" s="895" t="n">
        <f aca="false">S308/S$7*100000</f>
        <v>0</v>
      </c>
      <c r="T196" s="895" t="n">
        <f aca="false">T308/T$7*100000</f>
        <v>14.4675925925926</v>
      </c>
      <c r="U196" s="895" t="n">
        <f aca="false">U308/U$7*100000</f>
        <v>0</v>
      </c>
      <c r="V196" s="895" t="n">
        <f aca="false">V308/V$7*100000</f>
        <v>39.2387679026879</v>
      </c>
      <c r="W196" s="895" t="n">
        <f aca="false">AA308/AA$7*100000</f>
        <v>61.3308800981294</v>
      </c>
      <c r="X196" s="537"/>
      <c r="Y196" s="537"/>
      <c r="Z196" s="537"/>
      <c r="AA196" s="537"/>
    </row>
    <row r="197" s="108" customFormat="true" ht="13.5" hidden="false" customHeight="true" outlineLevel="0" collapsed="false">
      <c r="A197" s="880" t="s">
        <v>460</v>
      </c>
      <c r="B197" s="884" t="s">
        <v>921</v>
      </c>
      <c r="C197" s="884"/>
      <c r="D197" s="885" t="s">
        <v>7</v>
      </c>
      <c r="E197" s="894" t="n">
        <f aca="false">E309/E$5*100000</f>
        <v>67.4984307689662</v>
      </c>
      <c r="F197" s="895" t="n">
        <f aca="false">F309/F$5*100000</f>
        <v>0</v>
      </c>
      <c r="G197" s="895" t="n">
        <f aca="false">G309/G$5*100000</f>
        <v>0</v>
      </c>
      <c r="H197" s="895" t="n">
        <f aca="false">H309/H$5*100000</f>
        <v>0</v>
      </c>
      <c r="I197" s="895" t="n">
        <f aca="false">I309/I$5*100000</f>
        <v>0</v>
      </c>
      <c r="J197" s="895" t="n">
        <f aca="false">J309/J$5*100000</f>
        <v>0</v>
      </c>
      <c r="K197" s="895" t="n">
        <f aca="false">K309/K$5*100000</f>
        <v>0</v>
      </c>
      <c r="L197" s="895" t="n">
        <f aca="false">L309/L$5*100000</f>
        <v>0</v>
      </c>
      <c r="M197" s="895" t="n">
        <f aca="false">M309/M$5*100000</f>
        <v>0</v>
      </c>
      <c r="N197" s="895" t="n">
        <f aca="false">N309/N$5*100000</f>
        <v>0</v>
      </c>
      <c r="O197" s="895" t="n">
        <f aca="false">O309/O$5*100000</f>
        <v>0</v>
      </c>
      <c r="P197" s="895" t="n">
        <f aca="false">P309/P$5*100000</f>
        <v>0</v>
      </c>
      <c r="Q197" s="895" t="n">
        <f aca="false">Q309/Q$5*100000</f>
        <v>12.9007288911824</v>
      </c>
      <c r="R197" s="895" t="n">
        <f aca="false">R309/R$5*100000</f>
        <v>21.9490781387182</v>
      </c>
      <c r="S197" s="895" t="n">
        <f aca="false">S309/S$5*100000</f>
        <v>26.16773518252</v>
      </c>
      <c r="T197" s="895" t="n">
        <f aca="false">T309/T$5*100000</f>
        <v>33.167495854063</v>
      </c>
      <c r="U197" s="895" t="n">
        <f aca="false">U309/U$5*100000</f>
        <v>159.354084776373</v>
      </c>
      <c r="V197" s="895" t="n">
        <f aca="false">V309/V$5*100000</f>
        <v>395.357734982783</v>
      </c>
      <c r="W197" s="895" t="n">
        <f aca="false">AA309/AA$5*100000</f>
        <v>1069.16866681213</v>
      </c>
      <c r="X197" s="537"/>
      <c r="Y197" s="537"/>
      <c r="Z197" s="537"/>
      <c r="AA197" s="537"/>
    </row>
    <row r="198" s="108" customFormat="true" ht="15" hidden="false" customHeight="false" outlineLevel="0" collapsed="false">
      <c r="A198" s="880"/>
      <c r="B198" s="884"/>
      <c r="C198" s="884"/>
      <c r="D198" s="885" t="s">
        <v>475</v>
      </c>
      <c r="E198" s="894" t="n">
        <f aca="false">E310/E$6*100000</f>
        <v>80.9500680932926</v>
      </c>
      <c r="F198" s="895" t="n">
        <f aca="false">F310/F$6*100000</f>
        <v>0</v>
      </c>
      <c r="G198" s="895" t="n">
        <f aca="false">G310/G$6*100000</f>
        <v>0</v>
      </c>
      <c r="H198" s="895" t="n">
        <f aca="false">H310/H$6*100000</f>
        <v>0</v>
      </c>
      <c r="I198" s="895" t="n">
        <f aca="false">I310/I$6*100000</f>
        <v>0</v>
      </c>
      <c r="J198" s="895" t="n">
        <f aca="false">J310/J$6*100000</f>
        <v>0</v>
      </c>
      <c r="K198" s="895" t="n">
        <f aca="false">K310/K$6*100000</f>
        <v>0</v>
      </c>
      <c r="L198" s="895" t="n">
        <f aca="false">L310/L$6*100000</f>
        <v>0</v>
      </c>
      <c r="M198" s="895" t="n">
        <f aca="false">M310/M$6*100000</f>
        <v>0</v>
      </c>
      <c r="N198" s="895" t="n">
        <f aca="false">N310/N$6*100000</f>
        <v>0</v>
      </c>
      <c r="O198" s="895" t="n">
        <f aca="false">O310/O$6*100000</f>
        <v>0</v>
      </c>
      <c r="P198" s="895" t="n">
        <f aca="false">P310/P$6*100000</f>
        <v>0</v>
      </c>
      <c r="Q198" s="895" t="n">
        <f aca="false">Q310/Q$6*100000</f>
        <v>27.9563880346659</v>
      </c>
      <c r="R198" s="895" t="n">
        <f aca="false">R310/R$6*100000</f>
        <v>31.3038034121146</v>
      </c>
      <c r="S198" s="895" t="n">
        <f aca="false">S310/S$6*100000</f>
        <v>43.1841082481647</v>
      </c>
      <c r="T198" s="895" t="n">
        <f aca="false">T310/T$6*100000</f>
        <v>58.2750582750583</v>
      </c>
      <c r="U198" s="895" t="n">
        <f aca="false">U310/U$6*100000</f>
        <v>250.27808676307</v>
      </c>
      <c r="V198" s="895" t="n">
        <f aca="false">V310/V$6*100000</f>
        <v>765.30612244898</v>
      </c>
      <c r="W198" s="895" t="n">
        <f aca="false">AA310/AA$6*100000</f>
        <v>1701.96671709531</v>
      </c>
      <c r="X198" s="537"/>
      <c r="Y198" s="537"/>
      <c r="Z198" s="537"/>
      <c r="AA198" s="537"/>
    </row>
    <row r="199" s="108" customFormat="true" ht="15" hidden="false" customHeight="false" outlineLevel="0" collapsed="false">
      <c r="A199" s="880"/>
      <c r="B199" s="884"/>
      <c r="C199" s="884"/>
      <c r="D199" s="885" t="s">
        <v>476</v>
      </c>
      <c r="E199" s="894" t="n">
        <f aca="false">E311/E$7*100000</f>
        <v>56.4285434382225</v>
      </c>
      <c r="F199" s="895" t="n">
        <f aca="false">F311/F$7*100000</f>
        <v>0</v>
      </c>
      <c r="G199" s="895" t="n">
        <f aca="false">G311/G$7*100000</f>
        <v>0</v>
      </c>
      <c r="H199" s="895" t="n">
        <f aca="false">H311/H$7*100000</f>
        <v>0</v>
      </c>
      <c r="I199" s="895" t="n">
        <f aca="false">I311/I$7*100000</f>
        <v>0</v>
      </c>
      <c r="J199" s="895" t="n">
        <f aca="false">J311/J$7*100000</f>
        <v>0</v>
      </c>
      <c r="K199" s="895" t="n">
        <f aca="false">K311/K$7*100000</f>
        <v>0</v>
      </c>
      <c r="L199" s="895" t="n">
        <f aca="false">L311/L$7*100000</f>
        <v>0</v>
      </c>
      <c r="M199" s="895" t="n">
        <f aca="false">M311/M$7*100000</f>
        <v>0</v>
      </c>
      <c r="N199" s="895" t="n">
        <f aca="false">N311/N$7*100000</f>
        <v>0</v>
      </c>
      <c r="O199" s="895" t="n">
        <f aca="false">O311/O$7*100000</f>
        <v>0</v>
      </c>
      <c r="P199" s="895" t="n">
        <f aca="false">P311/P$7*100000</f>
        <v>0</v>
      </c>
      <c r="Q199" s="895" t="n">
        <f aca="false">Q311/Q$7*100000</f>
        <v>0</v>
      </c>
      <c r="R199" s="895" t="n">
        <f aca="false">R311/R$7*100000</f>
        <v>13.7381508448963</v>
      </c>
      <c r="S199" s="895" t="n">
        <f aca="false">S311/S$7*100000</f>
        <v>11.9918455450294</v>
      </c>
      <c r="T199" s="895" t="n">
        <f aca="false">T311/T$7*100000</f>
        <v>14.4675925925926</v>
      </c>
      <c r="U199" s="895" t="n">
        <f aca="false">U311/U$7*100000</f>
        <v>103.145951521403</v>
      </c>
      <c r="V199" s="895" t="n">
        <f aca="false">V311/V$7*100000</f>
        <v>196.193839513439</v>
      </c>
      <c r="W199" s="895" t="n">
        <f aca="false">AA311/AA$7*100000</f>
        <v>812.634161300215</v>
      </c>
      <c r="X199" s="537"/>
      <c r="Y199" s="537"/>
      <c r="Z199" s="537"/>
      <c r="AA199" s="537"/>
    </row>
    <row r="200" s="108" customFormat="true" ht="13.5" hidden="false" customHeight="true" outlineLevel="0" collapsed="false">
      <c r="A200" s="880" t="s">
        <v>461</v>
      </c>
      <c r="B200" s="884" t="s">
        <v>189</v>
      </c>
      <c r="C200" s="884"/>
      <c r="D200" s="885" t="s">
        <v>7</v>
      </c>
      <c r="E200" s="894" t="n">
        <f aca="false">E312/E$5*100000</f>
        <v>11.1780840763893</v>
      </c>
      <c r="F200" s="895" t="n">
        <f aca="false">F312/F$5*100000</f>
        <v>0</v>
      </c>
      <c r="G200" s="895" t="n">
        <f aca="false">G312/G$5*100000</f>
        <v>0</v>
      </c>
      <c r="H200" s="895" t="n">
        <f aca="false">H312/H$5*100000</f>
        <v>0</v>
      </c>
      <c r="I200" s="895" t="n">
        <f aca="false">I312/I$5*100000</f>
        <v>0</v>
      </c>
      <c r="J200" s="895" t="n">
        <f aca="false">J312/J$5*100000</f>
        <v>0</v>
      </c>
      <c r="K200" s="895" t="n">
        <f aca="false">K312/K$5*100000</f>
        <v>0</v>
      </c>
      <c r="L200" s="895" t="n">
        <f aca="false">L312/L$5*100000</f>
        <v>0</v>
      </c>
      <c r="M200" s="895" t="n">
        <f aca="false">M312/M$5*100000</f>
        <v>0</v>
      </c>
      <c r="N200" s="895" t="n">
        <f aca="false">N312/N$5*100000</f>
        <v>0</v>
      </c>
      <c r="O200" s="895" t="n">
        <f aca="false">O312/O$5*100000</f>
        <v>0</v>
      </c>
      <c r="P200" s="895" t="n">
        <f aca="false">P312/P$5*100000</f>
        <v>0</v>
      </c>
      <c r="Q200" s="895" t="n">
        <f aca="false">Q312/Q$5*100000</f>
        <v>6.45036444559118</v>
      </c>
      <c r="R200" s="895" t="n">
        <f aca="false">R312/R$5*100000</f>
        <v>0</v>
      </c>
      <c r="S200" s="895" t="n">
        <f aca="false">S312/S$5*100000</f>
        <v>13.08386759126</v>
      </c>
      <c r="T200" s="895" t="n">
        <f aca="false">T312/T$5*100000</f>
        <v>8.29187396351576</v>
      </c>
      <c r="U200" s="895" t="n">
        <f aca="false">U312/U$5*100000</f>
        <v>74.3652395623075</v>
      </c>
      <c r="V200" s="895" t="n">
        <f aca="false">V312/V$5*100000</f>
        <v>25.5069506440505</v>
      </c>
      <c r="W200" s="895" t="n">
        <f aca="false">AA312/AA$5*100000</f>
        <v>141.828496617936</v>
      </c>
      <c r="X200" s="537"/>
      <c r="Y200" s="537"/>
      <c r="Z200" s="537"/>
      <c r="AA200" s="537"/>
    </row>
    <row r="201" s="108" customFormat="true" ht="13.5" hidden="false" customHeight="true" outlineLevel="0" collapsed="false">
      <c r="A201" s="880"/>
      <c r="B201" s="884"/>
      <c r="C201" s="884"/>
      <c r="D201" s="885" t="s">
        <v>475</v>
      </c>
      <c r="E201" s="894" t="n">
        <f aca="false">E313/E$6*100000</f>
        <v>21.9041360723027</v>
      </c>
      <c r="F201" s="895" t="n">
        <f aca="false">F313/F$6*100000</f>
        <v>0</v>
      </c>
      <c r="G201" s="895" t="n">
        <f aca="false">G313/G$6*100000</f>
        <v>0</v>
      </c>
      <c r="H201" s="895" t="n">
        <f aca="false">H313/H$6*100000</f>
        <v>0</v>
      </c>
      <c r="I201" s="895" t="n">
        <f aca="false">I313/I$6*100000</f>
        <v>0</v>
      </c>
      <c r="J201" s="895" t="n">
        <f aca="false">J313/J$6*100000</f>
        <v>0</v>
      </c>
      <c r="K201" s="895" t="n">
        <f aca="false">K313/K$6*100000</f>
        <v>0</v>
      </c>
      <c r="L201" s="895" t="n">
        <f aca="false">L313/L$6*100000</f>
        <v>0</v>
      </c>
      <c r="M201" s="895" t="n">
        <f aca="false">M313/M$6*100000</f>
        <v>0</v>
      </c>
      <c r="N201" s="895" t="n">
        <f aca="false">N313/N$6*100000</f>
        <v>0</v>
      </c>
      <c r="O201" s="895" t="n">
        <f aca="false">O313/O$6*100000</f>
        <v>0</v>
      </c>
      <c r="P201" s="895" t="n">
        <f aca="false">P313/P$6*100000</f>
        <v>0</v>
      </c>
      <c r="Q201" s="895" t="n">
        <f aca="false">Q313/Q$6*100000</f>
        <v>0</v>
      </c>
      <c r="R201" s="895" t="n">
        <f aca="false">R313/R$6*100000</f>
        <v>0</v>
      </c>
      <c r="S201" s="895" t="n">
        <f aca="false">S313/S$6*100000</f>
        <v>28.7894054987765</v>
      </c>
      <c r="T201" s="895" t="n">
        <f aca="false">T313/T$6*100000</f>
        <v>19.4250194250194</v>
      </c>
      <c r="U201" s="895" t="n">
        <f aca="false">U313/U$6*100000</f>
        <v>194.660734149055</v>
      </c>
      <c r="V201" s="895" t="n">
        <f aca="false">V313/V$6*100000</f>
        <v>72.8862973760933</v>
      </c>
      <c r="W201" s="895" t="n">
        <f aca="false">AA313/AA$6*100000</f>
        <v>416.036308623298</v>
      </c>
      <c r="X201" s="537"/>
      <c r="Y201" s="537"/>
      <c r="Z201" s="537"/>
      <c r="AA201" s="537"/>
    </row>
    <row r="202" s="108" customFormat="true" ht="15" hidden="false" customHeight="false" outlineLevel="0" collapsed="false">
      <c r="A202" s="880"/>
      <c r="B202" s="884"/>
      <c r="C202" s="884"/>
      <c r="D202" s="885" t="s">
        <v>476</v>
      </c>
      <c r="E202" s="894" t="n">
        <f aca="false">E314/E$7*100000</f>
        <v>2.35118930992594</v>
      </c>
      <c r="F202" s="895" t="n">
        <f aca="false">F314/F$7*100000</f>
        <v>0</v>
      </c>
      <c r="G202" s="895" t="n">
        <f aca="false">G314/G$7*100000</f>
        <v>0</v>
      </c>
      <c r="H202" s="895" t="n">
        <f aca="false">H314/H$7*100000</f>
        <v>0</v>
      </c>
      <c r="I202" s="895" t="n">
        <f aca="false">I314/I$7*100000</f>
        <v>0</v>
      </c>
      <c r="J202" s="895" t="n">
        <f aca="false">J314/J$7*100000</f>
        <v>0</v>
      </c>
      <c r="K202" s="895" t="n">
        <f aca="false">K314/K$7*100000</f>
        <v>0</v>
      </c>
      <c r="L202" s="895" t="n">
        <f aca="false">L314/L$7*100000</f>
        <v>0</v>
      </c>
      <c r="M202" s="895" t="n">
        <f aca="false">M314/M$7*100000</f>
        <v>0</v>
      </c>
      <c r="N202" s="895" t="n">
        <f aca="false">N314/N$7*100000</f>
        <v>0</v>
      </c>
      <c r="O202" s="895" t="n">
        <f aca="false">O314/O$7*100000</f>
        <v>0</v>
      </c>
      <c r="P202" s="895" t="n">
        <f aca="false">P314/P$7*100000</f>
        <v>0</v>
      </c>
      <c r="Q202" s="895" t="n">
        <f aca="false">Q314/Q$7*100000</f>
        <v>11.9774823332136</v>
      </c>
      <c r="R202" s="895" t="n">
        <f aca="false">R314/R$7*100000</f>
        <v>0</v>
      </c>
      <c r="S202" s="895" t="n">
        <f aca="false">S314/S$7*100000</f>
        <v>0</v>
      </c>
      <c r="T202" s="895" t="n">
        <f aca="false">T314/T$7*100000</f>
        <v>0</v>
      </c>
      <c r="U202" s="895" t="n">
        <f aca="false">U314/U$7*100000</f>
        <v>0</v>
      </c>
      <c r="V202" s="895" t="n">
        <f aca="false">V314/V$7*100000</f>
        <v>0</v>
      </c>
      <c r="W202" s="895" t="n">
        <f aca="false">AA314/AA$7*100000</f>
        <v>30.6654400490647</v>
      </c>
      <c r="X202" s="537"/>
      <c r="Y202" s="537"/>
      <c r="Z202" s="537"/>
      <c r="AA202" s="537"/>
    </row>
    <row r="203" s="108" customFormat="true" ht="13.5" hidden="false" customHeight="true" outlineLevel="0" collapsed="false">
      <c r="A203" s="880" t="s">
        <v>462</v>
      </c>
      <c r="B203" s="884" t="s">
        <v>922</v>
      </c>
      <c r="C203" s="884"/>
      <c r="D203" s="885" t="s">
        <v>7</v>
      </c>
      <c r="E203" s="894" t="n">
        <f aca="false">E315/E$5*100000</f>
        <v>1.28977893189107</v>
      </c>
      <c r="F203" s="895" t="n">
        <f aca="false">F315/F$5*100000</f>
        <v>0</v>
      </c>
      <c r="G203" s="895" t="n">
        <f aca="false">G315/G$5*100000</f>
        <v>0</v>
      </c>
      <c r="H203" s="895" t="n">
        <f aca="false">H315/H$5*100000</f>
        <v>0</v>
      </c>
      <c r="I203" s="895" t="n">
        <f aca="false">I315/I$5*100000</f>
        <v>0</v>
      </c>
      <c r="J203" s="895" t="n">
        <f aca="false">J315/J$5*100000</f>
        <v>0</v>
      </c>
      <c r="K203" s="895" t="n">
        <f aca="false">K315/K$5*100000</f>
        <v>0</v>
      </c>
      <c r="L203" s="895" t="n">
        <f aca="false">L315/L$5*100000</f>
        <v>0</v>
      </c>
      <c r="M203" s="895" t="n">
        <f aca="false">M315/M$5*100000</f>
        <v>0</v>
      </c>
      <c r="N203" s="895" t="n">
        <f aca="false">N315/N$5*100000</f>
        <v>0</v>
      </c>
      <c r="O203" s="895" t="n">
        <f aca="false">O315/O$5*100000</f>
        <v>0</v>
      </c>
      <c r="P203" s="895" t="n">
        <f aca="false">P315/P$5*100000</f>
        <v>0</v>
      </c>
      <c r="Q203" s="895" t="n">
        <f aca="false">Q315/Q$5*100000</f>
        <v>0</v>
      </c>
      <c r="R203" s="895" t="n">
        <f aca="false">R315/R$5*100000</f>
        <v>0</v>
      </c>
      <c r="S203" s="895" t="n">
        <f aca="false">S315/S$5*100000</f>
        <v>0</v>
      </c>
      <c r="T203" s="895" t="n">
        <f aca="false">T315/T$5*100000</f>
        <v>0</v>
      </c>
      <c r="U203" s="895" t="n">
        <f aca="false">U315/U$5*100000</f>
        <v>10.6236056517582</v>
      </c>
      <c r="V203" s="895" t="n">
        <f aca="false">V315/V$5*100000</f>
        <v>0</v>
      </c>
      <c r="W203" s="895" t="n">
        <f aca="false">AA315/AA$5*100000</f>
        <v>21.8197687104517</v>
      </c>
      <c r="X203" s="537"/>
      <c r="Y203" s="537"/>
      <c r="Z203" s="537"/>
      <c r="AA203" s="537"/>
    </row>
    <row r="204" s="108" customFormat="true" ht="13.5" hidden="false" customHeight="true" outlineLevel="0" collapsed="false">
      <c r="A204" s="880"/>
      <c r="B204" s="884"/>
      <c r="C204" s="884"/>
      <c r="D204" s="885" t="s">
        <v>475</v>
      </c>
      <c r="E204" s="894" t="n">
        <f aca="false">E316/E$6*100000</f>
        <v>0</v>
      </c>
      <c r="F204" s="895" t="n">
        <f aca="false">F316/F$6*100000</f>
        <v>0</v>
      </c>
      <c r="G204" s="895" t="n">
        <f aca="false">G316/G$6*100000</f>
        <v>0</v>
      </c>
      <c r="H204" s="895" t="n">
        <f aca="false">H316/H$6*100000</f>
        <v>0</v>
      </c>
      <c r="I204" s="895" t="n">
        <f aca="false">I316/I$6*100000</f>
        <v>0</v>
      </c>
      <c r="J204" s="895" t="n">
        <f aca="false">J316/J$6*100000</f>
        <v>0</v>
      </c>
      <c r="K204" s="895" t="n">
        <f aca="false">K316/K$6*100000</f>
        <v>0</v>
      </c>
      <c r="L204" s="895" t="n">
        <f aca="false">L316/L$6*100000</f>
        <v>0</v>
      </c>
      <c r="M204" s="895" t="n">
        <f aca="false">M316/M$6*100000</f>
        <v>0</v>
      </c>
      <c r="N204" s="895" t="n">
        <f aca="false">N316/N$6*100000</f>
        <v>0</v>
      </c>
      <c r="O204" s="895" t="n">
        <f aca="false">O316/O$6*100000</f>
        <v>0</v>
      </c>
      <c r="P204" s="895" t="n">
        <f aca="false">P316/P$6*100000</f>
        <v>0</v>
      </c>
      <c r="Q204" s="895" t="n">
        <f aca="false">Q316/Q$6*100000</f>
        <v>0</v>
      </c>
      <c r="R204" s="895" t="n">
        <f aca="false">R316/R$6*100000</f>
        <v>0</v>
      </c>
      <c r="S204" s="895" t="n">
        <f aca="false">S316/S$6*100000</f>
        <v>0</v>
      </c>
      <c r="T204" s="895" t="n">
        <f aca="false">T316/T$6*100000</f>
        <v>0</v>
      </c>
      <c r="U204" s="895" t="n">
        <f aca="false">U316/U$6*100000</f>
        <v>0</v>
      </c>
      <c r="V204" s="895" t="n">
        <f aca="false">V316/V$6*100000</f>
        <v>0</v>
      </c>
      <c r="W204" s="895" t="n">
        <f aca="false">AA316/AA$6*100000</f>
        <v>0</v>
      </c>
      <c r="X204" s="537"/>
      <c r="Y204" s="537"/>
      <c r="Z204" s="537"/>
      <c r="AA204" s="537"/>
    </row>
    <row r="205" s="108" customFormat="true" ht="15" hidden="false" customHeight="false" outlineLevel="0" collapsed="false">
      <c r="A205" s="880"/>
      <c r="B205" s="884"/>
      <c r="C205" s="884"/>
      <c r="D205" s="885" t="s">
        <v>476</v>
      </c>
      <c r="E205" s="894" t="n">
        <f aca="false">E317/E$7*100000</f>
        <v>2.35118930992594</v>
      </c>
      <c r="F205" s="895" t="n">
        <f aca="false">F317/F$7*100000</f>
        <v>0</v>
      </c>
      <c r="G205" s="895" t="n">
        <f aca="false">G317/G$7*100000</f>
        <v>0</v>
      </c>
      <c r="H205" s="895" t="n">
        <f aca="false">H317/H$7*100000</f>
        <v>0</v>
      </c>
      <c r="I205" s="895" t="n">
        <f aca="false">I317/I$7*100000</f>
        <v>0</v>
      </c>
      <c r="J205" s="895" t="n">
        <f aca="false">J317/J$7*100000</f>
        <v>0</v>
      </c>
      <c r="K205" s="895" t="n">
        <f aca="false">K317/K$7*100000</f>
        <v>0</v>
      </c>
      <c r="L205" s="895" t="n">
        <f aca="false">L317/L$7*100000</f>
        <v>0</v>
      </c>
      <c r="M205" s="895" t="n">
        <f aca="false">M317/M$7*100000</f>
        <v>0</v>
      </c>
      <c r="N205" s="895" t="n">
        <f aca="false">N317/N$7*100000</f>
        <v>0</v>
      </c>
      <c r="O205" s="895" t="n">
        <f aca="false">O317/O$7*100000</f>
        <v>0</v>
      </c>
      <c r="P205" s="895" t="n">
        <f aca="false">P317/P$7*100000</f>
        <v>0</v>
      </c>
      <c r="Q205" s="895" t="n">
        <f aca="false">Q317/Q$7*100000</f>
        <v>0</v>
      </c>
      <c r="R205" s="895" t="n">
        <f aca="false">R317/R$7*100000</f>
        <v>0</v>
      </c>
      <c r="S205" s="895" t="n">
        <f aca="false">S317/S$7*100000</f>
        <v>0</v>
      </c>
      <c r="T205" s="895" t="n">
        <f aca="false">T317/T$7*100000</f>
        <v>0</v>
      </c>
      <c r="U205" s="895" t="n">
        <f aca="false">U317/U$7*100000</f>
        <v>17.1909919202338</v>
      </c>
      <c r="V205" s="895" t="n">
        <f aca="false">V317/V$7*100000</f>
        <v>0</v>
      </c>
      <c r="W205" s="895" t="n">
        <f aca="false">AA317/AA$7*100000</f>
        <v>30.6654400490647</v>
      </c>
      <c r="X205" s="537"/>
      <c r="Y205" s="537"/>
      <c r="Z205" s="537"/>
      <c r="AA205" s="537"/>
    </row>
    <row r="206" s="108" customFormat="true" ht="13.5" hidden="false" customHeight="true" outlineLevel="0" collapsed="false">
      <c r="A206" s="880" t="s">
        <v>463</v>
      </c>
      <c r="B206" s="884" t="s">
        <v>175</v>
      </c>
      <c r="C206" s="884"/>
      <c r="D206" s="885" t="s">
        <v>7</v>
      </c>
      <c r="E206" s="894" t="n">
        <f aca="false">E318/E$5*100000</f>
        <v>9.45837883386787</v>
      </c>
      <c r="F206" s="895" t="n">
        <f aca="false">F318/F$5*100000</f>
        <v>0</v>
      </c>
      <c r="G206" s="895" t="n">
        <f aca="false">G318/G$5*100000</f>
        <v>0</v>
      </c>
      <c r="H206" s="895" t="n">
        <f aca="false">H318/H$5*100000</f>
        <v>0</v>
      </c>
      <c r="I206" s="895" t="n">
        <f aca="false">I318/I$5*100000</f>
        <v>0</v>
      </c>
      <c r="J206" s="895" t="n">
        <f aca="false">J318/J$5*100000</f>
        <v>0</v>
      </c>
      <c r="K206" s="895" t="n">
        <f aca="false">K318/K$5*100000</f>
        <v>0</v>
      </c>
      <c r="L206" s="895" t="n">
        <f aca="false">L318/L$5*100000</f>
        <v>0</v>
      </c>
      <c r="M206" s="895" t="n">
        <f aca="false">M318/M$5*100000</f>
        <v>11.9911265663409</v>
      </c>
      <c r="N206" s="895" t="n">
        <f aca="false">N318/N$5*100000</f>
        <v>5.33760341606619</v>
      </c>
      <c r="O206" s="895" t="n">
        <f aca="false">O318/O$5*100000</f>
        <v>0</v>
      </c>
      <c r="P206" s="895" t="n">
        <f aca="false">P318/P$5*100000</f>
        <v>0</v>
      </c>
      <c r="Q206" s="895" t="n">
        <f aca="false">Q318/Q$5*100000</f>
        <v>12.9007288911824</v>
      </c>
      <c r="R206" s="895" t="n">
        <f aca="false">R318/R$5*100000</f>
        <v>21.9490781387182</v>
      </c>
      <c r="S206" s="895" t="n">
        <f aca="false">S318/S$5*100000</f>
        <v>13.08386759126</v>
      </c>
      <c r="T206" s="895" t="n">
        <f aca="false">T318/T$5*100000</f>
        <v>33.167495854063</v>
      </c>
      <c r="U206" s="895" t="n">
        <f aca="false">U318/U$5*100000</f>
        <v>10.6236056517582</v>
      </c>
      <c r="V206" s="895" t="n">
        <f aca="false">V318/V$5*100000</f>
        <v>25.5069506440505</v>
      </c>
      <c r="W206" s="895" t="n">
        <f aca="false">AA318/AA$5*100000</f>
        <v>54.5494217761292</v>
      </c>
      <c r="X206" s="537"/>
      <c r="Y206" s="537"/>
      <c r="Z206" s="537"/>
      <c r="AA206" s="537"/>
    </row>
    <row r="207" s="108" customFormat="true" ht="15" hidden="false" customHeight="false" outlineLevel="0" collapsed="false">
      <c r="A207" s="880"/>
      <c r="B207" s="884"/>
      <c r="C207" s="884"/>
      <c r="D207" s="885" t="s">
        <v>475</v>
      </c>
      <c r="E207" s="894" t="n">
        <f aca="false">E319/E$6*100000</f>
        <v>14.2853061341105</v>
      </c>
      <c r="F207" s="895" t="n">
        <f aca="false">F319/F$6*100000</f>
        <v>0</v>
      </c>
      <c r="G207" s="895" t="n">
        <f aca="false">G319/G$6*100000</f>
        <v>0</v>
      </c>
      <c r="H207" s="895" t="n">
        <f aca="false">H319/H$6*100000</f>
        <v>0</v>
      </c>
      <c r="I207" s="895" t="n">
        <f aca="false">I319/I$6*100000</f>
        <v>0</v>
      </c>
      <c r="J207" s="895" t="n">
        <f aca="false">J319/J$6*100000</f>
        <v>0</v>
      </c>
      <c r="K207" s="895" t="n">
        <f aca="false">K319/K$6*100000</f>
        <v>0</v>
      </c>
      <c r="L207" s="895" t="n">
        <f aca="false">L319/L$6*100000</f>
        <v>0</v>
      </c>
      <c r="M207" s="895" t="n">
        <f aca="false">M319/M$6*100000</f>
        <v>25.783163594173</v>
      </c>
      <c r="N207" s="895" t="n">
        <f aca="false">N319/N$6*100000</f>
        <v>11.4613180515759</v>
      </c>
      <c r="O207" s="895" t="n">
        <f aca="false">O319/O$6*100000</f>
        <v>0</v>
      </c>
      <c r="P207" s="895" t="n">
        <f aca="false">P319/P$6*100000</f>
        <v>0</v>
      </c>
      <c r="Q207" s="895" t="n">
        <f aca="false">Q319/Q$6*100000</f>
        <v>27.9563880346659</v>
      </c>
      <c r="R207" s="895" t="n">
        <f aca="false">R319/R$6*100000</f>
        <v>46.9557051181719</v>
      </c>
      <c r="S207" s="895" t="n">
        <f aca="false">S319/S$6*100000</f>
        <v>14.3947027493882</v>
      </c>
      <c r="T207" s="895" t="n">
        <f aca="false">T319/T$6*100000</f>
        <v>19.4250194250194</v>
      </c>
      <c r="U207" s="895" t="n">
        <f aca="false">U319/U$6*100000</f>
        <v>27.8086763070078</v>
      </c>
      <c r="V207" s="895" t="n">
        <f aca="false">V319/V$6*100000</f>
        <v>36.4431486880467</v>
      </c>
      <c r="W207" s="895" t="n">
        <f aca="false">AA319/AA$6*100000</f>
        <v>113.464447806354</v>
      </c>
      <c r="X207" s="537"/>
      <c r="Y207" s="537"/>
      <c r="Z207" s="537"/>
      <c r="AA207" s="537"/>
    </row>
    <row r="208" s="108" customFormat="true" ht="15" hidden="false" customHeight="false" outlineLevel="0" collapsed="false">
      <c r="A208" s="880"/>
      <c r="B208" s="884"/>
      <c r="C208" s="884"/>
      <c r="D208" s="885" t="s">
        <v>476</v>
      </c>
      <c r="E208" s="894" t="n">
        <f aca="false">E320/E$7*100000</f>
        <v>5.48610838982719</v>
      </c>
      <c r="F208" s="895" t="n">
        <f aca="false">F320/F$7*100000</f>
        <v>0</v>
      </c>
      <c r="G208" s="895" t="n">
        <f aca="false">G320/G$7*100000</f>
        <v>0</v>
      </c>
      <c r="H208" s="895" t="n">
        <f aca="false">H320/H$7*100000</f>
        <v>0</v>
      </c>
      <c r="I208" s="895" t="n">
        <f aca="false">I320/I$7*100000</f>
        <v>0</v>
      </c>
      <c r="J208" s="895" t="n">
        <f aca="false">J320/J$7*100000</f>
        <v>0</v>
      </c>
      <c r="K208" s="895" t="n">
        <f aca="false">K320/K$7*100000</f>
        <v>0</v>
      </c>
      <c r="L208" s="895" t="n">
        <f aca="false">L320/L$7*100000</f>
        <v>0</v>
      </c>
      <c r="M208" s="895" t="n">
        <f aca="false">M320/M$7*100000</f>
        <v>0</v>
      </c>
      <c r="N208" s="895" t="n">
        <f aca="false">N320/N$7*100000</f>
        <v>0</v>
      </c>
      <c r="O208" s="895" t="n">
        <f aca="false">O320/O$7*100000</f>
        <v>0</v>
      </c>
      <c r="P208" s="895" t="n">
        <f aca="false">P320/P$7*100000</f>
        <v>0</v>
      </c>
      <c r="Q208" s="895" t="n">
        <f aca="false">Q320/Q$7*100000</f>
        <v>0</v>
      </c>
      <c r="R208" s="895" t="n">
        <f aca="false">R320/R$7*100000</f>
        <v>0</v>
      </c>
      <c r="S208" s="895" t="n">
        <f aca="false">S320/S$7*100000</f>
        <v>11.9918455450294</v>
      </c>
      <c r="T208" s="895" t="n">
        <f aca="false">T320/T$7*100000</f>
        <v>43.4027777777778</v>
      </c>
      <c r="U208" s="895" t="n">
        <f aca="false">U320/U$7*100000</f>
        <v>0</v>
      </c>
      <c r="V208" s="895" t="n">
        <f aca="false">V320/V$7*100000</f>
        <v>19.6193839513439</v>
      </c>
      <c r="W208" s="895" t="n">
        <f aca="false">AA320/AA$7*100000</f>
        <v>30.6654400490647</v>
      </c>
      <c r="X208" s="537"/>
      <c r="Y208" s="537"/>
      <c r="Z208" s="537"/>
      <c r="AA208" s="537"/>
    </row>
    <row r="209" s="108" customFormat="true" ht="13.5" hidden="false" customHeight="true" outlineLevel="0" collapsed="false">
      <c r="A209" s="880" t="s">
        <v>464</v>
      </c>
      <c r="B209" s="884" t="s">
        <v>199</v>
      </c>
      <c r="C209" s="884"/>
      <c r="D209" s="885" t="s">
        <v>7</v>
      </c>
      <c r="E209" s="894" t="n">
        <f aca="false">E321/E$5*100000</f>
        <v>20.2065365996268</v>
      </c>
      <c r="F209" s="895" t="n">
        <f aca="false">F321/F$5*100000</f>
        <v>0</v>
      </c>
      <c r="G209" s="895" t="n">
        <f aca="false">G321/G$5*100000</f>
        <v>0</v>
      </c>
      <c r="H209" s="895" t="n">
        <f aca="false">H321/H$5*100000</f>
        <v>0</v>
      </c>
      <c r="I209" s="895" t="n">
        <f aca="false">I321/I$5*100000</f>
        <v>0</v>
      </c>
      <c r="J209" s="895" t="n">
        <f aca="false">J321/J$5*100000</f>
        <v>0</v>
      </c>
      <c r="K209" s="895" t="n">
        <f aca="false">K321/K$5*100000</f>
        <v>0</v>
      </c>
      <c r="L209" s="895" t="n">
        <f aca="false">L321/L$5*100000</f>
        <v>6.18199802176063</v>
      </c>
      <c r="M209" s="895" t="n">
        <f aca="false">M321/M$5*100000</f>
        <v>0</v>
      </c>
      <c r="N209" s="895" t="n">
        <f aca="false">N321/N$5*100000</f>
        <v>0</v>
      </c>
      <c r="O209" s="895" t="n">
        <f aca="false">O321/O$5*100000</f>
        <v>0</v>
      </c>
      <c r="P209" s="895" t="n">
        <f aca="false">P321/P$5*100000</f>
        <v>0</v>
      </c>
      <c r="Q209" s="895" t="n">
        <f aca="false">Q321/Q$5*100000</f>
        <v>6.45036444559118</v>
      </c>
      <c r="R209" s="895" t="n">
        <f aca="false">R321/R$5*100000</f>
        <v>7.31635937957273</v>
      </c>
      <c r="S209" s="895" t="n">
        <f aca="false">S321/S$5*100000</f>
        <v>0</v>
      </c>
      <c r="T209" s="895" t="n">
        <f aca="false">T321/T$5*100000</f>
        <v>16.5837479270315</v>
      </c>
      <c r="U209" s="895" t="n">
        <f aca="false">U321/U$5*100000</f>
        <v>42.4944226070328</v>
      </c>
      <c r="V209" s="895" t="n">
        <f aca="false">V321/V$5*100000</f>
        <v>76.5208519321515</v>
      </c>
      <c r="W209" s="895" t="n">
        <f aca="false">AA321/AA$5*100000</f>
        <v>349.116299367227</v>
      </c>
      <c r="X209" s="537"/>
      <c r="Y209" s="537"/>
      <c r="Z209" s="537"/>
      <c r="AA209" s="537"/>
    </row>
    <row r="210" s="108" customFormat="true" ht="13.5" hidden="false" customHeight="true" outlineLevel="0" collapsed="false">
      <c r="A210" s="880"/>
      <c r="B210" s="884"/>
      <c r="C210" s="884"/>
      <c r="D210" s="885" t="s">
        <v>475</v>
      </c>
      <c r="E210" s="894" t="n">
        <f aca="false">E322/E$6*100000</f>
        <v>15.2376598763845</v>
      </c>
      <c r="F210" s="895" t="n">
        <f aca="false">F322/F$6*100000</f>
        <v>0</v>
      </c>
      <c r="G210" s="895" t="n">
        <f aca="false">G322/G$6*100000</f>
        <v>0</v>
      </c>
      <c r="H210" s="895" t="n">
        <f aca="false">H322/H$6*100000</f>
        <v>0</v>
      </c>
      <c r="I210" s="895" t="n">
        <f aca="false">I322/I$6*100000</f>
        <v>0</v>
      </c>
      <c r="J210" s="895" t="n">
        <f aca="false">J322/J$6*100000</f>
        <v>0</v>
      </c>
      <c r="K210" s="895" t="n">
        <f aca="false">K322/K$6*100000</f>
        <v>0</v>
      </c>
      <c r="L210" s="895" t="n">
        <f aca="false">L322/L$6*100000</f>
        <v>0</v>
      </c>
      <c r="M210" s="895" t="n">
        <f aca="false">M322/M$6*100000</f>
        <v>0</v>
      </c>
      <c r="N210" s="895" t="n">
        <f aca="false">N322/N$6*100000</f>
        <v>0</v>
      </c>
      <c r="O210" s="895" t="n">
        <f aca="false">O322/O$6*100000</f>
        <v>0</v>
      </c>
      <c r="P210" s="895" t="n">
        <f aca="false">P322/P$6*100000</f>
        <v>0</v>
      </c>
      <c r="Q210" s="895" t="n">
        <f aca="false">Q322/Q$6*100000</f>
        <v>0</v>
      </c>
      <c r="R210" s="895" t="n">
        <f aca="false">R322/R$6*100000</f>
        <v>0</v>
      </c>
      <c r="S210" s="895" t="n">
        <f aca="false">S322/S$6*100000</f>
        <v>0</v>
      </c>
      <c r="T210" s="895" t="n">
        <f aca="false">T322/T$6*100000</f>
        <v>38.8500388500389</v>
      </c>
      <c r="U210" s="895" t="n">
        <f aca="false">U322/U$6*100000</f>
        <v>55.6173526140156</v>
      </c>
      <c r="V210" s="895" t="n">
        <f aca="false">V322/V$6*100000</f>
        <v>36.4431486880467</v>
      </c>
      <c r="W210" s="895" t="n">
        <f aca="false">AA322/AA$6*100000</f>
        <v>416.036308623298</v>
      </c>
      <c r="X210" s="537"/>
      <c r="Y210" s="537"/>
      <c r="Z210" s="537"/>
      <c r="AA210" s="537"/>
    </row>
    <row r="211" s="108" customFormat="true" ht="15" hidden="false" customHeight="false" outlineLevel="0" collapsed="false">
      <c r="A211" s="880"/>
      <c r="B211" s="884"/>
      <c r="C211" s="884"/>
      <c r="D211" s="885" t="s">
        <v>476</v>
      </c>
      <c r="E211" s="894" t="n">
        <f aca="false">E323/E$7*100000</f>
        <v>24.2956228692347</v>
      </c>
      <c r="F211" s="895" t="n">
        <f aca="false">F323/F$7*100000</f>
        <v>0</v>
      </c>
      <c r="G211" s="895" t="n">
        <f aca="false">G323/G$7*100000</f>
        <v>0</v>
      </c>
      <c r="H211" s="895" t="n">
        <f aca="false">H323/H$7*100000</f>
        <v>0</v>
      </c>
      <c r="I211" s="895" t="n">
        <f aca="false">I323/I$7*100000</f>
        <v>0</v>
      </c>
      <c r="J211" s="895" t="n">
        <f aca="false">J323/J$7*100000</f>
        <v>0</v>
      </c>
      <c r="K211" s="895" t="n">
        <f aca="false">K323/K$7*100000</f>
        <v>0</v>
      </c>
      <c r="L211" s="895" t="n">
        <f aca="false">L323/L$7*100000</f>
        <v>11.8147448015123</v>
      </c>
      <c r="M211" s="895" t="n">
        <f aca="false">M323/M$7*100000</f>
        <v>0</v>
      </c>
      <c r="N211" s="895" t="n">
        <f aca="false">N323/N$7*100000</f>
        <v>0</v>
      </c>
      <c r="O211" s="895" t="n">
        <f aca="false">O323/O$7*100000</f>
        <v>0</v>
      </c>
      <c r="P211" s="895" t="n">
        <f aca="false">P323/P$7*100000</f>
        <v>0</v>
      </c>
      <c r="Q211" s="895" t="n">
        <f aca="false">Q323/Q$7*100000</f>
        <v>11.9774823332136</v>
      </c>
      <c r="R211" s="895" t="n">
        <f aca="false">R323/R$7*100000</f>
        <v>13.7381508448963</v>
      </c>
      <c r="S211" s="895" t="n">
        <f aca="false">S323/S$7*100000</f>
        <v>0</v>
      </c>
      <c r="T211" s="895" t="n">
        <f aca="false">T323/T$7*100000</f>
        <v>0</v>
      </c>
      <c r="U211" s="895" t="n">
        <f aca="false">U323/U$7*100000</f>
        <v>34.3819838404676</v>
      </c>
      <c r="V211" s="895" t="n">
        <f aca="false">V323/V$7*100000</f>
        <v>98.0969197567196</v>
      </c>
      <c r="W211" s="895" t="n">
        <f aca="false">AA323/AA$7*100000</f>
        <v>321.987120515179</v>
      </c>
      <c r="X211" s="537"/>
      <c r="Y211" s="537"/>
      <c r="Z211" s="537"/>
      <c r="AA211" s="537"/>
    </row>
    <row r="212" s="108" customFormat="true" ht="13.5" hidden="false" customHeight="true" outlineLevel="0" collapsed="false">
      <c r="A212" s="880" t="s">
        <v>465</v>
      </c>
      <c r="B212" s="884" t="s">
        <v>197</v>
      </c>
      <c r="C212" s="884"/>
      <c r="D212" s="885" t="s">
        <v>7</v>
      </c>
      <c r="E212" s="894" t="n">
        <f aca="false">E324/E$5*100000</f>
        <v>50.7313046543822</v>
      </c>
      <c r="F212" s="895" t="n">
        <f aca="false">F324/F$5*100000</f>
        <v>0</v>
      </c>
      <c r="G212" s="895" t="n">
        <f aca="false">G324/G$5*100000</f>
        <v>0</v>
      </c>
      <c r="H212" s="895" t="n">
        <f aca="false">H324/H$5*100000</f>
        <v>0</v>
      </c>
      <c r="I212" s="895" t="n">
        <f aca="false">I324/I$5*100000</f>
        <v>0</v>
      </c>
      <c r="J212" s="895" t="n">
        <f aca="false">J324/J$5*100000</f>
        <v>0</v>
      </c>
      <c r="K212" s="895" t="n">
        <f aca="false">K324/K$5*100000</f>
        <v>0</v>
      </c>
      <c r="L212" s="895" t="n">
        <f aca="false">L324/L$5*100000</f>
        <v>0</v>
      </c>
      <c r="M212" s="895" t="n">
        <f aca="false">M324/M$5*100000</f>
        <v>0</v>
      </c>
      <c r="N212" s="895" t="n">
        <f aca="false">N324/N$5*100000</f>
        <v>0</v>
      </c>
      <c r="O212" s="895" t="n">
        <f aca="false">O324/O$5*100000</f>
        <v>0</v>
      </c>
      <c r="P212" s="895" t="n">
        <f aca="false">P324/P$5*100000</f>
        <v>0</v>
      </c>
      <c r="Q212" s="895" t="n">
        <f aca="false">Q324/Q$5*100000</f>
        <v>0</v>
      </c>
      <c r="R212" s="895" t="n">
        <f aca="false">R324/R$5*100000</f>
        <v>0</v>
      </c>
      <c r="S212" s="895" t="n">
        <f aca="false">S324/S$5*100000</f>
        <v>0</v>
      </c>
      <c r="T212" s="895" t="n">
        <f aca="false">T324/T$5*100000</f>
        <v>0</v>
      </c>
      <c r="U212" s="895" t="n">
        <f aca="false">U324/U$5*100000</f>
        <v>10.6236056517582</v>
      </c>
      <c r="V212" s="895" t="n">
        <f aca="false">V324/V$5*100000</f>
        <v>114.781277898227</v>
      </c>
      <c r="W212" s="895" t="n">
        <f aca="false">AA324/AA$5*100000</f>
        <v>1178.26751036439</v>
      </c>
      <c r="X212" s="537"/>
      <c r="Y212" s="537"/>
      <c r="Z212" s="537"/>
      <c r="AA212" s="537"/>
    </row>
    <row r="213" s="108" customFormat="true" ht="13.5" hidden="false" customHeight="true" outlineLevel="0" collapsed="false">
      <c r="A213" s="880"/>
      <c r="B213" s="884"/>
      <c r="C213" s="884"/>
      <c r="D213" s="885" t="s">
        <v>475</v>
      </c>
      <c r="E213" s="894" t="n">
        <f aca="false">E325/E$6*100000</f>
        <v>26.6659047836728</v>
      </c>
      <c r="F213" s="895" t="n">
        <f aca="false">F325/F$6*100000</f>
        <v>0</v>
      </c>
      <c r="G213" s="895" t="n">
        <f aca="false">G325/G$6*100000</f>
        <v>0</v>
      </c>
      <c r="H213" s="895" t="n">
        <f aca="false">H325/H$6*100000</f>
        <v>0</v>
      </c>
      <c r="I213" s="895" t="n">
        <f aca="false">I325/I$6*100000</f>
        <v>0</v>
      </c>
      <c r="J213" s="895" t="n">
        <f aca="false">J325/J$6*100000</f>
        <v>0</v>
      </c>
      <c r="K213" s="895" t="n">
        <f aca="false">K325/K$6*100000</f>
        <v>0</v>
      </c>
      <c r="L213" s="895" t="n">
        <f aca="false">L325/L$6*100000</f>
        <v>0</v>
      </c>
      <c r="M213" s="895" t="n">
        <f aca="false">M325/M$6*100000</f>
        <v>0</v>
      </c>
      <c r="N213" s="895" t="n">
        <f aca="false">N325/N$6*100000</f>
        <v>0</v>
      </c>
      <c r="O213" s="895" t="n">
        <f aca="false">O325/O$6*100000</f>
        <v>0</v>
      </c>
      <c r="P213" s="895" t="n">
        <f aca="false">P325/P$6*100000</f>
        <v>0</v>
      </c>
      <c r="Q213" s="895" t="n">
        <f aca="false">Q325/Q$6*100000</f>
        <v>0</v>
      </c>
      <c r="R213" s="895" t="n">
        <f aca="false">R325/R$6*100000</f>
        <v>0</v>
      </c>
      <c r="S213" s="895" t="n">
        <f aca="false">S325/S$6*100000</f>
        <v>0</v>
      </c>
      <c r="T213" s="895" t="n">
        <f aca="false">T325/T$6*100000</f>
        <v>0</v>
      </c>
      <c r="U213" s="895" t="n">
        <f aca="false">U325/U$6*100000</f>
        <v>0</v>
      </c>
      <c r="V213" s="895" t="n">
        <f aca="false">V325/V$6*100000</f>
        <v>145.772594752187</v>
      </c>
      <c r="W213" s="895" t="n">
        <f aca="false">AA325/AA$6*100000</f>
        <v>907.715582450832</v>
      </c>
      <c r="X213" s="537"/>
      <c r="Y213" s="537"/>
      <c r="Z213" s="537"/>
      <c r="AA213" s="537"/>
    </row>
    <row r="214" s="108" customFormat="true" ht="15" hidden="false" customHeight="false" outlineLevel="0" collapsed="false">
      <c r="A214" s="880"/>
      <c r="B214" s="884"/>
      <c r="C214" s="884"/>
      <c r="D214" s="885" t="s">
        <v>476</v>
      </c>
      <c r="E214" s="894" t="n">
        <f aca="false">E326/E$7*100000</f>
        <v>70.5356792977781</v>
      </c>
      <c r="F214" s="895" t="n">
        <f aca="false">F326/F$7*100000</f>
        <v>0</v>
      </c>
      <c r="G214" s="895" t="n">
        <f aca="false">G326/G$7*100000</f>
        <v>0</v>
      </c>
      <c r="H214" s="895" t="n">
        <f aca="false">H326/H$7*100000</f>
        <v>0</v>
      </c>
      <c r="I214" s="895" t="n">
        <f aca="false">I326/I$7*100000</f>
        <v>0</v>
      </c>
      <c r="J214" s="895" t="n">
        <f aca="false">J326/J$7*100000</f>
        <v>0</v>
      </c>
      <c r="K214" s="895" t="n">
        <f aca="false">K326/K$7*100000</f>
        <v>0</v>
      </c>
      <c r="L214" s="895" t="n">
        <f aca="false">L326/L$7*100000</f>
        <v>0</v>
      </c>
      <c r="M214" s="895" t="n">
        <f aca="false">M326/M$7*100000</f>
        <v>0</v>
      </c>
      <c r="N214" s="895" t="n">
        <f aca="false">N326/N$7*100000</f>
        <v>0</v>
      </c>
      <c r="O214" s="895" t="n">
        <f aca="false">O326/O$7*100000</f>
        <v>0</v>
      </c>
      <c r="P214" s="895" t="n">
        <f aca="false">P326/P$7*100000</f>
        <v>0</v>
      </c>
      <c r="Q214" s="895" t="n">
        <f aca="false">Q326/Q$7*100000</f>
        <v>0</v>
      </c>
      <c r="R214" s="895" t="n">
        <f aca="false">R326/R$7*100000</f>
        <v>0</v>
      </c>
      <c r="S214" s="895" t="n">
        <f aca="false">S326/S$7*100000</f>
        <v>0</v>
      </c>
      <c r="T214" s="895" t="n">
        <f aca="false">T326/T$7*100000</f>
        <v>0</v>
      </c>
      <c r="U214" s="895" t="n">
        <f aca="false">U326/U$7*100000</f>
        <v>17.1909919202338</v>
      </c>
      <c r="V214" s="895" t="n">
        <f aca="false">V326/V$7*100000</f>
        <v>98.0969197567196</v>
      </c>
      <c r="W214" s="895" t="n">
        <f aca="false">AA326/AA$7*100000</f>
        <v>1287.94848206072</v>
      </c>
      <c r="X214" s="537"/>
      <c r="Y214" s="537"/>
      <c r="Z214" s="537"/>
      <c r="AA214" s="537"/>
    </row>
    <row r="215" s="108" customFormat="true" ht="13.5" hidden="false" customHeight="true" outlineLevel="0" collapsed="false">
      <c r="A215" s="880" t="s">
        <v>466</v>
      </c>
      <c r="B215" s="884" t="s">
        <v>173</v>
      </c>
      <c r="C215" s="884"/>
      <c r="D215" s="885" t="s">
        <v>7</v>
      </c>
      <c r="E215" s="894" t="n">
        <f aca="false">E327/E$5*100000</f>
        <v>23.6459470846697</v>
      </c>
      <c r="F215" s="895" t="n">
        <f aca="false">F327/F$5*100000</f>
        <v>0</v>
      </c>
      <c r="G215" s="895" t="n">
        <f aca="false">G327/G$5*100000</f>
        <v>0</v>
      </c>
      <c r="H215" s="895" t="n">
        <f aca="false">H327/H$5*100000</f>
        <v>0</v>
      </c>
      <c r="I215" s="895" t="n">
        <f aca="false">I327/I$5*100000</f>
        <v>23.4631628343501</v>
      </c>
      <c r="J215" s="895" t="n">
        <f aca="false">J327/J$5*100000</f>
        <v>0</v>
      </c>
      <c r="K215" s="895" t="n">
        <f aca="false">K327/K$5*100000</f>
        <v>0</v>
      </c>
      <c r="L215" s="895" t="n">
        <f aca="false">L327/L$5*100000</f>
        <v>12.3639960435213</v>
      </c>
      <c r="M215" s="895" t="n">
        <f aca="false">M327/M$5*100000</f>
        <v>0</v>
      </c>
      <c r="N215" s="895" t="n">
        <f aca="false">N327/N$5*100000</f>
        <v>16.0128102481986</v>
      </c>
      <c r="O215" s="895" t="n">
        <f aca="false">O327/O$5*100000</f>
        <v>0</v>
      </c>
      <c r="P215" s="895" t="n">
        <f aca="false">P327/P$5*100000</f>
        <v>5.67955926620094</v>
      </c>
      <c r="Q215" s="895" t="n">
        <f aca="false">Q327/Q$5*100000</f>
        <v>12.9007288911824</v>
      </c>
      <c r="R215" s="895" t="n">
        <f aca="false">R327/R$5*100000</f>
        <v>29.2654375182909</v>
      </c>
      <c r="S215" s="895" t="n">
        <f aca="false">S327/S$5*100000</f>
        <v>13.08386759126</v>
      </c>
      <c r="T215" s="895" t="n">
        <f aca="false">T327/T$5*100000</f>
        <v>24.8756218905473</v>
      </c>
      <c r="U215" s="895" t="n">
        <f aca="false">U327/U$5*100000</f>
        <v>53.118028258791</v>
      </c>
      <c r="V215" s="895" t="n">
        <f aca="false">V327/V$5*100000</f>
        <v>140.288228542278</v>
      </c>
      <c r="W215" s="895" t="n">
        <f aca="false">AA327/AA$5*100000</f>
        <v>218.197687104517</v>
      </c>
      <c r="X215" s="537"/>
      <c r="Y215" s="537"/>
      <c r="Z215" s="537"/>
      <c r="AA215" s="537"/>
    </row>
    <row r="216" s="108" customFormat="true" ht="15" hidden="false" customHeight="false" outlineLevel="0" collapsed="false">
      <c r="A216" s="880"/>
      <c r="B216" s="884"/>
      <c r="C216" s="884"/>
      <c r="D216" s="885" t="s">
        <v>475</v>
      </c>
      <c r="E216" s="894" t="n">
        <f aca="false">E328/E$6*100000</f>
        <v>20.9517823300287</v>
      </c>
      <c r="F216" s="895" t="n">
        <f aca="false">F328/F$6*100000</f>
        <v>0</v>
      </c>
      <c r="G216" s="895" t="n">
        <f aca="false">G328/G$6*100000</f>
        <v>0</v>
      </c>
      <c r="H216" s="895" t="n">
        <f aca="false">H328/H$6*100000</f>
        <v>0</v>
      </c>
      <c r="I216" s="895" t="n">
        <f aca="false">I328/I$6*100000</f>
        <v>48.3558994197292</v>
      </c>
      <c r="J216" s="895" t="n">
        <f aca="false">J328/J$6*100000</f>
        <v>0</v>
      </c>
      <c r="K216" s="895" t="n">
        <f aca="false">K328/K$6*100000</f>
        <v>0</v>
      </c>
      <c r="L216" s="895" t="n">
        <f aca="false">L328/L$6*100000</f>
        <v>12.9668049792531</v>
      </c>
      <c r="M216" s="895" t="n">
        <f aca="false">M328/M$6*100000</f>
        <v>0</v>
      </c>
      <c r="N216" s="895" t="n">
        <f aca="false">N328/N$6*100000</f>
        <v>0</v>
      </c>
      <c r="O216" s="895" t="n">
        <f aca="false">O328/O$6*100000</f>
        <v>0</v>
      </c>
      <c r="P216" s="895" t="n">
        <f aca="false">P328/P$6*100000</f>
        <v>0</v>
      </c>
      <c r="Q216" s="895" t="n">
        <f aca="false">Q328/Q$6*100000</f>
        <v>13.978194017333</v>
      </c>
      <c r="R216" s="895" t="n">
        <f aca="false">R328/R$6*100000</f>
        <v>46.9557051181719</v>
      </c>
      <c r="S216" s="895" t="n">
        <f aca="false">S328/S$6*100000</f>
        <v>14.3947027493882</v>
      </c>
      <c r="T216" s="895" t="n">
        <f aca="false">T328/T$6*100000</f>
        <v>19.4250194250194</v>
      </c>
      <c r="U216" s="895" t="n">
        <f aca="false">U328/U$6*100000</f>
        <v>27.8086763070078</v>
      </c>
      <c r="V216" s="895" t="n">
        <f aca="false">V328/V$6*100000</f>
        <v>218.65889212828</v>
      </c>
      <c r="W216" s="895" t="n">
        <f aca="false">AA328/AA$6*100000</f>
        <v>226.928895612708</v>
      </c>
      <c r="X216" s="537"/>
      <c r="Y216" s="537"/>
      <c r="Z216" s="537"/>
      <c r="AA216" s="537"/>
    </row>
    <row r="217" s="108" customFormat="true" ht="15" hidden="false" customHeight="false" outlineLevel="0" collapsed="false">
      <c r="A217" s="880"/>
      <c r="B217" s="884"/>
      <c r="C217" s="884"/>
      <c r="D217" s="885" t="s">
        <v>476</v>
      </c>
      <c r="E217" s="894" t="n">
        <f aca="false">E329/E$7*100000</f>
        <v>25.8630824091853</v>
      </c>
      <c r="F217" s="895" t="n">
        <f aca="false">F329/F$7*100000</f>
        <v>0</v>
      </c>
      <c r="G217" s="895" t="n">
        <f aca="false">G329/G$7*100000</f>
        <v>0</v>
      </c>
      <c r="H217" s="895" t="n">
        <f aca="false">H329/H$7*100000</f>
        <v>0</v>
      </c>
      <c r="I217" s="895" t="n">
        <f aca="false">I329/I$7*100000</f>
        <v>0</v>
      </c>
      <c r="J217" s="895" t="n">
        <f aca="false">J329/J$7*100000</f>
        <v>0</v>
      </c>
      <c r="K217" s="895" t="n">
        <f aca="false">K329/K$7*100000</f>
        <v>0</v>
      </c>
      <c r="L217" s="895" t="n">
        <f aca="false">L329/L$7*100000</f>
        <v>11.8147448015123</v>
      </c>
      <c r="M217" s="895" t="n">
        <f aca="false">M329/M$7*100000</f>
        <v>0</v>
      </c>
      <c r="N217" s="895" t="n">
        <f aca="false">N329/N$7*100000</f>
        <v>29.97002997003</v>
      </c>
      <c r="O217" s="895" t="n">
        <f aca="false">O329/O$7*100000</f>
        <v>0</v>
      </c>
      <c r="P217" s="895" t="n">
        <f aca="false">P329/P$7*100000</f>
        <v>10.404744563521</v>
      </c>
      <c r="Q217" s="895" t="n">
        <f aca="false">Q329/Q$7*100000</f>
        <v>11.9774823332136</v>
      </c>
      <c r="R217" s="895" t="n">
        <f aca="false">R329/R$7*100000</f>
        <v>13.7381508448963</v>
      </c>
      <c r="S217" s="895" t="n">
        <f aca="false">S329/S$7*100000</f>
        <v>11.9918455450294</v>
      </c>
      <c r="T217" s="895" t="n">
        <f aca="false">T329/T$7*100000</f>
        <v>28.9351851851852</v>
      </c>
      <c r="U217" s="895" t="n">
        <f aca="false">U329/U$7*100000</f>
        <v>68.7639676809352</v>
      </c>
      <c r="V217" s="895" t="n">
        <f aca="false">V329/V$7*100000</f>
        <v>98.0969197567196</v>
      </c>
      <c r="W217" s="895" t="n">
        <f aca="false">AA329/AA$7*100000</f>
        <v>214.658080343453</v>
      </c>
      <c r="X217" s="537"/>
      <c r="Y217" s="537"/>
      <c r="Z217" s="537"/>
      <c r="AA217" s="537"/>
    </row>
    <row r="218" s="108" customFormat="true" ht="15" hidden="false" customHeight="false" outlineLevel="0" collapsed="false">
      <c r="A218" s="880" t="s">
        <v>467</v>
      </c>
      <c r="B218" s="880" t="s">
        <v>477</v>
      </c>
      <c r="C218" s="884" t="s">
        <v>1022</v>
      </c>
      <c r="D218" s="885" t="s">
        <v>7</v>
      </c>
      <c r="E218" s="894" t="n">
        <f aca="false">E330/E$5*100000</f>
        <v>2.14963155315179</v>
      </c>
      <c r="F218" s="895" t="n">
        <f aca="false">F330/F$5*100000</f>
        <v>0</v>
      </c>
      <c r="G218" s="895" t="n">
        <f aca="false">G330/G$5*100000</f>
        <v>0</v>
      </c>
      <c r="H218" s="895" t="n">
        <f aca="false">H330/H$5*100000</f>
        <v>0</v>
      </c>
      <c r="I218" s="895" t="n">
        <f aca="false">I330/I$5*100000</f>
        <v>11.731581417175</v>
      </c>
      <c r="J218" s="895" t="n">
        <f aca="false">J330/J$5*100000</f>
        <v>0</v>
      </c>
      <c r="K218" s="895" t="n">
        <f aca="false">K330/K$5*100000</f>
        <v>0</v>
      </c>
      <c r="L218" s="895" t="n">
        <f aca="false">L330/L$5*100000</f>
        <v>0</v>
      </c>
      <c r="M218" s="895" t="n">
        <f aca="false">M330/M$5*100000</f>
        <v>0</v>
      </c>
      <c r="N218" s="895" t="n">
        <f aca="false">N330/N$5*100000</f>
        <v>0</v>
      </c>
      <c r="O218" s="895" t="n">
        <f aca="false">O330/O$5*100000</f>
        <v>0</v>
      </c>
      <c r="P218" s="895" t="n">
        <f aca="false">P330/P$5*100000</f>
        <v>5.67955926620094</v>
      </c>
      <c r="Q218" s="895" t="n">
        <f aca="false">Q330/Q$5*100000</f>
        <v>0</v>
      </c>
      <c r="R218" s="895" t="n">
        <f aca="false">R330/R$5*100000</f>
        <v>7.31635937957273</v>
      </c>
      <c r="S218" s="895" t="n">
        <f aca="false">S330/S$5*100000</f>
        <v>6.54193379562999</v>
      </c>
      <c r="T218" s="895" t="n">
        <f aca="false">T330/T$5*100000</f>
        <v>0</v>
      </c>
      <c r="U218" s="895" t="n">
        <f aca="false">U330/U$5*100000</f>
        <v>0</v>
      </c>
      <c r="V218" s="895" t="n">
        <f aca="false">V330/V$5*100000</f>
        <v>12.7534753220253</v>
      </c>
      <c r="W218" s="895" t="n">
        <f aca="false">AA330/AA$5*100000</f>
        <v>0</v>
      </c>
      <c r="X218" s="537"/>
      <c r="Y218" s="537"/>
      <c r="Z218" s="537"/>
      <c r="AA218" s="537"/>
    </row>
    <row r="219" s="108" customFormat="true" ht="15" hidden="false" customHeight="false" outlineLevel="0" collapsed="false">
      <c r="A219" s="880"/>
      <c r="B219" s="880"/>
      <c r="C219" s="880"/>
      <c r="D219" s="885" t="s">
        <v>475</v>
      </c>
      <c r="E219" s="894" t="n">
        <f aca="false">E331/E$6*100000</f>
        <v>1.90470748454806</v>
      </c>
      <c r="F219" s="895" t="n">
        <f aca="false">F331/F$6*100000</f>
        <v>0</v>
      </c>
      <c r="G219" s="895" t="n">
        <f aca="false">G331/G$6*100000</f>
        <v>0</v>
      </c>
      <c r="H219" s="895" t="n">
        <f aca="false">H331/H$6*100000</f>
        <v>0</v>
      </c>
      <c r="I219" s="895" t="n">
        <f aca="false">I331/I$6*100000</f>
        <v>24.1779497098646</v>
      </c>
      <c r="J219" s="895" t="n">
        <f aca="false">J331/J$6*100000</f>
        <v>0</v>
      </c>
      <c r="K219" s="895" t="n">
        <f aca="false">K331/K$6*100000</f>
        <v>0</v>
      </c>
      <c r="L219" s="895" t="n">
        <f aca="false">L331/L$6*100000</f>
        <v>0</v>
      </c>
      <c r="M219" s="895" t="n">
        <f aca="false">M331/M$6*100000</f>
        <v>0</v>
      </c>
      <c r="N219" s="895" t="n">
        <f aca="false">N331/N$6*100000</f>
        <v>0</v>
      </c>
      <c r="O219" s="895" t="n">
        <f aca="false">O331/O$6*100000</f>
        <v>0</v>
      </c>
      <c r="P219" s="895" t="n">
        <f aca="false">P331/P$6*100000</f>
        <v>0</v>
      </c>
      <c r="Q219" s="895" t="n">
        <f aca="false">Q331/Q$6*100000</f>
        <v>0</v>
      </c>
      <c r="R219" s="895" t="n">
        <f aca="false">R331/R$6*100000</f>
        <v>15.6519017060573</v>
      </c>
      <c r="S219" s="895" t="n">
        <f aca="false">S331/S$6*100000</f>
        <v>0</v>
      </c>
      <c r="T219" s="895" t="n">
        <f aca="false">T331/T$6*100000</f>
        <v>0</v>
      </c>
      <c r="U219" s="895" t="n">
        <f aca="false">U331/U$6*100000</f>
        <v>0</v>
      </c>
      <c r="V219" s="895" t="n">
        <f aca="false">V331/V$6*100000</f>
        <v>0</v>
      </c>
      <c r="W219" s="895" t="n">
        <f aca="false">AA331/AA$6*100000</f>
        <v>0</v>
      </c>
      <c r="X219" s="537"/>
      <c r="Y219" s="537"/>
      <c r="Z219" s="537"/>
      <c r="AA219" s="537"/>
    </row>
    <row r="220" s="108" customFormat="true" ht="15" hidden="false" customHeight="false" outlineLevel="0" collapsed="false">
      <c r="A220" s="880"/>
      <c r="B220" s="880"/>
      <c r="C220" s="880"/>
      <c r="D220" s="885" t="s">
        <v>476</v>
      </c>
      <c r="E220" s="894" t="n">
        <f aca="false">E332/E$7*100000</f>
        <v>2.35118930992594</v>
      </c>
      <c r="F220" s="895" t="n">
        <f aca="false">F332/F$7*100000</f>
        <v>0</v>
      </c>
      <c r="G220" s="895" t="n">
        <f aca="false">G332/G$7*100000</f>
        <v>0</v>
      </c>
      <c r="H220" s="895" t="n">
        <f aca="false">H332/H$7*100000</f>
        <v>0</v>
      </c>
      <c r="I220" s="895" t="n">
        <f aca="false">I332/I$7*100000</f>
        <v>0</v>
      </c>
      <c r="J220" s="895" t="n">
        <f aca="false">J332/J$7*100000</f>
        <v>0</v>
      </c>
      <c r="K220" s="895" t="n">
        <f aca="false">K332/K$7*100000</f>
        <v>0</v>
      </c>
      <c r="L220" s="895" t="n">
        <f aca="false">L332/L$7*100000</f>
        <v>0</v>
      </c>
      <c r="M220" s="895" t="n">
        <f aca="false">M332/M$7*100000</f>
        <v>0</v>
      </c>
      <c r="N220" s="895" t="n">
        <f aca="false">N332/N$7*100000</f>
        <v>0</v>
      </c>
      <c r="O220" s="895" t="n">
        <f aca="false">O332/O$7*100000</f>
        <v>0</v>
      </c>
      <c r="P220" s="895" t="n">
        <f aca="false">P332/P$7*100000</f>
        <v>10.404744563521</v>
      </c>
      <c r="Q220" s="895" t="n">
        <f aca="false">Q332/Q$7*100000</f>
        <v>0</v>
      </c>
      <c r="R220" s="895" t="n">
        <f aca="false">R332/R$7*100000</f>
        <v>0</v>
      </c>
      <c r="S220" s="895" t="n">
        <f aca="false">S332/S$7*100000</f>
        <v>11.9918455450294</v>
      </c>
      <c r="T220" s="895" t="n">
        <f aca="false">T332/T$7*100000</f>
        <v>0</v>
      </c>
      <c r="U220" s="895" t="n">
        <f aca="false">U332/U$7*100000</f>
        <v>0</v>
      </c>
      <c r="V220" s="895" t="n">
        <f aca="false">V332/V$7*100000</f>
        <v>19.6193839513439</v>
      </c>
      <c r="W220" s="895" t="n">
        <f aca="false">AA332/AA$7*100000</f>
        <v>0</v>
      </c>
      <c r="X220" s="537"/>
      <c r="Y220" s="537"/>
      <c r="Z220" s="537"/>
      <c r="AA220" s="537"/>
    </row>
    <row r="221" s="108" customFormat="true" ht="15" hidden="false" customHeight="false" outlineLevel="0" collapsed="false">
      <c r="A221" s="880" t="s">
        <v>469</v>
      </c>
      <c r="B221" s="884" t="s">
        <v>165</v>
      </c>
      <c r="C221" s="884"/>
      <c r="D221" s="885" t="s">
        <v>7</v>
      </c>
      <c r="E221" s="894" t="n">
        <f aca="false">E333/E$5*100000</f>
        <v>16.767126114584</v>
      </c>
      <c r="F221" s="895" t="n">
        <f aca="false">F333/F$5*100000</f>
        <v>0</v>
      </c>
      <c r="G221" s="895" t="n">
        <f aca="false">G333/G$5*100000</f>
        <v>0</v>
      </c>
      <c r="H221" s="895" t="n">
        <f aca="false">H333/H$5*100000</f>
        <v>0</v>
      </c>
      <c r="I221" s="895" t="n">
        <f aca="false">I333/I$5*100000</f>
        <v>0</v>
      </c>
      <c r="J221" s="895" t="n">
        <f aca="false">J333/J$5*100000</f>
        <v>39.6102352847976</v>
      </c>
      <c r="K221" s="895" t="n">
        <f aca="false">K333/K$5*100000</f>
        <v>13.3716654409307</v>
      </c>
      <c r="L221" s="895" t="n">
        <f aca="false">L333/L$5*100000</f>
        <v>30.9099901088032</v>
      </c>
      <c r="M221" s="895" t="n">
        <f aca="false">M333/M$5*100000</f>
        <v>17.9866898495114</v>
      </c>
      <c r="N221" s="895" t="n">
        <f aca="false">N333/N$5*100000</f>
        <v>10.6752068321324</v>
      </c>
      <c r="O221" s="895" t="n">
        <f aca="false">O333/O$5*100000</f>
        <v>29.6398755125229</v>
      </c>
      <c r="P221" s="895" t="n">
        <f aca="false">P333/P$5*100000</f>
        <v>11.3591185324019</v>
      </c>
      <c r="Q221" s="895" t="n">
        <f aca="false">Q333/Q$5*100000</f>
        <v>38.7021866735471</v>
      </c>
      <c r="R221" s="895" t="n">
        <f aca="false">R333/R$5*100000</f>
        <v>7.31635937957273</v>
      </c>
      <c r="S221" s="895" t="n">
        <f aca="false">S333/S$5*100000</f>
        <v>6.54193379562999</v>
      </c>
      <c r="T221" s="895" t="n">
        <f aca="false">T333/T$5*100000</f>
        <v>16.5837479270315</v>
      </c>
      <c r="U221" s="895" t="n">
        <f aca="false">U333/U$5*100000</f>
        <v>0</v>
      </c>
      <c r="V221" s="895" t="n">
        <f aca="false">V333/V$5*100000</f>
        <v>0</v>
      </c>
      <c r="W221" s="895" t="n">
        <f aca="false">AA333/AA$5*100000</f>
        <v>43.6395374209033</v>
      </c>
      <c r="X221" s="537"/>
      <c r="Y221" s="537"/>
      <c r="Z221" s="537"/>
      <c r="AA221" s="537"/>
    </row>
    <row r="222" s="108" customFormat="true" ht="15" hidden="false" customHeight="false" outlineLevel="0" collapsed="false">
      <c r="A222" s="880"/>
      <c r="B222" s="884"/>
      <c r="C222" s="884"/>
      <c r="D222" s="885" t="s">
        <v>475</v>
      </c>
      <c r="E222" s="894" t="n">
        <f aca="false">E334/E$6*100000</f>
        <v>28.5706122682209</v>
      </c>
      <c r="F222" s="895" t="n">
        <f aca="false">F334/F$6*100000</f>
        <v>0</v>
      </c>
      <c r="G222" s="895" t="n">
        <f aca="false">G334/G$6*100000</f>
        <v>0</v>
      </c>
      <c r="H222" s="895" t="n">
        <f aca="false">H334/H$6*100000</f>
        <v>0</v>
      </c>
      <c r="I222" s="895" t="n">
        <f aca="false">I334/I$6*100000</f>
        <v>0</v>
      </c>
      <c r="J222" s="895" t="n">
        <f aca="false">J334/J$6*100000</f>
        <v>70.7714083510262</v>
      </c>
      <c r="K222" s="895" t="n">
        <f aca="false">K334/K$6*100000</f>
        <v>14.5391102064554</v>
      </c>
      <c r="L222" s="895" t="n">
        <f aca="false">L334/L$6*100000</f>
        <v>64.8340248962656</v>
      </c>
      <c r="M222" s="895" t="n">
        <f aca="false">M334/M$6*100000</f>
        <v>25.783163594173</v>
      </c>
      <c r="N222" s="895" t="n">
        <f aca="false">N334/N$6*100000</f>
        <v>22.9226361031519</v>
      </c>
      <c r="O222" s="895" t="n">
        <f aca="false">O334/O$6*100000</f>
        <v>64.7878198898607</v>
      </c>
      <c r="P222" s="895" t="n">
        <f aca="false">P334/P$6*100000</f>
        <v>25.0125062531266</v>
      </c>
      <c r="Q222" s="895" t="n">
        <f aca="false">Q334/Q$6*100000</f>
        <v>69.8909700866648</v>
      </c>
      <c r="R222" s="895" t="n">
        <f aca="false">R334/R$6*100000</f>
        <v>0</v>
      </c>
      <c r="S222" s="895" t="n">
        <f aca="false">S334/S$6*100000</f>
        <v>14.3947027493882</v>
      </c>
      <c r="T222" s="895" t="n">
        <f aca="false">T334/T$6*100000</f>
        <v>19.4250194250194</v>
      </c>
      <c r="U222" s="895" t="n">
        <f aca="false">U334/U$6*100000</f>
        <v>0</v>
      </c>
      <c r="V222" s="895" t="n">
        <f aca="false">V334/V$6*100000</f>
        <v>0</v>
      </c>
      <c r="W222" s="895" t="n">
        <f aca="false">AA334/AA$6*100000</f>
        <v>37.821482602118</v>
      </c>
      <c r="X222" s="537"/>
      <c r="Y222" s="537"/>
      <c r="Z222" s="537"/>
      <c r="AA222" s="537"/>
    </row>
    <row r="223" s="108" customFormat="true" ht="15" hidden="false" customHeight="false" outlineLevel="0" collapsed="false">
      <c r="A223" s="880"/>
      <c r="B223" s="884"/>
      <c r="C223" s="884"/>
      <c r="D223" s="885" t="s">
        <v>476</v>
      </c>
      <c r="E223" s="894" t="n">
        <f aca="false">E335/E$7*100000</f>
        <v>7.05356792977781</v>
      </c>
      <c r="F223" s="895" t="n">
        <f aca="false">F335/F$7*100000</f>
        <v>0</v>
      </c>
      <c r="G223" s="895" t="n">
        <f aca="false">G335/G$7*100000</f>
        <v>0</v>
      </c>
      <c r="H223" s="895" t="n">
        <f aca="false">H335/H$7*100000</f>
        <v>0</v>
      </c>
      <c r="I223" s="895" t="n">
        <f aca="false">I335/I$7*100000</f>
        <v>0</v>
      </c>
      <c r="J223" s="895" t="n">
        <f aca="false">J335/J$7*100000</f>
        <v>14.3451441686989</v>
      </c>
      <c r="K223" s="895" t="n">
        <f aca="false">K335/K$7*100000</f>
        <v>12.3777695259314</v>
      </c>
      <c r="L223" s="895" t="n">
        <f aca="false">L335/L$7*100000</f>
        <v>0</v>
      </c>
      <c r="M223" s="895" t="n">
        <f aca="false">M335/M$7*100000</f>
        <v>11.2082492714638</v>
      </c>
      <c r="N223" s="895" t="n">
        <f aca="false">N335/N$7*100000</f>
        <v>0</v>
      </c>
      <c r="O223" s="895" t="n">
        <f aca="false">O335/O$7*100000</f>
        <v>0</v>
      </c>
      <c r="P223" s="895" t="n">
        <f aca="false">P335/P$7*100000</f>
        <v>0</v>
      </c>
      <c r="Q223" s="895" t="n">
        <f aca="false">Q335/Q$7*100000</f>
        <v>11.9774823332136</v>
      </c>
      <c r="R223" s="895" t="n">
        <f aca="false">R335/R$7*100000</f>
        <v>13.7381508448963</v>
      </c>
      <c r="S223" s="895" t="n">
        <f aca="false">S335/S$7*100000</f>
        <v>0</v>
      </c>
      <c r="T223" s="895" t="n">
        <f aca="false">T335/T$7*100000</f>
        <v>14.4675925925926</v>
      </c>
      <c r="U223" s="895" t="n">
        <f aca="false">U335/U$7*100000</f>
        <v>0</v>
      </c>
      <c r="V223" s="895" t="n">
        <f aca="false">V335/V$7*100000</f>
        <v>0</v>
      </c>
      <c r="W223" s="895" t="n">
        <f aca="false">AA335/AA$7*100000</f>
        <v>45.9981600735971</v>
      </c>
      <c r="X223" s="537"/>
      <c r="Y223" s="537"/>
      <c r="Z223" s="537"/>
      <c r="AA223" s="537"/>
    </row>
    <row r="224" s="108" customFormat="true" ht="13.8" hidden="false" customHeight="false" outlineLevel="0" collapsed="false">
      <c r="A224" s="148"/>
      <c r="B224" s="148"/>
      <c r="C224" s="148"/>
      <c r="D224" s="898"/>
      <c r="E224" s="537"/>
      <c r="F224" s="537"/>
      <c r="G224" s="537"/>
      <c r="H224" s="537"/>
      <c r="I224" s="537"/>
      <c r="J224" s="537"/>
      <c r="K224" s="537"/>
      <c r="L224" s="537"/>
      <c r="M224" s="537"/>
      <c r="N224" s="537"/>
      <c r="O224" s="537"/>
      <c r="P224" s="537"/>
      <c r="Q224" s="537"/>
      <c r="R224" s="537"/>
      <c r="S224" s="537"/>
      <c r="T224" s="537"/>
      <c r="U224" s="537"/>
      <c r="V224" s="537"/>
      <c r="W224" s="537"/>
      <c r="X224" s="537"/>
      <c r="Y224" s="537"/>
      <c r="Z224" s="537"/>
      <c r="AA224" s="537"/>
    </row>
    <row r="225" s="708" customFormat="true" ht="18" hidden="false" customHeight="true" outlineLevel="0" collapsed="false">
      <c r="A225" s="899" t="s">
        <v>482</v>
      </c>
      <c r="B225" s="899"/>
      <c r="C225" s="899"/>
      <c r="D225" s="899"/>
      <c r="E225" s="900" t="s">
        <v>7</v>
      </c>
      <c r="F225" s="900" t="s">
        <v>331</v>
      </c>
      <c r="G225" s="900" t="s">
        <v>1057</v>
      </c>
      <c r="H225" s="900" t="s">
        <v>221</v>
      </c>
      <c r="I225" s="900" t="s">
        <v>223</v>
      </c>
      <c r="J225" s="900" t="s">
        <v>225</v>
      </c>
      <c r="K225" s="900" t="s">
        <v>227</v>
      </c>
      <c r="L225" s="900" t="s">
        <v>230</v>
      </c>
      <c r="M225" s="900" t="s">
        <v>232</v>
      </c>
      <c r="N225" s="900" t="s">
        <v>234</v>
      </c>
      <c r="O225" s="900" t="s">
        <v>236</v>
      </c>
      <c r="P225" s="900" t="s">
        <v>238</v>
      </c>
      <c r="Q225" s="900" t="s">
        <v>241</v>
      </c>
      <c r="R225" s="900" t="s">
        <v>243</v>
      </c>
      <c r="S225" s="900" t="s">
        <v>245</v>
      </c>
      <c r="T225" s="900" t="s">
        <v>247</v>
      </c>
      <c r="U225" s="900" t="s">
        <v>249</v>
      </c>
      <c r="V225" s="900" t="s">
        <v>251</v>
      </c>
      <c r="W225" s="901" t="s">
        <v>1059</v>
      </c>
      <c r="X225" s="902"/>
      <c r="Y225" s="902"/>
      <c r="Z225" s="902"/>
      <c r="AA225" s="902"/>
    </row>
    <row r="226" s="124" customFormat="true" ht="18" hidden="false" customHeight="true" outlineLevel="0" collapsed="false">
      <c r="A226" s="903" t="s">
        <v>1076</v>
      </c>
      <c r="B226" s="903"/>
      <c r="C226" s="903"/>
      <c r="D226" s="903"/>
      <c r="E226" s="904" t="n">
        <v>120287000</v>
      </c>
      <c r="F226" s="904" t="n">
        <v>8180000</v>
      </c>
      <c r="G226" s="904" t="n">
        <v>8338000</v>
      </c>
      <c r="H226" s="904" t="n">
        <v>8497000</v>
      </c>
      <c r="I226" s="904" t="n">
        <v>8655000</v>
      </c>
      <c r="J226" s="904" t="n">
        <v>8814000</v>
      </c>
      <c r="K226" s="904" t="n">
        <v>8972000</v>
      </c>
      <c r="L226" s="904" t="n">
        <v>9130000</v>
      </c>
      <c r="M226" s="904" t="n">
        <v>9289000</v>
      </c>
      <c r="N226" s="904" t="n">
        <v>9400000</v>
      </c>
      <c r="O226" s="904" t="n">
        <v>8651000</v>
      </c>
      <c r="P226" s="904" t="n">
        <v>7616000</v>
      </c>
      <c r="Q226" s="904" t="n">
        <v>6581000</v>
      </c>
      <c r="R226" s="904" t="n">
        <v>5546000</v>
      </c>
      <c r="S226" s="904" t="n">
        <v>4511000</v>
      </c>
      <c r="T226" s="904" t="n">
        <v>3476000</v>
      </c>
      <c r="U226" s="904" t="n">
        <v>2441000</v>
      </c>
      <c r="V226" s="904" t="n">
        <v>1406000</v>
      </c>
      <c r="W226" s="905" t="n">
        <v>784000</v>
      </c>
      <c r="X226" s="537"/>
      <c r="Y226" s="537"/>
      <c r="Z226" s="537"/>
      <c r="AA226" s="537"/>
    </row>
    <row r="227" s="185" customFormat="true" ht="15.75" hidden="false" customHeight="true" outlineLevel="0" collapsed="false">
      <c r="A227" s="532"/>
      <c r="B227" s="874"/>
      <c r="C227" s="875"/>
      <c r="D227" s="875"/>
      <c r="E227" s="876"/>
      <c r="F227" s="876"/>
      <c r="G227" s="876"/>
      <c r="H227" s="876"/>
      <c r="I227" s="876"/>
      <c r="J227" s="876"/>
      <c r="K227" s="876"/>
      <c r="L227" s="876"/>
      <c r="M227" s="876"/>
      <c r="N227" s="876"/>
      <c r="O227" s="876"/>
      <c r="P227" s="876"/>
      <c r="Q227" s="876"/>
      <c r="R227" s="876"/>
      <c r="S227" s="876"/>
      <c r="T227" s="876"/>
      <c r="U227" s="876"/>
      <c r="V227" s="876"/>
      <c r="W227" s="877"/>
      <c r="X227" s="877"/>
      <c r="Y227" s="877"/>
      <c r="Z227" s="877"/>
      <c r="AA227" s="876"/>
    </row>
    <row r="228" customFormat="false" ht="15" hidden="false" customHeight="true" outlineLevel="0" collapsed="false">
      <c r="A228" s="906" t="s">
        <v>1077</v>
      </c>
      <c r="C228" s="907"/>
    </row>
    <row r="229" s="8" customFormat="true" ht="14.25" hidden="false" customHeight="true" outlineLevel="0" collapsed="false">
      <c r="A229" s="908" t="s">
        <v>393</v>
      </c>
      <c r="B229" s="880" t="s">
        <v>1078</v>
      </c>
      <c r="C229" s="880"/>
      <c r="D229" s="880"/>
      <c r="E229" s="909" t="s">
        <v>482</v>
      </c>
      <c r="F229" s="909"/>
      <c r="G229" s="909"/>
      <c r="H229" s="909"/>
      <c r="I229" s="909"/>
      <c r="J229" s="909"/>
      <c r="K229" s="909"/>
      <c r="L229" s="909"/>
      <c r="M229" s="909"/>
      <c r="N229" s="909"/>
      <c r="O229" s="909"/>
      <c r="P229" s="909"/>
      <c r="Q229" s="909"/>
      <c r="R229" s="909"/>
      <c r="S229" s="909"/>
      <c r="T229" s="909"/>
      <c r="U229" s="909"/>
      <c r="V229" s="909"/>
      <c r="W229" s="909"/>
      <c r="X229" s="909"/>
      <c r="Y229" s="909"/>
      <c r="Z229" s="909"/>
      <c r="AA229" s="909"/>
    </row>
    <row r="230" s="8" customFormat="true" ht="13.5" hidden="false" customHeight="false" outlineLevel="0" collapsed="false">
      <c r="A230" s="908"/>
      <c r="B230" s="880"/>
      <c r="C230" s="880"/>
      <c r="D230" s="880"/>
      <c r="E230" s="910" t="s">
        <v>7</v>
      </c>
      <c r="F230" s="900" t="s">
        <v>331</v>
      </c>
      <c r="G230" s="900" t="s">
        <v>332</v>
      </c>
      <c r="H230" s="900" t="s">
        <v>221</v>
      </c>
      <c r="I230" s="900" t="s">
        <v>223</v>
      </c>
      <c r="J230" s="900" t="s">
        <v>225</v>
      </c>
      <c r="K230" s="900" t="s">
        <v>227</v>
      </c>
      <c r="L230" s="900" t="s">
        <v>230</v>
      </c>
      <c r="M230" s="900" t="s">
        <v>232</v>
      </c>
      <c r="N230" s="900" t="s">
        <v>234</v>
      </c>
      <c r="O230" s="900" t="s">
        <v>236</v>
      </c>
      <c r="P230" s="900" t="s">
        <v>238</v>
      </c>
      <c r="Q230" s="900" t="s">
        <v>241</v>
      </c>
      <c r="R230" s="900" t="s">
        <v>243</v>
      </c>
      <c r="S230" s="900" t="s">
        <v>245</v>
      </c>
      <c r="T230" s="900" t="s">
        <v>247</v>
      </c>
      <c r="U230" s="900" t="s">
        <v>249</v>
      </c>
      <c r="V230" s="901" t="s">
        <v>251</v>
      </c>
      <c r="W230" s="911" t="s">
        <v>253</v>
      </c>
      <c r="X230" s="880" t="s">
        <v>333</v>
      </c>
      <c r="Y230" s="880" t="s">
        <v>334</v>
      </c>
      <c r="Z230" s="880" t="s">
        <v>736</v>
      </c>
      <c r="AA230" s="912" t="s">
        <v>1059</v>
      </c>
    </row>
    <row r="231" s="123" customFormat="true" ht="13.5" hidden="false" customHeight="true" outlineLevel="0" collapsed="false">
      <c r="A231" s="880"/>
      <c r="B231" s="884" t="s">
        <v>987</v>
      </c>
      <c r="C231" s="884"/>
      <c r="D231" s="913" t="s">
        <v>7</v>
      </c>
      <c r="E231" s="914" t="n">
        <f aca="false">'12-10'!F7</f>
        <v>2174</v>
      </c>
      <c r="F231" s="915" t="n">
        <f aca="false">'12-10'!L7</f>
        <v>6</v>
      </c>
      <c r="G231" s="915" t="n">
        <f aca="false">'12-10'!M7</f>
        <v>0</v>
      </c>
      <c r="H231" s="915" t="n">
        <f aca="false">'12-10'!N7</f>
        <v>0</v>
      </c>
      <c r="I231" s="915" t="n">
        <f aca="false">'12-10'!O7</f>
        <v>4</v>
      </c>
      <c r="J231" s="915" t="n">
        <f aca="false">'12-10'!P7</f>
        <v>6</v>
      </c>
      <c r="K231" s="915" t="n">
        <f aca="false">'12-10'!Q7</f>
        <v>7</v>
      </c>
      <c r="L231" s="915" t="n">
        <f aca="false">'12-10'!R7</f>
        <v>12</v>
      </c>
      <c r="M231" s="915" t="n">
        <f aca="false">'12-10'!S7</f>
        <v>16</v>
      </c>
      <c r="N231" s="915" t="n">
        <f aca="false">'12-10'!T7</f>
        <v>14</v>
      </c>
      <c r="O231" s="915" t="n">
        <f aca="false">'12-10'!U7</f>
        <v>34</v>
      </c>
      <c r="P231" s="915" t="n">
        <f aca="false">'12-10'!V7</f>
        <v>31</v>
      </c>
      <c r="Q231" s="915" t="n">
        <f aca="false">'12-10'!W7</f>
        <v>62</v>
      </c>
      <c r="R231" s="915" t="n">
        <f aca="false">'12-10'!X7</f>
        <v>76</v>
      </c>
      <c r="S231" s="915" t="n">
        <f aca="false">'12-10'!Y7</f>
        <v>137</v>
      </c>
      <c r="T231" s="915" t="n">
        <f aca="false">'12-10'!Z7</f>
        <v>174</v>
      </c>
      <c r="U231" s="915" t="n">
        <f aca="false">'12-10'!AA7</f>
        <v>222</v>
      </c>
      <c r="V231" s="916" t="n">
        <f aca="false">'12-10'!AB7</f>
        <v>367</v>
      </c>
      <c r="W231" s="917" t="n">
        <f aca="false">'12-10'!AC7</f>
        <v>405</v>
      </c>
      <c r="X231" s="915" t="n">
        <f aca="false">'12-10'!AD7</f>
        <v>377</v>
      </c>
      <c r="Y231" s="915" t="n">
        <f aca="false">'12-10'!AE7</f>
        <v>180</v>
      </c>
      <c r="Z231" s="915" t="n">
        <f aca="false">'12-10'!AF7</f>
        <v>44</v>
      </c>
      <c r="AA231" s="868" t="n">
        <f aca="false">SUM(W231:Z231)</f>
        <v>1006</v>
      </c>
      <c r="AB231" s="124"/>
    </row>
    <row r="232" s="123" customFormat="true" ht="13.5" hidden="false" customHeight="false" outlineLevel="0" collapsed="false">
      <c r="A232" s="880"/>
      <c r="B232" s="884"/>
      <c r="C232" s="884"/>
      <c r="D232" s="913" t="s">
        <v>475</v>
      </c>
      <c r="E232" s="914" t="n">
        <f aca="false">'12-10'!F8</f>
        <v>1056</v>
      </c>
      <c r="F232" s="915" t="n">
        <f aca="false">'12-10'!L8</f>
        <v>3</v>
      </c>
      <c r="G232" s="915" t="n">
        <f aca="false">'12-10'!M8</f>
        <v>0</v>
      </c>
      <c r="H232" s="915" t="n">
        <f aca="false">'12-10'!N8</f>
        <v>0</v>
      </c>
      <c r="I232" s="915" t="n">
        <f aca="false">'12-10'!O8</f>
        <v>3</v>
      </c>
      <c r="J232" s="915" t="n">
        <f aca="false">'12-10'!P8</f>
        <v>4</v>
      </c>
      <c r="K232" s="915" t="n">
        <f aca="false">'12-10'!Q8</f>
        <v>5</v>
      </c>
      <c r="L232" s="915" t="n">
        <f aca="false">'12-10'!R8</f>
        <v>10</v>
      </c>
      <c r="M232" s="915" t="n">
        <f aca="false">'12-10'!S8</f>
        <v>12</v>
      </c>
      <c r="N232" s="915" t="n">
        <f aca="false">'12-10'!T8</f>
        <v>9</v>
      </c>
      <c r="O232" s="915" t="n">
        <f aca="false">'12-10'!U8</f>
        <v>20</v>
      </c>
      <c r="P232" s="915" t="n">
        <f aca="false">'12-10'!V8</f>
        <v>16</v>
      </c>
      <c r="Q232" s="915" t="n">
        <f aca="false">'12-10'!W8</f>
        <v>39</v>
      </c>
      <c r="R232" s="915" t="n">
        <f aca="false">'12-10'!X8</f>
        <v>52</v>
      </c>
      <c r="S232" s="915" t="n">
        <f aca="false">'12-10'!Y8</f>
        <v>73</v>
      </c>
      <c r="T232" s="915" t="n">
        <f aca="false">'12-10'!Z8</f>
        <v>117</v>
      </c>
      <c r="U232" s="915" t="n">
        <f aca="false">'12-10'!AA8</f>
        <v>127</v>
      </c>
      <c r="V232" s="916" t="n">
        <f aca="false">'12-10'!AB8</f>
        <v>194</v>
      </c>
      <c r="W232" s="917" t="n">
        <f aca="false">'12-10'!AC8</f>
        <v>191</v>
      </c>
      <c r="X232" s="915" t="n">
        <f aca="false">'12-10'!AD8</f>
        <v>133</v>
      </c>
      <c r="Y232" s="915" t="n">
        <f aca="false">'12-10'!AE8</f>
        <v>40</v>
      </c>
      <c r="Z232" s="915" t="n">
        <f aca="false">'12-10'!AF8</f>
        <v>8</v>
      </c>
      <c r="AA232" s="868" t="n">
        <f aca="false">SUM(W232:Z232)</f>
        <v>372</v>
      </c>
      <c r="AB232" s="124"/>
    </row>
    <row r="233" s="123" customFormat="true" ht="13.5" hidden="false" customHeight="false" outlineLevel="0" collapsed="false">
      <c r="A233" s="880"/>
      <c r="B233" s="884"/>
      <c r="C233" s="884"/>
      <c r="D233" s="913" t="s">
        <v>476</v>
      </c>
      <c r="E233" s="914" t="n">
        <f aca="false">'12-10'!F9</f>
        <v>1118</v>
      </c>
      <c r="F233" s="915" t="n">
        <f aca="false">'12-10'!L9</f>
        <v>3</v>
      </c>
      <c r="G233" s="915" t="n">
        <f aca="false">'12-10'!M9</f>
        <v>0</v>
      </c>
      <c r="H233" s="915" t="n">
        <f aca="false">'12-10'!N9</f>
        <v>0</v>
      </c>
      <c r="I233" s="915" t="n">
        <f aca="false">'12-10'!O9</f>
        <v>1</v>
      </c>
      <c r="J233" s="915" t="n">
        <f aca="false">'12-10'!P9</f>
        <v>2</v>
      </c>
      <c r="K233" s="915" t="n">
        <f aca="false">'12-10'!Q9</f>
        <v>2</v>
      </c>
      <c r="L233" s="915" t="n">
        <f aca="false">'12-10'!R9</f>
        <v>2</v>
      </c>
      <c r="M233" s="915" t="n">
        <f aca="false">'12-10'!S9</f>
        <v>4</v>
      </c>
      <c r="N233" s="915" t="n">
        <f aca="false">'12-10'!T9</f>
        <v>5</v>
      </c>
      <c r="O233" s="915" t="n">
        <f aca="false">'12-10'!U9</f>
        <v>14</v>
      </c>
      <c r="P233" s="915" t="n">
        <f aca="false">'12-10'!V9</f>
        <v>15</v>
      </c>
      <c r="Q233" s="915" t="n">
        <f aca="false">'12-10'!W9</f>
        <v>23</v>
      </c>
      <c r="R233" s="915" t="n">
        <f aca="false">'12-10'!X9</f>
        <v>24</v>
      </c>
      <c r="S233" s="915" t="n">
        <f aca="false">'12-10'!Y9</f>
        <v>64</v>
      </c>
      <c r="T233" s="915" t="n">
        <f aca="false">'12-10'!Z9</f>
        <v>57</v>
      </c>
      <c r="U233" s="915" t="n">
        <f aca="false">'12-10'!AA9</f>
        <v>95</v>
      </c>
      <c r="V233" s="916" t="n">
        <f aca="false">'12-10'!AB9</f>
        <v>173</v>
      </c>
      <c r="W233" s="917" t="n">
        <f aca="false">'12-10'!AC9</f>
        <v>214</v>
      </c>
      <c r="X233" s="915" t="n">
        <f aca="false">'12-10'!AD9</f>
        <v>244</v>
      </c>
      <c r="Y233" s="915" t="n">
        <f aca="false">'12-10'!AE9</f>
        <v>140</v>
      </c>
      <c r="Z233" s="915" t="n">
        <f aca="false">'12-10'!AF9</f>
        <v>36</v>
      </c>
      <c r="AA233" s="868" t="n">
        <f aca="false">SUM(W233:Z233)</f>
        <v>634</v>
      </c>
      <c r="AB233" s="124"/>
    </row>
    <row r="234" s="151" customFormat="true" ht="13.5" hidden="false" customHeight="false" outlineLevel="0" collapsed="false">
      <c r="A234" s="880" t="s">
        <v>419</v>
      </c>
      <c r="B234" s="884" t="s">
        <v>920</v>
      </c>
      <c r="C234" s="884"/>
      <c r="D234" s="913" t="s">
        <v>7</v>
      </c>
      <c r="E234" s="914" t="n">
        <f aca="false">'12-10'!F10</f>
        <v>4</v>
      </c>
      <c r="F234" s="915" t="n">
        <f aca="false">'12-10'!L10</f>
        <v>0</v>
      </c>
      <c r="G234" s="915" t="n">
        <f aca="false">'12-10'!M10</f>
        <v>0</v>
      </c>
      <c r="H234" s="915" t="n">
        <f aca="false">'12-10'!N10</f>
        <v>0</v>
      </c>
      <c r="I234" s="915" t="n">
        <f aca="false">'12-10'!O10</f>
        <v>0</v>
      </c>
      <c r="J234" s="915" t="n">
        <f aca="false">'12-10'!P10</f>
        <v>0</v>
      </c>
      <c r="K234" s="915" t="n">
        <f aca="false">'12-10'!Q10</f>
        <v>0</v>
      </c>
      <c r="L234" s="915" t="n">
        <f aca="false">'12-10'!R10</f>
        <v>0</v>
      </c>
      <c r="M234" s="915" t="n">
        <f aca="false">'12-10'!S10</f>
        <v>0</v>
      </c>
      <c r="N234" s="915" t="n">
        <f aca="false">'12-10'!T10</f>
        <v>0</v>
      </c>
      <c r="O234" s="915" t="n">
        <f aca="false">'12-10'!U10</f>
        <v>0</v>
      </c>
      <c r="P234" s="915" t="n">
        <f aca="false">'12-10'!V10</f>
        <v>0</v>
      </c>
      <c r="Q234" s="915" t="n">
        <f aca="false">'12-10'!W10</f>
        <v>0</v>
      </c>
      <c r="R234" s="915" t="n">
        <f aca="false">'12-10'!X10</f>
        <v>0</v>
      </c>
      <c r="S234" s="915" t="n">
        <f aca="false">'12-10'!Y10</f>
        <v>0</v>
      </c>
      <c r="T234" s="915" t="n">
        <f aca="false">'12-10'!Z10</f>
        <v>0</v>
      </c>
      <c r="U234" s="915" t="n">
        <f aca="false">'12-10'!AA10</f>
        <v>0</v>
      </c>
      <c r="V234" s="916" t="n">
        <f aca="false">'12-10'!AB10</f>
        <v>1</v>
      </c>
      <c r="W234" s="917" t="n">
        <f aca="false">'12-10'!AC10</f>
        <v>1</v>
      </c>
      <c r="X234" s="915" t="n">
        <f aca="false">'12-10'!AD10</f>
        <v>2</v>
      </c>
      <c r="Y234" s="915" t="n">
        <f aca="false">'12-10'!AE10</f>
        <v>0</v>
      </c>
      <c r="Z234" s="915" t="n">
        <f aca="false">'12-10'!AF10</f>
        <v>0</v>
      </c>
      <c r="AA234" s="868" t="n">
        <f aca="false">SUM(W234:Z234)</f>
        <v>3</v>
      </c>
      <c r="AB234" s="124"/>
    </row>
    <row r="235" s="123" customFormat="true" ht="13.5" hidden="false" customHeight="false" outlineLevel="0" collapsed="false">
      <c r="A235" s="880"/>
      <c r="B235" s="884"/>
      <c r="C235" s="884"/>
      <c r="D235" s="913" t="s">
        <v>475</v>
      </c>
      <c r="E235" s="914" t="n">
        <f aca="false">'12-10'!F11</f>
        <v>3</v>
      </c>
      <c r="F235" s="915" t="n">
        <f aca="false">'12-10'!L11</f>
        <v>0</v>
      </c>
      <c r="G235" s="915" t="n">
        <f aca="false">'12-10'!M11</f>
        <v>0</v>
      </c>
      <c r="H235" s="915" t="n">
        <f aca="false">'12-10'!N11</f>
        <v>0</v>
      </c>
      <c r="I235" s="915" t="n">
        <f aca="false">'12-10'!O11</f>
        <v>0</v>
      </c>
      <c r="J235" s="915" t="n">
        <f aca="false">'12-10'!P11</f>
        <v>0</v>
      </c>
      <c r="K235" s="915" t="n">
        <f aca="false">'12-10'!Q11</f>
        <v>0</v>
      </c>
      <c r="L235" s="915" t="n">
        <f aca="false">'12-10'!R11</f>
        <v>0</v>
      </c>
      <c r="M235" s="915" t="n">
        <f aca="false">'12-10'!S11</f>
        <v>0</v>
      </c>
      <c r="N235" s="915" t="n">
        <f aca="false">'12-10'!T11</f>
        <v>0</v>
      </c>
      <c r="O235" s="915" t="n">
        <f aca="false">'12-10'!U11</f>
        <v>0</v>
      </c>
      <c r="P235" s="915" t="n">
        <f aca="false">'12-10'!V11</f>
        <v>0</v>
      </c>
      <c r="Q235" s="915" t="n">
        <f aca="false">'12-10'!W11</f>
        <v>0</v>
      </c>
      <c r="R235" s="915" t="n">
        <f aca="false">'12-10'!X11</f>
        <v>0</v>
      </c>
      <c r="S235" s="915" t="n">
        <f aca="false">'12-10'!Y11</f>
        <v>0</v>
      </c>
      <c r="T235" s="915" t="n">
        <f aca="false">'12-10'!Z11</f>
        <v>0</v>
      </c>
      <c r="U235" s="915" t="n">
        <f aca="false">'12-10'!AA11</f>
        <v>0</v>
      </c>
      <c r="V235" s="916" t="n">
        <f aca="false">'12-10'!AB11</f>
        <v>1</v>
      </c>
      <c r="W235" s="917" t="n">
        <f aca="false">'12-10'!AC11</f>
        <v>0</v>
      </c>
      <c r="X235" s="915" t="n">
        <f aca="false">'12-10'!AD11</f>
        <v>2</v>
      </c>
      <c r="Y235" s="915" t="n">
        <f aca="false">'12-10'!AE11</f>
        <v>0</v>
      </c>
      <c r="Z235" s="915" t="n">
        <f aca="false">'12-10'!AF11</f>
        <v>0</v>
      </c>
      <c r="AA235" s="868" t="n">
        <f aca="false">SUM(W235:Z235)</f>
        <v>2</v>
      </c>
      <c r="AB235" s="124"/>
    </row>
    <row r="236" s="123" customFormat="true" ht="13.5" hidden="false" customHeight="false" outlineLevel="0" collapsed="false">
      <c r="A236" s="880"/>
      <c r="B236" s="884"/>
      <c r="C236" s="884"/>
      <c r="D236" s="913" t="s">
        <v>476</v>
      </c>
      <c r="E236" s="914" t="n">
        <f aca="false">'12-10'!F12</f>
        <v>1</v>
      </c>
      <c r="F236" s="915" t="n">
        <f aca="false">'12-10'!L12</f>
        <v>0</v>
      </c>
      <c r="G236" s="915" t="n">
        <f aca="false">'12-10'!M12</f>
        <v>0</v>
      </c>
      <c r="H236" s="915" t="n">
        <f aca="false">'12-10'!N12</f>
        <v>0</v>
      </c>
      <c r="I236" s="915" t="n">
        <f aca="false">'12-10'!O12</f>
        <v>0</v>
      </c>
      <c r="J236" s="915" t="n">
        <f aca="false">'12-10'!P12</f>
        <v>0</v>
      </c>
      <c r="K236" s="915" t="n">
        <f aca="false">'12-10'!Q12</f>
        <v>0</v>
      </c>
      <c r="L236" s="915" t="n">
        <f aca="false">'12-10'!R12</f>
        <v>0</v>
      </c>
      <c r="M236" s="915" t="n">
        <f aca="false">'12-10'!S12</f>
        <v>0</v>
      </c>
      <c r="N236" s="915" t="n">
        <f aca="false">'12-10'!T12</f>
        <v>0</v>
      </c>
      <c r="O236" s="915" t="n">
        <f aca="false">'12-10'!U12</f>
        <v>0</v>
      </c>
      <c r="P236" s="915" t="n">
        <f aca="false">'12-10'!V12</f>
        <v>0</v>
      </c>
      <c r="Q236" s="915" t="n">
        <f aca="false">'12-10'!W12</f>
        <v>0</v>
      </c>
      <c r="R236" s="915" t="n">
        <f aca="false">'12-10'!X12</f>
        <v>0</v>
      </c>
      <c r="S236" s="915" t="n">
        <f aca="false">'12-10'!Y12</f>
        <v>0</v>
      </c>
      <c r="T236" s="915" t="n">
        <f aca="false">'12-10'!Z12</f>
        <v>0</v>
      </c>
      <c r="U236" s="915" t="n">
        <f aca="false">'12-10'!AA12</f>
        <v>0</v>
      </c>
      <c r="V236" s="916" t="n">
        <f aca="false">'12-10'!AB12</f>
        <v>0</v>
      </c>
      <c r="W236" s="917" t="n">
        <f aca="false">'12-10'!AC12</f>
        <v>1</v>
      </c>
      <c r="X236" s="915" t="n">
        <f aca="false">'12-10'!AD12</f>
        <v>0</v>
      </c>
      <c r="Y236" s="915" t="n">
        <f aca="false">'12-10'!AE12</f>
        <v>0</v>
      </c>
      <c r="Z236" s="915" t="n">
        <f aca="false">'12-10'!AF12</f>
        <v>0</v>
      </c>
      <c r="AA236" s="868" t="n">
        <f aca="false">SUM(W236:Z236)</f>
        <v>1</v>
      </c>
      <c r="AB236" s="124"/>
    </row>
    <row r="237" s="151" customFormat="true" ht="13.5" hidden="false" customHeight="true" outlineLevel="0" collapsed="false">
      <c r="A237" s="880" t="s">
        <v>421</v>
      </c>
      <c r="B237" s="884" t="s">
        <v>149</v>
      </c>
      <c r="C237" s="884"/>
      <c r="D237" s="913" t="s">
        <v>7</v>
      </c>
      <c r="E237" s="914" t="n">
        <f aca="false">'12-10'!F13</f>
        <v>675</v>
      </c>
      <c r="F237" s="915" t="n">
        <f aca="false">'12-10'!L13</f>
        <v>0</v>
      </c>
      <c r="G237" s="915" t="n">
        <f aca="false">'12-10'!M13</f>
        <v>0</v>
      </c>
      <c r="H237" s="915" t="n">
        <f aca="false">'12-10'!N13</f>
        <v>0</v>
      </c>
      <c r="I237" s="915" t="n">
        <f aca="false">'12-10'!O13</f>
        <v>0</v>
      </c>
      <c r="J237" s="915" t="n">
        <f aca="false">'12-10'!P13</f>
        <v>0</v>
      </c>
      <c r="K237" s="915" t="n">
        <f aca="false">'12-10'!Q13</f>
        <v>2</v>
      </c>
      <c r="L237" s="915" t="n">
        <f aca="false">'12-10'!R13</f>
        <v>0</v>
      </c>
      <c r="M237" s="915" t="n">
        <f aca="false">'12-10'!S13</f>
        <v>5</v>
      </c>
      <c r="N237" s="915" t="n">
        <f aca="false">'12-10'!T13</f>
        <v>2</v>
      </c>
      <c r="O237" s="915" t="n">
        <f aca="false">'12-10'!U13</f>
        <v>14</v>
      </c>
      <c r="P237" s="915" t="n">
        <f aca="false">'12-10'!V13</f>
        <v>21</v>
      </c>
      <c r="Q237" s="915" t="n">
        <f aca="false">'12-10'!W13</f>
        <v>30</v>
      </c>
      <c r="R237" s="915" t="n">
        <f aca="false">'12-10'!X13</f>
        <v>32</v>
      </c>
      <c r="S237" s="915" t="n">
        <f aca="false">'12-10'!Y13</f>
        <v>72</v>
      </c>
      <c r="T237" s="915" t="n">
        <f aca="false">'12-10'!Z13</f>
        <v>88</v>
      </c>
      <c r="U237" s="915" t="n">
        <f aca="false">'12-10'!AA13</f>
        <v>97</v>
      </c>
      <c r="V237" s="916" t="n">
        <f aca="false">'12-10'!AB13</f>
        <v>111</v>
      </c>
      <c r="W237" s="917" t="n">
        <f aca="false">'12-10'!AC13</f>
        <v>111</v>
      </c>
      <c r="X237" s="915" t="n">
        <f aca="false">'12-10'!AD13</f>
        <v>65</v>
      </c>
      <c r="Y237" s="915" t="n">
        <f aca="false">'12-10'!AE13</f>
        <v>24</v>
      </c>
      <c r="Z237" s="915" t="n">
        <f aca="false">'12-10'!AF13</f>
        <v>1</v>
      </c>
      <c r="AA237" s="868" t="n">
        <f aca="false">SUM(W237:Z237)</f>
        <v>201</v>
      </c>
      <c r="AB237" s="124"/>
    </row>
    <row r="238" s="123" customFormat="true" ht="13.5" hidden="false" customHeight="false" outlineLevel="0" collapsed="false">
      <c r="A238" s="880"/>
      <c r="B238" s="884"/>
      <c r="C238" s="884"/>
      <c r="D238" s="913" t="s">
        <v>475</v>
      </c>
      <c r="E238" s="914" t="n">
        <f aca="false">'12-10'!F14</f>
        <v>344</v>
      </c>
      <c r="F238" s="915" t="n">
        <f aca="false">'12-10'!L14</f>
        <v>0</v>
      </c>
      <c r="G238" s="915" t="n">
        <f aca="false">'12-10'!M14</f>
        <v>0</v>
      </c>
      <c r="H238" s="915" t="n">
        <f aca="false">'12-10'!N14</f>
        <v>0</v>
      </c>
      <c r="I238" s="915" t="n">
        <f aca="false">'12-10'!O14</f>
        <v>0</v>
      </c>
      <c r="J238" s="915" t="n">
        <f aca="false">'12-10'!P14</f>
        <v>0</v>
      </c>
      <c r="K238" s="915" t="n">
        <f aca="false">'12-10'!Q14</f>
        <v>2</v>
      </c>
      <c r="L238" s="915" t="n">
        <f aca="false">'12-10'!R14</f>
        <v>0</v>
      </c>
      <c r="M238" s="915" t="n">
        <f aca="false">'12-10'!S14</f>
        <v>4</v>
      </c>
      <c r="N238" s="915" t="n">
        <f aca="false">'12-10'!T14</f>
        <v>1</v>
      </c>
      <c r="O238" s="915" t="n">
        <f aca="false">'12-10'!U14</f>
        <v>5</v>
      </c>
      <c r="P238" s="915" t="n">
        <f aca="false">'12-10'!V14</f>
        <v>8</v>
      </c>
      <c r="Q238" s="915" t="n">
        <f aca="false">'12-10'!W14</f>
        <v>14</v>
      </c>
      <c r="R238" s="915" t="n">
        <f aca="false">'12-10'!X14</f>
        <v>21</v>
      </c>
      <c r="S238" s="915" t="n">
        <f aca="false">'12-10'!Y14</f>
        <v>33</v>
      </c>
      <c r="T238" s="915" t="n">
        <f aca="false">'12-10'!Z14</f>
        <v>60</v>
      </c>
      <c r="U238" s="915" t="n">
        <f aca="false">'12-10'!AA14</f>
        <v>53</v>
      </c>
      <c r="V238" s="916" t="n">
        <f aca="false">'12-10'!AB14</f>
        <v>45</v>
      </c>
      <c r="W238" s="917" t="n">
        <f aca="false">'12-10'!AC14</f>
        <v>64</v>
      </c>
      <c r="X238" s="915" t="n">
        <f aca="false">'12-10'!AD14</f>
        <v>29</v>
      </c>
      <c r="Y238" s="915" t="n">
        <f aca="false">'12-10'!AE14</f>
        <v>5</v>
      </c>
      <c r="Z238" s="915" t="n">
        <f aca="false">'12-10'!AF14</f>
        <v>0</v>
      </c>
      <c r="AA238" s="868" t="n">
        <f aca="false">SUM(W238:Z238)</f>
        <v>98</v>
      </c>
      <c r="AB238" s="124"/>
    </row>
    <row r="239" s="123" customFormat="true" ht="13.5" hidden="false" customHeight="false" outlineLevel="0" collapsed="false">
      <c r="A239" s="880"/>
      <c r="B239" s="884"/>
      <c r="C239" s="884"/>
      <c r="D239" s="913" t="s">
        <v>476</v>
      </c>
      <c r="E239" s="914" t="n">
        <f aca="false">'12-10'!F15</f>
        <v>331</v>
      </c>
      <c r="F239" s="915" t="n">
        <f aca="false">'12-10'!L15</f>
        <v>0</v>
      </c>
      <c r="G239" s="915" t="n">
        <f aca="false">'12-10'!M15</f>
        <v>0</v>
      </c>
      <c r="H239" s="915" t="n">
        <f aca="false">'12-10'!N15</f>
        <v>0</v>
      </c>
      <c r="I239" s="915" t="n">
        <f aca="false">'12-10'!O15</f>
        <v>0</v>
      </c>
      <c r="J239" s="915" t="n">
        <f aca="false">'12-10'!P15</f>
        <v>0</v>
      </c>
      <c r="K239" s="915" t="n">
        <f aca="false">'12-10'!Q15</f>
        <v>0</v>
      </c>
      <c r="L239" s="915" t="n">
        <f aca="false">'12-10'!R15</f>
        <v>0</v>
      </c>
      <c r="M239" s="915" t="n">
        <f aca="false">'12-10'!S15</f>
        <v>1</v>
      </c>
      <c r="N239" s="915" t="n">
        <f aca="false">'12-10'!T15</f>
        <v>1</v>
      </c>
      <c r="O239" s="915" t="n">
        <f aca="false">'12-10'!U15</f>
        <v>9</v>
      </c>
      <c r="P239" s="915" t="n">
        <f aca="false">'12-10'!V15</f>
        <v>13</v>
      </c>
      <c r="Q239" s="915" t="n">
        <f aca="false">'12-10'!W15</f>
        <v>16</v>
      </c>
      <c r="R239" s="915" t="n">
        <f aca="false">'12-10'!X15</f>
        <v>11</v>
      </c>
      <c r="S239" s="915" t="n">
        <f aca="false">'12-10'!Y15</f>
        <v>39</v>
      </c>
      <c r="T239" s="915" t="n">
        <f aca="false">'12-10'!Z15</f>
        <v>28</v>
      </c>
      <c r="U239" s="915" t="n">
        <f aca="false">'12-10'!AA15</f>
        <v>44</v>
      </c>
      <c r="V239" s="916" t="n">
        <f aca="false">'12-10'!AB15</f>
        <v>66</v>
      </c>
      <c r="W239" s="917" t="n">
        <f aca="false">'12-10'!AC15</f>
        <v>47</v>
      </c>
      <c r="X239" s="915" t="n">
        <f aca="false">'12-10'!AD15</f>
        <v>36</v>
      </c>
      <c r="Y239" s="915" t="n">
        <f aca="false">'12-10'!AE15</f>
        <v>19</v>
      </c>
      <c r="Z239" s="915" t="n">
        <f aca="false">'12-10'!AF15</f>
        <v>1</v>
      </c>
      <c r="AA239" s="868" t="n">
        <f aca="false">SUM(W239:Z239)</f>
        <v>103</v>
      </c>
      <c r="AB239" s="124"/>
    </row>
    <row r="240" s="151" customFormat="true" ht="13.5" hidden="false" customHeight="true" outlineLevel="0" collapsed="false">
      <c r="A240" s="880" t="s">
        <v>422</v>
      </c>
      <c r="B240" s="880" t="s">
        <v>477</v>
      </c>
      <c r="C240" s="889" t="s">
        <v>1065</v>
      </c>
      <c r="D240" s="913" t="s">
        <v>7</v>
      </c>
      <c r="E240" s="914" t="n">
        <f aca="false">'12-10'!F16</f>
        <v>21</v>
      </c>
      <c r="F240" s="915" t="n">
        <f aca="false">'12-10'!L16</f>
        <v>0</v>
      </c>
      <c r="G240" s="915" t="n">
        <f aca="false">'12-10'!M16</f>
        <v>0</v>
      </c>
      <c r="H240" s="915" t="n">
        <f aca="false">'12-10'!N16</f>
        <v>0</v>
      </c>
      <c r="I240" s="915" t="n">
        <f aca="false">'12-10'!O16</f>
        <v>0</v>
      </c>
      <c r="J240" s="915" t="n">
        <f aca="false">'12-10'!P16</f>
        <v>0</v>
      </c>
      <c r="K240" s="915" t="n">
        <f aca="false">'12-10'!Q16</f>
        <v>0</v>
      </c>
      <c r="L240" s="915" t="n">
        <f aca="false">'12-10'!R16</f>
        <v>0</v>
      </c>
      <c r="M240" s="915" t="n">
        <f aca="false">'12-10'!S16</f>
        <v>0</v>
      </c>
      <c r="N240" s="915" t="n">
        <f aca="false">'12-10'!T16</f>
        <v>0</v>
      </c>
      <c r="O240" s="915" t="n">
        <f aca="false">'12-10'!U16</f>
        <v>1</v>
      </c>
      <c r="P240" s="915" t="n">
        <f aca="false">'12-10'!V16</f>
        <v>1</v>
      </c>
      <c r="Q240" s="915" t="n">
        <f aca="false">'12-10'!W16</f>
        <v>2</v>
      </c>
      <c r="R240" s="915" t="n">
        <f aca="false">'12-10'!X16</f>
        <v>3</v>
      </c>
      <c r="S240" s="915" t="n">
        <f aca="false">'12-10'!Y16</f>
        <v>9</v>
      </c>
      <c r="T240" s="915" t="n">
        <f aca="false">'12-10'!Z16</f>
        <v>1</v>
      </c>
      <c r="U240" s="915" t="n">
        <f aca="false">'12-10'!AA16</f>
        <v>3</v>
      </c>
      <c r="V240" s="916" t="n">
        <f aca="false">'12-10'!AB16</f>
        <v>0</v>
      </c>
      <c r="W240" s="917" t="n">
        <f aca="false">'12-10'!AC16</f>
        <v>1</v>
      </c>
      <c r="X240" s="915" t="n">
        <f aca="false">'12-10'!AD16</f>
        <v>0</v>
      </c>
      <c r="Y240" s="915" t="n">
        <f aca="false">'12-10'!AE16</f>
        <v>0</v>
      </c>
      <c r="Z240" s="915" t="n">
        <f aca="false">'12-10'!AF16</f>
        <v>0</v>
      </c>
      <c r="AA240" s="868" t="n">
        <f aca="false">SUM(W240:Z240)</f>
        <v>1</v>
      </c>
      <c r="AB240" s="124"/>
    </row>
    <row r="241" s="123" customFormat="true" ht="13.5" hidden="false" customHeight="false" outlineLevel="0" collapsed="false">
      <c r="A241" s="880"/>
      <c r="B241" s="880"/>
      <c r="C241" s="880"/>
      <c r="D241" s="913" t="s">
        <v>475</v>
      </c>
      <c r="E241" s="914" t="n">
        <f aca="false">'12-10'!F17</f>
        <v>14</v>
      </c>
      <c r="F241" s="915" t="n">
        <f aca="false">'12-10'!L17</f>
        <v>0</v>
      </c>
      <c r="G241" s="915" t="n">
        <f aca="false">'12-10'!M17</f>
        <v>0</v>
      </c>
      <c r="H241" s="915" t="n">
        <f aca="false">'12-10'!N17</f>
        <v>0</v>
      </c>
      <c r="I241" s="915" t="n">
        <f aca="false">'12-10'!O17</f>
        <v>0</v>
      </c>
      <c r="J241" s="915" t="n">
        <f aca="false">'12-10'!P17</f>
        <v>0</v>
      </c>
      <c r="K241" s="915" t="n">
        <f aca="false">'12-10'!Q17</f>
        <v>0</v>
      </c>
      <c r="L241" s="915" t="n">
        <f aca="false">'12-10'!R17</f>
        <v>0</v>
      </c>
      <c r="M241" s="915" t="n">
        <f aca="false">'12-10'!S17</f>
        <v>0</v>
      </c>
      <c r="N241" s="915" t="n">
        <f aca="false">'12-10'!T17</f>
        <v>0</v>
      </c>
      <c r="O241" s="915" t="n">
        <f aca="false">'12-10'!U17</f>
        <v>0</v>
      </c>
      <c r="P241" s="915" t="n">
        <f aca="false">'12-10'!V17</f>
        <v>0</v>
      </c>
      <c r="Q241" s="915" t="n">
        <f aca="false">'12-10'!W17</f>
        <v>1</v>
      </c>
      <c r="R241" s="915" t="n">
        <f aca="false">'12-10'!X17</f>
        <v>3</v>
      </c>
      <c r="S241" s="915" t="n">
        <f aca="false">'12-10'!Y17</f>
        <v>5</v>
      </c>
      <c r="T241" s="915" t="n">
        <f aca="false">'12-10'!Z17</f>
        <v>1</v>
      </c>
      <c r="U241" s="915" t="n">
        <f aca="false">'12-10'!AA17</f>
        <v>3</v>
      </c>
      <c r="V241" s="916" t="n">
        <f aca="false">'12-10'!AB17</f>
        <v>0</v>
      </c>
      <c r="W241" s="917" t="n">
        <f aca="false">'12-10'!AC17</f>
        <v>1</v>
      </c>
      <c r="X241" s="915" t="n">
        <f aca="false">'12-10'!AD17</f>
        <v>0</v>
      </c>
      <c r="Y241" s="915" t="n">
        <f aca="false">'12-10'!AE17</f>
        <v>0</v>
      </c>
      <c r="Z241" s="915" t="n">
        <f aca="false">'12-10'!AF17</f>
        <v>0</v>
      </c>
      <c r="AA241" s="868" t="n">
        <f aca="false">SUM(W241:Z241)</f>
        <v>1</v>
      </c>
      <c r="AB241" s="124"/>
    </row>
    <row r="242" s="123" customFormat="true" ht="13.5" hidden="false" customHeight="false" outlineLevel="0" collapsed="false">
      <c r="A242" s="880"/>
      <c r="B242" s="880"/>
      <c r="C242" s="880"/>
      <c r="D242" s="913" t="s">
        <v>476</v>
      </c>
      <c r="E242" s="914" t="n">
        <f aca="false">'12-10'!F18</f>
        <v>7</v>
      </c>
      <c r="F242" s="915" t="n">
        <f aca="false">'12-10'!L18</f>
        <v>0</v>
      </c>
      <c r="G242" s="915" t="n">
        <f aca="false">'12-10'!M18</f>
        <v>0</v>
      </c>
      <c r="H242" s="915" t="n">
        <f aca="false">'12-10'!N18</f>
        <v>0</v>
      </c>
      <c r="I242" s="915" t="n">
        <f aca="false">'12-10'!O18</f>
        <v>0</v>
      </c>
      <c r="J242" s="915" t="n">
        <f aca="false">'12-10'!P18</f>
        <v>0</v>
      </c>
      <c r="K242" s="915" t="n">
        <f aca="false">'12-10'!Q18</f>
        <v>0</v>
      </c>
      <c r="L242" s="915" t="n">
        <f aca="false">'12-10'!R18</f>
        <v>0</v>
      </c>
      <c r="M242" s="915" t="n">
        <f aca="false">'12-10'!S18</f>
        <v>0</v>
      </c>
      <c r="N242" s="915" t="n">
        <f aca="false">'12-10'!T18</f>
        <v>0</v>
      </c>
      <c r="O242" s="915" t="n">
        <f aca="false">'12-10'!U18</f>
        <v>1</v>
      </c>
      <c r="P242" s="915" t="n">
        <f aca="false">'12-10'!V18</f>
        <v>1</v>
      </c>
      <c r="Q242" s="915" t="n">
        <f aca="false">'12-10'!W18</f>
        <v>1</v>
      </c>
      <c r="R242" s="915" t="n">
        <f aca="false">'12-10'!X18</f>
        <v>0</v>
      </c>
      <c r="S242" s="915" t="n">
        <f aca="false">'12-10'!Y18</f>
        <v>4</v>
      </c>
      <c r="T242" s="915" t="n">
        <f aca="false">'12-10'!Z18</f>
        <v>0</v>
      </c>
      <c r="U242" s="915" t="n">
        <f aca="false">'12-10'!AA18</f>
        <v>0</v>
      </c>
      <c r="V242" s="916" t="n">
        <f aca="false">'12-10'!AB18</f>
        <v>0</v>
      </c>
      <c r="W242" s="917" t="n">
        <f aca="false">'12-10'!AC18</f>
        <v>0</v>
      </c>
      <c r="X242" s="915" t="n">
        <f aca="false">'12-10'!AD18</f>
        <v>0</v>
      </c>
      <c r="Y242" s="915" t="n">
        <f aca="false">'12-10'!AE18</f>
        <v>0</v>
      </c>
      <c r="Z242" s="915" t="n">
        <f aca="false">'12-10'!AF18</f>
        <v>0</v>
      </c>
      <c r="AA242" s="868" t="n">
        <f aca="false">SUM(W242:Z242)</f>
        <v>0</v>
      </c>
      <c r="AB242" s="124"/>
    </row>
    <row r="243" s="151" customFormat="true" ht="13.5" hidden="false" customHeight="true" outlineLevel="0" collapsed="false">
      <c r="A243" s="880" t="s">
        <v>424</v>
      </c>
      <c r="B243" s="884"/>
      <c r="C243" s="884" t="s">
        <v>425</v>
      </c>
      <c r="D243" s="913" t="s">
        <v>7</v>
      </c>
      <c r="E243" s="914" t="n">
        <f aca="false">'12-10'!F19</f>
        <v>64</v>
      </c>
      <c r="F243" s="915" t="n">
        <f aca="false">'12-10'!L19</f>
        <v>0</v>
      </c>
      <c r="G243" s="915" t="n">
        <f aca="false">'12-10'!M19</f>
        <v>0</v>
      </c>
      <c r="H243" s="915" t="n">
        <f aca="false">'12-10'!N19</f>
        <v>0</v>
      </c>
      <c r="I243" s="915" t="n">
        <f aca="false">'12-10'!O19</f>
        <v>0</v>
      </c>
      <c r="J243" s="915" t="n">
        <f aca="false">'12-10'!P19</f>
        <v>0</v>
      </c>
      <c r="K243" s="915" t="n">
        <f aca="false">'12-10'!Q19</f>
        <v>0</v>
      </c>
      <c r="L243" s="915" t="n">
        <f aca="false">'12-10'!R19</f>
        <v>0</v>
      </c>
      <c r="M243" s="915" t="n">
        <f aca="false">'12-10'!S19</f>
        <v>1</v>
      </c>
      <c r="N243" s="915" t="n">
        <f aca="false">'12-10'!T19</f>
        <v>1</v>
      </c>
      <c r="O243" s="915" t="n">
        <f aca="false">'12-10'!U19</f>
        <v>1</v>
      </c>
      <c r="P243" s="915" t="n">
        <f aca="false">'12-10'!V19</f>
        <v>1</v>
      </c>
      <c r="Q243" s="915" t="n">
        <f aca="false">'12-10'!W19</f>
        <v>3</v>
      </c>
      <c r="R243" s="915" t="n">
        <f aca="false">'12-10'!X19</f>
        <v>2</v>
      </c>
      <c r="S243" s="915" t="n">
        <f aca="false">'12-10'!Y19</f>
        <v>4</v>
      </c>
      <c r="T243" s="915" t="n">
        <f aca="false">'12-10'!Z19</f>
        <v>9</v>
      </c>
      <c r="U243" s="915" t="n">
        <f aca="false">'12-10'!AA19</f>
        <v>8</v>
      </c>
      <c r="V243" s="916" t="n">
        <f aca="false">'12-10'!AB19</f>
        <v>9</v>
      </c>
      <c r="W243" s="917" t="n">
        <f aca="false">'12-10'!AC19</f>
        <v>14</v>
      </c>
      <c r="X243" s="915" t="n">
        <f aca="false">'12-10'!AD19</f>
        <v>9</v>
      </c>
      <c r="Y243" s="915" t="n">
        <f aca="false">'12-10'!AE19</f>
        <v>2</v>
      </c>
      <c r="Z243" s="915" t="n">
        <f aca="false">'12-10'!AF19</f>
        <v>0</v>
      </c>
      <c r="AA243" s="868" t="n">
        <f aca="false">SUM(W243:Z243)</f>
        <v>25</v>
      </c>
      <c r="AB243" s="124"/>
    </row>
    <row r="244" s="123" customFormat="true" ht="13.5" hidden="false" customHeight="false" outlineLevel="0" collapsed="false">
      <c r="A244" s="880"/>
      <c r="B244" s="884"/>
      <c r="C244" s="884"/>
      <c r="D244" s="913" t="s">
        <v>475</v>
      </c>
      <c r="E244" s="914" t="n">
        <f aca="false">'12-10'!F20</f>
        <v>37</v>
      </c>
      <c r="F244" s="915" t="n">
        <f aca="false">'12-10'!L20</f>
        <v>0</v>
      </c>
      <c r="G244" s="915" t="n">
        <f aca="false">'12-10'!M20</f>
        <v>0</v>
      </c>
      <c r="H244" s="915" t="n">
        <f aca="false">'12-10'!N20</f>
        <v>0</v>
      </c>
      <c r="I244" s="915" t="n">
        <f aca="false">'12-10'!O20</f>
        <v>0</v>
      </c>
      <c r="J244" s="915" t="n">
        <f aca="false">'12-10'!P20</f>
        <v>0</v>
      </c>
      <c r="K244" s="915" t="n">
        <f aca="false">'12-10'!Q20</f>
        <v>0</v>
      </c>
      <c r="L244" s="915" t="n">
        <f aca="false">'12-10'!R20</f>
        <v>0</v>
      </c>
      <c r="M244" s="915" t="n">
        <f aca="false">'12-10'!S20</f>
        <v>1</v>
      </c>
      <c r="N244" s="915" t="n">
        <f aca="false">'12-10'!T20</f>
        <v>1</v>
      </c>
      <c r="O244" s="915" t="n">
        <f aca="false">'12-10'!U20</f>
        <v>0</v>
      </c>
      <c r="P244" s="915" t="n">
        <f aca="false">'12-10'!V20</f>
        <v>0</v>
      </c>
      <c r="Q244" s="915" t="n">
        <f aca="false">'12-10'!W20</f>
        <v>2</v>
      </c>
      <c r="R244" s="915" t="n">
        <f aca="false">'12-10'!X20</f>
        <v>2</v>
      </c>
      <c r="S244" s="915" t="n">
        <f aca="false">'12-10'!Y20</f>
        <v>2</v>
      </c>
      <c r="T244" s="915" t="n">
        <f aca="false">'12-10'!Z20</f>
        <v>6</v>
      </c>
      <c r="U244" s="915" t="n">
        <f aca="false">'12-10'!AA20</f>
        <v>3</v>
      </c>
      <c r="V244" s="916" t="n">
        <f aca="false">'12-10'!AB20</f>
        <v>7</v>
      </c>
      <c r="W244" s="917" t="n">
        <f aca="false">'12-10'!AC20</f>
        <v>9</v>
      </c>
      <c r="X244" s="915" t="n">
        <f aca="false">'12-10'!AD20</f>
        <v>4</v>
      </c>
      <c r="Y244" s="915" t="n">
        <f aca="false">'12-10'!AE20</f>
        <v>0</v>
      </c>
      <c r="Z244" s="915" t="n">
        <f aca="false">'12-10'!AF20</f>
        <v>0</v>
      </c>
      <c r="AA244" s="868" t="n">
        <f aca="false">SUM(W244:Z244)</f>
        <v>13</v>
      </c>
      <c r="AB244" s="124"/>
    </row>
    <row r="245" s="123" customFormat="true" ht="13.5" hidden="false" customHeight="false" outlineLevel="0" collapsed="false">
      <c r="A245" s="880"/>
      <c r="B245" s="884"/>
      <c r="C245" s="884"/>
      <c r="D245" s="913" t="s">
        <v>476</v>
      </c>
      <c r="E245" s="914" t="n">
        <f aca="false">'12-10'!F21</f>
        <v>27</v>
      </c>
      <c r="F245" s="915" t="n">
        <f aca="false">'12-10'!L21</f>
        <v>0</v>
      </c>
      <c r="G245" s="915" t="n">
        <f aca="false">'12-10'!M21</f>
        <v>0</v>
      </c>
      <c r="H245" s="915" t="n">
        <f aca="false">'12-10'!N21</f>
        <v>0</v>
      </c>
      <c r="I245" s="915" t="n">
        <f aca="false">'12-10'!O21</f>
        <v>0</v>
      </c>
      <c r="J245" s="915" t="n">
        <f aca="false">'12-10'!P21</f>
        <v>0</v>
      </c>
      <c r="K245" s="915" t="n">
        <f aca="false">'12-10'!Q21</f>
        <v>0</v>
      </c>
      <c r="L245" s="915" t="n">
        <f aca="false">'12-10'!R21</f>
        <v>0</v>
      </c>
      <c r="M245" s="915" t="n">
        <f aca="false">'12-10'!S21</f>
        <v>0</v>
      </c>
      <c r="N245" s="915" t="n">
        <f aca="false">'12-10'!T21</f>
        <v>0</v>
      </c>
      <c r="O245" s="915" t="n">
        <f aca="false">'12-10'!U21</f>
        <v>1</v>
      </c>
      <c r="P245" s="915" t="n">
        <f aca="false">'12-10'!V21</f>
        <v>1</v>
      </c>
      <c r="Q245" s="915" t="n">
        <f aca="false">'12-10'!W21</f>
        <v>1</v>
      </c>
      <c r="R245" s="915" t="n">
        <f aca="false">'12-10'!X21</f>
        <v>0</v>
      </c>
      <c r="S245" s="915" t="n">
        <f aca="false">'12-10'!Y21</f>
        <v>2</v>
      </c>
      <c r="T245" s="915" t="n">
        <f aca="false">'12-10'!Z21</f>
        <v>3</v>
      </c>
      <c r="U245" s="915" t="n">
        <f aca="false">'12-10'!AA21</f>
        <v>5</v>
      </c>
      <c r="V245" s="916" t="n">
        <f aca="false">'12-10'!AB21</f>
        <v>2</v>
      </c>
      <c r="W245" s="917" t="n">
        <f aca="false">'12-10'!AC21</f>
        <v>5</v>
      </c>
      <c r="X245" s="915" t="n">
        <f aca="false">'12-10'!AD21</f>
        <v>5</v>
      </c>
      <c r="Y245" s="915" t="n">
        <f aca="false">'12-10'!AE21</f>
        <v>2</v>
      </c>
      <c r="Z245" s="915" t="n">
        <f aca="false">'12-10'!AF21</f>
        <v>0</v>
      </c>
      <c r="AA245" s="868" t="n">
        <f aca="false">SUM(W245:Z245)</f>
        <v>12</v>
      </c>
      <c r="AB245" s="124"/>
    </row>
    <row r="246" s="123" customFormat="true" ht="13.5" hidden="false" customHeight="true" outlineLevel="0" collapsed="false">
      <c r="A246" s="880" t="s">
        <v>426</v>
      </c>
      <c r="B246" s="884"/>
      <c r="C246" s="889" t="s">
        <v>1066</v>
      </c>
      <c r="D246" s="913" t="s">
        <v>7</v>
      </c>
      <c r="E246" s="914" t="n">
        <f aca="false">'12-10'!F22</f>
        <v>61</v>
      </c>
      <c r="F246" s="915" t="n">
        <f aca="false">'12-10'!L22</f>
        <v>0</v>
      </c>
      <c r="G246" s="915" t="n">
        <f aca="false">'12-10'!M22</f>
        <v>0</v>
      </c>
      <c r="H246" s="915" t="n">
        <f aca="false">'12-10'!N22</f>
        <v>0</v>
      </c>
      <c r="I246" s="915" t="n">
        <f aca="false">'12-10'!O22</f>
        <v>0</v>
      </c>
      <c r="J246" s="915" t="n">
        <f aca="false">'12-10'!P22</f>
        <v>0</v>
      </c>
      <c r="K246" s="915" t="n">
        <f aca="false">'12-10'!Q22</f>
        <v>0</v>
      </c>
      <c r="L246" s="915" t="n">
        <f aca="false">'12-10'!R22</f>
        <v>0</v>
      </c>
      <c r="M246" s="915" t="n">
        <f aca="false">'12-10'!S22</f>
        <v>0</v>
      </c>
      <c r="N246" s="915" t="n">
        <f aca="false">'12-10'!T22</f>
        <v>0</v>
      </c>
      <c r="O246" s="915" t="n">
        <f aca="false">'12-10'!U22</f>
        <v>0</v>
      </c>
      <c r="P246" s="915" t="n">
        <f aca="false">'12-10'!V22</f>
        <v>0</v>
      </c>
      <c r="Q246" s="915" t="n">
        <f aca="false">'12-10'!W22</f>
        <v>3</v>
      </c>
      <c r="R246" s="915" t="n">
        <f aca="false">'12-10'!X22</f>
        <v>1</v>
      </c>
      <c r="S246" s="915" t="n">
        <f aca="false">'12-10'!Y22</f>
        <v>8</v>
      </c>
      <c r="T246" s="915" t="n">
        <f aca="false">'12-10'!Z22</f>
        <v>3</v>
      </c>
      <c r="U246" s="915" t="n">
        <f aca="false">'12-10'!AA22</f>
        <v>8</v>
      </c>
      <c r="V246" s="916" t="n">
        <f aca="false">'12-10'!AB22</f>
        <v>13</v>
      </c>
      <c r="W246" s="917" t="n">
        <f aca="false">'12-10'!AC22</f>
        <v>11</v>
      </c>
      <c r="X246" s="915" t="n">
        <f aca="false">'12-10'!AD22</f>
        <v>6</v>
      </c>
      <c r="Y246" s="915" t="n">
        <f aca="false">'12-10'!AE22</f>
        <v>7</v>
      </c>
      <c r="Z246" s="915" t="n">
        <f aca="false">'12-10'!AF22</f>
        <v>1</v>
      </c>
      <c r="AA246" s="868" t="n">
        <f aca="false">SUM(W246:Z246)</f>
        <v>25</v>
      </c>
      <c r="AB246" s="124"/>
    </row>
    <row r="247" s="123" customFormat="true" ht="13.5" hidden="false" customHeight="false" outlineLevel="0" collapsed="false">
      <c r="A247" s="880"/>
      <c r="B247" s="884"/>
      <c r="C247" s="884"/>
      <c r="D247" s="913" t="s">
        <v>475</v>
      </c>
      <c r="E247" s="914" t="n">
        <f aca="false">'12-10'!F23</f>
        <v>22</v>
      </c>
      <c r="F247" s="915" t="n">
        <f aca="false">'12-10'!L23</f>
        <v>0</v>
      </c>
      <c r="G247" s="915" t="n">
        <f aca="false">'12-10'!M23</f>
        <v>0</v>
      </c>
      <c r="H247" s="915" t="n">
        <f aca="false">'12-10'!N23</f>
        <v>0</v>
      </c>
      <c r="I247" s="915" t="n">
        <f aca="false">'12-10'!O23</f>
        <v>0</v>
      </c>
      <c r="J247" s="915" t="n">
        <f aca="false">'12-10'!P23</f>
        <v>0</v>
      </c>
      <c r="K247" s="915" t="n">
        <f aca="false">'12-10'!Q23</f>
        <v>0</v>
      </c>
      <c r="L247" s="915" t="n">
        <f aca="false">'12-10'!R23</f>
        <v>0</v>
      </c>
      <c r="M247" s="915" t="n">
        <f aca="false">'12-10'!S23</f>
        <v>0</v>
      </c>
      <c r="N247" s="915" t="n">
        <f aca="false">'12-10'!T23</f>
        <v>0</v>
      </c>
      <c r="O247" s="915" t="n">
        <f aca="false">'12-10'!U23</f>
        <v>0</v>
      </c>
      <c r="P247" s="915" t="n">
        <f aca="false">'12-10'!V23</f>
        <v>0</v>
      </c>
      <c r="Q247" s="915" t="n">
        <f aca="false">'12-10'!W23</f>
        <v>2</v>
      </c>
      <c r="R247" s="915" t="n">
        <f aca="false">'12-10'!X23</f>
        <v>0</v>
      </c>
      <c r="S247" s="915" t="n">
        <f aca="false">'12-10'!Y23</f>
        <v>4</v>
      </c>
      <c r="T247" s="915" t="n">
        <f aca="false">'12-10'!Z23</f>
        <v>3</v>
      </c>
      <c r="U247" s="915" t="n">
        <f aca="false">'12-10'!AA23</f>
        <v>4</v>
      </c>
      <c r="V247" s="916" t="n">
        <f aca="false">'12-10'!AB23</f>
        <v>2</v>
      </c>
      <c r="W247" s="917" t="n">
        <f aca="false">'12-10'!AC23</f>
        <v>5</v>
      </c>
      <c r="X247" s="915" t="n">
        <f aca="false">'12-10'!AD23</f>
        <v>1</v>
      </c>
      <c r="Y247" s="915" t="n">
        <f aca="false">'12-10'!AE23</f>
        <v>1</v>
      </c>
      <c r="Z247" s="915" t="n">
        <f aca="false">'12-10'!AF23</f>
        <v>0</v>
      </c>
      <c r="AA247" s="868" t="n">
        <f aca="false">SUM(W247:Z247)</f>
        <v>7</v>
      </c>
      <c r="AB247" s="124"/>
    </row>
    <row r="248" s="123" customFormat="true" ht="13.5" hidden="false" customHeight="false" outlineLevel="0" collapsed="false">
      <c r="A248" s="880"/>
      <c r="B248" s="884"/>
      <c r="C248" s="884"/>
      <c r="D248" s="913" t="s">
        <v>476</v>
      </c>
      <c r="E248" s="914" t="n">
        <f aca="false">'12-10'!F24</f>
        <v>39</v>
      </c>
      <c r="F248" s="915" t="n">
        <f aca="false">'12-10'!L24</f>
        <v>0</v>
      </c>
      <c r="G248" s="915" t="n">
        <f aca="false">'12-10'!M24</f>
        <v>0</v>
      </c>
      <c r="H248" s="915" t="n">
        <f aca="false">'12-10'!N24</f>
        <v>0</v>
      </c>
      <c r="I248" s="915" t="n">
        <f aca="false">'12-10'!O24</f>
        <v>0</v>
      </c>
      <c r="J248" s="915" t="n">
        <f aca="false">'12-10'!P24</f>
        <v>0</v>
      </c>
      <c r="K248" s="915" t="n">
        <f aca="false">'12-10'!Q24</f>
        <v>0</v>
      </c>
      <c r="L248" s="915" t="n">
        <f aca="false">'12-10'!R24</f>
        <v>0</v>
      </c>
      <c r="M248" s="915" t="n">
        <f aca="false">'12-10'!S24</f>
        <v>0</v>
      </c>
      <c r="N248" s="915" t="n">
        <f aca="false">'12-10'!T24</f>
        <v>0</v>
      </c>
      <c r="O248" s="915" t="n">
        <f aca="false">'12-10'!U24</f>
        <v>0</v>
      </c>
      <c r="P248" s="915" t="n">
        <f aca="false">'12-10'!V24</f>
        <v>0</v>
      </c>
      <c r="Q248" s="915" t="n">
        <f aca="false">'12-10'!W24</f>
        <v>1</v>
      </c>
      <c r="R248" s="915" t="n">
        <f aca="false">'12-10'!X24</f>
        <v>1</v>
      </c>
      <c r="S248" s="915" t="n">
        <f aca="false">'12-10'!Y24</f>
        <v>4</v>
      </c>
      <c r="T248" s="915" t="n">
        <f aca="false">'12-10'!Z24</f>
        <v>0</v>
      </c>
      <c r="U248" s="915" t="n">
        <f aca="false">'12-10'!AA24</f>
        <v>4</v>
      </c>
      <c r="V248" s="916" t="n">
        <f aca="false">'12-10'!AB24</f>
        <v>11</v>
      </c>
      <c r="W248" s="917" t="n">
        <f aca="false">'12-10'!AC24</f>
        <v>6</v>
      </c>
      <c r="X248" s="915" t="n">
        <f aca="false">'12-10'!AD24</f>
        <v>5</v>
      </c>
      <c r="Y248" s="915" t="n">
        <f aca="false">'12-10'!AE24</f>
        <v>6</v>
      </c>
      <c r="Z248" s="915" t="n">
        <f aca="false">'12-10'!AF24</f>
        <v>1</v>
      </c>
      <c r="AA248" s="868" t="n">
        <f aca="false">SUM(W248:Z248)</f>
        <v>18</v>
      </c>
      <c r="AB248" s="124"/>
    </row>
    <row r="249" s="123" customFormat="true" ht="13.5" hidden="false" customHeight="true" outlineLevel="0" collapsed="false">
      <c r="A249" s="880" t="s">
        <v>428</v>
      </c>
      <c r="B249" s="884"/>
      <c r="C249" s="889" t="s">
        <v>1067</v>
      </c>
      <c r="D249" s="913" t="s">
        <v>7</v>
      </c>
      <c r="E249" s="914" t="n">
        <f aca="false">'12-10'!F25</f>
        <v>19</v>
      </c>
      <c r="F249" s="915" t="n">
        <f aca="false">'12-10'!L25</f>
        <v>0</v>
      </c>
      <c r="G249" s="915" t="n">
        <f aca="false">'12-10'!M25</f>
        <v>0</v>
      </c>
      <c r="H249" s="915" t="n">
        <f aca="false">'12-10'!N25</f>
        <v>0</v>
      </c>
      <c r="I249" s="915" t="n">
        <f aca="false">'12-10'!O25</f>
        <v>0</v>
      </c>
      <c r="J249" s="915" t="n">
        <f aca="false">'12-10'!P25</f>
        <v>0</v>
      </c>
      <c r="K249" s="915" t="n">
        <f aca="false">'12-10'!Q25</f>
        <v>0</v>
      </c>
      <c r="L249" s="915" t="n">
        <f aca="false">'12-10'!R25</f>
        <v>0</v>
      </c>
      <c r="M249" s="915" t="n">
        <f aca="false">'12-10'!S25</f>
        <v>0</v>
      </c>
      <c r="N249" s="915" t="n">
        <f aca="false">'12-10'!T25</f>
        <v>0</v>
      </c>
      <c r="O249" s="915" t="n">
        <f aca="false">'12-10'!U25</f>
        <v>1</v>
      </c>
      <c r="P249" s="915" t="n">
        <f aca="false">'12-10'!V25</f>
        <v>0</v>
      </c>
      <c r="Q249" s="915" t="n">
        <f aca="false">'12-10'!W25</f>
        <v>0</v>
      </c>
      <c r="R249" s="915" t="n">
        <f aca="false">'12-10'!X25</f>
        <v>4</v>
      </c>
      <c r="S249" s="915" t="n">
        <f aca="false">'12-10'!Y25</f>
        <v>4</v>
      </c>
      <c r="T249" s="915" t="n">
        <f aca="false">'12-10'!Z25</f>
        <v>1</v>
      </c>
      <c r="U249" s="915" t="n">
        <f aca="false">'12-10'!AA25</f>
        <v>3</v>
      </c>
      <c r="V249" s="916" t="n">
        <f aca="false">'12-10'!AB25</f>
        <v>4</v>
      </c>
      <c r="W249" s="917" t="n">
        <f aca="false">'12-10'!AC25</f>
        <v>1</v>
      </c>
      <c r="X249" s="915" t="n">
        <f aca="false">'12-10'!AD25</f>
        <v>1</v>
      </c>
      <c r="Y249" s="915" t="n">
        <f aca="false">'12-10'!AE25</f>
        <v>0</v>
      </c>
      <c r="Z249" s="915" t="n">
        <f aca="false">'12-10'!AF25</f>
        <v>0</v>
      </c>
      <c r="AA249" s="868" t="n">
        <f aca="false">SUM(W249:Z249)</f>
        <v>2</v>
      </c>
      <c r="AB249" s="124"/>
    </row>
    <row r="250" s="123" customFormat="true" ht="13.5" hidden="false" customHeight="false" outlineLevel="0" collapsed="false">
      <c r="A250" s="880"/>
      <c r="B250" s="884"/>
      <c r="C250" s="884"/>
      <c r="D250" s="913" t="s">
        <v>475</v>
      </c>
      <c r="E250" s="914" t="n">
        <f aca="false">'12-10'!F26</f>
        <v>11</v>
      </c>
      <c r="F250" s="915" t="n">
        <f aca="false">'12-10'!L26</f>
        <v>0</v>
      </c>
      <c r="G250" s="915" t="n">
        <f aca="false">'12-10'!M26</f>
        <v>0</v>
      </c>
      <c r="H250" s="915" t="n">
        <f aca="false">'12-10'!N26</f>
        <v>0</v>
      </c>
      <c r="I250" s="915" t="n">
        <f aca="false">'12-10'!O26</f>
        <v>0</v>
      </c>
      <c r="J250" s="915" t="n">
        <f aca="false">'12-10'!P26</f>
        <v>0</v>
      </c>
      <c r="K250" s="915" t="n">
        <f aca="false">'12-10'!Q26</f>
        <v>0</v>
      </c>
      <c r="L250" s="915" t="n">
        <f aca="false">'12-10'!R26</f>
        <v>0</v>
      </c>
      <c r="M250" s="915" t="n">
        <f aca="false">'12-10'!S26</f>
        <v>0</v>
      </c>
      <c r="N250" s="915" t="n">
        <f aca="false">'12-10'!T26</f>
        <v>0</v>
      </c>
      <c r="O250" s="915" t="n">
        <f aca="false">'12-10'!U26</f>
        <v>1</v>
      </c>
      <c r="P250" s="915" t="n">
        <f aca="false">'12-10'!V26</f>
        <v>0</v>
      </c>
      <c r="Q250" s="915" t="n">
        <f aca="false">'12-10'!W26</f>
        <v>0</v>
      </c>
      <c r="R250" s="915" t="n">
        <f aca="false">'12-10'!X26</f>
        <v>3</v>
      </c>
      <c r="S250" s="915" t="n">
        <f aca="false">'12-10'!Y26</f>
        <v>2</v>
      </c>
      <c r="T250" s="915" t="n">
        <f aca="false">'12-10'!Z26</f>
        <v>1</v>
      </c>
      <c r="U250" s="915" t="n">
        <f aca="false">'12-10'!AA26</f>
        <v>1</v>
      </c>
      <c r="V250" s="916" t="n">
        <f aca="false">'12-10'!AB26</f>
        <v>2</v>
      </c>
      <c r="W250" s="917" t="n">
        <f aca="false">'12-10'!AC26</f>
        <v>0</v>
      </c>
      <c r="X250" s="915" t="n">
        <f aca="false">'12-10'!AD26</f>
        <v>1</v>
      </c>
      <c r="Y250" s="915" t="n">
        <f aca="false">'12-10'!AE26</f>
        <v>0</v>
      </c>
      <c r="Z250" s="915" t="n">
        <f aca="false">'12-10'!AF26</f>
        <v>0</v>
      </c>
      <c r="AA250" s="868" t="n">
        <f aca="false">SUM(W250:Z250)</f>
        <v>1</v>
      </c>
      <c r="AB250" s="124"/>
    </row>
    <row r="251" s="123" customFormat="true" ht="13.5" hidden="false" customHeight="false" outlineLevel="0" collapsed="false">
      <c r="A251" s="880"/>
      <c r="B251" s="884"/>
      <c r="C251" s="884"/>
      <c r="D251" s="913" t="s">
        <v>476</v>
      </c>
      <c r="E251" s="914" t="n">
        <f aca="false">'12-10'!F27</f>
        <v>8</v>
      </c>
      <c r="F251" s="915" t="n">
        <f aca="false">'12-10'!L27</f>
        <v>0</v>
      </c>
      <c r="G251" s="915" t="n">
        <f aca="false">'12-10'!M27</f>
        <v>0</v>
      </c>
      <c r="H251" s="915" t="n">
        <f aca="false">'12-10'!N27</f>
        <v>0</v>
      </c>
      <c r="I251" s="915" t="n">
        <f aca="false">'12-10'!O27</f>
        <v>0</v>
      </c>
      <c r="J251" s="915" t="n">
        <f aca="false">'12-10'!P27</f>
        <v>0</v>
      </c>
      <c r="K251" s="915" t="n">
        <f aca="false">'12-10'!Q27</f>
        <v>0</v>
      </c>
      <c r="L251" s="915" t="n">
        <f aca="false">'12-10'!R27</f>
        <v>0</v>
      </c>
      <c r="M251" s="915" t="n">
        <f aca="false">'12-10'!S27</f>
        <v>0</v>
      </c>
      <c r="N251" s="915" t="n">
        <f aca="false">'12-10'!T27</f>
        <v>0</v>
      </c>
      <c r="O251" s="915" t="n">
        <f aca="false">'12-10'!U27</f>
        <v>0</v>
      </c>
      <c r="P251" s="915" t="n">
        <f aca="false">'12-10'!V27</f>
        <v>0</v>
      </c>
      <c r="Q251" s="915" t="n">
        <f aca="false">'12-10'!W27</f>
        <v>0</v>
      </c>
      <c r="R251" s="915" t="n">
        <f aca="false">'12-10'!X27</f>
        <v>1</v>
      </c>
      <c r="S251" s="915" t="n">
        <f aca="false">'12-10'!Y27</f>
        <v>2</v>
      </c>
      <c r="T251" s="915" t="n">
        <f aca="false">'12-10'!Z27</f>
        <v>0</v>
      </c>
      <c r="U251" s="915" t="n">
        <f aca="false">'12-10'!AA27</f>
        <v>2</v>
      </c>
      <c r="V251" s="916" t="n">
        <f aca="false">'12-10'!AB27</f>
        <v>2</v>
      </c>
      <c r="W251" s="917" t="n">
        <f aca="false">'12-10'!AC27</f>
        <v>1</v>
      </c>
      <c r="X251" s="915" t="n">
        <f aca="false">'12-10'!AD27</f>
        <v>0</v>
      </c>
      <c r="Y251" s="915" t="n">
        <f aca="false">'12-10'!AE27</f>
        <v>0</v>
      </c>
      <c r="Z251" s="915" t="n">
        <f aca="false">'12-10'!AF27</f>
        <v>0</v>
      </c>
      <c r="AA251" s="868" t="n">
        <f aca="false">SUM(W251:Z251)</f>
        <v>1</v>
      </c>
      <c r="AB251" s="124"/>
    </row>
    <row r="252" s="123" customFormat="true" ht="13.5" hidden="false" customHeight="true" outlineLevel="0" collapsed="false">
      <c r="A252" s="880" t="s">
        <v>430</v>
      </c>
      <c r="B252" s="884"/>
      <c r="C252" s="889" t="s">
        <v>1068</v>
      </c>
      <c r="D252" s="913" t="s">
        <v>7</v>
      </c>
      <c r="E252" s="914" t="n">
        <f aca="false">'12-10'!F28</f>
        <v>40</v>
      </c>
      <c r="F252" s="915" t="n">
        <f aca="false">'12-10'!L28</f>
        <v>0</v>
      </c>
      <c r="G252" s="915" t="n">
        <f aca="false">'12-10'!M28</f>
        <v>0</v>
      </c>
      <c r="H252" s="915" t="n">
        <f aca="false">'12-10'!N28</f>
        <v>0</v>
      </c>
      <c r="I252" s="915" t="n">
        <f aca="false">'12-10'!O28</f>
        <v>0</v>
      </c>
      <c r="J252" s="915" t="n">
        <f aca="false">'12-10'!P28</f>
        <v>0</v>
      </c>
      <c r="K252" s="915" t="n">
        <f aca="false">'12-10'!Q28</f>
        <v>0</v>
      </c>
      <c r="L252" s="915" t="n">
        <f aca="false">'12-10'!R28</f>
        <v>0</v>
      </c>
      <c r="M252" s="915" t="n">
        <f aca="false">'12-10'!S28</f>
        <v>1</v>
      </c>
      <c r="N252" s="915" t="n">
        <f aca="false">'12-10'!T28</f>
        <v>0</v>
      </c>
      <c r="O252" s="915" t="n">
        <f aca="false">'12-10'!U28</f>
        <v>1</v>
      </c>
      <c r="P252" s="915" t="n">
        <f aca="false">'12-10'!V28</f>
        <v>1</v>
      </c>
      <c r="Q252" s="915" t="n">
        <f aca="false">'12-10'!W28</f>
        <v>2</v>
      </c>
      <c r="R252" s="915" t="n">
        <f aca="false">'12-10'!X28</f>
        <v>1</v>
      </c>
      <c r="S252" s="915" t="n">
        <f aca="false">'12-10'!Y28</f>
        <v>4</v>
      </c>
      <c r="T252" s="915" t="n">
        <f aca="false">'12-10'!Z28</f>
        <v>7</v>
      </c>
      <c r="U252" s="915" t="n">
        <f aca="false">'12-10'!AA28</f>
        <v>5</v>
      </c>
      <c r="V252" s="916" t="n">
        <f aca="false">'12-10'!AB28</f>
        <v>10</v>
      </c>
      <c r="W252" s="917" t="n">
        <f aca="false">'12-10'!AC28</f>
        <v>7</v>
      </c>
      <c r="X252" s="915" t="n">
        <f aca="false">'12-10'!AD28</f>
        <v>0</v>
      </c>
      <c r="Y252" s="915" t="n">
        <f aca="false">'12-10'!AE28</f>
        <v>1</v>
      </c>
      <c r="Z252" s="915" t="n">
        <f aca="false">'12-10'!AF28</f>
        <v>0</v>
      </c>
      <c r="AA252" s="868" t="n">
        <f aca="false">SUM(W252:Z252)</f>
        <v>8</v>
      </c>
      <c r="AB252" s="124"/>
    </row>
    <row r="253" s="123" customFormat="true" ht="13.5" hidden="false" customHeight="false" outlineLevel="0" collapsed="false">
      <c r="A253" s="880"/>
      <c r="B253" s="884"/>
      <c r="C253" s="884"/>
      <c r="D253" s="913" t="s">
        <v>475</v>
      </c>
      <c r="E253" s="914" t="n">
        <f aca="false">'12-10'!F29</f>
        <v>21</v>
      </c>
      <c r="F253" s="915" t="n">
        <f aca="false">'12-10'!L29</f>
        <v>0</v>
      </c>
      <c r="G253" s="915" t="n">
        <f aca="false">'12-10'!M29</f>
        <v>0</v>
      </c>
      <c r="H253" s="915" t="n">
        <f aca="false">'12-10'!N29</f>
        <v>0</v>
      </c>
      <c r="I253" s="915" t="n">
        <f aca="false">'12-10'!O29</f>
        <v>0</v>
      </c>
      <c r="J253" s="915" t="n">
        <f aca="false">'12-10'!P29</f>
        <v>0</v>
      </c>
      <c r="K253" s="915" t="n">
        <f aca="false">'12-10'!Q29</f>
        <v>0</v>
      </c>
      <c r="L253" s="915" t="n">
        <f aca="false">'12-10'!R29</f>
        <v>0</v>
      </c>
      <c r="M253" s="915" t="n">
        <f aca="false">'12-10'!S29</f>
        <v>1</v>
      </c>
      <c r="N253" s="915" t="n">
        <f aca="false">'12-10'!T29</f>
        <v>0</v>
      </c>
      <c r="O253" s="915" t="n">
        <f aca="false">'12-10'!U29</f>
        <v>0</v>
      </c>
      <c r="P253" s="915" t="n">
        <f aca="false">'12-10'!V29</f>
        <v>1</v>
      </c>
      <c r="Q253" s="915" t="n">
        <f aca="false">'12-10'!W29</f>
        <v>1</v>
      </c>
      <c r="R253" s="915" t="n">
        <f aca="false">'12-10'!X29</f>
        <v>1</v>
      </c>
      <c r="S253" s="915" t="n">
        <f aca="false">'12-10'!Y29</f>
        <v>2</v>
      </c>
      <c r="T253" s="915" t="n">
        <f aca="false">'12-10'!Z29</f>
        <v>5</v>
      </c>
      <c r="U253" s="915" t="n">
        <f aca="false">'12-10'!AA29</f>
        <v>2</v>
      </c>
      <c r="V253" s="916" t="n">
        <f aca="false">'12-10'!AB29</f>
        <v>4</v>
      </c>
      <c r="W253" s="917" t="n">
        <f aca="false">'12-10'!AC29</f>
        <v>4</v>
      </c>
      <c r="X253" s="915" t="n">
        <f aca="false">'12-10'!AD29</f>
        <v>0</v>
      </c>
      <c r="Y253" s="915" t="n">
        <f aca="false">'12-10'!AE29</f>
        <v>0</v>
      </c>
      <c r="Z253" s="915" t="n">
        <f aca="false">'12-10'!AF29</f>
        <v>0</v>
      </c>
      <c r="AA253" s="868" t="n">
        <f aca="false">SUM(W253:Z253)</f>
        <v>4</v>
      </c>
      <c r="AB253" s="124"/>
    </row>
    <row r="254" s="123" customFormat="true" ht="13.5" hidden="false" customHeight="false" outlineLevel="0" collapsed="false">
      <c r="A254" s="880"/>
      <c r="B254" s="884"/>
      <c r="C254" s="884"/>
      <c r="D254" s="913" t="s">
        <v>476</v>
      </c>
      <c r="E254" s="914" t="n">
        <f aca="false">'12-10'!F30</f>
        <v>19</v>
      </c>
      <c r="F254" s="915" t="n">
        <f aca="false">'12-10'!L30</f>
        <v>0</v>
      </c>
      <c r="G254" s="915" t="n">
        <f aca="false">'12-10'!M30</f>
        <v>0</v>
      </c>
      <c r="H254" s="915" t="n">
        <f aca="false">'12-10'!N30</f>
        <v>0</v>
      </c>
      <c r="I254" s="915" t="n">
        <f aca="false">'12-10'!O30</f>
        <v>0</v>
      </c>
      <c r="J254" s="915" t="n">
        <f aca="false">'12-10'!P30</f>
        <v>0</v>
      </c>
      <c r="K254" s="915" t="n">
        <f aca="false">'12-10'!Q30</f>
        <v>0</v>
      </c>
      <c r="L254" s="915" t="n">
        <f aca="false">'12-10'!R30</f>
        <v>0</v>
      </c>
      <c r="M254" s="915" t="n">
        <f aca="false">'12-10'!S30</f>
        <v>0</v>
      </c>
      <c r="N254" s="915" t="n">
        <f aca="false">'12-10'!T30</f>
        <v>0</v>
      </c>
      <c r="O254" s="915" t="n">
        <f aca="false">'12-10'!U30</f>
        <v>1</v>
      </c>
      <c r="P254" s="915" t="n">
        <f aca="false">'12-10'!V30</f>
        <v>0</v>
      </c>
      <c r="Q254" s="915" t="n">
        <f aca="false">'12-10'!W30</f>
        <v>1</v>
      </c>
      <c r="R254" s="915" t="n">
        <f aca="false">'12-10'!X30</f>
        <v>0</v>
      </c>
      <c r="S254" s="915" t="n">
        <f aca="false">'12-10'!Y30</f>
        <v>2</v>
      </c>
      <c r="T254" s="915" t="n">
        <f aca="false">'12-10'!Z30</f>
        <v>2</v>
      </c>
      <c r="U254" s="915" t="n">
        <f aca="false">'12-10'!AA30</f>
        <v>3</v>
      </c>
      <c r="V254" s="916" t="n">
        <f aca="false">'12-10'!AB30</f>
        <v>6</v>
      </c>
      <c r="W254" s="917" t="n">
        <f aca="false">'12-10'!AC30</f>
        <v>3</v>
      </c>
      <c r="X254" s="915" t="n">
        <f aca="false">'12-10'!AD30</f>
        <v>0</v>
      </c>
      <c r="Y254" s="915" t="n">
        <f aca="false">'12-10'!AE30</f>
        <v>1</v>
      </c>
      <c r="Z254" s="915" t="n">
        <f aca="false">'12-10'!AF30</f>
        <v>0</v>
      </c>
      <c r="AA254" s="868" t="n">
        <f aca="false">SUM(W254:Z254)</f>
        <v>4</v>
      </c>
      <c r="AB254" s="124"/>
    </row>
    <row r="255" s="123" customFormat="true" ht="13.5" hidden="false" customHeight="true" outlineLevel="0" collapsed="false">
      <c r="A255" s="880" t="s">
        <v>432</v>
      </c>
      <c r="B255" s="884"/>
      <c r="C255" s="889" t="s">
        <v>1069</v>
      </c>
      <c r="D255" s="913" t="s">
        <v>7</v>
      </c>
      <c r="E255" s="914" t="n">
        <f aca="false">'12-10'!F31</f>
        <v>28</v>
      </c>
      <c r="F255" s="915" t="n">
        <f aca="false">'12-10'!L31</f>
        <v>0</v>
      </c>
      <c r="G255" s="915" t="n">
        <f aca="false">'12-10'!M31</f>
        <v>0</v>
      </c>
      <c r="H255" s="915" t="n">
        <f aca="false">'12-10'!N31</f>
        <v>0</v>
      </c>
      <c r="I255" s="915" t="n">
        <f aca="false">'12-10'!O31</f>
        <v>0</v>
      </c>
      <c r="J255" s="915" t="n">
        <f aca="false">'12-10'!P31</f>
        <v>0</v>
      </c>
      <c r="K255" s="915" t="n">
        <f aca="false">'12-10'!Q31</f>
        <v>0</v>
      </c>
      <c r="L255" s="915" t="n">
        <f aca="false">'12-10'!R31</f>
        <v>0</v>
      </c>
      <c r="M255" s="915" t="n">
        <f aca="false">'12-10'!S31</f>
        <v>0</v>
      </c>
      <c r="N255" s="915" t="n">
        <f aca="false">'12-10'!T31</f>
        <v>1</v>
      </c>
      <c r="O255" s="915" t="n">
        <f aca="false">'12-10'!U31</f>
        <v>0</v>
      </c>
      <c r="P255" s="915" t="n">
        <f aca="false">'12-10'!V31</f>
        <v>0</v>
      </c>
      <c r="Q255" s="915" t="n">
        <f aca="false">'12-10'!W31</f>
        <v>0</v>
      </c>
      <c r="R255" s="915" t="n">
        <f aca="false">'12-10'!X31</f>
        <v>0</v>
      </c>
      <c r="S255" s="915" t="n">
        <f aca="false">'12-10'!Y31</f>
        <v>4</v>
      </c>
      <c r="T255" s="915" t="n">
        <f aca="false">'12-10'!Z31</f>
        <v>1</v>
      </c>
      <c r="U255" s="915" t="n">
        <f aca="false">'12-10'!AA31</f>
        <v>2</v>
      </c>
      <c r="V255" s="916" t="n">
        <f aca="false">'12-10'!AB31</f>
        <v>8</v>
      </c>
      <c r="W255" s="917" t="n">
        <f aca="false">'12-10'!AC31</f>
        <v>5</v>
      </c>
      <c r="X255" s="915" t="n">
        <f aca="false">'12-10'!AD31</f>
        <v>5</v>
      </c>
      <c r="Y255" s="915" t="n">
        <f aca="false">'12-10'!AE31</f>
        <v>2</v>
      </c>
      <c r="Z255" s="915" t="n">
        <f aca="false">'12-10'!AF31</f>
        <v>0</v>
      </c>
      <c r="AA255" s="868" t="n">
        <f aca="false">SUM(W255:Z255)</f>
        <v>12</v>
      </c>
      <c r="AB255" s="124"/>
    </row>
    <row r="256" s="123" customFormat="true" ht="13.5" hidden="false" customHeight="false" outlineLevel="0" collapsed="false">
      <c r="A256" s="880"/>
      <c r="B256" s="884"/>
      <c r="C256" s="884"/>
      <c r="D256" s="913" t="s">
        <v>475</v>
      </c>
      <c r="E256" s="914" t="n">
        <f aca="false">'12-10'!F32</f>
        <v>15</v>
      </c>
      <c r="F256" s="915" t="n">
        <f aca="false">'12-10'!L32</f>
        <v>0</v>
      </c>
      <c r="G256" s="915" t="n">
        <f aca="false">'12-10'!M32</f>
        <v>0</v>
      </c>
      <c r="H256" s="915" t="n">
        <f aca="false">'12-10'!N32</f>
        <v>0</v>
      </c>
      <c r="I256" s="915" t="n">
        <f aca="false">'12-10'!O32</f>
        <v>0</v>
      </c>
      <c r="J256" s="915" t="n">
        <f aca="false">'12-10'!P32</f>
        <v>0</v>
      </c>
      <c r="K256" s="915" t="n">
        <f aca="false">'12-10'!Q32</f>
        <v>0</v>
      </c>
      <c r="L256" s="915" t="n">
        <f aca="false">'12-10'!R32</f>
        <v>0</v>
      </c>
      <c r="M256" s="915" t="n">
        <f aca="false">'12-10'!S32</f>
        <v>0</v>
      </c>
      <c r="N256" s="915" t="n">
        <f aca="false">'12-10'!T32</f>
        <v>0</v>
      </c>
      <c r="O256" s="915" t="n">
        <f aca="false">'12-10'!U32</f>
        <v>0</v>
      </c>
      <c r="P256" s="915" t="n">
        <f aca="false">'12-10'!V32</f>
        <v>0</v>
      </c>
      <c r="Q256" s="915" t="n">
        <f aca="false">'12-10'!W32</f>
        <v>0</v>
      </c>
      <c r="R256" s="915" t="n">
        <f aca="false">'12-10'!X32</f>
        <v>0</v>
      </c>
      <c r="S256" s="915" t="n">
        <f aca="false">'12-10'!Y32</f>
        <v>2</v>
      </c>
      <c r="T256" s="915" t="n">
        <f aca="false">'12-10'!Z32</f>
        <v>1</v>
      </c>
      <c r="U256" s="915" t="n">
        <f aca="false">'12-10'!AA32</f>
        <v>1</v>
      </c>
      <c r="V256" s="916" t="n">
        <f aca="false">'12-10'!AB32</f>
        <v>4</v>
      </c>
      <c r="W256" s="917" t="n">
        <f aca="false">'12-10'!AC32</f>
        <v>4</v>
      </c>
      <c r="X256" s="915" t="n">
        <f aca="false">'12-10'!AD32</f>
        <v>3</v>
      </c>
      <c r="Y256" s="915" t="n">
        <f aca="false">'12-10'!AE32</f>
        <v>0</v>
      </c>
      <c r="Z256" s="915" t="n">
        <f aca="false">'12-10'!AF32</f>
        <v>0</v>
      </c>
      <c r="AA256" s="868" t="n">
        <f aca="false">SUM(W256:Z256)</f>
        <v>7</v>
      </c>
      <c r="AB256" s="124"/>
    </row>
    <row r="257" s="123" customFormat="true" ht="13.5" hidden="false" customHeight="false" outlineLevel="0" collapsed="false">
      <c r="A257" s="880"/>
      <c r="B257" s="884"/>
      <c r="C257" s="884"/>
      <c r="D257" s="913" t="s">
        <v>476</v>
      </c>
      <c r="E257" s="914" t="n">
        <f aca="false">'12-10'!F33</f>
        <v>13</v>
      </c>
      <c r="F257" s="915" t="n">
        <f aca="false">'12-10'!L33</f>
        <v>0</v>
      </c>
      <c r="G257" s="915" t="n">
        <f aca="false">'12-10'!M33</f>
        <v>0</v>
      </c>
      <c r="H257" s="915" t="n">
        <f aca="false">'12-10'!N33</f>
        <v>0</v>
      </c>
      <c r="I257" s="915" t="n">
        <f aca="false">'12-10'!O33</f>
        <v>0</v>
      </c>
      <c r="J257" s="915" t="n">
        <f aca="false">'12-10'!P33</f>
        <v>0</v>
      </c>
      <c r="K257" s="915" t="n">
        <f aca="false">'12-10'!Q33</f>
        <v>0</v>
      </c>
      <c r="L257" s="915" t="n">
        <f aca="false">'12-10'!R33</f>
        <v>0</v>
      </c>
      <c r="M257" s="915" t="n">
        <f aca="false">'12-10'!S33</f>
        <v>0</v>
      </c>
      <c r="N257" s="915" t="n">
        <f aca="false">'12-10'!T33</f>
        <v>1</v>
      </c>
      <c r="O257" s="915" t="n">
        <f aca="false">'12-10'!U33</f>
        <v>0</v>
      </c>
      <c r="P257" s="915" t="n">
        <f aca="false">'12-10'!V33</f>
        <v>0</v>
      </c>
      <c r="Q257" s="915" t="n">
        <f aca="false">'12-10'!W33</f>
        <v>0</v>
      </c>
      <c r="R257" s="915" t="n">
        <f aca="false">'12-10'!X33</f>
        <v>0</v>
      </c>
      <c r="S257" s="915" t="n">
        <f aca="false">'12-10'!Y33</f>
        <v>2</v>
      </c>
      <c r="T257" s="915" t="n">
        <f aca="false">'12-10'!Z33</f>
        <v>0</v>
      </c>
      <c r="U257" s="915" t="n">
        <f aca="false">'12-10'!AA33</f>
        <v>1</v>
      </c>
      <c r="V257" s="916" t="n">
        <f aca="false">'12-10'!AB33</f>
        <v>4</v>
      </c>
      <c r="W257" s="917" t="n">
        <f aca="false">'12-10'!AC33</f>
        <v>1</v>
      </c>
      <c r="X257" s="915" t="n">
        <f aca="false">'12-10'!AD33</f>
        <v>2</v>
      </c>
      <c r="Y257" s="915" t="n">
        <f aca="false">'12-10'!AE33</f>
        <v>2</v>
      </c>
      <c r="Z257" s="915" t="n">
        <f aca="false">'12-10'!AF33</f>
        <v>0</v>
      </c>
      <c r="AA257" s="868" t="n">
        <f aca="false">SUM(W257:Z257)</f>
        <v>5</v>
      </c>
      <c r="AB257" s="124"/>
    </row>
    <row r="258" s="123" customFormat="true" ht="13.5" hidden="false" customHeight="true" outlineLevel="0" collapsed="false">
      <c r="A258" s="880" t="s">
        <v>434</v>
      </c>
      <c r="B258" s="884"/>
      <c r="C258" s="884" t="s">
        <v>435</v>
      </c>
      <c r="D258" s="913" t="s">
        <v>7</v>
      </c>
      <c r="E258" s="914" t="n">
        <f aca="false">'12-10'!F34</f>
        <v>82</v>
      </c>
      <c r="F258" s="915" t="n">
        <f aca="false">'12-10'!L34</f>
        <v>0</v>
      </c>
      <c r="G258" s="915" t="n">
        <f aca="false">'12-10'!M34</f>
        <v>0</v>
      </c>
      <c r="H258" s="915" t="n">
        <f aca="false">'12-10'!N34</f>
        <v>0</v>
      </c>
      <c r="I258" s="915" t="n">
        <f aca="false">'12-10'!O34</f>
        <v>0</v>
      </c>
      <c r="J258" s="915" t="n">
        <f aca="false">'12-10'!P34</f>
        <v>0</v>
      </c>
      <c r="K258" s="915" t="n">
        <f aca="false">'12-10'!Q34</f>
        <v>0</v>
      </c>
      <c r="L258" s="915" t="n">
        <f aca="false">'12-10'!R34</f>
        <v>0</v>
      </c>
      <c r="M258" s="915" t="n">
        <f aca="false">'12-10'!S34</f>
        <v>0</v>
      </c>
      <c r="N258" s="915" t="n">
        <f aca="false">'12-10'!T34</f>
        <v>0</v>
      </c>
      <c r="O258" s="915" t="n">
        <f aca="false">'12-10'!U34</f>
        <v>2</v>
      </c>
      <c r="P258" s="915" t="n">
        <f aca="false">'12-10'!V34</f>
        <v>4</v>
      </c>
      <c r="Q258" s="915" t="n">
        <f aca="false">'12-10'!W34</f>
        <v>3</v>
      </c>
      <c r="R258" s="915" t="n">
        <f aca="false">'12-10'!X34</f>
        <v>5</v>
      </c>
      <c r="S258" s="915" t="n">
        <f aca="false">'12-10'!Y34</f>
        <v>8</v>
      </c>
      <c r="T258" s="915" t="n">
        <f aca="false">'12-10'!Z34</f>
        <v>10</v>
      </c>
      <c r="U258" s="915" t="n">
        <f aca="false">'12-10'!AA34</f>
        <v>13</v>
      </c>
      <c r="V258" s="916" t="n">
        <f aca="false">'12-10'!AB34</f>
        <v>12</v>
      </c>
      <c r="W258" s="917" t="n">
        <f aca="false">'12-10'!AC34</f>
        <v>13</v>
      </c>
      <c r="X258" s="915" t="n">
        <f aca="false">'12-10'!AD34</f>
        <v>10</v>
      </c>
      <c r="Y258" s="915" t="n">
        <f aca="false">'12-10'!AE34</f>
        <v>2</v>
      </c>
      <c r="Z258" s="915" t="n">
        <f aca="false">'12-10'!AF34</f>
        <v>0</v>
      </c>
      <c r="AA258" s="868" t="n">
        <f aca="false">SUM(W258:Z258)</f>
        <v>25</v>
      </c>
      <c r="AB258" s="124"/>
    </row>
    <row r="259" s="123" customFormat="true" ht="13.5" hidden="false" customHeight="false" outlineLevel="0" collapsed="false">
      <c r="A259" s="880"/>
      <c r="B259" s="884"/>
      <c r="C259" s="884"/>
      <c r="D259" s="913" t="s">
        <v>475</v>
      </c>
      <c r="E259" s="914" t="n">
        <f aca="false">'12-10'!F35</f>
        <v>39</v>
      </c>
      <c r="F259" s="915" t="n">
        <f aca="false">'12-10'!L35</f>
        <v>0</v>
      </c>
      <c r="G259" s="915" t="n">
        <f aca="false">'12-10'!M35</f>
        <v>0</v>
      </c>
      <c r="H259" s="915" t="n">
        <f aca="false">'12-10'!N35</f>
        <v>0</v>
      </c>
      <c r="I259" s="915" t="n">
        <f aca="false">'12-10'!O35</f>
        <v>0</v>
      </c>
      <c r="J259" s="915" t="n">
        <f aca="false">'12-10'!P35</f>
        <v>0</v>
      </c>
      <c r="K259" s="915" t="n">
        <f aca="false">'12-10'!Q35</f>
        <v>0</v>
      </c>
      <c r="L259" s="915" t="n">
        <f aca="false">'12-10'!R35</f>
        <v>0</v>
      </c>
      <c r="M259" s="915" t="n">
        <f aca="false">'12-10'!S35</f>
        <v>0</v>
      </c>
      <c r="N259" s="915" t="n">
        <f aca="false">'12-10'!T35</f>
        <v>0</v>
      </c>
      <c r="O259" s="915" t="n">
        <f aca="false">'12-10'!U35</f>
        <v>1</v>
      </c>
      <c r="P259" s="915" t="n">
        <f aca="false">'12-10'!V35</f>
        <v>4</v>
      </c>
      <c r="Q259" s="915" t="n">
        <f aca="false">'12-10'!W35</f>
        <v>2</v>
      </c>
      <c r="R259" s="915" t="n">
        <f aca="false">'12-10'!X35</f>
        <v>4</v>
      </c>
      <c r="S259" s="915" t="n">
        <f aca="false">'12-10'!Y35</f>
        <v>6</v>
      </c>
      <c r="T259" s="915" t="n">
        <f aca="false">'12-10'!Z35</f>
        <v>5</v>
      </c>
      <c r="U259" s="915" t="n">
        <f aca="false">'12-10'!AA35</f>
        <v>6</v>
      </c>
      <c r="V259" s="916" t="n">
        <f aca="false">'12-10'!AB35</f>
        <v>4</v>
      </c>
      <c r="W259" s="917" t="n">
        <f aca="false">'12-10'!AC35</f>
        <v>5</v>
      </c>
      <c r="X259" s="915" t="n">
        <f aca="false">'12-10'!AD35</f>
        <v>2</v>
      </c>
      <c r="Y259" s="915" t="n">
        <f aca="false">'12-10'!AE35</f>
        <v>0</v>
      </c>
      <c r="Z259" s="915" t="n">
        <f aca="false">'12-10'!AF35</f>
        <v>0</v>
      </c>
      <c r="AA259" s="868" t="n">
        <f aca="false">SUM(W259:Z259)</f>
        <v>7</v>
      </c>
      <c r="AB259" s="124"/>
    </row>
    <row r="260" s="123" customFormat="true" ht="13.5" hidden="false" customHeight="false" outlineLevel="0" collapsed="false">
      <c r="A260" s="880"/>
      <c r="B260" s="884"/>
      <c r="C260" s="884"/>
      <c r="D260" s="913" t="s">
        <v>476</v>
      </c>
      <c r="E260" s="914" t="n">
        <f aca="false">'12-10'!F36</f>
        <v>43</v>
      </c>
      <c r="F260" s="915" t="n">
        <f aca="false">'12-10'!L36</f>
        <v>0</v>
      </c>
      <c r="G260" s="915" t="n">
        <f aca="false">'12-10'!M36</f>
        <v>0</v>
      </c>
      <c r="H260" s="915" t="n">
        <f aca="false">'12-10'!N36</f>
        <v>0</v>
      </c>
      <c r="I260" s="915" t="n">
        <f aca="false">'12-10'!O36</f>
        <v>0</v>
      </c>
      <c r="J260" s="915" t="n">
        <f aca="false">'12-10'!P36</f>
        <v>0</v>
      </c>
      <c r="K260" s="915" t="n">
        <f aca="false">'12-10'!Q36</f>
        <v>0</v>
      </c>
      <c r="L260" s="915" t="n">
        <f aca="false">'12-10'!R36</f>
        <v>0</v>
      </c>
      <c r="M260" s="915" t="n">
        <f aca="false">'12-10'!S36</f>
        <v>0</v>
      </c>
      <c r="N260" s="915" t="n">
        <f aca="false">'12-10'!T36</f>
        <v>0</v>
      </c>
      <c r="O260" s="915" t="n">
        <f aca="false">'12-10'!U36</f>
        <v>1</v>
      </c>
      <c r="P260" s="915" t="n">
        <f aca="false">'12-10'!V36</f>
        <v>0</v>
      </c>
      <c r="Q260" s="915" t="n">
        <f aca="false">'12-10'!W36</f>
        <v>1</v>
      </c>
      <c r="R260" s="915" t="n">
        <f aca="false">'12-10'!X36</f>
        <v>1</v>
      </c>
      <c r="S260" s="915" t="n">
        <f aca="false">'12-10'!Y36</f>
        <v>2</v>
      </c>
      <c r="T260" s="915" t="n">
        <f aca="false">'12-10'!Z36</f>
        <v>5</v>
      </c>
      <c r="U260" s="915" t="n">
        <f aca="false">'12-10'!AA36</f>
        <v>7</v>
      </c>
      <c r="V260" s="916" t="n">
        <f aca="false">'12-10'!AB36</f>
        <v>8</v>
      </c>
      <c r="W260" s="917" t="n">
        <f aca="false">'12-10'!AC36</f>
        <v>8</v>
      </c>
      <c r="X260" s="915" t="n">
        <f aca="false">'12-10'!AD36</f>
        <v>8</v>
      </c>
      <c r="Y260" s="915" t="n">
        <f aca="false">'12-10'!AE36</f>
        <v>2</v>
      </c>
      <c r="Z260" s="915" t="n">
        <f aca="false">'12-10'!AF36</f>
        <v>0</v>
      </c>
      <c r="AA260" s="868" t="n">
        <f aca="false">SUM(W260:Z260)</f>
        <v>18</v>
      </c>
      <c r="AB260" s="124"/>
    </row>
    <row r="261" s="123" customFormat="true" ht="13.5" hidden="false" customHeight="true" outlineLevel="0" collapsed="false">
      <c r="A261" s="880" t="s">
        <v>436</v>
      </c>
      <c r="B261" s="884"/>
      <c r="C261" s="889" t="s">
        <v>1070</v>
      </c>
      <c r="D261" s="913" t="s">
        <v>7</v>
      </c>
      <c r="E261" s="914" t="n">
        <f aca="false">'12-10'!F37</f>
        <v>139</v>
      </c>
      <c r="F261" s="915" t="n">
        <f aca="false">'12-10'!L37</f>
        <v>0</v>
      </c>
      <c r="G261" s="915" t="n">
        <f aca="false">'12-10'!M37</f>
        <v>0</v>
      </c>
      <c r="H261" s="915" t="n">
        <f aca="false">'12-10'!N37</f>
        <v>0</v>
      </c>
      <c r="I261" s="915" t="n">
        <f aca="false">'12-10'!O37</f>
        <v>0</v>
      </c>
      <c r="J261" s="915" t="n">
        <f aca="false">'12-10'!P37</f>
        <v>0</v>
      </c>
      <c r="K261" s="915" t="n">
        <f aca="false">'12-10'!Q37</f>
        <v>0</v>
      </c>
      <c r="L261" s="915" t="n">
        <f aca="false">'12-10'!R37</f>
        <v>0</v>
      </c>
      <c r="M261" s="915" t="n">
        <f aca="false">'12-10'!S37</f>
        <v>0</v>
      </c>
      <c r="N261" s="915" t="n">
        <f aca="false">'12-10'!T37</f>
        <v>0</v>
      </c>
      <c r="O261" s="915" t="n">
        <f aca="false">'12-10'!U37</f>
        <v>2</v>
      </c>
      <c r="P261" s="915" t="n">
        <f aca="false">'12-10'!V37</f>
        <v>2</v>
      </c>
      <c r="Q261" s="915" t="n">
        <f aca="false">'12-10'!W37</f>
        <v>2</v>
      </c>
      <c r="R261" s="915" t="n">
        <f aca="false">'12-10'!X37</f>
        <v>6</v>
      </c>
      <c r="S261" s="915" t="n">
        <f aca="false">'12-10'!Y37</f>
        <v>13</v>
      </c>
      <c r="T261" s="915" t="n">
        <f aca="false">'12-10'!Z37</f>
        <v>29</v>
      </c>
      <c r="U261" s="915" t="n">
        <f aca="false">'12-10'!AA37</f>
        <v>28</v>
      </c>
      <c r="V261" s="916" t="n">
        <f aca="false">'12-10'!AB37</f>
        <v>19</v>
      </c>
      <c r="W261" s="917" t="n">
        <f aca="false">'12-10'!AC37</f>
        <v>25</v>
      </c>
      <c r="X261" s="915" t="n">
        <f aca="false">'12-10'!AD37</f>
        <v>11</v>
      </c>
      <c r="Y261" s="915" t="n">
        <f aca="false">'12-10'!AE37</f>
        <v>2</v>
      </c>
      <c r="Z261" s="915" t="n">
        <f aca="false">'12-10'!AF37</f>
        <v>0</v>
      </c>
      <c r="AA261" s="868" t="n">
        <f aca="false">SUM(W261:Z261)</f>
        <v>38</v>
      </c>
      <c r="AB261" s="124"/>
    </row>
    <row r="262" s="123" customFormat="true" ht="13.5" hidden="false" customHeight="false" outlineLevel="0" collapsed="false">
      <c r="A262" s="880"/>
      <c r="B262" s="884"/>
      <c r="C262" s="884"/>
      <c r="D262" s="913" t="s">
        <v>475</v>
      </c>
      <c r="E262" s="914" t="n">
        <f aca="false">'12-10'!F38</f>
        <v>84</v>
      </c>
      <c r="F262" s="915" t="n">
        <f aca="false">'12-10'!L38</f>
        <v>0</v>
      </c>
      <c r="G262" s="915" t="n">
        <f aca="false">'12-10'!M38</f>
        <v>0</v>
      </c>
      <c r="H262" s="915" t="n">
        <f aca="false">'12-10'!N38</f>
        <v>0</v>
      </c>
      <c r="I262" s="915" t="n">
        <f aca="false">'12-10'!O38</f>
        <v>0</v>
      </c>
      <c r="J262" s="915" t="n">
        <f aca="false">'12-10'!P38</f>
        <v>0</v>
      </c>
      <c r="K262" s="915" t="n">
        <f aca="false">'12-10'!Q38</f>
        <v>0</v>
      </c>
      <c r="L262" s="915" t="n">
        <f aca="false">'12-10'!R38</f>
        <v>0</v>
      </c>
      <c r="M262" s="915" t="n">
        <f aca="false">'12-10'!S38</f>
        <v>0</v>
      </c>
      <c r="N262" s="915" t="n">
        <f aca="false">'12-10'!T38</f>
        <v>0</v>
      </c>
      <c r="O262" s="915" t="n">
        <f aca="false">'12-10'!U38</f>
        <v>2</v>
      </c>
      <c r="P262" s="915" t="n">
        <f aca="false">'12-10'!V38</f>
        <v>1</v>
      </c>
      <c r="Q262" s="915" t="n">
        <f aca="false">'12-10'!W38</f>
        <v>1</v>
      </c>
      <c r="R262" s="915" t="n">
        <f aca="false">'12-10'!X38</f>
        <v>4</v>
      </c>
      <c r="S262" s="915" t="n">
        <f aca="false">'12-10'!Y38</f>
        <v>5</v>
      </c>
      <c r="T262" s="915" t="n">
        <f aca="false">'12-10'!Z38</f>
        <v>19</v>
      </c>
      <c r="U262" s="915" t="n">
        <f aca="false">'12-10'!AA38</f>
        <v>18</v>
      </c>
      <c r="V262" s="916" t="n">
        <f aca="false">'12-10'!AB38</f>
        <v>9</v>
      </c>
      <c r="W262" s="917" t="n">
        <f aca="false">'12-10'!AC38</f>
        <v>17</v>
      </c>
      <c r="X262" s="915" t="n">
        <f aca="false">'12-10'!AD38</f>
        <v>7</v>
      </c>
      <c r="Y262" s="915" t="n">
        <f aca="false">'12-10'!AE38</f>
        <v>1</v>
      </c>
      <c r="Z262" s="915" t="n">
        <f aca="false">'12-10'!AF38</f>
        <v>0</v>
      </c>
      <c r="AA262" s="868" t="n">
        <f aca="false">SUM(W262:Z262)</f>
        <v>25</v>
      </c>
      <c r="AB262" s="124"/>
    </row>
    <row r="263" s="123" customFormat="true" ht="13.5" hidden="false" customHeight="false" outlineLevel="0" collapsed="false">
      <c r="A263" s="880"/>
      <c r="B263" s="884"/>
      <c r="C263" s="884"/>
      <c r="D263" s="913" t="s">
        <v>476</v>
      </c>
      <c r="E263" s="914" t="n">
        <f aca="false">'12-10'!F39</f>
        <v>55</v>
      </c>
      <c r="F263" s="915" t="n">
        <f aca="false">'12-10'!L39</f>
        <v>0</v>
      </c>
      <c r="G263" s="915" t="n">
        <f aca="false">'12-10'!M39</f>
        <v>0</v>
      </c>
      <c r="H263" s="915" t="n">
        <f aca="false">'12-10'!N39</f>
        <v>0</v>
      </c>
      <c r="I263" s="915" t="n">
        <f aca="false">'12-10'!O39</f>
        <v>0</v>
      </c>
      <c r="J263" s="915" t="n">
        <f aca="false">'12-10'!P39</f>
        <v>0</v>
      </c>
      <c r="K263" s="915" t="n">
        <f aca="false">'12-10'!Q39</f>
        <v>0</v>
      </c>
      <c r="L263" s="915" t="n">
        <f aca="false">'12-10'!R39</f>
        <v>0</v>
      </c>
      <c r="M263" s="915" t="n">
        <f aca="false">'12-10'!S39</f>
        <v>0</v>
      </c>
      <c r="N263" s="915" t="n">
        <f aca="false">'12-10'!T39</f>
        <v>0</v>
      </c>
      <c r="O263" s="915" t="n">
        <f aca="false">'12-10'!U39</f>
        <v>0</v>
      </c>
      <c r="P263" s="915" t="n">
        <f aca="false">'12-10'!V39</f>
        <v>1</v>
      </c>
      <c r="Q263" s="915" t="n">
        <f aca="false">'12-10'!W39</f>
        <v>1</v>
      </c>
      <c r="R263" s="915" t="n">
        <f aca="false">'12-10'!X39</f>
        <v>2</v>
      </c>
      <c r="S263" s="915" t="n">
        <f aca="false">'12-10'!Y39</f>
        <v>8</v>
      </c>
      <c r="T263" s="915" t="n">
        <f aca="false">'12-10'!Z39</f>
        <v>10</v>
      </c>
      <c r="U263" s="915" t="n">
        <f aca="false">'12-10'!AA39</f>
        <v>10</v>
      </c>
      <c r="V263" s="916" t="n">
        <f aca="false">'12-10'!AB39</f>
        <v>10</v>
      </c>
      <c r="W263" s="917" t="n">
        <f aca="false">'12-10'!AC39</f>
        <v>8</v>
      </c>
      <c r="X263" s="915" t="n">
        <f aca="false">'12-10'!AD39</f>
        <v>4</v>
      </c>
      <c r="Y263" s="915" t="n">
        <f aca="false">'12-10'!AE39</f>
        <v>1</v>
      </c>
      <c r="Z263" s="915" t="n">
        <f aca="false">'12-10'!AF39</f>
        <v>0</v>
      </c>
      <c r="AA263" s="868" t="n">
        <f aca="false">SUM(W263:Z263)</f>
        <v>13</v>
      </c>
      <c r="AB263" s="124"/>
    </row>
    <row r="264" s="123" customFormat="true" ht="13.5" hidden="false" customHeight="true" outlineLevel="0" collapsed="false">
      <c r="A264" s="880" t="s">
        <v>438</v>
      </c>
      <c r="B264" s="884"/>
      <c r="C264" s="889" t="s">
        <v>1071</v>
      </c>
      <c r="D264" s="913" t="s">
        <v>7</v>
      </c>
      <c r="E264" s="914" t="n">
        <f aca="false">'12-10'!F40</f>
        <v>40</v>
      </c>
      <c r="F264" s="915" t="n">
        <f aca="false">'12-10'!L40</f>
        <v>0</v>
      </c>
      <c r="G264" s="915" t="n">
        <f aca="false">'12-10'!M40</f>
        <v>0</v>
      </c>
      <c r="H264" s="915" t="n">
        <f aca="false">'12-10'!N40</f>
        <v>0</v>
      </c>
      <c r="I264" s="915" t="n">
        <f aca="false">'12-10'!O40</f>
        <v>0</v>
      </c>
      <c r="J264" s="915" t="n">
        <f aca="false">'12-10'!P40</f>
        <v>0</v>
      </c>
      <c r="K264" s="915" t="n">
        <f aca="false">'12-10'!Q40</f>
        <v>0</v>
      </c>
      <c r="L264" s="915" t="n">
        <f aca="false">'12-10'!R40</f>
        <v>0</v>
      </c>
      <c r="M264" s="915" t="n">
        <f aca="false">'12-10'!S40</f>
        <v>1</v>
      </c>
      <c r="N264" s="915" t="n">
        <f aca="false">'12-10'!T40</f>
        <v>0</v>
      </c>
      <c r="O264" s="915" t="n">
        <f aca="false">'12-10'!U40</f>
        <v>2</v>
      </c>
      <c r="P264" s="915" t="n">
        <f aca="false">'12-10'!V40</f>
        <v>5</v>
      </c>
      <c r="Q264" s="915" t="n">
        <f aca="false">'12-10'!W40</f>
        <v>4</v>
      </c>
      <c r="R264" s="915" t="n">
        <f aca="false">'12-10'!X40</f>
        <v>3</v>
      </c>
      <c r="S264" s="915" t="n">
        <f aca="false">'12-10'!Y40</f>
        <v>5</v>
      </c>
      <c r="T264" s="915" t="n">
        <f aca="false">'12-10'!Z40</f>
        <v>4</v>
      </c>
      <c r="U264" s="915" t="n">
        <f aca="false">'12-10'!AA40</f>
        <v>0</v>
      </c>
      <c r="V264" s="916" t="n">
        <f aca="false">'12-10'!AB40</f>
        <v>8</v>
      </c>
      <c r="W264" s="917" t="n">
        <f aca="false">'12-10'!AC40</f>
        <v>4</v>
      </c>
      <c r="X264" s="915" t="n">
        <f aca="false">'12-10'!AD40</f>
        <v>4</v>
      </c>
      <c r="Y264" s="915" t="n">
        <f aca="false">'12-10'!AE40</f>
        <v>0</v>
      </c>
      <c r="Z264" s="915" t="n">
        <f aca="false">'12-10'!AF40</f>
        <v>0</v>
      </c>
      <c r="AA264" s="868" t="n">
        <f aca="false">SUM(W264:Z264)</f>
        <v>8</v>
      </c>
      <c r="AB264" s="124"/>
    </row>
    <row r="265" s="123" customFormat="true" ht="13.5" hidden="false" customHeight="false" outlineLevel="0" collapsed="false">
      <c r="A265" s="880"/>
      <c r="B265" s="884"/>
      <c r="C265" s="884"/>
      <c r="D265" s="913" t="s">
        <v>475</v>
      </c>
      <c r="E265" s="914" t="n">
        <f aca="false">'12-10'!F41</f>
        <v>0</v>
      </c>
      <c r="F265" s="915" t="n">
        <f aca="false">'12-10'!L41</f>
        <v>0</v>
      </c>
      <c r="G265" s="915" t="n">
        <f aca="false">'12-10'!M41</f>
        <v>0</v>
      </c>
      <c r="H265" s="915" t="n">
        <f aca="false">'12-10'!N41</f>
        <v>0</v>
      </c>
      <c r="I265" s="915" t="n">
        <f aca="false">'12-10'!O41</f>
        <v>0</v>
      </c>
      <c r="J265" s="915" t="n">
        <f aca="false">'12-10'!P41</f>
        <v>0</v>
      </c>
      <c r="K265" s="915" t="n">
        <f aca="false">'12-10'!Q41</f>
        <v>0</v>
      </c>
      <c r="L265" s="915" t="n">
        <f aca="false">'12-10'!R41</f>
        <v>0</v>
      </c>
      <c r="M265" s="915" t="n">
        <f aca="false">'12-10'!S41</f>
        <v>0</v>
      </c>
      <c r="N265" s="915" t="n">
        <f aca="false">'12-10'!T41</f>
        <v>0</v>
      </c>
      <c r="O265" s="915" t="n">
        <f aca="false">'12-10'!U41</f>
        <v>0</v>
      </c>
      <c r="P265" s="915" t="n">
        <f aca="false">'12-10'!V41</f>
        <v>0</v>
      </c>
      <c r="Q265" s="915" t="n">
        <f aca="false">'12-10'!W41</f>
        <v>0</v>
      </c>
      <c r="R265" s="915" t="n">
        <f aca="false">'12-10'!X41</f>
        <v>0</v>
      </c>
      <c r="S265" s="915" t="n">
        <f aca="false">'12-10'!Y41</f>
        <v>0</v>
      </c>
      <c r="T265" s="915" t="n">
        <f aca="false">'12-10'!Z41</f>
        <v>0</v>
      </c>
      <c r="U265" s="915" t="n">
        <f aca="false">'12-10'!AA41</f>
        <v>0</v>
      </c>
      <c r="V265" s="916" t="n">
        <f aca="false">'12-10'!AB41</f>
        <v>0</v>
      </c>
      <c r="W265" s="917" t="n">
        <f aca="false">'12-10'!AC41</f>
        <v>0</v>
      </c>
      <c r="X265" s="915" t="n">
        <f aca="false">'12-10'!AD41</f>
        <v>0</v>
      </c>
      <c r="Y265" s="915" t="n">
        <f aca="false">'12-10'!AE41</f>
        <v>0</v>
      </c>
      <c r="Z265" s="915" t="n">
        <f aca="false">'12-10'!AF41</f>
        <v>0</v>
      </c>
      <c r="AA265" s="868" t="n">
        <f aca="false">SUM(W265:Z265)</f>
        <v>0</v>
      </c>
      <c r="AB265" s="124"/>
    </row>
    <row r="266" s="123" customFormat="true" ht="13.5" hidden="false" customHeight="false" outlineLevel="0" collapsed="false">
      <c r="A266" s="880"/>
      <c r="B266" s="884"/>
      <c r="C266" s="884"/>
      <c r="D266" s="913" t="s">
        <v>476</v>
      </c>
      <c r="E266" s="914" t="n">
        <f aca="false">'12-10'!F42</f>
        <v>40</v>
      </c>
      <c r="F266" s="915" t="n">
        <f aca="false">'12-10'!L42</f>
        <v>0</v>
      </c>
      <c r="G266" s="915" t="n">
        <f aca="false">'12-10'!M42</f>
        <v>0</v>
      </c>
      <c r="H266" s="915" t="n">
        <f aca="false">'12-10'!N42</f>
        <v>0</v>
      </c>
      <c r="I266" s="915" t="n">
        <f aca="false">'12-10'!O42</f>
        <v>0</v>
      </c>
      <c r="J266" s="915" t="n">
        <f aca="false">'12-10'!P42</f>
        <v>0</v>
      </c>
      <c r="K266" s="915" t="n">
        <f aca="false">'12-10'!Q42</f>
        <v>0</v>
      </c>
      <c r="L266" s="915" t="n">
        <f aca="false">'12-10'!R42</f>
        <v>0</v>
      </c>
      <c r="M266" s="915" t="n">
        <f aca="false">'12-10'!S42</f>
        <v>1</v>
      </c>
      <c r="N266" s="915" t="n">
        <f aca="false">'12-10'!T42</f>
        <v>0</v>
      </c>
      <c r="O266" s="915" t="n">
        <f aca="false">'12-10'!U42</f>
        <v>2</v>
      </c>
      <c r="P266" s="915" t="n">
        <f aca="false">'12-10'!V42</f>
        <v>5</v>
      </c>
      <c r="Q266" s="915" t="n">
        <f aca="false">'12-10'!W42</f>
        <v>4</v>
      </c>
      <c r="R266" s="915" t="n">
        <f aca="false">'12-10'!X42</f>
        <v>3</v>
      </c>
      <c r="S266" s="915" t="n">
        <f aca="false">'12-10'!Y42</f>
        <v>5</v>
      </c>
      <c r="T266" s="915" t="n">
        <f aca="false">'12-10'!Z42</f>
        <v>4</v>
      </c>
      <c r="U266" s="915" t="n">
        <f aca="false">'12-10'!AA42</f>
        <v>0</v>
      </c>
      <c r="V266" s="916" t="n">
        <f aca="false">'12-10'!AB42</f>
        <v>8</v>
      </c>
      <c r="W266" s="917" t="n">
        <f aca="false">'12-10'!AC42</f>
        <v>4</v>
      </c>
      <c r="X266" s="915" t="n">
        <f aca="false">'12-10'!AD42</f>
        <v>4</v>
      </c>
      <c r="Y266" s="915" t="n">
        <f aca="false">'12-10'!AE42</f>
        <v>0</v>
      </c>
      <c r="Z266" s="915" t="n">
        <f aca="false">'12-10'!AF42</f>
        <v>0</v>
      </c>
      <c r="AA266" s="868" t="n">
        <f aca="false">SUM(W266:Z266)</f>
        <v>8</v>
      </c>
      <c r="AB266" s="124"/>
    </row>
    <row r="267" s="123" customFormat="true" ht="13.5" hidden="false" customHeight="true" outlineLevel="0" collapsed="false">
      <c r="A267" s="880" t="s">
        <v>440</v>
      </c>
      <c r="B267" s="884"/>
      <c r="C267" s="889" t="s">
        <v>1072</v>
      </c>
      <c r="D267" s="913" t="s">
        <v>7</v>
      </c>
      <c r="E267" s="914" t="n">
        <f aca="false">'12-10'!F43</f>
        <v>15</v>
      </c>
      <c r="F267" s="915" t="n">
        <f aca="false">'12-10'!L43</f>
        <v>0</v>
      </c>
      <c r="G267" s="915" t="n">
        <f aca="false">'12-10'!M43</f>
        <v>0</v>
      </c>
      <c r="H267" s="915" t="n">
        <f aca="false">'12-10'!N43</f>
        <v>0</v>
      </c>
      <c r="I267" s="915" t="n">
        <f aca="false">'12-10'!O43</f>
        <v>0</v>
      </c>
      <c r="J267" s="915" t="n">
        <f aca="false">'12-10'!P43</f>
        <v>0</v>
      </c>
      <c r="K267" s="915" t="n">
        <f aca="false">'12-10'!Q43</f>
        <v>0</v>
      </c>
      <c r="L267" s="915" t="n">
        <f aca="false">'12-10'!R43</f>
        <v>0</v>
      </c>
      <c r="M267" s="915" t="n">
        <f aca="false">'12-10'!S43</f>
        <v>0</v>
      </c>
      <c r="N267" s="915" t="n">
        <f aca="false">'12-10'!T43</f>
        <v>0</v>
      </c>
      <c r="O267" s="915" t="n">
        <f aca="false">'12-10'!U43</f>
        <v>1</v>
      </c>
      <c r="P267" s="915" t="n">
        <f aca="false">'12-10'!V43</f>
        <v>3</v>
      </c>
      <c r="Q267" s="915" t="n">
        <f aca="false">'12-10'!W43</f>
        <v>0</v>
      </c>
      <c r="R267" s="915" t="n">
        <f aca="false">'12-10'!X43</f>
        <v>1</v>
      </c>
      <c r="S267" s="915" t="n">
        <f aca="false">'12-10'!Y43</f>
        <v>0</v>
      </c>
      <c r="T267" s="915" t="n">
        <f aca="false">'12-10'!Z43</f>
        <v>2</v>
      </c>
      <c r="U267" s="915" t="n">
        <f aca="false">'12-10'!AA43</f>
        <v>2</v>
      </c>
      <c r="V267" s="916" t="n">
        <f aca="false">'12-10'!AB43</f>
        <v>3</v>
      </c>
      <c r="W267" s="917" t="n">
        <f aca="false">'12-10'!AC43</f>
        <v>1</v>
      </c>
      <c r="X267" s="915" t="n">
        <f aca="false">'12-10'!AD43</f>
        <v>2</v>
      </c>
      <c r="Y267" s="915" t="n">
        <f aca="false">'12-10'!AE43</f>
        <v>0</v>
      </c>
      <c r="Z267" s="915" t="n">
        <f aca="false">'12-10'!AF43</f>
        <v>0</v>
      </c>
      <c r="AA267" s="868" t="n">
        <f aca="false">SUM(W267:Z267)</f>
        <v>3</v>
      </c>
      <c r="AB267" s="124"/>
    </row>
    <row r="268" s="151" customFormat="true" ht="13.5" hidden="false" customHeight="false" outlineLevel="0" collapsed="false">
      <c r="A268" s="880"/>
      <c r="B268" s="884"/>
      <c r="C268" s="884"/>
      <c r="D268" s="913" t="s">
        <v>475</v>
      </c>
      <c r="E268" s="918" t="str">
        <f aca="false">'12-10'!F44</f>
        <v>・</v>
      </c>
      <c r="F268" s="919" t="str">
        <f aca="false">'12-10'!L44</f>
        <v>・</v>
      </c>
      <c r="G268" s="919" t="str">
        <f aca="false">'12-10'!M44</f>
        <v>・</v>
      </c>
      <c r="H268" s="919" t="str">
        <f aca="false">'12-10'!N44</f>
        <v>・</v>
      </c>
      <c r="I268" s="919" t="str">
        <f aca="false">'12-10'!O44</f>
        <v>・</v>
      </c>
      <c r="J268" s="919" t="str">
        <f aca="false">'12-10'!P44</f>
        <v>・</v>
      </c>
      <c r="K268" s="919" t="str">
        <f aca="false">'12-10'!Q44</f>
        <v>・</v>
      </c>
      <c r="L268" s="919" t="str">
        <f aca="false">'12-10'!R44</f>
        <v>・</v>
      </c>
      <c r="M268" s="919" t="str">
        <f aca="false">'12-10'!S44</f>
        <v>・</v>
      </c>
      <c r="N268" s="919" t="str">
        <f aca="false">'12-10'!T44</f>
        <v>・</v>
      </c>
      <c r="O268" s="919" t="str">
        <f aca="false">'12-10'!U44</f>
        <v>・</v>
      </c>
      <c r="P268" s="919" t="str">
        <f aca="false">'12-10'!V44</f>
        <v>・</v>
      </c>
      <c r="Q268" s="919" t="str">
        <f aca="false">'12-10'!W44</f>
        <v>・</v>
      </c>
      <c r="R268" s="919" t="str">
        <f aca="false">'12-10'!X44</f>
        <v>・</v>
      </c>
      <c r="S268" s="919" t="str">
        <f aca="false">'12-10'!Y44</f>
        <v>・</v>
      </c>
      <c r="T268" s="919" t="str">
        <f aca="false">'12-10'!Z44</f>
        <v>・</v>
      </c>
      <c r="U268" s="919" t="str">
        <f aca="false">'12-10'!AA44</f>
        <v>・</v>
      </c>
      <c r="V268" s="920" t="str">
        <f aca="false">'12-10'!AB44</f>
        <v>・</v>
      </c>
      <c r="W268" s="921" t="str">
        <f aca="false">'12-10'!AC44</f>
        <v>・</v>
      </c>
      <c r="X268" s="919" t="str">
        <f aca="false">'12-10'!AD44</f>
        <v>・</v>
      </c>
      <c r="Y268" s="919" t="str">
        <f aca="false">'12-10'!AE44</f>
        <v>・</v>
      </c>
      <c r="Z268" s="919" t="str">
        <f aca="false">'12-10'!AF44</f>
        <v>・</v>
      </c>
      <c r="AA268" s="868" t="n">
        <f aca="false">SUM(W268:Z268)</f>
        <v>0</v>
      </c>
      <c r="AB268" s="124"/>
    </row>
    <row r="269" s="123" customFormat="true" ht="13.5" hidden="false" customHeight="false" outlineLevel="0" collapsed="false">
      <c r="A269" s="880"/>
      <c r="B269" s="884"/>
      <c r="C269" s="884"/>
      <c r="D269" s="913" t="s">
        <v>476</v>
      </c>
      <c r="E269" s="914" t="n">
        <f aca="false">'12-10'!F45</f>
        <v>15</v>
      </c>
      <c r="F269" s="915" t="n">
        <f aca="false">'12-10'!L45</f>
        <v>0</v>
      </c>
      <c r="G269" s="915" t="n">
        <f aca="false">'12-10'!M45</f>
        <v>0</v>
      </c>
      <c r="H269" s="915" t="n">
        <f aca="false">'12-10'!N45</f>
        <v>0</v>
      </c>
      <c r="I269" s="915" t="n">
        <f aca="false">'12-10'!O45</f>
        <v>0</v>
      </c>
      <c r="J269" s="915" t="n">
        <f aca="false">'12-10'!P45</f>
        <v>0</v>
      </c>
      <c r="K269" s="915" t="n">
        <f aca="false">'12-10'!Q45</f>
        <v>0</v>
      </c>
      <c r="L269" s="915" t="n">
        <f aca="false">'12-10'!R45</f>
        <v>0</v>
      </c>
      <c r="M269" s="915" t="n">
        <f aca="false">'12-10'!S45</f>
        <v>0</v>
      </c>
      <c r="N269" s="915" t="n">
        <f aca="false">'12-10'!T45</f>
        <v>0</v>
      </c>
      <c r="O269" s="915" t="n">
        <f aca="false">'12-10'!U45</f>
        <v>1</v>
      </c>
      <c r="P269" s="915" t="n">
        <f aca="false">'12-10'!V45</f>
        <v>3</v>
      </c>
      <c r="Q269" s="915" t="n">
        <f aca="false">'12-10'!W45</f>
        <v>0</v>
      </c>
      <c r="R269" s="915" t="n">
        <f aca="false">'12-10'!X45</f>
        <v>1</v>
      </c>
      <c r="S269" s="915" t="n">
        <f aca="false">'12-10'!Y45</f>
        <v>0</v>
      </c>
      <c r="T269" s="915" t="n">
        <f aca="false">'12-10'!Z45</f>
        <v>2</v>
      </c>
      <c r="U269" s="915" t="n">
        <f aca="false">'12-10'!AA45</f>
        <v>2</v>
      </c>
      <c r="V269" s="916" t="n">
        <f aca="false">'12-10'!AB45</f>
        <v>3</v>
      </c>
      <c r="W269" s="917" t="n">
        <f aca="false">'12-10'!AC45</f>
        <v>1</v>
      </c>
      <c r="X269" s="915" t="n">
        <f aca="false">'12-10'!AD45</f>
        <v>2</v>
      </c>
      <c r="Y269" s="915" t="n">
        <f aca="false">'12-10'!AE45</f>
        <v>0</v>
      </c>
      <c r="Z269" s="915" t="n">
        <f aca="false">'12-10'!AF45</f>
        <v>0</v>
      </c>
      <c r="AA269" s="868" t="n">
        <f aca="false">SUM(W269:Z269)</f>
        <v>3</v>
      </c>
      <c r="AB269" s="124"/>
    </row>
    <row r="270" s="123" customFormat="true" ht="13.5" hidden="false" customHeight="false" outlineLevel="0" collapsed="false">
      <c r="A270" s="880" t="s">
        <v>442</v>
      </c>
      <c r="B270" s="884"/>
      <c r="C270" s="884" t="s">
        <v>993</v>
      </c>
      <c r="D270" s="913" t="s">
        <v>7</v>
      </c>
      <c r="E270" s="914" t="n">
        <f aca="false">'12-10'!F46</f>
        <v>17</v>
      </c>
      <c r="F270" s="915" t="n">
        <f aca="false">'12-10'!L46</f>
        <v>0</v>
      </c>
      <c r="G270" s="915" t="n">
        <f aca="false">'12-10'!M46</f>
        <v>0</v>
      </c>
      <c r="H270" s="915" t="n">
        <f aca="false">'12-10'!N46</f>
        <v>0</v>
      </c>
      <c r="I270" s="915" t="n">
        <f aca="false">'12-10'!O46</f>
        <v>0</v>
      </c>
      <c r="J270" s="915" t="n">
        <f aca="false">'12-10'!P46</f>
        <v>0</v>
      </c>
      <c r="K270" s="915" t="n">
        <f aca="false">'12-10'!Q46</f>
        <v>0</v>
      </c>
      <c r="L270" s="915" t="n">
        <f aca="false">'12-10'!R46</f>
        <v>0</v>
      </c>
      <c r="M270" s="915" t="n">
        <f aca="false">'12-10'!S46</f>
        <v>0</v>
      </c>
      <c r="N270" s="915" t="n">
        <f aca="false">'12-10'!T46</f>
        <v>0</v>
      </c>
      <c r="O270" s="915" t="n">
        <f aca="false">'12-10'!U46</f>
        <v>0</v>
      </c>
      <c r="P270" s="915" t="n">
        <f aca="false">'12-10'!V46</f>
        <v>2</v>
      </c>
      <c r="Q270" s="915" t="n">
        <f aca="false">'12-10'!W46</f>
        <v>1</v>
      </c>
      <c r="R270" s="915" t="n">
        <f aca="false">'12-10'!X46</f>
        <v>0</v>
      </c>
      <c r="S270" s="915" t="n">
        <f aca="false">'12-10'!Y46</f>
        <v>1</v>
      </c>
      <c r="T270" s="915" t="n">
        <f aca="false">'12-10'!Z46</f>
        <v>2</v>
      </c>
      <c r="U270" s="915" t="n">
        <f aca="false">'12-10'!AA46</f>
        <v>2</v>
      </c>
      <c r="V270" s="916" t="n">
        <f aca="false">'12-10'!AB46</f>
        <v>4</v>
      </c>
      <c r="W270" s="917" t="n">
        <f aca="false">'12-10'!AC46</f>
        <v>4</v>
      </c>
      <c r="X270" s="915" t="n">
        <f aca="false">'12-10'!AD46</f>
        <v>1</v>
      </c>
      <c r="Y270" s="915" t="n">
        <f aca="false">'12-10'!AE46</f>
        <v>0</v>
      </c>
      <c r="Z270" s="915" t="n">
        <f aca="false">'12-10'!AF46</f>
        <v>0</v>
      </c>
      <c r="AA270" s="868" t="n">
        <f aca="false">SUM(W270:Z270)</f>
        <v>5</v>
      </c>
      <c r="AB270" s="124"/>
    </row>
    <row r="271" s="123" customFormat="true" ht="13.5" hidden="false" customHeight="false" outlineLevel="0" collapsed="false">
      <c r="A271" s="880"/>
      <c r="B271" s="884"/>
      <c r="C271" s="884"/>
      <c r="D271" s="913" t="s">
        <v>475</v>
      </c>
      <c r="E271" s="914" t="n">
        <f aca="false">'12-10'!F47</f>
        <v>12</v>
      </c>
      <c r="F271" s="915" t="n">
        <f aca="false">'12-10'!L47</f>
        <v>0</v>
      </c>
      <c r="G271" s="915" t="n">
        <f aca="false">'12-10'!M47</f>
        <v>0</v>
      </c>
      <c r="H271" s="915" t="n">
        <f aca="false">'12-10'!N47</f>
        <v>0</v>
      </c>
      <c r="I271" s="915" t="n">
        <f aca="false">'12-10'!O47</f>
        <v>0</v>
      </c>
      <c r="J271" s="915" t="n">
        <f aca="false">'12-10'!P47</f>
        <v>0</v>
      </c>
      <c r="K271" s="915" t="n">
        <f aca="false">'12-10'!Q47</f>
        <v>0</v>
      </c>
      <c r="L271" s="915" t="n">
        <f aca="false">'12-10'!R47</f>
        <v>0</v>
      </c>
      <c r="M271" s="915" t="n">
        <f aca="false">'12-10'!S47</f>
        <v>0</v>
      </c>
      <c r="N271" s="915" t="n">
        <f aca="false">'12-10'!T47</f>
        <v>0</v>
      </c>
      <c r="O271" s="915" t="n">
        <f aca="false">'12-10'!U47</f>
        <v>0</v>
      </c>
      <c r="P271" s="915" t="n">
        <f aca="false">'12-10'!V47</f>
        <v>1</v>
      </c>
      <c r="Q271" s="915" t="n">
        <f aca="false">'12-10'!W47</f>
        <v>0</v>
      </c>
      <c r="R271" s="915" t="n">
        <f aca="false">'12-10'!X47</f>
        <v>0</v>
      </c>
      <c r="S271" s="915" t="n">
        <f aca="false">'12-10'!Y47</f>
        <v>0</v>
      </c>
      <c r="T271" s="915" t="n">
        <f aca="false">'12-10'!Z47</f>
        <v>2</v>
      </c>
      <c r="U271" s="915" t="n">
        <f aca="false">'12-10'!AA47</f>
        <v>1</v>
      </c>
      <c r="V271" s="916" t="n">
        <f aca="false">'12-10'!AB47</f>
        <v>4</v>
      </c>
      <c r="W271" s="917" t="n">
        <f aca="false">'12-10'!AC47</f>
        <v>4</v>
      </c>
      <c r="X271" s="915" t="n">
        <f aca="false">'12-10'!AD47</f>
        <v>0</v>
      </c>
      <c r="Y271" s="915" t="n">
        <f aca="false">'12-10'!AE47</f>
        <v>0</v>
      </c>
      <c r="Z271" s="915" t="n">
        <f aca="false">'12-10'!AF47</f>
        <v>0</v>
      </c>
      <c r="AA271" s="868" t="n">
        <f aca="false">SUM(W271:Z271)</f>
        <v>4</v>
      </c>
      <c r="AB271" s="124"/>
    </row>
    <row r="272" s="123" customFormat="true" ht="13.5" hidden="false" customHeight="false" outlineLevel="0" collapsed="false">
      <c r="A272" s="880"/>
      <c r="B272" s="884"/>
      <c r="C272" s="884"/>
      <c r="D272" s="913" t="s">
        <v>476</v>
      </c>
      <c r="E272" s="914" t="n">
        <f aca="false">'12-10'!F48</f>
        <v>5</v>
      </c>
      <c r="F272" s="915" t="n">
        <f aca="false">'12-10'!L48</f>
        <v>0</v>
      </c>
      <c r="G272" s="915" t="n">
        <f aca="false">'12-10'!M48</f>
        <v>0</v>
      </c>
      <c r="H272" s="915" t="n">
        <f aca="false">'12-10'!N48</f>
        <v>0</v>
      </c>
      <c r="I272" s="915" t="n">
        <f aca="false">'12-10'!O48</f>
        <v>0</v>
      </c>
      <c r="J272" s="915" t="n">
        <f aca="false">'12-10'!P48</f>
        <v>0</v>
      </c>
      <c r="K272" s="915" t="n">
        <f aca="false">'12-10'!Q48</f>
        <v>0</v>
      </c>
      <c r="L272" s="915" t="n">
        <f aca="false">'12-10'!R48</f>
        <v>0</v>
      </c>
      <c r="M272" s="915" t="n">
        <f aca="false">'12-10'!S48</f>
        <v>0</v>
      </c>
      <c r="N272" s="915" t="n">
        <f aca="false">'12-10'!T48</f>
        <v>0</v>
      </c>
      <c r="O272" s="915" t="n">
        <f aca="false">'12-10'!U48</f>
        <v>0</v>
      </c>
      <c r="P272" s="915" t="n">
        <f aca="false">'12-10'!V48</f>
        <v>1</v>
      </c>
      <c r="Q272" s="915" t="n">
        <f aca="false">'12-10'!W48</f>
        <v>1</v>
      </c>
      <c r="R272" s="915" t="n">
        <f aca="false">'12-10'!X48</f>
        <v>0</v>
      </c>
      <c r="S272" s="915" t="n">
        <f aca="false">'12-10'!Y48</f>
        <v>1</v>
      </c>
      <c r="T272" s="915" t="n">
        <f aca="false">'12-10'!Z48</f>
        <v>0</v>
      </c>
      <c r="U272" s="915" t="n">
        <f aca="false">'12-10'!AA48</f>
        <v>1</v>
      </c>
      <c r="V272" s="916" t="n">
        <f aca="false">'12-10'!AB48</f>
        <v>0</v>
      </c>
      <c r="W272" s="917" t="n">
        <f aca="false">'12-10'!AC48</f>
        <v>0</v>
      </c>
      <c r="X272" s="915" t="n">
        <f aca="false">'12-10'!AD48</f>
        <v>1</v>
      </c>
      <c r="Y272" s="915" t="n">
        <f aca="false">'12-10'!AE48</f>
        <v>0</v>
      </c>
      <c r="Z272" s="915" t="n">
        <f aca="false">'12-10'!AF48</f>
        <v>0</v>
      </c>
      <c r="AA272" s="868" t="n">
        <f aca="false">SUM(W272:Z272)</f>
        <v>1</v>
      </c>
      <c r="AB272" s="124"/>
    </row>
    <row r="273" s="123" customFormat="true" ht="13.5" hidden="false" customHeight="false" outlineLevel="0" collapsed="false">
      <c r="A273" s="880" t="s">
        <v>443</v>
      </c>
      <c r="B273" s="884" t="s">
        <v>158</v>
      </c>
      <c r="C273" s="884"/>
      <c r="D273" s="913" t="s">
        <v>7</v>
      </c>
      <c r="E273" s="914" t="n">
        <f aca="false">'12-10'!F49</f>
        <v>26</v>
      </c>
      <c r="F273" s="915" t="n">
        <f aca="false">'12-10'!L49</f>
        <v>0</v>
      </c>
      <c r="G273" s="915" t="n">
        <f aca="false">'12-10'!M49</f>
        <v>0</v>
      </c>
      <c r="H273" s="915" t="n">
        <f aca="false">'12-10'!N49</f>
        <v>0</v>
      </c>
      <c r="I273" s="915" t="n">
        <f aca="false">'12-10'!O49</f>
        <v>0</v>
      </c>
      <c r="J273" s="915" t="n">
        <f aca="false">'12-10'!P49</f>
        <v>0</v>
      </c>
      <c r="K273" s="915" t="n">
        <f aca="false">'12-10'!Q49</f>
        <v>0</v>
      </c>
      <c r="L273" s="915" t="n">
        <f aca="false">'12-10'!R49</f>
        <v>0</v>
      </c>
      <c r="M273" s="915" t="n">
        <f aca="false">'12-10'!S49</f>
        <v>1</v>
      </c>
      <c r="N273" s="915" t="n">
        <f aca="false">'12-10'!T49</f>
        <v>0</v>
      </c>
      <c r="O273" s="915" t="n">
        <f aca="false">'12-10'!U49</f>
        <v>0</v>
      </c>
      <c r="P273" s="915" t="n">
        <f aca="false">'12-10'!V49</f>
        <v>1</v>
      </c>
      <c r="Q273" s="915" t="n">
        <f aca="false">'12-10'!W49</f>
        <v>0</v>
      </c>
      <c r="R273" s="915" t="n">
        <f aca="false">'12-10'!X49</f>
        <v>4</v>
      </c>
      <c r="S273" s="915" t="n">
        <f aca="false">'12-10'!Y49</f>
        <v>4</v>
      </c>
      <c r="T273" s="915" t="n">
        <f aca="false">'12-10'!Z49</f>
        <v>2</v>
      </c>
      <c r="U273" s="915" t="n">
        <f aca="false">'12-10'!AA49</f>
        <v>1</v>
      </c>
      <c r="V273" s="916" t="n">
        <f aca="false">'12-10'!AB49</f>
        <v>5</v>
      </c>
      <c r="W273" s="917" t="n">
        <f aca="false">'12-10'!AC49</f>
        <v>6</v>
      </c>
      <c r="X273" s="915" t="n">
        <f aca="false">'12-10'!AD49</f>
        <v>1</v>
      </c>
      <c r="Y273" s="915" t="n">
        <f aca="false">'12-10'!AE49</f>
        <v>1</v>
      </c>
      <c r="Z273" s="915" t="n">
        <f aca="false">'12-10'!AF49</f>
        <v>0</v>
      </c>
      <c r="AA273" s="868" t="n">
        <f aca="false">SUM(W273:Z273)</f>
        <v>8</v>
      </c>
      <c r="AB273" s="124"/>
    </row>
    <row r="274" s="123" customFormat="true" ht="13.5" hidden="false" customHeight="false" outlineLevel="0" collapsed="false">
      <c r="A274" s="880"/>
      <c r="B274" s="884"/>
      <c r="C274" s="884"/>
      <c r="D274" s="913" t="s">
        <v>475</v>
      </c>
      <c r="E274" s="914" t="n">
        <f aca="false">'12-10'!F50</f>
        <v>19</v>
      </c>
      <c r="F274" s="915" t="n">
        <f aca="false">'12-10'!L50</f>
        <v>0</v>
      </c>
      <c r="G274" s="915" t="n">
        <f aca="false">'12-10'!M50</f>
        <v>0</v>
      </c>
      <c r="H274" s="915" t="n">
        <f aca="false">'12-10'!N50</f>
        <v>0</v>
      </c>
      <c r="I274" s="915" t="n">
        <f aca="false">'12-10'!O50</f>
        <v>0</v>
      </c>
      <c r="J274" s="915" t="n">
        <f aca="false">'12-10'!P50</f>
        <v>0</v>
      </c>
      <c r="K274" s="915" t="n">
        <f aca="false">'12-10'!Q50</f>
        <v>0</v>
      </c>
      <c r="L274" s="915" t="n">
        <f aca="false">'12-10'!R50</f>
        <v>0</v>
      </c>
      <c r="M274" s="915" t="n">
        <f aca="false">'12-10'!S50</f>
        <v>1</v>
      </c>
      <c r="N274" s="915" t="n">
        <f aca="false">'12-10'!T50</f>
        <v>0</v>
      </c>
      <c r="O274" s="915" t="n">
        <f aca="false">'12-10'!U50</f>
        <v>0</v>
      </c>
      <c r="P274" s="915" t="n">
        <f aca="false">'12-10'!V50</f>
        <v>1</v>
      </c>
      <c r="Q274" s="915" t="n">
        <f aca="false">'12-10'!W50</f>
        <v>0</v>
      </c>
      <c r="R274" s="915" t="n">
        <f aca="false">'12-10'!X50</f>
        <v>4</v>
      </c>
      <c r="S274" s="915" t="n">
        <f aca="false">'12-10'!Y50</f>
        <v>4</v>
      </c>
      <c r="T274" s="915" t="n">
        <f aca="false">'12-10'!Z50</f>
        <v>1</v>
      </c>
      <c r="U274" s="915" t="n">
        <f aca="false">'12-10'!AA50</f>
        <v>1</v>
      </c>
      <c r="V274" s="916" t="n">
        <f aca="false">'12-10'!AB50</f>
        <v>3</v>
      </c>
      <c r="W274" s="917" t="n">
        <f aca="false">'12-10'!AC50</f>
        <v>3</v>
      </c>
      <c r="X274" s="915" t="n">
        <f aca="false">'12-10'!AD50</f>
        <v>1</v>
      </c>
      <c r="Y274" s="915" t="n">
        <f aca="false">'12-10'!AE50</f>
        <v>0</v>
      </c>
      <c r="Z274" s="915" t="n">
        <f aca="false">'12-10'!AF50</f>
        <v>0</v>
      </c>
      <c r="AA274" s="868" t="n">
        <f aca="false">SUM(W274:Z274)</f>
        <v>4</v>
      </c>
      <c r="AB274" s="124"/>
    </row>
    <row r="275" s="123" customFormat="true" ht="13.5" hidden="false" customHeight="false" outlineLevel="0" collapsed="false">
      <c r="A275" s="880"/>
      <c r="B275" s="884"/>
      <c r="C275" s="884"/>
      <c r="D275" s="913" t="s">
        <v>476</v>
      </c>
      <c r="E275" s="914" t="n">
        <f aca="false">'12-10'!F51</f>
        <v>7</v>
      </c>
      <c r="F275" s="915" t="n">
        <f aca="false">'12-10'!L51</f>
        <v>0</v>
      </c>
      <c r="G275" s="915" t="n">
        <f aca="false">'12-10'!M51</f>
        <v>0</v>
      </c>
      <c r="H275" s="915" t="n">
        <f aca="false">'12-10'!N51</f>
        <v>0</v>
      </c>
      <c r="I275" s="915" t="n">
        <f aca="false">'12-10'!O51</f>
        <v>0</v>
      </c>
      <c r="J275" s="915" t="n">
        <f aca="false">'12-10'!P51</f>
        <v>0</v>
      </c>
      <c r="K275" s="915" t="n">
        <f aca="false">'12-10'!Q51</f>
        <v>0</v>
      </c>
      <c r="L275" s="915" t="n">
        <f aca="false">'12-10'!R51</f>
        <v>0</v>
      </c>
      <c r="M275" s="915" t="n">
        <f aca="false">'12-10'!S51</f>
        <v>0</v>
      </c>
      <c r="N275" s="915" t="n">
        <f aca="false">'12-10'!T51</f>
        <v>0</v>
      </c>
      <c r="O275" s="915" t="n">
        <f aca="false">'12-10'!U51</f>
        <v>0</v>
      </c>
      <c r="P275" s="915" t="n">
        <f aca="false">'12-10'!V51</f>
        <v>0</v>
      </c>
      <c r="Q275" s="915" t="n">
        <f aca="false">'12-10'!W51</f>
        <v>0</v>
      </c>
      <c r="R275" s="915" t="n">
        <f aca="false">'12-10'!X51</f>
        <v>0</v>
      </c>
      <c r="S275" s="915" t="n">
        <f aca="false">'12-10'!Y51</f>
        <v>0</v>
      </c>
      <c r="T275" s="915" t="n">
        <f aca="false">'12-10'!Z51</f>
        <v>1</v>
      </c>
      <c r="U275" s="915" t="n">
        <f aca="false">'12-10'!AA51</f>
        <v>0</v>
      </c>
      <c r="V275" s="916" t="n">
        <f aca="false">'12-10'!AB51</f>
        <v>2</v>
      </c>
      <c r="W275" s="917" t="n">
        <f aca="false">'12-10'!AC51</f>
        <v>3</v>
      </c>
      <c r="X275" s="915" t="n">
        <f aca="false">'12-10'!AD51</f>
        <v>0</v>
      </c>
      <c r="Y275" s="915" t="n">
        <f aca="false">'12-10'!AE51</f>
        <v>1</v>
      </c>
      <c r="Z275" s="915" t="n">
        <f aca="false">'12-10'!AF51</f>
        <v>0</v>
      </c>
      <c r="AA275" s="868" t="n">
        <f aca="false">SUM(W275:Z275)</f>
        <v>4</v>
      </c>
      <c r="AB275" s="124"/>
    </row>
    <row r="276" s="123" customFormat="true" ht="13.5" hidden="false" customHeight="true" outlineLevel="0" collapsed="false">
      <c r="A276" s="880" t="s">
        <v>444</v>
      </c>
      <c r="B276" s="884" t="s">
        <v>371</v>
      </c>
      <c r="C276" s="884"/>
      <c r="D276" s="913" t="s">
        <v>7</v>
      </c>
      <c r="E276" s="914" t="n">
        <f aca="false">'12-10'!F52</f>
        <v>16</v>
      </c>
      <c r="F276" s="915" t="n">
        <f aca="false">'12-10'!L52</f>
        <v>0</v>
      </c>
      <c r="G276" s="915" t="n">
        <f aca="false">'12-10'!M52</f>
        <v>0</v>
      </c>
      <c r="H276" s="915" t="n">
        <f aca="false">'12-10'!N52</f>
        <v>0</v>
      </c>
      <c r="I276" s="915" t="n">
        <f aca="false">'12-10'!O52</f>
        <v>0</v>
      </c>
      <c r="J276" s="915" t="n">
        <f aca="false">'12-10'!P52</f>
        <v>0</v>
      </c>
      <c r="K276" s="915" t="n">
        <f aca="false">'12-10'!Q52</f>
        <v>0</v>
      </c>
      <c r="L276" s="915" t="n">
        <f aca="false">'12-10'!R52</f>
        <v>0</v>
      </c>
      <c r="M276" s="915" t="n">
        <f aca="false">'12-10'!S52</f>
        <v>0</v>
      </c>
      <c r="N276" s="915" t="n">
        <f aca="false">'12-10'!T52</f>
        <v>0</v>
      </c>
      <c r="O276" s="915" t="n">
        <f aca="false">'12-10'!U52</f>
        <v>0</v>
      </c>
      <c r="P276" s="915" t="n">
        <f aca="false">'12-10'!V52</f>
        <v>0</v>
      </c>
      <c r="Q276" s="915" t="n">
        <f aca="false">'12-10'!W52</f>
        <v>1</v>
      </c>
      <c r="R276" s="915" t="n">
        <f aca="false">'12-10'!X52</f>
        <v>1</v>
      </c>
      <c r="S276" s="915" t="n">
        <f aca="false">'12-10'!Y52</f>
        <v>1</v>
      </c>
      <c r="T276" s="915" t="n">
        <f aca="false">'12-10'!Z52</f>
        <v>1</v>
      </c>
      <c r="U276" s="915" t="n">
        <f aca="false">'12-10'!AA52</f>
        <v>0</v>
      </c>
      <c r="V276" s="916" t="n">
        <f aca="false">'12-10'!AB52</f>
        <v>5</v>
      </c>
      <c r="W276" s="917" t="n">
        <f aca="false">'12-10'!AC52</f>
        <v>3</v>
      </c>
      <c r="X276" s="915" t="n">
        <f aca="false">'12-10'!AD52</f>
        <v>2</v>
      </c>
      <c r="Y276" s="915" t="n">
        <f aca="false">'12-10'!AE52</f>
        <v>2</v>
      </c>
      <c r="Z276" s="915" t="n">
        <f aca="false">'12-10'!AF52</f>
        <v>0</v>
      </c>
      <c r="AA276" s="868" t="n">
        <f aca="false">SUM(W276:Z276)</f>
        <v>7</v>
      </c>
      <c r="AB276" s="124"/>
    </row>
    <row r="277" s="123" customFormat="true" ht="13.5" hidden="false" customHeight="false" outlineLevel="0" collapsed="false">
      <c r="A277" s="880"/>
      <c r="B277" s="884"/>
      <c r="C277" s="884"/>
      <c r="D277" s="913" t="s">
        <v>475</v>
      </c>
      <c r="E277" s="914" t="n">
        <f aca="false">'12-10'!F53</f>
        <v>8</v>
      </c>
      <c r="F277" s="915" t="n">
        <f aca="false">'12-10'!L53</f>
        <v>0</v>
      </c>
      <c r="G277" s="915" t="n">
        <f aca="false">'12-10'!M53</f>
        <v>0</v>
      </c>
      <c r="H277" s="915" t="n">
        <f aca="false">'12-10'!N53</f>
        <v>0</v>
      </c>
      <c r="I277" s="915" t="n">
        <f aca="false">'12-10'!O53</f>
        <v>0</v>
      </c>
      <c r="J277" s="915" t="n">
        <f aca="false">'12-10'!P53</f>
        <v>0</v>
      </c>
      <c r="K277" s="915" t="n">
        <f aca="false">'12-10'!Q53</f>
        <v>0</v>
      </c>
      <c r="L277" s="915" t="n">
        <f aca="false">'12-10'!R53</f>
        <v>0</v>
      </c>
      <c r="M277" s="915" t="n">
        <f aca="false">'12-10'!S53</f>
        <v>0</v>
      </c>
      <c r="N277" s="915" t="n">
        <f aca="false">'12-10'!T53</f>
        <v>0</v>
      </c>
      <c r="O277" s="915" t="n">
        <f aca="false">'12-10'!U53</f>
        <v>0</v>
      </c>
      <c r="P277" s="915" t="n">
        <f aca="false">'12-10'!V53</f>
        <v>0</v>
      </c>
      <c r="Q277" s="915" t="n">
        <f aca="false">'12-10'!W53</f>
        <v>1</v>
      </c>
      <c r="R277" s="915" t="n">
        <f aca="false">'12-10'!X53</f>
        <v>1</v>
      </c>
      <c r="S277" s="915" t="n">
        <f aca="false">'12-10'!Y53</f>
        <v>1</v>
      </c>
      <c r="T277" s="915" t="n">
        <f aca="false">'12-10'!Z53</f>
        <v>0</v>
      </c>
      <c r="U277" s="915" t="n">
        <f aca="false">'12-10'!AA53</f>
        <v>0</v>
      </c>
      <c r="V277" s="916" t="n">
        <f aca="false">'12-10'!AB53</f>
        <v>3</v>
      </c>
      <c r="W277" s="917" t="n">
        <f aca="false">'12-10'!AC53</f>
        <v>1</v>
      </c>
      <c r="X277" s="915" t="n">
        <f aca="false">'12-10'!AD53</f>
        <v>0</v>
      </c>
      <c r="Y277" s="915" t="n">
        <f aca="false">'12-10'!AE53</f>
        <v>1</v>
      </c>
      <c r="Z277" s="915" t="n">
        <f aca="false">'12-10'!AF53</f>
        <v>0</v>
      </c>
      <c r="AA277" s="868" t="n">
        <f aca="false">SUM(W277:Z277)</f>
        <v>2</v>
      </c>
      <c r="AB277" s="124"/>
    </row>
    <row r="278" s="123" customFormat="true" ht="13.5" hidden="false" customHeight="false" outlineLevel="0" collapsed="false">
      <c r="A278" s="880"/>
      <c r="B278" s="884"/>
      <c r="C278" s="884"/>
      <c r="D278" s="913" t="s">
        <v>476</v>
      </c>
      <c r="E278" s="914" t="n">
        <f aca="false">'12-10'!F54</f>
        <v>8</v>
      </c>
      <c r="F278" s="915" t="n">
        <f aca="false">'12-10'!L54</f>
        <v>0</v>
      </c>
      <c r="G278" s="915" t="n">
        <f aca="false">'12-10'!M54</f>
        <v>0</v>
      </c>
      <c r="H278" s="915" t="n">
        <f aca="false">'12-10'!N54</f>
        <v>0</v>
      </c>
      <c r="I278" s="915" t="n">
        <f aca="false">'12-10'!O54</f>
        <v>0</v>
      </c>
      <c r="J278" s="915" t="n">
        <f aca="false">'12-10'!P54</f>
        <v>0</v>
      </c>
      <c r="K278" s="915" t="n">
        <f aca="false">'12-10'!Q54</f>
        <v>0</v>
      </c>
      <c r="L278" s="915" t="n">
        <f aca="false">'12-10'!R54</f>
        <v>0</v>
      </c>
      <c r="M278" s="915" t="n">
        <f aca="false">'12-10'!S54</f>
        <v>0</v>
      </c>
      <c r="N278" s="915" t="n">
        <f aca="false">'12-10'!T54</f>
        <v>0</v>
      </c>
      <c r="O278" s="915" t="n">
        <f aca="false">'12-10'!U54</f>
        <v>0</v>
      </c>
      <c r="P278" s="915" t="n">
        <f aca="false">'12-10'!V54</f>
        <v>0</v>
      </c>
      <c r="Q278" s="915" t="n">
        <f aca="false">'12-10'!W54</f>
        <v>0</v>
      </c>
      <c r="R278" s="915" t="n">
        <f aca="false">'12-10'!X54</f>
        <v>0</v>
      </c>
      <c r="S278" s="915" t="n">
        <f aca="false">'12-10'!Y54</f>
        <v>0</v>
      </c>
      <c r="T278" s="915" t="n">
        <f aca="false">'12-10'!Z54</f>
        <v>1</v>
      </c>
      <c r="U278" s="915" t="n">
        <f aca="false">'12-10'!AA54</f>
        <v>0</v>
      </c>
      <c r="V278" s="916" t="n">
        <f aca="false">'12-10'!AB54</f>
        <v>2</v>
      </c>
      <c r="W278" s="917" t="n">
        <f aca="false">'12-10'!AC54</f>
        <v>2</v>
      </c>
      <c r="X278" s="915" t="n">
        <f aca="false">'12-10'!AD54</f>
        <v>2</v>
      </c>
      <c r="Y278" s="915" t="n">
        <f aca="false">'12-10'!AE54</f>
        <v>1</v>
      </c>
      <c r="Z278" s="915" t="n">
        <f aca="false">'12-10'!AF54</f>
        <v>0</v>
      </c>
      <c r="AA278" s="868" t="n">
        <f aca="false">SUM(W278:Z278)</f>
        <v>5</v>
      </c>
      <c r="AB278" s="124"/>
    </row>
    <row r="279" s="123" customFormat="true" ht="13.5" hidden="false" customHeight="true" outlineLevel="0" collapsed="false">
      <c r="A279" s="880" t="s">
        <v>445</v>
      </c>
      <c r="B279" s="884" t="s">
        <v>446</v>
      </c>
      <c r="C279" s="884"/>
      <c r="D279" s="913" t="s">
        <v>7</v>
      </c>
      <c r="E279" s="914" t="n">
        <f aca="false">'12-10'!F55</f>
        <v>290</v>
      </c>
      <c r="F279" s="915" t="n">
        <f aca="false">'12-10'!L55</f>
        <v>0</v>
      </c>
      <c r="G279" s="915" t="n">
        <f aca="false">'12-10'!M55</f>
        <v>0</v>
      </c>
      <c r="H279" s="915" t="n">
        <f aca="false">'12-10'!N55</f>
        <v>0</v>
      </c>
      <c r="I279" s="915" t="n">
        <f aca="false">'12-10'!O55</f>
        <v>0</v>
      </c>
      <c r="J279" s="915" t="n">
        <f aca="false">'12-10'!P55</f>
        <v>0</v>
      </c>
      <c r="K279" s="915" t="n">
        <f aca="false">'12-10'!Q55</f>
        <v>1</v>
      </c>
      <c r="L279" s="915" t="n">
        <f aca="false">'12-10'!R55</f>
        <v>3</v>
      </c>
      <c r="M279" s="915" t="n">
        <f aca="false">'12-10'!S55</f>
        <v>2</v>
      </c>
      <c r="N279" s="915" t="n">
        <f aca="false">'12-10'!T55</f>
        <v>2</v>
      </c>
      <c r="O279" s="915" t="n">
        <f aca="false">'12-10'!U55</f>
        <v>3</v>
      </c>
      <c r="P279" s="915" t="n">
        <f aca="false">'12-10'!V55</f>
        <v>1</v>
      </c>
      <c r="Q279" s="915" t="n">
        <f aca="false">'12-10'!W55</f>
        <v>7</v>
      </c>
      <c r="R279" s="915" t="n">
        <f aca="false">'12-10'!X55</f>
        <v>8</v>
      </c>
      <c r="S279" s="915" t="n">
        <f aca="false">'12-10'!Y55</f>
        <v>12</v>
      </c>
      <c r="T279" s="915" t="n">
        <f aca="false">'12-10'!Z55</f>
        <v>21</v>
      </c>
      <c r="U279" s="915" t="n">
        <f aca="false">'12-10'!AA55</f>
        <v>19</v>
      </c>
      <c r="V279" s="916" t="n">
        <f aca="false">'12-10'!AB55</f>
        <v>49</v>
      </c>
      <c r="W279" s="917" t="n">
        <f aca="false">'12-10'!AC55</f>
        <v>54</v>
      </c>
      <c r="X279" s="915" t="n">
        <f aca="false">'12-10'!AD55</f>
        <v>61</v>
      </c>
      <c r="Y279" s="915" t="n">
        <f aca="false">'12-10'!AE55</f>
        <v>37</v>
      </c>
      <c r="Z279" s="915" t="n">
        <f aca="false">'12-10'!AF55</f>
        <v>10</v>
      </c>
      <c r="AA279" s="868" t="n">
        <f aca="false">SUM(W279:Z279)</f>
        <v>162</v>
      </c>
      <c r="AB279" s="124"/>
    </row>
    <row r="280" s="123" customFormat="true" ht="13.5" hidden="false" customHeight="false" outlineLevel="0" collapsed="false">
      <c r="A280" s="880"/>
      <c r="B280" s="884"/>
      <c r="C280" s="884"/>
      <c r="D280" s="913" t="s">
        <v>475</v>
      </c>
      <c r="E280" s="914" t="n">
        <f aca="false">'12-10'!F56</f>
        <v>122</v>
      </c>
      <c r="F280" s="915" t="n">
        <f aca="false">'12-10'!L56</f>
        <v>0</v>
      </c>
      <c r="G280" s="915" t="n">
        <f aca="false">'12-10'!M56</f>
        <v>0</v>
      </c>
      <c r="H280" s="915" t="n">
        <f aca="false">'12-10'!N56</f>
        <v>0</v>
      </c>
      <c r="I280" s="915" t="n">
        <f aca="false">'12-10'!O56</f>
        <v>0</v>
      </c>
      <c r="J280" s="915" t="n">
        <f aca="false">'12-10'!P56</f>
        <v>0</v>
      </c>
      <c r="K280" s="915" t="n">
        <f aca="false">'12-10'!Q56</f>
        <v>1</v>
      </c>
      <c r="L280" s="915" t="n">
        <f aca="false">'12-10'!R56</f>
        <v>3</v>
      </c>
      <c r="M280" s="915" t="n">
        <f aca="false">'12-10'!S56</f>
        <v>1</v>
      </c>
      <c r="N280" s="915" t="n">
        <f aca="false">'12-10'!T56</f>
        <v>2</v>
      </c>
      <c r="O280" s="915" t="n">
        <f aca="false">'12-10'!U56</f>
        <v>2</v>
      </c>
      <c r="P280" s="915" t="n">
        <f aca="false">'12-10'!V56</f>
        <v>1</v>
      </c>
      <c r="Q280" s="915" t="n">
        <f aca="false">'12-10'!W56</f>
        <v>7</v>
      </c>
      <c r="R280" s="915" t="n">
        <f aca="false">'12-10'!X56</f>
        <v>7</v>
      </c>
      <c r="S280" s="915" t="n">
        <f aca="false">'12-10'!Y56</f>
        <v>7</v>
      </c>
      <c r="T280" s="915" t="n">
        <f aca="false">'12-10'!Z56</f>
        <v>14</v>
      </c>
      <c r="U280" s="915" t="n">
        <f aca="false">'12-10'!AA56</f>
        <v>11</v>
      </c>
      <c r="V280" s="916" t="n">
        <f aca="false">'12-10'!AB56</f>
        <v>27</v>
      </c>
      <c r="W280" s="917" t="n">
        <f aca="false">'12-10'!AC56</f>
        <v>21</v>
      </c>
      <c r="X280" s="915" t="n">
        <f aca="false">'12-10'!AD56</f>
        <v>11</v>
      </c>
      <c r="Y280" s="915" t="n">
        <f aca="false">'12-10'!AE56</f>
        <v>3</v>
      </c>
      <c r="Z280" s="915" t="n">
        <f aca="false">'12-10'!AF56</f>
        <v>4</v>
      </c>
      <c r="AA280" s="868" t="n">
        <f aca="false">SUM(W280:Z280)</f>
        <v>39</v>
      </c>
      <c r="AB280" s="124"/>
    </row>
    <row r="281" s="123" customFormat="true" ht="13.5" hidden="false" customHeight="false" outlineLevel="0" collapsed="false">
      <c r="A281" s="880"/>
      <c r="B281" s="884"/>
      <c r="C281" s="884"/>
      <c r="D281" s="913" t="s">
        <v>476</v>
      </c>
      <c r="E281" s="914" t="n">
        <f aca="false">'12-10'!F57</f>
        <v>168</v>
      </c>
      <c r="F281" s="915" t="n">
        <f aca="false">'12-10'!L57</f>
        <v>0</v>
      </c>
      <c r="G281" s="915" t="n">
        <f aca="false">'12-10'!M57</f>
        <v>0</v>
      </c>
      <c r="H281" s="915" t="n">
        <f aca="false">'12-10'!N57</f>
        <v>0</v>
      </c>
      <c r="I281" s="915" t="n">
        <f aca="false">'12-10'!O57</f>
        <v>0</v>
      </c>
      <c r="J281" s="915" t="n">
        <f aca="false">'12-10'!P57</f>
        <v>0</v>
      </c>
      <c r="K281" s="915" t="n">
        <f aca="false">'12-10'!Q57</f>
        <v>0</v>
      </c>
      <c r="L281" s="915" t="n">
        <f aca="false">'12-10'!R57</f>
        <v>0</v>
      </c>
      <c r="M281" s="915" t="n">
        <f aca="false">'12-10'!S57</f>
        <v>1</v>
      </c>
      <c r="N281" s="915" t="n">
        <f aca="false">'12-10'!T57</f>
        <v>0</v>
      </c>
      <c r="O281" s="915" t="n">
        <f aca="false">'12-10'!U57</f>
        <v>1</v>
      </c>
      <c r="P281" s="915" t="n">
        <f aca="false">'12-10'!V57</f>
        <v>0</v>
      </c>
      <c r="Q281" s="915" t="n">
        <f aca="false">'12-10'!W57</f>
        <v>0</v>
      </c>
      <c r="R281" s="915" t="n">
        <f aca="false">'12-10'!X57</f>
        <v>1</v>
      </c>
      <c r="S281" s="915" t="n">
        <f aca="false">'12-10'!Y57</f>
        <v>5</v>
      </c>
      <c r="T281" s="915" t="n">
        <f aca="false">'12-10'!Z57</f>
        <v>7</v>
      </c>
      <c r="U281" s="915" t="n">
        <f aca="false">'12-10'!AA57</f>
        <v>8</v>
      </c>
      <c r="V281" s="916" t="n">
        <f aca="false">'12-10'!AB57</f>
        <v>22</v>
      </c>
      <c r="W281" s="917" t="n">
        <f aca="false">'12-10'!AC57</f>
        <v>33</v>
      </c>
      <c r="X281" s="915" t="n">
        <f aca="false">'12-10'!AD57</f>
        <v>50</v>
      </c>
      <c r="Y281" s="915" t="n">
        <f aca="false">'12-10'!AE57</f>
        <v>34</v>
      </c>
      <c r="Z281" s="915" t="n">
        <f aca="false">'12-10'!AF57</f>
        <v>6</v>
      </c>
      <c r="AA281" s="868" t="n">
        <f aca="false">SUM(W281:Z281)</f>
        <v>123</v>
      </c>
      <c r="AB281" s="124"/>
    </row>
    <row r="282" s="123" customFormat="true" ht="13.5" hidden="false" customHeight="false" outlineLevel="0" collapsed="false">
      <c r="A282" s="880" t="s">
        <v>447</v>
      </c>
      <c r="B282" s="880" t="s">
        <v>477</v>
      </c>
      <c r="C282" s="884" t="s">
        <v>374</v>
      </c>
      <c r="D282" s="913" t="s">
        <v>7</v>
      </c>
      <c r="E282" s="914" t="n">
        <f aca="false">'12-10'!F58</f>
        <v>43</v>
      </c>
      <c r="F282" s="915" t="n">
        <f aca="false">'12-10'!L58</f>
        <v>0</v>
      </c>
      <c r="G282" s="915" t="n">
        <f aca="false">'12-10'!M58</f>
        <v>0</v>
      </c>
      <c r="H282" s="915" t="n">
        <f aca="false">'12-10'!N58</f>
        <v>0</v>
      </c>
      <c r="I282" s="915" t="n">
        <f aca="false">'12-10'!O58</f>
        <v>0</v>
      </c>
      <c r="J282" s="915" t="n">
        <f aca="false">'12-10'!P58</f>
        <v>0</v>
      </c>
      <c r="K282" s="915" t="n">
        <f aca="false">'12-10'!Q58</f>
        <v>0</v>
      </c>
      <c r="L282" s="915" t="n">
        <f aca="false">'12-10'!R58</f>
        <v>1</v>
      </c>
      <c r="M282" s="915" t="n">
        <f aca="false">'12-10'!S58</f>
        <v>0</v>
      </c>
      <c r="N282" s="915" t="n">
        <f aca="false">'12-10'!T58</f>
        <v>0</v>
      </c>
      <c r="O282" s="915" t="n">
        <f aca="false">'12-10'!U58</f>
        <v>0</v>
      </c>
      <c r="P282" s="915" t="n">
        <f aca="false">'12-10'!V58</f>
        <v>1</v>
      </c>
      <c r="Q282" s="915" t="n">
        <f aca="false">'12-10'!W58</f>
        <v>2</v>
      </c>
      <c r="R282" s="915" t="n">
        <f aca="false">'12-10'!X58</f>
        <v>1</v>
      </c>
      <c r="S282" s="915" t="n">
        <f aca="false">'12-10'!Y58</f>
        <v>3</v>
      </c>
      <c r="T282" s="915" t="n">
        <f aca="false">'12-10'!Z58</f>
        <v>5</v>
      </c>
      <c r="U282" s="915" t="n">
        <f aca="false">'12-10'!AA58</f>
        <v>3</v>
      </c>
      <c r="V282" s="916" t="n">
        <f aca="false">'12-10'!AB58</f>
        <v>13</v>
      </c>
      <c r="W282" s="917" t="n">
        <f aca="false">'12-10'!AC58</f>
        <v>4</v>
      </c>
      <c r="X282" s="915" t="n">
        <f aca="false">'12-10'!AD58</f>
        <v>5</v>
      </c>
      <c r="Y282" s="915" t="n">
        <f aca="false">'12-10'!AE58</f>
        <v>4</v>
      </c>
      <c r="Z282" s="915" t="n">
        <f aca="false">'12-10'!AF58</f>
        <v>1</v>
      </c>
      <c r="AA282" s="868" t="n">
        <f aca="false">SUM(W282:Z282)</f>
        <v>14</v>
      </c>
      <c r="AB282" s="124"/>
    </row>
    <row r="283" s="123" customFormat="true" ht="13.5" hidden="false" customHeight="false" outlineLevel="0" collapsed="false">
      <c r="A283" s="880"/>
      <c r="B283" s="880"/>
      <c r="C283" s="880"/>
      <c r="D283" s="913" t="s">
        <v>475</v>
      </c>
      <c r="E283" s="914" t="n">
        <f aca="false">'12-10'!F59</f>
        <v>25</v>
      </c>
      <c r="F283" s="915" t="n">
        <f aca="false">'12-10'!L59</f>
        <v>0</v>
      </c>
      <c r="G283" s="915" t="n">
        <f aca="false">'12-10'!M59</f>
        <v>0</v>
      </c>
      <c r="H283" s="915" t="n">
        <f aca="false">'12-10'!N59</f>
        <v>0</v>
      </c>
      <c r="I283" s="915" t="n">
        <f aca="false">'12-10'!O59</f>
        <v>0</v>
      </c>
      <c r="J283" s="915" t="n">
        <f aca="false">'12-10'!P59</f>
        <v>0</v>
      </c>
      <c r="K283" s="915" t="n">
        <f aca="false">'12-10'!Q59</f>
        <v>0</v>
      </c>
      <c r="L283" s="915" t="n">
        <f aca="false">'12-10'!R59</f>
        <v>1</v>
      </c>
      <c r="M283" s="915" t="n">
        <f aca="false">'12-10'!S59</f>
        <v>0</v>
      </c>
      <c r="N283" s="915" t="n">
        <f aca="false">'12-10'!T59</f>
        <v>0</v>
      </c>
      <c r="O283" s="915" t="n">
        <f aca="false">'12-10'!U59</f>
        <v>0</v>
      </c>
      <c r="P283" s="915" t="n">
        <f aca="false">'12-10'!V59</f>
        <v>1</v>
      </c>
      <c r="Q283" s="915" t="n">
        <f aca="false">'12-10'!W59</f>
        <v>2</v>
      </c>
      <c r="R283" s="915" t="n">
        <f aca="false">'12-10'!X59</f>
        <v>1</v>
      </c>
      <c r="S283" s="915" t="n">
        <f aca="false">'12-10'!Y59</f>
        <v>3</v>
      </c>
      <c r="T283" s="915" t="n">
        <f aca="false">'12-10'!Z59</f>
        <v>5</v>
      </c>
      <c r="U283" s="915" t="n">
        <f aca="false">'12-10'!AA59</f>
        <v>3</v>
      </c>
      <c r="V283" s="916" t="n">
        <f aca="false">'12-10'!AB59</f>
        <v>7</v>
      </c>
      <c r="W283" s="917" t="n">
        <f aca="false">'12-10'!AC59</f>
        <v>0</v>
      </c>
      <c r="X283" s="915" t="n">
        <f aca="false">'12-10'!AD59</f>
        <v>2</v>
      </c>
      <c r="Y283" s="915" t="n">
        <f aca="false">'12-10'!AE59</f>
        <v>0</v>
      </c>
      <c r="Z283" s="915" t="n">
        <f aca="false">'12-10'!AF59</f>
        <v>0</v>
      </c>
      <c r="AA283" s="868" t="n">
        <f aca="false">SUM(W283:Z283)</f>
        <v>2</v>
      </c>
      <c r="AB283" s="124"/>
    </row>
    <row r="284" s="123" customFormat="true" ht="13.5" hidden="false" customHeight="false" outlineLevel="0" collapsed="false">
      <c r="A284" s="880"/>
      <c r="B284" s="880"/>
      <c r="C284" s="880"/>
      <c r="D284" s="913" t="s">
        <v>476</v>
      </c>
      <c r="E284" s="914" t="n">
        <f aca="false">'12-10'!F60</f>
        <v>18</v>
      </c>
      <c r="F284" s="915" t="n">
        <f aca="false">'12-10'!L60</f>
        <v>0</v>
      </c>
      <c r="G284" s="915" t="n">
        <f aca="false">'12-10'!M60</f>
        <v>0</v>
      </c>
      <c r="H284" s="915" t="n">
        <f aca="false">'12-10'!N60</f>
        <v>0</v>
      </c>
      <c r="I284" s="915" t="n">
        <f aca="false">'12-10'!O60</f>
        <v>0</v>
      </c>
      <c r="J284" s="915" t="n">
        <f aca="false">'12-10'!P60</f>
        <v>0</v>
      </c>
      <c r="K284" s="915" t="n">
        <f aca="false">'12-10'!Q60</f>
        <v>0</v>
      </c>
      <c r="L284" s="915" t="n">
        <f aca="false">'12-10'!R60</f>
        <v>0</v>
      </c>
      <c r="M284" s="915" t="n">
        <f aca="false">'12-10'!S60</f>
        <v>0</v>
      </c>
      <c r="N284" s="915" t="n">
        <f aca="false">'12-10'!T60</f>
        <v>0</v>
      </c>
      <c r="O284" s="915" t="n">
        <f aca="false">'12-10'!U60</f>
        <v>0</v>
      </c>
      <c r="P284" s="915" t="n">
        <f aca="false">'12-10'!V60</f>
        <v>0</v>
      </c>
      <c r="Q284" s="915" t="n">
        <f aca="false">'12-10'!W60</f>
        <v>0</v>
      </c>
      <c r="R284" s="915" t="n">
        <f aca="false">'12-10'!X60</f>
        <v>0</v>
      </c>
      <c r="S284" s="915" t="n">
        <f aca="false">'12-10'!Y60</f>
        <v>0</v>
      </c>
      <c r="T284" s="915" t="n">
        <f aca="false">'12-10'!Z60</f>
        <v>0</v>
      </c>
      <c r="U284" s="915" t="n">
        <f aca="false">'12-10'!AA60</f>
        <v>0</v>
      </c>
      <c r="V284" s="916" t="n">
        <f aca="false">'12-10'!AB60</f>
        <v>6</v>
      </c>
      <c r="W284" s="917" t="n">
        <f aca="false">'12-10'!AC60</f>
        <v>4</v>
      </c>
      <c r="X284" s="915" t="n">
        <f aca="false">'12-10'!AD60</f>
        <v>3</v>
      </c>
      <c r="Y284" s="915" t="n">
        <f aca="false">'12-10'!AE60</f>
        <v>4</v>
      </c>
      <c r="Z284" s="915" t="n">
        <f aca="false">'12-10'!AF60</f>
        <v>1</v>
      </c>
      <c r="AA284" s="868" t="n">
        <f aca="false">SUM(W284:Z284)</f>
        <v>12</v>
      </c>
      <c r="AB284" s="124"/>
    </row>
    <row r="285" s="123" customFormat="true" ht="13.5" hidden="false" customHeight="true" outlineLevel="0" collapsed="false">
      <c r="A285" s="880" t="s">
        <v>448</v>
      </c>
      <c r="B285" s="884"/>
      <c r="C285" s="889" t="s">
        <v>1073</v>
      </c>
      <c r="D285" s="913" t="s">
        <v>7</v>
      </c>
      <c r="E285" s="914" t="n">
        <f aca="false">'12-10'!F61</f>
        <v>39</v>
      </c>
      <c r="F285" s="915" t="n">
        <f aca="false">'12-10'!L61</f>
        <v>0</v>
      </c>
      <c r="G285" s="915" t="n">
        <f aca="false">'12-10'!M61</f>
        <v>0</v>
      </c>
      <c r="H285" s="915" t="n">
        <f aca="false">'12-10'!N61</f>
        <v>0</v>
      </c>
      <c r="I285" s="915" t="n">
        <f aca="false">'12-10'!O61</f>
        <v>0</v>
      </c>
      <c r="J285" s="915" t="n">
        <f aca="false">'12-10'!P61</f>
        <v>0</v>
      </c>
      <c r="K285" s="915" t="n">
        <f aca="false">'12-10'!Q61</f>
        <v>0</v>
      </c>
      <c r="L285" s="915" t="n">
        <f aca="false">'12-10'!R61</f>
        <v>1</v>
      </c>
      <c r="M285" s="915" t="n">
        <f aca="false">'12-10'!S61</f>
        <v>0</v>
      </c>
      <c r="N285" s="915" t="n">
        <f aca="false">'12-10'!T61</f>
        <v>1</v>
      </c>
      <c r="O285" s="915" t="n">
        <f aca="false">'12-10'!U61</f>
        <v>2</v>
      </c>
      <c r="P285" s="915" t="n">
        <f aca="false">'12-10'!V61</f>
        <v>0</v>
      </c>
      <c r="Q285" s="915" t="n">
        <f aca="false">'12-10'!W61</f>
        <v>3</v>
      </c>
      <c r="R285" s="915" t="n">
        <f aca="false">'12-10'!X61</f>
        <v>4</v>
      </c>
      <c r="S285" s="915" t="n">
        <f aca="false">'12-10'!Y61</f>
        <v>4</v>
      </c>
      <c r="T285" s="915" t="n">
        <f aca="false">'12-10'!Z61</f>
        <v>3</v>
      </c>
      <c r="U285" s="915" t="n">
        <f aca="false">'12-10'!AA61</f>
        <v>2</v>
      </c>
      <c r="V285" s="916" t="n">
        <f aca="false">'12-10'!AB61</f>
        <v>6</v>
      </c>
      <c r="W285" s="917" t="n">
        <f aca="false">'12-10'!AC61</f>
        <v>5</v>
      </c>
      <c r="X285" s="915" t="n">
        <f aca="false">'12-10'!AD61</f>
        <v>3</v>
      </c>
      <c r="Y285" s="915" t="n">
        <f aca="false">'12-10'!AE61</f>
        <v>4</v>
      </c>
      <c r="Z285" s="915" t="n">
        <f aca="false">'12-10'!AF61</f>
        <v>1</v>
      </c>
      <c r="AA285" s="868" t="n">
        <f aca="false">SUM(W285:Z285)</f>
        <v>13</v>
      </c>
      <c r="AB285" s="124"/>
    </row>
    <row r="286" s="123" customFormat="true" ht="13.5" hidden="false" customHeight="false" outlineLevel="0" collapsed="false">
      <c r="A286" s="880"/>
      <c r="B286" s="884"/>
      <c r="C286" s="884"/>
      <c r="D286" s="913" t="s">
        <v>475</v>
      </c>
      <c r="E286" s="914" t="n">
        <f aca="false">'12-10'!F62</f>
        <v>23</v>
      </c>
      <c r="F286" s="915" t="n">
        <f aca="false">'12-10'!L62</f>
        <v>0</v>
      </c>
      <c r="G286" s="915" t="n">
        <f aca="false">'12-10'!M62</f>
        <v>0</v>
      </c>
      <c r="H286" s="915" t="n">
        <f aca="false">'12-10'!N62</f>
        <v>0</v>
      </c>
      <c r="I286" s="915" t="n">
        <f aca="false">'12-10'!O62</f>
        <v>0</v>
      </c>
      <c r="J286" s="915" t="n">
        <f aca="false">'12-10'!P62</f>
        <v>0</v>
      </c>
      <c r="K286" s="915" t="n">
        <f aca="false">'12-10'!Q62</f>
        <v>0</v>
      </c>
      <c r="L286" s="915" t="n">
        <f aca="false">'12-10'!R62</f>
        <v>1</v>
      </c>
      <c r="M286" s="915" t="n">
        <f aca="false">'12-10'!S62</f>
        <v>0</v>
      </c>
      <c r="N286" s="915" t="n">
        <f aca="false">'12-10'!T62</f>
        <v>1</v>
      </c>
      <c r="O286" s="915" t="n">
        <f aca="false">'12-10'!U62</f>
        <v>1</v>
      </c>
      <c r="P286" s="915" t="n">
        <f aca="false">'12-10'!V62</f>
        <v>0</v>
      </c>
      <c r="Q286" s="915" t="n">
        <f aca="false">'12-10'!W62</f>
        <v>3</v>
      </c>
      <c r="R286" s="915" t="n">
        <f aca="false">'12-10'!X62</f>
        <v>3</v>
      </c>
      <c r="S286" s="915" t="n">
        <f aca="false">'12-10'!Y62</f>
        <v>1</v>
      </c>
      <c r="T286" s="915" t="n">
        <f aca="false">'12-10'!Z62</f>
        <v>2</v>
      </c>
      <c r="U286" s="915" t="n">
        <f aca="false">'12-10'!AA62</f>
        <v>1</v>
      </c>
      <c r="V286" s="916" t="n">
        <f aca="false">'12-10'!AB62</f>
        <v>5</v>
      </c>
      <c r="W286" s="917" t="n">
        <f aca="false">'12-10'!AC62</f>
        <v>3</v>
      </c>
      <c r="X286" s="915" t="n">
        <f aca="false">'12-10'!AD62</f>
        <v>1</v>
      </c>
      <c r="Y286" s="915" t="n">
        <f aca="false">'12-10'!AE62</f>
        <v>0</v>
      </c>
      <c r="Z286" s="915" t="n">
        <f aca="false">'12-10'!AF62</f>
        <v>1</v>
      </c>
      <c r="AA286" s="868" t="n">
        <f aca="false">SUM(W286:Z286)</f>
        <v>5</v>
      </c>
      <c r="AB286" s="124"/>
    </row>
    <row r="287" s="123" customFormat="true" ht="13.5" hidden="false" customHeight="false" outlineLevel="0" collapsed="false">
      <c r="A287" s="880"/>
      <c r="B287" s="884"/>
      <c r="C287" s="884"/>
      <c r="D287" s="913" t="s">
        <v>476</v>
      </c>
      <c r="E287" s="914" t="n">
        <f aca="false">'12-10'!F63</f>
        <v>16</v>
      </c>
      <c r="F287" s="915" t="n">
        <f aca="false">'12-10'!L63</f>
        <v>0</v>
      </c>
      <c r="G287" s="915" t="n">
        <f aca="false">'12-10'!M63</f>
        <v>0</v>
      </c>
      <c r="H287" s="915" t="n">
        <f aca="false">'12-10'!N63</f>
        <v>0</v>
      </c>
      <c r="I287" s="915" t="n">
        <f aca="false">'12-10'!O63</f>
        <v>0</v>
      </c>
      <c r="J287" s="915" t="n">
        <f aca="false">'12-10'!P63</f>
        <v>0</v>
      </c>
      <c r="K287" s="915" t="n">
        <f aca="false">'12-10'!Q63</f>
        <v>0</v>
      </c>
      <c r="L287" s="915" t="n">
        <f aca="false">'12-10'!R63</f>
        <v>0</v>
      </c>
      <c r="M287" s="915" t="n">
        <f aca="false">'12-10'!S63</f>
        <v>0</v>
      </c>
      <c r="N287" s="915" t="n">
        <f aca="false">'12-10'!T63</f>
        <v>0</v>
      </c>
      <c r="O287" s="915" t="n">
        <f aca="false">'12-10'!U63</f>
        <v>1</v>
      </c>
      <c r="P287" s="915" t="n">
        <f aca="false">'12-10'!V63</f>
        <v>0</v>
      </c>
      <c r="Q287" s="915" t="n">
        <f aca="false">'12-10'!W63</f>
        <v>0</v>
      </c>
      <c r="R287" s="915" t="n">
        <f aca="false">'12-10'!X63</f>
        <v>1</v>
      </c>
      <c r="S287" s="915" t="n">
        <f aca="false">'12-10'!Y63</f>
        <v>3</v>
      </c>
      <c r="T287" s="915" t="n">
        <f aca="false">'12-10'!Z63</f>
        <v>1</v>
      </c>
      <c r="U287" s="915" t="n">
        <f aca="false">'12-10'!AA63</f>
        <v>1</v>
      </c>
      <c r="V287" s="916" t="n">
        <f aca="false">'12-10'!AB63</f>
        <v>1</v>
      </c>
      <c r="W287" s="917" t="n">
        <f aca="false">'12-10'!AC63</f>
        <v>2</v>
      </c>
      <c r="X287" s="915" t="n">
        <f aca="false">'12-10'!AD63</f>
        <v>2</v>
      </c>
      <c r="Y287" s="915" t="n">
        <f aca="false">'12-10'!AE63</f>
        <v>4</v>
      </c>
      <c r="Z287" s="915" t="n">
        <f aca="false">'12-10'!AF63</f>
        <v>0</v>
      </c>
      <c r="AA287" s="868" t="n">
        <f aca="false">SUM(W287:Z287)</f>
        <v>8</v>
      </c>
      <c r="AB287" s="124"/>
    </row>
    <row r="288" s="123" customFormat="true" ht="13.5" hidden="false" customHeight="true" outlineLevel="0" collapsed="false">
      <c r="A288" s="880" t="s">
        <v>450</v>
      </c>
      <c r="B288" s="884"/>
      <c r="C288" s="889" t="s">
        <v>1074</v>
      </c>
      <c r="D288" s="913" t="s">
        <v>7</v>
      </c>
      <c r="E288" s="914" t="n">
        <f aca="false">'12-10'!F64</f>
        <v>30</v>
      </c>
      <c r="F288" s="915" t="n">
        <f aca="false">'12-10'!L64</f>
        <v>0</v>
      </c>
      <c r="G288" s="915" t="n">
        <f aca="false">'12-10'!M64</f>
        <v>0</v>
      </c>
      <c r="H288" s="915" t="n">
        <f aca="false">'12-10'!N64</f>
        <v>0</v>
      </c>
      <c r="I288" s="915" t="n">
        <f aca="false">'12-10'!O64</f>
        <v>0</v>
      </c>
      <c r="J288" s="915" t="n">
        <f aca="false">'12-10'!P64</f>
        <v>0</v>
      </c>
      <c r="K288" s="915" t="n">
        <f aca="false">'12-10'!Q64</f>
        <v>0</v>
      </c>
      <c r="L288" s="915" t="n">
        <f aca="false">'12-10'!R64</f>
        <v>0</v>
      </c>
      <c r="M288" s="915" t="n">
        <f aca="false">'12-10'!S64</f>
        <v>0</v>
      </c>
      <c r="N288" s="915" t="n">
        <f aca="false">'12-10'!T64</f>
        <v>1</v>
      </c>
      <c r="O288" s="915" t="n">
        <f aca="false">'12-10'!U64</f>
        <v>0</v>
      </c>
      <c r="P288" s="915" t="n">
        <f aca="false">'12-10'!V64</f>
        <v>0</v>
      </c>
      <c r="Q288" s="915" t="n">
        <f aca="false">'12-10'!W64</f>
        <v>1</v>
      </c>
      <c r="R288" s="915" t="n">
        <f aca="false">'12-10'!X64</f>
        <v>2</v>
      </c>
      <c r="S288" s="915" t="n">
        <f aca="false">'12-10'!Y64</f>
        <v>0</v>
      </c>
      <c r="T288" s="915" t="n">
        <f aca="false">'12-10'!Z64</f>
        <v>3</v>
      </c>
      <c r="U288" s="915" t="n">
        <f aca="false">'12-10'!AA64</f>
        <v>0</v>
      </c>
      <c r="V288" s="916" t="n">
        <f aca="false">'12-10'!AB64</f>
        <v>2</v>
      </c>
      <c r="W288" s="917" t="n">
        <f aca="false">'12-10'!AC64</f>
        <v>11</v>
      </c>
      <c r="X288" s="915" t="n">
        <f aca="false">'12-10'!AD64</f>
        <v>7</v>
      </c>
      <c r="Y288" s="915" t="n">
        <f aca="false">'12-10'!AE64</f>
        <v>3</v>
      </c>
      <c r="Z288" s="915" t="n">
        <f aca="false">'12-10'!AF64</f>
        <v>0</v>
      </c>
      <c r="AA288" s="868" t="n">
        <f aca="false">SUM(W288:Z288)</f>
        <v>21</v>
      </c>
      <c r="AB288" s="124"/>
    </row>
    <row r="289" s="123" customFormat="true" ht="13.5" hidden="false" customHeight="false" outlineLevel="0" collapsed="false">
      <c r="A289" s="880"/>
      <c r="B289" s="884"/>
      <c r="C289" s="884"/>
      <c r="D289" s="913" t="s">
        <v>475</v>
      </c>
      <c r="E289" s="914" t="n">
        <f aca="false">'12-10'!F65</f>
        <v>13</v>
      </c>
      <c r="F289" s="915" t="n">
        <f aca="false">'12-10'!L65</f>
        <v>0</v>
      </c>
      <c r="G289" s="915" t="n">
        <f aca="false">'12-10'!M65</f>
        <v>0</v>
      </c>
      <c r="H289" s="915" t="n">
        <f aca="false">'12-10'!N65</f>
        <v>0</v>
      </c>
      <c r="I289" s="915" t="n">
        <f aca="false">'12-10'!O65</f>
        <v>0</v>
      </c>
      <c r="J289" s="915" t="n">
        <f aca="false">'12-10'!P65</f>
        <v>0</v>
      </c>
      <c r="K289" s="915" t="n">
        <f aca="false">'12-10'!Q65</f>
        <v>0</v>
      </c>
      <c r="L289" s="915" t="n">
        <f aca="false">'12-10'!R65</f>
        <v>0</v>
      </c>
      <c r="M289" s="915" t="n">
        <f aca="false">'12-10'!S65</f>
        <v>0</v>
      </c>
      <c r="N289" s="915" t="n">
        <f aca="false">'12-10'!T65</f>
        <v>1</v>
      </c>
      <c r="O289" s="915" t="n">
        <f aca="false">'12-10'!U65</f>
        <v>0</v>
      </c>
      <c r="P289" s="915" t="n">
        <f aca="false">'12-10'!V65</f>
        <v>0</v>
      </c>
      <c r="Q289" s="915" t="n">
        <f aca="false">'12-10'!W65</f>
        <v>1</v>
      </c>
      <c r="R289" s="915" t="n">
        <f aca="false">'12-10'!X65</f>
        <v>2</v>
      </c>
      <c r="S289" s="915" t="n">
        <f aca="false">'12-10'!Y65</f>
        <v>0</v>
      </c>
      <c r="T289" s="915" t="n">
        <f aca="false">'12-10'!Z65</f>
        <v>2</v>
      </c>
      <c r="U289" s="915" t="n">
        <f aca="false">'12-10'!AA65</f>
        <v>0</v>
      </c>
      <c r="V289" s="916" t="n">
        <f aca="false">'12-10'!AB65</f>
        <v>2</v>
      </c>
      <c r="W289" s="917" t="n">
        <f aca="false">'12-10'!AC65</f>
        <v>4</v>
      </c>
      <c r="X289" s="915" t="n">
        <f aca="false">'12-10'!AD65</f>
        <v>1</v>
      </c>
      <c r="Y289" s="915" t="n">
        <f aca="false">'12-10'!AE65</f>
        <v>0</v>
      </c>
      <c r="Z289" s="915" t="n">
        <f aca="false">'12-10'!AF65</f>
        <v>0</v>
      </c>
      <c r="AA289" s="868" t="n">
        <f aca="false">SUM(W289:Z289)</f>
        <v>5</v>
      </c>
      <c r="AB289" s="124"/>
    </row>
    <row r="290" s="123" customFormat="true" ht="13.5" hidden="false" customHeight="false" outlineLevel="0" collapsed="false">
      <c r="A290" s="880"/>
      <c r="B290" s="884"/>
      <c r="C290" s="884"/>
      <c r="D290" s="913" t="s">
        <v>476</v>
      </c>
      <c r="E290" s="914" t="n">
        <f aca="false">'12-10'!F66</f>
        <v>17</v>
      </c>
      <c r="F290" s="915" t="n">
        <f aca="false">'12-10'!L66</f>
        <v>0</v>
      </c>
      <c r="G290" s="915" t="n">
        <f aca="false">'12-10'!M66</f>
        <v>0</v>
      </c>
      <c r="H290" s="915" t="n">
        <f aca="false">'12-10'!N66</f>
        <v>0</v>
      </c>
      <c r="I290" s="915" t="n">
        <f aca="false">'12-10'!O66</f>
        <v>0</v>
      </c>
      <c r="J290" s="915" t="n">
        <f aca="false">'12-10'!P66</f>
        <v>0</v>
      </c>
      <c r="K290" s="915" t="n">
        <f aca="false">'12-10'!Q66</f>
        <v>0</v>
      </c>
      <c r="L290" s="915" t="n">
        <f aca="false">'12-10'!R66</f>
        <v>0</v>
      </c>
      <c r="M290" s="915" t="n">
        <f aca="false">'12-10'!S66</f>
        <v>0</v>
      </c>
      <c r="N290" s="915" t="n">
        <f aca="false">'12-10'!T66</f>
        <v>0</v>
      </c>
      <c r="O290" s="915" t="n">
        <f aca="false">'12-10'!U66</f>
        <v>0</v>
      </c>
      <c r="P290" s="915" t="n">
        <f aca="false">'12-10'!V66</f>
        <v>0</v>
      </c>
      <c r="Q290" s="915" t="n">
        <f aca="false">'12-10'!W66</f>
        <v>0</v>
      </c>
      <c r="R290" s="915" t="n">
        <f aca="false">'12-10'!X66</f>
        <v>0</v>
      </c>
      <c r="S290" s="915" t="n">
        <f aca="false">'12-10'!Y66</f>
        <v>0</v>
      </c>
      <c r="T290" s="915" t="n">
        <f aca="false">'12-10'!Z66</f>
        <v>1</v>
      </c>
      <c r="U290" s="915" t="n">
        <f aca="false">'12-10'!AA66</f>
        <v>0</v>
      </c>
      <c r="V290" s="916" t="n">
        <f aca="false">'12-10'!AB66</f>
        <v>0</v>
      </c>
      <c r="W290" s="917" t="n">
        <f aca="false">'12-10'!AC66</f>
        <v>7</v>
      </c>
      <c r="X290" s="915" t="n">
        <f aca="false">'12-10'!AD66</f>
        <v>6</v>
      </c>
      <c r="Y290" s="915" t="n">
        <f aca="false">'12-10'!AE66</f>
        <v>3</v>
      </c>
      <c r="Z290" s="915" t="n">
        <f aca="false">'12-10'!AF66</f>
        <v>0</v>
      </c>
      <c r="AA290" s="868" t="n">
        <f aca="false">SUM(W290:Z290)</f>
        <v>16</v>
      </c>
      <c r="AB290" s="124"/>
    </row>
    <row r="291" s="123" customFormat="true" ht="13.5" hidden="false" customHeight="false" outlineLevel="0" collapsed="false">
      <c r="A291" s="880" t="s">
        <v>452</v>
      </c>
      <c r="B291" s="884"/>
      <c r="C291" s="884" t="s">
        <v>998</v>
      </c>
      <c r="D291" s="913" t="s">
        <v>7</v>
      </c>
      <c r="E291" s="914" t="n">
        <f aca="false">'12-10'!F67</f>
        <v>138</v>
      </c>
      <c r="F291" s="915" t="n">
        <f aca="false">'12-10'!L67</f>
        <v>0</v>
      </c>
      <c r="G291" s="915" t="n">
        <f aca="false">'12-10'!M67</f>
        <v>0</v>
      </c>
      <c r="H291" s="915" t="n">
        <f aca="false">'12-10'!N67</f>
        <v>0</v>
      </c>
      <c r="I291" s="915" t="n">
        <f aca="false">'12-10'!O67</f>
        <v>0</v>
      </c>
      <c r="J291" s="915" t="n">
        <f aca="false">'12-10'!P67</f>
        <v>0</v>
      </c>
      <c r="K291" s="915" t="n">
        <f aca="false">'12-10'!Q67</f>
        <v>1</v>
      </c>
      <c r="L291" s="915" t="n">
        <f aca="false">'12-10'!R67</f>
        <v>1</v>
      </c>
      <c r="M291" s="915" t="n">
        <f aca="false">'12-10'!S67</f>
        <v>1</v>
      </c>
      <c r="N291" s="915" t="n">
        <f aca="false">'12-10'!T67</f>
        <v>0</v>
      </c>
      <c r="O291" s="915" t="n">
        <f aca="false">'12-10'!U67</f>
        <v>0</v>
      </c>
      <c r="P291" s="915" t="n">
        <f aca="false">'12-10'!V67</f>
        <v>0</v>
      </c>
      <c r="Q291" s="915" t="n">
        <f aca="false">'12-10'!W67</f>
        <v>1</v>
      </c>
      <c r="R291" s="915" t="n">
        <f aca="false">'12-10'!X67</f>
        <v>1</v>
      </c>
      <c r="S291" s="915" t="n">
        <f aca="false">'12-10'!Y67</f>
        <v>4</v>
      </c>
      <c r="T291" s="915" t="n">
        <f aca="false">'12-10'!Z67</f>
        <v>9</v>
      </c>
      <c r="U291" s="915" t="n">
        <f aca="false">'12-10'!AA67</f>
        <v>9</v>
      </c>
      <c r="V291" s="916" t="n">
        <f aca="false">'12-10'!AB67</f>
        <v>22</v>
      </c>
      <c r="W291" s="917" t="n">
        <f aca="false">'12-10'!AC67</f>
        <v>29</v>
      </c>
      <c r="X291" s="915" t="n">
        <f aca="false">'12-10'!AD67</f>
        <v>34</v>
      </c>
      <c r="Y291" s="915" t="n">
        <f aca="false">'12-10'!AE67</f>
        <v>19</v>
      </c>
      <c r="Z291" s="915" t="n">
        <f aca="false">'12-10'!AF67</f>
        <v>7</v>
      </c>
      <c r="AA291" s="868" t="n">
        <f aca="false">SUM(W291:Z291)</f>
        <v>89</v>
      </c>
      <c r="AB291" s="124"/>
    </row>
    <row r="292" s="123" customFormat="true" ht="13.5" hidden="false" customHeight="false" outlineLevel="0" collapsed="false">
      <c r="A292" s="880"/>
      <c r="B292" s="884"/>
      <c r="C292" s="884"/>
      <c r="D292" s="913" t="s">
        <v>475</v>
      </c>
      <c r="E292" s="914" t="n">
        <f aca="false">'12-10'!F68</f>
        <v>52</v>
      </c>
      <c r="F292" s="915" t="n">
        <f aca="false">'12-10'!L68</f>
        <v>0</v>
      </c>
      <c r="G292" s="915" t="n">
        <f aca="false">'12-10'!M68</f>
        <v>0</v>
      </c>
      <c r="H292" s="915" t="n">
        <f aca="false">'12-10'!N68</f>
        <v>0</v>
      </c>
      <c r="I292" s="915" t="n">
        <f aca="false">'12-10'!O68</f>
        <v>0</v>
      </c>
      <c r="J292" s="915" t="n">
        <f aca="false">'12-10'!P68</f>
        <v>0</v>
      </c>
      <c r="K292" s="915" t="n">
        <f aca="false">'12-10'!Q68</f>
        <v>1</v>
      </c>
      <c r="L292" s="915" t="n">
        <f aca="false">'12-10'!R68</f>
        <v>1</v>
      </c>
      <c r="M292" s="915" t="n">
        <f aca="false">'12-10'!S68</f>
        <v>1</v>
      </c>
      <c r="N292" s="915" t="n">
        <f aca="false">'12-10'!T68</f>
        <v>0</v>
      </c>
      <c r="O292" s="915" t="n">
        <f aca="false">'12-10'!U68</f>
        <v>0</v>
      </c>
      <c r="P292" s="915" t="n">
        <f aca="false">'12-10'!V68</f>
        <v>0</v>
      </c>
      <c r="Q292" s="915" t="n">
        <f aca="false">'12-10'!W68</f>
        <v>1</v>
      </c>
      <c r="R292" s="915" t="n">
        <f aca="false">'12-10'!X68</f>
        <v>1</v>
      </c>
      <c r="S292" s="915" t="n">
        <f aca="false">'12-10'!Y68</f>
        <v>2</v>
      </c>
      <c r="T292" s="915" t="n">
        <f aca="false">'12-10'!Z68</f>
        <v>5</v>
      </c>
      <c r="U292" s="915" t="n">
        <f aca="false">'12-10'!AA68</f>
        <v>5</v>
      </c>
      <c r="V292" s="916" t="n">
        <f aca="false">'12-10'!AB68</f>
        <v>10</v>
      </c>
      <c r="W292" s="917" t="n">
        <f aca="false">'12-10'!AC68</f>
        <v>13</v>
      </c>
      <c r="X292" s="915" t="n">
        <f aca="false">'12-10'!AD68</f>
        <v>7</v>
      </c>
      <c r="Y292" s="915" t="n">
        <f aca="false">'12-10'!AE68</f>
        <v>2</v>
      </c>
      <c r="Z292" s="915" t="n">
        <f aca="false">'12-10'!AF68</f>
        <v>3</v>
      </c>
      <c r="AA292" s="868" t="n">
        <f aca="false">SUM(W292:Z292)</f>
        <v>25</v>
      </c>
      <c r="AB292" s="124"/>
    </row>
    <row r="293" s="123" customFormat="true" ht="13.5" hidden="false" customHeight="false" outlineLevel="0" collapsed="false">
      <c r="A293" s="880"/>
      <c r="B293" s="884"/>
      <c r="C293" s="884"/>
      <c r="D293" s="913" t="s">
        <v>476</v>
      </c>
      <c r="E293" s="914" t="n">
        <f aca="false">'12-10'!F69</f>
        <v>86</v>
      </c>
      <c r="F293" s="915" t="n">
        <f aca="false">'12-10'!L69</f>
        <v>0</v>
      </c>
      <c r="G293" s="915" t="n">
        <f aca="false">'12-10'!M69</f>
        <v>0</v>
      </c>
      <c r="H293" s="915" t="n">
        <f aca="false">'12-10'!N69</f>
        <v>0</v>
      </c>
      <c r="I293" s="915" t="n">
        <f aca="false">'12-10'!O69</f>
        <v>0</v>
      </c>
      <c r="J293" s="915" t="n">
        <f aca="false">'12-10'!P69</f>
        <v>0</v>
      </c>
      <c r="K293" s="915" t="n">
        <f aca="false">'12-10'!Q69</f>
        <v>0</v>
      </c>
      <c r="L293" s="915" t="n">
        <f aca="false">'12-10'!R69</f>
        <v>0</v>
      </c>
      <c r="M293" s="915" t="n">
        <f aca="false">'12-10'!S69</f>
        <v>0</v>
      </c>
      <c r="N293" s="915" t="n">
        <f aca="false">'12-10'!T69</f>
        <v>0</v>
      </c>
      <c r="O293" s="915" t="n">
        <f aca="false">'12-10'!U69</f>
        <v>0</v>
      </c>
      <c r="P293" s="915" t="n">
        <f aca="false">'12-10'!V69</f>
        <v>0</v>
      </c>
      <c r="Q293" s="915" t="n">
        <f aca="false">'12-10'!W69</f>
        <v>0</v>
      </c>
      <c r="R293" s="915" t="n">
        <f aca="false">'12-10'!X69</f>
        <v>0</v>
      </c>
      <c r="S293" s="915" t="n">
        <f aca="false">'12-10'!Y69</f>
        <v>2</v>
      </c>
      <c r="T293" s="915" t="n">
        <f aca="false">'12-10'!Z69</f>
        <v>4</v>
      </c>
      <c r="U293" s="915" t="n">
        <f aca="false">'12-10'!AA69</f>
        <v>4</v>
      </c>
      <c r="V293" s="916" t="n">
        <f aca="false">'12-10'!AB69</f>
        <v>12</v>
      </c>
      <c r="W293" s="917" t="n">
        <f aca="false">'12-10'!AC69</f>
        <v>16</v>
      </c>
      <c r="X293" s="915" t="n">
        <f aca="false">'12-10'!AD69</f>
        <v>27</v>
      </c>
      <c r="Y293" s="915" t="n">
        <f aca="false">'12-10'!AE69</f>
        <v>17</v>
      </c>
      <c r="Z293" s="915" t="n">
        <f aca="false">'12-10'!AF69</f>
        <v>4</v>
      </c>
      <c r="AA293" s="868" t="n">
        <f aca="false">SUM(W293:Z293)</f>
        <v>64</v>
      </c>
      <c r="AB293" s="124"/>
    </row>
    <row r="294" s="123" customFormat="true" ht="13.5" hidden="false" customHeight="true" outlineLevel="0" collapsed="false">
      <c r="A294" s="880" t="s">
        <v>453</v>
      </c>
      <c r="B294" s="884" t="s">
        <v>151</v>
      </c>
      <c r="C294" s="884"/>
      <c r="D294" s="913" t="s">
        <v>7</v>
      </c>
      <c r="E294" s="914" t="n">
        <f aca="false">'12-10'!F70</f>
        <v>160</v>
      </c>
      <c r="F294" s="915" t="n">
        <f aca="false">'12-10'!L70</f>
        <v>0</v>
      </c>
      <c r="G294" s="915" t="n">
        <f aca="false">'12-10'!M70</f>
        <v>0</v>
      </c>
      <c r="H294" s="915" t="n">
        <f aca="false">'12-10'!N70</f>
        <v>0</v>
      </c>
      <c r="I294" s="915" t="n">
        <f aca="false">'12-10'!O70</f>
        <v>0</v>
      </c>
      <c r="J294" s="915" t="n">
        <f aca="false">'12-10'!P70</f>
        <v>0</v>
      </c>
      <c r="K294" s="915" t="n">
        <f aca="false">'12-10'!Q70</f>
        <v>0</v>
      </c>
      <c r="L294" s="915" t="n">
        <f aca="false">'12-10'!R70</f>
        <v>0</v>
      </c>
      <c r="M294" s="915" t="n">
        <f aca="false">'12-10'!S70</f>
        <v>1</v>
      </c>
      <c r="N294" s="915" t="n">
        <f aca="false">'12-10'!T70</f>
        <v>1</v>
      </c>
      <c r="O294" s="915" t="n">
        <f aca="false">'12-10'!U70</f>
        <v>3</v>
      </c>
      <c r="P294" s="915" t="n">
        <f aca="false">'12-10'!V70</f>
        <v>0</v>
      </c>
      <c r="Q294" s="915" t="n">
        <f aca="false">'12-10'!W70</f>
        <v>5</v>
      </c>
      <c r="R294" s="915" t="n">
        <f aca="false">'12-10'!X70</f>
        <v>5</v>
      </c>
      <c r="S294" s="915" t="n">
        <f aca="false">'12-10'!Y70</f>
        <v>8</v>
      </c>
      <c r="T294" s="915" t="n">
        <f aca="false">'12-10'!Z70</f>
        <v>10</v>
      </c>
      <c r="U294" s="915" t="n">
        <f aca="false">'12-10'!AA70</f>
        <v>13</v>
      </c>
      <c r="V294" s="916" t="n">
        <f aca="false">'12-10'!AB70</f>
        <v>40</v>
      </c>
      <c r="W294" s="917" t="n">
        <f aca="false">'12-10'!AC70</f>
        <v>29</v>
      </c>
      <c r="X294" s="915" t="n">
        <f aca="false">'12-10'!AD70</f>
        <v>35</v>
      </c>
      <c r="Y294" s="915" t="n">
        <f aca="false">'12-10'!AE70</f>
        <v>10</v>
      </c>
      <c r="Z294" s="915" t="n">
        <f aca="false">'12-10'!AF70</f>
        <v>0</v>
      </c>
      <c r="AA294" s="868" t="n">
        <f aca="false">SUM(W294:Z294)</f>
        <v>74</v>
      </c>
      <c r="AB294" s="124"/>
    </row>
    <row r="295" s="123" customFormat="true" ht="13.5" hidden="false" customHeight="false" outlineLevel="0" collapsed="false">
      <c r="A295" s="880"/>
      <c r="B295" s="884"/>
      <c r="C295" s="884"/>
      <c r="D295" s="913" t="s">
        <v>475</v>
      </c>
      <c r="E295" s="914" t="n">
        <f aca="false">'12-10'!F71</f>
        <v>85</v>
      </c>
      <c r="F295" s="915" t="n">
        <f aca="false">'12-10'!L71</f>
        <v>0</v>
      </c>
      <c r="G295" s="915" t="n">
        <f aca="false">'12-10'!M71</f>
        <v>0</v>
      </c>
      <c r="H295" s="915" t="n">
        <f aca="false">'12-10'!N71</f>
        <v>0</v>
      </c>
      <c r="I295" s="915" t="n">
        <f aca="false">'12-10'!O71</f>
        <v>0</v>
      </c>
      <c r="J295" s="915" t="n">
        <f aca="false">'12-10'!P71</f>
        <v>0</v>
      </c>
      <c r="K295" s="915" t="n">
        <f aca="false">'12-10'!Q71</f>
        <v>0</v>
      </c>
      <c r="L295" s="915" t="n">
        <f aca="false">'12-10'!R71</f>
        <v>0</v>
      </c>
      <c r="M295" s="915" t="n">
        <f aca="false">'12-10'!S71</f>
        <v>1</v>
      </c>
      <c r="N295" s="915" t="n">
        <f aca="false">'12-10'!T71</f>
        <v>1</v>
      </c>
      <c r="O295" s="915" t="n">
        <f aca="false">'12-10'!U71</f>
        <v>3</v>
      </c>
      <c r="P295" s="915" t="n">
        <f aca="false">'12-10'!V71</f>
        <v>0</v>
      </c>
      <c r="Q295" s="915" t="n">
        <f aca="false">'12-10'!W71</f>
        <v>3</v>
      </c>
      <c r="R295" s="915" t="n">
        <f aca="false">'12-10'!X71</f>
        <v>2</v>
      </c>
      <c r="S295" s="915" t="n">
        <f aca="false">'12-10'!Y71</f>
        <v>4</v>
      </c>
      <c r="T295" s="915" t="n">
        <f aca="false">'12-10'!Z71</f>
        <v>7</v>
      </c>
      <c r="U295" s="915" t="n">
        <f aca="false">'12-10'!AA71</f>
        <v>9</v>
      </c>
      <c r="V295" s="916" t="n">
        <f aca="false">'12-10'!AB71</f>
        <v>27</v>
      </c>
      <c r="W295" s="917" t="n">
        <f aca="false">'12-10'!AC71</f>
        <v>13</v>
      </c>
      <c r="X295" s="915" t="n">
        <f aca="false">'12-10'!AD71</f>
        <v>14</v>
      </c>
      <c r="Y295" s="915" t="n">
        <f aca="false">'12-10'!AE71</f>
        <v>1</v>
      </c>
      <c r="Z295" s="915" t="n">
        <f aca="false">'12-10'!AF71</f>
        <v>0</v>
      </c>
      <c r="AA295" s="868" t="n">
        <f aca="false">SUM(W295:Z295)</f>
        <v>28</v>
      </c>
      <c r="AB295" s="124"/>
    </row>
    <row r="296" s="123" customFormat="true" ht="13.5" hidden="false" customHeight="false" outlineLevel="0" collapsed="false">
      <c r="A296" s="880"/>
      <c r="B296" s="884"/>
      <c r="C296" s="884"/>
      <c r="D296" s="913" t="s">
        <v>476</v>
      </c>
      <c r="E296" s="914" t="n">
        <f aca="false">'12-10'!F72</f>
        <v>75</v>
      </c>
      <c r="F296" s="915" t="n">
        <f aca="false">'12-10'!L72</f>
        <v>0</v>
      </c>
      <c r="G296" s="915" t="n">
        <f aca="false">'12-10'!M72</f>
        <v>0</v>
      </c>
      <c r="H296" s="915" t="n">
        <f aca="false">'12-10'!N72</f>
        <v>0</v>
      </c>
      <c r="I296" s="915" t="n">
        <f aca="false">'12-10'!O72</f>
        <v>0</v>
      </c>
      <c r="J296" s="915" t="n">
        <f aca="false">'12-10'!P72</f>
        <v>0</v>
      </c>
      <c r="K296" s="915" t="n">
        <f aca="false">'12-10'!Q72</f>
        <v>0</v>
      </c>
      <c r="L296" s="915" t="n">
        <f aca="false">'12-10'!R72</f>
        <v>0</v>
      </c>
      <c r="M296" s="915" t="n">
        <f aca="false">'12-10'!S72</f>
        <v>0</v>
      </c>
      <c r="N296" s="915" t="n">
        <f aca="false">'12-10'!T72</f>
        <v>0</v>
      </c>
      <c r="O296" s="915" t="n">
        <f aca="false">'12-10'!U72</f>
        <v>0</v>
      </c>
      <c r="P296" s="915" t="n">
        <f aca="false">'12-10'!V72</f>
        <v>0</v>
      </c>
      <c r="Q296" s="915" t="n">
        <f aca="false">'12-10'!W72</f>
        <v>2</v>
      </c>
      <c r="R296" s="915" t="n">
        <f aca="false">'12-10'!X72</f>
        <v>3</v>
      </c>
      <c r="S296" s="915" t="n">
        <f aca="false">'12-10'!Y72</f>
        <v>4</v>
      </c>
      <c r="T296" s="915" t="n">
        <f aca="false">'12-10'!Z72</f>
        <v>3</v>
      </c>
      <c r="U296" s="915" t="n">
        <f aca="false">'12-10'!AA72</f>
        <v>4</v>
      </c>
      <c r="V296" s="916" t="n">
        <f aca="false">'12-10'!AB72</f>
        <v>13</v>
      </c>
      <c r="W296" s="917" t="n">
        <f aca="false">'12-10'!AC72</f>
        <v>16</v>
      </c>
      <c r="X296" s="915" t="n">
        <f aca="false">'12-10'!AD72</f>
        <v>21</v>
      </c>
      <c r="Y296" s="915" t="n">
        <f aca="false">'12-10'!AE72</f>
        <v>9</v>
      </c>
      <c r="Z296" s="915" t="n">
        <f aca="false">'12-10'!AF72</f>
        <v>0</v>
      </c>
      <c r="AA296" s="868" t="n">
        <f aca="false">SUM(W296:Z296)</f>
        <v>46</v>
      </c>
      <c r="AB296" s="124"/>
    </row>
    <row r="297" s="123" customFormat="true" ht="13.5" hidden="false" customHeight="false" outlineLevel="0" collapsed="false">
      <c r="A297" s="880" t="s">
        <v>454</v>
      </c>
      <c r="B297" s="880" t="s">
        <v>477</v>
      </c>
      <c r="C297" s="884" t="s">
        <v>455</v>
      </c>
      <c r="D297" s="913" t="s">
        <v>7</v>
      </c>
      <c r="E297" s="914" t="n">
        <f aca="false">'12-10'!F73</f>
        <v>21</v>
      </c>
      <c r="F297" s="915" t="n">
        <f aca="false">'12-10'!L73</f>
        <v>0</v>
      </c>
      <c r="G297" s="915" t="n">
        <f aca="false">'12-10'!M73</f>
        <v>0</v>
      </c>
      <c r="H297" s="915" t="n">
        <f aca="false">'12-10'!N73</f>
        <v>0</v>
      </c>
      <c r="I297" s="915" t="n">
        <f aca="false">'12-10'!O73</f>
        <v>0</v>
      </c>
      <c r="J297" s="915" t="n">
        <f aca="false">'12-10'!P73</f>
        <v>0</v>
      </c>
      <c r="K297" s="915" t="n">
        <f aca="false">'12-10'!Q73</f>
        <v>0</v>
      </c>
      <c r="L297" s="915" t="n">
        <f aca="false">'12-10'!R73</f>
        <v>0</v>
      </c>
      <c r="M297" s="915" t="n">
        <f aca="false">'12-10'!S73</f>
        <v>1</v>
      </c>
      <c r="N297" s="915" t="n">
        <f aca="false">'12-10'!T73</f>
        <v>0</v>
      </c>
      <c r="O297" s="915" t="n">
        <f aca="false">'12-10'!U73</f>
        <v>1</v>
      </c>
      <c r="P297" s="915" t="n">
        <f aca="false">'12-10'!V73</f>
        <v>0</v>
      </c>
      <c r="Q297" s="915" t="n">
        <f aca="false">'12-10'!W73</f>
        <v>1</v>
      </c>
      <c r="R297" s="915" t="n">
        <f aca="false">'12-10'!X73</f>
        <v>1</v>
      </c>
      <c r="S297" s="915" t="n">
        <f aca="false">'12-10'!Y73</f>
        <v>1</v>
      </c>
      <c r="T297" s="915" t="n">
        <f aca="false">'12-10'!Z73</f>
        <v>4</v>
      </c>
      <c r="U297" s="915" t="n">
        <f aca="false">'12-10'!AA73</f>
        <v>1</v>
      </c>
      <c r="V297" s="916" t="n">
        <f aca="false">'12-10'!AB73</f>
        <v>6</v>
      </c>
      <c r="W297" s="917" t="n">
        <f aca="false">'12-10'!AC73</f>
        <v>3</v>
      </c>
      <c r="X297" s="915" t="n">
        <f aca="false">'12-10'!AD73</f>
        <v>2</v>
      </c>
      <c r="Y297" s="915" t="n">
        <f aca="false">'12-10'!AE73</f>
        <v>0</v>
      </c>
      <c r="Z297" s="915" t="n">
        <f aca="false">'12-10'!AF73</f>
        <v>0</v>
      </c>
      <c r="AA297" s="868" t="n">
        <f aca="false">SUM(W297:Z297)</f>
        <v>5</v>
      </c>
      <c r="AB297" s="124"/>
    </row>
    <row r="298" s="123" customFormat="true" ht="13.5" hidden="false" customHeight="false" outlineLevel="0" collapsed="false">
      <c r="A298" s="880"/>
      <c r="B298" s="880"/>
      <c r="C298" s="880"/>
      <c r="D298" s="913" t="s">
        <v>475</v>
      </c>
      <c r="E298" s="914" t="n">
        <f aca="false">'12-10'!F74</f>
        <v>8</v>
      </c>
      <c r="F298" s="915" t="n">
        <f aca="false">'12-10'!L74</f>
        <v>0</v>
      </c>
      <c r="G298" s="915" t="n">
        <f aca="false">'12-10'!M74</f>
        <v>0</v>
      </c>
      <c r="H298" s="915" t="n">
        <f aca="false">'12-10'!N74</f>
        <v>0</v>
      </c>
      <c r="I298" s="915" t="n">
        <f aca="false">'12-10'!O74</f>
        <v>0</v>
      </c>
      <c r="J298" s="915" t="n">
        <f aca="false">'12-10'!P74</f>
        <v>0</v>
      </c>
      <c r="K298" s="915" t="n">
        <f aca="false">'12-10'!Q74</f>
        <v>0</v>
      </c>
      <c r="L298" s="915" t="n">
        <f aca="false">'12-10'!R74</f>
        <v>0</v>
      </c>
      <c r="M298" s="915" t="n">
        <f aca="false">'12-10'!S74</f>
        <v>1</v>
      </c>
      <c r="N298" s="915" t="n">
        <f aca="false">'12-10'!T74</f>
        <v>0</v>
      </c>
      <c r="O298" s="915" t="n">
        <f aca="false">'12-10'!U74</f>
        <v>1</v>
      </c>
      <c r="P298" s="915" t="n">
        <f aca="false">'12-10'!V74</f>
        <v>0</v>
      </c>
      <c r="Q298" s="915" t="n">
        <f aca="false">'12-10'!W74</f>
        <v>0</v>
      </c>
      <c r="R298" s="915" t="n">
        <f aca="false">'12-10'!X74</f>
        <v>0</v>
      </c>
      <c r="S298" s="915" t="n">
        <f aca="false">'12-10'!Y74</f>
        <v>0</v>
      </c>
      <c r="T298" s="915" t="n">
        <f aca="false">'12-10'!Z74</f>
        <v>2</v>
      </c>
      <c r="U298" s="915" t="n">
        <f aca="false">'12-10'!AA74</f>
        <v>0</v>
      </c>
      <c r="V298" s="916" t="n">
        <f aca="false">'12-10'!AB74</f>
        <v>4</v>
      </c>
      <c r="W298" s="917" t="n">
        <f aca="false">'12-10'!AC74</f>
        <v>0</v>
      </c>
      <c r="X298" s="915" t="n">
        <f aca="false">'12-10'!AD74</f>
        <v>0</v>
      </c>
      <c r="Y298" s="915" t="n">
        <f aca="false">'12-10'!AE74</f>
        <v>0</v>
      </c>
      <c r="Z298" s="915" t="n">
        <f aca="false">'12-10'!AF74</f>
        <v>0</v>
      </c>
      <c r="AA298" s="868" t="n">
        <f aca="false">SUM(W298:Z298)</f>
        <v>0</v>
      </c>
      <c r="AB298" s="124"/>
    </row>
    <row r="299" s="123" customFormat="true" ht="13.5" hidden="false" customHeight="false" outlineLevel="0" collapsed="false">
      <c r="A299" s="880"/>
      <c r="B299" s="880"/>
      <c r="C299" s="880"/>
      <c r="D299" s="913" t="s">
        <v>476</v>
      </c>
      <c r="E299" s="914" t="n">
        <f aca="false">'12-10'!F75</f>
        <v>13</v>
      </c>
      <c r="F299" s="915" t="n">
        <f aca="false">'12-10'!L75</f>
        <v>0</v>
      </c>
      <c r="G299" s="915" t="n">
        <f aca="false">'12-10'!M75</f>
        <v>0</v>
      </c>
      <c r="H299" s="915" t="n">
        <f aca="false">'12-10'!N75</f>
        <v>0</v>
      </c>
      <c r="I299" s="915" t="n">
        <f aca="false">'12-10'!O75</f>
        <v>0</v>
      </c>
      <c r="J299" s="915" t="n">
        <f aca="false">'12-10'!P75</f>
        <v>0</v>
      </c>
      <c r="K299" s="915" t="n">
        <f aca="false">'12-10'!Q75</f>
        <v>0</v>
      </c>
      <c r="L299" s="915" t="n">
        <f aca="false">'12-10'!R75</f>
        <v>0</v>
      </c>
      <c r="M299" s="915" t="n">
        <f aca="false">'12-10'!S75</f>
        <v>0</v>
      </c>
      <c r="N299" s="915" t="n">
        <f aca="false">'12-10'!T75</f>
        <v>0</v>
      </c>
      <c r="O299" s="915" t="n">
        <f aca="false">'12-10'!U75</f>
        <v>0</v>
      </c>
      <c r="P299" s="915" t="n">
        <f aca="false">'12-10'!V75</f>
        <v>0</v>
      </c>
      <c r="Q299" s="915" t="n">
        <f aca="false">'12-10'!W75</f>
        <v>1</v>
      </c>
      <c r="R299" s="915" t="n">
        <f aca="false">'12-10'!X75</f>
        <v>1</v>
      </c>
      <c r="S299" s="915" t="n">
        <f aca="false">'12-10'!Y75</f>
        <v>1</v>
      </c>
      <c r="T299" s="915" t="n">
        <f aca="false">'12-10'!Z75</f>
        <v>2</v>
      </c>
      <c r="U299" s="915" t="n">
        <f aca="false">'12-10'!AA75</f>
        <v>1</v>
      </c>
      <c r="V299" s="916" t="n">
        <f aca="false">'12-10'!AB75</f>
        <v>2</v>
      </c>
      <c r="W299" s="917" t="n">
        <f aca="false">'12-10'!AC75</f>
        <v>3</v>
      </c>
      <c r="X299" s="915" t="n">
        <f aca="false">'12-10'!AD75</f>
        <v>2</v>
      </c>
      <c r="Y299" s="915" t="n">
        <f aca="false">'12-10'!AE75</f>
        <v>0</v>
      </c>
      <c r="Z299" s="915" t="n">
        <f aca="false">'12-10'!AF75</f>
        <v>0</v>
      </c>
      <c r="AA299" s="868" t="n">
        <f aca="false">SUM(W299:Z299)</f>
        <v>5</v>
      </c>
      <c r="AB299" s="124"/>
    </row>
    <row r="300" s="123" customFormat="true" ht="13.5" hidden="false" customHeight="false" outlineLevel="0" collapsed="false">
      <c r="A300" s="880" t="s">
        <v>456</v>
      </c>
      <c r="B300" s="884"/>
      <c r="C300" s="884" t="s">
        <v>622</v>
      </c>
      <c r="D300" s="913" t="s">
        <v>7</v>
      </c>
      <c r="E300" s="914" t="n">
        <f aca="false">'12-10'!F76</f>
        <v>50</v>
      </c>
      <c r="F300" s="915" t="n">
        <f aca="false">'12-10'!L76</f>
        <v>0</v>
      </c>
      <c r="G300" s="915" t="n">
        <f aca="false">'12-10'!M76</f>
        <v>0</v>
      </c>
      <c r="H300" s="915" t="n">
        <f aca="false">'12-10'!N76</f>
        <v>0</v>
      </c>
      <c r="I300" s="915" t="n">
        <f aca="false">'12-10'!O76</f>
        <v>0</v>
      </c>
      <c r="J300" s="915" t="n">
        <f aca="false">'12-10'!P76</f>
        <v>0</v>
      </c>
      <c r="K300" s="915" t="n">
        <f aca="false">'12-10'!Q76</f>
        <v>0</v>
      </c>
      <c r="L300" s="915" t="n">
        <f aca="false">'12-10'!R76</f>
        <v>0</v>
      </c>
      <c r="M300" s="915" t="n">
        <f aca="false">'12-10'!S76</f>
        <v>0</v>
      </c>
      <c r="N300" s="915" t="n">
        <f aca="false">'12-10'!T76</f>
        <v>1</v>
      </c>
      <c r="O300" s="915" t="n">
        <f aca="false">'12-10'!U76</f>
        <v>2</v>
      </c>
      <c r="P300" s="915" t="n">
        <f aca="false">'12-10'!V76</f>
        <v>0</v>
      </c>
      <c r="Q300" s="915" t="n">
        <f aca="false">'12-10'!W76</f>
        <v>4</v>
      </c>
      <c r="R300" s="915" t="n">
        <f aca="false">'12-10'!X76</f>
        <v>3</v>
      </c>
      <c r="S300" s="915" t="n">
        <f aca="false">'12-10'!Y76</f>
        <v>6</v>
      </c>
      <c r="T300" s="915" t="n">
        <f aca="false">'12-10'!Z76</f>
        <v>4</v>
      </c>
      <c r="U300" s="915" t="n">
        <f aca="false">'12-10'!AA76</f>
        <v>6</v>
      </c>
      <c r="V300" s="916" t="n">
        <f aca="false">'12-10'!AB76</f>
        <v>7</v>
      </c>
      <c r="W300" s="917" t="n">
        <f aca="false">'12-10'!AC76</f>
        <v>8</v>
      </c>
      <c r="X300" s="915" t="n">
        <f aca="false">'12-10'!AD76</f>
        <v>6</v>
      </c>
      <c r="Y300" s="915" t="n">
        <f aca="false">'12-10'!AE76</f>
        <v>3</v>
      </c>
      <c r="Z300" s="915" t="n">
        <f aca="false">'12-10'!AF76</f>
        <v>0</v>
      </c>
      <c r="AA300" s="868" t="n">
        <f aca="false">SUM(W300:Z300)</f>
        <v>17</v>
      </c>
      <c r="AB300" s="124"/>
    </row>
    <row r="301" s="123" customFormat="true" ht="13.5" hidden="false" customHeight="false" outlineLevel="0" collapsed="false">
      <c r="A301" s="880"/>
      <c r="B301" s="884"/>
      <c r="C301" s="884"/>
      <c r="D301" s="913" t="s">
        <v>475</v>
      </c>
      <c r="E301" s="914" t="n">
        <f aca="false">'12-10'!F77</f>
        <v>28</v>
      </c>
      <c r="F301" s="915" t="n">
        <f aca="false">'12-10'!L77</f>
        <v>0</v>
      </c>
      <c r="G301" s="915" t="n">
        <f aca="false">'12-10'!M77</f>
        <v>0</v>
      </c>
      <c r="H301" s="915" t="n">
        <f aca="false">'12-10'!N77</f>
        <v>0</v>
      </c>
      <c r="I301" s="915" t="n">
        <f aca="false">'12-10'!O77</f>
        <v>0</v>
      </c>
      <c r="J301" s="915" t="n">
        <f aca="false">'12-10'!P77</f>
        <v>0</v>
      </c>
      <c r="K301" s="915" t="n">
        <f aca="false">'12-10'!Q77</f>
        <v>0</v>
      </c>
      <c r="L301" s="915" t="n">
        <f aca="false">'12-10'!R77</f>
        <v>0</v>
      </c>
      <c r="M301" s="915" t="n">
        <f aca="false">'12-10'!S77</f>
        <v>0</v>
      </c>
      <c r="N301" s="915" t="n">
        <f aca="false">'12-10'!T77</f>
        <v>1</v>
      </c>
      <c r="O301" s="915" t="n">
        <f aca="false">'12-10'!U77</f>
        <v>2</v>
      </c>
      <c r="P301" s="915" t="n">
        <f aca="false">'12-10'!V77</f>
        <v>0</v>
      </c>
      <c r="Q301" s="915" t="n">
        <f aca="false">'12-10'!W77</f>
        <v>3</v>
      </c>
      <c r="R301" s="915" t="n">
        <f aca="false">'12-10'!X77</f>
        <v>2</v>
      </c>
      <c r="S301" s="915" t="n">
        <f aca="false">'12-10'!Y77</f>
        <v>3</v>
      </c>
      <c r="T301" s="915" t="n">
        <f aca="false">'12-10'!Z77</f>
        <v>3</v>
      </c>
      <c r="U301" s="915" t="n">
        <f aca="false">'12-10'!AA77</f>
        <v>6</v>
      </c>
      <c r="V301" s="916" t="n">
        <f aca="false">'12-10'!AB77</f>
        <v>4</v>
      </c>
      <c r="W301" s="917" t="n">
        <f aca="false">'12-10'!AC77</f>
        <v>1</v>
      </c>
      <c r="X301" s="915" t="n">
        <f aca="false">'12-10'!AD77</f>
        <v>3</v>
      </c>
      <c r="Y301" s="915" t="n">
        <f aca="false">'12-10'!AE77</f>
        <v>0</v>
      </c>
      <c r="Z301" s="915" t="n">
        <f aca="false">'12-10'!AF77</f>
        <v>0</v>
      </c>
      <c r="AA301" s="868" t="n">
        <f aca="false">SUM(W301:Z301)</f>
        <v>4</v>
      </c>
      <c r="AB301" s="124"/>
    </row>
    <row r="302" s="123" customFormat="true" ht="13.5" hidden="false" customHeight="false" outlineLevel="0" collapsed="false">
      <c r="A302" s="880"/>
      <c r="B302" s="884"/>
      <c r="C302" s="884"/>
      <c r="D302" s="913" t="s">
        <v>476</v>
      </c>
      <c r="E302" s="914" t="n">
        <f aca="false">'12-10'!F78</f>
        <v>22</v>
      </c>
      <c r="F302" s="915" t="n">
        <f aca="false">'12-10'!L78</f>
        <v>0</v>
      </c>
      <c r="G302" s="915" t="n">
        <f aca="false">'12-10'!M78</f>
        <v>0</v>
      </c>
      <c r="H302" s="915" t="n">
        <f aca="false">'12-10'!N78</f>
        <v>0</v>
      </c>
      <c r="I302" s="915" t="n">
        <f aca="false">'12-10'!O78</f>
        <v>0</v>
      </c>
      <c r="J302" s="915" t="n">
        <f aca="false">'12-10'!P78</f>
        <v>0</v>
      </c>
      <c r="K302" s="915" t="n">
        <f aca="false">'12-10'!Q78</f>
        <v>0</v>
      </c>
      <c r="L302" s="915" t="n">
        <f aca="false">'12-10'!R78</f>
        <v>0</v>
      </c>
      <c r="M302" s="915" t="n">
        <f aca="false">'12-10'!S78</f>
        <v>0</v>
      </c>
      <c r="N302" s="915" t="n">
        <f aca="false">'12-10'!T78</f>
        <v>0</v>
      </c>
      <c r="O302" s="915" t="n">
        <f aca="false">'12-10'!U78</f>
        <v>0</v>
      </c>
      <c r="P302" s="915" t="n">
        <f aca="false">'12-10'!V78</f>
        <v>0</v>
      </c>
      <c r="Q302" s="915" t="n">
        <f aca="false">'12-10'!W78</f>
        <v>1</v>
      </c>
      <c r="R302" s="915" t="n">
        <f aca="false">'12-10'!X78</f>
        <v>1</v>
      </c>
      <c r="S302" s="915" t="n">
        <f aca="false">'12-10'!Y78</f>
        <v>3</v>
      </c>
      <c r="T302" s="915" t="n">
        <f aca="false">'12-10'!Z78</f>
        <v>1</v>
      </c>
      <c r="U302" s="915" t="n">
        <f aca="false">'12-10'!AA78</f>
        <v>0</v>
      </c>
      <c r="V302" s="916" t="n">
        <f aca="false">'12-10'!AB78</f>
        <v>3</v>
      </c>
      <c r="W302" s="917" t="n">
        <f aca="false">'12-10'!AC78</f>
        <v>7</v>
      </c>
      <c r="X302" s="915" t="n">
        <f aca="false">'12-10'!AD78</f>
        <v>3</v>
      </c>
      <c r="Y302" s="915" t="n">
        <f aca="false">'12-10'!AE78</f>
        <v>3</v>
      </c>
      <c r="Z302" s="915" t="n">
        <f aca="false">'12-10'!AF78</f>
        <v>0</v>
      </c>
      <c r="AA302" s="868" t="n">
        <f aca="false">SUM(W302:Z302)</f>
        <v>13</v>
      </c>
      <c r="AB302" s="124"/>
    </row>
    <row r="303" s="123" customFormat="true" ht="13.5" hidden="false" customHeight="false" outlineLevel="0" collapsed="false">
      <c r="A303" s="880" t="s">
        <v>458</v>
      </c>
      <c r="B303" s="884"/>
      <c r="C303" s="884" t="s">
        <v>999</v>
      </c>
      <c r="D303" s="913" t="s">
        <v>7</v>
      </c>
      <c r="E303" s="914" t="n">
        <f aca="false">'12-10'!F79</f>
        <v>86</v>
      </c>
      <c r="F303" s="915" t="n">
        <f aca="false">'12-10'!L79</f>
        <v>0</v>
      </c>
      <c r="G303" s="915" t="n">
        <f aca="false">'12-10'!M79</f>
        <v>0</v>
      </c>
      <c r="H303" s="915" t="n">
        <f aca="false">'12-10'!N79</f>
        <v>0</v>
      </c>
      <c r="I303" s="915" t="n">
        <f aca="false">'12-10'!O79</f>
        <v>0</v>
      </c>
      <c r="J303" s="915" t="n">
        <f aca="false">'12-10'!P79</f>
        <v>0</v>
      </c>
      <c r="K303" s="915" t="n">
        <f aca="false">'12-10'!Q79</f>
        <v>0</v>
      </c>
      <c r="L303" s="915" t="n">
        <f aca="false">'12-10'!R79</f>
        <v>0</v>
      </c>
      <c r="M303" s="915" t="n">
        <f aca="false">'12-10'!S79</f>
        <v>0</v>
      </c>
      <c r="N303" s="915" t="n">
        <f aca="false">'12-10'!T79</f>
        <v>0</v>
      </c>
      <c r="O303" s="915" t="n">
        <f aca="false">'12-10'!U79</f>
        <v>0</v>
      </c>
      <c r="P303" s="915" t="n">
        <f aca="false">'12-10'!V79</f>
        <v>0</v>
      </c>
      <c r="Q303" s="915" t="n">
        <f aca="false">'12-10'!W79</f>
        <v>0</v>
      </c>
      <c r="R303" s="915" t="n">
        <f aca="false">'12-10'!X79</f>
        <v>1</v>
      </c>
      <c r="S303" s="915" t="n">
        <f aca="false">'12-10'!Y79</f>
        <v>1</v>
      </c>
      <c r="T303" s="915" t="n">
        <f aca="false">'12-10'!Z79</f>
        <v>2</v>
      </c>
      <c r="U303" s="915" t="n">
        <f aca="false">'12-10'!AA79</f>
        <v>5</v>
      </c>
      <c r="V303" s="916" t="n">
        <f aca="false">'12-10'!AB79</f>
        <v>27</v>
      </c>
      <c r="W303" s="917" t="n">
        <f aca="false">'12-10'!AC79</f>
        <v>18</v>
      </c>
      <c r="X303" s="915" t="n">
        <f aca="false">'12-10'!AD79</f>
        <v>25</v>
      </c>
      <c r="Y303" s="915" t="n">
        <f aca="false">'12-10'!AE79</f>
        <v>7</v>
      </c>
      <c r="Z303" s="915" t="n">
        <f aca="false">'12-10'!AF79</f>
        <v>0</v>
      </c>
      <c r="AA303" s="868" t="n">
        <f aca="false">SUM(W303:Z303)</f>
        <v>50</v>
      </c>
      <c r="AB303" s="124"/>
    </row>
    <row r="304" s="123" customFormat="true" ht="13.5" hidden="false" customHeight="false" outlineLevel="0" collapsed="false">
      <c r="A304" s="880"/>
      <c r="B304" s="884"/>
      <c r="C304" s="884"/>
      <c r="D304" s="913" t="s">
        <v>475</v>
      </c>
      <c r="E304" s="914" t="n">
        <f aca="false">'12-10'!F80</f>
        <v>49</v>
      </c>
      <c r="F304" s="915" t="n">
        <f aca="false">'12-10'!L80</f>
        <v>0</v>
      </c>
      <c r="G304" s="915" t="n">
        <f aca="false">'12-10'!M80</f>
        <v>0</v>
      </c>
      <c r="H304" s="915" t="n">
        <f aca="false">'12-10'!N80</f>
        <v>0</v>
      </c>
      <c r="I304" s="915" t="n">
        <f aca="false">'12-10'!O80</f>
        <v>0</v>
      </c>
      <c r="J304" s="915" t="n">
        <f aca="false">'12-10'!P80</f>
        <v>0</v>
      </c>
      <c r="K304" s="915" t="n">
        <f aca="false">'12-10'!Q80</f>
        <v>0</v>
      </c>
      <c r="L304" s="915" t="n">
        <f aca="false">'12-10'!R80</f>
        <v>0</v>
      </c>
      <c r="M304" s="915" t="n">
        <f aca="false">'12-10'!S80</f>
        <v>0</v>
      </c>
      <c r="N304" s="915" t="n">
        <f aca="false">'12-10'!T80</f>
        <v>0</v>
      </c>
      <c r="O304" s="915" t="n">
        <f aca="false">'12-10'!U80</f>
        <v>0</v>
      </c>
      <c r="P304" s="915" t="n">
        <f aca="false">'12-10'!V80</f>
        <v>0</v>
      </c>
      <c r="Q304" s="915" t="n">
        <f aca="false">'12-10'!W80</f>
        <v>0</v>
      </c>
      <c r="R304" s="915" t="n">
        <f aca="false">'12-10'!X80</f>
        <v>0</v>
      </c>
      <c r="S304" s="915" t="n">
        <f aca="false">'12-10'!Y80</f>
        <v>1</v>
      </c>
      <c r="T304" s="915" t="n">
        <f aca="false">'12-10'!Z80</f>
        <v>2</v>
      </c>
      <c r="U304" s="915" t="n">
        <f aca="false">'12-10'!AA80</f>
        <v>3</v>
      </c>
      <c r="V304" s="916" t="n">
        <f aca="false">'12-10'!AB80</f>
        <v>19</v>
      </c>
      <c r="W304" s="917" t="n">
        <f aca="false">'12-10'!AC80</f>
        <v>12</v>
      </c>
      <c r="X304" s="915" t="n">
        <f aca="false">'12-10'!AD80</f>
        <v>11</v>
      </c>
      <c r="Y304" s="915" t="n">
        <f aca="false">'12-10'!AE80</f>
        <v>1</v>
      </c>
      <c r="Z304" s="915" t="n">
        <f aca="false">'12-10'!AF80</f>
        <v>0</v>
      </c>
      <c r="AA304" s="868" t="n">
        <f aca="false">SUM(W304:Z304)</f>
        <v>24</v>
      </c>
      <c r="AB304" s="124"/>
    </row>
    <row r="305" s="123" customFormat="true" ht="13.5" hidden="false" customHeight="false" outlineLevel="0" collapsed="false">
      <c r="A305" s="880"/>
      <c r="B305" s="884"/>
      <c r="C305" s="884"/>
      <c r="D305" s="913" t="s">
        <v>476</v>
      </c>
      <c r="E305" s="914" t="n">
        <f aca="false">'12-10'!F81</f>
        <v>37</v>
      </c>
      <c r="F305" s="915" t="n">
        <f aca="false">'12-10'!L81</f>
        <v>0</v>
      </c>
      <c r="G305" s="915" t="n">
        <f aca="false">'12-10'!M81</f>
        <v>0</v>
      </c>
      <c r="H305" s="915" t="n">
        <f aca="false">'12-10'!N81</f>
        <v>0</v>
      </c>
      <c r="I305" s="915" t="n">
        <f aca="false">'12-10'!O81</f>
        <v>0</v>
      </c>
      <c r="J305" s="915" t="n">
        <f aca="false">'12-10'!P81</f>
        <v>0</v>
      </c>
      <c r="K305" s="915" t="n">
        <f aca="false">'12-10'!Q81</f>
        <v>0</v>
      </c>
      <c r="L305" s="915" t="n">
        <f aca="false">'12-10'!R81</f>
        <v>0</v>
      </c>
      <c r="M305" s="915" t="n">
        <f aca="false">'12-10'!S81</f>
        <v>0</v>
      </c>
      <c r="N305" s="915" t="n">
        <f aca="false">'12-10'!T81</f>
        <v>0</v>
      </c>
      <c r="O305" s="915" t="n">
        <f aca="false">'12-10'!U81</f>
        <v>0</v>
      </c>
      <c r="P305" s="915" t="n">
        <f aca="false">'12-10'!V81</f>
        <v>0</v>
      </c>
      <c r="Q305" s="915" t="n">
        <f aca="false">'12-10'!W81</f>
        <v>0</v>
      </c>
      <c r="R305" s="915" t="n">
        <f aca="false">'12-10'!X81</f>
        <v>1</v>
      </c>
      <c r="S305" s="915" t="n">
        <f aca="false">'12-10'!Y81</f>
        <v>0</v>
      </c>
      <c r="T305" s="915" t="n">
        <f aca="false">'12-10'!Z81</f>
        <v>0</v>
      </c>
      <c r="U305" s="915" t="n">
        <f aca="false">'12-10'!AA81</f>
        <v>2</v>
      </c>
      <c r="V305" s="916" t="n">
        <f aca="false">'12-10'!AB81</f>
        <v>8</v>
      </c>
      <c r="W305" s="917" t="n">
        <f aca="false">'12-10'!AC81</f>
        <v>6</v>
      </c>
      <c r="X305" s="915" t="n">
        <f aca="false">'12-10'!AD81</f>
        <v>14</v>
      </c>
      <c r="Y305" s="915" t="n">
        <f aca="false">'12-10'!AE81</f>
        <v>6</v>
      </c>
      <c r="Z305" s="915" t="n">
        <f aca="false">'12-10'!AF81</f>
        <v>0</v>
      </c>
      <c r="AA305" s="868" t="n">
        <f aca="false">SUM(W305:Z305)</f>
        <v>26</v>
      </c>
      <c r="AB305" s="124"/>
    </row>
    <row r="306" s="123" customFormat="true" ht="13.5" hidden="false" customHeight="true" outlineLevel="0" collapsed="false">
      <c r="A306" s="880" t="s">
        <v>459</v>
      </c>
      <c r="B306" s="884" t="s">
        <v>186</v>
      </c>
      <c r="C306" s="884"/>
      <c r="D306" s="913" t="s">
        <v>7</v>
      </c>
      <c r="E306" s="914" t="n">
        <f aca="false">'12-10'!F82</f>
        <v>21</v>
      </c>
      <c r="F306" s="915" t="n">
        <f aca="false">'12-10'!L82</f>
        <v>0</v>
      </c>
      <c r="G306" s="915" t="n">
        <f aca="false">'12-10'!M82</f>
        <v>0</v>
      </c>
      <c r="H306" s="915" t="n">
        <f aca="false">'12-10'!N82</f>
        <v>0</v>
      </c>
      <c r="I306" s="915" t="n">
        <f aca="false">'12-10'!O82</f>
        <v>0</v>
      </c>
      <c r="J306" s="915" t="n">
        <f aca="false">'12-10'!P82</f>
        <v>0</v>
      </c>
      <c r="K306" s="915" t="n">
        <f aca="false">'12-10'!Q82</f>
        <v>0</v>
      </c>
      <c r="L306" s="915" t="n">
        <f aca="false">'12-10'!R82</f>
        <v>0</v>
      </c>
      <c r="M306" s="915" t="n">
        <f aca="false">'12-10'!S82</f>
        <v>0</v>
      </c>
      <c r="N306" s="915" t="n">
        <f aca="false">'12-10'!T82</f>
        <v>0</v>
      </c>
      <c r="O306" s="915" t="n">
        <f aca="false">'12-10'!U82</f>
        <v>1</v>
      </c>
      <c r="P306" s="915" t="n">
        <f aca="false">'12-10'!V82</f>
        <v>0</v>
      </c>
      <c r="Q306" s="915" t="n">
        <f aca="false">'12-10'!W82</f>
        <v>1</v>
      </c>
      <c r="R306" s="915" t="n">
        <f aca="false">'12-10'!X82</f>
        <v>1</v>
      </c>
      <c r="S306" s="915" t="n">
        <f aca="false">'12-10'!Y82</f>
        <v>2</v>
      </c>
      <c r="T306" s="915" t="n">
        <f aca="false">'12-10'!Z82</f>
        <v>2</v>
      </c>
      <c r="U306" s="915" t="n">
        <f aca="false">'12-10'!AA82</f>
        <v>3</v>
      </c>
      <c r="V306" s="916" t="n">
        <f aca="false">'12-10'!AB82</f>
        <v>3</v>
      </c>
      <c r="W306" s="917" t="n">
        <f aca="false">'12-10'!AC82</f>
        <v>2</v>
      </c>
      <c r="X306" s="915" t="n">
        <f aca="false">'12-10'!AD82</f>
        <v>3</v>
      </c>
      <c r="Y306" s="915" t="n">
        <f aca="false">'12-10'!AE82</f>
        <v>2</v>
      </c>
      <c r="Z306" s="915" t="n">
        <f aca="false">'12-10'!AF82</f>
        <v>1</v>
      </c>
      <c r="AA306" s="868" t="n">
        <f aca="false">SUM(W306:Z306)</f>
        <v>8</v>
      </c>
    </row>
    <row r="307" s="123" customFormat="true" ht="13.5" hidden="false" customHeight="false" outlineLevel="0" collapsed="false">
      <c r="A307" s="880"/>
      <c r="B307" s="884"/>
      <c r="C307" s="884"/>
      <c r="D307" s="913" t="s">
        <v>475</v>
      </c>
      <c r="E307" s="914" t="n">
        <f aca="false">'12-10'!F83</f>
        <v>14</v>
      </c>
      <c r="F307" s="915" t="n">
        <f aca="false">'12-10'!L83</f>
        <v>0</v>
      </c>
      <c r="G307" s="915" t="n">
        <f aca="false">'12-10'!M83</f>
        <v>0</v>
      </c>
      <c r="H307" s="915" t="n">
        <f aca="false">'12-10'!N83</f>
        <v>0</v>
      </c>
      <c r="I307" s="915" t="n">
        <f aca="false">'12-10'!O83</f>
        <v>0</v>
      </c>
      <c r="J307" s="915" t="n">
        <f aca="false">'12-10'!P83</f>
        <v>0</v>
      </c>
      <c r="K307" s="915" t="n">
        <f aca="false">'12-10'!Q83</f>
        <v>0</v>
      </c>
      <c r="L307" s="915" t="n">
        <f aca="false">'12-10'!R83</f>
        <v>0</v>
      </c>
      <c r="M307" s="915" t="n">
        <f aca="false">'12-10'!S83</f>
        <v>0</v>
      </c>
      <c r="N307" s="915" t="n">
        <f aca="false">'12-10'!T83</f>
        <v>0</v>
      </c>
      <c r="O307" s="915" t="n">
        <f aca="false">'12-10'!U83</f>
        <v>1</v>
      </c>
      <c r="P307" s="915" t="n">
        <f aca="false">'12-10'!V83</f>
        <v>0</v>
      </c>
      <c r="Q307" s="915" t="n">
        <f aca="false">'12-10'!W83</f>
        <v>1</v>
      </c>
      <c r="R307" s="915" t="n">
        <f aca="false">'12-10'!X83</f>
        <v>1</v>
      </c>
      <c r="S307" s="915" t="n">
        <f aca="false">'12-10'!Y83</f>
        <v>2</v>
      </c>
      <c r="T307" s="915" t="n">
        <f aca="false">'12-10'!Z83</f>
        <v>1</v>
      </c>
      <c r="U307" s="915" t="n">
        <f aca="false">'12-10'!AA83</f>
        <v>3</v>
      </c>
      <c r="V307" s="916" t="n">
        <f aca="false">'12-10'!AB83</f>
        <v>1</v>
      </c>
      <c r="W307" s="917" t="n">
        <f aca="false">'12-10'!AC83</f>
        <v>1</v>
      </c>
      <c r="X307" s="915" t="n">
        <f aca="false">'12-10'!AD83</f>
        <v>2</v>
      </c>
      <c r="Y307" s="915" t="n">
        <f aca="false">'12-10'!AE83</f>
        <v>1</v>
      </c>
      <c r="Z307" s="915" t="n">
        <f aca="false">'12-10'!AF83</f>
        <v>0</v>
      </c>
      <c r="AA307" s="868" t="n">
        <f aca="false">SUM(W307:Z307)</f>
        <v>4</v>
      </c>
    </row>
    <row r="308" s="123" customFormat="true" ht="13.5" hidden="false" customHeight="false" outlineLevel="0" collapsed="false">
      <c r="A308" s="880"/>
      <c r="B308" s="884"/>
      <c r="C308" s="884"/>
      <c r="D308" s="913" t="s">
        <v>476</v>
      </c>
      <c r="E308" s="914" t="n">
        <f aca="false">'12-10'!F84</f>
        <v>7</v>
      </c>
      <c r="F308" s="915" t="n">
        <f aca="false">'12-10'!L84</f>
        <v>0</v>
      </c>
      <c r="G308" s="915" t="n">
        <f aca="false">'12-10'!M84</f>
        <v>0</v>
      </c>
      <c r="H308" s="915" t="n">
        <f aca="false">'12-10'!N84</f>
        <v>0</v>
      </c>
      <c r="I308" s="915" t="n">
        <f aca="false">'12-10'!O84</f>
        <v>0</v>
      </c>
      <c r="J308" s="915" t="n">
        <f aca="false">'12-10'!P84</f>
        <v>0</v>
      </c>
      <c r="K308" s="915" t="n">
        <f aca="false">'12-10'!Q84</f>
        <v>0</v>
      </c>
      <c r="L308" s="915" t="n">
        <f aca="false">'12-10'!R84</f>
        <v>0</v>
      </c>
      <c r="M308" s="915" t="n">
        <f aca="false">'12-10'!S84</f>
        <v>0</v>
      </c>
      <c r="N308" s="915" t="n">
        <f aca="false">'12-10'!T84</f>
        <v>0</v>
      </c>
      <c r="O308" s="915" t="n">
        <f aca="false">'12-10'!U84</f>
        <v>0</v>
      </c>
      <c r="P308" s="915" t="n">
        <f aca="false">'12-10'!V84</f>
        <v>0</v>
      </c>
      <c r="Q308" s="915" t="n">
        <f aca="false">'12-10'!W84</f>
        <v>0</v>
      </c>
      <c r="R308" s="915" t="n">
        <f aca="false">'12-10'!X84</f>
        <v>0</v>
      </c>
      <c r="S308" s="915" t="n">
        <f aca="false">'12-10'!Y84</f>
        <v>0</v>
      </c>
      <c r="T308" s="915" t="n">
        <f aca="false">'12-10'!Z84</f>
        <v>1</v>
      </c>
      <c r="U308" s="915" t="n">
        <f aca="false">'12-10'!AA84</f>
        <v>0</v>
      </c>
      <c r="V308" s="916" t="n">
        <f aca="false">'12-10'!AB84</f>
        <v>2</v>
      </c>
      <c r="W308" s="917" t="n">
        <f aca="false">'12-10'!AC84</f>
        <v>1</v>
      </c>
      <c r="X308" s="915" t="n">
        <f aca="false">'12-10'!AD84</f>
        <v>1</v>
      </c>
      <c r="Y308" s="915" t="n">
        <f aca="false">'12-10'!AE84</f>
        <v>1</v>
      </c>
      <c r="Z308" s="915" t="n">
        <f aca="false">'12-10'!AF84</f>
        <v>1</v>
      </c>
      <c r="AA308" s="868" t="n">
        <f aca="false">SUM(W308:Z308)</f>
        <v>4</v>
      </c>
    </row>
    <row r="309" s="123" customFormat="true" ht="13.5" hidden="false" customHeight="false" outlineLevel="0" collapsed="false">
      <c r="A309" s="880" t="s">
        <v>460</v>
      </c>
      <c r="B309" s="884" t="s">
        <v>921</v>
      </c>
      <c r="C309" s="884"/>
      <c r="D309" s="913" t="s">
        <v>7</v>
      </c>
      <c r="E309" s="914" t="n">
        <f aca="false">'12-10'!F85</f>
        <v>157</v>
      </c>
      <c r="F309" s="915" t="n">
        <f aca="false">'12-10'!L85</f>
        <v>0</v>
      </c>
      <c r="G309" s="915" t="n">
        <f aca="false">'12-10'!M85</f>
        <v>0</v>
      </c>
      <c r="H309" s="915" t="n">
        <f aca="false">'12-10'!N85</f>
        <v>0</v>
      </c>
      <c r="I309" s="915" t="n">
        <f aca="false">'12-10'!O85</f>
        <v>0</v>
      </c>
      <c r="J309" s="915" t="n">
        <f aca="false">'12-10'!P85</f>
        <v>0</v>
      </c>
      <c r="K309" s="915" t="n">
        <f aca="false">'12-10'!Q85</f>
        <v>0</v>
      </c>
      <c r="L309" s="915" t="n">
        <f aca="false">'12-10'!R85</f>
        <v>0</v>
      </c>
      <c r="M309" s="915" t="n">
        <f aca="false">'12-10'!S85</f>
        <v>0</v>
      </c>
      <c r="N309" s="915" t="n">
        <f aca="false">'12-10'!T85</f>
        <v>0</v>
      </c>
      <c r="O309" s="915" t="n">
        <f aca="false">'12-10'!U85</f>
        <v>0</v>
      </c>
      <c r="P309" s="915" t="n">
        <f aca="false">'12-10'!V85</f>
        <v>0</v>
      </c>
      <c r="Q309" s="915" t="n">
        <f aca="false">'12-10'!W85</f>
        <v>2</v>
      </c>
      <c r="R309" s="915" t="n">
        <f aca="false">'12-10'!X85</f>
        <v>3</v>
      </c>
      <c r="S309" s="915" t="n">
        <f aca="false">'12-10'!Y85</f>
        <v>4</v>
      </c>
      <c r="T309" s="915" t="n">
        <f aca="false">'12-10'!Z85</f>
        <v>4</v>
      </c>
      <c r="U309" s="915" t="n">
        <f aca="false">'12-10'!AA85</f>
        <v>15</v>
      </c>
      <c r="V309" s="916" t="n">
        <f aca="false">'12-10'!AB85</f>
        <v>31</v>
      </c>
      <c r="W309" s="917" t="n">
        <f aca="false">'12-10'!AC85</f>
        <v>41</v>
      </c>
      <c r="X309" s="915" t="n">
        <f aca="false">'12-10'!AD85</f>
        <v>39</v>
      </c>
      <c r="Y309" s="915" t="n">
        <f aca="false">'12-10'!AE85</f>
        <v>17</v>
      </c>
      <c r="Z309" s="915" t="n">
        <f aca="false">'12-10'!AF85</f>
        <v>1</v>
      </c>
      <c r="AA309" s="868" t="n">
        <f aca="false">SUM(W309:Z309)</f>
        <v>98</v>
      </c>
    </row>
    <row r="310" s="123" customFormat="true" ht="13.5" hidden="false" customHeight="false" outlineLevel="0" collapsed="false">
      <c r="A310" s="880"/>
      <c r="B310" s="884"/>
      <c r="C310" s="884"/>
      <c r="D310" s="913" t="s">
        <v>475</v>
      </c>
      <c r="E310" s="914" t="n">
        <f aca="false">'12-10'!F86</f>
        <v>85</v>
      </c>
      <c r="F310" s="915" t="n">
        <f aca="false">'12-10'!L86</f>
        <v>0</v>
      </c>
      <c r="G310" s="915" t="n">
        <f aca="false">'12-10'!M86</f>
        <v>0</v>
      </c>
      <c r="H310" s="915" t="n">
        <f aca="false">'12-10'!N86</f>
        <v>0</v>
      </c>
      <c r="I310" s="915" t="n">
        <f aca="false">'12-10'!O86</f>
        <v>0</v>
      </c>
      <c r="J310" s="915" t="n">
        <f aca="false">'12-10'!P86</f>
        <v>0</v>
      </c>
      <c r="K310" s="915" t="n">
        <f aca="false">'12-10'!Q86</f>
        <v>0</v>
      </c>
      <c r="L310" s="915" t="n">
        <f aca="false">'12-10'!R86</f>
        <v>0</v>
      </c>
      <c r="M310" s="915" t="n">
        <f aca="false">'12-10'!S86</f>
        <v>0</v>
      </c>
      <c r="N310" s="915" t="n">
        <f aca="false">'12-10'!T86</f>
        <v>0</v>
      </c>
      <c r="O310" s="915" t="n">
        <f aca="false">'12-10'!U86</f>
        <v>0</v>
      </c>
      <c r="P310" s="915" t="n">
        <f aca="false">'12-10'!V86</f>
        <v>0</v>
      </c>
      <c r="Q310" s="915" t="n">
        <f aca="false">'12-10'!W86</f>
        <v>2</v>
      </c>
      <c r="R310" s="915" t="n">
        <f aca="false">'12-10'!X86</f>
        <v>2</v>
      </c>
      <c r="S310" s="915" t="n">
        <f aca="false">'12-10'!Y86</f>
        <v>3</v>
      </c>
      <c r="T310" s="915" t="n">
        <f aca="false">'12-10'!Z86</f>
        <v>3</v>
      </c>
      <c r="U310" s="915" t="n">
        <f aca="false">'12-10'!AA86</f>
        <v>9</v>
      </c>
      <c r="V310" s="916" t="n">
        <f aca="false">'12-10'!AB86</f>
        <v>21</v>
      </c>
      <c r="W310" s="917" t="n">
        <f aca="false">'12-10'!AC86</f>
        <v>20</v>
      </c>
      <c r="X310" s="915" t="n">
        <f aca="false">'12-10'!AD86</f>
        <v>19</v>
      </c>
      <c r="Y310" s="915" t="n">
        <f aca="false">'12-10'!AE86</f>
        <v>6</v>
      </c>
      <c r="Z310" s="915" t="n">
        <f aca="false">'12-10'!AF86</f>
        <v>0</v>
      </c>
      <c r="AA310" s="868" t="n">
        <f aca="false">SUM(W310:Z310)</f>
        <v>45</v>
      </c>
    </row>
    <row r="311" s="123" customFormat="true" ht="13.5" hidden="false" customHeight="false" outlineLevel="0" collapsed="false">
      <c r="A311" s="880"/>
      <c r="B311" s="884"/>
      <c r="C311" s="884"/>
      <c r="D311" s="913" t="s">
        <v>476</v>
      </c>
      <c r="E311" s="914" t="n">
        <f aca="false">'12-10'!F87</f>
        <v>72</v>
      </c>
      <c r="F311" s="915" t="n">
        <f aca="false">'12-10'!L87</f>
        <v>0</v>
      </c>
      <c r="G311" s="915" t="n">
        <f aca="false">'12-10'!M87</f>
        <v>0</v>
      </c>
      <c r="H311" s="915" t="n">
        <f aca="false">'12-10'!N87</f>
        <v>0</v>
      </c>
      <c r="I311" s="915" t="n">
        <f aca="false">'12-10'!O87</f>
        <v>0</v>
      </c>
      <c r="J311" s="915" t="n">
        <f aca="false">'12-10'!P87</f>
        <v>0</v>
      </c>
      <c r="K311" s="915" t="n">
        <f aca="false">'12-10'!Q87</f>
        <v>0</v>
      </c>
      <c r="L311" s="915" t="n">
        <f aca="false">'12-10'!R87</f>
        <v>0</v>
      </c>
      <c r="M311" s="915" t="n">
        <f aca="false">'12-10'!S87</f>
        <v>0</v>
      </c>
      <c r="N311" s="915" t="n">
        <f aca="false">'12-10'!T87</f>
        <v>0</v>
      </c>
      <c r="O311" s="915" t="n">
        <f aca="false">'12-10'!U87</f>
        <v>0</v>
      </c>
      <c r="P311" s="915" t="n">
        <f aca="false">'12-10'!V87</f>
        <v>0</v>
      </c>
      <c r="Q311" s="915" t="n">
        <f aca="false">'12-10'!W87</f>
        <v>0</v>
      </c>
      <c r="R311" s="915" t="n">
        <f aca="false">'12-10'!X87</f>
        <v>1</v>
      </c>
      <c r="S311" s="915" t="n">
        <f aca="false">'12-10'!Y87</f>
        <v>1</v>
      </c>
      <c r="T311" s="915" t="n">
        <f aca="false">'12-10'!Z87</f>
        <v>1</v>
      </c>
      <c r="U311" s="915" t="n">
        <f aca="false">'12-10'!AA87</f>
        <v>6</v>
      </c>
      <c r="V311" s="916" t="n">
        <f aca="false">'12-10'!AB87</f>
        <v>10</v>
      </c>
      <c r="W311" s="917" t="n">
        <f aca="false">'12-10'!AC87</f>
        <v>21</v>
      </c>
      <c r="X311" s="915" t="n">
        <f aca="false">'12-10'!AD87</f>
        <v>20</v>
      </c>
      <c r="Y311" s="915" t="n">
        <f aca="false">'12-10'!AE87</f>
        <v>11</v>
      </c>
      <c r="Z311" s="915" t="n">
        <f aca="false">'12-10'!AF87</f>
        <v>1</v>
      </c>
      <c r="AA311" s="868" t="n">
        <f aca="false">SUM(W311:Z311)</f>
        <v>53</v>
      </c>
    </row>
    <row r="312" s="123" customFormat="true" ht="13.5" hidden="false" customHeight="true" outlineLevel="0" collapsed="false">
      <c r="A312" s="880" t="s">
        <v>461</v>
      </c>
      <c r="B312" s="884" t="s">
        <v>189</v>
      </c>
      <c r="C312" s="884"/>
      <c r="D312" s="913" t="s">
        <v>7</v>
      </c>
      <c r="E312" s="914" t="n">
        <f aca="false">'12-10'!F88</f>
        <v>26</v>
      </c>
      <c r="F312" s="915" t="n">
        <f aca="false">'12-10'!L88</f>
        <v>0</v>
      </c>
      <c r="G312" s="915" t="n">
        <f aca="false">'12-10'!M88</f>
        <v>0</v>
      </c>
      <c r="H312" s="915" t="n">
        <f aca="false">'12-10'!N88</f>
        <v>0</v>
      </c>
      <c r="I312" s="915" t="n">
        <f aca="false">'12-10'!O88</f>
        <v>0</v>
      </c>
      <c r="J312" s="915" t="n">
        <f aca="false">'12-10'!P88</f>
        <v>0</v>
      </c>
      <c r="K312" s="915" t="n">
        <f aca="false">'12-10'!Q88</f>
        <v>0</v>
      </c>
      <c r="L312" s="915" t="n">
        <f aca="false">'12-10'!R88</f>
        <v>0</v>
      </c>
      <c r="M312" s="915" t="n">
        <f aca="false">'12-10'!S88</f>
        <v>0</v>
      </c>
      <c r="N312" s="915" t="n">
        <f aca="false">'12-10'!T88</f>
        <v>0</v>
      </c>
      <c r="O312" s="915" t="n">
        <f aca="false">'12-10'!U88</f>
        <v>0</v>
      </c>
      <c r="P312" s="915" t="n">
        <f aca="false">'12-10'!V88</f>
        <v>0</v>
      </c>
      <c r="Q312" s="915" t="n">
        <f aca="false">'12-10'!W88</f>
        <v>1</v>
      </c>
      <c r="R312" s="915" t="n">
        <f aca="false">'12-10'!X88</f>
        <v>0</v>
      </c>
      <c r="S312" s="915" t="n">
        <f aca="false">'12-10'!Y88</f>
        <v>2</v>
      </c>
      <c r="T312" s="915" t="n">
        <f aca="false">'12-10'!Z88</f>
        <v>1</v>
      </c>
      <c r="U312" s="915" t="n">
        <f aca="false">'12-10'!AA88</f>
        <v>7</v>
      </c>
      <c r="V312" s="916" t="n">
        <f aca="false">'12-10'!AB88</f>
        <v>2</v>
      </c>
      <c r="W312" s="917" t="n">
        <f aca="false">'12-10'!AC88</f>
        <v>10</v>
      </c>
      <c r="X312" s="915" t="n">
        <f aca="false">'12-10'!AD88</f>
        <v>2</v>
      </c>
      <c r="Y312" s="915" t="n">
        <f aca="false">'12-10'!AE88</f>
        <v>1</v>
      </c>
      <c r="Z312" s="915" t="n">
        <f aca="false">'12-10'!AF88</f>
        <v>0</v>
      </c>
      <c r="AA312" s="868" t="n">
        <f aca="false">SUM(W312:Z312)</f>
        <v>13</v>
      </c>
    </row>
    <row r="313" s="123" customFormat="true" ht="13.5" hidden="false" customHeight="false" outlineLevel="0" collapsed="false">
      <c r="A313" s="880"/>
      <c r="B313" s="884"/>
      <c r="C313" s="884"/>
      <c r="D313" s="913" t="s">
        <v>475</v>
      </c>
      <c r="E313" s="914" t="n">
        <f aca="false">'12-10'!F89</f>
        <v>23</v>
      </c>
      <c r="F313" s="915" t="n">
        <f aca="false">'12-10'!L89</f>
        <v>0</v>
      </c>
      <c r="G313" s="915" t="n">
        <f aca="false">'12-10'!M89</f>
        <v>0</v>
      </c>
      <c r="H313" s="915" t="n">
        <f aca="false">'12-10'!N89</f>
        <v>0</v>
      </c>
      <c r="I313" s="915" t="n">
        <f aca="false">'12-10'!O89</f>
        <v>0</v>
      </c>
      <c r="J313" s="915" t="n">
        <f aca="false">'12-10'!P89</f>
        <v>0</v>
      </c>
      <c r="K313" s="915" t="n">
        <f aca="false">'12-10'!Q89</f>
        <v>0</v>
      </c>
      <c r="L313" s="915" t="n">
        <f aca="false">'12-10'!R89</f>
        <v>0</v>
      </c>
      <c r="M313" s="915" t="n">
        <f aca="false">'12-10'!S89</f>
        <v>0</v>
      </c>
      <c r="N313" s="915" t="n">
        <f aca="false">'12-10'!T89</f>
        <v>0</v>
      </c>
      <c r="O313" s="915" t="n">
        <f aca="false">'12-10'!U89</f>
        <v>0</v>
      </c>
      <c r="P313" s="915" t="n">
        <f aca="false">'12-10'!V89</f>
        <v>0</v>
      </c>
      <c r="Q313" s="915" t="n">
        <f aca="false">'12-10'!W89</f>
        <v>0</v>
      </c>
      <c r="R313" s="915" t="n">
        <f aca="false">'12-10'!X89</f>
        <v>0</v>
      </c>
      <c r="S313" s="915" t="n">
        <f aca="false">'12-10'!Y89</f>
        <v>2</v>
      </c>
      <c r="T313" s="915" t="n">
        <f aca="false">'12-10'!Z89</f>
        <v>1</v>
      </c>
      <c r="U313" s="915" t="n">
        <f aca="false">'12-10'!AA89</f>
        <v>7</v>
      </c>
      <c r="V313" s="916" t="n">
        <f aca="false">'12-10'!AB89</f>
        <v>2</v>
      </c>
      <c r="W313" s="917" t="n">
        <f aca="false">'12-10'!AC89</f>
        <v>9</v>
      </c>
      <c r="X313" s="915" t="n">
        <f aca="false">'12-10'!AD89</f>
        <v>2</v>
      </c>
      <c r="Y313" s="915" t="n">
        <f aca="false">'12-10'!AE89</f>
        <v>0</v>
      </c>
      <c r="Z313" s="915" t="n">
        <f aca="false">'12-10'!AF89</f>
        <v>0</v>
      </c>
      <c r="AA313" s="868" t="n">
        <f aca="false">SUM(W313:Z313)</f>
        <v>11</v>
      </c>
    </row>
    <row r="314" s="123" customFormat="true" ht="13.5" hidden="false" customHeight="false" outlineLevel="0" collapsed="false">
      <c r="A314" s="880"/>
      <c r="B314" s="884"/>
      <c r="C314" s="884"/>
      <c r="D314" s="913" t="s">
        <v>476</v>
      </c>
      <c r="E314" s="914" t="n">
        <f aca="false">'12-10'!F90</f>
        <v>3</v>
      </c>
      <c r="F314" s="915" t="n">
        <f aca="false">'12-10'!L90</f>
        <v>0</v>
      </c>
      <c r="G314" s="915" t="n">
        <f aca="false">'12-10'!M90</f>
        <v>0</v>
      </c>
      <c r="H314" s="915" t="n">
        <f aca="false">'12-10'!N90</f>
        <v>0</v>
      </c>
      <c r="I314" s="915" t="n">
        <f aca="false">'12-10'!O90</f>
        <v>0</v>
      </c>
      <c r="J314" s="915" t="n">
        <f aca="false">'12-10'!P90</f>
        <v>0</v>
      </c>
      <c r="K314" s="915" t="n">
        <f aca="false">'12-10'!Q90</f>
        <v>0</v>
      </c>
      <c r="L314" s="915" t="n">
        <f aca="false">'12-10'!R90</f>
        <v>0</v>
      </c>
      <c r="M314" s="915" t="n">
        <f aca="false">'12-10'!S90</f>
        <v>0</v>
      </c>
      <c r="N314" s="915" t="n">
        <f aca="false">'12-10'!T90</f>
        <v>0</v>
      </c>
      <c r="O314" s="915" t="n">
        <f aca="false">'12-10'!U90</f>
        <v>0</v>
      </c>
      <c r="P314" s="915" t="n">
        <f aca="false">'12-10'!V90</f>
        <v>0</v>
      </c>
      <c r="Q314" s="915" t="n">
        <f aca="false">'12-10'!W90</f>
        <v>1</v>
      </c>
      <c r="R314" s="915" t="n">
        <f aca="false">'12-10'!X90</f>
        <v>0</v>
      </c>
      <c r="S314" s="915" t="n">
        <f aca="false">'12-10'!Y90</f>
        <v>0</v>
      </c>
      <c r="T314" s="915" t="n">
        <f aca="false">'12-10'!Z90</f>
        <v>0</v>
      </c>
      <c r="U314" s="915" t="n">
        <f aca="false">'12-10'!AA90</f>
        <v>0</v>
      </c>
      <c r="V314" s="916" t="n">
        <f aca="false">'12-10'!AB90</f>
        <v>0</v>
      </c>
      <c r="W314" s="917" t="n">
        <f aca="false">'12-10'!AC90</f>
        <v>1</v>
      </c>
      <c r="X314" s="915" t="n">
        <f aca="false">'12-10'!AD90</f>
        <v>0</v>
      </c>
      <c r="Y314" s="915" t="n">
        <f aca="false">'12-10'!AE90</f>
        <v>1</v>
      </c>
      <c r="Z314" s="915" t="n">
        <f aca="false">'12-10'!AF90</f>
        <v>0</v>
      </c>
      <c r="AA314" s="868" t="n">
        <f aca="false">SUM(W314:Z314)</f>
        <v>2</v>
      </c>
    </row>
    <row r="315" s="123" customFormat="true" ht="13.5" hidden="false" customHeight="false" outlineLevel="0" collapsed="false">
      <c r="A315" s="880" t="s">
        <v>462</v>
      </c>
      <c r="B315" s="884" t="s">
        <v>922</v>
      </c>
      <c r="C315" s="884"/>
      <c r="D315" s="913" t="s">
        <v>7</v>
      </c>
      <c r="E315" s="914" t="n">
        <f aca="false">'12-10'!F91</f>
        <v>3</v>
      </c>
      <c r="F315" s="915" t="n">
        <f aca="false">'12-10'!L91</f>
        <v>0</v>
      </c>
      <c r="G315" s="915" t="n">
        <f aca="false">'12-10'!M91</f>
        <v>0</v>
      </c>
      <c r="H315" s="915" t="n">
        <f aca="false">'12-10'!N91</f>
        <v>0</v>
      </c>
      <c r="I315" s="915" t="n">
        <f aca="false">'12-10'!O91</f>
        <v>0</v>
      </c>
      <c r="J315" s="915" t="n">
        <f aca="false">'12-10'!P91</f>
        <v>0</v>
      </c>
      <c r="K315" s="915" t="n">
        <f aca="false">'12-10'!Q91</f>
        <v>0</v>
      </c>
      <c r="L315" s="915" t="n">
        <f aca="false">'12-10'!R91</f>
        <v>0</v>
      </c>
      <c r="M315" s="915" t="n">
        <f aca="false">'12-10'!S91</f>
        <v>0</v>
      </c>
      <c r="N315" s="915" t="n">
        <f aca="false">'12-10'!T91</f>
        <v>0</v>
      </c>
      <c r="O315" s="915" t="n">
        <f aca="false">'12-10'!U91</f>
        <v>0</v>
      </c>
      <c r="P315" s="915" t="n">
        <f aca="false">'12-10'!V91</f>
        <v>0</v>
      </c>
      <c r="Q315" s="915" t="n">
        <f aca="false">'12-10'!W91</f>
        <v>0</v>
      </c>
      <c r="R315" s="915" t="n">
        <f aca="false">'12-10'!X91</f>
        <v>0</v>
      </c>
      <c r="S315" s="915" t="n">
        <f aca="false">'12-10'!Y91</f>
        <v>0</v>
      </c>
      <c r="T315" s="915" t="n">
        <f aca="false">'12-10'!Z91</f>
        <v>0</v>
      </c>
      <c r="U315" s="915" t="n">
        <f aca="false">'12-10'!AA91</f>
        <v>1</v>
      </c>
      <c r="V315" s="916" t="n">
        <f aca="false">'12-10'!AB91</f>
        <v>0</v>
      </c>
      <c r="W315" s="917" t="n">
        <f aca="false">'12-10'!AC91</f>
        <v>0</v>
      </c>
      <c r="X315" s="915" t="n">
        <f aca="false">'12-10'!AD91</f>
        <v>1</v>
      </c>
      <c r="Y315" s="915" t="n">
        <f aca="false">'12-10'!AE91</f>
        <v>1</v>
      </c>
      <c r="Z315" s="915" t="n">
        <f aca="false">'12-10'!AF91</f>
        <v>0</v>
      </c>
      <c r="AA315" s="868" t="n">
        <f aca="false">SUM(W315:Z315)</f>
        <v>2</v>
      </c>
    </row>
    <row r="316" s="123" customFormat="true" ht="13.5" hidden="false" customHeight="false" outlineLevel="0" collapsed="false">
      <c r="A316" s="880"/>
      <c r="B316" s="884"/>
      <c r="C316" s="884"/>
      <c r="D316" s="913" t="s">
        <v>475</v>
      </c>
      <c r="E316" s="914" t="n">
        <f aca="false">'12-10'!F92</f>
        <v>0</v>
      </c>
      <c r="F316" s="915" t="n">
        <f aca="false">'12-10'!L92</f>
        <v>0</v>
      </c>
      <c r="G316" s="915" t="n">
        <f aca="false">'12-10'!M92</f>
        <v>0</v>
      </c>
      <c r="H316" s="915" t="n">
        <f aca="false">'12-10'!N92</f>
        <v>0</v>
      </c>
      <c r="I316" s="915" t="n">
        <f aca="false">'12-10'!O92</f>
        <v>0</v>
      </c>
      <c r="J316" s="915" t="n">
        <f aca="false">'12-10'!P92</f>
        <v>0</v>
      </c>
      <c r="K316" s="915" t="n">
        <f aca="false">'12-10'!Q92</f>
        <v>0</v>
      </c>
      <c r="L316" s="915" t="n">
        <f aca="false">'12-10'!R92</f>
        <v>0</v>
      </c>
      <c r="M316" s="915" t="n">
        <f aca="false">'12-10'!S92</f>
        <v>0</v>
      </c>
      <c r="N316" s="915" t="n">
        <f aca="false">'12-10'!T92</f>
        <v>0</v>
      </c>
      <c r="O316" s="915" t="n">
        <f aca="false">'12-10'!U92</f>
        <v>0</v>
      </c>
      <c r="P316" s="915" t="n">
        <f aca="false">'12-10'!V92</f>
        <v>0</v>
      </c>
      <c r="Q316" s="915" t="n">
        <f aca="false">'12-10'!W92</f>
        <v>0</v>
      </c>
      <c r="R316" s="915" t="n">
        <f aca="false">'12-10'!X92</f>
        <v>0</v>
      </c>
      <c r="S316" s="915" t="n">
        <f aca="false">'12-10'!Y92</f>
        <v>0</v>
      </c>
      <c r="T316" s="915" t="n">
        <f aca="false">'12-10'!Z92</f>
        <v>0</v>
      </c>
      <c r="U316" s="915" t="n">
        <f aca="false">'12-10'!AA92</f>
        <v>0</v>
      </c>
      <c r="V316" s="916" t="n">
        <f aca="false">'12-10'!AB92</f>
        <v>0</v>
      </c>
      <c r="W316" s="917" t="n">
        <f aca="false">'12-10'!AC92</f>
        <v>0</v>
      </c>
      <c r="X316" s="915" t="n">
        <f aca="false">'12-10'!AD92</f>
        <v>0</v>
      </c>
      <c r="Y316" s="915" t="n">
        <f aca="false">'12-10'!AE92</f>
        <v>0</v>
      </c>
      <c r="Z316" s="915" t="n">
        <f aca="false">'12-10'!AF92</f>
        <v>0</v>
      </c>
      <c r="AA316" s="868" t="n">
        <f aca="false">SUM(W316:Z316)</f>
        <v>0</v>
      </c>
    </row>
    <row r="317" s="123" customFormat="true" ht="13.5" hidden="false" customHeight="false" outlineLevel="0" collapsed="false">
      <c r="A317" s="880"/>
      <c r="B317" s="884"/>
      <c r="C317" s="884"/>
      <c r="D317" s="913" t="s">
        <v>476</v>
      </c>
      <c r="E317" s="914" t="n">
        <f aca="false">'12-10'!F93</f>
        <v>3</v>
      </c>
      <c r="F317" s="915" t="n">
        <f aca="false">'12-10'!L93</f>
        <v>0</v>
      </c>
      <c r="G317" s="915" t="n">
        <f aca="false">'12-10'!M93</f>
        <v>0</v>
      </c>
      <c r="H317" s="915" t="n">
        <f aca="false">'12-10'!N93</f>
        <v>0</v>
      </c>
      <c r="I317" s="915" t="n">
        <f aca="false">'12-10'!O93</f>
        <v>0</v>
      </c>
      <c r="J317" s="915" t="n">
        <f aca="false">'12-10'!P93</f>
        <v>0</v>
      </c>
      <c r="K317" s="915" t="n">
        <f aca="false">'12-10'!Q93</f>
        <v>0</v>
      </c>
      <c r="L317" s="915" t="n">
        <f aca="false">'12-10'!R93</f>
        <v>0</v>
      </c>
      <c r="M317" s="915" t="n">
        <f aca="false">'12-10'!S93</f>
        <v>0</v>
      </c>
      <c r="N317" s="915" t="n">
        <f aca="false">'12-10'!T93</f>
        <v>0</v>
      </c>
      <c r="O317" s="915" t="n">
        <f aca="false">'12-10'!U93</f>
        <v>0</v>
      </c>
      <c r="P317" s="915" t="n">
        <f aca="false">'12-10'!V93</f>
        <v>0</v>
      </c>
      <c r="Q317" s="915" t="n">
        <f aca="false">'12-10'!W93</f>
        <v>0</v>
      </c>
      <c r="R317" s="915" t="n">
        <f aca="false">'12-10'!X93</f>
        <v>0</v>
      </c>
      <c r="S317" s="915" t="n">
        <f aca="false">'12-10'!Y93</f>
        <v>0</v>
      </c>
      <c r="T317" s="915" t="n">
        <f aca="false">'12-10'!Z93</f>
        <v>0</v>
      </c>
      <c r="U317" s="915" t="n">
        <f aca="false">'12-10'!AA93</f>
        <v>1</v>
      </c>
      <c r="V317" s="916" t="n">
        <f aca="false">'12-10'!AB93</f>
        <v>0</v>
      </c>
      <c r="W317" s="917" t="n">
        <f aca="false">'12-10'!AC93</f>
        <v>0</v>
      </c>
      <c r="X317" s="915" t="n">
        <f aca="false">'12-10'!AD93</f>
        <v>1</v>
      </c>
      <c r="Y317" s="915" t="n">
        <f aca="false">'12-10'!AE93</f>
        <v>1</v>
      </c>
      <c r="Z317" s="915" t="n">
        <f aca="false">'12-10'!AF93</f>
        <v>0</v>
      </c>
      <c r="AA317" s="868" t="n">
        <f aca="false">SUM(W317:Z317)</f>
        <v>2</v>
      </c>
    </row>
    <row r="318" s="123" customFormat="true" ht="13.5" hidden="false" customHeight="false" outlineLevel="0" collapsed="false">
      <c r="A318" s="880" t="s">
        <v>463</v>
      </c>
      <c r="B318" s="884" t="s">
        <v>175</v>
      </c>
      <c r="C318" s="884"/>
      <c r="D318" s="913" t="s">
        <v>7</v>
      </c>
      <c r="E318" s="914" t="n">
        <f aca="false">'12-10'!F94</f>
        <v>22</v>
      </c>
      <c r="F318" s="915" t="n">
        <f aca="false">'12-10'!L94</f>
        <v>0</v>
      </c>
      <c r="G318" s="915" t="n">
        <f aca="false">'12-10'!M94</f>
        <v>0</v>
      </c>
      <c r="H318" s="915" t="n">
        <f aca="false">'12-10'!N94</f>
        <v>0</v>
      </c>
      <c r="I318" s="915" t="n">
        <f aca="false">'12-10'!O94</f>
        <v>0</v>
      </c>
      <c r="J318" s="915" t="n">
        <f aca="false">'12-10'!P94</f>
        <v>0</v>
      </c>
      <c r="K318" s="915" t="n">
        <f aca="false">'12-10'!Q94</f>
        <v>0</v>
      </c>
      <c r="L318" s="915" t="n">
        <f aca="false">'12-10'!R94</f>
        <v>0</v>
      </c>
      <c r="M318" s="915" t="n">
        <f aca="false">'12-10'!S94</f>
        <v>2</v>
      </c>
      <c r="N318" s="915" t="n">
        <f aca="false">'12-10'!T94</f>
        <v>1</v>
      </c>
      <c r="O318" s="915" t="n">
        <f aca="false">'12-10'!U94</f>
        <v>0</v>
      </c>
      <c r="P318" s="915" t="n">
        <f aca="false">'12-10'!V94</f>
        <v>0</v>
      </c>
      <c r="Q318" s="915" t="n">
        <f aca="false">'12-10'!W94</f>
        <v>2</v>
      </c>
      <c r="R318" s="915" t="n">
        <f aca="false">'12-10'!X94</f>
        <v>3</v>
      </c>
      <c r="S318" s="915" t="n">
        <f aca="false">'12-10'!Y94</f>
        <v>2</v>
      </c>
      <c r="T318" s="915" t="n">
        <f aca="false">'12-10'!Z94</f>
        <v>4</v>
      </c>
      <c r="U318" s="915" t="n">
        <f aca="false">'12-10'!AA94</f>
        <v>1</v>
      </c>
      <c r="V318" s="916" t="n">
        <f aca="false">'12-10'!AB94</f>
        <v>2</v>
      </c>
      <c r="W318" s="917" t="n">
        <f aca="false">'12-10'!AC94</f>
        <v>4</v>
      </c>
      <c r="X318" s="915" t="n">
        <f aca="false">'12-10'!AD94</f>
        <v>1</v>
      </c>
      <c r="Y318" s="915" t="n">
        <f aca="false">'12-10'!AE94</f>
        <v>0</v>
      </c>
      <c r="Z318" s="915" t="n">
        <f aca="false">'12-10'!AF94</f>
        <v>0</v>
      </c>
      <c r="AA318" s="868" t="n">
        <f aca="false">SUM(W318:Z318)</f>
        <v>5</v>
      </c>
    </row>
    <row r="319" s="123" customFormat="true" ht="13.5" hidden="false" customHeight="false" outlineLevel="0" collapsed="false">
      <c r="A319" s="880"/>
      <c r="B319" s="884"/>
      <c r="C319" s="884"/>
      <c r="D319" s="913" t="s">
        <v>475</v>
      </c>
      <c r="E319" s="914" t="n">
        <f aca="false">'12-10'!F95</f>
        <v>15</v>
      </c>
      <c r="F319" s="915" t="n">
        <f aca="false">'12-10'!L95</f>
        <v>0</v>
      </c>
      <c r="G319" s="915" t="n">
        <f aca="false">'12-10'!M95</f>
        <v>0</v>
      </c>
      <c r="H319" s="915" t="n">
        <f aca="false">'12-10'!N95</f>
        <v>0</v>
      </c>
      <c r="I319" s="915" t="n">
        <f aca="false">'12-10'!O95</f>
        <v>0</v>
      </c>
      <c r="J319" s="915" t="n">
        <f aca="false">'12-10'!P95</f>
        <v>0</v>
      </c>
      <c r="K319" s="915" t="n">
        <f aca="false">'12-10'!Q95</f>
        <v>0</v>
      </c>
      <c r="L319" s="915" t="n">
        <f aca="false">'12-10'!R95</f>
        <v>0</v>
      </c>
      <c r="M319" s="915" t="n">
        <f aca="false">'12-10'!S95</f>
        <v>2</v>
      </c>
      <c r="N319" s="915" t="n">
        <f aca="false">'12-10'!T95</f>
        <v>1</v>
      </c>
      <c r="O319" s="915" t="n">
        <f aca="false">'12-10'!U95</f>
        <v>0</v>
      </c>
      <c r="P319" s="915" t="n">
        <f aca="false">'12-10'!V95</f>
        <v>0</v>
      </c>
      <c r="Q319" s="915" t="n">
        <f aca="false">'12-10'!W95</f>
        <v>2</v>
      </c>
      <c r="R319" s="915" t="n">
        <f aca="false">'12-10'!X95</f>
        <v>3</v>
      </c>
      <c r="S319" s="915" t="n">
        <f aca="false">'12-10'!Y95</f>
        <v>1</v>
      </c>
      <c r="T319" s="915" t="n">
        <f aca="false">'12-10'!Z95</f>
        <v>1</v>
      </c>
      <c r="U319" s="915" t="n">
        <f aca="false">'12-10'!AA95</f>
        <v>1</v>
      </c>
      <c r="V319" s="916" t="n">
        <f aca="false">'12-10'!AB95</f>
        <v>1</v>
      </c>
      <c r="W319" s="917" t="n">
        <f aca="false">'12-10'!AC95</f>
        <v>2</v>
      </c>
      <c r="X319" s="915" t="n">
        <f aca="false">'12-10'!AD95</f>
        <v>1</v>
      </c>
      <c r="Y319" s="915" t="n">
        <f aca="false">'12-10'!AE95</f>
        <v>0</v>
      </c>
      <c r="Z319" s="915" t="n">
        <f aca="false">'12-10'!AF95</f>
        <v>0</v>
      </c>
      <c r="AA319" s="868" t="n">
        <f aca="false">SUM(W319:Z319)</f>
        <v>3</v>
      </c>
    </row>
    <row r="320" s="123" customFormat="true" ht="13.5" hidden="false" customHeight="false" outlineLevel="0" collapsed="false">
      <c r="A320" s="880"/>
      <c r="B320" s="884"/>
      <c r="C320" s="884"/>
      <c r="D320" s="913" t="s">
        <v>476</v>
      </c>
      <c r="E320" s="914" t="n">
        <f aca="false">'12-10'!F96</f>
        <v>7</v>
      </c>
      <c r="F320" s="915" t="n">
        <f aca="false">'12-10'!L96</f>
        <v>0</v>
      </c>
      <c r="G320" s="915" t="n">
        <f aca="false">'12-10'!M96</f>
        <v>0</v>
      </c>
      <c r="H320" s="915" t="n">
        <f aca="false">'12-10'!N96</f>
        <v>0</v>
      </c>
      <c r="I320" s="915" t="n">
        <f aca="false">'12-10'!O96</f>
        <v>0</v>
      </c>
      <c r="J320" s="915" t="n">
        <f aca="false">'12-10'!P96</f>
        <v>0</v>
      </c>
      <c r="K320" s="915" t="n">
        <f aca="false">'12-10'!Q96</f>
        <v>0</v>
      </c>
      <c r="L320" s="915" t="n">
        <f aca="false">'12-10'!R96</f>
        <v>0</v>
      </c>
      <c r="M320" s="915" t="n">
        <f aca="false">'12-10'!S96</f>
        <v>0</v>
      </c>
      <c r="N320" s="915" t="n">
        <f aca="false">'12-10'!T96</f>
        <v>0</v>
      </c>
      <c r="O320" s="915" t="n">
        <f aca="false">'12-10'!U96</f>
        <v>0</v>
      </c>
      <c r="P320" s="915" t="n">
        <f aca="false">'12-10'!V96</f>
        <v>0</v>
      </c>
      <c r="Q320" s="915" t="n">
        <f aca="false">'12-10'!W96</f>
        <v>0</v>
      </c>
      <c r="R320" s="915" t="n">
        <f aca="false">'12-10'!X96</f>
        <v>0</v>
      </c>
      <c r="S320" s="915" t="n">
        <f aca="false">'12-10'!Y96</f>
        <v>1</v>
      </c>
      <c r="T320" s="915" t="n">
        <f aca="false">'12-10'!Z96</f>
        <v>3</v>
      </c>
      <c r="U320" s="915" t="n">
        <f aca="false">'12-10'!AA96</f>
        <v>0</v>
      </c>
      <c r="V320" s="916" t="n">
        <f aca="false">'12-10'!AB96</f>
        <v>1</v>
      </c>
      <c r="W320" s="917" t="n">
        <f aca="false">'12-10'!AC96</f>
        <v>2</v>
      </c>
      <c r="X320" s="915" t="n">
        <f aca="false">'12-10'!AD96</f>
        <v>0</v>
      </c>
      <c r="Y320" s="915" t="n">
        <f aca="false">'12-10'!AE96</f>
        <v>0</v>
      </c>
      <c r="Z320" s="915" t="n">
        <f aca="false">'12-10'!AF96</f>
        <v>0</v>
      </c>
      <c r="AA320" s="868" t="n">
        <f aca="false">SUM(W320:Z320)</f>
        <v>2</v>
      </c>
    </row>
    <row r="321" s="123" customFormat="true" ht="13.5" hidden="false" customHeight="false" outlineLevel="0" collapsed="false">
      <c r="A321" s="880" t="s">
        <v>464</v>
      </c>
      <c r="B321" s="884" t="s">
        <v>199</v>
      </c>
      <c r="C321" s="884"/>
      <c r="D321" s="913" t="s">
        <v>7</v>
      </c>
      <c r="E321" s="914" t="n">
        <f aca="false">'12-10'!F97</f>
        <v>47</v>
      </c>
      <c r="F321" s="915" t="n">
        <f aca="false">'12-10'!L97</f>
        <v>0</v>
      </c>
      <c r="G321" s="915" t="n">
        <f aca="false">'12-10'!M97</f>
        <v>0</v>
      </c>
      <c r="H321" s="915" t="n">
        <f aca="false">'12-10'!N97</f>
        <v>0</v>
      </c>
      <c r="I321" s="915" t="n">
        <f aca="false">'12-10'!O97</f>
        <v>0</v>
      </c>
      <c r="J321" s="915" t="n">
        <f aca="false">'12-10'!P97</f>
        <v>0</v>
      </c>
      <c r="K321" s="915" t="n">
        <f aca="false">'12-10'!Q97</f>
        <v>0</v>
      </c>
      <c r="L321" s="915" t="n">
        <f aca="false">'12-10'!R97</f>
        <v>1</v>
      </c>
      <c r="M321" s="915" t="n">
        <f aca="false">'12-10'!S97</f>
        <v>0</v>
      </c>
      <c r="N321" s="915" t="n">
        <f aca="false">'12-10'!T97</f>
        <v>0</v>
      </c>
      <c r="O321" s="915" t="n">
        <f aca="false">'12-10'!U97</f>
        <v>0</v>
      </c>
      <c r="P321" s="915" t="n">
        <f aca="false">'12-10'!V97</f>
        <v>0</v>
      </c>
      <c r="Q321" s="915" t="n">
        <f aca="false">'12-10'!W97</f>
        <v>1</v>
      </c>
      <c r="R321" s="915" t="n">
        <f aca="false">'12-10'!X97</f>
        <v>1</v>
      </c>
      <c r="S321" s="915" t="n">
        <f aca="false">'12-10'!Y97</f>
        <v>0</v>
      </c>
      <c r="T321" s="915" t="n">
        <f aca="false">'12-10'!Z97</f>
        <v>2</v>
      </c>
      <c r="U321" s="915" t="n">
        <f aca="false">'12-10'!AA97</f>
        <v>4</v>
      </c>
      <c r="V321" s="916" t="n">
        <f aca="false">'12-10'!AB97</f>
        <v>6</v>
      </c>
      <c r="W321" s="917" t="n">
        <f aca="false">'12-10'!AC97</f>
        <v>14</v>
      </c>
      <c r="X321" s="915" t="n">
        <f aca="false">'12-10'!AD97</f>
        <v>14</v>
      </c>
      <c r="Y321" s="915" t="n">
        <f aca="false">'12-10'!AE97</f>
        <v>4</v>
      </c>
      <c r="Z321" s="915" t="n">
        <f aca="false">'12-10'!AF97</f>
        <v>0</v>
      </c>
      <c r="AA321" s="868" t="n">
        <f aca="false">SUM(W321:Z321)</f>
        <v>32</v>
      </c>
    </row>
    <row r="322" s="123" customFormat="true" ht="13.5" hidden="false" customHeight="false" outlineLevel="0" collapsed="false">
      <c r="A322" s="880"/>
      <c r="B322" s="884"/>
      <c r="C322" s="884"/>
      <c r="D322" s="913" t="s">
        <v>475</v>
      </c>
      <c r="E322" s="914" t="n">
        <f aca="false">'12-10'!F98</f>
        <v>16</v>
      </c>
      <c r="F322" s="915" t="n">
        <f aca="false">'12-10'!L98</f>
        <v>0</v>
      </c>
      <c r="G322" s="915" t="n">
        <f aca="false">'12-10'!M98</f>
        <v>0</v>
      </c>
      <c r="H322" s="915" t="n">
        <f aca="false">'12-10'!N98</f>
        <v>0</v>
      </c>
      <c r="I322" s="915" t="n">
        <f aca="false">'12-10'!O98</f>
        <v>0</v>
      </c>
      <c r="J322" s="915" t="n">
        <f aca="false">'12-10'!P98</f>
        <v>0</v>
      </c>
      <c r="K322" s="915" t="n">
        <f aca="false">'12-10'!Q98</f>
        <v>0</v>
      </c>
      <c r="L322" s="915" t="n">
        <f aca="false">'12-10'!R98</f>
        <v>0</v>
      </c>
      <c r="M322" s="915" t="n">
        <f aca="false">'12-10'!S98</f>
        <v>0</v>
      </c>
      <c r="N322" s="915" t="n">
        <f aca="false">'12-10'!T98</f>
        <v>0</v>
      </c>
      <c r="O322" s="915" t="n">
        <f aca="false">'12-10'!U98</f>
        <v>0</v>
      </c>
      <c r="P322" s="915" t="n">
        <f aca="false">'12-10'!V98</f>
        <v>0</v>
      </c>
      <c r="Q322" s="915" t="n">
        <f aca="false">'12-10'!W98</f>
        <v>0</v>
      </c>
      <c r="R322" s="915" t="n">
        <f aca="false">'12-10'!X98</f>
        <v>0</v>
      </c>
      <c r="S322" s="915" t="n">
        <f aca="false">'12-10'!Y98</f>
        <v>0</v>
      </c>
      <c r="T322" s="915" t="n">
        <f aca="false">'12-10'!Z98</f>
        <v>2</v>
      </c>
      <c r="U322" s="915" t="n">
        <f aca="false">'12-10'!AA98</f>
        <v>2</v>
      </c>
      <c r="V322" s="916" t="n">
        <f aca="false">'12-10'!AB98</f>
        <v>1</v>
      </c>
      <c r="W322" s="917" t="n">
        <f aca="false">'12-10'!AC98</f>
        <v>5</v>
      </c>
      <c r="X322" s="915" t="n">
        <f aca="false">'12-10'!AD98</f>
        <v>5</v>
      </c>
      <c r="Y322" s="915" t="n">
        <f aca="false">'12-10'!AE98</f>
        <v>1</v>
      </c>
      <c r="Z322" s="915" t="n">
        <f aca="false">'12-10'!AF98</f>
        <v>0</v>
      </c>
      <c r="AA322" s="868" t="n">
        <f aca="false">SUM(W322:Z322)</f>
        <v>11</v>
      </c>
    </row>
    <row r="323" s="123" customFormat="true" ht="13.5" hidden="false" customHeight="false" outlineLevel="0" collapsed="false">
      <c r="A323" s="880"/>
      <c r="B323" s="884"/>
      <c r="C323" s="884"/>
      <c r="D323" s="913" t="s">
        <v>476</v>
      </c>
      <c r="E323" s="914" t="n">
        <f aca="false">'12-10'!F99</f>
        <v>31</v>
      </c>
      <c r="F323" s="915" t="n">
        <f aca="false">'12-10'!L99</f>
        <v>0</v>
      </c>
      <c r="G323" s="915" t="n">
        <f aca="false">'12-10'!M99</f>
        <v>0</v>
      </c>
      <c r="H323" s="915" t="n">
        <f aca="false">'12-10'!N99</f>
        <v>0</v>
      </c>
      <c r="I323" s="915" t="n">
        <f aca="false">'12-10'!O99</f>
        <v>0</v>
      </c>
      <c r="J323" s="915" t="n">
        <f aca="false">'12-10'!P99</f>
        <v>0</v>
      </c>
      <c r="K323" s="915" t="n">
        <f aca="false">'12-10'!Q99</f>
        <v>0</v>
      </c>
      <c r="L323" s="915" t="n">
        <f aca="false">'12-10'!R99</f>
        <v>1</v>
      </c>
      <c r="M323" s="915" t="n">
        <f aca="false">'12-10'!S99</f>
        <v>0</v>
      </c>
      <c r="N323" s="915" t="n">
        <f aca="false">'12-10'!T99</f>
        <v>0</v>
      </c>
      <c r="O323" s="915" t="n">
        <f aca="false">'12-10'!U99</f>
        <v>0</v>
      </c>
      <c r="P323" s="915" t="n">
        <f aca="false">'12-10'!V99</f>
        <v>0</v>
      </c>
      <c r="Q323" s="915" t="n">
        <f aca="false">'12-10'!W99</f>
        <v>1</v>
      </c>
      <c r="R323" s="915" t="n">
        <f aca="false">'12-10'!X99</f>
        <v>1</v>
      </c>
      <c r="S323" s="915" t="n">
        <f aca="false">'12-10'!Y99</f>
        <v>0</v>
      </c>
      <c r="T323" s="915" t="n">
        <f aca="false">'12-10'!Z99</f>
        <v>0</v>
      </c>
      <c r="U323" s="915" t="n">
        <f aca="false">'12-10'!AA99</f>
        <v>2</v>
      </c>
      <c r="V323" s="916" t="n">
        <f aca="false">'12-10'!AB99</f>
        <v>5</v>
      </c>
      <c r="W323" s="917" t="n">
        <f aca="false">'12-10'!AC99</f>
        <v>9</v>
      </c>
      <c r="X323" s="915" t="n">
        <f aca="false">'12-10'!AD99</f>
        <v>9</v>
      </c>
      <c r="Y323" s="915" t="n">
        <f aca="false">'12-10'!AE99</f>
        <v>3</v>
      </c>
      <c r="Z323" s="915" t="n">
        <f aca="false">'12-10'!AF99</f>
        <v>0</v>
      </c>
      <c r="AA323" s="868" t="n">
        <f aca="false">SUM(W323:Z323)</f>
        <v>21</v>
      </c>
    </row>
    <row r="324" s="123" customFormat="true" ht="13.5" hidden="false" customHeight="false" outlineLevel="0" collapsed="false">
      <c r="A324" s="880" t="s">
        <v>465</v>
      </c>
      <c r="B324" s="884" t="s">
        <v>197</v>
      </c>
      <c r="C324" s="884"/>
      <c r="D324" s="913" t="s">
        <v>7</v>
      </c>
      <c r="E324" s="914" t="n">
        <f aca="false">'12-10'!F100</f>
        <v>118</v>
      </c>
      <c r="F324" s="915" t="n">
        <f aca="false">'12-10'!L100</f>
        <v>0</v>
      </c>
      <c r="G324" s="915" t="n">
        <f aca="false">'12-10'!M100</f>
        <v>0</v>
      </c>
      <c r="H324" s="915" t="n">
        <f aca="false">'12-10'!N100</f>
        <v>0</v>
      </c>
      <c r="I324" s="915" t="n">
        <f aca="false">'12-10'!O100</f>
        <v>0</v>
      </c>
      <c r="J324" s="915" t="n">
        <f aca="false">'12-10'!P100</f>
        <v>0</v>
      </c>
      <c r="K324" s="915" t="n">
        <f aca="false">'12-10'!Q100</f>
        <v>0</v>
      </c>
      <c r="L324" s="915" t="n">
        <f aca="false">'12-10'!R100</f>
        <v>0</v>
      </c>
      <c r="M324" s="915" t="n">
        <f aca="false">'12-10'!S100</f>
        <v>0</v>
      </c>
      <c r="N324" s="915" t="n">
        <f aca="false">'12-10'!T100</f>
        <v>0</v>
      </c>
      <c r="O324" s="915" t="n">
        <f aca="false">'12-10'!U100</f>
        <v>0</v>
      </c>
      <c r="P324" s="915" t="n">
        <f aca="false">'12-10'!V100</f>
        <v>0</v>
      </c>
      <c r="Q324" s="915" t="n">
        <f aca="false">'12-10'!W100</f>
        <v>0</v>
      </c>
      <c r="R324" s="915" t="n">
        <f aca="false">'12-10'!X100</f>
        <v>0</v>
      </c>
      <c r="S324" s="915" t="n">
        <f aca="false">'12-10'!Y100</f>
        <v>0</v>
      </c>
      <c r="T324" s="915" t="n">
        <f aca="false">'12-10'!Z100</f>
        <v>0</v>
      </c>
      <c r="U324" s="915" t="n">
        <f aca="false">'12-10'!AA100</f>
        <v>1</v>
      </c>
      <c r="V324" s="916" t="n">
        <f aca="false">'12-10'!AB100</f>
        <v>9</v>
      </c>
      <c r="W324" s="917" t="n">
        <f aca="false">'12-10'!AC100</f>
        <v>21</v>
      </c>
      <c r="X324" s="915" t="n">
        <f aca="false">'12-10'!AD100</f>
        <v>40</v>
      </c>
      <c r="Y324" s="915" t="n">
        <f aca="false">'12-10'!AE100</f>
        <v>29</v>
      </c>
      <c r="Z324" s="915" t="n">
        <f aca="false">'12-10'!AF100</f>
        <v>18</v>
      </c>
      <c r="AA324" s="868" t="n">
        <f aca="false">SUM(W324:Z324)</f>
        <v>108</v>
      </c>
    </row>
    <row r="325" s="123" customFormat="true" ht="13.5" hidden="false" customHeight="false" outlineLevel="0" collapsed="false">
      <c r="A325" s="880"/>
      <c r="B325" s="884"/>
      <c r="C325" s="884"/>
      <c r="D325" s="913" t="s">
        <v>475</v>
      </c>
      <c r="E325" s="914" t="n">
        <f aca="false">'12-10'!F101</f>
        <v>28</v>
      </c>
      <c r="F325" s="915" t="n">
        <f aca="false">'12-10'!L101</f>
        <v>0</v>
      </c>
      <c r="G325" s="915" t="n">
        <f aca="false">'12-10'!M101</f>
        <v>0</v>
      </c>
      <c r="H325" s="915" t="n">
        <f aca="false">'12-10'!N101</f>
        <v>0</v>
      </c>
      <c r="I325" s="915" t="n">
        <f aca="false">'12-10'!O101</f>
        <v>0</v>
      </c>
      <c r="J325" s="915" t="n">
        <f aca="false">'12-10'!P101</f>
        <v>0</v>
      </c>
      <c r="K325" s="915" t="n">
        <f aca="false">'12-10'!Q101</f>
        <v>0</v>
      </c>
      <c r="L325" s="915" t="n">
        <f aca="false">'12-10'!R101</f>
        <v>0</v>
      </c>
      <c r="M325" s="915" t="n">
        <f aca="false">'12-10'!S101</f>
        <v>0</v>
      </c>
      <c r="N325" s="915" t="n">
        <f aca="false">'12-10'!T101</f>
        <v>0</v>
      </c>
      <c r="O325" s="915" t="n">
        <f aca="false">'12-10'!U101</f>
        <v>0</v>
      </c>
      <c r="P325" s="915" t="n">
        <f aca="false">'12-10'!V101</f>
        <v>0</v>
      </c>
      <c r="Q325" s="915" t="n">
        <f aca="false">'12-10'!W101</f>
        <v>0</v>
      </c>
      <c r="R325" s="915" t="n">
        <f aca="false">'12-10'!X101</f>
        <v>0</v>
      </c>
      <c r="S325" s="915" t="n">
        <f aca="false">'12-10'!Y101</f>
        <v>0</v>
      </c>
      <c r="T325" s="915" t="n">
        <f aca="false">'12-10'!Z101</f>
        <v>0</v>
      </c>
      <c r="U325" s="915" t="n">
        <f aca="false">'12-10'!AA101</f>
        <v>0</v>
      </c>
      <c r="V325" s="916" t="n">
        <f aca="false">'12-10'!AB101</f>
        <v>4</v>
      </c>
      <c r="W325" s="917" t="n">
        <f aca="false">'12-10'!AC101</f>
        <v>8</v>
      </c>
      <c r="X325" s="915" t="n">
        <f aca="false">'12-10'!AD101</f>
        <v>9</v>
      </c>
      <c r="Y325" s="915" t="n">
        <f aca="false">'12-10'!AE101</f>
        <v>6</v>
      </c>
      <c r="Z325" s="915" t="n">
        <f aca="false">'12-10'!AF101</f>
        <v>1</v>
      </c>
      <c r="AA325" s="868" t="n">
        <f aca="false">SUM(W325:Z325)</f>
        <v>24</v>
      </c>
    </row>
    <row r="326" s="123" customFormat="true" ht="13.5" hidden="false" customHeight="false" outlineLevel="0" collapsed="false">
      <c r="A326" s="880"/>
      <c r="B326" s="884"/>
      <c r="C326" s="884"/>
      <c r="D326" s="913" t="s">
        <v>476</v>
      </c>
      <c r="E326" s="914" t="n">
        <f aca="false">'12-10'!F102</f>
        <v>90</v>
      </c>
      <c r="F326" s="915" t="n">
        <f aca="false">'12-10'!L102</f>
        <v>0</v>
      </c>
      <c r="G326" s="915" t="n">
        <f aca="false">'12-10'!M102</f>
        <v>0</v>
      </c>
      <c r="H326" s="915" t="n">
        <f aca="false">'12-10'!N102</f>
        <v>0</v>
      </c>
      <c r="I326" s="915" t="n">
        <f aca="false">'12-10'!O102</f>
        <v>0</v>
      </c>
      <c r="J326" s="915" t="n">
        <f aca="false">'12-10'!P102</f>
        <v>0</v>
      </c>
      <c r="K326" s="915" t="n">
        <f aca="false">'12-10'!Q102</f>
        <v>0</v>
      </c>
      <c r="L326" s="915" t="n">
        <f aca="false">'12-10'!R102</f>
        <v>0</v>
      </c>
      <c r="M326" s="915" t="n">
        <f aca="false">'12-10'!S102</f>
        <v>0</v>
      </c>
      <c r="N326" s="915" t="n">
        <f aca="false">'12-10'!T102</f>
        <v>0</v>
      </c>
      <c r="O326" s="915" t="n">
        <f aca="false">'12-10'!U102</f>
        <v>0</v>
      </c>
      <c r="P326" s="915" t="n">
        <f aca="false">'12-10'!V102</f>
        <v>0</v>
      </c>
      <c r="Q326" s="915" t="n">
        <f aca="false">'12-10'!W102</f>
        <v>0</v>
      </c>
      <c r="R326" s="915" t="n">
        <f aca="false">'12-10'!X102</f>
        <v>0</v>
      </c>
      <c r="S326" s="915" t="n">
        <f aca="false">'12-10'!Y102</f>
        <v>0</v>
      </c>
      <c r="T326" s="915" t="n">
        <f aca="false">'12-10'!Z102</f>
        <v>0</v>
      </c>
      <c r="U326" s="915" t="n">
        <f aca="false">'12-10'!AA102</f>
        <v>1</v>
      </c>
      <c r="V326" s="916" t="n">
        <f aca="false">'12-10'!AB102</f>
        <v>5</v>
      </c>
      <c r="W326" s="917" t="n">
        <f aca="false">'12-10'!AC102</f>
        <v>13</v>
      </c>
      <c r="X326" s="915" t="n">
        <f aca="false">'12-10'!AD102</f>
        <v>31</v>
      </c>
      <c r="Y326" s="915" t="n">
        <f aca="false">'12-10'!AE102</f>
        <v>23</v>
      </c>
      <c r="Z326" s="915" t="n">
        <f aca="false">'12-10'!AF102</f>
        <v>17</v>
      </c>
      <c r="AA326" s="868" t="n">
        <f aca="false">SUM(W326:Z326)</f>
        <v>84</v>
      </c>
    </row>
    <row r="327" s="123" customFormat="true" ht="13.5" hidden="false" customHeight="true" outlineLevel="0" collapsed="false">
      <c r="A327" s="880" t="s">
        <v>466</v>
      </c>
      <c r="B327" s="884" t="s">
        <v>173</v>
      </c>
      <c r="C327" s="884"/>
      <c r="D327" s="913" t="s">
        <v>7</v>
      </c>
      <c r="E327" s="914" t="n">
        <f aca="false">'12-10'!F103</f>
        <v>55</v>
      </c>
      <c r="F327" s="915" t="n">
        <f aca="false">'12-10'!L103</f>
        <v>0</v>
      </c>
      <c r="G327" s="915" t="n">
        <f aca="false">'12-10'!M103</f>
        <v>0</v>
      </c>
      <c r="H327" s="915" t="n">
        <f aca="false">'12-10'!N103</f>
        <v>0</v>
      </c>
      <c r="I327" s="915" t="n">
        <f aca="false">'12-10'!O103</f>
        <v>2</v>
      </c>
      <c r="J327" s="915" t="n">
        <f aca="false">'12-10'!P103</f>
        <v>0</v>
      </c>
      <c r="K327" s="915" t="n">
        <f aca="false">'12-10'!Q103</f>
        <v>0</v>
      </c>
      <c r="L327" s="915" t="n">
        <f aca="false">'12-10'!R103</f>
        <v>2</v>
      </c>
      <c r="M327" s="915" t="n">
        <f aca="false">'12-10'!S103</f>
        <v>0</v>
      </c>
      <c r="N327" s="915" t="n">
        <f aca="false">'12-10'!T103</f>
        <v>3</v>
      </c>
      <c r="O327" s="915" t="n">
        <f aca="false">'12-10'!U103</f>
        <v>0</v>
      </c>
      <c r="P327" s="915" t="n">
        <f aca="false">'12-10'!V103</f>
        <v>1</v>
      </c>
      <c r="Q327" s="915" t="n">
        <f aca="false">'12-10'!W103</f>
        <v>2</v>
      </c>
      <c r="R327" s="915" t="n">
        <f aca="false">'12-10'!X103</f>
        <v>4</v>
      </c>
      <c r="S327" s="915" t="n">
        <f aca="false">'12-10'!Y103</f>
        <v>2</v>
      </c>
      <c r="T327" s="915" t="n">
        <f aca="false">'12-10'!Z103</f>
        <v>3</v>
      </c>
      <c r="U327" s="915" t="n">
        <f aca="false">'12-10'!AA103</f>
        <v>5</v>
      </c>
      <c r="V327" s="916" t="n">
        <f aca="false">'12-10'!AB103</f>
        <v>11</v>
      </c>
      <c r="W327" s="917" t="n">
        <f aca="false">'12-10'!AC103</f>
        <v>4</v>
      </c>
      <c r="X327" s="915" t="n">
        <f aca="false">'12-10'!AD103</f>
        <v>11</v>
      </c>
      <c r="Y327" s="915" t="n">
        <f aca="false">'12-10'!AE103</f>
        <v>4</v>
      </c>
      <c r="Z327" s="915" t="n">
        <f aca="false">'12-10'!AF103</f>
        <v>1</v>
      </c>
      <c r="AA327" s="868" t="n">
        <f aca="false">SUM(W327:Z327)</f>
        <v>20</v>
      </c>
    </row>
    <row r="328" s="123" customFormat="true" ht="13.8" hidden="false" customHeight="false" outlineLevel="0" collapsed="false">
      <c r="A328" s="880"/>
      <c r="B328" s="884"/>
      <c r="C328" s="884"/>
      <c r="D328" s="913" t="s">
        <v>475</v>
      </c>
      <c r="E328" s="914" t="n">
        <f aca="false">'12-10'!F104</f>
        <v>22</v>
      </c>
      <c r="F328" s="915" t="n">
        <f aca="false">'12-10'!L104</f>
        <v>0</v>
      </c>
      <c r="G328" s="915" t="n">
        <f aca="false">'12-10'!M104</f>
        <v>0</v>
      </c>
      <c r="H328" s="915" t="n">
        <f aca="false">'12-10'!N104</f>
        <v>0</v>
      </c>
      <c r="I328" s="915" t="n">
        <f aca="false">'12-10'!O104</f>
        <v>2</v>
      </c>
      <c r="J328" s="915" t="n">
        <f aca="false">'12-10'!P104</f>
        <v>0</v>
      </c>
      <c r="K328" s="915" t="n">
        <f aca="false">'12-10'!Q104</f>
        <v>0</v>
      </c>
      <c r="L328" s="915" t="n">
        <f aca="false">'12-10'!R104</f>
        <v>1</v>
      </c>
      <c r="M328" s="915" t="n">
        <f aca="false">'12-10'!S104</f>
        <v>0</v>
      </c>
      <c r="N328" s="915" t="n">
        <f aca="false">'12-10'!T104</f>
        <v>0</v>
      </c>
      <c r="O328" s="915" t="n">
        <f aca="false">'12-10'!U104</f>
        <v>0</v>
      </c>
      <c r="P328" s="915" t="n">
        <f aca="false">'12-10'!V104</f>
        <v>0</v>
      </c>
      <c r="Q328" s="915" t="n">
        <f aca="false">'12-10'!W104</f>
        <v>1</v>
      </c>
      <c r="R328" s="915" t="n">
        <f aca="false">'12-10'!X104</f>
        <v>3</v>
      </c>
      <c r="S328" s="915" t="n">
        <f aca="false">'12-10'!Y104</f>
        <v>1</v>
      </c>
      <c r="T328" s="915" t="n">
        <f aca="false">'12-10'!Z104</f>
        <v>1</v>
      </c>
      <c r="U328" s="915" t="n">
        <f aca="false">'12-10'!AA104</f>
        <v>1</v>
      </c>
      <c r="V328" s="916" t="n">
        <f aca="false">'12-10'!AB104</f>
        <v>6</v>
      </c>
      <c r="W328" s="917" t="n">
        <f aca="false">'12-10'!AC104</f>
        <v>1</v>
      </c>
      <c r="X328" s="915" t="n">
        <f aca="false">'12-10'!AD104</f>
        <v>4</v>
      </c>
      <c r="Y328" s="915" t="n">
        <f aca="false">'12-10'!AE104</f>
        <v>0</v>
      </c>
      <c r="Z328" s="915" t="n">
        <f aca="false">'12-10'!AF104</f>
        <v>1</v>
      </c>
      <c r="AA328" s="868" t="n">
        <f aca="false">SUM(W328:Z328)</f>
        <v>6</v>
      </c>
    </row>
    <row r="329" s="123" customFormat="true" ht="13.8" hidden="false" customHeight="false" outlineLevel="0" collapsed="false">
      <c r="A329" s="880"/>
      <c r="B329" s="884"/>
      <c r="C329" s="884"/>
      <c r="D329" s="913" t="s">
        <v>476</v>
      </c>
      <c r="E329" s="914" t="n">
        <f aca="false">'12-10'!F105</f>
        <v>33</v>
      </c>
      <c r="F329" s="915" t="n">
        <f aca="false">'12-10'!L105</f>
        <v>0</v>
      </c>
      <c r="G329" s="915" t="n">
        <f aca="false">'12-10'!M105</f>
        <v>0</v>
      </c>
      <c r="H329" s="915" t="n">
        <f aca="false">'12-10'!N105</f>
        <v>0</v>
      </c>
      <c r="I329" s="915" t="n">
        <f aca="false">'12-10'!O105</f>
        <v>0</v>
      </c>
      <c r="J329" s="915" t="n">
        <f aca="false">'12-10'!P105</f>
        <v>0</v>
      </c>
      <c r="K329" s="915" t="n">
        <f aca="false">'12-10'!Q105</f>
        <v>0</v>
      </c>
      <c r="L329" s="915" t="n">
        <f aca="false">'12-10'!R105</f>
        <v>1</v>
      </c>
      <c r="M329" s="915" t="n">
        <f aca="false">'12-10'!S105</f>
        <v>0</v>
      </c>
      <c r="N329" s="915" t="n">
        <f aca="false">'12-10'!T105</f>
        <v>3</v>
      </c>
      <c r="O329" s="915" t="n">
        <f aca="false">'12-10'!U105</f>
        <v>0</v>
      </c>
      <c r="P329" s="915" t="n">
        <f aca="false">'12-10'!V105</f>
        <v>1</v>
      </c>
      <c r="Q329" s="915" t="n">
        <f aca="false">'12-10'!W105</f>
        <v>1</v>
      </c>
      <c r="R329" s="915" t="n">
        <f aca="false">'12-10'!X105</f>
        <v>1</v>
      </c>
      <c r="S329" s="915" t="n">
        <f aca="false">'12-10'!Y105</f>
        <v>1</v>
      </c>
      <c r="T329" s="915" t="n">
        <f aca="false">'12-10'!Z105</f>
        <v>2</v>
      </c>
      <c r="U329" s="915" t="n">
        <f aca="false">'12-10'!AA105</f>
        <v>4</v>
      </c>
      <c r="V329" s="916" t="n">
        <f aca="false">'12-10'!AB105</f>
        <v>5</v>
      </c>
      <c r="W329" s="917" t="n">
        <f aca="false">'12-10'!AC105</f>
        <v>3</v>
      </c>
      <c r="X329" s="915" t="n">
        <f aca="false">'12-10'!AD105</f>
        <v>7</v>
      </c>
      <c r="Y329" s="915" t="n">
        <f aca="false">'12-10'!AE105</f>
        <v>4</v>
      </c>
      <c r="Z329" s="915" t="n">
        <f aca="false">'12-10'!AF105</f>
        <v>0</v>
      </c>
      <c r="AA329" s="868" t="n">
        <f aca="false">SUM(W329:Z329)</f>
        <v>14</v>
      </c>
    </row>
    <row r="330" s="123" customFormat="true" ht="13.8" hidden="false" customHeight="false" outlineLevel="0" collapsed="false">
      <c r="A330" s="880" t="s">
        <v>467</v>
      </c>
      <c r="B330" s="880" t="s">
        <v>477</v>
      </c>
      <c r="C330" s="884" t="s">
        <v>1022</v>
      </c>
      <c r="D330" s="913" t="s">
        <v>7</v>
      </c>
      <c r="E330" s="914" t="n">
        <f aca="false">'12-10'!F106</f>
        <v>5</v>
      </c>
      <c r="F330" s="915" t="n">
        <f aca="false">'12-10'!L106</f>
        <v>0</v>
      </c>
      <c r="G330" s="915" t="n">
        <f aca="false">'12-10'!M106</f>
        <v>0</v>
      </c>
      <c r="H330" s="915" t="n">
        <f aca="false">'12-10'!N106</f>
        <v>0</v>
      </c>
      <c r="I330" s="915" t="n">
        <f aca="false">'12-10'!O106</f>
        <v>1</v>
      </c>
      <c r="J330" s="915" t="n">
        <f aca="false">'12-10'!P106</f>
        <v>0</v>
      </c>
      <c r="K330" s="915" t="n">
        <f aca="false">'12-10'!Q106</f>
        <v>0</v>
      </c>
      <c r="L330" s="915" t="n">
        <f aca="false">'12-10'!R106</f>
        <v>0</v>
      </c>
      <c r="M330" s="915" t="n">
        <f aca="false">'12-10'!S106</f>
        <v>0</v>
      </c>
      <c r="N330" s="915" t="n">
        <f aca="false">'12-10'!T106</f>
        <v>0</v>
      </c>
      <c r="O330" s="915" t="n">
        <f aca="false">'12-10'!U106</f>
        <v>0</v>
      </c>
      <c r="P330" s="915" t="n">
        <f aca="false">'12-10'!V106</f>
        <v>1</v>
      </c>
      <c r="Q330" s="915" t="n">
        <f aca="false">'12-10'!W106</f>
        <v>0</v>
      </c>
      <c r="R330" s="915" t="n">
        <f aca="false">'12-10'!X106</f>
        <v>1</v>
      </c>
      <c r="S330" s="915" t="n">
        <f aca="false">'12-10'!Y106</f>
        <v>1</v>
      </c>
      <c r="T330" s="915" t="n">
        <f aca="false">'12-10'!Z106</f>
        <v>0</v>
      </c>
      <c r="U330" s="915" t="n">
        <f aca="false">'12-10'!AA106</f>
        <v>0</v>
      </c>
      <c r="V330" s="916" t="n">
        <f aca="false">'12-10'!AB106</f>
        <v>1</v>
      </c>
      <c r="W330" s="917" t="n">
        <f aca="false">'12-10'!AC106</f>
        <v>0</v>
      </c>
      <c r="X330" s="915" t="n">
        <f aca="false">'12-10'!AD106</f>
        <v>0</v>
      </c>
      <c r="Y330" s="915" t="n">
        <f aca="false">'12-10'!AE106</f>
        <v>0</v>
      </c>
      <c r="Z330" s="915" t="n">
        <f aca="false">'12-10'!AF106</f>
        <v>0</v>
      </c>
      <c r="AA330" s="868" t="n">
        <f aca="false">SUM(W330:Z330)</f>
        <v>0</v>
      </c>
    </row>
    <row r="331" s="123" customFormat="true" ht="13.8" hidden="false" customHeight="false" outlineLevel="0" collapsed="false">
      <c r="A331" s="880"/>
      <c r="B331" s="880"/>
      <c r="C331" s="880"/>
      <c r="D331" s="913" t="s">
        <v>475</v>
      </c>
      <c r="E331" s="914" t="n">
        <f aca="false">'12-10'!F107</f>
        <v>2</v>
      </c>
      <c r="F331" s="915" t="n">
        <f aca="false">'12-10'!L107</f>
        <v>0</v>
      </c>
      <c r="G331" s="915" t="n">
        <f aca="false">'12-10'!M107</f>
        <v>0</v>
      </c>
      <c r="H331" s="915" t="n">
        <f aca="false">'12-10'!N107</f>
        <v>0</v>
      </c>
      <c r="I331" s="915" t="n">
        <f aca="false">'12-10'!O107</f>
        <v>1</v>
      </c>
      <c r="J331" s="915" t="n">
        <f aca="false">'12-10'!P107</f>
        <v>0</v>
      </c>
      <c r="K331" s="915" t="n">
        <f aca="false">'12-10'!Q107</f>
        <v>0</v>
      </c>
      <c r="L331" s="915" t="n">
        <f aca="false">'12-10'!R107</f>
        <v>0</v>
      </c>
      <c r="M331" s="915" t="n">
        <f aca="false">'12-10'!S107</f>
        <v>0</v>
      </c>
      <c r="N331" s="915" t="n">
        <f aca="false">'12-10'!T107</f>
        <v>0</v>
      </c>
      <c r="O331" s="915" t="n">
        <f aca="false">'12-10'!U107</f>
        <v>0</v>
      </c>
      <c r="P331" s="915" t="n">
        <f aca="false">'12-10'!V107</f>
        <v>0</v>
      </c>
      <c r="Q331" s="915" t="n">
        <f aca="false">'12-10'!W107</f>
        <v>0</v>
      </c>
      <c r="R331" s="915" t="n">
        <f aca="false">'12-10'!X107</f>
        <v>1</v>
      </c>
      <c r="S331" s="915" t="n">
        <f aca="false">'12-10'!Y107</f>
        <v>0</v>
      </c>
      <c r="T331" s="915" t="n">
        <f aca="false">'12-10'!Z107</f>
        <v>0</v>
      </c>
      <c r="U331" s="915" t="n">
        <f aca="false">'12-10'!AA107</f>
        <v>0</v>
      </c>
      <c r="V331" s="916" t="n">
        <f aca="false">'12-10'!AB107</f>
        <v>0</v>
      </c>
      <c r="W331" s="917" t="n">
        <f aca="false">'12-10'!AC107</f>
        <v>0</v>
      </c>
      <c r="X331" s="915" t="n">
        <f aca="false">'12-10'!AD107</f>
        <v>0</v>
      </c>
      <c r="Y331" s="915" t="n">
        <f aca="false">'12-10'!AE107</f>
        <v>0</v>
      </c>
      <c r="Z331" s="915" t="n">
        <f aca="false">'12-10'!AF107</f>
        <v>0</v>
      </c>
      <c r="AA331" s="868" t="n">
        <f aca="false">SUM(W331:Z331)</f>
        <v>0</v>
      </c>
    </row>
    <row r="332" s="123" customFormat="true" ht="13.8" hidden="false" customHeight="false" outlineLevel="0" collapsed="false">
      <c r="A332" s="880"/>
      <c r="B332" s="880"/>
      <c r="C332" s="880"/>
      <c r="D332" s="913" t="s">
        <v>476</v>
      </c>
      <c r="E332" s="914" t="n">
        <f aca="false">'12-10'!F108</f>
        <v>3</v>
      </c>
      <c r="F332" s="915" t="n">
        <f aca="false">'12-10'!L108</f>
        <v>0</v>
      </c>
      <c r="G332" s="915" t="n">
        <f aca="false">'12-10'!M108</f>
        <v>0</v>
      </c>
      <c r="H332" s="915" t="n">
        <f aca="false">'12-10'!N108</f>
        <v>0</v>
      </c>
      <c r="I332" s="915" t="n">
        <f aca="false">'12-10'!O108</f>
        <v>0</v>
      </c>
      <c r="J332" s="915" t="n">
        <f aca="false">'12-10'!P108</f>
        <v>0</v>
      </c>
      <c r="K332" s="915" t="n">
        <f aca="false">'12-10'!Q108</f>
        <v>0</v>
      </c>
      <c r="L332" s="915" t="n">
        <f aca="false">'12-10'!R108</f>
        <v>0</v>
      </c>
      <c r="M332" s="915" t="n">
        <f aca="false">'12-10'!S108</f>
        <v>0</v>
      </c>
      <c r="N332" s="915" t="n">
        <f aca="false">'12-10'!T108</f>
        <v>0</v>
      </c>
      <c r="O332" s="915" t="n">
        <f aca="false">'12-10'!U108</f>
        <v>0</v>
      </c>
      <c r="P332" s="915" t="n">
        <f aca="false">'12-10'!V108</f>
        <v>1</v>
      </c>
      <c r="Q332" s="915" t="n">
        <f aca="false">'12-10'!W108</f>
        <v>0</v>
      </c>
      <c r="R332" s="915" t="n">
        <f aca="false">'12-10'!X108</f>
        <v>0</v>
      </c>
      <c r="S332" s="915" t="n">
        <f aca="false">'12-10'!Y108</f>
        <v>1</v>
      </c>
      <c r="T332" s="915" t="n">
        <f aca="false">'12-10'!Z108</f>
        <v>0</v>
      </c>
      <c r="U332" s="915" t="n">
        <f aca="false">'12-10'!AA108</f>
        <v>0</v>
      </c>
      <c r="V332" s="916" t="n">
        <f aca="false">'12-10'!AB108</f>
        <v>1</v>
      </c>
      <c r="W332" s="917" t="n">
        <f aca="false">'12-10'!AC108</f>
        <v>0</v>
      </c>
      <c r="X332" s="915" t="n">
        <f aca="false">'12-10'!AD108</f>
        <v>0</v>
      </c>
      <c r="Y332" s="915" t="n">
        <f aca="false">'12-10'!AE108</f>
        <v>0</v>
      </c>
      <c r="Z332" s="915" t="n">
        <f aca="false">'12-10'!AF108</f>
        <v>0</v>
      </c>
      <c r="AA332" s="868" t="n">
        <f aca="false">SUM(W332:Z332)</f>
        <v>0</v>
      </c>
    </row>
    <row r="333" s="123" customFormat="true" ht="13.8" hidden="false" customHeight="false" outlineLevel="0" collapsed="false">
      <c r="A333" s="880" t="s">
        <v>469</v>
      </c>
      <c r="B333" s="884" t="s">
        <v>165</v>
      </c>
      <c r="C333" s="884"/>
      <c r="D333" s="913" t="s">
        <v>7</v>
      </c>
      <c r="E333" s="914" t="n">
        <f aca="false">'12-10'!F109</f>
        <v>39</v>
      </c>
      <c r="F333" s="915" t="n">
        <f aca="false">'12-10'!L109</f>
        <v>0</v>
      </c>
      <c r="G333" s="915" t="n">
        <f aca="false">'12-10'!M109</f>
        <v>0</v>
      </c>
      <c r="H333" s="915" t="n">
        <f aca="false">'12-10'!N109</f>
        <v>0</v>
      </c>
      <c r="I333" s="915" t="n">
        <f aca="false">'12-10'!O109</f>
        <v>0</v>
      </c>
      <c r="J333" s="915" t="n">
        <f aca="false">'12-10'!P109</f>
        <v>5</v>
      </c>
      <c r="K333" s="915" t="n">
        <f aca="false">'12-10'!Q109</f>
        <v>2</v>
      </c>
      <c r="L333" s="915" t="n">
        <f aca="false">'12-10'!R109</f>
        <v>5</v>
      </c>
      <c r="M333" s="915" t="n">
        <f aca="false">'12-10'!S109</f>
        <v>3</v>
      </c>
      <c r="N333" s="915" t="n">
        <f aca="false">'12-10'!T109</f>
        <v>2</v>
      </c>
      <c r="O333" s="915" t="n">
        <f aca="false">'12-10'!U109</f>
        <v>6</v>
      </c>
      <c r="P333" s="915" t="n">
        <f aca="false">'12-10'!V109</f>
        <v>2</v>
      </c>
      <c r="Q333" s="915" t="n">
        <f aca="false">'12-10'!W109</f>
        <v>6</v>
      </c>
      <c r="R333" s="915" t="n">
        <f aca="false">'12-10'!X109</f>
        <v>1</v>
      </c>
      <c r="S333" s="915" t="n">
        <f aca="false">'12-10'!Y109</f>
        <v>1</v>
      </c>
      <c r="T333" s="915" t="n">
        <f aca="false">'12-10'!Z109</f>
        <v>2</v>
      </c>
      <c r="U333" s="915" t="n">
        <f aca="false">'12-10'!AA109</f>
        <v>0</v>
      </c>
      <c r="V333" s="916" t="n">
        <f aca="false">'12-10'!AB109</f>
        <v>0</v>
      </c>
      <c r="W333" s="917" t="n">
        <f aca="false">'12-10'!AC109</f>
        <v>2</v>
      </c>
      <c r="X333" s="915" t="n">
        <f aca="false">'12-10'!AD109</f>
        <v>1</v>
      </c>
      <c r="Y333" s="915" t="n">
        <f aca="false">'12-10'!AE109</f>
        <v>1</v>
      </c>
      <c r="Z333" s="915" t="n">
        <f aca="false">'12-10'!AF109</f>
        <v>0</v>
      </c>
      <c r="AA333" s="868" t="n">
        <f aca="false">SUM(W333:Z333)</f>
        <v>4</v>
      </c>
    </row>
    <row r="334" s="123" customFormat="true" ht="13.8" hidden="false" customHeight="false" outlineLevel="0" collapsed="false">
      <c r="A334" s="880"/>
      <c r="B334" s="884"/>
      <c r="C334" s="884"/>
      <c r="D334" s="913" t="s">
        <v>475</v>
      </c>
      <c r="E334" s="914" t="n">
        <f aca="false">'12-10'!F110</f>
        <v>30</v>
      </c>
      <c r="F334" s="915" t="n">
        <f aca="false">'12-10'!L110</f>
        <v>0</v>
      </c>
      <c r="G334" s="915" t="n">
        <f aca="false">'12-10'!M110</f>
        <v>0</v>
      </c>
      <c r="H334" s="915" t="n">
        <f aca="false">'12-10'!N110</f>
        <v>0</v>
      </c>
      <c r="I334" s="915" t="n">
        <f aca="false">'12-10'!O110</f>
        <v>0</v>
      </c>
      <c r="J334" s="915" t="n">
        <f aca="false">'12-10'!P110</f>
        <v>4</v>
      </c>
      <c r="K334" s="915" t="n">
        <f aca="false">'12-10'!Q110</f>
        <v>1</v>
      </c>
      <c r="L334" s="915" t="n">
        <f aca="false">'12-10'!R110</f>
        <v>5</v>
      </c>
      <c r="M334" s="915" t="n">
        <f aca="false">'12-10'!S110</f>
        <v>2</v>
      </c>
      <c r="N334" s="915" t="n">
        <f aca="false">'12-10'!T110</f>
        <v>2</v>
      </c>
      <c r="O334" s="915" t="n">
        <f aca="false">'12-10'!U110</f>
        <v>6</v>
      </c>
      <c r="P334" s="915" t="n">
        <f aca="false">'12-10'!V110</f>
        <v>2</v>
      </c>
      <c r="Q334" s="915" t="n">
        <f aca="false">'12-10'!W110</f>
        <v>5</v>
      </c>
      <c r="R334" s="915" t="n">
        <f aca="false">'12-10'!X110</f>
        <v>0</v>
      </c>
      <c r="S334" s="915" t="n">
        <f aca="false">'12-10'!Y110</f>
        <v>1</v>
      </c>
      <c r="T334" s="915" t="n">
        <f aca="false">'12-10'!Z110</f>
        <v>1</v>
      </c>
      <c r="U334" s="915" t="n">
        <f aca="false">'12-10'!AA110</f>
        <v>0</v>
      </c>
      <c r="V334" s="916" t="n">
        <f aca="false">'12-10'!AB110</f>
        <v>0</v>
      </c>
      <c r="W334" s="917" t="n">
        <f aca="false">'12-10'!AC110</f>
        <v>1</v>
      </c>
      <c r="X334" s="915" t="n">
        <f aca="false">'12-10'!AD110</f>
        <v>0</v>
      </c>
      <c r="Y334" s="915" t="n">
        <f aca="false">'12-10'!AE110</f>
        <v>0</v>
      </c>
      <c r="Z334" s="915" t="n">
        <f aca="false">'12-10'!AF110</f>
        <v>0</v>
      </c>
      <c r="AA334" s="868" t="n">
        <f aca="false">SUM(W334:Z334)</f>
        <v>1</v>
      </c>
    </row>
    <row r="335" s="123" customFormat="true" ht="13.8" hidden="false" customHeight="false" outlineLevel="0" collapsed="false">
      <c r="A335" s="880"/>
      <c r="B335" s="884"/>
      <c r="C335" s="884"/>
      <c r="D335" s="913" t="s">
        <v>476</v>
      </c>
      <c r="E335" s="922" t="n">
        <f aca="false">'12-10'!F111</f>
        <v>9</v>
      </c>
      <c r="F335" s="923" t="n">
        <f aca="false">'12-10'!L111</f>
        <v>0</v>
      </c>
      <c r="G335" s="923" t="n">
        <f aca="false">'12-10'!M111</f>
        <v>0</v>
      </c>
      <c r="H335" s="923" t="n">
        <f aca="false">'12-10'!N111</f>
        <v>0</v>
      </c>
      <c r="I335" s="923" t="n">
        <f aca="false">'12-10'!O111</f>
        <v>0</v>
      </c>
      <c r="J335" s="923" t="n">
        <f aca="false">'12-10'!P111</f>
        <v>1</v>
      </c>
      <c r="K335" s="923" t="n">
        <f aca="false">'12-10'!Q111</f>
        <v>1</v>
      </c>
      <c r="L335" s="923" t="n">
        <f aca="false">'12-10'!R111</f>
        <v>0</v>
      </c>
      <c r="M335" s="923" t="n">
        <f aca="false">'12-10'!S111</f>
        <v>1</v>
      </c>
      <c r="N335" s="923" t="n">
        <f aca="false">'12-10'!T111</f>
        <v>0</v>
      </c>
      <c r="O335" s="923" t="n">
        <f aca="false">'12-10'!U111</f>
        <v>0</v>
      </c>
      <c r="P335" s="923" t="n">
        <f aca="false">'12-10'!V111</f>
        <v>0</v>
      </c>
      <c r="Q335" s="923" t="n">
        <f aca="false">'12-10'!W111</f>
        <v>1</v>
      </c>
      <c r="R335" s="923" t="n">
        <f aca="false">'12-10'!X111</f>
        <v>1</v>
      </c>
      <c r="S335" s="923" t="n">
        <f aca="false">'12-10'!Y111</f>
        <v>0</v>
      </c>
      <c r="T335" s="923" t="n">
        <f aca="false">'12-10'!Z111</f>
        <v>1</v>
      </c>
      <c r="U335" s="923" t="n">
        <f aca="false">'12-10'!AA111</f>
        <v>0</v>
      </c>
      <c r="V335" s="924" t="n">
        <f aca="false">'12-10'!AB111</f>
        <v>0</v>
      </c>
      <c r="W335" s="917" t="n">
        <f aca="false">'12-10'!AC111</f>
        <v>1</v>
      </c>
      <c r="X335" s="915" t="n">
        <f aca="false">'12-10'!AD111</f>
        <v>1</v>
      </c>
      <c r="Y335" s="915" t="n">
        <f aca="false">'12-10'!AE111</f>
        <v>1</v>
      </c>
      <c r="Z335" s="915" t="n">
        <f aca="false">'12-10'!AF111</f>
        <v>0</v>
      </c>
      <c r="AA335" s="868" t="n">
        <f aca="false">SUM(W335:Z335)</f>
        <v>3</v>
      </c>
    </row>
    <row r="336" s="117" customFormat="true" ht="15.75" hidden="false" customHeight="true" outlineLevel="0" collapsed="false">
      <c r="A336" s="532"/>
      <c r="B336" s="874"/>
      <c r="C336" s="874"/>
      <c r="D336" s="925"/>
      <c r="E336" s="926"/>
      <c r="F336" s="927"/>
      <c r="G336" s="927"/>
      <c r="H336" s="927"/>
      <c r="I336" s="927"/>
      <c r="J336" s="927"/>
      <c r="K336" s="927"/>
      <c r="L336" s="927"/>
      <c r="M336" s="927"/>
      <c r="N336" s="927"/>
      <c r="O336" s="927"/>
      <c r="P336" s="927"/>
      <c r="Q336" s="927"/>
      <c r="R336" s="927"/>
      <c r="S336" s="927"/>
      <c r="T336" s="927"/>
      <c r="U336" s="927"/>
      <c r="V336" s="927"/>
      <c r="W336" s="927"/>
      <c r="X336" s="927"/>
      <c r="Y336" s="927"/>
      <c r="Z336" s="927"/>
      <c r="AA336" s="927"/>
    </row>
    <row r="337" s="108" customFormat="true" ht="13.5" hidden="false" customHeight="false" outlineLevel="0" collapsed="false">
      <c r="A337" s="148"/>
      <c r="B337" s="148"/>
      <c r="C337" s="148"/>
      <c r="D337" s="898"/>
      <c r="E337" s="537"/>
      <c r="F337" s="537"/>
      <c r="G337" s="537"/>
      <c r="H337" s="537"/>
      <c r="I337" s="537"/>
      <c r="J337" s="537"/>
      <c r="K337" s="537"/>
      <c r="L337" s="537"/>
      <c r="M337" s="537"/>
      <c r="N337" s="537"/>
      <c r="O337" s="537"/>
      <c r="P337" s="537"/>
      <c r="Q337" s="537"/>
      <c r="R337" s="537"/>
      <c r="S337" s="537"/>
      <c r="T337" s="537"/>
      <c r="U337" s="537"/>
      <c r="V337" s="537"/>
      <c r="W337" s="537"/>
      <c r="X337" s="537"/>
      <c r="Y337" s="537"/>
      <c r="Z337" s="537"/>
      <c r="AA337" s="537"/>
    </row>
    <row r="338" s="108" customFormat="true" ht="13.5" hidden="false" customHeight="false" outlineLevel="0" collapsed="false">
      <c r="A338" s="148"/>
      <c r="B338" s="148"/>
      <c r="C338" s="148"/>
      <c r="D338" s="898"/>
      <c r="E338" s="537"/>
      <c r="F338" s="537"/>
      <c r="G338" s="537"/>
      <c r="H338" s="537"/>
      <c r="I338" s="537"/>
      <c r="J338" s="537"/>
      <c r="K338" s="537"/>
      <c r="L338" s="537"/>
      <c r="M338" s="537"/>
      <c r="N338" s="537"/>
      <c r="O338" s="537"/>
      <c r="P338" s="537"/>
      <c r="Q338" s="537"/>
      <c r="R338" s="537"/>
      <c r="S338" s="537"/>
      <c r="T338" s="537"/>
      <c r="U338" s="537"/>
      <c r="V338" s="537"/>
      <c r="W338" s="537"/>
      <c r="X338" s="537"/>
      <c r="Y338" s="537"/>
      <c r="Z338" s="537"/>
      <c r="AA338" s="537"/>
    </row>
    <row r="339" s="108" customFormat="true" ht="13.5" hidden="false" customHeight="false" outlineLevel="0" collapsed="false">
      <c r="A339" s="148"/>
      <c r="B339" s="148"/>
      <c r="C339" s="148"/>
      <c r="D339" s="898"/>
      <c r="E339" s="537"/>
      <c r="F339" s="537"/>
      <c r="G339" s="537"/>
      <c r="H339" s="537"/>
      <c r="I339" s="537"/>
      <c r="J339" s="537"/>
      <c r="K339" s="537"/>
      <c r="L339" s="537"/>
      <c r="M339" s="537"/>
      <c r="N339" s="537"/>
      <c r="O339" s="537"/>
      <c r="P339" s="537"/>
      <c r="Q339" s="537"/>
      <c r="R339" s="537"/>
      <c r="S339" s="537"/>
      <c r="T339" s="537"/>
      <c r="U339" s="537"/>
      <c r="V339" s="537"/>
      <c r="W339" s="537"/>
      <c r="X339" s="537"/>
      <c r="Y339" s="537"/>
      <c r="Z339" s="537"/>
      <c r="AA339" s="537"/>
    </row>
    <row r="340" s="108" customFormat="true" ht="13.5" hidden="false" customHeight="false" outlineLevel="0" collapsed="false">
      <c r="A340" s="148"/>
      <c r="B340" s="148"/>
      <c r="C340" s="148"/>
      <c r="D340" s="898"/>
      <c r="E340" s="537"/>
      <c r="F340" s="537"/>
      <c r="G340" s="537"/>
      <c r="H340" s="537"/>
      <c r="I340" s="537"/>
      <c r="J340" s="537"/>
      <c r="K340" s="537"/>
      <c r="L340" s="537"/>
      <c r="M340" s="537"/>
      <c r="N340" s="537"/>
      <c r="O340" s="537"/>
      <c r="P340" s="537"/>
      <c r="Q340" s="537"/>
      <c r="R340" s="537"/>
      <c r="S340" s="537"/>
      <c r="T340" s="537"/>
      <c r="U340" s="537"/>
      <c r="V340" s="537"/>
      <c r="W340" s="537"/>
      <c r="X340" s="537"/>
      <c r="Y340" s="537"/>
      <c r="Z340" s="537"/>
      <c r="AA340" s="537"/>
    </row>
    <row r="341" s="108" customFormat="true" ht="13.5" hidden="false" customHeight="false" outlineLevel="0" collapsed="false">
      <c r="A341" s="148"/>
      <c r="B341" s="148"/>
      <c r="C341" s="148"/>
      <c r="D341" s="898"/>
      <c r="E341" s="537"/>
      <c r="F341" s="537"/>
      <c r="G341" s="537"/>
      <c r="H341" s="537"/>
      <c r="I341" s="537"/>
      <c r="J341" s="537"/>
      <c r="K341" s="537"/>
      <c r="L341" s="537"/>
      <c r="M341" s="537"/>
      <c r="N341" s="537"/>
      <c r="O341" s="537"/>
      <c r="P341" s="537"/>
      <c r="Q341" s="537"/>
      <c r="R341" s="537"/>
      <c r="S341" s="537"/>
      <c r="T341" s="537"/>
      <c r="U341" s="537"/>
      <c r="V341" s="537"/>
      <c r="W341" s="537"/>
      <c r="X341" s="537"/>
      <c r="Y341" s="537"/>
      <c r="Z341" s="537"/>
      <c r="AA341" s="537"/>
    </row>
    <row r="342" s="108" customFormat="true" ht="13.5" hidden="false" customHeight="false" outlineLevel="0" collapsed="false">
      <c r="A342" s="148"/>
      <c r="B342" s="148"/>
      <c r="C342" s="148"/>
      <c r="D342" s="898"/>
      <c r="E342" s="537"/>
      <c r="F342" s="537"/>
      <c r="G342" s="537"/>
      <c r="H342" s="537"/>
      <c r="I342" s="537"/>
      <c r="J342" s="537"/>
      <c r="K342" s="537"/>
      <c r="L342" s="537"/>
      <c r="M342" s="537"/>
      <c r="N342" s="537"/>
      <c r="O342" s="537"/>
      <c r="P342" s="537"/>
      <c r="Q342" s="537"/>
      <c r="R342" s="537"/>
      <c r="S342" s="537"/>
      <c r="T342" s="537"/>
      <c r="U342" s="537"/>
      <c r="V342" s="537"/>
      <c r="W342" s="537"/>
      <c r="X342" s="537"/>
      <c r="Y342" s="537"/>
      <c r="Z342" s="537"/>
      <c r="AA342" s="537"/>
    </row>
    <row r="343" s="108" customFormat="true" ht="13.5" hidden="false" customHeight="false" outlineLevel="0" collapsed="false">
      <c r="A343" s="148"/>
      <c r="B343" s="148"/>
      <c r="C343" s="148"/>
      <c r="D343" s="898"/>
      <c r="E343" s="537"/>
      <c r="F343" s="537"/>
      <c r="G343" s="537"/>
      <c r="H343" s="537"/>
      <c r="I343" s="537"/>
      <c r="J343" s="537"/>
      <c r="K343" s="537"/>
      <c r="L343" s="537"/>
      <c r="M343" s="537"/>
      <c r="N343" s="537"/>
      <c r="O343" s="537"/>
      <c r="P343" s="537"/>
      <c r="Q343" s="537"/>
      <c r="R343" s="537"/>
      <c r="S343" s="537"/>
      <c r="T343" s="537"/>
      <c r="U343" s="537"/>
      <c r="V343" s="537"/>
      <c r="W343" s="537"/>
      <c r="X343" s="537"/>
      <c r="Y343" s="537"/>
      <c r="Z343" s="537"/>
      <c r="AA343" s="537"/>
    </row>
    <row r="344" s="108" customFormat="true" ht="13.5" hidden="false" customHeight="false" outlineLevel="0" collapsed="false">
      <c r="A344" s="148"/>
      <c r="B344" s="148"/>
      <c r="C344" s="148"/>
      <c r="D344" s="898"/>
      <c r="E344" s="537"/>
      <c r="F344" s="537"/>
      <c r="G344" s="537"/>
      <c r="H344" s="537"/>
      <c r="I344" s="537"/>
      <c r="J344" s="537"/>
      <c r="K344" s="537"/>
      <c r="L344" s="537"/>
      <c r="M344" s="537"/>
      <c r="N344" s="537"/>
      <c r="O344" s="537"/>
      <c r="P344" s="537"/>
      <c r="Q344" s="537"/>
      <c r="R344" s="537"/>
      <c r="S344" s="537"/>
      <c r="T344" s="537"/>
      <c r="U344" s="537"/>
      <c r="V344" s="537"/>
      <c r="W344" s="537"/>
      <c r="X344" s="537"/>
      <c r="Y344" s="537"/>
      <c r="Z344" s="537"/>
      <c r="AA344" s="537"/>
    </row>
    <row r="345" s="108" customFormat="true" ht="13.5" hidden="false" customHeight="false" outlineLevel="0" collapsed="false">
      <c r="A345" s="148"/>
      <c r="B345" s="148"/>
      <c r="C345" s="148"/>
      <c r="D345" s="898"/>
      <c r="E345" s="537"/>
      <c r="F345" s="537"/>
      <c r="G345" s="537"/>
      <c r="H345" s="537"/>
      <c r="I345" s="537"/>
      <c r="J345" s="537"/>
      <c r="K345" s="537"/>
      <c r="L345" s="537"/>
      <c r="M345" s="537"/>
      <c r="N345" s="537"/>
      <c r="O345" s="537"/>
      <c r="P345" s="537"/>
      <c r="Q345" s="537"/>
      <c r="R345" s="537"/>
      <c r="S345" s="537"/>
      <c r="T345" s="537"/>
      <c r="U345" s="537"/>
      <c r="V345" s="537"/>
      <c r="W345" s="537"/>
      <c r="X345" s="537"/>
      <c r="Y345" s="537"/>
      <c r="Z345" s="537"/>
      <c r="AA345" s="537"/>
    </row>
    <row r="346" s="108" customFormat="true" ht="13.5" hidden="false" customHeight="false" outlineLevel="0" collapsed="false">
      <c r="A346" s="148"/>
      <c r="B346" s="148"/>
      <c r="C346" s="148"/>
      <c r="D346" s="898"/>
      <c r="E346" s="537"/>
      <c r="F346" s="537"/>
      <c r="G346" s="537"/>
      <c r="H346" s="537"/>
      <c r="I346" s="537"/>
      <c r="J346" s="537"/>
      <c r="K346" s="537"/>
      <c r="L346" s="537"/>
      <c r="M346" s="537"/>
      <c r="N346" s="537"/>
      <c r="O346" s="537"/>
      <c r="P346" s="537"/>
      <c r="Q346" s="537"/>
      <c r="R346" s="537"/>
      <c r="S346" s="537"/>
      <c r="T346" s="537"/>
      <c r="U346" s="537"/>
      <c r="V346" s="537"/>
      <c r="W346" s="537"/>
      <c r="X346" s="537"/>
      <c r="Y346" s="537"/>
      <c r="Z346" s="537"/>
      <c r="AA346" s="537"/>
    </row>
    <row r="347" s="108" customFormat="true" ht="13.5" hidden="false" customHeight="false" outlineLevel="0" collapsed="false">
      <c r="A347" s="148"/>
      <c r="B347" s="148"/>
      <c r="C347" s="148"/>
      <c r="D347" s="898"/>
      <c r="E347" s="537"/>
      <c r="F347" s="537"/>
      <c r="G347" s="537"/>
      <c r="H347" s="537"/>
      <c r="I347" s="537"/>
      <c r="J347" s="537"/>
      <c r="K347" s="537"/>
      <c r="L347" s="537"/>
      <c r="M347" s="537"/>
      <c r="N347" s="537"/>
      <c r="O347" s="537"/>
      <c r="P347" s="537"/>
      <c r="Q347" s="537"/>
      <c r="R347" s="537"/>
      <c r="S347" s="537"/>
      <c r="T347" s="537"/>
      <c r="U347" s="537"/>
      <c r="V347" s="537"/>
      <c r="W347" s="537"/>
      <c r="X347" s="537"/>
      <c r="Y347" s="537"/>
      <c r="Z347" s="537"/>
      <c r="AA347" s="537"/>
    </row>
    <row r="348" s="108" customFormat="true" ht="13.5" hidden="false" customHeight="false" outlineLevel="0" collapsed="false">
      <c r="A348" s="148"/>
      <c r="B348" s="148"/>
      <c r="C348" s="148"/>
      <c r="D348" s="898"/>
      <c r="E348" s="537"/>
      <c r="F348" s="537"/>
      <c r="G348" s="537"/>
      <c r="H348" s="537"/>
      <c r="I348" s="537"/>
      <c r="J348" s="537"/>
      <c r="K348" s="537"/>
      <c r="L348" s="537"/>
      <c r="M348" s="537"/>
      <c r="N348" s="537"/>
      <c r="O348" s="537"/>
      <c r="P348" s="537"/>
      <c r="Q348" s="537"/>
      <c r="R348" s="537"/>
      <c r="S348" s="537"/>
      <c r="T348" s="537"/>
      <c r="U348" s="537"/>
      <c r="V348" s="537"/>
      <c r="W348" s="537"/>
      <c r="X348" s="537"/>
      <c r="Y348" s="537"/>
      <c r="Z348" s="537"/>
      <c r="AA348" s="537"/>
    </row>
    <row r="349" s="108" customFormat="true" ht="13.5" hidden="false" customHeight="false" outlineLevel="0" collapsed="false">
      <c r="A349" s="148"/>
      <c r="B349" s="148"/>
      <c r="C349" s="148"/>
      <c r="D349" s="898"/>
      <c r="E349" s="537"/>
      <c r="F349" s="537"/>
      <c r="G349" s="537"/>
      <c r="H349" s="537"/>
      <c r="I349" s="537"/>
      <c r="J349" s="537"/>
      <c r="K349" s="537"/>
      <c r="L349" s="537"/>
      <c r="M349" s="537"/>
      <c r="N349" s="537"/>
      <c r="O349" s="537"/>
      <c r="P349" s="537"/>
      <c r="Q349" s="537"/>
      <c r="R349" s="537"/>
      <c r="S349" s="537"/>
      <c r="T349" s="537"/>
      <c r="U349" s="537"/>
      <c r="V349" s="537"/>
      <c r="W349" s="537"/>
      <c r="X349" s="537"/>
      <c r="Y349" s="537"/>
      <c r="Z349" s="537"/>
      <c r="AA349" s="537"/>
    </row>
    <row r="350" s="108" customFormat="true" ht="13.5" hidden="false" customHeight="false" outlineLevel="0" collapsed="false">
      <c r="A350" s="148"/>
      <c r="B350" s="148"/>
      <c r="C350" s="148"/>
      <c r="D350" s="898"/>
      <c r="E350" s="537"/>
      <c r="F350" s="537"/>
      <c r="G350" s="537"/>
      <c r="H350" s="537"/>
      <c r="I350" s="537"/>
      <c r="J350" s="537"/>
      <c r="K350" s="537"/>
      <c r="L350" s="537"/>
      <c r="M350" s="537"/>
      <c r="N350" s="537"/>
      <c r="O350" s="537"/>
      <c r="P350" s="537"/>
      <c r="Q350" s="537"/>
      <c r="R350" s="537"/>
      <c r="S350" s="537"/>
      <c r="T350" s="537"/>
      <c r="U350" s="537"/>
      <c r="V350" s="537"/>
      <c r="W350" s="537"/>
      <c r="X350" s="537"/>
      <c r="Y350" s="537"/>
      <c r="Z350" s="537"/>
      <c r="AA350" s="537"/>
    </row>
    <row r="351" s="108" customFormat="true" ht="13.5" hidden="false" customHeight="false" outlineLevel="0" collapsed="false">
      <c r="A351" s="148"/>
      <c r="B351" s="148"/>
      <c r="C351" s="148"/>
      <c r="D351" s="898"/>
      <c r="E351" s="537"/>
      <c r="F351" s="537"/>
      <c r="G351" s="537"/>
      <c r="H351" s="537"/>
      <c r="I351" s="537"/>
      <c r="J351" s="537"/>
      <c r="K351" s="537"/>
      <c r="L351" s="537"/>
      <c r="M351" s="537"/>
      <c r="N351" s="537"/>
      <c r="O351" s="537"/>
      <c r="P351" s="537"/>
      <c r="Q351" s="537"/>
      <c r="R351" s="537"/>
      <c r="S351" s="537"/>
      <c r="T351" s="537"/>
      <c r="U351" s="537"/>
      <c r="V351" s="537"/>
      <c r="W351" s="537"/>
      <c r="X351" s="537"/>
      <c r="Y351" s="537"/>
      <c r="Z351" s="537"/>
      <c r="AA351" s="537"/>
    </row>
    <row r="352" s="108" customFormat="true" ht="13.5" hidden="false" customHeight="false" outlineLevel="0" collapsed="false">
      <c r="A352" s="148"/>
      <c r="B352" s="148"/>
      <c r="C352" s="148"/>
      <c r="D352" s="898"/>
      <c r="E352" s="537"/>
      <c r="F352" s="537"/>
      <c r="G352" s="537"/>
      <c r="H352" s="537"/>
      <c r="I352" s="537"/>
      <c r="J352" s="537"/>
      <c r="K352" s="537"/>
      <c r="L352" s="537"/>
      <c r="M352" s="537"/>
      <c r="N352" s="537"/>
      <c r="O352" s="537"/>
      <c r="P352" s="537"/>
      <c r="Q352" s="537"/>
      <c r="R352" s="537"/>
      <c r="S352" s="537"/>
      <c r="T352" s="537"/>
      <c r="U352" s="537"/>
      <c r="V352" s="537"/>
      <c r="W352" s="537"/>
      <c r="X352" s="537"/>
      <c r="Y352" s="537"/>
      <c r="Z352" s="537"/>
      <c r="AA352" s="537"/>
    </row>
    <row r="353" s="108" customFormat="true" ht="13.5" hidden="false" customHeight="false" outlineLevel="0" collapsed="false">
      <c r="A353" s="148"/>
      <c r="B353" s="148"/>
      <c r="C353" s="148"/>
      <c r="D353" s="898"/>
      <c r="E353" s="537"/>
      <c r="F353" s="537"/>
      <c r="G353" s="537"/>
      <c r="H353" s="537"/>
      <c r="I353" s="537"/>
      <c r="J353" s="537"/>
      <c r="K353" s="537"/>
      <c r="L353" s="537"/>
      <c r="M353" s="537"/>
      <c r="N353" s="537"/>
      <c r="O353" s="537"/>
      <c r="P353" s="537"/>
      <c r="Q353" s="537"/>
      <c r="R353" s="537"/>
      <c r="S353" s="537"/>
      <c r="T353" s="537"/>
      <c r="U353" s="537"/>
      <c r="V353" s="537"/>
      <c r="W353" s="537"/>
      <c r="X353" s="537"/>
      <c r="Y353" s="537"/>
      <c r="Z353" s="537"/>
      <c r="AA353" s="537"/>
    </row>
    <row r="354" s="108" customFormat="true" ht="13.5" hidden="false" customHeight="false" outlineLevel="0" collapsed="false">
      <c r="A354" s="148"/>
      <c r="B354" s="148"/>
      <c r="C354" s="148"/>
      <c r="D354" s="898"/>
      <c r="E354" s="537"/>
      <c r="F354" s="537"/>
      <c r="G354" s="537"/>
      <c r="H354" s="537"/>
      <c r="I354" s="537"/>
      <c r="J354" s="537"/>
      <c r="K354" s="537"/>
      <c r="L354" s="537"/>
      <c r="M354" s="537"/>
      <c r="N354" s="537"/>
      <c r="O354" s="537"/>
      <c r="P354" s="537"/>
      <c r="Q354" s="537"/>
      <c r="R354" s="537"/>
      <c r="S354" s="537"/>
      <c r="T354" s="537"/>
      <c r="U354" s="537"/>
      <c r="V354" s="537"/>
      <c r="W354" s="537"/>
      <c r="X354" s="537"/>
      <c r="Y354" s="537"/>
      <c r="Z354" s="537"/>
      <c r="AA354" s="537"/>
    </row>
  </sheetData>
  <sheetProtection sheet="true" objects="true" scenarios="true"/>
  <mergeCells count="276">
    <mergeCell ref="A4:C4"/>
    <mergeCell ref="A5:C7"/>
    <mergeCell ref="B10:C10"/>
    <mergeCell ref="A11:A13"/>
    <mergeCell ref="B11:C13"/>
    <mergeCell ref="A14:A16"/>
    <mergeCell ref="B14:C16"/>
    <mergeCell ref="A17:A19"/>
    <mergeCell ref="B17:C19"/>
    <mergeCell ref="A20:A22"/>
    <mergeCell ref="B20:B22"/>
    <mergeCell ref="C20:C22"/>
    <mergeCell ref="A23:A25"/>
    <mergeCell ref="B23:B25"/>
    <mergeCell ref="C23:C25"/>
    <mergeCell ref="A26:A28"/>
    <mergeCell ref="B26:B28"/>
    <mergeCell ref="C26:C28"/>
    <mergeCell ref="A29:A31"/>
    <mergeCell ref="B29:B31"/>
    <mergeCell ref="C29:C31"/>
    <mergeCell ref="A32:A34"/>
    <mergeCell ref="B32:B34"/>
    <mergeCell ref="C32:C34"/>
    <mergeCell ref="A35:A37"/>
    <mergeCell ref="B35:B37"/>
    <mergeCell ref="C35:C37"/>
    <mergeCell ref="A38:A40"/>
    <mergeCell ref="B38:B40"/>
    <mergeCell ref="C38:C40"/>
    <mergeCell ref="A41:A43"/>
    <mergeCell ref="B41:B43"/>
    <mergeCell ref="C41:C43"/>
    <mergeCell ref="A44:A46"/>
    <mergeCell ref="B44:B46"/>
    <mergeCell ref="C44:C46"/>
    <mergeCell ref="A47:A49"/>
    <mergeCell ref="B47:B49"/>
    <mergeCell ref="C47:C49"/>
    <mergeCell ref="A50:A52"/>
    <mergeCell ref="B50:B52"/>
    <mergeCell ref="C50:C52"/>
    <mergeCell ref="A53:A55"/>
    <mergeCell ref="B53:C55"/>
    <mergeCell ref="A56:A58"/>
    <mergeCell ref="B56:C58"/>
    <mergeCell ref="A59:A61"/>
    <mergeCell ref="B59:C61"/>
    <mergeCell ref="A62:A64"/>
    <mergeCell ref="B62:B64"/>
    <mergeCell ref="C62:C64"/>
    <mergeCell ref="A65:A67"/>
    <mergeCell ref="B65:B67"/>
    <mergeCell ref="C65:C67"/>
    <mergeCell ref="A68:A70"/>
    <mergeCell ref="B68:B70"/>
    <mergeCell ref="C68:C70"/>
    <mergeCell ref="A71:A73"/>
    <mergeCell ref="B71:B73"/>
    <mergeCell ref="C71:C73"/>
    <mergeCell ref="A74:A76"/>
    <mergeCell ref="B74:C76"/>
    <mergeCell ref="A77:A79"/>
    <mergeCell ref="B77:B79"/>
    <mergeCell ref="C77:C79"/>
    <mergeCell ref="A80:A82"/>
    <mergeCell ref="B80:B82"/>
    <mergeCell ref="C80:C82"/>
    <mergeCell ref="A83:A85"/>
    <mergeCell ref="B83:B85"/>
    <mergeCell ref="C83:C85"/>
    <mergeCell ref="A86:A88"/>
    <mergeCell ref="B86:C88"/>
    <mergeCell ref="A89:A91"/>
    <mergeCell ref="B89:C91"/>
    <mergeCell ref="A92:A94"/>
    <mergeCell ref="B92:C94"/>
    <mergeCell ref="A95:A97"/>
    <mergeCell ref="B95:C97"/>
    <mergeCell ref="A98:A100"/>
    <mergeCell ref="B98:C100"/>
    <mergeCell ref="A101:A103"/>
    <mergeCell ref="B101:C103"/>
    <mergeCell ref="A104:A106"/>
    <mergeCell ref="B104:C106"/>
    <mergeCell ref="A107:A109"/>
    <mergeCell ref="B107:C109"/>
    <mergeCell ref="A110:A112"/>
    <mergeCell ref="B110:B112"/>
    <mergeCell ref="C110:C112"/>
    <mergeCell ref="A113:A115"/>
    <mergeCell ref="B113:C115"/>
    <mergeCell ref="B118:C118"/>
    <mergeCell ref="A119:A121"/>
    <mergeCell ref="B119:C121"/>
    <mergeCell ref="A122:A124"/>
    <mergeCell ref="B122:C124"/>
    <mergeCell ref="A125:A127"/>
    <mergeCell ref="B125:C127"/>
    <mergeCell ref="A128:A130"/>
    <mergeCell ref="B128:B130"/>
    <mergeCell ref="C128:C130"/>
    <mergeCell ref="A131:A133"/>
    <mergeCell ref="B131:B133"/>
    <mergeCell ref="C131:C133"/>
    <mergeCell ref="A134:A136"/>
    <mergeCell ref="B134:B136"/>
    <mergeCell ref="C134:C136"/>
    <mergeCell ref="A137:A139"/>
    <mergeCell ref="B137:B139"/>
    <mergeCell ref="C137:C139"/>
    <mergeCell ref="A140:A142"/>
    <mergeCell ref="B140:B142"/>
    <mergeCell ref="C140:C142"/>
    <mergeCell ref="A143:A145"/>
    <mergeCell ref="B143:B145"/>
    <mergeCell ref="C143:C145"/>
    <mergeCell ref="A146:A148"/>
    <mergeCell ref="B146:B148"/>
    <mergeCell ref="C146:C148"/>
    <mergeCell ref="A149:A151"/>
    <mergeCell ref="B149:B151"/>
    <mergeCell ref="C149:C151"/>
    <mergeCell ref="A152:A154"/>
    <mergeCell ref="B152:B154"/>
    <mergeCell ref="C152:C154"/>
    <mergeCell ref="A155:A157"/>
    <mergeCell ref="B155:B157"/>
    <mergeCell ref="C155:C157"/>
    <mergeCell ref="A158:A160"/>
    <mergeCell ref="B158:B160"/>
    <mergeCell ref="C158:C160"/>
    <mergeCell ref="A161:A163"/>
    <mergeCell ref="B161:C163"/>
    <mergeCell ref="A164:A166"/>
    <mergeCell ref="B164:C166"/>
    <mergeCell ref="A167:A169"/>
    <mergeCell ref="B167:C169"/>
    <mergeCell ref="A170:A172"/>
    <mergeCell ref="B170:B172"/>
    <mergeCell ref="C170:C172"/>
    <mergeCell ref="A173:A175"/>
    <mergeCell ref="B173:B175"/>
    <mergeCell ref="C173:C175"/>
    <mergeCell ref="A176:A178"/>
    <mergeCell ref="B176:B178"/>
    <mergeCell ref="C176:C178"/>
    <mergeCell ref="A179:A181"/>
    <mergeCell ref="B179:B181"/>
    <mergeCell ref="C179:C181"/>
    <mergeCell ref="A182:A184"/>
    <mergeCell ref="B182:C184"/>
    <mergeCell ref="A185:A187"/>
    <mergeCell ref="B185:B187"/>
    <mergeCell ref="C185:C187"/>
    <mergeCell ref="A188:A190"/>
    <mergeCell ref="B188:B190"/>
    <mergeCell ref="C188:C190"/>
    <mergeCell ref="A191:A193"/>
    <mergeCell ref="B191:B193"/>
    <mergeCell ref="C191:C193"/>
    <mergeCell ref="A194:A196"/>
    <mergeCell ref="B194:C196"/>
    <mergeCell ref="A197:A199"/>
    <mergeCell ref="B197:C199"/>
    <mergeCell ref="A200:A202"/>
    <mergeCell ref="B200:C202"/>
    <mergeCell ref="A203:A205"/>
    <mergeCell ref="B203:C205"/>
    <mergeCell ref="A206:A208"/>
    <mergeCell ref="B206:C208"/>
    <mergeCell ref="A209:A211"/>
    <mergeCell ref="B209:C211"/>
    <mergeCell ref="A212:A214"/>
    <mergeCell ref="B212:C214"/>
    <mergeCell ref="A215:A217"/>
    <mergeCell ref="B215:C217"/>
    <mergeCell ref="A218:A220"/>
    <mergeCell ref="B218:B220"/>
    <mergeCell ref="C218:C220"/>
    <mergeCell ref="A221:A223"/>
    <mergeCell ref="B221:C223"/>
    <mergeCell ref="A225:D225"/>
    <mergeCell ref="A226:D226"/>
    <mergeCell ref="A229:A230"/>
    <mergeCell ref="B229:D230"/>
    <mergeCell ref="E229:AA229"/>
    <mergeCell ref="A231:A233"/>
    <mergeCell ref="B231:C233"/>
    <mergeCell ref="A234:A236"/>
    <mergeCell ref="B234:C236"/>
    <mergeCell ref="A237:A239"/>
    <mergeCell ref="B237:C239"/>
    <mergeCell ref="A240:A242"/>
    <mergeCell ref="B240:B242"/>
    <mergeCell ref="C240:C242"/>
    <mergeCell ref="A243:A245"/>
    <mergeCell ref="B243:B245"/>
    <mergeCell ref="C243:C245"/>
    <mergeCell ref="A246:A248"/>
    <mergeCell ref="B246:B248"/>
    <mergeCell ref="C246:C248"/>
    <mergeCell ref="A249:A251"/>
    <mergeCell ref="B249:B251"/>
    <mergeCell ref="C249:C251"/>
    <mergeCell ref="A252:A254"/>
    <mergeCell ref="B252:B254"/>
    <mergeCell ref="C252:C254"/>
    <mergeCell ref="A255:A257"/>
    <mergeCell ref="B255:B257"/>
    <mergeCell ref="C255:C257"/>
    <mergeCell ref="A258:A260"/>
    <mergeCell ref="B258:B260"/>
    <mergeCell ref="C258:C260"/>
    <mergeCell ref="A261:A263"/>
    <mergeCell ref="B261:B263"/>
    <mergeCell ref="C261:C263"/>
    <mergeCell ref="A264:A266"/>
    <mergeCell ref="B264:B266"/>
    <mergeCell ref="C264:C266"/>
    <mergeCell ref="A267:A269"/>
    <mergeCell ref="B267:B269"/>
    <mergeCell ref="C267:C269"/>
    <mergeCell ref="A270:A272"/>
    <mergeCell ref="B270:B272"/>
    <mergeCell ref="C270:C272"/>
    <mergeCell ref="A273:A275"/>
    <mergeCell ref="B273:C275"/>
    <mergeCell ref="A276:A278"/>
    <mergeCell ref="B276:C278"/>
    <mergeCell ref="A279:A281"/>
    <mergeCell ref="B279:C281"/>
    <mergeCell ref="A282:A284"/>
    <mergeCell ref="B282:B284"/>
    <mergeCell ref="C282:C284"/>
    <mergeCell ref="A285:A287"/>
    <mergeCell ref="B285:B287"/>
    <mergeCell ref="C285:C287"/>
    <mergeCell ref="A288:A290"/>
    <mergeCell ref="B288:B290"/>
    <mergeCell ref="C288:C290"/>
    <mergeCell ref="A291:A293"/>
    <mergeCell ref="B291:B293"/>
    <mergeCell ref="C291:C293"/>
    <mergeCell ref="A294:A296"/>
    <mergeCell ref="B294:C296"/>
    <mergeCell ref="A297:A299"/>
    <mergeCell ref="B297:B299"/>
    <mergeCell ref="C297:C299"/>
    <mergeCell ref="A300:A302"/>
    <mergeCell ref="B300:B302"/>
    <mergeCell ref="C300:C302"/>
    <mergeCell ref="A303:A305"/>
    <mergeCell ref="B303:B305"/>
    <mergeCell ref="C303:C305"/>
    <mergeCell ref="A306:A308"/>
    <mergeCell ref="B306:C308"/>
    <mergeCell ref="A309:A311"/>
    <mergeCell ref="B309:C311"/>
    <mergeCell ref="A312:A314"/>
    <mergeCell ref="B312:C314"/>
    <mergeCell ref="A315:A317"/>
    <mergeCell ref="B315:C317"/>
    <mergeCell ref="A318:A320"/>
    <mergeCell ref="B318:C320"/>
    <mergeCell ref="A321:A323"/>
    <mergeCell ref="B321:C323"/>
    <mergeCell ref="A324:A326"/>
    <mergeCell ref="B324:C326"/>
    <mergeCell ref="A327:A329"/>
    <mergeCell ref="B327:C329"/>
    <mergeCell ref="A330:A332"/>
    <mergeCell ref="B330:B332"/>
    <mergeCell ref="C330:C332"/>
    <mergeCell ref="A333:A335"/>
    <mergeCell ref="B333:C335"/>
  </mergeCells>
  <printOptions headings="false" gridLines="false" gridLinesSet="true" horizontalCentered="false" verticalCentered="false"/>
  <pageMargins left="0.779861111111111" right="0.779861111111111" top="0.979861111111111" bottom="0.770138888888889" header="0.511811023622047" footer="0.511811023622047"/>
  <pageSetup paperSize="8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1" man="true" max="16383" min="0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3.5" customHeight="false" zeroHeight="false" outlineLevelRow="0" outlineLevelCol="0"/>
  <cols>
    <col collapsed="false" customWidth="true" hidden="false" outlineLevel="0" max="1" min="1" style="331" width="8.13"/>
    <col collapsed="false" customWidth="true" hidden="false" outlineLevel="0" max="2" min="2" style="331" width="5.76"/>
    <col collapsed="false" customWidth="true" hidden="false" outlineLevel="0" max="3" min="3" style="331" width="13.13"/>
    <col collapsed="false" customWidth="true" hidden="false" outlineLevel="0" max="4" min="4" style="849" width="4.76"/>
    <col collapsed="false" customWidth="true" hidden="false" outlineLevel="0" max="5" min="5" style="331" width="11.5"/>
    <col collapsed="false" customWidth="true" hidden="false" outlineLevel="0" max="23" min="6" style="331" width="9.13"/>
    <col collapsed="false" customWidth="true" hidden="false" outlineLevel="0" max="24" min="24" style="331" width="10.63"/>
    <col collapsed="false" customWidth="true" hidden="false" outlineLevel="0" max="27" min="25" style="331" width="7.76"/>
    <col collapsed="false" customWidth="true" hidden="false" outlineLevel="0" max="28" min="28" style="0" width="10.37"/>
  </cols>
  <sheetData>
    <row r="1" customFormat="false" ht="13.8" hidden="false" customHeight="false" outlineLevel="0" collapsed="false">
      <c r="A1" s="850" t="s">
        <v>1054</v>
      </c>
    </row>
    <row r="2" customFormat="false" ht="15" hidden="false" customHeight="false" outlineLevel="0" collapsed="false">
      <c r="A2" s="850"/>
    </row>
    <row r="3" customFormat="false" ht="15.65" hidden="false" customHeight="false" outlineLevel="0" collapsed="false">
      <c r="A3" s="851" t="s">
        <v>69</v>
      </c>
    </row>
    <row r="4" s="860" customFormat="true" ht="15.75" hidden="false" customHeight="true" outlineLevel="0" collapsed="false">
      <c r="A4" s="852" t="s">
        <v>482</v>
      </c>
      <c r="B4" s="852"/>
      <c r="C4" s="852"/>
      <c r="D4" s="853"/>
      <c r="E4" s="852" t="s">
        <v>1055</v>
      </c>
      <c r="F4" s="854" t="s">
        <v>1056</v>
      </c>
      <c r="G4" s="854" t="s">
        <v>1057</v>
      </c>
      <c r="H4" s="854" t="s">
        <v>221</v>
      </c>
      <c r="I4" s="854" t="s">
        <v>223</v>
      </c>
      <c r="J4" s="854" t="s">
        <v>225</v>
      </c>
      <c r="K4" s="854" t="s">
        <v>227</v>
      </c>
      <c r="L4" s="854" t="s">
        <v>230</v>
      </c>
      <c r="M4" s="854" t="s">
        <v>232</v>
      </c>
      <c r="N4" s="854" t="s">
        <v>234</v>
      </c>
      <c r="O4" s="854" t="s">
        <v>236</v>
      </c>
      <c r="P4" s="854" t="s">
        <v>238</v>
      </c>
      <c r="Q4" s="854" t="s">
        <v>241</v>
      </c>
      <c r="R4" s="854" t="s">
        <v>243</v>
      </c>
      <c r="S4" s="854" t="s">
        <v>245</v>
      </c>
      <c r="T4" s="854" t="s">
        <v>247</v>
      </c>
      <c r="U4" s="854" t="s">
        <v>249</v>
      </c>
      <c r="V4" s="855" t="s">
        <v>251</v>
      </c>
      <c r="W4" s="856" t="s">
        <v>253</v>
      </c>
      <c r="X4" s="857" t="s">
        <v>333</v>
      </c>
      <c r="Y4" s="857" t="s">
        <v>334</v>
      </c>
      <c r="Z4" s="858" t="s">
        <v>1058</v>
      </c>
      <c r="AA4" s="859" t="s">
        <v>1059</v>
      </c>
    </row>
    <row r="5" s="117" customFormat="true" ht="15.75" hidden="false" customHeight="true" outlineLevel="0" collapsed="false">
      <c r="A5" s="861" t="s">
        <v>1060</v>
      </c>
      <c r="B5" s="861"/>
      <c r="C5" s="861"/>
      <c r="D5" s="862" t="s">
        <v>7</v>
      </c>
      <c r="E5" s="863" t="n">
        <f aca="false">'[1]年齢階級・区別人口(住基）'!C9</f>
        <v>282601</v>
      </c>
      <c r="F5" s="864" t="n">
        <f aca="false">'[1]年齢階級・区別人口(住基）'!E9</f>
        <v>10479</v>
      </c>
      <c r="G5" s="864" t="n">
        <f aca="false">'[1]年齢階級・区別人口(住基）'!F9</f>
        <v>11643</v>
      </c>
      <c r="H5" s="864" t="n">
        <f aca="false">'[1]年齢階級・区別人口(住基）'!G9</f>
        <v>12081</v>
      </c>
      <c r="I5" s="864" t="n">
        <f aca="false">'[1]年齢階級・区別人口(住基）'!H9</f>
        <v>13082</v>
      </c>
      <c r="J5" s="864" t="n">
        <f aca="false">'[1]年齢階級・区別人口(住基）'!I9</f>
        <v>15495</v>
      </c>
      <c r="K5" s="864" t="n">
        <f aca="false">'[1]年齢階級・区別人口(住基）'!J9</f>
        <v>13430</v>
      </c>
      <c r="L5" s="864" t="n">
        <f aca="false">'[1]年齢階級・区別人口(住基）'!K9</f>
        <v>15957</v>
      </c>
      <c r="M5" s="864" t="n">
        <f aca="false">'[1]年齢階級・区別人口(住基）'!L9</f>
        <v>17829</v>
      </c>
      <c r="N5" s="864" t="n">
        <f aca="false">'[1]年齢階級・区別人口(住基）'!M9</f>
        <v>21604</v>
      </c>
      <c r="O5" s="864" t="n">
        <f aca="false">'[1]年齢階級・区別人口(住基）'!N9</f>
        <v>22218</v>
      </c>
      <c r="P5" s="864" t="n">
        <f aca="false">'[1]年齢階級・区別人口(住基）'!O9</f>
        <v>18754</v>
      </c>
      <c r="Q5" s="864" t="n">
        <f aca="false">'[1]年齢階級・区別人口(住基）'!P9</f>
        <v>17529</v>
      </c>
      <c r="R5" s="864" t="n">
        <f aca="false">'[1]年齢階級・区別人口(住基）'!Q9</f>
        <v>17638</v>
      </c>
      <c r="S5" s="864" t="n">
        <f aca="false">'[1]年齢階級・区別人口(住基）'!R9</f>
        <v>22220</v>
      </c>
      <c r="T5" s="864" t="n">
        <f aca="false">'[1]年齢階級・区別人口(住基）'!S9</f>
        <v>17335</v>
      </c>
      <c r="U5" s="864" t="n">
        <f aca="false">'[1]年齢階級・区別人口(住基）'!T9</f>
        <v>13794</v>
      </c>
      <c r="V5" s="865" t="n">
        <f aca="false">'[1]年齢階級・区別人口(住基）'!U9</f>
        <v>10411</v>
      </c>
      <c r="W5" s="866" t="n">
        <f aca="false">'[1]年齢階級・区別人口(住基）'!V9</f>
        <v>6860</v>
      </c>
      <c r="X5" s="864" t="n">
        <f aca="false">'[1]年齢階級・区別人口(住基）'!W9</f>
        <v>3201</v>
      </c>
      <c r="Y5" s="864" t="n">
        <f aca="false">'[1]年齢階級・区別人口(住基）'!X9</f>
        <v>888</v>
      </c>
      <c r="Z5" s="867" t="n">
        <f aca="false">'[1]年齢階級・区別人口(住基）'!Y9</f>
        <v>153</v>
      </c>
      <c r="AA5" s="868" t="n">
        <f aca="false">SUM(W5:Z5)</f>
        <v>11102</v>
      </c>
    </row>
    <row r="6" s="117" customFormat="true" ht="15.75" hidden="false" customHeight="true" outlineLevel="0" collapsed="false">
      <c r="A6" s="861"/>
      <c r="B6" s="861"/>
      <c r="C6" s="861"/>
      <c r="D6" s="862" t="s">
        <v>8</v>
      </c>
      <c r="E6" s="863" t="n">
        <f aca="false">'[1]年齢階級・区別人口(住基）'!C10</f>
        <v>134001</v>
      </c>
      <c r="F6" s="864" t="n">
        <f aca="false">'[1]年齢階級・区別人口(住基）'!E10</f>
        <v>5386</v>
      </c>
      <c r="G6" s="864" t="n">
        <f aca="false">'[1]年齢階級・区別人口(住基）'!F10</f>
        <v>5978</v>
      </c>
      <c r="H6" s="864" t="n">
        <f aca="false">'[1]年齢階級・区別人口(住基）'!G10</f>
        <v>6079</v>
      </c>
      <c r="I6" s="864" t="n">
        <f aca="false">'[1]年齢階級・区別人口(住基）'!H10</f>
        <v>6682</v>
      </c>
      <c r="J6" s="864" t="n">
        <f aca="false">'[1]年齢階級・区別人口(住基）'!I10</f>
        <v>8076</v>
      </c>
      <c r="K6" s="864" t="n">
        <f aca="false">'[1]年齢階級・区別人口(住基）'!J10</f>
        <v>6367</v>
      </c>
      <c r="L6" s="864" t="n">
        <f aca="false">'[1]年齢階級・区別人口(住基）'!K10</f>
        <v>7775</v>
      </c>
      <c r="M6" s="864" t="n">
        <f aca="false">'[1]年齢階級・区別人口(住基）'!L10</f>
        <v>8703</v>
      </c>
      <c r="N6" s="864" t="n">
        <f aca="false">'[1]年齢階級・区別人口(住基）'!M10</f>
        <v>10533</v>
      </c>
      <c r="O6" s="864" t="n">
        <f aca="false">'[1]年齢階級・区別人口(住基）'!N10</f>
        <v>10922</v>
      </c>
      <c r="P6" s="864" t="n">
        <f aca="false">'[1]年齢階級・区別人口(住基）'!O10</f>
        <v>9009</v>
      </c>
      <c r="Q6" s="864" t="n">
        <f aca="false">'[1]年齢階級・区別人口(住基）'!P10</f>
        <v>8435</v>
      </c>
      <c r="R6" s="864" t="n">
        <f aca="false">'[1]年齢階級・区別人口(住基）'!Q10</f>
        <v>8517</v>
      </c>
      <c r="S6" s="864" t="n">
        <f aca="false">'[1]年齢階級・区別人口(住基）'!R10</f>
        <v>10453</v>
      </c>
      <c r="T6" s="864" t="n">
        <f aca="false">'[1]年齢階級・区別人口(住基）'!S10</f>
        <v>7793</v>
      </c>
      <c r="U6" s="864" t="n">
        <f aca="false">'[1]年齢階級・区別人口(住基）'!T10</f>
        <v>5886</v>
      </c>
      <c r="V6" s="865" t="n">
        <f aca="false">'[1]年齢階級・区別人口(住基）'!U10</f>
        <v>4087</v>
      </c>
      <c r="W6" s="866" t="n">
        <f aca="false">'[1]年齢階級・区別人口(住基）'!V10</f>
        <v>2335</v>
      </c>
      <c r="X6" s="864" t="n">
        <f aca="false">'[1]年齢階級・区別人口(住基）'!W10</f>
        <v>825</v>
      </c>
      <c r="Y6" s="864" t="n">
        <f aca="false">'[1]年齢階級・区別人口(住基）'!X10</f>
        <v>140</v>
      </c>
      <c r="Z6" s="867" t="n">
        <f aca="false">'[1]年齢階級・区別人口(住基）'!Y10</f>
        <v>20</v>
      </c>
      <c r="AA6" s="868" t="n">
        <f aca="false">SUM(W6:Z6)</f>
        <v>3320</v>
      </c>
    </row>
    <row r="7" s="117" customFormat="true" ht="15.75" hidden="false" customHeight="true" outlineLevel="0" collapsed="false">
      <c r="A7" s="861"/>
      <c r="B7" s="861"/>
      <c r="C7" s="861"/>
      <c r="D7" s="869" t="s">
        <v>9</v>
      </c>
      <c r="E7" s="870" t="n">
        <f aca="false">'[1]年齢階級・区別人口(住基）'!C11</f>
        <v>148600</v>
      </c>
      <c r="F7" s="871" t="n">
        <f aca="false">'[1]年齢階級・区別人口(住基）'!E11</f>
        <v>5093</v>
      </c>
      <c r="G7" s="871" t="n">
        <f aca="false">'[1]年齢階級・区別人口(住基）'!F11</f>
        <v>5665</v>
      </c>
      <c r="H7" s="871" t="n">
        <f aca="false">'[1]年齢階級・区別人口(住基）'!G11</f>
        <v>6002</v>
      </c>
      <c r="I7" s="871" t="n">
        <f aca="false">'[1]年齢階級・区別人口(住基）'!H11</f>
        <v>6400</v>
      </c>
      <c r="J7" s="871" t="n">
        <f aca="false">'[1]年齢階級・区別人口(住基）'!I11</f>
        <v>7419</v>
      </c>
      <c r="K7" s="871" t="n">
        <f aca="false">'[1]年齢階級・区別人口(住基）'!J11</f>
        <v>7063</v>
      </c>
      <c r="L7" s="871" t="n">
        <f aca="false">'[1]年齢階級・区別人口(住基）'!K11</f>
        <v>8182</v>
      </c>
      <c r="M7" s="871" t="n">
        <f aca="false">'[1]年齢階級・区別人口(住基）'!L11</f>
        <v>9126</v>
      </c>
      <c r="N7" s="871" t="n">
        <f aca="false">'[1]年齢階級・区別人口(住基）'!M11</f>
        <v>11071</v>
      </c>
      <c r="O7" s="871" t="n">
        <f aca="false">'[1]年齢階級・区別人口(住基）'!N11</f>
        <v>11296</v>
      </c>
      <c r="P7" s="871" t="n">
        <f aca="false">'[1]年齢階級・区別人口(住基）'!O11</f>
        <v>9745</v>
      </c>
      <c r="Q7" s="871" t="n">
        <f aca="false">'[1]年齢階級・区別人口(住基）'!P11</f>
        <v>9094</v>
      </c>
      <c r="R7" s="871" t="n">
        <f aca="false">'[1]年齢階級・区別人口(住基）'!Q11</f>
        <v>9121</v>
      </c>
      <c r="S7" s="871" t="n">
        <f aca="false">'[1]年齢階級・区別人口(住基）'!R11</f>
        <v>11767</v>
      </c>
      <c r="T7" s="871" t="n">
        <f aca="false">'[1]年齢階級・区別人口(住基）'!S11</f>
        <v>9542</v>
      </c>
      <c r="U7" s="871" t="n">
        <f aca="false">'[1]年齢階級・区別人口(住基）'!T11</f>
        <v>7908</v>
      </c>
      <c r="V7" s="872" t="n">
        <f aca="false">'[1]年齢階級・区別人口(住基）'!U11</f>
        <v>6324</v>
      </c>
      <c r="W7" s="866" t="n">
        <f aca="false">'[1]年齢階級・区別人口(住基）'!V11</f>
        <v>4525</v>
      </c>
      <c r="X7" s="864" t="n">
        <f aca="false">'[1]年齢階級・区別人口(住基）'!W11</f>
        <v>2376</v>
      </c>
      <c r="Y7" s="864" t="n">
        <f aca="false">'[1]年齢階級・区別人口(住基）'!X11</f>
        <v>748</v>
      </c>
      <c r="Z7" s="867" t="n">
        <f aca="false">'[1]年齢階級・区別人口(住基）'!Y11</f>
        <v>133</v>
      </c>
      <c r="AA7" s="873" t="n">
        <f aca="false">SUM(W7:Z7)</f>
        <v>7782</v>
      </c>
    </row>
    <row r="8" s="185" customFormat="true" ht="15.75" hidden="false" customHeight="true" outlineLevel="0" collapsed="false">
      <c r="A8" s="532"/>
      <c r="B8" s="874"/>
      <c r="C8" s="875"/>
      <c r="D8" s="875"/>
      <c r="E8" s="876"/>
      <c r="F8" s="876"/>
      <c r="G8" s="876"/>
      <c r="H8" s="876"/>
      <c r="I8" s="876"/>
      <c r="J8" s="876"/>
      <c r="K8" s="876"/>
      <c r="L8" s="876"/>
      <c r="M8" s="876"/>
      <c r="N8" s="876"/>
      <c r="O8" s="876"/>
      <c r="P8" s="876"/>
      <c r="Q8" s="876"/>
      <c r="R8" s="876"/>
      <c r="S8" s="876"/>
      <c r="T8" s="876"/>
      <c r="U8" s="876"/>
      <c r="V8" s="876"/>
      <c r="W8" s="877"/>
      <c r="X8" s="877"/>
      <c r="Y8" s="877"/>
      <c r="Z8" s="877"/>
      <c r="AA8" s="876"/>
    </row>
    <row r="9" s="185" customFormat="true" ht="15.75" hidden="false" customHeight="true" outlineLevel="0" collapsed="false">
      <c r="A9" s="878" t="s">
        <v>1061</v>
      </c>
      <c r="B9" s="874"/>
      <c r="C9" s="875"/>
      <c r="D9" s="875"/>
      <c r="E9" s="876"/>
      <c r="F9" s="876"/>
      <c r="G9" s="876"/>
      <c r="H9" s="876"/>
      <c r="I9" s="876"/>
      <c r="J9" s="876"/>
      <c r="K9" s="876"/>
      <c r="L9" s="876"/>
      <c r="M9" s="876"/>
      <c r="N9" s="876"/>
      <c r="O9" s="876"/>
      <c r="P9" s="876"/>
      <c r="Q9" s="876"/>
      <c r="R9" s="876"/>
      <c r="S9" s="876"/>
      <c r="T9" s="876"/>
      <c r="U9" s="876"/>
      <c r="V9" s="876"/>
      <c r="W9" s="877"/>
      <c r="X9" s="877"/>
      <c r="Y9" s="877"/>
      <c r="Z9" s="877"/>
      <c r="AA9" s="876"/>
    </row>
    <row r="10" s="130" customFormat="true" ht="30.55" hidden="false" customHeight="false" outlineLevel="0" collapsed="false">
      <c r="A10" s="879" t="s">
        <v>1062</v>
      </c>
      <c r="B10" s="880" t="s">
        <v>345</v>
      </c>
      <c r="C10" s="880"/>
      <c r="D10" s="880"/>
      <c r="E10" s="881" t="s">
        <v>1063</v>
      </c>
      <c r="F10" s="880" t="s">
        <v>331</v>
      </c>
      <c r="G10" s="880" t="s">
        <v>1057</v>
      </c>
      <c r="H10" s="880" t="s">
        <v>221</v>
      </c>
      <c r="I10" s="880" t="s">
        <v>223</v>
      </c>
      <c r="J10" s="880" t="s">
        <v>225</v>
      </c>
      <c r="K10" s="880" t="s">
        <v>227</v>
      </c>
      <c r="L10" s="880" t="s">
        <v>230</v>
      </c>
      <c r="M10" s="880" t="s">
        <v>232</v>
      </c>
      <c r="N10" s="880" t="s">
        <v>234</v>
      </c>
      <c r="O10" s="880" t="s">
        <v>236</v>
      </c>
      <c r="P10" s="880" t="s">
        <v>238</v>
      </c>
      <c r="Q10" s="880" t="s">
        <v>241</v>
      </c>
      <c r="R10" s="880" t="s">
        <v>243</v>
      </c>
      <c r="S10" s="880" t="s">
        <v>245</v>
      </c>
      <c r="T10" s="880" t="s">
        <v>247</v>
      </c>
      <c r="U10" s="880" t="s">
        <v>249</v>
      </c>
      <c r="V10" s="880" t="s">
        <v>251</v>
      </c>
      <c r="W10" s="880" t="s">
        <v>1059</v>
      </c>
      <c r="X10" s="882" t="s">
        <v>1064</v>
      </c>
      <c r="Y10" s="883"/>
      <c r="Z10" s="883"/>
      <c r="AA10" s="883"/>
    </row>
    <row r="11" s="108" customFormat="true" ht="13.5" hidden="false" customHeight="true" outlineLevel="0" collapsed="false">
      <c r="A11" s="880"/>
      <c r="B11" s="884" t="s">
        <v>987</v>
      </c>
      <c r="C11" s="884"/>
      <c r="D11" s="885" t="s">
        <v>7</v>
      </c>
      <c r="E11" s="886" t="n">
        <f aca="false">X11/E$226</f>
        <v>356.118477343912</v>
      </c>
      <c r="F11" s="887" t="n">
        <f aca="false">F119*F$226</f>
        <v>234182651.016318</v>
      </c>
      <c r="G11" s="887" t="n">
        <f aca="false">G119*G$226</f>
        <v>143227690.457786</v>
      </c>
      <c r="H11" s="887" t="n">
        <f aca="false">H119*H$226</f>
        <v>0</v>
      </c>
      <c r="I11" s="887" t="n">
        <f aca="false">I119*I$226</f>
        <v>132319217.24507</v>
      </c>
      <c r="J11" s="887" t="n">
        <f aca="false">J119*J$226</f>
        <v>341297192.642788</v>
      </c>
      <c r="K11" s="887" t="n">
        <f aca="false">K119*K$226</f>
        <v>334028294.862249</v>
      </c>
      <c r="L11" s="887" t="n">
        <f aca="false">L119*L$226</f>
        <v>343297612.333145</v>
      </c>
      <c r="M11" s="887" t="n">
        <f aca="false">M119*M$226</f>
        <v>468904593.639576</v>
      </c>
      <c r="N11" s="887" t="n">
        <f aca="false">N119*N$226</f>
        <v>957230142.566191</v>
      </c>
      <c r="O11" s="887" t="n">
        <f aca="false">O119*O$226</f>
        <v>1557475920.42488</v>
      </c>
      <c r="P11" s="887" t="n">
        <f aca="false">P119*P$226</f>
        <v>1786840140.76997</v>
      </c>
      <c r="Q11" s="887" t="n">
        <f aca="false">Q119*Q$226</f>
        <v>2290153459.9806</v>
      </c>
      <c r="R11" s="887" t="n">
        <f aca="false">R119*R$226</f>
        <v>3898990815.28518</v>
      </c>
      <c r="S11" s="887" t="n">
        <f aca="false">S119*S$226</f>
        <v>3938496849.68497</v>
      </c>
      <c r="T11" s="887" t="n">
        <f aca="false">T119*T$226</f>
        <v>5434069800.98068</v>
      </c>
      <c r="U11" s="887" t="n">
        <f aca="false">U119*U$226</f>
        <v>6105154414.96303</v>
      </c>
      <c r="V11" s="887" t="n">
        <f aca="false">V119*V$226</f>
        <v>5888156757.27596</v>
      </c>
      <c r="W11" s="887" t="n">
        <f aca="false">W119*W$226</f>
        <v>8982597730.13871</v>
      </c>
      <c r="X11" s="887" t="n">
        <f aca="false">SUM(F11:W11)</f>
        <v>42836423284.2671</v>
      </c>
      <c r="Y11" s="201"/>
      <c r="Z11" s="201"/>
      <c r="AA11" s="201"/>
    </row>
    <row r="12" s="108" customFormat="true" ht="13.5" hidden="false" customHeight="true" outlineLevel="0" collapsed="false">
      <c r="A12" s="880"/>
      <c r="B12" s="884"/>
      <c r="C12" s="884"/>
      <c r="D12" s="885" t="s">
        <v>475</v>
      </c>
      <c r="E12" s="886" t="n">
        <f aca="false">X12/E$226</f>
        <v>488.477063818472</v>
      </c>
      <c r="F12" s="887" t="n">
        <f aca="false">F120*F$226</f>
        <v>303750464.166357</v>
      </c>
      <c r="G12" s="887" t="n">
        <f aca="false">G120*G$226</f>
        <v>278956172.632988</v>
      </c>
      <c r="H12" s="887" t="n">
        <f aca="false">H120*H$226</f>
        <v>0</v>
      </c>
      <c r="I12" s="887" t="n">
        <f aca="false">I120*I$226</f>
        <v>259054175.396588</v>
      </c>
      <c r="J12" s="887" t="n">
        <f aca="false">J120*J$226</f>
        <v>436552748.885587</v>
      </c>
      <c r="K12" s="887" t="n">
        <f aca="false">K120*K$226</f>
        <v>281828176.53526</v>
      </c>
      <c r="L12" s="887" t="n">
        <f aca="false">L120*L$226</f>
        <v>587138263.665595</v>
      </c>
      <c r="M12" s="887" t="n">
        <f aca="false">M120*M$226</f>
        <v>640399862.116512</v>
      </c>
      <c r="N12" s="887" t="n">
        <f aca="false">N120*N$226</f>
        <v>892433304.851419</v>
      </c>
      <c r="O12" s="887" t="n">
        <f aca="false">O120*O$226</f>
        <v>1742556308.36843</v>
      </c>
      <c r="P12" s="887" t="n">
        <f aca="false">P120*P$226</f>
        <v>2789743589.74359</v>
      </c>
      <c r="Q12" s="887" t="n">
        <f aca="false">Q120*Q$226</f>
        <v>3198826318.90931</v>
      </c>
      <c r="R12" s="887" t="n">
        <f aca="false">R120*R$226</f>
        <v>4493060936.94963</v>
      </c>
      <c r="S12" s="887" t="n">
        <f aca="false">S120*S$226</f>
        <v>5955400363.532</v>
      </c>
      <c r="T12" s="887" t="n">
        <f aca="false">T120*T$226</f>
        <v>7270473501.86064</v>
      </c>
      <c r="U12" s="887" t="n">
        <f aca="false">U120*U$226</f>
        <v>8957798165.13762</v>
      </c>
      <c r="V12" s="887" t="n">
        <f aca="false">V120*V$226</f>
        <v>8531636897.47982</v>
      </c>
      <c r="W12" s="887" t="n">
        <f aca="false">W120*W$226</f>
        <v>12137831325.3012</v>
      </c>
      <c r="X12" s="887" t="n">
        <f aca="false">SUM(F12:W12)</f>
        <v>58757440575.5326</v>
      </c>
      <c r="Y12" s="201"/>
      <c r="Z12" s="201"/>
      <c r="AA12" s="201"/>
    </row>
    <row r="13" s="108" customFormat="true" ht="15" hidden="false" customHeight="false" outlineLevel="0" collapsed="false">
      <c r="A13" s="880"/>
      <c r="B13" s="884"/>
      <c r="C13" s="884"/>
      <c r="D13" s="885" t="s">
        <v>476</v>
      </c>
      <c r="E13" s="886" t="n">
        <f aca="false">X13/E$226</f>
        <v>258.74920195236</v>
      </c>
      <c r="F13" s="887" t="n">
        <f aca="false">F121*F$226</f>
        <v>160612605.537012</v>
      </c>
      <c r="G13" s="887" t="n">
        <f aca="false">G121*G$226</f>
        <v>0</v>
      </c>
      <c r="H13" s="887" t="n">
        <f aca="false">H121*H$226</f>
        <v>0</v>
      </c>
      <c r="I13" s="887" t="n">
        <f aca="false">I121*I$226</f>
        <v>0</v>
      </c>
      <c r="J13" s="887" t="n">
        <f aca="false">J121*J$226</f>
        <v>237606146.380914</v>
      </c>
      <c r="K13" s="887" t="n">
        <f aca="false">K121*K$226</f>
        <v>381084524.989381</v>
      </c>
      <c r="L13" s="887" t="n">
        <f aca="false">L121*L$226</f>
        <v>111586409.190907</v>
      </c>
      <c r="M13" s="887" t="n">
        <f aca="false">M121*M$226</f>
        <v>305358316.896778</v>
      </c>
      <c r="N13" s="887" t="n">
        <f aca="false">N121*N$226</f>
        <v>1018878150.12194</v>
      </c>
      <c r="O13" s="887" t="n">
        <f aca="false">O121*O$226</f>
        <v>1378523371.10482</v>
      </c>
      <c r="P13" s="887" t="n">
        <f aca="false">P121*P$226</f>
        <v>859681888.147768</v>
      </c>
      <c r="Q13" s="887" t="n">
        <f aca="false">Q121*Q$226</f>
        <v>1447327908.51111</v>
      </c>
      <c r="R13" s="887" t="n">
        <f aca="false">R121*R$226</f>
        <v>3344260497.75244</v>
      </c>
      <c r="S13" s="887" t="n">
        <f aca="false">S121*S$226</f>
        <v>2146817370.61273</v>
      </c>
      <c r="T13" s="887" t="n">
        <f aca="false">T121*T$226</f>
        <v>3934269545.16873</v>
      </c>
      <c r="U13" s="887" t="n">
        <f aca="false">U121*U$226</f>
        <v>3981904400.60698</v>
      </c>
      <c r="V13" s="887" t="n">
        <f aca="false">V121*V$226</f>
        <v>4179759645.7938</v>
      </c>
      <c r="W13" s="887" t="n">
        <f aca="false">W121*W$226</f>
        <v>7636494474.42817</v>
      </c>
      <c r="X13" s="887" t="n">
        <f aca="false">SUM(F13:W13)</f>
        <v>31124165255.2435</v>
      </c>
      <c r="Y13" s="201"/>
      <c r="Z13" s="201"/>
      <c r="AA13" s="201"/>
    </row>
    <row r="14" s="108" customFormat="true" ht="13.5" hidden="false" customHeight="true" outlineLevel="0" collapsed="false">
      <c r="A14" s="880" t="s">
        <v>419</v>
      </c>
      <c r="B14" s="884" t="s">
        <v>920</v>
      </c>
      <c r="C14" s="884"/>
      <c r="D14" s="885" t="s">
        <v>7</v>
      </c>
      <c r="E14" s="886" t="n">
        <f aca="false">X14/E$226</f>
        <v>0.205823492329712</v>
      </c>
      <c r="F14" s="887" t="n">
        <f aca="false">F122*F$226</f>
        <v>0</v>
      </c>
      <c r="G14" s="887" t="n">
        <f aca="false">G122*G$226</f>
        <v>0</v>
      </c>
      <c r="H14" s="887" t="n">
        <f aca="false">H122*H$226</f>
        <v>0</v>
      </c>
      <c r="I14" s="887" t="n">
        <f aca="false">I122*I$226</f>
        <v>0</v>
      </c>
      <c r="J14" s="887" t="n">
        <f aca="false">J122*J$226</f>
        <v>0</v>
      </c>
      <c r="K14" s="887" t="n">
        <f aca="false">K122*K$226</f>
        <v>0</v>
      </c>
      <c r="L14" s="887" t="n">
        <f aca="false">L122*L$226</f>
        <v>0</v>
      </c>
      <c r="M14" s="887" t="n">
        <f aca="false">M122*M$226</f>
        <v>0</v>
      </c>
      <c r="N14" s="887" t="n">
        <f aca="false">N122*N$226</f>
        <v>0</v>
      </c>
      <c r="O14" s="887" t="n">
        <f aca="false">O122*O$226</f>
        <v>0</v>
      </c>
      <c r="P14" s="887" t="n">
        <f aca="false">P122*P$226</f>
        <v>0</v>
      </c>
      <c r="Q14" s="887" t="n">
        <f aca="false">Q122*Q$226</f>
        <v>0</v>
      </c>
      <c r="R14" s="887" t="n">
        <f aca="false">R122*R$226</f>
        <v>0</v>
      </c>
      <c r="S14" s="887" t="n">
        <f aca="false">S122*S$226</f>
        <v>0</v>
      </c>
      <c r="T14" s="887" t="n">
        <f aca="false">T122*T$226</f>
        <v>0</v>
      </c>
      <c r="U14" s="887" t="n">
        <f aca="false">U122*U$226</f>
        <v>17696099.753516</v>
      </c>
      <c r="V14" s="887" t="n">
        <f aca="false">V122*V$226</f>
        <v>0</v>
      </c>
      <c r="W14" s="887" t="n">
        <f aca="false">W122*W$226</f>
        <v>7061790.66834805</v>
      </c>
      <c r="X14" s="887" t="n">
        <f aca="false">SUM(F14:W14)</f>
        <v>24757890.4218641</v>
      </c>
      <c r="Y14" s="201"/>
      <c r="Z14" s="201"/>
      <c r="AA14" s="201"/>
    </row>
    <row r="15" s="108" customFormat="true" ht="13.5" hidden="false" customHeight="true" outlineLevel="0" collapsed="false">
      <c r="A15" s="880"/>
      <c r="B15" s="884"/>
      <c r="C15" s="884"/>
      <c r="D15" s="885" t="s">
        <v>475</v>
      </c>
      <c r="E15" s="886" t="n">
        <f aca="false">X15/E$226</f>
        <v>0.344769491312968</v>
      </c>
      <c r="F15" s="887" t="n">
        <f aca="false">F123*F$226</f>
        <v>0</v>
      </c>
      <c r="G15" s="887" t="n">
        <f aca="false">G123*G$226</f>
        <v>0</v>
      </c>
      <c r="H15" s="887" t="n">
        <f aca="false">H123*H$226</f>
        <v>0</v>
      </c>
      <c r="I15" s="887" t="n">
        <f aca="false">I123*I$226</f>
        <v>0</v>
      </c>
      <c r="J15" s="887" t="n">
        <f aca="false">J123*J$226</f>
        <v>0</v>
      </c>
      <c r="K15" s="887" t="n">
        <f aca="false">K123*K$226</f>
        <v>0</v>
      </c>
      <c r="L15" s="887" t="n">
        <f aca="false">L123*L$226</f>
        <v>0</v>
      </c>
      <c r="M15" s="887" t="n">
        <f aca="false">M123*M$226</f>
        <v>0</v>
      </c>
      <c r="N15" s="887" t="n">
        <f aca="false">N123*N$226</f>
        <v>0</v>
      </c>
      <c r="O15" s="887" t="n">
        <f aca="false">O123*O$226</f>
        <v>0</v>
      </c>
      <c r="P15" s="887" t="n">
        <f aca="false">P123*P$226</f>
        <v>0</v>
      </c>
      <c r="Q15" s="887" t="n">
        <f aca="false">Q123*Q$226</f>
        <v>0</v>
      </c>
      <c r="R15" s="887" t="n">
        <f aca="false">R123*R$226</f>
        <v>0</v>
      </c>
      <c r="S15" s="887" t="n">
        <f aca="false">S123*S$226</f>
        <v>0</v>
      </c>
      <c r="T15" s="887" t="n">
        <f aca="false">T123*T$226</f>
        <v>0</v>
      </c>
      <c r="U15" s="887" t="n">
        <f aca="false">U123*U$226</f>
        <v>41471287.801563</v>
      </c>
      <c r="V15" s="887" t="n">
        <f aca="false">V123*V$226</f>
        <v>0</v>
      </c>
      <c r="W15" s="887" t="n">
        <f aca="false">W123*W$226</f>
        <v>0</v>
      </c>
      <c r="X15" s="887" t="n">
        <f aca="false">SUM(F15:W15)</f>
        <v>41471287.801563</v>
      </c>
      <c r="Y15" s="888"/>
      <c r="Z15" s="888"/>
      <c r="AA15" s="888"/>
    </row>
    <row r="16" s="108" customFormat="true" ht="15" hidden="false" customHeight="false" outlineLevel="0" collapsed="false">
      <c r="A16" s="880"/>
      <c r="B16" s="884"/>
      <c r="C16" s="884"/>
      <c r="D16" s="885" t="s">
        <v>476</v>
      </c>
      <c r="E16" s="886" t="n">
        <f aca="false">X16/E$226</f>
        <v>0.0837541128210247</v>
      </c>
      <c r="F16" s="887" t="n">
        <f aca="false">F124*F$226</f>
        <v>0</v>
      </c>
      <c r="G16" s="887" t="n">
        <f aca="false">G124*G$226</f>
        <v>0</v>
      </c>
      <c r="H16" s="887" t="n">
        <f aca="false">H124*H$226</f>
        <v>0</v>
      </c>
      <c r="I16" s="887" t="n">
        <f aca="false">I124*I$226</f>
        <v>0</v>
      </c>
      <c r="J16" s="887" t="n">
        <f aca="false">J124*J$226</f>
        <v>0</v>
      </c>
      <c r="K16" s="887" t="n">
        <f aca="false">K124*K$226</f>
        <v>0</v>
      </c>
      <c r="L16" s="887" t="n">
        <f aca="false">L124*L$226</f>
        <v>0</v>
      </c>
      <c r="M16" s="887" t="n">
        <f aca="false">M124*M$226</f>
        <v>0</v>
      </c>
      <c r="N16" s="887" t="n">
        <f aca="false">N124*N$226</f>
        <v>0</v>
      </c>
      <c r="O16" s="887" t="n">
        <f aca="false">O124*O$226</f>
        <v>0</v>
      </c>
      <c r="P16" s="887" t="n">
        <f aca="false">P124*P$226</f>
        <v>0</v>
      </c>
      <c r="Q16" s="887" t="n">
        <f aca="false">Q124*Q$226</f>
        <v>0</v>
      </c>
      <c r="R16" s="887" t="n">
        <f aca="false">R124*R$226</f>
        <v>0</v>
      </c>
      <c r="S16" s="887" t="n">
        <f aca="false">S124*S$226</f>
        <v>0</v>
      </c>
      <c r="T16" s="887" t="n">
        <f aca="false">T124*T$226</f>
        <v>0</v>
      </c>
      <c r="U16" s="887" t="n">
        <f aca="false">U124*U$226</f>
        <v>0</v>
      </c>
      <c r="V16" s="887" t="n">
        <f aca="false">V124*V$226</f>
        <v>0</v>
      </c>
      <c r="W16" s="887" t="n">
        <f aca="false">W124*W$226</f>
        <v>10074530.9689026</v>
      </c>
      <c r="X16" s="887" t="n">
        <f aca="false">SUM(F16:W16)</f>
        <v>10074530.9689026</v>
      </c>
      <c r="Y16" s="888"/>
      <c r="Z16" s="888"/>
      <c r="AA16" s="888"/>
    </row>
    <row r="17" s="108" customFormat="true" ht="13.5" hidden="false" customHeight="true" outlineLevel="0" collapsed="false">
      <c r="A17" s="880" t="s">
        <v>421</v>
      </c>
      <c r="B17" s="884" t="s">
        <v>149</v>
      </c>
      <c r="C17" s="884"/>
      <c r="D17" s="885" t="s">
        <v>7</v>
      </c>
      <c r="E17" s="886" t="n">
        <f aca="false">X17/E$226</f>
        <v>132.401055879481</v>
      </c>
      <c r="F17" s="887" t="n">
        <f aca="false">F125*F$226</f>
        <v>0</v>
      </c>
      <c r="G17" s="887" t="n">
        <f aca="false">G125*G$226</f>
        <v>71613845.2288929</v>
      </c>
      <c r="H17" s="887" t="n">
        <f aca="false">H125*H$226</f>
        <v>0</v>
      </c>
      <c r="I17" s="887" t="n">
        <f aca="false">I125*I$226</f>
        <v>66159608.6225348</v>
      </c>
      <c r="J17" s="887" t="n">
        <f aca="false">J125*J$226</f>
        <v>0</v>
      </c>
      <c r="K17" s="887" t="n">
        <f aca="false">K125*K$226</f>
        <v>0</v>
      </c>
      <c r="L17" s="887" t="n">
        <f aca="false">L125*L$226</f>
        <v>0</v>
      </c>
      <c r="M17" s="887" t="n">
        <f aca="false">M125*M$226</f>
        <v>0</v>
      </c>
      <c r="N17" s="887" t="n">
        <f aca="false">N125*N$226</f>
        <v>391594149.231624</v>
      </c>
      <c r="O17" s="887" t="n">
        <f aca="false">O125*O$226</f>
        <v>700864164.191196</v>
      </c>
      <c r="P17" s="887" t="n">
        <f aca="false">P125*P$226</f>
        <v>690370054.388397</v>
      </c>
      <c r="Q17" s="887" t="n">
        <f aca="false">Q125*Q$226</f>
        <v>976130982.942552</v>
      </c>
      <c r="R17" s="887" t="n">
        <f aca="false">R125*R$226</f>
        <v>1855164984.69214</v>
      </c>
      <c r="S17" s="887" t="n">
        <f aca="false">S125*S$226</f>
        <v>2151962196.21962</v>
      </c>
      <c r="T17" s="887" t="n">
        <f aca="false">T125*T$226</f>
        <v>2566645514.85434</v>
      </c>
      <c r="U17" s="887" t="n">
        <f aca="false">U125*U$226</f>
        <v>2672111062.78092</v>
      </c>
      <c r="V17" s="887" t="n">
        <f aca="false">V125*V$226</f>
        <v>2039246950.34099</v>
      </c>
      <c r="W17" s="887" t="n">
        <f aca="false">W125*W$226</f>
        <v>1744262295.08197</v>
      </c>
      <c r="X17" s="887" t="n">
        <f aca="false">SUM(F17:W17)</f>
        <v>15926125808.5752</v>
      </c>
      <c r="Y17" s="888"/>
      <c r="Z17" s="888"/>
      <c r="AA17" s="888"/>
    </row>
    <row r="18" s="108" customFormat="true" ht="13.5" hidden="false" customHeight="true" outlineLevel="0" collapsed="false">
      <c r="A18" s="880"/>
      <c r="B18" s="884"/>
      <c r="C18" s="884"/>
      <c r="D18" s="885" t="s">
        <v>475</v>
      </c>
      <c r="E18" s="886" t="n">
        <f aca="false">X18/E$226</f>
        <v>175.845983119641</v>
      </c>
      <c r="F18" s="887" t="n">
        <f aca="false">F126*F$226</f>
        <v>0</v>
      </c>
      <c r="G18" s="887" t="n">
        <f aca="false">G126*G$226</f>
        <v>139478086.316494</v>
      </c>
      <c r="H18" s="887" t="n">
        <f aca="false">H126*H$226</f>
        <v>0</v>
      </c>
      <c r="I18" s="887" t="n">
        <f aca="false">I126*I$226</f>
        <v>129527087.698294</v>
      </c>
      <c r="J18" s="887" t="n">
        <f aca="false">J126*J$226</f>
        <v>0</v>
      </c>
      <c r="K18" s="887" t="n">
        <f aca="false">K126*K$226</f>
        <v>0</v>
      </c>
      <c r="L18" s="887" t="n">
        <f aca="false">L126*L$226</f>
        <v>0</v>
      </c>
      <c r="M18" s="887" t="n">
        <f aca="false">M126*M$226</f>
        <v>0</v>
      </c>
      <c r="N18" s="887" t="n">
        <f aca="false">N126*N$226</f>
        <v>178486660.970284</v>
      </c>
      <c r="O18" s="887" t="n">
        <f aca="false">O126*O$226</f>
        <v>396035524.629189</v>
      </c>
      <c r="P18" s="887" t="n">
        <f aca="false">P126*P$226</f>
        <v>845376845.376845</v>
      </c>
      <c r="Q18" s="887" t="n">
        <f aca="false">Q126*Q$226</f>
        <v>1248322465.91583</v>
      </c>
      <c r="R18" s="887" t="n">
        <f aca="false">R126*R$226</f>
        <v>1953504755.19549</v>
      </c>
      <c r="S18" s="887" t="n">
        <f aca="false">S126*S$226</f>
        <v>3366095857.64852</v>
      </c>
      <c r="T18" s="887" t="n">
        <f aca="false">T126*T$226</f>
        <v>3256101629.66765</v>
      </c>
      <c r="U18" s="887" t="n">
        <f aca="false">U126*U$226</f>
        <v>3773887189.94224</v>
      </c>
      <c r="V18" s="887" t="n">
        <f aca="false">V126*V$226</f>
        <v>2889747981.40445</v>
      </c>
      <c r="W18" s="887" t="n">
        <f aca="false">W126*W$226</f>
        <v>2975421686.74699</v>
      </c>
      <c r="X18" s="887" t="n">
        <f aca="false">SUM(F18:W18)</f>
        <v>21151985771.5123</v>
      </c>
      <c r="Y18" s="888"/>
      <c r="Z18" s="888"/>
      <c r="AA18" s="888"/>
    </row>
    <row r="19" s="108" customFormat="true" ht="15" hidden="false" customHeight="false" outlineLevel="0" collapsed="false">
      <c r="A19" s="880"/>
      <c r="B19" s="884"/>
      <c r="C19" s="884"/>
      <c r="D19" s="885" t="s">
        <v>476</v>
      </c>
      <c r="E19" s="886" t="n">
        <f aca="false">X19/E$226</f>
        <v>101.936628881671</v>
      </c>
      <c r="F19" s="887" t="n">
        <f aca="false">F127*F$226</f>
        <v>0</v>
      </c>
      <c r="G19" s="887" t="n">
        <f aca="false">G127*G$226</f>
        <v>0</v>
      </c>
      <c r="H19" s="887" t="n">
        <f aca="false">H127*H$226</f>
        <v>0</v>
      </c>
      <c r="I19" s="887" t="n">
        <f aca="false">I127*I$226</f>
        <v>0</v>
      </c>
      <c r="J19" s="887" t="n">
        <f aca="false">J127*J$226</f>
        <v>0</v>
      </c>
      <c r="K19" s="887" t="n">
        <f aca="false">K127*K$226</f>
        <v>0</v>
      </c>
      <c r="L19" s="887" t="n">
        <f aca="false">L127*L$226</f>
        <v>0</v>
      </c>
      <c r="M19" s="887" t="n">
        <f aca="false">M127*M$226</f>
        <v>0</v>
      </c>
      <c r="N19" s="887" t="n">
        <f aca="false">N127*N$226</f>
        <v>594345587.571132</v>
      </c>
      <c r="O19" s="887" t="n">
        <f aca="false">O127*O$226</f>
        <v>995600212.464589</v>
      </c>
      <c r="P19" s="887" t="n">
        <f aca="false">P127*P$226</f>
        <v>547070292.457671</v>
      </c>
      <c r="Q19" s="887" t="n">
        <f aca="false">Q127*Q$226</f>
        <v>723663954.255553</v>
      </c>
      <c r="R19" s="887" t="n">
        <f aca="false">R127*R$226</f>
        <v>1763337353.36038</v>
      </c>
      <c r="S19" s="887" t="n">
        <f aca="false">S127*S$226</f>
        <v>1073408685.30637</v>
      </c>
      <c r="T19" s="887" t="n">
        <f aca="false">T127*T$226</f>
        <v>2003563194.29889</v>
      </c>
      <c r="U19" s="887" t="n">
        <f aca="false">U127*U$226</f>
        <v>1852048558.42185</v>
      </c>
      <c r="V19" s="887" t="n">
        <f aca="false">V127*V$226</f>
        <v>1489595192.91588</v>
      </c>
      <c r="W19" s="887" t="n">
        <f aca="false">W127*W$226</f>
        <v>1219018247.23721</v>
      </c>
      <c r="X19" s="887" t="n">
        <f aca="false">SUM(F19:W19)</f>
        <v>12261651278.2895</v>
      </c>
      <c r="Y19" s="888"/>
      <c r="Z19" s="888"/>
      <c r="AA19" s="888"/>
    </row>
    <row r="20" s="108" customFormat="true" ht="13.5" hidden="false" customHeight="true" outlineLevel="0" collapsed="false">
      <c r="A20" s="880" t="s">
        <v>422</v>
      </c>
      <c r="B20" s="880" t="s">
        <v>477</v>
      </c>
      <c r="C20" s="889" t="s">
        <v>1065</v>
      </c>
      <c r="D20" s="885" t="s">
        <v>7</v>
      </c>
      <c r="E20" s="886" t="n">
        <f aca="false">X20/E$226</f>
        <v>4.26520715905477</v>
      </c>
      <c r="F20" s="887" t="n">
        <f aca="false">F128*F$226</f>
        <v>0</v>
      </c>
      <c r="G20" s="887" t="n">
        <f aca="false">G128*G$226</f>
        <v>0</v>
      </c>
      <c r="H20" s="887" t="n">
        <f aca="false">H128*H$226</f>
        <v>0</v>
      </c>
      <c r="I20" s="887" t="n">
        <f aca="false">I128*I$226</f>
        <v>0</v>
      </c>
      <c r="J20" s="887" t="n">
        <f aca="false">J128*J$226</f>
        <v>0</v>
      </c>
      <c r="K20" s="887" t="n">
        <f aca="false">K128*K$226</f>
        <v>0</v>
      </c>
      <c r="L20" s="887" t="n">
        <f aca="false">L128*L$226</f>
        <v>0</v>
      </c>
      <c r="M20" s="887" t="n">
        <f aca="false">M128*M$226</f>
        <v>0</v>
      </c>
      <c r="N20" s="887" t="n">
        <f aca="false">N128*N$226</f>
        <v>0</v>
      </c>
      <c r="O20" s="887" t="n">
        <f aca="false">O128*O$226</f>
        <v>0</v>
      </c>
      <c r="P20" s="887" t="n">
        <f aca="false">P128*P$226</f>
        <v>0</v>
      </c>
      <c r="Q20" s="887" t="n">
        <f aca="false">Q128*Q$226</f>
        <v>37543499.3439443</v>
      </c>
      <c r="R20" s="887" t="n">
        <f aca="false">R128*R$226</f>
        <v>62886948.6336319</v>
      </c>
      <c r="S20" s="887" t="n">
        <f aca="false">S128*S$226</f>
        <v>101507650.765077</v>
      </c>
      <c r="T20" s="887" t="n">
        <f aca="false">T128*T$226</f>
        <v>140363426.593597</v>
      </c>
      <c r="U20" s="887" t="n">
        <f aca="false">U128*U$226</f>
        <v>88480498.7675801</v>
      </c>
      <c r="V20" s="887" t="n">
        <f aca="false">V128*V$226</f>
        <v>54019786.7639996</v>
      </c>
      <c r="W20" s="887" t="n">
        <f aca="false">W128*W$226</f>
        <v>28247162.6733922</v>
      </c>
      <c r="X20" s="887" t="n">
        <f aca="false">SUM(F20:W20)</f>
        <v>513048973.541221</v>
      </c>
      <c r="Y20" s="888"/>
      <c r="Z20" s="888"/>
      <c r="AA20" s="888"/>
    </row>
    <row r="21" s="108" customFormat="true" ht="13.5" hidden="false" customHeight="true" outlineLevel="0" collapsed="false">
      <c r="A21" s="880"/>
      <c r="B21" s="880"/>
      <c r="C21" s="880"/>
      <c r="D21" s="885" t="s">
        <v>475</v>
      </c>
      <c r="E21" s="886" t="n">
        <f aca="false">X21/E$226</f>
        <v>7.10394604195218</v>
      </c>
      <c r="F21" s="887" t="n">
        <f aca="false">F129*F$226</f>
        <v>0</v>
      </c>
      <c r="G21" s="887" t="n">
        <f aca="false">G129*G$226</f>
        <v>0</v>
      </c>
      <c r="H21" s="887" t="n">
        <f aca="false">H129*H$226</f>
        <v>0</v>
      </c>
      <c r="I21" s="887" t="n">
        <f aca="false">I129*I$226</f>
        <v>0</v>
      </c>
      <c r="J21" s="887" t="n">
        <f aca="false">J129*J$226</f>
        <v>0</v>
      </c>
      <c r="K21" s="887" t="n">
        <f aca="false">K129*K$226</f>
        <v>0</v>
      </c>
      <c r="L21" s="887" t="n">
        <f aca="false">L129*L$226</f>
        <v>0</v>
      </c>
      <c r="M21" s="887" t="n">
        <f aca="false">M129*M$226</f>
        <v>0</v>
      </c>
      <c r="N21" s="887" t="n">
        <f aca="false">N129*N$226</f>
        <v>0</v>
      </c>
      <c r="O21" s="887" t="n">
        <f aca="false">O129*O$226</f>
        <v>0</v>
      </c>
      <c r="P21" s="887" t="n">
        <f aca="false">P129*P$226</f>
        <v>0</v>
      </c>
      <c r="Q21" s="887" t="n">
        <f aca="false">Q129*Q$226</f>
        <v>78020154.1197392</v>
      </c>
      <c r="R21" s="887" t="n">
        <f aca="false">R129*R$226</f>
        <v>65116825.1731831</v>
      </c>
      <c r="S21" s="887" t="n">
        <f aca="false">S129*S$226</f>
        <v>172620300.392232</v>
      </c>
      <c r="T21" s="887" t="n">
        <f aca="false">T129*T$226</f>
        <v>267624791.479533</v>
      </c>
      <c r="U21" s="887" t="n">
        <f aca="false">U129*U$226</f>
        <v>165885151.206252</v>
      </c>
      <c r="V21" s="887" t="n">
        <f aca="false">V129*V$226</f>
        <v>34401761.6833864</v>
      </c>
      <c r="W21" s="887" t="n">
        <f aca="false">W129*W$226</f>
        <v>70843373.4939759</v>
      </c>
      <c r="X21" s="887" t="n">
        <f aca="false">SUM(F21:W21)</f>
        <v>854512357.548301</v>
      </c>
      <c r="Y21" s="888"/>
      <c r="Z21" s="888"/>
      <c r="AA21" s="888"/>
    </row>
    <row r="22" s="108" customFormat="true" ht="15" hidden="false" customHeight="false" outlineLevel="0" collapsed="false">
      <c r="A22" s="880"/>
      <c r="B22" s="880"/>
      <c r="C22" s="880"/>
      <c r="D22" s="885" t="s">
        <v>476</v>
      </c>
      <c r="E22" s="886" t="n">
        <f aca="false">X22/E$226</f>
        <v>2.02190994600612</v>
      </c>
      <c r="F22" s="887" t="n">
        <f aca="false">F130*F$226</f>
        <v>0</v>
      </c>
      <c r="G22" s="887" t="n">
        <f aca="false">G130*G$226</f>
        <v>0</v>
      </c>
      <c r="H22" s="887" t="n">
        <f aca="false">H130*H$226</f>
        <v>0</v>
      </c>
      <c r="I22" s="887" t="n">
        <f aca="false">I130*I$226</f>
        <v>0</v>
      </c>
      <c r="J22" s="887" t="n">
        <f aca="false">J130*J$226</f>
        <v>0</v>
      </c>
      <c r="K22" s="887" t="n">
        <f aca="false">K130*K$226</f>
        <v>0</v>
      </c>
      <c r="L22" s="887" t="n">
        <f aca="false">L130*L$226</f>
        <v>0</v>
      </c>
      <c r="M22" s="887" t="n">
        <f aca="false">M130*M$226</f>
        <v>0</v>
      </c>
      <c r="N22" s="887" t="n">
        <f aca="false">N130*N$226</f>
        <v>0</v>
      </c>
      <c r="O22" s="887" t="n">
        <f aca="false">O130*O$226</f>
        <v>0</v>
      </c>
      <c r="P22" s="887" t="n">
        <f aca="false">P130*P$226</f>
        <v>0</v>
      </c>
      <c r="Q22" s="887" t="n">
        <f aca="false">Q130*Q$226</f>
        <v>0</v>
      </c>
      <c r="R22" s="887" t="n">
        <f aca="false">R130*R$226</f>
        <v>60804736.3227716</v>
      </c>
      <c r="S22" s="887" t="n">
        <f aca="false">S130*S$226</f>
        <v>38336024.4752273</v>
      </c>
      <c r="T22" s="887" t="n">
        <f aca="false">T130*T$226</f>
        <v>36428421.7145253</v>
      </c>
      <c r="U22" s="887" t="n">
        <f aca="false">U130*U$226</f>
        <v>30867475.9736975</v>
      </c>
      <c r="V22" s="887" t="n">
        <f aca="false">V130*V$226</f>
        <v>66698292.2201139</v>
      </c>
      <c r="W22" s="887" t="n">
        <f aca="false">W130*W$226</f>
        <v>10074530.9689026</v>
      </c>
      <c r="X22" s="887" t="n">
        <f aca="false">SUM(F22:W22)</f>
        <v>243209481.675238</v>
      </c>
      <c r="Y22" s="888"/>
      <c r="Z22" s="888"/>
      <c r="AA22" s="888"/>
    </row>
    <row r="23" s="108" customFormat="true" ht="13.5" hidden="false" customHeight="true" outlineLevel="0" collapsed="false">
      <c r="A23" s="880" t="s">
        <v>424</v>
      </c>
      <c r="B23" s="884"/>
      <c r="C23" s="884" t="s">
        <v>425</v>
      </c>
      <c r="D23" s="885" t="s">
        <v>7</v>
      </c>
      <c r="E23" s="886" t="n">
        <f aca="false">X23/E$226</f>
        <v>10.6560462988476</v>
      </c>
      <c r="F23" s="887" t="n">
        <f aca="false">F131*F$226</f>
        <v>0</v>
      </c>
      <c r="G23" s="887" t="n">
        <f aca="false">G131*G$226</f>
        <v>0</v>
      </c>
      <c r="H23" s="887" t="n">
        <f aca="false">H131*H$226</f>
        <v>0</v>
      </c>
      <c r="I23" s="887" t="n">
        <f aca="false">I131*I$226</f>
        <v>0</v>
      </c>
      <c r="J23" s="887" t="n">
        <f aca="false">J131*J$226</f>
        <v>0</v>
      </c>
      <c r="K23" s="887" t="n">
        <f aca="false">K131*K$226</f>
        <v>0</v>
      </c>
      <c r="L23" s="887" t="n">
        <f aca="false">L131*L$226</f>
        <v>0</v>
      </c>
      <c r="M23" s="887" t="n">
        <f aca="false">M131*M$226</f>
        <v>0</v>
      </c>
      <c r="N23" s="887" t="n">
        <f aca="false">N131*N$226</f>
        <v>43510461.025736</v>
      </c>
      <c r="O23" s="887" t="n">
        <f aca="false">O131*O$226</f>
        <v>116810694.031866</v>
      </c>
      <c r="P23" s="887" t="n">
        <f aca="false">P131*P$226</f>
        <v>0</v>
      </c>
      <c r="Q23" s="887" t="n">
        <f aca="false">Q131*Q$226</f>
        <v>0</v>
      </c>
      <c r="R23" s="887" t="n">
        <f aca="false">R131*R$226</f>
        <v>31443474.316816</v>
      </c>
      <c r="S23" s="887" t="n">
        <f aca="false">S131*S$226</f>
        <v>203015301.530153</v>
      </c>
      <c r="T23" s="887" t="n">
        <f aca="false">T131*T$226</f>
        <v>260674935.102394</v>
      </c>
      <c r="U23" s="887" t="n">
        <f aca="false">U131*U$226</f>
        <v>283137596.056256</v>
      </c>
      <c r="V23" s="887" t="n">
        <f aca="false">V131*V$226</f>
        <v>216079147.055998</v>
      </c>
      <c r="W23" s="887" t="n">
        <f aca="false">W131*W$226</f>
        <v>127112232.030265</v>
      </c>
      <c r="X23" s="887" t="n">
        <f aca="false">SUM(F23:W23)</f>
        <v>1281783841.14948</v>
      </c>
      <c r="Y23" s="888"/>
      <c r="Z23" s="888"/>
      <c r="AA23" s="888"/>
    </row>
    <row r="24" s="108" customFormat="true" ht="13.5" hidden="false" customHeight="true" outlineLevel="0" collapsed="false">
      <c r="A24" s="880"/>
      <c r="B24" s="884"/>
      <c r="C24" s="884"/>
      <c r="D24" s="885" t="s">
        <v>475</v>
      </c>
      <c r="E24" s="886" t="n">
        <f aca="false">X24/E$226</f>
        <v>16.538960141824</v>
      </c>
      <c r="F24" s="887" t="n">
        <f aca="false">F132*F$226</f>
        <v>0</v>
      </c>
      <c r="G24" s="887" t="n">
        <f aca="false">G132*G$226</f>
        <v>0</v>
      </c>
      <c r="H24" s="887" t="n">
        <f aca="false">H132*H$226</f>
        <v>0</v>
      </c>
      <c r="I24" s="887" t="n">
        <f aca="false">I132*I$226</f>
        <v>0</v>
      </c>
      <c r="J24" s="887" t="n">
        <f aca="false">J132*J$226</f>
        <v>0</v>
      </c>
      <c r="K24" s="887" t="n">
        <f aca="false">K132*K$226</f>
        <v>0</v>
      </c>
      <c r="L24" s="887" t="n">
        <f aca="false">L132*L$226</f>
        <v>0</v>
      </c>
      <c r="M24" s="887" t="n">
        <f aca="false">M132*M$226</f>
        <v>0</v>
      </c>
      <c r="N24" s="887" t="n">
        <f aca="false">N132*N$226</f>
        <v>0</v>
      </c>
      <c r="O24" s="887" t="n">
        <f aca="false">O132*O$226</f>
        <v>79207104.9258378</v>
      </c>
      <c r="P24" s="887" t="n">
        <f aca="false">P132*P$226</f>
        <v>0</v>
      </c>
      <c r="Q24" s="887" t="n">
        <f aca="false">Q132*Q$226</f>
        <v>0</v>
      </c>
      <c r="R24" s="887" t="n">
        <f aca="false">R132*R$226</f>
        <v>0</v>
      </c>
      <c r="S24" s="887" t="n">
        <f aca="false">S132*S$226</f>
        <v>388395675.882522</v>
      </c>
      <c r="T24" s="887" t="n">
        <f aca="false">T132*T$226</f>
        <v>446041319.132555</v>
      </c>
      <c r="U24" s="887" t="n">
        <f aca="false">U132*U$226</f>
        <v>497655453.618756</v>
      </c>
      <c r="V24" s="887" t="n">
        <f aca="false">V132*V$226</f>
        <v>412821140.200636</v>
      </c>
      <c r="W24" s="887" t="n">
        <f aca="false">W132*W$226</f>
        <v>165301204.819277</v>
      </c>
      <c r="X24" s="887" t="n">
        <f aca="false">SUM(F24:W24)</f>
        <v>1989421898.57958</v>
      </c>
      <c r="Y24" s="537"/>
      <c r="Z24" s="537"/>
      <c r="AA24" s="537"/>
    </row>
    <row r="25" s="108" customFormat="true" ht="15" hidden="false" customHeight="false" outlineLevel="0" collapsed="false">
      <c r="A25" s="880"/>
      <c r="B25" s="884"/>
      <c r="C25" s="884"/>
      <c r="D25" s="885" t="s">
        <v>476</v>
      </c>
      <c r="E25" s="886" t="n">
        <f aca="false">X25/E$226</f>
        <v>6.39905062686767</v>
      </c>
      <c r="F25" s="887" t="n">
        <f aca="false">F133*F$226</f>
        <v>0</v>
      </c>
      <c r="G25" s="887" t="n">
        <f aca="false">G133*G$226</f>
        <v>0</v>
      </c>
      <c r="H25" s="887" t="n">
        <f aca="false">H133*H$226</f>
        <v>0</v>
      </c>
      <c r="I25" s="887" t="n">
        <f aca="false">I133*I$226</f>
        <v>0</v>
      </c>
      <c r="J25" s="887" t="n">
        <f aca="false">J133*J$226</f>
        <v>0</v>
      </c>
      <c r="K25" s="887" t="n">
        <f aca="false">K133*K$226</f>
        <v>0</v>
      </c>
      <c r="L25" s="887" t="n">
        <f aca="false">L133*L$226</f>
        <v>0</v>
      </c>
      <c r="M25" s="887" t="n">
        <f aca="false">M133*M$226</f>
        <v>0</v>
      </c>
      <c r="N25" s="887" t="n">
        <f aca="false">N133*N$226</f>
        <v>84906512.5101617</v>
      </c>
      <c r="O25" s="887" t="n">
        <f aca="false">O133*O$226</f>
        <v>153169263.456091</v>
      </c>
      <c r="P25" s="887" t="n">
        <f aca="false">P133*P$226</f>
        <v>0</v>
      </c>
      <c r="Q25" s="887" t="n">
        <f aca="false">Q133*Q$226</f>
        <v>0</v>
      </c>
      <c r="R25" s="887" t="n">
        <f aca="false">R133*R$226</f>
        <v>60804736.3227716</v>
      </c>
      <c r="S25" s="887" t="n">
        <f aca="false">S133*S$226</f>
        <v>38336024.4752273</v>
      </c>
      <c r="T25" s="887" t="n">
        <f aca="false">T133*T$226</f>
        <v>109285265.143576</v>
      </c>
      <c r="U25" s="887" t="n">
        <f aca="false">U133*U$226</f>
        <v>123469903.89479</v>
      </c>
      <c r="V25" s="887" t="n">
        <f aca="false">V133*V$226</f>
        <v>88931056.2934851</v>
      </c>
      <c r="W25" s="887" t="n">
        <f aca="false">W133*W$226</f>
        <v>110819840.657929</v>
      </c>
      <c r="X25" s="887" t="n">
        <f aca="false">SUM(F25:W25)</f>
        <v>769722602.754031</v>
      </c>
      <c r="Y25" s="537"/>
      <c r="Z25" s="537"/>
      <c r="AA25" s="537"/>
    </row>
    <row r="26" s="108" customFormat="true" ht="13.5" hidden="false" customHeight="true" outlineLevel="0" collapsed="false">
      <c r="A26" s="880" t="s">
        <v>426</v>
      </c>
      <c r="B26" s="884"/>
      <c r="C26" s="889" t="s">
        <v>1066</v>
      </c>
      <c r="D26" s="885" t="s">
        <v>7</v>
      </c>
      <c r="E26" s="886" t="n">
        <f aca="false">X26/E$226</f>
        <v>11.5254080331353</v>
      </c>
      <c r="F26" s="887" t="n">
        <f aca="false">F134*F$226</f>
        <v>0</v>
      </c>
      <c r="G26" s="887" t="n">
        <f aca="false">G134*G$226</f>
        <v>0</v>
      </c>
      <c r="H26" s="887" t="n">
        <f aca="false">H134*H$226</f>
        <v>0</v>
      </c>
      <c r="I26" s="887" t="n">
        <f aca="false">I134*I$226</f>
        <v>0</v>
      </c>
      <c r="J26" s="887" t="n">
        <f aca="false">J134*J$226</f>
        <v>0</v>
      </c>
      <c r="K26" s="887" t="n">
        <f aca="false">K134*K$226</f>
        <v>0</v>
      </c>
      <c r="L26" s="887" t="n">
        <f aca="false">L134*L$226</f>
        <v>0</v>
      </c>
      <c r="M26" s="887" t="n">
        <f aca="false">M134*M$226</f>
        <v>0</v>
      </c>
      <c r="N26" s="887" t="n">
        <f aca="false">N134*N$226</f>
        <v>0</v>
      </c>
      <c r="O26" s="887" t="n">
        <f aca="false">O134*O$226</f>
        <v>77873796.021244</v>
      </c>
      <c r="P26" s="887" t="n">
        <f aca="false">P134*P$226</f>
        <v>40610003.1993175</v>
      </c>
      <c r="Q26" s="887" t="n">
        <f aca="false">Q134*Q$226</f>
        <v>37543499.3439443</v>
      </c>
      <c r="R26" s="887" t="n">
        <f aca="false">R134*R$226</f>
        <v>251547794.534528</v>
      </c>
      <c r="S26" s="887" t="n">
        <f aca="false">S134*S$226</f>
        <v>81206120.6120612</v>
      </c>
      <c r="T26" s="887" t="n">
        <f aca="false">T134*T$226</f>
        <v>280726853.187194</v>
      </c>
      <c r="U26" s="887" t="n">
        <f aca="false">U134*U$226</f>
        <v>230049296.795708</v>
      </c>
      <c r="V26" s="887" t="n">
        <f aca="false">V134*V$226</f>
        <v>189069253.673999</v>
      </c>
      <c r="W26" s="887" t="n">
        <f aca="false">W134*W$226</f>
        <v>197730138.713745</v>
      </c>
      <c r="X26" s="887" t="n">
        <f aca="false">SUM(F26:W26)</f>
        <v>1386356756.08174</v>
      </c>
      <c r="Y26" s="537"/>
      <c r="Z26" s="537"/>
      <c r="AA26" s="537"/>
    </row>
    <row r="27" s="108" customFormat="true" ht="13.5" hidden="false" customHeight="true" outlineLevel="0" collapsed="false">
      <c r="A27" s="880"/>
      <c r="B27" s="884"/>
      <c r="C27" s="884"/>
      <c r="D27" s="885" t="s">
        <v>475</v>
      </c>
      <c r="E27" s="886" t="n">
        <f aca="false">X27/E$226</f>
        <v>13.9507959038965</v>
      </c>
      <c r="F27" s="887" t="n">
        <f aca="false">F135*F$226</f>
        <v>0</v>
      </c>
      <c r="G27" s="887" t="n">
        <f aca="false">G135*G$226</f>
        <v>0</v>
      </c>
      <c r="H27" s="887" t="n">
        <f aca="false">H135*H$226</f>
        <v>0</v>
      </c>
      <c r="I27" s="887" t="n">
        <f aca="false">I135*I$226</f>
        <v>0</v>
      </c>
      <c r="J27" s="887" t="n">
        <f aca="false">J135*J$226</f>
        <v>0</v>
      </c>
      <c r="K27" s="887" t="n">
        <f aca="false">K135*K$226</f>
        <v>0</v>
      </c>
      <c r="L27" s="887" t="n">
        <f aca="false">L135*L$226</f>
        <v>0</v>
      </c>
      <c r="M27" s="887" t="n">
        <f aca="false">M135*M$226</f>
        <v>0</v>
      </c>
      <c r="N27" s="887" t="n">
        <f aca="false">N135*N$226</f>
        <v>0</v>
      </c>
      <c r="O27" s="887" t="n">
        <f aca="false">O135*O$226</f>
        <v>79207104.9258378</v>
      </c>
      <c r="P27" s="887" t="n">
        <f aca="false">P135*P$226</f>
        <v>0</v>
      </c>
      <c r="Q27" s="887" t="n">
        <f aca="false">Q135*Q$226</f>
        <v>78020154.1197392</v>
      </c>
      <c r="R27" s="887" t="n">
        <f aca="false">R135*R$226</f>
        <v>260467300.692732</v>
      </c>
      <c r="S27" s="887" t="n">
        <f aca="false">S135*S$226</f>
        <v>129465225.294174</v>
      </c>
      <c r="T27" s="887" t="n">
        <f aca="false">T135*T$226</f>
        <v>401437187.219299</v>
      </c>
      <c r="U27" s="887" t="n">
        <f aca="false">U135*U$226</f>
        <v>207356439.007815</v>
      </c>
      <c r="V27" s="887" t="n">
        <f aca="false">V135*V$226</f>
        <v>309615855.150477</v>
      </c>
      <c r="W27" s="887" t="n">
        <f aca="false">W135*W$226</f>
        <v>212530120.481928</v>
      </c>
      <c r="X27" s="887" t="n">
        <f aca="false">SUM(F27:W27)</f>
        <v>1678099386.892</v>
      </c>
      <c r="Y27" s="537"/>
      <c r="Z27" s="537"/>
      <c r="AA27" s="537"/>
    </row>
    <row r="28" s="108" customFormat="true" ht="15" hidden="false" customHeight="false" outlineLevel="0" collapsed="false">
      <c r="A28" s="880"/>
      <c r="B28" s="884"/>
      <c r="C28" s="884"/>
      <c r="D28" s="885" t="s">
        <v>476</v>
      </c>
      <c r="E28" s="886" t="n">
        <f aca="false">X28/E$226</f>
        <v>9.70973027471876</v>
      </c>
      <c r="F28" s="887" t="n">
        <f aca="false">F136*F$226</f>
        <v>0</v>
      </c>
      <c r="G28" s="887" t="n">
        <f aca="false">G136*G$226</f>
        <v>0</v>
      </c>
      <c r="H28" s="887" t="n">
        <f aca="false">H136*H$226</f>
        <v>0</v>
      </c>
      <c r="I28" s="887" t="n">
        <f aca="false">I136*I$226</f>
        <v>0</v>
      </c>
      <c r="J28" s="887" t="n">
        <f aca="false">J136*J$226</f>
        <v>0</v>
      </c>
      <c r="K28" s="887" t="n">
        <f aca="false">K136*K$226</f>
        <v>0</v>
      </c>
      <c r="L28" s="887" t="n">
        <f aca="false">L136*L$226</f>
        <v>0</v>
      </c>
      <c r="M28" s="887" t="n">
        <f aca="false">M136*M$226</f>
        <v>0</v>
      </c>
      <c r="N28" s="887" t="n">
        <f aca="false">N136*N$226</f>
        <v>0</v>
      </c>
      <c r="O28" s="887" t="n">
        <f aca="false">O136*O$226</f>
        <v>76584631.7280453</v>
      </c>
      <c r="P28" s="887" t="n">
        <f aca="false">P136*P$226</f>
        <v>78152898.9225244</v>
      </c>
      <c r="Q28" s="887" t="n">
        <f aca="false">Q136*Q$226</f>
        <v>0</v>
      </c>
      <c r="R28" s="887" t="n">
        <f aca="false">R136*R$226</f>
        <v>243218945.291087</v>
      </c>
      <c r="S28" s="887" t="n">
        <f aca="false">S136*S$226</f>
        <v>38336024.4752273</v>
      </c>
      <c r="T28" s="887" t="n">
        <f aca="false">T136*T$226</f>
        <v>182142108.572626</v>
      </c>
      <c r="U28" s="887" t="n">
        <f aca="false">U136*U$226</f>
        <v>246939807.78958</v>
      </c>
      <c r="V28" s="887" t="n">
        <f aca="false">V136*V$226</f>
        <v>111163820.366856</v>
      </c>
      <c r="W28" s="887" t="n">
        <f aca="false">W136*W$226</f>
        <v>191416088.409149</v>
      </c>
      <c r="X28" s="887" t="n">
        <f aca="false">SUM(F28:W28)</f>
        <v>1167954325.5551</v>
      </c>
      <c r="Y28" s="537"/>
      <c r="Z28" s="537"/>
      <c r="AA28" s="537"/>
    </row>
    <row r="29" s="108" customFormat="true" ht="13.5" hidden="false" customHeight="true" outlineLevel="0" collapsed="false">
      <c r="A29" s="880" t="s">
        <v>428</v>
      </c>
      <c r="B29" s="884"/>
      <c r="C29" s="889" t="s">
        <v>1067</v>
      </c>
      <c r="D29" s="885" t="s">
        <v>7</v>
      </c>
      <c r="E29" s="886" t="n">
        <f aca="false">X29/E$226</f>
        <v>7.30805615133318</v>
      </c>
      <c r="F29" s="887" t="n">
        <f aca="false">F137*F$226</f>
        <v>0</v>
      </c>
      <c r="G29" s="887" t="n">
        <f aca="false">G137*G$226</f>
        <v>0</v>
      </c>
      <c r="H29" s="887" t="n">
        <f aca="false">H137*H$226</f>
        <v>0</v>
      </c>
      <c r="I29" s="887" t="n">
        <f aca="false">I137*I$226</f>
        <v>0</v>
      </c>
      <c r="J29" s="887" t="n">
        <f aca="false">J137*J$226</f>
        <v>0</v>
      </c>
      <c r="K29" s="887" t="n">
        <f aca="false">K137*K$226</f>
        <v>0</v>
      </c>
      <c r="L29" s="887" t="n">
        <f aca="false">L137*L$226</f>
        <v>0</v>
      </c>
      <c r="M29" s="887" t="n">
        <f aca="false">M137*M$226</f>
        <v>0</v>
      </c>
      <c r="N29" s="887" t="n">
        <f aca="false">N137*N$226</f>
        <v>43510461.025736</v>
      </c>
      <c r="O29" s="887" t="n">
        <f aca="false">O137*O$226</f>
        <v>77873796.021244</v>
      </c>
      <c r="P29" s="887" t="n">
        <f aca="false">P137*P$226</f>
        <v>121830009.597952</v>
      </c>
      <c r="Q29" s="887" t="n">
        <f aca="false">Q137*Q$226</f>
        <v>0</v>
      </c>
      <c r="R29" s="887" t="n">
        <f aca="false">R137*R$226</f>
        <v>31443474.316816</v>
      </c>
      <c r="S29" s="887" t="n">
        <f aca="false">S137*S$226</f>
        <v>223316831.683168</v>
      </c>
      <c r="T29" s="887" t="n">
        <f aca="false">T137*T$226</f>
        <v>120311508.508797</v>
      </c>
      <c r="U29" s="887" t="n">
        <f aca="false">U137*U$226</f>
        <v>123872698.274612</v>
      </c>
      <c r="V29" s="887" t="n">
        <f aca="false">V137*V$226</f>
        <v>94534626.8369993</v>
      </c>
      <c r="W29" s="887" t="n">
        <f aca="false">W137*W$226</f>
        <v>42370744.0100883</v>
      </c>
      <c r="X29" s="887" t="n">
        <f aca="false">SUM(F29:W29)</f>
        <v>879064150.275414</v>
      </c>
      <c r="Y29" s="537"/>
      <c r="Z29" s="537"/>
      <c r="AA29" s="537"/>
    </row>
    <row r="30" s="108" customFormat="true" ht="13.5" hidden="false" customHeight="true" outlineLevel="0" collapsed="false">
      <c r="A30" s="880"/>
      <c r="B30" s="884"/>
      <c r="C30" s="884"/>
      <c r="D30" s="885" t="s">
        <v>475</v>
      </c>
      <c r="E30" s="886" t="n">
        <f aca="false">X30/E$226</f>
        <v>10.8186997893132</v>
      </c>
      <c r="F30" s="887" t="n">
        <f aca="false">F138*F$226</f>
        <v>0</v>
      </c>
      <c r="G30" s="887" t="n">
        <f aca="false">G138*G$226</f>
        <v>0</v>
      </c>
      <c r="H30" s="887" t="n">
        <f aca="false">H138*H$226</f>
        <v>0</v>
      </c>
      <c r="I30" s="887" t="n">
        <f aca="false">I138*I$226</f>
        <v>0</v>
      </c>
      <c r="J30" s="887" t="n">
        <f aca="false">J138*J$226</f>
        <v>0</v>
      </c>
      <c r="K30" s="887" t="n">
        <f aca="false">K138*K$226</f>
        <v>0</v>
      </c>
      <c r="L30" s="887" t="n">
        <f aca="false">L138*L$226</f>
        <v>0</v>
      </c>
      <c r="M30" s="887" t="n">
        <f aca="false">M138*M$226</f>
        <v>0</v>
      </c>
      <c r="N30" s="887" t="n">
        <f aca="false">N138*N$226</f>
        <v>0</v>
      </c>
      <c r="O30" s="887" t="n">
        <f aca="false">O138*O$226</f>
        <v>0</v>
      </c>
      <c r="P30" s="887" t="n">
        <f aca="false">P138*P$226</f>
        <v>253613053.613054</v>
      </c>
      <c r="Q30" s="887" t="n">
        <f aca="false">Q138*Q$226</f>
        <v>0</v>
      </c>
      <c r="R30" s="887" t="n">
        <f aca="false">R138*R$226</f>
        <v>65116825.1731831</v>
      </c>
      <c r="S30" s="887" t="n">
        <f aca="false">S138*S$226</f>
        <v>388395675.882522</v>
      </c>
      <c r="T30" s="887" t="n">
        <f aca="false">T138*T$226</f>
        <v>178416527.653022</v>
      </c>
      <c r="U30" s="887" t="n">
        <f aca="false">U138*U$226</f>
        <v>207356439.007815</v>
      </c>
      <c r="V30" s="887" t="n">
        <f aca="false">V138*V$226</f>
        <v>137607046.733545</v>
      </c>
      <c r="W30" s="887" t="n">
        <f aca="false">W138*W$226</f>
        <v>70843373.4939759</v>
      </c>
      <c r="X30" s="887" t="n">
        <f aca="false">SUM(F30:W30)</f>
        <v>1301348941.55712</v>
      </c>
      <c r="Y30" s="537"/>
      <c r="Z30" s="537"/>
      <c r="AA30" s="537"/>
    </row>
    <row r="31" s="108" customFormat="true" ht="15" hidden="false" customHeight="false" outlineLevel="0" collapsed="false">
      <c r="A31" s="880"/>
      <c r="B31" s="884"/>
      <c r="C31" s="884"/>
      <c r="D31" s="885" t="s">
        <v>476</v>
      </c>
      <c r="E31" s="886" t="n">
        <f aca="false">X31/E$226</f>
        <v>4.5413178932052</v>
      </c>
      <c r="F31" s="887" t="n">
        <f aca="false">F139*F$226</f>
        <v>0</v>
      </c>
      <c r="G31" s="887" t="n">
        <f aca="false">G139*G$226</f>
        <v>0</v>
      </c>
      <c r="H31" s="887" t="n">
        <f aca="false">H139*H$226</f>
        <v>0</v>
      </c>
      <c r="I31" s="887" t="n">
        <f aca="false">I139*I$226</f>
        <v>0</v>
      </c>
      <c r="J31" s="887" t="n">
        <f aca="false">J139*J$226</f>
        <v>0</v>
      </c>
      <c r="K31" s="887" t="n">
        <f aca="false">K139*K$226</f>
        <v>0</v>
      </c>
      <c r="L31" s="887" t="n">
        <f aca="false">L139*L$226</f>
        <v>0</v>
      </c>
      <c r="M31" s="887" t="n">
        <f aca="false">M139*M$226</f>
        <v>0</v>
      </c>
      <c r="N31" s="887" t="n">
        <f aca="false">N139*N$226</f>
        <v>84906512.5101617</v>
      </c>
      <c r="O31" s="887" t="n">
        <f aca="false">O139*O$226</f>
        <v>153169263.456091</v>
      </c>
      <c r="P31" s="887" t="n">
        <f aca="false">P139*P$226</f>
        <v>0</v>
      </c>
      <c r="Q31" s="887" t="n">
        <f aca="false">Q139*Q$226</f>
        <v>0</v>
      </c>
      <c r="R31" s="887" t="n">
        <f aca="false">R139*R$226</f>
        <v>0</v>
      </c>
      <c r="S31" s="887" t="n">
        <f aca="false">S139*S$226</f>
        <v>76672048.9504547</v>
      </c>
      <c r="T31" s="887" t="n">
        <f aca="false">T139*T$226</f>
        <v>72856843.4290505</v>
      </c>
      <c r="U31" s="887" t="n">
        <f aca="false">U139*U$226</f>
        <v>61734951.9473951</v>
      </c>
      <c r="V31" s="887" t="n">
        <f aca="false">V139*V$226</f>
        <v>66698292.2201139</v>
      </c>
      <c r="W31" s="887" t="n">
        <f aca="false">W139*W$226</f>
        <v>30223592.9067078</v>
      </c>
      <c r="X31" s="887" t="n">
        <f aca="false">SUM(F31:W31)</f>
        <v>546261505.419974</v>
      </c>
      <c r="Y31" s="537"/>
      <c r="Z31" s="537"/>
      <c r="AA31" s="537"/>
    </row>
    <row r="32" s="108" customFormat="true" ht="13.5" hidden="false" customHeight="true" outlineLevel="0" collapsed="false">
      <c r="A32" s="880" t="s">
        <v>430</v>
      </c>
      <c r="B32" s="884"/>
      <c r="C32" s="889" t="s">
        <v>1068</v>
      </c>
      <c r="D32" s="885" t="s">
        <v>7</v>
      </c>
      <c r="E32" s="886" t="n">
        <f aca="false">X32/E$226</f>
        <v>9.67032001471909</v>
      </c>
      <c r="F32" s="887" t="n">
        <f aca="false">F140*F$226</f>
        <v>0</v>
      </c>
      <c r="G32" s="887" t="n">
        <f aca="false">G140*G$226</f>
        <v>0</v>
      </c>
      <c r="H32" s="887" t="n">
        <f aca="false">H140*H$226</f>
        <v>0</v>
      </c>
      <c r="I32" s="887" t="n">
        <f aca="false">I140*I$226</f>
        <v>0</v>
      </c>
      <c r="J32" s="887" t="n">
        <f aca="false">J140*J$226</f>
        <v>0</v>
      </c>
      <c r="K32" s="887" t="n">
        <f aca="false">K140*K$226</f>
        <v>0</v>
      </c>
      <c r="L32" s="887" t="n">
        <f aca="false">L140*L$226</f>
        <v>0</v>
      </c>
      <c r="M32" s="887" t="n">
        <f aca="false">M140*M$226</f>
        <v>0</v>
      </c>
      <c r="N32" s="887" t="n">
        <f aca="false">N140*N$226</f>
        <v>43510461.025736</v>
      </c>
      <c r="O32" s="887" t="n">
        <f aca="false">O140*O$226</f>
        <v>0</v>
      </c>
      <c r="P32" s="887" t="n">
        <f aca="false">P140*P$226</f>
        <v>81220006.398635</v>
      </c>
      <c r="Q32" s="887" t="n">
        <f aca="false">Q140*Q$226</f>
        <v>37543499.3439443</v>
      </c>
      <c r="R32" s="887" t="n">
        <f aca="false">R140*R$226</f>
        <v>94330422.9504479</v>
      </c>
      <c r="S32" s="887" t="n">
        <f aca="false">S140*S$226</f>
        <v>203015301.530153</v>
      </c>
      <c r="T32" s="887" t="n">
        <f aca="false">T140*T$226</f>
        <v>200519180.847995</v>
      </c>
      <c r="U32" s="887" t="n">
        <f aca="false">U140*U$226</f>
        <v>159264897.781644</v>
      </c>
      <c r="V32" s="887" t="n">
        <f aca="false">V140*V$226</f>
        <v>202574200.364999</v>
      </c>
      <c r="W32" s="887" t="n">
        <f aca="false">W140*W$226</f>
        <v>141235813.366961</v>
      </c>
      <c r="X32" s="887" t="n">
        <f aca="false">SUM(F32:W32)</f>
        <v>1163213783.61052</v>
      </c>
      <c r="Y32" s="537"/>
      <c r="Z32" s="537"/>
      <c r="AA32" s="537"/>
    </row>
    <row r="33" s="108" customFormat="true" ht="13.5" hidden="false" customHeight="true" outlineLevel="0" collapsed="false">
      <c r="A33" s="880"/>
      <c r="B33" s="884"/>
      <c r="C33" s="884"/>
      <c r="D33" s="885" t="s">
        <v>475</v>
      </c>
      <c r="E33" s="886" t="n">
        <f aca="false">X33/E$226</f>
        <v>14.0500858057066</v>
      </c>
      <c r="F33" s="887" t="n">
        <f aca="false">F141*F$226</f>
        <v>0</v>
      </c>
      <c r="G33" s="887" t="n">
        <f aca="false">G141*G$226</f>
        <v>0</v>
      </c>
      <c r="H33" s="887" t="n">
        <f aca="false">H141*H$226</f>
        <v>0</v>
      </c>
      <c r="I33" s="887" t="n">
        <f aca="false">I141*I$226</f>
        <v>0</v>
      </c>
      <c r="J33" s="887" t="n">
        <f aca="false">J141*J$226</f>
        <v>0</v>
      </c>
      <c r="K33" s="887" t="n">
        <f aca="false">K141*K$226</f>
        <v>0</v>
      </c>
      <c r="L33" s="887" t="n">
        <f aca="false">L141*L$226</f>
        <v>0</v>
      </c>
      <c r="M33" s="887" t="n">
        <f aca="false">M141*M$226</f>
        <v>0</v>
      </c>
      <c r="N33" s="887" t="n">
        <f aca="false">N141*N$226</f>
        <v>0</v>
      </c>
      <c r="O33" s="887" t="n">
        <f aca="false">O141*O$226</f>
        <v>0</v>
      </c>
      <c r="P33" s="887" t="n">
        <f aca="false">P141*P$226</f>
        <v>84537684.5376845</v>
      </c>
      <c r="Q33" s="887" t="n">
        <f aca="false">Q141*Q$226</f>
        <v>78020154.1197392</v>
      </c>
      <c r="R33" s="887" t="n">
        <f aca="false">R141*R$226</f>
        <v>130233650.346366</v>
      </c>
      <c r="S33" s="887" t="n">
        <f aca="false">S141*S$226</f>
        <v>345240600.784464</v>
      </c>
      <c r="T33" s="887" t="n">
        <f aca="false">T141*T$226</f>
        <v>223020659.566277</v>
      </c>
      <c r="U33" s="887" t="n">
        <f aca="false">U141*U$226</f>
        <v>248827726.809378</v>
      </c>
      <c r="V33" s="887" t="n">
        <f aca="false">V141*V$226</f>
        <v>344017616.833864</v>
      </c>
      <c r="W33" s="887" t="n">
        <f aca="false">W141*W$226</f>
        <v>236144578.313253</v>
      </c>
      <c r="X33" s="887" t="n">
        <f aca="false">SUM(F33:W33)</f>
        <v>1690042671.31103</v>
      </c>
      <c r="Y33" s="537"/>
      <c r="Z33" s="537"/>
      <c r="AA33" s="537"/>
    </row>
    <row r="34" s="108" customFormat="true" ht="15" hidden="false" customHeight="false" outlineLevel="0" collapsed="false">
      <c r="A34" s="880"/>
      <c r="B34" s="884"/>
      <c r="C34" s="884"/>
      <c r="D34" s="885" t="s">
        <v>476</v>
      </c>
      <c r="E34" s="886" t="n">
        <f aca="false">X34/E$226</f>
        <v>6.54426382947046</v>
      </c>
      <c r="F34" s="887" t="n">
        <f aca="false">F142*F$226</f>
        <v>0</v>
      </c>
      <c r="G34" s="887" t="n">
        <f aca="false">G142*G$226</f>
        <v>0</v>
      </c>
      <c r="H34" s="887" t="n">
        <f aca="false">H142*H$226</f>
        <v>0</v>
      </c>
      <c r="I34" s="887" t="n">
        <f aca="false">I142*I$226</f>
        <v>0</v>
      </c>
      <c r="J34" s="887" t="n">
        <f aca="false">J142*J$226</f>
        <v>0</v>
      </c>
      <c r="K34" s="887" t="n">
        <f aca="false">K142*K$226</f>
        <v>0</v>
      </c>
      <c r="L34" s="887" t="n">
        <f aca="false">L142*L$226</f>
        <v>0</v>
      </c>
      <c r="M34" s="887" t="n">
        <f aca="false">M142*M$226</f>
        <v>0</v>
      </c>
      <c r="N34" s="887" t="n">
        <f aca="false">N142*N$226</f>
        <v>84906512.5101617</v>
      </c>
      <c r="O34" s="887" t="n">
        <f aca="false">O142*O$226</f>
        <v>0</v>
      </c>
      <c r="P34" s="887" t="n">
        <f aca="false">P142*P$226</f>
        <v>78152898.9225244</v>
      </c>
      <c r="Q34" s="887" t="n">
        <f aca="false">Q142*Q$226</f>
        <v>0</v>
      </c>
      <c r="R34" s="887" t="n">
        <f aca="false">R142*R$226</f>
        <v>60804736.3227716</v>
      </c>
      <c r="S34" s="887" t="n">
        <f aca="false">S142*S$226</f>
        <v>76672048.9504547</v>
      </c>
      <c r="T34" s="887" t="n">
        <f aca="false">T142*T$226</f>
        <v>182142108.572626</v>
      </c>
      <c r="U34" s="887" t="n">
        <f aca="false">U142*U$226</f>
        <v>92602427.9210926</v>
      </c>
      <c r="V34" s="887" t="n">
        <f aca="false">V142*V$226</f>
        <v>111163820.366856</v>
      </c>
      <c r="W34" s="887" t="n">
        <f aca="false">W142*W$226</f>
        <v>100745309.689026</v>
      </c>
      <c r="X34" s="887" t="n">
        <f aca="false">SUM(F34:W34)</f>
        <v>787189863.255514</v>
      </c>
      <c r="Y34" s="537"/>
      <c r="Z34" s="537"/>
      <c r="AA34" s="537"/>
    </row>
    <row r="35" s="108" customFormat="true" ht="13.5" hidden="false" customHeight="true" outlineLevel="0" collapsed="false">
      <c r="A35" s="880" t="s">
        <v>432</v>
      </c>
      <c r="B35" s="884"/>
      <c r="C35" s="889" t="s">
        <v>1069</v>
      </c>
      <c r="D35" s="885" t="s">
        <v>7</v>
      </c>
      <c r="E35" s="886" t="n">
        <f aca="false">X35/E$226</f>
        <v>4.53479773137573</v>
      </c>
      <c r="F35" s="887" t="n">
        <f aca="false">F143*F$226</f>
        <v>0</v>
      </c>
      <c r="G35" s="887" t="n">
        <f aca="false">G143*G$226</f>
        <v>0</v>
      </c>
      <c r="H35" s="887" t="n">
        <f aca="false">H143*H$226</f>
        <v>0</v>
      </c>
      <c r="I35" s="887" t="n">
        <f aca="false">I143*I$226</f>
        <v>0</v>
      </c>
      <c r="J35" s="887" t="n">
        <f aca="false">J143*J$226</f>
        <v>0</v>
      </c>
      <c r="K35" s="887" t="n">
        <f aca="false">K143*K$226</f>
        <v>0</v>
      </c>
      <c r="L35" s="887" t="n">
        <f aca="false">L143*L$226</f>
        <v>0</v>
      </c>
      <c r="M35" s="887" t="n">
        <f aca="false">M143*M$226</f>
        <v>0</v>
      </c>
      <c r="N35" s="887" t="n">
        <f aca="false">N143*N$226</f>
        <v>0</v>
      </c>
      <c r="O35" s="887" t="n">
        <f aca="false">O143*O$226</f>
        <v>0</v>
      </c>
      <c r="P35" s="887" t="n">
        <f aca="false">P143*P$226</f>
        <v>0</v>
      </c>
      <c r="Q35" s="887" t="n">
        <f aca="false">Q143*Q$226</f>
        <v>37543499.3439443</v>
      </c>
      <c r="R35" s="887" t="n">
        <f aca="false">R143*R$226</f>
        <v>62886948.6336319</v>
      </c>
      <c r="S35" s="887" t="n">
        <f aca="false">S143*S$226</f>
        <v>40603060.3060306</v>
      </c>
      <c r="T35" s="887" t="n">
        <f aca="false">T143*T$226</f>
        <v>120311508.508797</v>
      </c>
      <c r="U35" s="887" t="n">
        <f aca="false">U143*U$226</f>
        <v>70784399.0140641</v>
      </c>
      <c r="V35" s="887" t="n">
        <f aca="false">V143*V$226</f>
        <v>121544520.218999</v>
      </c>
      <c r="W35" s="887" t="n">
        <f aca="false">W143*W$226</f>
        <v>91803278.6885246</v>
      </c>
      <c r="X35" s="887" t="n">
        <f aca="false">SUM(F35:W35)</f>
        <v>545477214.713992</v>
      </c>
      <c r="Y35" s="537"/>
      <c r="Z35" s="537"/>
      <c r="AA35" s="537"/>
    </row>
    <row r="36" s="108" customFormat="true" ht="13.5" hidden="false" customHeight="true" outlineLevel="0" collapsed="false">
      <c r="A36" s="880"/>
      <c r="B36" s="884"/>
      <c r="C36" s="884"/>
      <c r="D36" s="885" t="s">
        <v>475</v>
      </c>
      <c r="E36" s="886" t="n">
        <f aca="false">X36/E$226</f>
        <v>4.97419064170056</v>
      </c>
      <c r="F36" s="887" t="n">
        <f aca="false">F144*F$226</f>
        <v>0</v>
      </c>
      <c r="G36" s="887" t="n">
        <f aca="false">G144*G$226</f>
        <v>0</v>
      </c>
      <c r="H36" s="887" t="n">
        <f aca="false">H144*H$226</f>
        <v>0</v>
      </c>
      <c r="I36" s="887" t="n">
        <f aca="false">I144*I$226</f>
        <v>0</v>
      </c>
      <c r="J36" s="887" t="n">
        <f aca="false">J144*J$226</f>
        <v>0</v>
      </c>
      <c r="K36" s="887" t="n">
        <f aca="false">K144*K$226</f>
        <v>0</v>
      </c>
      <c r="L36" s="887" t="n">
        <f aca="false">L144*L$226</f>
        <v>0</v>
      </c>
      <c r="M36" s="887" t="n">
        <f aca="false">M144*M$226</f>
        <v>0</v>
      </c>
      <c r="N36" s="887" t="n">
        <f aca="false">N144*N$226</f>
        <v>0</v>
      </c>
      <c r="O36" s="887" t="n">
        <f aca="false">O144*O$226</f>
        <v>0</v>
      </c>
      <c r="P36" s="887" t="n">
        <f aca="false">P144*P$226</f>
        <v>0</v>
      </c>
      <c r="Q36" s="887" t="n">
        <f aca="false">Q144*Q$226</f>
        <v>78020154.1197392</v>
      </c>
      <c r="R36" s="887" t="n">
        <f aca="false">R144*R$226</f>
        <v>130233650.346366</v>
      </c>
      <c r="S36" s="887" t="n">
        <f aca="false">S144*S$226</f>
        <v>0</v>
      </c>
      <c r="T36" s="887" t="n">
        <f aca="false">T144*T$226</f>
        <v>89208263.826511</v>
      </c>
      <c r="U36" s="887" t="n">
        <f aca="false">U144*U$226</f>
        <v>0</v>
      </c>
      <c r="V36" s="887" t="n">
        <f aca="false">V144*V$226</f>
        <v>206410570.100318</v>
      </c>
      <c r="W36" s="887" t="n">
        <f aca="false">W144*W$226</f>
        <v>94457831.3253012</v>
      </c>
      <c r="X36" s="887" t="n">
        <f aca="false">SUM(F36:W36)</f>
        <v>598330469.718236</v>
      </c>
      <c r="Y36" s="537"/>
      <c r="Z36" s="537"/>
      <c r="AA36" s="537"/>
    </row>
    <row r="37" s="108" customFormat="true" ht="15" hidden="false" customHeight="false" outlineLevel="0" collapsed="false">
      <c r="A37" s="880"/>
      <c r="B37" s="884"/>
      <c r="C37" s="884"/>
      <c r="D37" s="885" t="s">
        <v>476</v>
      </c>
      <c r="E37" s="886" t="n">
        <f aca="false">X37/E$226</f>
        <v>4.18353363741371</v>
      </c>
      <c r="F37" s="887" t="n">
        <f aca="false">F145*F$226</f>
        <v>0</v>
      </c>
      <c r="G37" s="887" t="n">
        <f aca="false">G145*G$226</f>
        <v>0</v>
      </c>
      <c r="H37" s="887" t="n">
        <f aca="false">H145*H$226</f>
        <v>0</v>
      </c>
      <c r="I37" s="887" t="n">
        <f aca="false">I145*I$226</f>
        <v>0</v>
      </c>
      <c r="J37" s="887" t="n">
        <f aca="false">J145*J$226</f>
        <v>0</v>
      </c>
      <c r="K37" s="887" t="n">
        <f aca="false">K145*K$226</f>
        <v>0</v>
      </c>
      <c r="L37" s="887" t="n">
        <f aca="false">L145*L$226</f>
        <v>0</v>
      </c>
      <c r="M37" s="887" t="n">
        <f aca="false">M145*M$226</f>
        <v>0</v>
      </c>
      <c r="N37" s="887" t="n">
        <f aca="false">N145*N$226</f>
        <v>0</v>
      </c>
      <c r="O37" s="887" t="n">
        <f aca="false">O145*O$226</f>
        <v>0</v>
      </c>
      <c r="P37" s="887" t="n">
        <f aca="false">P145*P$226</f>
        <v>0</v>
      </c>
      <c r="Q37" s="887" t="n">
        <f aca="false">Q145*Q$226</f>
        <v>0</v>
      </c>
      <c r="R37" s="887" t="n">
        <f aca="false">R145*R$226</f>
        <v>0</v>
      </c>
      <c r="S37" s="887" t="n">
        <f aca="false">S145*S$226</f>
        <v>76672048.9504547</v>
      </c>
      <c r="T37" s="887" t="n">
        <f aca="false">T145*T$226</f>
        <v>145713686.858101</v>
      </c>
      <c r="U37" s="887" t="n">
        <f aca="false">U145*U$226</f>
        <v>123469903.89479</v>
      </c>
      <c r="V37" s="887" t="n">
        <f aca="false">V145*V$226</f>
        <v>66698292.2201139</v>
      </c>
      <c r="W37" s="887" t="n">
        <f aca="false">W145*W$226</f>
        <v>90670778.7201234</v>
      </c>
      <c r="X37" s="887" t="n">
        <f aca="false">SUM(F37:W37)</f>
        <v>503224710.643583</v>
      </c>
      <c r="Y37" s="537"/>
      <c r="Z37" s="537"/>
      <c r="AA37" s="537"/>
    </row>
    <row r="38" s="108" customFormat="true" ht="13.5" hidden="false" customHeight="true" outlineLevel="0" collapsed="false">
      <c r="A38" s="880" t="s">
        <v>434</v>
      </c>
      <c r="B38" s="884"/>
      <c r="C38" s="884" t="s">
        <v>435</v>
      </c>
      <c r="D38" s="885" t="s">
        <v>7</v>
      </c>
      <c r="E38" s="886" t="n">
        <f aca="false">X38/E$226</f>
        <v>12.970347651206</v>
      </c>
      <c r="F38" s="887" t="n">
        <f aca="false">F146*F$226</f>
        <v>0</v>
      </c>
      <c r="G38" s="887" t="n">
        <f aca="false">G146*G$226</f>
        <v>0</v>
      </c>
      <c r="H38" s="887" t="n">
        <f aca="false">H146*H$226</f>
        <v>0</v>
      </c>
      <c r="I38" s="887" t="n">
        <f aca="false">I146*I$226</f>
        <v>0</v>
      </c>
      <c r="J38" s="887" t="n">
        <f aca="false">J146*J$226</f>
        <v>0</v>
      </c>
      <c r="K38" s="887" t="n">
        <f aca="false">K146*K$226</f>
        <v>0</v>
      </c>
      <c r="L38" s="887" t="n">
        <f aca="false">L146*L$226</f>
        <v>0</v>
      </c>
      <c r="M38" s="887" t="n">
        <f aca="false">M146*M$226</f>
        <v>0</v>
      </c>
      <c r="N38" s="887" t="n">
        <f aca="false">N146*N$226</f>
        <v>0</v>
      </c>
      <c r="O38" s="887" t="n">
        <f aca="false">O146*O$226</f>
        <v>0</v>
      </c>
      <c r="P38" s="887" t="n">
        <f aca="false">P146*P$226</f>
        <v>0</v>
      </c>
      <c r="Q38" s="887" t="n">
        <f aca="false">Q146*Q$226</f>
        <v>75086998.6878886</v>
      </c>
      <c r="R38" s="887" t="n">
        <f aca="false">R146*R$226</f>
        <v>157217371.58408</v>
      </c>
      <c r="S38" s="887" t="n">
        <f aca="false">S146*S$226</f>
        <v>324824482.448245</v>
      </c>
      <c r="T38" s="887" t="n">
        <f aca="false">T146*T$226</f>
        <v>320830689.356793</v>
      </c>
      <c r="U38" s="887" t="n">
        <f aca="false">U146*U$226</f>
        <v>283137596.056256</v>
      </c>
      <c r="V38" s="887" t="n">
        <f aca="false">V146*V$226</f>
        <v>229584093.746998</v>
      </c>
      <c r="W38" s="887" t="n">
        <f aca="false">W146*W$226</f>
        <v>169482976.040353</v>
      </c>
      <c r="X38" s="887" t="n">
        <f aca="false">SUM(F38:W38)</f>
        <v>1560164207.92061</v>
      </c>
      <c r="Y38" s="537"/>
      <c r="Z38" s="537"/>
      <c r="AA38" s="537"/>
    </row>
    <row r="39" s="108" customFormat="true" ht="13.5" hidden="false" customHeight="true" outlineLevel="0" collapsed="false">
      <c r="A39" s="880"/>
      <c r="B39" s="884"/>
      <c r="C39" s="884"/>
      <c r="D39" s="885" t="s">
        <v>475</v>
      </c>
      <c r="E39" s="886" t="n">
        <f aca="false">X39/E$226</f>
        <v>14.1282406125911</v>
      </c>
      <c r="F39" s="887" t="n">
        <f aca="false">F147*F$226</f>
        <v>0</v>
      </c>
      <c r="G39" s="887" t="n">
        <f aca="false">G147*G$226</f>
        <v>0</v>
      </c>
      <c r="H39" s="887" t="n">
        <f aca="false">H147*H$226</f>
        <v>0</v>
      </c>
      <c r="I39" s="887" t="n">
        <f aca="false">I147*I$226</f>
        <v>0</v>
      </c>
      <c r="J39" s="887" t="n">
        <f aca="false">J147*J$226</f>
        <v>0</v>
      </c>
      <c r="K39" s="887" t="n">
        <f aca="false">K147*K$226</f>
        <v>0</v>
      </c>
      <c r="L39" s="887" t="n">
        <f aca="false">L147*L$226</f>
        <v>0</v>
      </c>
      <c r="M39" s="887" t="n">
        <f aca="false">M147*M$226</f>
        <v>0</v>
      </c>
      <c r="N39" s="887" t="n">
        <f aca="false">N147*N$226</f>
        <v>0</v>
      </c>
      <c r="O39" s="887" t="n">
        <f aca="false">O147*O$226</f>
        <v>0</v>
      </c>
      <c r="P39" s="887" t="n">
        <f aca="false">P147*P$226</f>
        <v>0</v>
      </c>
      <c r="Q39" s="887" t="n">
        <f aca="false">Q147*Q$226</f>
        <v>156040308.239478</v>
      </c>
      <c r="R39" s="887" t="n">
        <f aca="false">R147*R$226</f>
        <v>0</v>
      </c>
      <c r="S39" s="887" t="n">
        <f aca="false">S147*S$226</f>
        <v>474705826.078638</v>
      </c>
      <c r="T39" s="887" t="n">
        <f aca="false">T147*T$226</f>
        <v>312228923.392788</v>
      </c>
      <c r="U39" s="887" t="n">
        <f aca="false">U147*U$226</f>
        <v>290299014.610941</v>
      </c>
      <c r="V39" s="887" t="n">
        <f aca="false">V147*V$226</f>
        <v>206410570.100318</v>
      </c>
      <c r="W39" s="887" t="n">
        <f aca="false">W147*W$226</f>
        <v>259759036.144578</v>
      </c>
      <c r="X39" s="887" t="n">
        <f aca="false">SUM(F39:W39)</f>
        <v>1699443678.56674</v>
      </c>
      <c r="Y39" s="537"/>
      <c r="Z39" s="537"/>
      <c r="AA39" s="537"/>
    </row>
    <row r="40" s="108" customFormat="true" ht="15" hidden="false" customHeight="false" outlineLevel="0" collapsed="false">
      <c r="A40" s="880"/>
      <c r="B40" s="884"/>
      <c r="C40" s="884"/>
      <c r="D40" s="885" t="s">
        <v>476</v>
      </c>
      <c r="E40" s="886" t="n">
        <f aca="false">X40/E$226</f>
        <v>12.2781031249164</v>
      </c>
      <c r="F40" s="887" t="n">
        <f aca="false">F148*F$226</f>
        <v>0</v>
      </c>
      <c r="G40" s="887" t="n">
        <f aca="false">G148*G$226</f>
        <v>0</v>
      </c>
      <c r="H40" s="887" t="n">
        <f aca="false">H148*H$226</f>
        <v>0</v>
      </c>
      <c r="I40" s="887" t="n">
        <f aca="false">I148*I$226</f>
        <v>0</v>
      </c>
      <c r="J40" s="887" t="n">
        <f aca="false">J148*J$226</f>
        <v>0</v>
      </c>
      <c r="K40" s="887" t="n">
        <f aca="false">K148*K$226</f>
        <v>0</v>
      </c>
      <c r="L40" s="887" t="n">
        <f aca="false">L148*L$226</f>
        <v>0</v>
      </c>
      <c r="M40" s="887" t="n">
        <f aca="false">M148*M$226</f>
        <v>0</v>
      </c>
      <c r="N40" s="887" t="n">
        <f aca="false">N148*N$226</f>
        <v>0</v>
      </c>
      <c r="O40" s="887" t="n">
        <f aca="false">O148*O$226</f>
        <v>0</v>
      </c>
      <c r="P40" s="887" t="n">
        <f aca="false">P148*P$226</f>
        <v>0</v>
      </c>
      <c r="Q40" s="887" t="n">
        <f aca="false">Q148*Q$226</f>
        <v>0</v>
      </c>
      <c r="R40" s="887" t="n">
        <f aca="false">R148*R$226</f>
        <v>304023681.613858</v>
      </c>
      <c r="S40" s="887" t="n">
        <f aca="false">S148*S$226</f>
        <v>191680122.376137</v>
      </c>
      <c r="T40" s="887" t="n">
        <f aca="false">T148*T$226</f>
        <v>327855795.430727</v>
      </c>
      <c r="U40" s="887" t="n">
        <f aca="false">U148*U$226</f>
        <v>277807283.763278</v>
      </c>
      <c r="V40" s="887" t="n">
        <f aca="false">V148*V$226</f>
        <v>244560404.807084</v>
      </c>
      <c r="W40" s="887" t="n">
        <f aca="false">W148*W$226</f>
        <v>130968902.595734</v>
      </c>
      <c r="X40" s="887" t="n">
        <f aca="false">SUM(F40:W40)</f>
        <v>1476896190.58682</v>
      </c>
      <c r="Y40" s="537"/>
      <c r="Z40" s="537"/>
      <c r="AA40" s="537"/>
    </row>
    <row r="41" s="108" customFormat="true" ht="13.5" hidden="false" customHeight="true" outlineLevel="0" collapsed="false">
      <c r="A41" s="880" t="s">
        <v>436</v>
      </c>
      <c r="B41" s="884"/>
      <c r="C41" s="889" t="s">
        <v>1070</v>
      </c>
      <c r="D41" s="885" t="s">
        <v>7</v>
      </c>
      <c r="E41" s="886" t="n">
        <f aca="false">X41/E$226</f>
        <v>29.2645409505082</v>
      </c>
      <c r="F41" s="887" t="n">
        <f aca="false">F149*F$226</f>
        <v>0</v>
      </c>
      <c r="G41" s="887" t="n">
        <f aca="false">G149*G$226</f>
        <v>0</v>
      </c>
      <c r="H41" s="887" t="n">
        <f aca="false">H149*H$226</f>
        <v>0</v>
      </c>
      <c r="I41" s="887" t="n">
        <f aca="false">I149*I$226</f>
        <v>0</v>
      </c>
      <c r="J41" s="887" t="n">
        <f aca="false">J149*J$226</f>
        <v>0</v>
      </c>
      <c r="K41" s="887" t="n">
        <f aca="false">K149*K$226</f>
        <v>0</v>
      </c>
      <c r="L41" s="887" t="n">
        <f aca="false">L149*L$226</f>
        <v>0</v>
      </c>
      <c r="M41" s="887" t="n">
        <f aca="false">M149*M$226</f>
        <v>0</v>
      </c>
      <c r="N41" s="887" t="n">
        <f aca="false">N149*N$226</f>
        <v>0</v>
      </c>
      <c r="O41" s="887" t="n">
        <f aca="false">O149*O$226</f>
        <v>77873796.021244</v>
      </c>
      <c r="P41" s="887" t="n">
        <f aca="false">P149*P$226</f>
        <v>162440012.79727</v>
      </c>
      <c r="Q41" s="887" t="n">
        <f aca="false">Q149*Q$226</f>
        <v>262804495.40761</v>
      </c>
      <c r="R41" s="887" t="n">
        <f aca="false">R149*R$226</f>
        <v>408765166.118608</v>
      </c>
      <c r="S41" s="887" t="n">
        <f aca="false">S149*S$226</f>
        <v>609045904.590459</v>
      </c>
      <c r="T41" s="887" t="n">
        <f aca="false">T149*T$226</f>
        <v>461194115.950389</v>
      </c>
      <c r="U41" s="887" t="n">
        <f aca="false">U149*U$226</f>
        <v>743236189.647673</v>
      </c>
      <c r="V41" s="887" t="n">
        <f aca="false">V149*V$226</f>
        <v>378138507.347997</v>
      </c>
      <c r="W41" s="887" t="n">
        <f aca="false">W149*W$226</f>
        <v>416645649.432535</v>
      </c>
      <c r="X41" s="887" t="n">
        <f aca="false">SUM(F41:W41)</f>
        <v>3520143837.31379</v>
      </c>
      <c r="Y41" s="537"/>
      <c r="Z41" s="537"/>
      <c r="AA41" s="537"/>
    </row>
    <row r="42" s="108" customFormat="true" ht="13.5" hidden="false" customHeight="true" outlineLevel="0" collapsed="false">
      <c r="A42" s="880"/>
      <c r="B42" s="884"/>
      <c r="C42" s="884"/>
      <c r="D42" s="885" t="s">
        <v>475</v>
      </c>
      <c r="E42" s="886" t="n">
        <f aca="false">X42/E$226</f>
        <v>46.6774168138385</v>
      </c>
      <c r="F42" s="887" t="n">
        <f aca="false">F150*F$226</f>
        <v>0</v>
      </c>
      <c r="G42" s="887" t="n">
        <f aca="false">G150*G$226</f>
        <v>0</v>
      </c>
      <c r="H42" s="887" t="n">
        <f aca="false">H150*H$226</f>
        <v>0</v>
      </c>
      <c r="I42" s="887" t="n">
        <f aca="false">I150*I$226</f>
        <v>0</v>
      </c>
      <c r="J42" s="887" t="n">
        <f aca="false">J150*J$226</f>
        <v>0</v>
      </c>
      <c r="K42" s="887" t="n">
        <f aca="false">K150*K$226</f>
        <v>0</v>
      </c>
      <c r="L42" s="887" t="n">
        <f aca="false">L150*L$226</f>
        <v>0</v>
      </c>
      <c r="M42" s="887" t="n">
        <f aca="false">M150*M$226</f>
        <v>0</v>
      </c>
      <c r="N42" s="887" t="n">
        <f aca="false">N150*N$226</f>
        <v>0</v>
      </c>
      <c r="O42" s="887" t="n">
        <f aca="false">O150*O$226</f>
        <v>158414209.851676</v>
      </c>
      <c r="P42" s="887" t="n">
        <f aca="false">P150*P$226</f>
        <v>253613053.613054</v>
      </c>
      <c r="Q42" s="887" t="n">
        <f aca="false">Q150*Q$226</f>
        <v>312080616.478957</v>
      </c>
      <c r="R42" s="887" t="n">
        <f aca="false">R150*R$226</f>
        <v>651168251.731831</v>
      </c>
      <c r="S42" s="887" t="n">
        <f aca="false">S150*S$226</f>
        <v>992566727.255333</v>
      </c>
      <c r="T42" s="887" t="n">
        <f aca="false">T150*T$226</f>
        <v>579853714.872321</v>
      </c>
      <c r="U42" s="887" t="n">
        <f aca="false">U150*U$226</f>
        <v>1161196058.44376</v>
      </c>
      <c r="V42" s="887" t="n">
        <f aca="false">V150*V$226</f>
        <v>584829948.617568</v>
      </c>
      <c r="W42" s="887" t="n">
        <f aca="false">W150*W$226</f>
        <v>920963855.421687</v>
      </c>
      <c r="X42" s="887" t="n">
        <f aca="false">SUM(F42:W42)</f>
        <v>5614686436.28619</v>
      </c>
      <c r="Y42" s="537"/>
      <c r="Z42" s="537"/>
      <c r="AA42" s="537"/>
    </row>
    <row r="43" s="108" customFormat="true" ht="15" hidden="false" customHeight="false" outlineLevel="0" collapsed="false">
      <c r="A43" s="880"/>
      <c r="B43" s="884"/>
      <c r="C43" s="884"/>
      <c r="D43" s="885" t="s">
        <v>476</v>
      </c>
      <c r="E43" s="886" t="n">
        <f aca="false">X43/E$226</f>
        <v>16.5312824366411</v>
      </c>
      <c r="F43" s="887" t="n">
        <f aca="false">F151*F$226</f>
        <v>0</v>
      </c>
      <c r="G43" s="887" t="n">
        <f aca="false">G151*G$226</f>
        <v>0</v>
      </c>
      <c r="H43" s="887" t="n">
        <f aca="false">H151*H$226</f>
        <v>0</v>
      </c>
      <c r="I43" s="887" t="n">
        <f aca="false">I151*I$226</f>
        <v>0</v>
      </c>
      <c r="J43" s="887" t="n">
        <f aca="false">J151*J$226</f>
        <v>0</v>
      </c>
      <c r="K43" s="887" t="n">
        <f aca="false">K151*K$226</f>
        <v>0</v>
      </c>
      <c r="L43" s="887" t="n">
        <f aca="false">L151*L$226</f>
        <v>0</v>
      </c>
      <c r="M43" s="887" t="n">
        <f aca="false">M151*M$226</f>
        <v>0</v>
      </c>
      <c r="N43" s="887" t="n">
        <f aca="false">N151*N$226</f>
        <v>0</v>
      </c>
      <c r="O43" s="887" t="n">
        <f aca="false">O151*O$226</f>
        <v>0</v>
      </c>
      <c r="P43" s="887" t="n">
        <f aca="false">P151*P$226</f>
        <v>78152898.9225244</v>
      </c>
      <c r="Q43" s="887" t="n">
        <f aca="false">Q151*Q$226</f>
        <v>217099186.276666</v>
      </c>
      <c r="R43" s="887" t="n">
        <f aca="false">R151*R$226</f>
        <v>182414208.968315</v>
      </c>
      <c r="S43" s="887" t="n">
        <f aca="false">S151*S$226</f>
        <v>268352171.326591</v>
      </c>
      <c r="T43" s="887" t="n">
        <f aca="false">T151*T$226</f>
        <v>364284217.145253</v>
      </c>
      <c r="U43" s="887" t="n">
        <f aca="false">U151*U$226</f>
        <v>432144663.631765</v>
      </c>
      <c r="V43" s="887" t="n">
        <f aca="false">V151*V$226</f>
        <v>244560404.807084</v>
      </c>
      <c r="W43" s="887" t="n">
        <f aca="false">W151*W$226</f>
        <v>201490619.378052</v>
      </c>
      <c r="X43" s="887" t="n">
        <f aca="false">SUM(F43:W43)</f>
        <v>1988498370.45625</v>
      </c>
      <c r="Y43" s="537"/>
      <c r="Z43" s="537"/>
      <c r="AA43" s="537"/>
    </row>
    <row r="44" s="108" customFormat="true" ht="13.5" hidden="false" customHeight="true" outlineLevel="0" collapsed="false">
      <c r="A44" s="880" t="s">
        <v>438</v>
      </c>
      <c r="B44" s="884"/>
      <c r="C44" s="889" t="s">
        <v>1071</v>
      </c>
      <c r="D44" s="885" t="s">
        <v>7</v>
      </c>
      <c r="E44" s="886" t="n">
        <f aca="false">X44/E$226</f>
        <v>4.93486162502715</v>
      </c>
      <c r="F44" s="887" t="n">
        <f aca="false">F152*F$226</f>
        <v>0</v>
      </c>
      <c r="G44" s="887" t="n">
        <f aca="false">G152*G$226</f>
        <v>0</v>
      </c>
      <c r="H44" s="887" t="n">
        <f aca="false">H152*H$226</f>
        <v>0</v>
      </c>
      <c r="I44" s="887" t="n">
        <f aca="false">I152*I$226</f>
        <v>0</v>
      </c>
      <c r="J44" s="887" t="n">
        <f aca="false">J152*J$226</f>
        <v>0</v>
      </c>
      <c r="K44" s="887" t="n">
        <f aca="false">K152*K$226</f>
        <v>0</v>
      </c>
      <c r="L44" s="887" t="n">
        <f aca="false">L152*L$226</f>
        <v>0</v>
      </c>
      <c r="M44" s="887" t="n">
        <f aca="false">M152*M$226</f>
        <v>0</v>
      </c>
      <c r="N44" s="887" t="n">
        <f aca="false">N152*N$226</f>
        <v>43510461.025736</v>
      </c>
      <c r="O44" s="887" t="n">
        <f aca="false">O152*O$226</f>
        <v>38936898.010622</v>
      </c>
      <c r="P44" s="887" t="n">
        <f aca="false">P152*P$226</f>
        <v>0</v>
      </c>
      <c r="Q44" s="887" t="n">
        <f aca="false">Q152*Q$226</f>
        <v>37543499.3439443</v>
      </c>
      <c r="R44" s="887" t="n">
        <f aca="false">R152*R$226</f>
        <v>125773897.267264</v>
      </c>
      <c r="S44" s="887" t="n">
        <f aca="false">S152*S$226</f>
        <v>81206120.6120612</v>
      </c>
      <c r="T44" s="887" t="n">
        <f aca="false">T152*T$226</f>
        <v>80207672.3391982</v>
      </c>
      <c r="U44" s="887" t="n">
        <f aca="false">U152*U$226</f>
        <v>35392199.507032</v>
      </c>
      <c r="V44" s="887" t="n">
        <f aca="false">V152*V$226</f>
        <v>94534626.8369993</v>
      </c>
      <c r="W44" s="887" t="n">
        <f aca="false">W152*W$226</f>
        <v>56494325.3467844</v>
      </c>
      <c r="X44" s="887" t="n">
        <f aca="false">SUM(F44:W44)</f>
        <v>593599700.289641</v>
      </c>
      <c r="Y44" s="537"/>
      <c r="Z44" s="537"/>
      <c r="AA44" s="537"/>
    </row>
    <row r="45" s="108" customFormat="true" ht="13.5" hidden="false" customHeight="true" outlineLevel="0" collapsed="false">
      <c r="A45" s="880"/>
      <c r="B45" s="884"/>
      <c r="C45" s="884"/>
      <c r="D45" s="885" t="s">
        <v>475</v>
      </c>
      <c r="E45" s="886" t="n">
        <f aca="false">X45/E$226</f>
        <v>0</v>
      </c>
      <c r="F45" s="887" t="n">
        <f aca="false">F153*F$226</f>
        <v>0</v>
      </c>
      <c r="G45" s="887" t="n">
        <f aca="false">G153*G$226</f>
        <v>0</v>
      </c>
      <c r="H45" s="887" t="n">
        <f aca="false">H153*H$226</f>
        <v>0</v>
      </c>
      <c r="I45" s="887" t="n">
        <f aca="false">I153*I$226</f>
        <v>0</v>
      </c>
      <c r="J45" s="887" t="n">
        <f aca="false">J153*J$226</f>
        <v>0</v>
      </c>
      <c r="K45" s="887" t="n">
        <f aca="false">K153*K$226</f>
        <v>0</v>
      </c>
      <c r="L45" s="887" t="n">
        <f aca="false">L153*L$226</f>
        <v>0</v>
      </c>
      <c r="M45" s="887" t="n">
        <f aca="false">M153*M$226</f>
        <v>0</v>
      </c>
      <c r="N45" s="887" t="n">
        <f aca="false">N153*N$226</f>
        <v>0</v>
      </c>
      <c r="O45" s="887" t="n">
        <f aca="false">O153*O$226</f>
        <v>0</v>
      </c>
      <c r="P45" s="887" t="n">
        <f aca="false">P153*P$226</f>
        <v>0</v>
      </c>
      <c r="Q45" s="887" t="n">
        <f aca="false">Q153*Q$226</f>
        <v>0</v>
      </c>
      <c r="R45" s="887" t="n">
        <f aca="false">R153*R$226</f>
        <v>0</v>
      </c>
      <c r="S45" s="887" t="n">
        <f aca="false">S153*S$226</f>
        <v>0</v>
      </c>
      <c r="T45" s="887" t="n">
        <f aca="false">T153*T$226</f>
        <v>0</v>
      </c>
      <c r="U45" s="887" t="n">
        <f aca="false">U153*U$226</f>
        <v>0</v>
      </c>
      <c r="V45" s="887" t="n">
        <f aca="false">V153*V$226</f>
        <v>0</v>
      </c>
      <c r="W45" s="887" t="n">
        <f aca="false">W153*W$226</f>
        <v>0</v>
      </c>
      <c r="X45" s="887" t="n">
        <f aca="false">SUM(F45:W45)</f>
        <v>0</v>
      </c>
      <c r="Y45" s="537"/>
      <c r="Z45" s="537"/>
      <c r="AA45" s="537"/>
    </row>
    <row r="46" s="108" customFormat="true" ht="15" hidden="false" customHeight="false" outlineLevel="0" collapsed="false">
      <c r="A46" s="880"/>
      <c r="B46" s="884"/>
      <c r="C46" s="884"/>
      <c r="D46" s="885" t="s">
        <v>476</v>
      </c>
      <c r="E46" s="886" t="n">
        <f aca="false">X46/E$226</f>
        <v>8.92943391992546</v>
      </c>
      <c r="F46" s="887" t="n">
        <f aca="false">F154*F$226</f>
        <v>0</v>
      </c>
      <c r="G46" s="887" t="n">
        <f aca="false">G154*G$226</f>
        <v>0</v>
      </c>
      <c r="H46" s="887" t="n">
        <f aca="false">H154*H$226</f>
        <v>0</v>
      </c>
      <c r="I46" s="887" t="n">
        <f aca="false">I154*I$226</f>
        <v>0</v>
      </c>
      <c r="J46" s="887" t="n">
        <f aca="false">J154*J$226</f>
        <v>0</v>
      </c>
      <c r="K46" s="887" t="n">
        <f aca="false">K154*K$226</f>
        <v>0</v>
      </c>
      <c r="L46" s="887" t="n">
        <f aca="false">L154*L$226</f>
        <v>0</v>
      </c>
      <c r="M46" s="887" t="n">
        <f aca="false">M154*M$226</f>
        <v>0</v>
      </c>
      <c r="N46" s="887" t="n">
        <f aca="false">N154*N$226</f>
        <v>84906512.5101617</v>
      </c>
      <c r="O46" s="887" t="n">
        <f aca="false">O154*O$226</f>
        <v>76584631.7280453</v>
      </c>
      <c r="P46" s="887" t="n">
        <f aca="false">P154*P$226</f>
        <v>0</v>
      </c>
      <c r="Q46" s="887" t="n">
        <f aca="false">Q154*Q$226</f>
        <v>72366395.4255553</v>
      </c>
      <c r="R46" s="887" t="n">
        <f aca="false">R154*R$226</f>
        <v>243218945.291087</v>
      </c>
      <c r="S46" s="887" t="n">
        <f aca="false">S154*S$226</f>
        <v>153344097.900909</v>
      </c>
      <c r="T46" s="887" t="n">
        <f aca="false">T154*T$226</f>
        <v>145713686.858101</v>
      </c>
      <c r="U46" s="887" t="n">
        <f aca="false">U154*U$226</f>
        <v>61734951.9473951</v>
      </c>
      <c r="V46" s="887" t="n">
        <f aca="false">V154*V$226</f>
        <v>155629348.513599</v>
      </c>
      <c r="W46" s="887" t="n">
        <f aca="false">W154*W$226</f>
        <v>80596247.7512208</v>
      </c>
      <c r="X46" s="887" t="n">
        <f aca="false">SUM(F46:W46)</f>
        <v>1074094817.92607</v>
      </c>
      <c r="Y46" s="537"/>
      <c r="Z46" s="537"/>
      <c r="AA46" s="537"/>
    </row>
    <row r="47" s="108" customFormat="true" ht="13.5" hidden="false" customHeight="true" outlineLevel="0" collapsed="false">
      <c r="A47" s="880" t="s">
        <v>440</v>
      </c>
      <c r="B47" s="884"/>
      <c r="C47" s="889" t="s">
        <v>1072</v>
      </c>
      <c r="D47" s="885" t="s">
        <v>7</v>
      </c>
      <c r="E47" s="886" t="n">
        <f aca="false">X47/E$226</f>
        <v>2.39516414020148</v>
      </c>
      <c r="F47" s="887" t="n">
        <f aca="false">F155*F$226</f>
        <v>0</v>
      </c>
      <c r="G47" s="887" t="n">
        <f aca="false">G155*G$226</f>
        <v>0</v>
      </c>
      <c r="H47" s="887" t="n">
        <f aca="false">H155*H$226</f>
        <v>0</v>
      </c>
      <c r="I47" s="887" t="n">
        <f aca="false">I155*I$226</f>
        <v>0</v>
      </c>
      <c r="J47" s="887" t="n">
        <f aca="false">J155*J$226</f>
        <v>0</v>
      </c>
      <c r="K47" s="887" t="n">
        <f aca="false">K155*K$226</f>
        <v>0</v>
      </c>
      <c r="L47" s="887" t="n">
        <f aca="false">L155*L$226</f>
        <v>0</v>
      </c>
      <c r="M47" s="887" t="n">
        <f aca="false">M155*M$226</f>
        <v>0</v>
      </c>
      <c r="N47" s="887" t="n">
        <f aca="false">N155*N$226</f>
        <v>43510461.025736</v>
      </c>
      <c r="O47" s="887" t="n">
        <f aca="false">O155*O$226</f>
        <v>38936898.010622</v>
      </c>
      <c r="P47" s="887" t="n">
        <f aca="false">P155*P$226</f>
        <v>40610003.1993175</v>
      </c>
      <c r="Q47" s="887" t="n">
        <f aca="false">Q155*Q$226</f>
        <v>37543499.3439443</v>
      </c>
      <c r="R47" s="887" t="n">
        <f aca="false">R155*R$226</f>
        <v>31443474.316816</v>
      </c>
      <c r="S47" s="887" t="n">
        <f aca="false">S155*S$226</f>
        <v>0</v>
      </c>
      <c r="T47" s="887" t="n">
        <f aca="false">T155*T$226</f>
        <v>40103836.1695991</v>
      </c>
      <c r="U47" s="887" t="n">
        <f aca="false">U155*U$226</f>
        <v>35392199.507032</v>
      </c>
      <c r="V47" s="887" t="n">
        <f aca="false">V155*V$226</f>
        <v>13504946.6909999</v>
      </c>
      <c r="W47" s="887" t="n">
        <f aca="false">W155*W$226</f>
        <v>7061790.66834805</v>
      </c>
      <c r="X47" s="887" t="n">
        <f aca="false">SUM(F47:W47)</f>
        <v>288107108.932415</v>
      </c>
      <c r="Y47" s="537"/>
      <c r="Z47" s="537"/>
      <c r="AA47" s="537"/>
    </row>
    <row r="48" s="108" customFormat="true" ht="13.5" hidden="false" customHeight="true" outlineLevel="0" collapsed="false">
      <c r="A48" s="880"/>
      <c r="B48" s="884"/>
      <c r="C48" s="884"/>
      <c r="D48" s="885" t="s">
        <v>475</v>
      </c>
      <c r="E48" s="890" t="s">
        <v>105</v>
      </c>
      <c r="F48" s="891" t="s">
        <v>105</v>
      </c>
      <c r="G48" s="891" t="s">
        <v>105</v>
      </c>
      <c r="H48" s="891" t="s">
        <v>105</v>
      </c>
      <c r="I48" s="891" t="s">
        <v>105</v>
      </c>
      <c r="J48" s="891" t="s">
        <v>105</v>
      </c>
      <c r="K48" s="891" t="s">
        <v>105</v>
      </c>
      <c r="L48" s="891" t="s">
        <v>105</v>
      </c>
      <c r="M48" s="891" t="s">
        <v>105</v>
      </c>
      <c r="N48" s="891" t="s">
        <v>105</v>
      </c>
      <c r="O48" s="891" t="s">
        <v>105</v>
      </c>
      <c r="P48" s="891" t="s">
        <v>105</v>
      </c>
      <c r="Q48" s="891" t="s">
        <v>105</v>
      </c>
      <c r="R48" s="891" t="s">
        <v>105</v>
      </c>
      <c r="S48" s="891" t="s">
        <v>105</v>
      </c>
      <c r="T48" s="891" t="s">
        <v>105</v>
      </c>
      <c r="U48" s="891" t="s">
        <v>105</v>
      </c>
      <c r="V48" s="891" t="s">
        <v>105</v>
      </c>
      <c r="W48" s="891" t="s">
        <v>105</v>
      </c>
      <c r="X48" s="891" t="s">
        <v>105</v>
      </c>
      <c r="Y48" s="537"/>
      <c r="Z48" s="537"/>
      <c r="AA48" s="537"/>
    </row>
    <row r="49" s="108" customFormat="true" ht="15" hidden="false" customHeight="false" outlineLevel="0" collapsed="false">
      <c r="A49" s="880"/>
      <c r="B49" s="884"/>
      <c r="C49" s="884"/>
      <c r="D49" s="885" t="s">
        <v>476</v>
      </c>
      <c r="E49" s="886" t="n">
        <f aca="false">X49/E$226</f>
        <v>4.48688773789169</v>
      </c>
      <c r="F49" s="887" t="n">
        <f aca="false">F157*F$226</f>
        <v>0</v>
      </c>
      <c r="G49" s="887" t="n">
        <f aca="false">G157*G$226</f>
        <v>0</v>
      </c>
      <c r="H49" s="887" t="n">
        <f aca="false">H157*H$226</f>
        <v>0</v>
      </c>
      <c r="I49" s="887" t="n">
        <f aca="false">I157*I$226</f>
        <v>0</v>
      </c>
      <c r="J49" s="887" t="n">
        <f aca="false">J157*J$226</f>
        <v>0</v>
      </c>
      <c r="K49" s="887" t="n">
        <f aca="false">K157*K$226</f>
        <v>0</v>
      </c>
      <c r="L49" s="887" t="n">
        <f aca="false">L157*L$226</f>
        <v>0</v>
      </c>
      <c r="M49" s="887" t="n">
        <f aca="false">M157*M$226</f>
        <v>0</v>
      </c>
      <c r="N49" s="887" t="n">
        <f aca="false">N157*N$226</f>
        <v>84906512.5101617</v>
      </c>
      <c r="O49" s="887" t="n">
        <f aca="false">O157*O$226</f>
        <v>76584631.7280453</v>
      </c>
      <c r="P49" s="887" t="n">
        <f aca="false">P157*P$226</f>
        <v>78152898.9225244</v>
      </c>
      <c r="Q49" s="887" t="n">
        <f aca="false">Q157*Q$226</f>
        <v>72366395.4255553</v>
      </c>
      <c r="R49" s="887" t="n">
        <f aca="false">R157*R$226</f>
        <v>60804736.3227716</v>
      </c>
      <c r="S49" s="887" t="n">
        <f aca="false">S157*S$226</f>
        <v>0</v>
      </c>
      <c r="T49" s="887" t="n">
        <f aca="false">T157*T$226</f>
        <v>72856843.4290505</v>
      </c>
      <c r="U49" s="887" t="n">
        <f aca="false">U157*U$226</f>
        <v>61734951.9473951</v>
      </c>
      <c r="V49" s="887" t="n">
        <f aca="false">V157*V$226</f>
        <v>22232764.0733713</v>
      </c>
      <c r="W49" s="887" t="n">
        <f aca="false">W157*W$226</f>
        <v>10074530.9689026</v>
      </c>
      <c r="X49" s="887" t="n">
        <f aca="false">SUM(F49:W49)</f>
        <v>539714265.327778</v>
      </c>
      <c r="Y49" s="537"/>
      <c r="Z49" s="537"/>
      <c r="AA49" s="537"/>
    </row>
    <row r="50" s="108" customFormat="true" ht="13.5" hidden="false" customHeight="true" outlineLevel="0" collapsed="false">
      <c r="A50" s="880" t="s">
        <v>442</v>
      </c>
      <c r="B50" s="884"/>
      <c r="C50" s="884" t="s">
        <v>993</v>
      </c>
      <c r="D50" s="885" t="s">
        <v>7</v>
      </c>
      <c r="E50" s="886" t="n">
        <f aca="false">X50/E$226</f>
        <v>2.18758419796162</v>
      </c>
      <c r="F50" s="887" t="n">
        <f aca="false">F158*F$226</f>
        <v>0</v>
      </c>
      <c r="G50" s="887" t="n">
        <f aca="false">G158*G$226</f>
        <v>0</v>
      </c>
      <c r="H50" s="887" t="n">
        <f aca="false">H158*H$226</f>
        <v>0</v>
      </c>
      <c r="I50" s="887" t="n">
        <f aca="false">I158*I$226</f>
        <v>0</v>
      </c>
      <c r="J50" s="887" t="n">
        <f aca="false">J158*J$226</f>
        <v>0</v>
      </c>
      <c r="K50" s="887" t="n">
        <f aca="false">K158*K$226</f>
        <v>0</v>
      </c>
      <c r="L50" s="887" t="n">
        <f aca="false">L158*L$226</f>
        <v>0</v>
      </c>
      <c r="M50" s="887" t="n">
        <f aca="false">M158*M$226</f>
        <v>0</v>
      </c>
      <c r="N50" s="887" t="n">
        <f aca="false">N158*N$226</f>
        <v>43510461.025736</v>
      </c>
      <c r="O50" s="887" t="n">
        <f aca="false">O158*O$226</f>
        <v>0</v>
      </c>
      <c r="P50" s="887" t="n">
        <f aca="false">P158*P$226</f>
        <v>0</v>
      </c>
      <c r="Q50" s="887" t="n">
        <f aca="false">Q158*Q$226</f>
        <v>0</v>
      </c>
      <c r="R50" s="887" t="n">
        <f aca="false">R158*R$226</f>
        <v>31443474.316816</v>
      </c>
      <c r="S50" s="887" t="n">
        <f aca="false">S158*S$226</f>
        <v>20301530.1530153</v>
      </c>
      <c r="T50" s="887" t="n">
        <f aca="false">T158*T$226</f>
        <v>60155754.2543986</v>
      </c>
      <c r="U50" s="887" t="n">
        <f aca="false">U158*U$226</f>
        <v>53088299.2605481</v>
      </c>
      <c r="V50" s="887" t="n">
        <f aca="false">V158*V$226</f>
        <v>40514840.0729997</v>
      </c>
      <c r="W50" s="887" t="n">
        <f aca="false">W158*W$226</f>
        <v>14123581.3366961</v>
      </c>
      <c r="X50" s="887" t="n">
        <f aca="false">SUM(F50:W50)</f>
        <v>263137940.42021</v>
      </c>
      <c r="Y50" s="537"/>
      <c r="Z50" s="537"/>
      <c r="AA50" s="537"/>
    </row>
    <row r="51" s="108" customFormat="true" ht="13.5" hidden="false" customHeight="true" outlineLevel="0" collapsed="false">
      <c r="A51" s="880"/>
      <c r="B51" s="884"/>
      <c r="C51" s="884"/>
      <c r="D51" s="885" t="s">
        <v>475</v>
      </c>
      <c r="E51" s="886" t="n">
        <f aca="false">X51/E$226</f>
        <v>2.27224998580401</v>
      </c>
      <c r="F51" s="887" t="n">
        <f aca="false">F159*F$226</f>
        <v>0</v>
      </c>
      <c r="G51" s="887" t="n">
        <f aca="false">G159*G$226</f>
        <v>0</v>
      </c>
      <c r="H51" s="887" t="n">
        <f aca="false">H159*H$226</f>
        <v>0</v>
      </c>
      <c r="I51" s="887" t="n">
        <f aca="false">I159*I$226</f>
        <v>0</v>
      </c>
      <c r="J51" s="887" t="n">
        <f aca="false">J159*J$226</f>
        <v>0</v>
      </c>
      <c r="K51" s="887" t="n">
        <f aca="false">K159*K$226</f>
        <v>0</v>
      </c>
      <c r="L51" s="887" t="n">
        <f aca="false">L159*L$226</f>
        <v>0</v>
      </c>
      <c r="M51" s="887" t="n">
        <f aca="false">M159*M$226</f>
        <v>0</v>
      </c>
      <c r="N51" s="887" t="n">
        <f aca="false">N159*N$226</f>
        <v>0</v>
      </c>
      <c r="O51" s="887" t="n">
        <f aca="false">O159*O$226</f>
        <v>0</v>
      </c>
      <c r="P51" s="887" t="n">
        <f aca="false">P159*P$226</f>
        <v>0</v>
      </c>
      <c r="Q51" s="887" t="n">
        <f aca="false">Q159*Q$226</f>
        <v>0</v>
      </c>
      <c r="R51" s="887" t="n">
        <f aca="false">R159*R$226</f>
        <v>0</v>
      </c>
      <c r="S51" s="887" t="n">
        <f aca="false">S159*S$226</f>
        <v>43155075.098058</v>
      </c>
      <c r="T51" s="887" t="n">
        <f aca="false">T159*T$226</f>
        <v>89208263.826511</v>
      </c>
      <c r="U51" s="887" t="n">
        <f aca="false">U159*U$226</f>
        <v>82942575.6031261</v>
      </c>
      <c r="V51" s="887" t="n">
        <f aca="false">V159*V$226</f>
        <v>34401761.6833864</v>
      </c>
      <c r="W51" s="887" t="n">
        <f aca="false">W159*W$226</f>
        <v>23614457.8313253</v>
      </c>
      <c r="X51" s="887" t="n">
        <f aca="false">SUM(F51:W51)</f>
        <v>273322134.042407</v>
      </c>
      <c r="Y51" s="537"/>
      <c r="Z51" s="537"/>
      <c r="AA51" s="537"/>
    </row>
    <row r="52" s="108" customFormat="true" ht="15" hidden="false" customHeight="false" outlineLevel="0" collapsed="false">
      <c r="A52" s="880"/>
      <c r="B52" s="884"/>
      <c r="C52" s="884"/>
      <c r="D52" s="885" t="s">
        <v>476</v>
      </c>
      <c r="E52" s="886" t="n">
        <f aca="false">X52/E$226</f>
        <v>2.22424040533725</v>
      </c>
      <c r="F52" s="887" t="n">
        <f aca="false">F160*F$226</f>
        <v>0</v>
      </c>
      <c r="G52" s="887" t="n">
        <f aca="false">G160*G$226</f>
        <v>0</v>
      </c>
      <c r="H52" s="887" t="n">
        <f aca="false">H160*H$226</f>
        <v>0</v>
      </c>
      <c r="I52" s="887" t="n">
        <f aca="false">I160*I$226</f>
        <v>0</v>
      </c>
      <c r="J52" s="887" t="n">
        <f aca="false">J160*J$226</f>
        <v>0</v>
      </c>
      <c r="K52" s="887" t="n">
        <f aca="false">K160*K$226</f>
        <v>0</v>
      </c>
      <c r="L52" s="887" t="n">
        <f aca="false">L160*L$226</f>
        <v>0</v>
      </c>
      <c r="M52" s="887" t="n">
        <f aca="false">M160*M$226</f>
        <v>0</v>
      </c>
      <c r="N52" s="887" t="n">
        <f aca="false">N160*N$226</f>
        <v>84906512.5101617</v>
      </c>
      <c r="O52" s="887" t="n">
        <f aca="false">O160*O$226</f>
        <v>0</v>
      </c>
      <c r="P52" s="887" t="n">
        <f aca="false">P160*P$226</f>
        <v>0</v>
      </c>
      <c r="Q52" s="887" t="n">
        <f aca="false">Q160*Q$226</f>
        <v>0</v>
      </c>
      <c r="R52" s="887" t="n">
        <f aca="false">R160*R$226</f>
        <v>60804736.3227716</v>
      </c>
      <c r="S52" s="887" t="n">
        <f aca="false">S160*S$226</f>
        <v>0</v>
      </c>
      <c r="T52" s="887" t="n">
        <f aca="false">T160*T$226</f>
        <v>36428421.7145253</v>
      </c>
      <c r="U52" s="887" t="n">
        <f aca="false">U160*U$226</f>
        <v>30867475.9736975</v>
      </c>
      <c r="V52" s="887" t="n">
        <f aca="false">V160*V$226</f>
        <v>44465528.1467426</v>
      </c>
      <c r="W52" s="887" t="n">
        <f aca="false">W160*W$226</f>
        <v>10074530.9689026</v>
      </c>
      <c r="X52" s="887" t="n">
        <f aca="false">SUM(F52:W52)</f>
        <v>267547205.636801</v>
      </c>
      <c r="Y52" s="537"/>
      <c r="Z52" s="537"/>
      <c r="AA52" s="537"/>
    </row>
    <row r="53" s="108" customFormat="true" ht="13.5" hidden="false" customHeight="true" outlineLevel="0" collapsed="false">
      <c r="A53" s="880" t="s">
        <v>443</v>
      </c>
      <c r="B53" s="884" t="s">
        <v>158</v>
      </c>
      <c r="C53" s="884"/>
      <c r="D53" s="885" t="s">
        <v>7</v>
      </c>
      <c r="E53" s="886" t="n">
        <f aca="false">X53/E$226</f>
        <v>5.33760145223875</v>
      </c>
      <c r="F53" s="887" t="n">
        <f aca="false">F161*F$226</f>
        <v>0</v>
      </c>
      <c r="G53" s="887" t="n">
        <f aca="false">G161*G$226</f>
        <v>0</v>
      </c>
      <c r="H53" s="887" t="n">
        <f aca="false">H161*H$226</f>
        <v>0</v>
      </c>
      <c r="I53" s="887" t="n">
        <f aca="false">I161*I$226</f>
        <v>0</v>
      </c>
      <c r="J53" s="887" t="n">
        <f aca="false">J161*J$226</f>
        <v>0</v>
      </c>
      <c r="K53" s="887" t="n">
        <f aca="false">K161*K$226</f>
        <v>0</v>
      </c>
      <c r="L53" s="887" t="n">
        <f aca="false">L161*L$226</f>
        <v>0</v>
      </c>
      <c r="M53" s="887" t="n">
        <f aca="false">M161*M$226</f>
        <v>0</v>
      </c>
      <c r="N53" s="887" t="n">
        <f aca="false">N161*N$226</f>
        <v>0</v>
      </c>
      <c r="O53" s="887" t="n">
        <f aca="false">O161*O$226</f>
        <v>0</v>
      </c>
      <c r="P53" s="887" t="n">
        <f aca="false">P161*P$226</f>
        <v>0</v>
      </c>
      <c r="Q53" s="887" t="n">
        <f aca="false">Q161*Q$226</f>
        <v>112630498.031833</v>
      </c>
      <c r="R53" s="887" t="n">
        <f aca="false">R161*R$226</f>
        <v>0</v>
      </c>
      <c r="S53" s="887" t="n">
        <f aca="false">S161*S$226</f>
        <v>60904590.4590459</v>
      </c>
      <c r="T53" s="887" t="n">
        <f aca="false">T161*T$226</f>
        <v>40103836.1695991</v>
      </c>
      <c r="U53" s="887" t="n">
        <f aca="false">U161*U$226</f>
        <v>123872698.274612</v>
      </c>
      <c r="V53" s="887" t="n">
        <f aca="false">V161*V$226</f>
        <v>135049466.909999</v>
      </c>
      <c r="W53" s="887" t="n">
        <f aca="false">W161*W$226</f>
        <v>169482976.040353</v>
      </c>
      <c r="X53" s="887" t="n">
        <f aca="false">SUM(F53:W53)</f>
        <v>642044065.885442</v>
      </c>
      <c r="Y53" s="537"/>
      <c r="Z53" s="537"/>
      <c r="AA53" s="537"/>
    </row>
    <row r="54" s="108" customFormat="true" ht="13.5" hidden="false" customHeight="true" outlineLevel="0" collapsed="false">
      <c r="A54" s="880"/>
      <c r="B54" s="884"/>
      <c r="C54" s="884"/>
      <c r="D54" s="885" t="s">
        <v>475</v>
      </c>
      <c r="E54" s="886" t="n">
        <f aca="false">X54/E$226</f>
        <v>5.8474838283181</v>
      </c>
      <c r="F54" s="887" t="n">
        <f aca="false">F162*F$226</f>
        <v>0</v>
      </c>
      <c r="G54" s="887" t="n">
        <f aca="false">G162*G$226</f>
        <v>0</v>
      </c>
      <c r="H54" s="887" t="n">
        <f aca="false">H162*H$226</f>
        <v>0</v>
      </c>
      <c r="I54" s="887" t="n">
        <f aca="false">I162*I$226</f>
        <v>0</v>
      </c>
      <c r="J54" s="887" t="n">
        <f aca="false">J162*J$226</f>
        <v>0</v>
      </c>
      <c r="K54" s="887" t="n">
        <f aca="false">K162*K$226</f>
        <v>0</v>
      </c>
      <c r="L54" s="887" t="n">
        <f aca="false">L162*L$226</f>
        <v>0</v>
      </c>
      <c r="M54" s="887" t="n">
        <f aca="false">M162*M$226</f>
        <v>0</v>
      </c>
      <c r="N54" s="887" t="n">
        <f aca="false">N162*N$226</f>
        <v>0</v>
      </c>
      <c r="O54" s="887" t="n">
        <f aca="false">O162*O$226</f>
        <v>0</v>
      </c>
      <c r="P54" s="887" t="n">
        <f aca="false">P162*P$226</f>
        <v>0</v>
      </c>
      <c r="Q54" s="887" t="n">
        <f aca="false">Q162*Q$226</f>
        <v>78020154.1197392</v>
      </c>
      <c r="R54" s="887" t="n">
        <f aca="false">R162*R$226</f>
        <v>0</v>
      </c>
      <c r="S54" s="887" t="n">
        <f aca="false">S162*S$226</f>
        <v>43155075.098058</v>
      </c>
      <c r="T54" s="887" t="n">
        <f aca="false">T162*T$226</f>
        <v>44604131.9132555</v>
      </c>
      <c r="U54" s="887" t="n">
        <f aca="false">U162*U$226</f>
        <v>165885151.206252</v>
      </c>
      <c r="V54" s="887" t="n">
        <f aca="false">V162*V$226</f>
        <v>206410570.100318</v>
      </c>
      <c r="W54" s="887" t="n">
        <f aca="false">W162*W$226</f>
        <v>165301204.819277</v>
      </c>
      <c r="X54" s="887" t="n">
        <f aca="false">SUM(F54:W54)</f>
        <v>703376287.2569</v>
      </c>
      <c r="Y54" s="537"/>
      <c r="Z54" s="537"/>
      <c r="AA54" s="537"/>
    </row>
    <row r="55" s="108" customFormat="true" ht="15" hidden="false" customHeight="false" outlineLevel="0" collapsed="false">
      <c r="A55" s="880"/>
      <c r="B55" s="884"/>
      <c r="C55" s="884"/>
      <c r="D55" s="885" t="s">
        <v>476</v>
      </c>
      <c r="E55" s="886" t="n">
        <f aca="false">X55/E$226</f>
        <v>5.07647353581029</v>
      </c>
      <c r="F55" s="887" t="n">
        <f aca="false">F163*F$226</f>
        <v>0</v>
      </c>
      <c r="G55" s="887" t="n">
        <f aca="false">G163*G$226</f>
        <v>0</v>
      </c>
      <c r="H55" s="887" t="n">
        <f aca="false">H163*H$226</f>
        <v>0</v>
      </c>
      <c r="I55" s="887" t="n">
        <f aca="false">I163*I$226</f>
        <v>0</v>
      </c>
      <c r="J55" s="887" t="n">
        <f aca="false">J163*J$226</f>
        <v>0</v>
      </c>
      <c r="K55" s="887" t="n">
        <f aca="false">K163*K$226</f>
        <v>0</v>
      </c>
      <c r="L55" s="887" t="n">
        <f aca="false">L163*L$226</f>
        <v>0</v>
      </c>
      <c r="M55" s="887" t="n">
        <f aca="false">M163*M$226</f>
        <v>0</v>
      </c>
      <c r="N55" s="887" t="n">
        <f aca="false">N163*N$226</f>
        <v>0</v>
      </c>
      <c r="O55" s="887" t="n">
        <f aca="false">O163*O$226</f>
        <v>0</v>
      </c>
      <c r="P55" s="887" t="n">
        <f aca="false">P163*P$226</f>
        <v>0</v>
      </c>
      <c r="Q55" s="887" t="n">
        <f aca="false">Q163*Q$226</f>
        <v>144732790.851111</v>
      </c>
      <c r="R55" s="887" t="n">
        <f aca="false">R163*R$226</f>
        <v>0</v>
      </c>
      <c r="S55" s="887" t="n">
        <f aca="false">S163*S$226</f>
        <v>76672048.9504547</v>
      </c>
      <c r="T55" s="887" t="n">
        <f aca="false">T163*T$226</f>
        <v>36428421.7145253</v>
      </c>
      <c r="U55" s="887" t="n">
        <f aca="false">U163*U$226</f>
        <v>92602427.9210926</v>
      </c>
      <c r="V55" s="887" t="n">
        <f aca="false">V163*V$226</f>
        <v>88931056.2934851</v>
      </c>
      <c r="W55" s="887" t="n">
        <f aca="false">W163*W$226</f>
        <v>171267026.471344</v>
      </c>
      <c r="X55" s="887" t="n">
        <f aca="false">SUM(F55:W55)</f>
        <v>610633772.202012</v>
      </c>
      <c r="Y55" s="537"/>
      <c r="Z55" s="537"/>
      <c r="AA55" s="537"/>
    </row>
    <row r="56" s="108" customFormat="true" ht="13.5" hidden="false" customHeight="true" outlineLevel="0" collapsed="false">
      <c r="A56" s="880" t="s">
        <v>444</v>
      </c>
      <c r="B56" s="884" t="s">
        <v>371</v>
      </c>
      <c r="C56" s="884"/>
      <c r="D56" s="885" t="s">
        <v>7</v>
      </c>
      <c r="E56" s="886" t="n">
        <f aca="false">X56/E$226</f>
        <v>0.731066529746359</v>
      </c>
      <c r="F56" s="887" t="n">
        <f aca="false">F164*F$226</f>
        <v>0</v>
      </c>
      <c r="G56" s="887" t="n">
        <f aca="false">G164*G$226</f>
        <v>0</v>
      </c>
      <c r="H56" s="887" t="n">
        <f aca="false">H164*H$226</f>
        <v>0</v>
      </c>
      <c r="I56" s="887" t="n">
        <f aca="false">I164*I$226</f>
        <v>0</v>
      </c>
      <c r="J56" s="887" t="n">
        <f aca="false">J164*J$226</f>
        <v>0</v>
      </c>
      <c r="K56" s="887" t="n">
        <f aca="false">K164*K$226</f>
        <v>0</v>
      </c>
      <c r="L56" s="887" t="n">
        <f aca="false">L164*L$226</f>
        <v>0</v>
      </c>
      <c r="M56" s="887" t="n">
        <f aca="false">M164*M$226</f>
        <v>0</v>
      </c>
      <c r="N56" s="887" t="n">
        <f aca="false">N164*N$226</f>
        <v>0</v>
      </c>
      <c r="O56" s="887" t="n">
        <f aca="false">O164*O$226</f>
        <v>0</v>
      </c>
      <c r="P56" s="887" t="n">
        <f aca="false">P164*P$226</f>
        <v>0</v>
      </c>
      <c r="Q56" s="887" t="n">
        <f aca="false">Q164*Q$226</f>
        <v>0</v>
      </c>
      <c r="R56" s="887" t="n">
        <f aca="false">R164*R$226</f>
        <v>31443474.316816</v>
      </c>
      <c r="S56" s="887" t="n">
        <f aca="false">S164*S$226</f>
        <v>0</v>
      </c>
      <c r="T56" s="887" t="n">
        <f aca="false">T164*T$226</f>
        <v>0</v>
      </c>
      <c r="U56" s="887" t="n">
        <f aca="false">U164*U$226</f>
        <v>0</v>
      </c>
      <c r="V56" s="887" t="n">
        <f aca="false">V164*V$226</f>
        <v>0</v>
      </c>
      <c r="W56" s="887" t="n">
        <f aca="false">W164*W$226</f>
        <v>56494325.3467844</v>
      </c>
      <c r="X56" s="887" t="n">
        <f aca="false">SUM(F56:W56)</f>
        <v>87937799.6636003</v>
      </c>
      <c r="Y56" s="537"/>
      <c r="Z56" s="537"/>
      <c r="AA56" s="537"/>
    </row>
    <row r="57" s="108" customFormat="true" ht="13.5" hidden="false" customHeight="true" outlineLevel="0" collapsed="false">
      <c r="A57" s="880"/>
      <c r="B57" s="884"/>
      <c r="C57" s="884"/>
      <c r="D57" s="885" t="s">
        <v>475</v>
      </c>
      <c r="E57" s="886" t="n">
        <f aca="false">X57/E$226</f>
        <v>0.785270489124354</v>
      </c>
      <c r="F57" s="887" t="n">
        <f aca="false">F165*F$226</f>
        <v>0</v>
      </c>
      <c r="G57" s="887" t="n">
        <f aca="false">G165*G$226</f>
        <v>0</v>
      </c>
      <c r="H57" s="887" t="n">
        <f aca="false">H165*H$226</f>
        <v>0</v>
      </c>
      <c r="I57" s="887" t="n">
        <f aca="false">I165*I$226</f>
        <v>0</v>
      </c>
      <c r="J57" s="887" t="n">
        <f aca="false">J165*J$226</f>
        <v>0</v>
      </c>
      <c r="K57" s="887" t="n">
        <f aca="false">K165*K$226</f>
        <v>0</v>
      </c>
      <c r="L57" s="887" t="n">
        <f aca="false">L165*L$226</f>
        <v>0</v>
      </c>
      <c r="M57" s="887" t="n">
        <f aca="false">M165*M$226</f>
        <v>0</v>
      </c>
      <c r="N57" s="887" t="n">
        <f aca="false">N165*N$226</f>
        <v>0</v>
      </c>
      <c r="O57" s="887" t="n">
        <f aca="false">O165*O$226</f>
        <v>0</v>
      </c>
      <c r="P57" s="887" t="n">
        <f aca="false">P165*P$226</f>
        <v>0</v>
      </c>
      <c r="Q57" s="887" t="n">
        <f aca="false">Q165*Q$226</f>
        <v>0</v>
      </c>
      <c r="R57" s="887" t="n">
        <f aca="false">R165*R$226</f>
        <v>0</v>
      </c>
      <c r="S57" s="887" t="n">
        <f aca="false">S165*S$226</f>
        <v>0</v>
      </c>
      <c r="T57" s="887" t="n">
        <f aca="false">T165*T$226</f>
        <v>0</v>
      </c>
      <c r="U57" s="887" t="n">
        <f aca="false">U165*U$226</f>
        <v>0</v>
      </c>
      <c r="V57" s="887" t="n">
        <f aca="false">V165*V$226</f>
        <v>0</v>
      </c>
      <c r="W57" s="887" t="n">
        <f aca="false">W165*W$226</f>
        <v>94457831.3253012</v>
      </c>
      <c r="X57" s="887" t="n">
        <f aca="false">SUM(F57:W57)</f>
        <v>94457831.3253012</v>
      </c>
      <c r="Y57" s="537"/>
      <c r="Z57" s="537"/>
      <c r="AA57" s="537"/>
    </row>
    <row r="58" s="108" customFormat="true" ht="15" hidden="false" customHeight="false" outlineLevel="0" collapsed="false">
      <c r="A58" s="880"/>
      <c r="B58" s="884"/>
      <c r="C58" s="884"/>
      <c r="D58" s="885" t="s">
        <v>476</v>
      </c>
      <c r="E58" s="886" t="n">
        <f aca="false">X58/E$226</f>
        <v>0.840513606610706</v>
      </c>
      <c r="F58" s="887" t="n">
        <f aca="false">F166*F$226</f>
        <v>0</v>
      </c>
      <c r="G58" s="887" t="n">
        <f aca="false">G166*G$226</f>
        <v>0</v>
      </c>
      <c r="H58" s="887" t="n">
        <f aca="false">H166*H$226</f>
        <v>0</v>
      </c>
      <c r="I58" s="887" t="n">
        <f aca="false">I166*I$226</f>
        <v>0</v>
      </c>
      <c r="J58" s="887" t="n">
        <f aca="false">J166*J$226</f>
        <v>0</v>
      </c>
      <c r="K58" s="887" t="n">
        <f aca="false">K166*K$226</f>
        <v>0</v>
      </c>
      <c r="L58" s="887" t="n">
        <f aca="false">L166*L$226</f>
        <v>0</v>
      </c>
      <c r="M58" s="887" t="n">
        <f aca="false">M166*M$226</f>
        <v>0</v>
      </c>
      <c r="N58" s="887" t="n">
        <f aca="false">N166*N$226</f>
        <v>0</v>
      </c>
      <c r="O58" s="887" t="n">
        <f aca="false">O166*O$226</f>
        <v>0</v>
      </c>
      <c r="P58" s="887" t="n">
        <f aca="false">P166*P$226</f>
        <v>0</v>
      </c>
      <c r="Q58" s="887" t="n">
        <f aca="false">Q166*Q$226</f>
        <v>0</v>
      </c>
      <c r="R58" s="887" t="n">
        <f aca="false">R166*R$226</f>
        <v>60804736.3227716</v>
      </c>
      <c r="S58" s="887" t="n">
        <f aca="false">S166*S$226</f>
        <v>0</v>
      </c>
      <c r="T58" s="887" t="n">
        <f aca="false">T166*T$226</f>
        <v>0</v>
      </c>
      <c r="U58" s="887" t="n">
        <f aca="false">U166*U$226</f>
        <v>0</v>
      </c>
      <c r="V58" s="887" t="n">
        <f aca="false">V166*V$226</f>
        <v>0</v>
      </c>
      <c r="W58" s="887" t="n">
        <f aca="false">W166*W$226</f>
        <v>40298123.8756104</v>
      </c>
      <c r="X58" s="887" t="n">
        <f aca="false">SUM(F58:W58)</f>
        <v>101102860.198382</v>
      </c>
      <c r="Y58" s="537"/>
      <c r="Z58" s="537"/>
      <c r="AA58" s="537"/>
    </row>
    <row r="59" s="108" customFormat="true" ht="13.5" hidden="false" customHeight="true" outlineLevel="0" collapsed="false">
      <c r="A59" s="880" t="s">
        <v>445</v>
      </c>
      <c r="B59" s="884" t="s">
        <v>446</v>
      </c>
      <c r="C59" s="884"/>
      <c r="D59" s="885" t="s">
        <v>7</v>
      </c>
      <c r="E59" s="886" t="n">
        <f aca="false">X59/E$226</f>
        <v>39.9144785809858</v>
      </c>
      <c r="F59" s="887" t="n">
        <f aca="false">F167*F$226</f>
        <v>78060883.6721061</v>
      </c>
      <c r="G59" s="887" t="n">
        <f aca="false">G167*G$226</f>
        <v>0</v>
      </c>
      <c r="H59" s="887" t="n">
        <f aca="false">H167*H$226</f>
        <v>0</v>
      </c>
      <c r="I59" s="887" t="n">
        <f aca="false">I167*I$226</f>
        <v>0</v>
      </c>
      <c r="J59" s="887" t="n">
        <f aca="false">J167*J$226</f>
        <v>0</v>
      </c>
      <c r="K59" s="887" t="n">
        <f aca="false">K167*K$226</f>
        <v>66805658.9724497</v>
      </c>
      <c r="L59" s="887" t="n">
        <f aca="false">L167*L$226</f>
        <v>0</v>
      </c>
      <c r="M59" s="887" t="n">
        <f aca="false">M167*M$226</f>
        <v>0</v>
      </c>
      <c r="N59" s="887" t="n">
        <f aca="false">N167*N$226</f>
        <v>130531383.077208</v>
      </c>
      <c r="O59" s="887" t="n">
        <f aca="false">O167*O$226</f>
        <v>116810694.031866</v>
      </c>
      <c r="P59" s="887" t="n">
        <f aca="false">P167*P$226</f>
        <v>162440012.79727</v>
      </c>
      <c r="Q59" s="887" t="n">
        <f aca="false">Q167*Q$226</f>
        <v>300347994.751555</v>
      </c>
      <c r="R59" s="887" t="n">
        <f aca="false">R167*R$226</f>
        <v>377321691.801792</v>
      </c>
      <c r="S59" s="887" t="n">
        <f aca="false">S167*S$226</f>
        <v>223316831.683168</v>
      </c>
      <c r="T59" s="887" t="n">
        <f aca="false">T167*T$226</f>
        <v>661713296.798385</v>
      </c>
      <c r="U59" s="887" t="n">
        <f aca="false">U167*U$226</f>
        <v>583971291.866029</v>
      </c>
      <c r="V59" s="887" t="n">
        <f aca="false">V167*V$226</f>
        <v>715762174.622995</v>
      </c>
      <c r="W59" s="887" t="n">
        <f aca="false">W167*W$226</f>
        <v>1384110970.99622</v>
      </c>
      <c r="X59" s="887" t="n">
        <f aca="false">SUM(F59:W59)</f>
        <v>4801192885.07104</v>
      </c>
      <c r="Y59" s="537"/>
      <c r="Z59" s="537"/>
      <c r="AA59" s="537"/>
    </row>
    <row r="60" s="108" customFormat="true" ht="13.5" hidden="false" customHeight="true" outlineLevel="0" collapsed="false">
      <c r="A60" s="880"/>
      <c r="B60" s="884"/>
      <c r="C60" s="884"/>
      <c r="D60" s="885" t="s">
        <v>475</v>
      </c>
      <c r="E60" s="886" t="n">
        <f aca="false">X60/E$226</f>
        <v>59.5151293578814</v>
      </c>
      <c r="F60" s="887" t="n">
        <f aca="false">F168*F$226</f>
        <v>0</v>
      </c>
      <c r="G60" s="887" t="n">
        <f aca="false">G168*G$226</f>
        <v>0</v>
      </c>
      <c r="H60" s="887" t="n">
        <f aca="false">H168*H$226</f>
        <v>0</v>
      </c>
      <c r="I60" s="887" t="n">
        <f aca="false">I168*I$226</f>
        <v>0</v>
      </c>
      <c r="J60" s="887" t="n">
        <f aca="false">J168*J$226</f>
        <v>0</v>
      </c>
      <c r="K60" s="887" t="n">
        <f aca="false">K168*K$226</f>
        <v>140914088.26763</v>
      </c>
      <c r="L60" s="887" t="n">
        <f aca="false">L168*L$226</f>
        <v>0</v>
      </c>
      <c r="M60" s="887" t="n">
        <f aca="false">M168*M$226</f>
        <v>0</v>
      </c>
      <c r="N60" s="887" t="n">
        <f aca="false">N168*N$226</f>
        <v>178486660.970284</v>
      </c>
      <c r="O60" s="887" t="n">
        <f aca="false">O168*O$226</f>
        <v>237621314.777513</v>
      </c>
      <c r="P60" s="887" t="n">
        <f aca="false">P168*P$226</f>
        <v>253613053.613054</v>
      </c>
      <c r="Q60" s="887" t="n">
        <f aca="false">Q168*Q$226</f>
        <v>624161232.957914</v>
      </c>
      <c r="R60" s="887" t="n">
        <f aca="false">R168*R$226</f>
        <v>455817776.212281</v>
      </c>
      <c r="S60" s="887" t="n">
        <f aca="false">S168*S$226</f>
        <v>431550750.98058</v>
      </c>
      <c r="T60" s="887" t="n">
        <f aca="false">T168*T$226</f>
        <v>1159707429.74464</v>
      </c>
      <c r="U60" s="887" t="n">
        <f aca="false">U168*U$226</f>
        <v>912368331.634387</v>
      </c>
      <c r="V60" s="887" t="n">
        <f aca="false">V168*V$226</f>
        <v>1135258135.55175</v>
      </c>
      <c r="W60" s="887" t="n">
        <f aca="false">W168*W$226</f>
        <v>1629397590.36145</v>
      </c>
      <c r="X60" s="887" t="n">
        <f aca="false">SUM(F60:W60)</f>
        <v>7158896365.07148</v>
      </c>
      <c r="Y60" s="537"/>
      <c r="Z60" s="537"/>
      <c r="AA60" s="537"/>
    </row>
    <row r="61" s="108" customFormat="true" ht="15" hidden="false" customHeight="false" outlineLevel="0" collapsed="false">
      <c r="A61" s="880"/>
      <c r="B61" s="884"/>
      <c r="C61" s="884"/>
      <c r="D61" s="885" t="s">
        <v>476</v>
      </c>
      <c r="E61" s="886" t="n">
        <f aca="false">X61/E$226</f>
        <v>24.8131022079625</v>
      </c>
      <c r="F61" s="887" t="n">
        <f aca="false">F169*F$226</f>
        <v>160612605.537012</v>
      </c>
      <c r="G61" s="887" t="n">
        <f aca="false">G169*G$226</f>
        <v>0</v>
      </c>
      <c r="H61" s="887" t="n">
        <f aca="false">H169*H$226</f>
        <v>0</v>
      </c>
      <c r="I61" s="887" t="n">
        <f aca="false">I169*I$226</f>
        <v>0</v>
      </c>
      <c r="J61" s="887" t="n">
        <f aca="false">J169*J$226</f>
        <v>0</v>
      </c>
      <c r="K61" s="887" t="n">
        <f aca="false">K169*K$226</f>
        <v>0</v>
      </c>
      <c r="L61" s="887" t="n">
        <f aca="false">L169*L$226</f>
        <v>0</v>
      </c>
      <c r="M61" s="887" t="n">
        <f aca="false">M169*M$226</f>
        <v>0</v>
      </c>
      <c r="N61" s="887" t="n">
        <f aca="false">N169*N$226</f>
        <v>84906512.5101617</v>
      </c>
      <c r="O61" s="887" t="n">
        <f aca="false">O169*O$226</f>
        <v>0</v>
      </c>
      <c r="P61" s="887" t="n">
        <f aca="false">P169*P$226</f>
        <v>78152898.9225244</v>
      </c>
      <c r="Q61" s="887" t="n">
        <f aca="false">Q169*Q$226</f>
        <v>0</v>
      </c>
      <c r="R61" s="887" t="n">
        <f aca="false">R169*R$226</f>
        <v>304023681.613858</v>
      </c>
      <c r="S61" s="887" t="n">
        <f aca="false">S169*S$226</f>
        <v>38336024.4752273</v>
      </c>
      <c r="T61" s="887" t="n">
        <f aca="false">T169*T$226</f>
        <v>254998952.001677</v>
      </c>
      <c r="U61" s="887" t="n">
        <f aca="false">U169*U$226</f>
        <v>339542235.710673</v>
      </c>
      <c r="V61" s="887" t="n">
        <f aca="false">V169*V$226</f>
        <v>444655281.467426</v>
      </c>
      <c r="W61" s="887" t="n">
        <f aca="false">W169*W$226</f>
        <v>1279465433.05063</v>
      </c>
      <c r="X61" s="887" t="n">
        <f aca="false">SUM(F61:W61)</f>
        <v>2984693625.28919</v>
      </c>
      <c r="Y61" s="537"/>
      <c r="Z61" s="537"/>
      <c r="AA61" s="537"/>
    </row>
    <row r="62" s="108" customFormat="true" ht="13.5" hidden="false" customHeight="true" outlineLevel="0" collapsed="false">
      <c r="A62" s="880" t="s">
        <v>447</v>
      </c>
      <c r="B62" s="880" t="s">
        <v>477</v>
      </c>
      <c r="C62" s="884" t="s">
        <v>374</v>
      </c>
      <c r="D62" s="885" t="s">
        <v>7</v>
      </c>
      <c r="E62" s="886" t="n">
        <f aca="false">X62/E$226</f>
        <v>4.78029889577138</v>
      </c>
      <c r="F62" s="887" t="n">
        <f aca="false">F170*F$226</f>
        <v>0</v>
      </c>
      <c r="G62" s="887" t="n">
        <f aca="false">G170*G$226</f>
        <v>0</v>
      </c>
      <c r="H62" s="887" t="n">
        <f aca="false">H170*H$226</f>
        <v>0</v>
      </c>
      <c r="I62" s="887" t="n">
        <f aca="false">I170*I$226</f>
        <v>0</v>
      </c>
      <c r="J62" s="887" t="n">
        <f aca="false">J170*J$226</f>
        <v>0</v>
      </c>
      <c r="K62" s="887" t="n">
        <f aca="false">K170*K$226</f>
        <v>0</v>
      </c>
      <c r="L62" s="887" t="n">
        <f aca="false">L170*L$226</f>
        <v>0</v>
      </c>
      <c r="M62" s="887" t="n">
        <f aca="false">M170*M$226</f>
        <v>0</v>
      </c>
      <c r="N62" s="887" t="n">
        <f aca="false">N170*N$226</f>
        <v>87020922.051472</v>
      </c>
      <c r="O62" s="887" t="n">
        <f aca="false">O170*O$226</f>
        <v>0</v>
      </c>
      <c r="P62" s="887" t="n">
        <f aca="false">P170*P$226</f>
        <v>40610003.1993175</v>
      </c>
      <c r="Q62" s="887" t="n">
        <f aca="false">Q170*Q$226</f>
        <v>0</v>
      </c>
      <c r="R62" s="887" t="n">
        <f aca="false">R170*R$226</f>
        <v>62886948.6336319</v>
      </c>
      <c r="S62" s="887" t="n">
        <f aca="false">S170*S$226</f>
        <v>0</v>
      </c>
      <c r="T62" s="887" t="n">
        <f aca="false">T170*T$226</f>
        <v>60155754.2543986</v>
      </c>
      <c r="U62" s="887" t="n">
        <f aca="false">U170*U$226</f>
        <v>123872698.274612</v>
      </c>
      <c r="V62" s="887" t="n">
        <f aca="false">V170*V$226</f>
        <v>94534626.8369993</v>
      </c>
      <c r="W62" s="887" t="n">
        <f aca="false">W170*W$226</f>
        <v>105926860.025221</v>
      </c>
      <c r="X62" s="887" t="n">
        <f aca="false">SUM(F62:W62)</f>
        <v>575007813.275652</v>
      </c>
      <c r="Y62" s="537"/>
      <c r="Z62" s="537"/>
      <c r="AA62" s="537"/>
    </row>
    <row r="63" s="108" customFormat="true" ht="13.5" hidden="false" customHeight="true" outlineLevel="0" collapsed="false">
      <c r="A63" s="880"/>
      <c r="B63" s="880"/>
      <c r="C63" s="880"/>
      <c r="D63" s="885" t="s">
        <v>475</v>
      </c>
      <c r="E63" s="886" t="n">
        <f aca="false">X63/E$226</f>
        <v>7.93889913817378</v>
      </c>
      <c r="F63" s="887" t="n">
        <f aca="false">F171*F$226</f>
        <v>0</v>
      </c>
      <c r="G63" s="887" t="n">
        <f aca="false">G171*G$226</f>
        <v>0</v>
      </c>
      <c r="H63" s="887" t="n">
        <f aca="false">H171*H$226</f>
        <v>0</v>
      </c>
      <c r="I63" s="887" t="n">
        <f aca="false">I171*I$226</f>
        <v>0</v>
      </c>
      <c r="J63" s="887" t="n">
        <f aca="false">J171*J$226</f>
        <v>0</v>
      </c>
      <c r="K63" s="887" t="n">
        <f aca="false">K171*K$226</f>
        <v>0</v>
      </c>
      <c r="L63" s="887" t="n">
        <f aca="false">L171*L$226</f>
        <v>0</v>
      </c>
      <c r="M63" s="887" t="n">
        <f aca="false">M171*M$226</f>
        <v>0</v>
      </c>
      <c r="N63" s="887" t="n">
        <f aca="false">N171*N$226</f>
        <v>178486660.970284</v>
      </c>
      <c r="O63" s="887" t="n">
        <f aca="false">O171*O$226</f>
        <v>0</v>
      </c>
      <c r="P63" s="887" t="n">
        <f aca="false">P171*P$226</f>
        <v>84537684.5376845</v>
      </c>
      <c r="Q63" s="887" t="n">
        <f aca="false">Q171*Q$226</f>
        <v>0</v>
      </c>
      <c r="R63" s="887" t="n">
        <f aca="false">R171*R$226</f>
        <v>65116825.1731831</v>
      </c>
      <c r="S63" s="887" t="n">
        <f aca="false">S171*S$226</f>
        <v>0</v>
      </c>
      <c r="T63" s="887" t="n">
        <f aca="false">T171*T$226</f>
        <v>89208263.826511</v>
      </c>
      <c r="U63" s="887" t="n">
        <f aca="false">U171*U$226</f>
        <v>165885151.206252</v>
      </c>
      <c r="V63" s="887" t="n">
        <f aca="false">V171*V$226</f>
        <v>206410570.100318</v>
      </c>
      <c r="W63" s="887" t="n">
        <f aca="false">W171*W$226</f>
        <v>165301204.819277</v>
      </c>
      <c r="X63" s="887" t="n">
        <f aca="false">SUM(F63:W63)</f>
        <v>954946360.63351</v>
      </c>
      <c r="Y63" s="537"/>
      <c r="Z63" s="537"/>
      <c r="AA63" s="537"/>
    </row>
    <row r="64" s="108" customFormat="true" ht="15" hidden="false" customHeight="false" outlineLevel="0" collapsed="false">
      <c r="A64" s="880"/>
      <c r="B64" s="880"/>
      <c r="C64" s="880"/>
      <c r="D64" s="885" t="s">
        <v>476</v>
      </c>
      <c r="E64" s="886" t="n">
        <f aca="false">X64/E$226</f>
        <v>2.43305259739607</v>
      </c>
      <c r="F64" s="887" t="n">
        <f aca="false">F172*F$226</f>
        <v>0</v>
      </c>
      <c r="G64" s="887" t="n">
        <f aca="false">G172*G$226</f>
        <v>0</v>
      </c>
      <c r="H64" s="887" t="n">
        <f aca="false">H172*H$226</f>
        <v>0</v>
      </c>
      <c r="I64" s="887" t="n">
        <f aca="false">I172*I$226</f>
        <v>0</v>
      </c>
      <c r="J64" s="887" t="n">
        <f aca="false">J172*J$226</f>
        <v>0</v>
      </c>
      <c r="K64" s="887" t="n">
        <f aca="false">K172*K$226</f>
        <v>0</v>
      </c>
      <c r="L64" s="887" t="n">
        <f aca="false">L172*L$226</f>
        <v>0</v>
      </c>
      <c r="M64" s="887" t="n">
        <f aca="false">M172*M$226</f>
        <v>0</v>
      </c>
      <c r="N64" s="887" t="n">
        <f aca="false">N172*N$226</f>
        <v>0</v>
      </c>
      <c r="O64" s="887" t="n">
        <f aca="false">O172*O$226</f>
        <v>0</v>
      </c>
      <c r="P64" s="887" t="n">
        <f aca="false">P172*P$226</f>
        <v>0</v>
      </c>
      <c r="Q64" s="887" t="n">
        <f aca="false">Q172*Q$226</f>
        <v>0</v>
      </c>
      <c r="R64" s="887" t="n">
        <f aca="false">R172*R$226</f>
        <v>60804736.3227716</v>
      </c>
      <c r="S64" s="887" t="n">
        <f aca="false">S172*S$226</f>
        <v>0</v>
      </c>
      <c r="T64" s="887" t="n">
        <f aca="false">T172*T$226</f>
        <v>36428421.7145253</v>
      </c>
      <c r="U64" s="887" t="n">
        <f aca="false">U172*U$226</f>
        <v>92602427.9210926</v>
      </c>
      <c r="V64" s="887" t="n">
        <f aca="false">V172*V$226</f>
        <v>22232764.0733713</v>
      </c>
      <c r="W64" s="887" t="n">
        <f aca="false">W172*W$226</f>
        <v>80596247.7512208</v>
      </c>
      <c r="X64" s="887" t="n">
        <f aca="false">SUM(F64:W64)</f>
        <v>292664597.782982</v>
      </c>
      <c r="Y64" s="537"/>
      <c r="Z64" s="537"/>
      <c r="AA64" s="537"/>
    </row>
    <row r="65" s="108" customFormat="true" ht="13.5" hidden="false" customHeight="true" outlineLevel="0" collapsed="false">
      <c r="A65" s="880" t="s">
        <v>448</v>
      </c>
      <c r="B65" s="884"/>
      <c r="C65" s="889" t="s">
        <v>1073</v>
      </c>
      <c r="D65" s="885" t="s">
        <v>7</v>
      </c>
      <c r="E65" s="886" t="n">
        <f aca="false">X65/E$226</f>
        <v>13.5465152327803</v>
      </c>
      <c r="F65" s="887" t="n">
        <f aca="false">F173*F$226</f>
        <v>0</v>
      </c>
      <c r="G65" s="887" t="n">
        <f aca="false">G173*G$226</f>
        <v>0</v>
      </c>
      <c r="H65" s="887" t="n">
        <f aca="false">H173*H$226</f>
        <v>0</v>
      </c>
      <c r="I65" s="887" t="n">
        <f aca="false">I173*I$226</f>
        <v>0</v>
      </c>
      <c r="J65" s="887" t="n">
        <f aca="false">J173*J$226</f>
        <v>0</v>
      </c>
      <c r="K65" s="887" t="n">
        <f aca="false">K173*K$226</f>
        <v>0</v>
      </c>
      <c r="L65" s="887" t="n">
        <f aca="false">L173*L$226</f>
        <v>0</v>
      </c>
      <c r="M65" s="887" t="n">
        <f aca="false">M173*M$226</f>
        <v>0</v>
      </c>
      <c r="N65" s="887" t="n">
        <f aca="false">N173*N$226</f>
        <v>0</v>
      </c>
      <c r="O65" s="887" t="n">
        <f aca="false">O173*O$226</f>
        <v>77873796.021244</v>
      </c>
      <c r="P65" s="887" t="n">
        <f aca="false">P173*P$226</f>
        <v>121830009.597952</v>
      </c>
      <c r="Q65" s="887" t="n">
        <f aca="false">Q173*Q$226</f>
        <v>187717496.719722</v>
      </c>
      <c r="R65" s="887" t="n">
        <f aca="false">R173*R$226</f>
        <v>125773897.267264</v>
      </c>
      <c r="S65" s="887" t="n">
        <f aca="false">S173*S$226</f>
        <v>162412241.224122</v>
      </c>
      <c r="T65" s="887" t="n">
        <f aca="false">T173*T$226</f>
        <v>240623017.017595</v>
      </c>
      <c r="U65" s="887" t="n">
        <f aca="false">U173*U$226</f>
        <v>230049296.795708</v>
      </c>
      <c r="V65" s="887" t="n">
        <f aca="false">V173*V$226</f>
        <v>243089040.437998</v>
      </c>
      <c r="W65" s="887" t="n">
        <f aca="false">W173*W$226</f>
        <v>240100882.723834</v>
      </c>
      <c r="X65" s="887" t="n">
        <f aca="false">SUM(F65:W65)</f>
        <v>1629469677.80544</v>
      </c>
      <c r="Y65" s="537"/>
      <c r="Z65" s="537"/>
      <c r="AA65" s="537"/>
    </row>
    <row r="66" s="108" customFormat="true" ht="13.5" hidden="false" customHeight="true" outlineLevel="0" collapsed="false">
      <c r="A66" s="880"/>
      <c r="B66" s="884"/>
      <c r="C66" s="884"/>
      <c r="D66" s="885" t="s">
        <v>475</v>
      </c>
      <c r="E66" s="886" t="n">
        <f aca="false">X66/E$226</f>
        <v>24.7400786979896</v>
      </c>
      <c r="F66" s="887" t="n">
        <f aca="false">F174*F$226</f>
        <v>0</v>
      </c>
      <c r="G66" s="887" t="n">
        <f aca="false">G174*G$226</f>
        <v>0</v>
      </c>
      <c r="H66" s="887" t="n">
        <f aca="false">H174*H$226</f>
        <v>0</v>
      </c>
      <c r="I66" s="887" t="n">
        <f aca="false">I174*I$226</f>
        <v>0</v>
      </c>
      <c r="J66" s="887" t="n">
        <f aca="false">J174*J$226</f>
        <v>0</v>
      </c>
      <c r="K66" s="887" t="n">
        <f aca="false">K174*K$226</f>
        <v>0</v>
      </c>
      <c r="L66" s="887" t="n">
        <f aca="false">L174*L$226</f>
        <v>0</v>
      </c>
      <c r="M66" s="887" t="n">
        <f aca="false">M174*M$226</f>
        <v>0</v>
      </c>
      <c r="N66" s="887" t="n">
        <f aca="false">N174*N$226</f>
        <v>0</v>
      </c>
      <c r="O66" s="887" t="n">
        <f aca="false">O174*O$226</f>
        <v>158414209.851676</v>
      </c>
      <c r="P66" s="887" t="n">
        <f aca="false">P174*P$226</f>
        <v>169075369.075369</v>
      </c>
      <c r="Q66" s="887" t="n">
        <f aca="false">Q174*Q$226</f>
        <v>390100770.598696</v>
      </c>
      <c r="R66" s="887" t="n">
        <f aca="false">R174*R$226</f>
        <v>195350475.519549</v>
      </c>
      <c r="S66" s="887" t="n">
        <f aca="false">S174*S$226</f>
        <v>345240600.784464</v>
      </c>
      <c r="T66" s="887" t="n">
        <f aca="false">T174*T$226</f>
        <v>535249582.959066</v>
      </c>
      <c r="U66" s="887" t="n">
        <f aca="false">U174*U$226</f>
        <v>331770302.412504</v>
      </c>
      <c r="V66" s="887" t="n">
        <f aca="false">V174*V$226</f>
        <v>378419378.51725</v>
      </c>
      <c r="W66" s="887" t="n">
        <f aca="false">W174*W$226</f>
        <v>472289156.626506</v>
      </c>
      <c r="X66" s="887" t="n">
        <f aca="false">SUM(F66:W66)</f>
        <v>2975909846.34508</v>
      </c>
      <c r="Y66" s="537"/>
      <c r="Z66" s="537"/>
      <c r="AA66" s="537"/>
    </row>
    <row r="67" s="108" customFormat="true" ht="15" hidden="false" customHeight="false" outlineLevel="0" collapsed="false">
      <c r="A67" s="880"/>
      <c r="B67" s="884"/>
      <c r="C67" s="884"/>
      <c r="D67" s="885" t="s">
        <v>476</v>
      </c>
      <c r="E67" s="886" t="n">
        <f aca="false">X67/E$226</f>
        <v>4.90466797901701</v>
      </c>
      <c r="F67" s="887" t="n">
        <f aca="false">F175*F$226</f>
        <v>0</v>
      </c>
      <c r="G67" s="887" t="n">
        <f aca="false">G175*G$226</f>
        <v>0</v>
      </c>
      <c r="H67" s="887" t="n">
        <f aca="false">H175*H$226</f>
        <v>0</v>
      </c>
      <c r="I67" s="887" t="n">
        <f aca="false">I175*I$226</f>
        <v>0</v>
      </c>
      <c r="J67" s="887" t="n">
        <f aca="false">J175*J$226</f>
        <v>0</v>
      </c>
      <c r="K67" s="887" t="n">
        <f aca="false">K175*K$226</f>
        <v>0</v>
      </c>
      <c r="L67" s="887" t="n">
        <f aca="false">L175*L$226</f>
        <v>0</v>
      </c>
      <c r="M67" s="887" t="n">
        <f aca="false">M175*M$226</f>
        <v>0</v>
      </c>
      <c r="N67" s="887" t="n">
        <f aca="false">N175*N$226</f>
        <v>0</v>
      </c>
      <c r="O67" s="887" t="n">
        <f aca="false">O175*O$226</f>
        <v>0</v>
      </c>
      <c r="P67" s="887" t="n">
        <f aca="false">P175*P$226</f>
        <v>78152898.9225244</v>
      </c>
      <c r="Q67" s="887" t="n">
        <f aca="false">Q175*Q$226</f>
        <v>0</v>
      </c>
      <c r="R67" s="887" t="n">
        <f aca="false">R175*R$226</f>
        <v>60804736.3227716</v>
      </c>
      <c r="S67" s="887" t="n">
        <f aca="false">S175*S$226</f>
        <v>0</v>
      </c>
      <c r="T67" s="887" t="n">
        <f aca="false">T175*T$226</f>
        <v>0</v>
      </c>
      <c r="U67" s="887" t="n">
        <f aca="false">U175*U$226</f>
        <v>154337379.868488</v>
      </c>
      <c r="V67" s="887" t="n">
        <f aca="false">V175*V$226</f>
        <v>155629348.513599</v>
      </c>
      <c r="W67" s="887" t="n">
        <f aca="false">W175*W$226</f>
        <v>141043433.564636</v>
      </c>
      <c r="X67" s="887" t="n">
        <f aca="false">SUM(F67:W67)</f>
        <v>589967797.192019</v>
      </c>
      <c r="Y67" s="537"/>
      <c r="Z67" s="537"/>
      <c r="AA67" s="537"/>
    </row>
    <row r="68" s="108" customFormat="true" ht="13.5" hidden="false" customHeight="true" outlineLevel="0" collapsed="false">
      <c r="A68" s="880" t="s">
        <v>450</v>
      </c>
      <c r="B68" s="884"/>
      <c r="C68" s="889" t="s">
        <v>1074</v>
      </c>
      <c r="D68" s="885" t="s">
        <v>7</v>
      </c>
      <c r="E68" s="886" t="n">
        <f aca="false">X68/E$226</f>
        <v>4.5640453607145</v>
      </c>
      <c r="F68" s="887" t="n">
        <f aca="false">F176*F$226</f>
        <v>0</v>
      </c>
      <c r="G68" s="887" t="n">
        <f aca="false">G176*G$226</f>
        <v>0</v>
      </c>
      <c r="H68" s="887" t="n">
        <f aca="false">H176*H$226</f>
        <v>0</v>
      </c>
      <c r="I68" s="887" t="n">
        <f aca="false">I176*I$226</f>
        <v>0</v>
      </c>
      <c r="J68" s="887" t="n">
        <f aca="false">J176*J$226</f>
        <v>0</v>
      </c>
      <c r="K68" s="887" t="n">
        <f aca="false">K176*K$226</f>
        <v>66805658.9724497</v>
      </c>
      <c r="L68" s="887" t="n">
        <f aca="false">L176*L$226</f>
        <v>0</v>
      </c>
      <c r="M68" s="887" t="n">
        <f aca="false">M176*M$226</f>
        <v>0</v>
      </c>
      <c r="N68" s="887" t="n">
        <f aca="false">N176*N$226</f>
        <v>43510461.025736</v>
      </c>
      <c r="O68" s="887" t="n">
        <f aca="false">O176*O$226</f>
        <v>0</v>
      </c>
      <c r="P68" s="887" t="n">
        <f aca="false">P176*P$226</f>
        <v>0</v>
      </c>
      <c r="Q68" s="887" t="n">
        <f aca="false">Q176*Q$226</f>
        <v>37543499.3439443</v>
      </c>
      <c r="R68" s="887" t="n">
        <f aca="false">R176*R$226</f>
        <v>0</v>
      </c>
      <c r="S68" s="887" t="n">
        <f aca="false">S176*S$226</f>
        <v>20301530.1530153</v>
      </c>
      <c r="T68" s="887" t="n">
        <f aca="false">T176*T$226</f>
        <v>60155754.2543986</v>
      </c>
      <c r="U68" s="887" t="n">
        <f aca="false">U176*U$226</f>
        <v>70784399.0140641</v>
      </c>
      <c r="V68" s="887" t="n">
        <f aca="false">V176*V$226</f>
        <v>94534626.8369993</v>
      </c>
      <c r="W68" s="887" t="n">
        <f aca="false">W176*W$226</f>
        <v>155359394.703657</v>
      </c>
      <c r="X68" s="887" t="n">
        <f aca="false">SUM(F68:W68)</f>
        <v>548995324.304264</v>
      </c>
      <c r="Y68" s="537"/>
      <c r="Z68" s="537"/>
      <c r="AA68" s="537"/>
    </row>
    <row r="69" s="108" customFormat="true" ht="13.5" hidden="false" customHeight="true" outlineLevel="0" collapsed="false">
      <c r="A69" s="880"/>
      <c r="B69" s="884"/>
      <c r="C69" s="884"/>
      <c r="D69" s="885" t="s">
        <v>475</v>
      </c>
      <c r="E69" s="886" t="n">
        <f aca="false">X69/E$226</f>
        <v>6.78083451829567</v>
      </c>
      <c r="F69" s="887" t="n">
        <f aca="false">F177*F$226</f>
        <v>0</v>
      </c>
      <c r="G69" s="887" t="n">
        <f aca="false">G177*G$226</f>
        <v>0</v>
      </c>
      <c r="H69" s="887" t="n">
        <f aca="false">H177*H$226</f>
        <v>0</v>
      </c>
      <c r="I69" s="887" t="n">
        <f aca="false">I177*I$226</f>
        <v>0</v>
      </c>
      <c r="J69" s="887" t="n">
        <f aca="false">J177*J$226</f>
        <v>0</v>
      </c>
      <c r="K69" s="887" t="n">
        <f aca="false">K177*K$226</f>
        <v>140914088.26763</v>
      </c>
      <c r="L69" s="887" t="n">
        <f aca="false">L177*L$226</f>
        <v>0</v>
      </c>
      <c r="M69" s="887" t="n">
        <f aca="false">M177*M$226</f>
        <v>0</v>
      </c>
      <c r="N69" s="887" t="n">
        <f aca="false">N177*N$226</f>
        <v>0</v>
      </c>
      <c r="O69" s="887" t="n">
        <f aca="false">O177*O$226</f>
        <v>0</v>
      </c>
      <c r="P69" s="887" t="n">
        <f aca="false">P177*P$226</f>
        <v>0</v>
      </c>
      <c r="Q69" s="887" t="n">
        <f aca="false">Q177*Q$226</f>
        <v>78020154.1197392</v>
      </c>
      <c r="R69" s="887" t="n">
        <f aca="false">R177*R$226</f>
        <v>0</v>
      </c>
      <c r="S69" s="887" t="n">
        <f aca="false">S177*S$226</f>
        <v>43155075.098058</v>
      </c>
      <c r="T69" s="887" t="n">
        <f aca="false">T177*T$226</f>
        <v>44604131.9132555</v>
      </c>
      <c r="U69" s="887" t="n">
        <f aca="false">U177*U$226</f>
        <v>124413863.404689</v>
      </c>
      <c r="V69" s="887" t="n">
        <f aca="false">V177*V$226</f>
        <v>172008808.416932</v>
      </c>
      <c r="W69" s="887" t="n">
        <f aca="false">W177*W$226</f>
        <v>212530120.481928</v>
      </c>
      <c r="X69" s="887" t="n">
        <f aca="false">SUM(F69:W69)</f>
        <v>815646241.702231</v>
      </c>
      <c r="Y69" s="537"/>
      <c r="Z69" s="537"/>
      <c r="AA69" s="537"/>
    </row>
    <row r="70" s="108" customFormat="true" ht="15" hidden="false" customHeight="false" outlineLevel="0" collapsed="false">
      <c r="A70" s="880"/>
      <c r="B70" s="884"/>
      <c r="C70" s="884"/>
      <c r="D70" s="885" t="s">
        <v>476</v>
      </c>
      <c r="E70" s="886" t="n">
        <f aca="false">X70/E$226</f>
        <v>3.02663847843396</v>
      </c>
      <c r="F70" s="887" t="n">
        <f aca="false">F178*F$226</f>
        <v>0</v>
      </c>
      <c r="G70" s="887" t="n">
        <f aca="false">G178*G$226</f>
        <v>0</v>
      </c>
      <c r="H70" s="887" t="n">
        <f aca="false">H178*H$226</f>
        <v>0</v>
      </c>
      <c r="I70" s="887" t="n">
        <f aca="false">I178*I$226</f>
        <v>0</v>
      </c>
      <c r="J70" s="887" t="n">
        <f aca="false">J178*J$226</f>
        <v>0</v>
      </c>
      <c r="K70" s="887" t="n">
        <f aca="false">K178*K$226</f>
        <v>0</v>
      </c>
      <c r="L70" s="887" t="n">
        <f aca="false">L178*L$226</f>
        <v>0</v>
      </c>
      <c r="M70" s="887" t="n">
        <f aca="false">M178*M$226</f>
        <v>0</v>
      </c>
      <c r="N70" s="887" t="n">
        <f aca="false">N178*N$226</f>
        <v>84906512.5101617</v>
      </c>
      <c r="O70" s="887" t="n">
        <f aca="false">O178*O$226</f>
        <v>0</v>
      </c>
      <c r="P70" s="887" t="n">
        <f aca="false">P178*P$226</f>
        <v>0</v>
      </c>
      <c r="Q70" s="887" t="n">
        <f aca="false">Q178*Q$226</f>
        <v>0</v>
      </c>
      <c r="R70" s="887" t="n">
        <f aca="false">R178*R$226</f>
        <v>0</v>
      </c>
      <c r="S70" s="887" t="n">
        <f aca="false">S178*S$226</f>
        <v>0</v>
      </c>
      <c r="T70" s="887" t="n">
        <f aca="false">T178*T$226</f>
        <v>72856843.4290505</v>
      </c>
      <c r="U70" s="887" t="n">
        <f aca="false">U178*U$226</f>
        <v>30867475.9736975</v>
      </c>
      <c r="V70" s="887" t="n">
        <f aca="false">V178*V$226</f>
        <v>44465528.1467426</v>
      </c>
      <c r="W70" s="887" t="n">
        <f aca="false">W178*W$226</f>
        <v>130968902.595734</v>
      </c>
      <c r="X70" s="887" t="n">
        <f aca="false">SUM(F70:W70)</f>
        <v>364065262.655386</v>
      </c>
      <c r="Y70" s="537"/>
      <c r="Z70" s="537"/>
      <c r="AA70" s="537"/>
    </row>
    <row r="71" s="108" customFormat="true" ht="13.5" hidden="false" customHeight="true" outlineLevel="0" collapsed="false">
      <c r="A71" s="880" t="s">
        <v>452</v>
      </c>
      <c r="B71" s="884"/>
      <c r="C71" s="884" t="s">
        <v>998</v>
      </c>
      <c r="D71" s="885" t="s">
        <v>7</v>
      </c>
      <c r="E71" s="886" t="n">
        <f aca="false">X71/E$226</f>
        <v>13.9878737785369</v>
      </c>
      <c r="F71" s="887" t="n">
        <f aca="false">F179*F$226</f>
        <v>78060883.6721061</v>
      </c>
      <c r="G71" s="887" t="n">
        <f aca="false">G179*G$226</f>
        <v>0</v>
      </c>
      <c r="H71" s="887" t="n">
        <f aca="false">H179*H$226</f>
        <v>0</v>
      </c>
      <c r="I71" s="887" t="n">
        <f aca="false">I179*I$226</f>
        <v>0</v>
      </c>
      <c r="J71" s="887" t="n">
        <f aca="false">J179*J$226</f>
        <v>0</v>
      </c>
      <c r="K71" s="887" t="n">
        <f aca="false">K179*K$226</f>
        <v>0</v>
      </c>
      <c r="L71" s="887" t="n">
        <f aca="false">L179*L$226</f>
        <v>0</v>
      </c>
      <c r="M71" s="887" t="n">
        <f aca="false">M179*M$226</f>
        <v>0</v>
      </c>
      <c r="N71" s="887" t="n">
        <f aca="false">N179*N$226</f>
        <v>0</v>
      </c>
      <c r="O71" s="887" t="n">
        <f aca="false">O179*O$226</f>
        <v>38936898.010622</v>
      </c>
      <c r="P71" s="887" t="n">
        <f aca="false">P179*P$226</f>
        <v>0</v>
      </c>
      <c r="Q71" s="887" t="n">
        <f aca="false">Q179*Q$226</f>
        <v>37543499.3439443</v>
      </c>
      <c r="R71" s="887" t="n">
        <f aca="false">R179*R$226</f>
        <v>125773897.267264</v>
      </c>
      <c r="S71" s="887" t="n">
        <f aca="false">S179*S$226</f>
        <v>20301530.1530153</v>
      </c>
      <c r="T71" s="887" t="n">
        <f aca="false">T179*T$226</f>
        <v>220571098.932795</v>
      </c>
      <c r="U71" s="887" t="n">
        <f aca="false">U179*U$226</f>
        <v>106176598.521096</v>
      </c>
      <c r="V71" s="887" t="n">
        <f aca="false">V179*V$226</f>
        <v>243089040.437998</v>
      </c>
      <c r="W71" s="887" t="n">
        <f aca="false">W179*W$226</f>
        <v>812105926.860025</v>
      </c>
      <c r="X71" s="887" t="n">
        <f aca="false">SUM(F71:W71)</f>
        <v>1682559373.19887</v>
      </c>
      <c r="Y71" s="537"/>
      <c r="Z71" s="537"/>
      <c r="AA71" s="537"/>
    </row>
    <row r="72" s="108" customFormat="true" ht="13.5" hidden="false" customHeight="true" outlineLevel="0" collapsed="false">
      <c r="A72" s="880"/>
      <c r="B72" s="884"/>
      <c r="C72" s="884"/>
      <c r="D72" s="885" t="s">
        <v>475</v>
      </c>
      <c r="E72" s="886" t="n">
        <f aca="false">X72/E$226</f>
        <v>15.8296553699022</v>
      </c>
      <c r="F72" s="887" t="n">
        <f aca="false">F180*F$226</f>
        <v>0</v>
      </c>
      <c r="G72" s="887" t="n">
        <f aca="false">G180*G$226</f>
        <v>0</v>
      </c>
      <c r="H72" s="887" t="n">
        <f aca="false">H180*H$226</f>
        <v>0</v>
      </c>
      <c r="I72" s="887" t="n">
        <f aca="false">I180*I$226</f>
        <v>0</v>
      </c>
      <c r="J72" s="887" t="n">
        <f aca="false">J180*J$226</f>
        <v>0</v>
      </c>
      <c r="K72" s="887" t="n">
        <f aca="false">K180*K$226</f>
        <v>0</v>
      </c>
      <c r="L72" s="887" t="n">
        <f aca="false">L180*L$226</f>
        <v>0</v>
      </c>
      <c r="M72" s="887" t="n">
        <f aca="false">M180*M$226</f>
        <v>0</v>
      </c>
      <c r="N72" s="887" t="n">
        <f aca="false">N180*N$226</f>
        <v>0</v>
      </c>
      <c r="O72" s="887" t="n">
        <f aca="false">O180*O$226</f>
        <v>79207104.9258378</v>
      </c>
      <c r="P72" s="887" t="n">
        <f aca="false">P180*P$226</f>
        <v>0</v>
      </c>
      <c r="Q72" s="887" t="n">
        <f aca="false">Q180*Q$226</f>
        <v>78020154.1197392</v>
      </c>
      <c r="R72" s="887" t="n">
        <f aca="false">R180*R$226</f>
        <v>130233650.346366</v>
      </c>
      <c r="S72" s="887" t="n">
        <f aca="false">S180*S$226</f>
        <v>0</v>
      </c>
      <c r="T72" s="887" t="n">
        <f aca="false">T180*T$226</f>
        <v>356833055.306044</v>
      </c>
      <c r="U72" s="887" t="n">
        <f aca="false">U180*U$226</f>
        <v>207356439.007815</v>
      </c>
      <c r="V72" s="887" t="n">
        <f aca="false">V180*V$226</f>
        <v>344017616.833864</v>
      </c>
      <c r="W72" s="887" t="n">
        <f aca="false">W180*W$226</f>
        <v>708433734.939759</v>
      </c>
      <c r="X72" s="887" t="n">
        <f aca="false">SUM(F72:W72)</f>
        <v>1904101755.47942</v>
      </c>
      <c r="Y72" s="537"/>
      <c r="Z72" s="537"/>
      <c r="AA72" s="537"/>
    </row>
    <row r="73" s="108" customFormat="true" ht="15" hidden="false" customHeight="false" outlineLevel="0" collapsed="false">
      <c r="A73" s="880"/>
      <c r="B73" s="884"/>
      <c r="C73" s="884"/>
      <c r="D73" s="885" t="s">
        <v>476</v>
      </c>
      <c r="E73" s="886" t="n">
        <f aca="false">X73/E$226</f>
        <v>12.4278441454085</v>
      </c>
      <c r="F73" s="887" t="n">
        <f aca="false">F181*F$226</f>
        <v>160612605.537012</v>
      </c>
      <c r="G73" s="887" t="n">
        <f aca="false">G181*G$226</f>
        <v>0</v>
      </c>
      <c r="H73" s="887" t="n">
        <f aca="false">H181*H$226</f>
        <v>0</v>
      </c>
      <c r="I73" s="887" t="n">
        <f aca="false">I181*I$226</f>
        <v>0</v>
      </c>
      <c r="J73" s="887" t="n">
        <f aca="false">J181*J$226</f>
        <v>0</v>
      </c>
      <c r="K73" s="887" t="n">
        <f aca="false">K181*K$226</f>
        <v>0</v>
      </c>
      <c r="L73" s="887" t="n">
        <f aca="false">L181*L$226</f>
        <v>0</v>
      </c>
      <c r="M73" s="887" t="n">
        <f aca="false">M181*M$226</f>
        <v>0</v>
      </c>
      <c r="N73" s="887" t="n">
        <f aca="false">N181*N$226</f>
        <v>0</v>
      </c>
      <c r="O73" s="887" t="n">
        <f aca="false">O181*O$226</f>
        <v>0</v>
      </c>
      <c r="P73" s="887" t="n">
        <f aca="false">P181*P$226</f>
        <v>0</v>
      </c>
      <c r="Q73" s="887" t="n">
        <f aca="false">Q181*Q$226</f>
        <v>0</v>
      </c>
      <c r="R73" s="887" t="n">
        <f aca="false">R181*R$226</f>
        <v>121609472.645543</v>
      </c>
      <c r="S73" s="887" t="n">
        <f aca="false">S181*S$226</f>
        <v>38336024.4752273</v>
      </c>
      <c r="T73" s="887" t="n">
        <f aca="false">T181*T$226</f>
        <v>109285265.143576</v>
      </c>
      <c r="U73" s="887" t="n">
        <f aca="false">U181*U$226</f>
        <v>30867475.9736975</v>
      </c>
      <c r="V73" s="887" t="n">
        <f aca="false">V181*V$226</f>
        <v>177862112.58697</v>
      </c>
      <c r="W73" s="887" t="n">
        <f aca="false">W181*W$226</f>
        <v>856335132.356721</v>
      </c>
      <c r="X73" s="887" t="n">
        <f aca="false">SUM(F73:W73)</f>
        <v>1494908088.71875</v>
      </c>
      <c r="Y73" s="537"/>
      <c r="Z73" s="537"/>
      <c r="AA73" s="537"/>
    </row>
    <row r="74" s="108" customFormat="true" ht="13.5" hidden="false" customHeight="true" outlineLevel="0" collapsed="false">
      <c r="A74" s="880" t="s">
        <v>453</v>
      </c>
      <c r="B74" s="884" t="s">
        <v>151</v>
      </c>
      <c r="C74" s="884"/>
      <c r="D74" s="885" t="s">
        <v>7</v>
      </c>
      <c r="E74" s="886" t="n">
        <f aca="false">X74/E$226</f>
        <v>23.4721430934638</v>
      </c>
      <c r="F74" s="887" t="n">
        <f aca="false">F182*F$226</f>
        <v>0</v>
      </c>
      <c r="G74" s="887" t="n">
        <f aca="false">G182*G$226</f>
        <v>0</v>
      </c>
      <c r="H74" s="887" t="n">
        <f aca="false">H182*H$226</f>
        <v>0</v>
      </c>
      <c r="I74" s="887" t="n">
        <f aca="false">I182*I$226</f>
        <v>0</v>
      </c>
      <c r="J74" s="887" t="n">
        <f aca="false">J182*J$226</f>
        <v>0</v>
      </c>
      <c r="K74" s="887" t="n">
        <f aca="false">K182*K$226</f>
        <v>0</v>
      </c>
      <c r="L74" s="887" t="n">
        <f aca="false">L182*L$226</f>
        <v>0</v>
      </c>
      <c r="M74" s="887" t="n">
        <f aca="false">M182*M$226</f>
        <v>0</v>
      </c>
      <c r="N74" s="887" t="n">
        <f aca="false">N182*N$226</f>
        <v>43510461.025736</v>
      </c>
      <c r="O74" s="887" t="n">
        <f aca="false">O182*O$226</f>
        <v>155747592.042488</v>
      </c>
      <c r="P74" s="887" t="n">
        <f aca="false">P182*P$226</f>
        <v>162440012.79727</v>
      </c>
      <c r="Q74" s="887" t="n">
        <f aca="false">Q182*Q$226</f>
        <v>187717496.719722</v>
      </c>
      <c r="R74" s="887" t="n">
        <f aca="false">R182*R$226</f>
        <v>314434743.16816</v>
      </c>
      <c r="S74" s="887" t="n">
        <f aca="false">S182*S$226</f>
        <v>162412241.224122</v>
      </c>
      <c r="T74" s="887" t="n">
        <f aca="false">T182*T$226</f>
        <v>340882607.441592</v>
      </c>
      <c r="U74" s="887" t="n">
        <f aca="false">U182*U$226</f>
        <v>318529795.563288</v>
      </c>
      <c r="V74" s="887" t="n">
        <f aca="false">V182*V$226</f>
        <v>445663240.802997</v>
      </c>
      <c r="W74" s="887" t="n">
        <f aca="false">W182*W$226</f>
        <v>692055485.498109</v>
      </c>
      <c r="X74" s="887" t="n">
        <f aca="false">SUM(F74:W74)</f>
        <v>2823393676.28348</v>
      </c>
      <c r="Y74" s="537"/>
      <c r="Z74" s="537"/>
      <c r="AA74" s="537"/>
    </row>
    <row r="75" s="108" customFormat="true" ht="13.5" hidden="false" customHeight="true" outlineLevel="0" collapsed="false">
      <c r="A75" s="880"/>
      <c r="B75" s="884"/>
      <c r="C75" s="884"/>
      <c r="D75" s="885" t="s">
        <v>475</v>
      </c>
      <c r="E75" s="886" t="n">
        <f aca="false">X75/E$226</f>
        <v>31.0283317734903</v>
      </c>
      <c r="F75" s="887" t="n">
        <f aca="false">F183*F$226</f>
        <v>0</v>
      </c>
      <c r="G75" s="887" t="n">
        <f aca="false">G183*G$226</f>
        <v>0</v>
      </c>
      <c r="H75" s="887" t="n">
        <f aca="false">H183*H$226</f>
        <v>0</v>
      </c>
      <c r="I75" s="887" t="n">
        <f aca="false">I183*I$226</f>
        <v>0</v>
      </c>
      <c r="J75" s="887" t="n">
        <f aca="false">J183*J$226</f>
        <v>0</v>
      </c>
      <c r="K75" s="887" t="n">
        <f aca="false">K183*K$226</f>
        <v>0</v>
      </c>
      <c r="L75" s="887" t="n">
        <f aca="false">L183*L$226</f>
        <v>0</v>
      </c>
      <c r="M75" s="887" t="n">
        <f aca="false">M183*M$226</f>
        <v>0</v>
      </c>
      <c r="N75" s="887" t="n">
        <f aca="false">N183*N$226</f>
        <v>89243330.4851419</v>
      </c>
      <c r="O75" s="887" t="n">
        <f aca="false">O183*O$226</f>
        <v>316828419.703351</v>
      </c>
      <c r="P75" s="887" t="n">
        <f aca="false">P183*P$226</f>
        <v>253613053.613054</v>
      </c>
      <c r="Q75" s="887" t="n">
        <f aca="false">Q183*Q$226</f>
        <v>156040308.239478</v>
      </c>
      <c r="R75" s="887" t="n">
        <f aca="false">R183*R$226</f>
        <v>325584125.865915</v>
      </c>
      <c r="S75" s="887" t="n">
        <f aca="false">S183*S$226</f>
        <v>172620300.392232</v>
      </c>
      <c r="T75" s="887" t="n">
        <f aca="false">T183*T$226</f>
        <v>223020659.566277</v>
      </c>
      <c r="U75" s="887" t="n">
        <f aca="false">U183*U$226</f>
        <v>539126741.420319</v>
      </c>
      <c r="V75" s="887" t="n">
        <f aca="false">V183*V$226</f>
        <v>688035233.667727</v>
      </c>
      <c r="W75" s="887" t="n">
        <f aca="false">W183*W$226</f>
        <v>968192771.084337</v>
      </c>
      <c r="X75" s="887" t="n">
        <f aca="false">SUM(F75:W75)</f>
        <v>3732304944.03783</v>
      </c>
      <c r="Y75" s="537"/>
      <c r="Z75" s="537"/>
      <c r="AA75" s="537"/>
    </row>
    <row r="76" s="108" customFormat="true" ht="15" hidden="false" customHeight="false" outlineLevel="0" collapsed="false">
      <c r="A76" s="880"/>
      <c r="B76" s="884"/>
      <c r="C76" s="884"/>
      <c r="D76" s="885" t="s">
        <v>476</v>
      </c>
      <c r="E76" s="886" t="n">
        <f aca="false">X76/E$226</f>
        <v>18.3508816691581</v>
      </c>
      <c r="F76" s="887" t="n">
        <f aca="false">F184*F$226</f>
        <v>0</v>
      </c>
      <c r="G76" s="887" t="n">
        <f aca="false">G184*G$226</f>
        <v>0</v>
      </c>
      <c r="H76" s="887" t="n">
        <f aca="false">H184*H$226</f>
        <v>0</v>
      </c>
      <c r="I76" s="887" t="n">
        <f aca="false">I184*I$226</f>
        <v>0</v>
      </c>
      <c r="J76" s="887" t="n">
        <f aca="false">J184*J$226</f>
        <v>0</v>
      </c>
      <c r="K76" s="887" t="n">
        <f aca="false">K184*K$226</f>
        <v>0</v>
      </c>
      <c r="L76" s="887" t="n">
        <f aca="false">L184*L$226</f>
        <v>0</v>
      </c>
      <c r="M76" s="887" t="n">
        <f aca="false">M184*M$226</f>
        <v>0</v>
      </c>
      <c r="N76" s="887" t="n">
        <f aca="false">N184*N$226</f>
        <v>0</v>
      </c>
      <c r="O76" s="887" t="n">
        <f aca="false">O184*O$226</f>
        <v>0</v>
      </c>
      <c r="P76" s="887" t="n">
        <f aca="false">P184*P$226</f>
        <v>78152898.9225244</v>
      </c>
      <c r="Q76" s="887" t="n">
        <f aca="false">Q184*Q$226</f>
        <v>217099186.276666</v>
      </c>
      <c r="R76" s="887" t="n">
        <f aca="false">R184*R$226</f>
        <v>304023681.613858</v>
      </c>
      <c r="S76" s="887" t="n">
        <f aca="false">S184*S$226</f>
        <v>153344097.900909</v>
      </c>
      <c r="T76" s="887" t="n">
        <f aca="false">T184*T$226</f>
        <v>437141060.574303</v>
      </c>
      <c r="U76" s="887" t="n">
        <f aca="false">U184*U$226</f>
        <v>154337379.868488</v>
      </c>
      <c r="V76" s="887" t="n">
        <f aca="false">V184*V$226</f>
        <v>289025932.953827</v>
      </c>
      <c r="W76" s="887" t="n">
        <f aca="false">W184*W$226</f>
        <v>574248265.227448</v>
      </c>
      <c r="X76" s="887" t="n">
        <f aca="false">SUM(F76:W76)</f>
        <v>2207372503.33802</v>
      </c>
      <c r="Y76" s="537"/>
      <c r="Z76" s="537"/>
      <c r="AA76" s="537"/>
    </row>
    <row r="77" s="108" customFormat="true" ht="13.5" hidden="false" customHeight="true" outlineLevel="0" collapsed="false">
      <c r="A77" s="880" t="s">
        <v>454</v>
      </c>
      <c r="B77" s="880" t="s">
        <v>477</v>
      </c>
      <c r="C77" s="884" t="s">
        <v>455</v>
      </c>
      <c r="D77" s="885" t="s">
        <v>7</v>
      </c>
      <c r="E77" s="886" t="n">
        <f aca="false">X77/E$226</f>
        <v>3.48784449457995</v>
      </c>
      <c r="F77" s="887" t="n">
        <f aca="false">F185*F$226</f>
        <v>0</v>
      </c>
      <c r="G77" s="887" t="n">
        <f aca="false">G185*G$226</f>
        <v>0</v>
      </c>
      <c r="H77" s="887" t="n">
        <f aca="false">H185*H$226</f>
        <v>0</v>
      </c>
      <c r="I77" s="887" t="n">
        <f aca="false">I185*I$226</f>
        <v>0</v>
      </c>
      <c r="J77" s="887" t="n">
        <f aca="false">J185*J$226</f>
        <v>0</v>
      </c>
      <c r="K77" s="887" t="n">
        <f aca="false">K185*K$226</f>
        <v>0</v>
      </c>
      <c r="L77" s="887" t="n">
        <f aca="false">L185*L$226</f>
        <v>0</v>
      </c>
      <c r="M77" s="887" t="n">
        <f aca="false">M185*M$226</f>
        <v>0</v>
      </c>
      <c r="N77" s="887" t="n">
        <f aca="false">N185*N$226</f>
        <v>0</v>
      </c>
      <c r="O77" s="887" t="n">
        <f aca="false">O185*O$226</f>
        <v>77873796.021244</v>
      </c>
      <c r="P77" s="887" t="n">
        <f aca="false">P185*P$226</f>
        <v>81220006.398635</v>
      </c>
      <c r="Q77" s="887" t="n">
        <f aca="false">Q185*Q$226</f>
        <v>75086998.6878886</v>
      </c>
      <c r="R77" s="887" t="n">
        <f aca="false">R185*R$226</f>
        <v>62886948.6336319</v>
      </c>
      <c r="S77" s="887" t="n">
        <f aca="false">S185*S$226</f>
        <v>0</v>
      </c>
      <c r="T77" s="887" t="n">
        <f aca="false">T185*T$226</f>
        <v>60155754.2543986</v>
      </c>
      <c r="U77" s="887" t="n">
        <f aca="false">U185*U$226</f>
        <v>0</v>
      </c>
      <c r="V77" s="887" t="n">
        <f aca="false">V185*V$226</f>
        <v>27009893.3819998</v>
      </c>
      <c r="W77" s="887" t="n">
        <f aca="false">W185*W$226</f>
        <v>35308953.3417402</v>
      </c>
      <c r="X77" s="887" t="n">
        <f aca="false">SUM(F77:W77)</f>
        <v>419542350.719538</v>
      </c>
      <c r="Y77" s="537"/>
      <c r="Z77" s="537"/>
      <c r="AA77" s="537"/>
    </row>
    <row r="78" s="108" customFormat="true" ht="13.5" hidden="false" customHeight="true" outlineLevel="0" collapsed="false">
      <c r="A78" s="880"/>
      <c r="B78" s="880"/>
      <c r="C78" s="880"/>
      <c r="D78" s="885" t="s">
        <v>475</v>
      </c>
      <c r="E78" s="886" t="n">
        <f aca="false">X78/E$226</f>
        <v>2.69840108852492</v>
      </c>
      <c r="F78" s="887" t="n">
        <f aca="false">F186*F$226</f>
        <v>0</v>
      </c>
      <c r="G78" s="887" t="n">
        <f aca="false">G186*G$226</f>
        <v>0</v>
      </c>
      <c r="H78" s="887" t="n">
        <f aca="false">H186*H$226</f>
        <v>0</v>
      </c>
      <c r="I78" s="887" t="n">
        <f aca="false">I186*I$226</f>
        <v>0</v>
      </c>
      <c r="J78" s="887" t="n">
        <f aca="false">J186*J$226</f>
        <v>0</v>
      </c>
      <c r="K78" s="887" t="n">
        <f aca="false">K186*K$226</f>
        <v>0</v>
      </c>
      <c r="L78" s="887" t="n">
        <f aca="false">L186*L$226</f>
        <v>0</v>
      </c>
      <c r="M78" s="887" t="n">
        <f aca="false">M186*M$226</f>
        <v>0</v>
      </c>
      <c r="N78" s="887" t="n">
        <f aca="false">N186*N$226</f>
        <v>0</v>
      </c>
      <c r="O78" s="887" t="n">
        <f aca="false">O186*O$226</f>
        <v>158414209.851676</v>
      </c>
      <c r="P78" s="887" t="n">
        <f aca="false">P186*P$226</f>
        <v>84537684.5376845</v>
      </c>
      <c r="Q78" s="887" t="n">
        <f aca="false">Q186*Q$226</f>
        <v>0</v>
      </c>
      <c r="R78" s="887" t="n">
        <f aca="false">R186*R$226</f>
        <v>0</v>
      </c>
      <c r="S78" s="887" t="n">
        <f aca="false">S186*S$226</f>
        <v>0</v>
      </c>
      <c r="T78" s="887" t="n">
        <f aca="false">T186*T$226</f>
        <v>0</v>
      </c>
      <c r="U78" s="887" t="n">
        <f aca="false">U186*U$226</f>
        <v>0</v>
      </c>
      <c r="V78" s="887" t="n">
        <f aca="false">V186*V$226</f>
        <v>34401761.6833864</v>
      </c>
      <c r="W78" s="887" t="n">
        <f aca="false">W186*W$226</f>
        <v>47228915.6626506</v>
      </c>
      <c r="X78" s="887" t="n">
        <f aca="false">SUM(F78:W78)</f>
        <v>324582571.735397</v>
      </c>
      <c r="Y78" s="537"/>
      <c r="Z78" s="537"/>
      <c r="AA78" s="537"/>
    </row>
    <row r="79" s="108" customFormat="true" ht="15" hidden="false" customHeight="false" outlineLevel="0" collapsed="false">
      <c r="A79" s="880"/>
      <c r="B79" s="880"/>
      <c r="C79" s="880"/>
      <c r="D79" s="885" t="s">
        <v>476</v>
      </c>
      <c r="E79" s="886" t="n">
        <f aca="false">X79/E$226</f>
        <v>4.2085743641693</v>
      </c>
      <c r="F79" s="887" t="n">
        <f aca="false">F187*F$226</f>
        <v>0</v>
      </c>
      <c r="G79" s="887" t="n">
        <f aca="false">G187*G$226</f>
        <v>0</v>
      </c>
      <c r="H79" s="887" t="n">
        <f aca="false">H187*H$226</f>
        <v>0</v>
      </c>
      <c r="I79" s="887" t="n">
        <f aca="false">I187*I$226</f>
        <v>0</v>
      </c>
      <c r="J79" s="887" t="n">
        <f aca="false">J187*J$226</f>
        <v>0</v>
      </c>
      <c r="K79" s="887" t="n">
        <f aca="false">K187*K$226</f>
        <v>0</v>
      </c>
      <c r="L79" s="887" t="n">
        <f aca="false">L187*L$226</f>
        <v>0</v>
      </c>
      <c r="M79" s="887" t="n">
        <f aca="false">M187*M$226</f>
        <v>0</v>
      </c>
      <c r="N79" s="887" t="n">
        <f aca="false">N187*N$226</f>
        <v>0</v>
      </c>
      <c r="O79" s="887" t="n">
        <f aca="false">O187*O$226</f>
        <v>0</v>
      </c>
      <c r="P79" s="887" t="n">
        <f aca="false">P187*P$226</f>
        <v>78152898.9225244</v>
      </c>
      <c r="Q79" s="887" t="n">
        <f aca="false">Q187*Q$226</f>
        <v>144732790.851111</v>
      </c>
      <c r="R79" s="887" t="n">
        <f aca="false">R187*R$226</f>
        <v>121609472.645543</v>
      </c>
      <c r="S79" s="887" t="n">
        <f aca="false">S187*S$226</f>
        <v>0</v>
      </c>
      <c r="T79" s="887" t="n">
        <f aca="false">T187*T$226</f>
        <v>109285265.143576</v>
      </c>
      <c r="U79" s="887" t="n">
        <f aca="false">U187*U$226</f>
        <v>0</v>
      </c>
      <c r="V79" s="887" t="n">
        <f aca="false">V187*V$226</f>
        <v>22232764.0733713</v>
      </c>
      <c r="W79" s="887" t="n">
        <f aca="false">W187*W$226</f>
        <v>30223592.9067078</v>
      </c>
      <c r="X79" s="887" t="n">
        <f aca="false">SUM(F79:W79)</f>
        <v>506236784.542833</v>
      </c>
      <c r="Y79" s="537"/>
      <c r="Z79" s="537"/>
      <c r="AA79" s="537"/>
    </row>
    <row r="80" s="108" customFormat="true" ht="13.5" hidden="false" customHeight="true" outlineLevel="0" collapsed="false">
      <c r="A80" s="880" t="s">
        <v>456</v>
      </c>
      <c r="B80" s="884"/>
      <c r="C80" s="884" t="s">
        <v>622</v>
      </c>
      <c r="D80" s="885" t="s">
        <v>7</v>
      </c>
      <c r="E80" s="886" t="n">
        <f aca="false">X80/E$226</f>
        <v>9.14258494856053</v>
      </c>
      <c r="F80" s="887" t="n">
        <f aca="false">F188*F$226</f>
        <v>0</v>
      </c>
      <c r="G80" s="887" t="n">
        <f aca="false">G188*G$226</f>
        <v>0</v>
      </c>
      <c r="H80" s="887" t="n">
        <f aca="false">H188*H$226</f>
        <v>0</v>
      </c>
      <c r="I80" s="887" t="n">
        <f aca="false">I188*I$226</f>
        <v>0</v>
      </c>
      <c r="J80" s="887" t="n">
        <f aca="false">J188*J$226</f>
        <v>0</v>
      </c>
      <c r="K80" s="887" t="n">
        <f aca="false">K188*K$226</f>
        <v>0</v>
      </c>
      <c r="L80" s="887" t="n">
        <f aca="false">L188*L$226</f>
        <v>0</v>
      </c>
      <c r="M80" s="887" t="n">
        <f aca="false">M188*M$226</f>
        <v>0</v>
      </c>
      <c r="N80" s="887" t="n">
        <f aca="false">N188*N$226</f>
        <v>43510461.025736</v>
      </c>
      <c r="O80" s="887" t="n">
        <f aca="false">O188*O$226</f>
        <v>77873796.021244</v>
      </c>
      <c r="P80" s="887" t="n">
        <f aca="false">P188*P$226</f>
        <v>81220006.398635</v>
      </c>
      <c r="Q80" s="887" t="n">
        <f aca="false">Q188*Q$226</f>
        <v>37543499.3439443</v>
      </c>
      <c r="R80" s="887" t="n">
        <f aca="false">R188*R$226</f>
        <v>125773897.267264</v>
      </c>
      <c r="S80" s="887" t="n">
        <f aca="false">S188*S$226</f>
        <v>60904590.4590459</v>
      </c>
      <c r="T80" s="887" t="n">
        <f aca="false">T188*T$226</f>
        <v>180467262.763196</v>
      </c>
      <c r="U80" s="887" t="n">
        <f aca="false">U188*U$226</f>
        <v>141568798.028128</v>
      </c>
      <c r="V80" s="887" t="n">
        <f aca="false">V188*V$226</f>
        <v>202574200.364999</v>
      </c>
      <c r="W80" s="887" t="n">
        <f aca="false">W188*W$226</f>
        <v>148297604.035309</v>
      </c>
      <c r="X80" s="887" t="n">
        <f aca="false">SUM(F80:W80)</f>
        <v>1099734115.7075</v>
      </c>
      <c r="Y80" s="537"/>
      <c r="Z80" s="537"/>
      <c r="AA80" s="537"/>
    </row>
    <row r="81" s="108" customFormat="true" ht="13.5" hidden="false" customHeight="true" outlineLevel="0" collapsed="false">
      <c r="A81" s="880"/>
      <c r="B81" s="884"/>
      <c r="C81" s="884"/>
      <c r="D81" s="885" t="s">
        <v>475</v>
      </c>
      <c r="E81" s="886" t="n">
        <f aca="false">X81/E$226</f>
        <v>12.1759699008177</v>
      </c>
      <c r="F81" s="887" t="n">
        <f aca="false">F189*F$226</f>
        <v>0</v>
      </c>
      <c r="G81" s="887" t="n">
        <f aca="false">G189*G$226</f>
        <v>0</v>
      </c>
      <c r="H81" s="887" t="n">
        <f aca="false">H189*H$226</f>
        <v>0</v>
      </c>
      <c r="I81" s="887" t="n">
        <f aca="false">I189*I$226</f>
        <v>0</v>
      </c>
      <c r="J81" s="887" t="n">
        <f aca="false">J189*J$226</f>
        <v>0</v>
      </c>
      <c r="K81" s="887" t="n">
        <f aca="false">K189*K$226</f>
        <v>0</v>
      </c>
      <c r="L81" s="887" t="n">
        <f aca="false">L189*L$226</f>
        <v>0</v>
      </c>
      <c r="M81" s="887" t="n">
        <f aca="false">M189*M$226</f>
        <v>0</v>
      </c>
      <c r="N81" s="887" t="n">
        <f aca="false">N189*N$226</f>
        <v>89243330.4851419</v>
      </c>
      <c r="O81" s="887" t="n">
        <f aca="false">O189*O$226</f>
        <v>158414209.851676</v>
      </c>
      <c r="P81" s="887" t="n">
        <f aca="false">P189*P$226</f>
        <v>169075369.075369</v>
      </c>
      <c r="Q81" s="887" t="n">
        <f aca="false">Q189*Q$226</f>
        <v>0</v>
      </c>
      <c r="R81" s="887" t="n">
        <f aca="false">R189*R$226</f>
        <v>195350475.519549</v>
      </c>
      <c r="S81" s="887" t="n">
        <f aca="false">S189*S$226</f>
        <v>0</v>
      </c>
      <c r="T81" s="887" t="n">
        <f aca="false">T189*T$226</f>
        <v>133812395.739766</v>
      </c>
      <c r="U81" s="887" t="n">
        <f aca="false">U189*U$226</f>
        <v>207356439.007815</v>
      </c>
      <c r="V81" s="887" t="n">
        <f aca="false">V189*V$226</f>
        <v>275214093.467091</v>
      </c>
      <c r="W81" s="887" t="n">
        <f aca="false">W189*W$226</f>
        <v>236144578.313253</v>
      </c>
      <c r="X81" s="887" t="n">
        <f aca="false">SUM(F81:W81)</f>
        <v>1464610891.45966</v>
      </c>
      <c r="Y81" s="537"/>
      <c r="Z81" s="537"/>
      <c r="AA81" s="537"/>
    </row>
    <row r="82" s="108" customFormat="true" ht="15" hidden="false" customHeight="false" outlineLevel="0" collapsed="false">
      <c r="A82" s="880"/>
      <c r="B82" s="884"/>
      <c r="C82" s="884"/>
      <c r="D82" s="885" t="s">
        <v>476</v>
      </c>
      <c r="E82" s="886" t="n">
        <f aca="false">X82/E$226</f>
        <v>6.86525852796878</v>
      </c>
      <c r="F82" s="887" t="n">
        <f aca="false">F190*F$226</f>
        <v>0</v>
      </c>
      <c r="G82" s="887" t="n">
        <f aca="false">G190*G$226</f>
        <v>0</v>
      </c>
      <c r="H82" s="887" t="n">
        <f aca="false">H190*H$226</f>
        <v>0</v>
      </c>
      <c r="I82" s="887" t="n">
        <f aca="false">I190*I$226</f>
        <v>0</v>
      </c>
      <c r="J82" s="887" t="n">
        <f aca="false">J190*J$226</f>
        <v>0</v>
      </c>
      <c r="K82" s="887" t="n">
        <f aca="false">K190*K$226</f>
        <v>0</v>
      </c>
      <c r="L82" s="887" t="n">
        <f aca="false">L190*L$226</f>
        <v>0</v>
      </c>
      <c r="M82" s="887" t="n">
        <f aca="false">M190*M$226</f>
        <v>0</v>
      </c>
      <c r="N82" s="887" t="n">
        <f aca="false">N190*N$226</f>
        <v>0</v>
      </c>
      <c r="O82" s="887" t="n">
        <f aca="false">O190*O$226</f>
        <v>0</v>
      </c>
      <c r="P82" s="887" t="n">
        <f aca="false">P190*P$226</f>
        <v>0</v>
      </c>
      <c r="Q82" s="887" t="n">
        <f aca="false">Q190*Q$226</f>
        <v>72366395.4255553</v>
      </c>
      <c r="R82" s="887" t="n">
        <f aca="false">R190*R$226</f>
        <v>60804736.3227716</v>
      </c>
      <c r="S82" s="887" t="n">
        <f aca="false">S190*S$226</f>
        <v>115008073.425682</v>
      </c>
      <c r="T82" s="887" t="n">
        <f aca="false">T190*T$226</f>
        <v>218570530.287152</v>
      </c>
      <c r="U82" s="887" t="n">
        <f aca="false">U190*U$226</f>
        <v>92602427.9210926</v>
      </c>
      <c r="V82" s="887" t="n">
        <f aca="false">V190*V$226</f>
        <v>155629348.513599</v>
      </c>
      <c r="W82" s="887" t="n">
        <f aca="false">W190*W$226</f>
        <v>110819840.657929</v>
      </c>
      <c r="X82" s="887" t="n">
        <f aca="false">SUM(F82:W82)</f>
        <v>825801352.553781</v>
      </c>
      <c r="Y82" s="537"/>
      <c r="Z82" s="537"/>
      <c r="AA82" s="537"/>
    </row>
    <row r="83" s="108" customFormat="true" ht="13.5" hidden="false" customHeight="true" outlineLevel="0" collapsed="false">
      <c r="A83" s="880" t="s">
        <v>458</v>
      </c>
      <c r="B83" s="884"/>
      <c r="C83" s="884" t="s">
        <v>999</v>
      </c>
      <c r="D83" s="885" t="s">
        <v>7</v>
      </c>
      <c r="E83" s="886" t="n">
        <f aca="false">X83/E$226</f>
        <v>10.3013365597598</v>
      </c>
      <c r="F83" s="887" t="n">
        <f aca="false">F191*F$226</f>
        <v>0</v>
      </c>
      <c r="G83" s="887" t="n">
        <f aca="false">G191*G$226</f>
        <v>0</v>
      </c>
      <c r="H83" s="887" t="n">
        <f aca="false">H191*H$226</f>
        <v>0</v>
      </c>
      <c r="I83" s="887" t="n">
        <f aca="false">I191*I$226</f>
        <v>0</v>
      </c>
      <c r="J83" s="887" t="n">
        <f aca="false">J191*J$226</f>
        <v>0</v>
      </c>
      <c r="K83" s="887" t="n">
        <f aca="false">K191*K$226</f>
        <v>0</v>
      </c>
      <c r="L83" s="887" t="n">
        <f aca="false">L191*L$226</f>
        <v>0</v>
      </c>
      <c r="M83" s="887" t="n">
        <f aca="false">M191*M$226</f>
        <v>0</v>
      </c>
      <c r="N83" s="887" t="n">
        <f aca="false">N191*N$226</f>
        <v>0</v>
      </c>
      <c r="O83" s="887" t="n">
        <f aca="false">O191*O$226</f>
        <v>0</v>
      </c>
      <c r="P83" s="887" t="n">
        <f aca="false">P191*P$226</f>
        <v>0</v>
      </c>
      <c r="Q83" s="887" t="n">
        <f aca="false">Q191*Q$226</f>
        <v>75086998.6878886</v>
      </c>
      <c r="R83" s="887" t="n">
        <f aca="false">R191*R$226</f>
        <v>94330422.9504479</v>
      </c>
      <c r="S83" s="887" t="n">
        <f aca="false">S191*S$226</f>
        <v>101507650.765077</v>
      </c>
      <c r="T83" s="887" t="n">
        <f aca="false">T191*T$226</f>
        <v>80207672.3391982</v>
      </c>
      <c r="U83" s="887" t="n">
        <f aca="false">U191*U$226</f>
        <v>176960997.53516</v>
      </c>
      <c r="V83" s="887" t="n">
        <f aca="false">V191*V$226</f>
        <v>202574200.364999</v>
      </c>
      <c r="W83" s="887" t="n">
        <f aca="false">W191*W$226</f>
        <v>508448928.121059</v>
      </c>
      <c r="X83" s="887" t="n">
        <f aca="false">SUM(F83:W83)</f>
        <v>1239116870.76383</v>
      </c>
      <c r="Y83" s="537"/>
      <c r="Z83" s="537"/>
      <c r="AA83" s="537"/>
    </row>
    <row r="84" s="108" customFormat="true" ht="15" hidden="false" customHeight="false" outlineLevel="0" collapsed="false">
      <c r="A84" s="880"/>
      <c r="B84" s="884"/>
      <c r="C84" s="884"/>
      <c r="D84" s="885" t="s">
        <v>475</v>
      </c>
      <c r="E84" s="886" t="n">
        <f aca="false">X84/E$226</f>
        <v>15.867963447084</v>
      </c>
      <c r="F84" s="887" t="n">
        <f aca="false">F192*F$226</f>
        <v>0</v>
      </c>
      <c r="G84" s="887" t="n">
        <f aca="false">G192*G$226</f>
        <v>0</v>
      </c>
      <c r="H84" s="887" t="n">
        <f aca="false">H192*H$226</f>
        <v>0</v>
      </c>
      <c r="I84" s="887" t="n">
        <f aca="false">I192*I$226</f>
        <v>0</v>
      </c>
      <c r="J84" s="887" t="n">
        <f aca="false">J192*J$226</f>
        <v>0</v>
      </c>
      <c r="K84" s="887" t="n">
        <f aca="false">K192*K$226</f>
        <v>0</v>
      </c>
      <c r="L84" s="887" t="n">
        <f aca="false">L192*L$226</f>
        <v>0</v>
      </c>
      <c r="M84" s="887" t="n">
        <f aca="false">M192*M$226</f>
        <v>0</v>
      </c>
      <c r="N84" s="887" t="n">
        <f aca="false">N192*N$226</f>
        <v>0</v>
      </c>
      <c r="O84" s="887" t="n">
        <f aca="false">O192*O$226</f>
        <v>0</v>
      </c>
      <c r="P84" s="887" t="n">
        <f aca="false">P192*P$226</f>
        <v>0</v>
      </c>
      <c r="Q84" s="887" t="n">
        <f aca="false">Q192*Q$226</f>
        <v>156040308.239478</v>
      </c>
      <c r="R84" s="887" t="n">
        <f aca="false">R192*R$226</f>
        <v>130233650.346366</v>
      </c>
      <c r="S84" s="887" t="n">
        <f aca="false">S192*S$226</f>
        <v>172620300.392232</v>
      </c>
      <c r="T84" s="887" t="n">
        <f aca="false">T192*T$226</f>
        <v>89208263.826511</v>
      </c>
      <c r="U84" s="887" t="n">
        <f aca="false">U192*U$226</f>
        <v>331770302.412504</v>
      </c>
      <c r="V84" s="887" t="n">
        <f aca="false">V192*V$226</f>
        <v>344017616.833864</v>
      </c>
      <c r="W84" s="887" t="n">
        <f aca="false">W192*W$226</f>
        <v>684819277.108434</v>
      </c>
      <c r="X84" s="887" t="n">
        <f aca="false">SUM(F84:W84)</f>
        <v>1908709719.15939</v>
      </c>
      <c r="Y84" s="537"/>
      <c r="Z84" s="537"/>
      <c r="AA84" s="537"/>
    </row>
    <row r="85" s="108" customFormat="true" ht="15" hidden="false" customHeight="false" outlineLevel="0" collapsed="false">
      <c r="A85" s="880"/>
      <c r="B85" s="884"/>
      <c r="C85" s="884"/>
      <c r="D85" s="885" t="s">
        <v>476</v>
      </c>
      <c r="E85" s="886" t="n">
        <f aca="false">X85/E$226</f>
        <v>6.4687057471224</v>
      </c>
      <c r="F85" s="887" t="n">
        <f aca="false">F193*F$226</f>
        <v>0</v>
      </c>
      <c r="G85" s="887" t="n">
        <f aca="false">G193*G$226</f>
        <v>0</v>
      </c>
      <c r="H85" s="887" t="n">
        <f aca="false">H193*H$226</f>
        <v>0</v>
      </c>
      <c r="I85" s="887" t="n">
        <f aca="false">I193*I$226</f>
        <v>0</v>
      </c>
      <c r="J85" s="887" t="n">
        <f aca="false">J193*J$226</f>
        <v>0</v>
      </c>
      <c r="K85" s="887" t="n">
        <f aca="false">K193*K$226</f>
        <v>0</v>
      </c>
      <c r="L85" s="887" t="n">
        <f aca="false">L193*L$226</f>
        <v>0</v>
      </c>
      <c r="M85" s="887" t="n">
        <f aca="false">M193*M$226</f>
        <v>0</v>
      </c>
      <c r="N85" s="887" t="n">
        <f aca="false">N193*N$226</f>
        <v>0</v>
      </c>
      <c r="O85" s="887" t="n">
        <f aca="false">O193*O$226</f>
        <v>0</v>
      </c>
      <c r="P85" s="887" t="n">
        <f aca="false">P193*P$226</f>
        <v>0</v>
      </c>
      <c r="Q85" s="887" t="n">
        <f aca="false">Q193*Q$226</f>
        <v>0</v>
      </c>
      <c r="R85" s="887" t="n">
        <f aca="false">R193*R$226</f>
        <v>60804736.3227716</v>
      </c>
      <c r="S85" s="887" t="n">
        <f aca="false">S193*S$226</f>
        <v>38336024.4752273</v>
      </c>
      <c r="T85" s="887" t="n">
        <f aca="false">T193*T$226</f>
        <v>72856843.4290505</v>
      </c>
      <c r="U85" s="887" t="n">
        <f aca="false">U193*U$226</f>
        <v>61734951.9473951</v>
      </c>
      <c r="V85" s="887" t="n">
        <f aca="false">V193*V$226</f>
        <v>111163820.366856</v>
      </c>
      <c r="W85" s="887" t="n">
        <f aca="false">W193*W$226</f>
        <v>433204831.662812</v>
      </c>
      <c r="X85" s="887" t="n">
        <f aca="false">SUM(F85:W85)</f>
        <v>778101208.204113</v>
      </c>
      <c r="Y85" s="537"/>
      <c r="Z85" s="537"/>
      <c r="AA85" s="537"/>
    </row>
    <row r="86" s="108" customFormat="true" ht="13.5" hidden="false" customHeight="true" outlineLevel="0" collapsed="false">
      <c r="A86" s="880" t="s">
        <v>459</v>
      </c>
      <c r="B86" s="884" t="s">
        <v>186</v>
      </c>
      <c r="C86" s="884"/>
      <c r="D86" s="885" t="s">
        <v>7</v>
      </c>
      <c r="E86" s="886" t="n">
        <f aca="false">X86/E$226</f>
        <v>6.58048931701733</v>
      </c>
      <c r="F86" s="887" t="n">
        <f aca="false">F194*F$226</f>
        <v>0</v>
      </c>
      <c r="G86" s="887" t="n">
        <f aca="false">G194*G$226</f>
        <v>0</v>
      </c>
      <c r="H86" s="887" t="n">
        <f aca="false">H194*H$226</f>
        <v>0</v>
      </c>
      <c r="I86" s="887" t="n">
        <f aca="false">I194*I$226</f>
        <v>0</v>
      </c>
      <c r="J86" s="887" t="n">
        <f aca="false">J194*J$226</f>
        <v>0</v>
      </c>
      <c r="K86" s="887" t="n">
        <f aca="false">K194*K$226</f>
        <v>0</v>
      </c>
      <c r="L86" s="887" t="n">
        <f aca="false">L194*L$226</f>
        <v>0</v>
      </c>
      <c r="M86" s="887" t="n">
        <f aca="false">M194*M$226</f>
        <v>0</v>
      </c>
      <c r="N86" s="887" t="n">
        <f aca="false">N194*N$226</f>
        <v>0</v>
      </c>
      <c r="O86" s="887" t="n">
        <f aca="false">O194*O$226</f>
        <v>0</v>
      </c>
      <c r="P86" s="887" t="n">
        <f aca="false">P194*P$226</f>
        <v>0</v>
      </c>
      <c r="Q86" s="887" t="n">
        <f aca="false">Q194*Q$226</f>
        <v>37543499.3439443</v>
      </c>
      <c r="R86" s="887" t="n">
        <f aca="false">R194*R$226</f>
        <v>94330422.9504479</v>
      </c>
      <c r="S86" s="887" t="n">
        <f aca="false">S194*S$226</f>
        <v>182713771.377138</v>
      </c>
      <c r="T86" s="887" t="n">
        <f aca="false">T194*T$226</f>
        <v>80207672.3391982</v>
      </c>
      <c r="U86" s="887" t="n">
        <f aca="false">U194*U$226</f>
        <v>176960997.53516</v>
      </c>
      <c r="V86" s="887" t="n">
        <f aca="false">V194*V$226</f>
        <v>135049466.909999</v>
      </c>
      <c r="W86" s="887" t="n">
        <f aca="false">W194*W$226</f>
        <v>84741488.0201765</v>
      </c>
      <c r="X86" s="887" t="n">
        <f aca="false">SUM(F86:W86)</f>
        <v>791547318.476064</v>
      </c>
      <c r="Y86" s="537"/>
      <c r="Z86" s="537"/>
      <c r="AA86" s="537"/>
    </row>
    <row r="87" s="108" customFormat="true" ht="13.5" hidden="false" customHeight="true" outlineLevel="0" collapsed="false">
      <c r="A87" s="880"/>
      <c r="B87" s="884"/>
      <c r="C87" s="884"/>
      <c r="D87" s="885" t="s">
        <v>475</v>
      </c>
      <c r="E87" s="886" t="n">
        <f aca="false">X87/E$226</f>
        <v>10.2518008912878</v>
      </c>
      <c r="F87" s="887" t="n">
        <f aca="false">F195*F$226</f>
        <v>0</v>
      </c>
      <c r="G87" s="887" t="n">
        <f aca="false">G195*G$226</f>
        <v>0</v>
      </c>
      <c r="H87" s="887" t="n">
        <f aca="false">H195*H$226</f>
        <v>0</v>
      </c>
      <c r="I87" s="887" t="n">
        <f aca="false">I195*I$226</f>
        <v>0</v>
      </c>
      <c r="J87" s="887" t="n">
        <f aca="false">J195*J$226</f>
        <v>0</v>
      </c>
      <c r="K87" s="887" t="n">
        <f aca="false">K195*K$226</f>
        <v>0</v>
      </c>
      <c r="L87" s="887" t="n">
        <f aca="false">L195*L$226</f>
        <v>0</v>
      </c>
      <c r="M87" s="887" t="n">
        <f aca="false">M195*M$226</f>
        <v>0</v>
      </c>
      <c r="N87" s="887" t="n">
        <f aca="false">N195*N$226</f>
        <v>0</v>
      </c>
      <c r="O87" s="887" t="n">
        <f aca="false">O195*O$226</f>
        <v>0</v>
      </c>
      <c r="P87" s="887" t="n">
        <f aca="false">P195*P$226</f>
        <v>0</v>
      </c>
      <c r="Q87" s="887" t="n">
        <f aca="false">Q195*Q$226</f>
        <v>78020154.1197392</v>
      </c>
      <c r="R87" s="887" t="n">
        <f aca="false">R195*R$226</f>
        <v>195350475.519549</v>
      </c>
      <c r="S87" s="887" t="n">
        <f aca="false">S195*S$226</f>
        <v>258930450.588348</v>
      </c>
      <c r="T87" s="887" t="n">
        <f aca="false">T195*T$226</f>
        <v>44604131.9132555</v>
      </c>
      <c r="U87" s="887" t="n">
        <f aca="false">U195*U$226</f>
        <v>331770302.412504</v>
      </c>
      <c r="V87" s="887" t="n">
        <f aca="false">V195*V$226</f>
        <v>206410570.100318</v>
      </c>
      <c r="W87" s="887" t="n">
        <f aca="false">W195*W$226</f>
        <v>118072289.156627</v>
      </c>
      <c r="X87" s="887" t="n">
        <f aca="false">SUM(F87:W87)</f>
        <v>1233158373.81034</v>
      </c>
      <c r="Y87" s="537"/>
      <c r="Z87" s="537"/>
      <c r="AA87" s="537"/>
    </row>
    <row r="88" s="108" customFormat="true" ht="15" hidden="false" customHeight="false" outlineLevel="0" collapsed="false">
      <c r="A88" s="880"/>
      <c r="B88" s="884"/>
      <c r="C88" s="884"/>
      <c r="D88" s="885" t="s">
        <v>476</v>
      </c>
      <c r="E88" s="886" t="n">
        <f aca="false">X88/E$226</f>
        <v>3.70348469570657</v>
      </c>
      <c r="F88" s="887" t="n">
        <f aca="false">F196*F$226</f>
        <v>0</v>
      </c>
      <c r="G88" s="887" t="n">
        <f aca="false">G196*G$226</f>
        <v>0</v>
      </c>
      <c r="H88" s="887" t="n">
        <f aca="false">H196*H$226</f>
        <v>0</v>
      </c>
      <c r="I88" s="887" t="n">
        <f aca="false">I196*I$226</f>
        <v>0</v>
      </c>
      <c r="J88" s="887" t="n">
        <f aca="false">J196*J$226</f>
        <v>0</v>
      </c>
      <c r="K88" s="887" t="n">
        <f aca="false">K196*K$226</f>
        <v>0</v>
      </c>
      <c r="L88" s="887" t="n">
        <f aca="false">L196*L$226</f>
        <v>0</v>
      </c>
      <c r="M88" s="887" t="n">
        <f aca="false">M196*M$226</f>
        <v>0</v>
      </c>
      <c r="N88" s="887" t="n">
        <f aca="false">N196*N$226</f>
        <v>0</v>
      </c>
      <c r="O88" s="887" t="n">
        <f aca="false">O196*O$226</f>
        <v>0</v>
      </c>
      <c r="P88" s="887" t="n">
        <f aca="false">P196*P$226</f>
        <v>0</v>
      </c>
      <c r="Q88" s="887" t="n">
        <f aca="false">Q196*Q$226</f>
        <v>0</v>
      </c>
      <c r="R88" s="887" t="n">
        <f aca="false">R196*R$226</f>
        <v>0</v>
      </c>
      <c r="S88" s="887" t="n">
        <f aca="false">S196*S$226</f>
        <v>115008073.425682</v>
      </c>
      <c r="T88" s="887" t="n">
        <f aca="false">T196*T$226</f>
        <v>109285265.143576</v>
      </c>
      <c r="U88" s="887" t="n">
        <f aca="false">U196*U$226</f>
        <v>61734951.9473951</v>
      </c>
      <c r="V88" s="887" t="n">
        <f aca="false">V196*V$226</f>
        <v>88931056.2934851</v>
      </c>
      <c r="W88" s="887" t="n">
        <f aca="false">W196*W$226</f>
        <v>70521716.7823182</v>
      </c>
      <c r="X88" s="887" t="n">
        <f aca="false">SUM(F88:W88)</f>
        <v>445481063.592456</v>
      </c>
      <c r="Y88" s="537"/>
      <c r="Z88" s="537"/>
      <c r="AA88" s="537"/>
    </row>
    <row r="89" s="108" customFormat="true" ht="13.5" hidden="false" customHeight="true" outlineLevel="0" collapsed="false">
      <c r="A89" s="880" t="s">
        <v>460</v>
      </c>
      <c r="B89" s="884" t="s">
        <v>921</v>
      </c>
      <c r="C89" s="884"/>
      <c r="D89" s="885" t="s">
        <v>7</v>
      </c>
      <c r="E89" s="886" t="n">
        <f aca="false">X89/E$226</f>
        <v>17.4891259779118</v>
      </c>
      <c r="F89" s="887" t="n">
        <f aca="false">F197*F$226</f>
        <v>0</v>
      </c>
      <c r="G89" s="887" t="n">
        <f aca="false">G197*G$226</f>
        <v>0</v>
      </c>
      <c r="H89" s="887" t="n">
        <f aca="false">H197*H$226</f>
        <v>0</v>
      </c>
      <c r="I89" s="887" t="n">
        <f aca="false">I197*I$226</f>
        <v>0</v>
      </c>
      <c r="J89" s="887" t="n">
        <f aca="false">J197*J$226</f>
        <v>0</v>
      </c>
      <c r="K89" s="887" t="n">
        <f aca="false">K197*K$226</f>
        <v>0</v>
      </c>
      <c r="L89" s="887" t="n">
        <f aca="false">L197*L$226</f>
        <v>0</v>
      </c>
      <c r="M89" s="887" t="n">
        <f aca="false">M197*M$226</f>
        <v>0</v>
      </c>
      <c r="N89" s="887" t="n">
        <f aca="false">N197*N$226</f>
        <v>0</v>
      </c>
      <c r="O89" s="887" t="n">
        <f aca="false">O197*O$226</f>
        <v>0</v>
      </c>
      <c r="P89" s="887" t="n">
        <f aca="false">P197*P$226</f>
        <v>0</v>
      </c>
      <c r="Q89" s="887" t="n">
        <f aca="false">Q197*Q$226</f>
        <v>37543499.3439443</v>
      </c>
      <c r="R89" s="887" t="n">
        <f aca="false">R197*R$226</f>
        <v>62886948.6336319</v>
      </c>
      <c r="S89" s="887" t="n">
        <f aca="false">S197*S$226</f>
        <v>121809180.918092</v>
      </c>
      <c r="T89" s="887" t="n">
        <f aca="false">T197*T$226</f>
        <v>140363426.593597</v>
      </c>
      <c r="U89" s="887" t="n">
        <f aca="false">U197*U$226</f>
        <v>283137596.056256</v>
      </c>
      <c r="V89" s="887" t="n">
        <f aca="false">V197*V$226</f>
        <v>391643454.038997</v>
      </c>
      <c r="W89" s="887" t="n">
        <f aca="false">W197*W$226</f>
        <v>1066330390.92055</v>
      </c>
      <c r="X89" s="887" t="n">
        <f aca="false">SUM(F89:W89)</f>
        <v>2103714496.50507</v>
      </c>
      <c r="Y89" s="537"/>
      <c r="Z89" s="537"/>
      <c r="AA89" s="537"/>
    </row>
    <row r="90" s="108" customFormat="true" ht="15" hidden="false" customHeight="false" outlineLevel="0" collapsed="false">
      <c r="A90" s="880"/>
      <c r="B90" s="884"/>
      <c r="C90" s="884"/>
      <c r="D90" s="885" t="s">
        <v>475</v>
      </c>
      <c r="E90" s="886" t="n">
        <f aca="false">X90/E$226</f>
        <v>28.1994122020396</v>
      </c>
      <c r="F90" s="887" t="n">
        <f aca="false">F198*F$226</f>
        <v>0</v>
      </c>
      <c r="G90" s="887" t="n">
        <f aca="false">G198*G$226</f>
        <v>0</v>
      </c>
      <c r="H90" s="887" t="n">
        <f aca="false">H198*H$226</f>
        <v>0</v>
      </c>
      <c r="I90" s="887" t="n">
        <f aca="false">I198*I$226</f>
        <v>0</v>
      </c>
      <c r="J90" s="887" t="n">
        <f aca="false">J198*J$226</f>
        <v>0</v>
      </c>
      <c r="K90" s="887" t="n">
        <f aca="false">K198*K$226</f>
        <v>0</v>
      </c>
      <c r="L90" s="887" t="n">
        <f aca="false">L198*L$226</f>
        <v>0</v>
      </c>
      <c r="M90" s="887" t="n">
        <f aca="false">M198*M$226</f>
        <v>0</v>
      </c>
      <c r="N90" s="887" t="n">
        <f aca="false">N198*N$226</f>
        <v>0</v>
      </c>
      <c r="O90" s="887" t="n">
        <f aca="false">O198*O$226</f>
        <v>0</v>
      </c>
      <c r="P90" s="887" t="n">
        <f aca="false">P198*P$226</f>
        <v>0</v>
      </c>
      <c r="Q90" s="887" t="n">
        <f aca="false">Q198*Q$226</f>
        <v>78020154.1197392</v>
      </c>
      <c r="R90" s="887" t="n">
        <f aca="false">R198*R$226</f>
        <v>130233650.346366</v>
      </c>
      <c r="S90" s="887" t="n">
        <f aca="false">S198*S$226</f>
        <v>215775375.49029</v>
      </c>
      <c r="T90" s="887" t="n">
        <f aca="false">T198*T$226</f>
        <v>223020659.566277</v>
      </c>
      <c r="U90" s="887" t="n">
        <f aca="false">U198*U$226</f>
        <v>414712878.01563</v>
      </c>
      <c r="V90" s="887" t="n">
        <f aca="false">V198*V$226</f>
        <v>653633471.984341</v>
      </c>
      <c r="W90" s="887" t="n">
        <f aca="false">W198*W$226</f>
        <v>1676626506.0241</v>
      </c>
      <c r="X90" s="887" t="n">
        <f aca="false">SUM(F90:W90)</f>
        <v>3392022695.54674</v>
      </c>
      <c r="Y90" s="537"/>
      <c r="Z90" s="537"/>
      <c r="AA90" s="537"/>
    </row>
    <row r="91" s="108" customFormat="true" ht="15" hidden="false" customHeight="false" outlineLevel="0" collapsed="false">
      <c r="A91" s="880"/>
      <c r="B91" s="884"/>
      <c r="C91" s="884"/>
      <c r="D91" s="885" t="s">
        <v>476</v>
      </c>
      <c r="E91" s="886" t="n">
        <f aca="false">X91/E$226</f>
        <v>11.0127265788687</v>
      </c>
      <c r="F91" s="887" t="n">
        <f aca="false">F199*F$226</f>
        <v>0</v>
      </c>
      <c r="G91" s="887" t="n">
        <f aca="false">G199*G$226</f>
        <v>0</v>
      </c>
      <c r="H91" s="887" t="n">
        <f aca="false">H199*H$226</f>
        <v>0</v>
      </c>
      <c r="I91" s="887" t="n">
        <f aca="false">I199*I$226</f>
        <v>0</v>
      </c>
      <c r="J91" s="887" t="n">
        <f aca="false">J199*J$226</f>
        <v>0</v>
      </c>
      <c r="K91" s="887" t="n">
        <f aca="false">K199*K$226</f>
        <v>0</v>
      </c>
      <c r="L91" s="887" t="n">
        <f aca="false">L199*L$226</f>
        <v>0</v>
      </c>
      <c r="M91" s="887" t="n">
        <f aca="false">M199*M$226</f>
        <v>0</v>
      </c>
      <c r="N91" s="887" t="n">
        <f aca="false">N199*N$226</f>
        <v>0</v>
      </c>
      <c r="O91" s="887" t="n">
        <f aca="false">O199*O$226</f>
        <v>0</v>
      </c>
      <c r="P91" s="887" t="n">
        <f aca="false">P199*P$226</f>
        <v>0</v>
      </c>
      <c r="Q91" s="887" t="n">
        <f aca="false">Q199*Q$226</f>
        <v>0</v>
      </c>
      <c r="R91" s="887" t="n">
        <f aca="false">R199*R$226</f>
        <v>0</v>
      </c>
      <c r="S91" s="887" t="n">
        <f aca="false">S199*S$226</f>
        <v>38336024.4752273</v>
      </c>
      <c r="T91" s="887" t="n">
        <f aca="false">T199*T$226</f>
        <v>72856843.4290505</v>
      </c>
      <c r="U91" s="887" t="n">
        <f aca="false">U199*U$226</f>
        <v>185204855.842185</v>
      </c>
      <c r="V91" s="887" t="n">
        <f aca="false">V199*V$226</f>
        <v>222327640.733713</v>
      </c>
      <c r="W91" s="887" t="n">
        <f aca="false">W199*W$226</f>
        <v>805962477.512208</v>
      </c>
      <c r="X91" s="887" t="n">
        <f aca="false">SUM(F91:W91)</f>
        <v>1324687841.99238</v>
      </c>
      <c r="Y91" s="537"/>
      <c r="Z91" s="537"/>
      <c r="AA91" s="537"/>
    </row>
    <row r="92" s="108" customFormat="true" ht="13.5" hidden="false" customHeight="true" outlineLevel="0" collapsed="false">
      <c r="A92" s="880" t="s">
        <v>461</v>
      </c>
      <c r="B92" s="884" t="s">
        <v>189</v>
      </c>
      <c r="C92" s="884"/>
      <c r="D92" s="885" t="s">
        <v>7</v>
      </c>
      <c r="E92" s="886" t="n">
        <f aca="false">X92/E$226</f>
        <v>2.47391295941</v>
      </c>
      <c r="F92" s="887" t="n">
        <f aca="false">F200*F$226</f>
        <v>0</v>
      </c>
      <c r="G92" s="887" t="n">
        <f aca="false">G200*G$226</f>
        <v>0</v>
      </c>
      <c r="H92" s="887" t="n">
        <f aca="false">H200*H$226</f>
        <v>0</v>
      </c>
      <c r="I92" s="887" t="n">
        <f aca="false">I200*I$226</f>
        <v>0</v>
      </c>
      <c r="J92" s="887" t="n">
        <f aca="false">J200*J$226</f>
        <v>0</v>
      </c>
      <c r="K92" s="887" t="n">
        <f aca="false">K200*K$226</f>
        <v>0</v>
      </c>
      <c r="L92" s="887" t="n">
        <f aca="false">L200*L$226</f>
        <v>0</v>
      </c>
      <c r="M92" s="887" t="n">
        <f aca="false">M200*M$226</f>
        <v>0</v>
      </c>
      <c r="N92" s="887" t="n">
        <f aca="false">N200*N$226</f>
        <v>0</v>
      </c>
      <c r="O92" s="887" t="n">
        <f aca="false">O200*O$226</f>
        <v>0</v>
      </c>
      <c r="P92" s="887" t="n">
        <f aca="false">P200*P$226</f>
        <v>0</v>
      </c>
      <c r="Q92" s="887" t="n">
        <f aca="false">Q200*Q$226</f>
        <v>0</v>
      </c>
      <c r="R92" s="887" t="n">
        <f aca="false">R200*R$226</f>
        <v>0</v>
      </c>
      <c r="S92" s="887" t="n">
        <f aca="false">S200*S$226</f>
        <v>20301530.1530153</v>
      </c>
      <c r="T92" s="887" t="n">
        <f aca="false">T200*T$226</f>
        <v>40103836.1695991</v>
      </c>
      <c r="U92" s="887" t="n">
        <f aca="false">U200*U$226</f>
        <v>70784399.0140641</v>
      </c>
      <c r="V92" s="887" t="n">
        <f aca="false">V200*V$226</f>
        <v>67524733.4549995</v>
      </c>
      <c r="W92" s="887" t="n">
        <f aca="false">W200*W$226</f>
        <v>98865069.3568726</v>
      </c>
      <c r="X92" s="887" t="n">
        <f aca="false">SUM(F92:W92)</f>
        <v>297579568.148551</v>
      </c>
      <c r="Y92" s="537"/>
      <c r="Z92" s="537"/>
      <c r="AA92" s="537"/>
    </row>
    <row r="93" s="108" customFormat="true" ht="13.5" hidden="false" customHeight="true" outlineLevel="0" collapsed="false">
      <c r="A93" s="880"/>
      <c r="B93" s="884"/>
      <c r="C93" s="884"/>
      <c r="D93" s="885" t="s">
        <v>475</v>
      </c>
      <c r="E93" s="886" t="n">
        <f aca="false">X93/E$226</f>
        <v>5.17401138338632</v>
      </c>
      <c r="F93" s="887" t="n">
        <f aca="false">F201*F$226</f>
        <v>0</v>
      </c>
      <c r="G93" s="887" t="n">
        <f aca="false">G201*G$226</f>
        <v>0</v>
      </c>
      <c r="H93" s="887" t="n">
        <f aca="false">H201*H$226</f>
        <v>0</v>
      </c>
      <c r="I93" s="887" t="n">
        <f aca="false">I201*I$226</f>
        <v>0</v>
      </c>
      <c r="J93" s="887" t="n">
        <f aca="false">J201*J$226</f>
        <v>0</v>
      </c>
      <c r="K93" s="887" t="n">
        <f aca="false">K201*K$226</f>
        <v>0</v>
      </c>
      <c r="L93" s="887" t="n">
        <f aca="false">L201*L$226</f>
        <v>0</v>
      </c>
      <c r="M93" s="887" t="n">
        <f aca="false">M201*M$226</f>
        <v>0</v>
      </c>
      <c r="N93" s="887" t="n">
        <f aca="false">N201*N$226</f>
        <v>0</v>
      </c>
      <c r="O93" s="887" t="n">
        <f aca="false">O201*O$226</f>
        <v>0</v>
      </c>
      <c r="P93" s="887" t="n">
        <f aca="false">P201*P$226</f>
        <v>0</v>
      </c>
      <c r="Q93" s="887" t="n">
        <f aca="false">Q201*Q$226</f>
        <v>0</v>
      </c>
      <c r="R93" s="887" t="n">
        <f aca="false">R201*R$226</f>
        <v>0</v>
      </c>
      <c r="S93" s="887" t="n">
        <f aca="false">S201*S$226</f>
        <v>43155075.098058</v>
      </c>
      <c r="T93" s="887" t="n">
        <f aca="false">T201*T$226</f>
        <v>44604131.9132555</v>
      </c>
      <c r="U93" s="887" t="n">
        <f aca="false">U201*U$226</f>
        <v>124413863.404689</v>
      </c>
      <c r="V93" s="887" t="n">
        <f aca="false">V201*V$226</f>
        <v>103205285.050159</v>
      </c>
      <c r="W93" s="887" t="n">
        <f aca="false">W201*W$226</f>
        <v>306987951.807229</v>
      </c>
      <c r="X93" s="887" t="n">
        <f aca="false">SUM(F93:W93)</f>
        <v>622366307.273391</v>
      </c>
      <c r="Y93" s="537"/>
      <c r="Z93" s="537"/>
      <c r="AA93" s="537"/>
    </row>
    <row r="94" s="108" customFormat="true" ht="15" hidden="false" customHeight="false" outlineLevel="0" collapsed="false">
      <c r="A94" s="880"/>
      <c r="B94" s="884"/>
      <c r="C94" s="884"/>
      <c r="D94" s="885" t="s">
        <v>476</v>
      </c>
      <c r="E94" s="886" t="n">
        <f aca="false">X94/E$226</f>
        <v>1.01287717545427</v>
      </c>
      <c r="F94" s="887" t="n">
        <f aca="false">F202*F$226</f>
        <v>0</v>
      </c>
      <c r="G94" s="887" t="n">
        <f aca="false">G202*G$226</f>
        <v>0</v>
      </c>
      <c r="H94" s="887" t="n">
        <f aca="false">H202*H$226</f>
        <v>0</v>
      </c>
      <c r="I94" s="887" t="n">
        <f aca="false">I202*I$226</f>
        <v>0</v>
      </c>
      <c r="J94" s="887" t="n">
        <f aca="false">J202*J$226</f>
        <v>0</v>
      </c>
      <c r="K94" s="887" t="n">
        <f aca="false">K202*K$226</f>
        <v>0</v>
      </c>
      <c r="L94" s="887" t="n">
        <f aca="false">L202*L$226</f>
        <v>0</v>
      </c>
      <c r="M94" s="887" t="n">
        <f aca="false">M202*M$226</f>
        <v>0</v>
      </c>
      <c r="N94" s="887" t="n">
        <f aca="false">N202*N$226</f>
        <v>0</v>
      </c>
      <c r="O94" s="887" t="n">
        <f aca="false">O202*O$226</f>
        <v>0</v>
      </c>
      <c r="P94" s="887" t="n">
        <f aca="false">P202*P$226</f>
        <v>0</v>
      </c>
      <c r="Q94" s="887" t="n">
        <f aca="false">Q202*Q$226</f>
        <v>0</v>
      </c>
      <c r="R94" s="887" t="n">
        <f aca="false">R202*R$226</f>
        <v>0</v>
      </c>
      <c r="S94" s="887" t="n">
        <f aca="false">S202*S$226</f>
        <v>0</v>
      </c>
      <c r="T94" s="887" t="n">
        <f aca="false">T202*T$226</f>
        <v>36428421.7145253</v>
      </c>
      <c r="U94" s="887" t="n">
        <f aca="false">U202*U$226</f>
        <v>30867475.9736975</v>
      </c>
      <c r="V94" s="887" t="n">
        <f aca="false">V202*V$226</f>
        <v>44465528.1467426</v>
      </c>
      <c r="W94" s="887" t="n">
        <f aca="false">W202*W$226</f>
        <v>10074530.9689026</v>
      </c>
      <c r="X94" s="887" t="n">
        <f aca="false">SUM(F94:W94)</f>
        <v>121835956.803868</v>
      </c>
      <c r="Y94" s="537"/>
      <c r="Z94" s="537"/>
      <c r="AA94" s="537"/>
    </row>
    <row r="95" s="108" customFormat="true" ht="13.5" hidden="false" customHeight="true" outlineLevel="0" collapsed="false">
      <c r="A95" s="880" t="s">
        <v>462</v>
      </c>
      <c r="B95" s="884" t="s">
        <v>922</v>
      </c>
      <c r="C95" s="884"/>
      <c r="D95" s="885" t="s">
        <v>7</v>
      </c>
      <c r="E95" s="886" t="n">
        <f aca="false">X95/E$226</f>
        <v>0.600512258514955</v>
      </c>
      <c r="F95" s="887" t="n">
        <f aca="false">F203*F$226</f>
        <v>0</v>
      </c>
      <c r="G95" s="887" t="n">
        <f aca="false">G203*G$226</f>
        <v>0</v>
      </c>
      <c r="H95" s="887" t="n">
        <f aca="false">H203*H$226</f>
        <v>0</v>
      </c>
      <c r="I95" s="887" t="n">
        <f aca="false">I203*I$226</f>
        <v>0</v>
      </c>
      <c r="J95" s="887" t="n">
        <f aca="false">J203*J$226</f>
        <v>0</v>
      </c>
      <c r="K95" s="887" t="n">
        <f aca="false">K203*K$226</f>
        <v>0</v>
      </c>
      <c r="L95" s="887" t="n">
        <f aca="false">L203*L$226</f>
        <v>0</v>
      </c>
      <c r="M95" s="887" t="n">
        <f aca="false">M203*M$226</f>
        <v>0</v>
      </c>
      <c r="N95" s="887" t="n">
        <f aca="false">N203*N$226</f>
        <v>0</v>
      </c>
      <c r="O95" s="887" t="n">
        <f aca="false">O203*O$226</f>
        <v>0</v>
      </c>
      <c r="P95" s="887" t="n">
        <f aca="false">P203*P$226</f>
        <v>0</v>
      </c>
      <c r="Q95" s="887" t="n">
        <f aca="false">Q203*Q$226</f>
        <v>37543499.3439443</v>
      </c>
      <c r="R95" s="887" t="n">
        <f aca="false">R203*R$226</f>
        <v>0</v>
      </c>
      <c r="S95" s="887" t="n">
        <f aca="false">S203*S$226</f>
        <v>0</v>
      </c>
      <c r="T95" s="887" t="n">
        <f aca="false">T203*T$226</f>
        <v>0</v>
      </c>
      <c r="U95" s="887" t="n">
        <f aca="false">U203*U$226</f>
        <v>0</v>
      </c>
      <c r="V95" s="887" t="n">
        <f aca="false">V203*V$226</f>
        <v>13504946.6909999</v>
      </c>
      <c r="W95" s="887" t="n">
        <f aca="false">W203*W$226</f>
        <v>21185372.0050441</v>
      </c>
      <c r="X95" s="887" t="n">
        <f aca="false">SUM(F95:W95)</f>
        <v>72233818.0399884</v>
      </c>
      <c r="Y95" s="537"/>
      <c r="Z95" s="537"/>
      <c r="AA95" s="537"/>
    </row>
    <row r="96" s="108" customFormat="true" ht="13.5" hidden="false" customHeight="true" outlineLevel="0" collapsed="false">
      <c r="A96" s="880"/>
      <c r="B96" s="884"/>
      <c r="C96" s="884"/>
      <c r="D96" s="885" t="s">
        <v>475</v>
      </c>
      <c r="E96" s="886" t="n">
        <f aca="false">X96/E$226</f>
        <v>0.285997337063742</v>
      </c>
      <c r="F96" s="887" t="n">
        <f aca="false">F204*F$226</f>
        <v>0</v>
      </c>
      <c r="G96" s="887" t="n">
        <f aca="false">G204*G$226</f>
        <v>0</v>
      </c>
      <c r="H96" s="887" t="n">
        <f aca="false">H204*H$226</f>
        <v>0</v>
      </c>
      <c r="I96" s="887" t="n">
        <f aca="false">I204*I$226</f>
        <v>0</v>
      </c>
      <c r="J96" s="887" t="n">
        <f aca="false">J204*J$226</f>
        <v>0</v>
      </c>
      <c r="K96" s="887" t="n">
        <f aca="false">K204*K$226</f>
        <v>0</v>
      </c>
      <c r="L96" s="887" t="n">
        <f aca="false">L204*L$226</f>
        <v>0</v>
      </c>
      <c r="M96" s="887" t="n">
        <f aca="false">M204*M$226</f>
        <v>0</v>
      </c>
      <c r="N96" s="887" t="n">
        <f aca="false">N204*N$226</f>
        <v>0</v>
      </c>
      <c r="O96" s="887" t="n">
        <f aca="false">O204*O$226</f>
        <v>0</v>
      </c>
      <c r="P96" s="887" t="n">
        <f aca="false">P204*P$226</f>
        <v>0</v>
      </c>
      <c r="Q96" s="887" t="n">
        <f aca="false">Q204*Q$226</f>
        <v>0</v>
      </c>
      <c r="R96" s="887" t="n">
        <f aca="false">R204*R$226</f>
        <v>0</v>
      </c>
      <c r="S96" s="887" t="n">
        <f aca="false">S204*S$226</f>
        <v>0</v>
      </c>
      <c r="T96" s="887" t="n">
        <f aca="false">T204*T$226</f>
        <v>0</v>
      </c>
      <c r="U96" s="887" t="n">
        <f aca="false">U204*U$226</f>
        <v>0</v>
      </c>
      <c r="V96" s="887" t="n">
        <f aca="false">V204*V$226</f>
        <v>34401761.6833864</v>
      </c>
      <c r="W96" s="887" t="n">
        <f aca="false">W204*W$226</f>
        <v>0</v>
      </c>
      <c r="X96" s="887" t="n">
        <f aca="false">SUM(F96:W96)</f>
        <v>34401761.6833864</v>
      </c>
      <c r="Y96" s="537"/>
      <c r="Z96" s="537"/>
      <c r="AA96" s="537"/>
    </row>
    <row r="97" s="108" customFormat="true" ht="15" hidden="false" customHeight="false" outlineLevel="0" collapsed="false">
      <c r="A97" s="880"/>
      <c r="B97" s="884"/>
      <c r="C97" s="884"/>
      <c r="D97" s="885" t="s">
        <v>476</v>
      </c>
      <c r="E97" s="886" t="n">
        <f aca="false">X97/E$226</f>
        <v>0.852876772487992</v>
      </c>
      <c r="F97" s="887" t="n">
        <f aca="false">F205*F$226</f>
        <v>0</v>
      </c>
      <c r="G97" s="887" t="n">
        <f aca="false">G205*G$226</f>
        <v>0</v>
      </c>
      <c r="H97" s="887" t="n">
        <f aca="false">H205*H$226</f>
        <v>0</v>
      </c>
      <c r="I97" s="887" t="n">
        <f aca="false">I205*I$226</f>
        <v>0</v>
      </c>
      <c r="J97" s="887" t="n">
        <f aca="false">J205*J$226</f>
        <v>0</v>
      </c>
      <c r="K97" s="887" t="n">
        <f aca="false">K205*K$226</f>
        <v>0</v>
      </c>
      <c r="L97" s="887" t="n">
        <f aca="false">L205*L$226</f>
        <v>0</v>
      </c>
      <c r="M97" s="887" t="n">
        <f aca="false">M205*M$226</f>
        <v>0</v>
      </c>
      <c r="N97" s="887" t="n">
        <f aca="false">N205*N$226</f>
        <v>0</v>
      </c>
      <c r="O97" s="887" t="n">
        <f aca="false">O205*O$226</f>
        <v>0</v>
      </c>
      <c r="P97" s="887" t="n">
        <f aca="false">P205*P$226</f>
        <v>0</v>
      </c>
      <c r="Q97" s="887" t="n">
        <f aca="false">Q205*Q$226</f>
        <v>72366395.4255553</v>
      </c>
      <c r="R97" s="887" t="n">
        <f aca="false">R205*R$226</f>
        <v>0</v>
      </c>
      <c r="S97" s="887" t="n">
        <f aca="false">S205*S$226</f>
        <v>0</v>
      </c>
      <c r="T97" s="887" t="n">
        <f aca="false">T205*T$226</f>
        <v>0</v>
      </c>
      <c r="U97" s="887" t="n">
        <f aca="false">U205*U$226</f>
        <v>0</v>
      </c>
      <c r="V97" s="887" t="n">
        <f aca="false">V205*V$226</f>
        <v>0</v>
      </c>
      <c r="W97" s="887" t="n">
        <f aca="false">W205*W$226</f>
        <v>30223592.9067078</v>
      </c>
      <c r="X97" s="887" t="n">
        <f aca="false">SUM(F97:W97)</f>
        <v>102589988.332263</v>
      </c>
      <c r="Y97" s="537"/>
      <c r="Z97" s="537"/>
      <c r="AA97" s="537"/>
    </row>
    <row r="98" s="108" customFormat="true" ht="13.5" hidden="false" customHeight="true" outlineLevel="0" collapsed="false">
      <c r="A98" s="880" t="s">
        <v>463</v>
      </c>
      <c r="B98" s="884" t="s">
        <v>175</v>
      </c>
      <c r="C98" s="884"/>
      <c r="D98" s="885" t="s">
        <v>7</v>
      </c>
      <c r="E98" s="886" t="n">
        <f aca="false">X98/E$226</f>
        <v>6.11357981495209</v>
      </c>
      <c r="F98" s="887" t="n">
        <f aca="false">F206*F$226</f>
        <v>0</v>
      </c>
      <c r="G98" s="887" t="n">
        <f aca="false">G206*G$226</f>
        <v>0</v>
      </c>
      <c r="H98" s="887" t="n">
        <f aca="false">H206*H$226</f>
        <v>0</v>
      </c>
      <c r="I98" s="887" t="n">
        <f aca="false">I206*I$226</f>
        <v>0</v>
      </c>
      <c r="J98" s="887" t="n">
        <f aca="false">J206*J$226</f>
        <v>0</v>
      </c>
      <c r="K98" s="887" t="n">
        <f aca="false">K206*K$226</f>
        <v>0</v>
      </c>
      <c r="L98" s="887" t="n">
        <f aca="false">L206*L$226</f>
        <v>0</v>
      </c>
      <c r="M98" s="887" t="n">
        <f aca="false">M206*M$226</f>
        <v>52100510.4043973</v>
      </c>
      <c r="N98" s="887" t="n">
        <f aca="false">N206*N$226</f>
        <v>0</v>
      </c>
      <c r="O98" s="887" t="n">
        <f aca="false">O206*O$226</f>
        <v>38936898.010622</v>
      </c>
      <c r="P98" s="887" t="n">
        <f aca="false">P206*P$226</f>
        <v>162440012.79727</v>
      </c>
      <c r="Q98" s="887" t="n">
        <f aca="false">Q206*Q$226</f>
        <v>112630498.031833</v>
      </c>
      <c r="R98" s="887" t="n">
        <f aca="false">R206*R$226</f>
        <v>62886948.6336319</v>
      </c>
      <c r="S98" s="887" t="n">
        <f aca="false">S206*S$226</f>
        <v>40603060.3060306</v>
      </c>
      <c r="T98" s="887" t="n">
        <f aca="false">T206*T$226</f>
        <v>140363426.593597</v>
      </c>
      <c r="U98" s="887" t="n">
        <f aca="false">U206*U$226</f>
        <v>70784399.0140641</v>
      </c>
      <c r="V98" s="887" t="n">
        <f aca="false">V206*V$226</f>
        <v>40514840.0729997</v>
      </c>
      <c r="W98" s="887" t="n">
        <f aca="false">W206*W$226</f>
        <v>14123581.3366961</v>
      </c>
      <c r="X98" s="887" t="n">
        <f aca="false">SUM(F98:W98)</f>
        <v>735384175.201142</v>
      </c>
      <c r="Y98" s="537"/>
      <c r="Z98" s="537"/>
      <c r="AA98" s="537"/>
    </row>
    <row r="99" s="108" customFormat="true" ht="15" hidden="false" customHeight="false" outlineLevel="0" collapsed="false">
      <c r="A99" s="880"/>
      <c r="B99" s="884"/>
      <c r="C99" s="884"/>
      <c r="D99" s="885" t="s">
        <v>475</v>
      </c>
      <c r="E99" s="886" t="n">
        <f aca="false">X99/E$226</f>
        <v>11.4150043869955</v>
      </c>
      <c r="F99" s="887" t="n">
        <f aca="false">F207*F$226</f>
        <v>0</v>
      </c>
      <c r="G99" s="887" t="n">
        <f aca="false">G207*G$226</f>
        <v>0</v>
      </c>
      <c r="H99" s="887" t="n">
        <f aca="false">H207*H$226</f>
        <v>0</v>
      </c>
      <c r="I99" s="887" t="n">
        <f aca="false">I207*I$226</f>
        <v>0</v>
      </c>
      <c r="J99" s="887" t="n">
        <f aca="false">J207*J$226</f>
        <v>0</v>
      </c>
      <c r="K99" s="887" t="n">
        <f aca="false">K207*K$226</f>
        <v>0</v>
      </c>
      <c r="L99" s="887" t="n">
        <f aca="false">L207*L$226</f>
        <v>0</v>
      </c>
      <c r="M99" s="887" t="n">
        <f aca="false">M207*M$226</f>
        <v>106733310.352752</v>
      </c>
      <c r="N99" s="887" t="n">
        <f aca="false">N207*N$226</f>
        <v>0</v>
      </c>
      <c r="O99" s="887" t="n">
        <f aca="false">O207*O$226</f>
        <v>79207104.9258378</v>
      </c>
      <c r="P99" s="887" t="n">
        <f aca="false">P207*P$226</f>
        <v>338150738.150738</v>
      </c>
      <c r="Q99" s="887" t="n">
        <f aca="false">Q207*Q$226</f>
        <v>234060462.359218</v>
      </c>
      <c r="R99" s="887" t="n">
        <f aca="false">R207*R$226</f>
        <v>130233650.346366</v>
      </c>
      <c r="S99" s="887" t="n">
        <f aca="false">S207*S$226</f>
        <v>86310150.1961159</v>
      </c>
      <c r="T99" s="887" t="n">
        <f aca="false">T207*T$226</f>
        <v>223020659.566277</v>
      </c>
      <c r="U99" s="887" t="n">
        <f aca="false">U207*U$226</f>
        <v>82942575.6031261</v>
      </c>
      <c r="V99" s="887" t="n">
        <f aca="false">V207*V$226</f>
        <v>68803523.3667727</v>
      </c>
      <c r="W99" s="887" t="n">
        <f aca="false">W207*W$226</f>
        <v>23614457.8313253</v>
      </c>
      <c r="X99" s="887" t="n">
        <f aca="false">SUM(F99:W99)</f>
        <v>1373076632.69853</v>
      </c>
      <c r="Y99" s="537"/>
      <c r="Z99" s="537"/>
      <c r="AA99" s="537"/>
    </row>
    <row r="100" s="108" customFormat="true" ht="15" hidden="false" customHeight="false" outlineLevel="0" collapsed="false">
      <c r="A100" s="880"/>
      <c r="B100" s="884"/>
      <c r="C100" s="884"/>
      <c r="D100" s="885" t="s">
        <v>476</v>
      </c>
      <c r="E100" s="886" t="n">
        <f aca="false">X100/E$226</f>
        <v>1.38750729853367</v>
      </c>
      <c r="F100" s="887" t="n">
        <f aca="false">F208*F$226</f>
        <v>0</v>
      </c>
      <c r="G100" s="887" t="n">
        <f aca="false">G208*G$226</f>
        <v>0</v>
      </c>
      <c r="H100" s="887" t="n">
        <f aca="false">H208*H$226</f>
        <v>0</v>
      </c>
      <c r="I100" s="887" t="n">
        <f aca="false">I208*I$226</f>
        <v>0</v>
      </c>
      <c r="J100" s="887" t="n">
        <f aca="false">J208*J$226</f>
        <v>0</v>
      </c>
      <c r="K100" s="887" t="n">
        <f aca="false">K208*K$226</f>
        <v>0</v>
      </c>
      <c r="L100" s="887" t="n">
        <f aca="false">L208*L$226</f>
        <v>0</v>
      </c>
      <c r="M100" s="887" t="n">
        <f aca="false">M208*M$226</f>
        <v>0</v>
      </c>
      <c r="N100" s="887" t="n">
        <f aca="false">N208*N$226</f>
        <v>0</v>
      </c>
      <c r="O100" s="887" t="n">
        <f aca="false">O208*O$226</f>
        <v>0</v>
      </c>
      <c r="P100" s="887" t="n">
        <f aca="false">P208*P$226</f>
        <v>0</v>
      </c>
      <c r="Q100" s="887" t="n">
        <f aca="false">Q208*Q$226</f>
        <v>0</v>
      </c>
      <c r="R100" s="887" t="n">
        <f aca="false">R208*R$226</f>
        <v>0</v>
      </c>
      <c r="S100" s="887" t="n">
        <f aca="false">S208*S$226</f>
        <v>0</v>
      </c>
      <c r="T100" s="887" t="n">
        <f aca="false">T208*T$226</f>
        <v>72856843.4290505</v>
      </c>
      <c r="U100" s="887" t="n">
        <f aca="false">U208*U$226</f>
        <v>61734951.9473951</v>
      </c>
      <c r="V100" s="887" t="n">
        <f aca="false">V208*V$226</f>
        <v>22232764.0733713</v>
      </c>
      <c r="W100" s="887" t="n">
        <f aca="false">W208*W$226</f>
        <v>10074530.9689026</v>
      </c>
      <c r="X100" s="887" t="n">
        <f aca="false">SUM(F100:W100)</f>
        <v>166899090.418719</v>
      </c>
      <c r="Y100" s="537"/>
      <c r="Z100" s="537"/>
      <c r="AA100" s="537"/>
    </row>
    <row r="101" s="108" customFormat="true" ht="13.5" hidden="false" customHeight="true" outlineLevel="0" collapsed="false">
      <c r="A101" s="880" t="s">
        <v>464</v>
      </c>
      <c r="B101" s="884" t="s">
        <v>199</v>
      </c>
      <c r="C101" s="884"/>
      <c r="D101" s="885" t="s">
        <v>7</v>
      </c>
      <c r="E101" s="886" t="n">
        <f aca="false">X101/E$226</f>
        <v>4.46711964750932</v>
      </c>
      <c r="F101" s="887" t="n">
        <f aca="false">F209*F$226</f>
        <v>0</v>
      </c>
      <c r="G101" s="887" t="n">
        <f aca="false">G209*G$226</f>
        <v>0</v>
      </c>
      <c r="H101" s="887" t="n">
        <f aca="false">H209*H$226</f>
        <v>0</v>
      </c>
      <c r="I101" s="887" t="n">
        <f aca="false">I209*I$226</f>
        <v>0</v>
      </c>
      <c r="J101" s="887" t="n">
        <f aca="false">J209*J$226</f>
        <v>0</v>
      </c>
      <c r="K101" s="887" t="n">
        <f aca="false">K209*K$226</f>
        <v>0</v>
      </c>
      <c r="L101" s="887" t="n">
        <f aca="false">L209*L$226</f>
        <v>0</v>
      </c>
      <c r="M101" s="887" t="n">
        <f aca="false">M209*M$226</f>
        <v>0</v>
      </c>
      <c r="N101" s="887" t="n">
        <f aca="false">N209*N$226</f>
        <v>0</v>
      </c>
      <c r="O101" s="887" t="n">
        <f aca="false">O209*O$226</f>
        <v>0</v>
      </c>
      <c r="P101" s="887" t="n">
        <f aca="false">P209*P$226</f>
        <v>0</v>
      </c>
      <c r="Q101" s="887" t="n">
        <f aca="false">Q209*Q$226</f>
        <v>0</v>
      </c>
      <c r="R101" s="887" t="n">
        <f aca="false">R209*R$226</f>
        <v>31443474.316816</v>
      </c>
      <c r="S101" s="887" t="n">
        <f aca="false">S209*S$226</f>
        <v>60904590.4590459</v>
      </c>
      <c r="T101" s="887" t="n">
        <f aca="false">T209*T$226</f>
        <v>40103836.1695991</v>
      </c>
      <c r="U101" s="887" t="n">
        <f aca="false">U209*U$226</f>
        <v>106176598.521096</v>
      </c>
      <c r="V101" s="887" t="n">
        <f aca="false">V209*V$226</f>
        <v>108039573.527999</v>
      </c>
      <c r="W101" s="887" t="n">
        <f aca="false">W209*W$226</f>
        <v>190668348.045397</v>
      </c>
      <c r="X101" s="887" t="n">
        <f aca="false">SUM(F101:W101)</f>
        <v>537336421.039954</v>
      </c>
      <c r="Y101" s="537"/>
      <c r="Z101" s="537"/>
      <c r="AA101" s="537"/>
    </row>
    <row r="102" s="108" customFormat="true" ht="13.5" hidden="false" customHeight="true" outlineLevel="0" collapsed="false">
      <c r="A102" s="880"/>
      <c r="B102" s="884"/>
      <c r="C102" s="884"/>
      <c r="D102" s="885" t="s">
        <v>475</v>
      </c>
      <c r="E102" s="886" t="n">
        <f aca="false">X102/E$226</f>
        <v>4.50138187923594</v>
      </c>
      <c r="F102" s="887" t="n">
        <f aca="false">F210*F$226</f>
        <v>0</v>
      </c>
      <c r="G102" s="887" t="n">
        <f aca="false">G210*G$226</f>
        <v>0</v>
      </c>
      <c r="H102" s="887" t="n">
        <f aca="false">H210*H$226</f>
        <v>0</v>
      </c>
      <c r="I102" s="887" t="n">
        <f aca="false">I210*I$226</f>
        <v>0</v>
      </c>
      <c r="J102" s="887" t="n">
        <f aca="false">J210*J$226</f>
        <v>0</v>
      </c>
      <c r="K102" s="887" t="n">
        <f aca="false">K210*K$226</f>
        <v>0</v>
      </c>
      <c r="L102" s="887" t="n">
        <f aca="false">L210*L$226</f>
        <v>0</v>
      </c>
      <c r="M102" s="887" t="n">
        <f aca="false">M210*M$226</f>
        <v>0</v>
      </c>
      <c r="N102" s="887" t="n">
        <f aca="false">N210*N$226</f>
        <v>0</v>
      </c>
      <c r="O102" s="887" t="n">
        <f aca="false">O210*O$226</f>
        <v>0</v>
      </c>
      <c r="P102" s="887" t="n">
        <f aca="false">P210*P$226</f>
        <v>0</v>
      </c>
      <c r="Q102" s="887" t="n">
        <f aca="false">Q210*Q$226</f>
        <v>0</v>
      </c>
      <c r="R102" s="887" t="n">
        <f aca="false">R210*R$226</f>
        <v>0</v>
      </c>
      <c r="S102" s="887" t="n">
        <f aca="false">S210*S$226</f>
        <v>0</v>
      </c>
      <c r="T102" s="887" t="n">
        <f aca="false">T210*T$226</f>
        <v>44604131.9132555</v>
      </c>
      <c r="U102" s="887" t="n">
        <f aca="false">U210*U$226</f>
        <v>41471287.801563</v>
      </c>
      <c r="V102" s="887" t="n">
        <f aca="false">V210*V$226</f>
        <v>172008808.416932</v>
      </c>
      <c r="W102" s="887" t="n">
        <f aca="false">W210*W$226</f>
        <v>283373493.975904</v>
      </c>
      <c r="X102" s="887" t="n">
        <f aca="false">SUM(F102:W102)</f>
        <v>541457722.107654</v>
      </c>
      <c r="Y102" s="537"/>
      <c r="Z102" s="537"/>
      <c r="AA102" s="537"/>
    </row>
    <row r="103" s="108" customFormat="true" ht="15" hidden="false" customHeight="false" outlineLevel="0" collapsed="false">
      <c r="A103" s="880"/>
      <c r="B103" s="884"/>
      <c r="C103" s="884"/>
      <c r="D103" s="885" t="s">
        <v>476</v>
      </c>
      <c r="E103" s="886" t="n">
        <f aca="false">X103/E$226</f>
        <v>4.85833770968699</v>
      </c>
      <c r="F103" s="887" t="n">
        <f aca="false">F211*F$226</f>
        <v>0</v>
      </c>
      <c r="G103" s="887" t="n">
        <f aca="false">G211*G$226</f>
        <v>0</v>
      </c>
      <c r="H103" s="887" t="n">
        <f aca="false">H211*H$226</f>
        <v>0</v>
      </c>
      <c r="I103" s="887" t="n">
        <f aca="false">I211*I$226</f>
        <v>0</v>
      </c>
      <c r="J103" s="887" t="n">
        <f aca="false">J211*J$226</f>
        <v>0</v>
      </c>
      <c r="K103" s="887" t="n">
        <f aca="false">K211*K$226</f>
        <v>0</v>
      </c>
      <c r="L103" s="887" t="n">
        <f aca="false">L211*L$226</f>
        <v>0</v>
      </c>
      <c r="M103" s="887" t="n">
        <f aca="false">M211*M$226</f>
        <v>0</v>
      </c>
      <c r="N103" s="887" t="n">
        <f aca="false">N211*N$226</f>
        <v>0</v>
      </c>
      <c r="O103" s="887" t="n">
        <f aca="false">O211*O$226</f>
        <v>0</v>
      </c>
      <c r="P103" s="887" t="n">
        <f aca="false">P211*P$226</f>
        <v>0</v>
      </c>
      <c r="Q103" s="887" t="n">
        <f aca="false">Q211*Q$226</f>
        <v>0</v>
      </c>
      <c r="R103" s="887" t="n">
        <f aca="false">R211*R$226</f>
        <v>60804736.3227716</v>
      </c>
      <c r="S103" s="887" t="n">
        <f aca="false">S211*S$226</f>
        <v>115008073.425682</v>
      </c>
      <c r="T103" s="887" t="n">
        <f aca="false">T211*T$226</f>
        <v>36428421.7145253</v>
      </c>
      <c r="U103" s="887" t="n">
        <f aca="false">U211*U$226</f>
        <v>154337379.868488</v>
      </c>
      <c r="V103" s="887" t="n">
        <f aca="false">V211*V$226</f>
        <v>66698292.2201139</v>
      </c>
      <c r="W103" s="887" t="n">
        <f aca="false">W211*W$226</f>
        <v>151117964.533539</v>
      </c>
      <c r="X103" s="887" t="n">
        <f aca="false">SUM(F103:W103)</f>
        <v>584394868.085119</v>
      </c>
      <c r="Y103" s="537"/>
      <c r="Z103" s="537"/>
      <c r="AA103" s="537"/>
    </row>
    <row r="104" s="108" customFormat="true" ht="13.5" hidden="false" customHeight="true" outlineLevel="0" collapsed="false">
      <c r="A104" s="880" t="s">
        <v>465</v>
      </c>
      <c r="B104" s="884" t="s">
        <v>197</v>
      </c>
      <c r="C104" s="884"/>
      <c r="D104" s="885" t="s">
        <v>7</v>
      </c>
      <c r="E104" s="886" t="n">
        <f aca="false">X104/E$226</f>
        <v>8.34534721668383</v>
      </c>
      <c r="F104" s="887" t="n">
        <f aca="false">F212*F$226</f>
        <v>0</v>
      </c>
      <c r="G104" s="887" t="n">
        <f aca="false">G212*G$226</f>
        <v>0</v>
      </c>
      <c r="H104" s="887" t="n">
        <f aca="false">H212*H$226</f>
        <v>0</v>
      </c>
      <c r="I104" s="887" t="n">
        <f aca="false">I212*I$226</f>
        <v>0</v>
      </c>
      <c r="J104" s="887" t="n">
        <f aca="false">J212*J$226</f>
        <v>0</v>
      </c>
      <c r="K104" s="887" t="n">
        <f aca="false">K212*K$226</f>
        <v>0</v>
      </c>
      <c r="L104" s="887" t="n">
        <f aca="false">L212*L$226</f>
        <v>0</v>
      </c>
      <c r="M104" s="887" t="n">
        <f aca="false">M212*M$226</f>
        <v>0</v>
      </c>
      <c r="N104" s="887" t="n">
        <f aca="false">N212*N$226</f>
        <v>0</v>
      </c>
      <c r="O104" s="887" t="n">
        <f aca="false">O212*O$226</f>
        <v>0</v>
      </c>
      <c r="P104" s="887" t="n">
        <f aca="false">P212*P$226</f>
        <v>0</v>
      </c>
      <c r="Q104" s="887" t="n">
        <f aca="false">Q212*Q$226</f>
        <v>0</v>
      </c>
      <c r="R104" s="887" t="n">
        <f aca="false">R212*R$226</f>
        <v>0</v>
      </c>
      <c r="S104" s="887" t="n">
        <f aca="false">S212*S$226</f>
        <v>0</v>
      </c>
      <c r="T104" s="887" t="n">
        <f aca="false">T212*T$226</f>
        <v>20051918.0847995</v>
      </c>
      <c r="U104" s="887" t="n">
        <f aca="false">U212*U$226</f>
        <v>35392199.507032</v>
      </c>
      <c r="V104" s="887" t="n">
        <f aca="false">V212*V$226</f>
        <v>108039573.527999</v>
      </c>
      <c r="W104" s="887" t="n">
        <f aca="false">W212*W$226</f>
        <v>840353089.533418</v>
      </c>
      <c r="X104" s="887" t="n">
        <f aca="false">SUM(F104:W104)</f>
        <v>1003836780.65325</v>
      </c>
      <c r="Y104" s="537"/>
      <c r="Z104" s="537"/>
      <c r="AA104" s="537"/>
    </row>
    <row r="105" s="108" customFormat="true" ht="13.5" hidden="false" customHeight="true" outlineLevel="0" collapsed="false">
      <c r="A105" s="880"/>
      <c r="B105" s="884"/>
      <c r="C105" s="884"/>
      <c r="D105" s="885" t="s">
        <v>475</v>
      </c>
      <c r="E105" s="886" t="n">
        <f aca="false">X105/E$226</f>
        <v>5.6065660908556</v>
      </c>
      <c r="F105" s="887" t="n">
        <f aca="false">F213*F$226</f>
        <v>0</v>
      </c>
      <c r="G105" s="887" t="n">
        <f aca="false">G213*G$226</f>
        <v>0</v>
      </c>
      <c r="H105" s="887" t="n">
        <f aca="false">H213*H$226</f>
        <v>0</v>
      </c>
      <c r="I105" s="887" t="n">
        <f aca="false">I213*I$226</f>
        <v>0</v>
      </c>
      <c r="J105" s="887" t="n">
        <f aca="false">J213*J$226</f>
        <v>0</v>
      </c>
      <c r="K105" s="887" t="n">
        <f aca="false">K213*K$226</f>
        <v>0</v>
      </c>
      <c r="L105" s="887" t="n">
        <f aca="false">L213*L$226</f>
        <v>0</v>
      </c>
      <c r="M105" s="887" t="n">
        <f aca="false">M213*M$226</f>
        <v>0</v>
      </c>
      <c r="N105" s="887" t="n">
        <f aca="false">N213*N$226</f>
        <v>0</v>
      </c>
      <c r="O105" s="887" t="n">
        <f aca="false">O213*O$226</f>
        <v>0</v>
      </c>
      <c r="P105" s="887" t="n">
        <f aca="false">P213*P$226</f>
        <v>0</v>
      </c>
      <c r="Q105" s="887" t="n">
        <f aca="false">Q213*Q$226</f>
        <v>0</v>
      </c>
      <c r="R105" s="887" t="n">
        <f aca="false">R213*R$226</f>
        <v>0</v>
      </c>
      <c r="S105" s="887" t="n">
        <f aca="false">S213*S$226</f>
        <v>0</v>
      </c>
      <c r="T105" s="887" t="n">
        <f aca="false">T213*T$226</f>
        <v>44604131.9132555</v>
      </c>
      <c r="U105" s="887" t="n">
        <f aca="false">U213*U$226</f>
        <v>41471287.801563</v>
      </c>
      <c r="V105" s="887" t="n">
        <f aca="false">V213*V$226</f>
        <v>68803523.3667727</v>
      </c>
      <c r="W105" s="887" t="n">
        <f aca="false">W213*W$226</f>
        <v>519518072.289157</v>
      </c>
      <c r="X105" s="887" t="n">
        <f aca="false">SUM(F105:W105)</f>
        <v>674397015.370748</v>
      </c>
      <c r="Y105" s="537"/>
      <c r="Z105" s="537"/>
      <c r="AA105" s="537"/>
    </row>
    <row r="106" s="108" customFormat="true" ht="15" hidden="false" customHeight="false" outlineLevel="0" collapsed="false">
      <c r="A106" s="880"/>
      <c r="B106" s="884"/>
      <c r="C106" s="884"/>
      <c r="D106" s="885" t="s">
        <v>476</v>
      </c>
      <c r="E106" s="886" t="n">
        <f aca="false">X106/E$226</f>
        <v>9.48975005110675</v>
      </c>
      <c r="F106" s="887" t="n">
        <f aca="false">F214*F$226</f>
        <v>0</v>
      </c>
      <c r="G106" s="887" t="n">
        <f aca="false">G214*G$226</f>
        <v>0</v>
      </c>
      <c r="H106" s="887" t="n">
        <f aca="false">H214*H$226</f>
        <v>0</v>
      </c>
      <c r="I106" s="887" t="n">
        <f aca="false">I214*I$226</f>
        <v>0</v>
      </c>
      <c r="J106" s="887" t="n">
        <f aca="false">J214*J$226</f>
        <v>0</v>
      </c>
      <c r="K106" s="887" t="n">
        <f aca="false">K214*K$226</f>
        <v>0</v>
      </c>
      <c r="L106" s="887" t="n">
        <f aca="false">L214*L$226</f>
        <v>0</v>
      </c>
      <c r="M106" s="887" t="n">
        <f aca="false">M214*M$226</f>
        <v>0</v>
      </c>
      <c r="N106" s="887" t="n">
        <f aca="false">N214*N$226</f>
        <v>0</v>
      </c>
      <c r="O106" s="887" t="n">
        <f aca="false">O214*O$226</f>
        <v>0</v>
      </c>
      <c r="P106" s="887" t="n">
        <f aca="false">P214*P$226</f>
        <v>0</v>
      </c>
      <c r="Q106" s="887" t="n">
        <f aca="false">Q214*Q$226</f>
        <v>0</v>
      </c>
      <c r="R106" s="887" t="n">
        <f aca="false">R214*R$226</f>
        <v>0</v>
      </c>
      <c r="S106" s="887" t="n">
        <f aca="false">S214*S$226</f>
        <v>0</v>
      </c>
      <c r="T106" s="887" t="n">
        <f aca="false">T214*T$226</f>
        <v>0</v>
      </c>
      <c r="U106" s="887" t="n">
        <f aca="false">U214*U$226</f>
        <v>30867475.9736975</v>
      </c>
      <c r="V106" s="887" t="n">
        <f aca="false">V214*V$226</f>
        <v>133396584.440228</v>
      </c>
      <c r="W106" s="887" t="n">
        <f aca="false">W214*W$226</f>
        <v>977229503.983552</v>
      </c>
      <c r="X106" s="887" t="n">
        <f aca="false">SUM(F106:W106)</f>
        <v>1141493564.39748</v>
      </c>
      <c r="Y106" s="537"/>
      <c r="Z106" s="537"/>
      <c r="AA106" s="537"/>
    </row>
    <row r="107" s="108" customFormat="true" ht="13.5" hidden="false" customHeight="true" outlineLevel="0" collapsed="false">
      <c r="A107" s="880" t="s">
        <v>466</v>
      </c>
      <c r="B107" s="884" t="s">
        <v>173</v>
      </c>
      <c r="C107" s="884"/>
      <c r="D107" s="885" t="s">
        <v>7</v>
      </c>
      <c r="E107" s="886" t="n">
        <f aca="false">X107/E$226</f>
        <v>10.5760739058339</v>
      </c>
      <c r="F107" s="887" t="n">
        <f aca="false">F215*F$226</f>
        <v>0</v>
      </c>
      <c r="G107" s="887" t="n">
        <f aca="false">G215*G$226</f>
        <v>0</v>
      </c>
      <c r="H107" s="887" t="n">
        <f aca="false">H215*H$226</f>
        <v>0</v>
      </c>
      <c r="I107" s="887" t="n">
        <f aca="false">I215*I$226</f>
        <v>0</v>
      </c>
      <c r="J107" s="887" t="n">
        <f aca="false">J215*J$226</f>
        <v>0</v>
      </c>
      <c r="K107" s="887" t="n">
        <f aca="false">K215*K$226</f>
        <v>66805658.9724497</v>
      </c>
      <c r="L107" s="887" t="n">
        <f aca="false">L215*L$226</f>
        <v>0</v>
      </c>
      <c r="M107" s="887" t="n">
        <f aca="false">M215*M$226</f>
        <v>260502552.021987</v>
      </c>
      <c r="N107" s="887" t="n">
        <f aca="false">N215*N$226</f>
        <v>43510461.025736</v>
      </c>
      <c r="O107" s="887" t="n">
        <f aca="false">O215*O$226</f>
        <v>116810694.031866</v>
      </c>
      <c r="P107" s="887" t="n">
        <f aca="false">P215*P$226</f>
        <v>40610003.1993175</v>
      </c>
      <c r="Q107" s="887" t="n">
        <f aca="false">Q215*Q$226</f>
        <v>37543499.3439443</v>
      </c>
      <c r="R107" s="887" t="n">
        <f aca="false">R215*R$226</f>
        <v>157217371.58408</v>
      </c>
      <c r="S107" s="887" t="n">
        <f aca="false">S215*S$226</f>
        <v>60904590.4590459</v>
      </c>
      <c r="T107" s="887" t="n">
        <f aca="false">T215*T$226</f>
        <v>180467262.763196</v>
      </c>
      <c r="U107" s="887" t="n">
        <f aca="false">U215*U$226</f>
        <v>70784399.0140641</v>
      </c>
      <c r="V107" s="887" t="n">
        <f aca="false">V215*V$226</f>
        <v>67524733.4549995</v>
      </c>
      <c r="W107" s="887" t="n">
        <f aca="false">W215*W$226</f>
        <v>169482976.040353</v>
      </c>
      <c r="X107" s="887" t="n">
        <f aca="false">SUM(F107:W107)</f>
        <v>1272164201.91104</v>
      </c>
      <c r="Y107" s="537"/>
      <c r="Z107" s="537"/>
      <c r="AA107" s="537"/>
    </row>
    <row r="108" s="108" customFormat="true" ht="15" hidden="false" customHeight="false" outlineLevel="0" collapsed="false">
      <c r="A108" s="880"/>
      <c r="B108" s="884"/>
      <c r="C108" s="884"/>
      <c r="D108" s="885" t="s">
        <v>475</v>
      </c>
      <c r="E108" s="886" t="n">
        <f aca="false">X108/E$226</f>
        <v>12.0920546820373</v>
      </c>
      <c r="F108" s="887" t="n">
        <f aca="false">F216*F$226</f>
        <v>0</v>
      </c>
      <c r="G108" s="887" t="n">
        <f aca="false">G216*G$226</f>
        <v>0</v>
      </c>
      <c r="H108" s="887" t="n">
        <f aca="false">H216*H$226</f>
        <v>0</v>
      </c>
      <c r="I108" s="887" t="n">
        <f aca="false">I216*I$226</f>
        <v>0</v>
      </c>
      <c r="J108" s="887" t="n">
        <f aca="false">J216*J$226</f>
        <v>0</v>
      </c>
      <c r="K108" s="887" t="n">
        <f aca="false">K216*K$226</f>
        <v>0</v>
      </c>
      <c r="L108" s="887" t="n">
        <f aca="false">L216*L$226</f>
        <v>0</v>
      </c>
      <c r="M108" s="887" t="n">
        <f aca="false">M216*M$226</f>
        <v>320199931.058256</v>
      </c>
      <c r="N108" s="887" t="n">
        <f aca="false">N216*N$226</f>
        <v>0</v>
      </c>
      <c r="O108" s="887" t="n">
        <f aca="false">O216*O$226</f>
        <v>158414209.851676</v>
      </c>
      <c r="P108" s="887" t="n">
        <f aca="false">P216*P$226</f>
        <v>84537684.5376845</v>
      </c>
      <c r="Q108" s="887" t="n">
        <f aca="false">Q216*Q$226</f>
        <v>0</v>
      </c>
      <c r="R108" s="887" t="n">
        <f aca="false">R216*R$226</f>
        <v>130233650.346366</v>
      </c>
      <c r="S108" s="887" t="n">
        <f aca="false">S216*S$226</f>
        <v>43155075.098058</v>
      </c>
      <c r="T108" s="887" t="n">
        <f aca="false">T216*T$226</f>
        <v>312228923.392788</v>
      </c>
      <c r="U108" s="887" t="n">
        <f aca="false">U216*U$226</f>
        <v>124413863.404689</v>
      </c>
      <c r="V108" s="887" t="n">
        <f aca="false">V216*V$226</f>
        <v>68803523.3667727</v>
      </c>
      <c r="W108" s="887" t="n">
        <f aca="false">W216*W$226</f>
        <v>212530120.481928</v>
      </c>
      <c r="X108" s="887" t="n">
        <f aca="false">SUM(F108:W108)</f>
        <v>1454516981.53822</v>
      </c>
      <c r="Y108" s="537"/>
      <c r="Z108" s="537"/>
      <c r="AA108" s="537"/>
    </row>
    <row r="109" s="108" customFormat="true" ht="15" hidden="false" customHeight="false" outlineLevel="0" collapsed="false">
      <c r="A109" s="880"/>
      <c r="B109" s="884"/>
      <c r="C109" s="884"/>
      <c r="D109" s="885" t="s">
        <v>476</v>
      </c>
      <c r="E109" s="886" t="n">
        <f aca="false">X109/E$226</f>
        <v>9.51960527737754</v>
      </c>
      <c r="F109" s="887" t="n">
        <f aca="false">F217*F$226</f>
        <v>0</v>
      </c>
      <c r="G109" s="887" t="n">
        <f aca="false">G217*G$226</f>
        <v>0</v>
      </c>
      <c r="H109" s="887" t="n">
        <f aca="false">H217*H$226</f>
        <v>0</v>
      </c>
      <c r="I109" s="887" t="n">
        <f aca="false">I217*I$226</f>
        <v>0</v>
      </c>
      <c r="J109" s="887" t="n">
        <f aca="false">J217*J$226</f>
        <v>0</v>
      </c>
      <c r="K109" s="887" t="n">
        <f aca="false">K217*K$226</f>
        <v>127028174.99646</v>
      </c>
      <c r="L109" s="887" t="n">
        <f aca="false">L217*L$226</f>
        <v>0</v>
      </c>
      <c r="M109" s="887" t="n">
        <f aca="false">M217*M$226</f>
        <v>203572211.264519</v>
      </c>
      <c r="N109" s="887" t="n">
        <f aca="false">N217*N$226</f>
        <v>84906512.5101617</v>
      </c>
      <c r="O109" s="887" t="n">
        <f aca="false">O217*O$226</f>
        <v>76584631.7280453</v>
      </c>
      <c r="P109" s="887" t="n">
        <f aca="false">P217*P$226</f>
        <v>0</v>
      </c>
      <c r="Q109" s="887" t="n">
        <f aca="false">Q217*Q$226</f>
        <v>72366395.4255553</v>
      </c>
      <c r="R109" s="887" t="n">
        <f aca="false">R217*R$226</f>
        <v>182414208.968315</v>
      </c>
      <c r="S109" s="887" t="n">
        <f aca="false">S217*S$226</f>
        <v>76672048.9504547</v>
      </c>
      <c r="T109" s="887" t="n">
        <f aca="false">T217*T$226</f>
        <v>72856843.4290505</v>
      </c>
      <c r="U109" s="887" t="n">
        <f aca="false">U217*U$226</f>
        <v>30867475.9736975</v>
      </c>
      <c r="V109" s="887" t="n">
        <f aca="false">V217*V$226</f>
        <v>66698292.2201139</v>
      </c>
      <c r="W109" s="887" t="n">
        <f aca="false">W217*W$226</f>
        <v>151117964.533539</v>
      </c>
      <c r="X109" s="887" t="n">
        <f aca="false">SUM(F109:W109)</f>
        <v>1145084759.99991</v>
      </c>
      <c r="Y109" s="537"/>
      <c r="Z109" s="537"/>
      <c r="AA109" s="537"/>
    </row>
    <row r="110" s="108" customFormat="true" ht="15" hidden="false" customHeight="false" outlineLevel="0" collapsed="false">
      <c r="A110" s="880" t="s">
        <v>467</v>
      </c>
      <c r="B110" s="880" t="s">
        <v>477</v>
      </c>
      <c r="C110" s="884" t="s">
        <v>1022</v>
      </c>
      <c r="D110" s="885" t="s">
        <v>7</v>
      </c>
      <c r="E110" s="886" t="n">
        <f aca="false">X110/E$226</f>
        <v>0.0587078459712857</v>
      </c>
      <c r="F110" s="887" t="n">
        <f aca="false">F218*F$226</f>
        <v>0</v>
      </c>
      <c r="G110" s="887" t="n">
        <f aca="false">G218*G$226</f>
        <v>0</v>
      </c>
      <c r="H110" s="887" t="n">
        <f aca="false">H218*H$226</f>
        <v>0</v>
      </c>
      <c r="I110" s="887" t="n">
        <f aca="false">I218*I$226</f>
        <v>0</v>
      </c>
      <c r="J110" s="887" t="n">
        <f aca="false">J218*J$226</f>
        <v>0</v>
      </c>
      <c r="K110" s="887" t="n">
        <f aca="false">K218*K$226</f>
        <v>0</v>
      </c>
      <c r="L110" s="887" t="n">
        <f aca="false">L218*L$226</f>
        <v>0</v>
      </c>
      <c r="M110" s="887" t="n">
        <f aca="false">M218*M$226</f>
        <v>0</v>
      </c>
      <c r="N110" s="887" t="n">
        <f aca="false">N218*N$226</f>
        <v>0</v>
      </c>
      <c r="O110" s="887" t="n">
        <f aca="false">O218*O$226</f>
        <v>0</v>
      </c>
      <c r="P110" s="887" t="n">
        <f aca="false">P218*P$226</f>
        <v>0</v>
      </c>
      <c r="Q110" s="887" t="n">
        <f aca="false">Q218*Q$226</f>
        <v>0</v>
      </c>
      <c r="R110" s="887" t="n">
        <f aca="false">R218*R$226</f>
        <v>0</v>
      </c>
      <c r="S110" s="887" t="n">
        <f aca="false">S218*S$226</f>
        <v>0</v>
      </c>
      <c r="T110" s="887" t="n">
        <f aca="false">T218*T$226</f>
        <v>0</v>
      </c>
      <c r="U110" s="887" t="n">
        <f aca="false">U218*U$226</f>
        <v>0</v>
      </c>
      <c r="V110" s="887" t="n">
        <f aca="false">V218*V$226</f>
        <v>0</v>
      </c>
      <c r="W110" s="887" t="n">
        <f aca="false">W218*W$226</f>
        <v>7061790.66834805</v>
      </c>
      <c r="X110" s="887" t="n">
        <f aca="false">SUM(F110:W110)</f>
        <v>7061790.66834805</v>
      </c>
      <c r="Y110" s="537"/>
      <c r="Z110" s="537"/>
      <c r="AA110" s="537"/>
    </row>
    <row r="111" s="108" customFormat="true" ht="15" hidden="false" customHeight="false" outlineLevel="0" collapsed="false">
      <c r="A111" s="880"/>
      <c r="B111" s="880"/>
      <c r="C111" s="880"/>
      <c r="D111" s="885" t="s">
        <v>475</v>
      </c>
      <c r="E111" s="886" t="n">
        <f aca="false">X111/E$226</f>
        <v>0</v>
      </c>
      <c r="F111" s="887" t="n">
        <f aca="false">F219*F$226</f>
        <v>0</v>
      </c>
      <c r="G111" s="887" t="n">
        <f aca="false">G219*G$226</f>
        <v>0</v>
      </c>
      <c r="H111" s="887" t="n">
        <f aca="false">H219*H$226</f>
        <v>0</v>
      </c>
      <c r="I111" s="887" t="n">
        <f aca="false">I219*I$226</f>
        <v>0</v>
      </c>
      <c r="J111" s="887" t="n">
        <f aca="false">J219*J$226</f>
        <v>0</v>
      </c>
      <c r="K111" s="887" t="n">
        <f aca="false">K219*K$226</f>
        <v>0</v>
      </c>
      <c r="L111" s="887" t="n">
        <f aca="false">L219*L$226</f>
        <v>0</v>
      </c>
      <c r="M111" s="887" t="n">
        <f aca="false">M219*M$226</f>
        <v>0</v>
      </c>
      <c r="N111" s="887" t="n">
        <f aca="false">N219*N$226</f>
        <v>0</v>
      </c>
      <c r="O111" s="887" t="n">
        <f aca="false">O219*O$226</f>
        <v>0</v>
      </c>
      <c r="P111" s="887" t="n">
        <f aca="false">P219*P$226</f>
        <v>0</v>
      </c>
      <c r="Q111" s="887" t="n">
        <f aca="false">Q219*Q$226</f>
        <v>0</v>
      </c>
      <c r="R111" s="887" t="n">
        <f aca="false">R219*R$226</f>
        <v>0</v>
      </c>
      <c r="S111" s="887" t="n">
        <f aca="false">S219*S$226</f>
        <v>0</v>
      </c>
      <c r="T111" s="887" t="n">
        <f aca="false">T219*T$226</f>
        <v>0</v>
      </c>
      <c r="U111" s="887" t="n">
        <f aca="false">U219*U$226</f>
        <v>0</v>
      </c>
      <c r="V111" s="887" t="n">
        <f aca="false">V219*V$226</f>
        <v>0</v>
      </c>
      <c r="W111" s="887" t="n">
        <f aca="false">W219*W$226</f>
        <v>0</v>
      </c>
      <c r="X111" s="887" t="n">
        <f aca="false">SUM(F111:W111)</f>
        <v>0</v>
      </c>
      <c r="Y111" s="537"/>
      <c r="Z111" s="537"/>
      <c r="AA111" s="537"/>
    </row>
    <row r="112" s="108" customFormat="true" ht="15" hidden="false" customHeight="false" outlineLevel="0" collapsed="false">
      <c r="A112" s="880"/>
      <c r="B112" s="880"/>
      <c r="C112" s="880"/>
      <c r="D112" s="885" t="s">
        <v>476</v>
      </c>
      <c r="E112" s="886" t="n">
        <f aca="false">X112/E$226</f>
        <v>0.0837541128210247</v>
      </c>
      <c r="F112" s="887" t="n">
        <f aca="false">F220*F$226</f>
        <v>0</v>
      </c>
      <c r="G112" s="887" t="n">
        <f aca="false">G220*G$226</f>
        <v>0</v>
      </c>
      <c r="H112" s="887" t="n">
        <f aca="false">H220*H$226</f>
        <v>0</v>
      </c>
      <c r="I112" s="887" t="n">
        <f aca="false">I220*I$226</f>
        <v>0</v>
      </c>
      <c r="J112" s="887" t="n">
        <f aca="false">J220*J$226</f>
        <v>0</v>
      </c>
      <c r="K112" s="887" t="n">
        <f aca="false">K220*K$226</f>
        <v>0</v>
      </c>
      <c r="L112" s="887" t="n">
        <f aca="false">L220*L$226</f>
        <v>0</v>
      </c>
      <c r="M112" s="887" t="n">
        <f aca="false">M220*M$226</f>
        <v>0</v>
      </c>
      <c r="N112" s="887" t="n">
        <f aca="false">N220*N$226</f>
        <v>0</v>
      </c>
      <c r="O112" s="887" t="n">
        <f aca="false">O220*O$226</f>
        <v>0</v>
      </c>
      <c r="P112" s="887" t="n">
        <f aca="false">P220*P$226</f>
        <v>0</v>
      </c>
      <c r="Q112" s="887" t="n">
        <f aca="false">Q220*Q$226</f>
        <v>0</v>
      </c>
      <c r="R112" s="887" t="n">
        <f aca="false">R220*R$226</f>
        <v>0</v>
      </c>
      <c r="S112" s="887" t="n">
        <f aca="false">S220*S$226</f>
        <v>0</v>
      </c>
      <c r="T112" s="887" t="n">
        <f aca="false">T220*T$226</f>
        <v>0</v>
      </c>
      <c r="U112" s="887" t="n">
        <f aca="false">U220*U$226</f>
        <v>0</v>
      </c>
      <c r="V112" s="887" t="n">
        <f aca="false">V220*V$226</f>
        <v>0</v>
      </c>
      <c r="W112" s="887" t="n">
        <f aca="false">W220*W$226</f>
        <v>10074530.9689026</v>
      </c>
      <c r="X112" s="887" t="n">
        <f aca="false">SUM(F112:W112)</f>
        <v>10074530.9689026</v>
      </c>
      <c r="Y112" s="537"/>
      <c r="Z112" s="537"/>
      <c r="AA112" s="537"/>
    </row>
    <row r="113" s="108" customFormat="true" ht="15" hidden="false" customHeight="false" outlineLevel="0" collapsed="false">
      <c r="A113" s="880" t="s">
        <v>469</v>
      </c>
      <c r="B113" s="884" t="s">
        <v>165</v>
      </c>
      <c r="C113" s="884"/>
      <c r="D113" s="885" t="s">
        <v>7</v>
      </c>
      <c r="E113" s="886" t="n">
        <f aca="false">X113/E$226</f>
        <v>11.3860716164204</v>
      </c>
      <c r="F113" s="887" t="n">
        <f aca="false">F221*F$226</f>
        <v>0</v>
      </c>
      <c r="G113" s="887" t="n">
        <f aca="false">G221*G$226</f>
        <v>0</v>
      </c>
      <c r="H113" s="887" t="n">
        <f aca="false">H221*H$226</f>
        <v>0</v>
      </c>
      <c r="I113" s="887" t="n">
        <f aca="false">I221*I$226</f>
        <v>66159608.6225348</v>
      </c>
      <c r="J113" s="887" t="n">
        <f aca="false">J221*J$226</f>
        <v>227531461.761859</v>
      </c>
      <c r="K113" s="887" t="n">
        <f aca="false">K221*K$226</f>
        <v>66805658.9724497</v>
      </c>
      <c r="L113" s="887" t="n">
        <f aca="false">L221*L$226</f>
        <v>228865074.888764</v>
      </c>
      <c r="M113" s="887" t="n">
        <f aca="false">M221*M$226</f>
        <v>52100510.4043973</v>
      </c>
      <c r="N113" s="887" t="n">
        <f aca="false">N221*N$226</f>
        <v>130531383.077208</v>
      </c>
      <c r="O113" s="887" t="n">
        <f aca="false">O221*O$226</f>
        <v>155747592.042488</v>
      </c>
      <c r="P113" s="887" t="n">
        <f aca="false">P221*P$226</f>
        <v>121830009.597952</v>
      </c>
      <c r="Q113" s="887" t="n">
        <f aca="false">Q221*Q$226</f>
        <v>112630498.031833</v>
      </c>
      <c r="R113" s="887" t="n">
        <f aca="false">R221*R$226</f>
        <v>62886948.6336319</v>
      </c>
      <c r="S113" s="887" t="n">
        <f aca="false">S221*S$226</f>
        <v>20301530.1530153</v>
      </c>
      <c r="T113" s="887" t="n">
        <f aca="false">T221*T$226</f>
        <v>20051918.0847995</v>
      </c>
      <c r="U113" s="887" t="n">
        <f aca="false">U221*U$226</f>
        <v>35392199.507032</v>
      </c>
      <c r="V113" s="887" t="n">
        <f aca="false">V221*V$226</f>
        <v>40514840.0729997</v>
      </c>
      <c r="W113" s="887" t="n">
        <f aca="false">W221*W$226</f>
        <v>28247162.6733922</v>
      </c>
      <c r="X113" s="887" t="n">
        <f aca="false">SUM(F113:W113)</f>
        <v>1369596396.52436</v>
      </c>
      <c r="Y113" s="537"/>
      <c r="Z113" s="537"/>
      <c r="AA113" s="537"/>
    </row>
    <row r="114" s="108" customFormat="true" ht="15" hidden="false" customHeight="false" outlineLevel="0" collapsed="false">
      <c r="A114" s="880"/>
      <c r="B114" s="884"/>
      <c r="C114" s="884"/>
      <c r="D114" s="885" t="s">
        <v>475</v>
      </c>
      <c r="E114" s="886" t="n">
        <f aca="false">X114/E$226</f>
        <v>16.6424860432936</v>
      </c>
      <c r="F114" s="887" t="n">
        <f aca="false">F222*F$226</f>
        <v>0</v>
      </c>
      <c r="G114" s="887" t="n">
        <f aca="false">G222*G$226</f>
        <v>0</v>
      </c>
      <c r="H114" s="887" t="n">
        <f aca="false">H222*H$226</f>
        <v>0</v>
      </c>
      <c r="I114" s="887" t="n">
        <f aca="false">I222*I$226</f>
        <v>129527087.698294</v>
      </c>
      <c r="J114" s="887" t="n">
        <f aca="false">J222*J$226</f>
        <v>436552748.885587</v>
      </c>
      <c r="K114" s="887" t="n">
        <f aca="false">K222*K$226</f>
        <v>0</v>
      </c>
      <c r="L114" s="887" t="n">
        <f aca="false">L222*L$226</f>
        <v>352282958.199357</v>
      </c>
      <c r="M114" s="887" t="n">
        <f aca="false">M222*M$226</f>
        <v>106733310.352752</v>
      </c>
      <c r="N114" s="887" t="n">
        <f aca="false">N222*N$226</f>
        <v>178486660.970284</v>
      </c>
      <c r="O114" s="887" t="n">
        <f aca="false">O222*O$226</f>
        <v>237621314.777513</v>
      </c>
      <c r="P114" s="887" t="n">
        <f aca="false">P222*P$226</f>
        <v>169075369.075369</v>
      </c>
      <c r="Q114" s="887" t="n">
        <f aca="false">Q222*Q$226</f>
        <v>234060462.359218</v>
      </c>
      <c r="R114" s="887" t="n">
        <f aca="false">R222*R$226</f>
        <v>65116825.1731831</v>
      </c>
      <c r="S114" s="887" t="n">
        <f aca="false">S222*S$226</f>
        <v>0</v>
      </c>
      <c r="T114" s="887" t="n">
        <f aca="false">T222*T$226</f>
        <v>0</v>
      </c>
      <c r="U114" s="887" t="n">
        <f aca="false">U222*U$226</f>
        <v>0</v>
      </c>
      <c r="V114" s="887" t="n">
        <f aca="false">V222*V$226</f>
        <v>68803523.3667727</v>
      </c>
      <c r="W114" s="887" t="n">
        <f aca="false">W222*W$226</f>
        <v>23614457.8313253</v>
      </c>
      <c r="X114" s="887" t="n">
        <f aca="false">SUM(F114:W114)</f>
        <v>2001874718.68965</v>
      </c>
      <c r="Y114" s="537"/>
      <c r="Z114" s="537"/>
      <c r="AA114" s="537"/>
    </row>
    <row r="115" s="108" customFormat="true" ht="15" hidden="false" customHeight="false" outlineLevel="0" collapsed="false">
      <c r="A115" s="880"/>
      <c r="B115" s="884"/>
      <c r="C115" s="884"/>
      <c r="D115" s="885" t="s">
        <v>476</v>
      </c>
      <c r="E115" s="886" t="n">
        <f aca="false">X115/E$226</f>
        <v>6.05235078427508</v>
      </c>
      <c r="F115" s="887" t="n">
        <f aca="false">F223*F$226</f>
        <v>0</v>
      </c>
      <c r="G115" s="887" t="n">
        <f aca="false">G223*G$226</f>
        <v>0</v>
      </c>
      <c r="H115" s="887" t="n">
        <f aca="false">H223*H$226</f>
        <v>0</v>
      </c>
      <c r="I115" s="887" t="n">
        <f aca="false">I223*I$226</f>
        <v>0</v>
      </c>
      <c r="J115" s="887" t="n">
        <f aca="false">J223*J$226</f>
        <v>0</v>
      </c>
      <c r="K115" s="887" t="n">
        <f aca="false">K223*K$226</f>
        <v>127028174.99646</v>
      </c>
      <c r="L115" s="887" t="n">
        <f aca="false">L223*L$226</f>
        <v>111586409.190907</v>
      </c>
      <c r="M115" s="887" t="n">
        <f aca="false">M223*M$226</f>
        <v>0</v>
      </c>
      <c r="N115" s="887" t="n">
        <f aca="false">N223*N$226</f>
        <v>84906512.5101617</v>
      </c>
      <c r="O115" s="887" t="n">
        <f aca="false">O223*O$226</f>
        <v>76584631.7280453</v>
      </c>
      <c r="P115" s="887" t="n">
        <f aca="false">P223*P$226</f>
        <v>78152898.9225244</v>
      </c>
      <c r="Q115" s="887" t="n">
        <f aca="false">Q223*Q$226</f>
        <v>0</v>
      </c>
      <c r="R115" s="887" t="n">
        <f aca="false">R223*R$226</f>
        <v>60804736.3227716</v>
      </c>
      <c r="S115" s="887" t="n">
        <f aca="false">S223*S$226</f>
        <v>38336024.4752273</v>
      </c>
      <c r="T115" s="887" t="n">
        <f aca="false">T223*T$226</f>
        <v>36428421.7145253</v>
      </c>
      <c r="U115" s="887" t="n">
        <f aca="false">U223*U$226</f>
        <v>61734951.9473951</v>
      </c>
      <c r="V115" s="887" t="n">
        <f aca="false">V223*V$226</f>
        <v>22232764.0733713</v>
      </c>
      <c r="W115" s="887" t="n">
        <f aca="false">W223*W$226</f>
        <v>30223592.9067078</v>
      </c>
      <c r="X115" s="887" t="n">
        <f aca="false">SUM(F115:W115)</f>
        <v>728019118.788097</v>
      </c>
      <c r="Y115" s="537"/>
      <c r="Z115" s="537"/>
      <c r="AA115" s="537"/>
    </row>
    <row r="116" s="185" customFormat="true" ht="15.75" hidden="false" customHeight="true" outlineLevel="0" collapsed="false">
      <c r="A116" s="532"/>
      <c r="B116" s="874"/>
      <c r="C116" s="875"/>
      <c r="D116" s="875"/>
      <c r="E116" s="876"/>
      <c r="F116" s="876"/>
      <c r="G116" s="876"/>
      <c r="H116" s="876"/>
      <c r="I116" s="876"/>
      <c r="J116" s="876"/>
      <c r="K116" s="876"/>
      <c r="L116" s="876"/>
      <c r="M116" s="876"/>
      <c r="N116" s="876"/>
      <c r="O116" s="876"/>
      <c r="P116" s="876"/>
      <c r="Q116" s="876"/>
      <c r="R116" s="876"/>
      <c r="S116" s="876"/>
      <c r="T116" s="876"/>
      <c r="U116" s="876"/>
      <c r="V116" s="876"/>
      <c r="W116" s="877"/>
      <c r="X116" s="877"/>
      <c r="Y116" s="877"/>
      <c r="Z116" s="877"/>
      <c r="AA116" s="876"/>
    </row>
    <row r="117" s="108" customFormat="true" ht="24.75" hidden="false" customHeight="true" outlineLevel="0" collapsed="false">
      <c r="A117" s="878" t="s">
        <v>1075</v>
      </c>
      <c r="B117" s="201"/>
      <c r="C117" s="201"/>
      <c r="D117" s="892"/>
      <c r="E117" s="537"/>
      <c r="F117" s="537"/>
      <c r="G117" s="537"/>
      <c r="H117" s="537"/>
      <c r="I117" s="537"/>
      <c r="J117" s="537"/>
      <c r="K117" s="537"/>
      <c r="L117" s="537"/>
      <c r="M117" s="537"/>
      <c r="N117" s="537"/>
      <c r="O117" s="537"/>
      <c r="P117" s="537"/>
      <c r="Q117" s="537"/>
      <c r="R117" s="537"/>
      <c r="S117" s="537"/>
      <c r="T117" s="537"/>
      <c r="U117" s="537"/>
      <c r="V117" s="537"/>
      <c r="W117" s="537"/>
      <c r="X117" s="537"/>
      <c r="Y117" s="537"/>
      <c r="Z117" s="537"/>
      <c r="AA117" s="537"/>
    </row>
    <row r="118" s="130" customFormat="true" ht="30.55" hidden="false" customHeight="false" outlineLevel="0" collapsed="false">
      <c r="A118" s="879" t="s">
        <v>1062</v>
      </c>
      <c r="B118" s="880" t="s">
        <v>345</v>
      </c>
      <c r="C118" s="880"/>
      <c r="D118" s="880"/>
      <c r="E118" s="893" t="s">
        <v>4</v>
      </c>
      <c r="F118" s="880" t="s">
        <v>331</v>
      </c>
      <c r="G118" s="880" t="s">
        <v>1057</v>
      </c>
      <c r="H118" s="880" t="s">
        <v>221</v>
      </c>
      <c r="I118" s="880" t="s">
        <v>223</v>
      </c>
      <c r="J118" s="880" t="s">
        <v>225</v>
      </c>
      <c r="K118" s="880" t="s">
        <v>227</v>
      </c>
      <c r="L118" s="880" t="s">
        <v>230</v>
      </c>
      <c r="M118" s="880" t="s">
        <v>232</v>
      </c>
      <c r="N118" s="880" t="s">
        <v>234</v>
      </c>
      <c r="O118" s="880" t="s">
        <v>236</v>
      </c>
      <c r="P118" s="880" t="s">
        <v>238</v>
      </c>
      <c r="Q118" s="880" t="s">
        <v>241</v>
      </c>
      <c r="R118" s="880" t="s">
        <v>243</v>
      </c>
      <c r="S118" s="880" t="s">
        <v>245</v>
      </c>
      <c r="T118" s="880" t="s">
        <v>247</v>
      </c>
      <c r="U118" s="880" t="s">
        <v>249</v>
      </c>
      <c r="V118" s="880" t="s">
        <v>251</v>
      </c>
      <c r="W118" s="880" t="s">
        <v>1059</v>
      </c>
      <c r="X118" s="883"/>
      <c r="Y118" s="883"/>
      <c r="Z118" s="883"/>
      <c r="AA118" s="883"/>
    </row>
    <row r="119" s="108" customFormat="true" ht="13.5" hidden="false" customHeight="true" outlineLevel="0" collapsed="false">
      <c r="A119" s="880"/>
      <c r="B119" s="884" t="s">
        <v>987</v>
      </c>
      <c r="C119" s="884"/>
      <c r="D119" s="885" t="s">
        <v>7</v>
      </c>
      <c r="E119" s="894" t="n">
        <f aca="false">E231/E$5*100000</f>
        <v>1005.65815407589</v>
      </c>
      <c r="F119" s="895" t="n">
        <f aca="false">F231/F$5*100000</f>
        <v>28.6286859433152</v>
      </c>
      <c r="G119" s="895" t="n">
        <f aca="false">G231/G$5*100000</f>
        <v>17.1777033410633</v>
      </c>
      <c r="H119" s="895" t="n">
        <f aca="false">H231/H$5*100000</f>
        <v>0</v>
      </c>
      <c r="I119" s="895" t="n">
        <f aca="false">I231/I$5*100000</f>
        <v>15.2881822351322</v>
      </c>
      <c r="J119" s="895" t="n">
        <f aca="false">J231/J$5*100000</f>
        <v>38.7221684414327</v>
      </c>
      <c r="K119" s="895" t="n">
        <f aca="false">K231/K$5*100000</f>
        <v>37.2300819061802</v>
      </c>
      <c r="L119" s="895" t="n">
        <f aca="false">L231/L$5*100000</f>
        <v>37.6010528294792</v>
      </c>
      <c r="M119" s="895" t="n">
        <f aca="false">M231/M$5*100000</f>
        <v>50.4795557799091</v>
      </c>
      <c r="N119" s="895" t="n">
        <f aca="false">N231/N$5*100000</f>
        <v>101.83299389002</v>
      </c>
      <c r="O119" s="895" t="n">
        <f aca="false">O231/O$5*100000</f>
        <v>180.034206499235</v>
      </c>
      <c r="P119" s="895" t="n">
        <f aca="false">P231/P$5*100000</f>
        <v>234.616615122107</v>
      </c>
      <c r="Q119" s="895" t="n">
        <f aca="false">Q231/Q$5*100000</f>
        <v>347.994751554567</v>
      </c>
      <c r="R119" s="895" t="n">
        <f aca="false">R231/R$5*100000</f>
        <v>703.027554144461</v>
      </c>
      <c r="S119" s="895" t="n">
        <f aca="false">S231/S$5*100000</f>
        <v>873.087308730873</v>
      </c>
      <c r="T119" s="895" t="n">
        <f aca="false">T231/T$5*100000</f>
        <v>1563.31122007499</v>
      </c>
      <c r="U119" s="895" t="n">
        <f aca="false">U231/U$5*100000</f>
        <v>2501.08742931709</v>
      </c>
      <c r="V119" s="895" t="n">
        <f aca="false">V231/V$5*100000</f>
        <v>4187.87820574393</v>
      </c>
      <c r="W119" s="895" t="n">
        <f aca="false">AA231/AA$5*100000</f>
        <v>11457.3950639524</v>
      </c>
      <c r="X119" s="201"/>
      <c r="Y119" s="201"/>
      <c r="Z119" s="201"/>
      <c r="AA119" s="201"/>
    </row>
    <row r="120" s="108" customFormat="true" ht="13.5" hidden="false" customHeight="true" outlineLevel="0" collapsed="false">
      <c r="A120" s="880"/>
      <c r="B120" s="884"/>
      <c r="C120" s="884"/>
      <c r="D120" s="885" t="s">
        <v>475</v>
      </c>
      <c r="E120" s="894" t="n">
        <f aca="false">E232/E$6*100000</f>
        <v>1102.2305803688</v>
      </c>
      <c r="F120" s="895" t="n">
        <f aca="false">F232/F$6*100000</f>
        <v>37.1333085777943</v>
      </c>
      <c r="G120" s="895" t="n">
        <f aca="false">G232/G$6*100000</f>
        <v>33.4560053529609</v>
      </c>
      <c r="H120" s="895" t="n">
        <f aca="false">H232/H$6*100000</f>
        <v>0</v>
      </c>
      <c r="I120" s="895" t="n">
        <f aca="false">I232/I$6*100000</f>
        <v>29.9311583358276</v>
      </c>
      <c r="J120" s="895" t="n">
        <f aca="false">J232/J$6*100000</f>
        <v>49.5294700346706</v>
      </c>
      <c r="K120" s="895" t="n">
        <f aca="false">K232/K$6*100000</f>
        <v>31.4119679597927</v>
      </c>
      <c r="L120" s="895" t="n">
        <f aca="false">L232/L$6*100000</f>
        <v>64.3086816720257</v>
      </c>
      <c r="M120" s="895" t="n">
        <f aca="false">M232/M$6*100000</f>
        <v>68.9417442261289</v>
      </c>
      <c r="N120" s="895" t="n">
        <f aca="false">N232/N$6*100000</f>
        <v>94.9397132820659</v>
      </c>
      <c r="O120" s="895" t="n">
        <f aca="false">O232/O$6*100000</f>
        <v>201.428309833364</v>
      </c>
      <c r="P120" s="895" t="n">
        <f aca="false">P232/P$6*100000</f>
        <v>366.300366300366</v>
      </c>
      <c r="Q120" s="895" t="n">
        <f aca="false">Q232/Q$6*100000</f>
        <v>486.06994665086</v>
      </c>
      <c r="R120" s="895" t="n">
        <f aca="false">R232/R$6*100000</f>
        <v>810.144417048257</v>
      </c>
      <c r="S120" s="895" t="n">
        <f aca="false">S232/S$6*100000</f>
        <v>1320.19515928442</v>
      </c>
      <c r="T120" s="895" t="n">
        <f aca="false">T232/T$6*100000</f>
        <v>2091.62068523034</v>
      </c>
      <c r="U120" s="895" t="n">
        <f aca="false">U232/U$6*100000</f>
        <v>3669.7247706422</v>
      </c>
      <c r="V120" s="895" t="n">
        <f aca="false">V232/V$6*100000</f>
        <v>6068.02055297284</v>
      </c>
      <c r="W120" s="895" t="n">
        <f aca="false">AA232/AA$6*100000</f>
        <v>15481.9277108434</v>
      </c>
      <c r="X120" s="201"/>
      <c r="Y120" s="201"/>
      <c r="Z120" s="201"/>
      <c r="AA120" s="201"/>
    </row>
    <row r="121" s="108" customFormat="true" ht="15" hidden="false" customHeight="false" outlineLevel="0" collapsed="false">
      <c r="A121" s="880"/>
      <c r="B121" s="884"/>
      <c r="C121" s="884"/>
      <c r="D121" s="885" t="s">
        <v>476</v>
      </c>
      <c r="E121" s="894" t="n">
        <f aca="false">E233/E$7*100000</f>
        <v>918.5733512786</v>
      </c>
      <c r="F121" s="895" t="n">
        <f aca="false">F233/F$7*100000</f>
        <v>19.6347928529354</v>
      </c>
      <c r="G121" s="895" t="n">
        <f aca="false">G233/G$7*100000</f>
        <v>0</v>
      </c>
      <c r="H121" s="895" t="n">
        <f aca="false">H233/H$7*100000</f>
        <v>0</v>
      </c>
      <c r="I121" s="895" t="n">
        <f aca="false">I233/I$7*100000</f>
        <v>0</v>
      </c>
      <c r="J121" s="895" t="n">
        <f aca="false">J233/J$7*100000</f>
        <v>26.9578110257447</v>
      </c>
      <c r="K121" s="895" t="n">
        <f aca="false">K233/K$7*100000</f>
        <v>42.4748690358205</v>
      </c>
      <c r="L121" s="895" t="n">
        <f aca="false">L233/L$7*100000</f>
        <v>12.2219506233195</v>
      </c>
      <c r="M121" s="895" t="n">
        <f aca="false">M233/M$7*100000</f>
        <v>32.8731097961867</v>
      </c>
      <c r="N121" s="895" t="n">
        <f aca="false">N233/N$7*100000</f>
        <v>108.391292566164</v>
      </c>
      <c r="O121" s="895" t="n">
        <f aca="false">O233/O$7*100000</f>
        <v>159.348441926346</v>
      </c>
      <c r="P121" s="895" t="n">
        <f aca="false">P233/P$7*100000</f>
        <v>112.878399179066</v>
      </c>
      <c r="Q121" s="895" t="n">
        <f aca="false">Q233/Q$7*100000</f>
        <v>219.925225423356</v>
      </c>
      <c r="R121" s="895" t="n">
        <f aca="false">R233/R$7*100000</f>
        <v>603.004056572744</v>
      </c>
      <c r="S121" s="895" t="n">
        <f aca="false">S233/S$7*100000</f>
        <v>475.907198096371</v>
      </c>
      <c r="T121" s="895" t="n">
        <f aca="false">T233/T$7*100000</f>
        <v>1131.8381890589</v>
      </c>
      <c r="U121" s="895" t="n">
        <f aca="false">U233/U$7*100000</f>
        <v>1631.25948406677</v>
      </c>
      <c r="V121" s="895" t="n">
        <f aca="false">V233/V$7*100000</f>
        <v>2972.80202403542</v>
      </c>
      <c r="W121" s="895" t="n">
        <f aca="false">AA233/AA$7*100000</f>
        <v>9740.42662554613</v>
      </c>
      <c r="X121" s="201"/>
      <c r="Y121" s="201"/>
      <c r="Z121" s="201"/>
      <c r="AA121" s="201"/>
    </row>
    <row r="122" s="108" customFormat="true" ht="13.5" hidden="false" customHeight="true" outlineLevel="0" collapsed="false">
      <c r="A122" s="880" t="s">
        <v>419</v>
      </c>
      <c r="B122" s="884" t="s">
        <v>920</v>
      </c>
      <c r="C122" s="884"/>
      <c r="D122" s="885" t="s">
        <v>7</v>
      </c>
      <c r="E122" s="894" t="n">
        <f aca="false">E234/E$5*100000</f>
        <v>0.707711579223003</v>
      </c>
      <c r="F122" s="895" t="n">
        <f aca="false">F234/F$5*100000</f>
        <v>0</v>
      </c>
      <c r="G122" s="895" t="n">
        <f aca="false">G234/G$5*100000</f>
        <v>0</v>
      </c>
      <c r="H122" s="895" t="n">
        <f aca="false">H234/H$5*100000</f>
        <v>0</v>
      </c>
      <c r="I122" s="895" t="n">
        <f aca="false">I234/I$5*100000</f>
        <v>0</v>
      </c>
      <c r="J122" s="895" t="n">
        <f aca="false">J234/J$5*100000</f>
        <v>0</v>
      </c>
      <c r="K122" s="895" t="n">
        <f aca="false">K234/K$5*100000</f>
        <v>0</v>
      </c>
      <c r="L122" s="895" t="n">
        <f aca="false">L234/L$5*100000</f>
        <v>0</v>
      </c>
      <c r="M122" s="895" t="n">
        <f aca="false">M234/M$5*100000</f>
        <v>0</v>
      </c>
      <c r="N122" s="895" t="n">
        <f aca="false">N234/N$5*100000</f>
        <v>0</v>
      </c>
      <c r="O122" s="895" t="n">
        <f aca="false">O234/O$5*100000</f>
        <v>0</v>
      </c>
      <c r="P122" s="895" t="n">
        <f aca="false">P234/P$5*100000</f>
        <v>0</v>
      </c>
      <c r="Q122" s="895" t="n">
        <f aca="false">Q234/Q$5*100000</f>
        <v>0</v>
      </c>
      <c r="R122" s="895" t="n">
        <f aca="false">R234/R$5*100000</f>
        <v>0</v>
      </c>
      <c r="S122" s="895" t="n">
        <f aca="false">S234/S$5*100000</f>
        <v>0</v>
      </c>
      <c r="T122" s="895" t="n">
        <f aca="false">T234/T$5*100000</f>
        <v>0</v>
      </c>
      <c r="U122" s="895" t="n">
        <f aca="false">U234/U$5*100000</f>
        <v>7.24952878062926</v>
      </c>
      <c r="V122" s="895" t="n">
        <f aca="false">V234/V$5*100000</f>
        <v>0</v>
      </c>
      <c r="W122" s="895" t="n">
        <f aca="false">AA234/AA$5*100000</f>
        <v>9.00738605656638</v>
      </c>
      <c r="X122" s="201"/>
      <c r="Y122" s="201"/>
      <c r="Z122" s="201"/>
      <c r="AA122" s="201"/>
    </row>
    <row r="123" s="108" customFormat="true" ht="13.5" hidden="false" customHeight="true" outlineLevel="0" collapsed="false">
      <c r="A123" s="880"/>
      <c r="B123" s="884"/>
      <c r="C123" s="884"/>
      <c r="D123" s="885" t="s">
        <v>475</v>
      </c>
      <c r="E123" s="894" t="n">
        <f aca="false">E235/E$6*100000</f>
        <v>0.746263087588899</v>
      </c>
      <c r="F123" s="895" t="n">
        <f aca="false">F235/F$6*100000</f>
        <v>0</v>
      </c>
      <c r="G123" s="895" t="n">
        <f aca="false">G235/G$6*100000</f>
        <v>0</v>
      </c>
      <c r="H123" s="895" t="n">
        <f aca="false">H235/H$6*100000</f>
        <v>0</v>
      </c>
      <c r="I123" s="895" t="n">
        <f aca="false">I235/I$6*100000</f>
        <v>0</v>
      </c>
      <c r="J123" s="895" t="n">
        <f aca="false">J235/J$6*100000</f>
        <v>0</v>
      </c>
      <c r="K123" s="895" t="n">
        <f aca="false">K235/K$6*100000</f>
        <v>0</v>
      </c>
      <c r="L123" s="895" t="n">
        <f aca="false">L235/L$6*100000</f>
        <v>0</v>
      </c>
      <c r="M123" s="895" t="n">
        <f aca="false">M235/M$6*100000</f>
        <v>0</v>
      </c>
      <c r="N123" s="895" t="n">
        <f aca="false">N235/N$6*100000</f>
        <v>0</v>
      </c>
      <c r="O123" s="895" t="n">
        <f aca="false">O235/O$6*100000</f>
        <v>0</v>
      </c>
      <c r="P123" s="895" t="n">
        <f aca="false">P235/P$6*100000</f>
        <v>0</v>
      </c>
      <c r="Q123" s="895" t="n">
        <f aca="false">Q235/Q$6*100000</f>
        <v>0</v>
      </c>
      <c r="R123" s="895" t="n">
        <f aca="false">R235/R$6*100000</f>
        <v>0</v>
      </c>
      <c r="S123" s="895" t="n">
        <f aca="false">S235/S$6*100000</f>
        <v>0</v>
      </c>
      <c r="T123" s="895" t="n">
        <f aca="false">T235/T$6*100000</f>
        <v>0</v>
      </c>
      <c r="U123" s="895" t="n">
        <f aca="false">U235/U$6*100000</f>
        <v>16.9894665307509</v>
      </c>
      <c r="V123" s="895" t="n">
        <f aca="false">V235/V$6*100000</f>
        <v>0</v>
      </c>
      <c r="W123" s="895" t="n">
        <f aca="false">AA235/AA$6*100000</f>
        <v>0</v>
      </c>
      <c r="X123" s="888"/>
      <c r="Y123" s="888"/>
      <c r="Z123" s="888"/>
      <c r="AA123" s="888"/>
    </row>
    <row r="124" s="108" customFormat="true" ht="15" hidden="false" customHeight="false" outlineLevel="0" collapsed="false">
      <c r="A124" s="880"/>
      <c r="B124" s="884"/>
      <c r="C124" s="884"/>
      <c r="D124" s="885" t="s">
        <v>476</v>
      </c>
      <c r="E124" s="894" t="n">
        <f aca="false">E236/E$7*100000</f>
        <v>0.672947510094213</v>
      </c>
      <c r="F124" s="895" t="n">
        <f aca="false">F236/F$7*100000</f>
        <v>0</v>
      </c>
      <c r="G124" s="895" t="n">
        <f aca="false">G236/G$7*100000</f>
        <v>0</v>
      </c>
      <c r="H124" s="895" t="n">
        <f aca="false">H236/H$7*100000</f>
        <v>0</v>
      </c>
      <c r="I124" s="895" t="n">
        <f aca="false">I236/I$7*100000</f>
        <v>0</v>
      </c>
      <c r="J124" s="895" t="n">
        <f aca="false">J236/J$7*100000</f>
        <v>0</v>
      </c>
      <c r="K124" s="895" t="n">
        <f aca="false">K236/K$7*100000</f>
        <v>0</v>
      </c>
      <c r="L124" s="895" t="n">
        <f aca="false">L236/L$7*100000</f>
        <v>0</v>
      </c>
      <c r="M124" s="895" t="n">
        <f aca="false">M236/M$7*100000</f>
        <v>0</v>
      </c>
      <c r="N124" s="895" t="n">
        <f aca="false">N236/N$7*100000</f>
        <v>0</v>
      </c>
      <c r="O124" s="895" t="n">
        <f aca="false">O236/O$7*100000</f>
        <v>0</v>
      </c>
      <c r="P124" s="895" t="n">
        <f aca="false">P236/P$7*100000</f>
        <v>0</v>
      </c>
      <c r="Q124" s="895" t="n">
        <f aca="false">Q236/Q$7*100000</f>
        <v>0</v>
      </c>
      <c r="R124" s="895" t="n">
        <f aca="false">R236/R$7*100000</f>
        <v>0</v>
      </c>
      <c r="S124" s="895" t="n">
        <f aca="false">S236/S$7*100000</f>
        <v>0</v>
      </c>
      <c r="T124" s="895" t="n">
        <f aca="false">T236/T$7*100000</f>
        <v>0</v>
      </c>
      <c r="U124" s="895" t="n">
        <f aca="false">U236/U$7*100000</f>
        <v>0</v>
      </c>
      <c r="V124" s="895" t="n">
        <f aca="false">V236/V$7*100000</f>
        <v>0</v>
      </c>
      <c r="W124" s="895" t="n">
        <f aca="false">AA236/AA$7*100000</f>
        <v>12.8501670521717</v>
      </c>
      <c r="X124" s="888"/>
      <c r="Y124" s="888"/>
      <c r="Z124" s="888"/>
      <c r="AA124" s="888"/>
    </row>
    <row r="125" s="108" customFormat="true" ht="13.5" hidden="false" customHeight="true" outlineLevel="0" collapsed="false">
      <c r="A125" s="880" t="s">
        <v>421</v>
      </c>
      <c r="B125" s="884" t="s">
        <v>149</v>
      </c>
      <c r="C125" s="884"/>
      <c r="D125" s="885" t="s">
        <v>7</v>
      </c>
      <c r="E125" s="894" t="n">
        <f aca="false">E237/E$5*100000</f>
        <v>323.424191704913</v>
      </c>
      <c r="F125" s="895" t="n">
        <f aca="false">F237/F$5*100000</f>
        <v>0</v>
      </c>
      <c r="G125" s="895" t="n">
        <f aca="false">G237/G$5*100000</f>
        <v>8.58885167053165</v>
      </c>
      <c r="H125" s="895" t="n">
        <f aca="false">H237/H$5*100000</f>
        <v>0</v>
      </c>
      <c r="I125" s="895" t="n">
        <f aca="false">I237/I$5*100000</f>
        <v>7.64409111756612</v>
      </c>
      <c r="J125" s="895" t="n">
        <f aca="false">J237/J$5*100000</f>
        <v>0</v>
      </c>
      <c r="K125" s="895" t="n">
        <f aca="false">K237/K$5*100000</f>
        <v>0</v>
      </c>
      <c r="L125" s="895" t="n">
        <f aca="false">L237/L$5*100000</f>
        <v>0</v>
      </c>
      <c r="M125" s="895" t="n">
        <f aca="false">M237/M$5*100000</f>
        <v>0</v>
      </c>
      <c r="N125" s="895" t="n">
        <f aca="false">N237/N$5*100000</f>
        <v>41.6589520459174</v>
      </c>
      <c r="O125" s="895" t="n">
        <f aca="false">O237/O$5*100000</f>
        <v>81.0153929246557</v>
      </c>
      <c r="P125" s="895" t="n">
        <f aca="false">P237/P$5*100000</f>
        <v>90.6473285699051</v>
      </c>
      <c r="Q125" s="895" t="n">
        <f aca="false">Q237/Q$5*100000</f>
        <v>148.325631810143</v>
      </c>
      <c r="R125" s="895" t="n">
        <f aca="false">R237/R$5*100000</f>
        <v>334.505045923574</v>
      </c>
      <c r="S125" s="895" t="n">
        <f aca="false">S237/S$5*100000</f>
        <v>477.047704770477</v>
      </c>
      <c r="T125" s="895" t="n">
        <f aca="false">T237/T$5*100000</f>
        <v>738.390539371214</v>
      </c>
      <c r="U125" s="895" t="n">
        <f aca="false">U237/U$5*100000</f>
        <v>1094.67884587502</v>
      </c>
      <c r="V125" s="895" t="n">
        <f aca="false">V237/V$5*100000</f>
        <v>1450.38901162232</v>
      </c>
      <c r="W125" s="895" t="n">
        <f aca="false">AA237/AA$5*100000</f>
        <v>2224.8243559719</v>
      </c>
      <c r="X125" s="888"/>
      <c r="Y125" s="888"/>
      <c r="Z125" s="888"/>
      <c r="AA125" s="888"/>
    </row>
    <row r="126" s="108" customFormat="true" ht="13.5" hidden="false" customHeight="true" outlineLevel="0" collapsed="false">
      <c r="A126" s="880"/>
      <c r="B126" s="884"/>
      <c r="C126" s="884"/>
      <c r="D126" s="885" t="s">
        <v>475</v>
      </c>
      <c r="E126" s="894" t="n">
        <f aca="false">E238/E$6*100000</f>
        <v>385.818016283461</v>
      </c>
      <c r="F126" s="895" t="n">
        <f aca="false">F238/F$6*100000</f>
        <v>0</v>
      </c>
      <c r="G126" s="895" t="n">
        <f aca="false">G238/G$6*100000</f>
        <v>16.7280026764804</v>
      </c>
      <c r="H126" s="895" t="n">
        <f aca="false">H238/H$6*100000</f>
        <v>0</v>
      </c>
      <c r="I126" s="895" t="n">
        <f aca="false">I238/I$6*100000</f>
        <v>14.9655791679138</v>
      </c>
      <c r="J126" s="895" t="n">
        <f aca="false">J238/J$6*100000</f>
        <v>0</v>
      </c>
      <c r="K126" s="895" t="n">
        <f aca="false">K238/K$6*100000</f>
        <v>0</v>
      </c>
      <c r="L126" s="895" t="n">
        <f aca="false">L238/L$6*100000</f>
        <v>0</v>
      </c>
      <c r="M126" s="895" t="n">
        <f aca="false">M238/M$6*100000</f>
        <v>0</v>
      </c>
      <c r="N126" s="895" t="n">
        <f aca="false">N238/N$6*100000</f>
        <v>18.9879426564132</v>
      </c>
      <c r="O126" s="895" t="n">
        <f aca="false">O238/O$6*100000</f>
        <v>45.7791613257645</v>
      </c>
      <c r="P126" s="895" t="n">
        <f aca="false">P238/P$6*100000</f>
        <v>111.000111000111</v>
      </c>
      <c r="Q126" s="895" t="n">
        <f aca="false">Q238/Q$6*100000</f>
        <v>189.68583283936</v>
      </c>
      <c r="R126" s="895" t="n">
        <f aca="false">R238/R$6*100000</f>
        <v>352.236703064459</v>
      </c>
      <c r="S126" s="895" t="n">
        <f aca="false">S238/S$6*100000</f>
        <v>746.197263943366</v>
      </c>
      <c r="T126" s="895" t="n">
        <f aca="false">T238/T$6*100000</f>
        <v>936.73809829334</v>
      </c>
      <c r="U126" s="895" t="n">
        <f aca="false">U238/U$6*100000</f>
        <v>1546.04145429833</v>
      </c>
      <c r="V126" s="895" t="n">
        <f aca="false">V238/V$6*100000</f>
        <v>2055.29728407145</v>
      </c>
      <c r="W126" s="895" t="n">
        <f aca="false">AA238/AA$6*100000</f>
        <v>3795.18072289157</v>
      </c>
      <c r="X126" s="888"/>
      <c r="Y126" s="888"/>
      <c r="Z126" s="888"/>
      <c r="AA126" s="888"/>
    </row>
    <row r="127" s="108" customFormat="true" ht="15" hidden="false" customHeight="false" outlineLevel="0" collapsed="false">
      <c r="A127" s="880"/>
      <c r="B127" s="884"/>
      <c r="C127" s="884"/>
      <c r="D127" s="885" t="s">
        <v>476</v>
      </c>
      <c r="E127" s="894" t="n">
        <f aca="false">E239/E$7*100000</f>
        <v>267.160161507402</v>
      </c>
      <c r="F127" s="895" t="n">
        <f aca="false">F239/F$7*100000</f>
        <v>0</v>
      </c>
      <c r="G127" s="895" t="n">
        <f aca="false">G239/G$7*100000</f>
        <v>0</v>
      </c>
      <c r="H127" s="895" t="n">
        <f aca="false">H239/H$7*100000</f>
        <v>0</v>
      </c>
      <c r="I127" s="895" t="n">
        <f aca="false">I239/I$7*100000</f>
        <v>0</v>
      </c>
      <c r="J127" s="895" t="n">
        <f aca="false">J239/J$7*100000</f>
        <v>0</v>
      </c>
      <c r="K127" s="895" t="n">
        <f aca="false">K239/K$7*100000</f>
        <v>0</v>
      </c>
      <c r="L127" s="895" t="n">
        <f aca="false">L239/L$7*100000</f>
        <v>0</v>
      </c>
      <c r="M127" s="895" t="n">
        <f aca="false">M239/M$7*100000</f>
        <v>0</v>
      </c>
      <c r="N127" s="895" t="n">
        <f aca="false">N239/N$7*100000</f>
        <v>63.2282539969289</v>
      </c>
      <c r="O127" s="895" t="n">
        <f aca="false">O239/O$7*100000</f>
        <v>115.084985835694</v>
      </c>
      <c r="P127" s="895" t="n">
        <f aca="false">P239/P$7*100000</f>
        <v>71.8317085684967</v>
      </c>
      <c r="Q127" s="895" t="n">
        <f aca="false">Q239/Q$7*100000</f>
        <v>109.962612711678</v>
      </c>
      <c r="R127" s="895" t="n">
        <f aca="false">R239/R$7*100000</f>
        <v>317.947593465629</v>
      </c>
      <c r="S127" s="895" t="n">
        <f aca="false">S239/S$7*100000</f>
        <v>237.953599048186</v>
      </c>
      <c r="T127" s="895" t="n">
        <f aca="false">T239/T$7*100000</f>
        <v>576.399077761476</v>
      </c>
      <c r="U127" s="895" t="n">
        <f aca="false">U239/U$7*100000</f>
        <v>758.725341426404</v>
      </c>
      <c r="V127" s="895" t="n">
        <f aca="false">V239/V$7*100000</f>
        <v>1059.45604048071</v>
      </c>
      <c r="W127" s="895" t="n">
        <f aca="false">AA239/AA$7*100000</f>
        <v>1554.87021331277</v>
      </c>
      <c r="X127" s="888"/>
      <c r="Y127" s="888"/>
      <c r="Z127" s="888"/>
      <c r="AA127" s="888"/>
    </row>
    <row r="128" s="108" customFormat="true" ht="13.5" hidden="false" customHeight="true" outlineLevel="0" collapsed="false">
      <c r="A128" s="880" t="s">
        <v>422</v>
      </c>
      <c r="B128" s="880" t="s">
        <v>477</v>
      </c>
      <c r="C128" s="889" t="s">
        <v>1065</v>
      </c>
      <c r="D128" s="885" t="s">
        <v>7</v>
      </c>
      <c r="E128" s="894" t="n">
        <f aca="false">E240/E$5*100000</f>
        <v>9.90796210912205</v>
      </c>
      <c r="F128" s="895" t="n">
        <f aca="false">F240/F$5*100000</f>
        <v>0</v>
      </c>
      <c r="G128" s="895" t="n">
        <f aca="false">G240/G$5*100000</f>
        <v>0</v>
      </c>
      <c r="H128" s="895" t="n">
        <f aca="false">H240/H$5*100000</f>
        <v>0</v>
      </c>
      <c r="I128" s="895" t="n">
        <f aca="false">I240/I$5*100000</f>
        <v>0</v>
      </c>
      <c r="J128" s="895" t="n">
        <f aca="false">J240/J$5*100000</f>
        <v>0</v>
      </c>
      <c r="K128" s="895" t="n">
        <f aca="false">K240/K$5*100000</f>
        <v>0</v>
      </c>
      <c r="L128" s="895" t="n">
        <f aca="false">L240/L$5*100000</f>
        <v>0</v>
      </c>
      <c r="M128" s="895" t="n">
        <f aca="false">M240/M$5*100000</f>
        <v>0</v>
      </c>
      <c r="N128" s="895" t="n">
        <f aca="false">N240/N$5*100000</f>
        <v>0</v>
      </c>
      <c r="O128" s="895" t="n">
        <f aca="false">O240/O$5*100000</f>
        <v>0</v>
      </c>
      <c r="P128" s="895" t="n">
        <f aca="false">P240/P$5*100000</f>
        <v>0</v>
      </c>
      <c r="Q128" s="895" t="n">
        <f aca="false">Q240/Q$5*100000</f>
        <v>5.70483199269782</v>
      </c>
      <c r="R128" s="895" t="n">
        <f aca="false">R240/R$5*100000</f>
        <v>11.3391540991042</v>
      </c>
      <c r="S128" s="895" t="n">
        <f aca="false">S240/S$5*100000</f>
        <v>22.5022502250225</v>
      </c>
      <c r="T128" s="895" t="n">
        <f aca="false">T240/T$5*100000</f>
        <v>40.3807326218633</v>
      </c>
      <c r="U128" s="895" t="n">
        <f aca="false">U240/U$5*100000</f>
        <v>36.2476439031463</v>
      </c>
      <c r="V128" s="895" t="n">
        <f aca="false">V240/V$5*100000</f>
        <v>38.4209009701278</v>
      </c>
      <c r="W128" s="895" t="n">
        <f aca="false">AA240/AA$5*100000</f>
        <v>36.0295442262655</v>
      </c>
      <c r="X128" s="888"/>
      <c r="Y128" s="888"/>
      <c r="Z128" s="888"/>
      <c r="AA128" s="888"/>
    </row>
    <row r="129" s="108" customFormat="true" ht="13.5" hidden="false" customHeight="true" outlineLevel="0" collapsed="false">
      <c r="A129" s="880"/>
      <c r="B129" s="880"/>
      <c r="C129" s="880"/>
      <c r="D129" s="885" t="s">
        <v>475</v>
      </c>
      <c r="E129" s="894" t="n">
        <f aca="false">E241/E$6*100000</f>
        <v>14.925261751778</v>
      </c>
      <c r="F129" s="895" t="n">
        <f aca="false">F241/F$6*100000</f>
        <v>0</v>
      </c>
      <c r="G129" s="895" t="n">
        <f aca="false">G241/G$6*100000</f>
        <v>0</v>
      </c>
      <c r="H129" s="895" t="n">
        <f aca="false">H241/H$6*100000</f>
        <v>0</v>
      </c>
      <c r="I129" s="895" t="n">
        <f aca="false">I241/I$6*100000</f>
        <v>0</v>
      </c>
      <c r="J129" s="895" t="n">
        <f aca="false">J241/J$6*100000</f>
        <v>0</v>
      </c>
      <c r="K129" s="895" t="n">
        <f aca="false">K241/K$6*100000</f>
        <v>0</v>
      </c>
      <c r="L129" s="895" t="n">
        <f aca="false">L241/L$6*100000</f>
        <v>0</v>
      </c>
      <c r="M129" s="895" t="n">
        <f aca="false">M241/M$6*100000</f>
        <v>0</v>
      </c>
      <c r="N129" s="895" t="n">
        <f aca="false">N241/N$6*100000</f>
        <v>0</v>
      </c>
      <c r="O129" s="895" t="n">
        <f aca="false">O241/O$6*100000</f>
        <v>0</v>
      </c>
      <c r="P129" s="895" t="n">
        <f aca="false">P241/P$6*100000</f>
        <v>0</v>
      </c>
      <c r="Q129" s="895" t="n">
        <f aca="false">Q241/Q$6*100000</f>
        <v>11.85536455246</v>
      </c>
      <c r="R129" s="895" t="n">
        <f aca="false">R241/R$6*100000</f>
        <v>11.741223435482</v>
      </c>
      <c r="S129" s="895" t="n">
        <f aca="false">S241/S$6*100000</f>
        <v>38.26652635607</v>
      </c>
      <c r="T129" s="895" t="n">
        <f aca="false">T241/T$6*100000</f>
        <v>76.9921724624663</v>
      </c>
      <c r="U129" s="895" t="n">
        <f aca="false">U241/U$6*100000</f>
        <v>67.9578661230037</v>
      </c>
      <c r="V129" s="895" t="n">
        <f aca="false">V241/V$6*100000</f>
        <v>24.4678248103744</v>
      </c>
      <c r="W129" s="895" t="n">
        <f aca="false">AA241/AA$6*100000</f>
        <v>90.3614457831325</v>
      </c>
      <c r="X129" s="888"/>
      <c r="Y129" s="888"/>
      <c r="Z129" s="888"/>
      <c r="AA129" s="888"/>
    </row>
    <row r="130" s="108" customFormat="true" ht="15" hidden="false" customHeight="false" outlineLevel="0" collapsed="false">
      <c r="A130" s="880"/>
      <c r="B130" s="880"/>
      <c r="C130" s="880"/>
      <c r="D130" s="885" t="s">
        <v>476</v>
      </c>
      <c r="E130" s="894" t="n">
        <f aca="false">E242/E$7*100000</f>
        <v>5.3835800807537</v>
      </c>
      <c r="F130" s="895" t="n">
        <f aca="false">F242/F$7*100000</f>
        <v>0</v>
      </c>
      <c r="G130" s="895" t="n">
        <f aca="false">G242/G$7*100000</f>
        <v>0</v>
      </c>
      <c r="H130" s="895" t="n">
        <f aca="false">H242/H$7*100000</f>
        <v>0</v>
      </c>
      <c r="I130" s="895" t="n">
        <f aca="false">I242/I$7*100000</f>
        <v>0</v>
      </c>
      <c r="J130" s="895" t="n">
        <f aca="false">J242/J$7*100000</f>
        <v>0</v>
      </c>
      <c r="K130" s="895" t="n">
        <f aca="false">K242/K$7*100000</f>
        <v>0</v>
      </c>
      <c r="L130" s="895" t="n">
        <f aca="false">L242/L$7*100000</f>
        <v>0</v>
      </c>
      <c r="M130" s="895" t="n">
        <f aca="false">M242/M$7*100000</f>
        <v>0</v>
      </c>
      <c r="N130" s="895" t="n">
        <f aca="false">N242/N$7*100000</f>
        <v>0</v>
      </c>
      <c r="O130" s="895" t="n">
        <f aca="false">O242/O$7*100000</f>
        <v>0</v>
      </c>
      <c r="P130" s="895" t="n">
        <f aca="false">P242/P$7*100000</f>
        <v>0</v>
      </c>
      <c r="Q130" s="895" t="n">
        <f aca="false">Q242/Q$7*100000</f>
        <v>0</v>
      </c>
      <c r="R130" s="895" t="n">
        <f aca="false">R242/R$7*100000</f>
        <v>10.9637101195044</v>
      </c>
      <c r="S130" s="895" t="n">
        <f aca="false">S242/S$7*100000</f>
        <v>8.49834282314949</v>
      </c>
      <c r="T130" s="895" t="n">
        <f aca="false">T242/T$7*100000</f>
        <v>10.4799832320268</v>
      </c>
      <c r="U130" s="895" t="n">
        <f aca="false">U242/U$7*100000</f>
        <v>12.6454223571067</v>
      </c>
      <c r="V130" s="895" t="n">
        <f aca="false">V242/V$7*100000</f>
        <v>47.438330170778</v>
      </c>
      <c r="W130" s="895" t="n">
        <f aca="false">AA242/AA$7*100000</f>
        <v>12.8501670521717</v>
      </c>
      <c r="X130" s="888"/>
      <c r="Y130" s="888"/>
      <c r="Z130" s="888"/>
      <c r="AA130" s="888"/>
    </row>
    <row r="131" s="108" customFormat="true" ht="13.5" hidden="false" customHeight="true" outlineLevel="0" collapsed="false">
      <c r="A131" s="880" t="s">
        <v>424</v>
      </c>
      <c r="B131" s="884"/>
      <c r="C131" s="884" t="s">
        <v>425</v>
      </c>
      <c r="D131" s="885" t="s">
        <v>7</v>
      </c>
      <c r="E131" s="894" t="n">
        <f aca="false">E243/E$5*100000</f>
        <v>27.6007515896971</v>
      </c>
      <c r="F131" s="895" t="n">
        <f aca="false">F243/F$5*100000</f>
        <v>0</v>
      </c>
      <c r="G131" s="895" t="n">
        <f aca="false">G243/G$5*100000</f>
        <v>0</v>
      </c>
      <c r="H131" s="895" t="n">
        <f aca="false">H243/H$5*100000</f>
        <v>0</v>
      </c>
      <c r="I131" s="895" t="n">
        <f aca="false">I243/I$5*100000</f>
        <v>0</v>
      </c>
      <c r="J131" s="895" t="n">
        <f aca="false">J243/J$5*100000</f>
        <v>0</v>
      </c>
      <c r="K131" s="895" t="n">
        <f aca="false">K243/K$5*100000</f>
        <v>0</v>
      </c>
      <c r="L131" s="895" t="n">
        <f aca="false">L243/L$5*100000</f>
        <v>0</v>
      </c>
      <c r="M131" s="895" t="n">
        <f aca="false">M243/M$5*100000</f>
        <v>0</v>
      </c>
      <c r="N131" s="895" t="n">
        <f aca="false">N243/N$5*100000</f>
        <v>4.62877244954638</v>
      </c>
      <c r="O131" s="895" t="n">
        <f aca="false">O243/O$5*100000</f>
        <v>13.5025654874426</v>
      </c>
      <c r="P131" s="895" t="n">
        <f aca="false">P243/P$5*100000</f>
        <v>0</v>
      </c>
      <c r="Q131" s="895" t="n">
        <f aca="false">Q243/Q$5*100000</f>
        <v>0</v>
      </c>
      <c r="R131" s="895" t="n">
        <f aca="false">R243/R$5*100000</f>
        <v>5.6695770495521</v>
      </c>
      <c r="S131" s="895" t="n">
        <f aca="false">S243/S$5*100000</f>
        <v>45.004500450045</v>
      </c>
      <c r="T131" s="895" t="n">
        <f aca="false">T243/T$5*100000</f>
        <v>74.992789154889</v>
      </c>
      <c r="U131" s="895" t="n">
        <f aca="false">U243/U$5*100000</f>
        <v>115.992460490068</v>
      </c>
      <c r="V131" s="895" t="n">
        <f aca="false">V243/V$5*100000</f>
        <v>153.683603880511</v>
      </c>
      <c r="W131" s="895" t="n">
        <f aca="false">AA243/AA$5*100000</f>
        <v>162.132949018195</v>
      </c>
      <c r="X131" s="888"/>
      <c r="Y131" s="888"/>
      <c r="Z131" s="888"/>
      <c r="AA131" s="888"/>
    </row>
    <row r="132" s="108" customFormat="true" ht="13.5" hidden="false" customHeight="true" outlineLevel="0" collapsed="false">
      <c r="A132" s="880"/>
      <c r="B132" s="884"/>
      <c r="C132" s="884"/>
      <c r="D132" s="885" t="s">
        <v>475</v>
      </c>
      <c r="E132" s="894" t="n">
        <f aca="false">E244/E$6*100000</f>
        <v>38.0594174670338</v>
      </c>
      <c r="F132" s="895" t="n">
        <f aca="false">F244/F$6*100000</f>
        <v>0</v>
      </c>
      <c r="G132" s="895" t="n">
        <f aca="false">G244/G$6*100000</f>
        <v>0</v>
      </c>
      <c r="H132" s="895" t="n">
        <f aca="false">H244/H$6*100000</f>
        <v>0</v>
      </c>
      <c r="I132" s="895" t="n">
        <f aca="false">I244/I$6*100000</f>
        <v>0</v>
      </c>
      <c r="J132" s="895" t="n">
        <f aca="false">J244/J$6*100000</f>
        <v>0</v>
      </c>
      <c r="K132" s="895" t="n">
        <f aca="false">K244/K$6*100000</f>
        <v>0</v>
      </c>
      <c r="L132" s="895" t="n">
        <f aca="false">L244/L$6*100000</f>
        <v>0</v>
      </c>
      <c r="M132" s="895" t="n">
        <f aca="false">M244/M$6*100000</f>
        <v>0</v>
      </c>
      <c r="N132" s="895" t="n">
        <f aca="false">N244/N$6*100000</f>
        <v>0</v>
      </c>
      <c r="O132" s="895" t="n">
        <f aca="false">O244/O$6*100000</f>
        <v>9.1558322651529</v>
      </c>
      <c r="P132" s="895" t="n">
        <f aca="false">P244/P$6*100000</f>
        <v>0</v>
      </c>
      <c r="Q132" s="895" t="n">
        <f aca="false">Q244/Q$6*100000</f>
        <v>0</v>
      </c>
      <c r="R132" s="895" t="n">
        <f aca="false">R244/R$6*100000</f>
        <v>0</v>
      </c>
      <c r="S132" s="895" t="n">
        <f aca="false">S244/S$6*100000</f>
        <v>86.0996843011576</v>
      </c>
      <c r="T132" s="895" t="n">
        <f aca="false">T244/T$6*100000</f>
        <v>128.320287437444</v>
      </c>
      <c r="U132" s="895" t="n">
        <f aca="false">U244/U$6*100000</f>
        <v>203.873598369011</v>
      </c>
      <c r="V132" s="895" t="n">
        <f aca="false">V244/V$6*100000</f>
        <v>293.613897724492</v>
      </c>
      <c r="W132" s="895" t="n">
        <f aca="false">AA244/AA$6*100000</f>
        <v>210.843373493976</v>
      </c>
      <c r="X132" s="537"/>
      <c r="Y132" s="537"/>
      <c r="Z132" s="537"/>
      <c r="AA132" s="537"/>
    </row>
    <row r="133" s="108" customFormat="true" ht="15" hidden="false" customHeight="false" outlineLevel="0" collapsed="false">
      <c r="A133" s="880"/>
      <c r="B133" s="884"/>
      <c r="C133" s="884"/>
      <c r="D133" s="885" t="s">
        <v>476</v>
      </c>
      <c r="E133" s="894" t="n">
        <f aca="false">E245/E$7*100000</f>
        <v>18.1695827725437</v>
      </c>
      <c r="F133" s="895" t="n">
        <f aca="false">F245/F$7*100000</f>
        <v>0</v>
      </c>
      <c r="G133" s="895" t="n">
        <f aca="false">G245/G$7*100000</f>
        <v>0</v>
      </c>
      <c r="H133" s="895" t="n">
        <f aca="false">H245/H$7*100000</f>
        <v>0</v>
      </c>
      <c r="I133" s="895" t="n">
        <f aca="false">I245/I$7*100000</f>
        <v>0</v>
      </c>
      <c r="J133" s="895" t="n">
        <f aca="false">J245/J$7*100000</f>
        <v>0</v>
      </c>
      <c r="K133" s="895" t="n">
        <f aca="false">K245/K$7*100000</f>
        <v>0</v>
      </c>
      <c r="L133" s="895" t="n">
        <f aca="false">L245/L$7*100000</f>
        <v>0</v>
      </c>
      <c r="M133" s="895" t="n">
        <f aca="false">M245/M$7*100000</f>
        <v>0</v>
      </c>
      <c r="N133" s="895" t="n">
        <f aca="false">N245/N$7*100000</f>
        <v>9.03260771384699</v>
      </c>
      <c r="O133" s="895" t="n">
        <f aca="false">O245/O$7*100000</f>
        <v>17.7053824362606</v>
      </c>
      <c r="P133" s="895" t="n">
        <f aca="false">P245/P$7*100000</f>
        <v>0</v>
      </c>
      <c r="Q133" s="895" t="n">
        <f aca="false">Q245/Q$7*100000</f>
        <v>0</v>
      </c>
      <c r="R133" s="895" t="n">
        <f aca="false">R245/R$7*100000</f>
        <v>10.9637101195044</v>
      </c>
      <c r="S133" s="895" t="n">
        <f aca="false">S245/S$7*100000</f>
        <v>8.49834282314949</v>
      </c>
      <c r="T133" s="895" t="n">
        <f aca="false">T245/T$7*100000</f>
        <v>31.4399496960805</v>
      </c>
      <c r="U133" s="895" t="n">
        <f aca="false">U245/U$7*100000</f>
        <v>50.5816894284269</v>
      </c>
      <c r="V133" s="895" t="n">
        <f aca="false">V245/V$7*100000</f>
        <v>63.2511068943707</v>
      </c>
      <c r="W133" s="895" t="n">
        <f aca="false">AA245/AA$7*100000</f>
        <v>141.351837573888</v>
      </c>
      <c r="X133" s="537"/>
      <c r="Y133" s="537"/>
      <c r="Z133" s="537"/>
      <c r="AA133" s="537"/>
    </row>
    <row r="134" s="108" customFormat="true" ht="13.5" hidden="false" customHeight="true" outlineLevel="0" collapsed="false">
      <c r="A134" s="880" t="s">
        <v>426</v>
      </c>
      <c r="B134" s="884"/>
      <c r="C134" s="889" t="s">
        <v>1066</v>
      </c>
      <c r="D134" s="885" t="s">
        <v>7</v>
      </c>
      <c r="E134" s="894" t="n">
        <f aca="false">E246/E$5*100000</f>
        <v>30.0777421169776</v>
      </c>
      <c r="F134" s="895" t="n">
        <f aca="false">F246/F$5*100000</f>
        <v>0</v>
      </c>
      <c r="G134" s="895" t="n">
        <f aca="false">G246/G$5*100000</f>
        <v>0</v>
      </c>
      <c r="H134" s="895" t="n">
        <f aca="false">H246/H$5*100000</f>
        <v>0</v>
      </c>
      <c r="I134" s="895" t="n">
        <f aca="false">I246/I$5*100000</f>
        <v>0</v>
      </c>
      <c r="J134" s="895" t="n">
        <f aca="false">J246/J$5*100000</f>
        <v>0</v>
      </c>
      <c r="K134" s="895" t="n">
        <f aca="false">K246/K$5*100000</f>
        <v>0</v>
      </c>
      <c r="L134" s="895" t="n">
        <f aca="false">L246/L$5*100000</f>
        <v>0</v>
      </c>
      <c r="M134" s="895" t="n">
        <f aca="false">M246/M$5*100000</f>
        <v>0</v>
      </c>
      <c r="N134" s="895" t="n">
        <f aca="false">N246/N$5*100000</f>
        <v>0</v>
      </c>
      <c r="O134" s="895" t="n">
        <f aca="false">O246/O$5*100000</f>
        <v>9.00171032496174</v>
      </c>
      <c r="P134" s="895" t="n">
        <f aca="false">P246/P$5*100000</f>
        <v>5.33219579822971</v>
      </c>
      <c r="Q134" s="895" t="n">
        <f aca="false">Q246/Q$5*100000</f>
        <v>5.70483199269782</v>
      </c>
      <c r="R134" s="895" t="n">
        <f aca="false">R246/R$5*100000</f>
        <v>45.3566163964168</v>
      </c>
      <c r="S134" s="895" t="n">
        <f aca="false">S246/S$5*100000</f>
        <v>18.001800180018</v>
      </c>
      <c r="T134" s="895" t="n">
        <f aca="false">T246/T$5*100000</f>
        <v>80.7614652437266</v>
      </c>
      <c r="U134" s="895" t="n">
        <f aca="false">U246/U$5*100000</f>
        <v>94.2438741481804</v>
      </c>
      <c r="V134" s="895" t="n">
        <f aca="false">V246/V$5*100000</f>
        <v>134.473153395447</v>
      </c>
      <c r="W134" s="895" t="n">
        <f aca="false">AA246/AA$5*100000</f>
        <v>252.206809583859</v>
      </c>
      <c r="X134" s="537"/>
      <c r="Y134" s="537"/>
      <c r="Z134" s="537"/>
      <c r="AA134" s="537"/>
    </row>
    <row r="135" s="108" customFormat="true" ht="13.5" hidden="false" customHeight="true" outlineLevel="0" collapsed="false">
      <c r="A135" s="880"/>
      <c r="B135" s="884"/>
      <c r="C135" s="884"/>
      <c r="D135" s="885" t="s">
        <v>475</v>
      </c>
      <c r="E135" s="894" t="n">
        <f aca="false">E247/E$6*100000</f>
        <v>30.5967865911448</v>
      </c>
      <c r="F135" s="895" t="n">
        <f aca="false">F247/F$6*100000</f>
        <v>0</v>
      </c>
      <c r="G135" s="895" t="n">
        <f aca="false">G247/G$6*100000</f>
        <v>0</v>
      </c>
      <c r="H135" s="895" t="n">
        <f aca="false">H247/H$6*100000</f>
        <v>0</v>
      </c>
      <c r="I135" s="895" t="n">
        <f aca="false">I247/I$6*100000</f>
        <v>0</v>
      </c>
      <c r="J135" s="895" t="n">
        <f aca="false">J247/J$6*100000</f>
        <v>0</v>
      </c>
      <c r="K135" s="895" t="n">
        <f aca="false">K247/K$6*100000</f>
        <v>0</v>
      </c>
      <c r="L135" s="895" t="n">
        <f aca="false">L247/L$6*100000</f>
        <v>0</v>
      </c>
      <c r="M135" s="895" t="n">
        <f aca="false">M247/M$6*100000</f>
        <v>0</v>
      </c>
      <c r="N135" s="895" t="n">
        <f aca="false">N247/N$6*100000</f>
        <v>0</v>
      </c>
      <c r="O135" s="895" t="n">
        <f aca="false">O247/O$6*100000</f>
        <v>9.1558322651529</v>
      </c>
      <c r="P135" s="895" t="n">
        <f aca="false">P247/P$6*100000</f>
        <v>0</v>
      </c>
      <c r="Q135" s="895" t="n">
        <f aca="false">Q247/Q$6*100000</f>
        <v>11.85536455246</v>
      </c>
      <c r="R135" s="895" t="n">
        <f aca="false">R247/R$6*100000</f>
        <v>46.9648937419279</v>
      </c>
      <c r="S135" s="895" t="n">
        <f aca="false">S247/S$6*100000</f>
        <v>28.6998947670525</v>
      </c>
      <c r="T135" s="895" t="n">
        <f aca="false">T247/T$6*100000</f>
        <v>115.488258693699</v>
      </c>
      <c r="U135" s="895" t="n">
        <f aca="false">U247/U$6*100000</f>
        <v>84.9473326537547</v>
      </c>
      <c r="V135" s="895" t="n">
        <f aca="false">V247/V$6*100000</f>
        <v>220.210423293369</v>
      </c>
      <c r="W135" s="895" t="n">
        <f aca="false">AA247/AA$6*100000</f>
        <v>271.084337349398</v>
      </c>
      <c r="X135" s="537"/>
      <c r="Y135" s="537"/>
      <c r="Z135" s="537"/>
      <c r="AA135" s="537"/>
    </row>
    <row r="136" s="108" customFormat="true" ht="15" hidden="false" customHeight="false" outlineLevel="0" collapsed="false">
      <c r="A136" s="880"/>
      <c r="B136" s="884"/>
      <c r="C136" s="884"/>
      <c r="D136" s="885" t="s">
        <v>476</v>
      </c>
      <c r="E136" s="894" t="n">
        <f aca="false">E248/E$7*100000</f>
        <v>29.6096904441454</v>
      </c>
      <c r="F136" s="895" t="n">
        <f aca="false">F248/F$7*100000</f>
        <v>0</v>
      </c>
      <c r="G136" s="895" t="n">
        <f aca="false">G248/G$7*100000</f>
        <v>0</v>
      </c>
      <c r="H136" s="895" t="n">
        <f aca="false">H248/H$7*100000</f>
        <v>0</v>
      </c>
      <c r="I136" s="895" t="n">
        <f aca="false">I248/I$7*100000</f>
        <v>0</v>
      </c>
      <c r="J136" s="895" t="n">
        <f aca="false">J248/J$7*100000</f>
        <v>0</v>
      </c>
      <c r="K136" s="895" t="n">
        <f aca="false">K248/K$7*100000</f>
        <v>0</v>
      </c>
      <c r="L136" s="895" t="n">
        <f aca="false">L248/L$7*100000</f>
        <v>0</v>
      </c>
      <c r="M136" s="895" t="n">
        <f aca="false">M248/M$7*100000</f>
        <v>0</v>
      </c>
      <c r="N136" s="895" t="n">
        <f aca="false">N248/N$7*100000</f>
        <v>0</v>
      </c>
      <c r="O136" s="895" t="n">
        <f aca="false">O248/O$7*100000</f>
        <v>8.85269121813031</v>
      </c>
      <c r="P136" s="895" t="n">
        <f aca="false">P248/P$7*100000</f>
        <v>10.2616726526424</v>
      </c>
      <c r="Q136" s="895" t="n">
        <f aca="false">Q248/Q$7*100000</f>
        <v>0</v>
      </c>
      <c r="R136" s="895" t="n">
        <f aca="false">R248/R$7*100000</f>
        <v>43.8548404780178</v>
      </c>
      <c r="S136" s="895" t="n">
        <f aca="false">S248/S$7*100000</f>
        <v>8.49834282314949</v>
      </c>
      <c r="T136" s="895" t="n">
        <f aca="false">T248/T$7*100000</f>
        <v>52.3999161601341</v>
      </c>
      <c r="U136" s="895" t="n">
        <f aca="false">U248/U$7*100000</f>
        <v>101.163378856854</v>
      </c>
      <c r="V136" s="895" t="n">
        <f aca="false">V248/V$7*100000</f>
        <v>79.0638836179633</v>
      </c>
      <c r="W136" s="895" t="n">
        <f aca="false">AA248/AA$7*100000</f>
        <v>244.153173991262</v>
      </c>
      <c r="X136" s="537"/>
      <c r="Y136" s="537"/>
      <c r="Z136" s="537"/>
      <c r="AA136" s="537"/>
    </row>
    <row r="137" s="108" customFormat="true" ht="13.5" hidden="false" customHeight="true" outlineLevel="0" collapsed="false">
      <c r="A137" s="880" t="s">
        <v>428</v>
      </c>
      <c r="B137" s="884"/>
      <c r="C137" s="889" t="s">
        <v>1067</v>
      </c>
      <c r="D137" s="885" t="s">
        <v>7</v>
      </c>
      <c r="E137" s="894" t="n">
        <f aca="false">E249/E$5*100000</f>
        <v>15.5696547429061</v>
      </c>
      <c r="F137" s="895" t="n">
        <f aca="false">F249/F$5*100000</f>
        <v>0</v>
      </c>
      <c r="G137" s="895" t="n">
        <f aca="false">G249/G$5*100000</f>
        <v>0</v>
      </c>
      <c r="H137" s="895" t="n">
        <f aca="false">H249/H$5*100000</f>
        <v>0</v>
      </c>
      <c r="I137" s="895" t="n">
        <f aca="false">I249/I$5*100000</f>
        <v>0</v>
      </c>
      <c r="J137" s="895" t="n">
        <f aca="false">J249/J$5*100000</f>
        <v>0</v>
      </c>
      <c r="K137" s="895" t="n">
        <f aca="false">K249/K$5*100000</f>
        <v>0</v>
      </c>
      <c r="L137" s="895" t="n">
        <f aca="false">L249/L$5*100000</f>
        <v>0</v>
      </c>
      <c r="M137" s="895" t="n">
        <f aca="false">M249/M$5*100000</f>
        <v>0</v>
      </c>
      <c r="N137" s="895" t="n">
        <f aca="false">N249/N$5*100000</f>
        <v>4.62877244954638</v>
      </c>
      <c r="O137" s="895" t="n">
        <f aca="false">O249/O$5*100000</f>
        <v>9.00171032496174</v>
      </c>
      <c r="P137" s="895" t="n">
        <f aca="false">P249/P$5*100000</f>
        <v>15.9965873946891</v>
      </c>
      <c r="Q137" s="895" t="n">
        <f aca="false">Q249/Q$5*100000</f>
        <v>0</v>
      </c>
      <c r="R137" s="895" t="n">
        <f aca="false">R249/R$5*100000</f>
        <v>5.6695770495521</v>
      </c>
      <c r="S137" s="895" t="n">
        <f aca="false">S249/S$5*100000</f>
        <v>49.5049504950495</v>
      </c>
      <c r="T137" s="895" t="n">
        <f aca="false">T249/T$5*100000</f>
        <v>34.6120565330257</v>
      </c>
      <c r="U137" s="895" t="n">
        <f aca="false">U249/U$5*100000</f>
        <v>50.7467014644048</v>
      </c>
      <c r="V137" s="895" t="n">
        <f aca="false">V249/V$5*100000</f>
        <v>67.2365766977236</v>
      </c>
      <c r="W137" s="895" t="n">
        <f aca="false">AA249/AA$5*100000</f>
        <v>54.0443163393983</v>
      </c>
      <c r="X137" s="537"/>
      <c r="Y137" s="537"/>
      <c r="Z137" s="537"/>
      <c r="AA137" s="537"/>
    </row>
    <row r="138" s="108" customFormat="true" ht="13.5" hidden="false" customHeight="true" outlineLevel="0" collapsed="false">
      <c r="A138" s="880"/>
      <c r="B138" s="884"/>
      <c r="C138" s="884"/>
      <c r="D138" s="885" t="s">
        <v>475</v>
      </c>
      <c r="E138" s="894" t="n">
        <f aca="false">E250/E$6*100000</f>
        <v>21.6416295400781</v>
      </c>
      <c r="F138" s="895" t="n">
        <f aca="false">F250/F$6*100000</f>
        <v>0</v>
      </c>
      <c r="G138" s="895" t="n">
        <f aca="false">G250/G$6*100000</f>
        <v>0</v>
      </c>
      <c r="H138" s="895" t="n">
        <f aca="false">H250/H$6*100000</f>
        <v>0</v>
      </c>
      <c r="I138" s="895" t="n">
        <f aca="false">I250/I$6*100000</f>
        <v>0</v>
      </c>
      <c r="J138" s="895" t="n">
        <f aca="false">J250/J$6*100000</f>
        <v>0</v>
      </c>
      <c r="K138" s="895" t="n">
        <f aca="false">K250/K$6*100000</f>
        <v>0</v>
      </c>
      <c r="L138" s="895" t="n">
        <f aca="false">L250/L$6*100000</f>
        <v>0</v>
      </c>
      <c r="M138" s="895" t="n">
        <f aca="false">M250/M$6*100000</f>
        <v>0</v>
      </c>
      <c r="N138" s="895" t="n">
        <f aca="false">N250/N$6*100000</f>
        <v>0</v>
      </c>
      <c r="O138" s="895" t="n">
        <f aca="false">O250/O$6*100000</f>
        <v>0</v>
      </c>
      <c r="P138" s="895" t="n">
        <f aca="false">P250/P$6*100000</f>
        <v>33.3000333000333</v>
      </c>
      <c r="Q138" s="895" t="n">
        <f aca="false">Q250/Q$6*100000</f>
        <v>0</v>
      </c>
      <c r="R138" s="895" t="n">
        <f aca="false">R250/R$6*100000</f>
        <v>11.741223435482</v>
      </c>
      <c r="S138" s="895" t="n">
        <f aca="false">S250/S$6*100000</f>
        <v>86.0996843011576</v>
      </c>
      <c r="T138" s="895" t="n">
        <f aca="false">T250/T$6*100000</f>
        <v>51.3281149749775</v>
      </c>
      <c r="U138" s="895" t="n">
        <f aca="false">U250/U$6*100000</f>
        <v>84.9473326537547</v>
      </c>
      <c r="V138" s="895" t="n">
        <f aca="false">V250/V$6*100000</f>
        <v>97.8712992414974</v>
      </c>
      <c r="W138" s="895" t="n">
        <f aca="false">AA250/AA$6*100000</f>
        <v>90.3614457831325</v>
      </c>
      <c r="X138" s="537"/>
      <c r="Y138" s="537"/>
      <c r="Z138" s="537"/>
      <c r="AA138" s="537"/>
    </row>
    <row r="139" s="108" customFormat="true" ht="15" hidden="false" customHeight="false" outlineLevel="0" collapsed="false">
      <c r="A139" s="880"/>
      <c r="B139" s="884"/>
      <c r="C139" s="884"/>
      <c r="D139" s="885" t="s">
        <v>476</v>
      </c>
      <c r="E139" s="894" t="n">
        <f aca="false">E251/E$7*100000</f>
        <v>10.0942126514132</v>
      </c>
      <c r="F139" s="895" t="n">
        <f aca="false">F251/F$7*100000</f>
        <v>0</v>
      </c>
      <c r="G139" s="895" t="n">
        <f aca="false">G251/G$7*100000</f>
        <v>0</v>
      </c>
      <c r="H139" s="895" t="n">
        <f aca="false">H251/H$7*100000</f>
        <v>0</v>
      </c>
      <c r="I139" s="895" t="n">
        <f aca="false">I251/I$7*100000</f>
        <v>0</v>
      </c>
      <c r="J139" s="895" t="n">
        <f aca="false">J251/J$7*100000</f>
        <v>0</v>
      </c>
      <c r="K139" s="895" t="n">
        <f aca="false">K251/K$7*100000</f>
        <v>0</v>
      </c>
      <c r="L139" s="895" t="n">
        <f aca="false">L251/L$7*100000</f>
        <v>0</v>
      </c>
      <c r="M139" s="895" t="n">
        <f aca="false">M251/M$7*100000</f>
        <v>0</v>
      </c>
      <c r="N139" s="895" t="n">
        <f aca="false">N251/N$7*100000</f>
        <v>9.03260771384699</v>
      </c>
      <c r="O139" s="895" t="n">
        <f aca="false">O251/O$7*100000</f>
        <v>17.7053824362606</v>
      </c>
      <c r="P139" s="895" t="n">
        <f aca="false">P251/P$7*100000</f>
        <v>0</v>
      </c>
      <c r="Q139" s="895" t="n">
        <f aca="false">Q251/Q$7*100000</f>
        <v>0</v>
      </c>
      <c r="R139" s="895" t="n">
        <f aca="false">R251/R$7*100000</f>
        <v>0</v>
      </c>
      <c r="S139" s="895" t="n">
        <f aca="false">S251/S$7*100000</f>
        <v>16.996685646299</v>
      </c>
      <c r="T139" s="895" t="n">
        <f aca="false">T251/T$7*100000</f>
        <v>20.9599664640537</v>
      </c>
      <c r="U139" s="895" t="n">
        <f aca="false">U251/U$7*100000</f>
        <v>25.2908447142135</v>
      </c>
      <c r="V139" s="895" t="n">
        <f aca="false">V251/V$7*100000</f>
        <v>47.438330170778</v>
      </c>
      <c r="W139" s="895" t="n">
        <f aca="false">AA251/AA$7*100000</f>
        <v>38.550501156515</v>
      </c>
      <c r="X139" s="537"/>
      <c r="Y139" s="537"/>
      <c r="Z139" s="537"/>
      <c r="AA139" s="537"/>
    </row>
    <row r="140" s="108" customFormat="true" ht="13.5" hidden="false" customHeight="true" outlineLevel="0" collapsed="false">
      <c r="A140" s="880" t="s">
        <v>430</v>
      </c>
      <c r="B140" s="884"/>
      <c r="C140" s="889" t="s">
        <v>1068</v>
      </c>
      <c r="D140" s="885" t="s">
        <v>7</v>
      </c>
      <c r="E140" s="894" t="n">
        <f aca="false">E252/E$5*100000</f>
        <v>25.1237610624166</v>
      </c>
      <c r="F140" s="895" t="n">
        <f aca="false">F252/F$5*100000</f>
        <v>0</v>
      </c>
      <c r="G140" s="895" t="n">
        <f aca="false">G252/G$5*100000</f>
        <v>0</v>
      </c>
      <c r="H140" s="895" t="n">
        <f aca="false">H252/H$5*100000</f>
        <v>0</v>
      </c>
      <c r="I140" s="895" t="n">
        <f aca="false">I252/I$5*100000</f>
        <v>0</v>
      </c>
      <c r="J140" s="895" t="n">
        <f aca="false">J252/J$5*100000</f>
        <v>0</v>
      </c>
      <c r="K140" s="895" t="n">
        <f aca="false">K252/K$5*100000</f>
        <v>0</v>
      </c>
      <c r="L140" s="895" t="n">
        <f aca="false">L252/L$5*100000</f>
        <v>0</v>
      </c>
      <c r="M140" s="895" t="n">
        <f aca="false">M252/M$5*100000</f>
        <v>0</v>
      </c>
      <c r="N140" s="895" t="n">
        <f aca="false">N252/N$5*100000</f>
        <v>4.62877244954638</v>
      </c>
      <c r="O140" s="895" t="n">
        <f aca="false">O252/O$5*100000</f>
        <v>0</v>
      </c>
      <c r="P140" s="895" t="n">
        <f aca="false">P252/P$5*100000</f>
        <v>10.6643915964594</v>
      </c>
      <c r="Q140" s="895" t="n">
        <f aca="false">Q252/Q$5*100000</f>
        <v>5.70483199269782</v>
      </c>
      <c r="R140" s="895" t="n">
        <f aca="false">R252/R$5*100000</f>
        <v>17.0087311486563</v>
      </c>
      <c r="S140" s="895" t="n">
        <f aca="false">S252/S$5*100000</f>
        <v>45.004500450045</v>
      </c>
      <c r="T140" s="895" t="n">
        <f aca="false">T252/T$5*100000</f>
        <v>57.6867608883761</v>
      </c>
      <c r="U140" s="895" t="n">
        <f aca="false">U252/U$5*100000</f>
        <v>65.2457590256633</v>
      </c>
      <c r="V140" s="895" t="n">
        <f aca="false">V252/V$5*100000</f>
        <v>144.078378637979</v>
      </c>
      <c r="W140" s="895" t="n">
        <f aca="false">AA252/AA$5*100000</f>
        <v>180.147721131328</v>
      </c>
      <c r="X140" s="537"/>
      <c r="Y140" s="537"/>
      <c r="Z140" s="537"/>
      <c r="AA140" s="537"/>
    </row>
    <row r="141" s="108" customFormat="true" ht="13.5" hidden="false" customHeight="true" outlineLevel="0" collapsed="false">
      <c r="A141" s="880"/>
      <c r="B141" s="884"/>
      <c r="C141" s="884"/>
      <c r="D141" s="885" t="s">
        <v>475</v>
      </c>
      <c r="E141" s="894" t="n">
        <f aca="false">E253/E$6*100000</f>
        <v>32.0893127663226</v>
      </c>
      <c r="F141" s="895" t="n">
        <f aca="false">F253/F$6*100000</f>
        <v>0</v>
      </c>
      <c r="G141" s="895" t="n">
        <f aca="false">G253/G$6*100000</f>
        <v>0</v>
      </c>
      <c r="H141" s="895" t="n">
        <f aca="false">H253/H$6*100000</f>
        <v>0</v>
      </c>
      <c r="I141" s="895" t="n">
        <f aca="false">I253/I$6*100000</f>
        <v>0</v>
      </c>
      <c r="J141" s="895" t="n">
        <f aca="false">J253/J$6*100000</f>
        <v>0</v>
      </c>
      <c r="K141" s="895" t="n">
        <f aca="false">K253/K$6*100000</f>
        <v>0</v>
      </c>
      <c r="L141" s="895" t="n">
        <f aca="false">L253/L$6*100000</f>
        <v>0</v>
      </c>
      <c r="M141" s="895" t="n">
        <f aca="false">M253/M$6*100000</f>
        <v>0</v>
      </c>
      <c r="N141" s="895" t="n">
        <f aca="false">N253/N$6*100000</f>
        <v>0</v>
      </c>
      <c r="O141" s="895" t="n">
        <f aca="false">O253/O$6*100000</f>
        <v>0</v>
      </c>
      <c r="P141" s="895" t="n">
        <f aca="false">P253/P$6*100000</f>
        <v>11.1000111000111</v>
      </c>
      <c r="Q141" s="895" t="n">
        <f aca="false">Q253/Q$6*100000</f>
        <v>11.85536455246</v>
      </c>
      <c r="R141" s="895" t="n">
        <f aca="false">R253/R$6*100000</f>
        <v>23.482446870964</v>
      </c>
      <c r="S141" s="895" t="n">
        <f aca="false">S253/S$6*100000</f>
        <v>76.5330527121401</v>
      </c>
      <c r="T141" s="895" t="n">
        <f aca="false">T253/T$6*100000</f>
        <v>64.1601437187219</v>
      </c>
      <c r="U141" s="895" t="n">
        <f aca="false">U253/U$6*100000</f>
        <v>101.936799184506</v>
      </c>
      <c r="V141" s="895" t="n">
        <f aca="false">V253/V$6*100000</f>
        <v>244.678248103744</v>
      </c>
      <c r="W141" s="895" t="n">
        <f aca="false">AA253/AA$6*100000</f>
        <v>301.204819277108</v>
      </c>
      <c r="X141" s="537"/>
      <c r="Y141" s="537"/>
      <c r="Z141" s="537"/>
      <c r="AA141" s="537"/>
    </row>
    <row r="142" s="108" customFormat="true" ht="15" hidden="false" customHeight="false" outlineLevel="0" collapsed="false">
      <c r="A142" s="880"/>
      <c r="B142" s="884"/>
      <c r="C142" s="884"/>
      <c r="D142" s="885" t="s">
        <v>476</v>
      </c>
      <c r="E142" s="894" t="n">
        <f aca="false">E254/E$7*100000</f>
        <v>18.842530282638</v>
      </c>
      <c r="F142" s="895" t="n">
        <f aca="false">F254/F$7*100000</f>
        <v>0</v>
      </c>
      <c r="G142" s="895" t="n">
        <f aca="false">G254/G$7*100000</f>
        <v>0</v>
      </c>
      <c r="H142" s="895" t="n">
        <f aca="false">H254/H$7*100000</f>
        <v>0</v>
      </c>
      <c r="I142" s="895" t="n">
        <f aca="false">I254/I$7*100000</f>
        <v>0</v>
      </c>
      <c r="J142" s="895" t="n">
        <f aca="false">J254/J$7*100000</f>
        <v>0</v>
      </c>
      <c r="K142" s="895" t="n">
        <f aca="false">K254/K$7*100000</f>
        <v>0</v>
      </c>
      <c r="L142" s="895" t="n">
        <f aca="false">L254/L$7*100000</f>
        <v>0</v>
      </c>
      <c r="M142" s="895" t="n">
        <f aca="false">M254/M$7*100000</f>
        <v>0</v>
      </c>
      <c r="N142" s="895" t="n">
        <f aca="false">N254/N$7*100000</f>
        <v>9.03260771384699</v>
      </c>
      <c r="O142" s="895" t="n">
        <f aca="false">O254/O$7*100000</f>
        <v>0</v>
      </c>
      <c r="P142" s="895" t="n">
        <f aca="false">P254/P$7*100000</f>
        <v>10.2616726526424</v>
      </c>
      <c r="Q142" s="895" t="n">
        <f aca="false">Q254/Q$7*100000</f>
        <v>0</v>
      </c>
      <c r="R142" s="895" t="n">
        <f aca="false">R254/R$7*100000</f>
        <v>10.9637101195044</v>
      </c>
      <c r="S142" s="895" t="n">
        <f aca="false">S254/S$7*100000</f>
        <v>16.996685646299</v>
      </c>
      <c r="T142" s="895" t="n">
        <f aca="false">T254/T$7*100000</f>
        <v>52.3999161601341</v>
      </c>
      <c r="U142" s="895" t="n">
        <f aca="false">U254/U$7*100000</f>
        <v>37.9362670713202</v>
      </c>
      <c r="V142" s="895" t="n">
        <f aca="false">V254/V$7*100000</f>
        <v>79.0638836179633</v>
      </c>
      <c r="W142" s="895" t="n">
        <f aca="false">AA254/AA$7*100000</f>
        <v>128.501670521717</v>
      </c>
      <c r="X142" s="537"/>
      <c r="Y142" s="537"/>
      <c r="Z142" s="537"/>
      <c r="AA142" s="537"/>
    </row>
    <row r="143" s="108" customFormat="true" ht="13.5" hidden="false" customHeight="true" outlineLevel="0" collapsed="false">
      <c r="A143" s="880" t="s">
        <v>432</v>
      </c>
      <c r="B143" s="884"/>
      <c r="C143" s="889" t="s">
        <v>1069</v>
      </c>
      <c r="D143" s="885" t="s">
        <v>7</v>
      </c>
      <c r="E143" s="894" t="n">
        <f aca="false">E255/E$5*100000</f>
        <v>13.0926642156256</v>
      </c>
      <c r="F143" s="895" t="n">
        <f aca="false">F255/F$5*100000</f>
        <v>0</v>
      </c>
      <c r="G143" s="895" t="n">
        <f aca="false">G255/G$5*100000</f>
        <v>0</v>
      </c>
      <c r="H143" s="895" t="n">
        <f aca="false">H255/H$5*100000</f>
        <v>0</v>
      </c>
      <c r="I143" s="895" t="n">
        <f aca="false">I255/I$5*100000</f>
        <v>0</v>
      </c>
      <c r="J143" s="895" t="n">
        <f aca="false">J255/J$5*100000</f>
        <v>0</v>
      </c>
      <c r="K143" s="895" t="n">
        <f aca="false">K255/K$5*100000</f>
        <v>0</v>
      </c>
      <c r="L143" s="895" t="n">
        <f aca="false">L255/L$5*100000</f>
        <v>0</v>
      </c>
      <c r="M143" s="895" t="n">
        <f aca="false">M255/M$5*100000</f>
        <v>0</v>
      </c>
      <c r="N143" s="895" t="n">
        <f aca="false">N255/N$5*100000</f>
        <v>0</v>
      </c>
      <c r="O143" s="895" t="n">
        <f aca="false">O255/O$5*100000</f>
        <v>0</v>
      </c>
      <c r="P143" s="895" t="n">
        <f aca="false">P255/P$5*100000</f>
        <v>0</v>
      </c>
      <c r="Q143" s="895" t="n">
        <f aca="false">Q255/Q$5*100000</f>
        <v>5.70483199269782</v>
      </c>
      <c r="R143" s="895" t="n">
        <f aca="false">R255/R$5*100000</f>
        <v>11.3391540991042</v>
      </c>
      <c r="S143" s="895" t="n">
        <f aca="false">S255/S$5*100000</f>
        <v>9.000900090009</v>
      </c>
      <c r="T143" s="895" t="n">
        <f aca="false">T255/T$5*100000</f>
        <v>34.6120565330257</v>
      </c>
      <c r="U143" s="895" t="n">
        <f aca="false">U255/U$5*100000</f>
        <v>28.998115122517</v>
      </c>
      <c r="V143" s="895" t="n">
        <f aca="false">V255/V$5*100000</f>
        <v>86.4470271827874</v>
      </c>
      <c r="W143" s="895" t="n">
        <f aca="false">AA255/AA$5*100000</f>
        <v>117.096018735363</v>
      </c>
      <c r="X143" s="537"/>
      <c r="Y143" s="537"/>
      <c r="Z143" s="537"/>
      <c r="AA143" s="537"/>
    </row>
    <row r="144" s="108" customFormat="true" ht="13.5" hidden="false" customHeight="true" outlineLevel="0" collapsed="false">
      <c r="A144" s="880"/>
      <c r="B144" s="884"/>
      <c r="C144" s="884"/>
      <c r="D144" s="885" t="s">
        <v>475</v>
      </c>
      <c r="E144" s="894" t="n">
        <f aca="false">E256/E$6*100000</f>
        <v>11.1939463138335</v>
      </c>
      <c r="F144" s="895" t="n">
        <f aca="false">F256/F$6*100000</f>
        <v>0</v>
      </c>
      <c r="G144" s="895" t="n">
        <f aca="false">G256/G$6*100000</f>
        <v>0</v>
      </c>
      <c r="H144" s="895" t="n">
        <f aca="false">H256/H$6*100000</f>
        <v>0</v>
      </c>
      <c r="I144" s="895" t="n">
        <f aca="false">I256/I$6*100000</f>
        <v>0</v>
      </c>
      <c r="J144" s="895" t="n">
        <f aca="false">J256/J$6*100000</f>
        <v>0</v>
      </c>
      <c r="K144" s="895" t="n">
        <f aca="false">K256/K$6*100000</f>
        <v>0</v>
      </c>
      <c r="L144" s="895" t="n">
        <f aca="false">L256/L$6*100000</f>
        <v>0</v>
      </c>
      <c r="M144" s="895" t="n">
        <f aca="false">M256/M$6*100000</f>
        <v>0</v>
      </c>
      <c r="N144" s="895" t="n">
        <f aca="false">N256/N$6*100000</f>
        <v>0</v>
      </c>
      <c r="O144" s="895" t="n">
        <f aca="false">O256/O$6*100000</f>
        <v>0</v>
      </c>
      <c r="P144" s="895" t="n">
        <f aca="false">P256/P$6*100000</f>
        <v>0</v>
      </c>
      <c r="Q144" s="895" t="n">
        <f aca="false">Q256/Q$6*100000</f>
        <v>11.85536455246</v>
      </c>
      <c r="R144" s="895" t="n">
        <f aca="false">R256/R$6*100000</f>
        <v>23.482446870964</v>
      </c>
      <c r="S144" s="895" t="n">
        <f aca="false">S256/S$6*100000</f>
        <v>0</v>
      </c>
      <c r="T144" s="895" t="n">
        <f aca="false">T256/T$6*100000</f>
        <v>25.6640574874888</v>
      </c>
      <c r="U144" s="895" t="n">
        <f aca="false">U256/U$6*100000</f>
        <v>0</v>
      </c>
      <c r="V144" s="895" t="n">
        <f aca="false">V256/V$6*100000</f>
        <v>146.806948862246</v>
      </c>
      <c r="W144" s="895" t="n">
        <f aca="false">AA256/AA$6*100000</f>
        <v>120.481927710843</v>
      </c>
      <c r="X144" s="537"/>
      <c r="Y144" s="537"/>
      <c r="Z144" s="537"/>
      <c r="AA144" s="537"/>
    </row>
    <row r="145" s="108" customFormat="true" ht="15" hidden="false" customHeight="false" outlineLevel="0" collapsed="false">
      <c r="A145" s="880"/>
      <c r="B145" s="884"/>
      <c r="C145" s="884"/>
      <c r="D145" s="885" t="s">
        <v>476</v>
      </c>
      <c r="E145" s="894" t="n">
        <f aca="false">E257/E$7*100000</f>
        <v>14.8048452220727</v>
      </c>
      <c r="F145" s="895" t="n">
        <f aca="false">F257/F$7*100000</f>
        <v>0</v>
      </c>
      <c r="G145" s="895" t="n">
        <f aca="false">G257/G$7*100000</f>
        <v>0</v>
      </c>
      <c r="H145" s="895" t="n">
        <f aca="false">H257/H$7*100000</f>
        <v>0</v>
      </c>
      <c r="I145" s="895" t="n">
        <f aca="false">I257/I$7*100000</f>
        <v>0</v>
      </c>
      <c r="J145" s="895" t="n">
        <f aca="false">J257/J$7*100000</f>
        <v>0</v>
      </c>
      <c r="K145" s="895" t="n">
        <f aca="false">K257/K$7*100000</f>
        <v>0</v>
      </c>
      <c r="L145" s="895" t="n">
        <f aca="false">L257/L$7*100000</f>
        <v>0</v>
      </c>
      <c r="M145" s="895" t="n">
        <f aca="false">M257/M$7*100000</f>
        <v>0</v>
      </c>
      <c r="N145" s="895" t="n">
        <f aca="false">N257/N$7*100000</f>
        <v>0</v>
      </c>
      <c r="O145" s="895" t="n">
        <f aca="false">O257/O$7*100000</f>
        <v>0</v>
      </c>
      <c r="P145" s="895" t="n">
        <f aca="false">P257/P$7*100000</f>
        <v>0</v>
      </c>
      <c r="Q145" s="895" t="n">
        <f aca="false">Q257/Q$7*100000</f>
        <v>0</v>
      </c>
      <c r="R145" s="895" t="n">
        <f aca="false">R257/R$7*100000</f>
        <v>0</v>
      </c>
      <c r="S145" s="895" t="n">
        <f aca="false">S257/S$7*100000</f>
        <v>16.996685646299</v>
      </c>
      <c r="T145" s="895" t="n">
        <f aca="false">T257/T$7*100000</f>
        <v>41.9199329281073</v>
      </c>
      <c r="U145" s="895" t="n">
        <f aca="false">U257/U$7*100000</f>
        <v>50.5816894284269</v>
      </c>
      <c r="V145" s="895" t="n">
        <f aca="false">V257/V$7*100000</f>
        <v>47.438330170778</v>
      </c>
      <c r="W145" s="895" t="n">
        <f aca="false">AA257/AA$7*100000</f>
        <v>115.651503469545</v>
      </c>
      <c r="X145" s="537"/>
      <c r="Y145" s="537"/>
      <c r="Z145" s="537"/>
      <c r="AA145" s="537"/>
    </row>
    <row r="146" s="108" customFormat="true" ht="13.5" hidden="false" customHeight="true" outlineLevel="0" collapsed="false">
      <c r="A146" s="880" t="s">
        <v>434</v>
      </c>
      <c r="B146" s="884"/>
      <c r="C146" s="884" t="s">
        <v>435</v>
      </c>
      <c r="D146" s="885" t="s">
        <v>7</v>
      </c>
      <c r="E146" s="894" t="n">
        <f aca="false">E258/E$5*100000</f>
        <v>33.9701558027042</v>
      </c>
      <c r="F146" s="895" t="n">
        <f aca="false">F258/F$5*100000</f>
        <v>0</v>
      </c>
      <c r="G146" s="895" t="n">
        <f aca="false">G258/G$5*100000</f>
        <v>0</v>
      </c>
      <c r="H146" s="895" t="n">
        <f aca="false">H258/H$5*100000</f>
        <v>0</v>
      </c>
      <c r="I146" s="895" t="n">
        <f aca="false">I258/I$5*100000</f>
        <v>0</v>
      </c>
      <c r="J146" s="895" t="n">
        <f aca="false">J258/J$5*100000</f>
        <v>0</v>
      </c>
      <c r="K146" s="895" t="n">
        <f aca="false">K258/K$5*100000</f>
        <v>0</v>
      </c>
      <c r="L146" s="895" t="n">
        <f aca="false">L258/L$5*100000</f>
        <v>0</v>
      </c>
      <c r="M146" s="895" t="n">
        <f aca="false">M258/M$5*100000</f>
        <v>0</v>
      </c>
      <c r="N146" s="895" t="n">
        <f aca="false">N258/N$5*100000</f>
        <v>0</v>
      </c>
      <c r="O146" s="895" t="n">
        <f aca="false">O258/O$5*100000</f>
        <v>0</v>
      </c>
      <c r="P146" s="895" t="n">
        <f aca="false">P258/P$5*100000</f>
        <v>0</v>
      </c>
      <c r="Q146" s="895" t="n">
        <f aca="false">Q258/Q$5*100000</f>
        <v>11.4096639853956</v>
      </c>
      <c r="R146" s="895" t="n">
        <f aca="false">R258/R$5*100000</f>
        <v>28.3478852477605</v>
      </c>
      <c r="S146" s="895" t="n">
        <f aca="false">S258/S$5*100000</f>
        <v>72.007200720072</v>
      </c>
      <c r="T146" s="895" t="n">
        <f aca="false">T258/T$5*100000</f>
        <v>92.2988174214018</v>
      </c>
      <c r="U146" s="895" t="n">
        <f aca="false">U258/U$5*100000</f>
        <v>115.992460490068</v>
      </c>
      <c r="V146" s="895" t="n">
        <f aca="false">V258/V$5*100000</f>
        <v>163.288829123043</v>
      </c>
      <c r="W146" s="895" t="n">
        <f aca="false">AA258/AA$5*100000</f>
        <v>216.177265357593</v>
      </c>
      <c r="X146" s="537"/>
      <c r="Y146" s="537"/>
      <c r="Z146" s="537"/>
      <c r="AA146" s="537"/>
    </row>
    <row r="147" s="108" customFormat="true" ht="13.5" hidden="false" customHeight="true" outlineLevel="0" collapsed="false">
      <c r="A147" s="880"/>
      <c r="B147" s="884"/>
      <c r="C147" s="884"/>
      <c r="D147" s="885" t="s">
        <v>475</v>
      </c>
      <c r="E147" s="894" t="n">
        <f aca="false">E259/E$6*100000</f>
        <v>32.8355758539115</v>
      </c>
      <c r="F147" s="895" t="n">
        <f aca="false">F259/F$6*100000</f>
        <v>0</v>
      </c>
      <c r="G147" s="895" t="n">
        <f aca="false">G259/G$6*100000</f>
        <v>0</v>
      </c>
      <c r="H147" s="895" t="n">
        <f aca="false">H259/H$6*100000</f>
        <v>0</v>
      </c>
      <c r="I147" s="895" t="n">
        <f aca="false">I259/I$6*100000</f>
        <v>0</v>
      </c>
      <c r="J147" s="895" t="n">
        <f aca="false">J259/J$6*100000</f>
        <v>0</v>
      </c>
      <c r="K147" s="895" t="n">
        <f aca="false">K259/K$6*100000</f>
        <v>0</v>
      </c>
      <c r="L147" s="895" t="n">
        <f aca="false">L259/L$6*100000</f>
        <v>0</v>
      </c>
      <c r="M147" s="895" t="n">
        <f aca="false">M259/M$6*100000</f>
        <v>0</v>
      </c>
      <c r="N147" s="895" t="n">
        <f aca="false">N259/N$6*100000</f>
        <v>0</v>
      </c>
      <c r="O147" s="895" t="n">
        <f aca="false">O259/O$6*100000</f>
        <v>0</v>
      </c>
      <c r="P147" s="895" t="n">
        <f aca="false">P259/P$6*100000</f>
        <v>0</v>
      </c>
      <c r="Q147" s="895" t="n">
        <f aca="false">Q259/Q$6*100000</f>
        <v>23.71072910492</v>
      </c>
      <c r="R147" s="895" t="n">
        <f aca="false">R259/R$6*100000</f>
        <v>0</v>
      </c>
      <c r="S147" s="895" t="n">
        <f aca="false">S259/S$6*100000</f>
        <v>105.232947479193</v>
      </c>
      <c r="T147" s="895" t="n">
        <f aca="false">T259/T$6*100000</f>
        <v>89.8242012062107</v>
      </c>
      <c r="U147" s="895" t="n">
        <f aca="false">U259/U$6*100000</f>
        <v>118.926265715257</v>
      </c>
      <c r="V147" s="895" t="n">
        <f aca="false">V259/V$6*100000</f>
        <v>146.806948862246</v>
      </c>
      <c r="W147" s="895" t="n">
        <f aca="false">AA259/AA$6*100000</f>
        <v>331.325301204819</v>
      </c>
      <c r="X147" s="537"/>
      <c r="Y147" s="537"/>
      <c r="Z147" s="537"/>
      <c r="AA147" s="537"/>
    </row>
    <row r="148" s="108" customFormat="true" ht="15" hidden="false" customHeight="false" outlineLevel="0" collapsed="false">
      <c r="A148" s="880"/>
      <c r="B148" s="884"/>
      <c r="C148" s="884"/>
      <c r="D148" s="885" t="s">
        <v>476</v>
      </c>
      <c r="E148" s="894" t="n">
        <f aca="false">E260/E$7*100000</f>
        <v>34.9932705248991</v>
      </c>
      <c r="F148" s="895" t="n">
        <f aca="false">F260/F$7*100000</f>
        <v>0</v>
      </c>
      <c r="G148" s="895" t="n">
        <f aca="false">G260/G$7*100000</f>
        <v>0</v>
      </c>
      <c r="H148" s="895" t="n">
        <f aca="false">H260/H$7*100000</f>
        <v>0</v>
      </c>
      <c r="I148" s="895" t="n">
        <f aca="false">I260/I$7*100000</f>
        <v>0</v>
      </c>
      <c r="J148" s="895" t="n">
        <f aca="false">J260/J$7*100000</f>
        <v>0</v>
      </c>
      <c r="K148" s="895" t="n">
        <f aca="false">K260/K$7*100000</f>
        <v>0</v>
      </c>
      <c r="L148" s="895" t="n">
        <f aca="false">L260/L$7*100000</f>
        <v>0</v>
      </c>
      <c r="M148" s="895" t="n">
        <f aca="false">M260/M$7*100000</f>
        <v>0</v>
      </c>
      <c r="N148" s="895" t="n">
        <f aca="false">N260/N$7*100000</f>
        <v>0</v>
      </c>
      <c r="O148" s="895" t="n">
        <f aca="false">O260/O$7*100000</f>
        <v>0</v>
      </c>
      <c r="P148" s="895" t="n">
        <f aca="false">P260/P$7*100000</f>
        <v>0</v>
      </c>
      <c r="Q148" s="895" t="n">
        <f aca="false">Q260/Q$7*100000</f>
        <v>0</v>
      </c>
      <c r="R148" s="895" t="n">
        <f aca="false">R260/R$7*100000</f>
        <v>54.8185505975222</v>
      </c>
      <c r="S148" s="895" t="n">
        <f aca="false">S260/S$7*100000</f>
        <v>42.4917141157474</v>
      </c>
      <c r="T148" s="895" t="n">
        <f aca="false">T260/T$7*100000</f>
        <v>94.3198490882415</v>
      </c>
      <c r="U148" s="895" t="n">
        <f aca="false">U260/U$7*100000</f>
        <v>113.808801213961</v>
      </c>
      <c r="V148" s="895" t="n">
        <f aca="false">V260/V$7*100000</f>
        <v>173.940543959519</v>
      </c>
      <c r="W148" s="895" t="n">
        <f aca="false">AA260/AA$7*100000</f>
        <v>167.052171678232</v>
      </c>
      <c r="X148" s="537"/>
      <c r="Y148" s="537"/>
      <c r="Z148" s="537"/>
      <c r="AA148" s="537"/>
    </row>
    <row r="149" s="108" customFormat="true" ht="13.5" hidden="false" customHeight="true" outlineLevel="0" collapsed="false">
      <c r="A149" s="880" t="s">
        <v>436</v>
      </c>
      <c r="B149" s="884"/>
      <c r="C149" s="889" t="s">
        <v>1070</v>
      </c>
      <c r="D149" s="885" t="s">
        <v>7</v>
      </c>
      <c r="E149" s="894" t="n">
        <f aca="false">E261/E$5*100000</f>
        <v>73.6020042391924</v>
      </c>
      <c r="F149" s="895" t="n">
        <f aca="false">F261/F$5*100000</f>
        <v>0</v>
      </c>
      <c r="G149" s="895" t="n">
        <f aca="false">G261/G$5*100000</f>
        <v>0</v>
      </c>
      <c r="H149" s="895" t="n">
        <f aca="false">H261/H$5*100000</f>
        <v>0</v>
      </c>
      <c r="I149" s="895" t="n">
        <f aca="false">I261/I$5*100000</f>
        <v>0</v>
      </c>
      <c r="J149" s="895" t="n">
        <f aca="false">J261/J$5*100000</f>
        <v>0</v>
      </c>
      <c r="K149" s="895" t="n">
        <f aca="false">K261/K$5*100000</f>
        <v>0</v>
      </c>
      <c r="L149" s="895" t="n">
        <f aca="false">L261/L$5*100000</f>
        <v>0</v>
      </c>
      <c r="M149" s="895" t="n">
        <f aca="false">M261/M$5*100000</f>
        <v>0</v>
      </c>
      <c r="N149" s="895" t="n">
        <f aca="false">N261/N$5*100000</f>
        <v>0</v>
      </c>
      <c r="O149" s="895" t="n">
        <f aca="false">O261/O$5*100000</f>
        <v>9.00171032496174</v>
      </c>
      <c r="P149" s="895" t="n">
        <f aca="false">P261/P$5*100000</f>
        <v>21.3287831929188</v>
      </c>
      <c r="Q149" s="895" t="n">
        <f aca="false">Q261/Q$5*100000</f>
        <v>39.9338239488847</v>
      </c>
      <c r="R149" s="895" t="n">
        <f aca="false">R261/R$5*100000</f>
        <v>73.7045016441773</v>
      </c>
      <c r="S149" s="895" t="n">
        <f aca="false">S261/S$5*100000</f>
        <v>135.013501350135</v>
      </c>
      <c r="T149" s="895" t="n">
        <f aca="false">T261/T$5*100000</f>
        <v>132.679550043265</v>
      </c>
      <c r="U149" s="895" t="n">
        <f aca="false">U261/U$5*100000</f>
        <v>304.480208786429</v>
      </c>
      <c r="V149" s="895" t="n">
        <f aca="false">V261/V$5*100000</f>
        <v>268.946306790894</v>
      </c>
      <c r="W149" s="895" t="n">
        <f aca="false">AA261/AA$5*100000</f>
        <v>531.435777337417</v>
      </c>
      <c r="X149" s="537"/>
      <c r="Y149" s="537"/>
      <c r="Z149" s="537"/>
      <c r="AA149" s="537"/>
    </row>
    <row r="150" s="108" customFormat="true" ht="13.5" hidden="false" customHeight="true" outlineLevel="0" collapsed="false">
      <c r="A150" s="880"/>
      <c r="B150" s="884"/>
      <c r="C150" s="884"/>
      <c r="D150" s="885" t="s">
        <v>475</v>
      </c>
      <c r="E150" s="894" t="n">
        <f aca="false">E262/E$6*100000</f>
        <v>103.730569174857</v>
      </c>
      <c r="F150" s="895" t="n">
        <f aca="false">F262/F$6*100000</f>
        <v>0</v>
      </c>
      <c r="G150" s="895" t="n">
        <f aca="false">G262/G$6*100000</f>
        <v>0</v>
      </c>
      <c r="H150" s="895" t="n">
        <f aca="false">H262/H$6*100000</f>
        <v>0</v>
      </c>
      <c r="I150" s="895" t="n">
        <f aca="false">I262/I$6*100000</f>
        <v>0</v>
      </c>
      <c r="J150" s="895" t="n">
        <f aca="false">J262/J$6*100000</f>
        <v>0</v>
      </c>
      <c r="K150" s="895" t="n">
        <f aca="false">K262/K$6*100000</f>
        <v>0</v>
      </c>
      <c r="L150" s="895" t="n">
        <f aca="false">L262/L$6*100000</f>
        <v>0</v>
      </c>
      <c r="M150" s="895" t="n">
        <f aca="false">M262/M$6*100000</f>
        <v>0</v>
      </c>
      <c r="N150" s="895" t="n">
        <f aca="false">N262/N$6*100000</f>
        <v>0</v>
      </c>
      <c r="O150" s="895" t="n">
        <f aca="false">O262/O$6*100000</f>
        <v>18.3116645303058</v>
      </c>
      <c r="P150" s="895" t="n">
        <f aca="false">P262/P$6*100000</f>
        <v>33.3000333000333</v>
      </c>
      <c r="Q150" s="895" t="n">
        <f aca="false">Q262/Q$6*100000</f>
        <v>47.42145820984</v>
      </c>
      <c r="R150" s="895" t="n">
        <f aca="false">R262/R$6*100000</f>
        <v>117.41223435482</v>
      </c>
      <c r="S150" s="895" t="n">
        <f aca="false">S262/S$6*100000</f>
        <v>220.032526547403</v>
      </c>
      <c r="T150" s="895" t="n">
        <f aca="false">T262/T$6*100000</f>
        <v>166.816373668677</v>
      </c>
      <c r="U150" s="895" t="n">
        <f aca="false">U262/U$6*100000</f>
        <v>475.705062861026</v>
      </c>
      <c r="V150" s="895" t="n">
        <f aca="false">V262/V$6*100000</f>
        <v>415.953021776364</v>
      </c>
      <c r="W150" s="895" t="n">
        <f aca="false">AA262/AA$6*100000</f>
        <v>1174.69879518072</v>
      </c>
      <c r="X150" s="537"/>
      <c r="Y150" s="537"/>
      <c r="Z150" s="537"/>
      <c r="AA150" s="537"/>
    </row>
    <row r="151" s="108" customFormat="true" ht="15" hidden="false" customHeight="false" outlineLevel="0" collapsed="false">
      <c r="A151" s="880"/>
      <c r="B151" s="884"/>
      <c r="C151" s="884"/>
      <c r="D151" s="885" t="s">
        <v>476</v>
      </c>
      <c r="E151" s="894" t="n">
        <f aca="false">E263/E$7*100000</f>
        <v>46.4333781965007</v>
      </c>
      <c r="F151" s="895" t="n">
        <f aca="false">F263/F$7*100000</f>
        <v>0</v>
      </c>
      <c r="G151" s="895" t="n">
        <f aca="false">G263/G$7*100000</f>
        <v>0</v>
      </c>
      <c r="H151" s="895" t="n">
        <f aca="false">H263/H$7*100000</f>
        <v>0</v>
      </c>
      <c r="I151" s="895" t="n">
        <f aca="false">I263/I$7*100000</f>
        <v>0</v>
      </c>
      <c r="J151" s="895" t="n">
        <f aca="false">J263/J$7*100000</f>
        <v>0</v>
      </c>
      <c r="K151" s="895" t="n">
        <f aca="false">K263/K$7*100000</f>
        <v>0</v>
      </c>
      <c r="L151" s="895" t="n">
        <f aca="false">L263/L$7*100000</f>
        <v>0</v>
      </c>
      <c r="M151" s="895" t="n">
        <f aca="false">M263/M$7*100000</f>
        <v>0</v>
      </c>
      <c r="N151" s="895" t="n">
        <f aca="false">N263/N$7*100000</f>
        <v>0</v>
      </c>
      <c r="O151" s="895" t="n">
        <f aca="false">O263/O$7*100000</f>
        <v>0</v>
      </c>
      <c r="P151" s="895" t="n">
        <f aca="false">P263/P$7*100000</f>
        <v>10.2616726526424</v>
      </c>
      <c r="Q151" s="895" t="n">
        <f aca="false">Q263/Q$7*100000</f>
        <v>32.9887838135034</v>
      </c>
      <c r="R151" s="895" t="n">
        <f aca="false">R263/R$7*100000</f>
        <v>32.8911303585133</v>
      </c>
      <c r="S151" s="895" t="n">
        <f aca="false">S263/S$7*100000</f>
        <v>59.4883997620464</v>
      </c>
      <c r="T151" s="895" t="n">
        <f aca="false">T263/T$7*100000</f>
        <v>104.799832320268</v>
      </c>
      <c r="U151" s="895" t="n">
        <f aca="false">U263/U$7*100000</f>
        <v>177.035912999494</v>
      </c>
      <c r="V151" s="895" t="n">
        <f aca="false">V263/V$7*100000</f>
        <v>173.940543959519</v>
      </c>
      <c r="W151" s="895" t="n">
        <f aca="false">AA263/AA$7*100000</f>
        <v>257.003341043434</v>
      </c>
      <c r="X151" s="537"/>
      <c r="Y151" s="537"/>
      <c r="Z151" s="537"/>
      <c r="AA151" s="537"/>
    </row>
    <row r="152" s="108" customFormat="true" ht="13.5" hidden="false" customHeight="true" outlineLevel="0" collapsed="false">
      <c r="A152" s="880" t="s">
        <v>438</v>
      </c>
      <c r="B152" s="884"/>
      <c r="C152" s="889" t="s">
        <v>1071</v>
      </c>
      <c r="D152" s="885" t="s">
        <v>7</v>
      </c>
      <c r="E152" s="894" t="n">
        <f aca="false">E264/E$5*100000</f>
        <v>11.3233852675681</v>
      </c>
      <c r="F152" s="895" t="n">
        <f aca="false">F264/F$5*100000</f>
        <v>0</v>
      </c>
      <c r="G152" s="895" t="n">
        <f aca="false">G264/G$5*100000</f>
        <v>0</v>
      </c>
      <c r="H152" s="895" t="n">
        <f aca="false">H264/H$5*100000</f>
        <v>0</v>
      </c>
      <c r="I152" s="895" t="n">
        <f aca="false">I264/I$5*100000</f>
        <v>0</v>
      </c>
      <c r="J152" s="895" t="n">
        <f aca="false">J264/J$5*100000</f>
        <v>0</v>
      </c>
      <c r="K152" s="895" t="n">
        <f aca="false">K264/K$5*100000</f>
        <v>0</v>
      </c>
      <c r="L152" s="895" t="n">
        <f aca="false">L264/L$5*100000</f>
        <v>0</v>
      </c>
      <c r="M152" s="895" t="n">
        <f aca="false">M264/M$5*100000</f>
        <v>0</v>
      </c>
      <c r="N152" s="895" t="n">
        <f aca="false">N264/N$5*100000</f>
        <v>4.62877244954638</v>
      </c>
      <c r="O152" s="895" t="n">
        <f aca="false">O264/O$5*100000</f>
        <v>4.50085516248087</v>
      </c>
      <c r="P152" s="895" t="n">
        <f aca="false">P264/P$5*100000</f>
        <v>0</v>
      </c>
      <c r="Q152" s="895" t="n">
        <f aca="false">Q264/Q$5*100000</f>
        <v>5.70483199269782</v>
      </c>
      <c r="R152" s="895" t="n">
        <f aca="false">R264/R$5*100000</f>
        <v>22.6783081982084</v>
      </c>
      <c r="S152" s="895" t="n">
        <f aca="false">S264/S$5*100000</f>
        <v>18.001800180018</v>
      </c>
      <c r="T152" s="895" t="n">
        <f aca="false">T264/T$5*100000</f>
        <v>23.0747043553505</v>
      </c>
      <c r="U152" s="895" t="n">
        <f aca="false">U264/U$5*100000</f>
        <v>14.4990575612585</v>
      </c>
      <c r="V152" s="895" t="n">
        <f aca="false">V264/V$5*100000</f>
        <v>67.2365766977236</v>
      </c>
      <c r="W152" s="895" t="n">
        <f aca="false">AA264/AA$5*100000</f>
        <v>72.0590884525311</v>
      </c>
      <c r="X152" s="537"/>
      <c r="Y152" s="537"/>
      <c r="Z152" s="537"/>
      <c r="AA152" s="537"/>
    </row>
    <row r="153" s="108" customFormat="true" ht="13.5" hidden="false" customHeight="true" outlineLevel="0" collapsed="false">
      <c r="A153" s="880"/>
      <c r="B153" s="884"/>
      <c r="C153" s="884"/>
      <c r="D153" s="885" t="s">
        <v>475</v>
      </c>
      <c r="E153" s="894" t="n">
        <f aca="false">E265/E$6*100000</f>
        <v>0</v>
      </c>
      <c r="F153" s="895" t="n">
        <f aca="false">F265/F$6*100000</f>
        <v>0</v>
      </c>
      <c r="G153" s="895" t="n">
        <f aca="false">G265/G$6*100000</f>
        <v>0</v>
      </c>
      <c r="H153" s="895" t="n">
        <f aca="false">H265/H$6*100000</f>
        <v>0</v>
      </c>
      <c r="I153" s="895" t="n">
        <f aca="false">I265/I$6*100000</f>
        <v>0</v>
      </c>
      <c r="J153" s="895" t="n">
        <f aca="false">J265/J$6*100000</f>
        <v>0</v>
      </c>
      <c r="K153" s="895" t="n">
        <f aca="false">K265/K$6*100000</f>
        <v>0</v>
      </c>
      <c r="L153" s="895" t="n">
        <f aca="false">L265/L$6*100000</f>
        <v>0</v>
      </c>
      <c r="M153" s="895" t="n">
        <f aca="false">M265/M$6*100000</f>
        <v>0</v>
      </c>
      <c r="N153" s="895" t="n">
        <f aca="false">N265/N$6*100000</f>
        <v>0</v>
      </c>
      <c r="O153" s="895" t="n">
        <f aca="false">O265/O$6*100000</f>
        <v>0</v>
      </c>
      <c r="P153" s="895" t="n">
        <f aca="false">P265/P$6*100000</f>
        <v>0</v>
      </c>
      <c r="Q153" s="895" t="n">
        <f aca="false">Q265/Q$6*100000</f>
        <v>0</v>
      </c>
      <c r="R153" s="895" t="n">
        <f aca="false">R265/R$6*100000</f>
        <v>0</v>
      </c>
      <c r="S153" s="895" t="n">
        <f aca="false">S265/S$6*100000</f>
        <v>0</v>
      </c>
      <c r="T153" s="895" t="n">
        <f aca="false">T265/T$6*100000</f>
        <v>0</v>
      </c>
      <c r="U153" s="895" t="n">
        <f aca="false">U265/U$6*100000</f>
        <v>0</v>
      </c>
      <c r="V153" s="895" t="n">
        <f aca="false">V265/V$6*100000</f>
        <v>0</v>
      </c>
      <c r="W153" s="895" t="n">
        <f aca="false">AA265/AA$6*100000</f>
        <v>0</v>
      </c>
      <c r="X153" s="537"/>
      <c r="Y153" s="537"/>
      <c r="Z153" s="537"/>
      <c r="AA153" s="537"/>
    </row>
    <row r="154" s="108" customFormat="true" ht="15" hidden="false" customHeight="false" outlineLevel="0" collapsed="false">
      <c r="A154" s="880"/>
      <c r="B154" s="884"/>
      <c r="C154" s="884"/>
      <c r="D154" s="885" t="s">
        <v>476</v>
      </c>
      <c r="E154" s="894" t="n">
        <f aca="false">E266/E$7*100000</f>
        <v>21.5343203230148</v>
      </c>
      <c r="F154" s="895" t="n">
        <f aca="false">F266/F$7*100000</f>
        <v>0</v>
      </c>
      <c r="G154" s="895" t="n">
        <f aca="false">G266/G$7*100000</f>
        <v>0</v>
      </c>
      <c r="H154" s="895" t="n">
        <f aca="false">H266/H$7*100000</f>
        <v>0</v>
      </c>
      <c r="I154" s="895" t="n">
        <f aca="false">I266/I$7*100000</f>
        <v>0</v>
      </c>
      <c r="J154" s="895" t="n">
        <f aca="false">J266/J$7*100000</f>
        <v>0</v>
      </c>
      <c r="K154" s="895" t="n">
        <f aca="false">K266/K$7*100000</f>
        <v>0</v>
      </c>
      <c r="L154" s="895" t="n">
        <f aca="false">L266/L$7*100000</f>
        <v>0</v>
      </c>
      <c r="M154" s="895" t="n">
        <f aca="false">M266/M$7*100000</f>
        <v>0</v>
      </c>
      <c r="N154" s="895" t="n">
        <f aca="false">N266/N$7*100000</f>
        <v>9.03260771384699</v>
      </c>
      <c r="O154" s="895" t="n">
        <f aca="false">O266/O$7*100000</f>
        <v>8.85269121813031</v>
      </c>
      <c r="P154" s="895" t="n">
        <f aca="false">P266/P$7*100000</f>
        <v>0</v>
      </c>
      <c r="Q154" s="895" t="n">
        <f aca="false">Q266/Q$7*100000</f>
        <v>10.9962612711678</v>
      </c>
      <c r="R154" s="895" t="n">
        <f aca="false">R266/R$7*100000</f>
        <v>43.8548404780178</v>
      </c>
      <c r="S154" s="895" t="n">
        <f aca="false">S266/S$7*100000</f>
        <v>33.9933712925979</v>
      </c>
      <c r="T154" s="895" t="n">
        <f aca="false">T266/T$7*100000</f>
        <v>41.9199329281073</v>
      </c>
      <c r="U154" s="895" t="n">
        <f aca="false">U266/U$7*100000</f>
        <v>25.2908447142135</v>
      </c>
      <c r="V154" s="895" t="n">
        <f aca="false">V266/V$7*100000</f>
        <v>110.689437065149</v>
      </c>
      <c r="W154" s="895" t="n">
        <f aca="false">AA266/AA$7*100000</f>
        <v>102.801336417373</v>
      </c>
      <c r="X154" s="537"/>
      <c r="Y154" s="537"/>
      <c r="Z154" s="537"/>
      <c r="AA154" s="537"/>
    </row>
    <row r="155" s="108" customFormat="true" ht="13.5" hidden="false" customHeight="true" outlineLevel="0" collapsed="false">
      <c r="A155" s="880" t="s">
        <v>440</v>
      </c>
      <c r="B155" s="884"/>
      <c r="C155" s="889" t="s">
        <v>1072</v>
      </c>
      <c r="D155" s="885" t="s">
        <v>7</v>
      </c>
      <c r="E155" s="894" t="n">
        <f aca="false">E267/E$5*100000</f>
        <v>3.89241368572652</v>
      </c>
      <c r="F155" s="895" t="n">
        <f aca="false">F267/F$5*100000</f>
        <v>0</v>
      </c>
      <c r="G155" s="895" t="n">
        <f aca="false">G267/G$5*100000</f>
        <v>0</v>
      </c>
      <c r="H155" s="895" t="n">
        <f aca="false">H267/H$5*100000</f>
        <v>0</v>
      </c>
      <c r="I155" s="895" t="n">
        <f aca="false">I267/I$5*100000</f>
        <v>0</v>
      </c>
      <c r="J155" s="895" t="n">
        <f aca="false">J267/J$5*100000</f>
        <v>0</v>
      </c>
      <c r="K155" s="895" t="n">
        <f aca="false">K267/K$5*100000</f>
        <v>0</v>
      </c>
      <c r="L155" s="895" t="n">
        <f aca="false">L267/L$5*100000</f>
        <v>0</v>
      </c>
      <c r="M155" s="895" t="n">
        <f aca="false">M267/M$5*100000</f>
        <v>0</v>
      </c>
      <c r="N155" s="895" t="n">
        <f aca="false">N267/N$5*100000</f>
        <v>4.62877244954638</v>
      </c>
      <c r="O155" s="895" t="n">
        <f aca="false">O267/O$5*100000</f>
        <v>4.50085516248087</v>
      </c>
      <c r="P155" s="895" t="n">
        <f aca="false">P267/P$5*100000</f>
        <v>5.33219579822971</v>
      </c>
      <c r="Q155" s="895" t="n">
        <f aca="false">Q267/Q$5*100000</f>
        <v>5.70483199269782</v>
      </c>
      <c r="R155" s="895" t="n">
        <f aca="false">R267/R$5*100000</f>
        <v>5.6695770495521</v>
      </c>
      <c r="S155" s="895" t="n">
        <f aca="false">S267/S$5*100000</f>
        <v>0</v>
      </c>
      <c r="T155" s="895" t="n">
        <f aca="false">T267/T$5*100000</f>
        <v>11.5373521776752</v>
      </c>
      <c r="U155" s="895" t="n">
        <f aca="false">U267/U$5*100000</f>
        <v>14.4990575612585</v>
      </c>
      <c r="V155" s="895" t="n">
        <f aca="false">V267/V$5*100000</f>
        <v>9.60522524253194</v>
      </c>
      <c r="W155" s="895" t="n">
        <f aca="false">AA267/AA$5*100000</f>
        <v>9.00738605656638</v>
      </c>
      <c r="X155" s="537"/>
      <c r="Y155" s="537"/>
      <c r="Z155" s="537"/>
      <c r="AA155" s="537"/>
    </row>
    <row r="156" s="108" customFormat="true" ht="13.5" hidden="false" customHeight="true" outlineLevel="0" collapsed="false">
      <c r="A156" s="880"/>
      <c r="B156" s="884"/>
      <c r="C156" s="884"/>
      <c r="D156" s="885" t="s">
        <v>475</v>
      </c>
      <c r="E156" s="896" t="s">
        <v>105</v>
      </c>
      <c r="F156" s="897" t="s">
        <v>105</v>
      </c>
      <c r="G156" s="897" t="s">
        <v>105</v>
      </c>
      <c r="H156" s="897" t="s">
        <v>105</v>
      </c>
      <c r="I156" s="897" t="s">
        <v>105</v>
      </c>
      <c r="J156" s="897" t="s">
        <v>105</v>
      </c>
      <c r="K156" s="897" t="s">
        <v>105</v>
      </c>
      <c r="L156" s="897" t="s">
        <v>105</v>
      </c>
      <c r="M156" s="897" t="s">
        <v>105</v>
      </c>
      <c r="N156" s="897" t="s">
        <v>105</v>
      </c>
      <c r="O156" s="897" t="s">
        <v>105</v>
      </c>
      <c r="P156" s="897" t="s">
        <v>105</v>
      </c>
      <c r="Q156" s="897" t="s">
        <v>105</v>
      </c>
      <c r="R156" s="897" t="s">
        <v>105</v>
      </c>
      <c r="S156" s="897" t="s">
        <v>105</v>
      </c>
      <c r="T156" s="897" t="s">
        <v>105</v>
      </c>
      <c r="U156" s="897" t="s">
        <v>105</v>
      </c>
      <c r="V156" s="897" t="s">
        <v>105</v>
      </c>
      <c r="W156" s="897" t="s">
        <v>105</v>
      </c>
      <c r="X156" s="537"/>
      <c r="Y156" s="537"/>
      <c r="Z156" s="537"/>
      <c r="AA156" s="537"/>
    </row>
    <row r="157" s="108" customFormat="true" ht="15" hidden="false" customHeight="false" outlineLevel="0" collapsed="false">
      <c r="A157" s="880"/>
      <c r="B157" s="884"/>
      <c r="C157" s="884"/>
      <c r="D157" s="885" t="s">
        <v>476</v>
      </c>
      <c r="E157" s="894" t="n">
        <f aca="false">E269/E$7*100000</f>
        <v>7.40242261103634</v>
      </c>
      <c r="F157" s="895" t="n">
        <f aca="false">F269/F$7*100000</f>
        <v>0</v>
      </c>
      <c r="G157" s="895" t="n">
        <f aca="false">G269/G$7*100000</f>
        <v>0</v>
      </c>
      <c r="H157" s="895" t="n">
        <f aca="false">H269/H$7*100000</f>
        <v>0</v>
      </c>
      <c r="I157" s="895" t="n">
        <f aca="false">I269/I$7*100000</f>
        <v>0</v>
      </c>
      <c r="J157" s="895" t="n">
        <f aca="false">J269/J$7*100000</f>
        <v>0</v>
      </c>
      <c r="K157" s="895" t="n">
        <f aca="false">K269/K$7*100000</f>
        <v>0</v>
      </c>
      <c r="L157" s="895" t="n">
        <f aca="false">L269/L$7*100000</f>
        <v>0</v>
      </c>
      <c r="M157" s="895" t="n">
        <f aca="false">M269/M$7*100000</f>
        <v>0</v>
      </c>
      <c r="N157" s="895" t="n">
        <f aca="false">N269/N$7*100000</f>
        <v>9.03260771384699</v>
      </c>
      <c r="O157" s="895" t="n">
        <f aca="false">O269/O$7*100000</f>
        <v>8.85269121813031</v>
      </c>
      <c r="P157" s="895" t="n">
        <f aca="false">P269/P$7*100000</f>
        <v>10.2616726526424</v>
      </c>
      <c r="Q157" s="895" t="n">
        <f aca="false">Q269/Q$7*100000</f>
        <v>10.9962612711678</v>
      </c>
      <c r="R157" s="895" t="n">
        <f aca="false">R269/R$7*100000</f>
        <v>10.9637101195044</v>
      </c>
      <c r="S157" s="895" t="n">
        <f aca="false">S269/S$7*100000</f>
        <v>0</v>
      </c>
      <c r="T157" s="895" t="n">
        <f aca="false">T269/T$7*100000</f>
        <v>20.9599664640537</v>
      </c>
      <c r="U157" s="895" t="n">
        <f aca="false">U269/U$7*100000</f>
        <v>25.2908447142135</v>
      </c>
      <c r="V157" s="895" t="n">
        <f aca="false">V269/V$7*100000</f>
        <v>15.8127767235927</v>
      </c>
      <c r="W157" s="895" t="n">
        <f aca="false">AA269/AA$7*100000</f>
        <v>12.8501670521717</v>
      </c>
      <c r="X157" s="537"/>
      <c r="Y157" s="537"/>
      <c r="Z157" s="537"/>
      <c r="AA157" s="537"/>
    </row>
    <row r="158" s="108" customFormat="true" ht="13.5" hidden="false" customHeight="true" outlineLevel="0" collapsed="false">
      <c r="A158" s="880" t="s">
        <v>442</v>
      </c>
      <c r="B158" s="884"/>
      <c r="C158" s="884" t="s">
        <v>993</v>
      </c>
      <c r="D158" s="885" t="s">
        <v>7</v>
      </c>
      <c r="E158" s="894" t="n">
        <f aca="false">E270/E$5*100000</f>
        <v>4.95398105456102</v>
      </c>
      <c r="F158" s="895" t="n">
        <f aca="false">F270/F$5*100000</f>
        <v>0</v>
      </c>
      <c r="G158" s="895" t="n">
        <f aca="false">G270/G$5*100000</f>
        <v>0</v>
      </c>
      <c r="H158" s="895" t="n">
        <f aca="false">H270/H$5*100000</f>
        <v>0</v>
      </c>
      <c r="I158" s="895" t="n">
        <f aca="false">I270/I$5*100000</f>
        <v>0</v>
      </c>
      <c r="J158" s="895" t="n">
        <f aca="false">J270/J$5*100000</f>
        <v>0</v>
      </c>
      <c r="K158" s="895" t="n">
        <f aca="false">K270/K$5*100000</f>
        <v>0</v>
      </c>
      <c r="L158" s="895" t="n">
        <f aca="false">L270/L$5*100000</f>
        <v>0</v>
      </c>
      <c r="M158" s="895" t="n">
        <f aca="false">M270/M$5*100000</f>
        <v>0</v>
      </c>
      <c r="N158" s="895" t="n">
        <f aca="false">N270/N$5*100000</f>
        <v>4.62877244954638</v>
      </c>
      <c r="O158" s="895" t="n">
        <f aca="false">O270/O$5*100000</f>
        <v>0</v>
      </c>
      <c r="P158" s="895" t="n">
        <f aca="false">P270/P$5*100000</f>
        <v>0</v>
      </c>
      <c r="Q158" s="895" t="n">
        <f aca="false">Q270/Q$5*100000</f>
        <v>0</v>
      </c>
      <c r="R158" s="895" t="n">
        <f aca="false">R270/R$5*100000</f>
        <v>5.6695770495521</v>
      </c>
      <c r="S158" s="895" t="n">
        <f aca="false">S270/S$5*100000</f>
        <v>4.5004500450045</v>
      </c>
      <c r="T158" s="895" t="n">
        <f aca="false">T270/T$5*100000</f>
        <v>17.3060282665128</v>
      </c>
      <c r="U158" s="895" t="n">
        <f aca="false">U270/U$5*100000</f>
        <v>21.7485863418878</v>
      </c>
      <c r="V158" s="895" t="n">
        <f aca="false">V270/V$5*100000</f>
        <v>28.8156757275958</v>
      </c>
      <c r="W158" s="895" t="n">
        <f aca="false">AA270/AA$5*100000</f>
        <v>18.0147721131328</v>
      </c>
      <c r="X158" s="537"/>
      <c r="Y158" s="537"/>
      <c r="Z158" s="537"/>
      <c r="AA158" s="537"/>
    </row>
    <row r="159" s="108" customFormat="true" ht="13.5" hidden="false" customHeight="true" outlineLevel="0" collapsed="false">
      <c r="A159" s="880"/>
      <c r="B159" s="884"/>
      <c r="C159" s="884"/>
      <c r="D159" s="885" t="s">
        <v>475</v>
      </c>
      <c r="E159" s="894" t="n">
        <f aca="false">E271/E$6*100000</f>
        <v>5.22384161312229</v>
      </c>
      <c r="F159" s="895" t="n">
        <f aca="false">F271/F$6*100000</f>
        <v>0</v>
      </c>
      <c r="G159" s="895" t="n">
        <f aca="false">G271/G$6*100000</f>
        <v>0</v>
      </c>
      <c r="H159" s="895" t="n">
        <f aca="false">H271/H$6*100000</f>
        <v>0</v>
      </c>
      <c r="I159" s="895" t="n">
        <f aca="false">I271/I$6*100000</f>
        <v>0</v>
      </c>
      <c r="J159" s="895" t="n">
        <f aca="false">J271/J$6*100000</f>
        <v>0</v>
      </c>
      <c r="K159" s="895" t="n">
        <f aca="false">K271/K$6*100000</f>
        <v>0</v>
      </c>
      <c r="L159" s="895" t="n">
        <f aca="false">L271/L$6*100000</f>
        <v>0</v>
      </c>
      <c r="M159" s="895" t="n">
        <f aca="false">M271/M$6*100000</f>
        <v>0</v>
      </c>
      <c r="N159" s="895" t="n">
        <f aca="false">N271/N$6*100000</f>
        <v>0</v>
      </c>
      <c r="O159" s="895" t="n">
        <f aca="false">O271/O$6*100000</f>
        <v>0</v>
      </c>
      <c r="P159" s="895" t="n">
        <f aca="false">P271/P$6*100000</f>
        <v>0</v>
      </c>
      <c r="Q159" s="895" t="n">
        <f aca="false">Q271/Q$6*100000</f>
        <v>0</v>
      </c>
      <c r="R159" s="895" t="n">
        <f aca="false">R271/R$6*100000</f>
        <v>0</v>
      </c>
      <c r="S159" s="895" t="n">
        <f aca="false">S271/S$6*100000</f>
        <v>9.56663158901751</v>
      </c>
      <c r="T159" s="895" t="n">
        <f aca="false">T271/T$6*100000</f>
        <v>25.6640574874888</v>
      </c>
      <c r="U159" s="895" t="n">
        <f aca="false">U271/U$6*100000</f>
        <v>33.9789330615019</v>
      </c>
      <c r="V159" s="895" t="n">
        <f aca="false">V271/V$6*100000</f>
        <v>24.4678248103744</v>
      </c>
      <c r="W159" s="895" t="n">
        <f aca="false">AA271/AA$6*100000</f>
        <v>30.1204819277108</v>
      </c>
      <c r="X159" s="537"/>
      <c r="Y159" s="537"/>
      <c r="Z159" s="537"/>
      <c r="AA159" s="537"/>
    </row>
    <row r="160" s="108" customFormat="true" ht="15" hidden="false" customHeight="false" outlineLevel="0" collapsed="false">
      <c r="A160" s="880"/>
      <c r="B160" s="884"/>
      <c r="C160" s="884"/>
      <c r="D160" s="885" t="s">
        <v>476</v>
      </c>
      <c r="E160" s="894" t="n">
        <f aca="false">E272/E$7*100000</f>
        <v>4.71063257065949</v>
      </c>
      <c r="F160" s="895" t="n">
        <f aca="false">F272/F$7*100000</f>
        <v>0</v>
      </c>
      <c r="G160" s="895" t="n">
        <f aca="false">G272/G$7*100000</f>
        <v>0</v>
      </c>
      <c r="H160" s="895" t="n">
        <f aca="false">H272/H$7*100000</f>
        <v>0</v>
      </c>
      <c r="I160" s="895" t="n">
        <f aca="false">I272/I$7*100000</f>
        <v>0</v>
      </c>
      <c r="J160" s="895" t="n">
        <f aca="false">J272/J$7*100000</f>
        <v>0</v>
      </c>
      <c r="K160" s="895" t="n">
        <f aca="false">K272/K$7*100000</f>
        <v>0</v>
      </c>
      <c r="L160" s="895" t="n">
        <f aca="false">L272/L$7*100000</f>
        <v>0</v>
      </c>
      <c r="M160" s="895" t="n">
        <f aca="false">M272/M$7*100000</f>
        <v>0</v>
      </c>
      <c r="N160" s="895" t="n">
        <f aca="false">N272/N$7*100000</f>
        <v>9.03260771384699</v>
      </c>
      <c r="O160" s="895" t="n">
        <f aca="false">O272/O$7*100000</f>
        <v>0</v>
      </c>
      <c r="P160" s="895" t="n">
        <f aca="false">P272/P$7*100000</f>
        <v>0</v>
      </c>
      <c r="Q160" s="895" t="n">
        <f aca="false">Q272/Q$7*100000</f>
        <v>0</v>
      </c>
      <c r="R160" s="895" t="n">
        <f aca="false">R272/R$7*100000</f>
        <v>10.9637101195044</v>
      </c>
      <c r="S160" s="895" t="n">
        <f aca="false">S272/S$7*100000</f>
        <v>0</v>
      </c>
      <c r="T160" s="895" t="n">
        <f aca="false">T272/T$7*100000</f>
        <v>10.4799832320268</v>
      </c>
      <c r="U160" s="895" t="n">
        <f aca="false">U272/U$7*100000</f>
        <v>12.6454223571067</v>
      </c>
      <c r="V160" s="895" t="n">
        <f aca="false">V272/V$7*100000</f>
        <v>31.6255534471853</v>
      </c>
      <c r="W160" s="895" t="n">
        <f aca="false">AA272/AA$7*100000</f>
        <v>12.8501670521717</v>
      </c>
      <c r="X160" s="537"/>
      <c r="Y160" s="537"/>
      <c r="Z160" s="537"/>
      <c r="AA160" s="537"/>
    </row>
    <row r="161" s="108" customFormat="true" ht="13.5" hidden="false" customHeight="true" outlineLevel="0" collapsed="false">
      <c r="A161" s="880" t="s">
        <v>443</v>
      </c>
      <c r="B161" s="884" t="s">
        <v>158</v>
      </c>
      <c r="C161" s="884"/>
      <c r="D161" s="885" t="s">
        <v>7</v>
      </c>
      <c r="E161" s="894" t="n">
        <f aca="false">E273/E$5*100000</f>
        <v>17.3389336909636</v>
      </c>
      <c r="F161" s="895" t="n">
        <f aca="false">F273/F$5*100000</f>
        <v>0</v>
      </c>
      <c r="G161" s="895" t="n">
        <f aca="false">G273/G$5*100000</f>
        <v>0</v>
      </c>
      <c r="H161" s="895" t="n">
        <f aca="false">H273/H$5*100000</f>
        <v>0</v>
      </c>
      <c r="I161" s="895" t="n">
        <f aca="false">I273/I$5*100000</f>
        <v>0</v>
      </c>
      <c r="J161" s="895" t="n">
        <f aca="false">J273/J$5*100000</f>
        <v>0</v>
      </c>
      <c r="K161" s="895" t="n">
        <f aca="false">K273/K$5*100000</f>
        <v>0</v>
      </c>
      <c r="L161" s="895" t="n">
        <f aca="false">L273/L$5*100000</f>
        <v>0</v>
      </c>
      <c r="M161" s="895" t="n">
        <f aca="false">M273/M$5*100000</f>
        <v>0</v>
      </c>
      <c r="N161" s="895" t="n">
        <f aca="false">N273/N$5*100000</f>
        <v>0</v>
      </c>
      <c r="O161" s="895" t="n">
        <f aca="false">O273/O$5*100000</f>
        <v>0</v>
      </c>
      <c r="P161" s="895" t="n">
        <f aca="false">P273/P$5*100000</f>
        <v>0</v>
      </c>
      <c r="Q161" s="895" t="n">
        <f aca="false">Q273/Q$5*100000</f>
        <v>17.1144959780934</v>
      </c>
      <c r="R161" s="895" t="n">
        <f aca="false">R273/R$5*100000</f>
        <v>0</v>
      </c>
      <c r="S161" s="895" t="n">
        <f aca="false">S273/S$5*100000</f>
        <v>13.5013501350135</v>
      </c>
      <c r="T161" s="895" t="n">
        <f aca="false">T273/T$5*100000</f>
        <v>11.5373521776752</v>
      </c>
      <c r="U161" s="895" t="n">
        <f aca="false">U273/U$5*100000</f>
        <v>50.7467014644048</v>
      </c>
      <c r="V161" s="895" t="n">
        <f aca="false">V273/V$5*100000</f>
        <v>96.0522524253194</v>
      </c>
      <c r="W161" s="895" t="n">
        <f aca="false">AA273/AA$5*100000</f>
        <v>216.177265357593</v>
      </c>
      <c r="X161" s="537"/>
      <c r="Y161" s="537"/>
      <c r="Z161" s="537"/>
      <c r="AA161" s="537"/>
    </row>
    <row r="162" s="108" customFormat="true" ht="13.5" hidden="false" customHeight="true" outlineLevel="0" collapsed="false">
      <c r="A162" s="880"/>
      <c r="B162" s="884"/>
      <c r="C162" s="884"/>
      <c r="D162" s="885" t="s">
        <v>475</v>
      </c>
      <c r="E162" s="894" t="n">
        <f aca="false">E274/E$6*100000</f>
        <v>14.925261751778</v>
      </c>
      <c r="F162" s="895" t="n">
        <f aca="false">F274/F$6*100000</f>
        <v>0</v>
      </c>
      <c r="G162" s="895" t="n">
        <f aca="false">G274/G$6*100000</f>
        <v>0</v>
      </c>
      <c r="H162" s="895" t="n">
        <f aca="false">H274/H$6*100000</f>
        <v>0</v>
      </c>
      <c r="I162" s="895" t="n">
        <f aca="false">I274/I$6*100000</f>
        <v>0</v>
      </c>
      <c r="J162" s="895" t="n">
        <f aca="false">J274/J$6*100000</f>
        <v>0</v>
      </c>
      <c r="K162" s="895" t="n">
        <f aca="false">K274/K$6*100000</f>
        <v>0</v>
      </c>
      <c r="L162" s="895" t="n">
        <f aca="false">L274/L$6*100000</f>
        <v>0</v>
      </c>
      <c r="M162" s="895" t="n">
        <f aca="false">M274/M$6*100000</f>
        <v>0</v>
      </c>
      <c r="N162" s="895" t="n">
        <f aca="false">N274/N$6*100000</f>
        <v>0</v>
      </c>
      <c r="O162" s="895" t="n">
        <f aca="false">O274/O$6*100000</f>
        <v>0</v>
      </c>
      <c r="P162" s="895" t="n">
        <f aca="false">P274/P$6*100000</f>
        <v>0</v>
      </c>
      <c r="Q162" s="895" t="n">
        <f aca="false">Q274/Q$6*100000</f>
        <v>11.85536455246</v>
      </c>
      <c r="R162" s="895" t="n">
        <f aca="false">R274/R$6*100000</f>
        <v>0</v>
      </c>
      <c r="S162" s="895" t="n">
        <f aca="false">S274/S$6*100000</f>
        <v>9.56663158901751</v>
      </c>
      <c r="T162" s="895" t="n">
        <f aca="false">T274/T$6*100000</f>
        <v>12.8320287437444</v>
      </c>
      <c r="U162" s="895" t="n">
        <f aca="false">U274/U$6*100000</f>
        <v>67.9578661230037</v>
      </c>
      <c r="V162" s="895" t="n">
        <f aca="false">V274/V$6*100000</f>
        <v>146.806948862246</v>
      </c>
      <c r="W162" s="895" t="n">
        <f aca="false">AA274/AA$6*100000</f>
        <v>210.843373493976</v>
      </c>
      <c r="X162" s="537"/>
      <c r="Y162" s="537"/>
      <c r="Z162" s="537"/>
      <c r="AA162" s="537"/>
    </row>
    <row r="163" s="108" customFormat="true" ht="15" hidden="false" customHeight="false" outlineLevel="0" collapsed="false">
      <c r="A163" s="880"/>
      <c r="B163" s="884"/>
      <c r="C163" s="884"/>
      <c r="D163" s="885" t="s">
        <v>476</v>
      </c>
      <c r="E163" s="894" t="n">
        <f aca="false">E275/E$7*100000</f>
        <v>19.5154777927322</v>
      </c>
      <c r="F163" s="895" t="n">
        <f aca="false">F275/F$7*100000</f>
        <v>0</v>
      </c>
      <c r="G163" s="895" t="n">
        <f aca="false">G275/G$7*100000</f>
        <v>0</v>
      </c>
      <c r="H163" s="895" t="n">
        <f aca="false">H275/H$7*100000</f>
        <v>0</v>
      </c>
      <c r="I163" s="895" t="n">
        <f aca="false">I275/I$7*100000</f>
        <v>0</v>
      </c>
      <c r="J163" s="895" t="n">
        <f aca="false">J275/J$7*100000</f>
        <v>0</v>
      </c>
      <c r="K163" s="895" t="n">
        <f aca="false">K275/K$7*100000</f>
        <v>0</v>
      </c>
      <c r="L163" s="895" t="n">
        <f aca="false">L275/L$7*100000</f>
        <v>0</v>
      </c>
      <c r="M163" s="895" t="n">
        <f aca="false">M275/M$7*100000</f>
        <v>0</v>
      </c>
      <c r="N163" s="895" t="n">
        <f aca="false">N275/N$7*100000</f>
        <v>0</v>
      </c>
      <c r="O163" s="895" t="n">
        <f aca="false">O275/O$7*100000</f>
        <v>0</v>
      </c>
      <c r="P163" s="895" t="n">
        <f aca="false">P275/P$7*100000</f>
        <v>0</v>
      </c>
      <c r="Q163" s="895" t="n">
        <f aca="false">Q275/Q$7*100000</f>
        <v>21.9925225423356</v>
      </c>
      <c r="R163" s="895" t="n">
        <f aca="false">R275/R$7*100000</f>
        <v>0</v>
      </c>
      <c r="S163" s="895" t="n">
        <f aca="false">S275/S$7*100000</f>
        <v>16.996685646299</v>
      </c>
      <c r="T163" s="895" t="n">
        <f aca="false">T275/T$7*100000</f>
        <v>10.4799832320268</v>
      </c>
      <c r="U163" s="895" t="n">
        <f aca="false">U275/U$7*100000</f>
        <v>37.9362670713202</v>
      </c>
      <c r="V163" s="895" t="n">
        <f aca="false">V275/V$7*100000</f>
        <v>63.2511068943707</v>
      </c>
      <c r="W163" s="895" t="n">
        <f aca="false">AA275/AA$7*100000</f>
        <v>218.452839886919</v>
      </c>
      <c r="X163" s="537"/>
      <c r="Y163" s="537"/>
      <c r="Z163" s="537"/>
      <c r="AA163" s="537"/>
    </row>
    <row r="164" s="108" customFormat="true" ht="13.5" hidden="false" customHeight="true" outlineLevel="0" collapsed="false">
      <c r="A164" s="880" t="s">
        <v>444</v>
      </c>
      <c r="B164" s="884" t="s">
        <v>371</v>
      </c>
      <c r="C164" s="884"/>
      <c r="D164" s="885" t="s">
        <v>7</v>
      </c>
      <c r="E164" s="894" t="n">
        <f aca="false">E276/E$5*100000</f>
        <v>3.18470210650352</v>
      </c>
      <c r="F164" s="895" t="n">
        <f aca="false">F276/F$5*100000</f>
        <v>0</v>
      </c>
      <c r="G164" s="895" t="n">
        <f aca="false">G276/G$5*100000</f>
        <v>0</v>
      </c>
      <c r="H164" s="895" t="n">
        <f aca="false">H276/H$5*100000</f>
        <v>0</v>
      </c>
      <c r="I164" s="895" t="n">
        <f aca="false">I276/I$5*100000</f>
        <v>0</v>
      </c>
      <c r="J164" s="895" t="n">
        <f aca="false">J276/J$5*100000</f>
        <v>0</v>
      </c>
      <c r="K164" s="895" t="n">
        <f aca="false">K276/K$5*100000</f>
        <v>0</v>
      </c>
      <c r="L164" s="895" t="n">
        <f aca="false">L276/L$5*100000</f>
        <v>0</v>
      </c>
      <c r="M164" s="895" t="n">
        <f aca="false">M276/M$5*100000</f>
        <v>0</v>
      </c>
      <c r="N164" s="895" t="n">
        <f aca="false">N276/N$5*100000</f>
        <v>0</v>
      </c>
      <c r="O164" s="895" t="n">
        <f aca="false">O276/O$5*100000</f>
        <v>0</v>
      </c>
      <c r="P164" s="895" t="n">
        <f aca="false">P276/P$5*100000</f>
        <v>0</v>
      </c>
      <c r="Q164" s="895" t="n">
        <f aca="false">Q276/Q$5*100000</f>
        <v>0</v>
      </c>
      <c r="R164" s="895" t="n">
        <f aca="false">R276/R$5*100000</f>
        <v>5.6695770495521</v>
      </c>
      <c r="S164" s="895" t="n">
        <f aca="false">S276/S$5*100000</f>
        <v>0</v>
      </c>
      <c r="T164" s="895" t="n">
        <f aca="false">T276/T$5*100000</f>
        <v>0</v>
      </c>
      <c r="U164" s="895" t="n">
        <f aca="false">U276/U$5*100000</f>
        <v>0</v>
      </c>
      <c r="V164" s="895" t="n">
        <f aca="false">V276/V$5*100000</f>
        <v>0</v>
      </c>
      <c r="W164" s="895" t="n">
        <f aca="false">AA276/AA$5*100000</f>
        <v>72.0590884525311</v>
      </c>
      <c r="X164" s="537"/>
      <c r="Y164" s="537"/>
      <c r="Z164" s="537"/>
      <c r="AA164" s="537"/>
    </row>
    <row r="165" s="108" customFormat="true" ht="13.5" hidden="false" customHeight="true" outlineLevel="0" collapsed="false">
      <c r="A165" s="880"/>
      <c r="B165" s="884"/>
      <c r="C165" s="884"/>
      <c r="D165" s="885" t="s">
        <v>475</v>
      </c>
      <c r="E165" s="894" t="n">
        <f aca="false">E277/E$6*100000</f>
        <v>2.98505235035559</v>
      </c>
      <c r="F165" s="895" t="n">
        <f aca="false">F277/F$6*100000</f>
        <v>0</v>
      </c>
      <c r="G165" s="895" t="n">
        <f aca="false">G277/G$6*100000</f>
        <v>0</v>
      </c>
      <c r="H165" s="895" t="n">
        <f aca="false">H277/H$6*100000</f>
        <v>0</v>
      </c>
      <c r="I165" s="895" t="n">
        <f aca="false">I277/I$6*100000</f>
        <v>0</v>
      </c>
      <c r="J165" s="895" t="n">
        <f aca="false">J277/J$6*100000</f>
        <v>0</v>
      </c>
      <c r="K165" s="895" t="n">
        <f aca="false">K277/K$6*100000</f>
        <v>0</v>
      </c>
      <c r="L165" s="895" t="n">
        <f aca="false">L277/L$6*100000</f>
        <v>0</v>
      </c>
      <c r="M165" s="895" t="n">
        <f aca="false">M277/M$6*100000</f>
        <v>0</v>
      </c>
      <c r="N165" s="895" t="n">
        <f aca="false">N277/N$6*100000</f>
        <v>0</v>
      </c>
      <c r="O165" s="895" t="n">
        <f aca="false">O277/O$6*100000</f>
        <v>0</v>
      </c>
      <c r="P165" s="895" t="n">
        <f aca="false">P277/P$6*100000</f>
        <v>0</v>
      </c>
      <c r="Q165" s="895" t="n">
        <f aca="false">Q277/Q$6*100000</f>
        <v>0</v>
      </c>
      <c r="R165" s="895" t="n">
        <f aca="false">R277/R$6*100000</f>
        <v>0</v>
      </c>
      <c r="S165" s="895" t="n">
        <f aca="false">S277/S$6*100000</f>
        <v>0</v>
      </c>
      <c r="T165" s="895" t="n">
        <f aca="false">T277/T$6*100000</f>
        <v>0</v>
      </c>
      <c r="U165" s="895" t="n">
        <f aca="false">U277/U$6*100000</f>
        <v>0</v>
      </c>
      <c r="V165" s="895" t="n">
        <f aca="false">V277/V$6*100000</f>
        <v>0</v>
      </c>
      <c r="W165" s="895" t="n">
        <f aca="false">AA277/AA$6*100000</f>
        <v>120.481927710843</v>
      </c>
      <c r="X165" s="537"/>
      <c r="Y165" s="537"/>
      <c r="Z165" s="537"/>
      <c r="AA165" s="537"/>
    </row>
    <row r="166" s="108" customFormat="true" ht="15" hidden="false" customHeight="false" outlineLevel="0" collapsed="false">
      <c r="A166" s="880"/>
      <c r="B166" s="884"/>
      <c r="C166" s="884"/>
      <c r="D166" s="885" t="s">
        <v>476</v>
      </c>
      <c r="E166" s="894" t="n">
        <f aca="false">E278/E$7*100000</f>
        <v>3.36473755047106</v>
      </c>
      <c r="F166" s="895" t="n">
        <f aca="false">F278/F$7*100000</f>
        <v>0</v>
      </c>
      <c r="G166" s="895" t="n">
        <f aca="false">G278/G$7*100000</f>
        <v>0</v>
      </c>
      <c r="H166" s="895" t="n">
        <f aca="false">H278/H$7*100000</f>
        <v>0</v>
      </c>
      <c r="I166" s="895" t="n">
        <f aca="false">I278/I$7*100000</f>
        <v>0</v>
      </c>
      <c r="J166" s="895" t="n">
        <f aca="false">J278/J$7*100000</f>
        <v>0</v>
      </c>
      <c r="K166" s="895" t="n">
        <f aca="false">K278/K$7*100000</f>
        <v>0</v>
      </c>
      <c r="L166" s="895" t="n">
        <f aca="false">L278/L$7*100000</f>
        <v>0</v>
      </c>
      <c r="M166" s="895" t="n">
        <f aca="false">M278/M$7*100000</f>
        <v>0</v>
      </c>
      <c r="N166" s="895" t="n">
        <f aca="false">N278/N$7*100000</f>
        <v>0</v>
      </c>
      <c r="O166" s="895" t="n">
        <f aca="false">O278/O$7*100000</f>
        <v>0</v>
      </c>
      <c r="P166" s="895" t="n">
        <f aca="false">P278/P$7*100000</f>
        <v>0</v>
      </c>
      <c r="Q166" s="895" t="n">
        <f aca="false">Q278/Q$7*100000</f>
        <v>0</v>
      </c>
      <c r="R166" s="895" t="n">
        <f aca="false">R278/R$7*100000</f>
        <v>10.9637101195044</v>
      </c>
      <c r="S166" s="895" t="n">
        <f aca="false">S278/S$7*100000</f>
        <v>0</v>
      </c>
      <c r="T166" s="895" t="n">
        <f aca="false">T278/T$7*100000</f>
        <v>0</v>
      </c>
      <c r="U166" s="895" t="n">
        <f aca="false">U278/U$7*100000</f>
        <v>0</v>
      </c>
      <c r="V166" s="895" t="n">
        <f aca="false">V278/V$7*100000</f>
        <v>0</v>
      </c>
      <c r="W166" s="895" t="n">
        <f aca="false">AA278/AA$7*100000</f>
        <v>51.4006682086867</v>
      </c>
      <c r="X166" s="537"/>
      <c r="Y166" s="537"/>
      <c r="Z166" s="537"/>
      <c r="AA166" s="537"/>
    </row>
    <row r="167" s="108" customFormat="true" ht="13.5" hidden="false" customHeight="true" outlineLevel="0" collapsed="false">
      <c r="A167" s="880" t="s">
        <v>445</v>
      </c>
      <c r="B167" s="884" t="s">
        <v>446</v>
      </c>
      <c r="C167" s="884"/>
      <c r="D167" s="885" t="s">
        <v>7</v>
      </c>
      <c r="E167" s="894" t="n">
        <f aca="false">E279/E$5*100000</f>
        <v>126.680372680918</v>
      </c>
      <c r="F167" s="895" t="n">
        <f aca="false">F279/F$5*100000</f>
        <v>9.5428953144384</v>
      </c>
      <c r="G167" s="895" t="n">
        <f aca="false">G279/G$5*100000</f>
        <v>0</v>
      </c>
      <c r="H167" s="895" t="n">
        <f aca="false">H279/H$5*100000</f>
        <v>0</v>
      </c>
      <c r="I167" s="895" t="n">
        <f aca="false">I279/I$5*100000</f>
        <v>0</v>
      </c>
      <c r="J167" s="895" t="n">
        <f aca="false">J279/J$5*100000</f>
        <v>0</v>
      </c>
      <c r="K167" s="895" t="n">
        <f aca="false">K279/K$5*100000</f>
        <v>7.44601638123604</v>
      </c>
      <c r="L167" s="895" t="n">
        <f aca="false">L279/L$5*100000</f>
        <v>0</v>
      </c>
      <c r="M167" s="895" t="n">
        <f aca="false">M279/M$5*100000</f>
        <v>0</v>
      </c>
      <c r="N167" s="895" t="n">
        <f aca="false">N279/N$5*100000</f>
        <v>13.8863173486391</v>
      </c>
      <c r="O167" s="895" t="n">
        <f aca="false">O279/O$5*100000</f>
        <v>13.5025654874426</v>
      </c>
      <c r="P167" s="895" t="n">
        <f aca="false">P279/P$5*100000</f>
        <v>21.3287831929188</v>
      </c>
      <c r="Q167" s="895" t="n">
        <f aca="false">Q279/Q$5*100000</f>
        <v>45.6386559415825</v>
      </c>
      <c r="R167" s="895" t="n">
        <f aca="false">R279/R$5*100000</f>
        <v>68.0349245946252</v>
      </c>
      <c r="S167" s="895" t="n">
        <f aca="false">S279/S$5*100000</f>
        <v>49.5049504950495</v>
      </c>
      <c r="T167" s="895" t="n">
        <f aca="false">T279/T$5*100000</f>
        <v>190.366310931641</v>
      </c>
      <c r="U167" s="895" t="n">
        <f aca="false">U279/U$5*100000</f>
        <v>239.234449760766</v>
      </c>
      <c r="V167" s="895" t="n">
        <f aca="false">V279/V$5*100000</f>
        <v>509.076937854193</v>
      </c>
      <c r="W167" s="895" t="n">
        <f aca="false">AA279/AA$5*100000</f>
        <v>1765.44766708701</v>
      </c>
      <c r="X167" s="537"/>
      <c r="Y167" s="537"/>
      <c r="Z167" s="537"/>
      <c r="AA167" s="537"/>
    </row>
    <row r="168" s="108" customFormat="true" ht="13.5" hidden="false" customHeight="true" outlineLevel="0" collapsed="false">
      <c r="A168" s="880"/>
      <c r="B168" s="884"/>
      <c r="C168" s="884"/>
      <c r="D168" s="885" t="s">
        <v>475</v>
      </c>
      <c r="E168" s="894" t="n">
        <f aca="false">E280/E$6*100000</f>
        <v>137.312408116357</v>
      </c>
      <c r="F168" s="895" t="n">
        <f aca="false">F280/F$6*100000</f>
        <v>0</v>
      </c>
      <c r="G168" s="895" t="n">
        <f aca="false">G280/G$6*100000</f>
        <v>0</v>
      </c>
      <c r="H168" s="895" t="n">
        <f aca="false">H280/H$6*100000</f>
        <v>0</v>
      </c>
      <c r="I168" s="895" t="n">
        <f aca="false">I280/I$6*100000</f>
        <v>0</v>
      </c>
      <c r="J168" s="895" t="n">
        <f aca="false">J280/J$6*100000</f>
        <v>0</v>
      </c>
      <c r="K168" s="895" t="n">
        <f aca="false">K280/K$6*100000</f>
        <v>15.7059839798963</v>
      </c>
      <c r="L168" s="895" t="n">
        <f aca="false">L280/L$6*100000</f>
        <v>0</v>
      </c>
      <c r="M168" s="895" t="n">
        <f aca="false">M280/M$6*100000</f>
        <v>0</v>
      </c>
      <c r="N168" s="895" t="n">
        <f aca="false">N280/N$6*100000</f>
        <v>18.9879426564132</v>
      </c>
      <c r="O168" s="895" t="n">
        <f aca="false">O280/O$6*100000</f>
        <v>27.4674967954587</v>
      </c>
      <c r="P168" s="895" t="n">
        <f aca="false">P280/P$6*100000</f>
        <v>33.3000333000333</v>
      </c>
      <c r="Q168" s="895" t="n">
        <f aca="false">Q280/Q$6*100000</f>
        <v>94.8429164196799</v>
      </c>
      <c r="R168" s="895" t="n">
        <f aca="false">R280/R$6*100000</f>
        <v>82.1885640483738</v>
      </c>
      <c r="S168" s="895" t="n">
        <f aca="false">S280/S$6*100000</f>
        <v>95.6663158901751</v>
      </c>
      <c r="T168" s="895" t="n">
        <f aca="false">T280/T$6*100000</f>
        <v>333.632747337354</v>
      </c>
      <c r="U168" s="895" t="n">
        <f aca="false">U280/U$6*100000</f>
        <v>373.768263676521</v>
      </c>
      <c r="V168" s="895" t="n">
        <f aca="false">V280/V$6*100000</f>
        <v>807.438218742354</v>
      </c>
      <c r="W168" s="895" t="n">
        <f aca="false">AA280/AA$6*100000</f>
        <v>2078.31325301205</v>
      </c>
      <c r="X168" s="537"/>
      <c r="Y168" s="537"/>
      <c r="Z168" s="537"/>
      <c r="AA168" s="537"/>
    </row>
    <row r="169" s="108" customFormat="true" ht="15" hidden="false" customHeight="false" outlineLevel="0" collapsed="false">
      <c r="A169" s="880"/>
      <c r="B169" s="884"/>
      <c r="C169" s="884"/>
      <c r="D169" s="885" t="s">
        <v>476</v>
      </c>
      <c r="E169" s="894" t="n">
        <f aca="false">E281/E$7*100000</f>
        <v>117.092866756393</v>
      </c>
      <c r="F169" s="895" t="n">
        <f aca="false">F281/F$7*100000</f>
        <v>19.6347928529354</v>
      </c>
      <c r="G169" s="895" t="n">
        <f aca="false">G281/G$7*100000</f>
        <v>0</v>
      </c>
      <c r="H169" s="895" t="n">
        <f aca="false">H281/H$7*100000</f>
        <v>0</v>
      </c>
      <c r="I169" s="895" t="n">
        <f aca="false">I281/I$7*100000</f>
        <v>0</v>
      </c>
      <c r="J169" s="895" t="n">
        <f aca="false">J281/J$7*100000</f>
        <v>0</v>
      </c>
      <c r="K169" s="895" t="n">
        <f aca="false">K281/K$7*100000</f>
        <v>0</v>
      </c>
      <c r="L169" s="895" t="n">
        <f aca="false">L281/L$7*100000</f>
        <v>0</v>
      </c>
      <c r="M169" s="895" t="n">
        <f aca="false">M281/M$7*100000</f>
        <v>0</v>
      </c>
      <c r="N169" s="895" t="n">
        <f aca="false">N281/N$7*100000</f>
        <v>9.03260771384699</v>
      </c>
      <c r="O169" s="895" t="n">
        <f aca="false">O281/O$7*100000</f>
        <v>0</v>
      </c>
      <c r="P169" s="895" t="n">
        <f aca="false">P281/P$7*100000</f>
        <v>10.2616726526424</v>
      </c>
      <c r="Q169" s="895" t="n">
        <f aca="false">Q281/Q$7*100000</f>
        <v>0</v>
      </c>
      <c r="R169" s="895" t="n">
        <f aca="false">R281/R$7*100000</f>
        <v>54.8185505975222</v>
      </c>
      <c r="S169" s="895" t="n">
        <f aca="false">S281/S$7*100000</f>
        <v>8.49834282314949</v>
      </c>
      <c r="T169" s="895" t="n">
        <f aca="false">T281/T$7*100000</f>
        <v>73.3598826241878</v>
      </c>
      <c r="U169" s="895" t="n">
        <f aca="false">U281/U$7*100000</f>
        <v>139.099645928174</v>
      </c>
      <c r="V169" s="895" t="n">
        <f aca="false">V281/V$7*100000</f>
        <v>316.255534471853</v>
      </c>
      <c r="W169" s="895" t="n">
        <f aca="false">AA281/AA$7*100000</f>
        <v>1631.9712156258</v>
      </c>
      <c r="X169" s="537"/>
      <c r="Y169" s="537"/>
      <c r="Z169" s="537"/>
      <c r="AA169" s="537"/>
    </row>
    <row r="170" s="108" customFormat="true" ht="13.5" hidden="false" customHeight="true" outlineLevel="0" collapsed="false">
      <c r="A170" s="880" t="s">
        <v>447</v>
      </c>
      <c r="B170" s="880" t="s">
        <v>477</v>
      </c>
      <c r="C170" s="884" t="s">
        <v>374</v>
      </c>
      <c r="D170" s="885" t="s">
        <v>7</v>
      </c>
      <c r="E170" s="894" t="n">
        <f aca="false">E282/E$5*100000</f>
        <v>13.0926642156256</v>
      </c>
      <c r="F170" s="895" t="n">
        <f aca="false">F282/F$5*100000</f>
        <v>0</v>
      </c>
      <c r="G170" s="895" t="n">
        <f aca="false">G282/G$5*100000</f>
        <v>0</v>
      </c>
      <c r="H170" s="895" t="n">
        <f aca="false">H282/H$5*100000</f>
        <v>0</v>
      </c>
      <c r="I170" s="895" t="n">
        <f aca="false">I282/I$5*100000</f>
        <v>0</v>
      </c>
      <c r="J170" s="895" t="n">
        <f aca="false">J282/J$5*100000</f>
        <v>0</v>
      </c>
      <c r="K170" s="895" t="n">
        <f aca="false">K282/K$5*100000</f>
        <v>0</v>
      </c>
      <c r="L170" s="895" t="n">
        <f aca="false">L282/L$5*100000</f>
        <v>0</v>
      </c>
      <c r="M170" s="895" t="n">
        <f aca="false">M282/M$5*100000</f>
        <v>0</v>
      </c>
      <c r="N170" s="895" t="n">
        <f aca="false">N282/N$5*100000</f>
        <v>9.25754489909276</v>
      </c>
      <c r="O170" s="895" t="n">
        <f aca="false">O282/O$5*100000</f>
        <v>0</v>
      </c>
      <c r="P170" s="895" t="n">
        <f aca="false">P282/P$5*100000</f>
        <v>5.33219579822971</v>
      </c>
      <c r="Q170" s="895" t="n">
        <f aca="false">Q282/Q$5*100000</f>
        <v>0</v>
      </c>
      <c r="R170" s="895" t="n">
        <f aca="false">R282/R$5*100000</f>
        <v>11.3391540991042</v>
      </c>
      <c r="S170" s="895" t="n">
        <f aca="false">S282/S$5*100000</f>
        <v>0</v>
      </c>
      <c r="T170" s="895" t="n">
        <f aca="false">T282/T$5*100000</f>
        <v>17.3060282665128</v>
      </c>
      <c r="U170" s="895" t="n">
        <f aca="false">U282/U$5*100000</f>
        <v>50.7467014644048</v>
      </c>
      <c r="V170" s="895" t="n">
        <f aca="false">V282/V$5*100000</f>
        <v>67.2365766977236</v>
      </c>
      <c r="W170" s="895" t="n">
        <f aca="false">AA282/AA$5*100000</f>
        <v>135.110790848496</v>
      </c>
      <c r="X170" s="537"/>
      <c r="Y170" s="537"/>
      <c r="Z170" s="537"/>
      <c r="AA170" s="537"/>
    </row>
    <row r="171" s="108" customFormat="true" ht="13.5" hidden="false" customHeight="true" outlineLevel="0" collapsed="false">
      <c r="A171" s="880"/>
      <c r="B171" s="880"/>
      <c r="C171" s="880"/>
      <c r="D171" s="885" t="s">
        <v>475</v>
      </c>
      <c r="E171" s="894" t="n">
        <f aca="false">E283/E$6*100000</f>
        <v>17.1640510145447</v>
      </c>
      <c r="F171" s="895" t="n">
        <f aca="false">F283/F$6*100000</f>
        <v>0</v>
      </c>
      <c r="G171" s="895" t="n">
        <f aca="false">G283/G$6*100000</f>
        <v>0</v>
      </c>
      <c r="H171" s="895" t="n">
        <f aca="false">H283/H$6*100000</f>
        <v>0</v>
      </c>
      <c r="I171" s="895" t="n">
        <f aca="false">I283/I$6*100000</f>
        <v>0</v>
      </c>
      <c r="J171" s="895" t="n">
        <f aca="false">J283/J$6*100000</f>
        <v>0</v>
      </c>
      <c r="K171" s="895" t="n">
        <f aca="false">K283/K$6*100000</f>
        <v>0</v>
      </c>
      <c r="L171" s="895" t="n">
        <f aca="false">L283/L$6*100000</f>
        <v>0</v>
      </c>
      <c r="M171" s="895" t="n">
        <f aca="false">M283/M$6*100000</f>
        <v>0</v>
      </c>
      <c r="N171" s="895" t="n">
        <f aca="false">N283/N$6*100000</f>
        <v>18.9879426564132</v>
      </c>
      <c r="O171" s="895" t="n">
        <f aca="false">O283/O$6*100000</f>
        <v>0</v>
      </c>
      <c r="P171" s="895" t="n">
        <f aca="false">P283/P$6*100000</f>
        <v>11.1000111000111</v>
      </c>
      <c r="Q171" s="895" t="n">
        <f aca="false">Q283/Q$6*100000</f>
        <v>0</v>
      </c>
      <c r="R171" s="895" t="n">
        <f aca="false">R283/R$6*100000</f>
        <v>11.741223435482</v>
      </c>
      <c r="S171" s="895" t="n">
        <f aca="false">S283/S$6*100000</f>
        <v>0</v>
      </c>
      <c r="T171" s="895" t="n">
        <f aca="false">T283/T$6*100000</f>
        <v>25.6640574874888</v>
      </c>
      <c r="U171" s="895" t="n">
        <f aca="false">U283/U$6*100000</f>
        <v>67.9578661230037</v>
      </c>
      <c r="V171" s="895" t="n">
        <f aca="false">V283/V$6*100000</f>
        <v>146.806948862246</v>
      </c>
      <c r="W171" s="895" t="n">
        <f aca="false">AA283/AA$6*100000</f>
        <v>210.843373493976</v>
      </c>
      <c r="X171" s="537"/>
      <c r="Y171" s="537"/>
      <c r="Z171" s="537"/>
      <c r="AA171" s="537"/>
    </row>
    <row r="172" s="108" customFormat="true" ht="15" hidden="false" customHeight="false" outlineLevel="0" collapsed="false">
      <c r="A172" s="880"/>
      <c r="B172" s="880"/>
      <c r="C172" s="880"/>
      <c r="D172" s="885" t="s">
        <v>476</v>
      </c>
      <c r="E172" s="894" t="n">
        <f aca="false">E284/E$7*100000</f>
        <v>9.42126514131898</v>
      </c>
      <c r="F172" s="895" t="n">
        <f aca="false">F284/F$7*100000</f>
        <v>0</v>
      </c>
      <c r="G172" s="895" t="n">
        <f aca="false">G284/G$7*100000</f>
        <v>0</v>
      </c>
      <c r="H172" s="895" t="n">
        <f aca="false">H284/H$7*100000</f>
        <v>0</v>
      </c>
      <c r="I172" s="895" t="n">
        <f aca="false">I284/I$7*100000</f>
        <v>0</v>
      </c>
      <c r="J172" s="895" t="n">
        <f aca="false">J284/J$7*100000</f>
        <v>0</v>
      </c>
      <c r="K172" s="895" t="n">
        <f aca="false">K284/K$7*100000</f>
        <v>0</v>
      </c>
      <c r="L172" s="895" t="n">
        <f aca="false">L284/L$7*100000</f>
        <v>0</v>
      </c>
      <c r="M172" s="895" t="n">
        <f aca="false">M284/M$7*100000</f>
        <v>0</v>
      </c>
      <c r="N172" s="895" t="n">
        <f aca="false">N284/N$7*100000</f>
        <v>0</v>
      </c>
      <c r="O172" s="895" t="n">
        <f aca="false">O284/O$7*100000</f>
        <v>0</v>
      </c>
      <c r="P172" s="895" t="n">
        <f aca="false">P284/P$7*100000</f>
        <v>0</v>
      </c>
      <c r="Q172" s="895" t="n">
        <f aca="false">Q284/Q$7*100000</f>
        <v>0</v>
      </c>
      <c r="R172" s="895" t="n">
        <f aca="false">R284/R$7*100000</f>
        <v>10.9637101195044</v>
      </c>
      <c r="S172" s="895" t="n">
        <f aca="false">S284/S$7*100000</f>
        <v>0</v>
      </c>
      <c r="T172" s="895" t="n">
        <f aca="false">T284/T$7*100000</f>
        <v>10.4799832320268</v>
      </c>
      <c r="U172" s="895" t="n">
        <f aca="false">U284/U$7*100000</f>
        <v>37.9362670713202</v>
      </c>
      <c r="V172" s="895" t="n">
        <f aca="false">V284/V$7*100000</f>
        <v>15.8127767235927</v>
      </c>
      <c r="W172" s="895" t="n">
        <f aca="false">AA284/AA$7*100000</f>
        <v>102.801336417373</v>
      </c>
      <c r="X172" s="537"/>
      <c r="Y172" s="537"/>
      <c r="Z172" s="537"/>
      <c r="AA172" s="537"/>
    </row>
    <row r="173" s="108" customFormat="true" ht="13.5" hidden="false" customHeight="true" outlineLevel="0" collapsed="false">
      <c r="A173" s="880" t="s">
        <v>448</v>
      </c>
      <c r="B173" s="884"/>
      <c r="C173" s="889" t="s">
        <v>1073</v>
      </c>
      <c r="D173" s="885" t="s">
        <v>7</v>
      </c>
      <c r="E173" s="894" t="n">
        <f aca="false">E285/E$5*100000</f>
        <v>35.0317231715387</v>
      </c>
      <c r="F173" s="895" t="n">
        <f aca="false">F285/F$5*100000</f>
        <v>0</v>
      </c>
      <c r="G173" s="895" t="n">
        <f aca="false">G285/G$5*100000</f>
        <v>0</v>
      </c>
      <c r="H173" s="895" t="n">
        <f aca="false">H285/H$5*100000</f>
        <v>0</v>
      </c>
      <c r="I173" s="895" t="n">
        <f aca="false">I285/I$5*100000</f>
        <v>0</v>
      </c>
      <c r="J173" s="895" t="n">
        <f aca="false">J285/J$5*100000</f>
        <v>0</v>
      </c>
      <c r="K173" s="895" t="n">
        <f aca="false">K285/K$5*100000</f>
        <v>0</v>
      </c>
      <c r="L173" s="895" t="n">
        <f aca="false">L285/L$5*100000</f>
        <v>0</v>
      </c>
      <c r="M173" s="895" t="n">
        <f aca="false">M285/M$5*100000</f>
        <v>0</v>
      </c>
      <c r="N173" s="895" t="n">
        <f aca="false">N285/N$5*100000</f>
        <v>0</v>
      </c>
      <c r="O173" s="895" t="n">
        <f aca="false">O285/O$5*100000</f>
        <v>9.00171032496174</v>
      </c>
      <c r="P173" s="895" t="n">
        <f aca="false">P285/P$5*100000</f>
        <v>15.9965873946891</v>
      </c>
      <c r="Q173" s="895" t="n">
        <f aca="false">Q285/Q$5*100000</f>
        <v>28.5241599634891</v>
      </c>
      <c r="R173" s="895" t="n">
        <f aca="false">R285/R$5*100000</f>
        <v>22.6783081982084</v>
      </c>
      <c r="S173" s="895" t="n">
        <f aca="false">S285/S$5*100000</f>
        <v>36.003600360036</v>
      </c>
      <c r="T173" s="895" t="n">
        <f aca="false">T285/T$5*100000</f>
        <v>69.2241130660513</v>
      </c>
      <c r="U173" s="895" t="n">
        <f aca="false">U285/U$5*100000</f>
        <v>94.2438741481804</v>
      </c>
      <c r="V173" s="895" t="n">
        <f aca="false">V285/V$5*100000</f>
        <v>172.894054365575</v>
      </c>
      <c r="W173" s="895" t="n">
        <f aca="false">AA285/AA$5*100000</f>
        <v>306.251125923257</v>
      </c>
      <c r="X173" s="537"/>
      <c r="Y173" s="537"/>
      <c r="Z173" s="537"/>
      <c r="AA173" s="537"/>
    </row>
    <row r="174" s="108" customFormat="true" ht="13.5" hidden="false" customHeight="true" outlineLevel="0" collapsed="false">
      <c r="A174" s="880"/>
      <c r="B174" s="884"/>
      <c r="C174" s="884"/>
      <c r="D174" s="885" t="s">
        <v>475</v>
      </c>
      <c r="E174" s="894" t="n">
        <f aca="false">E286/E$6*100000</f>
        <v>52.9846792188118</v>
      </c>
      <c r="F174" s="895" t="n">
        <f aca="false">F286/F$6*100000</f>
        <v>0</v>
      </c>
      <c r="G174" s="895" t="n">
        <f aca="false">G286/G$6*100000</f>
        <v>0</v>
      </c>
      <c r="H174" s="895" t="n">
        <f aca="false">H286/H$6*100000</f>
        <v>0</v>
      </c>
      <c r="I174" s="895" t="n">
        <f aca="false">I286/I$6*100000</f>
        <v>0</v>
      </c>
      <c r="J174" s="895" t="n">
        <f aca="false">J286/J$6*100000</f>
        <v>0</v>
      </c>
      <c r="K174" s="895" t="n">
        <f aca="false">K286/K$6*100000</f>
        <v>0</v>
      </c>
      <c r="L174" s="895" t="n">
        <f aca="false">L286/L$6*100000</f>
        <v>0</v>
      </c>
      <c r="M174" s="895" t="n">
        <f aca="false">M286/M$6*100000</f>
        <v>0</v>
      </c>
      <c r="N174" s="895" t="n">
        <f aca="false">N286/N$6*100000</f>
        <v>0</v>
      </c>
      <c r="O174" s="895" t="n">
        <f aca="false">O286/O$6*100000</f>
        <v>18.3116645303058</v>
      </c>
      <c r="P174" s="895" t="n">
        <f aca="false">P286/P$6*100000</f>
        <v>22.2000222000222</v>
      </c>
      <c r="Q174" s="895" t="n">
        <f aca="false">Q286/Q$6*100000</f>
        <v>59.2768227622999</v>
      </c>
      <c r="R174" s="895" t="n">
        <f aca="false">R286/R$6*100000</f>
        <v>35.2236703064459</v>
      </c>
      <c r="S174" s="895" t="n">
        <f aca="false">S286/S$6*100000</f>
        <v>76.5330527121401</v>
      </c>
      <c r="T174" s="895" t="n">
        <f aca="false">T286/T$6*100000</f>
        <v>153.984344924933</v>
      </c>
      <c r="U174" s="895" t="n">
        <f aca="false">U286/U$6*100000</f>
        <v>135.915732246007</v>
      </c>
      <c r="V174" s="895" t="n">
        <f aca="false">V286/V$6*100000</f>
        <v>269.146072914118</v>
      </c>
      <c r="W174" s="895" t="n">
        <f aca="false">AA286/AA$6*100000</f>
        <v>602.409638554217</v>
      </c>
      <c r="X174" s="537"/>
      <c r="Y174" s="537"/>
      <c r="Z174" s="537"/>
      <c r="AA174" s="537"/>
    </row>
    <row r="175" s="108" customFormat="true" ht="15" hidden="false" customHeight="false" outlineLevel="0" collapsed="false">
      <c r="A175" s="880"/>
      <c r="B175" s="884"/>
      <c r="C175" s="884"/>
      <c r="D175" s="885" t="s">
        <v>476</v>
      </c>
      <c r="E175" s="894" t="n">
        <f aca="false">E287/E$7*100000</f>
        <v>18.842530282638</v>
      </c>
      <c r="F175" s="895" t="n">
        <f aca="false">F287/F$7*100000</f>
        <v>0</v>
      </c>
      <c r="G175" s="895" t="n">
        <f aca="false">G287/G$7*100000</f>
        <v>0</v>
      </c>
      <c r="H175" s="895" t="n">
        <f aca="false">H287/H$7*100000</f>
        <v>0</v>
      </c>
      <c r="I175" s="895" t="n">
        <f aca="false">I287/I$7*100000</f>
        <v>0</v>
      </c>
      <c r="J175" s="895" t="n">
        <f aca="false">J287/J$7*100000</f>
        <v>0</v>
      </c>
      <c r="K175" s="895" t="n">
        <f aca="false">K287/K$7*100000</f>
        <v>0</v>
      </c>
      <c r="L175" s="895" t="n">
        <f aca="false">L287/L$7*100000</f>
        <v>0</v>
      </c>
      <c r="M175" s="895" t="n">
        <f aca="false">M287/M$7*100000</f>
        <v>0</v>
      </c>
      <c r="N175" s="895" t="n">
        <f aca="false">N287/N$7*100000</f>
        <v>0</v>
      </c>
      <c r="O175" s="895" t="n">
        <f aca="false">O287/O$7*100000</f>
        <v>0</v>
      </c>
      <c r="P175" s="895" t="n">
        <f aca="false">P287/P$7*100000</f>
        <v>10.2616726526424</v>
      </c>
      <c r="Q175" s="895" t="n">
        <f aca="false">Q287/Q$7*100000</f>
        <v>0</v>
      </c>
      <c r="R175" s="895" t="n">
        <f aca="false">R287/R$7*100000</f>
        <v>10.9637101195044</v>
      </c>
      <c r="S175" s="895" t="n">
        <f aca="false">S287/S$7*100000</f>
        <v>0</v>
      </c>
      <c r="T175" s="895" t="n">
        <f aca="false">T287/T$7*100000</f>
        <v>0</v>
      </c>
      <c r="U175" s="895" t="n">
        <f aca="false">U287/U$7*100000</f>
        <v>63.2271117855336</v>
      </c>
      <c r="V175" s="895" t="n">
        <f aca="false">V287/V$7*100000</f>
        <v>110.689437065149</v>
      </c>
      <c r="W175" s="895" t="n">
        <f aca="false">AA287/AA$7*100000</f>
        <v>179.902338730404</v>
      </c>
      <c r="X175" s="537"/>
      <c r="Y175" s="537"/>
      <c r="Z175" s="537"/>
      <c r="AA175" s="537"/>
    </row>
    <row r="176" s="108" customFormat="true" ht="13.5" hidden="false" customHeight="true" outlineLevel="0" collapsed="false">
      <c r="A176" s="880" t="s">
        <v>450</v>
      </c>
      <c r="B176" s="884"/>
      <c r="C176" s="889" t="s">
        <v>1074</v>
      </c>
      <c r="D176" s="885" t="s">
        <v>7</v>
      </c>
      <c r="E176" s="894" t="n">
        <f aca="false">E288/E$5*100000</f>
        <v>14.1542315844601</v>
      </c>
      <c r="F176" s="895" t="n">
        <f aca="false">F288/F$5*100000</f>
        <v>0</v>
      </c>
      <c r="G176" s="895" t="n">
        <f aca="false">G288/G$5*100000</f>
        <v>0</v>
      </c>
      <c r="H176" s="895" t="n">
        <f aca="false">H288/H$5*100000</f>
        <v>0</v>
      </c>
      <c r="I176" s="895" t="n">
        <f aca="false">I288/I$5*100000</f>
        <v>0</v>
      </c>
      <c r="J176" s="895" t="n">
        <f aca="false">J288/J$5*100000</f>
        <v>0</v>
      </c>
      <c r="K176" s="895" t="n">
        <f aca="false">K288/K$5*100000</f>
        <v>7.44601638123604</v>
      </c>
      <c r="L176" s="895" t="n">
        <f aca="false">L288/L$5*100000</f>
        <v>0</v>
      </c>
      <c r="M176" s="895" t="n">
        <f aca="false">M288/M$5*100000</f>
        <v>0</v>
      </c>
      <c r="N176" s="895" t="n">
        <f aca="false">N288/N$5*100000</f>
        <v>4.62877244954638</v>
      </c>
      <c r="O176" s="895" t="n">
        <f aca="false">O288/O$5*100000</f>
        <v>0</v>
      </c>
      <c r="P176" s="895" t="n">
        <f aca="false">P288/P$5*100000</f>
        <v>0</v>
      </c>
      <c r="Q176" s="895" t="n">
        <f aca="false">Q288/Q$5*100000</f>
        <v>5.70483199269782</v>
      </c>
      <c r="R176" s="895" t="n">
        <f aca="false">R288/R$5*100000</f>
        <v>0</v>
      </c>
      <c r="S176" s="895" t="n">
        <f aca="false">S288/S$5*100000</f>
        <v>4.5004500450045</v>
      </c>
      <c r="T176" s="895" t="n">
        <f aca="false">T288/T$5*100000</f>
        <v>17.3060282665128</v>
      </c>
      <c r="U176" s="895" t="n">
        <f aca="false">U288/U$5*100000</f>
        <v>28.998115122517</v>
      </c>
      <c r="V176" s="895" t="n">
        <f aca="false">V288/V$5*100000</f>
        <v>67.2365766977236</v>
      </c>
      <c r="W176" s="895" t="n">
        <f aca="false">AA288/AA$5*100000</f>
        <v>198.16249324446</v>
      </c>
      <c r="X176" s="537"/>
      <c r="Y176" s="537"/>
      <c r="Z176" s="537"/>
      <c r="AA176" s="537"/>
    </row>
    <row r="177" s="108" customFormat="true" ht="13.5" hidden="false" customHeight="true" outlineLevel="0" collapsed="false">
      <c r="A177" s="880"/>
      <c r="B177" s="884"/>
      <c r="C177" s="884"/>
      <c r="D177" s="885" t="s">
        <v>475</v>
      </c>
      <c r="E177" s="894" t="n">
        <f aca="false">E289/E$6*100000</f>
        <v>15.6715248393669</v>
      </c>
      <c r="F177" s="895" t="n">
        <f aca="false">F289/F$6*100000</f>
        <v>0</v>
      </c>
      <c r="G177" s="895" t="n">
        <f aca="false">G289/G$6*100000</f>
        <v>0</v>
      </c>
      <c r="H177" s="895" t="n">
        <f aca="false">H289/H$6*100000</f>
        <v>0</v>
      </c>
      <c r="I177" s="895" t="n">
        <f aca="false">I289/I$6*100000</f>
        <v>0</v>
      </c>
      <c r="J177" s="895" t="n">
        <f aca="false">J289/J$6*100000</f>
        <v>0</v>
      </c>
      <c r="K177" s="895" t="n">
        <f aca="false">K289/K$6*100000</f>
        <v>15.7059839798963</v>
      </c>
      <c r="L177" s="895" t="n">
        <f aca="false">L289/L$6*100000</f>
        <v>0</v>
      </c>
      <c r="M177" s="895" t="n">
        <f aca="false">M289/M$6*100000</f>
        <v>0</v>
      </c>
      <c r="N177" s="895" t="n">
        <f aca="false">N289/N$6*100000</f>
        <v>0</v>
      </c>
      <c r="O177" s="895" t="n">
        <f aca="false">O289/O$6*100000</f>
        <v>0</v>
      </c>
      <c r="P177" s="895" t="n">
        <f aca="false">P289/P$6*100000</f>
        <v>0</v>
      </c>
      <c r="Q177" s="895" t="n">
        <f aca="false">Q289/Q$6*100000</f>
        <v>11.85536455246</v>
      </c>
      <c r="R177" s="895" t="n">
        <f aca="false">R289/R$6*100000</f>
        <v>0</v>
      </c>
      <c r="S177" s="895" t="n">
        <f aca="false">S289/S$6*100000</f>
        <v>9.56663158901751</v>
      </c>
      <c r="T177" s="895" t="n">
        <f aca="false">T289/T$6*100000</f>
        <v>12.8320287437444</v>
      </c>
      <c r="U177" s="895" t="n">
        <f aca="false">U289/U$6*100000</f>
        <v>50.9683995922528</v>
      </c>
      <c r="V177" s="895" t="n">
        <f aca="false">V289/V$6*100000</f>
        <v>122.339124051872</v>
      </c>
      <c r="W177" s="895" t="n">
        <f aca="false">AA289/AA$6*100000</f>
        <v>271.084337349398</v>
      </c>
      <c r="X177" s="537"/>
      <c r="Y177" s="537"/>
      <c r="Z177" s="537"/>
      <c r="AA177" s="537"/>
    </row>
    <row r="178" s="108" customFormat="true" ht="15" hidden="false" customHeight="false" outlineLevel="0" collapsed="false">
      <c r="A178" s="880"/>
      <c r="B178" s="884"/>
      <c r="C178" s="884"/>
      <c r="D178" s="885" t="s">
        <v>476</v>
      </c>
      <c r="E178" s="894" t="n">
        <f aca="false">E290/E$7*100000</f>
        <v>12.78600269179</v>
      </c>
      <c r="F178" s="895" t="n">
        <f aca="false">F290/F$7*100000</f>
        <v>0</v>
      </c>
      <c r="G178" s="895" t="n">
        <f aca="false">G290/G$7*100000</f>
        <v>0</v>
      </c>
      <c r="H178" s="895" t="n">
        <f aca="false">H290/H$7*100000</f>
        <v>0</v>
      </c>
      <c r="I178" s="895" t="n">
        <f aca="false">I290/I$7*100000</f>
        <v>0</v>
      </c>
      <c r="J178" s="895" t="n">
        <f aca="false">J290/J$7*100000</f>
        <v>0</v>
      </c>
      <c r="K178" s="895" t="n">
        <f aca="false">K290/K$7*100000</f>
        <v>0</v>
      </c>
      <c r="L178" s="895" t="n">
        <f aca="false">L290/L$7*100000</f>
        <v>0</v>
      </c>
      <c r="M178" s="895" t="n">
        <f aca="false">M290/M$7*100000</f>
        <v>0</v>
      </c>
      <c r="N178" s="895" t="n">
        <f aca="false">N290/N$7*100000</f>
        <v>9.03260771384699</v>
      </c>
      <c r="O178" s="895" t="n">
        <f aca="false">O290/O$7*100000</f>
        <v>0</v>
      </c>
      <c r="P178" s="895" t="n">
        <f aca="false">P290/P$7*100000</f>
        <v>0</v>
      </c>
      <c r="Q178" s="895" t="n">
        <f aca="false">Q290/Q$7*100000</f>
        <v>0</v>
      </c>
      <c r="R178" s="895" t="n">
        <f aca="false">R290/R$7*100000</f>
        <v>0</v>
      </c>
      <c r="S178" s="895" t="n">
        <f aca="false">S290/S$7*100000</f>
        <v>0</v>
      </c>
      <c r="T178" s="895" t="n">
        <f aca="false">T290/T$7*100000</f>
        <v>20.9599664640537</v>
      </c>
      <c r="U178" s="895" t="n">
        <f aca="false">U290/U$7*100000</f>
        <v>12.6454223571067</v>
      </c>
      <c r="V178" s="895" t="n">
        <f aca="false">V290/V$7*100000</f>
        <v>31.6255534471853</v>
      </c>
      <c r="W178" s="895" t="n">
        <f aca="false">AA290/AA$7*100000</f>
        <v>167.052171678232</v>
      </c>
      <c r="X178" s="537"/>
      <c r="Y178" s="537"/>
      <c r="Z178" s="537"/>
      <c r="AA178" s="537"/>
    </row>
    <row r="179" s="108" customFormat="true" ht="13.5" hidden="false" customHeight="true" outlineLevel="0" collapsed="false">
      <c r="A179" s="880" t="s">
        <v>452</v>
      </c>
      <c r="B179" s="884"/>
      <c r="C179" s="884" t="s">
        <v>998</v>
      </c>
      <c r="D179" s="885" t="s">
        <v>7</v>
      </c>
      <c r="E179" s="894" t="n">
        <f aca="false">E291/E$5*100000</f>
        <v>55.9092147586173</v>
      </c>
      <c r="F179" s="895" t="n">
        <f aca="false">F291/F$5*100000</f>
        <v>9.5428953144384</v>
      </c>
      <c r="G179" s="895" t="n">
        <f aca="false">G291/G$5*100000</f>
        <v>0</v>
      </c>
      <c r="H179" s="895" t="n">
        <f aca="false">H291/H$5*100000</f>
        <v>0</v>
      </c>
      <c r="I179" s="895" t="n">
        <f aca="false">I291/I$5*100000</f>
        <v>0</v>
      </c>
      <c r="J179" s="895" t="n">
        <f aca="false">J291/J$5*100000</f>
        <v>0</v>
      </c>
      <c r="K179" s="895" t="n">
        <f aca="false">K291/K$5*100000</f>
        <v>0</v>
      </c>
      <c r="L179" s="895" t="n">
        <f aca="false">L291/L$5*100000</f>
        <v>0</v>
      </c>
      <c r="M179" s="895" t="n">
        <f aca="false">M291/M$5*100000</f>
        <v>0</v>
      </c>
      <c r="N179" s="895" t="n">
        <f aca="false">N291/N$5*100000</f>
        <v>0</v>
      </c>
      <c r="O179" s="895" t="n">
        <f aca="false">O291/O$5*100000</f>
        <v>4.50085516248087</v>
      </c>
      <c r="P179" s="895" t="n">
        <f aca="false">P291/P$5*100000</f>
        <v>0</v>
      </c>
      <c r="Q179" s="895" t="n">
        <f aca="false">Q291/Q$5*100000</f>
        <v>5.70483199269782</v>
      </c>
      <c r="R179" s="895" t="n">
        <f aca="false">R291/R$5*100000</f>
        <v>22.6783081982084</v>
      </c>
      <c r="S179" s="895" t="n">
        <f aca="false">S291/S$5*100000</f>
        <v>4.5004500450045</v>
      </c>
      <c r="T179" s="895" t="n">
        <f aca="false">T291/T$5*100000</f>
        <v>63.4554369772137</v>
      </c>
      <c r="U179" s="895" t="n">
        <f aca="false">U291/U$5*100000</f>
        <v>43.4971726837756</v>
      </c>
      <c r="V179" s="895" t="n">
        <f aca="false">V291/V$5*100000</f>
        <v>172.894054365575</v>
      </c>
      <c r="W179" s="895" t="n">
        <f aca="false">AA291/AA$5*100000</f>
        <v>1035.84939650513</v>
      </c>
      <c r="X179" s="537"/>
      <c r="Y179" s="537"/>
      <c r="Z179" s="537"/>
      <c r="AA179" s="537"/>
    </row>
    <row r="180" s="108" customFormat="true" ht="13.5" hidden="false" customHeight="true" outlineLevel="0" collapsed="false">
      <c r="A180" s="880"/>
      <c r="B180" s="884"/>
      <c r="C180" s="884"/>
      <c r="D180" s="885" t="s">
        <v>475</v>
      </c>
      <c r="E180" s="894" t="n">
        <f aca="false">E292/E$6*100000</f>
        <v>42.5369959925672</v>
      </c>
      <c r="F180" s="895" t="n">
        <f aca="false">F292/F$6*100000</f>
        <v>0</v>
      </c>
      <c r="G180" s="895" t="n">
        <f aca="false">G292/G$6*100000</f>
        <v>0</v>
      </c>
      <c r="H180" s="895" t="n">
        <f aca="false">H292/H$6*100000</f>
        <v>0</v>
      </c>
      <c r="I180" s="895" t="n">
        <f aca="false">I292/I$6*100000</f>
        <v>0</v>
      </c>
      <c r="J180" s="895" t="n">
        <f aca="false">J292/J$6*100000</f>
        <v>0</v>
      </c>
      <c r="K180" s="895" t="n">
        <f aca="false">K292/K$6*100000</f>
        <v>0</v>
      </c>
      <c r="L180" s="895" t="n">
        <f aca="false">L292/L$6*100000</f>
        <v>0</v>
      </c>
      <c r="M180" s="895" t="n">
        <f aca="false">M292/M$6*100000</f>
        <v>0</v>
      </c>
      <c r="N180" s="895" t="n">
        <f aca="false">N292/N$6*100000</f>
        <v>0</v>
      </c>
      <c r="O180" s="895" t="n">
        <f aca="false">O292/O$6*100000</f>
        <v>9.1558322651529</v>
      </c>
      <c r="P180" s="895" t="n">
        <f aca="false">P292/P$6*100000</f>
        <v>0</v>
      </c>
      <c r="Q180" s="895" t="n">
        <f aca="false">Q292/Q$6*100000</f>
        <v>11.85536455246</v>
      </c>
      <c r="R180" s="895" t="n">
        <f aca="false">R292/R$6*100000</f>
        <v>23.482446870964</v>
      </c>
      <c r="S180" s="895" t="n">
        <f aca="false">S292/S$6*100000</f>
        <v>0</v>
      </c>
      <c r="T180" s="895" t="n">
        <f aca="false">T292/T$6*100000</f>
        <v>102.656229949955</v>
      </c>
      <c r="U180" s="895" t="n">
        <f aca="false">U292/U$6*100000</f>
        <v>84.9473326537547</v>
      </c>
      <c r="V180" s="895" t="n">
        <f aca="false">V292/V$6*100000</f>
        <v>244.678248103744</v>
      </c>
      <c r="W180" s="895" t="n">
        <f aca="false">AA292/AA$6*100000</f>
        <v>903.614457831325</v>
      </c>
      <c r="X180" s="537"/>
      <c r="Y180" s="537"/>
      <c r="Z180" s="537"/>
      <c r="AA180" s="537"/>
    </row>
    <row r="181" s="108" customFormat="true" ht="15" hidden="false" customHeight="false" outlineLevel="0" collapsed="false">
      <c r="A181" s="880"/>
      <c r="B181" s="884"/>
      <c r="C181" s="884"/>
      <c r="D181" s="885" t="s">
        <v>476</v>
      </c>
      <c r="E181" s="894" t="n">
        <f aca="false">E293/E$7*100000</f>
        <v>67.9676985195155</v>
      </c>
      <c r="F181" s="895" t="n">
        <f aca="false">F293/F$7*100000</f>
        <v>19.6347928529354</v>
      </c>
      <c r="G181" s="895" t="n">
        <f aca="false">G293/G$7*100000</f>
        <v>0</v>
      </c>
      <c r="H181" s="895" t="n">
        <f aca="false">H293/H$7*100000</f>
        <v>0</v>
      </c>
      <c r="I181" s="895" t="n">
        <f aca="false">I293/I$7*100000</f>
        <v>0</v>
      </c>
      <c r="J181" s="895" t="n">
        <f aca="false">J293/J$7*100000</f>
        <v>0</v>
      </c>
      <c r="K181" s="895" t="n">
        <f aca="false">K293/K$7*100000</f>
        <v>0</v>
      </c>
      <c r="L181" s="895" t="n">
        <f aca="false">L293/L$7*100000</f>
        <v>0</v>
      </c>
      <c r="M181" s="895" t="n">
        <f aca="false">M293/M$7*100000</f>
        <v>0</v>
      </c>
      <c r="N181" s="895" t="n">
        <f aca="false">N293/N$7*100000</f>
        <v>0</v>
      </c>
      <c r="O181" s="895" t="n">
        <f aca="false">O293/O$7*100000</f>
        <v>0</v>
      </c>
      <c r="P181" s="895" t="n">
        <f aca="false">P293/P$7*100000</f>
        <v>0</v>
      </c>
      <c r="Q181" s="895" t="n">
        <f aca="false">Q293/Q$7*100000</f>
        <v>0</v>
      </c>
      <c r="R181" s="895" t="n">
        <f aca="false">R293/R$7*100000</f>
        <v>21.9274202390089</v>
      </c>
      <c r="S181" s="895" t="n">
        <f aca="false">S293/S$7*100000</f>
        <v>8.49834282314949</v>
      </c>
      <c r="T181" s="895" t="n">
        <f aca="false">T293/T$7*100000</f>
        <v>31.4399496960805</v>
      </c>
      <c r="U181" s="895" t="n">
        <f aca="false">U293/U$7*100000</f>
        <v>12.6454223571067</v>
      </c>
      <c r="V181" s="895" t="n">
        <f aca="false">V293/V$7*100000</f>
        <v>126.502213788741</v>
      </c>
      <c r="W181" s="895" t="n">
        <f aca="false">AA293/AA$7*100000</f>
        <v>1092.26419943459</v>
      </c>
      <c r="X181" s="537"/>
      <c r="Y181" s="537"/>
      <c r="Z181" s="537"/>
      <c r="AA181" s="537"/>
    </row>
    <row r="182" s="108" customFormat="true" ht="13.5" hidden="false" customHeight="true" outlineLevel="0" collapsed="false">
      <c r="A182" s="880" t="s">
        <v>453</v>
      </c>
      <c r="B182" s="884" t="s">
        <v>151</v>
      </c>
      <c r="C182" s="884"/>
      <c r="D182" s="885" t="s">
        <v>7</v>
      </c>
      <c r="E182" s="894" t="n">
        <f aca="false">E294/E$5*100000</f>
        <v>70.0634463430774</v>
      </c>
      <c r="F182" s="895" t="n">
        <f aca="false">F294/F$5*100000</f>
        <v>0</v>
      </c>
      <c r="G182" s="895" t="n">
        <f aca="false">G294/G$5*100000</f>
        <v>0</v>
      </c>
      <c r="H182" s="895" t="n">
        <f aca="false">H294/H$5*100000</f>
        <v>0</v>
      </c>
      <c r="I182" s="895" t="n">
        <f aca="false">I294/I$5*100000</f>
        <v>0</v>
      </c>
      <c r="J182" s="895" t="n">
        <f aca="false">J294/J$5*100000</f>
        <v>0</v>
      </c>
      <c r="K182" s="895" t="n">
        <f aca="false">K294/K$5*100000</f>
        <v>0</v>
      </c>
      <c r="L182" s="895" t="n">
        <f aca="false">L294/L$5*100000</f>
        <v>0</v>
      </c>
      <c r="M182" s="895" t="n">
        <f aca="false">M294/M$5*100000</f>
        <v>0</v>
      </c>
      <c r="N182" s="895" t="n">
        <f aca="false">N294/N$5*100000</f>
        <v>4.62877244954638</v>
      </c>
      <c r="O182" s="895" t="n">
        <f aca="false">O294/O$5*100000</f>
        <v>18.0034206499235</v>
      </c>
      <c r="P182" s="895" t="n">
        <f aca="false">P294/P$5*100000</f>
        <v>21.3287831929188</v>
      </c>
      <c r="Q182" s="895" t="n">
        <f aca="false">Q294/Q$5*100000</f>
        <v>28.5241599634891</v>
      </c>
      <c r="R182" s="895" t="n">
        <f aca="false">R294/R$5*100000</f>
        <v>56.695770495521</v>
      </c>
      <c r="S182" s="895" t="n">
        <f aca="false">S294/S$5*100000</f>
        <v>36.003600360036</v>
      </c>
      <c r="T182" s="895" t="n">
        <f aca="false">T294/T$5*100000</f>
        <v>98.0674935102394</v>
      </c>
      <c r="U182" s="895" t="n">
        <f aca="false">U294/U$5*100000</f>
        <v>130.491518051327</v>
      </c>
      <c r="V182" s="895" t="n">
        <f aca="false">V294/V$5*100000</f>
        <v>316.972433003554</v>
      </c>
      <c r="W182" s="895" t="n">
        <f aca="false">AA294/AA$5*100000</f>
        <v>882.723833543506</v>
      </c>
      <c r="X182" s="537"/>
      <c r="Y182" s="537"/>
      <c r="Z182" s="537"/>
      <c r="AA182" s="537"/>
    </row>
    <row r="183" s="108" customFormat="true" ht="13.5" hidden="false" customHeight="true" outlineLevel="0" collapsed="false">
      <c r="A183" s="880"/>
      <c r="B183" s="884"/>
      <c r="C183" s="884"/>
      <c r="D183" s="885" t="s">
        <v>475</v>
      </c>
      <c r="E183" s="894" t="n">
        <f aca="false">E295/E$6*100000</f>
        <v>73.1337825837121</v>
      </c>
      <c r="F183" s="895" t="n">
        <f aca="false">F295/F$6*100000</f>
        <v>0</v>
      </c>
      <c r="G183" s="895" t="n">
        <f aca="false">G295/G$6*100000</f>
        <v>0</v>
      </c>
      <c r="H183" s="895" t="n">
        <f aca="false">H295/H$6*100000</f>
        <v>0</v>
      </c>
      <c r="I183" s="895" t="n">
        <f aca="false">I295/I$6*100000</f>
        <v>0</v>
      </c>
      <c r="J183" s="895" t="n">
        <f aca="false">J295/J$6*100000</f>
        <v>0</v>
      </c>
      <c r="K183" s="895" t="n">
        <f aca="false">K295/K$6*100000</f>
        <v>0</v>
      </c>
      <c r="L183" s="895" t="n">
        <f aca="false">L295/L$6*100000</f>
        <v>0</v>
      </c>
      <c r="M183" s="895" t="n">
        <f aca="false">M295/M$6*100000</f>
        <v>0</v>
      </c>
      <c r="N183" s="895" t="n">
        <f aca="false">N295/N$6*100000</f>
        <v>9.49397132820659</v>
      </c>
      <c r="O183" s="895" t="n">
        <f aca="false">O295/O$6*100000</f>
        <v>36.6233290606116</v>
      </c>
      <c r="P183" s="895" t="n">
        <f aca="false">P295/P$6*100000</f>
        <v>33.3000333000333</v>
      </c>
      <c r="Q183" s="895" t="n">
        <f aca="false">Q295/Q$6*100000</f>
        <v>23.71072910492</v>
      </c>
      <c r="R183" s="895" t="n">
        <f aca="false">R295/R$6*100000</f>
        <v>58.7061171774099</v>
      </c>
      <c r="S183" s="895" t="n">
        <f aca="false">S295/S$6*100000</f>
        <v>38.26652635607</v>
      </c>
      <c r="T183" s="895" t="n">
        <f aca="false">T295/T$6*100000</f>
        <v>64.1601437187219</v>
      </c>
      <c r="U183" s="895" t="n">
        <f aca="false">U295/U$6*100000</f>
        <v>220.863064899762</v>
      </c>
      <c r="V183" s="895" t="n">
        <f aca="false">V295/V$6*100000</f>
        <v>489.356496207487</v>
      </c>
      <c r="W183" s="895" t="n">
        <f aca="false">AA295/AA$6*100000</f>
        <v>1234.93975903614</v>
      </c>
      <c r="X183" s="537"/>
      <c r="Y183" s="537"/>
      <c r="Z183" s="537"/>
      <c r="AA183" s="537"/>
    </row>
    <row r="184" s="108" customFormat="true" ht="15" hidden="false" customHeight="false" outlineLevel="0" collapsed="false">
      <c r="A184" s="880"/>
      <c r="B184" s="884"/>
      <c r="C184" s="884"/>
      <c r="D184" s="885" t="s">
        <v>476</v>
      </c>
      <c r="E184" s="894" t="n">
        <f aca="false">E296/E$7*100000</f>
        <v>67.2947510094213</v>
      </c>
      <c r="F184" s="895" t="n">
        <f aca="false">F296/F$7*100000</f>
        <v>0</v>
      </c>
      <c r="G184" s="895" t="n">
        <f aca="false">G296/G$7*100000</f>
        <v>0</v>
      </c>
      <c r="H184" s="895" t="n">
        <f aca="false">H296/H$7*100000</f>
        <v>0</v>
      </c>
      <c r="I184" s="895" t="n">
        <f aca="false">I296/I$7*100000</f>
        <v>0</v>
      </c>
      <c r="J184" s="895" t="n">
        <f aca="false">J296/J$7*100000</f>
        <v>0</v>
      </c>
      <c r="K184" s="895" t="n">
        <f aca="false">K296/K$7*100000</f>
        <v>0</v>
      </c>
      <c r="L184" s="895" t="n">
        <f aca="false">L296/L$7*100000</f>
        <v>0</v>
      </c>
      <c r="M184" s="895" t="n">
        <f aca="false">M296/M$7*100000</f>
        <v>0</v>
      </c>
      <c r="N184" s="895" t="n">
        <f aca="false">N296/N$7*100000</f>
        <v>0</v>
      </c>
      <c r="O184" s="895" t="n">
        <f aca="false">O296/O$7*100000</f>
        <v>0</v>
      </c>
      <c r="P184" s="895" t="n">
        <f aca="false">P296/P$7*100000</f>
        <v>10.2616726526424</v>
      </c>
      <c r="Q184" s="895" t="n">
        <f aca="false">Q296/Q$7*100000</f>
        <v>32.9887838135034</v>
      </c>
      <c r="R184" s="895" t="n">
        <f aca="false">R296/R$7*100000</f>
        <v>54.8185505975222</v>
      </c>
      <c r="S184" s="895" t="n">
        <f aca="false">S296/S$7*100000</f>
        <v>33.9933712925979</v>
      </c>
      <c r="T184" s="895" t="n">
        <f aca="false">T296/T$7*100000</f>
        <v>125.759798784322</v>
      </c>
      <c r="U184" s="895" t="n">
        <f aca="false">U296/U$7*100000</f>
        <v>63.2271117855336</v>
      </c>
      <c r="V184" s="895" t="n">
        <f aca="false">V296/V$7*100000</f>
        <v>205.566097406705</v>
      </c>
      <c r="W184" s="895" t="n">
        <f aca="false">AA296/AA$7*100000</f>
        <v>732.459521973786</v>
      </c>
      <c r="X184" s="537"/>
      <c r="Y184" s="537"/>
      <c r="Z184" s="537"/>
      <c r="AA184" s="537"/>
    </row>
    <row r="185" s="108" customFormat="true" ht="13.5" hidden="false" customHeight="true" outlineLevel="0" collapsed="false">
      <c r="A185" s="880" t="s">
        <v>454</v>
      </c>
      <c r="B185" s="880" t="s">
        <v>477</v>
      </c>
      <c r="C185" s="884" t="s">
        <v>455</v>
      </c>
      <c r="D185" s="885" t="s">
        <v>7</v>
      </c>
      <c r="E185" s="894" t="n">
        <f aca="false">E297/E$5*100000</f>
        <v>6.36940421300703</v>
      </c>
      <c r="F185" s="895" t="n">
        <f aca="false">F297/F$5*100000</f>
        <v>0</v>
      </c>
      <c r="G185" s="895" t="n">
        <f aca="false">G297/G$5*100000</f>
        <v>0</v>
      </c>
      <c r="H185" s="895" t="n">
        <f aca="false">H297/H$5*100000</f>
        <v>0</v>
      </c>
      <c r="I185" s="895" t="n">
        <f aca="false">I297/I$5*100000</f>
        <v>0</v>
      </c>
      <c r="J185" s="895" t="n">
        <f aca="false">J297/J$5*100000</f>
        <v>0</v>
      </c>
      <c r="K185" s="895" t="n">
        <f aca="false">K297/K$5*100000</f>
        <v>0</v>
      </c>
      <c r="L185" s="895" t="n">
        <f aca="false">L297/L$5*100000</f>
        <v>0</v>
      </c>
      <c r="M185" s="895" t="n">
        <f aca="false">M297/M$5*100000</f>
        <v>0</v>
      </c>
      <c r="N185" s="895" t="n">
        <f aca="false">N297/N$5*100000</f>
        <v>0</v>
      </c>
      <c r="O185" s="895" t="n">
        <f aca="false">O297/O$5*100000</f>
        <v>9.00171032496174</v>
      </c>
      <c r="P185" s="895" t="n">
        <f aca="false">P297/P$5*100000</f>
        <v>10.6643915964594</v>
      </c>
      <c r="Q185" s="895" t="n">
        <f aca="false">Q297/Q$5*100000</f>
        <v>11.4096639853956</v>
      </c>
      <c r="R185" s="895" t="n">
        <f aca="false">R297/R$5*100000</f>
        <v>11.3391540991042</v>
      </c>
      <c r="S185" s="895" t="n">
        <f aca="false">S297/S$5*100000</f>
        <v>0</v>
      </c>
      <c r="T185" s="895" t="n">
        <f aca="false">T297/T$5*100000</f>
        <v>17.3060282665128</v>
      </c>
      <c r="U185" s="895" t="n">
        <f aca="false">U297/U$5*100000</f>
        <v>0</v>
      </c>
      <c r="V185" s="895" t="n">
        <f aca="false">V297/V$5*100000</f>
        <v>19.2104504850639</v>
      </c>
      <c r="W185" s="895" t="n">
        <f aca="false">AA297/AA$5*100000</f>
        <v>45.0369302828319</v>
      </c>
      <c r="X185" s="537"/>
      <c r="Y185" s="537"/>
      <c r="Z185" s="537"/>
      <c r="AA185" s="537"/>
    </row>
    <row r="186" s="108" customFormat="true" ht="13.5" hidden="false" customHeight="true" outlineLevel="0" collapsed="false">
      <c r="A186" s="880"/>
      <c r="B186" s="880"/>
      <c r="C186" s="880"/>
      <c r="D186" s="885" t="s">
        <v>475</v>
      </c>
      <c r="E186" s="894" t="n">
        <f aca="false">E298/E$6*100000</f>
        <v>4.47757852553339</v>
      </c>
      <c r="F186" s="895" t="n">
        <f aca="false">F298/F$6*100000</f>
        <v>0</v>
      </c>
      <c r="G186" s="895" t="n">
        <f aca="false">G298/G$6*100000</f>
        <v>0</v>
      </c>
      <c r="H186" s="895" t="n">
        <f aca="false">H298/H$6*100000</f>
        <v>0</v>
      </c>
      <c r="I186" s="895" t="n">
        <f aca="false">I298/I$6*100000</f>
        <v>0</v>
      </c>
      <c r="J186" s="895" t="n">
        <f aca="false">J298/J$6*100000</f>
        <v>0</v>
      </c>
      <c r="K186" s="895" t="n">
        <f aca="false">K298/K$6*100000</f>
        <v>0</v>
      </c>
      <c r="L186" s="895" t="n">
        <f aca="false">L298/L$6*100000</f>
        <v>0</v>
      </c>
      <c r="M186" s="895" t="n">
        <f aca="false">M298/M$6*100000</f>
        <v>0</v>
      </c>
      <c r="N186" s="895" t="n">
        <f aca="false">N298/N$6*100000</f>
        <v>0</v>
      </c>
      <c r="O186" s="895" t="n">
        <f aca="false">O298/O$6*100000</f>
        <v>18.3116645303058</v>
      </c>
      <c r="P186" s="895" t="n">
        <f aca="false">P298/P$6*100000</f>
        <v>11.1000111000111</v>
      </c>
      <c r="Q186" s="895" t="n">
        <f aca="false">Q298/Q$6*100000</f>
        <v>0</v>
      </c>
      <c r="R186" s="895" t="n">
        <f aca="false">R298/R$6*100000</f>
        <v>0</v>
      </c>
      <c r="S186" s="895" t="n">
        <f aca="false">S298/S$6*100000</f>
        <v>0</v>
      </c>
      <c r="T186" s="895" t="n">
        <f aca="false">T298/T$6*100000</f>
        <v>0</v>
      </c>
      <c r="U186" s="895" t="n">
        <f aca="false">U298/U$6*100000</f>
        <v>0</v>
      </c>
      <c r="V186" s="895" t="n">
        <f aca="false">V298/V$6*100000</f>
        <v>24.4678248103744</v>
      </c>
      <c r="W186" s="895" t="n">
        <f aca="false">AA298/AA$6*100000</f>
        <v>60.2409638554217</v>
      </c>
      <c r="X186" s="537"/>
      <c r="Y186" s="537"/>
      <c r="Z186" s="537"/>
      <c r="AA186" s="537"/>
    </row>
    <row r="187" s="108" customFormat="true" ht="15" hidden="false" customHeight="false" outlineLevel="0" collapsed="false">
      <c r="A187" s="880"/>
      <c r="B187" s="880"/>
      <c r="C187" s="880"/>
      <c r="D187" s="885" t="s">
        <v>476</v>
      </c>
      <c r="E187" s="894" t="n">
        <f aca="false">E299/E$7*100000</f>
        <v>8.07537012113055</v>
      </c>
      <c r="F187" s="895" t="n">
        <f aca="false">F299/F$7*100000</f>
        <v>0</v>
      </c>
      <c r="G187" s="895" t="n">
        <f aca="false">G299/G$7*100000</f>
        <v>0</v>
      </c>
      <c r="H187" s="895" t="n">
        <f aca="false">H299/H$7*100000</f>
        <v>0</v>
      </c>
      <c r="I187" s="895" t="n">
        <f aca="false">I299/I$7*100000</f>
        <v>0</v>
      </c>
      <c r="J187" s="895" t="n">
        <f aca="false">J299/J$7*100000</f>
        <v>0</v>
      </c>
      <c r="K187" s="895" t="n">
        <f aca="false">K299/K$7*100000</f>
        <v>0</v>
      </c>
      <c r="L187" s="895" t="n">
        <f aca="false">L299/L$7*100000</f>
        <v>0</v>
      </c>
      <c r="M187" s="895" t="n">
        <f aca="false">M299/M$7*100000</f>
        <v>0</v>
      </c>
      <c r="N187" s="895" t="n">
        <f aca="false">N299/N$7*100000</f>
        <v>0</v>
      </c>
      <c r="O187" s="895" t="n">
        <f aca="false">O299/O$7*100000</f>
        <v>0</v>
      </c>
      <c r="P187" s="895" t="n">
        <f aca="false">P299/P$7*100000</f>
        <v>10.2616726526424</v>
      </c>
      <c r="Q187" s="895" t="n">
        <f aca="false">Q299/Q$7*100000</f>
        <v>21.9925225423356</v>
      </c>
      <c r="R187" s="895" t="n">
        <f aca="false">R299/R$7*100000</f>
        <v>21.9274202390089</v>
      </c>
      <c r="S187" s="895" t="n">
        <f aca="false">S299/S$7*100000</f>
        <v>0</v>
      </c>
      <c r="T187" s="895" t="n">
        <f aca="false">T299/T$7*100000</f>
        <v>31.4399496960805</v>
      </c>
      <c r="U187" s="895" t="n">
        <f aca="false">U299/U$7*100000</f>
        <v>0</v>
      </c>
      <c r="V187" s="895" t="n">
        <f aca="false">V299/V$7*100000</f>
        <v>15.8127767235927</v>
      </c>
      <c r="W187" s="895" t="n">
        <f aca="false">AA299/AA$7*100000</f>
        <v>38.550501156515</v>
      </c>
      <c r="X187" s="537"/>
      <c r="Y187" s="537"/>
      <c r="Z187" s="537"/>
      <c r="AA187" s="537"/>
    </row>
    <row r="188" s="108" customFormat="true" ht="13.5" hidden="false" customHeight="true" outlineLevel="0" collapsed="false">
      <c r="A188" s="880" t="s">
        <v>456</v>
      </c>
      <c r="B188" s="884"/>
      <c r="C188" s="884" t="s">
        <v>622</v>
      </c>
      <c r="D188" s="885" t="s">
        <v>7</v>
      </c>
      <c r="E188" s="894" t="n">
        <f aca="false">E300/E$5*100000</f>
        <v>23.3544821143591</v>
      </c>
      <c r="F188" s="895" t="n">
        <f aca="false">F300/F$5*100000</f>
        <v>0</v>
      </c>
      <c r="G188" s="895" t="n">
        <f aca="false">G300/G$5*100000</f>
        <v>0</v>
      </c>
      <c r="H188" s="895" t="n">
        <f aca="false">H300/H$5*100000</f>
        <v>0</v>
      </c>
      <c r="I188" s="895" t="n">
        <f aca="false">I300/I$5*100000</f>
        <v>0</v>
      </c>
      <c r="J188" s="895" t="n">
        <f aca="false">J300/J$5*100000</f>
        <v>0</v>
      </c>
      <c r="K188" s="895" t="n">
        <f aca="false">K300/K$5*100000</f>
        <v>0</v>
      </c>
      <c r="L188" s="895" t="n">
        <f aca="false">L300/L$5*100000</f>
        <v>0</v>
      </c>
      <c r="M188" s="895" t="n">
        <f aca="false">M300/M$5*100000</f>
        <v>0</v>
      </c>
      <c r="N188" s="895" t="n">
        <f aca="false">N300/N$5*100000</f>
        <v>4.62877244954638</v>
      </c>
      <c r="O188" s="895" t="n">
        <f aca="false">O300/O$5*100000</f>
        <v>9.00171032496174</v>
      </c>
      <c r="P188" s="895" t="n">
        <f aca="false">P300/P$5*100000</f>
        <v>10.6643915964594</v>
      </c>
      <c r="Q188" s="895" t="n">
        <f aca="false">Q300/Q$5*100000</f>
        <v>5.70483199269782</v>
      </c>
      <c r="R188" s="895" t="n">
        <f aca="false">R300/R$5*100000</f>
        <v>22.6783081982084</v>
      </c>
      <c r="S188" s="895" t="n">
        <f aca="false">S300/S$5*100000</f>
        <v>13.5013501350135</v>
      </c>
      <c r="T188" s="895" t="n">
        <f aca="false">T300/T$5*100000</f>
        <v>51.9180847995385</v>
      </c>
      <c r="U188" s="895" t="n">
        <f aca="false">U300/U$5*100000</f>
        <v>57.9962302450341</v>
      </c>
      <c r="V188" s="895" t="n">
        <f aca="false">V300/V$5*100000</f>
        <v>144.078378637979</v>
      </c>
      <c r="W188" s="895" t="n">
        <f aca="false">AA300/AA$5*100000</f>
        <v>189.155107187894</v>
      </c>
      <c r="X188" s="537"/>
      <c r="Y188" s="537"/>
      <c r="Z188" s="537"/>
      <c r="AA188" s="537"/>
    </row>
    <row r="189" s="108" customFormat="true" ht="13.5" hidden="false" customHeight="true" outlineLevel="0" collapsed="false">
      <c r="A189" s="880"/>
      <c r="B189" s="884"/>
      <c r="C189" s="884"/>
      <c r="D189" s="885" t="s">
        <v>475</v>
      </c>
      <c r="E189" s="894" t="n">
        <f aca="false">E301/E$6*100000</f>
        <v>25.3729449780226</v>
      </c>
      <c r="F189" s="895" t="n">
        <f aca="false">F301/F$6*100000</f>
        <v>0</v>
      </c>
      <c r="G189" s="895" t="n">
        <f aca="false">G301/G$6*100000</f>
        <v>0</v>
      </c>
      <c r="H189" s="895" t="n">
        <f aca="false">H301/H$6*100000</f>
        <v>0</v>
      </c>
      <c r="I189" s="895" t="n">
        <f aca="false">I301/I$6*100000</f>
        <v>0</v>
      </c>
      <c r="J189" s="895" t="n">
        <f aca="false">J301/J$6*100000</f>
        <v>0</v>
      </c>
      <c r="K189" s="895" t="n">
        <f aca="false">K301/K$6*100000</f>
        <v>0</v>
      </c>
      <c r="L189" s="895" t="n">
        <f aca="false">L301/L$6*100000</f>
        <v>0</v>
      </c>
      <c r="M189" s="895" t="n">
        <f aca="false">M301/M$6*100000</f>
        <v>0</v>
      </c>
      <c r="N189" s="895" t="n">
        <f aca="false">N301/N$6*100000</f>
        <v>9.49397132820659</v>
      </c>
      <c r="O189" s="895" t="n">
        <f aca="false">O301/O$6*100000</f>
        <v>18.3116645303058</v>
      </c>
      <c r="P189" s="895" t="n">
        <f aca="false">P301/P$6*100000</f>
        <v>22.2000222000222</v>
      </c>
      <c r="Q189" s="895" t="n">
        <f aca="false">Q301/Q$6*100000</f>
        <v>0</v>
      </c>
      <c r="R189" s="895" t="n">
        <f aca="false">R301/R$6*100000</f>
        <v>35.2236703064459</v>
      </c>
      <c r="S189" s="895" t="n">
        <f aca="false">S301/S$6*100000</f>
        <v>0</v>
      </c>
      <c r="T189" s="895" t="n">
        <f aca="false">T301/T$6*100000</f>
        <v>38.4960862312332</v>
      </c>
      <c r="U189" s="895" t="n">
        <f aca="false">U301/U$6*100000</f>
        <v>84.9473326537547</v>
      </c>
      <c r="V189" s="895" t="n">
        <f aca="false">V301/V$6*100000</f>
        <v>195.742598482995</v>
      </c>
      <c r="W189" s="895" t="n">
        <f aca="false">AA301/AA$6*100000</f>
        <v>301.204819277108</v>
      </c>
      <c r="X189" s="537"/>
      <c r="Y189" s="537"/>
      <c r="Z189" s="537"/>
      <c r="AA189" s="537"/>
    </row>
    <row r="190" s="108" customFormat="true" ht="15" hidden="false" customHeight="false" outlineLevel="0" collapsed="false">
      <c r="A190" s="880"/>
      <c r="B190" s="884"/>
      <c r="C190" s="884"/>
      <c r="D190" s="885" t="s">
        <v>476</v>
      </c>
      <c r="E190" s="894" t="n">
        <f aca="false">E302/E$7*100000</f>
        <v>21.5343203230148</v>
      </c>
      <c r="F190" s="895" t="n">
        <f aca="false">F302/F$7*100000</f>
        <v>0</v>
      </c>
      <c r="G190" s="895" t="n">
        <f aca="false">G302/G$7*100000</f>
        <v>0</v>
      </c>
      <c r="H190" s="895" t="n">
        <f aca="false">H302/H$7*100000</f>
        <v>0</v>
      </c>
      <c r="I190" s="895" t="n">
        <f aca="false">I302/I$7*100000</f>
        <v>0</v>
      </c>
      <c r="J190" s="895" t="n">
        <f aca="false">J302/J$7*100000</f>
        <v>0</v>
      </c>
      <c r="K190" s="895" t="n">
        <f aca="false">K302/K$7*100000</f>
        <v>0</v>
      </c>
      <c r="L190" s="895" t="n">
        <f aca="false">L302/L$7*100000</f>
        <v>0</v>
      </c>
      <c r="M190" s="895" t="n">
        <f aca="false">M302/M$7*100000</f>
        <v>0</v>
      </c>
      <c r="N190" s="895" t="n">
        <f aca="false">N302/N$7*100000</f>
        <v>0</v>
      </c>
      <c r="O190" s="895" t="n">
        <f aca="false">O302/O$7*100000</f>
        <v>0</v>
      </c>
      <c r="P190" s="895" t="n">
        <f aca="false">P302/P$7*100000</f>
        <v>0</v>
      </c>
      <c r="Q190" s="895" t="n">
        <f aca="false">Q302/Q$7*100000</f>
        <v>10.9962612711678</v>
      </c>
      <c r="R190" s="895" t="n">
        <f aca="false">R302/R$7*100000</f>
        <v>10.9637101195044</v>
      </c>
      <c r="S190" s="895" t="n">
        <f aca="false">S302/S$7*100000</f>
        <v>25.4950284694485</v>
      </c>
      <c r="T190" s="895" t="n">
        <f aca="false">T302/T$7*100000</f>
        <v>62.879899392161</v>
      </c>
      <c r="U190" s="895" t="n">
        <f aca="false">U302/U$7*100000</f>
        <v>37.9362670713202</v>
      </c>
      <c r="V190" s="895" t="n">
        <f aca="false">V302/V$7*100000</f>
        <v>110.689437065149</v>
      </c>
      <c r="W190" s="895" t="n">
        <f aca="false">AA302/AA$7*100000</f>
        <v>141.351837573888</v>
      </c>
      <c r="X190" s="537"/>
      <c r="Y190" s="537"/>
      <c r="Z190" s="537"/>
      <c r="AA190" s="537"/>
    </row>
    <row r="191" s="108" customFormat="true" ht="13.5" hidden="false" customHeight="true" outlineLevel="0" collapsed="false">
      <c r="A191" s="880" t="s">
        <v>458</v>
      </c>
      <c r="B191" s="884"/>
      <c r="C191" s="884" t="s">
        <v>999</v>
      </c>
      <c r="D191" s="885" t="s">
        <v>7</v>
      </c>
      <c r="E191" s="894" t="n">
        <f aca="false">E303/E$5*100000</f>
        <v>39.2779926468767</v>
      </c>
      <c r="F191" s="895" t="n">
        <f aca="false">F303/F$5*100000</f>
        <v>0</v>
      </c>
      <c r="G191" s="895" t="n">
        <f aca="false">G303/G$5*100000</f>
        <v>0</v>
      </c>
      <c r="H191" s="895" t="n">
        <f aca="false">H303/H$5*100000</f>
        <v>0</v>
      </c>
      <c r="I191" s="895" t="n">
        <f aca="false">I303/I$5*100000</f>
        <v>0</v>
      </c>
      <c r="J191" s="895" t="n">
        <f aca="false">J303/J$5*100000</f>
        <v>0</v>
      </c>
      <c r="K191" s="895" t="n">
        <f aca="false">K303/K$5*100000</f>
        <v>0</v>
      </c>
      <c r="L191" s="895" t="n">
        <f aca="false">L303/L$5*100000</f>
        <v>0</v>
      </c>
      <c r="M191" s="895" t="n">
        <f aca="false">M303/M$5*100000</f>
        <v>0</v>
      </c>
      <c r="N191" s="895" t="n">
        <f aca="false">N303/N$5*100000</f>
        <v>0</v>
      </c>
      <c r="O191" s="895" t="n">
        <f aca="false">O303/O$5*100000</f>
        <v>0</v>
      </c>
      <c r="P191" s="895" t="n">
        <f aca="false">P303/P$5*100000</f>
        <v>0</v>
      </c>
      <c r="Q191" s="895" t="n">
        <f aca="false">Q303/Q$5*100000</f>
        <v>11.4096639853956</v>
      </c>
      <c r="R191" s="895" t="n">
        <f aca="false">R303/R$5*100000</f>
        <v>17.0087311486563</v>
      </c>
      <c r="S191" s="895" t="n">
        <f aca="false">S303/S$5*100000</f>
        <v>22.5022502250225</v>
      </c>
      <c r="T191" s="895" t="n">
        <f aca="false">T303/T$5*100000</f>
        <v>23.0747043553505</v>
      </c>
      <c r="U191" s="895" t="n">
        <f aca="false">U303/U$5*100000</f>
        <v>72.4952878062926</v>
      </c>
      <c r="V191" s="895" t="n">
        <f aca="false">V303/V$5*100000</f>
        <v>144.078378637979</v>
      </c>
      <c r="W191" s="895" t="n">
        <f aca="false">AA303/AA$5*100000</f>
        <v>648.53179607278</v>
      </c>
      <c r="X191" s="537"/>
      <c r="Y191" s="537"/>
      <c r="Z191" s="537"/>
      <c r="AA191" s="537"/>
    </row>
    <row r="192" s="108" customFormat="true" ht="15" hidden="false" customHeight="false" outlineLevel="0" collapsed="false">
      <c r="A192" s="880"/>
      <c r="B192" s="884"/>
      <c r="C192" s="884"/>
      <c r="D192" s="885" t="s">
        <v>475</v>
      </c>
      <c r="E192" s="894" t="n">
        <f aca="false">E304/E$6*100000</f>
        <v>42.5369959925672</v>
      </c>
      <c r="F192" s="895" t="n">
        <f aca="false">F304/F$6*100000</f>
        <v>0</v>
      </c>
      <c r="G192" s="895" t="n">
        <f aca="false">G304/G$6*100000</f>
        <v>0</v>
      </c>
      <c r="H192" s="895" t="n">
        <f aca="false">H304/H$6*100000</f>
        <v>0</v>
      </c>
      <c r="I192" s="895" t="n">
        <f aca="false">I304/I$6*100000</f>
        <v>0</v>
      </c>
      <c r="J192" s="895" t="n">
        <f aca="false">J304/J$6*100000</f>
        <v>0</v>
      </c>
      <c r="K192" s="895" t="n">
        <f aca="false">K304/K$6*100000</f>
        <v>0</v>
      </c>
      <c r="L192" s="895" t="n">
        <f aca="false">L304/L$6*100000</f>
        <v>0</v>
      </c>
      <c r="M192" s="895" t="n">
        <f aca="false">M304/M$6*100000</f>
        <v>0</v>
      </c>
      <c r="N192" s="895" t="n">
        <f aca="false">N304/N$6*100000</f>
        <v>0</v>
      </c>
      <c r="O192" s="895" t="n">
        <f aca="false">O304/O$6*100000</f>
        <v>0</v>
      </c>
      <c r="P192" s="895" t="n">
        <f aca="false">P304/P$6*100000</f>
        <v>0</v>
      </c>
      <c r="Q192" s="895" t="n">
        <f aca="false">Q304/Q$6*100000</f>
        <v>23.71072910492</v>
      </c>
      <c r="R192" s="895" t="n">
        <f aca="false">R304/R$6*100000</f>
        <v>23.482446870964</v>
      </c>
      <c r="S192" s="895" t="n">
        <f aca="false">S304/S$6*100000</f>
        <v>38.26652635607</v>
      </c>
      <c r="T192" s="895" t="n">
        <f aca="false">T304/T$6*100000</f>
        <v>25.6640574874888</v>
      </c>
      <c r="U192" s="895" t="n">
        <f aca="false">U304/U$6*100000</f>
        <v>135.915732246007</v>
      </c>
      <c r="V192" s="895" t="n">
        <f aca="false">V304/V$6*100000</f>
        <v>244.678248103744</v>
      </c>
      <c r="W192" s="895" t="n">
        <f aca="false">AA304/AA$6*100000</f>
        <v>873.493975903615</v>
      </c>
      <c r="X192" s="537"/>
      <c r="Y192" s="537"/>
      <c r="Z192" s="537"/>
      <c r="AA192" s="537"/>
    </row>
    <row r="193" s="108" customFormat="true" ht="15" hidden="false" customHeight="false" outlineLevel="0" collapsed="false">
      <c r="A193" s="880"/>
      <c r="B193" s="884"/>
      <c r="C193" s="884"/>
      <c r="D193" s="885" t="s">
        <v>476</v>
      </c>
      <c r="E193" s="894" t="n">
        <f aca="false">E305/E$7*100000</f>
        <v>36.3391655450875</v>
      </c>
      <c r="F193" s="895" t="n">
        <f aca="false">F305/F$7*100000</f>
        <v>0</v>
      </c>
      <c r="G193" s="895" t="n">
        <f aca="false">G305/G$7*100000</f>
        <v>0</v>
      </c>
      <c r="H193" s="895" t="n">
        <f aca="false">H305/H$7*100000</f>
        <v>0</v>
      </c>
      <c r="I193" s="895" t="n">
        <f aca="false">I305/I$7*100000</f>
        <v>0</v>
      </c>
      <c r="J193" s="895" t="n">
        <f aca="false">J305/J$7*100000</f>
        <v>0</v>
      </c>
      <c r="K193" s="895" t="n">
        <f aca="false">K305/K$7*100000</f>
        <v>0</v>
      </c>
      <c r="L193" s="895" t="n">
        <f aca="false">L305/L$7*100000</f>
        <v>0</v>
      </c>
      <c r="M193" s="895" t="n">
        <f aca="false">M305/M$7*100000</f>
        <v>0</v>
      </c>
      <c r="N193" s="895" t="n">
        <f aca="false">N305/N$7*100000</f>
        <v>0</v>
      </c>
      <c r="O193" s="895" t="n">
        <f aca="false">O305/O$7*100000</f>
        <v>0</v>
      </c>
      <c r="P193" s="895" t="n">
        <f aca="false">P305/P$7*100000</f>
        <v>0</v>
      </c>
      <c r="Q193" s="895" t="n">
        <f aca="false">Q305/Q$7*100000</f>
        <v>0</v>
      </c>
      <c r="R193" s="895" t="n">
        <f aca="false">R305/R$7*100000</f>
        <v>10.9637101195044</v>
      </c>
      <c r="S193" s="895" t="n">
        <f aca="false">S305/S$7*100000</f>
        <v>8.49834282314949</v>
      </c>
      <c r="T193" s="895" t="n">
        <f aca="false">T305/T$7*100000</f>
        <v>20.9599664640537</v>
      </c>
      <c r="U193" s="895" t="n">
        <f aca="false">U305/U$7*100000</f>
        <v>25.2908447142135</v>
      </c>
      <c r="V193" s="895" t="n">
        <f aca="false">V305/V$7*100000</f>
        <v>79.0638836179633</v>
      </c>
      <c r="W193" s="895" t="n">
        <f aca="false">AA305/AA$7*100000</f>
        <v>552.557183243382</v>
      </c>
      <c r="X193" s="537"/>
      <c r="Y193" s="537"/>
      <c r="Z193" s="537"/>
      <c r="AA193" s="537"/>
    </row>
    <row r="194" s="108" customFormat="true" ht="13.5" hidden="false" customHeight="true" outlineLevel="0" collapsed="false">
      <c r="A194" s="880" t="s">
        <v>459</v>
      </c>
      <c r="B194" s="884" t="s">
        <v>186</v>
      </c>
      <c r="C194" s="884"/>
      <c r="D194" s="885" t="s">
        <v>7</v>
      </c>
      <c r="E194" s="894" t="n">
        <f aca="false">E306/E$5*100000</f>
        <v>17.3389336909636</v>
      </c>
      <c r="F194" s="895" t="n">
        <f aca="false">F306/F$5*100000</f>
        <v>0</v>
      </c>
      <c r="G194" s="895" t="n">
        <f aca="false">G306/G$5*100000</f>
        <v>0</v>
      </c>
      <c r="H194" s="895" t="n">
        <f aca="false">H306/H$5*100000</f>
        <v>0</v>
      </c>
      <c r="I194" s="895" t="n">
        <f aca="false">I306/I$5*100000</f>
        <v>0</v>
      </c>
      <c r="J194" s="895" t="n">
        <f aca="false">J306/J$5*100000</f>
        <v>0</v>
      </c>
      <c r="K194" s="895" t="n">
        <f aca="false">K306/K$5*100000</f>
        <v>0</v>
      </c>
      <c r="L194" s="895" t="n">
        <f aca="false">L306/L$5*100000</f>
        <v>0</v>
      </c>
      <c r="M194" s="895" t="n">
        <f aca="false">M306/M$5*100000</f>
        <v>0</v>
      </c>
      <c r="N194" s="895" t="n">
        <f aca="false">N306/N$5*100000</f>
        <v>0</v>
      </c>
      <c r="O194" s="895" t="n">
        <f aca="false">O306/O$5*100000</f>
        <v>0</v>
      </c>
      <c r="P194" s="895" t="n">
        <f aca="false">P306/P$5*100000</f>
        <v>0</v>
      </c>
      <c r="Q194" s="895" t="n">
        <f aca="false">Q306/Q$5*100000</f>
        <v>5.70483199269782</v>
      </c>
      <c r="R194" s="895" t="n">
        <f aca="false">R306/R$5*100000</f>
        <v>17.0087311486563</v>
      </c>
      <c r="S194" s="895" t="n">
        <f aca="false">S306/S$5*100000</f>
        <v>40.5040504050405</v>
      </c>
      <c r="T194" s="895" t="n">
        <f aca="false">T306/T$5*100000</f>
        <v>23.0747043553505</v>
      </c>
      <c r="U194" s="895" t="n">
        <f aca="false">U306/U$5*100000</f>
        <v>72.4952878062926</v>
      </c>
      <c r="V194" s="895" t="n">
        <f aca="false">V306/V$5*100000</f>
        <v>96.0522524253194</v>
      </c>
      <c r="W194" s="895" t="n">
        <f aca="false">AA306/AA$5*100000</f>
        <v>108.088632678797</v>
      </c>
      <c r="X194" s="537"/>
      <c r="Y194" s="537"/>
      <c r="Z194" s="537"/>
      <c r="AA194" s="537"/>
    </row>
    <row r="195" s="108" customFormat="true" ht="13.5" hidden="false" customHeight="true" outlineLevel="0" collapsed="false">
      <c r="A195" s="880"/>
      <c r="B195" s="884"/>
      <c r="C195" s="884"/>
      <c r="D195" s="885" t="s">
        <v>475</v>
      </c>
      <c r="E195" s="894" t="n">
        <f aca="false">E307/E$6*100000</f>
        <v>22.387892627667</v>
      </c>
      <c r="F195" s="895" t="n">
        <f aca="false">F307/F$6*100000</f>
        <v>0</v>
      </c>
      <c r="G195" s="895" t="n">
        <f aca="false">G307/G$6*100000</f>
        <v>0</v>
      </c>
      <c r="H195" s="895" t="n">
        <f aca="false">H307/H$6*100000</f>
        <v>0</v>
      </c>
      <c r="I195" s="895" t="n">
        <f aca="false">I307/I$6*100000</f>
        <v>0</v>
      </c>
      <c r="J195" s="895" t="n">
        <f aca="false">J307/J$6*100000</f>
        <v>0</v>
      </c>
      <c r="K195" s="895" t="n">
        <f aca="false">K307/K$6*100000</f>
        <v>0</v>
      </c>
      <c r="L195" s="895" t="n">
        <f aca="false">L307/L$6*100000</f>
        <v>0</v>
      </c>
      <c r="M195" s="895" t="n">
        <f aca="false">M307/M$6*100000</f>
        <v>0</v>
      </c>
      <c r="N195" s="895" t="n">
        <f aca="false">N307/N$6*100000</f>
        <v>0</v>
      </c>
      <c r="O195" s="895" t="n">
        <f aca="false">O307/O$6*100000</f>
        <v>0</v>
      </c>
      <c r="P195" s="895" t="n">
        <f aca="false">P307/P$6*100000</f>
        <v>0</v>
      </c>
      <c r="Q195" s="895" t="n">
        <f aca="false">Q307/Q$6*100000</f>
        <v>11.85536455246</v>
      </c>
      <c r="R195" s="895" t="n">
        <f aca="false">R307/R$6*100000</f>
        <v>35.2236703064459</v>
      </c>
      <c r="S195" s="895" t="n">
        <f aca="false">S307/S$6*100000</f>
        <v>57.3997895341051</v>
      </c>
      <c r="T195" s="895" t="n">
        <f aca="false">T307/T$6*100000</f>
        <v>12.8320287437444</v>
      </c>
      <c r="U195" s="895" t="n">
        <f aca="false">U307/U$6*100000</f>
        <v>135.915732246007</v>
      </c>
      <c r="V195" s="895" t="n">
        <f aca="false">V307/V$6*100000</f>
        <v>146.806948862246</v>
      </c>
      <c r="W195" s="895" t="n">
        <f aca="false">AA307/AA$6*100000</f>
        <v>150.602409638554</v>
      </c>
      <c r="X195" s="537"/>
      <c r="Y195" s="537"/>
      <c r="Z195" s="537"/>
      <c r="AA195" s="537"/>
    </row>
    <row r="196" s="108" customFormat="true" ht="15" hidden="false" customHeight="false" outlineLevel="0" collapsed="false">
      <c r="A196" s="880"/>
      <c r="B196" s="884"/>
      <c r="C196" s="884"/>
      <c r="D196" s="885" t="s">
        <v>476</v>
      </c>
      <c r="E196" s="894" t="n">
        <f aca="false">E308/E$7*100000</f>
        <v>12.78600269179</v>
      </c>
      <c r="F196" s="895" t="n">
        <f aca="false">F308/F$7*100000</f>
        <v>0</v>
      </c>
      <c r="G196" s="895" t="n">
        <f aca="false">G308/G$7*100000</f>
        <v>0</v>
      </c>
      <c r="H196" s="895" t="n">
        <f aca="false">H308/H$7*100000</f>
        <v>0</v>
      </c>
      <c r="I196" s="895" t="n">
        <f aca="false">I308/I$7*100000</f>
        <v>0</v>
      </c>
      <c r="J196" s="895" t="n">
        <f aca="false">J308/J$7*100000</f>
        <v>0</v>
      </c>
      <c r="K196" s="895" t="n">
        <f aca="false">K308/K$7*100000</f>
        <v>0</v>
      </c>
      <c r="L196" s="895" t="n">
        <f aca="false">L308/L$7*100000</f>
        <v>0</v>
      </c>
      <c r="M196" s="895" t="n">
        <f aca="false">M308/M$7*100000</f>
        <v>0</v>
      </c>
      <c r="N196" s="895" t="n">
        <f aca="false">N308/N$7*100000</f>
        <v>0</v>
      </c>
      <c r="O196" s="895" t="n">
        <f aca="false">O308/O$7*100000</f>
        <v>0</v>
      </c>
      <c r="P196" s="895" t="n">
        <f aca="false">P308/P$7*100000</f>
        <v>0</v>
      </c>
      <c r="Q196" s="895" t="n">
        <f aca="false">Q308/Q$7*100000</f>
        <v>0</v>
      </c>
      <c r="R196" s="895" t="n">
        <f aca="false">R308/R$7*100000</f>
        <v>0</v>
      </c>
      <c r="S196" s="895" t="n">
        <f aca="false">S308/S$7*100000</f>
        <v>25.4950284694485</v>
      </c>
      <c r="T196" s="895" t="n">
        <f aca="false">T308/T$7*100000</f>
        <v>31.4399496960805</v>
      </c>
      <c r="U196" s="895" t="n">
        <f aca="false">U308/U$7*100000</f>
        <v>25.2908447142135</v>
      </c>
      <c r="V196" s="895" t="n">
        <f aca="false">V308/V$7*100000</f>
        <v>63.2511068943707</v>
      </c>
      <c r="W196" s="895" t="n">
        <f aca="false">AA308/AA$7*100000</f>
        <v>89.9511693652018</v>
      </c>
      <c r="X196" s="537"/>
      <c r="Y196" s="537"/>
      <c r="Z196" s="537"/>
      <c r="AA196" s="537"/>
    </row>
    <row r="197" s="108" customFormat="true" ht="13.5" hidden="false" customHeight="true" outlineLevel="0" collapsed="false">
      <c r="A197" s="880" t="s">
        <v>460</v>
      </c>
      <c r="B197" s="884" t="s">
        <v>921</v>
      </c>
      <c r="C197" s="884"/>
      <c r="D197" s="885" t="s">
        <v>7</v>
      </c>
      <c r="E197" s="894" t="n">
        <f aca="false">E309/E$5*100000</f>
        <v>75.0174273976384</v>
      </c>
      <c r="F197" s="895" t="n">
        <f aca="false">F309/F$5*100000</f>
        <v>0</v>
      </c>
      <c r="G197" s="895" t="n">
        <f aca="false">G309/G$5*100000</f>
        <v>0</v>
      </c>
      <c r="H197" s="895" t="n">
        <f aca="false">H309/H$5*100000</f>
        <v>0</v>
      </c>
      <c r="I197" s="895" t="n">
        <f aca="false">I309/I$5*100000</f>
        <v>0</v>
      </c>
      <c r="J197" s="895" t="n">
        <f aca="false">J309/J$5*100000</f>
        <v>0</v>
      </c>
      <c r="K197" s="895" t="n">
        <f aca="false">K309/K$5*100000</f>
        <v>0</v>
      </c>
      <c r="L197" s="895" t="n">
        <f aca="false">L309/L$5*100000</f>
        <v>0</v>
      </c>
      <c r="M197" s="895" t="n">
        <f aca="false">M309/M$5*100000</f>
        <v>0</v>
      </c>
      <c r="N197" s="895" t="n">
        <f aca="false">N309/N$5*100000</f>
        <v>0</v>
      </c>
      <c r="O197" s="895" t="n">
        <f aca="false">O309/O$5*100000</f>
        <v>0</v>
      </c>
      <c r="P197" s="895" t="n">
        <f aca="false">P309/P$5*100000</f>
        <v>0</v>
      </c>
      <c r="Q197" s="895" t="n">
        <f aca="false">Q309/Q$5*100000</f>
        <v>5.70483199269782</v>
      </c>
      <c r="R197" s="895" t="n">
        <f aca="false">R309/R$5*100000</f>
        <v>11.3391540991042</v>
      </c>
      <c r="S197" s="895" t="n">
        <f aca="false">S309/S$5*100000</f>
        <v>27.002700270027</v>
      </c>
      <c r="T197" s="895" t="n">
        <f aca="false">T309/T$5*100000</f>
        <v>40.3807326218633</v>
      </c>
      <c r="U197" s="895" t="n">
        <f aca="false">U309/U$5*100000</f>
        <v>115.992460490068</v>
      </c>
      <c r="V197" s="895" t="n">
        <f aca="false">V309/V$5*100000</f>
        <v>278.551532033426</v>
      </c>
      <c r="W197" s="895" t="n">
        <f aca="false">AA309/AA$5*100000</f>
        <v>1360.11529454152</v>
      </c>
      <c r="X197" s="537"/>
      <c r="Y197" s="537"/>
      <c r="Z197" s="537"/>
      <c r="AA197" s="537"/>
    </row>
    <row r="198" s="108" customFormat="true" ht="15" hidden="false" customHeight="false" outlineLevel="0" collapsed="false">
      <c r="A198" s="880"/>
      <c r="B198" s="884"/>
      <c r="C198" s="884"/>
      <c r="D198" s="885" t="s">
        <v>475</v>
      </c>
      <c r="E198" s="894" t="n">
        <f aca="false">E310/E$6*100000</f>
        <v>84.3277288975455</v>
      </c>
      <c r="F198" s="895" t="n">
        <f aca="false">F310/F$6*100000</f>
        <v>0</v>
      </c>
      <c r="G198" s="895" t="n">
        <f aca="false">G310/G$6*100000</f>
        <v>0</v>
      </c>
      <c r="H198" s="895" t="n">
        <f aca="false">H310/H$6*100000</f>
        <v>0</v>
      </c>
      <c r="I198" s="895" t="n">
        <f aca="false">I310/I$6*100000</f>
        <v>0</v>
      </c>
      <c r="J198" s="895" t="n">
        <f aca="false">J310/J$6*100000</f>
        <v>0</v>
      </c>
      <c r="K198" s="895" t="n">
        <f aca="false">K310/K$6*100000</f>
        <v>0</v>
      </c>
      <c r="L198" s="895" t="n">
        <f aca="false">L310/L$6*100000</f>
        <v>0</v>
      </c>
      <c r="M198" s="895" t="n">
        <f aca="false">M310/M$6*100000</f>
        <v>0</v>
      </c>
      <c r="N198" s="895" t="n">
        <f aca="false">N310/N$6*100000</f>
        <v>0</v>
      </c>
      <c r="O198" s="895" t="n">
        <f aca="false">O310/O$6*100000</f>
        <v>0</v>
      </c>
      <c r="P198" s="895" t="n">
        <f aca="false">P310/P$6*100000</f>
        <v>0</v>
      </c>
      <c r="Q198" s="895" t="n">
        <f aca="false">Q310/Q$6*100000</f>
        <v>11.85536455246</v>
      </c>
      <c r="R198" s="895" t="n">
        <f aca="false">R310/R$6*100000</f>
        <v>23.482446870964</v>
      </c>
      <c r="S198" s="895" t="n">
        <f aca="false">S310/S$6*100000</f>
        <v>47.8331579450875</v>
      </c>
      <c r="T198" s="895" t="n">
        <f aca="false">T310/T$6*100000</f>
        <v>64.1601437187219</v>
      </c>
      <c r="U198" s="895" t="n">
        <f aca="false">U310/U$6*100000</f>
        <v>169.894665307509</v>
      </c>
      <c r="V198" s="895" t="n">
        <f aca="false">V310/V$6*100000</f>
        <v>464.888671397113</v>
      </c>
      <c r="W198" s="895" t="n">
        <f aca="false">AA310/AA$6*100000</f>
        <v>2138.55421686747</v>
      </c>
      <c r="X198" s="537"/>
      <c r="Y198" s="537"/>
      <c r="Z198" s="537"/>
      <c r="AA198" s="537"/>
    </row>
    <row r="199" s="108" customFormat="true" ht="15" hidden="false" customHeight="false" outlineLevel="0" collapsed="false">
      <c r="A199" s="880"/>
      <c r="B199" s="884"/>
      <c r="C199" s="884"/>
      <c r="D199" s="885" t="s">
        <v>476</v>
      </c>
      <c r="E199" s="894" t="n">
        <f aca="false">E311/E$7*100000</f>
        <v>66.6218034993271</v>
      </c>
      <c r="F199" s="895" t="n">
        <f aca="false">F311/F$7*100000</f>
        <v>0</v>
      </c>
      <c r="G199" s="895" t="n">
        <f aca="false">G311/G$7*100000</f>
        <v>0</v>
      </c>
      <c r="H199" s="895" t="n">
        <f aca="false">H311/H$7*100000</f>
        <v>0</v>
      </c>
      <c r="I199" s="895" t="n">
        <f aca="false">I311/I$7*100000</f>
        <v>0</v>
      </c>
      <c r="J199" s="895" t="n">
        <f aca="false">J311/J$7*100000</f>
        <v>0</v>
      </c>
      <c r="K199" s="895" t="n">
        <f aca="false">K311/K$7*100000</f>
        <v>0</v>
      </c>
      <c r="L199" s="895" t="n">
        <f aca="false">L311/L$7*100000</f>
        <v>0</v>
      </c>
      <c r="M199" s="895" t="n">
        <f aca="false">M311/M$7*100000</f>
        <v>0</v>
      </c>
      <c r="N199" s="895" t="n">
        <f aca="false">N311/N$7*100000</f>
        <v>0</v>
      </c>
      <c r="O199" s="895" t="n">
        <f aca="false">O311/O$7*100000</f>
        <v>0</v>
      </c>
      <c r="P199" s="895" t="n">
        <f aca="false">P311/P$7*100000</f>
        <v>0</v>
      </c>
      <c r="Q199" s="895" t="n">
        <f aca="false">Q311/Q$7*100000</f>
        <v>0</v>
      </c>
      <c r="R199" s="895" t="n">
        <f aca="false">R311/R$7*100000</f>
        <v>0</v>
      </c>
      <c r="S199" s="895" t="n">
        <f aca="false">S311/S$7*100000</f>
        <v>8.49834282314949</v>
      </c>
      <c r="T199" s="895" t="n">
        <f aca="false">T311/T$7*100000</f>
        <v>20.9599664640537</v>
      </c>
      <c r="U199" s="895" t="n">
        <f aca="false">U311/U$7*100000</f>
        <v>75.8725341426404</v>
      </c>
      <c r="V199" s="895" t="n">
        <f aca="false">V311/V$7*100000</f>
        <v>158.127767235927</v>
      </c>
      <c r="W199" s="895" t="n">
        <f aca="false">AA311/AA$7*100000</f>
        <v>1028.01336417373</v>
      </c>
      <c r="X199" s="537"/>
      <c r="Y199" s="537"/>
      <c r="Z199" s="537"/>
      <c r="AA199" s="537"/>
    </row>
    <row r="200" s="108" customFormat="true" ht="13.5" hidden="false" customHeight="true" outlineLevel="0" collapsed="false">
      <c r="A200" s="880" t="s">
        <v>461</v>
      </c>
      <c r="B200" s="884" t="s">
        <v>189</v>
      </c>
      <c r="C200" s="884"/>
      <c r="D200" s="885" t="s">
        <v>7</v>
      </c>
      <c r="E200" s="894" t="n">
        <f aca="false">E312/E$5*100000</f>
        <v>9.20025052989905</v>
      </c>
      <c r="F200" s="895" t="n">
        <f aca="false">F312/F$5*100000</f>
        <v>0</v>
      </c>
      <c r="G200" s="895" t="n">
        <f aca="false">G312/G$5*100000</f>
        <v>0</v>
      </c>
      <c r="H200" s="895" t="n">
        <f aca="false">H312/H$5*100000</f>
        <v>0</v>
      </c>
      <c r="I200" s="895" t="n">
        <f aca="false">I312/I$5*100000</f>
        <v>0</v>
      </c>
      <c r="J200" s="895" t="n">
        <f aca="false">J312/J$5*100000</f>
        <v>0</v>
      </c>
      <c r="K200" s="895" t="n">
        <f aca="false">K312/K$5*100000</f>
        <v>0</v>
      </c>
      <c r="L200" s="895" t="n">
        <f aca="false">L312/L$5*100000</f>
        <v>0</v>
      </c>
      <c r="M200" s="895" t="n">
        <f aca="false">M312/M$5*100000</f>
        <v>0</v>
      </c>
      <c r="N200" s="895" t="n">
        <f aca="false">N312/N$5*100000</f>
        <v>0</v>
      </c>
      <c r="O200" s="895" t="n">
        <f aca="false">O312/O$5*100000</f>
        <v>0</v>
      </c>
      <c r="P200" s="895" t="n">
        <f aca="false">P312/P$5*100000</f>
        <v>0</v>
      </c>
      <c r="Q200" s="895" t="n">
        <f aca="false">Q312/Q$5*100000</f>
        <v>0</v>
      </c>
      <c r="R200" s="895" t="n">
        <f aca="false">R312/R$5*100000</f>
        <v>0</v>
      </c>
      <c r="S200" s="895" t="n">
        <f aca="false">S312/S$5*100000</f>
        <v>4.5004500450045</v>
      </c>
      <c r="T200" s="895" t="n">
        <f aca="false">T312/T$5*100000</f>
        <v>11.5373521776752</v>
      </c>
      <c r="U200" s="895" t="n">
        <f aca="false">U312/U$5*100000</f>
        <v>28.998115122517</v>
      </c>
      <c r="V200" s="895" t="n">
        <f aca="false">V312/V$5*100000</f>
        <v>48.0261262126597</v>
      </c>
      <c r="W200" s="895" t="n">
        <f aca="false">AA312/AA$5*100000</f>
        <v>126.103404791929</v>
      </c>
      <c r="X200" s="537"/>
      <c r="Y200" s="537"/>
      <c r="Z200" s="537"/>
      <c r="AA200" s="537"/>
    </row>
    <row r="201" s="108" customFormat="true" ht="13.5" hidden="false" customHeight="true" outlineLevel="0" collapsed="false">
      <c r="A201" s="880"/>
      <c r="B201" s="884"/>
      <c r="C201" s="884"/>
      <c r="D201" s="885" t="s">
        <v>475</v>
      </c>
      <c r="E201" s="894" t="n">
        <f aca="false">E313/E$6*100000</f>
        <v>15.6715248393669</v>
      </c>
      <c r="F201" s="895" t="n">
        <f aca="false">F313/F$6*100000</f>
        <v>0</v>
      </c>
      <c r="G201" s="895" t="n">
        <f aca="false">G313/G$6*100000</f>
        <v>0</v>
      </c>
      <c r="H201" s="895" t="n">
        <f aca="false">H313/H$6*100000</f>
        <v>0</v>
      </c>
      <c r="I201" s="895" t="n">
        <f aca="false">I313/I$6*100000</f>
        <v>0</v>
      </c>
      <c r="J201" s="895" t="n">
        <f aca="false">J313/J$6*100000</f>
        <v>0</v>
      </c>
      <c r="K201" s="895" t="n">
        <f aca="false">K313/K$6*100000</f>
        <v>0</v>
      </c>
      <c r="L201" s="895" t="n">
        <f aca="false">L313/L$6*100000</f>
        <v>0</v>
      </c>
      <c r="M201" s="895" t="n">
        <f aca="false">M313/M$6*100000</f>
        <v>0</v>
      </c>
      <c r="N201" s="895" t="n">
        <f aca="false">N313/N$6*100000</f>
        <v>0</v>
      </c>
      <c r="O201" s="895" t="n">
        <f aca="false">O313/O$6*100000</f>
        <v>0</v>
      </c>
      <c r="P201" s="895" t="n">
        <f aca="false">P313/P$6*100000</f>
        <v>0</v>
      </c>
      <c r="Q201" s="895" t="n">
        <f aca="false">Q313/Q$6*100000</f>
        <v>0</v>
      </c>
      <c r="R201" s="895" t="n">
        <f aca="false">R313/R$6*100000</f>
        <v>0</v>
      </c>
      <c r="S201" s="895" t="n">
        <f aca="false">S313/S$6*100000</f>
        <v>9.56663158901751</v>
      </c>
      <c r="T201" s="895" t="n">
        <f aca="false">T313/T$6*100000</f>
        <v>12.8320287437444</v>
      </c>
      <c r="U201" s="895" t="n">
        <f aca="false">U313/U$6*100000</f>
        <v>50.9683995922528</v>
      </c>
      <c r="V201" s="895" t="n">
        <f aca="false">V313/V$6*100000</f>
        <v>73.4034744311231</v>
      </c>
      <c r="W201" s="895" t="n">
        <f aca="false">AA313/AA$6*100000</f>
        <v>391.566265060241</v>
      </c>
      <c r="X201" s="537"/>
      <c r="Y201" s="537"/>
      <c r="Z201" s="537"/>
      <c r="AA201" s="537"/>
    </row>
    <row r="202" s="108" customFormat="true" ht="15" hidden="false" customHeight="false" outlineLevel="0" collapsed="false">
      <c r="A202" s="880"/>
      <c r="B202" s="884"/>
      <c r="C202" s="884"/>
      <c r="D202" s="885" t="s">
        <v>476</v>
      </c>
      <c r="E202" s="894" t="n">
        <f aca="false">E314/E$7*100000</f>
        <v>3.36473755047106</v>
      </c>
      <c r="F202" s="895" t="n">
        <f aca="false">F314/F$7*100000</f>
        <v>0</v>
      </c>
      <c r="G202" s="895" t="n">
        <f aca="false">G314/G$7*100000</f>
        <v>0</v>
      </c>
      <c r="H202" s="895" t="n">
        <f aca="false">H314/H$7*100000</f>
        <v>0</v>
      </c>
      <c r="I202" s="895" t="n">
        <f aca="false">I314/I$7*100000</f>
        <v>0</v>
      </c>
      <c r="J202" s="895" t="n">
        <f aca="false">J314/J$7*100000</f>
        <v>0</v>
      </c>
      <c r="K202" s="895" t="n">
        <f aca="false">K314/K$7*100000</f>
        <v>0</v>
      </c>
      <c r="L202" s="895" t="n">
        <f aca="false">L314/L$7*100000</f>
        <v>0</v>
      </c>
      <c r="M202" s="895" t="n">
        <f aca="false">M314/M$7*100000</f>
        <v>0</v>
      </c>
      <c r="N202" s="895" t="n">
        <f aca="false">N314/N$7*100000</f>
        <v>0</v>
      </c>
      <c r="O202" s="895" t="n">
        <f aca="false">O314/O$7*100000</f>
        <v>0</v>
      </c>
      <c r="P202" s="895" t="n">
        <f aca="false">P314/P$7*100000</f>
        <v>0</v>
      </c>
      <c r="Q202" s="895" t="n">
        <f aca="false">Q314/Q$7*100000</f>
        <v>0</v>
      </c>
      <c r="R202" s="895" t="n">
        <f aca="false">R314/R$7*100000</f>
        <v>0</v>
      </c>
      <c r="S202" s="895" t="n">
        <f aca="false">S314/S$7*100000</f>
        <v>0</v>
      </c>
      <c r="T202" s="895" t="n">
        <f aca="false">T314/T$7*100000</f>
        <v>10.4799832320268</v>
      </c>
      <c r="U202" s="895" t="n">
        <f aca="false">U314/U$7*100000</f>
        <v>12.6454223571067</v>
      </c>
      <c r="V202" s="895" t="n">
        <f aca="false">V314/V$7*100000</f>
        <v>31.6255534471853</v>
      </c>
      <c r="W202" s="895" t="n">
        <f aca="false">AA314/AA$7*100000</f>
        <v>12.8501670521717</v>
      </c>
      <c r="X202" s="537"/>
      <c r="Y202" s="537"/>
      <c r="Z202" s="537"/>
      <c r="AA202" s="537"/>
    </row>
    <row r="203" s="108" customFormat="true" ht="13.5" hidden="false" customHeight="true" outlineLevel="0" collapsed="false">
      <c r="A203" s="880" t="s">
        <v>462</v>
      </c>
      <c r="B203" s="884" t="s">
        <v>922</v>
      </c>
      <c r="C203" s="884"/>
      <c r="D203" s="885" t="s">
        <v>7</v>
      </c>
      <c r="E203" s="894" t="n">
        <f aca="false">E315/E$5*100000</f>
        <v>1.76927894805751</v>
      </c>
      <c r="F203" s="895" t="n">
        <f aca="false">F315/F$5*100000</f>
        <v>0</v>
      </c>
      <c r="G203" s="895" t="n">
        <f aca="false">G315/G$5*100000</f>
        <v>0</v>
      </c>
      <c r="H203" s="895" t="n">
        <f aca="false">H315/H$5*100000</f>
        <v>0</v>
      </c>
      <c r="I203" s="895" t="n">
        <f aca="false">I315/I$5*100000</f>
        <v>0</v>
      </c>
      <c r="J203" s="895" t="n">
        <f aca="false">J315/J$5*100000</f>
        <v>0</v>
      </c>
      <c r="K203" s="895" t="n">
        <f aca="false">K315/K$5*100000</f>
        <v>0</v>
      </c>
      <c r="L203" s="895" t="n">
        <f aca="false">L315/L$5*100000</f>
        <v>0</v>
      </c>
      <c r="M203" s="895" t="n">
        <f aca="false">M315/M$5*100000</f>
        <v>0</v>
      </c>
      <c r="N203" s="895" t="n">
        <f aca="false">N315/N$5*100000</f>
        <v>0</v>
      </c>
      <c r="O203" s="895" t="n">
        <f aca="false">O315/O$5*100000</f>
        <v>0</v>
      </c>
      <c r="P203" s="895" t="n">
        <f aca="false">P315/P$5*100000</f>
        <v>0</v>
      </c>
      <c r="Q203" s="895" t="n">
        <f aca="false">Q315/Q$5*100000</f>
        <v>5.70483199269782</v>
      </c>
      <c r="R203" s="895" t="n">
        <f aca="false">R315/R$5*100000</f>
        <v>0</v>
      </c>
      <c r="S203" s="895" t="n">
        <f aca="false">S315/S$5*100000</f>
        <v>0</v>
      </c>
      <c r="T203" s="895" t="n">
        <f aca="false">T315/T$5*100000</f>
        <v>0</v>
      </c>
      <c r="U203" s="895" t="n">
        <f aca="false">U315/U$5*100000</f>
        <v>0</v>
      </c>
      <c r="V203" s="895" t="n">
        <f aca="false">V315/V$5*100000</f>
        <v>9.60522524253194</v>
      </c>
      <c r="W203" s="895" t="n">
        <f aca="false">AA315/AA$5*100000</f>
        <v>27.0221581696992</v>
      </c>
      <c r="X203" s="537"/>
      <c r="Y203" s="537"/>
      <c r="Z203" s="537"/>
      <c r="AA203" s="537"/>
    </row>
    <row r="204" s="108" customFormat="true" ht="13.5" hidden="false" customHeight="true" outlineLevel="0" collapsed="false">
      <c r="A204" s="880"/>
      <c r="B204" s="884"/>
      <c r="C204" s="884"/>
      <c r="D204" s="885" t="s">
        <v>475</v>
      </c>
      <c r="E204" s="894" t="n">
        <f aca="false">E316/E$6*100000</f>
        <v>0.746263087588899</v>
      </c>
      <c r="F204" s="895" t="n">
        <f aca="false">F316/F$6*100000</f>
        <v>0</v>
      </c>
      <c r="G204" s="895" t="n">
        <f aca="false">G316/G$6*100000</f>
        <v>0</v>
      </c>
      <c r="H204" s="895" t="n">
        <f aca="false">H316/H$6*100000</f>
        <v>0</v>
      </c>
      <c r="I204" s="895" t="n">
        <f aca="false">I316/I$6*100000</f>
        <v>0</v>
      </c>
      <c r="J204" s="895" t="n">
        <f aca="false">J316/J$6*100000</f>
        <v>0</v>
      </c>
      <c r="K204" s="895" t="n">
        <f aca="false">K316/K$6*100000</f>
        <v>0</v>
      </c>
      <c r="L204" s="895" t="n">
        <f aca="false">L316/L$6*100000</f>
        <v>0</v>
      </c>
      <c r="M204" s="895" t="n">
        <f aca="false">M316/M$6*100000</f>
        <v>0</v>
      </c>
      <c r="N204" s="895" t="n">
        <f aca="false">N316/N$6*100000</f>
        <v>0</v>
      </c>
      <c r="O204" s="895" t="n">
        <f aca="false">O316/O$6*100000</f>
        <v>0</v>
      </c>
      <c r="P204" s="895" t="n">
        <f aca="false">P316/P$6*100000</f>
        <v>0</v>
      </c>
      <c r="Q204" s="895" t="n">
        <f aca="false">Q316/Q$6*100000</f>
        <v>0</v>
      </c>
      <c r="R204" s="895" t="n">
        <f aca="false">R316/R$6*100000</f>
        <v>0</v>
      </c>
      <c r="S204" s="895" t="n">
        <f aca="false">S316/S$6*100000</f>
        <v>0</v>
      </c>
      <c r="T204" s="895" t="n">
        <f aca="false">T316/T$6*100000</f>
        <v>0</v>
      </c>
      <c r="U204" s="895" t="n">
        <f aca="false">U316/U$6*100000</f>
        <v>0</v>
      </c>
      <c r="V204" s="895" t="n">
        <f aca="false">V316/V$6*100000</f>
        <v>24.4678248103744</v>
      </c>
      <c r="W204" s="895" t="n">
        <f aca="false">AA316/AA$6*100000</f>
        <v>0</v>
      </c>
      <c r="X204" s="537"/>
      <c r="Y204" s="537"/>
      <c r="Z204" s="537"/>
      <c r="AA204" s="537"/>
    </row>
    <row r="205" s="108" customFormat="true" ht="15" hidden="false" customHeight="false" outlineLevel="0" collapsed="false">
      <c r="A205" s="880"/>
      <c r="B205" s="884"/>
      <c r="C205" s="884"/>
      <c r="D205" s="885" t="s">
        <v>476</v>
      </c>
      <c r="E205" s="894" t="n">
        <f aca="false">E317/E$7*100000</f>
        <v>2.69179004037685</v>
      </c>
      <c r="F205" s="895" t="n">
        <f aca="false">F317/F$7*100000</f>
        <v>0</v>
      </c>
      <c r="G205" s="895" t="n">
        <f aca="false">G317/G$7*100000</f>
        <v>0</v>
      </c>
      <c r="H205" s="895" t="n">
        <f aca="false">H317/H$7*100000</f>
        <v>0</v>
      </c>
      <c r="I205" s="895" t="n">
        <f aca="false">I317/I$7*100000</f>
        <v>0</v>
      </c>
      <c r="J205" s="895" t="n">
        <f aca="false">J317/J$7*100000</f>
        <v>0</v>
      </c>
      <c r="K205" s="895" t="n">
        <f aca="false">K317/K$7*100000</f>
        <v>0</v>
      </c>
      <c r="L205" s="895" t="n">
        <f aca="false">L317/L$7*100000</f>
        <v>0</v>
      </c>
      <c r="M205" s="895" t="n">
        <f aca="false">M317/M$7*100000</f>
        <v>0</v>
      </c>
      <c r="N205" s="895" t="n">
        <f aca="false">N317/N$7*100000</f>
        <v>0</v>
      </c>
      <c r="O205" s="895" t="n">
        <f aca="false">O317/O$7*100000</f>
        <v>0</v>
      </c>
      <c r="P205" s="895" t="n">
        <f aca="false">P317/P$7*100000</f>
        <v>0</v>
      </c>
      <c r="Q205" s="895" t="n">
        <f aca="false">Q317/Q$7*100000</f>
        <v>10.9962612711678</v>
      </c>
      <c r="R205" s="895" t="n">
        <f aca="false">R317/R$7*100000</f>
        <v>0</v>
      </c>
      <c r="S205" s="895" t="n">
        <f aca="false">S317/S$7*100000</f>
        <v>0</v>
      </c>
      <c r="T205" s="895" t="n">
        <f aca="false">T317/T$7*100000</f>
        <v>0</v>
      </c>
      <c r="U205" s="895" t="n">
        <f aca="false">U317/U$7*100000</f>
        <v>0</v>
      </c>
      <c r="V205" s="895" t="n">
        <f aca="false">V317/V$7*100000</f>
        <v>0</v>
      </c>
      <c r="W205" s="895" t="n">
        <f aca="false">AA317/AA$7*100000</f>
        <v>38.550501156515</v>
      </c>
      <c r="X205" s="537"/>
      <c r="Y205" s="537"/>
      <c r="Z205" s="537"/>
      <c r="AA205" s="537"/>
    </row>
    <row r="206" s="108" customFormat="true" ht="13.5" hidden="false" customHeight="true" outlineLevel="0" collapsed="false">
      <c r="A206" s="880" t="s">
        <v>463</v>
      </c>
      <c r="B206" s="884" t="s">
        <v>175</v>
      </c>
      <c r="C206" s="884"/>
      <c r="D206" s="885" t="s">
        <v>7</v>
      </c>
      <c r="E206" s="894" t="n">
        <f aca="false">E318/E$5*100000</f>
        <v>10.2618178987336</v>
      </c>
      <c r="F206" s="895" t="n">
        <f aca="false">F318/F$5*100000</f>
        <v>0</v>
      </c>
      <c r="G206" s="895" t="n">
        <f aca="false">G318/G$5*100000</f>
        <v>0</v>
      </c>
      <c r="H206" s="895" t="n">
        <f aca="false">H318/H$5*100000</f>
        <v>0</v>
      </c>
      <c r="I206" s="895" t="n">
        <f aca="false">I318/I$5*100000</f>
        <v>0</v>
      </c>
      <c r="J206" s="895" t="n">
        <f aca="false">J318/J$5*100000</f>
        <v>0</v>
      </c>
      <c r="K206" s="895" t="n">
        <f aca="false">K318/K$5*100000</f>
        <v>0</v>
      </c>
      <c r="L206" s="895" t="n">
        <f aca="false">L318/L$5*100000</f>
        <v>0</v>
      </c>
      <c r="M206" s="895" t="n">
        <f aca="false">M318/M$5*100000</f>
        <v>5.60883953110102</v>
      </c>
      <c r="N206" s="895" t="n">
        <f aca="false">N318/N$5*100000</f>
        <v>0</v>
      </c>
      <c r="O206" s="895" t="n">
        <f aca="false">O318/O$5*100000</f>
        <v>4.50085516248087</v>
      </c>
      <c r="P206" s="895" t="n">
        <f aca="false">P318/P$5*100000</f>
        <v>21.3287831929188</v>
      </c>
      <c r="Q206" s="895" t="n">
        <f aca="false">Q318/Q$5*100000</f>
        <v>17.1144959780934</v>
      </c>
      <c r="R206" s="895" t="n">
        <f aca="false">R318/R$5*100000</f>
        <v>11.3391540991042</v>
      </c>
      <c r="S206" s="895" t="n">
        <f aca="false">S318/S$5*100000</f>
        <v>9.000900090009</v>
      </c>
      <c r="T206" s="895" t="n">
        <f aca="false">T318/T$5*100000</f>
        <v>40.3807326218633</v>
      </c>
      <c r="U206" s="895" t="n">
        <f aca="false">U318/U$5*100000</f>
        <v>28.998115122517</v>
      </c>
      <c r="V206" s="895" t="n">
        <f aca="false">V318/V$5*100000</f>
        <v>28.8156757275958</v>
      </c>
      <c r="W206" s="895" t="n">
        <f aca="false">AA318/AA$5*100000</f>
        <v>18.0147721131328</v>
      </c>
      <c r="X206" s="537"/>
      <c r="Y206" s="537"/>
      <c r="Z206" s="537"/>
      <c r="AA206" s="537"/>
    </row>
    <row r="207" s="108" customFormat="true" ht="15" hidden="false" customHeight="false" outlineLevel="0" collapsed="false">
      <c r="A207" s="880"/>
      <c r="B207" s="884"/>
      <c r="C207" s="884"/>
      <c r="D207" s="885" t="s">
        <v>475</v>
      </c>
      <c r="E207" s="894" t="n">
        <f aca="false">E319/E$6*100000</f>
        <v>17.1640510145447</v>
      </c>
      <c r="F207" s="895" t="n">
        <f aca="false">F319/F$6*100000</f>
        <v>0</v>
      </c>
      <c r="G207" s="895" t="n">
        <f aca="false">G319/G$6*100000</f>
        <v>0</v>
      </c>
      <c r="H207" s="895" t="n">
        <f aca="false">H319/H$6*100000</f>
        <v>0</v>
      </c>
      <c r="I207" s="895" t="n">
        <f aca="false">I319/I$6*100000</f>
        <v>0</v>
      </c>
      <c r="J207" s="895" t="n">
        <f aca="false">J319/J$6*100000</f>
        <v>0</v>
      </c>
      <c r="K207" s="895" t="n">
        <f aca="false">K319/K$6*100000</f>
        <v>0</v>
      </c>
      <c r="L207" s="895" t="n">
        <f aca="false">L319/L$6*100000</f>
        <v>0</v>
      </c>
      <c r="M207" s="895" t="n">
        <f aca="false">M319/M$6*100000</f>
        <v>11.4902907043548</v>
      </c>
      <c r="N207" s="895" t="n">
        <f aca="false">N319/N$6*100000</f>
        <v>0</v>
      </c>
      <c r="O207" s="895" t="n">
        <f aca="false">O319/O$6*100000</f>
        <v>9.1558322651529</v>
      </c>
      <c r="P207" s="895" t="n">
        <f aca="false">P319/P$6*100000</f>
        <v>44.4000444000444</v>
      </c>
      <c r="Q207" s="895" t="n">
        <f aca="false">Q319/Q$6*100000</f>
        <v>35.56609365738</v>
      </c>
      <c r="R207" s="895" t="n">
        <f aca="false">R319/R$6*100000</f>
        <v>23.482446870964</v>
      </c>
      <c r="S207" s="895" t="n">
        <f aca="false">S319/S$6*100000</f>
        <v>19.133263178035</v>
      </c>
      <c r="T207" s="895" t="n">
        <f aca="false">T319/T$6*100000</f>
        <v>64.1601437187219</v>
      </c>
      <c r="U207" s="895" t="n">
        <f aca="false">U319/U$6*100000</f>
        <v>33.9789330615019</v>
      </c>
      <c r="V207" s="895" t="n">
        <f aca="false">V319/V$6*100000</f>
        <v>48.9356496207487</v>
      </c>
      <c r="W207" s="895" t="n">
        <f aca="false">AA319/AA$6*100000</f>
        <v>30.1204819277108</v>
      </c>
      <c r="X207" s="537"/>
      <c r="Y207" s="537"/>
      <c r="Z207" s="537"/>
      <c r="AA207" s="537"/>
    </row>
    <row r="208" s="108" customFormat="true" ht="15" hidden="false" customHeight="false" outlineLevel="0" collapsed="false">
      <c r="A208" s="880"/>
      <c r="B208" s="884"/>
      <c r="C208" s="884"/>
      <c r="D208" s="885" t="s">
        <v>476</v>
      </c>
      <c r="E208" s="894" t="n">
        <f aca="false">E320/E$7*100000</f>
        <v>4.03768506056528</v>
      </c>
      <c r="F208" s="895" t="n">
        <f aca="false">F320/F$7*100000</f>
        <v>0</v>
      </c>
      <c r="G208" s="895" t="n">
        <f aca="false">G320/G$7*100000</f>
        <v>0</v>
      </c>
      <c r="H208" s="895" t="n">
        <f aca="false">H320/H$7*100000</f>
        <v>0</v>
      </c>
      <c r="I208" s="895" t="n">
        <f aca="false">I320/I$7*100000</f>
        <v>0</v>
      </c>
      <c r="J208" s="895" t="n">
        <f aca="false">J320/J$7*100000</f>
        <v>0</v>
      </c>
      <c r="K208" s="895" t="n">
        <f aca="false">K320/K$7*100000</f>
        <v>0</v>
      </c>
      <c r="L208" s="895" t="n">
        <f aca="false">L320/L$7*100000</f>
        <v>0</v>
      </c>
      <c r="M208" s="895" t="n">
        <f aca="false">M320/M$7*100000</f>
        <v>0</v>
      </c>
      <c r="N208" s="895" t="n">
        <f aca="false">N320/N$7*100000</f>
        <v>0</v>
      </c>
      <c r="O208" s="895" t="n">
        <f aca="false">O320/O$7*100000</f>
        <v>0</v>
      </c>
      <c r="P208" s="895" t="n">
        <f aca="false">P320/P$7*100000</f>
        <v>0</v>
      </c>
      <c r="Q208" s="895" t="n">
        <f aca="false">Q320/Q$7*100000</f>
        <v>0</v>
      </c>
      <c r="R208" s="895" t="n">
        <f aca="false">R320/R$7*100000</f>
        <v>0</v>
      </c>
      <c r="S208" s="895" t="n">
        <f aca="false">S320/S$7*100000</f>
        <v>0</v>
      </c>
      <c r="T208" s="895" t="n">
        <f aca="false">T320/T$7*100000</f>
        <v>20.9599664640537</v>
      </c>
      <c r="U208" s="895" t="n">
        <f aca="false">U320/U$7*100000</f>
        <v>25.2908447142135</v>
      </c>
      <c r="V208" s="895" t="n">
        <f aca="false">V320/V$7*100000</f>
        <v>15.8127767235927</v>
      </c>
      <c r="W208" s="895" t="n">
        <f aca="false">AA320/AA$7*100000</f>
        <v>12.8501670521717</v>
      </c>
      <c r="X208" s="537"/>
      <c r="Y208" s="537"/>
      <c r="Z208" s="537"/>
      <c r="AA208" s="537"/>
    </row>
    <row r="209" s="108" customFormat="true" ht="13.5" hidden="false" customHeight="true" outlineLevel="0" collapsed="false">
      <c r="A209" s="880" t="s">
        <v>464</v>
      </c>
      <c r="B209" s="884" t="s">
        <v>199</v>
      </c>
      <c r="C209" s="884"/>
      <c r="D209" s="885" t="s">
        <v>7</v>
      </c>
      <c r="E209" s="894" t="n">
        <f aca="false">E321/E$5*100000</f>
        <v>16.6312221117406</v>
      </c>
      <c r="F209" s="895" t="n">
        <f aca="false">F321/F$5*100000</f>
        <v>0</v>
      </c>
      <c r="G209" s="895" t="n">
        <f aca="false">G321/G$5*100000</f>
        <v>0</v>
      </c>
      <c r="H209" s="895" t="n">
        <f aca="false">H321/H$5*100000</f>
        <v>0</v>
      </c>
      <c r="I209" s="895" t="n">
        <f aca="false">I321/I$5*100000</f>
        <v>0</v>
      </c>
      <c r="J209" s="895" t="n">
        <f aca="false">J321/J$5*100000</f>
        <v>0</v>
      </c>
      <c r="K209" s="895" t="n">
        <f aca="false">K321/K$5*100000</f>
        <v>0</v>
      </c>
      <c r="L209" s="895" t="n">
        <f aca="false">L321/L$5*100000</f>
        <v>0</v>
      </c>
      <c r="M209" s="895" t="n">
        <f aca="false">M321/M$5*100000</f>
        <v>0</v>
      </c>
      <c r="N209" s="895" t="n">
        <f aca="false">N321/N$5*100000</f>
        <v>0</v>
      </c>
      <c r="O209" s="895" t="n">
        <f aca="false">O321/O$5*100000</f>
        <v>0</v>
      </c>
      <c r="P209" s="895" t="n">
        <f aca="false">P321/P$5*100000</f>
        <v>0</v>
      </c>
      <c r="Q209" s="895" t="n">
        <f aca="false">Q321/Q$5*100000</f>
        <v>0</v>
      </c>
      <c r="R209" s="895" t="n">
        <f aca="false">R321/R$5*100000</f>
        <v>5.6695770495521</v>
      </c>
      <c r="S209" s="895" t="n">
        <f aca="false">S321/S$5*100000</f>
        <v>13.5013501350135</v>
      </c>
      <c r="T209" s="895" t="n">
        <f aca="false">T321/T$5*100000</f>
        <v>11.5373521776752</v>
      </c>
      <c r="U209" s="895" t="n">
        <f aca="false">U321/U$5*100000</f>
        <v>43.4971726837756</v>
      </c>
      <c r="V209" s="895" t="n">
        <f aca="false">V321/V$5*100000</f>
        <v>76.8418019402555</v>
      </c>
      <c r="W209" s="895" t="n">
        <f aca="false">AA321/AA$5*100000</f>
        <v>243.199423527292</v>
      </c>
      <c r="X209" s="537"/>
      <c r="Y209" s="537"/>
      <c r="Z209" s="537"/>
      <c r="AA209" s="537"/>
    </row>
    <row r="210" s="108" customFormat="true" ht="13.5" hidden="false" customHeight="true" outlineLevel="0" collapsed="false">
      <c r="A210" s="880"/>
      <c r="B210" s="884"/>
      <c r="C210" s="884"/>
      <c r="D210" s="885" t="s">
        <v>475</v>
      </c>
      <c r="E210" s="894" t="n">
        <f aca="false">E322/E$6*100000</f>
        <v>14.1789986641891</v>
      </c>
      <c r="F210" s="895" t="n">
        <f aca="false">F322/F$6*100000</f>
        <v>0</v>
      </c>
      <c r="G210" s="895" t="n">
        <f aca="false">G322/G$6*100000</f>
        <v>0</v>
      </c>
      <c r="H210" s="895" t="n">
        <f aca="false">H322/H$6*100000</f>
        <v>0</v>
      </c>
      <c r="I210" s="895" t="n">
        <f aca="false">I322/I$6*100000</f>
        <v>0</v>
      </c>
      <c r="J210" s="895" t="n">
        <f aca="false">J322/J$6*100000</f>
        <v>0</v>
      </c>
      <c r="K210" s="895" t="n">
        <f aca="false">K322/K$6*100000</f>
        <v>0</v>
      </c>
      <c r="L210" s="895" t="n">
        <f aca="false">L322/L$6*100000</f>
        <v>0</v>
      </c>
      <c r="M210" s="895" t="n">
        <f aca="false">M322/M$6*100000</f>
        <v>0</v>
      </c>
      <c r="N210" s="895" t="n">
        <f aca="false">N322/N$6*100000</f>
        <v>0</v>
      </c>
      <c r="O210" s="895" t="n">
        <f aca="false">O322/O$6*100000</f>
        <v>0</v>
      </c>
      <c r="P210" s="895" t="n">
        <f aca="false">P322/P$6*100000</f>
        <v>0</v>
      </c>
      <c r="Q210" s="895" t="n">
        <f aca="false">Q322/Q$6*100000</f>
        <v>0</v>
      </c>
      <c r="R210" s="895" t="n">
        <f aca="false">R322/R$6*100000</f>
        <v>0</v>
      </c>
      <c r="S210" s="895" t="n">
        <f aca="false">S322/S$6*100000</f>
        <v>0</v>
      </c>
      <c r="T210" s="895" t="n">
        <f aca="false">T322/T$6*100000</f>
        <v>12.8320287437444</v>
      </c>
      <c r="U210" s="895" t="n">
        <f aca="false">U322/U$6*100000</f>
        <v>16.9894665307509</v>
      </c>
      <c r="V210" s="895" t="n">
        <f aca="false">V322/V$6*100000</f>
        <v>122.339124051872</v>
      </c>
      <c r="W210" s="895" t="n">
        <f aca="false">AA322/AA$6*100000</f>
        <v>361.44578313253</v>
      </c>
      <c r="X210" s="537"/>
      <c r="Y210" s="537"/>
      <c r="Z210" s="537"/>
      <c r="AA210" s="537"/>
    </row>
    <row r="211" s="108" customFormat="true" ht="15" hidden="false" customHeight="false" outlineLevel="0" collapsed="false">
      <c r="A211" s="880"/>
      <c r="B211" s="884"/>
      <c r="C211" s="884"/>
      <c r="D211" s="885" t="s">
        <v>476</v>
      </c>
      <c r="E211" s="894" t="n">
        <f aca="false">E323/E$7*100000</f>
        <v>18.842530282638</v>
      </c>
      <c r="F211" s="895" t="n">
        <f aca="false">F323/F$7*100000</f>
        <v>0</v>
      </c>
      <c r="G211" s="895" t="n">
        <f aca="false">G323/G$7*100000</f>
        <v>0</v>
      </c>
      <c r="H211" s="895" t="n">
        <f aca="false">H323/H$7*100000</f>
        <v>0</v>
      </c>
      <c r="I211" s="895" t="n">
        <f aca="false">I323/I$7*100000</f>
        <v>0</v>
      </c>
      <c r="J211" s="895" t="n">
        <f aca="false">J323/J$7*100000</f>
        <v>0</v>
      </c>
      <c r="K211" s="895" t="n">
        <f aca="false">K323/K$7*100000</f>
        <v>0</v>
      </c>
      <c r="L211" s="895" t="n">
        <f aca="false">L323/L$7*100000</f>
        <v>0</v>
      </c>
      <c r="M211" s="895" t="n">
        <f aca="false">M323/M$7*100000</f>
        <v>0</v>
      </c>
      <c r="N211" s="895" t="n">
        <f aca="false">N323/N$7*100000</f>
        <v>0</v>
      </c>
      <c r="O211" s="895" t="n">
        <f aca="false">O323/O$7*100000</f>
        <v>0</v>
      </c>
      <c r="P211" s="895" t="n">
        <f aca="false">P323/P$7*100000</f>
        <v>0</v>
      </c>
      <c r="Q211" s="895" t="n">
        <f aca="false">Q323/Q$7*100000</f>
        <v>0</v>
      </c>
      <c r="R211" s="895" t="n">
        <f aca="false">R323/R$7*100000</f>
        <v>10.9637101195044</v>
      </c>
      <c r="S211" s="895" t="n">
        <f aca="false">S323/S$7*100000</f>
        <v>25.4950284694485</v>
      </c>
      <c r="T211" s="895" t="n">
        <f aca="false">T323/T$7*100000</f>
        <v>10.4799832320268</v>
      </c>
      <c r="U211" s="895" t="n">
        <f aca="false">U323/U$7*100000</f>
        <v>63.2271117855336</v>
      </c>
      <c r="V211" s="895" t="n">
        <f aca="false">V323/V$7*100000</f>
        <v>47.438330170778</v>
      </c>
      <c r="W211" s="895" t="n">
        <f aca="false">AA323/AA$7*100000</f>
        <v>192.752505782575</v>
      </c>
      <c r="X211" s="537"/>
      <c r="Y211" s="537"/>
      <c r="Z211" s="537"/>
      <c r="AA211" s="537"/>
    </row>
    <row r="212" s="108" customFormat="true" ht="13.5" hidden="false" customHeight="true" outlineLevel="0" collapsed="false">
      <c r="A212" s="880" t="s">
        <v>465</v>
      </c>
      <c r="B212" s="884" t="s">
        <v>197</v>
      </c>
      <c r="C212" s="884"/>
      <c r="D212" s="885" t="s">
        <v>7</v>
      </c>
      <c r="E212" s="894" t="n">
        <f aca="false">E324/E$5*100000</f>
        <v>46.0012526494952</v>
      </c>
      <c r="F212" s="895" t="n">
        <f aca="false">F324/F$5*100000</f>
        <v>0</v>
      </c>
      <c r="G212" s="895" t="n">
        <f aca="false">G324/G$5*100000</f>
        <v>0</v>
      </c>
      <c r="H212" s="895" t="n">
        <f aca="false">H324/H$5*100000</f>
        <v>0</v>
      </c>
      <c r="I212" s="895" t="n">
        <f aca="false">I324/I$5*100000</f>
        <v>0</v>
      </c>
      <c r="J212" s="895" t="n">
        <f aca="false">J324/J$5*100000</f>
        <v>0</v>
      </c>
      <c r="K212" s="895" t="n">
        <f aca="false">K324/K$5*100000</f>
        <v>0</v>
      </c>
      <c r="L212" s="895" t="n">
        <f aca="false">L324/L$5*100000</f>
        <v>0</v>
      </c>
      <c r="M212" s="895" t="n">
        <f aca="false">M324/M$5*100000</f>
        <v>0</v>
      </c>
      <c r="N212" s="895" t="n">
        <f aca="false">N324/N$5*100000</f>
        <v>0</v>
      </c>
      <c r="O212" s="895" t="n">
        <f aca="false">O324/O$5*100000</f>
        <v>0</v>
      </c>
      <c r="P212" s="895" t="n">
        <f aca="false">P324/P$5*100000</f>
        <v>0</v>
      </c>
      <c r="Q212" s="895" t="n">
        <f aca="false">Q324/Q$5*100000</f>
        <v>0</v>
      </c>
      <c r="R212" s="895" t="n">
        <f aca="false">R324/R$5*100000</f>
        <v>0</v>
      </c>
      <c r="S212" s="895" t="n">
        <f aca="false">S324/S$5*100000</f>
        <v>0</v>
      </c>
      <c r="T212" s="895" t="n">
        <f aca="false">T324/T$5*100000</f>
        <v>5.76867608883761</v>
      </c>
      <c r="U212" s="895" t="n">
        <f aca="false">U324/U$5*100000</f>
        <v>14.4990575612585</v>
      </c>
      <c r="V212" s="895" t="n">
        <f aca="false">V324/V$5*100000</f>
        <v>76.8418019402555</v>
      </c>
      <c r="W212" s="895" t="n">
        <f aca="false">AA324/AA$5*100000</f>
        <v>1071.8789407314</v>
      </c>
      <c r="X212" s="537"/>
      <c r="Y212" s="537"/>
      <c r="Z212" s="537"/>
      <c r="AA212" s="537"/>
    </row>
    <row r="213" s="108" customFormat="true" ht="13.5" hidden="false" customHeight="true" outlineLevel="0" collapsed="false">
      <c r="A213" s="880"/>
      <c r="B213" s="884"/>
      <c r="C213" s="884"/>
      <c r="D213" s="885" t="s">
        <v>475</v>
      </c>
      <c r="E213" s="894" t="n">
        <f aca="false">E325/E$6*100000</f>
        <v>19.4028402773114</v>
      </c>
      <c r="F213" s="895" t="n">
        <f aca="false">F325/F$6*100000</f>
        <v>0</v>
      </c>
      <c r="G213" s="895" t="n">
        <f aca="false">G325/G$6*100000</f>
        <v>0</v>
      </c>
      <c r="H213" s="895" t="n">
        <f aca="false">H325/H$6*100000</f>
        <v>0</v>
      </c>
      <c r="I213" s="895" t="n">
        <f aca="false">I325/I$6*100000</f>
        <v>0</v>
      </c>
      <c r="J213" s="895" t="n">
        <f aca="false">J325/J$6*100000</f>
        <v>0</v>
      </c>
      <c r="K213" s="895" t="n">
        <f aca="false">K325/K$6*100000</f>
        <v>0</v>
      </c>
      <c r="L213" s="895" t="n">
        <f aca="false">L325/L$6*100000</f>
        <v>0</v>
      </c>
      <c r="M213" s="895" t="n">
        <f aca="false">M325/M$6*100000</f>
        <v>0</v>
      </c>
      <c r="N213" s="895" t="n">
        <f aca="false">N325/N$6*100000</f>
        <v>0</v>
      </c>
      <c r="O213" s="895" t="n">
        <f aca="false">O325/O$6*100000</f>
        <v>0</v>
      </c>
      <c r="P213" s="895" t="n">
        <f aca="false">P325/P$6*100000</f>
        <v>0</v>
      </c>
      <c r="Q213" s="895" t="n">
        <f aca="false">Q325/Q$6*100000</f>
        <v>0</v>
      </c>
      <c r="R213" s="895" t="n">
        <f aca="false">R325/R$6*100000</f>
        <v>0</v>
      </c>
      <c r="S213" s="895" t="n">
        <f aca="false">S325/S$6*100000</f>
        <v>0</v>
      </c>
      <c r="T213" s="895" t="n">
        <f aca="false">T325/T$6*100000</f>
        <v>12.8320287437444</v>
      </c>
      <c r="U213" s="895" t="n">
        <f aca="false">U325/U$6*100000</f>
        <v>16.9894665307509</v>
      </c>
      <c r="V213" s="895" t="n">
        <f aca="false">V325/V$6*100000</f>
        <v>48.9356496207487</v>
      </c>
      <c r="W213" s="895" t="n">
        <f aca="false">AA325/AA$6*100000</f>
        <v>662.650602409639</v>
      </c>
      <c r="X213" s="537"/>
      <c r="Y213" s="537"/>
      <c r="Z213" s="537"/>
      <c r="AA213" s="537"/>
    </row>
    <row r="214" s="108" customFormat="true" ht="15" hidden="false" customHeight="false" outlineLevel="0" collapsed="false">
      <c r="A214" s="880"/>
      <c r="B214" s="884"/>
      <c r="C214" s="884"/>
      <c r="D214" s="885" t="s">
        <v>476</v>
      </c>
      <c r="E214" s="894" t="n">
        <f aca="false">E326/E$7*100000</f>
        <v>69.9865410497981</v>
      </c>
      <c r="F214" s="895" t="n">
        <f aca="false">F326/F$7*100000</f>
        <v>0</v>
      </c>
      <c r="G214" s="895" t="n">
        <f aca="false">G326/G$7*100000</f>
        <v>0</v>
      </c>
      <c r="H214" s="895" t="n">
        <f aca="false">H326/H$7*100000</f>
        <v>0</v>
      </c>
      <c r="I214" s="895" t="n">
        <f aca="false">I326/I$7*100000</f>
        <v>0</v>
      </c>
      <c r="J214" s="895" t="n">
        <f aca="false">J326/J$7*100000</f>
        <v>0</v>
      </c>
      <c r="K214" s="895" t="n">
        <f aca="false">K326/K$7*100000</f>
        <v>0</v>
      </c>
      <c r="L214" s="895" t="n">
        <f aca="false">L326/L$7*100000</f>
        <v>0</v>
      </c>
      <c r="M214" s="895" t="n">
        <f aca="false">M326/M$7*100000</f>
        <v>0</v>
      </c>
      <c r="N214" s="895" t="n">
        <f aca="false">N326/N$7*100000</f>
        <v>0</v>
      </c>
      <c r="O214" s="895" t="n">
        <f aca="false">O326/O$7*100000</f>
        <v>0</v>
      </c>
      <c r="P214" s="895" t="n">
        <f aca="false">P326/P$7*100000</f>
        <v>0</v>
      </c>
      <c r="Q214" s="895" t="n">
        <f aca="false">Q326/Q$7*100000</f>
        <v>0</v>
      </c>
      <c r="R214" s="895" t="n">
        <f aca="false">R326/R$7*100000</f>
        <v>0</v>
      </c>
      <c r="S214" s="895" t="n">
        <f aca="false">S326/S$7*100000</f>
        <v>0</v>
      </c>
      <c r="T214" s="895" t="n">
        <f aca="false">T326/T$7*100000</f>
        <v>0</v>
      </c>
      <c r="U214" s="895" t="n">
        <f aca="false">U326/U$7*100000</f>
        <v>12.6454223571067</v>
      </c>
      <c r="V214" s="895" t="n">
        <f aca="false">V326/V$7*100000</f>
        <v>94.876660341556</v>
      </c>
      <c r="W214" s="895" t="n">
        <f aca="false">AA326/AA$7*100000</f>
        <v>1246.46620406065</v>
      </c>
      <c r="X214" s="537"/>
      <c r="Y214" s="537"/>
      <c r="Z214" s="537"/>
      <c r="AA214" s="537"/>
    </row>
    <row r="215" s="108" customFormat="true" ht="13.5" hidden="false" customHeight="true" outlineLevel="0" collapsed="false">
      <c r="A215" s="880" t="s">
        <v>466</v>
      </c>
      <c r="B215" s="884" t="s">
        <v>173</v>
      </c>
      <c r="C215" s="884"/>
      <c r="D215" s="885" t="s">
        <v>7</v>
      </c>
      <c r="E215" s="894" t="n">
        <f aca="false">E327/E$5*100000</f>
        <v>21.9390589559131</v>
      </c>
      <c r="F215" s="895" t="n">
        <f aca="false">F327/F$5*100000</f>
        <v>0</v>
      </c>
      <c r="G215" s="895" t="n">
        <f aca="false">G327/G$5*100000</f>
        <v>0</v>
      </c>
      <c r="H215" s="895" t="n">
        <f aca="false">H327/H$5*100000</f>
        <v>0</v>
      </c>
      <c r="I215" s="895" t="n">
        <f aca="false">I327/I$5*100000</f>
        <v>0</v>
      </c>
      <c r="J215" s="895" t="n">
        <f aca="false">J327/J$5*100000</f>
        <v>0</v>
      </c>
      <c r="K215" s="895" t="n">
        <f aca="false">K327/K$5*100000</f>
        <v>7.44601638123604</v>
      </c>
      <c r="L215" s="895" t="n">
        <f aca="false">L327/L$5*100000</f>
        <v>0</v>
      </c>
      <c r="M215" s="895" t="n">
        <f aca="false">M327/M$5*100000</f>
        <v>28.0441976555051</v>
      </c>
      <c r="N215" s="895" t="n">
        <f aca="false">N327/N$5*100000</f>
        <v>4.62877244954638</v>
      </c>
      <c r="O215" s="895" t="n">
        <f aca="false">O327/O$5*100000</f>
        <v>13.5025654874426</v>
      </c>
      <c r="P215" s="895" t="n">
        <f aca="false">P327/P$5*100000</f>
        <v>5.33219579822971</v>
      </c>
      <c r="Q215" s="895" t="n">
        <f aca="false">Q327/Q$5*100000</f>
        <v>5.70483199269782</v>
      </c>
      <c r="R215" s="895" t="n">
        <f aca="false">R327/R$5*100000</f>
        <v>28.3478852477605</v>
      </c>
      <c r="S215" s="895" t="n">
        <f aca="false">S327/S$5*100000</f>
        <v>13.5013501350135</v>
      </c>
      <c r="T215" s="895" t="n">
        <f aca="false">T327/T$5*100000</f>
        <v>51.9180847995385</v>
      </c>
      <c r="U215" s="895" t="n">
        <f aca="false">U327/U$5*100000</f>
        <v>28.998115122517</v>
      </c>
      <c r="V215" s="895" t="n">
        <f aca="false">V327/V$5*100000</f>
        <v>48.0261262126597</v>
      </c>
      <c r="W215" s="895" t="n">
        <f aca="false">AA327/AA$5*100000</f>
        <v>216.177265357593</v>
      </c>
      <c r="X215" s="537"/>
      <c r="Y215" s="537"/>
      <c r="Z215" s="537"/>
      <c r="AA215" s="537"/>
    </row>
    <row r="216" s="108" customFormat="true" ht="15" hidden="false" customHeight="false" outlineLevel="0" collapsed="false">
      <c r="A216" s="880"/>
      <c r="B216" s="884"/>
      <c r="C216" s="884"/>
      <c r="D216" s="885" t="s">
        <v>475</v>
      </c>
      <c r="E216" s="894" t="n">
        <f aca="false">E328/E$6*100000</f>
        <v>22.387892627667</v>
      </c>
      <c r="F216" s="895" t="n">
        <f aca="false">F328/F$6*100000</f>
        <v>0</v>
      </c>
      <c r="G216" s="895" t="n">
        <f aca="false">G328/G$6*100000</f>
        <v>0</v>
      </c>
      <c r="H216" s="895" t="n">
        <f aca="false">H328/H$6*100000</f>
        <v>0</v>
      </c>
      <c r="I216" s="895" t="n">
        <f aca="false">I328/I$6*100000</f>
        <v>0</v>
      </c>
      <c r="J216" s="895" t="n">
        <f aca="false">J328/J$6*100000</f>
        <v>0</v>
      </c>
      <c r="K216" s="895" t="n">
        <f aca="false">K328/K$6*100000</f>
        <v>0</v>
      </c>
      <c r="L216" s="895" t="n">
        <f aca="false">L328/L$6*100000</f>
        <v>0</v>
      </c>
      <c r="M216" s="895" t="n">
        <f aca="false">M328/M$6*100000</f>
        <v>34.4708721130645</v>
      </c>
      <c r="N216" s="895" t="n">
        <f aca="false">N328/N$6*100000</f>
        <v>0</v>
      </c>
      <c r="O216" s="895" t="n">
        <f aca="false">O328/O$6*100000</f>
        <v>18.3116645303058</v>
      </c>
      <c r="P216" s="895" t="n">
        <f aca="false">P328/P$6*100000</f>
        <v>11.1000111000111</v>
      </c>
      <c r="Q216" s="895" t="n">
        <f aca="false">Q328/Q$6*100000</f>
        <v>0</v>
      </c>
      <c r="R216" s="895" t="n">
        <f aca="false">R328/R$6*100000</f>
        <v>23.482446870964</v>
      </c>
      <c r="S216" s="895" t="n">
        <f aca="false">S328/S$6*100000</f>
        <v>9.56663158901751</v>
      </c>
      <c r="T216" s="895" t="n">
        <f aca="false">T328/T$6*100000</f>
        <v>89.8242012062107</v>
      </c>
      <c r="U216" s="895" t="n">
        <f aca="false">U328/U$6*100000</f>
        <v>50.9683995922528</v>
      </c>
      <c r="V216" s="895" t="n">
        <f aca="false">V328/V$6*100000</f>
        <v>48.9356496207487</v>
      </c>
      <c r="W216" s="895" t="n">
        <f aca="false">AA328/AA$6*100000</f>
        <v>271.084337349398</v>
      </c>
      <c r="X216" s="537"/>
      <c r="Y216" s="537"/>
      <c r="Z216" s="537"/>
      <c r="AA216" s="537"/>
    </row>
    <row r="217" s="108" customFormat="true" ht="15" hidden="false" customHeight="false" outlineLevel="0" collapsed="false">
      <c r="A217" s="880"/>
      <c r="B217" s="884"/>
      <c r="C217" s="884"/>
      <c r="D217" s="885" t="s">
        <v>476</v>
      </c>
      <c r="E217" s="894" t="n">
        <f aca="false">E329/E$7*100000</f>
        <v>21.5343203230148</v>
      </c>
      <c r="F217" s="895" t="n">
        <f aca="false">F329/F$7*100000</f>
        <v>0</v>
      </c>
      <c r="G217" s="895" t="n">
        <f aca="false">G329/G$7*100000</f>
        <v>0</v>
      </c>
      <c r="H217" s="895" t="n">
        <f aca="false">H329/H$7*100000</f>
        <v>0</v>
      </c>
      <c r="I217" s="895" t="n">
        <f aca="false">I329/I$7*100000</f>
        <v>0</v>
      </c>
      <c r="J217" s="895" t="n">
        <f aca="false">J329/J$7*100000</f>
        <v>0</v>
      </c>
      <c r="K217" s="895" t="n">
        <f aca="false">K329/K$7*100000</f>
        <v>14.1582896786068</v>
      </c>
      <c r="L217" s="895" t="n">
        <f aca="false">L329/L$7*100000</f>
        <v>0</v>
      </c>
      <c r="M217" s="895" t="n">
        <f aca="false">M329/M$7*100000</f>
        <v>21.9154065307912</v>
      </c>
      <c r="N217" s="895" t="n">
        <f aca="false">N329/N$7*100000</f>
        <v>9.03260771384699</v>
      </c>
      <c r="O217" s="895" t="n">
        <f aca="false">O329/O$7*100000</f>
        <v>8.85269121813031</v>
      </c>
      <c r="P217" s="895" t="n">
        <f aca="false">P329/P$7*100000</f>
        <v>0</v>
      </c>
      <c r="Q217" s="895" t="n">
        <f aca="false">Q329/Q$7*100000</f>
        <v>10.9962612711678</v>
      </c>
      <c r="R217" s="895" t="n">
        <f aca="false">R329/R$7*100000</f>
        <v>32.8911303585133</v>
      </c>
      <c r="S217" s="895" t="n">
        <f aca="false">S329/S$7*100000</f>
        <v>16.996685646299</v>
      </c>
      <c r="T217" s="895" t="n">
        <f aca="false">T329/T$7*100000</f>
        <v>20.9599664640537</v>
      </c>
      <c r="U217" s="895" t="n">
        <f aca="false">U329/U$7*100000</f>
        <v>12.6454223571067</v>
      </c>
      <c r="V217" s="895" t="n">
        <f aca="false">V329/V$7*100000</f>
        <v>47.438330170778</v>
      </c>
      <c r="W217" s="895" t="n">
        <f aca="false">AA329/AA$7*100000</f>
        <v>192.752505782575</v>
      </c>
      <c r="X217" s="537"/>
      <c r="Y217" s="537"/>
      <c r="Z217" s="537"/>
      <c r="AA217" s="537"/>
    </row>
    <row r="218" s="108" customFormat="true" ht="15" hidden="false" customHeight="false" outlineLevel="0" collapsed="false">
      <c r="A218" s="880" t="s">
        <v>467</v>
      </c>
      <c r="B218" s="880" t="s">
        <v>477</v>
      </c>
      <c r="C218" s="884" t="s">
        <v>1022</v>
      </c>
      <c r="D218" s="885" t="s">
        <v>7</v>
      </c>
      <c r="E218" s="894" t="n">
        <f aca="false">E330/E$5*100000</f>
        <v>0.353855789611502</v>
      </c>
      <c r="F218" s="895" t="n">
        <f aca="false">F330/F$5*100000</f>
        <v>0</v>
      </c>
      <c r="G218" s="895" t="n">
        <f aca="false">G330/G$5*100000</f>
        <v>0</v>
      </c>
      <c r="H218" s="895" t="n">
        <f aca="false">H330/H$5*100000</f>
        <v>0</v>
      </c>
      <c r="I218" s="895" t="n">
        <f aca="false">I330/I$5*100000</f>
        <v>0</v>
      </c>
      <c r="J218" s="895" t="n">
        <f aca="false">J330/J$5*100000</f>
        <v>0</v>
      </c>
      <c r="K218" s="895" t="n">
        <f aca="false">K330/K$5*100000</f>
        <v>0</v>
      </c>
      <c r="L218" s="895" t="n">
        <f aca="false">L330/L$5*100000</f>
        <v>0</v>
      </c>
      <c r="M218" s="895" t="n">
        <f aca="false">M330/M$5*100000</f>
        <v>0</v>
      </c>
      <c r="N218" s="895" t="n">
        <f aca="false">N330/N$5*100000</f>
        <v>0</v>
      </c>
      <c r="O218" s="895" t="n">
        <f aca="false">O330/O$5*100000</f>
        <v>0</v>
      </c>
      <c r="P218" s="895" t="n">
        <f aca="false">P330/P$5*100000</f>
        <v>0</v>
      </c>
      <c r="Q218" s="895" t="n">
        <f aca="false">Q330/Q$5*100000</f>
        <v>0</v>
      </c>
      <c r="R218" s="895" t="n">
        <f aca="false">R330/R$5*100000</f>
        <v>0</v>
      </c>
      <c r="S218" s="895" t="n">
        <f aca="false">S330/S$5*100000</f>
        <v>0</v>
      </c>
      <c r="T218" s="895" t="n">
        <f aca="false">T330/T$5*100000</f>
        <v>0</v>
      </c>
      <c r="U218" s="895" t="n">
        <f aca="false">U330/U$5*100000</f>
        <v>0</v>
      </c>
      <c r="V218" s="895" t="n">
        <f aca="false">V330/V$5*100000</f>
        <v>0</v>
      </c>
      <c r="W218" s="895" t="n">
        <f aca="false">AA330/AA$5*100000</f>
        <v>9.00738605656638</v>
      </c>
      <c r="X218" s="537"/>
      <c r="Y218" s="537"/>
      <c r="Z218" s="537"/>
      <c r="AA218" s="537"/>
    </row>
    <row r="219" s="108" customFormat="true" ht="15" hidden="false" customHeight="false" outlineLevel="0" collapsed="false">
      <c r="A219" s="880"/>
      <c r="B219" s="880"/>
      <c r="C219" s="880"/>
      <c r="D219" s="885" t="s">
        <v>475</v>
      </c>
      <c r="E219" s="894" t="n">
        <f aca="false">E331/E$6*100000</f>
        <v>0</v>
      </c>
      <c r="F219" s="895" t="n">
        <f aca="false">F331/F$6*100000</f>
        <v>0</v>
      </c>
      <c r="G219" s="895" t="n">
        <f aca="false">G331/G$6*100000</f>
        <v>0</v>
      </c>
      <c r="H219" s="895" t="n">
        <f aca="false">H331/H$6*100000</f>
        <v>0</v>
      </c>
      <c r="I219" s="895" t="n">
        <f aca="false">I331/I$6*100000</f>
        <v>0</v>
      </c>
      <c r="J219" s="895" t="n">
        <f aca="false">J331/J$6*100000</f>
        <v>0</v>
      </c>
      <c r="K219" s="895" t="n">
        <f aca="false">K331/K$6*100000</f>
        <v>0</v>
      </c>
      <c r="L219" s="895" t="n">
        <f aca="false">L331/L$6*100000</f>
        <v>0</v>
      </c>
      <c r="M219" s="895" t="n">
        <f aca="false">M331/M$6*100000</f>
        <v>0</v>
      </c>
      <c r="N219" s="895" t="n">
        <f aca="false">N331/N$6*100000</f>
        <v>0</v>
      </c>
      <c r="O219" s="895" t="n">
        <f aca="false">O331/O$6*100000</f>
        <v>0</v>
      </c>
      <c r="P219" s="895" t="n">
        <f aca="false">P331/P$6*100000</f>
        <v>0</v>
      </c>
      <c r="Q219" s="895" t="n">
        <f aca="false">Q331/Q$6*100000</f>
        <v>0</v>
      </c>
      <c r="R219" s="895" t="n">
        <f aca="false">R331/R$6*100000</f>
        <v>0</v>
      </c>
      <c r="S219" s="895" t="n">
        <f aca="false">S331/S$6*100000</f>
        <v>0</v>
      </c>
      <c r="T219" s="895" t="n">
        <f aca="false">T331/T$6*100000</f>
        <v>0</v>
      </c>
      <c r="U219" s="895" t="n">
        <f aca="false">U331/U$6*100000</f>
        <v>0</v>
      </c>
      <c r="V219" s="895" t="n">
        <f aca="false">V331/V$6*100000</f>
        <v>0</v>
      </c>
      <c r="W219" s="895" t="n">
        <f aca="false">AA331/AA$6*100000</f>
        <v>0</v>
      </c>
      <c r="X219" s="537"/>
      <c r="Y219" s="537"/>
      <c r="Z219" s="537"/>
      <c r="AA219" s="537"/>
    </row>
    <row r="220" s="108" customFormat="true" ht="15" hidden="false" customHeight="false" outlineLevel="0" collapsed="false">
      <c r="A220" s="880"/>
      <c r="B220" s="880"/>
      <c r="C220" s="880"/>
      <c r="D220" s="885" t="s">
        <v>476</v>
      </c>
      <c r="E220" s="894" t="n">
        <f aca="false">E332/E$7*100000</f>
        <v>0.672947510094213</v>
      </c>
      <c r="F220" s="895" t="n">
        <f aca="false">F332/F$7*100000</f>
        <v>0</v>
      </c>
      <c r="G220" s="895" t="n">
        <f aca="false">G332/G$7*100000</f>
        <v>0</v>
      </c>
      <c r="H220" s="895" t="n">
        <f aca="false">H332/H$7*100000</f>
        <v>0</v>
      </c>
      <c r="I220" s="895" t="n">
        <f aca="false">I332/I$7*100000</f>
        <v>0</v>
      </c>
      <c r="J220" s="895" t="n">
        <f aca="false">J332/J$7*100000</f>
        <v>0</v>
      </c>
      <c r="K220" s="895" t="n">
        <f aca="false">K332/K$7*100000</f>
        <v>0</v>
      </c>
      <c r="L220" s="895" t="n">
        <f aca="false">L332/L$7*100000</f>
        <v>0</v>
      </c>
      <c r="M220" s="895" t="n">
        <f aca="false">M332/M$7*100000</f>
        <v>0</v>
      </c>
      <c r="N220" s="895" t="n">
        <f aca="false">N332/N$7*100000</f>
        <v>0</v>
      </c>
      <c r="O220" s="895" t="n">
        <f aca="false">O332/O$7*100000</f>
        <v>0</v>
      </c>
      <c r="P220" s="895" t="n">
        <f aca="false">P332/P$7*100000</f>
        <v>0</v>
      </c>
      <c r="Q220" s="895" t="n">
        <f aca="false">Q332/Q$7*100000</f>
        <v>0</v>
      </c>
      <c r="R220" s="895" t="n">
        <f aca="false">R332/R$7*100000</f>
        <v>0</v>
      </c>
      <c r="S220" s="895" t="n">
        <f aca="false">S332/S$7*100000</f>
        <v>0</v>
      </c>
      <c r="T220" s="895" t="n">
        <f aca="false">T332/T$7*100000</f>
        <v>0</v>
      </c>
      <c r="U220" s="895" t="n">
        <f aca="false">U332/U$7*100000</f>
        <v>0</v>
      </c>
      <c r="V220" s="895" t="n">
        <f aca="false">V332/V$7*100000</f>
        <v>0</v>
      </c>
      <c r="W220" s="895" t="n">
        <f aca="false">AA332/AA$7*100000</f>
        <v>12.8501670521717</v>
      </c>
      <c r="X220" s="537"/>
      <c r="Y220" s="537"/>
      <c r="Z220" s="537"/>
      <c r="AA220" s="537"/>
    </row>
    <row r="221" s="108" customFormat="true" ht="15" hidden="false" customHeight="false" outlineLevel="0" collapsed="false">
      <c r="A221" s="880" t="s">
        <v>469</v>
      </c>
      <c r="B221" s="884" t="s">
        <v>165</v>
      </c>
      <c r="C221" s="884"/>
      <c r="D221" s="885" t="s">
        <v>7</v>
      </c>
      <c r="E221" s="894" t="n">
        <f aca="false">E333/E$5*100000</f>
        <v>13.0926642156256</v>
      </c>
      <c r="F221" s="895" t="n">
        <f aca="false">F333/F$5*100000</f>
        <v>0</v>
      </c>
      <c r="G221" s="895" t="n">
        <f aca="false">G333/G$5*100000</f>
        <v>0</v>
      </c>
      <c r="H221" s="895" t="n">
        <f aca="false">H333/H$5*100000</f>
        <v>0</v>
      </c>
      <c r="I221" s="895" t="n">
        <f aca="false">I333/I$5*100000</f>
        <v>7.64409111756612</v>
      </c>
      <c r="J221" s="895" t="n">
        <f aca="false">J333/J$5*100000</f>
        <v>25.8147789609552</v>
      </c>
      <c r="K221" s="895" t="n">
        <f aca="false">K333/K$5*100000</f>
        <v>7.44601638123604</v>
      </c>
      <c r="L221" s="895" t="n">
        <f aca="false">L333/L$5*100000</f>
        <v>25.0673685529862</v>
      </c>
      <c r="M221" s="895" t="n">
        <f aca="false">M333/M$5*100000</f>
        <v>5.60883953110102</v>
      </c>
      <c r="N221" s="895" t="n">
        <f aca="false">N333/N$5*100000</f>
        <v>13.8863173486391</v>
      </c>
      <c r="O221" s="895" t="n">
        <f aca="false">O333/O$5*100000</f>
        <v>18.0034206499235</v>
      </c>
      <c r="P221" s="895" t="n">
        <f aca="false">P333/P$5*100000</f>
        <v>15.9965873946891</v>
      </c>
      <c r="Q221" s="895" t="n">
        <f aca="false">Q333/Q$5*100000</f>
        <v>17.1144959780934</v>
      </c>
      <c r="R221" s="895" t="n">
        <f aca="false">R333/R$5*100000</f>
        <v>11.3391540991042</v>
      </c>
      <c r="S221" s="895" t="n">
        <f aca="false">S333/S$5*100000</f>
        <v>4.5004500450045</v>
      </c>
      <c r="T221" s="895" t="n">
        <f aca="false">T333/T$5*100000</f>
        <v>5.76867608883761</v>
      </c>
      <c r="U221" s="895" t="n">
        <f aca="false">U333/U$5*100000</f>
        <v>14.4990575612585</v>
      </c>
      <c r="V221" s="895" t="n">
        <f aca="false">V333/V$5*100000</f>
        <v>28.8156757275958</v>
      </c>
      <c r="W221" s="895" t="n">
        <f aca="false">AA333/AA$5*100000</f>
        <v>36.0295442262655</v>
      </c>
      <c r="X221" s="537"/>
      <c r="Y221" s="537"/>
      <c r="Z221" s="537"/>
      <c r="AA221" s="537"/>
    </row>
    <row r="222" s="108" customFormat="true" ht="15" hidden="false" customHeight="false" outlineLevel="0" collapsed="false">
      <c r="A222" s="880"/>
      <c r="B222" s="884"/>
      <c r="C222" s="884"/>
      <c r="D222" s="885" t="s">
        <v>475</v>
      </c>
      <c r="E222" s="894" t="n">
        <f aca="false">E334/E$6*100000</f>
        <v>17.1640510145447</v>
      </c>
      <c r="F222" s="895" t="n">
        <f aca="false">F334/F$6*100000</f>
        <v>0</v>
      </c>
      <c r="G222" s="895" t="n">
        <f aca="false">G334/G$6*100000</f>
        <v>0</v>
      </c>
      <c r="H222" s="895" t="n">
        <f aca="false">H334/H$6*100000</f>
        <v>0</v>
      </c>
      <c r="I222" s="895" t="n">
        <f aca="false">I334/I$6*100000</f>
        <v>14.9655791679138</v>
      </c>
      <c r="J222" s="895" t="n">
        <f aca="false">J334/J$6*100000</f>
        <v>49.5294700346706</v>
      </c>
      <c r="K222" s="895" t="n">
        <f aca="false">K334/K$6*100000</f>
        <v>0</v>
      </c>
      <c r="L222" s="895" t="n">
        <f aca="false">L334/L$6*100000</f>
        <v>38.5852090032154</v>
      </c>
      <c r="M222" s="895" t="n">
        <f aca="false">M334/M$6*100000</f>
        <v>11.4902907043548</v>
      </c>
      <c r="N222" s="895" t="n">
        <f aca="false">N334/N$6*100000</f>
        <v>18.9879426564132</v>
      </c>
      <c r="O222" s="895" t="n">
        <f aca="false">O334/O$6*100000</f>
        <v>27.4674967954587</v>
      </c>
      <c r="P222" s="895" t="n">
        <f aca="false">P334/P$6*100000</f>
        <v>22.2000222000222</v>
      </c>
      <c r="Q222" s="895" t="n">
        <f aca="false">Q334/Q$6*100000</f>
        <v>35.56609365738</v>
      </c>
      <c r="R222" s="895" t="n">
        <f aca="false">R334/R$6*100000</f>
        <v>11.741223435482</v>
      </c>
      <c r="S222" s="895" t="n">
        <f aca="false">S334/S$6*100000</f>
        <v>0</v>
      </c>
      <c r="T222" s="895" t="n">
        <f aca="false">T334/T$6*100000</f>
        <v>0</v>
      </c>
      <c r="U222" s="895" t="n">
        <f aca="false">U334/U$6*100000</f>
        <v>0</v>
      </c>
      <c r="V222" s="895" t="n">
        <f aca="false">V334/V$6*100000</f>
        <v>48.9356496207487</v>
      </c>
      <c r="W222" s="895" t="n">
        <f aca="false">AA334/AA$6*100000</f>
        <v>30.1204819277108</v>
      </c>
      <c r="X222" s="537"/>
      <c r="Y222" s="537"/>
      <c r="Z222" s="537"/>
      <c r="AA222" s="537"/>
    </row>
    <row r="223" s="108" customFormat="true" ht="15" hidden="false" customHeight="false" outlineLevel="0" collapsed="false">
      <c r="A223" s="880"/>
      <c r="B223" s="884"/>
      <c r="C223" s="884"/>
      <c r="D223" s="885" t="s">
        <v>476</v>
      </c>
      <c r="E223" s="894" t="n">
        <f aca="false">E335/E$7*100000</f>
        <v>9.42126514131898</v>
      </c>
      <c r="F223" s="895" t="n">
        <f aca="false">F335/F$7*100000</f>
        <v>0</v>
      </c>
      <c r="G223" s="895" t="n">
        <f aca="false">G335/G$7*100000</f>
        <v>0</v>
      </c>
      <c r="H223" s="895" t="n">
        <f aca="false">H335/H$7*100000</f>
        <v>0</v>
      </c>
      <c r="I223" s="895" t="n">
        <f aca="false">I335/I$7*100000</f>
        <v>0</v>
      </c>
      <c r="J223" s="895" t="n">
        <f aca="false">J335/J$7*100000</f>
        <v>0</v>
      </c>
      <c r="K223" s="895" t="n">
        <f aca="false">K335/K$7*100000</f>
        <v>14.1582896786068</v>
      </c>
      <c r="L223" s="895" t="n">
        <f aca="false">L335/L$7*100000</f>
        <v>12.2219506233195</v>
      </c>
      <c r="M223" s="895" t="n">
        <f aca="false">M335/M$7*100000</f>
        <v>0</v>
      </c>
      <c r="N223" s="895" t="n">
        <f aca="false">N335/N$7*100000</f>
        <v>9.03260771384699</v>
      </c>
      <c r="O223" s="895" t="n">
        <f aca="false">O335/O$7*100000</f>
        <v>8.85269121813031</v>
      </c>
      <c r="P223" s="895" t="n">
        <f aca="false">P335/P$7*100000</f>
        <v>10.2616726526424</v>
      </c>
      <c r="Q223" s="895" t="n">
        <f aca="false">Q335/Q$7*100000</f>
        <v>0</v>
      </c>
      <c r="R223" s="895" t="n">
        <f aca="false">R335/R$7*100000</f>
        <v>10.9637101195044</v>
      </c>
      <c r="S223" s="895" t="n">
        <f aca="false">S335/S$7*100000</f>
        <v>8.49834282314949</v>
      </c>
      <c r="T223" s="895" t="n">
        <f aca="false">T335/T$7*100000</f>
        <v>10.4799832320268</v>
      </c>
      <c r="U223" s="895" t="n">
        <f aca="false">U335/U$7*100000</f>
        <v>25.2908447142135</v>
      </c>
      <c r="V223" s="895" t="n">
        <f aca="false">V335/V$7*100000</f>
        <v>15.8127767235927</v>
      </c>
      <c r="W223" s="895" t="n">
        <f aca="false">AA335/AA$7*100000</f>
        <v>38.550501156515</v>
      </c>
      <c r="X223" s="537"/>
      <c r="Y223" s="537"/>
      <c r="Z223" s="537"/>
      <c r="AA223" s="537"/>
    </row>
    <row r="224" s="108" customFormat="true" ht="13.8" hidden="false" customHeight="false" outlineLevel="0" collapsed="false">
      <c r="A224" s="148"/>
      <c r="B224" s="148"/>
      <c r="C224" s="148"/>
      <c r="D224" s="898"/>
      <c r="E224" s="537"/>
      <c r="F224" s="537"/>
      <c r="G224" s="537"/>
      <c r="H224" s="537"/>
      <c r="I224" s="537"/>
      <c r="J224" s="537"/>
      <c r="K224" s="537"/>
      <c r="L224" s="537"/>
      <c r="M224" s="537"/>
      <c r="N224" s="537"/>
      <c r="O224" s="537"/>
      <c r="P224" s="537"/>
      <c r="Q224" s="537"/>
      <c r="R224" s="537"/>
      <c r="S224" s="537"/>
      <c r="T224" s="537"/>
      <c r="U224" s="537"/>
      <c r="V224" s="537"/>
      <c r="W224" s="537"/>
      <c r="X224" s="537"/>
      <c r="Y224" s="537"/>
      <c r="Z224" s="537"/>
      <c r="AA224" s="537"/>
    </row>
    <row r="225" s="708" customFormat="true" ht="18" hidden="false" customHeight="true" outlineLevel="0" collapsed="false">
      <c r="A225" s="899" t="s">
        <v>482</v>
      </c>
      <c r="B225" s="899"/>
      <c r="C225" s="899"/>
      <c r="D225" s="899"/>
      <c r="E225" s="900" t="s">
        <v>7</v>
      </c>
      <c r="F225" s="900" t="s">
        <v>331</v>
      </c>
      <c r="G225" s="900" t="s">
        <v>1057</v>
      </c>
      <c r="H225" s="900" t="s">
        <v>221</v>
      </c>
      <c r="I225" s="900" t="s">
        <v>223</v>
      </c>
      <c r="J225" s="900" t="s">
        <v>225</v>
      </c>
      <c r="K225" s="900" t="s">
        <v>227</v>
      </c>
      <c r="L225" s="900" t="s">
        <v>230</v>
      </c>
      <c r="M225" s="900" t="s">
        <v>232</v>
      </c>
      <c r="N225" s="900" t="s">
        <v>234</v>
      </c>
      <c r="O225" s="900" t="s">
        <v>236</v>
      </c>
      <c r="P225" s="900" t="s">
        <v>238</v>
      </c>
      <c r="Q225" s="900" t="s">
        <v>241</v>
      </c>
      <c r="R225" s="900" t="s">
        <v>243</v>
      </c>
      <c r="S225" s="900" t="s">
        <v>245</v>
      </c>
      <c r="T225" s="900" t="s">
        <v>247</v>
      </c>
      <c r="U225" s="900" t="s">
        <v>249</v>
      </c>
      <c r="V225" s="900" t="s">
        <v>251</v>
      </c>
      <c r="W225" s="901" t="s">
        <v>1059</v>
      </c>
      <c r="X225" s="902"/>
      <c r="Y225" s="902"/>
      <c r="Z225" s="902"/>
      <c r="AA225" s="902"/>
    </row>
    <row r="226" s="124" customFormat="true" ht="18" hidden="false" customHeight="true" outlineLevel="0" collapsed="false">
      <c r="A226" s="903" t="s">
        <v>1076</v>
      </c>
      <c r="B226" s="903"/>
      <c r="C226" s="903"/>
      <c r="D226" s="903"/>
      <c r="E226" s="904" t="n">
        <v>120287000</v>
      </c>
      <c r="F226" s="904" t="n">
        <v>8180000</v>
      </c>
      <c r="G226" s="904" t="n">
        <v>8338000</v>
      </c>
      <c r="H226" s="904" t="n">
        <v>8497000</v>
      </c>
      <c r="I226" s="904" t="n">
        <v>8655000</v>
      </c>
      <c r="J226" s="904" t="n">
        <v>8814000</v>
      </c>
      <c r="K226" s="904" t="n">
        <v>8972000</v>
      </c>
      <c r="L226" s="904" t="n">
        <v>9130000</v>
      </c>
      <c r="M226" s="904" t="n">
        <v>9289000</v>
      </c>
      <c r="N226" s="904" t="n">
        <v>9400000</v>
      </c>
      <c r="O226" s="904" t="n">
        <v>8651000</v>
      </c>
      <c r="P226" s="904" t="n">
        <v>7616000</v>
      </c>
      <c r="Q226" s="904" t="n">
        <v>6581000</v>
      </c>
      <c r="R226" s="904" t="n">
        <v>5546000</v>
      </c>
      <c r="S226" s="904" t="n">
        <v>4511000</v>
      </c>
      <c r="T226" s="904" t="n">
        <v>3476000</v>
      </c>
      <c r="U226" s="904" t="n">
        <v>2441000</v>
      </c>
      <c r="V226" s="904" t="n">
        <v>1406000</v>
      </c>
      <c r="W226" s="905" t="n">
        <v>784000</v>
      </c>
      <c r="X226" s="537"/>
      <c r="Y226" s="537"/>
      <c r="Z226" s="537"/>
      <c r="AA226" s="537"/>
    </row>
    <row r="227" s="185" customFormat="true" ht="15.75" hidden="false" customHeight="true" outlineLevel="0" collapsed="false">
      <c r="A227" s="532"/>
      <c r="B227" s="874"/>
      <c r="C227" s="875"/>
      <c r="D227" s="875"/>
      <c r="E227" s="876"/>
      <c r="F227" s="876"/>
      <c r="G227" s="876"/>
      <c r="H227" s="876"/>
      <c r="I227" s="876"/>
      <c r="J227" s="876"/>
      <c r="K227" s="876"/>
      <c r="L227" s="876"/>
      <c r="M227" s="876"/>
      <c r="N227" s="876"/>
      <c r="O227" s="876"/>
      <c r="P227" s="876"/>
      <c r="Q227" s="876"/>
      <c r="R227" s="876"/>
      <c r="S227" s="876"/>
      <c r="T227" s="876"/>
      <c r="U227" s="876"/>
      <c r="V227" s="876"/>
      <c r="W227" s="877"/>
      <c r="X227" s="877"/>
      <c r="Y227" s="877"/>
      <c r="Z227" s="877"/>
      <c r="AA227" s="876"/>
    </row>
    <row r="228" customFormat="false" ht="15" hidden="false" customHeight="true" outlineLevel="0" collapsed="false">
      <c r="A228" s="906" t="s">
        <v>1077</v>
      </c>
      <c r="C228" s="907"/>
    </row>
    <row r="229" s="8" customFormat="true" ht="14.25" hidden="false" customHeight="true" outlineLevel="0" collapsed="false">
      <c r="A229" s="908" t="s">
        <v>393</v>
      </c>
      <c r="B229" s="880" t="s">
        <v>1078</v>
      </c>
      <c r="C229" s="880"/>
      <c r="D229" s="880"/>
      <c r="E229" s="909" t="s">
        <v>482</v>
      </c>
      <c r="F229" s="909"/>
      <c r="G229" s="909"/>
      <c r="H229" s="909"/>
      <c r="I229" s="909"/>
      <c r="J229" s="909"/>
      <c r="K229" s="909"/>
      <c r="L229" s="909"/>
      <c r="M229" s="909"/>
      <c r="N229" s="909"/>
      <c r="O229" s="909"/>
      <c r="P229" s="909"/>
      <c r="Q229" s="909"/>
      <c r="R229" s="909"/>
      <c r="S229" s="909"/>
      <c r="T229" s="909"/>
      <c r="U229" s="909"/>
      <c r="V229" s="909"/>
      <c r="W229" s="909"/>
      <c r="X229" s="909"/>
      <c r="Y229" s="909"/>
      <c r="Z229" s="909"/>
      <c r="AA229" s="909"/>
    </row>
    <row r="230" s="8" customFormat="true" ht="13.5" hidden="false" customHeight="false" outlineLevel="0" collapsed="false">
      <c r="A230" s="908"/>
      <c r="B230" s="880"/>
      <c r="C230" s="880"/>
      <c r="D230" s="880"/>
      <c r="E230" s="910" t="s">
        <v>7</v>
      </c>
      <c r="F230" s="900" t="s">
        <v>331</v>
      </c>
      <c r="G230" s="900" t="s">
        <v>332</v>
      </c>
      <c r="H230" s="900" t="s">
        <v>221</v>
      </c>
      <c r="I230" s="900" t="s">
        <v>223</v>
      </c>
      <c r="J230" s="900" t="s">
        <v>225</v>
      </c>
      <c r="K230" s="900" t="s">
        <v>227</v>
      </c>
      <c r="L230" s="900" t="s">
        <v>230</v>
      </c>
      <c r="M230" s="900" t="s">
        <v>232</v>
      </c>
      <c r="N230" s="900" t="s">
        <v>234</v>
      </c>
      <c r="O230" s="900" t="s">
        <v>236</v>
      </c>
      <c r="P230" s="900" t="s">
        <v>238</v>
      </c>
      <c r="Q230" s="900" t="s">
        <v>241</v>
      </c>
      <c r="R230" s="900" t="s">
        <v>243</v>
      </c>
      <c r="S230" s="900" t="s">
        <v>245</v>
      </c>
      <c r="T230" s="900" t="s">
        <v>247</v>
      </c>
      <c r="U230" s="900" t="s">
        <v>249</v>
      </c>
      <c r="V230" s="901" t="s">
        <v>251</v>
      </c>
      <c r="W230" s="911" t="s">
        <v>253</v>
      </c>
      <c r="X230" s="880" t="s">
        <v>333</v>
      </c>
      <c r="Y230" s="880" t="s">
        <v>334</v>
      </c>
      <c r="Z230" s="880" t="s">
        <v>736</v>
      </c>
      <c r="AA230" s="912" t="s">
        <v>1059</v>
      </c>
    </row>
    <row r="231" s="123" customFormat="true" ht="13.5" hidden="false" customHeight="true" outlineLevel="0" collapsed="false">
      <c r="A231" s="880"/>
      <c r="B231" s="884" t="s">
        <v>987</v>
      </c>
      <c r="C231" s="884"/>
      <c r="D231" s="913" t="s">
        <v>7</v>
      </c>
      <c r="E231" s="914" t="n">
        <f aca="false">'12-20'!F7</f>
        <v>2842</v>
      </c>
      <c r="F231" s="915" t="n">
        <f aca="false">'12-20'!L7</f>
        <v>3</v>
      </c>
      <c r="G231" s="915" t="n">
        <f aca="false">'12-20'!M7</f>
        <v>2</v>
      </c>
      <c r="H231" s="915" t="n">
        <f aca="false">'12-20'!N7</f>
        <v>0</v>
      </c>
      <c r="I231" s="915" t="n">
        <f aca="false">'12-20'!O7</f>
        <v>2</v>
      </c>
      <c r="J231" s="915" t="n">
        <f aca="false">'12-20'!P7</f>
        <v>6</v>
      </c>
      <c r="K231" s="915" t="n">
        <f aca="false">'12-20'!Q7</f>
        <v>5</v>
      </c>
      <c r="L231" s="915" t="n">
        <f aca="false">'12-20'!R7</f>
        <v>6</v>
      </c>
      <c r="M231" s="915" t="n">
        <f aca="false">'12-20'!S7</f>
        <v>9</v>
      </c>
      <c r="N231" s="915" t="n">
        <f aca="false">'12-20'!T7</f>
        <v>22</v>
      </c>
      <c r="O231" s="915" t="n">
        <f aca="false">'12-20'!U7</f>
        <v>40</v>
      </c>
      <c r="P231" s="915" t="n">
        <f aca="false">'12-20'!V7</f>
        <v>44</v>
      </c>
      <c r="Q231" s="915" t="n">
        <f aca="false">'12-20'!W7</f>
        <v>61</v>
      </c>
      <c r="R231" s="915" t="n">
        <f aca="false">'12-20'!X7</f>
        <v>124</v>
      </c>
      <c r="S231" s="915" t="n">
        <f aca="false">'12-20'!Y7</f>
        <v>194</v>
      </c>
      <c r="T231" s="915" t="n">
        <f aca="false">'12-20'!Z7</f>
        <v>271</v>
      </c>
      <c r="U231" s="915" t="n">
        <f aca="false">'12-20'!AA7</f>
        <v>345</v>
      </c>
      <c r="V231" s="916" t="n">
        <f aca="false">'12-20'!AB7</f>
        <v>436</v>
      </c>
      <c r="W231" s="917" t="n">
        <f aca="false">'12-20'!AC7</f>
        <v>535</v>
      </c>
      <c r="X231" s="915" t="n">
        <f aca="false">'12-20'!AD7</f>
        <v>436</v>
      </c>
      <c r="Y231" s="915" t="n">
        <f aca="false">'12-20'!AE7</f>
        <v>238</v>
      </c>
      <c r="Z231" s="915" t="n">
        <f aca="false">'12-20'!AF7</f>
        <v>63</v>
      </c>
      <c r="AA231" s="868" t="n">
        <f aca="false">SUM(W231:Z231)</f>
        <v>1272</v>
      </c>
      <c r="AB231" s="124"/>
    </row>
    <row r="232" s="123" customFormat="true" ht="13.5" hidden="false" customHeight="false" outlineLevel="0" collapsed="false">
      <c r="A232" s="880"/>
      <c r="B232" s="884"/>
      <c r="C232" s="884"/>
      <c r="D232" s="913" t="s">
        <v>475</v>
      </c>
      <c r="E232" s="914" t="n">
        <f aca="false">'12-20'!F8</f>
        <v>1477</v>
      </c>
      <c r="F232" s="915" t="n">
        <f aca="false">'12-20'!L8</f>
        <v>2</v>
      </c>
      <c r="G232" s="915" t="n">
        <f aca="false">'12-20'!M8</f>
        <v>2</v>
      </c>
      <c r="H232" s="915" t="n">
        <f aca="false">'12-20'!N8</f>
        <v>0</v>
      </c>
      <c r="I232" s="915" t="n">
        <f aca="false">'12-20'!O8</f>
        <v>2</v>
      </c>
      <c r="J232" s="915" t="n">
        <f aca="false">'12-20'!P8</f>
        <v>4</v>
      </c>
      <c r="K232" s="915" t="n">
        <f aca="false">'12-20'!Q8</f>
        <v>2</v>
      </c>
      <c r="L232" s="915" t="n">
        <f aca="false">'12-20'!R8</f>
        <v>5</v>
      </c>
      <c r="M232" s="915" t="n">
        <f aca="false">'12-20'!S8</f>
        <v>6</v>
      </c>
      <c r="N232" s="915" t="n">
        <f aca="false">'12-20'!T8</f>
        <v>10</v>
      </c>
      <c r="O232" s="915" t="n">
        <f aca="false">'12-20'!U8</f>
        <v>22</v>
      </c>
      <c r="P232" s="915" t="n">
        <f aca="false">'12-20'!V8</f>
        <v>33</v>
      </c>
      <c r="Q232" s="915" t="n">
        <f aca="false">'12-20'!W8</f>
        <v>41</v>
      </c>
      <c r="R232" s="915" t="n">
        <f aca="false">'12-20'!X8</f>
        <v>69</v>
      </c>
      <c r="S232" s="915" t="n">
        <f aca="false">'12-20'!Y8</f>
        <v>138</v>
      </c>
      <c r="T232" s="915" t="n">
        <f aca="false">'12-20'!Z8</f>
        <v>163</v>
      </c>
      <c r="U232" s="915" t="n">
        <f aca="false">'12-20'!AA8</f>
        <v>216</v>
      </c>
      <c r="V232" s="916" t="n">
        <f aca="false">'12-20'!AB8</f>
        <v>248</v>
      </c>
      <c r="W232" s="917" t="n">
        <f aca="false">'12-20'!AC8</f>
        <v>271</v>
      </c>
      <c r="X232" s="915" t="n">
        <f aca="false">'12-20'!AD8</f>
        <v>178</v>
      </c>
      <c r="Y232" s="915" t="n">
        <f aca="false">'12-20'!AE8</f>
        <v>54</v>
      </c>
      <c r="Z232" s="915" t="n">
        <f aca="false">'12-20'!AF8</f>
        <v>11</v>
      </c>
      <c r="AA232" s="868" t="n">
        <f aca="false">SUM(W232:Z232)</f>
        <v>514</v>
      </c>
      <c r="AB232" s="124"/>
    </row>
    <row r="233" s="123" customFormat="true" ht="13.5" hidden="false" customHeight="false" outlineLevel="0" collapsed="false">
      <c r="A233" s="880"/>
      <c r="B233" s="884"/>
      <c r="C233" s="884"/>
      <c r="D233" s="913" t="s">
        <v>476</v>
      </c>
      <c r="E233" s="914" t="n">
        <f aca="false">'12-20'!F9</f>
        <v>1365</v>
      </c>
      <c r="F233" s="915" t="n">
        <f aca="false">'12-20'!L9</f>
        <v>1</v>
      </c>
      <c r="G233" s="915" t="n">
        <f aca="false">'12-20'!M9</f>
        <v>0</v>
      </c>
      <c r="H233" s="915" t="n">
        <f aca="false">'12-20'!N9</f>
        <v>0</v>
      </c>
      <c r="I233" s="915" t="n">
        <f aca="false">'12-20'!O9</f>
        <v>0</v>
      </c>
      <c r="J233" s="915" t="n">
        <f aca="false">'12-20'!P9</f>
        <v>2</v>
      </c>
      <c r="K233" s="915" t="n">
        <f aca="false">'12-20'!Q9</f>
        <v>3</v>
      </c>
      <c r="L233" s="915" t="n">
        <f aca="false">'12-20'!R9</f>
        <v>1</v>
      </c>
      <c r="M233" s="915" t="n">
        <f aca="false">'12-20'!S9</f>
        <v>3</v>
      </c>
      <c r="N233" s="915" t="n">
        <f aca="false">'12-20'!T9</f>
        <v>12</v>
      </c>
      <c r="O233" s="915" t="n">
        <f aca="false">'12-20'!U9</f>
        <v>18</v>
      </c>
      <c r="P233" s="915" t="n">
        <f aca="false">'12-20'!V9</f>
        <v>11</v>
      </c>
      <c r="Q233" s="915" t="n">
        <f aca="false">'12-20'!W9</f>
        <v>20</v>
      </c>
      <c r="R233" s="915" t="n">
        <f aca="false">'12-20'!X9</f>
        <v>55</v>
      </c>
      <c r="S233" s="915" t="n">
        <f aca="false">'12-20'!Y9</f>
        <v>56</v>
      </c>
      <c r="T233" s="915" t="n">
        <f aca="false">'12-20'!Z9</f>
        <v>108</v>
      </c>
      <c r="U233" s="915" t="n">
        <f aca="false">'12-20'!AA9</f>
        <v>129</v>
      </c>
      <c r="V233" s="916" t="n">
        <f aca="false">'12-20'!AB9</f>
        <v>188</v>
      </c>
      <c r="W233" s="917" t="n">
        <f aca="false">'12-20'!AC9</f>
        <v>264</v>
      </c>
      <c r="X233" s="915" t="n">
        <f aca="false">'12-20'!AD9</f>
        <v>258</v>
      </c>
      <c r="Y233" s="915" t="n">
        <f aca="false">'12-20'!AE9</f>
        <v>184</v>
      </c>
      <c r="Z233" s="915" t="n">
        <f aca="false">'12-20'!AF9</f>
        <v>52</v>
      </c>
      <c r="AA233" s="868" t="n">
        <f aca="false">SUM(W233:Z233)</f>
        <v>758</v>
      </c>
      <c r="AB233" s="124"/>
    </row>
    <row r="234" s="151" customFormat="true" ht="13.5" hidden="false" customHeight="false" outlineLevel="0" collapsed="false">
      <c r="A234" s="880" t="s">
        <v>419</v>
      </c>
      <c r="B234" s="884" t="s">
        <v>920</v>
      </c>
      <c r="C234" s="884"/>
      <c r="D234" s="913" t="s">
        <v>7</v>
      </c>
      <c r="E234" s="914" t="n">
        <f aca="false">'12-20'!F10</f>
        <v>2</v>
      </c>
      <c r="F234" s="915" t="n">
        <f aca="false">'12-20'!L10</f>
        <v>0</v>
      </c>
      <c r="G234" s="915" t="n">
        <f aca="false">'12-20'!M10</f>
        <v>0</v>
      </c>
      <c r="H234" s="915" t="n">
        <f aca="false">'12-20'!N10</f>
        <v>0</v>
      </c>
      <c r="I234" s="915" t="n">
        <f aca="false">'12-20'!O10</f>
        <v>0</v>
      </c>
      <c r="J234" s="915" t="n">
        <f aca="false">'12-20'!P10</f>
        <v>0</v>
      </c>
      <c r="K234" s="915" t="n">
        <f aca="false">'12-20'!Q10</f>
        <v>0</v>
      </c>
      <c r="L234" s="915" t="n">
        <f aca="false">'12-20'!R10</f>
        <v>0</v>
      </c>
      <c r="M234" s="915" t="n">
        <f aca="false">'12-20'!S10</f>
        <v>0</v>
      </c>
      <c r="N234" s="915" t="n">
        <f aca="false">'12-20'!T10</f>
        <v>0</v>
      </c>
      <c r="O234" s="915" t="n">
        <f aca="false">'12-20'!U10</f>
        <v>0</v>
      </c>
      <c r="P234" s="915" t="n">
        <f aca="false">'12-20'!V10</f>
        <v>0</v>
      </c>
      <c r="Q234" s="915" t="n">
        <f aca="false">'12-20'!W10</f>
        <v>0</v>
      </c>
      <c r="R234" s="915" t="n">
        <f aca="false">'12-20'!X10</f>
        <v>0</v>
      </c>
      <c r="S234" s="915" t="n">
        <f aca="false">'12-20'!Y10</f>
        <v>0</v>
      </c>
      <c r="T234" s="915" t="n">
        <f aca="false">'12-20'!Z10</f>
        <v>0</v>
      </c>
      <c r="U234" s="915" t="n">
        <f aca="false">'12-20'!AA10</f>
        <v>1</v>
      </c>
      <c r="V234" s="916" t="n">
        <f aca="false">'12-20'!AB10</f>
        <v>0</v>
      </c>
      <c r="W234" s="917" t="n">
        <f aca="false">'12-20'!AC10</f>
        <v>0</v>
      </c>
      <c r="X234" s="915" t="n">
        <f aca="false">'12-20'!AD10</f>
        <v>1</v>
      </c>
      <c r="Y234" s="915" t="n">
        <f aca="false">'12-20'!AE10</f>
        <v>0</v>
      </c>
      <c r="Z234" s="915" t="n">
        <f aca="false">'12-20'!AF10</f>
        <v>0</v>
      </c>
      <c r="AA234" s="868" t="n">
        <f aca="false">SUM(W234:Z234)</f>
        <v>1</v>
      </c>
      <c r="AB234" s="124"/>
    </row>
    <row r="235" s="123" customFormat="true" ht="13.5" hidden="false" customHeight="false" outlineLevel="0" collapsed="false">
      <c r="A235" s="880"/>
      <c r="B235" s="884"/>
      <c r="C235" s="884"/>
      <c r="D235" s="913" t="s">
        <v>475</v>
      </c>
      <c r="E235" s="914" t="n">
        <f aca="false">'12-20'!F11</f>
        <v>1</v>
      </c>
      <c r="F235" s="915" t="n">
        <f aca="false">'12-20'!L11</f>
        <v>0</v>
      </c>
      <c r="G235" s="915" t="n">
        <f aca="false">'12-20'!M11</f>
        <v>0</v>
      </c>
      <c r="H235" s="915" t="n">
        <f aca="false">'12-20'!N11</f>
        <v>0</v>
      </c>
      <c r="I235" s="915" t="n">
        <f aca="false">'12-20'!O11</f>
        <v>0</v>
      </c>
      <c r="J235" s="915" t="n">
        <f aca="false">'12-20'!P11</f>
        <v>0</v>
      </c>
      <c r="K235" s="915" t="n">
        <f aca="false">'12-20'!Q11</f>
        <v>0</v>
      </c>
      <c r="L235" s="915" t="n">
        <f aca="false">'12-20'!R11</f>
        <v>0</v>
      </c>
      <c r="M235" s="915" t="n">
        <f aca="false">'12-20'!S11</f>
        <v>0</v>
      </c>
      <c r="N235" s="915" t="n">
        <f aca="false">'12-20'!T11</f>
        <v>0</v>
      </c>
      <c r="O235" s="915" t="n">
        <f aca="false">'12-20'!U11</f>
        <v>0</v>
      </c>
      <c r="P235" s="915" t="n">
        <f aca="false">'12-20'!V11</f>
        <v>0</v>
      </c>
      <c r="Q235" s="915" t="n">
        <f aca="false">'12-20'!W11</f>
        <v>0</v>
      </c>
      <c r="R235" s="915" t="n">
        <f aca="false">'12-20'!X11</f>
        <v>0</v>
      </c>
      <c r="S235" s="915" t="n">
        <f aca="false">'12-20'!Y11</f>
        <v>0</v>
      </c>
      <c r="T235" s="915" t="n">
        <f aca="false">'12-20'!Z11</f>
        <v>0</v>
      </c>
      <c r="U235" s="915" t="n">
        <f aca="false">'12-20'!AA11</f>
        <v>1</v>
      </c>
      <c r="V235" s="916" t="n">
        <f aca="false">'12-20'!AB11</f>
        <v>0</v>
      </c>
      <c r="W235" s="917" t="n">
        <f aca="false">'12-20'!AC11</f>
        <v>0</v>
      </c>
      <c r="X235" s="915" t="n">
        <f aca="false">'12-20'!AD11</f>
        <v>0</v>
      </c>
      <c r="Y235" s="915" t="n">
        <f aca="false">'12-20'!AE11</f>
        <v>0</v>
      </c>
      <c r="Z235" s="915" t="n">
        <f aca="false">'12-20'!AF11</f>
        <v>0</v>
      </c>
      <c r="AA235" s="868" t="n">
        <f aca="false">SUM(W235:Z235)</f>
        <v>0</v>
      </c>
      <c r="AB235" s="124"/>
    </row>
    <row r="236" s="123" customFormat="true" ht="13.5" hidden="false" customHeight="false" outlineLevel="0" collapsed="false">
      <c r="A236" s="880"/>
      <c r="B236" s="884"/>
      <c r="C236" s="884"/>
      <c r="D236" s="913" t="s">
        <v>476</v>
      </c>
      <c r="E236" s="914" t="n">
        <f aca="false">'12-20'!F12</f>
        <v>1</v>
      </c>
      <c r="F236" s="915" t="n">
        <f aca="false">'12-20'!L12</f>
        <v>0</v>
      </c>
      <c r="G236" s="915" t="n">
        <f aca="false">'12-20'!M12</f>
        <v>0</v>
      </c>
      <c r="H236" s="915" t="n">
        <f aca="false">'12-20'!N12</f>
        <v>0</v>
      </c>
      <c r="I236" s="915" t="n">
        <f aca="false">'12-20'!O12</f>
        <v>0</v>
      </c>
      <c r="J236" s="915" t="n">
        <f aca="false">'12-20'!P12</f>
        <v>0</v>
      </c>
      <c r="K236" s="915" t="n">
        <f aca="false">'12-20'!Q12</f>
        <v>0</v>
      </c>
      <c r="L236" s="915" t="n">
        <f aca="false">'12-20'!R12</f>
        <v>0</v>
      </c>
      <c r="M236" s="915" t="n">
        <f aca="false">'12-20'!S12</f>
        <v>0</v>
      </c>
      <c r="N236" s="915" t="n">
        <f aca="false">'12-20'!T12</f>
        <v>0</v>
      </c>
      <c r="O236" s="915" t="n">
        <f aca="false">'12-20'!U12</f>
        <v>0</v>
      </c>
      <c r="P236" s="915" t="n">
        <f aca="false">'12-20'!V12</f>
        <v>0</v>
      </c>
      <c r="Q236" s="915" t="n">
        <f aca="false">'12-20'!W12</f>
        <v>0</v>
      </c>
      <c r="R236" s="915" t="n">
        <f aca="false">'12-20'!X12</f>
        <v>0</v>
      </c>
      <c r="S236" s="915" t="n">
        <f aca="false">'12-20'!Y12</f>
        <v>0</v>
      </c>
      <c r="T236" s="915" t="n">
        <f aca="false">'12-20'!Z12</f>
        <v>0</v>
      </c>
      <c r="U236" s="915" t="n">
        <f aca="false">'12-20'!AA12</f>
        <v>0</v>
      </c>
      <c r="V236" s="916" t="n">
        <f aca="false">'12-20'!AB12</f>
        <v>0</v>
      </c>
      <c r="W236" s="917" t="n">
        <f aca="false">'12-20'!AC12</f>
        <v>0</v>
      </c>
      <c r="X236" s="915" t="n">
        <f aca="false">'12-20'!AD12</f>
        <v>1</v>
      </c>
      <c r="Y236" s="915" t="n">
        <f aca="false">'12-20'!AE12</f>
        <v>0</v>
      </c>
      <c r="Z236" s="915" t="n">
        <f aca="false">'12-20'!AF12</f>
        <v>0</v>
      </c>
      <c r="AA236" s="868" t="n">
        <f aca="false">SUM(W236:Z236)</f>
        <v>1</v>
      </c>
      <c r="AB236" s="124"/>
    </row>
    <row r="237" s="151" customFormat="true" ht="13.5" hidden="false" customHeight="true" outlineLevel="0" collapsed="false">
      <c r="A237" s="880" t="s">
        <v>421</v>
      </c>
      <c r="B237" s="884" t="s">
        <v>149</v>
      </c>
      <c r="C237" s="884"/>
      <c r="D237" s="913" t="s">
        <v>7</v>
      </c>
      <c r="E237" s="914" t="n">
        <f aca="false">'12-20'!F13</f>
        <v>914</v>
      </c>
      <c r="F237" s="915" t="n">
        <f aca="false">'12-20'!L13</f>
        <v>0</v>
      </c>
      <c r="G237" s="915" t="n">
        <f aca="false">'12-20'!M13</f>
        <v>1</v>
      </c>
      <c r="H237" s="915" t="n">
        <f aca="false">'12-20'!N13</f>
        <v>0</v>
      </c>
      <c r="I237" s="915" t="n">
        <f aca="false">'12-20'!O13</f>
        <v>1</v>
      </c>
      <c r="J237" s="915" t="n">
        <f aca="false">'12-20'!P13</f>
        <v>0</v>
      </c>
      <c r="K237" s="915" t="n">
        <f aca="false">'12-20'!Q13</f>
        <v>0</v>
      </c>
      <c r="L237" s="915" t="n">
        <f aca="false">'12-20'!R13</f>
        <v>0</v>
      </c>
      <c r="M237" s="915" t="n">
        <f aca="false">'12-20'!S13</f>
        <v>0</v>
      </c>
      <c r="N237" s="915" t="n">
        <f aca="false">'12-20'!T13</f>
        <v>9</v>
      </c>
      <c r="O237" s="915" t="n">
        <f aca="false">'12-20'!U13</f>
        <v>18</v>
      </c>
      <c r="P237" s="915" t="n">
        <f aca="false">'12-20'!V13</f>
        <v>17</v>
      </c>
      <c r="Q237" s="915" t="n">
        <f aca="false">'12-20'!W13</f>
        <v>26</v>
      </c>
      <c r="R237" s="915" t="n">
        <f aca="false">'12-20'!X13</f>
        <v>59</v>
      </c>
      <c r="S237" s="915" t="n">
        <f aca="false">'12-20'!Y13</f>
        <v>106</v>
      </c>
      <c r="T237" s="915" t="n">
        <f aca="false">'12-20'!Z13</f>
        <v>128</v>
      </c>
      <c r="U237" s="915" t="n">
        <f aca="false">'12-20'!AA13</f>
        <v>151</v>
      </c>
      <c r="V237" s="916" t="n">
        <f aca="false">'12-20'!AB13</f>
        <v>151</v>
      </c>
      <c r="W237" s="917" t="n">
        <f aca="false">'12-20'!AC13</f>
        <v>141</v>
      </c>
      <c r="X237" s="915" t="n">
        <f aca="false">'12-20'!AD13</f>
        <v>78</v>
      </c>
      <c r="Y237" s="915" t="n">
        <f aca="false">'12-20'!AE13</f>
        <v>23</v>
      </c>
      <c r="Z237" s="915" t="n">
        <f aca="false">'12-20'!AF13</f>
        <v>5</v>
      </c>
      <c r="AA237" s="868" t="n">
        <f aca="false">SUM(W237:Z237)</f>
        <v>247</v>
      </c>
      <c r="AB237" s="124"/>
    </row>
    <row r="238" s="123" customFormat="true" ht="13.5" hidden="false" customHeight="false" outlineLevel="0" collapsed="false">
      <c r="A238" s="880"/>
      <c r="B238" s="884"/>
      <c r="C238" s="884"/>
      <c r="D238" s="913" t="s">
        <v>475</v>
      </c>
      <c r="E238" s="914" t="n">
        <f aca="false">'12-20'!F14</f>
        <v>517</v>
      </c>
      <c r="F238" s="915" t="n">
        <f aca="false">'12-20'!L14</f>
        <v>0</v>
      </c>
      <c r="G238" s="915" t="n">
        <f aca="false">'12-20'!M14</f>
        <v>1</v>
      </c>
      <c r="H238" s="915" t="n">
        <f aca="false">'12-20'!N14</f>
        <v>0</v>
      </c>
      <c r="I238" s="915" t="n">
        <f aca="false">'12-20'!O14</f>
        <v>1</v>
      </c>
      <c r="J238" s="915" t="n">
        <f aca="false">'12-20'!P14</f>
        <v>0</v>
      </c>
      <c r="K238" s="915" t="n">
        <f aca="false">'12-20'!Q14</f>
        <v>0</v>
      </c>
      <c r="L238" s="915" t="n">
        <f aca="false">'12-20'!R14</f>
        <v>0</v>
      </c>
      <c r="M238" s="915" t="n">
        <f aca="false">'12-20'!S14</f>
        <v>0</v>
      </c>
      <c r="N238" s="915" t="n">
        <f aca="false">'12-20'!T14</f>
        <v>2</v>
      </c>
      <c r="O238" s="915" t="n">
        <f aca="false">'12-20'!U14</f>
        <v>5</v>
      </c>
      <c r="P238" s="915" t="n">
        <f aca="false">'12-20'!V14</f>
        <v>10</v>
      </c>
      <c r="Q238" s="915" t="n">
        <f aca="false">'12-20'!W14</f>
        <v>16</v>
      </c>
      <c r="R238" s="915" t="n">
        <f aca="false">'12-20'!X14</f>
        <v>30</v>
      </c>
      <c r="S238" s="915" t="n">
        <f aca="false">'12-20'!Y14</f>
        <v>78</v>
      </c>
      <c r="T238" s="915" t="n">
        <f aca="false">'12-20'!Z14</f>
        <v>73</v>
      </c>
      <c r="U238" s="915" t="n">
        <f aca="false">'12-20'!AA14</f>
        <v>91</v>
      </c>
      <c r="V238" s="916" t="n">
        <f aca="false">'12-20'!AB14</f>
        <v>84</v>
      </c>
      <c r="W238" s="917" t="n">
        <f aca="false">'12-20'!AC14</f>
        <v>75</v>
      </c>
      <c r="X238" s="915" t="n">
        <f aca="false">'12-20'!AD14</f>
        <v>41</v>
      </c>
      <c r="Y238" s="915" t="n">
        <f aca="false">'12-20'!AE14</f>
        <v>7</v>
      </c>
      <c r="Z238" s="915" t="n">
        <f aca="false">'12-20'!AF14</f>
        <v>3</v>
      </c>
      <c r="AA238" s="868" t="n">
        <f aca="false">SUM(W238:Z238)</f>
        <v>126</v>
      </c>
      <c r="AB238" s="124"/>
    </row>
    <row r="239" s="123" customFormat="true" ht="13.5" hidden="false" customHeight="false" outlineLevel="0" collapsed="false">
      <c r="A239" s="880"/>
      <c r="B239" s="884"/>
      <c r="C239" s="884"/>
      <c r="D239" s="913" t="s">
        <v>476</v>
      </c>
      <c r="E239" s="914" t="n">
        <f aca="false">'12-20'!F15</f>
        <v>397</v>
      </c>
      <c r="F239" s="915" t="n">
        <f aca="false">'12-20'!L15</f>
        <v>0</v>
      </c>
      <c r="G239" s="915" t="n">
        <f aca="false">'12-20'!M15</f>
        <v>0</v>
      </c>
      <c r="H239" s="915" t="n">
        <f aca="false">'12-20'!N15</f>
        <v>0</v>
      </c>
      <c r="I239" s="915" t="n">
        <f aca="false">'12-20'!O15</f>
        <v>0</v>
      </c>
      <c r="J239" s="915" t="n">
        <f aca="false">'12-20'!P15</f>
        <v>0</v>
      </c>
      <c r="K239" s="915" t="n">
        <f aca="false">'12-20'!Q15</f>
        <v>0</v>
      </c>
      <c r="L239" s="915" t="n">
        <f aca="false">'12-20'!R15</f>
        <v>0</v>
      </c>
      <c r="M239" s="915" t="n">
        <f aca="false">'12-20'!S15</f>
        <v>0</v>
      </c>
      <c r="N239" s="915" t="n">
        <f aca="false">'12-20'!T15</f>
        <v>7</v>
      </c>
      <c r="O239" s="915" t="n">
        <f aca="false">'12-20'!U15</f>
        <v>13</v>
      </c>
      <c r="P239" s="915" t="n">
        <f aca="false">'12-20'!V15</f>
        <v>7</v>
      </c>
      <c r="Q239" s="915" t="n">
        <f aca="false">'12-20'!W15</f>
        <v>10</v>
      </c>
      <c r="R239" s="915" t="n">
        <f aca="false">'12-20'!X15</f>
        <v>29</v>
      </c>
      <c r="S239" s="915" t="n">
        <f aca="false">'12-20'!Y15</f>
        <v>28</v>
      </c>
      <c r="T239" s="915" t="n">
        <f aca="false">'12-20'!Z15</f>
        <v>55</v>
      </c>
      <c r="U239" s="915" t="n">
        <f aca="false">'12-20'!AA15</f>
        <v>60</v>
      </c>
      <c r="V239" s="916" t="n">
        <f aca="false">'12-20'!AB15</f>
        <v>67</v>
      </c>
      <c r="W239" s="917" t="n">
        <f aca="false">'12-20'!AC15</f>
        <v>66</v>
      </c>
      <c r="X239" s="915" t="n">
        <f aca="false">'12-20'!AD15</f>
        <v>37</v>
      </c>
      <c r="Y239" s="915" t="n">
        <f aca="false">'12-20'!AE15</f>
        <v>16</v>
      </c>
      <c r="Z239" s="915" t="n">
        <f aca="false">'12-20'!AF15</f>
        <v>2</v>
      </c>
      <c r="AA239" s="868" t="n">
        <f aca="false">SUM(W239:Z239)</f>
        <v>121</v>
      </c>
      <c r="AB239" s="124"/>
    </row>
    <row r="240" s="151" customFormat="true" ht="13.5" hidden="false" customHeight="true" outlineLevel="0" collapsed="false">
      <c r="A240" s="880" t="s">
        <v>422</v>
      </c>
      <c r="B240" s="880" t="s">
        <v>477</v>
      </c>
      <c r="C240" s="889" t="s">
        <v>1065</v>
      </c>
      <c r="D240" s="913" t="s">
        <v>7</v>
      </c>
      <c r="E240" s="914" t="n">
        <f aca="false">'12-20'!F16</f>
        <v>28</v>
      </c>
      <c r="F240" s="915" t="n">
        <f aca="false">'12-20'!L16</f>
        <v>0</v>
      </c>
      <c r="G240" s="915" t="n">
        <f aca="false">'12-20'!M16</f>
        <v>0</v>
      </c>
      <c r="H240" s="915" t="n">
        <f aca="false">'12-20'!N16</f>
        <v>0</v>
      </c>
      <c r="I240" s="915" t="n">
        <f aca="false">'12-20'!O16</f>
        <v>0</v>
      </c>
      <c r="J240" s="915" t="n">
        <f aca="false">'12-20'!P16</f>
        <v>0</v>
      </c>
      <c r="K240" s="915" t="n">
        <f aca="false">'12-20'!Q16</f>
        <v>0</v>
      </c>
      <c r="L240" s="915" t="n">
        <f aca="false">'12-20'!R16</f>
        <v>0</v>
      </c>
      <c r="M240" s="915" t="n">
        <f aca="false">'12-20'!S16</f>
        <v>0</v>
      </c>
      <c r="N240" s="915" t="n">
        <f aca="false">'12-20'!T16</f>
        <v>0</v>
      </c>
      <c r="O240" s="915" t="n">
        <f aca="false">'12-20'!U16</f>
        <v>0</v>
      </c>
      <c r="P240" s="915" t="n">
        <f aca="false">'12-20'!V16</f>
        <v>0</v>
      </c>
      <c r="Q240" s="915" t="n">
        <f aca="false">'12-20'!W16</f>
        <v>1</v>
      </c>
      <c r="R240" s="915" t="n">
        <f aca="false">'12-20'!X16</f>
        <v>2</v>
      </c>
      <c r="S240" s="915" t="n">
        <f aca="false">'12-20'!Y16</f>
        <v>5</v>
      </c>
      <c r="T240" s="915" t="n">
        <f aca="false">'12-20'!Z16</f>
        <v>7</v>
      </c>
      <c r="U240" s="915" t="n">
        <f aca="false">'12-20'!AA16</f>
        <v>5</v>
      </c>
      <c r="V240" s="916" t="n">
        <f aca="false">'12-20'!AB16</f>
        <v>4</v>
      </c>
      <c r="W240" s="917" t="n">
        <f aca="false">'12-20'!AC16</f>
        <v>2</v>
      </c>
      <c r="X240" s="915" t="n">
        <f aca="false">'12-20'!AD16</f>
        <v>1</v>
      </c>
      <c r="Y240" s="915" t="n">
        <f aca="false">'12-20'!AE16</f>
        <v>1</v>
      </c>
      <c r="Z240" s="915" t="n">
        <f aca="false">'12-20'!AF16</f>
        <v>0</v>
      </c>
      <c r="AA240" s="868" t="n">
        <f aca="false">SUM(W240:Z240)</f>
        <v>4</v>
      </c>
      <c r="AB240" s="124"/>
    </row>
    <row r="241" s="123" customFormat="true" ht="13.5" hidden="false" customHeight="false" outlineLevel="0" collapsed="false">
      <c r="A241" s="880"/>
      <c r="B241" s="880"/>
      <c r="C241" s="880"/>
      <c r="D241" s="913" t="s">
        <v>475</v>
      </c>
      <c r="E241" s="914" t="n">
        <f aca="false">'12-20'!F17</f>
        <v>20</v>
      </c>
      <c r="F241" s="915" t="n">
        <f aca="false">'12-20'!L17</f>
        <v>0</v>
      </c>
      <c r="G241" s="915" t="n">
        <f aca="false">'12-20'!M17</f>
        <v>0</v>
      </c>
      <c r="H241" s="915" t="n">
        <f aca="false">'12-20'!N17</f>
        <v>0</v>
      </c>
      <c r="I241" s="915" t="n">
        <f aca="false">'12-20'!O17</f>
        <v>0</v>
      </c>
      <c r="J241" s="915" t="n">
        <f aca="false">'12-20'!P17</f>
        <v>0</v>
      </c>
      <c r="K241" s="915" t="n">
        <f aca="false">'12-20'!Q17</f>
        <v>0</v>
      </c>
      <c r="L241" s="915" t="n">
        <f aca="false">'12-20'!R17</f>
        <v>0</v>
      </c>
      <c r="M241" s="915" t="n">
        <f aca="false">'12-20'!S17</f>
        <v>0</v>
      </c>
      <c r="N241" s="915" t="n">
        <f aca="false">'12-20'!T17</f>
        <v>0</v>
      </c>
      <c r="O241" s="915" t="n">
        <f aca="false">'12-20'!U17</f>
        <v>0</v>
      </c>
      <c r="P241" s="915" t="n">
        <f aca="false">'12-20'!V17</f>
        <v>0</v>
      </c>
      <c r="Q241" s="915" t="n">
        <f aca="false">'12-20'!W17</f>
        <v>1</v>
      </c>
      <c r="R241" s="915" t="n">
        <f aca="false">'12-20'!X17</f>
        <v>1</v>
      </c>
      <c r="S241" s="915" t="n">
        <f aca="false">'12-20'!Y17</f>
        <v>4</v>
      </c>
      <c r="T241" s="915" t="n">
        <f aca="false">'12-20'!Z17</f>
        <v>6</v>
      </c>
      <c r="U241" s="915" t="n">
        <f aca="false">'12-20'!AA17</f>
        <v>4</v>
      </c>
      <c r="V241" s="916" t="n">
        <f aca="false">'12-20'!AB17</f>
        <v>1</v>
      </c>
      <c r="W241" s="917" t="n">
        <f aca="false">'12-20'!AC17</f>
        <v>2</v>
      </c>
      <c r="X241" s="915" t="n">
        <f aca="false">'12-20'!AD17</f>
        <v>1</v>
      </c>
      <c r="Y241" s="915" t="n">
        <f aca="false">'12-20'!AE17</f>
        <v>0</v>
      </c>
      <c r="Z241" s="915" t="n">
        <f aca="false">'12-20'!AF17</f>
        <v>0</v>
      </c>
      <c r="AA241" s="868" t="n">
        <f aca="false">SUM(W241:Z241)</f>
        <v>3</v>
      </c>
      <c r="AB241" s="124"/>
    </row>
    <row r="242" s="123" customFormat="true" ht="13.5" hidden="false" customHeight="false" outlineLevel="0" collapsed="false">
      <c r="A242" s="880"/>
      <c r="B242" s="880"/>
      <c r="C242" s="880"/>
      <c r="D242" s="913" t="s">
        <v>476</v>
      </c>
      <c r="E242" s="914" t="n">
        <f aca="false">'12-20'!F18</f>
        <v>8</v>
      </c>
      <c r="F242" s="915" t="n">
        <f aca="false">'12-20'!L18</f>
        <v>0</v>
      </c>
      <c r="G242" s="915" t="n">
        <f aca="false">'12-20'!M18</f>
        <v>0</v>
      </c>
      <c r="H242" s="915" t="n">
        <f aca="false">'12-20'!N18</f>
        <v>0</v>
      </c>
      <c r="I242" s="915" t="n">
        <f aca="false">'12-20'!O18</f>
        <v>0</v>
      </c>
      <c r="J242" s="915" t="n">
        <f aca="false">'12-20'!P18</f>
        <v>0</v>
      </c>
      <c r="K242" s="915" t="n">
        <f aca="false">'12-20'!Q18</f>
        <v>0</v>
      </c>
      <c r="L242" s="915" t="n">
        <f aca="false">'12-20'!R18</f>
        <v>0</v>
      </c>
      <c r="M242" s="915" t="n">
        <f aca="false">'12-20'!S18</f>
        <v>0</v>
      </c>
      <c r="N242" s="915" t="n">
        <f aca="false">'12-20'!T18</f>
        <v>0</v>
      </c>
      <c r="O242" s="915" t="n">
        <f aca="false">'12-20'!U18</f>
        <v>0</v>
      </c>
      <c r="P242" s="915" t="n">
        <f aca="false">'12-20'!V18</f>
        <v>0</v>
      </c>
      <c r="Q242" s="915" t="n">
        <f aca="false">'12-20'!W18</f>
        <v>0</v>
      </c>
      <c r="R242" s="915" t="n">
        <f aca="false">'12-20'!X18</f>
        <v>1</v>
      </c>
      <c r="S242" s="915" t="n">
        <f aca="false">'12-20'!Y18</f>
        <v>1</v>
      </c>
      <c r="T242" s="915" t="n">
        <f aca="false">'12-20'!Z18</f>
        <v>1</v>
      </c>
      <c r="U242" s="915" t="n">
        <f aca="false">'12-20'!AA18</f>
        <v>1</v>
      </c>
      <c r="V242" s="916" t="n">
        <f aca="false">'12-20'!AB18</f>
        <v>3</v>
      </c>
      <c r="W242" s="917" t="n">
        <f aca="false">'12-20'!AC18</f>
        <v>0</v>
      </c>
      <c r="X242" s="915" t="n">
        <f aca="false">'12-20'!AD18</f>
        <v>0</v>
      </c>
      <c r="Y242" s="915" t="n">
        <f aca="false">'12-20'!AE18</f>
        <v>1</v>
      </c>
      <c r="Z242" s="915" t="n">
        <f aca="false">'12-20'!AF18</f>
        <v>0</v>
      </c>
      <c r="AA242" s="868" t="n">
        <f aca="false">SUM(W242:Z242)</f>
        <v>1</v>
      </c>
      <c r="AB242" s="124"/>
    </row>
    <row r="243" s="151" customFormat="true" ht="13.5" hidden="false" customHeight="true" outlineLevel="0" collapsed="false">
      <c r="A243" s="880" t="s">
        <v>424</v>
      </c>
      <c r="B243" s="884"/>
      <c r="C243" s="884" t="s">
        <v>425</v>
      </c>
      <c r="D243" s="913" t="s">
        <v>7</v>
      </c>
      <c r="E243" s="914" t="n">
        <f aca="false">'12-20'!F19</f>
        <v>78</v>
      </c>
      <c r="F243" s="915" t="n">
        <f aca="false">'12-20'!L19</f>
        <v>0</v>
      </c>
      <c r="G243" s="915" t="n">
        <f aca="false">'12-20'!M19</f>
        <v>0</v>
      </c>
      <c r="H243" s="915" t="n">
        <f aca="false">'12-20'!N19</f>
        <v>0</v>
      </c>
      <c r="I243" s="915" t="n">
        <f aca="false">'12-20'!O19</f>
        <v>0</v>
      </c>
      <c r="J243" s="915" t="n">
        <f aca="false">'12-20'!P19</f>
        <v>0</v>
      </c>
      <c r="K243" s="915" t="n">
        <f aca="false">'12-20'!Q19</f>
        <v>0</v>
      </c>
      <c r="L243" s="915" t="n">
        <f aca="false">'12-20'!R19</f>
        <v>0</v>
      </c>
      <c r="M243" s="915" t="n">
        <f aca="false">'12-20'!S19</f>
        <v>0</v>
      </c>
      <c r="N243" s="915" t="n">
        <f aca="false">'12-20'!T19</f>
        <v>1</v>
      </c>
      <c r="O243" s="915" t="n">
        <f aca="false">'12-20'!U19</f>
        <v>3</v>
      </c>
      <c r="P243" s="915" t="n">
        <f aca="false">'12-20'!V19</f>
        <v>0</v>
      </c>
      <c r="Q243" s="915" t="n">
        <f aca="false">'12-20'!W19</f>
        <v>0</v>
      </c>
      <c r="R243" s="915" t="n">
        <f aca="false">'12-20'!X19</f>
        <v>1</v>
      </c>
      <c r="S243" s="915" t="n">
        <f aca="false">'12-20'!Y19</f>
        <v>10</v>
      </c>
      <c r="T243" s="915" t="n">
        <f aca="false">'12-20'!Z19</f>
        <v>13</v>
      </c>
      <c r="U243" s="915" t="n">
        <f aca="false">'12-20'!AA19</f>
        <v>16</v>
      </c>
      <c r="V243" s="916" t="n">
        <f aca="false">'12-20'!AB19</f>
        <v>16</v>
      </c>
      <c r="W243" s="917" t="n">
        <f aca="false">'12-20'!AC19</f>
        <v>10</v>
      </c>
      <c r="X243" s="915" t="n">
        <f aca="false">'12-20'!AD19</f>
        <v>8</v>
      </c>
      <c r="Y243" s="915" t="n">
        <f aca="false">'12-20'!AE19</f>
        <v>0</v>
      </c>
      <c r="Z243" s="915" t="n">
        <f aca="false">'12-20'!AF19</f>
        <v>0</v>
      </c>
      <c r="AA243" s="868" t="n">
        <f aca="false">SUM(W243:Z243)</f>
        <v>18</v>
      </c>
      <c r="AB243" s="124"/>
    </row>
    <row r="244" s="123" customFormat="true" ht="13.5" hidden="false" customHeight="false" outlineLevel="0" collapsed="false">
      <c r="A244" s="880"/>
      <c r="B244" s="884"/>
      <c r="C244" s="884"/>
      <c r="D244" s="913" t="s">
        <v>475</v>
      </c>
      <c r="E244" s="914" t="n">
        <f aca="false">'12-20'!F20</f>
        <v>51</v>
      </c>
      <c r="F244" s="915" t="n">
        <f aca="false">'12-20'!L20</f>
        <v>0</v>
      </c>
      <c r="G244" s="915" t="n">
        <f aca="false">'12-20'!M20</f>
        <v>0</v>
      </c>
      <c r="H244" s="915" t="n">
        <f aca="false">'12-20'!N20</f>
        <v>0</v>
      </c>
      <c r="I244" s="915" t="n">
        <f aca="false">'12-20'!O20</f>
        <v>0</v>
      </c>
      <c r="J244" s="915" t="n">
        <f aca="false">'12-20'!P20</f>
        <v>0</v>
      </c>
      <c r="K244" s="915" t="n">
        <f aca="false">'12-20'!Q20</f>
        <v>0</v>
      </c>
      <c r="L244" s="915" t="n">
        <f aca="false">'12-20'!R20</f>
        <v>0</v>
      </c>
      <c r="M244" s="915" t="n">
        <f aca="false">'12-20'!S20</f>
        <v>0</v>
      </c>
      <c r="N244" s="915" t="n">
        <f aca="false">'12-20'!T20</f>
        <v>0</v>
      </c>
      <c r="O244" s="915" t="n">
        <f aca="false">'12-20'!U20</f>
        <v>1</v>
      </c>
      <c r="P244" s="915" t="n">
        <f aca="false">'12-20'!V20</f>
        <v>0</v>
      </c>
      <c r="Q244" s="915" t="n">
        <f aca="false">'12-20'!W20</f>
        <v>0</v>
      </c>
      <c r="R244" s="915" t="n">
        <f aca="false">'12-20'!X20</f>
        <v>0</v>
      </c>
      <c r="S244" s="915" t="n">
        <f aca="false">'12-20'!Y20</f>
        <v>9</v>
      </c>
      <c r="T244" s="915" t="n">
        <f aca="false">'12-20'!Z20</f>
        <v>10</v>
      </c>
      <c r="U244" s="915" t="n">
        <f aca="false">'12-20'!AA20</f>
        <v>12</v>
      </c>
      <c r="V244" s="916" t="n">
        <f aca="false">'12-20'!AB20</f>
        <v>12</v>
      </c>
      <c r="W244" s="917" t="n">
        <f aca="false">'12-20'!AC20</f>
        <v>6</v>
      </c>
      <c r="X244" s="915" t="n">
        <f aca="false">'12-20'!AD20</f>
        <v>1</v>
      </c>
      <c r="Y244" s="915" t="n">
        <f aca="false">'12-20'!AE20</f>
        <v>0</v>
      </c>
      <c r="Z244" s="915" t="n">
        <f aca="false">'12-20'!AF20</f>
        <v>0</v>
      </c>
      <c r="AA244" s="868" t="n">
        <f aca="false">SUM(W244:Z244)</f>
        <v>7</v>
      </c>
      <c r="AB244" s="124"/>
    </row>
    <row r="245" s="123" customFormat="true" ht="13.5" hidden="false" customHeight="false" outlineLevel="0" collapsed="false">
      <c r="A245" s="880"/>
      <c r="B245" s="884"/>
      <c r="C245" s="884"/>
      <c r="D245" s="913" t="s">
        <v>476</v>
      </c>
      <c r="E245" s="914" t="n">
        <f aca="false">'12-20'!F21</f>
        <v>27</v>
      </c>
      <c r="F245" s="915" t="n">
        <f aca="false">'12-20'!L21</f>
        <v>0</v>
      </c>
      <c r="G245" s="915" t="n">
        <f aca="false">'12-20'!M21</f>
        <v>0</v>
      </c>
      <c r="H245" s="915" t="n">
        <f aca="false">'12-20'!N21</f>
        <v>0</v>
      </c>
      <c r="I245" s="915" t="n">
        <f aca="false">'12-20'!O21</f>
        <v>0</v>
      </c>
      <c r="J245" s="915" t="n">
        <f aca="false">'12-20'!P21</f>
        <v>0</v>
      </c>
      <c r="K245" s="915" t="n">
        <f aca="false">'12-20'!Q21</f>
        <v>0</v>
      </c>
      <c r="L245" s="915" t="n">
        <f aca="false">'12-20'!R21</f>
        <v>0</v>
      </c>
      <c r="M245" s="915" t="n">
        <f aca="false">'12-20'!S21</f>
        <v>0</v>
      </c>
      <c r="N245" s="915" t="n">
        <f aca="false">'12-20'!T21</f>
        <v>1</v>
      </c>
      <c r="O245" s="915" t="n">
        <f aca="false">'12-20'!U21</f>
        <v>2</v>
      </c>
      <c r="P245" s="915" t="n">
        <f aca="false">'12-20'!V21</f>
        <v>0</v>
      </c>
      <c r="Q245" s="915" t="n">
        <f aca="false">'12-20'!W21</f>
        <v>0</v>
      </c>
      <c r="R245" s="915" t="n">
        <f aca="false">'12-20'!X21</f>
        <v>1</v>
      </c>
      <c r="S245" s="915" t="n">
        <f aca="false">'12-20'!Y21</f>
        <v>1</v>
      </c>
      <c r="T245" s="915" t="n">
        <f aca="false">'12-20'!Z21</f>
        <v>3</v>
      </c>
      <c r="U245" s="915" t="n">
        <f aca="false">'12-20'!AA21</f>
        <v>4</v>
      </c>
      <c r="V245" s="916" t="n">
        <f aca="false">'12-20'!AB21</f>
        <v>4</v>
      </c>
      <c r="W245" s="917" t="n">
        <f aca="false">'12-20'!AC21</f>
        <v>4</v>
      </c>
      <c r="X245" s="915" t="n">
        <f aca="false">'12-20'!AD21</f>
        <v>7</v>
      </c>
      <c r="Y245" s="915" t="n">
        <f aca="false">'12-20'!AE21</f>
        <v>0</v>
      </c>
      <c r="Z245" s="915" t="n">
        <f aca="false">'12-20'!AF21</f>
        <v>0</v>
      </c>
      <c r="AA245" s="868" t="n">
        <f aca="false">SUM(W245:Z245)</f>
        <v>11</v>
      </c>
      <c r="AB245" s="124"/>
    </row>
    <row r="246" s="123" customFormat="true" ht="13.5" hidden="false" customHeight="true" outlineLevel="0" collapsed="false">
      <c r="A246" s="880" t="s">
        <v>426</v>
      </c>
      <c r="B246" s="884"/>
      <c r="C246" s="889" t="s">
        <v>1066</v>
      </c>
      <c r="D246" s="913" t="s">
        <v>7</v>
      </c>
      <c r="E246" s="914" t="n">
        <f aca="false">'12-20'!F22</f>
        <v>85</v>
      </c>
      <c r="F246" s="915" t="n">
        <f aca="false">'12-20'!L22</f>
        <v>0</v>
      </c>
      <c r="G246" s="915" t="n">
        <f aca="false">'12-20'!M22</f>
        <v>0</v>
      </c>
      <c r="H246" s="915" t="n">
        <f aca="false">'12-20'!N22</f>
        <v>0</v>
      </c>
      <c r="I246" s="915" t="n">
        <f aca="false">'12-20'!O22</f>
        <v>0</v>
      </c>
      <c r="J246" s="915" t="n">
        <f aca="false">'12-20'!P22</f>
        <v>0</v>
      </c>
      <c r="K246" s="915" t="n">
        <f aca="false">'12-20'!Q22</f>
        <v>0</v>
      </c>
      <c r="L246" s="915" t="n">
        <f aca="false">'12-20'!R22</f>
        <v>0</v>
      </c>
      <c r="M246" s="915" t="n">
        <f aca="false">'12-20'!S22</f>
        <v>0</v>
      </c>
      <c r="N246" s="915" t="n">
        <f aca="false">'12-20'!T22</f>
        <v>0</v>
      </c>
      <c r="O246" s="915" t="n">
        <f aca="false">'12-20'!U22</f>
        <v>2</v>
      </c>
      <c r="P246" s="915" t="n">
        <f aca="false">'12-20'!V22</f>
        <v>1</v>
      </c>
      <c r="Q246" s="915" t="n">
        <f aca="false">'12-20'!W22</f>
        <v>1</v>
      </c>
      <c r="R246" s="915" t="n">
        <f aca="false">'12-20'!X22</f>
        <v>8</v>
      </c>
      <c r="S246" s="915" t="n">
        <f aca="false">'12-20'!Y22</f>
        <v>4</v>
      </c>
      <c r="T246" s="915" t="n">
        <f aca="false">'12-20'!Z22</f>
        <v>14</v>
      </c>
      <c r="U246" s="915" t="n">
        <f aca="false">'12-20'!AA22</f>
        <v>13</v>
      </c>
      <c r="V246" s="916" t="n">
        <f aca="false">'12-20'!AB22</f>
        <v>14</v>
      </c>
      <c r="W246" s="917" t="n">
        <f aca="false">'12-20'!AC22</f>
        <v>9</v>
      </c>
      <c r="X246" s="915" t="n">
        <f aca="false">'12-20'!AD22</f>
        <v>14</v>
      </c>
      <c r="Y246" s="915" t="n">
        <f aca="false">'12-20'!AE22</f>
        <v>4</v>
      </c>
      <c r="Z246" s="915" t="n">
        <f aca="false">'12-20'!AF22</f>
        <v>1</v>
      </c>
      <c r="AA246" s="868" t="n">
        <f aca="false">SUM(W246:Z246)</f>
        <v>28</v>
      </c>
      <c r="AB246" s="124"/>
    </row>
    <row r="247" s="123" customFormat="true" ht="13.5" hidden="false" customHeight="false" outlineLevel="0" collapsed="false">
      <c r="A247" s="880"/>
      <c r="B247" s="884"/>
      <c r="C247" s="884"/>
      <c r="D247" s="913" t="s">
        <v>475</v>
      </c>
      <c r="E247" s="914" t="n">
        <f aca="false">'12-20'!F23</f>
        <v>41</v>
      </c>
      <c r="F247" s="915" t="n">
        <f aca="false">'12-20'!L23</f>
        <v>0</v>
      </c>
      <c r="G247" s="915" t="n">
        <f aca="false">'12-20'!M23</f>
        <v>0</v>
      </c>
      <c r="H247" s="915" t="n">
        <f aca="false">'12-20'!N23</f>
        <v>0</v>
      </c>
      <c r="I247" s="915" t="n">
        <f aca="false">'12-20'!O23</f>
        <v>0</v>
      </c>
      <c r="J247" s="915" t="n">
        <f aca="false">'12-20'!P23</f>
        <v>0</v>
      </c>
      <c r="K247" s="915" t="n">
        <f aca="false">'12-20'!Q23</f>
        <v>0</v>
      </c>
      <c r="L247" s="915" t="n">
        <f aca="false">'12-20'!R23</f>
        <v>0</v>
      </c>
      <c r="M247" s="915" t="n">
        <f aca="false">'12-20'!S23</f>
        <v>0</v>
      </c>
      <c r="N247" s="915" t="n">
        <f aca="false">'12-20'!T23</f>
        <v>0</v>
      </c>
      <c r="O247" s="915" t="n">
        <f aca="false">'12-20'!U23</f>
        <v>1</v>
      </c>
      <c r="P247" s="915" t="n">
        <f aca="false">'12-20'!V23</f>
        <v>0</v>
      </c>
      <c r="Q247" s="915" t="n">
        <f aca="false">'12-20'!W23</f>
        <v>1</v>
      </c>
      <c r="R247" s="915" t="n">
        <f aca="false">'12-20'!X23</f>
        <v>4</v>
      </c>
      <c r="S247" s="915" t="n">
        <f aca="false">'12-20'!Y23</f>
        <v>3</v>
      </c>
      <c r="T247" s="915" t="n">
        <f aca="false">'12-20'!Z23</f>
        <v>9</v>
      </c>
      <c r="U247" s="915" t="n">
        <f aca="false">'12-20'!AA23</f>
        <v>5</v>
      </c>
      <c r="V247" s="916" t="n">
        <f aca="false">'12-20'!AB23</f>
        <v>9</v>
      </c>
      <c r="W247" s="917" t="n">
        <f aca="false">'12-20'!AC23</f>
        <v>5</v>
      </c>
      <c r="X247" s="915" t="n">
        <f aca="false">'12-20'!AD23</f>
        <v>1</v>
      </c>
      <c r="Y247" s="915" t="n">
        <f aca="false">'12-20'!AE23</f>
        <v>3</v>
      </c>
      <c r="Z247" s="915" t="n">
        <f aca="false">'12-20'!AF23</f>
        <v>0</v>
      </c>
      <c r="AA247" s="868" t="n">
        <f aca="false">SUM(W247:Z247)</f>
        <v>9</v>
      </c>
      <c r="AB247" s="124"/>
    </row>
    <row r="248" s="123" customFormat="true" ht="13.5" hidden="false" customHeight="false" outlineLevel="0" collapsed="false">
      <c r="A248" s="880"/>
      <c r="B248" s="884"/>
      <c r="C248" s="884"/>
      <c r="D248" s="913" t="s">
        <v>476</v>
      </c>
      <c r="E248" s="914" t="n">
        <f aca="false">'12-20'!F24</f>
        <v>44</v>
      </c>
      <c r="F248" s="915" t="n">
        <f aca="false">'12-20'!L24</f>
        <v>0</v>
      </c>
      <c r="G248" s="915" t="n">
        <f aca="false">'12-20'!M24</f>
        <v>0</v>
      </c>
      <c r="H248" s="915" t="n">
        <f aca="false">'12-20'!N24</f>
        <v>0</v>
      </c>
      <c r="I248" s="915" t="n">
        <f aca="false">'12-20'!O24</f>
        <v>0</v>
      </c>
      <c r="J248" s="915" t="n">
        <f aca="false">'12-20'!P24</f>
        <v>0</v>
      </c>
      <c r="K248" s="915" t="n">
        <f aca="false">'12-20'!Q24</f>
        <v>0</v>
      </c>
      <c r="L248" s="915" t="n">
        <f aca="false">'12-20'!R24</f>
        <v>0</v>
      </c>
      <c r="M248" s="915" t="n">
        <f aca="false">'12-20'!S24</f>
        <v>0</v>
      </c>
      <c r="N248" s="915" t="n">
        <f aca="false">'12-20'!T24</f>
        <v>0</v>
      </c>
      <c r="O248" s="915" t="n">
        <f aca="false">'12-20'!U24</f>
        <v>1</v>
      </c>
      <c r="P248" s="915" t="n">
        <f aca="false">'12-20'!V24</f>
        <v>1</v>
      </c>
      <c r="Q248" s="915" t="n">
        <f aca="false">'12-20'!W24</f>
        <v>0</v>
      </c>
      <c r="R248" s="915" t="n">
        <f aca="false">'12-20'!X24</f>
        <v>4</v>
      </c>
      <c r="S248" s="915" t="n">
        <f aca="false">'12-20'!Y24</f>
        <v>1</v>
      </c>
      <c r="T248" s="915" t="n">
        <f aca="false">'12-20'!Z24</f>
        <v>5</v>
      </c>
      <c r="U248" s="915" t="n">
        <f aca="false">'12-20'!AA24</f>
        <v>8</v>
      </c>
      <c r="V248" s="916" t="n">
        <f aca="false">'12-20'!AB24</f>
        <v>5</v>
      </c>
      <c r="W248" s="917" t="n">
        <f aca="false">'12-20'!AC24</f>
        <v>4</v>
      </c>
      <c r="X248" s="915" t="n">
        <f aca="false">'12-20'!AD24</f>
        <v>13</v>
      </c>
      <c r="Y248" s="915" t="n">
        <f aca="false">'12-20'!AE24</f>
        <v>1</v>
      </c>
      <c r="Z248" s="915" t="n">
        <f aca="false">'12-20'!AF24</f>
        <v>1</v>
      </c>
      <c r="AA248" s="868" t="n">
        <f aca="false">SUM(W248:Z248)</f>
        <v>19</v>
      </c>
      <c r="AB248" s="124"/>
    </row>
    <row r="249" s="123" customFormat="true" ht="13.5" hidden="false" customHeight="true" outlineLevel="0" collapsed="false">
      <c r="A249" s="880" t="s">
        <v>428</v>
      </c>
      <c r="B249" s="884"/>
      <c r="C249" s="889" t="s">
        <v>1067</v>
      </c>
      <c r="D249" s="913" t="s">
        <v>7</v>
      </c>
      <c r="E249" s="914" t="n">
        <f aca="false">'12-20'!F25</f>
        <v>44</v>
      </c>
      <c r="F249" s="915" t="n">
        <f aca="false">'12-20'!L25</f>
        <v>0</v>
      </c>
      <c r="G249" s="915" t="n">
        <f aca="false">'12-20'!M25</f>
        <v>0</v>
      </c>
      <c r="H249" s="915" t="n">
        <f aca="false">'12-20'!N25</f>
        <v>0</v>
      </c>
      <c r="I249" s="915" t="n">
        <f aca="false">'12-20'!O25</f>
        <v>0</v>
      </c>
      <c r="J249" s="915" t="n">
        <f aca="false">'12-20'!P25</f>
        <v>0</v>
      </c>
      <c r="K249" s="915" t="n">
        <f aca="false">'12-20'!Q25</f>
        <v>0</v>
      </c>
      <c r="L249" s="915" t="n">
        <f aca="false">'12-20'!R25</f>
        <v>0</v>
      </c>
      <c r="M249" s="915" t="n">
        <f aca="false">'12-20'!S25</f>
        <v>0</v>
      </c>
      <c r="N249" s="915" t="n">
        <f aca="false">'12-20'!T25</f>
        <v>1</v>
      </c>
      <c r="O249" s="915" t="n">
        <f aca="false">'12-20'!U25</f>
        <v>2</v>
      </c>
      <c r="P249" s="915" t="n">
        <f aca="false">'12-20'!V25</f>
        <v>3</v>
      </c>
      <c r="Q249" s="915" t="n">
        <f aca="false">'12-20'!W25</f>
        <v>0</v>
      </c>
      <c r="R249" s="915" t="n">
        <f aca="false">'12-20'!X25</f>
        <v>1</v>
      </c>
      <c r="S249" s="915" t="n">
        <f aca="false">'12-20'!Y25</f>
        <v>11</v>
      </c>
      <c r="T249" s="915" t="n">
        <f aca="false">'12-20'!Z25</f>
        <v>6</v>
      </c>
      <c r="U249" s="915" t="n">
        <f aca="false">'12-20'!AA25</f>
        <v>7</v>
      </c>
      <c r="V249" s="916" t="n">
        <f aca="false">'12-20'!AB25</f>
        <v>7</v>
      </c>
      <c r="W249" s="917" t="n">
        <f aca="false">'12-20'!AC25</f>
        <v>3</v>
      </c>
      <c r="X249" s="915" t="n">
        <f aca="false">'12-20'!AD25</f>
        <v>2</v>
      </c>
      <c r="Y249" s="915" t="n">
        <f aca="false">'12-20'!AE25</f>
        <v>0</v>
      </c>
      <c r="Z249" s="915" t="n">
        <f aca="false">'12-20'!AF25</f>
        <v>1</v>
      </c>
      <c r="AA249" s="868" t="n">
        <f aca="false">SUM(W249:Z249)</f>
        <v>6</v>
      </c>
      <c r="AB249" s="124"/>
    </row>
    <row r="250" s="123" customFormat="true" ht="13.5" hidden="false" customHeight="false" outlineLevel="0" collapsed="false">
      <c r="A250" s="880"/>
      <c r="B250" s="884"/>
      <c r="C250" s="884"/>
      <c r="D250" s="913" t="s">
        <v>475</v>
      </c>
      <c r="E250" s="914" t="n">
        <f aca="false">'12-20'!F26</f>
        <v>29</v>
      </c>
      <c r="F250" s="915" t="n">
        <f aca="false">'12-20'!L26</f>
        <v>0</v>
      </c>
      <c r="G250" s="915" t="n">
        <f aca="false">'12-20'!M26</f>
        <v>0</v>
      </c>
      <c r="H250" s="915" t="n">
        <f aca="false">'12-20'!N26</f>
        <v>0</v>
      </c>
      <c r="I250" s="915" t="n">
        <f aca="false">'12-20'!O26</f>
        <v>0</v>
      </c>
      <c r="J250" s="915" t="n">
        <f aca="false">'12-20'!P26</f>
        <v>0</v>
      </c>
      <c r="K250" s="915" t="n">
        <f aca="false">'12-20'!Q26</f>
        <v>0</v>
      </c>
      <c r="L250" s="915" t="n">
        <f aca="false">'12-20'!R26</f>
        <v>0</v>
      </c>
      <c r="M250" s="915" t="n">
        <f aca="false">'12-20'!S26</f>
        <v>0</v>
      </c>
      <c r="N250" s="915" t="n">
        <f aca="false">'12-20'!T26</f>
        <v>0</v>
      </c>
      <c r="O250" s="915" t="n">
        <f aca="false">'12-20'!U26</f>
        <v>0</v>
      </c>
      <c r="P250" s="915" t="n">
        <f aca="false">'12-20'!V26</f>
        <v>3</v>
      </c>
      <c r="Q250" s="915" t="n">
        <f aca="false">'12-20'!W26</f>
        <v>0</v>
      </c>
      <c r="R250" s="915" t="n">
        <f aca="false">'12-20'!X26</f>
        <v>1</v>
      </c>
      <c r="S250" s="915" t="n">
        <f aca="false">'12-20'!Y26</f>
        <v>9</v>
      </c>
      <c r="T250" s="915" t="n">
        <f aca="false">'12-20'!Z26</f>
        <v>4</v>
      </c>
      <c r="U250" s="915" t="n">
        <f aca="false">'12-20'!AA26</f>
        <v>5</v>
      </c>
      <c r="V250" s="916" t="n">
        <f aca="false">'12-20'!AB26</f>
        <v>4</v>
      </c>
      <c r="W250" s="917" t="n">
        <f aca="false">'12-20'!AC26</f>
        <v>2</v>
      </c>
      <c r="X250" s="915" t="n">
        <f aca="false">'12-20'!AD26</f>
        <v>1</v>
      </c>
      <c r="Y250" s="915" t="n">
        <f aca="false">'12-20'!AE26</f>
        <v>0</v>
      </c>
      <c r="Z250" s="915" t="n">
        <f aca="false">'12-20'!AF26</f>
        <v>0</v>
      </c>
      <c r="AA250" s="868" t="n">
        <f aca="false">SUM(W250:Z250)</f>
        <v>3</v>
      </c>
      <c r="AB250" s="124"/>
    </row>
    <row r="251" s="123" customFormat="true" ht="13.5" hidden="false" customHeight="false" outlineLevel="0" collapsed="false">
      <c r="A251" s="880"/>
      <c r="B251" s="884"/>
      <c r="C251" s="884"/>
      <c r="D251" s="913" t="s">
        <v>476</v>
      </c>
      <c r="E251" s="914" t="n">
        <f aca="false">'12-20'!F27</f>
        <v>15</v>
      </c>
      <c r="F251" s="915" t="n">
        <f aca="false">'12-20'!L27</f>
        <v>0</v>
      </c>
      <c r="G251" s="915" t="n">
        <f aca="false">'12-20'!M27</f>
        <v>0</v>
      </c>
      <c r="H251" s="915" t="n">
        <f aca="false">'12-20'!N27</f>
        <v>0</v>
      </c>
      <c r="I251" s="915" t="n">
        <f aca="false">'12-20'!O27</f>
        <v>0</v>
      </c>
      <c r="J251" s="915" t="n">
        <f aca="false">'12-20'!P27</f>
        <v>0</v>
      </c>
      <c r="K251" s="915" t="n">
        <f aca="false">'12-20'!Q27</f>
        <v>0</v>
      </c>
      <c r="L251" s="915" t="n">
        <f aca="false">'12-20'!R27</f>
        <v>0</v>
      </c>
      <c r="M251" s="915" t="n">
        <f aca="false">'12-20'!S27</f>
        <v>0</v>
      </c>
      <c r="N251" s="915" t="n">
        <f aca="false">'12-20'!T27</f>
        <v>1</v>
      </c>
      <c r="O251" s="915" t="n">
        <f aca="false">'12-20'!U27</f>
        <v>2</v>
      </c>
      <c r="P251" s="915" t="n">
        <f aca="false">'12-20'!V27</f>
        <v>0</v>
      </c>
      <c r="Q251" s="915" t="n">
        <f aca="false">'12-20'!W27</f>
        <v>0</v>
      </c>
      <c r="R251" s="915" t="n">
        <f aca="false">'12-20'!X27</f>
        <v>0</v>
      </c>
      <c r="S251" s="915" t="n">
        <f aca="false">'12-20'!Y27</f>
        <v>2</v>
      </c>
      <c r="T251" s="915" t="n">
        <f aca="false">'12-20'!Z27</f>
        <v>2</v>
      </c>
      <c r="U251" s="915" t="n">
        <f aca="false">'12-20'!AA27</f>
        <v>2</v>
      </c>
      <c r="V251" s="916" t="n">
        <f aca="false">'12-20'!AB27</f>
        <v>3</v>
      </c>
      <c r="W251" s="917" t="n">
        <f aca="false">'12-20'!AC27</f>
        <v>1</v>
      </c>
      <c r="X251" s="915" t="n">
        <f aca="false">'12-20'!AD27</f>
        <v>1</v>
      </c>
      <c r="Y251" s="915" t="n">
        <f aca="false">'12-20'!AE27</f>
        <v>0</v>
      </c>
      <c r="Z251" s="915" t="n">
        <f aca="false">'12-20'!AF27</f>
        <v>1</v>
      </c>
      <c r="AA251" s="868" t="n">
        <f aca="false">SUM(W251:Z251)</f>
        <v>3</v>
      </c>
      <c r="AB251" s="124"/>
    </row>
    <row r="252" s="123" customFormat="true" ht="13.5" hidden="false" customHeight="true" outlineLevel="0" collapsed="false">
      <c r="A252" s="880" t="s">
        <v>430</v>
      </c>
      <c r="B252" s="884"/>
      <c r="C252" s="889" t="s">
        <v>1068</v>
      </c>
      <c r="D252" s="913" t="s">
        <v>7</v>
      </c>
      <c r="E252" s="914" t="n">
        <f aca="false">'12-20'!F28</f>
        <v>71</v>
      </c>
      <c r="F252" s="915" t="n">
        <f aca="false">'12-20'!L28</f>
        <v>0</v>
      </c>
      <c r="G252" s="915" t="n">
        <f aca="false">'12-20'!M28</f>
        <v>0</v>
      </c>
      <c r="H252" s="915" t="n">
        <f aca="false">'12-20'!N28</f>
        <v>0</v>
      </c>
      <c r="I252" s="915" t="n">
        <f aca="false">'12-20'!O28</f>
        <v>0</v>
      </c>
      <c r="J252" s="915" t="n">
        <f aca="false">'12-20'!P28</f>
        <v>0</v>
      </c>
      <c r="K252" s="915" t="n">
        <f aca="false">'12-20'!Q28</f>
        <v>0</v>
      </c>
      <c r="L252" s="915" t="n">
        <f aca="false">'12-20'!R28</f>
        <v>0</v>
      </c>
      <c r="M252" s="915" t="n">
        <f aca="false">'12-20'!S28</f>
        <v>0</v>
      </c>
      <c r="N252" s="915" t="n">
        <f aca="false">'12-20'!T28</f>
        <v>1</v>
      </c>
      <c r="O252" s="915" t="n">
        <f aca="false">'12-20'!U28</f>
        <v>0</v>
      </c>
      <c r="P252" s="915" t="n">
        <f aca="false">'12-20'!V28</f>
        <v>2</v>
      </c>
      <c r="Q252" s="915" t="n">
        <f aca="false">'12-20'!W28</f>
        <v>1</v>
      </c>
      <c r="R252" s="915" t="n">
        <f aca="false">'12-20'!X28</f>
        <v>3</v>
      </c>
      <c r="S252" s="915" t="n">
        <f aca="false">'12-20'!Y28</f>
        <v>10</v>
      </c>
      <c r="T252" s="915" t="n">
        <f aca="false">'12-20'!Z28</f>
        <v>10</v>
      </c>
      <c r="U252" s="915" t="n">
        <f aca="false">'12-20'!AA28</f>
        <v>9</v>
      </c>
      <c r="V252" s="916" t="n">
        <f aca="false">'12-20'!AB28</f>
        <v>15</v>
      </c>
      <c r="W252" s="917" t="n">
        <f aca="false">'12-20'!AC28</f>
        <v>7</v>
      </c>
      <c r="X252" s="915" t="n">
        <f aca="false">'12-20'!AD28</f>
        <v>6</v>
      </c>
      <c r="Y252" s="915" t="n">
        <f aca="false">'12-20'!AE28</f>
        <v>6</v>
      </c>
      <c r="Z252" s="915" t="n">
        <f aca="false">'12-20'!AF28</f>
        <v>1</v>
      </c>
      <c r="AA252" s="868" t="n">
        <f aca="false">SUM(W252:Z252)</f>
        <v>20</v>
      </c>
      <c r="AB252" s="124"/>
    </row>
    <row r="253" s="123" customFormat="true" ht="13.5" hidden="false" customHeight="false" outlineLevel="0" collapsed="false">
      <c r="A253" s="880"/>
      <c r="B253" s="884"/>
      <c r="C253" s="884"/>
      <c r="D253" s="913" t="s">
        <v>475</v>
      </c>
      <c r="E253" s="914" t="n">
        <f aca="false">'12-20'!F29</f>
        <v>43</v>
      </c>
      <c r="F253" s="915" t="n">
        <f aca="false">'12-20'!L29</f>
        <v>0</v>
      </c>
      <c r="G253" s="915" t="n">
        <f aca="false">'12-20'!M29</f>
        <v>0</v>
      </c>
      <c r="H253" s="915" t="n">
        <f aca="false">'12-20'!N29</f>
        <v>0</v>
      </c>
      <c r="I253" s="915" t="n">
        <f aca="false">'12-20'!O29</f>
        <v>0</v>
      </c>
      <c r="J253" s="915" t="n">
        <f aca="false">'12-20'!P29</f>
        <v>0</v>
      </c>
      <c r="K253" s="915" t="n">
        <f aca="false">'12-20'!Q29</f>
        <v>0</v>
      </c>
      <c r="L253" s="915" t="n">
        <f aca="false">'12-20'!R29</f>
        <v>0</v>
      </c>
      <c r="M253" s="915" t="n">
        <f aca="false">'12-20'!S29</f>
        <v>0</v>
      </c>
      <c r="N253" s="915" t="n">
        <f aca="false">'12-20'!T29</f>
        <v>0</v>
      </c>
      <c r="O253" s="915" t="n">
        <f aca="false">'12-20'!U29</f>
        <v>0</v>
      </c>
      <c r="P253" s="915" t="n">
        <f aca="false">'12-20'!V29</f>
        <v>1</v>
      </c>
      <c r="Q253" s="915" t="n">
        <f aca="false">'12-20'!W29</f>
        <v>1</v>
      </c>
      <c r="R253" s="915" t="n">
        <f aca="false">'12-20'!X29</f>
        <v>2</v>
      </c>
      <c r="S253" s="915" t="n">
        <f aca="false">'12-20'!Y29</f>
        <v>8</v>
      </c>
      <c r="T253" s="915" t="n">
        <f aca="false">'12-20'!Z29</f>
        <v>5</v>
      </c>
      <c r="U253" s="915" t="n">
        <f aca="false">'12-20'!AA29</f>
        <v>6</v>
      </c>
      <c r="V253" s="916" t="n">
        <f aca="false">'12-20'!AB29</f>
        <v>10</v>
      </c>
      <c r="W253" s="917" t="n">
        <f aca="false">'12-20'!AC29</f>
        <v>4</v>
      </c>
      <c r="X253" s="915" t="n">
        <f aca="false">'12-20'!AD29</f>
        <v>4</v>
      </c>
      <c r="Y253" s="915" t="n">
        <f aca="false">'12-20'!AE29</f>
        <v>1</v>
      </c>
      <c r="Z253" s="915" t="n">
        <f aca="false">'12-20'!AF29</f>
        <v>1</v>
      </c>
      <c r="AA253" s="868" t="n">
        <f aca="false">SUM(W253:Z253)</f>
        <v>10</v>
      </c>
      <c r="AB253" s="124"/>
    </row>
    <row r="254" s="123" customFormat="true" ht="13.5" hidden="false" customHeight="false" outlineLevel="0" collapsed="false">
      <c r="A254" s="880"/>
      <c r="B254" s="884"/>
      <c r="C254" s="884"/>
      <c r="D254" s="913" t="s">
        <v>476</v>
      </c>
      <c r="E254" s="914" t="n">
        <f aca="false">'12-20'!F30</f>
        <v>28</v>
      </c>
      <c r="F254" s="915" t="n">
        <f aca="false">'12-20'!L30</f>
        <v>0</v>
      </c>
      <c r="G254" s="915" t="n">
        <f aca="false">'12-20'!M30</f>
        <v>0</v>
      </c>
      <c r="H254" s="915" t="n">
        <f aca="false">'12-20'!N30</f>
        <v>0</v>
      </c>
      <c r="I254" s="915" t="n">
        <f aca="false">'12-20'!O30</f>
        <v>0</v>
      </c>
      <c r="J254" s="915" t="n">
        <f aca="false">'12-20'!P30</f>
        <v>0</v>
      </c>
      <c r="K254" s="915" t="n">
        <f aca="false">'12-20'!Q30</f>
        <v>0</v>
      </c>
      <c r="L254" s="915" t="n">
        <f aca="false">'12-20'!R30</f>
        <v>0</v>
      </c>
      <c r="M254" s="915" t="n">
        <f aca="false">'12-20'!S30</f>
        <v>0</v>
      </c>
      <c r="N254" s="915" t="n">
        <f aca="false">'12-20'!T30</f>
        <v>1</v>
      </c>
      <c r="O254" s="915" t="n">
        <f aca="false">'12-20'!U30</f>
        <v>0</v>
      </c>
      <c r="P254" s="915" t="n">
        <f aca="false">'12-20'!V30</f>
        <v>1</v>
      </c>
      <c r="Q254" s="915" t="n">
        <f aca="false">'12-20'!W30</f>
        <v>0</v>
      </c>
      <c r="R254" s="915" t="n">
        <f aca="false">'12-20'!X30</f>
        <v>1</v>
      </c>
      <c r="S254" s="915" t="n">
        <f aca="false">'12-20'!Y30</f>
        <v>2</v>
      </c>
      <c r="T254" s="915" t="n">
        <f aca="false">'12-20'!Z30</f>
        <v>5</v>
      </c>
      <c r="U254" s="915" t="n">
        <f aca="false">'12-20'!AA30</f>
        <v>3</v>
      </c>
      <c r="V254" s="916" t="n">
        <f aca="false">'12-20'!AB30</f>
        <v>5</v>
      </c>
      <c r="W254" s="917" t="n">
        <f aca="false">'12-20'!AC30</f>
        <v>3</v>
      </c>
      <c r="X254" s="915" t="n">
        <f aca="false">'12-20'!AD30</f>
        <v>2</v>
      </c>
      <c r="Y254" s="915" t="n">
        <f aca="false">'12-20'!AE30</f>
        <v>5</v>
      </c>
      <c r="Z254" s="915" t="n">
        <f aca="false">'12-20'!AF30</f>
        <v>0</v>
      </c>
      <c r="AA254" s="868" t="n">
        <f aca="false">SUM(W254:Z254)</f>
        <v>10</v>
      </c>
      <c r="AB254" s="124"/>
    </row>
    <row r="255" s="123" customFormat="true" ht="13.5" hidden="false" customHeight="true" outlineLevel="0" collapsed="false">
      <c r="A255" s="880" t="s">
        <v>432</v>
      </c>
      <c r="B255" s="884"/>
      <c r="C255" s="889" t="s">
        <v>1069</v>
      </c>
      <c r="D255" s="913" t="s">
        <v>7</v>
      </c>
      <c r="E255" s="914" t="n">
        <f aca="false">'12-20'!F31</f>
        <v>37</v>
      </c>
      <c r="F255" s="915" t="n">
        <f aca="false">'12-20'!L31</f>
        <v>0</v>
      </c>
      <c r="G255" s="915" t="n">
        <f aca="false">'12-20'!M31</f>
        <v>0</v>
      </c>
      <c r="H255" s="915" t="n">
        <f aca="false">'12-20'!N31</f>
        <v>0</v>
      </c>
      <c r="I255" s="915" t="n">
        <f aca="false">'12-20'!O31</f>
        <v>0</v>
      </c>
      <c r="J255" s="915" t="n">
        <f aca="false">'12-20'!P31</f>
        <v>0</v>
      </c>
      <c r="K255" s="915" t="n">
        <f aca="false">'12-20'!Q31</f>
        <v>0</v>
      </c>
      <c r="L255" s="915" t="n">
        <f aca="false">'12-20'!R31</f>
        <v>0</v>
      </c>
      <c r="M255" s="915" t="n">
        <f aca="false">'12-20'!S31</f>
        <v>0</v>
      </c>
      <c r="N255" s="915" t="n">
        <f aca="false">'12-20'!T31</f>
        <v>0</v>
      </c>
      <c r="O255" s="915" t="n">
        <f aca="false">'12-20'!U31</f>
        <v>0</v>
      </c>
      <c r="P255" s="915" t="n">
        <f aca="false">'12-20'!V31</f>
        <v>0</v>
      </c>
      <c r="Q255" s="915" t="n">
        <f aca="false">'12-20'!W31</f>
        <v>1</v>
      </c>
      <c r="R255" s="915" t="n">
        <f aca="false">'12-20'!X31</f>
        <v>2</v>
      </c>
      <c r="S255" s="915" t="n">
        <f aca="false">'12-20'!Y31</f>
        <v>2</v>
      </c>
      <c r="T255" s="915" t="n">
        <f aca="false">'12-20'!Z31</f>
        <v>6</v>
      </c>
      <c r="U255" s="915" t="n">
        <f aca="false">'12-20'!AA31</f>
        <v>4</v>
      </c>
      <c r="V255" s="916" t="n">
        <f aca="false">'12-20'!AB31</f>
        <v>9</v>
      </c>
      <c r="W255" s="917" t="n">
        <f aca="false">'12-20'!AC31</f>
        <v>8</v>
      </c>
      <c r="X255" s="915" t="n">
        <f aca="false">'12-20'!AD31</f>
        <v>2</v>
      </c>
      <c r="Y255" s="915" t="n">
        <f aca="false">'12-20'!AE31</f>
        <v>2</v>
      </c>
      <c r="Z255" s="915" t="n">
        <f aca="false">'12-20'!AF31</f>
        <v>1</v>
      </c>
      <c r="AA255" s="868" t="n">
        <f aca="false">SUM(W255:Z255)</f>
        <v>13</v>
      </c>
      <c r="AB255" s="124"/>
    </row>
    <row r="256" s="123" customFormat="true" ht="13.5" hidden="false" customHeight="false" outlineLevel="0" collapsed="false">
      <c r="A256" s="880"/>
      <c r="B256" s="884"/>
      <c r="C256" s="884"/>
      <c r="D256" s="913" t="s">
        <v>475</v>
      </c>
      <c r="E256" s="914" t="n">
        <f aca="false">'12-20'!F32</f>
        <v>15</v>
      </c>
      <c r="F256" s="915" t="n">
        <f aca="false">'12-20'!L32</f>
        <v>0</v>
      </c>
      <c r="G256" s="915" t="n">
        <f aca="false">'12-20'!M32</f>
        <v>0</v>
      </c>
      <c r="H256" s="915" t="n">
        <f aca="false">'12-20'!N32</f>
        <v>0</v>
      </c>
      <c r="I256" s="915" t="n">
        <f aca="false">'12-20'!O32</f>
        <v>0</v>
      </c>
      <c r="J256" s="915" t="n">
        <f aca="false">'12-20'!P32</f>
        <v>0</v>
      </c>
      <c r="K256" s="915" t="n">
        <f aca="false">'12-20'!Q32</f>
        <v>0</v>
      </c>
      <c r="L256" s="915" t="n">
        <f aca="false">'12-20'!R32</f>
        <v>0</v>
      </c>
      <c r="M256" s="915" t="n">
        <f aca="false">'12-20'!S32</f>
        <v>0</v>
      </c>
      <c r="N256" s="915" t="n">
        <f aca="false">'12-20'!T32</f>
        <v>0</v>
      </c>
      <c r="O256" s="915" t="n">
        <f aca="false">'12-20'!U32</f>
        <v>0</v>
      </c>
      <c r="P256" s="915" t="n">
        <f aca="false">'12-20'!V32</f>
        <v>0</v>
      </c>
      <c r="Q256" s="915" t="n">
        <f aca="false">'12-20'!W32</f>
        <v>1</v>
      </c>
      <c r="R256" s="915" t="n">
        <f aca="false">'12-20'!X32</f>
        <v>2</v>
      </c>
      <c r="S256" s="915" t="n">
        <f aca="false">'12-20'!Y32</f>
        <v>0</v>
      </c>
      <c r="T256" s="915" t="n">
        <f aca="false">'12-20'!Z32</f>
        <v>2</v>
      </c>
      <c r="U256" s="915" t="n">
        <f aca="false">'12-20'!AA32</f>
        <v>0</v>
      </c>
      <c r="V256" s="916" t="n">
        <f aca="false">'12-20'!AB32</f>
        <v>6</v>
      </c>
      <c r="W256" s="917" t="n">
        <f aca="false">'12-20'!AC32</f>
        <v>3</v>
      </c>
      <c r="X256" s="915" t="n">
        <f aca="false">'12-20'!AD32</f>
        <v>0</v>
      </c>
      <c r="Y256" s="915" t="n">
        <f aca="false">'12-20'!AE32</f>
        <v>0</v>
      </c>
      <c r="Z256" s="915" t="n">
        <f aca="false">'12-20'!AF32</f>
        <v>1</v>
      </c>
      <c r="AA256" s="868" t="n">
        <f aca="false">SUM(W256:Z256)</f>
        <v>4</v>
      </c>
      <c r="AB256" s="124"/>
    </row>
    <row r="257" s="123" customFormat="true" ht="13.5" hidden="false" customHeight="false" outlineLevel="0" collapsed="false">
      <c r="A257" s="880"/>
      <c r="B257" s="884"/>
      <c r="C257" s="884"/>
      <c r="D257" s="913" t="s">
        <v>476</v>
      </c>
      <c r="E257" s="914" t="n">
        <f aca="false">'12-20'!F33</f>
        <v>22</v>
      </c>
      <c r="F257" s="915" t="n">
        <f aca="false">'12-20'!L33</f>
        <v>0</v>
      </c>
      <c r="G257" s="915" t="n">
        <f aca="false">'12-20'!M33</f>
        <v>0</v>
      </c>
      <c r="H257" s="915" t="n">
        <f aca="false">'12-20'!N33</f>
        <v>0</v>
      </c>
      <c r="I257" s="915" t="n">
        <f aca="false">'12-20'!O33</f>
        <v>0</v>
      </c>
      <c r="J257" s="915" t="n">
        <f aca="false">'12-20'!P33</f>
        <v>0</v>
      </c>
      <c r="K257" s="915" t="n">
        <f aca="false">'12-20'!Q33</f>
        <v>0</v>
      </c>
      <c r="L257" s="915" t="n">
        <f aca="false">'12-20'!R33</f>
        <v>0</v>
      </c>
      <c r="M257" s="915" t="n">
        <f aca="false">'12-20'!S33</f>
        <v>0</v>
      </c>
      <c r="N257" s="915" t="n">
        <f aca="false">'12-20'!T33</f>
        <v>0</v>
      </c>
      <c r="O257" s="915" t="n">
        <f aca="false">'12-20'!U33</f>
        <v>0</v>
      </c>
      <c r="P257" s="915" t="n">
        <f aca="false">'12-20'!V33</f>
        <v>0</v>
      </c>
      <c r="Q257" s="915" t="n">
        <f aca="false">'12-20'!W33</f>
        <v>0</v>
      </c>
      <c r="R257" s="915" t="n">
        <f aca="false">'12-20'!X33</f>
        <v>0</v>
      </c>
      <c r="S257" s="915" t="n">
        <f aca="false">'12-20'!Y33</f>
        <v>2</v>
      </c>
      <c r="T257" s="915" t="n">
        <f aca="false">'12-20'!Z33</f>
        <v>4</v>
      </c>
      <c r="U257" s="915" t="n">
        <f aca="false">'12-20'!AA33</f>
        <v>4</v>
      </c>
      <c r="V257" s="916" t="n">
        <f aca="false">'12-20'!AB33</f>
        <v>3</v>
      </c>
      <c r="W257" s="917" t="n">
        <f aca="false">'12-20'!AC33</f>
        <v>5</v>
      </c>
      <c r="X257" s="915" t="n">
        <f aca="false">'12-20'!AD33</f>
        <v>2</v>
      </c>
      <c r="Y257" s="915" t="n">
        <f aca="false">'12-20'!AE33</f>
        <v>2</v>
      </c>
      <c r="Z257" s="915" t="n">
        <f aca="false">'12-20'!AF33</f>
        <v>0</v>
      </c>
      <c r="AA257" s="868" t="n">
        <f aca="false">SUM(W257:Z257)</f>
        <v>9</v>
      </c>
      <c r="AB257" s="124"/>
    </row>
    <row r="258" s="123" customFormat="true" ht="13.5" hidden="false" customHeight="true" outlineLevel="0" collapsed="false">
      <c r="A258" s="880" t="s">
        <v>434</v>
      </c>
      <c r="B258" s="884"/>
      <c r="C258" s="884" t="s">
        <v>435</v>
      </c>
      <c r="D258" s="913" t="s">
        <v>7</v>
      </c>
      <c r="E258" s="914" t="n">
        <f aca="false">'12-20'!F34</f>
        <v>96</v>
      </c>
      <c r="F258" s="915" t="n">
        <f aca="false">'12-20'!L34</f>
        <v>0</v>
      </c>
      <c r="G258" s="915" t="n">
        <f aca="false">'12-20'!M34</f>
        <v>0</v>
      </c>
      <c r="H258" s="915" t="n">
        <f aca="false">'12-20'!N34</f>
        <v>0</v>
      </c>
      <c r="I258" s="915" t="n">
        <f aca="false">'12-20'!O34</f>
        <v>0</v>
      </c>
      <c r="J258" s="915" t="n">
        <f aca="false">'12-20'!P34</f>
        <v>0</v>
      </c>
      <c r="K258" s="915" t="n">
        <f aca="false">'12-20'!Q34</f>
        <v>0</v>
      </c>
      <c r="L258" s="915" t="n">
        <f aca="false">'12-20'!R34</f>
        <v>0</v>
      </c>
      <c r="M258" s="915" t="n">
        <f aca="false">'12-20'!S34</f>
        <v>0</v>
      </c>
      <c r="N258" s="915" t="n">
        <f aca="false">'12-20'!T34</f>
        <v>0</v>
      </c>
      <c r="O258" s="915" t="n">
        <f aca="false">'12-20'!U34</f>
        <v>0</v>
      </c>
      <c r="P258" s="915" t="n">
        <f aca="false">'12-20'!V34</f>
        <v>0</v>
      </c>
      <c r="Q258" s="915" t="n">
        <f aca="false">'12-20'!W34</f>
        <v>2</v>
      </c>
      <c r="R258" s="915" t="n">
        <f aca="false">'12-20'!X34</f>
        <v>5</v>
      </c>
      <c r="S258" s="915" t="n">
        <f aca="false">'12-20'!Y34</f>
        <v>16</v>
      </c>
      <c r="T258" s="915" t="n">
        <f aca="false">'12-20'!Z34</f>
        <v>16</v>
      </c>
      <c r="U258" s="915" t="n">
        <f aca="false">'12-20'!AA34</f>
        <v>16</v>
      </c>
      <c r="V258" s="916" t="n">
        <f aca="false">'12-20'!AB34</f>
        <v>17</v>
      </c>
      <c r="W258" s="917" t="n">
        <f aca="false">'12-20'!AC34</f>
        <v>14</v>
      </c>
      <c r="X258" s="915" t="n">
        <f aca="false">'12-20'!AD34</f>
        <v>7</v>
      </c>
      <c r="Y258" s="915" t="n">
        <f aca="false">'12-20'!AE34</f>
        <v>3</v>
      </c>
      <c r="Z258" s="915" t="n">
        <f aca="false">'12-20'!AF34</f>
        <v>0</v>
      </c>
      <c r="AA258" s="868" t="n">
        <f aca="false">SUM(W258:Z258)</f>
        <v>24</v>
      </c>
      <c r="AB258" s="124"/>
    </row>
    <row r="259" s="123" customFormat="true" ht="13.5" hidden="false" customHeight="false" outlineLevel="0" collapsed="false">
      <c r="A259" s="880"/>
      <c r="B259" s="884"/>
      <c r="C259" s="884"/>
      <c r="D259" s="913" t="s">
        <v>475</v>
      </c>
      <c r="E259" s="914" t="n">
        <f aca="false">'12-20'!F35</f>
        <v>44</v>
      </c>
      <c r="F259" s="915" t="n">
        <f aca="false">'12-20'!L35</f>
        <v>0</v>
      </c>
      <c r="G259" s="915" t="n">
        <f aca="false">'12-20'!M35</f>
        <v>0</v>
      </c>
      <c r="H259" s="915" t="n">
        <f aca="false">'12-20'!N35</f>
        <v>0</v>
      </c>
      <c r="I259" s="915" t="n">
        <f aca="false">'12-20'!O35</f>
        <v>0</v>
      </c>
      <c r="J259" s="915" t="n">
        <f aca="false">'12-20'!P35</f>
        <v>0</v>
      </c>
      <c r="K259" s="915" t="n">
        <f aca="false">'12-20'!Q35</f>
        <v>0</v>
      </c>
      <c r="L259" s="915" t="n">
        <f aca="false">'12-20'!R35</f>
        <v>0</v>
      </c>
      <c r="M259" s="915" t="n">
        <f aca="false">'12-20'!S35</f>
        <v>0</v>
      </c>
      <c r="N259" s="915" t="n">
        <f aca="false">'12-20'!T35</f>
        <v>0</v>
      </c>
      <c r="O259" s="915" t="n">
        <f aca="false">'12-20'!U35</f>
        <v>0</v>
      </c>
      <c r="P259" s="915" t="n">
        <f aca="false">'12-20'!V35</f>
        <v>0</v>
      </c>
      <c r="Q259" s="915" t="n">
        <f aca="false">'12-20'!W35</f>
        <v>2</v>
      </c>
      <c r="R259" s="915" t="n">
        <f aca="false">'12-20'!X35</f>
        <v>0</v>
      </c>
      <c r="S259" s="915" t="n">
        <f aca="false">'12-20'!Y35</f>
        <v>11</v>
      </c>
      <c r="T259" s="915" t="n">
        <f aca="false">'12-20'!Z35</f>
        <v>7</v>
      </c>
      <c r="U259" s="915" t="n">
        <f aca="false">'12-20'!AA35</f>
        <v>7</v>
      </c>
      <c r="V259" s="916" t="n">
        <f aca="false">'12-20'!AB35</f>
        <v>6</v>
      </c>
      <c r="W259" s="917" t="n">
        <f aca="false">'12-20'!AC35</f>
        <v>6</v>
      </c>
      <c r="X259" s="915" t="n">
        <f aca="false">'12-20'!AD35</f>
        <v>4</v>
      </c>
      <c r="Y259" s="915" t="n">
        <f aca="false">'12-20'!AE35</f>
        <v>1</v>
      </c>
      <c r="Z259" s="915" t="n">
        <f aca="false">'12-20'!AF35</f>
        <v>0</v>
      </c>
      <c r="AA259" s="868" t="n">
        <f aca="false">SUM(W259:Z259)</f>
        <v>11</v>
      </c>
      <c r="AB259" s="124"/>
    </row>
    <row r="260" s="123" customFormat="true" ht="13.5" hidden="false" customHeight="false" outlineLevel="0" collapsed="false">
      <c r="A260" s="880"/>
      <c r="B260" s="884"/>
      <c r="C260" s="884"/>
      <c r="D260" s="913" t="s">
        <v>476</v>
      </c>
      <c r="E260" s="914" t="n">
        <f aca="false">'12-20'!F36</f>
        <v>52</v>
      </c>
      <c r="F260" s="915" t="n">
        <f aca="false">'12-20'!L36</f>
        <v>0</v>
      </c>
      <c r="G260" s="915" t="n">
        <f aca="false">'12-20'!M36</f>
        <v>0</v>
      </c>
      <c r="H260" s="915" t="n">
        <f aca="false">'12-20'!N36</f>
        <v>0</v>
      </c>
      <c r="I260" s="915" t="n">
        <f aca="false">'12-20'!O36</f>
        <v>0</v>
      </c>
      <c r="J260" s="915" t="n">
        <f aca="false">'12-20'!P36</f>
        <v>0</v>
      </c>
      <c r="K260" s="915" t="n">
        <f aca="false">'12-20'!Q36</f>
        <v>0</v>
      </c>
      <c r="L260" s="915" t="n">
        <f aca="false">'12-20'!R36</f>
        <v>0</v>
      </c>
      <c r="M260" s="915" t="n">
        <f aca="false">'12-20'!S36</f>
        <v>0</v>
      </c>
      <c r="N260" s="915" t="n">
        <f aca="false">'12-20'!T36</f>
        <v>0</v>
      </c>
      <c r="O260" s="915" t="n">
        <f aca="false">'12-20'!U36</f>
        <v>0</v>
      </c>
      <c r="P260" s="915" t="n">
        <f aca="false">'12-20'!V36</f>
        <v>0</v>
      </c>
      <c r="Q260" s="915" t="n">
        <f aca="false">'12-20'!W36</f>
        <v>0</v>
      </c>
      <c r="R260" s="915" t="n">
        <f aca="false">'12-20'!X36</f>
        <v>5</v>
      </c>
      <c r="S260" s="915" t="n">
        <f aca="false">'12-20'!Y36</f>
        <v>5</v>
      </c>
      <c r="T260" s="915" t="n">
        <f aca="false">'12-20'!Z36</f>
        <v>9</v>
      </c>
      <c r="U260" s="915" t="n">
        <f aca="false">'12-20'!AA36</f>
        <v>9</v>
      </c>
      <c r="V260" s="916" t="n">
        <f aca="false">'12-20'!AB36</f>
        <v>11</v>
      </c>
      <c r="W260" s="917" t="n">
        <f aca="false">'12-20'!AC36</f>
        <v>8</v>
      </c>
      <c r="X260" s="915" t="n">
        <f aca="false">'12-20'!AD36</f>
        <v>3</v>
      </c>
      <c r="Y260" s="915" t="n">
        <f aca="false">'12-20'!AE36</f>
        <v>2</v>
      </c>
      <c r="Z260" s="915" t="n">
        <f aca="false">'12-20'!AF36</f>
        <v>0</v>
      </c>
      <c r="AA260" s="868" t="n">
        <f aca="false">SUM(W260:Z260)</f>
        <v>13</v>
      </c>
      <c r="AB260" s="124"/>
    </row>
    <row r="261" s="123" customFormat="true" ht="13.5" hidden="false" customHeight="true" outlineLevel="0" collapsed="false">
      <c r="A261" s="880" t="s">
        <v>436</v>
      </c>
      <c r="B261" s="884"/>
      <c r="C261" s="889" t="s">
        <v>1070</v>
      </c>
      <c r="D261" s="913" t="s">
        <v>7</v>
      </c>
      <c r="E261" s="914" t="n">
        <f aca="false">'12-20'!F37</f>
        <v>208</v>
      </c>
      <c r="F261" s="915" t="n">
        <f aca="false">'12-20'!L37</f>
        <v>0</v>
      </c>
      <c r="G261" s="915" t="n">
        <f aca="false">'12-20'!M37</f>
        <v>0</v>
      </c>
      <c r="H261" s="915" t="n">
        <f aca="false">'12-20'!N37</f>
        <v>0</v>
      </c>
      <c r="I261" s="915" t="n">
        <f aca="false">'12-20'!O37</f>
        <v>0</v>
      </c>
      <c r="J261" s="915" t="n">
        <f aca="false">'12-20'!P37</f>
        <v>0</v>
      </c>
      <c r="K261" s="915" t="n">
        <f aca="false">'12-20'!Q37</f>
        <v>0</v>
      </c>
      <c r="L261" s="915" t="n">
        <f aca="false">'12-20'!R37</f>
        <v>0</v>
      </c>
      <c r="M261" s="915" t="n">
        <f aca="false">'12-20'!S37</f>
        <v>0</v>
      </c>
      <c r="N261" s="915" t="n">
        <f aca="false">'12-20'!T37</f>
        <v>0</v>
      </c>
      <c r="O261" s="915" t="n">
        <f aca="false">'12-20'!U37</f>
        <v>2</v>
      </c>
      <c r="P261" s="915" t="n">
        <f aca="false">'12-20'!V37</f>
        <v>4</v>
      </c>
      <c r="Q261" s="915" t="n">
        <f aca="false">'12-20'!W37</f>
        <v>7</v>
      </c>
      <c r="R261" s="915" t="n">
        <f aca="false">'12-20'!X37</f>
        <v>13</v>
      </c>
      <c r="S261" s="915" t="n">
        <f aca="false">'12-20'!Y37</f>
        <v>30</v>
      </c>
      <c r="T261" s="915" t="n">
        <f aca="false">'12-20'!Z37</f>
        <v>23</v>
      </c>
      <c r="U261" s="915" t="n">
        <f aca="false">'12-20'!AA37</f>
        <v>42</v>
      </c>
      <c r="V261" s="916" t="n">
        <f aca="false">'12-20'!AB37</f>
        <v>28</v>
      </c>
      <c r="W261" s="917" t="n">
        <f aca="false">'12-20'!AC37</f>
        <v>40</v>
      </c>
      <c r="X261" s="915" t="n">
        <f aca="false">'12-20'!AD37</f>
        <v>16</v>
      </c>
      <c r="Y261" s="915" t="n">
        <f aca="false">'12-20'!AE37</f>
        <v>3</v>
      </c>
      <c r="Z261" s="915" t="n">
        <f aca="false">'12-20'!AF37</f>
        <v>0</v>
      </c>
      <c r="AA261" s="868" t="n">
        <f aca="false">SUM(W261:Z261)</f>
        <v>59</v>
      </c>
      <c r="AB261" s="124"/>
    </row>
    <row r="262" s="123" customFormat="true" ht="13.5" hidden="false" customHeight="false" outlineLevel="0" collapsed="false">
      <c r="A262" s="880"/>
      <c r="B262" s="884"/>
      <c r="C262" s="884"/>
      <c r="D262" s="913" t="s">
        <v>475</v>
      </c>
      <c r="E262" s="914" t="n">
        <f aca="false">'12-20'!F38</f>
        <v>139</v>
      </c>
      <c r="F262" s="915" t="n">
        <f aca="false">'12-20'!L38</f>
        <v>0</v>
      </c>
      <c r="G262" s="915" t="n">
        <f aca="false">'12-20'!M38</f>
        <v>0</v>
      </c>
      <c r="H262" s="915" t="n">
        <f aca="false">'12-20'!N38</f>
        <v>0</v>
      </c>
      <c r="I262" s="915" t="n">
        <f aca="false">'12-20'!O38</f>
        <v>0</v>
      </c>
      <c r="J262" s="915" t="n">
        <f aca="false">'12-20'!P38</f>
        <v>0</v>
      </c>
      <c r="K262" s="915" t="n">
        <f aca="false">'12-20'!Q38</f>
        <v>0</v>
      </c>
      <c r="L262" s="915" t="n">
        <f aca="false">'12-20'!R38</f>
        <v>0</v>
      </c>
      <c r="M262" s="915" t="n">
        <f aca="false">'12-20'!S38</f>
        <v>0</v>
      </c>
      <c r="N262" s="915" t="n">
        <f aca="false">'12-20'!T38</f>
        <v>0</v>
      </c>
      <c r="O262" s="915" t="n">
        <f aca="false">'12-20'!U38</f>
        <v>2</v>
      </c>
      <c r="P262" s="915" t="n">
        <f aca="false">'12-20'!V38</f>
        <v>3</v>
      </c>
      <c r="Q262" s="915" t="n">
        <f aca="false">'12-20'!W38</f>
        <v>4</v>
      </c>
      <c r="R262" s="915" t="n">
        <f aca="false">'12-20'!X38</f>
        <v>10</v>
      </c>
      <c r="S262" s="915" t="n">
        <f aca="false">'12-20'!Y38</f>
        <v>23</v>
      </c>
      <c r="T262" s="915" t="n">
        <f aca="false">'12-20'!Z38</f>
        <v>13</v>
      </c>
      <c r="U262" s="915" t="n">
        <f aca="false">'12-20'!AA38</f>
        <v>28</v>
      </c>
      <c r="V262" s="916" t="n">
        <f aca="false">'12-20'!AB38</f>
        <v>17</v>
      </c>
      <c r="W262" s="917" t="n">
        <f aca="false">'12-20'!AC38</f>
        <v>26</v>
      </c>
      <c r="X262" s="915" t="n">
        <f aca="false">'12-20'!AD38</f>
        <v>13</v>
      </c>
      <c r="Y262" s="915" t="n">
        <f aca="false">'12-20'!AE38</f>
        <v>0</v>
      </c>
      <c r="Z262" s="915" t="n">
        <f aca="false">'12-20'!AF38</f>
        <v>0</v>
      </c>
      <c r="AA262" s="868" t="n">
        <f aca="false">SUM(W262:Z262)</f>
        <v>39</v>
      </c>
      <c r="AB262" s="124"/>
    </row>
    <row r="263" s="123" customFormat="true" ht="13.5" hidden="false" customHeight="false" outlineLevel="0" collapsed="false">
      <c r="A263" s="880"/>
      <c r="B263" s="884"/>
      <c r="C263" s="884"/>
      <c r="D263" s="913" t="s">
        <v>476</v>
      </c>
      <c r="E263" s="914" t="n">
        <f aca="false">'12-20'!F39</f>
        <v>69</v>
      </c>
      <c r="F263" s="915" t="n">
        <f aca="false">'12-20'!L39</f>
        <v>0</v>
      </c>
      <c r="G263" s="915" t="n">
        <f aca="false">'12-20'!M39</f>
        <v>0</v>
      </c>
      <c r="H263" s="915" t="n">
        <f aca="false">'12-20'!N39</f>
        <v>0</v>
      </c>
      <c r="I263" s="915" t="n">
        <f aca="false">'12-20'!O39</f>
        <v>0</v>
      </c>
      <c r="J263" s="915" t="n">
        <f aca="false">'12-20'!P39</f>
        <v>0</v>
      </c>
      <c r="K263" s="915" t="n">
        <f aca="false">'12-20'!Q39</f>
        <v>0</v>
      </c>
      <c r="L263" s="915" t="n">
        <f aca="false">'12-20'!R39</f>
        <v>0</v>
      </c>
      <c r="M263" s="915" t="n">
        <f aca="false">'12-20'!S39</f>
        <v>0</v>
      </c>
      <c r="N263" s="915" t="n">
        <f aca="false">'12-20'!T39</f>
        <v>0</v>
      </c>
      <c r="O263" s="915" t="n">
        <f aca="false">'12-20'!U39</f>
        <v>0</v>
      </c>
      <c r="P263" s="915" t="n">
        <f aca="false">'12-20'!V39</f>
        <v>1</v>
      </c>
      <c r="Q263" s="915" t="n">
        <f aca="false">'12-20'!W39</f>
        <v>3</v>
      </c>
      <c r="R263" s="915" t="n">
        <f aca="false">'12-20'!X39</f>
        <v>3</v>
      </c>
      <c r="S263" s="915" t="n">
        <f aca="false">'12-20'!Y39</f>
        <v>7</v>
      </c>
      <c r="T263" s="915" t="n">
        <f aca="false">'12-20'!Z39</f>
        <v>10</v>
      </c>
      <c r="U263" s="915" t="n">
        <f aca="false">'12-20'!AA39</f>
        <v>14</v>
      </c>
      <c r="V263" s="916" t="n">
        <f aca="false">'12-20'!AB39</f>
        <v>11</v>
      </c>
      <c r="W263" s="917" t="n">
        <f aca="false">'12-20'!AC39</f>
        <v>14</v>
      </c>
      <c r="X263" s="915" t="n">
        <f aca="false">'12-20'!AD39</f>
        <v>3</v>
      </c>
      <c r="Y263" s="915" t="n">
        <f aca="false">'12-20'!AE39</f>
        <v>3</v>
      </c>
      <c r="Z263" s="915" t="n">
        <f aca="false">'12-20'!AF39</f>
        <v>0</v>
      </c>
      <c r="AA263" s="868" t="n">
        <f aca="false">SUM(W263:Z263)</f>
        <v>20</v>
      </c>
      <c r="AB263" s="124"/>
    </row>
    <row r="264" s="123" customFormat="true" ht="13.5" hidden="false" customHeight="true" outlineLevel="0" collapsed="false">
      <c r="A264" s="880" t="s">
        <v>438</v>
      </c>
      <c r="B264" s="884"/>
      <c r="C264" s="889" t="s">
        <v>1071</v>
      </c>
      <c r="D264" s="913" t="s">
        <v>7</v>
      </c>
      <c r="E264" s="914" t="n">
        <f aca="false">'12-20'!F40</f>
        <v>32</v>
      </c>
      <c r="F264" s="915" t="n">
        <f aca="false">'12-20'!L40</f>
        <v>0</v>
      </c>
      <c r="G264" s="915" t="n">
        <f aca="false">'12-20'!M40</f>
        <v>0</v>
      </c>
      <c r="H264" s="915" t="n">
        <f aca="false">'12-20'!N40</f>
        <v>0</v>
      </c>
      <c r="I264" s="915" t="n">
        <f aca="false">'12-20'!O40</f>
        <v>0</v>
      </c>
      <c r="J264" s="915" t="n">
        <f aca="false">'12-20'!P40</f>
        <v>0</v>
      </c>
      <c r="K264" s="915" t="n">
        <f aca="false">'12-20'!Q40</f>
        <v>0</v>
      </c>
      <c r="L264" s="915" t="n">
        <f aca="false">'12-20'!R40</f>
        <v>0</v>
      </c>
      <c r="M264" s="915" t="n">
        <f aca="false">'12-20'!S40</f>
        <v>0</v>
      </c>
      <c r="N264" s="915" t="n">
        <f aca="false">'12-20'!T40</f>
        <v>1</v>
      </c>
      <c r="O264" s="915" t="n">
        <f aca="false">'12-20'!U40</f>
        <v>1</v>
      </c>
      <c r="P264" s="915" t="n">
        <f aca="false">'12-20'!V40</f>
        <v>0</v>
      </c>
      <c r="Q264" s="915" t="n">
        <f aca="false">'12-20'!W40</f>
        <v>1</v>
      </c>
      <c r="R264" s="915" t="n">
        <f aca="false">'12-20'!X40</f>
        <v>4</v>
      </c>
      <c r="S264" s="915" t="n">
        <f aca="false">'12-20'!Y40</f>
        <v>4</v>
      </c>
      <c r="T264" s="915" t="n">
        <f aca="false">'12-20'!Z40</f>
        <v>4</v>
      </c>
      <c r="U264" s="915" t="n">
        <f aca="false">'12-20'!AA40</f>
        <v>2</v>
      </c>
      <c r="V264" s="916" t="n">
        <f aca="false">'12-20'!AB40</f>
        <v>7</v>
      </c>
      <c r="W264" s="917" t="n">
        <f aca="false">'12-20'!AC40</f>
        <v>7</v>
      </c>
      <c r="X264" s="915" t="n">
        <f aca="false">'12-20'!AD40</f>
        <v>1</v>
      </c>
      <c r="Y264" s="915" t="n">
        <f aca="false">'12-20'!AE40</f>
        <v>0</v>
      </c>
      <c r="Z264" s="915" t="n">
        <f aca="false">'12-20'!AF40</f>
        <v>0</v>
      </c>
      <c r="AA264" s="868" t="n">
        <f aca="false">SUM(W264:Z264)</f>
        <v>8</v>
      </c>
      <c r="AB264" s="124"/>
    </row>
    <row r="265" s="123" customFormat="true" ht="13.5" hidden="false" customHeight="false" outlineLevel="0" collapsed="false">
      <c r="A265" s="880"/>
      <c r="B265" s="884"/>
      <c r="C265" s="884"/>
      <c r="D265" s="913" t="s">
        <v>475</v>
      </c>
      <c r="E265" s="914" t="n">
        <f aca="false">'12-20'!F41</f>
        <v>0</v>
      </c>
      <c r="F265" s="915" t="n">
        <f aca="false">'12-20'!L41</f>
        <v>0</v>
      </c>
      <c r="G265" s="915" t="n">
        <f aca="false">'12-20'!M41</f>
        <v>0</v>
      </c>
      <c r="H265" s="915" t="n">
        <f aca="false">'12-20'!N41</f>
        <v>0</v>
      </c>
      <c r="I265" s="915" t="n">
        <f aca="false">'12-20'!O41</f>
        <v>0</v>
      </c>
      <c r="J265" s="915" t="n">
        <f aca="false">'12-20'!P41</f>
        <v>0</v>
      </c>
      <c r="K265" s="915" t="n">
        <f aca="false">'12-20'!Q41</f>
        <v>0</v>
      </c>
      <c r="L265" s="915" t="n">
        <f aca="false">'12-20'!R41</f>
        <v>0</v>
      </c>
      <c r="M265" s="915" t="n">
        <f aca="false">'12-20'!S41</f>
        <v>0</v>
      </c>
      <c r="N265" s="915" t="n">
        <f aca="false">'12-20'!T41</f>
        <v>0</v>
      </c>
      <c r="O265" s="915" t="n">
        <f aca="false">'12-20'!U41</f>
        <v>0</v>
      </c>
      <c r="P265" s="915" t="n">
        <f aca="false">'12-20'!V41</f>
        <v>0</v>
      </c>
      <c r="Q265" s="915" t="n">
        <f aca="false">'12-20'!W41</f>
        <v>0</v>
      </c>
      <c r="R265" s="915" t="n">
        <f aca="false">'12-20'!X41</f>
        <v>0</v>
      </c>
      <c r="S265" s="915" t="n">
        <f aca="false">'12-20'!Y41</f>
        <v>0</v>
      </c>
      <c r="T265" s="915" t="n">
        <f aca="false">'12-20'!Z41</f>
        <v>0</v>
      </c>
      <c r="U265" s="915" t="n">
        <f aca="false">'12-20'!AA41</f>
        <v>0</v>
      </c>
      <c r="V265" s="916" t="n">
        <f aca="false">'12-20'!AB41</f>
        <v>0</v>
      </c>
      <c r="W265" s="917" t="n">
        <f aca="false">'12-20'!AC41</f>
        <v>0</v>
      </c>
      <c r="X265" s="915" t="n">
        <f aca="false">'12-20'!AD41</f>
        <v>0</v>
      </c>
      <c r="Y265" s="915" t="n">
        <f aca="false">'12-20'!AE41</f>
        <v>0</v>
      </c>
      <c r="Z265" s="915" t="n">
        <f aca="false">'12-20'!AF41</f>
        <v>0</v>
      </c>
      <c r="AA265" s="868" t="n">
        <f aca="false">SUM(W265:Z265)</f>
        <v>0</v>
      </c>
      <c r="AB265" s="124"/>
    </row>
    <row r="266" s="123" customFormat="true" ht="13.5" hidden="false" customHeight="false" outlineLevel="0" collapsed="false">
      <c r="A266" s="880"/>
      <c r="B266" s="884"/>
      <c r="C266" s="884"/>
      <c r="D266" s="913" t="s">
        <v>476</v>
      </c>
      <c r="E266" s="914" t="n">
        <f aca="false">'12-20'!F42</f>
        <v>32</v>
      </c>
      <c r="F266" s="915" t="n">
        <f aca="false">'12-20'!L42</f>
        <v>0</v>
      </c>
      <c r="G266" s="915" t="n">
        <f aca="false">'12-20'!M42</f>
        <v>0</v>
      </c>
      <c r="H266" s="915" t="n">
        <f aca="false">'12-20'!N42</f>
        <v>0</v>
      </c>
      <c r="I266" s="915" t="n">
        <f aca="false">'12-20'!O42</f>
        <v>0</v>
      </c>
      <c r="J266" s="915" t="n">
        <f aca="false">'12-20'!P42</f>
        <v>0</v>
      </c>
      <c r="K266" s="915" t="n">
        <f aca="false">'12-20'!Q42</f>
        <v>0</v>
      </c>
      <c r="L266" s="915" t="n">
        <f aca="false">'12-20'!R42</f>
        <v>0</v>
      </c>
      <c r="M266" s="915" t="n">
        <f aca="false">'12-20'!S42</f>
        <v>0</v>
      </c>
      <c r="N266" s="915" t="n">
        <f aca="false">'12-20'!T42</f>
        <v>1</v>
      </c>
      <c r="O266" s="915" t="n">
        <f aca="false">'12-20'!U42</f>
        <v>1</v>
      </c>
      <c r="P266" s="915" t="n">
        <f aca="false">'12-20'!V42</f>
        <v>0</v>
      </c>
      <c r="Q266" s="915" t="n">
        <f aca="false">'12-20'!W42</f>
        <v>1</v>
      </c>
      <c r="R266" s="915" t="n">
        <f aca="false">'12-20'!X42</f>
        <v>4</v>
      </c>
      <c r="S266" s="915" t="n">
        <f aca="false">'12-20'!Y42</f>
        <v>4</v>
      </c>
      <c r="T266" s="915" t="n">
        <f aca="false">'12-20'!Z42</f>
        <v>4</v>
      </c>
      <c r="U266" s="915" t="n">
        <f aca="false">'12-20'!AA42</f>
        <v>2</v>
      </c>
      <c r="V266" s="916" t="n">
        <f aca="false">'12-20'!AB42</f>
        <v>7</v>
      </c>
      <c r="W266" s="917" t="n">
        <f aca="false">'12-20'!AC42</f>
        <v>7</v>
      </c>
      <c r="X266" s="915" t="n">
        <f aca="false">'12-20'!AD42</f>
        <v>1</v>
      </c>
      <c r="Y266" s="915" t="n">
        <f aca="false">'12-20'!AE42</f>
        <v>0</v>
      </c>
      <c r="Z266" s="915" t="n">
        <f aca="false">'12-20'!AF42</f>
        <v>0</v>
      </c>
      <c r="AA266" s="868" t="n">
        <f aca="false">SUM(W266:Z266)</f>
        <v>8</v>
      </c>
      <c r="AB266" s="124"/>
    </row>
    <row r="267" s="123" customFormat="true" ht="13.5" hidden="false" customHeight="true" outlineLevel="0" collapsed="false">
      <c r="A267" s="880" t="s">
        <v>440</v>
      </c>
      <c r="B267" s="884"/>
      <c r="C267" s="889" t="s">
        <v>1072</v>
      </c>
      <c r="D267" s="913" t="s">
        <v>7</v>
      </c>
      <c r="E267" s="914" t="n">
        <f aca="false">'12-20'!F43</f>
        <v>11</v>
      </c>
      <c r="F267" s="915" t="n">
        <f aca="false">'12-20'!L43</f>
        <v>0</v>
      </c>
      <c r="G267" s="915" t="n">
        <f aca="false">'12-20'!M43</f>
        <v>0</v>
      </c>
      <c r="H267" s="915" t="n">
        <f aca="false">'12-20'!N43</f>
        <v>0</v>
      </c>
      <c r="I267" s="915" t="n">
        <f aca="false">'12-20'!O43</f>
        <v>0</v>
      </c>
      <c r="J267" s="915" t="n">
        <f aca="false">'12-20'!P43</f>
        <v>0</v>
      </c>
      <c r="K267" s="915" t="n">
        <f aca="false">'12-20'!Q43</f>
        <v>0</v>
      </c>
      <c r="L267" s="915" t="n">
        <f aca="false">'12-20'!R43</f>
        <v>0</v>
      </c>
      <c r="M267" s="915" t="n">
        <f aca="false">'12-20'!S43</f>
        <v>0</v>
      </c>
      <c r="N267" s="915" t="n">
        <f aca="false">'12-20'!T43</f>
        <v>1</v>
      </c>
      <c r="O267" s="915" t="n">
        <f aca="false">'12-20'!U43</f>
        <v>1</v>
      </c>
      <c r="P267" s="915" t="n">
        <f aca="false">'12-20'!V43</f>
        <v>1</v>
      </c>
      <c r="Q267" s="915" t="n">
        <f aca="false">'12-20'!W43</f>
        <v>1</v>
      </c>
      <c r="R267" s="915" t="n">
        <f aca="false">'12-20'!X43</f>
        <v>1</v>
      </c>
      <c r="S267" s="915" t="n">
        <f aca="false">'12-20'!Y43</f>
        <v>0</v>
      </c>
      <c r="T267" s="915" t="n">
        <f aca="false">'12-20'!Z43</f>
        <v>2</v>
      </c>
      <c r="U267" s="915" t="n">
        <f aca="false">'12-20'!AA43</f>
        <v>2</v>
      </c>
      <c r="V267" s="916" t="n">
        <f aca="false">'12-20'!AB43</f>
        <v>1</v>
      </c>
      <c r="W267" s="917" t="n">
        <f aca="false">'12-20'!AC43</f>
        <v>1</v>
      </c>
      <c r="X267" s="915" t="n">
        <f aca="false">'12-20'!AD43</f>
        <v>0</v>
      </c>
      <c r="Y267" s="915" t="n">
        <f aca="false">'12-20'!AE43</f>
        <v>0</v>
      </c>
      <c r="Z267" s="915" t="n">
        <f aca="false">'12-20'!AF43</f>
        <v>0</v>
      </c>
      <c r="AA267" s="868" t="n">
        <f aca="false">SUM(W267:Z267)</f>
        <v>1</v>
      </c>
      <c r="AB267" s="124"/>
    </row>
    <row r="268" s="151" customFormat="true" ht="13.5" hidden="false" customHeight="false" outlineLevel="0" collapsed="false">
      <c r="A268" s="880"/>
      <c r="B268" s="884"/>
      <c r="C268" s="884"/>
      <c r="D268" s="913" t="s">
        <v>475</v>
      </c>
      <c r="E268" s="918" t="str">
        <f aca="false">'12-20'!F44</f>
        <v>・</v>
      </c>
      <c r="F268" s="919" t="str">
        <f aca="false">'12-20'!L44</f>
        <v>・</v>
      </c>
      <c r="G268" s="919" t="str">
        <f aca="false">'12-20'!M44</f>
        <v>・</v>
      </c>
      <c r="H268" s="919" t="str">
        <f aca="false">'12-20'!N44</f>
        <v>・</v>
      </c>
      <c r="I268" s="919" t="str">
        <f aca="false">'12-20'!O44</f>
        <v>・</v>
      </c>
      <c r="J268" s="919" t="str">
        <f aca="false">'12-20'!P44</f>
        <v>・</v>
      </c>
      <c r="K268" s="919" t="str">
        <f aca="false">'12-20'!Q44</f>
        <v>・</v>
      </c>
      <c r="L268" s="919" t="str">
        <f aca="false">'12-20'!R44</f>
        <v>・</v>
      </c>
      <c r="M268" s="919" t="str">
        <f aca="false">'12-20'!S44</f>
        <v>・</v>
      </c>
      <c r="N268" s="919" t="str">
        <f aca="false">'12-20'!T44</f>
        <v>・</v>
      </c>
      <c r="O268" s="919" t="str">
        <f aca="false">'12-20'!U44</f>
        <v>・</v>
      </c>
      <c r="P268" s="919" t="str">
        <f aca="false">'12-20'!V44</f>
        <v>・</v>
      </c>
      <c r="Q268" s="919" t="str">
        <f aca="false">'12-20'!W44</f>
        <v>・</v>
      </c>
      <c r="R268" s="919" t="str">
        <f aca="false">'12-20'!X44</f>
        <v>・</v>
      </c>
      <c r="S268" s="919" t="str">
        <f aca="false">'12-20'!Y44</f>
        <v>・</v>
      </c>
      <c r="T268" s="919" t="str">
        <f aca="false">'12-20'!Z44</f>
        <v>・</v>
      </c>
      <c r="U268" s="919" t="str">
        <f aca="false">'12-20'!AA44</f>
        <v>・</v>
      </c>
      <c r="V268" s="920" t="str">
        <f aca="false">'12-20'!AB44</f>
        <v>・</v>
      </c>
      <c r="W268" s="921" t="str">
        <f aca="false">'12-20'!AC44</f>
        <v>・</v>
      </c>
      <c r="X268" s="919" t="str">
        <f aca="false">'12-20'!AD44</f>
        <v>・</v>
      </c>
      <c r="Y268" s="919" t="str">
        <f aca="false">'12-20'!AE44</f>
        <v>・</v>
      </c>
      <c r="Z268" s="919" t="str">
        <f aca="false">'12-20'!AF44</f>
        <v>・</v>
      </c>
      <c r="AA268" s="868" t="n">
        <f aca="false">SUM(W268:Z268)</f>
        <v>0</v>
      </c>
      <c r="AB268" s="124"/>
    </row>
    <row r="269" s="123" customFormat="true" ht="13.5" hidden="false" customHeight="false" outlineLevel="0" collapsed="false">
      <c r="A269" s="880"/>
      <c r="B269" s="884"/>
      <c r="C269" s="884"/>
      <c r="D269" s="913" t="s">
        <v>476</v>
      </c>
      <c r="E269" s="914" t="n">
        <f aca="false">'12-20'!F45</f>
        <v>11</v>
      </c>
      <c r="F269" s="915" t="n">
        <f aca="false">'12-20'!L45</f>
        <v>0</v>
      </c>
      <c r="G269" s="915" t="n">
        <f aca="false">'12-20'!M45</f>
        <v>0</v>
      </c>
      <c r="H269" s="915" t="n">
        <f aca="false">'12-20'!N45</f>
        <v>0</v>
      </c>
      <c r="I269" s="915" t="n">
        <f aca="false">'12-20'!O45</f>
        <v>0</v>
      </c>
      <c r="J269" s="915" t="n">
        <f aca="false">'12-20'!P45</f>
        <v>0</v>
      </c>
      <c r="K269" s="915" t="n">
        <f aca="false">'12-20'!Q45</f>
        <v>0</v>
      </c>
      <c r="L269" s="915" t="n">
        <f aca="false">'12-20'!R45</f>
        <v>0</v>
      </c>
      <c r="M269" s="915" t="n">
        <f aca="false">'12-20'!S45</f>
        <v>0</v>
      </c>
      <c r="N269" s="915" t="n">
        <f aca="false">'12-20'!T45</f>
        <v>1</v>
      </c>
      <c r="O269" s="915" t="n">
        <f aca="false">'12-20'!U45</f>
        <v>1</v>
      </c>
      <c r="P269" s="915" t="n">
        <f aca="false">'12-20'!V45</f>
        <v>1</v>
      </c>
      <c r="Q269" s="915" t="n">
        <f aca="false">'12-20'!W45</f>
        <v>1</v>
      </c>
      <c r="R269" s="915" t="n">
        <f aca="false">'12-20'!X45</f>
        <v>1</v>
      </c>
      <c r="S269" s="915" t="n">
        <f aca="false">'12-20'!Y45</f>
        <v>0</v>
      </c>
      <c r="T269" s="915" t="n">
        <f aca="false">'12-20'!Z45</f>
        <v>2</v>
      </c>
      <c r="U269" s="915" t="n">
        <f aca="false">'12-20'!AA45</f>
        <v>2</v>
      </c>
      <c r="V269" s="916" t="n">
        <f aca="false">'12-20'!AB45</f>
        <v>1</v>
      </c>
      <c r="W269" s="917" t="n">
        <f aca="false">'12-20'!AC45</f>
        <v>1</v>
      </c>
      <c r="X269" s="915" t="n">
        <f aca="false">'12-20'!AD45</f>
        <v>0</v>
      </c>
      <c r="Y269" s="915" t="n">
        <f aca="false">'12-20'!AE45</f>
        <v>0</v>
      </c>
      <c r="Z269" s="915" t="n">
        <f aca="false">'12-20'!AF45</f>
        <v>0</v>
      </c>
      <c r="AA269" s="868" t="n">
        <f aca="false">SUM(W269:Z269)</f>
        <v>1</v>
      </c>
      <c r="AB269" s="124"/>
    </row>
    <row r="270" s="123" customFormat="true" ht="13.5" hidden="false" customHeight="false" outlineLevel="0" collapsed="false">
      <c r="A270" s="880" t="s">
        <v>442</v>
      </c>
      <c r="B270" s="884"/>
      <c r="C270" s="884" t="s">
        <v>993</v>
      </c>
      <c r="D270" s="913" t="s">
        <v>7</v>
      </c>
      <c r="E270" s="914" t="n">
        <f aca="false">'12-20'!F46</f>
        <v>14</v>
      </c>
      <c r="F270" s="915" t="n">
        <f aca="false">'12-20'!L46</f>
        <v>0</v>
      </c>
      <c r="G270" s="915" t="n">
        <f aca="false">'12-20'!M46</f>
        <v>0</v>
      </c>
      <c r="H270" s="915" t="n">
        <f aca="false">'12-20'!N46</f>
        <v>0</v>
      </c>
      <c r="I270" s="915" t="n">
        <f aca="false">'12-20'!O46</f>
        <v>0</v>
      </c>
      <c r="J270" s="915" t="n">
        <f aca="false">'12-20'!P46</f>
        <v>0</v>
      </c>
      <c r="K270" s="915" t="n">
        <f aca="false">'12-20'!Q46</f>
        <v>0</v>
      </c>
      <c r="L270" s="915" t="n">
        <f aca="false">'12-20'!R46</f>
        <v>0</v>
      </c>
      <c r="M270" s="915" t="n">
        <f aca="false">'12-20'!S46</f>
        <v>0</v>
      </c>
      <c r="N270" s="915" t="n">
        <f aca="false">'12-20'!T46</f>
        <v>1</v>
      </c>
      <c r="O270" s="915" t="n">
        <f aca="false">'12-20'!U46</f>
        <v>0</v>
      </c>
      <c r="P270" s="915" t="n">
        <f aca="false">'12-20'!V46</f>
        <v>0</v>
      </c>
      <c r="Q270" s="915" t="n">
        <f aca="false">'12-20'!W46</f>
        <v>0</v>
      </c>
      <c r="R270" s="915" t="n">
        <f aca="false">'12-20'!X46</f>
        <v>1</v>
      </c>
      <c r="S270" s="915" t="n">
        <f aca="false">'12-20'!Y46</f>
        <v>1</v>
      </c>
      <c r="T270" s="915" t="n">
        <f aca="false">'12-20'!Z46</f>
        <v>3</v>
      </c>
      <c r="U270" s="915" t="n">
        <f aca="false">'12-20'!AA46</f>
        <v>3</v>
      </c>
      <c r="V270" s="916" t="n">
        <f aca="false">'12-20'!AB46</f>
        <v>3</v>
      </c>
      <c r="W270" s="917" t="n">
        <f aca="false">'12-20'!AC46</f>
        <v>2</v>
      </c>
      <c r="X270" s="915" t="n">
        <f aca="false">'12-20'!AD46</f>
        <v>0</v>
      </c>
      <c r="Y270" s="915" t="n">
        <f aca="false">'12-20'!AE46</f>
        <v>0</v>
      </c>
      <c r="Z270" s="915" t="n">
        <f aca="false">'12-20'!AF46</f>
        <v>0</v>
      </c>
      <c r="AA270" s="868" t="n">
        <f aca="false">SUM(W270:Z270)</f>
        <v>2</v>
      </c>
      <c r="AB270" s="124"/>
    </row>
    <row r="271" s="123" customFormat="true" ht="13.5" hidden="false" customHeight="false" outlineLevel="0" collapsed="false">
      <c r="A271" s="880"/>
      <c r="B271" s="884"/>
      <c r="C271" s="884"/>
      <c r="D271" s="913" t="s">
        <v>475</v>
      </c>
      <c r="E271" s="914" t="n">
        <f aca="false">'12-20'!F47</f>
        <v>7</v>
      </c>
      <c r="F271" s="915" t="n">
        <f aca="false">'12-20'!L47</f>
        <v>0</v>
      </c>
      <c r="G271" s="915" t="n">
        <f aca="false">'12-20'!M47</f>
        <v>0</v>
      </c>
      <c r="H271" s="915" t="n">
        <f aca="false">'12-20'!N47</f>
        <v>0</v>
      </c>
      <c r="I271" s="915" t="n">
        <f aca="false">'12-20'!O47</f>
        <v>0</v>
      </c>
      <c r="J271" s="915" t="n">
        <f aca="false">'12-20'!P47</f>
        <v>0</v>
      </c>
      <c r="K271" s="915" t="n">
        <f aca="false">'12-20'!Q47</f>
        <v>0</v>
      </c>
      <c r="L271" s="915" t="n">
        <f aca="false">'12-20'!R47</f>
        <v>0</v>
      </c>
      <c r="M271" s="915" t="n">
        <f aca="false">'12-20'!S47</f>
        <v>0</v>
      </c>
      <c r="N271" s="915" t="n">
        <f aca="false">'12-20'!T47</f>
        <v>0</v>
      </c>
      <c r="O271" s="915" t="n">
        <f aca="false">'12-20'!U47</f>
        <v>0</v>
      </c>
      <c r="P271" s="915" t="n">
        <f aca="false">'12-20'!V47</f>
        <v>0</v>
      </c>
      <c r="Q271" s="915" t="n">
        <f aca="false">'12-20'!W47</f>
        <v>0</v>
      </c>
      <c r="R271" s="915" t="n">
        <f aca="false">'12-20'!X47</f>
        <v>0</v>
      </c>
      <c r="S271" s="915" t="n">
        <f aca="false">'12-20'!Y47</f>
        <v>1</v>
      </c>
      <c r="T271" s="915" t="n">
        <f aca="false">'12-20'!Z47</f>
        <v>2</v>
      </c>
      <c r="U271" s="915" t="n">
        <f aca="false">'12-20'!AA47</f>
        <v>2</v>
      </c>
      <c r="V271" s="916" t="n">
        <f aca="false">'12-20'!AB47</f>
        <v>1</v>
      </c>
      <c r="W271" s="917" t="n">
        <f aca="false">'12-20'!AC47</f>
        <v>1</v>
      </c>
      <c r="X271" s="915" t="n">
        <f aca="false">'12-20'!AD47</f>
        <v>0</v>
      </c>
      <c r="Y271" s="915" t="n">
        <f aca="false">'12-20'!AE47</f>
        <v>0</v>
      </c>
      <c r="Z271" s="915" t="n">
        <f aca="false">'12-20'!AF47</f>
        <v>0</v>
      </c>
      <c r="AA271" s="868" t="n">
        <f aca="false">SUM(W271:Z271)</f>
        <v>1</v>
      </c>
      <c r="AB271" s="124"/>
    </row>
    <row r="272" s="123" customFormat="true" ht="13.5" hidden="false" customHeight="false" outlineLevel="0" collapsed="false">
      <c r="A272" s="880"/>
      <c r="B272" s="884"/>
      <c r="C272" s="884"/>
      <c r="D272" s="913" t="s">
        <v>476</v>
      </c>
      <c r="E272" s="914" t="n">
        <f aca="false">'12-20'!F48</f>
        <v>7</v>
      </c>
      <c r="F272" s="915" t="n">
        <f aca="false">'12-20'!L48</f>
        <v>0</v>
      </c>
      <c r="G272" s="915" t="n">
        <f aca="false">'12-20'!M48</f>
        <v>0</v>
      </c>
      <c r="H272" s="915" t="n">
        <f aca="false">'12-20'!N48</f>
        <v>0</v>
      </c>
      <c r="I272" s="915" t="n">
        <f aca="false">'12-20'!O48</f>
        <v>0</v>
      </c>
      <c r="J272" s="915" t="n">
        <f aca="false">'12-20'!P48</f>
        <v>0</v>
      </c>
      <c r="K272" s="915" t="n">
        <f aca="false">'12-20'!Q48</f>
        <v>0</v>
      </c>
      <c r="L272" s="915" t="n">
        <f aca="false">'12-20'!R48</f>
        <v>0</v>
      </c>
      <c r="M272" s="915" t="n">
        <f aca="false">'12-20'!S48</f>
        <v>0</v>
      </c>
      <c r="N272" s="915" t="n">
        <f aca="false">'12-20'!T48</f>
        <v>1</v>
      </c>
      <c r="O272" s="915" t="n">
        <f aca="false">'12-20'!U48</f>
        <v>0</v>
      </c>
      <c r="P272" s="915" t="n">
        <f aca="false">'12-20'!V48</f>
        <v>0</v>
      </c>
      <c r="Q272" s="915" t="n">
        <f aca="false">'12-20'!W48</f>
        <v>0</v>
      </c>
      <c r="R272" s="915" t="n">
        <f aca="false">'12-20'!X48</f>
        <v>1</v>
      </c>
      <c r="S272" s="915" t="n">
        <f aca="false">'12-20'!Y48</f>
        <v>0</v>
      </c>
      <c r="T272" s="915" t="n">
        <f aca="false">'12-20'!Z48</f>
        <v>1</v>
      </c>
      <c r="U272" s="915" t="n">
        <f aca="false">'12-20'!AA48</f>
        <v>1</v>
      </c>
      <c r="V272" s="916" t="n">
        <f aca="false">'12-20'!AB48</f>
        <v>2</v>
      </c>
      <c r="W272" s="917" t="n">
        <f aca="false">'12-20'!AC48</f>
        <v>1</v>
      </c>
      <c r="X272" s="915" t="n">
        <f aca="false">'12-20'!AD48</f>
        <v>0</v>
      </c>
      <c r="Y272" s="915" t="n">
        <f aca="false">'12-20'!AE48</f>
        <v>0</v>
      </c>
      <c r="Z272" s="915" t="n">
        <f aca="false">'12-20'!AF48</f>
        <v>0</v>
      </c>
      <c r="AA272" s="868" t="n">
        <f aca="false">SUM(W272:Z272)</f>
        <v>1</v>
      </c>
      <c r="AB272" s="124"/>
    </row>
    <row r="273" s="123" customFormat="true" ht="13.5" hidden="false" customHeight="false" outlineLevel="0" collapsed="false">
      <c r="A273" s="880" t="s">
        <v>443</v>
      </c>
      <c r="B273" s="884" t="s">
        <v>158</v>
      </c>
      <c r="C273" s="884"/>
      <c r="D273" s="913" t="s">
        <v>7</v>
      </c>
      <c r="E273" s="914" t="n">
        <f aca="false">'12-20'!F49</f>
        <v>49</v>
      </c>
      <c r="F273" s="915" t="n">
        <f aca="false">'12-20'!L49</f>
        <v>0</v>
      </c>
      <c r="G273" s="915" t="n">
        <f aca="false">'12-20'!M49</f>
        <v>0</v>
      </c>
      <c r="H273" s="915" t="n">
        <f aca="false">'12-20'!N49</f>
        <v>0</v>
      </c>
      <c r="I273" s="915" t="n">
        <f aca="false">'12-20'!O49</f>
        <v>0</v>
      </c>
      <c r="J273" s="915" t="n">
        <f aca="false">'12-20'!P49</f>
        <v>0</v>
      </c>
      <c r="K273" s="915" t="n">
        <f aca="false">'12-20'!Q49</f>
        <v>0</v>
      </c>
      <c r="L273" s="915" t="n">
        <f aca="false">'12-20'!R49</f>
        <v>0</v>
      </c>
      <c r="M273" s="915" t="n">
        <f aca="false">'12-20'!S49</f>
        <v>0</v>
      </c>
      <c r="N273" s="915" t="n">
        <f aca="false">'12-20'!T49</f>
        <v>0</v>
      </c>
      <c r="O273" s="915" t="n">
        <f aca="false">'12-20'!U49</f>
        <v>0</v>
      </c>
      <c r="P273" s="915" t="n">
        <f aca="false">'12-20'!V49</f>
        <v>0</v>
      </c>
      <c r="Q273" s="915" t="n">
        <f aca="false">'12-20'!W49</f>
        <v>3</v>
      </c>
      <c r="R273" s="915" t="n">
        <f aca="false">'12-20'!X49</f>
        <v>0</v>
      </c>
      <c r="S273" s="915" t="n">
        <f aca="false">'12-20'!Y49</f>
        <v>3</v>
      </c>
      <c r="T273" s="915" t="n">
        <f aca="false">'12-20'!Z49</f>
        <v>2</v>
      </c>
      <c r="U273" s="915" t="n">
        <f aca="false">'12-20'!AA49</f>
        <v>7</v>
      </c>
      <c r="V273" s="916" t="n">
        <f aca="false">'12-20'!AB49</f>
        <v>10</v>
      </c>
      <c r="W273" s="917" t="n">
        <f aca="false">'12-20'!AC49</f>
        <v>13</v>
      </c>
      <c r="X273" s="915" t="n">
        <f aca="false">'12-20'!AD49</f>
        <v>6</v>
      </c>
      <c r="Y273" s="915" t="n">
        <f aca="false">'12-20'!AE49</f>
        <v>4</v>
      </c>
      <c r="Z273" s="915" t="n">
        <f aca="false">'12-20'!AF49</f>
        <v>1</v>
      </c>
      <c r="AA273" s="868" t="n">
        <f aca="false">SUM(W273:Z273)</f>
        <v>24</v>
      </c>
      <c r="AB273" s="124"/>
    </row>
    <row r="274" s="123" customFormat="true" ht="13.5" hidden="false" customHeight="false" outlineLevel="0" collapsed="false">
      <c r="A274" s="880"/>
      <c r="B274" s="884"/>
      <c r="C274" s="884"/>
      <c r="D274" s="913" t="s">
        <v>475</v>
      </c>
      <c r="E274" s="914" t="n">
        <f aca="false">'12-20'!F50</f>
        <v>20</v>
      </c>
      <c r="F274" s="915" t="n">
        <f aca="false">'12-20'!L50</f>
        <v>0</v>
      </c>
      <c r="G274" s="915" t="n">
        <f aca="false">'12-20'!M50</f>
        <v>0</v>
      </c>
      <c r="H274" s="915" t="n">
        <f aca="false">'12-20'!N50</f>
        <v>0</v>
      </c>
      <c r="I274" s="915" t="n">
        <f aca="false">'12-20'!O50</f>
        <v>0</v>
      </c>
      <c r="J274" s="915" t="n">
        <f aca="false">'12-20'!P50</f>
        <v>0</v>
      </c>
      <c r="K274" s="915" t="n">
        <f aca="false">'12-20'!Q50</f>
        <v>0</v>
      </c>
      <c r="L274" s="915" t="n">
        <f aca="false">'12-20'!R50</f>
        <v>0</v>
      </c>
      <c r="M274" s="915" t="n">
        <f aca="false">'12-20'!S50</f>
        <v>0</v>
      </c>
      <c r="N274" s="915" t="n">
        <f aca="false">'12-20'!T50</f>
        <v>0</v>
      </c>
      <c r="O274" s="915" t="n">
        <f aca="false">'12-20'!U50</f>
        <v>0</v>
      </c>
      <c r="P274" s="915" t="n">
        <f aca="false">'12-20'!V50</f>
        <v>0</v>
      </c>
      <c r="Q274" s="915" t="n">
        <f aca="false">'12-20'!W50</f>
        <v>1</v>
      </c>
      <c r="R274" s="915" t="n">
        <f aca="false">'12-20'!X50</f>
        <v>0</v>
      </c>
      <c r="S274" s="915" t="n">
        <f aca="false">'12-20'!Y50</f>
        <v>1</v>
      </c>
      <c r="T274" s="915" t="n">
        <f aca="false">'12-20'!Z50</f>
        <v>1</v>
      </c>
      <c r="U274" s="915" t="n">
        <f aca="false">'12-20'!AA50</f>
        <v>4</v>
      </c>
      <c r="V274" s="916" t="n">
        <f aca="false">'12-20'!AB50</f>
        <v>6</v>
      </c>
      <c r="W274" s="917" t="n">
        <f aca="false">'12-20'!AC50</f>
        <v>3</v>
      </c>
      <c r="X274" s="915" t="n">
        <f aca="false">'12-20'!AD50</f>
        <v>2</v>
      </c>
      <c r="Y274" s="915" t="n">
        <f aca="false">'12-20'!AE50</f>
        <v>1</v>
      </c>
      <c r="Z274" s="915" t="n">
        <f aca="false">'12-20'!AF50</f>
        <v>1</v>
      </c>
      <c r="AA274" s="868" t="n">
        <f aca="false">SUM(W274:Z274)</f>
        <v>7</v>
      </c>
      <c r="AB274" s="124"/>
    </row>
    <row r="275" s="123" customFormat="true" ht="13.5" hidden="false" customHeight="false" outlineLevel="0" collapsed="false">
      <c r="A275" s="880"/>
      <c r="B275" s="884"/>
      <c r="C275" s="884"/>
      <c r="D275" s="913" t="s">
        <v>476</v>
      </c>
      <c r="E275" s="914" t="n">
        <f aca="false">'12-20'!F51</f>
        <v>29</v>
      </c>
      <c r="F275" s="915" t="n">
        <f aca="false">'12-20'!L51</f>
        <v>0</v>
      </c>
      <c r="G275" s="915" t="n">
        <f aca="false">'12-20'!M51</f>
        <v>0</v>
      </c>
      <c r="H275" s="915" t="n">
        <f aca="false">'12-20'!N51</f>
        <v>0</v>
      </c>
      <c r="I275" s="915" t="n">
        <f aca="false">'12-20'!O51</f>
        <v>0</v>
      </c>
      <c r="J275" s="915" t="n">
        <f aca="false">'12-20'!P51</f>
        <v>0</v>
      </c>
      <c r="K275" s="915" t="n">
        <f aca="false">'12-20'!Q51</f>
        <v>0</v>
      </c>
      <c r="L275" s="915" t="n">
        <f aca="false">'12-20'!R51</f>
        <v>0</v>
      </c>
      <c r="M275" s="915" t="n">
        <f aca="false">'12-20'!S51</f>
        <v>0</v>
      </c>
      <c r="N275" s="915" t="n">
        <f aca="false">'12-20'!T51</f>
        <v>0</v>
      </c>
      <c r="O275" s="915" t="n">
        <f aca="false">'12-20'!U51</f>
        <v>0</v>
      </c>
      <c r="P275" s="915" t="n">
        <f aca="false">'12-20'!V51</f>
        <v>0</v>
      </c>
      <c r="Q275" s="915" t="n">
        <f aca="false">'12-20'!W51</f>
        <v>2</v>
      </c>
      <c r="R275" s="915" t="n">
        <f aca="false">'12-20'!X51</f>
        <v>0</v>
      </c>
      <c r="S275" s="915" t="n">
        <f aca="false">'12-20'!Y51</f>
        <v>2</v>
      </c>
      <c r="T275" s="915" t="n">
        <f aca="false">'12-20'!Z51</f>
        <v>1</v>
      </c>
      <c r="U275" s="915" t="n">
        <f aca="false">'12-20'!AA51</f>
        <v>3</v>
      </c>
      <c r="V275" s="916" t="n">
        <f aca="false">'12-20'!AB51</f>
        <v>4</v>
      </c>
      <c r="W275" s="917" t="n">
        <f aca="false">'12-20'!AC51</f>
        <v>10</v>
      </c>
      <c r="X275" s="915" t="n">
        <f aca="false">'12-20'!AD51</f>
        <v>4</v>
      </c>
      <c r="Y275" s="915" t="n">
        <f aca="false">'12-20'!AE51</f>
        <v>3</v>
      </c>
      <c r="Z275" s="915" t="n">
        <f aca="false">'12-20'!AF51</f>
        <v>0</v>
      </c>
      <c r="AA275" s="868" t="n">
        <f aca="false">SUM(W275:Z275)</f>
        <v>17</v>
      </c>
      <c r="AB275" s="124"/>
    </row>
    <row r="276" s="123" customFormat="true" ht="13.5" hidden="false" customHeight="true" outlineLevel="0" collapsed="false">
      <c r="A276" s="880" t="s">
        <v>444</v>
      </c>
      <c r="B276" s="884" t="s">
        <v>371</v>
      </c>
      <c r="C276" s="884"/>
      <c r="D276" s="913" t="s">
        <v>7</v>
      </c>
      <c r="E276" s="914" t="n">
        <f aca="false">'12-20'!F52</f>
        <v>9</v>
      </c>
      <c r="F276" s="915" t="n">
        <f aca="false">'12-20'!L52</f>
        <v>0</v>
      </c>
      <c r="G276" s="915" t="n">
        <f aca="false">'12-20'!M52</f>
        <v>0</v>
      </c>
      <c r="H276" s="915" t="n">
        <f aca="false">'12-20'!N52</f>
        <v>0</v>
      </c>
      <c r="I276" s="915" t="n">
        <f aca="false">'12-20'!O52</f>
        <v>0</v>
      </c>
      <c r="J276" s="915" t="n">
        <f aca="false">'12-20'!P52</f>
        <v>0</v>
      </c>
      <c r="K276" s="915" t="n">
        <f aca="false">'12-20'!Q52</f>
        <v>0</v>
      </c>
      <c r="L276" s="915" t="n">
        <f aca="false">'12-20'!R52</f>
        <v>0</v>
      </c>
      <c r="M276" s="915" t="n">
        <f aca="false">'12-20'!S52</f>
        <v>0</v>
      </c>
      <c r="N276" s="915" t="n">
        <f aca="false">'12-20'!T52</f>
        <v>0</v>
      </c>
      <c r="O276" s="915" t="n">
        <f aca="false">'12-20'!U52</f>
        <v>0</v>
      </c>
      <c r="P276" s="915" t="n">
        <f aca="false">'12-20'!V52</f>
        <v>0</v>
      </c>
      <c r="Q276" s="915" t="n">
        <f aca="false">'12-20'!W52</f>
        <v>0</v>
      </c>
      <c r="R276" s="915" t="n">
        <f aca="false">'12-20'!X52</f>
        <v>1</v>
      </c>
      <c r="S276" s="915" t="n">
        <f aca="false">'12-20'!Y52</f>
        <v>0</v>
      </c>
      <c r="T276" s="915" t="n">
        <f aca="false">'12-20'!Z52</f>
        <v>0</v>
      </c>
      <c r="U276" s="915" t="n">
        <f aca="false">'12-20'!AA52</f>
        <v>0</v>
      </c>
      <c r="V276" s="916" t="n">
        <f aca="false">'12-20'!AB52</f>
        <v>0</v>
      </c>
      <c r="W276" s="917" t="n">
        <f aca="false">'12-20'!AC52</f>
        <v>4</v>
      </c>
      <c r="X276" s="915" t="n">
        <f aca="false">'12-20'!AD52</f>
        <v>2</v>
      </c>
      <c r="Y276" s="915" t="n">
        <f aca="false">'12-20'!AE52</f>
        <v>2</v>
      </c>
      <c r="Z276" s="915" t="n">
        <f aca="false">'12-20'!AF52</f>
        <v>0</v>
      </c>
      <c r="AA276" s="868" t="n">
        <f aca="false">SUM(W276:Z276)</f>
        <v>8</v>
      </c>
      <c r="AB276" s="124"/>
    </row>
    <row r="277" s="123" customFormat="true" ht="13.5" hidden="false" customHeight="false" outlineLevel="0" collapsed="false">
      <c r="A277" s="880"/>
      <c r="B277" s="884"/>
      <c r="C277" s="884"/>
      <c r="D277" s="913" t="s">
        <v>475</v>
      </c>
      <c r="E277" s="914" t="n">
        <f aca="false">'12-20'!F53</f>
        <v>4</v>
      </c>
      <c r="F277" s="915" t="n">
        <f aca="false">'12-20'!L53</f>
        <v>0</v>
      </c>
      <c r="G277" s="915" t="n">
        <f aca="false">'12-20'!M53</f>
        <v>0</v>
      </c>
      <c r="H277" s="915" t="n">
        <f aca="false">'12-20'!N53</f>
        <v>0</v>
      </c>
      <c r="I277" s="915" t="n">
        <f aca="false">'12-20'!O53</f>
        <v>0</v>
      </c>
      <c r="J277" s="915" t="n">
        <f aca="false">'12-20'!P53</f>
        <v>0</v>
      </c>
      <c r="K277" s="915" t="n">
        <f aca="false">'12-20'!Q53</f>
        <v>0</v>
      </c>
      <c r="L277" s="915" t="n">
        <f aca="false">'12-20'!R53</f>
        <v>0</v>
      </c>
      <c r="M277" s="915" t="n">
        <f aca="false">'12-20'!S53</f>
        <v>0</v>
      </c>
      <c r="N277" s="915" t="n">
        <f aca="false">'12-20'!T53</f>
        <v>0</v>
      </c>
      <c r="O277" s="915" t="n">
        <f aca="false">'12-20'!U53</f>
        <v>0</v>
      </c>
      <c r="P277" s="915" t="n">
        <f aca="false">'12-20'!V53</f>
        <v>0</v>
      </c>
      <c r="Q277" s="915" t="n">
        <f aca="false">'12-20'!W53</f>
        <v>0</v>
      </c>
      <c r="R277" s="915" t="n">
        <f aca="false">'12-20'!X53</f>
        <v>0</v>
      </c>
      <c r="S277" s="915" t="n">
        <f aca="false">'12-20'!Y53</f>
        <v>0</v>
      </c>
      <c r="T277" s="915" t="n">
        <f aca="false">'12-20'!Z53</f>
        <v>0</v>
      </c>
      <c r="U277" s="915" t="n">
        <f aca="false">'12-20'!AA53</f>
        <v>0</v>
      </c>
      <c r="V277" s="916" t="n">
        <f aca="false">'12-20'!AB53</f>
        <v>0</v>
      </c>
      <c r="W277" s="917" t="n">
        <f aca="false">'12-20'!AC53</f>
        <v>2</v>
      </c>
      <c r="X277" s="915" t="n">
        <f aca="false">'12-20'!AD53</f>
        <v>2</v>
      </c>
      <c r="Y277" s="915" t="n">
        <f aca="false">'12-20'!AE53</f>
        <v>0</v>
      </c>
      <c r="Z277" s="915" t="n">
        <f aca="false">'12-20'!AF53</f>
        <v>0</v>
      </c>
      <c r="AA277" s="868" t="n">
        <f aca="false">SUM(W277:Z277)</f>
        <v>4</v>
      </c>
      <c r="AB277" s="124"/>
    </row>
    <row r="278" s="123" customFormat="true" ht="13.5" hidden="false" customHeight="false" outlineLevel="0" collapsed="false">
      <c r="A278" s="880"/>
      <c r="B278" s="884"/>
      <c r="C278" s="884"/>
      <c r="D278" s="913" t="s">
        <v>476</v>
      </c>
      <c r="E278" s="914" t="n">
        <f aca="false">'12-20'!F54</f>
        <v>5</v>
      </c>
      <c r="F278" s="915" t="n">
        <f aca="false">'12-20'!L54</f>
        <v>0</v>
      </c>
      <c r="G278" s="915" t="n">
        <f aca="false">'12-20'!M54</f>
        <v>0</v>
      </c>
      <c r="H278" s="915" t="n">
        <f aca="false">'12-20'!N54</f>
        <v>0</v>
      </c>
      <c r="I278" s="915" t="n">
        <f aca="false">'12-20'!O54</f>
        <v>0</v>
      </c>
      <c r="J278" s="915" t="n">
        <f aca="false">'12-20'!P54</f>
        <v>0</v>
      </c>
      <c r="K278" s="915" t="n">
        <f aca="false">'12-20'!Q54</f>
        <v>0</v>
      </c>
      <c r="L278" s="915" t="n">
        <f aca="false">'12-20'!R54</f>
        <v>0</v>
      </c>
      <c r="M278" s="915" t="n">
        <f aca="false">'12-20'!S54</f>
        <v>0</v>
      </c>
      <c r="N278" s="915" t="n">
        <f aca="false">'12-20'!T54</f>
        <v>0</v>
      </c>
      <c r="O278" s="915" t="n">
        <f aca="false">'12-20'!U54</f>
        <v>0</v>
      </c>
      <c r="P278" s="915" t="n">
        <f aca="false">'12-20'!V54</f>
        <v>0</v>
      </c>
      <c r="Q278" s="915" t="n">
        <f aca="false">'12-20'!W54</f>
        <v>0</v>
      </c>
      <c r="R278" s="915" t="n">
        <f aca="false">'12-20'!X54</f>
        <v>1</v>
      </c>
      <c r="S278" s="915" t="n">
        <f aca="false">'12-20'!Y54</f>
        <v>0</v>
      </c>
      <c r="T278" s="915" t="n">
        <f aca="false">'12-20'!Z54</f>
        <v>0</v>
      </c>
      <c r="U278" s="915" t="n">
        <f aca="false">'12-20'!AA54</f>
        <v>0</v>
      </c>
      <c r="V278" s="916" t="n">
        <f aca="false">'12-20'!AB54</f>
        <v>0</v>
      </c>
      <c r="W278" s="917" t="n">
        <f aca="false">'12-20'!AC54</f>
        <v>2</v>
      </c>
      <c r="X278" s="915" t="n">
        <f aca="false">'12-20'!AD54</f>
        <v>0</v>
      </c>
      <c r="Y278" s="915" t="n">
        <f aca="false">'12-20'!AE54</f>
        <v>2</v>
      </c>
      <c r="Z278" s="915" t="n">
        <f aca="false">'12-20'!AF54</f>
        <v>0</v>
      </c>
      <c r="AA278" s="868" t="n">
        <f aca="false">SUM(W278:Z278)</f>
        <v>4</v>
      </c>
      <c r="AB278" s="124"/>
    </row>
    <row r="279" s="123" customFormat="true" ht="13.5" hidden="false" customHeight="true" outlineLevel="0" collapsed="false">
      <c r="A279" s="880" t="s">
        <v>445</v>
      </c>
      <c r="B279" s="884" t="s">
        <v>446</v>
      </c>
      <c r="C279" s="884"/>
      <c r="D279" s="913" t="s">
        <v>7</v>
      </c>
      <c r="E279" s="914" t="n">
        <f aca="false">'12-20'!F55</f>
        <v>358</v>
      </c>
      <c r="F279" s="915" t="n">
        <f aca="false">'12-20'!L55</f>
        <v>1</v>
      </c>
      <c r="G279" s="915" t="n">
        <f aca="false">'12-20'!M55</f>
        <v>0</v>
      </c>
      <c r="H279" s="915" t="n">
        <f aca="false">'12-20'!N55</f>
        <v>0</v>
      </c>
      <c r="I279" s="915" t="n">
        <f aca="false">'12-20'!O55</f>
        <v>0</v>
      </c>
      <c r="J279" s="915" t="n">
        <f aca="false">'12-20'!P55</f>
        <v>0</v>
      </c>
      <c r="K279" s="915" t="n">
        <f aca="false">'12-20'!Q55</f>
        <v>1</v>
      </c>
      <c r="L279" s="915" t="n">
        <f aca="false">'12-20'!R55</f>
        <v>0</v>
      </c>
      <c r="M279" s="915" t="n">
        <f aca="false">'12-20'!S55</f>
        <v>0</v>
      </c>
      <c r="N279" s="915" t="n">
        <f aca="false">'12-20'!T55</f>
        <v>3</v>
      </c>
      <c r="O279" s="915" t="n">
        <f aca="false">'12-20'!U55</f>
        <v>3</v>
      </c>
      <c r="P279" s="915" t="n">
        <f aca="false">'12-20'!V55</f>
        <v>4</v>
      </c>
      <c r="Q279" s="915" t="n">
        <f aca="false">'12-20'!W55</f>
        <v>8</v>
      </c>
      <c r="R279" s="915" t="n">
        <f aca="false">'12-20'!X55</f>
        <v>12</v>
      </c>
      <c r="S279" s="915" t="n">
        <f aca="false">'12-20'!Y55</f>
        <v>11</v>
      </c>
      <c r="T279" s="915" t="n">
        <f aca="false">'12-20'!Z55</f>
        <v>33</v>
      </c>
      <c r="U279" s="915" t="n">
        <f aca="false">'12-20'!AA55</f>
        <v>33</v>
      </c>
      <c r="V279" s="916" t="n">
        <f aca="false">'12-20'!AB55</f>
        <v>53</v>
      </c>
      <c r="W279" s="917" t="n">
        <f aca="false">'12-20'!AC55</f>
        <v>66</v>
      </c>
      <c r="X279" s="915" t="n">
        <f aca="false">'12-20'!AD55</f>
        <v>74</v>
      </c>
      <c r="Y279" s="915" t="n">
        <f aca="false">'12-20'!AE55</f>
        <v>45</v>
      </c>
      <c r="Z279" s="915" t="n">
        <f aca="false">'12-20'!AF55</f>
        <v>11</v>
      </c>
      <c r="AA279" s="868" t="n">
        <f aca="false">SUM(W279:Z279)</f>
        <v>196</v>
      </c>
      <c r="AB279" s="124"/>
    </row>
    <row r="280" s="123" customFormat="true" ht="13.5" hidden="false" customHeight="false" outlineLevel="0" collapsed="false">
      <c r="A280" s="880"/>
      <c r="B280" s="884"/>
      <c r="C280" s="884"/>
      <c r="D280" s="913" t="s">
        <v>475</v>
      </c>
      <c r="E280" s="914" t="n">
        <f aca="false">'12-20'!F56</f>
        <v>184</v>
      </c>
      <c r="F280" s="915" t="n">
        <f aca="false">'12-20'!L56</f>
        <v>0</v>
      </c>
      <c r="G280" s="915" t="n">
        <f aca="false">'12-20'!M56</f>
        <v>0</v>
      </c>
      <c r="H280" s="915" t="n">
        <f aca="false">'12-20'!N56</f>
        <v>0</v>
      </c>
      <c r="I280" s="915" t="n">
        <f aca="false">'12-20'!O56</f>
        <v>0</v>
      </c>
      <c r="J280" s="915" t="n">
        <f aca="false">'12-20'!P56</f>
        <v>0</v>
      </c>
      <c r="K280" s="915" t="n">
        <f aca="false">'12-20'!Q56</f>
        <v>1</v>
      </c>
      <c r="L280" s="915" t="n">
        <f aca="false">'12-20'!R56</f>
        <v>0</v>
      </c>
      <c r="M280" s="915" t="n">
        <f aca="false">'12-20'!S56</f>
        <v>0</v>
      </c>
      <c r="N280" s="915" t="n">
        <f aca="false">'12-20'!T56</f>
        <v>2</v>
      </c>
      <c r="O280" s="915" t="n">
        <f aca="false">'12-20'!U56</f>
        <v>3</v>
      </c>
      <c r="P280" s="915" t="n">
        <f aca="false">'12-20'!V56</f>
        <v>3</v>
      </c>
      <c r="Q280" s="915" t="n">
        <f aca="false">'12-20'!W56</f>
        <v>8</v>
      </c>
      <c r="R280" s="915" t="n">
        <f aca="false">'12-20'!X56</f>
        <v>7</v>
      </c>
      <c r="S280" s="915" t="n">
        <f aca="false">'12-20'!Y56</f>
        <v>10</v>
      </c>
      <c r="T280" s="915" t="n">
        <f aca="false">'12-20'!Z56</f>
        <v>26</v>
      </c>
      <c r="U280" s="915" t="n">
        <f aca="false">'12-20'!AA56</f>
        <v>22</v>
      </c>
      <c r="V280" s="916" t="n">
        <f aca="false">'12-20'!AB56</f>
        <v>33</v>
      </c>
      <c r="W280" s="917" t="n">
        <f aca="false">'12-20'!AC56</f>
        <v>35</v>
      </c>
      <c r="X280" s="915" t="n">
        <f aca="false">'12-20'!AD56</f>
        <v>24</v>
      </c>
      <c r="Y280" s="915" t="n">
        <f aca="false">'12-20'!AE56</f>
        <v>9</v>
      </c>
      <c r="Z280" s="915" t="n">
        <f aca="false">'12-20'!AF56</f>
        <v>1</v>
      </c>
      <c r="AA280" s="868" t="n">
        <f aca="false">SUM(W280:Z280)</f>
        <v>69</v>
      </c>
      <c r="AB280" s="124"/>
    </row>
    <row r="281" s="123" customFormat="true" ht="13.5" hidden="false" customHeight="false" outlineLevel="0" collapsed="false">
      <c r="A281" s="880"/>
      <c r="B281" s="884"/>
      <c r="C281" s="884"/>
      <c r="D281" s="913" t="s">
        <v>476</v>
      </c>
      <c r="E281" s="914" t="n">
        <f aca="false">'12-20'!F57</f>
        <v>174</v>
      </c>
      <c r="F281" s="915" t="n">
        <f aca="false">'12-20'!L57</f>
        <v>1</v>
      </c>
      <c r="G281" s="915" t="n">
        <f aca="false">'12-20'!M57</f>
        <v>0</v>
      </c>
      <c r="H281" s="915" t="n">
        <f aca="false">'12-20'!N57</f>
        <v>0</v>
      </c>
      <c r="I281" s="915" t="n">
        <f aca="false">'12-20'!O57</f>
        <v>0</v>
      </c>
      <c r="J281" s="915" t="n">
        <f aca="false">'12-20'!P57</f>
        <v>0</v>
      </c>
      <c r="K281" s="915" t="n">
        <f aca="false">'12-20'!Q57</f>
        <v>0</v>
      </c>
      <c r="L281" s="915" t="n">
        <f aca="false">'12-20'!R57</f>
        <v>0</v>
      </c>
      <c r="M281" s="915" t="n">
        <f aca="false">'12-20'!S57</f>
        <v>0</v>
      </c>
      <c r="N281" s="915" t="n">
        <f aca="false">'12-20'!T57</f>
        <v>1</v>
      </c>
      <c r="O281" s="915" t="n">
        <f aca="false">'12-20'!U57</f>
        <v>0</v>
      </c>
      <c r="P281" s="915" t="n">
        <f aca="false">'12-20'!V57</f>
        <v>1</v>
      </c>
      <c r="Q281" s="915" t="n">
        <f aca="false">'12-20'!W57</f>
        <v>0</v>
      </c>
      <c r="R281" s="915" t="n">
        <f aca="false">'12-20'!X57</f>
        <v>5</v>
      </c>
      <c r="S281" s="915" t="n">
        <f aca="false">'12-20'!Y57</f>
        <v>1</v>
      </c>
      <c r="T281" s="915" t="n">
        <f aca="false">'12-20'!Z57</f>
        <v>7</v>
      </c>
      <c r="U281" s="915" t="n">
        <f aca="false">'12-20'!AA57</f>
        <v>11</v>
      </c>
      <c r="V281" s="916" t="n">
        <f aca="false">'12-20'!AB57</f>
        <v>20</v>
      </c>
      <c r="W281" s="917" t="n">
        <f aca="false">'12-20'!AC57</f>
        <v>31</v>
      </c>
      <c r="X281" s="915" t="n">
        <f aca="false">'12-20'!AD57</f>
        <v>50</v>
      </c>
      <c r="Y281" s="915" t="n">
        <f aca="false">'12-20'!AE57</f>
        <v>36</v>
      </c>
      <c r="Z281" s="915" t="n">
        <f aca="false">'12-20'!AF57</f>
        <v>10</v>
      </c>
      <c r="AA281" s="868" t="n">
        <f aca="false">SUM(W281:Z281)</f>
        <v>127</v>
      </c>
      <c r="AB281" s="124"/>
    </row>
    <row r="282" s="123" customFormat="true" ht="13.5" hidden="false" customHeight="false" outlineLevel="0" collapsed="false">
      <c r="A282" s="880" t="s">
        <v>447</v>
      </c>
      <c r="B282" s="880" t="s">
        <v>477</v>
      </c>
      <c r="C282" s="884" t="s">
        <v>374</v>
      </c>
      <c r="D282" s="913" t="s">
        <v>7</v>
      </c>
      <c r="E282" s="914" t="n">
        <f aca="false">'12-20'!F58</f>
        <v>37</v>
      </c>
      <c r="F282" s="915" t="n">
        <f aca="false">'12-20'!L58</f>
        <v>0</v>
      </c>
      <c r="G282" s="915" t="n">
        <f aca="false">'12-20'!M58</f>
        <v>0</v>
      </c>
      <c r="H282" s="915" t="n">
        <f aca="false">'12-20'!N58</f>
        <v>0</v>
      </c>
      <c r="I282" s="915" t="n">
        <f aca="false">'12-20'!O58</f>
        <v>0</v>
      </c>
      <c r="J282" s="915" t="n">
        <f aca="false">'12-20'!P58</f>
        <v>0</v>
      </c>
      <c r="K282" s="915" t="n">
        <f aca="false">'12-20'!Q58</f>
        <v>0</v>
      </c>
      <c r="L282" s="915" t="n">
        <f aca="false">'12-20'!R58</f>
        <v>0</v>
      </c>
      <c r="M282" s="915" t="n">
        <f aca="false">'12-20'!S58</f>
        <v>0</v>
      </c>
      <c r="N282" s="915" t="n">
        <f aca="false">'12-20'!T58</f>
        <v>2</v>
      </c>
      <c r="O282" s="915" t="n">
        <f aca="false">'12-20'!U58</f>
        <v>0</v>
      </c>
      <c r="P282" s="915" t="n">
        <f aca="false">'12-20'!V58</f>
        <v>1</v>
      </c>
      <c r="Q282" s="915" t="n">
        <f aca="false">'12-20'!W58</f>
        <v>0</v>
      </c>
      <c r="R282" s="915" t="n">
        <f aca="false">'12-20'!X58</f>
        <v>2</v>
      </c>
      <c r="S282" s="915" t="n">
        <f aca="false">'12-20'!Y58</f>
        <v>0</v>
      </c>
      <c r="T282" s="915" t="n">
        <f aca="false">'12-20'!Z58</f>
        <v>3</v>
      </c>
      <c r="U282" s="915" t="n">
        <f aca="false">'12-20'!AA58</f>
        <v>7</v>
      </c>
      <c r="V282" s="916" t="n">
        <f aca="false">'12-20'!AB58</f>
        <v>7</v>
      </c>
      <c r="W282" s="917" t="n">
        <f aca="false">'12-20'!AC58</f>
        <v>7</v>
      </c>
      <c r="X282" s="915" t="n">
        <f aca="false">'12-20'!AD58</f>
        <v>4</v>
      </c>
      <c r="Y282" s="915" t="n">
        <f aca="false">'12-20'!AE58</f>
        <v>3</v>
      </c>
      <c r="Z282" s="915" t="n">
        <f aca="false">'12-20'!AF58</f>
        <v>1</v>
      </c>
      <c r="AA282" s="868" t="n">
        <f aca="false">SUM(W282:Z282)</f>
        <v>15</v>
      </c>
      <c r="AB282" s="124"/>
    </row>
    <row r="283" s="123" customFormat="true" ht="13.5" hidden="false" customHeight="false" outlineLevel="0" collapsed="false">
      <c r="A283" s="880"/>
      <c r="B283" s="880"/>
      <c r="C283" s="880"/>
      <c r="D283" s="913" t="s">
        <v>475</v>
      </c>
      <c r="E283" s="914" t="n">
        <f aca="false">'12-20'!F59</f>
        <v>23</v>
      </c>
      <c r="F283" s="915" t="n">
        <f aca="false">'12-20'!L59</f>
        <v>0</v>
      </c>
      <c r="G283" s="915" t="n">
        <f aca="false">'12-20'!M59</f>
        <v>0</v>
      </c>
      <c r="H283" s="915" t="n">
        <f aca="false">'12-20'!N59</f>
        <v>0</v>
      </c>
      <c r="I283" s="915" t="n">
        <f aca="false">'12-20'!O59</f>
        <v>0</v>
      </c>
      <c r="J283" s="915" t="n">
        <f aca="false">'12-20'!P59</f>
        <v>0</v>
      </c>
      <c r="K283" s="915" t="n">
        <f aca="false">'12-20'!Q59</f>
        <v>0</v>
      </c>
      <c r="L283" s="915" t="n">
        <f aca="false">'12-20'!R59</f>
        <v>0</v>
      </c>
      <c r="M283" s="915" t="n">
        <f aca="false">'12-20'!S59</f>
        <v>0</v>
      </c>
      <c r="N283" s="915" t="n">
        <f aca="false">'12-20'!T59</f>
        <v>2</v>
      </c>
      <c r="O283" s="915" t="n">
        <f aca="false">'12-20'!U59</f>
        <v>0</v>
      </c>
      <c r="P283" s="915" t="n">
        <f aca="false">'12-20'!V59</f>
        <v>1</v>
      </c>
      <c r="Q283" s="915" t="n">
        <f aca="false">'12-20'!W59</f>
        <v>0</v>
      </c>
      <c r="R283" s="915" t="n">
        <f aca="false">'12-20'!X59</f>
        <v>1</v>
      </c>
      <c r="S283" s="915" t="n">
        <f aca="false">'12-20'!Y59</f>
        <v>0</v>
      </c>
      <c r="T283" s="915" t="n">
        <f aca="false">'12-20'!Z59</f>
        <v>2</v>
      </c>
      <c r="U283" s="915" t="n">
        <f aca="false">'12-20'!AA59</f>
        <v>4</v>
      </c>
      <c r="V283" s="916" t="n">
        <f aca="false">'12-20'!AB59</f>
        <v>6</v>
      </c>
      <c r="W283" s="917" t="n">
        <f aca="false">'12-20'!AC59</f>
        <v>5</v>
      </c>
      <c r="X283" s="915" t="n">
        <f aca="false">'12-20'!AD59</f>
        <v>2</v>
      </c>
      <c r="Y283" s="915" t="n">
        <f aca="false">'12-20'!AE59</f>
        <v>0</v>
      </c>
      <c r="Z283" s="915" t="n">
        <f aca="false">'12-20'!AF59</f>
        <v>0</v>
      </c>
      <c r="AA283" s="868" t="n">
        <f aca="false">SUM(W283:Z283)</f>
        <v>7</v>
      </c>
      <c r="AB283" s="124"/>
    </row>
    <row r="284" s="123" customFormat="true" ht="13.5" hidden="false" customHeight="false" outlineLevel="0" collapsed="false">
      <c r="A284" s="880"/>
      <c r="B284" s="880"/>
      <c r="C284" s="880"/>
      <c r="D284" s="913" t="s">
        <v>476</v>
      </c>
      <c r="E284" s="914" t="n">
        <f aca="false">'12-20'!F60</f>
        <v>14</v>
      </c>
      <c r="F284" s="915" t="n">
        <f aca="false">'12-20'!L60</f>
        <v>0</v>
      </c>
      <c r="G284" s="915" t="n">
        <f aca="false">'12-20'!M60</f>
        <v>0</v>
      </c>
      <c r="H284" s="915" t="n">
        <f aca="false">'12-20'!N60</f>
        <v>0</v>
      </c>
      <c r="I284" s="915" t="n">
        <f aca="false">'12-20'!O60</f>
        <v>0</v>
      </c>
      <c r="J284" s="915" t="n">
        <f aca="false">'12-20'!P60</f>
        <v>0</v>
      </c>
      <c r="K284" s="915" t="n">
        <f aca="false">'12-20'!Q60</f>
        <v>0</v>
      </c>
      <c r="L284" s="915" t="n">
        <f aca="false">'12-20'!R60</f>
        <v>0</v>
      </c>
      <c r="M284" s="915" t="n">
        <f aca="false">'12-20'!S60</f>
        <v>0</v>
      </c>
      <c r="N284" s="915" t="n">
        <f aca="false">'12-20'!T60</f>
        <v>0</v>
      </c>
      <c r="O284" s="915" t="n">
        <f aca="false">'12-20'!U60</f>
        <v>0</v>
      </c>
      <c r="P284" s="915" t="n">
        <f aca="false">'12-20'!V60</f>
        <v>0</v>
      </c>
      <c r="Q284" s="915" t="n">
        <f aca="false">'12-20'!W60</f>
        <v>0</v>
      </c>
      <c r="R284" s="915" t="n">
        <f aca="false">'12-20'!X60</f>
        <v>1</v>
      </c>
      <c r="S284" s="915" t="n">
        <f aca="false">'12-20'!Y60</f>
        <v>0</v>
      </c>
      <c r="T284" s="915" t="n">
        <f aca="false">'12-20'!Z60</f>
        <v>1</v>
      </c>
      <c r="U284" s="915" t="n">
        <f aca="false">'12-20'!AA60</f>
        <v>3</v>
      </c>
      <c r="V284" s="916" t="n">
        <f aca="false">'12-20'!AB60</f>
        <v>1</v>
      </c>
      <c r="W284" s="917" t="n">
        <f aca="false">'12-20'!AC60</f>
        <v>2</v>
      </c>
      <c r="X284" s="915" t="n">
        <f aca="false">'12-20'!AD60</f>
        <v>2</v>
      </c>
      <c r="Y284" s="915" t="n">
        <f aca="false">'12-20'!AE60</f>
        <v>3</v>
      </c>
      <c r="Z284" s="915" t="n">
        <f aca="false">'12-20'!AF60</f>
        <v>1</v>
      </c>
      <c r="AA284" s="868" t="n">
        <f aca="false">SUM(W284:Z284)</f>
        <v>8</v>
      </c>
      <c r="AB284" s="124"/>
    </row>
    <row r="285" s="123" customFormat="true" ht="13.5" hidden="false" customHeight="true" outlineLevel="0" collapsed="false">
      <c r="A285" s="880" t="s">
        <v>448</v>
      </c>
      <c r="B285" s="884"/>
      <c r="C285" s="889" t="s">
        <v>1073</v>
      </c>
      <c r="D285" s="913" t="s">
        <v>7</v>
      </c>
      <c r="E285" s="914" t="n">
        <f aca="false">'12-20'!F61</f>
        <v>99</v>
      </c>
      <c r="F285" s="915" t="n">
        <f aca="false">'12-20'!L61</f>
        <v>0</v>
      </c>
      <c r="G285" s="915" t="n">
        <f aca="false">'12-20'!M61</f>
        <v>0</v>
      </c>
      <c r="H285" s="915" t="n">
        <f aca="false">'12-20'!N61</f>
        <v>0</v>
      </c>
      <c r="I285" s="915" t="n">
        <f aca="false">'12-20'!O61</f>
        <v>0</v>
      </c>
      <c r="J285" s="915" t="n">
        <f aca="false">'12-20'!P61</f>
        <v>0</v>
      </c>
      <c r="K285" s="915" t="n">
        <f aca="false">'12-20'!Q61</f>
        <v>0</v>
      </c>
      <c r="L285" s="915" t="n">
        <f aca="false">'12-20'!R61</f>
        <v>0</v>
      </c>
      <c r="M285" s="915" t="n">
        <f aca="false">'12-20'!S61</f>
        <v>0</v>
      </c>
      <c r="N285" s="915" t="n">
        <f aca="false">'12-20'!T61</f>
        <v>0</v>
      </c>
      <c r="O285" s="915" t="n">
        <f aca="false">'12-20'!U61</f>
        <v>2</v>
      </c>
      <c r="P285" s="915" t="n">
        <f aca="false">'12-20'!V61</f>
        <v>3</v>
      </c>
      <c r="Q285" s="915" t="n">
        <f aca="false">'12-20'!W61</f>
        <v>5</v>
      </c>
      <c r="R285" s="915" t="n">
        <f aca="false">'12-20'!X61</f>
        <v>4</v>
      </c>
      <c r="S285" s="915" t="n">
        <f aca="false">'12-20'!Y61</f>
        <v>8</v>
      </c>
      <c r="T285" s="915" t="n">
        <f aca="false">'12-20'!Z61</f>
        <v>12</v>
      </c>
      <c r="U285" s="915" t="n">
        <f aca="false">'12-20'!AA61</f>
        <v>13</v>
      </c>
      <c r="V285" s="916" t="n">
        <f aca="false">'12-20'!AB61</f>
        <v>18</v>
      </c>
      <c r="W285" s="917" t="n">
        <f aca="false">'12-20'!AC61</f>
        <v>13</v>
      </c>
      <c r="X285" s="915" t="n">
        <f aca="false">'12-20'!AD61</f>
        <v>17</v>
      </c>
      <c r="Y285" s="915" t="n">
        <f aca="false">'12-20'!AE61</f>
        <v>3</v>
      </c>
      <c r="Z285" s="915" t="n">
        <f aca="false">'12-20'!AF61</f>
        <v>1</v>
      </c>
      <c r="AA285" s="868" t="n">
        <f aca="false">SUM(W285:Z285)</f>
        <v>34</v>
      </c>
      <c r="AB285" s="124"/>
    </row>
    <row r="286" s="123" customFormat="true" ht="13.5" hidden="false" customHeight="false" outlineLevel="0" collapsed="false">
      <c r="A286" s="880"/>
      <c r="B286" s="884"/>
      <c r="C286" s="884"/>
      <c r="D286" s="913" t="s">
        <v>475</v>
      </c>
      <c r="E286" s="914" t="n">
        <f aca="false">'12-20'!F62</f>
        <v>71</v>
      </c>
      <c r="F286" s="915" t="n">
        <f aca="false">'12-20'!L62</f>
        <v>0</v>
      </c>
      <c r="G286" s="915" t="n">
        <f aca="false">'12-20'!M62</f>
        <v>0</v>
      </c>
      <c r="H286" s="915" t="n">
        <f aca="false">'12-20'!N62</f>
        <v>0</v>
      </c>
      <c r="I286" s="915" t="n">
        <f aca="false">'12-20'!O62</f>
        <v>0</v>
      </c>
      <c r="J286" s="915" t="n">
        <f aca="false">'12-20'!P62</f>
        <v>0</v>
      </c>
      <c r="K286" s="915" t="n">
        <f aca="false">'12-20'!Q62</f>
        <v>0</v>
      </c>
      <c r="L286" s="915" t="n">
        <f aca="false">'12-20'!R62</f>
        <v>0</v>
      </c>
      <c r="M286" s="915" t="n">
        <f aca="false">'12-20'!S62</f>
        <v>0</v>
      </c>
      <c r="N286" s="915" t="n">
        <f aca="false">'12-20'!T62</f>
        <v>0</v>
      </c>
      <c r="O286" s="915" t="n">
        <f aca="false">'12-20'!U62</f>
        <v>2</v>
      </c>
      <c r="P286" s="915" t="n">
        <f aca="false">'12-20'!V62</f>
        <v>2</v>
      </c>
      <c r="Q286" s="915" t="n">
        <f aca="false">'12-20'!W62</f>
        <v>5</v>
      </c>
      <c r="R286" s="915" t="n">
        <f aca="false">'12-20'!X62</f>
        <v>3</v>
      </c>
      <c r="S286" s="915" t="n">
        <f aca="false">'12-20'!Y62</f>
        <v>8</v>
      </c>
      <c r="T286" s="915" t="n">
        <f aca="false">'12-20'!Z62</f>
        <v>12</v>
      </c>
      <c r="U286" s="915" t="n">
        <f aca="false">'12-20'!AA62</f>
        <v>8</v>
      </c>
      <c r="V286" s="916" t="n">
        <f aca="false">'12-20'!AB62</f>
        <v>11</v>
      </c>
      <c r="W286" s="917" t="n">
        <f aca="false">'12-20'!AC62</f>
        <v>10</v>
      </c>
      <c r="X286" s="915" t="n">
        <f aca="false">'12-20'!AD62</f>
        <v>8</v>
      </c>
      <c r="Y286" s="915" t="n">
        <f aca="false">'12-20'!AE62</f>
        <v>2</v>
      </c>
      <c r="Z286" s="915" t="n">
        <f aca="false">'12-20'!AF62</f>
        <v>0</v>
      </c>
      <c r="AA286" s="868" t="n">
        <f aca="false">SUM(W286:Z286)</f>
        <v>20</v>
      </c>
      <c r="AB286" s="124"/>
    </row>
    <row r="287" s="123" customFormat="true" ht="13.5" hidden="false" customHeight="false" outlineLevel="0" collapsed="false">
      <c r="A287" s="880"/>
      <c r="B287" s="884"/>
      <c r="C287" s="884"/>
      <c r="D287" s="913" t="s">
        <v>476</v>
      </c>
      <c r="E287" s="914" t="n">
        <f aca="false">'12-20'!F63</f>
        <v>28</v>
      </c>
      <c r="F287" s="915" t="n">
        <f aca="false">'12-20'!L63</f>
        <v>0</v>
      </c>
      <c r="G287" s="915" t="n">
        <f aca="false">'12-20'!M63</f>
        <v>0</v>
      </c>
      <c r="H287" s="915" t="n">
        <f aca="false">'12-20'!N63</f>
        <v>0</v>
      </c>
      <c r="I287" s="915" t="n">
        <f aca="false">'12-20'!O63</f>
        <v>0</v>
      </c>
      <c r="J287" s="915" t="n">
        <f aca="false">'12-20'!P63</f>
        <v>0</v>
      </c>
      <c r="K287" s="915" t="n">
        <f aca="false">'12-20'!Q63</f>
        <v>0</v>
      </c>
      <c r="L287" s="915" t="n">
        <f aca="false">'12-20'!R63</f>
        <v>0</v>
      </c>
      <c r="M287" s="915" t="n">
        <f aca="false">'12-20'!S63</f>
        <v>0</v>
      </c>
      <c r="N287" s="915" t="n">
        <f aca="false">'12-20'!T63</f>
        <v>0</v>
      </c>
      <c r="O287" s="915" t="n">
        <f aca="false">'12-20'!U63</f>
        <v>0</v>
      </c>
      <c r="P287" s="915" t="n">
        <f aca="false">'12-20'!V63</f>
        <v>1</v>
      </c>
      <c r="Q287" s="915" t="n">
        <f aca="false">'12-20'!W63</f>
        <v>0</v>
      </c>
      <c r="R287" s="915" t="n">
        <f aca="false">'12-20'!X63</f>
        <v>1</v>
      </c>
      <c r="S287" s="915" t="n">
        <f aca="false">'12-20'!Y63</f>
        <v>0</v>
      </c>
      <c r="T287" s="915" t="n">
        <f aca="false">'12-20'!Z63</f>
        <v>0</v>
      </c>
      <c r="U287" s="915" t="n">
        <f aca="false">'12-20'!AA63</f>
        <v>5</v>
      </c>
      <c r="V287" s="916" t="n">
        <f aca="false">'12-20'!AB63</f>
        <v>7</v>
      </c>
      <c r="W287" s="917" t="n">
        <f aca="false">'12-20'!AC63</f>
        <v>3</v>
      </c>
      <c r="X287" s="915" t="n">
        <f aca="false">'12-20'!AD63</f>
        <v>9</v>
      </c>
      <c r="Y287" s="915" t="n">
        <f aca="false">'12-20'!AE63</f>
        <v>1</v>
      </c>
      <c r="Z287" s="915" t="n">
        <f aca="false">'12-20'!AF63</f>
        <v>1</v>
      </c>
      <c r="AA287" s="868" t="n">
        <f aca="false">SUM(W287:Z287)</f>
        <v>14</v>
      </c>
      <c r="AB287" s="124"/>
    </row>
    <row r="288" s="123" customFormat="true" ht="13.5" hidden="false" customHeight="true" outlineLevel="0" collapsed="false">
      <c r="A288" s="880" t="s">
        <v>450</v>
      </c>
      <c r="B288" s="884"/>
      <c r="C288" s="889" t="s">
        <v>1074</v>
      </c>
      <c r="D288" s="913" t="s">
        <v>7</v>
      </c>
      <c r="E288" s="914" t="n">
        <f aca="false">'12-20'!F64</f>
        <v>40</v>
      </c>
      <c r="F288" s="915" t="n">
        <f aca="false">'12-20'!L64</f>
        <v>0</v>
      </c>
      <c r="G288" s="915" t="n">
        <f aca="false">'12-20'!M64</f>
        <v>0</v>
      </c>
      <c r="H288" s="915" t="n">
        <f aca="false">'12-20'!N64</f>
        <v>0</v>
      </c>
      <c r="I288" s="915" t="n">
        <f aca="false">'12-20'!O64</f>
        <v>0</v>
      </c>
      <c r="J288" s="915" t="n">
        <f aca="false">'12-20'!P64</f>
        <v>0</v>
      </c>
      <c r="K288" s="915" t="n">
        <f aca="false">'12-20'!Q64</f>
        <v>1</v>
      </c>
      <c r="L288" s="915" t="n">
        <f aca="false">'12-20'!R64</f>
        <v>0</v>
      </c>
      <c r="M288" s="915" t="n">
        <f aca="false">'12-20'!S64</f>
        <v>0</v>
      </c>
      <c r="N288" s="915" t="n">
        <f aca="false">'12-20'!T64</f>
        <v>1</v>
      </c>
      <c r="O288" s="915" t="n">
        <f aca="false">'12-20'!U64</f>
        <v>0</v>
      </c>
      <c r="P288" s="915" t="n">
        <f aca="false">'12-20'!V64</f>
        <v>0</v>
      </c>
      <c r="Q288" s="915" t="n">
        <f aca="false">'12-20'!W64</f>
        <v>1</v>
      </c>
      <c r="R288" s="915" t="n">
        <f aca="false">'12-20'!X64</f>
        <v>0</v>
      </c>
      <c r="S288" s="915" t="n">
        <f aca="false">'12-20'!Y64</f>
        <v>1</v>
      </c>
      <c r="T288" s="915" t="n">
        <f aca="false">'12-20'!Z64</f>
        <v>3</v>
      </c>
      <c r="U288" s="915" t="n">
        <f aca="false">'12-20'!AA64</f>
        <v>4</v>
      </c>
      <c r="V288" s="916" t="n">
        <f aca="false">'12-20'!AB64</f>
        <v>7</v>
      </c>
      <c r="W288" s="917" t="n">
        <f aca="false">'12-20'!AC64</f>
        <v>8</v>
      </c>
      <c r="X288" s="915" t="n">
        <f aca="false">'12-20'!AD64</f>
        <v>6</v>
      </c>
      <c r="Y288" s="915" t="n">
        <f aca="false">'12-20'!AE64</f>
        <v>5</v>
      </c>
      <c r="Z288" s="915" t="n">
        <f aca="false">'12-20'!AF64</f>
        <v>3</v>
      </c>
      <c r="AA288" s="868" t="n">
        <f aca="false">SUM(W288:Z288)</f>
        <v>22</v>
      </c>
      <c r="AB288" s="124"/>
    </row>
    <row r="289" s="123" customFormat="true" ht="13.5" hidden="false" customHeight="false" outlineLevel="0" collapsed="false">
      <c r="A289" s="880"/>
      <c r="B289" s="884"/>
      <c r="C289" s="884"/>
      <c r="D289" s="913" t="s">
        <v>475</v>
      </c>
      <c r="E289" s="914" t="n">
        <f aca="false">'12-20'!F65</f>
        <v>21</v>
      </c>
      <c r="F289" s="915" t="n">
        <f aca="false">'12-20'!L65</f>
        <v>0</v>
      </c>
      <c r="G289" s="915" t="n">
        <f aca="false">'12-20'!M65</f>
        <v>0</v>
      </c>
      <c r="H289" s="915" t="n">
        <f aca="false">'12-20'!N65</f>
        <v>0</v>
      </c>
      <c r="I289" s="915" t="n">
        <f aca="false">'12-20'!O65</f>
        <v>0</v>
      </c>
      <c r="J289" s="915" t="n">
        <f aca="false">'12-20'!P65</f>
        <v>0</v>
      </c>
      <c r="K289" s="915" t="n">
        <f aca="false">'12-20'!Q65</f>
        <v>1</v>
      </c>
      <c r="L289" s="915" t="n">
        <f aca="false">'12-20'!R65</f>
        <v>0</v>
      </c>
      <c r="M289" s="915" t="n">
        <f aca="false">'12-20'!S65</f>
        <v>0</v>
      </c>
      <c r="N289" s="915" t="n">
        <f aca="false">'12-20'!T65</f>
        <v>0</v>
      </c>
      <c r="O289" s="915" t="n">
        <f aca="false">'12-20'!U65</f>
        <v>0</v>
      </c>
      <c r="P289" s="915" t="n">
        <f aca="false">'12-20'!V65</f>
        <v>0</v>
      </c>
      <c r="Q289" s="915" t="n">
        <f aca="false">'12-20'!W65</f>
        <v>1</v>
      </c>
      <c r="R289" s="915" t="n">
        <f aca="false">'12-20'!X65</f>
        <v>0</v>
      </c>
      <c r="S289" s="915" t="n">
        <f aca="false">'12-20'!Y65</f>
        <v>1</v>
      </c>
      <c r="T289" s="915" t="n">
        <f aca="false">'12-20'!Z65</f>
        <v>1</v>
      </c>
      <c r="U289" s="915" t="n">
        <f aca="false">'12-20'!AA65</f>
        <v>3</v>
      </c>
      <c r="V289" s="916" t="n">
        <f aca="false">'12-20'!AB65</f>
        <v>5</v>
      </c>
      <c r="W289" s="917" t="n">
        <f aca="false">'12-20'!AC65</f>
        <v>5</v>
      </c>
      <c r="X289" s="915" t="n">
        <f aca="false">'12-20'!AD65</f>
        <v>3</v>
      </c>
      <c r="Y289" s="915" t="n">
        <f aca="false">'12-20'!AE65</f>
        <v>0</v>
      </c>
      <c r="Z289" s="915" t="n">
        <f aca="false">'12-20'!AF65</f>
        <v>1</v>
      </c>
      <c r="AA289" s="868" t="n">
        <f aca="false">SUM(W289:Z289)</f>
        <v>9</v>
      </c>
      <c r="AB289" s="124"/>
    </row>
    <row r="290" s="123" customFormat="true" ht="13.5" hidden="false" customHeight="false" outlineLevel="0" collapsed="false">
      <c r="A290" s="880"/>
      <c r="B290" s="884"/>
      <c r="C290" s="884"/>
      <c r="D290" s="913" t="s">
        <v>476</v>
      </c>
      <c r="E290" s="914" t="n">
        <f aca="false">'12-20'!F66</f>
        <v>19</v>
      </c>
      <c r="F290" s="915" t="n">
        <f aca="false">'12-20'!L66</f>
        <v>0</v>
      </c>
      <c r="G290" s="915" t="n">
        <f aca="false">'12-20'!M66</f>
        <v>0</v>
      </c>
      <c r="H290" s="915" t="n">
        <f aca="false">'12-20'!N66</f>
        <v>0</v>
      </c>
      <c r="I290" s="915" t="n">
        <f aca="false">'12-20'!O66</f>
        <v>0</v>
      </c>
      <c r="J290" s="915" t="n">
        <f aca="false">'12-20'!P66</f>
        <v>0</v>
      </c>
      <c r="K290" s="915" t="n">
        <f aca="false">'12-20'!Q66</f>
        <v>0</v>
      </c>
      <c r="L290" s="915" t="n">
        <f aca="false">'12-20'!R66</f>
        <v>0</v>
      </c>
      <c r="M290" s="915" t="n">
        <f aca="false">'12-20'!S66</f>
        <v>0</v>
      </c>
      <c r="N290" s="915" t="n">
        <f aca="false">'12-20'!T66</f>
        <v>1</v>
      </c>
      <c r="O290" s="915" t="n">
        <f aca="false">'12-20'!U66</f>
        <v>0</v>
      </c>
      <c r="P290" s="915" t="n">
        <f aca="false">'12-20'!V66</f>
        <v>0</v>
      </c>
      <c r="Q290" s="915" t="n">
        <f aca="false">'12-20'!W66</f>
        <v>0</v>
      </c>
      <c r="R290" s="915" t="n">
        <f aca="false">'12-20'!X66</f>
        <v>0</v>
      </c>
      <c r="S290" s="915" t="n">
        <f aca="false">'12-20'!Y66</f>
        <v>0</v>
      </c>
      <c r="T290" s="915" t="n">
        <f aca="false">'12-20'!Z66</f>
        <v>2</v>
      </c>
      <c r="U290" s="915" t="n">
        <f aca="false">'12-20'!AA66</f>
        <v>1</v>
      </c>
      <c r="V290" s="916" t="n">
        <f aca="false">'12-20'!AB66</f>
        <v>2</v>
      </c>
      <c r="W290" s="917" t="n">
        <f aca="false">'12-20'!AC66</f>
        <v>3</v>
      </c>
      <c r="X290" s="915" t="n">
        <f aca="false">'12-20'!AD66</f>
        <v>3</v>
      </c>
      <c r="Y290" s="915" t="n">
        <f aca="false">'12-20'!AE66</f>
        <v>5</v>
      </c>
      <c r="Z290" s="915" t="n">
        <f aca="false">'12-20'!AF66</f>
        <v>2</v>
      </c>
      <c r="AA290" s="868" t="n">
        <f aca="false">SUM(W290:Z290)</f>
        <v>13</v>
      </c>
      <c r="AB290" s="124"/>
    </row>
    <row r="291" s="123" customFormat="true" ht="13.5" hidden="false" customHeight="false" outlineLevel="0" collapsed="false">
      <c r="A291" s="880" t="s">
        <v>452</v>
      </c>
      <c r="B291" s="884"/>
      <c r="C291" s="884" t="s">
        <v>998</v>
      </c>
      <c r="D291" s="913" t="s">
        <v>7</v>
      </c>
      <c r="E291" s="914" t="n">
        <f aca="false">'12-20'!F67</f>
        <v>158</v>
      </c>
      <c r="F291" s="915" t="n">
        <f aca="false">'12-20'!L67</f>
        <v>1</v>
      </c>
      <c r="G291" s="915" t="n">
        <f aca="false">'12-20'!M67</f>
        <v>0</v>
      </c>
      <c r="H291" s="915" t="n">
        <f aca="false">'12-20'!N67</f>
        <v>0</v>
      </c>
      <c r="I291" s="915" t="n">
        <f aca="false">'12-20'!O67</f>
        <v>0</v>
      </c>
      <c r="J291" s="915" t="n">
        <f aca="false">'12-20'!P67</f>
        <v>0</v>
      </c>
      <c r="K291" s="915" t="n">
        <f aca="false">'12-20'!Q67</f>
        <v>0</v>
      </c>
      <c r="L291" s="915" t="n">
        <f aca="false">'12-20'!R67</f>
        <v>0</v>
      </c>
      <c r="M291" s="915" t="n">
        <f aca="false">'12-20'!S67</f>
        <v>0</v>
      </c>
      <c r="N291" s="915" t="n">
        <f aca="false">'12-20'!T67</f>
        <v>0</v>
      </c>
      <c r="O291" s="915" t="n">
        <f aca="false">'12-20'!U67</f>
        <v>1</v>
      </c>
      <c r="P291" s="915" t="n">
        <f aca="false">'12-20'!V67</f>
        <v>0</v>
      </c>
      <c r="Q291" s="915" t="n">
        <f aca="false">'12-20'!W67</f>
        <v>1</v>
      </c>
      <c r="R291" s="915" t="n">
        <f aca="false">'12-20'!X67</f>
        <v>4</v>
      </c>
      <c r="S291" s="915" t="n">
        <f aca="false">'12-20'!Y67</f>
        <v>1</v>
      </c>
      <c r="T291" s="915" t="n">
        <f aca="false">'12-20'!Z67</f>
        <v>11</v>
      </c>
      <c r="U291" s="915" t="n">
        <f aca="false">'12-20'!AA67</f>
        <v>6</v>
      </c>
      <c r="V291" s="916" t="n">
        <f aca="false">'12-20'!AB67</f>
        <v>18</v>
      </c>
      <c r="W291" s="917" t="n">
        <f aca="false">'12-20'!AC67</f>
        <v>35</v>
      </c>
      <c r="X291" s="915" t="n">
        <f aca="false">'12-20'!AD67</f>
        <v>42</v>
      </c>
      <c r="Y291" s="915" t="n">
        <f aca="false">'12-20'!AE67</f>
        <v>33</v>
      </c>
      <c r="Z291" s="915" t="n">
        <f aca="false">'12-20'!AF67</f>
        <v>5</v>
      </c>
      <c r="AA291" s="868" t="n">
        <f aca="false">SUM(W291:Z291)</f>
        <v>115</v>
      </c>
      <c r="AB291" s="124"/>
    </row>
    <row r="292" s="123" customFormat="true" ht="13.5" hidden="false" customHeight="false" outlineLevel="0" collapsed="false">
      <c r="A292" s="880"/>
      <c r="B292" s="884"/>
      <c r="C292" s="884"/>
      <c r="D292" s="913" t="s">
        <v>475</v>
      </c>
      <c r="E292" s="914" t="n">
        <f aca="false">'12-20'!F68</f>
        <v>57</v>
      </c>
      <c r="F292" s="915" t="n">
        <f aca="false">'12-20'!L68</f>
        <v>0</v>
      </c>
      <c r="G292" s="915" t="n">
        <f aca="false">'12-20'!M68</f>
        <v>0</v>
      </c>
      <c r="H292" s="915" t="n">
        <f aca="false">'12-20'!N68</f>
        <v>0</v>
      </c>
      <c r="I292" s="915" t="n">
        <f aca="false">'12-20'!O68</f>
        <v>0</v>
      </c>
      <c r="J292" s="915" t="n">
        <f aca="false">'12-20'!P68</f>
        <v>0</v>
      </c>
      <c r="K292" s="915" t="n">
        <f aca="false">'12-20'!Q68</f>
        <v>0</v>
      </c>
      <c r="L292" s="915" t="n">
        <f aca="false">'12-20'!R68</f>
        <v>0</v>
      </c>
      <c r="M292" s="915" t="n">
        <f aca="false">'12-20'!S68</f>
        <v>0</v>
      </c>
      <c r="N292" s="915" t="n">
        <f aca="false">'12-20'!T68</f>
        <v>0</v>
      </c>
      <c r="O292" s="915" t="n">
        <f aca="false">'12-20'!U68</f>
        <v>1</v>
      </c>
      <c r="P292" s="915" t="n">
        <f aca="false">'12-20'!V68</f>
        <v>0</v>
      </c>
      <c r="Q292" s="915" t="n">
        <f aca="false">'12-20'!W68</f>
        <v>1</v>
      </c>
      <c r="R292" s="915" t="n">
        <f aca="false">'12-20'!X68</f>
        <v>2</v>
      </c>
      <c r="S292" s="915" t="n">
        <f aca="false">'12-20'!Y68</f>
        <v>0</v>
      </c>
      <c r="T292" s="915" t="n">
        <f aca="false">'12-20'!Z68</f>
        <v>8</v>
      </c>
      <c r="U292" s="915" t="n">
        <f aca="false">'12-20'!AA68</f>
        <v>5</v>
      </c>
      <c r="V292" s="916" t="n">
        <f aca="false">'12-20'!AB68</f>
        <v>10</v>
      </c>
      <c r="W292" s="917" t="n">
        <f aca="false">'12-20'!AC68</f>
        <v>14</v>
      </c>
      <c r="X292" s="915" t="n">
        <f aca="false">'12-20'!AD68</f>
        <v>10</v>
      </c>
      <c r="Y292" s="915" t="n">
        <f aca="false">'12-20'!AE68</f>
        <v>6</v>
      </c>
      <c r="Z292" s="915" t="n">
        <f aca="false">'12-20'!AF68</f>
        <v>0</v>
      </c>
      <c r="AA292" s="868" t="n">
        <f aca="false">SUM(W292:Z292)</f>
        <v>30</v>
      </c>
      <c r="AB292" s="124"/>
    </row>
    <row r="293" s="123" customFormat="true" ht="13.5" hidden="false" customHeight="false" outlineLevel="0" collapsed="false">
      <c r="A293" s="880"/>
      <c r="B293" s="884"/>
      <c r="C293" s="884"/>
      <c r="D293" s="913" t="s">
        <v>476</v>
      </c>
      <c r="E293" s="914" t="n">
        <f aca="false">'12-20'!F69</f>
        <v>101</v>
      </c>
      <c r="F293" s="915" t="n">
        <f aca="false">'12-20'!L69</f>
        <v>1</v>
      </c>
      <c r="G293" s="915" t="n">
        <f aca="false">'12-20'!M69</f>
        <v>0</v>
      </c>
      <c r="H293" s="915" t="n">
        <f aca="false">'12-20'!N69</f>
        <v>0</v>
      </c>
      <c r="I293" s="915" t="n">
        <f aca="false">'12-20'!O69</f>
        <v>0</v>
      </c>
      <c r="J293" s="915" t="n">
        <f aca="false">'12-20'!P69</f>
        <v>0</v>
      </c>
      <c r="K293" s="915" t="n">
        <f aca="false">'12-20'!Q69</f>
        <v>0</v>
      </c>
      <c r="L293" s="915" t="n">
        <f aca="false">'12-20'!R69</f>
        <v>0</v>
      </c>
      <c r="M293" s="915" t="n">
        <f aca="false">'12-20'!S69</f>
        <v>0</v>
      </c>
      <c r="N293" s="915" t="n">
        <f aca="false">'12-20'!T69</f>
        <v>0</v>
      </c>
      <c r="O293" s="915" t="n">
        <f aca="false">'12-20'!U69</f>
        <v>0</v>
      </c>
      <c r="P293" s="915" t="n">
        <f aca="false">'12-20'!V69</f>
        <v>0</v>
      </c>
      <c r="Q293" s="915" t="n">
        <f aca="false">'12-20'!W69</f>
        <v>0</v>
      </c>
      <c r="R293" s="915" t="n">
        <f aca="false">'12-20'!X69</f>
        <v>2</v>
      </c>
      <c r="S293" s="915" t="n">
        <f aca="false">'12-20'!Y69</f>
        <v>1</v>
      </c>
      <c r="T293" s="915" t="n">
        <f aca="false">'12-20'!Z69</f>
        <v>3</v>
      </c>
      <c r="U293" s="915" t="n">
        <f aca="false">'12-20'!AA69</f>
        <v>1</v>
      </c>
      <c r="V293" s="916" t="n">
        <f aca="false">'12-20'!AB69</f>
        <v>8</v>
      </c>
      <c r="W293" s="917" t="n">
        <f aca="false">'12-20'!AC69</f>
        <v>21</v>
      </c>
      <c r="X293" s="915" t="n">
        <f aca="false">'12-20'!AD69</f>
        <v>32</v>
      </c>
      <c r="Y293" s="915" t="n">
        <f aca="false">'12-20'!AE69</f>
        <v>27</v>
      </c>
      <c r="Z293" s="915" t="n">
        <f aca="false">'12-20'!AF69</f>
        <v>5</v>
      </c>
      <c r="AA293" s="868" t="n">
        <f aca="false">SUM(W293:Z293)</f>
        <v>85</v>
      </c>
      <c r="AB293" s="124"/>
    </row>
    <row r="294" s="123" customFormat="true" ht="13.5" hidden="false" customHeight="true" outlineLevel="0" collapsed="false">
      <c r="A294" s="880" t="s">
        <v>453</v>
      </c>
      <c r="B294" s="884" t="s">
        <v>151</v>
      </c>
      <c r="C294" s="884"/>
      <c r="D294" s="913" t="s">
        <v>7</v>
      </c>
      <c r="E294" s="914" t="n">
        <f aca="false">'12-20'!F70</f>
        <v>198</v>
      </c>
      <c r="F294" s="915" t="n">
        <f aca="false">'12-20'!L70</f>
        <v>0</v>
      </c>
      <c r="G294" s="915" t="n">
        <f aca="false">'12-20'!M70</f>
        <v>0</v>
      </c>
      <c r="H294" s="915" t="n">
        <f aca="false">'12-20'!N70</f>
        <v>0</v>
      </c>
      <c r="I294" s="915" t="n">
        <f aca="false">'12-20'!O70</f>
        <v>0</v>
      </c>
      <c r="J294" s="915" t="n">
        <f aca="false">'12-20'!P70</f>
        <v>0</v>
      </c>
      <c r="K294" s="915" t="n">
        <f aca="false">'12-20'!Q70</f>
        <v>0</v>
      </c>
      <c r="L294" s="915" t="n">
        <f aca="false">'12-20'!R70</f>
        <v>0</v>
      </c>
      <c r="M294" s="915" t="n">
        <f aca="false">'12-20'!S70</f>
        <v>0</v>
      </c>
      <c r="N294" s="915" t="n">
        <f aca="false">'12-20'!T70</f>
        <v>1</v>
      </c>
      <c r="O294" s="915" t="n">
        <f aca="false">'12-20'!U70</f>
        <v>4</v>
      </c>
      <c r="P294" s="915" t="n">
        <f aca="false">'12-20'!V70</f>
        <v>4</v>
      </c>
      <c r="Q294" s="915" t="n">
        <f aca="false">'12-20'!W70</f>
        <v>5</v>
      </c>
      <c r="R294" s="915" t="n">
        <f aca="false">'12-20'!X70</f>
        <v>10</v>
      </c>
      <c r="S294" s="915" t="n">
        <f aca="false">'12-20'!Y70</f>
        <v>8</v>
      </c>
      <c r="T294" s="915" t="n">
        <f aca="false">'12-20'!Z70</f>
        <v>17</v>
      </c>
      <c r="U294" s="915" t="n">
        <f aca="false">'12-20'!AA70</f>
        <v>18</v>
      </c>
      <c r="V294" s="916" t="n">
        <f aca="false">'12-20'!AB70</f>
        <v>33</v>
      </c>
      <c r="W294" s="917" t="n">
        <f aca="false">'12-20'!AC70</f>
        <v>43</v>
      </c>
      <c r="X294" s="915" t="n">
        <f aca="false">'12-20'!AD70</f>
        <v>31</v>
      </c>
      <c r="Y294" s="915" t="n">
        <f aca="false">'12-20'!AE70</f>
        <v>19</v>
      </c>
      <c r="Z294" s="915" t="n">
        <f aca="false">'12-20'!AF70</f>
        <v>5</v>
      </c>
      <c r="AA294" s="868" t="n">
        <f aca="false">SUM(W294:Z294)</f>
        <v>98</v>
      </c>
      <c r="AB294" s="124"/>
    </row>
    <row r="295" s="123" customFormat="true" ht="13.5" hidden="false" customHeight="false" outlineLevel="0" collapsed="false">
      <c r="A295" s="880"/>
      <c r="B295" s="884"/>
      <c r="C295" s="884"/>
      <c r="D295" s="913" t="s">
        <v>475</v>
      </c>
      <c r="E295" s="914" t="n">
        <f aca="false">'12-20'!F71</f>
        <v>98</v>
      </c>
      <c r="F295" s="915" t="n">
        <f aca="false">'12-20'!L71</f>
        <v>0</v>
      </c>
      <c r="G295" s="915" t="n">
        <f aca="false">'12-20'!M71</f>
        <v>0</v>
      </c>
      <c r="H295" s="915" t="n">
        <f aca="false">'12-20'!N71</f>
        <v>0</v>
      </c>
      <c r="I295" s="915" t="n">
        <f aca="false">'12-20'!O71</f>
        <v>0</v>
      </c>
      <c r="J295" s="915" t="n">
        <f aca="false">'12-20'!P71</f>
        <v>0</v>
      </c>
      <c r="K295" s="915" t="n">
        <f aca="false">'12-20'!Q71</f>
        <v>0</v>
      </c>
      <c r="L295" s="915" t="n">
        <f aca="false">'12-20'!R71</f>
        <v>0</v>
      </c>
      <c r="M295" s="915" t="n">
        <f aca="false">'12-20'!S71</f>
        <v>0</v>
      </c>
      <c r="N295" s="915" t="n">
        <f aca="false">'12-20'!T71</f>
        <v>1</v>
      </c>
      <c r="O295" s="915" t="n">
        <f aca="false">'12-20'!U71</f>
        <v>4</v>
      </c>
      <c r="P295" s="915" t="n">
        <f aca="false">'12-20'!V71</f>
        <v>3</v>
      </c>
      <c r="Q295" s="915" t="n">
        <f aca="false">'12-20'!W71</f>
        <v>2</v>
      </c>
      <c r="R295" s="915" t="n">
        <f aca="false">'12-20'!X71</f>
        <v>5</v>
      </c>
      <c r="S295" s="915" t="n">
        <f aca="false">'12-20'!Y71</f>
        <v>4</v>
      </c>
      <c r="T295" s="915" t="n">
        <f aca="false">'12-20'!Z71</f>
        <v>5</v>
      </c>
      <c r="U295" s="915" t="n">
        <f aca="false">'12-20'!AA71</f>
        <v>13</v>
      </c>
      <c r="V295" s="916" t="n">
        <f aca="false">'12-20'!AB71</f>
        <v>20</v>
      </c>
      <c r="W295" s="917" t="n">
        <f aca="false">'12-20'!AC71</f>
        <v>22</v>
      </c>
      <c r="X295" s="915" t="n">
        <f aca="false">'12-20'!AD71</f>
        <v>13</v>
      </c>
      <c r="Y295" s="915" t="n">
        <f aca="false">'12-20'!AE71</f>
        <v>6</v>
      </c>
      <c r="Z295" s="915" t="n">
        <f aca="false">'12-20'!AF71</f>
        <v>0</v>
      </c>
      <c r="AA295" s="868" t="n">
        <f aca="false">SUM(W295:Z295)</f>
        <v>41</v>
      </c>
      <c r="AB295" s="124"/>
    </row>
    <row r="296" s="123" customFormat="true" ht="13.5" hidden="false" customHeight="false" outlineLevel="0" collapsed="false">
      <c r="A296" s="880"/>
      <c r="B296" s="884"/>
      <c r="C296" s="884"/>
      <c r="D296" s="913" t="s">
        <v>476</v>
      </c>
      <c r="E296" s="914" t="n">
        <f aca="false">'12-20'!F72</f>
        <v>100</v>
      </c>
      <c r="F296" s="915" t="n">
        <f aca="false">'12-20'!L72</f>
        <v>0</v>
      </c>
      <c r="G296" s="915" t="n">
        <f aca="false">'12-20'!M72</f>
        <v>0</v>
      </c>
      <c r="H296" s="915" t="n">
        <f aca="false">'12-20'!N72</f>
        <v>0</v>
      </c>
      <c r="I296" s="915" t="n">
        <f aca="false">'12-20'!O72</f>
        <v>0</v>
      </c>
      <c r="J296" s="915" t="n">
        <f aca="false">'12-20'!P72</f>
        <v>0</v>
      </c>
      <c r="K296" s="915" t="n">
        <f aca="false">'12-20'!Q72</f>
        <v>0</v>
      </c>
      <c r="L296" s="915" t="n">
        <f aca="false">'12-20'!R72</f>
        <v>0</v>
      </c>
      <c r="M296" s="915" t="n">
        <f aca="false">'12-20'!S72</f>
        <v>0</v>
      </c>
      <c r="N296" s="915" t="n">
        <f aca="false">'12-20'!T72</f>
        <v>0</v>
      </c>
      <c r="O296" s="915" t="n">
        <f aca="false">'12-20'!U72</f>
        <v>0</v>
      </c>
      <c r="P296" s="915" t="n">
        <f aca="false">'12-20'!V72</f>
        <v>1</v>
      </c>
      <c r="Q296" s="915" t="n">
        <f aca="false">'12-20'!W72</f>
        <v>3</v>
      </c>
      <c r="R296" s="915" t="n">
        <f aca="false">'12-20'!X72</f>
        <v>5</v>
      </c>
      <c r="S296" s="915" t="n">
        <f aca="false">'12-20'!Y72</f>
        <v>4</v>
      </c>
      <c r="T296" s="915" t="n">
        <f aca="false">'12-20'!Z72</f>
        <v>12</v>
      </c>
      <c r="U296" s="915" t="n">
        <f aca="false">'12-20'!AA72</f>
        <v>5</v>
      </c>
      <c r="V296" s="916" t="n">
        <f aca="false">'12-20'!AB72</f>
        <v>13</v>
      </c>
      <c r="W296" s="917" t="n">
        <f aca="false">'12-20'!AC72</f>
        <v>21</v>
      </c>
      <c r="X296" s="915" t="n">
        <f aca="false">'12-20'!AD72</f>
        <v>18</v>
      </c>
      <c r="Y296" s="915" t="n">
        <f aca="false">'12-20'!AE72</f>
        <v>13</v>
      </c>
      <c r="Z296" s="915" t="n">
        <f aca="false">'12-20'!AF72</f>
        <v>5</v>
      </c>
      <c r="AA296" s="868" t="n">
        <f aca="false">SUM(W296:Z296)</f>
        <v>57</v>
      </c>
      <c r="AB296" s="124"/>
    </row>
    <row r="297" s="123" customFormat="true" ht="13.5" hidden="false" customHeight="false" outlineLevel="0" collapsed="false">
      <c r="A297" s="880" t="s">
        <v>454</v>
      </c>
      <c r="B297" s="880" t="s">
        <v>477</v>
      </c>
      <c r="C297" s="884" t="s">
        <v>455</v>
      </c>
      <c r="D297" s="913" t="s">
        <v>7</v>
      </c>
      <c r="E297" s="914" t="n">
        <f aca="false">'12-20'!F73</f>
        <v>18</v>
      </c>
      <c r="F297" s="915" t="n">
        <f aca="false">'12-20'!L73</f>
        <v>0</v>
      </c>
      <c r="G297" s="915" t="n">
        <f aca="false">'12-20'!M73</f>
        <v>0</v>
      </c>
      <c r="H297" s="915" t="n">
        <f aca="false">'12-20'!N73</f>
        <v>0</v>
      </c>
      <c r="I297" s="915" t="n">
        <f aca="false">'12-20'!O73</f>
        <v>0</v>
      </c>
      <c r="J297" s="915" t="n">
        <f aca="false">'12-20'!P73</f>
        <v>0</v>
      </c>
      <c r="K297" s="915" t="n">
        <f aca="false">'12-20'!Q73</f>
        <v>0</v>
      </c>
      <c r="L297" s="915" t="n">
        <f aca="false">'12-20'!R73</f>
        <v>0</v>
      </c>
      <c r="M297" s="915" t="n">
        <f aca="false">'12-20'!S73</f>
        <v>0</v>
      </c>
      <c r="N297" s="915" t="n">
        <f aca="false">'12-20'!T73</f>
        <v>0</v>
      </c>
      <c r="O297" s="915" t="n">
        <f aca="false">'12-20'!U73</f>
        <v>2</v>
      </c>
      <c r="P297" s="915" t="n">
        <f aca="false">'12-20'!V73</f>
        <v>2</v>
      </c>
      <c r="Q297" s="915" t="n">
        <f aca="false">'12-20'!W73</f>
        <v>2</v>
      </c>
      <c r="R297" s="915" t="n">
        <f aca="false">'12-20'!X73</f>
        <v>2</v>
      </c>
      <c r="S297" s="915" t="n">
        <f aca="false">'12-20'!Y73</f>
        <v>0</v>
      </c>
      <c r="T297" s="915" t="n">
        <f aca="false">'12-20'!Z73</f>
        <v>3</v>
      </c>
      <c r="U297" s="915" t="n">
        <f aca="false">'12-20'!AA73</f>
        <v>0</v>
      </c>
      <c r="V297" s="916" t="n">
        <f aca="false">'12-20'!AB73</f>
        <v>2</v>
      </c>
      <c r="W297" s="917" t="n">
        <f aca="false">'12-20'!AC73</f>
        <v>4</v>
      </c>
      <c r="X297" s="915" t="n">
        <f aca="false">'12-20'!AD73</f>
        <v>1</v>
      </c>
      <c r="Y297" s="915" t="n">
        <f aca="false">'12-20'!AE73</f>
        <v>0</v>
      </c>
      <c r="Z297" s="915" t="n">
        <f aca="false">'12-20'!AF73</f>
        <v>0</v>
      </c>
      <c r="AA297" s="868" t="n">
        <f aca="false">SUM(W297:Z297)</f>
        <v>5</v>
      </c>
      <c r="AB297" s="124"/>
    </row>
    <row r="298" s="123" customFormat="true" ht="13.5" hidden="false" customHeight="false" outlineLevel="0" collapsed="false">
      <c r="A298" s="880"/>
      <c r="B298" s="880"/>
      <c r="C298" s="880"/>
      <c r="D298" s="913" t="s">
        <v>475</v>
      </c>
      <c r="E298" s="914" t="n">
        <f aca="false">'12-20'!F74</f>
        <v>6</v>
      </c>
      <c r="F298" s="915" t="n">
        <f aca="false">'12-20'!L74</f>
        <v>0</v>
      </c>
      <c r="G298" s="915" t="n">
        <f aca="false">'12-20'!M74</f>
        <v>0</v>
      </c>
      <c r="H298" s="915" t="n">
        <f aca="false">'12-20'!N74</f>
        <v>0</v>
      </c>
      <c r="I298" s="915" t="n">
        <f aca="false">'12-20'!O74</f>
        <v>0</v>
      </c>
      <c r="J298" s="915" t="n">
        <f aca="false">'12-20'!P74</f>
        <v>0</v>
      </c>
      <c r="K298" s="915" t="n">
        <f aca="false">'12-20'!Q74</f>
        <v>0</v>
      </c>
      <c r="L298" s="915" t="n">
        <f aca="false">'12-20'!R74</f>
        <v>0</v>
      </c>
      <c r="M298" s="915" t="n">
        <f aca="false">'12-20'!S74</f>
        <v>0</v>
      </c>
      <c r="N298" s="915" t="n">
        <f aca="false">'12-20'!T74</f>
        <v>0</v>
      </c>
      <c r="O298" s="915" t="n">
        <f aca="false">'12-20'!U74</f>
        <v>2</v>
      </c>
      <c r="P298" s="915" t="n">
        <f aca="false">'12-20'!V74</f>
        <v>1</v>
      </c>
      <c r="Q298" s="915" t="n">
        <f aca="false">'12-20'!W74</f>
        <v>0</v>
      </c>
      <c r="R298" s="915" t="n">
        <f aca="false">'12-20'!X74</f>
        <v>0</v>
      </c>
      <c r="S298" s="915" t="n">
        <f aca="false">'12-20'!Y74</f>
        <v>0</v>
      </c>
      <c r="T298" s="915" t="n">
        <f aca="false">'12-20'!Z74</f>
        <v>0</v>
      </c>
      <c r="U298" s="915" t="n">
        <f aca="false">'12-20'!AA74</f>
        <v>0</v>
      </c>
      <c r="V298" s="916" t="n">
        <f aca="false">'12-20'!AB74</f>
        <v>1</v>
      </c>
      <c r="W298" s="917" t="n">
        <f aca="false">'12-20'!AC74</f>
        <v>2</v>
      </c>
      <c r="X298" s="915" t="n">
        <f aca="false">'12-20'!AD74</f>
        <v>0</v>
      </c>
      <c r="Y298" s="915" t="n">
        <f aca="false">'12-20'!AE74</f>
        <v>0</v>
      </c>
      <c r="Z298" s="915" t="n">
        <f aca="false">'12-20'!AF74</f>
        <v>0</v>
      </c>
      <c r="AA298" s="868" t="n">
        <f aca="false">SUM(W298:Z298)</f>
        <v>2</v>
      </c>
      <c r="AB298" s="124"/>
    </row>
    <row r="299" s="123" customFormat="true" ht="13.5" hidden="false" customHeight="false" outlineLevel="0" collapsed="false">
      <c r="A299" s="880"/>
      <c r="B299" s="880"/>
      <c r="C299" s="880"/>
      <c r="D299" s="913" t="s">
        <v>476</v>
      </c>
      <c r="E299" s="914" t="n">
        <f aca="false">'12-20'!F75</f>
        <v>12</v>
      </c>
      <c r="F299" s="915" t="n">
        <f aca="false">'12-20'!L75</f>
        <v>0</v>
      </c>
      <c r="G299" s="915" t="n">
        <f aca="false">'12-20'!M75</f>
        <v>0</v>
      </c>
      <c r="H299" s="915" t="n">
        <f aca="false">'12-20'!N75</f>
        <v>0</v>
      </c>
      <c r="I299" s="915" t="n">
        <f aca="false">'12-20'!O75</f>
        <v>0</v>
      </c>
      <c r="J299" s="915" t="n">
        <f aca="false">'12-20'!P75</f>
        <v>0</v>
      </c>
      <c r="K299" s="915" t="n">
        <f aca="false">'12-20'!Q75</f>
        <v>0</v>
      </c>
      <c r="L299" s="915" t="n">
        <f aca="false">'12-20'!R75</f>
        <v>0</v>
      </c>
      <c r="M299" s="915" t="n">
        <f aca="false">'12-20'!S75</f>
        <v>0</v>
      </c>
      <c r="N299" s="915" t="n">
        <f aca="false">'12-20'!T75</f>
        <v>0</v>
      </c>
      <c r="O299" s="915" t="n">
        <f aca="false">'12-20'!U75</f>
        <v>0</v>
      </c>
      <c r="P299" s="915" t="n">
        <f aca="false">'12-20'!V75</f>
        <v>1</v>
      </c>
      <c r="Q299" s="915" t="n">
        <f aca="false">'12-20'!W75</f>
        <v>2</v>
      </c>
      <c r="R299" s="915" t="n">
        <f aca="false">'12-20'!X75</f>
        <v>2</v>
      </c>
      <c r="S299" s="915" t="n">
        <f aca="false">'12-20'!Y75</f>
        <v>0</v>
      </c>
      <c r="T299" s="915" t="n">
        <f aca="false">'12-20'!Z75</f>
        <v>3</v>
      </c>
      <c r="U299" s="915" t="n">
        <f aca="false">'12-20'!AA75</f>
        <v>0</v>
      </c>
      <c r="V299" s="916" t="n">
        <f aca="false">'12-20'!AB75</f>
        <v>1</v>
      </c>
      <c r="W299" s="917" t="n">
        <f aca="false">'12-20'!AC75</f>
        <v>2</v>
      </c>
      <c r="X299" s="915" t="n">
        <f aca="false">'12-20'!AD75</f>
        <v>1</v>
      </c>
      <c r="Y299" s="915" t="n">
        <f aca="false">'12-20'!AE75</f>
        <v>0</v>
      </c>
      <c r="Z299" s="915" t="n">
        <f aca="false">'12-20'!AF75</f>
        <v>0</v>
      </c>
      <c r="AA299" s="868" t="n">
        <f aca="false">SUM(W299:Z299)</f>
        <v>3</v>
      </c>
      <c r="AB299" s="124"/>
    </row>
    <row r="300" s="123" customFormat="true" ht="13.5" hidden="false" customHeight="false" outlineLevel="0" collapsed="false">
      <c r="A300" s="880" t="s">
        <v>456</v>
      </c>
      <c r="B300" s="884"/>
      <c r="C300" s="884" t="s">
        <v>622</v>
      </c>
      <c r="D300" s="913" t="s">
        <v>7</v>
      </c>
      <c r="E300" s="914" t="n">
        <f aca="false">'12-20'!F76</f>
        <v>66</v>
      </c>
      <c r="F300" s="915" t="n">
        <f aca="false">'12-20'!L76</f>
        <v>0</v>
      </c>
      <c r="G300" s="915" t="n">
        <f aca="false">'12-20'!M76</f>
        <v>0</v>
      </c>
      <c r="H300" s="915" t="n">
        <f aca="false">'12-20'!N76</f>
        <v>0</v>
      </c>
      <c r="I300" s="915" t="n">
        <f aca="false">'12-20'!O76</f>
        <v>0</v>
      </c>
      <c r="J300" s="915" t="n">
        <f aca="false">'12-20'!P76</f>
        <v>0</v>
      </c>
      <c r="K300" s="915" t="n">
        <f aca="false">'12-20'!Q76</f>
        <v>0</v>
      </c>
      <c r="L300" s="915" t="n">
        <f aca="false">'12-20'!R76</f>
        <v>0</v>
      </c>
      <c r="M300" s="915" t="n">
        <f aca="false">'12-20'!S76</f>
        <v>0</v>
      </c>
      <c r="N300" s="915" t="n">
        <f aca="false">'12-20'!T76</f>
        <v>1</v>
      </c>
      <c r="O300" s="915" t="n">
        <f aca="false">'12-20'!U76</f>
        <v>2</v>
      </c>
      <c r="P300" s="915" t="n">
        <f aca="false">'12-20'!V76</f>
        <v>2</v>
      </c>
      <c r="Q300" s="915" t="n">
        <f aca="false">'12-20'!W76</f>
        <v>1</v>
      </c>
      <c r="R300" s="915" t="n">
        <f aca="false">'12-20'!X76</f>
        <v>4</v>
      </c>
      <c r="S300" s="915" t="n">
        <f aca="false">'12-20'!Y76</f>
        <v>3</v>
      </c>
      <c r="T300" s="915" t="n">
        <f aca="false">'12-20'!Z76</f>
        <v>9</v>
      </c>
      <c r="U300" s="915" t="n">
        <f aca="false">'12-20'!AA76</f>
        <v>8</v>
      </c>
      <c r="V300" s="916" t="n">
        <f aca="false">'12-20'!AB76</f>
        <v>15</v>
      </c>
      <c r="W300" s="917" t="n">
        <f aca="false">'12-20'!AC76</f>
        <v>12</v>
      </c>
      <c r="X300" s="915" t="n">
        <f aca="false">'12-20'!AD76</f>
        <v>6</v>
      </c>
      <c r="Y300" s="915" t="n">
        <f aca="false">'12-20'!AE76</f>
        <v>3</v>
      </c>
      <c r="Z300" s="915" t="n">
        <f aca="false">'12-20'!AF76</f>
        <v>0</v>
      </c>
      <c r="AA300" s="868" t="n">
        <f aca="false">SUM(W300:Z300)</f>
        <v>21</v>
      </c>
      <c r="AB300" s="124"/>
    </row>
    <row r="301" s="123" customFormat="true" ht="13.5" hidden="false" customHeight="false" outlineLevel="0" collapsed="false">
      <c r="A301" s="880"/>
      <c r="B301" s="884"/>
      <c r="C301" s="884"/>
      <c r="D301" s="913" t="s">
        <v>475</v>
      </c>
      <c r="E301" s="914" t="n">
        <f aca="false">'12-20'!F77</f>
        <v>34</v>
      </c>
      <c r="F301" s="915" t="n">
        <f aca="false">'12-20'!L77</f>
        <v>0</v>
      </c>
      <c r="G301" s="915" t="n">
        <f aca="false">'12-20'!M77</f>
        <v>0</v>
      </c>
      <c r="H301" s="915" t="n">
        <f aca="false">'12-20'!N77</f>
        <v>0</v>
      </c>
      <c r="I301" s="915" t="n">
        <f aca="false">'12-20'!O77</f>
        <v>0</v>
      </c>
      <c r="J301" s="915" t="n">
        <f aca="false">'12-20'!P77</f>
        <v>0</v>
      </c>
      <c r="K301" s="915" t="n">
        <f aca="false">'12-20'!Q77</f>
        <v>0</v>
      </c>
      <c r="L301" s="915" t="n">
        <f aca="false">'12-20'!R77</f>
        <v>0</v>
      </c>
      <c r="M301" s="915" t="n">
        <f aca="false">'12-20'!S77</f>
        <v>0</v>
      </c>
      <c r="N301" s="915" t="n">
        <f aca="false">'12-20'!T77</f>
        <v>1</v>
      </c>
      <c r="O301" s="915" t="n">
        <f aca="false">'12-20'!U77</f>
        <v>2</v>
      </c>
      <c r="P301" s="915" t="n">
        <f aca="false">'12-20'!V77</f>
        <v>2</v>
      </c>
      <c r="Q301" s="915" t="n">
        <f aca="false">'12-20'!W77</f>
        <v>0</v>
      </c>
      <c r="R301" s="915" t="n">
        <f aca="false">'12-20'!X77</f>
        <v>3</v>
      </c>
      <c r="S301" s="915" t="n">
        <f aca="false">'12-20'!Y77</f>
        <v>0</v>
      </c>
      <c r="T301" s="915" t="n">
        <f aca="false">'12-20'!Z77</f>
        <v>3</v>
      </c>
      <c r="U301" s="915" t="n">
        <f aca="false">'12-20'!AA77</f>
        <v>5</v>
      </c>
      <c r="V301" s="916" t="n">
        <f aca="false">'12-20'!AB77</f>
        <v>8</v>
      </c>
      <c r="W301" s="917" t="n">
        <f aca="false">'12-20'!AC77</f>
        <v>7</v>
      </c>
      <c r="X301" s="915" t="n">
        <f aca="false">'12-20'!AD77</f>
        <v>2</v>
      </c>
      <c r="Y301" s="915" t="n">
        <f aca="false">'12-20'!AE77</f>
        <v>1</v>
      </c>
      <c r="Z301" s="915" t="n">
        <f aca="false">'12-20'!AF77</f>
        <v>0</v>
      </c>
      <c r="AA301" s="868" t="n">
        <f aca="false">SUM(W301:Z301)</f>
        <v>10</v>
      </c>
      <c r="AB301" s="124"/>
    </row>
    <row r="302" s="123" customFormat="true" ht="13.5" hidden="false" customHeight="false" outlineLevel="0" collapsed="false">
      <c r="A302" s="880"/>
      <c r="B302" s="884"/>
      <c r="C302" s="884"/>
      <c r="D302" s="913" t="s">
        <v>476</v>
      </c>
      <c r="E302" s="914" t="n">
        <f aca="false">'12-20'!F78</f>
        <v>32</v>
      </c>
      <c r="F302" s="915" t="n">
        <f aca="false">'12-20'!L78</f>
        <v>0</v>
      </c>
      <c r="G302" s="915" t="n">
        <f aca="false">'12-20'!M78</f>
        <v>0</v>
      </c>
      <c r="H302" s="915" t="n">
        <f aca="false">'12-20'!N78</f>
        <v>0</v>
      </c>
      <c r="I302" s="915" t="n">
        <f aca="false">'12-20'!O78</f>
        <v>0</v>
      </c>
      <c r="J302" s="915" t="n">
        <f aca="false">'12-20'!P78</f>
        <v>0</v>
      </c>
      <c r="K302" s="915" t="n">
        <f aca="false">'12-20'!Q78</f>
        <v>0</v>
      </c>
      <c r="L302" s="915" t="n">
        <f aca="false">'12-20'!R78</f>
        <v>0</v>
      </c>
      <c r="M302" s="915" t="n">
        <f aca="false">'12-20'!S78</f>
        <v>0</v>
      </c>
      <c r="N302" s="915" t="n">
        <f aca="false">'12-20'!T78</f>
        <v>0</v>
      </c>
      <c r="O302" s="915" t="n">
        <f aca="false">'12-20'!U78</f>
        <v>0</v>
      </c>
      <c r="P302" s="915" t="n">
        <f aca="false">'12-20'!V78</f>
        <v>0</v>
      </c>
      <c r="Q302" s="915" t="n">
        <f aca="false">'12-20'!W78</f>
        <v>1</v>
      </c>
      <c r="R302" s="915" t="n">
        <f aca="false">'12-20'!X78</f>
        <v>1</v>
      </c>
      <c r="S302" s="915" t="n">
        <f aca="false">'12-20'!Y78</f>
        <v>3</v>
      </c>
      <c r="T302" s="915" t="n">
        <f aca="false">'12-20'!Z78</f>
        <v>6</v>
      </c>
      <c r="U302" s="915" t="n">
        <f aca="false">'12-20'!AA78</f>
        <v>3</v>
      </c>
      <c r="V302" s="916" t="n">
        <f aca="false">'12-20'!AB78</f>
        <v>7</v>
      </c>
      <c r="W302" s="917" t="n">
        <f aca="false">'12-20'!AC78</f>
        <v>5</v>
      </c>
      <c r="X302" s="915" t="n">
        <f aca="false">'12-20'!AD78</f>
        <v>4</v>
      </c>
      <c r="Y302" s="915" t="n">
        <f aca="false">'12-20'!AE78</f>
        <v>2</v>
      </c>
      <c r="Z302" s="915" t="n">
        <f aca="false">'12-20'!AF78</f>
        <v>0</v>
      </c>
      <c r="AA302" s="868" t="n">
        <f aca="false">SUM(W302:Z302)</f>
        <v>11</v>
      </c>
      <c r="AB302" s="124"/>
    </row>
    <row r="303" s="123" customFormat="true" ht="13.5" hidden="false" customHeight="false" outlineLevel="0" collapsed="false">
      <c r="A303" s="880" t="s">
        <v>458</v>
      </c>
      <c r="B303" s="884"/>
      <c r="C303" s="884" t="s">
        <v>999</v>
      </c>
      <c r="D303" s="913" t="s">
        <v>7</v>
      </c>
      <c r="E303" s="914" t="n">
        <f aca="false">'12-20'!F79</f>
        <v>111</v>
      </c>
      <c r="F303" s="915" t="n">
        <f aca="false">'12-20'!L79</f>
        <v>0</v>
      </c>
      <c r="G303" s="915" t="n">
        <f aca="false">'12-20'!M79</f>
        <v>0</v>
      </c>
      <c r="H303" s="915" t="n">
        <f aca="false">'12-20'!N79</f>
        <v>0</v>
      </c>
      <c r="I303" s="915" t="n">
        <f aca="false">'12-20'!O79</f>
        <v>0</v>
      </c>
      <c r="J303" s="915" t="n">
        <f aca="false">'12-20'!P79</f>
        <v>0</v>
      </c>
      <c r="K303" s="915" t="n">
        <f aca="false">'12-20'!Q79</f>
        <v>0</v>
      </c>
      <c r="L303" s="915" t="n">
        <f aca="false">'12-20'!R79</f>
        <v>0</v>
      </c>
      <c r="M303" s="915" t="n">
        <f aca="false">'12-20'!S79</f>
        <v>0</v>
      </c>
      <c r="N303" s="915" t="n">
        <f aca="false">'12-20'!T79</f>
        <v>0</v>
      </c>
      <c r="O303" s="915" t="n">
        <f aca="false">'12-20'!U79</f>
        <v>0</v>
      </c>
      <c r="P303" s="915" t="n">
        <f aca="false">'12-20'!V79</f>
        <v>0</v>
      </c>
      <c r="Q303" s="915" t="n">
        <f aca="false">'12-20'!W79</f>
        <v>2</v>
      </c>
      <c r="R303" s="915" t="n">
        <f aca="false">'12-20'!X79</f>
        <v>3</v>
      </c>
      <c r="S303" s="915" t="n">
        <f aca="false">'12-20'!Y79</f>
        <v>5</v>
      </c>
      <c r="T303" s="915" t="n">
        <f aca="false">'12-20'!Z79</f>
        <v>4</v>
      </c>
      <c r="U303" s="915" t="n">
        <f aca="false">'12-20'!AA79</f>
        <v>10</v>
      </c>
      <c r="V303" s="916" t="n">
        <f aca="false">'12-20'!AB79</f>
        <v>15</v>
      </c>
      <c r="W303" s="917" t="n">
        <f aca="false">'12-20'!AC79</f>
        <v>27</v>
      </c>
      <c r="X303" s="915" t="n">
        <f aca="false">'12-20'!AD79</f>
        <v>24</v>
      </c>
      <c r="Y303" s="915" t="n">
        <f aca="false">'12-20'!AE79</f>
        <v>16</v>
      </c>
      <c r="Z303" s="915" t="n">
        <f aca="false">'12-20'!AF79</f>
        <v>5</v>
      </c>
      <c r="AA303" s="868" t="n">
        <f aca="false">SUM(W303:Z303)</f>
        <v>72</v>
      </c>
      <c r="AB303" s="124"/>
    </row>
    <row r="304" s="123" customFormat="true" ht="13.5" hidden="false" customHeight="false" outlineLevel="0" collapsed="false">
      <c r="A304" s="880"/>
      <c r="B304" s="884"/>
      <c r="C304" s="884"/>
      <c r="D304" s="913" t="s">
        <v>475</v>
      </c>
      <c r="E304" s="914" t="n">
        <f aca="false">'12-20'!F80</f>
        <v>57</v>
      </c>
      <c r="F304" s="915" t="n">
        <f aca="false">'12-20'!L80</f>
        <v>0</v>
      </c>
      <c r="G304" s="915" t="n">
        <f aca="false">'12-20'!M80</f>
        <v>0</v>
      </c>
      <c r="H304" s="915" t="n">
        <f aca="false">'12-20'!N80</f>
        <v>0</v>
      </c>
      <c r="I304" s="915" t="n">
        <f aca="false">'12-20'!O80</f>
        <v>0</v>
      </c>
      <c r="J304" s="915" t="n">
        <f aca="false">'12-20'!P80</f>
        <v>0</v>
      </c>
      <c r="K304" s="915" t="n">
        <f aca="false">'12-20'!Q80</f>
        <v>0</v>
      </c>
      <c r="L304" s="915" t="n">
        <f aca="false">'12-20'!R80</f>
        <v>0</v>
      </c>
      <c r="M304" s="915" t="n">
        <f aca="false">'12-20'!S80</f>
        <v>0</v>
      </c>
      <c r="N304" s="915" t="n">
        <f aca="false">'12-20'!T80</f>
        <v>0</v>
      </c>
      <c r="O304" s="915" t="n">
        <f aca="false">'12-20'!U80</f>
        <v>0</v>
      </c>
      <c r="P304" s="915" t="n">
        <f aca="false">'12-20'!V80</f>
        <v>0</v>
      </c>
      <c r="Q304" s="915" t="n">
        <f aca="false">'12-20'!W80</f>
        <v>2</v>
      </c>
      <c r="R304" s="915" t="n">
        <f aca="false">'12-20'!X80</f>
        <v>2</v>
      </c>
      <c r="S304" s="915" t="n">
        <f aca="false">'12-20'!Y80</f>
        <v>4</v>
      </c>
      <c r="T304" s="915" t="n">
        <f aca="false">'12-20'!Z80</f>
        <v>2</v>
      </c>
      <c r="U304" s="915" t="n">
        <f aca="false">'12-20'!AA80</f>
        <v>8</v>
      </c>
      <c r="V304" s="916" t="n">
        <f aca="false">'12-20'!AB80</f>
        <v>10</v>
      </c>
      <c r="W304" s="917" t="n">
        <f aca="false">'12-20'!AC80</f>
        <v>13</v>
      </c>
      <c r="X304" s="915" t="n">
        <f aca="false">'12-20'!AD80</f>
        <v>11</v>
      </c>
      <c r="Y304" s="915" t="n">
        <f aca="false">'12-20'!AE80</f>
        <v>5</v>
      </c>
      <c r="Z304" s="915" t="n">
        <f aca="false">'12-20'!AF80</f>
        <v>0</v>
      </c>
      <c r="AA304" s="868" t="n">
        <f aca="false">SUM(W304:Z304)</f>
        <v>29</v>
      </c>
      <c r="AB304" s="124"/>
    </row>
    <row r="305" s="123" customFormat="true" ht="13.5" hidden="false" customHeight="false" outlineLevel="0" collapsed="false">
      <c r="A305" s="880"/>
      <c r="B305" s="884"/>
      <c r="C305" s="884"/>
      <c r="D305" s="913" t="s">
        <v>476</v>
      </c>
      <c r="E305" s="914" t="n">
        <f aca="false">'12-20'!F81</f>
        <v>54</v>
      </c>
      <c r="F305" s="915" t="n">
        <f aca="false">'12-20'!L81</f>
        <v>0</v>
      </c>
      <c r="G305" s="915" t="n">
        <f aca="false">'12-20'!M81</f>
        <v>0</v>
      </c>
      <c r="H305" s="915" t="n">
        <f aca="false">'12-20'!N81</f>
        <v>0</v>
      </c>
      <c r="I305" s="915" t="n">
        <f aca="false">'12-20'!O81</f>
        <v>0</v>
      </c>
      <c r="J305" s="915" t="n">
        <f aca="false">'12-20'!P81</f>
        <v>0</v>
      </c>
      <c r="K305" s="915" t="n">
        <f aca="false">'12-20'!Q81</f>
        <v>0</v>
      </c>
      <c r="L305" s="915" t="n">
        <f aca="false">'12-20'!R81</f>
        <v>0</v>
      </c>
      <c r="M305" s="915" t="n">
        <f aca="false">'12-20'!S81</f>
        <v>0</v>
      </c>
      <c r="N305" s="915" t="n">
        <f aca="false">'12-20'!T81</f>
        <v>0</v>
      </c>
      <c r="O305" s="915" t="n">
        <f aca="false">'12-20'!U81</f>
        <v>0</v>
      </c>
      <c r="P305" s="915" t="n">
        <f aca="false">'12-20'!V81</f>
        <v>0</v>
      </c>
      <c r="Q305" s="915" t="n">
        <f aca="false">'12-20'!W81</f>
        <v>0</v>
      </c>
      <c r="R305" s="915" t="n">
        <f aca="false">'12-20'!X81</f>
        <v>1</v>
      </c>
      <c r="S305" s="915" t="n">
        <f aca="false">'12-20'!Y81</f>
        <v>1</v>
      </c>
      <c r="T305" s="915" t="n">
        <f aca="false">'12-20'!Z81</f>
        <v>2</v>
      </c>
      <c r="U305" s="915" t="n">
        <f aca="false">'12-20'!AA81</f>
        <v>2</v>
      </c>
      <c r="V305" s="916" t="n">
        <f aca="false">'12-20'!AB81</f>
        <v>5</v>
      </c>
      <c r="W305" s="917" t="n">
        <f aca="false">'12-20'!AC81</f>
        <v>14</v>
      </c>
      <c r="X305" s="915" t="n">
        <f aca="false">'12-20'!AD81</f>
        <v>13</v>
      </c>
      <c r="Y305" s="915" t="n">
        <f aca="false">'12-20'!AE81</f>
        <v>11</v>
      </c>
      <c r="Z305" s="915" t="n">
        <f aca="false">'12-20'!AF81</f>
        <v>5</v>
      </c>
      <c r="AA305" s="868" t="n">
        <f aca="false">SUM(W305:Z305)</f>
        <v>43</v>
      </c>
      <c r="AB305" s="124"/>
    </row>
    <row r="306" s="123" customFormat="true" ht="13.5" hidden="false" customHeight="true" outlineLevel="0" collapsed="false">
      <c r="A306" s="880" t="s">
        <v>459</v>
      </c>
      <c r="B306" s="884" t="s">
        <v>186</v>
      </c>
      <c r="C306" s="884"/>
      <c r="D306" s="913" t="s">
        <v>7</v>
      </c>
      <c r="E306" s="914" t="n">
        <f aca="false">'12-20'!F82</f>
        <v>49</v>
      </c>
      <c r="F306" s="915" t="n">
        <f aca="false">'12-20'!L82</f>
        <v>0</v>
      </c>
      <c r="G306" s="915" t="n">
        <f aca="false">'12-20'!M82</f>
        <v>0</v>
      </c>
      <c r="H306" s="915" t="n">
        <f aca="false">'12-20'!N82</f>
        <v>0</v>
      </c>
      <c r="I306" s="915" t="n">
        <f aca="false">'12-20'!O82</f>
        <v>0</v>
      </c>
      <c r="J306" s="915" t="n">
        <f aca="false">'12-20'!P82</f>
        <v>0</v>
      </c>
      <c r="K306" s="915" t="n">
        <f aca="false">'12-20'!Q82</f>
        <v>0</v>
      </c>
      <c r="L306" s="915" t="n">
        <f aca="false">'12-20'!R82</f>
        <v>0</v>
      </c>
      <c r="M306" s="915" t="n">
        <f aca="false">'12-20'!S82</f>
        <v>0</v>
      </c>
      <c r="N306" s="915" t="n">
        <f aca="false">'12-20'!T82</f>
        <v>0</v>
      </c>
      <c r="O306" s="915" t="n">
        <f aca="false">'12-20'!U82</f>
        <v>0</v>
      </c>
      <c r="P306" s="915" t="n">
        <f aca="false">'12-20'!V82</f>
        <v>0</v>
      </c>
      <c r="Q306" s="915" t="n">
        <f aca="false">'12-20'!W82</f>
        <v>1</v>
      </c>
      <c r="R306" s="915" t="n">
        <f aca="false">'12-20'!X82</f>
        <v>3</v>
      </c>
      <c r="S306" s="915" t="n">
        <f aca="false">'12-20'!Y82</f>
        <v>9</v>
      </c>
      <c r="T306" s="915" t="n">
        <f aca="false">'12-20'!Z82</f>
        <v>4</v>
      </c>
      <c r="U306" s="915" t="n">
        <f aca="false">'12-20'!AA82</f>
        <v>10</v>
      </c>
      <c r="V306" s="916" t="n">
        <f aca="false">'12-20'!AB82</f>
        <v>10</v>
      </c>
      <c r="W306" s="917" t="n">
        <f aca="false">'12-20'!AC82</f>
        <v>7</v>
      </c>
      <c r="X306" s="915" t="n">
        <f aca="false">'12-20'!AD82</f>
        <v>3</v>
      </c>
      <c r="Y306" s="915" t="n">
        <f aca="false">'12-20'!AE82</f>
        <v>2</v>
      </c>
      <c r="Z306" s="915" t="n">
        <f aca="false">'12-20'!AF82</f>
        <v>0</v>
      </c>
      <c r="AA306" s="868" t="n">
        <f aca="false">SUM(W306:Z306)</f>
        <v>12</v>
      </c>
    </row>
    <row r="307" s="123" customFormat="true" ht="13.5" hidden="false" customHeight="false" outlineLevel="0" collapsed="false">
      <c r="A307" s="880"/>
      <c r="B307" s="884"/>
      <c r="C307" s="884"/>
      <c r="D307" s="913" t="s">
        <v>475</v>
      </c>
      <c r="E307" s="914" t="n">
        <f aca="false">'12-20'!F83</f>
        <v>30</v>
      </c>
      <c r="F307" s="915" t="n">
        <f aca="false">'12-20'!L83</f>
        <v>0</v>
      </c>
      <c r="G307" s="915" t="n">
        <f aca="false">'12-20'!M83</f>
        <v>0</v>
      </c>
      <c r="H307" s="915" t="n">
        <f aca="false">'12-20'!N83</f>
        <v>0</v>
      </c>
      <c r="I307" s="915" t="n">
        <f aca="false">'12-20'!O83</f>
        <v>0</v>
      </c>
      <c r="J307" s="915" t="n">
        <f aca="false">'12-20'!P83</f>
        <v>0</v>
      </c>
      <c r="K307" s="915" t="n">
        <f aca="false">'12-20'!Q83</f>
        <v>0</v>
      </c>
      <c r="L307" s="915" t="n">
        <f aca="false">'12-20'!R83</f>
        <v>0</v>
      </c>
      <c r="M307" s="915" t="n">
        <f aca="false">'12-20'!S83</f>
        <v>0</v>
      </c>
      <c r="N307" s="915" t="n">
        <f aca="false">'12-20'!T83</f>
        <v>0</v>
      </c>
      <c r="O307" s="915" t="n">
        <f aca="false">'12-20'!U83</f>
        <v>0</v>
      </c>
      <c r="P307" s="915" t="n">
        <f aca="false">'12-20'!V83</f>
        <v>0</v>
      </c>
      <c r="Q307" s="915" t="n">
        <f aca="false">'12-20'!W83</f>
        <v>1</v>
      </c>
      <c r="R307" s="915" t="n">
        <f aca="false">'12-20'!X83</f>
        <v>3</v>
      </c>
      <c r="S307" s="915" t="n">
        <f aca="false">'12-20'!Y83</f>
        <v>6</v>
      </c>
      <c r="T307" s="915" t="n">
        <f aca="false">'12-20'!Z83</f>
        <v>1</v>
      </c>
      <c r="U307" s="915" t="n">
        <f aca="false">'12-20'!AA83</f>
        <v>8</v>
      </c>
      <c r="V307" s="916" t="n">
        <f aca="false">'12-20'!AB83</f>
        <v>6</v>
      </c>
      <c r="W307" s="917" t="n">
        <f aca="false">'12-20'!AC83</f>
        <v>4</v>
      </c>
      <c r="X307" s="915" t="n">
        <f aca="false">'12-20'!AD83</f>
        <v>1</v>
      </c>
      <c r="Y307" s="915" t="n">
        <f aca="false">'12-20'!AE83</f>
        <v>0</v>
      </c>
      <c r="Z307" s="915" t="n">
        <f aca="false">'12-20'!AF83</f>
        <v>0</v>
      </c>
      <c r="AA307" s="868" t="n">
        <f aca="false">SUM(W307:Z307)</f>
        <v>5</v>
      </c>
    </row>
    <row r="308" s="123" customFormat="true" ht="13.5" hidden="false" customHeight="false" outlineLevel="0" collapsed="false">
      <c r="A308" s="880"/>
      <c r="B308" s="884"/>
      <c r="C308" s="884"/>
      <c r="D308" s="913" t="s">
        <v>476</v>
      </c>
      <c r="E308" s="914" t="n">
        <f aca="false">'12-20'!F84</f>
        <v>19</v>
      </c>
      <c r="F308" s="915" t="n">
        <f aca="false">'12-20'!L84</f>
        <v>0</v>
      </c>
      <c r="G308" s="915" t="n">
        <f aca="false">'12-20'!M84</f>
        <v>0</v>
      </c>
      <c r="H308" s="915" t="n">
        <f aca="false">'12-20'!N84</f>
        <v>0</v>
      </c>
      <c r="I308" s="915" t="n">
        <f aca="false">'12-20'!O84</f>
        <v>0</v>
      </c>
      <c r="J308" s="915" t="n">
        <f aca="false">'12-20'!P84</f>
        <v>0</v>
      </c>
      <c r="K308" s="915" t="n">
        <f aca="false">'12-20'!Q84</f>
        <v>0</v>
      </c>
      <c r="L308" s="915" t="n">
        <f aca="false">'12-20'!R84</f>
        <v>0</v>
      </c>
      <c r="M308" s="915" t="n">
        <f aca="false">'12-20'!S84</f>
        <v>0</v>
      </c>
      <c r="N308" s="915" t="n">
        <f aca="false">'12-20'!T84</f>
        <v>0</v>
      </c>
      <c r="O308" s="915" t="n">
        <f aca="false">'12-20'!U84</f>
        <v>0</v>
      </c>
      <c r="P308" s="915" t="n">
        <f aca="false">'12-20'!V84</f>
        <v>0</v>
      </c>
      <c r="Q308" s="915" t="n">
        <f aca="false">'12-20'!W84</f>
        <v>0</v>
      </c>
      <c r="R308" s="915" t="n">
        <f aca="false">'12-20'!X84</f>
        <v>0</v>
      </c>
      <c r="S308" s="915" t="n">
        <f aca="false">'12-20'!Y84</f>
        <v>3</v>
      </c>
      <c r="T308" s="915" t="n">
        <f aca="false">'12-20'!Z84</f>
        <v>3</v>
      </c>
      <c r="U308" s="915" t="n">
        <f aca="false">'12-20'!AA84</f>
        <v>2</v>
      </c>
      <c r="V308" s="916" t="n">
        <f aca="false">'12-20'!AB84</f>
        <v>4</v>
      </c>
      <c r="W308" s="917" t="n">
        <f aca="false">'12-20'!AC84</f>
        <v>3</v>
      </c>
      <c r="X308" s="915" t="n">
        <f aca="false">'12-20'!AD84</f>
        <v>2</v>
      </c>
      <c r="Y308" s="915" t="n">
        <f aca="false">'12-20'!AE84</f>
        <v>2</v>
      </c>
      <c r="Z308" s="915" t="n">
        <f aca="false">'12-20'!AF84</f>
        <v>0</v>
      </c>
      <c r="AA308" s="868" t="n">
        <f aca="false">SUM(W308:Z308)</f>
        <v>7</v>
      </c>
    </row>
    <row r="309" s="123" customFormat="true" ht="13.5" hidden="false" customHeight="false" outlineLevel="0" collapsed="false">
      <c r="A309" s="880" t="s">
        <v>460</v>
      </c>
      <c r="B309" s="884" t="s">
        <v>921</v>
      </c>
      <c r="C309" s="884"/>
      <c r="D309" s="913" t="s">
        <v>7</v>
      </c>
      <c r="E309" s="914" t="n">
        <f aca="false">'12-20'!F85</f>
        <v>212</v>
      </c>
      <c r="F309" s="915" t="n">
        <f aca="false">'12-20'!L85</f>
        <v>0</v>
      </c>
      <c r="G309" s="915" t="n">
        <f aca="false">'12-20'!M85</f>
        <v>0</v>
      </c>
      <c r="H309" s="915" t="n">
        <f aca="false">'12-20'!N85</f>
        <v>0</v>
      </c>
      <c r="I309" s="915" t="n">
        <f aca="false">'12-20'!O85</f>
        <v>0</v>
      </c>
      <c r="J309" s="915" t="n">
        <f aca="false">'12-20'!P85</f>
        <v>0</v>
      </c>
      <c r="K309" s="915" t="n">
        <f aca="false">'12-20'!Q85</f>
        <v>0</v>
      </c>
      <c r="L309" s="915" t="n">
        <f aca="false">'12-20'!R85</f>
        <v>0</v>
      </c>
      <c r="M309" s="915" t="n">
        <f aca="false">'12-20'!S85</f>
        <v>0</v>
      </c>
      <c r="N309" s="915" t="n">
        <f aca="false">'12-20'!T85</f>
        <v>0</v>
      </c>
      <c r="O309" s="915" t="n">
        <f aca="false">'12-20'!U85</f>
        <v>0</v>
      </c>
      <c r="P309" s="915" t="n">
        <f aca="false">'12-20'!V85</f>
        <v>0</v>
      </c>
      <c r="Q309" s="915" t="n">
        <f aca="false">'12-20'!W85</f>
        <v>1</v>
      </c>
      <c r="R309" s="915" t="n">
        <f aca="false">'12-20'!X85</f>
        <v>2</v>
      </c>
      <c r="S309" s="915" t="n">
        <f aca="false">'12-20'!Y85</f>
        <v>6</v>
      </c>
      <c r="T309" s="915" t="n">
        <f aca="false">'12-20'!Z85</f>
        <v>7</v>
      </c>
      <c r="U309" s="915" t="n">
        <f aca="false">'12-20'!AA85</f>
        <v>16</v>
      </c>
      <c r="V309" s="916" t="n">
        <f aca="false">'12-20'!AB85</f>
        <v>29</v>
      </c>
      <c r="W309" s="917" t="n">
        <f aca="false">'12-20'!AC85</f>
        <v>57</v>
      </c>
      <c r="X309" s="915" t="n">
        <f aca="false">'12-20'!AD85</f>
        <v>63</v>
      </c>
      <c r="Y309" s="915" t="n">
        <f aca="false">'12-20'!AE85</f>
        <v>23</v>
      </c>
      <c r="Z309" s="915" t="n">
        <f aca="false">'12-20'!AF85</f>
        <v>8</v>
      </c>
      <c r="AA309" s="868" t="n">
        <f aca="false">SUM(W309:Z309)</f>
        <v>151</v>
      </c>
    </row>
    <row r="310" s="123" customFormat="true" ht="13.5" hidden="false" customHeight="false" outlineLevel="0" collapsed="false">
      <c r="A310" s="880"/>
      <c r="B310" s="884"/>
      <c r="C310" s="884"/>
      <c r="D310" s="913" t="s">
        <v>475</v>
      </c>
      <c r="E310" s="914" t="n">
        <f aca="false">'12-20'!F86</f>
        <v>113</v>
      </c>
      <c r="F310" s="915" t="n">
        <f aca="false">'12-20'!L86</f>
        <v>0</v>
      </c>
      <c r="G310" s="915" t="n">
        <f aca="false">'12-20'!M86</f>
        <v>0</v>
      </c>
      <c r="H310" s="915" t="n">
        <f aca="false">'12-20'!N86</f>
        <v>0</v>
      </c>
      <c r="I310" s="915" t="n">
        <f aca="false">'12-20'!O86</f>
        <v>0</v>
      </c>
      <c r="J310" s="915" t="n">
        <f aca="false">'12-20'!P86</f>
        <v>0</v>
      </c>
      <c r="K310" s="915" t="n">
        <f aca="false">'12-20'!Q86</f>
        <v>0</v>
      </c>
      <c r="L310" s="915" t="n">
        <f aca="false">'12-20'!R86</f>
        <v>0</v>
      </c>
      <c r="M310" s="915" t="n">
        <f aca="false">'12-20'!S86</f>
        <v>0</v>
      </c>
      <c r="N310" s="915" t="n">
        <f aca="false">'12-20'!T86</f>
        <v>0</v>
      </c>
      <c r="O310" s="915" t="n">
        <f aca="false">'12-20'!U86</f>
        <v>0</v>
      </c>
      <c r="P310" s="915" t="n">
        <f aca="false">'12-20'!V86</f>
        <v>0</v>
      </c>
      <c r="Q310" s="915" t="n">
        <f aca="false">'12-20'!W86</f>
        <v>1</v>
      </c>
      <c r="R310" s="915" t="n">
        <f aca="false">'12-20'!X86</f>
        <v>2</v>
      </c>
      <c r="S310" s="915" t="n">
        <f aca="false">'12-20'!Y86</f>
        <v>5</v>
      </c>
      <c r="T310" s="915" t="n">
        <f aca="false">'12-20'!Z86</f>
        <v>5</v>
      </c>
      <c r="U310" s="915" t="n">
        <f aca="false">'12-20'!AA86</f>
        <v>10</v>
      </c>
      <c r="V310" s="916" t="n">
        <f aca="false">'12-20'!AB86</f>
        <v>19</v>
      </c>
      <c r="W310" s="917" t="n">
        <f aca="false">'12-20'!AC86</f>
        <v>36</v>
      </c>
      <c r="X310" s="915" t="n">
        <f aca="false">'12-20'!AD86</f>
        <v>31</v>
      </c>
      <c r="Y310" s="915" t="n">
        <f aca="false">'12-20'!AE86</f>
        <v>2</v>
      </c>
      <c r="Z310" s="915" t="n">
        <f aca="false">'12-20'!AF86</f>
        <v>2</v>
      </c>
      <c r="AA310" s="868" t="n">
        <f aca="false">SUM(W310:Z310)</f>
        <v>71</v>
      </c>
    </row>
    <row r="311" s="123" customFormat="true" ht="13.5" hidden="false" customHeight="false" outlineLevel="0" collapsed="false">
      <c r="A311" s="880"/>
      <c r="B311" s="884"/>
      <c r="C311" s="884"/>
      <c r="D311" s="913" t="s">
        <v>476</v>
      </c>
      <c r="E311" s="914" t="n">
        <f aca="false">'12-20'!F87</f>
        <v>99</v>
      </c>
      <c r="F311" s="915" t="n">
        <f aca="false">'12-20'!L87</f>
        <v>0</v>
      </c>
      <c r="G311" s="915" t="n">
        <f aca="false">'12-20'!M87</f>
        <v>0</v>
      </c>
      <c r="H311" s="915" t="n">
        <f aca="false">'12-20'!N87</f>
        <v>0</v>
      </c>
      <c r="I311" s="915" t="n">
        <f aca="false">'12-20'!O87</f>
        <v>0</v>
      </c>
      <c r="J311" s="915" t="n">
        <f aca="false">'12-20'!P87</f>
        <v>0</v>
      </c>
      <c r="K311" s="915" t="n">
        <f aca="false">'12-20'!Q87</f>
        <v>0</v>
      </c>
      <c r="L311" s="915" t="n">
        <f aca="false">'12-20'!R87</f>
        <v>0</v>
      </c>
      <c r="M311" s="915" t="n">
        <f aca="false">'12-20'!S87</f>
        <v>0</v>
      </c>
      <c r="N311" s="915" t="n">
        <f aca="false">'12-20'!T87</f>
        <v>0</v>
      </c>
      <c r="O311" s="915" t="n">
        <f aca="false">'12-20'!U87</f>
        <v>0</v>
      </c>
      <c r="P311" s="915" t="n">
        <f aca="false">'12-20'!V87</f>
        <v>0</v>
      </c>
      <c r="Q311" s="915" t="n">
        <f aca="false">'12-20'!W87</f>
        <v>0</v>
      </c>
      <c r="R311" s="915" t="n">
        <f aca="false">'12-20'!X87</f>
        <v>0</v>
      </c>
      <c r="S311" s="915" t="n">
        <f aca="false">'12-20'!Y87</f>
        <v>1</v>
      </c>
      <c r="T311" s="915" t="n">
        <f aca="false">'12-20'!Z87</f>
        <v>2</v>
      </c>
      <c r="U311" s="915" t="n">
        <f aca="false">'12-20'!AA87</f>
        <v>6</v>
      </c>
      <c r="V311" s="916" t="n">
        <f aca="false">'12-20'!AB87</f>
        <v>10</v>
      </c>
      <c r="W311" s="917" t="n">
        <f aca="false">'12-20'!AC87</f>
        <v>21</v>
      </c>
      <c r="X311" s="915" t="n">
        <f aca="false">'12-20'!AD87</f>
        <v>32</v>
      </c>
      <c r="Y311" s="915" t="n">
        <f aca="false">'12-20'!AE87</f>
        <v>21</v>
      </c>
      <c r="Z311" s="915" t="n">
        <f aca="false">'12-20'!AF87</f>
        <v>6</v>
      </c>
      <c r="AA311" s="868" t="n">
        <f aca="false">SUM(W311:Z311)</f>
        <v>80</v>
      </c>
    </row>
    <row r="312" s="123" customFormat="true" ht="13.5" hidden="false" customHeight="true" outlineLevel="0" collapsed="false">
      <c r="A312" s="880" t="s">
        <v>461</v>
      </c>
      <c r="B312" s="884" t="s">
        <v>189</v>
      </c>
      <c r="C312" s="884"/>
      <c r="D312" s="913" t="s">
        <v>7</v>
      </c>
      <c r="E312" s="914" t="n">
        <f aca="false">'12-20'!F88</f>
        <v>26</v>
      </c>
      <c r="F312" s="915" t="n">
        <f aca="false">'12-20'!L88</f>
        <v>0</v>
      </c>
      <c r="G312" s="915" t="n">
        <f aca="false">'12-20'!M88</f>
        <v>0</v>
      </c>
      <c r="H312" s="915" t="n">
        <f aca="false">'12-20'!N88</f>
        <v>0</v>
      </c>
      <c r="I312" s="915" t="n">
        <f aca="false">'12-20'!O88</f>
        <v>0</v>
      </c>
      <c r="J312" s="915" t="n">
        <f aca="false">'12-20'!P88</f>
        <v>0</v>
      </c>
      <c r="K312" s="915" t="n">
        <f aca="false">'12-20'!Q88</f>
        <v>0</v>
      </c>
      <c r="L312" s="915" t="n">
        <f aca="false">'12-20'!R88</f>
        <v>0</v>
      </c>
      <c r="M312" s="915" t="n">
        <f aca="false">'12-20'!S88</f>
        <v>0</v>
      </c>
      <c r="N312" s="915" t="n">
        <f aca="false">'12-20'!T88</f>
        <v>0</v>
      </c>
      <c r="O312" s="915" t="n">
        <f aca="false">'12-20'!U88</f>
        <v>0</v>
      </c>
      <c r="P312" s="915" t="n">
        <f aca="false">'12-20'!V88</f>
        <v>0</v>
      </c>
      <c r="Q312" s="915" t="n">
        <f aca="false">'12-20'!W88</f>
        <v>0</v>
      </c>
      <c r="R312" s="915" t="n">
        <f aca="false">'12-20'!X88</f>
        <v>0</v>
      </c>
      <c r="S312" s="915" t="n">
        <f aca="false">'12-20'!Y88</f>
        <v>1</v>
      </c>
      <c r="T312" s="915" t="n">
        <f aca="false">'12-20'!Z88</f>
        <v>2</v>
      </c>
      <c r="U312" s="915" t="n">
        <f aca="false">'12-20'!AA88</f>
        <v>4</v>
      </c>
      <c r="V312" s="916" t="n">
        <f aca="false">'12-20'!AB88</f>
        <v>5</v>
      </c>
      <c r="W312" s="917" t="n">
        <f aca="false">'12-20'!AC88</f>
        <v>11</v>
      </c>
      <c r="X312" s="915" t="n">
        <f aca="false">'12-20'!AD88</f>
        <v>3</v>
      </c>
      <c r="Y312" s="915" t="n">
        <f aca="false">'12-20'!AE88</f>
        <v>0</v>
      </c>
      <c r="Z312" s="915" t="n">
        <f aca="false">'12-20'!AF88</f>
        <v>0</v>
      </c>
      <c r="AA312" s="868" t="n">
        <f aca="false">SUM(W312:Z312)</f>
        <v>14</v>
      </c>
    </row>
    <row r="313" s="123" customFormat="true" ht="13.5" hidden="false" customHeight="false" outlineLevel="0" collapsed="false">
      <c r="A313" s="880"/>
      <c r="B313" s="884"/>
      <c r="C313" s="884"/>
      <c r="D313" s="913" t="s">
        <v>475</v>
      </c>
      <c r="E313" s="914" t="n">
        <f aca="false">'12-20'!F89</f>
        <v>21</v>
      </c>
      <c r="F313" s="915" t="n">
        <f aca="false">'12-20'!L89</f>
        <v>0</v>
      </c>
      <c r="G313" s="915" t="n">
        <f aca="false">'12-20'!M89</f>
        <v>0</v>
      </c>
      <c r="H313" s="915" t="n">
        <f aca="false">'12-20'!N89</f>
        <v>0</v>
      </c>
      <c r="I313" s="915" t="n">
        <f aca="false">'12-20'!O89</f>
        <v>0</v>
      </c>
      <c r="J313" s="915" t="n">
        <f aca="false">'12-20'!P89</f>
        <v>0</v>
      </c>
      <c r="K313" s="915" t="n">
        <f aca="false">'12-20'!Q89</f>
        <v>0</v>
      </c>
      <c r="L313" s="915" t="n">
        <f aca="false">'12-20'!R89</f>
        <v>0</v>
      </c>
      <c r="M313" s="915" t="n">
        <f aca="false">'12-20'!S89</f>
        <v>0</v>
      </c>
      <c r="N313" s="915" t="n">
        <f aca="false">'12-20'!T89</f>
        <v>0</v>
      </c>
      <c r="O313" s="915" t="n">
        <f aca="false">'12-20'!U89</f>
        <v>0</v>
      </c>
      <c r="P313" s="915" t="n">
        <f aca="false">'12-20'!V89</f>
        <v>0</v>
      </c>
      <c r="Q313" s="915" t="n">
        <f aca="false">'12-20'!W89</f>
        <v>0</v>
      </c>
      <c r="R313" s="915" t="n">
        <f aca="false">'12-20'!X89</f>
        <v>0</v>
      </c>
      <c r="S313" s="915" t="n">
        <f aca="false">'12-20'!Y89</f>
        <v>1</v>
      </c>
      <c r="T313" s="915" t="n">
        <f aca="false">'12-20'!Z89</f>
        <v>1</v>
      </c>
      <c r="U313" s="915" t="n">
        <f aca="false">'12-20'!AA89</f>
        <v>3</v>
      </c>
      <c r="V313" s="916" t="n">
        <f aca="false">'12-20'!AB89</f>
        <v>3</v>
      </c>
      <c r="W313" s="917" t="n">
        <f aca="false">'12-20'!AC89</f>
        <v>10</v>
      </c>
      <c r="X313" s="915" t="n">
        <f aca="false">'12-20'!AD89</f>
        <v>3</v>
      </c>
      <c r="Y313" s="915" t="n">
        <f aca="false">'12-20'!AE89</f>
        <v>0</v>
      </c>
      <c r="Z313" s="915" t="n">
        <f aca="false">'12-20'!AF89</f>
        <v>0</v>
      </c>
      <c r="AA313" s="868" t="n">
        <f aca="false">SUM(W313:Z313)</f>
        <v>13</v>
      </c>
    </row>
    <row r="314" s="123" customFormat="true" ht="13.5" hidden="false" customHeight="false" outlineLevel="0" collapsed="false">
      <c r="A314" s="880"/>
      <c r="B314" s="884"/>
      <c r="C314" s="884"/>
      <c r="D314" s="913" t="s">
        <v>476</v>
      </c>
      <c r="E314" s="914" t="n">
        <f aca="false">'12-20'!F90</f>
        <v>5</v>
      </c>
      <c r="F314" s="915" t="n">
        <f aca="false">'12-20'!L90</f>
        <v>0</v>
      </c>
      <c r="G314" s="915" t="n">
        <f aca="false">'12-20'!M90</f>
        <v>0</v>
      </c>
      <c r="H314" s="915" t="n">
        <f aca="false">'12-20'!N90</f>
        <v>0</v>
      </c>
      <c r="I314" s="915" t="n">
        <f aca="false">'12-20'!O90</f>
        <v>0</v>
      </c>
      <c r="J314" s="915" t="n">
        <f aca="false">'12-20'!P90</f>
        <v>0</v>
      </c>
      <c r="K314" s="915" t="n">
        <f aca="false">'12-20'!Q90</f>
        <v>0</v>
      </c>
      <c r="L314" s="915" t="n">
        <f aca="false">'12-20'!R90</f>
        <v>0</v>
      </c>
      <c r="M314" s="915" t="n">
        <f aca="false">'12-20'!S90</f>
        <v>0</v>
      </c>
      <c r="N314" s="915" t="n">
        <f aca="false">'12-20'!T90</f>
        <v>0</v>
      </c>
      <c r="O314" s="915" t="n">
        <f aca="false">'12-20'!U90</f>
        <v>0</v>
      </c>
      <c r="P314" s="915" t="n">
        <f aca="false">'12-20'!V90</f>
        <v>0</v>
      </c>
      <c r="Q314" s="915" t="n">
        <f aca="false">'12-20'!W90</f>
        <v>0</v>
      </c>
      <c r="R314" s="915" t="n">
        <f aca="false">'12-20'!X90</f>
        <v>0</v>
      </c>
      <c r="S314" s="915" t="n">
        <f aca="false">'12-20'!Y90</f>
        <v>0</v>
      </c>
      <c r="T314" s="915" t="n">
        <f aca="false">'12-20'!Z90</f>
        <v>1</v>
      </c>
      <c r="U314" s="915" t="n">
        <f aca="false">'12-20'!AA90</f>
        <v>1</v>
      </c>
      <c r="V314" s="916" t="n">
        <f aca="false">'12-20'!AB90</f>
        <v>2</v>
      </c>
      <c r="W314" s="917" t="n">
        <f aca="false">'12-20'!AC90</f>
        <v>1</v>
      </c>
      <c r="X314" s="915" t="n">
        <f aca="false">'12-20'!AD90</f>
        <v>0</v>
      </c>
      <c r="Y314" s="915" t="n">
        <f aca="false">'12-20'!AE90</f>
        <v>0</v>
      </c>
      <c r="Z314" s="915" t="n">
        <f aca="false">'12-20'!AF90</f>
        <v>0</v>
      </c>
      <c r="AA314" s="868" t="n">
        <f aca="false">SUM(W314:Z314)</f>
        <v>1</v>
      </c>
    </row>
    <row r="315" s="123" customFormat="true" ht="13.5" hidden="false" customHeight="false" outlineLevel="0" collapsed="false">
      <c r="A315" s="880" t="s">
        <v>462</v>
      </c>
      <c r="B315" s="884" t="s">
        <v>922</v>
      </c>
      <c r="C315" s="884"/>
      <c r="D315" s="913" t="s">
        <v>7</v>
      </c>
      <c r="E315" s="914" t="n">
        <f aca="false">'12-20'!F91</f>
        <v>5</v>
      </c>
      <c r="F315" s="915" t="n">
        <f aca="false">'12-20'!L91</f>
        <v>0</v>
      </c>
      <c r="G315" s="915" t="n">
        <f aca="false">'12-20'!M91</f>
        <v>0</v>
      </c>
      <c r="H315" s="915" t="n">
        <f aca="false">'12-20'!N91</f>
        <v>0</v>
      </c>
      <c r="I315" s="915" t="n">
        <f aca="false">'12-20'!O91</f>
        <v>0</v>
      </c>
      <c r="J315" s="915" t="n">
        <f aca="false">'12-20'!P91</f>
        <v>0</v>
      </c>
      <c r="K315" s="915" t="n">
        <f aca="false">'12-20'!Q91</f>
        <v>0</v>
      </c>
      <c r="L315" s="915" t="n">
        <f aca="false">'12-20'!R91</f>
        <v>0</v>
      </c>
      <c r="M315" s="915" t="n">
        <f aca="false">'12-20'!S91</f>
        <v>0</v>
      </c>
      <c r="N315" s="915" t="n">
        <f aca="false">'12-20'!T91</f>
        <v>0</v>
      </c>
      <c r="O315" s="915" t="n">
        <f aca="false">'12-20'!U91</f>
        <v>0</v>
      </c>
      <c r="P315" s="915" t="n">
        <f aca="false">'12-20'!V91</f>
        <v>0</v>
      </c>
      <c r="Q315" s="915" t="n">
        <f aca="false">'12-20'!W91</f>
        <v>1</v>
      </c>
      <c r="R315" s="915" t="n">
        <f aca="false">'12-20'!X91</f>
        <v>0</v>
      </c>
      <c r="S315" s="915" t="n">
        <f aca="false">'12-20'!Y91</f>
        <v>0</v>
      </c>
      <c r="T315" s="915" t="n">
        <f aca="false">'12-20'!Z91</f>
        <v>0</v>
      </c>
      <c r="U315" s="915" t="n">
        <f aca="false">'12-20'!AA91</f>
        <v>0</v>
      </c>
      <c r="V315" s="916" t="n">
        <f aca="false">'12-20'!AB91</f>
        <v>1</v>
      </c>
      <c r="W315" s="917" t="n">
        <f aca="false">'12-20'!AC91</f>
        <v>2</v>
      </c>
      <c r="X315" s="915" t="n">
        <f aca="false">'12-20'!AD91</f>
        <v>1</v>
      </c>
      <c r="Y315" s="915" t="n">
        <f aca="false">'12-20'!AE91</f>
        <v>0</v>
      </c>
      <c r="Z315" s="915" t="n">
        <f aca="false">'12-20'!AF91</f>
        <v>0</v>
      </c>
      <c r="AA315" s="868" t="n">
        <f aca="false">SUM(W315:Z315)</f>
        <v>3</v>
      </c>
    </row>
    <row r="316" s="123" customFormat="true" ht="13.5" hidden="false" customHeight="false" outlineLevel="0" collapsed="false">
      <c r="A316" s="880"/>
      <c r="B316" s="884"/>
      <c r="C316" s="884"/>
      <c r="D316" s="913" t="s">
        <v>475</v>
      </c>
      <c r="E316" s="914" t="n">
        <f aca="false">'12-20'!F92</f>
        <v>1</v>
      </c>
      <c r="F316" s="915" t="n">
        <f aca="false">'12-20'!L92</f>
        <v>0</v>
      </c>
      <c r="G316" s="915" t="n">
        <f aca="false">'12-20'!M92</f>
        <v>0</v>
      </c>
      <c r="H316" s="915" t="n">
        <f aca="false">'12-20'!N92</f>
        <v>0</v>
      </c>
      <c r="I316" s="915" t="n">
        <f aca="false">'12-20'!O92</f>
        <v>0</v>
      </c>
      <c r="J316" s="915" t="n">
        <f aca="false">'12-20'!P92</f>
        <v>0</v>
      </c>
      <c r="K316" s="915" t="n">
        <f aca="false">'12-20'!Q92</f>
        <v>0</v>
      </c>
      <c r="L316" s="915" t="n">
        <f aca="false">'12-20'!R92</f>
        <v>0</v>
      </c>
      <c r="M316" s="915" t="n">
        <f aca="false">'12-20'!S92</f>
        <v>0</v>
      </c>
      <c r="N316" s="915" t="n">
        <f aca="false">'12-20'!T92</f>
        <v>0</v>
      </c>
      <c r="O316" s="915" t="n">
        <f aca="false">'12-20'!U92</f>
        <v>0</v>
      </c>
      <c r="P316" s="915" t="n">
        <f aca="false">'12-20'!V92</f>
        <v>0</v>
      </c>
      <c r="Q316" s="915" t="n">
        <f aca="false">'12-20'!W92</f>
        <v>0</v>
      </c>
      <c r="R316" s="915" t="n">
        <f aca="false">'12-20'!X92</f>
        <v>0</v>
      </c>
      <c r="S316" s="915" t="n">
        <f aca="false">'12-20'!Y92</f>
        <v>0</v>
      </c>
      <c r="T316" s="915" t="n">
        <f aca="false">'12-20'!Z92</f>
        <v>0</v>
      </c>
      <c r="U316" s="915" t="n">
        <f aca="false">'12-20'!AA92</f>
        <v>0</v>
      </c>
      <c r="V316" s="916" t="n">
        <f aca="false">'12-20'!AB92</f>
        <v>1</v>
      </c>
      <c r="W316" s="917" t="n">
        <f aca="false">'12-20'!AC92</f>
        <v>0</v>
      </c>
      <c r="X316" s="915" t="n">
        <f aca="false">'12-20'!AD92</f>
        <v>0</v>
      </c>
      <c r="Y316" s="915" t="n">
        <f aca="false">'12-20'!AE92</f>
        <v>0</v>
      </c>
      <c r="Z316" s="915" t="n">
        <f aca="false">'12-20'!AF92</f>
        <v>0</v>
      </c>
      <c r="AA316" s="868" t="n">
        <f aca="false">SUM(W316:Z316)</f>
        <v>0</v>
      </c>
    </row>
    <row r="317" s="123" customFormat="true" ht="13.5" hidden="false" customHeight="false" outlineLevel="0" collapsed="false">
      <c r="A317" s="880"/>
      <c r="B317" s="884"/>
      <c r="C317" s="884"/>
      <c r="D317" s="913" t="s">
        <v>476</v>
      </c>
      <c r="E317" s="914" t="n">
        <f aca="false">'12-20'!F93</f>
        <v>4</v>
      </c>
      <c r="F317" s="915" t="n">
        <f aca="false">'12-20'!L93</f>
        <v>0</v>
      </c>
      <c r="G317" s="915" t="n">
        <f aca="false">'12-20'!M93</f>
        <v>0</v>
      </c>
      <c r="H317" s="915" t="n">
        <f aca="false">'12-20'!N93</f>
        <v>0</v>
      </c>
      <c r="I317" s="915" t="n">
        <f aca="false">'12-20'!O93</f>
        <v>0</v>
      </c>
      <c r="J317" s="915" t="n">
        <f aca="false">'12-20'!P93</f>
        <v>0</v>
      </c>
      <c r="K317" s="915" t="n">
        <f aca="false">'12-20'!Q93</f>
        <v>0</v>
      </c>
      <c r="L317" s="915" t="n">
        <f aca="false">'12-20'!R93</f>
        <v>0</v>
      </c>
      <c r="M317" s="915" t="n">
        <f aca="false">'12-20'!S93</f>
        <v>0</v>
      </c>
      <c r="N317" s="915" t="n">
        <f aca="false">'12-20'!T93</f>
        <v>0</v>
      </c>
      <c r="O317" s="915" t="n">
        <f aca="false">'12-20'!U93</f>
        <v>0</v>
      </c>
      <c r="P317" s="915" t="n">
        <f aca="false">'12-20'!V93</f>
        <v>0</v>
      </c>
      <c r="Q317" s="915" t="n">
        <f aca="false">'12-20'!W93</f>
        <v>1</v>
      </c>
      <c r="R317" s="915" t="n">
        <f aca="false">'12-20'!X93</f>
        <v>0</v>
      </c>
      <c r="S317" s="915" t="n">
        <f aca="false">'12-20'!Y93</f>
        <v>0</v>
      </c>
      <c r="T317" s="915" t="n">
        <f aca="false">'12-20'!Z93</f>
        <v>0</v>
      </c>
      <c r="U317" s="915" t="n">
        <f aca="false">'12-20'!AA93</f>
        <v>0</v>
      </c>
      <c r="V317" s="916" t="n">
        <f aca="false">'12-20'!AB93</f>
        <v>0</v>
      </c>
      <c r="W317" s="917" t="n">
        <f aca="false">'12-20'!AC93</f>
        <v>2</v>
      </c>
      <c r="X317" s="915" t="n">
        <f aca="false">'12-20'!AD93</f>
        <v>1</v>
      </c>
      <c r="Y317" s="915" t="n">
        <f aca="false">'12-20'!AE93</f>
        <v>0</v>
      </c>
      <c r="Z317" s="915" t="n">
        <f aca="false">'12-20'!AF93</f>
        <v>0</v>
      </c>
      <c r="AA317" s="868" t="n">
        <f aca="false">SUM(W317:Z317)</f>
        <v>3</v>
      </c>
    </row>
    <row r="318" s="123" customFormat="true" ht="13.5" hidden="false" customHeight="false" outlineLevel="0" collapsed="false">
      <c r="A318" s="880" t="s">
        <v>463</v>
      </c>
      <c r="B318" s="884" t="s">
        <v>175</v>
      </c>
      <c r="C318" s="884"/>
      <c r="D318" s="913" t="s">
        <v>7</v>
      </c>
      <c r="E318" s="914" t="n">
        <f aca="false">'12-20'!F94</f>
        <v>29</v>
      </c>
      <c r="F318" s="915" t="n">
        <f aca="false">'12-20'!L94</f>
        <v>0</v>
      </c>
      <c r="G318" s="915" t="n">
        <f aca="false">'12-20'!M94</f>
        <v>0</v>
      </c>
      <c r="H318" s="915" t="n">
        <f aca="false">'12-20'!N94</f>
        <v>0</v>
      </c>
      <c r="I318" s="915" t="n">
        <f aca="false">'12-20'!O94</f>
        <v>0</v>
      </c>
      <c r="J318" s="915" t="n">
        <f aca="false">'12-20'!P94</f>
        <v>0</v>
      </c>
      <c r="K318" s="915" t="n">
        <f aca="false">'12-20'!Q94</f>
        <v>0</v>
      </c>
      <c r="L318" s="915" t="n">
        <f aca="false">'12-20'!R94</f>
        <v>0</v>
      </c>
      <c r="M318" s="915" t="n">
        <f aca="false">'12-20'!S94</f>
        <v>1</v>
      </c>
      <c r="N318" s="915" t="n">
        <f aca="false">'12-20'!T94</f>
        <v>0</v>
      </c>
      <c r="O318" s="915" t="n">
        <f aca="false">'12-20'!U94</f>
        <v>1</v>
      </c>
      <c r="P318" s="915" t="n">
        <f aca="false">'12-20'!V94</f>
        <v>4</v>
      </c>
      <c r="Q318" s="915" t="n">
        <f aca="false">'12-20'!W94</f>
        <v>3</v>
      </c>
      <c r="R318" s="915" t="n">
        <f aca="false">'12-20'!X94</f>
        <v>2</v>
      </c>
      <c r="S318" s="915" t="n">
        <f aca="false">'12-20'!Y94</f>
        <v>2</v>
      </c>
      <c r="T318" s="915" t="n">
        <f aca="false">'12-20'!Z94</f>
        <v>7</v>
      </c>
      <c r="U318" s="915" t="n">
        <f aca="false">'12-20'!AA94</f>
        <v>4</v>
      </c>
      <c r="V318" s="916" t="n">
        <f aca="false">'12-20'!AB94</f>
        <v>3</v>
      </c>
      <c r="W318" s="917" t="n">
        <f aca="false">'12-20'!AC94</f>
        <v>0</v>
      </c>
      <c r="X318" s="915" t="n">
        <f aca="false">'12-20'!AD94</f>
        <v>1</v>
      </c>
      <c r="Y318" s="915" t="n">
        <f aca="false">'12-20'!AE94</f>
        <v>1</v>
      </c>
      <c r="Z318" s="915" t="n">
        <f aca="false">'12-20'!AF94</f>
        <v>0</v>
      </c>
      <c r="AA318" s="868" t="n">
        <f aca="false">SUM(W318:Z318)</f>
        <v>2</v>
      </c>
    </row>
    <row r="319" s="123" customFormat="true" ht="13.5" hidden="false" customHeight="false" outlineLevel="0" collapsed="false">
      <c r="A319" s="880"/>
      <c r="B319" s="884"/>
      <c r="C319" s="884"/>
      <c r="D319" s="913" t="s">
        <v>475</v>
      </c>
      <c r="E319" s="914" t="n">
        <f aca="false">'12-20'!F95</f>
        <v>23</v>
      </c>
      <c r="F319" s="915" t="n">
        <f aca="false">'12-20'!L95</f>
        <v>0</v>
      </c>
      <c r="G319" s="915" t="n">
        <f aca="false">'12-20'!M95</f>
        <v>0</v>
      </c>
      <c r="H319" s="915" t="n">
        <f aca="false">'12-20'!N95</f>
        <v>0</v>
      </c>
      <c r="I319" s="915" t="n">
        <f aca="false">'12-20'!O95</f>
        <v>0</v>
      </c>
      <c r="J319" s="915" t="n">
        <f aca="false">'12-20'!P95</f>
        <v>0</v>
      </c>
      <c r="K319" s="915" t="n">
        <f aca="false">'12-20'!Q95</f>
        <v>0</v>
      </c>
      <c r="L319" s="915" t="n">
        <f aca="false">'12-20'!R95</f>
        <v>0</v>
      </c>
      <c r="M319" s="915" t="n">
        <f aca="false">'12-20'!S95</f>
        <v>1</v>
      </c>
      <c r="N319" s="915" t="n">
        <f aca="false">'12-20'!T95</f>
        <v>0</v>
      </c>
      <c r="O319" s="915" t="n">
        <f aca="false">'12-20'!U95</f>
        <v>1</v>
      </c>
      <c r="P319" s="915" t="n">
        <f aca="false">'12-20'!V95</f>
        <v>4</v>
      </c>
      <c r="Q319" s="915" t="n">
        <f aca="false">'12-20'!W95</f>
        <v>3</v>
      </c>
      <c r="R319" s="915" t="n">
        <f aca="false">'12-20'!X95</f>
        <v>2</v>
      </c>
      <c r="S319" s="915" t="n">
        <f aca="false">'12-20'!Y95</f>
        <v>2</v>
      </c>
      <c r="T319" s="915" t="n">
        <f aca="false">'12-20'!Z95</f>
        <v>5</v>
      </c>
      <c r="U319" s="915" t="n">
        <f aca="false">'12-20'!AA95</f>
        <v>2</v>
      </c>
      <c r="V319" s="916" t="n">
        <f aca="false">'12-20'!AB95</f>
        <v>2</v>
      </c>
      <c r="W319" s="917" t="n">
        <f aca="false">'12-20'!AC95</f>
        <v>0</v>
      </c>
      <c r="X319" s="915" t="n">
        <f aca="false">'12-20'!AD95</f>
        <v>1</v>
      </c>
      <c r="Y319" s="915" t="n">
        <f aca="false">'12-20'!AE95</f>
        <v>0</v>
      </c>
      <c r="Z319" s="915" t="n">
        <f aca="false">'12-20'!AF95</f>
        <v>0</v>
      </c>
      <c r="AA319" s="868" t="n">
        <f aca="false">SUM(W319:Z319)</f>
        <v>1</v>
      </c>
    </row>
    <row r="320" s="123" customFormat="true" ht="13.5" hidden="false" customHeight="false" outlineLevel="0" collapsed="false">
      <c r="A320" s="880"/>
      <c r="B320" s="884"/>
      <c r="C320" s="884"/>
      <c r="D320" s="913" t="s">
        <v>476</v>
      </c>
      <c r="E320" s="914" t="n">
        <f aca="false">'12-20'!F96</f>
        <v>6</v>
      </c>
      <c r="F320" s="915" t="n">
        <f aca="false">'12-20'!L96</f>
        <v>0</v>
      </c>
      <c r="G320" s="915" t="n">
        <f aca="false">'12-20'!M96</f>
        <v>0</v>
      </c>
      <c r="H320" s="915" t="n">
        <f aca="false">'12-20'!N96</f>
        <v>0</v>
      </c>
      <c r="I320" s="915" t="n">
        <f aca="false">'12-20'!O96</f>
        <v>0</v>
      </c>
      <c r="J320" s="915" t="n">
        <f aca="false">'12-20'!P96</f>
        <v>0</v>
      </c>
      <c r="K320" s="915" t="n">
        <f aca="false">'12-20'!Q96</f>
        <v>0</v>
      </c>
      <c r="L320" s="915" t="n">
        <f aca="false">'12-20'!R96</f>
        <v>0</v>
      </c>
      <c r="M320" s="915" t="n">
        <f aca="false">'12-20'!S96</f>
        <v>0</v>
      </c>
      <c r="N320" s="915" t="n">
        <f aca="false">'12-20'!T96</f>
        <v>0</v>
      </c>
      <c r="O320" s="915" t="n">
        <f aca="false">'12-20'!U96</f>
        <v>0</v>
      </c>
      <c r="P320" s="915" t="n">
        <f aca="false">'12-20'!V96</f>
        <v>0</v>
      </c>
      <c r="Q320" s="915" t="n">
        <f aca="false">'12-20'!W96</f>
        <v>0</v>
      </c>
      <c r="R320" s="915" t="n">
        <f aca="false">'12-20'!X96</f>
        <v>0</v>
      </c>
      <c r="S320" s="915" t="n">
        <f aca="false">'12-20'!Y96</f>
        <v>0</v>
      </c>
      <c r="T320" s="915" t="n">
        <f aca="false">'12-20'!Z96</f>
        <v>2</v>
      </c>
      <c r="U320" s="915" t="n">
        <f aca="false">'12-20'!AA96</f>
        <v>2</v>
      </c>
      <c r="V320" s="916" t="n">
        <f aca="false">'12-20'!AB96</f>
        <v>1</v>
      </c>
      <c r="W320" s="917" t="n">
        <f aca="false">'12-20'!AC96</f>
        <v>0</v>
      </c>
      <c r="X320" s="915" t="n">
        <f aca="false">'12-20'!AD96</f>
        <v>0</v>
      </c>
      <c r="Y320" s="915" t="n">
        <f aca="false">'12-20'!AE96</f>
        <v>1</v>
      </c>
      <c r="Z320" s="915" t="n">
        <f aca="false">'12-20'!AF96</f>
        <v>0</v>
      </c>
      <c r="AA320" s="868" t="n">
        <f aca="false">SUM(W320:Z320)</f>
        <v>1</v>
      </c>
    </row>
    <row r="321" s="123" customFormat="true" ht="13.5" hidden="false" customHeight="false" outlineLevel="0" collapsed="false">
      <c r="A321" s="880" t="s">
        <v>464</v>
      </c>
      <c r="B321" s="884" t="s">
        <v>199</v>
      </c>
      <c r="C321" s="884"/>
      <c r="D321" s="913" t="s">
        <v>7</v>
      </c>
      <c r="E321" s="914" t="n">
        <f aca="false">'12-20'!F97</f>
        <v>47</v>
      </c>
      <c r="F321" s="915" t="n">
        <f aca="false">'12-20'!L97</f>
        <v>0</v>
      </c>
      <c r="G321" s="915" t="n">
        <f aca="false">'12-20'!M97</f>
        <v>0</v>
      </c>
      <c r="H321" s="915" t="n">
        <f aca="false">'12-20'!N97</f>
        <v>0</v>
      </c>
      <c r="I321" s="915" t="n">
        <f aca="false">'12-20'!O97</f>
        <v>0</v>
      </c>
      <c r="J321" s="915" t="n">
        <f aca="false">'12-20'!P97</f>
        <v>0</v>
      </c>
      <c r="K321" s="915" t="n">
        <f aca="false">'12-20'!Q97</f>
        <v>0</v>
      </c>
      <c r="L321" s="915" t="n">
        <f aca="false">'12-20'!R97</f>
        <v>0</v>
      </c>
      <c r="M321" s="915" t="n">
        <f aca="false">'12-20'!S97</f>
        <v>0</v>
      </c>
      <c r="N321" s="915" t="n">
        <f aca="false">'12-20'!T97</f>
        <v>0</v>
      </c>
      <c r="O321" s="915" t="n">
        <f aca="false">'12-20'!U97</f>
        <v>0</v>
      </c>
      <c r="P321" s="915" t="n">
        <f aca="false">'12-20'!V97</f>
        <v>0</v>
      </c>
      <c r="Q321" s="915" t="n">
        <f aca="false">'12-20'!W97</f>
        <v>0</v>
      </c>
      <c r="R321" s="915" t="n">
        <f aca="false">'12-20'!X97</f>
        <v>1</v>
      </c>
      <c r="S321" s="915" t="n">
        <f aca="false">'12-20'!Y97</f>
        <v>3</v>
      </c>
      <c r="T321" s="915" t="n">
        <f aca="false">'12-20'!Z97</f>
        <v>2</v>
      </c>
      <c r="U321" s="915" t="n">
        <f aca="false">'12-20'!AA97</f>
        <v>6</v>
      </c>
      <c r="V321" s="916" t="n">
        <f aca="false">'12-20'!AB97</f>
        <v>8</v>
      </c>
      <c r="W321" s="917" t="n">
        <f aca="false">'12-20'!AC97</f>
        <v>11</v>
      </c>
      <c r="X321" s="915" t="n">
        <f aca="false">'12-20'!AD97</f>
        <v>9</v>
      </c>
      <c r="Y321" s="915" t="n">
        <f aca="false">'12-20'!AE97</f>
        <v>6</v>
      </c>
      <c r="Z321" s="915" t="n">
        <f aca="false">'12-20'!AF97</f>
        <v>1</v>
      </c>
      <c r="AA321" s="868" t="n">
        <f aca="false">SUM(W321:Z321)</f>
        <v>27</v>
      </c>
    </row>
    <row r="322" s="123" customFormat="true" ht="13.5" hidden="false" customHeight="false" outlineLevel="0" collapsed="false">
      <c r="A322" s="880"/>
      <c r="B322" s="884"/>
      <c r="C322" s="884"/>
      <c r="D322" s="913" t="s">
        <v>475</v>
      </c>
      <c r="E322" s="914" t="n">
        <f aca="false">'12-20'!F98</f>
        <v>19</v>
      </c>
      <c r="F322" s="915" t="n">
        <f aca="false">'12-20'!L98</f>
        <v>0</v>
      </c>
      <c r="G322" s="915" t="n">
        <f aca="false">'12-20'!M98</f>
        <v>0</v>
      </c>
      <c r="H322" s="915" t="n">
        <f aca="false">'12-20'!N98</f>
        <v>0</v>
      </c>
      <c r="I322" s="915" t="n">
        <f aca="false">'12-20'!O98</f>
        <v>0</v>
      </c>
      <c r="J322" s="915" t="n">
        <f aca="false">'12-20'!P98</f>
        <v>0</v>
      </c>
      <c r="K322" s="915" t="n">
        <f aca="false">'12-20'!Q98</f>
        <v>0</v>
      </c>
      <c r="L322" s="915" t="n">
        <f aca="false">'12-20'!R98</f>
        <v>0</v>
      </c>
      <c r="M322" s="915" t="n">
        <f aca="false">'12-20'!S98</f>
        <v>0</v>
      </c>
      <c r="N322" s="915" t="n">
        <f aca="false">'12-20'!T98</f>
        <v>0</v>
      </c>
      <c r="O322" s="915" t="n">
        <f aca="false">'12-20'!U98</f>
        <v>0</v>
      </c>
      <c r="P322" s="915" t="n">
        <f aca="false">'12-20'!V98</f>
        <v>0</v>
      </c>
      <c r="Q322" s="915" t="n">
        <f aca="false">'12-20'!W98</f>
        <v>0</v>
      </c>
      <c r="R322" s="915" t="n">
        <f aca="false">'12-20'!X98</f>
        <v>0</v>
      </c>
      <c r="S322" s="915" t="n">
        <f aca="false">'12-20'!Y98</f>
        <v>0</v>
      </c>
      <c r="T322" s="915" t="n">
        <f aca="false">'12-20'!Z98</f>
        <v>1</v>
      </c>
      <c r="U322" s="915" t="n">
        <f aca="false">'12-20'!AA98</f>
        <v>1</v>
      </c>
      <c r="V322" s="916" t="n">
        <f aca="false">'12-20'!AB98</f>
        <v>5</v>
      </c>
      <c r="W322" s="917" t="n">
        <f aca="false">'12-20'!AC98</f>
        <v>5</v>
      </c>
      <c r="X322" s="915" t="n">
        <f aca="false">'12-20'!AD98</f>
        <v>5</v>
      </c>
      <c r="Y322" s="915" t="n">
        <f aca="false">'12-20'!AE98</f>
        <v>2</v>
      </c>
      <c r="Z322" s="915" t="n">
        <f aca="false">'12-20'!AF98</f>
        <v>0</v>
      </c>
      <c r="AA322" s="868" t="n">
        <f aca="false">SUM(W322:Z322)</f>
        <v>12</v>
      </c>
    </row>
    <row r="323" s="123" customFormat="true" ht="13.5" hidden="false" customHeight="false" outlineLevel="0" collapsed="false">
      <c r="A323" s="880"/>
      <c r="B323" s="884"/>
      <c r="C323" s="884"/>
      <c r="D323" s="913" t="s">
        <v>476</v>
      </c>
      <c r="E323" s="914" t="n">
        <f aca="false">'12-20'!F99</f>
        <v>28</v>
      </c>
      <c r="F323" s="915" t="n">
        <f aca="false">'12-20'!L99</f>
        <v>0</v>
      </c>
      <c r="G323" s="915" t="n">
        <f aca="false">'12-20'!M99</f>
        <v>0</v>
      </c>
      <c r="H323" s="915" t="n">
        <f aca="false">'12-20'!N99</f>
        <v>0</v>
      </c>
      <c r="I323" s="915" t="n">
        <f aca="false">'12-20'!O99</f>
        <v>0</v>
      </c>
      <c r="J323" s="915" t="n">
        <f aca="false">'12-20'!P99</f>
        <v>0</v>
      </c>
      <c r="K323" s="915" t="n">
        <f aca="false">'12-20'!Q99</f>
        <v>0</v>
      </c>
      <c r="L323" s="915" t="n">
        <f aca="false">'12-20'!R99</f>
        <v>0</v>
      </c>
      <c r="M323" s="915" t="n">
        <f aca="false">'12-20'!S99</f>
        <v>0</v>
      </c>
      <c r="N323" s="915" t="n">
        <f aca="false">'12-20'!T99</f>
        <v>0</v>
      </c>
      <c r="O323" s="915" t="n">
        <f aca="false">'12-20'!U99</f>
        <v>0</v>
      </c>
      <c r="P323" s="915" t="n">
        <f aca="false">'12-20'!V99</f>
        <v>0</v>
      </c>
      <c r="Q323" s="915" t="n">
        <f aca="false">'12-20'!W99</f>
        <v>0</v>
      </c>
      <c r="R323" s="915" t="n">
        <f aca="false">'12-20'!X99</f>
        <v>1</v>
      </c>
      <c r="S323" s="915" t="n">
        <f aca="false">'12-20'!Y99</f>
        <v>3</v>
      </c>
      <c r="T323" s="915" t="n">
        <f aca="false">'12-20'!Z99</f>
        <v>1</v>
      </c>
      <c r="U323" s="915" t="n">
        <f aca="false">'12-20'!AA99</f>
        <v>5</v>
      </c>
      <c r="V323" s="916" t="n">
        <f aca="false">'12-20'!AB99</f>
        <v>3</v>
      </c>
      <c r="W323" s="917" t="n">
        <f aca="false">'12-20'!AC99</f>
        <v>6</v>
      </c>
      <c r="X323" s="915" t="n">
        <f aca="false">'12-20'!AD99</f>
        <v>4</v>
      </c>
      <c r="Y323" s="915" t="n">
        <f aca="false">'12-20'!AE99</f>
        <v>4</v>
      </c>
      <c r="Z323" s="915" t="n">
        <f aca="false">'12-20'!AF99</f>
        <v>1</v>
      </c>
      <c r="AA323" s="868" t="n">
        <f aca="false">SUM(W323:Z323)</f>
        <v>15</v>
      </c>
    </row>
    <row r="324" s="123" customFormat="true" ht="13.5" hidden="false" customHeight="false" outlineLevel="0" collapsed="false">
      <c r="A324" s="880" t="s">
        <v>465</v>
      </c>
      <c r="B324" s="884" t="s">
        <v>197</v>
      </c>
      <c r="C324" s="884"/>
      <c r="D324" s="913" t="s">
        <v>7</v>
      </c>
      <c r="E324" s="914" t="n">
        <f aca="false">'12-20'!F100</f>
        <v>130</v>
      </c>
      <c r="F324" s="915" t="n">
        <f aca="false">'12-20'!L100</f>
        <v>0</v>
      </c>
      <c r="G324" s="915" t="n">
        <f aca="false">'12-20'!M100</f>
        <v>0</v>
      </c>
      <c r="H324" s="915" t="n">
        <f aca="false">'12-20'!N100</f>
        <v>0</v>
      </c>
      <c r="I324" s="915" t="n">
        <f aca="false">'12-20'!O100</f>
        <v>0</v>
      </c>
      <c r="J324" s="915" t="n">
        <f aca="false">'12-20'!P100</f>
        <v>0</v>
      </c>
      <c r="K324" s="915" t="n">
        <f aca="false">'12-20'!Q100</f>
        <v>0</v>
      </c>
      <c r="L324" s="915" t="n">
        <f aca="false">'12-20'!R100</f>
        <v>0</v>
      </c>
      <c r="M324" s="915" t="n">
        <f aca="false">'12-20'!S100</f>
        <v>0</v>
      </c>
      <c r="N324" s="915" t="n">
        <f aca="false">'12-20'!T100</f>
        <v>0</v>
      </c>
      <c r="O324" s="915" t="n">
        <f aca="false">'12-20'!U100</f>
        <v>0</v>
      </c>
      <c r="P324" s="915" t="n">
        <f aca="false">'12-20'!V100</f>
        <v>0</v>
      </c>
      <c r="Q324" s="915" t="n">
        <f aca="false">'12-20'!W100</f>
        <v>0</v>
      </c>
      <c r="R324" s="915" t="n">
        <f aca="false">'12-20'!X100</f>
        <v>0</v>
      </c>
      <c r="S324" s="915" t="n">
        <f aca="false">'12-20'!Y100</f>
        <v>0</v>
      </c>
      <c r="T324" s="915" t="n">
        <f aca="false">'12-20'!Z100</f>
        <v>1</v>
      </c>
      <c r="U324" s="915" t="n">
        <f aca="false">'12-20'!AA100</f>
        <v>2</v>
      </c>
      <c r="V324" s="916" t="n">
        <f aca="false">'12-20'!AB100</f>
        <v>8</v>
      </c>
      <c r="W324" s="917" t="n">
        <f aca="false">'12-20'!AC100</f>
        <v>20</v>
      </c>
      <c r="X324" s="915" t="n">
        <f aca="false">'12-20'!AD100</f>
        <v>38</v>
      </c>
      <c r="Y324" s="915" t="n">
        <f aca="false">'12-20'!AE100</f>
        <v>41</v>
      </c>
      <c r="Z324" s="915" t="n">
        <f aca="false">'12-20'!AF100</f>
        <v>20</v>
      </c>
      <c r="AA324" s="868" t="n">
        <f aca="false">SUM(W324:Z324)</f>
        <v>119</v>
      </c>
    </row>
    <row r="325" s="123" customFormat="true" ht="13.5" hidden="false" customHeight="false" outlineLevel="0" collapsed="false">
      <c r="A325" s="880"/>
      <c r="B325" s="884"/>
      <c r="C325" s="884"/>
      <c r="D325" s="913" t="s">
        <v>475</v>
      </c>
      <c r="E325" s="914" t="n">
        <f aca="false">'12-20'!F101</f>
        <v>26</v>
      </c>
      <c r="F325" s="915" t="n">
        <f aca="false">'12-20'!L101</f>
        <v>0</v>
      </c>
      <c r="G325" s="915" t="n">
        <f aca="false">'12-20'!M101</f>
        <v>0</v>
      </c>
      <c r="H325" s="915" t="n">
        <f aca="false">'12-20'!N101</f>
        <v>0</v>
      </c>
      <c r="I325" s="915" t="n">
        <f aca="false">'12-20'!O101</f>
        <v>0</v>
      </c>
      <c r="J325" s="915" t="n">
        <f aca="false">'12-20'!P101</f>
        <v>0</v>
      </c>
      <c r="K325" s="915" t="n">
        <f aca="false">'12-20'!Q101</f>
        <v>0</v>
      </c>
      <c r="L325" s="915" t="n">
        <f aca="false">'12-20'!R101</f>
        <v>0</v>
      </c>
      <c r="M325" s="915" t="n">
        <f aca="false">'12-20'!S101</f>
        <v>0</v>
      </c>
      <c r="N325" s="915" t="n">
        <f aca="false">'12-20'!T101</f>
        <v>0</v>
      </c>
      <c r="O325" s="915" t="n">
        <f aca="false">'12-20'!U101</f>
        <v>0</v>
      </c>
      <c r="P325" s="915" t="n">
        <f aca="false">'12-20'!V101</f>
        <v>0</v>
      </c>
      <c r="Q325" s="915" t="n">
        <f aca="false">'12-20'!W101</f>
        <v>0</v>
      </c>
      <c r="R325" s="915" t="n">
        <f aca="false">'12-20'!X101</f>
        <v>0</v>
      </c>
      <c r="S325" s="915" t="n">
        <f aca="false">'12-20'!Y101</f>
        <v>0</v>
      </c>
      <c r="T325" s="915" t="n">
        <f aca="false">'12-20'!Z101</f>
        <v>1</v>
      </c>
      <c r="U325" s="915" t="n">
        <f aca="false">'12-20'!AA101</f>
        <v>1</v>
      </c>
      <c r="V325" s="916" t="n">
        <f aca="false">'12-20'!AB101</f>
        <v>2</v>
      </c>
      <c r="W325" s="917" t="n">
        <f aca="false">'12-20'!AC101</f>
        <v>5</v>
      </c>
      <c r="X325" s="915" t="n">
        <f aca="false">'12-20'!AD101</f>
        <v>8</v>
      </c>
      <c r="Y325" s="915" t="n">
        <f aca="false">'12-20'!AE101</f>
        <v>7</v>
      </c>
      <c r="Z325" s="915" t="n">
        <f aca="false">'12-20'!AF101</f>
        <v>2</v>
      </c>
      <c r="AA325" s="868" t="n">
        <f aca="false">SUM(W325:Z325)</f>
        <v>22</v>
      </c>
    </row>
    <row r="326" s="123" customFormat="true" ht="13.5" hidden="false" customHeight="false" outlineLevel="0" collapsed="false">
      <c r="A326" s="880"/>
      <c r="B326" s="884"/>
      <c r="C326" s="884"/>
      <c r="D326" s="913" t="s">
        <v>476</v>
      </c>
      <c r="E326" s="914" t="n">
        <f aca="false">'12-20'!F102</f>
        <v>104</v>
      </c>
      <c r="F326" s="915" t="n">
        <f aca="false">'12-20'!L102</f>
        <v>0</v>
      </c>
      <c r="G326" s="915" t="n">
        <f aca="false">'12-20'!M102</f>
        <v>0</v>
      </c>
      <c r="H326" s="915" t="n">
        <f aca="false">'12-20'!N102</f>
        <v>0</v>
      </c>
      <c r="I326" s="915" t="n">
        <f aca="false">'12-20'!O102</f>
        <v>0</v>
      </c>
      <c r="J326" s="915" t="n">
        <f aca="false">'12-20'!P102</f>
        <v>0</v>
      </c>
      <c r="K326" s="915" t="n">
        <f aca="false">'12-20'!Q102</f>
        <v>0</v>
      </c>
      <c r="L326" s="915" t="n">
        <f aca="false">'12-20'!R102</f>
        <v>0</v>
      </c>
      <c r="M326" s="915" t="n">
        <f aca="false">'12-20'!S102</f>
        <v>0</v>
      </c>
      <c r="N326" s="915" t="n">
        <f aca="false">'12-20'!T102</f>
        <v>0</v>
      </c>
      <c r="O326" s="915" t="n">
        <f aca="false">'12-20'!U102</f>
        <v>0</v>
      </c>
      <c r="P326" s="915" t="n">
        <f aca="false">'12-20'!V102</f>
        <v>0</v>
      </c>
      <c r="Q326" s="915" t="n">
        <f aca="false">'12-20'!W102</f>
        <v>0</v>
      </c>
      <c r="R326" s="915" t="n">
        <f aca="false">'12-20'!X102</f>
        <v>0</v>
      </c>
      <c r="S326" s="915" t="n">
        <f aca="false">'12-20'!Y102</f>
        <v>0</v>
      </c>
      <c r="T326" s="915" t="n">
        <f aca="false">'12-20'!Z102</f>
        <v>0</v>
      </c>
      <c r="U326" s="915" t="n">
        <f aca="false">'12-20'!AA102</f>
        <v>1</v>
      </c>
      <c r="V326" s="916" t="n">
        <f aca="false">'12-20'!AB102</f>
        <v>6</v>
      </c>
      <c r="W326" s="917" t="n">
        <f aca="false">'12-20'!AC102</f>
        <v>15</v>
      </c>
      <c r="X326" s="915" t="n">
        <f aca="false">'12-20'!AD102</f>
        <v>30</v>
      </c>
      <c r="Y326" s="915" t="n">
        <f aca="false">'12-20'!AE102</f>
        <v>34</v>
      </c>
      <c r="Z326" s="915" t="n">
        <f aca="false">'12-20'!AF102</f>
        <v>18</v>
      </c>
      <c r="AA326" s="868" t="n">
        <f aca="false">SUM(W326:Z326)</f>
        <v>97</v>
      </c>
    </row>
    <row r="327" s="123" customFormat="true" ht="13.5" hidden="false" customHeight="true" outlineLevel="0" collapsed="false">
      <c r="A327" s="880" t="s">
        <v>466</v>
      </c>
      <c r="B327" s="884" t="s">
        <v>173</v>
      </c>
      <c r="C327" s="884"/>
      <c r="D327" s="913" t="s">
        <v>7</v>
      </c>
      <c r="E327" s="914" t="n">
        <f aca="false">'12-20'!F103</f>
        <v>62</v>
      </c>
      <c r="F327" s="915" t="n">
        <f aca="false">'12-20'!L103</f>
        <v>0</v>
      </c>
      <c r="G327" s="915" t="n">
        <f aca="false">'12-20'!M103</f>
        <v>0</v>
      </c>
      <c r="H327" s="915" t="n">
        <f aca="false">'12-20'!N103</f>
        <v>0</v>
      </c>
      <c r="I327" s="915" t="n">
        <f aca="false">'12-20'!O103</f>
        <v>0</v>
      </c>
      <c r="J327" s="915" t="n">
        <f aca="false">'12-20'!P103</f>
        <v>0</v>
      </c>
      <c r="K327" s="915" t="n">
        <f aca="false">'12-20'!Q103</f>
        <v>1</v>
      </c>
      <c r="L327" s="915" t="n">
        <f aca="false">'12-20'!R103</f>
        <v>0</v>
      </c>
      <c r="M327" s="915" t="n">
        <f aca="false">'12-20'!S103</f>
        <v>5</v>
      </c>
      <c r="N327" s="915" t="n">
        <f aca="false">'12-20'!T103</f>
        <v>1</v>
      </c>
      <c r="O327" s="915" t="n">
        <f aca="false">'12-20'!U103</f>
        <v>3</v>
      </c>
      <c r="P327" s="915" t="n">
        <f aca="false">'12-20'!V103</f>
        <v>1</v>
      </c>
      <c r="Q327" s="915" t="n">
        <f aca="false">'12-20'!W103</f>
        <v>1</v>
      </c>
      <c r="R327" s="915" t="n">
        <f aca="false">'12-20'!X103</f>
        <v>5</v>
      </c>
      <c r="S327" s="915" t="n">
        <f aca="false">'12-20'!Y103</f>
        <v>3</v>
      </c>
      <c r="T327" s="915" t="n">
        <f aca="false">'12-20'!Z103</f>
        <v>9</v>
      </c>
      <c r="U327" s="915" t="n">
        <f aca="false">'12-20'!AA103</f>
        <v>4</v>
      </c>
      <c r="V327" s="916" t="n">
        <f aca="false">'12-20'!AB103</f>
        <v>5</v>
      </c>
      <c r="W327" s="917" t="n">
        <f aca="false">'12-20'!AC103</f>
        <v>12</v>
      </c>
      <c r="X327" s="915" t="n">
        <f aca="false">'12-20'!AD103</f>
        <v>10</v>
      </c>
      <c r="Y327" s="915" t="n">
        <f aca="false">'12-20'!AE103</f>
        <v>1</v>
      </c>
      <c r="Z327" s="915" t="n">
        <f aca="false">'12-20'!AF103</f>
        <v>1</v>
      </c>
      <c r="AA327" s="868" t="n">
        <f aca="false">SUM(W327:Z327)</f>
        <v>24</v>
      </c>
    </row>
    <row r="328" s="123" customFormat="true" ht="13.8" hidden="false" customHeight="false" outlineLevel="0" collapsed="false">
      <c r="A328" s="880"/>
      <c r="B328" s="884"/>
      <c r="C328" s="884"/>
      <c r="D328" s="913" t="s">
        <v>475</v>
      </c>
      <c r="E328" s="914" t="n">
        <f aca="false">'12-20'!F104</f>
        <v>30</v>
      </c>
      <c r="F328" s="915" t="n">
        <f aca="false">'12-20'!L104</f>
        <v>0</v>
      </c>
      <c r="G328" s="915" t="n">
        <f aca="false">'12-20'!M104</f>
        <v>0</v>
      </c>
      <c r="H328" s="915" t="n">
        <f aca="false">'12-20'!N104</f>
        <v>0</v>
      </c>
      <c r="I328" s="915" t="n">
        <f aca="false">'12-20'!O104</f>
        <v>0</v>
      </c>
      <c r="J328" s="915" t="n">
        <f aca="false">'12-20'!P104</f>
        <v>0</v>
      </c>
      <c r="K328" s="915" t="n">
        <f aca="false">'12-20'!Q104</f>
        <v>0</v>
      </c>
      <c r="L328" s="915" t="n">
        <f aca="false">'12-20'!R104</f>
        <v>0</v>
      </c>
      <c r="M328" s="915" t="n">
        <f aca="false">'12-20'!S104</f>
        <v>3</v>
      </c>
      <c r="N328" s="915" t="n">
        <f aca="false">'12-20'!T104</f>
        <v>0</v>
      </c>
      <c r="O328" s="915" t="n">
        <f aca="false">'12-20'!U104</f>
        <v>2</v>
      </c>
      <c r="P328" s="915" t="n">
        <f aca="false">'12-20'!V104</f>
        <v>1</v>
      </c>
      <c r="Q328" s="915" t="n">
        <f aca="false">'12-20'!W104</f>
        <v>0</v>
      </c>
      <c r="R328" s="915" t="n">
        <f aca="false">'12-20'!X104</f>
        <v>2</v>
      </c>
      <c r="S328" s="915" t="n">
        <f aca="false">'12-20'!Y104</f>
        <v>1</v>
      </c>
      <c r="T328" s="915" t="n">
        <f aca="false">'12-20'!Z104</f>
        <v>7</v>
      </c>
      <c r="U328" s="915" t="n">
        <f aca="false">'12-20'!AA104</f>
        <v>3</v>
      </c>
      <c r="V328" s="916" t="n">
        <f aca="false">'12-20'!AB104</f>
        <v>2</v>
      </c>
      <c r="W328" s="917" t="n">
        <f aca="false">'12-20'!AC104</f>
        <v>6</v>
      </c>
      <c r="X328" s="915" t="n">
        <f aca="false">'12-20'!AD104</f>
        <v>3</v>
      </c>
      <c r="Y328" s="915" t="n">
        <f aca="false">'12-20'!AE104</f>
        <v>0</v>
      </c>
      <c r="Z328" s="915" t="n">
        <f aca="false">'12-20'!AF104</f>
        <v>0</v>
      </c>
      <c r="AA328" s="868" t="n">
        <f aca="false">SUM(W328:Z328)</f>
        <v>9</v>
      </c>
    </row>
    <row r="329" s="123" customFormat="true" ht="13.8" hidden="false" customHeight="false" outlineLevel="0" collapsed="false">
      <c r="A329" s="880"/>
      <c r="B329" s="884"/>
      <c r="C329" s="884"/>
      <c r="D329" s="913" t="s">
        <v>476</v>
      </c>
      <c r="E329" s="914" t="n">
        <f aca="false">'12-20'!F105</f>
        <v>32</v>
      </c>
      <c r="F329" s="915" t="n">
        <f aca="false">'12-20'!L105</f>
        <v>0</v>
      </c>
      <c r="G329" s="915" t="n">
        <f aca="false">'12-20'!M105</f>
        <v>0</v>
      </c>
      <c r="H329" s="915" t="n">
        <f aca="false">'12-20'!N105</f>
        <v>0</v>
      </c>
      <c r="I329" s="915" t="n">
        <f aca="false">'12-20'!O105</f>
        <v>0</v>
      </c>
      <c r="J329" s="915" t="n">
        <f aca="false">'12-20'!P105</f>
        <v>0</v>
      </c>
      <c r="K329" s="915" t="n">
        <f aca="false">'12-20'!Q105</f>
        <v>1</v>
      </c>
      <c r="L329" s="915" t="n">
        <f aca="false">'12-20'!R105</f>
        <v>0</v>
      </c>
      <c r="M329" s="915" t="n">
        <f aca="false">'12-20'!S105</f>
        <v>2</v>
      </c>
      <c r="N329" s="915" t="n">
        <f aca="false">'12-20'!T105</f>
        <v>1</v>
      </c>
      <c r="O329" s="915" t="n">
        <f aca="false">'12-20'!U105</f>
        <v>1</v>
      </c>
      <c r="P329" s="915" t="n">
        <f aca="false">'12-20'!V105</f>
        <v>0</v>
      </c>
      <c r="Q329" s="915" t="n">
        <f aca="false">'12-20'!W105</f>
        <v>1</v>
      </c>
      <c r="R329" s="915" t="n">
        <f aca="false">'12-20'!X105</f>
        <v>3</v>
      </c>
      <c r="S329" s="915" t="n">
        <f aca="false">'12-20'!Y105</f>
        <v>2</v>
      </c>
      <c r="T329" s="915" t="n">
        <f aca="false">'12-20'!Z105</f>
        <v>2</v>
      </c>
      <c r="U329" s="915" t="n">
        <f aca="false">'12-20'!AA105</f>
        <v>1</v>
      </c>
      <c r="V329" s="916" t="n">
        <f aca="false">'12-20'!AB105</f>
        <v>3</v>
      </c>
      <c r="W329" s="917" t="n">
        <f aca="false">'12-20'!AC105</f>
        <v>6</v>
      </c>
      <c r="X329" s="915" t="n">
        <f aca="false">'12-20'!AD105</f>
        <v>7</v>
      </c>
      <c r="Y329" s="915" t="n">
        <f aca="false">'12-20'!AE105</f>
        <v>1</v>
      </c>
      <c r="Z329" s="915" t="n">
        <f aca="false">'12-20'!AF105</f>
        <v>1</v>
      </c>
      <c r="AA329" s="868" t="n">
        <f aca="false">SUM(W329:Z329)</f>
        <v>15</v>
      </c>
    </row>
    <row r="330" s="123" customFormat="true" ht="13.8" hidden="false" customHeight="false" outlineLevel="0" collapsed="false">
      <c r="A330" s="880" t="s">
        <v>467</v>
      </c>
      <c r="B330" s="880" t="s">
        <v>477</v>
      </c>
      <c r="C330" s="884" t="s">
        <v>1022</v>
      </c>
      <c r="D330" s="913" t="s">
        <v>7</v>
      </c>
      <c r="E330" s="914" t="n">
        <f aca="false">'12-20'!F106</f>
        <v>1</v>
      </c>
      <c r="F330" s="915" t="n">
        <f aca="false">'12-20'!L106</f>
        <v>0</v>
      </c>
      <c r="G330" s="915" t="n">
        <f aca="false">'12-20'!M106</f>
        <v>0</v>
      </c>
      <c r="H330" s="915" t="n">
        <f aca="false">'12-20'!N106</f>
        <v>0</v>
      </c>
      <c r="I330" s="915" t="n">
        <f aca="false">'12-20'!O106</f>
        <v>0</v>
      </c>
      <c r="J330" s="915" t="n">
        <f aca="false">'12-20'!P106</f>
        <v>0</v>
      </c>
      <c r="K330" s="915" t="n">
        <f aca="false">'12-20'!Q106</f>
        <v>0</v>
      </c>
      <c r="L330" s="915" t="n">
        <f aca="false">'12-20'!R106</f>
        <v>0</v>
      </c>
      <c r="M330" s="915" t="n">
        <f aca="false">'12-20'!S106</f>
        <v>0</v>
      </c>
      <c r="N330" s="915" t="n">
        <f aca="false">'12-20'!T106</f>
        <v>0</v>
      </c>
      <c r="O330" s="915" t="n">
        <f aca="false">'12-20'!U106</f>
        <v>0</v>
      </c>
      <c r="P330" s="915" t="n">
        <f aca="false">'12-20'!V106</f>
        <v>0</v>
      </c>
      <c r="Q330" s="915" t="n">
        <f aca="false">'12-20'!W106</f>
        <v>0</v>
      </c>
      <c r="R330" s="915" t="n">
        <f aca="false">'12-20'!X106</f>
        <v>0</v>
      </c>
      <c r="S330" s="915" t="n">
        <f aca="false">'12-20'!Y106</f>
        <v>0</v>
      </c>
      <c r="T330" s="915" t="n">
        <f aca="false">'12-20'!Z106</f>
        <v>0</v>
      </c>
      <c r="U330" s="915" t="n">
        <f aca="false">'12-20'!AA106</f>
        <v>0</v>
      </c>
      <c r="V330" s="916" t="n">
        <f aca="false">'12-20'!AB106</f>
        <v>0</v>
      </c>
      <c r="W330" s="917" t="n">
        <f aca="false">'12-20'!AC106</f>
        <v>1</v>
      </c>
      <c r="X330" s="915" t="n">
        <f aca="false">'12-20'!AD106</f>
        <v>0</v>
      </c>
      <c r="Y330" s="915" t="n">
        <f aca="false">'12-20'!AE106</f>
        <v>0</v>
      </c>
      <c r="Z330" s="915" t="n">
        <f aca="false">'12-20'!AF106</f>
        <v>0</v>
      </c>
      <c r="AA330" s="868" t="n">
        <f aca="false">SUM(W330:Z330)</f>
        <v>1</v>
      </c>
    </row>
    <row r="331" s="123" customFormat="true" ht="13.8" hidden="false" customHeight="false" outlineLevel="0" collapsed="false">
      <c r="A331" s="880"/>
      <c r="B331" s="880"/>
      <c r="C331" s="880"/>
      <c r="D331" s="913" t="s">
        <v>475</v>
      </c>
      <c r="E331" s="914" t="n">
        <f aca="false">'12-20'!F107</f>
        <v>0</v>
      </c>
      <c r="F331" s="915" t="n">
        <f aca="false">'12-20'!L107</f>
        <v>0</v>
      </c>
      <c r="G331" s="915" t="n">
        <f aca="false">'12-20'!M107</f>
        <v>0</v>
      </c>
      <c r="H331" s="915" t="n">
        <f aca="false">'12-20'!N107</f>
        <v>0</v>
      </c>
      <c r="I331" s="915" t="n">
        <f aca="false">'12-20'!O107</f>
        <v>0</v>
      </c>
      <c r="J331" s="915" t="n">
        <f aca="false">'12-20'!P107</f>
        <v>0</v>
      </c>
      <c r="K331" s="915" t="n">
        <f aca="false">'12-20'!Q107</f>
        <v>0</v>
      </c>
      <c r="L331" s="915" t="n">
        <f aca="false">'12-20'!R107</f>
        <v>0</v>
      </c>
      <c r="M331" s="915" t="n">
        <f aca="false">'12-20'!S107</f>
        <v>0</v>
      </c>
      <c r="N331" s="915" t="n">
        <f aca="false">'12-20'!T107</f>
        <v>0</v>
      </c>
      <c r="O331" s="915" t="n">
        <f aca="false">'12-20'!U107</f>
        <v>0</v>
      </c>
      <c r="P331" s="915" t="n">
        <f aca="false">'12-20'!V107</f>
        <v>0</v>
      </c>
      <c r="Q331" s="915" t="n">
        <f aca="false">'12-20'!W107</f>
        <v>0</v>
      </c>
      <c r="R331" s="915" t="n">
        <f aca="false">'12-20'!X107</f>
        <v>0</v>
      </c>
      <c r="S331" s="915" t="n">
        <f aca="false">'12-20'!Y107</f>
        <v>0</v>
      </c>
      <c r="T331" s="915" t="n">
        <f aca="false">'12-20'!Z107</f>
        <v>0</v>
      </c>
      <c r="U331" s="915" t="n">
        <f aca="false">'12-20'!AA107</f>
        <v>0</v>
      </c>
      <c r="V331" s="916" t="n">
        <f aca="false">'12-20'!AB107</f>
        <v>0</v>
      </c>
      <c r="W331" s="917" t="n">
        <f aca="false">'12-20'!AC107</f>
        <v>0</v>
      </c>
      <c r="X331" s="915" t="n">
        <f aca="false">'12-20'!AD107</f>
        <v>0</v>
      </c>
      <c r="Y331" s="915" t="n">
        <f aca="false">'12-20'!AE107</f>
        <v>0</v>
      </c>
      <c r="Z331" s="915" t="n">
        <f aca="false">'12-20'!AF107</f>
        <v>0</v>
      </c>
      <c r="AA331" s="868" t="n">
        <f aca="false">SUM(W331:Z331)</f>
        <v>0</v>
      </c>
    </row>
    <row r="332" s="123" customFormat="true" ht="13.8" hidden="false" customHeight="false" outlineLevel="0" collapsed="false">
      <c r="A332" s="880"/>
      <c r="B332" s="880"/>
      <c r="C332" s="880"/>
      <c r="D332" s="913" t="s">
        <v>476</v>
      </c>
      <c r="E332" s="914" t="n">
        <f aca="false">'12-20'!F108</f>
        <v>1</v>
      </c>
      <c r="F332" s="915" t="n">
        <f aca="false">'12-20'!L108</f>
        <v>0</v>
      </c>
      <c r="G332" s="915" t="n">
        <f aca="false">'12-20'!M108</f>
        <v>0</v>
      </c>
      <c r="H332" s="915" t="n">
        <f aca="false">'12-20'!N108</f>
        <v>0</v>
      </c>
      <c r="I332" s="915" t="n">
        <f aca="false">'12-20'!O108</f>
        <v>0</v>
      </c>
      <c r="J332" s="915" t="n">
        <f aca="false">'12-20'!P108</f>
        <v>0</v>
      </c>
      <c r="K332" s="915" t="n">
        <f aca="false">'12-20'!Q108</f>
        <v>0</v>
      </c>
      <c r="L332" s="915" t="n">
        <f aca="false">'12-20'!R108</f>
        <v>0</v>
      </c>
      <c r="M332" s="915" t="n">
        <f aca="false">'12-20'!S108</f>
        <v>0</v>
      </c>
      <c r="N332" s="915" t="n">
        <f aca="false">'12-20'!T108</f>
        <v>0</v>
      </c>
      <c r="O332" s="915" t="n">
        <f aca="false">'12-20'!U108</f>
        <v>0</v>
      </c>
      <c r="P332" s="915" t="n">
        <f aca="false">'12-20'!V108</f>
        <v>0</v>
      </c>
      <c r="Q332" s="915" t="n">
        <f aca="false">'12-20'!W108</f>
        <v>0</v>
      </c>
      <c r="R332" s="915" t="n">
        <f aca="false">'12-20'!X108</f>
        <v>0</v>
      </c>
      <c r="S332" s="915" t="n">
        <f aca="false">'12-20'!Y108</f>
        <v>0</v>
      </c>
      <c r="T332" s="915" t="n">
        <f aca="false">'12-20'!Z108</f>
        <v>0</v>
      </c>
      <c r="U332" s="915" t="n">
        <f aca="false">'12-20'!AA108</f>
        <v>0</v>
      </c>
      <c r="V332" s="916" t="n">
        <f aca="false">'12-20'!AB108</f>
        <v>0</v>
      </c>
      <c r="W332" s="917" t="n">
        <f aca="false">'12-20'!AC108</f>
        <v>1</v>
      </c>
      <c r="X332" s="915" t="n">
        <f aca="false">'12-20'!AD108</f>
        <v>0</v>
      </c>
      <c r="Y332" s="915" t="n">
        <f aca="false">'12-20'!AE108</f>
        <v>0</v>
      </c>
      <c r="Z332" s="915" t="n">
        <f aca="false">'12-20'!AF108</f>
        <v>0</v>
      </c>
      <c r="AA332" s="868" t="n">
        <f aca="false">SUM(W332:Z332)</f>
        <v>1</v>
      </c>
    </row>
    <row r="333" s="123" customFormat="true" ht="13.8" hidden="false" customHeight="false" outlineLevel="0" collapsed="false">
      <c r="A333" s="880" t="s">
        <v>469</v>
      </c>
      <c r="B333" s="884" t="s">
        <v>165</v>
      </c>
      <c r="C333" s="884"/>
      <c r="D333" s="913" t="s">
        <v>7</v>
      </c>
      <c r="E333" s="914" t="n">
        <f aca="false">'12-20'!F109</f>
        <v>37</v>
      </c>
      <c r="F333" s="915" t="n">
        <f aca="false">'12-20'!L109</f>
        <v>0</v>
      </c>
      <c r="G333" s="915" t="n">
        <f aca="false">'12-20'!M109</f>
        <v>0</v>
      </c>
      <c r="H333" s="915" t="n">
        <f aca="false">'12-20'!N109</f>
        <v>0</v>
      </c>
      <c r="I333" s="915" t="n">
        <f aca="false">'12-20'!O109</f>
        <v>1</v>
      </c>
      <c r="J333" s="915" t="n">
        <f aca="false">'12-20'!P109</f>
        <v>4</v>
      </c>
      <c r="K333" s="915" t="n">
        <f aca="false">'12-20'!Q109</f>
        <v>1</v>
      </c>
      <c r="L333" s="915" t="n">
        <f aca="false">'12-20'!R109</f>
        <v>4</v>
      </c>
      <c r="M333" s="915" t="n">
        <f aca="false">'12-20'!S109</f>
        <v>1</v>
      </c>
      <c r="N333" s="915" t="n">
        <f aca="false">'12-20'!T109</f>
        <v>3</v>
      </c>
      <c r="O333" s="915" t="n">
        <f aca="false">'12-20'!U109</f>
        <v>4</v>
      </c>
      <c r="P333" s="915" t="n">
        <f aca="false">'12-20'!V109</f>
        <v>3</v>
      </c>
      <c r="Q333" s="915" t="n">
        <f aca="false">'12-20'!W109</f>
        <v>3</v>
      </c>
      <c r="R333" s="915" t="n">
        <f aca="false">'12-20'!X109</f>
        <v>2</v>
      </c>
      <c r="S333" s="915" t="n">
        <f aca="false">'12-20'!Y109</f>
        <v>1</v>
      </c>
      <c r="T333" s="915" t="n">
        <f aca="false">'12-20'!Z109</f>
        <v>1</v>
      </c>
      <c r="U333" s="915" t="n">
        <f aca="false">'12-20'!AA109</f>
        <v>2</v>
      </c>
      <c r="V333" s="916" t="n">
        <f aca="false">'12-20'!AB109</f>
        <v>3</v>
      </c>
      <c r="W333" s="917" t="n">
        <f aca="false">'12-20'!AC109</f>
        <v>4</v>
      </c>
      <c r="X333" s="915" t="n">
        <f aca="false">'12-20'!AD109</f>
        <v>0</v>
      </c>
      <c r="Y333" s="915" t="n">
        <f aca="false">'12-20'!AE109</f>
        <v>0</v>
      </c>
      <c r="Z333" s="915" t="n">
        <f aca="false">'12-20'!AF109</f>
        <v>0</v>
      </c>
      <c r="AA333" s="868" t="n">
        <f aca="false">SUM(W333:Z333)</f>
        <v>4</v>
      </c>
    </row>
    <row r="334" s="123" customFormat="true" ht="13.8" hidden="false" customHeight="false" outlineLevel="0" collapsed="false">
      <c r="A334" s="880"/>
      <c r="B334" s="884"/>
      <c r="C334" s="884"/>
      <c r="D334" s="913" t="s">
        <v>475</v>
      </c>
      <c r="E334" s="914" t="n">
        <f aca="false">'12-20'!F110</f>
        <v>23</v>
      </c>
      <c r="F334" s="915" t="n">
        <f aca="false">'12-20'!L110</f>
        <v>0</v>
      </c>
      <c r="G334" s="915" t="n">
        <f aca="false">'12-20'!M110</f>
        <v>0</v>
      </c>
      <c r="H334" s="915" t="n">
        <f aca="false">'12-20'!N110</f>
        <v>0</v>
      </c>
      <c r="I334" s="915" t="n">
        <f aca="false">'12-20'!O110</f>
        <v>1</v>
      </c>
      <c r="J334" s="915" t="n">
        <f aca="false">'12-20'!P110</f>
        <v>4</v>
      </c>
      <c r="K334" s="915" t="n">
        <f aca="false">'12-20'!Q110</f>
        <v>0</v>
      </c>
      <c r="L334" s="915" t="n">
        <f aca="false">'12-20'!R110</f>
        <v>3</v>
      </c>
      <c r="M334" s="915" t="n">
        <f aca="false">'12-20'!S110</f>
        <v>1</v>
      </c>
      <c r="N334" s="915" t="n">
        <f aca="false">'12-20'!T110</f>
        <v>2</v>
      </c>
      <c r="O334" s="915" t="n">
        <f aca="false">'12-20'!U110</f>
        <v>3</v>
      </c>
      <c r="P334" s="915" t="n">
        <f aca="false">'12-20'!V110</f>
        <v>2</v>
      </c>
      <c r="Q334" s="915" t="n">
        <f aca="false">'12-20'!W110</f>
        <v>3</v>
      </c>
      <c r="R334" s="915" t="n">
        <f aca="false">'12-20'!X110</f>
        <v>1</v>
      </c>
      <c r="S334" s="915" t="n">
        <f aca="false">'12-20'!Y110</f>
        <v>0</v>
      </c>
      <c r="T334" s="915" t="n">
        <f aca="false">'12-20'!Z110</f>
        <v>0</v>
      </c>
      <c r="U334" s="915" t="n">
        <f aca="false">'12-20'!AA110</f>
        <v>0</v>
      </c>
      <c r="V334" s="916" t="n">
        <f aca="false">'12-20'!AB110</f>
        <v>2</v>
      </c>
      <c r="W334" s="917" t="n">
        <f aca="false">'12-20'!AC110</f>
        <v>1</v>
      </c>
      <c r="X334" s="915" t="n">
        <f aca="false">'12-20'!AD110</f>
        <v>0</v>
      </c>
      <c r="Y334" s="915" t="n">
        <f aca="false">'12-20'!AE110</f>
        <v>0</v>
      </c>
      <c r="Z334" s="915" t="n">
        <f aca="false">'12-20'!AF110</f>
        <v>0</v>
      </c>
      <c r="AA334" s="868" t="n">
        <f aca="false">SUM(W334:Z334)</f>
        <v>1</v>
      </c>
    </row>
    <row r="335" s="123" customFormat="true" ht="13.8" hidden="false" customHeight="false" outlineLevel="0" collapsed="false">
      <c r="A335" s="880"/>
      <c r="B335" s="884"/>
      <c r="C335" s="884"/>
      <c r="D335" s="913" t="s">
        <v>476</v>
      </c>
      <c r="E335" s="922" t="n">
        <f aca="false">'12-20'!F111</f>
        <v>14</v>
      </c>
      <c r="F335" s="923" t="n">
        <f aca="false">'12-20'!L111</f>
        <v>0</v>
      </c>
      <c r="G335" s="923" t="n">
        <f aca="false">'12-20'!M111</f>
        <v>0</v>
      </c>
      <c r="H335" s="923" t="n">
        <f aca="false">'12-20'!N111</f>
        <v>0</v>
      </c>
      <c r="I335" s="923" t="n">
        <f aca="false">'12-20'!O111</f>
        <v>0</v>
      </c>
      <c r="J335" s="923" t="n">
        <f aca="false">'12-20'!P111</f>
        <v>0</v>
      </c>
      <c r="K335" s="923" t="n">
        <f aca="false">'12-20'!Q111</f>
        <v>1</v>
      </c>
      <c r="L335" s="923" t="n">
        <f aca="false">'12-20'!R111</f>
        <v>1</v>
      </c>
      <c r="M335" s="923" t="n">
        <f aca="false">'12-20'!S111</f>
        <v>0</v>
      </c>
      <c r="N335" s="923" t="n">
        <f aca="false">'12-20'!T111</f>
        <v>1</v>
      </c>
      <c r="O335" s="923" t="n">
        <f aca="false">'12-20'!U111</f>
        <v>1</v>
      </c>
      <c r="P335" s="923" t="n">
        <f aca="false">'12-20'!V111</f>
        <v>1</v>
      </c>
      <c r="Q335" s="923" t="n">
        <f aca="false">'12-20'!W111</f>
        <v>0</v>
      </c>
      <c r="R335" s="923" t="n">
        <f aca="false">'12-20'!X111</f>
        <v>1</v>
      </c>
      <c r="S335" s="923" t="n">
        <f aca="false">'12-20'!Y111</f>
        <v>1</v>
      </c>
      <c r="T335" s="923" t="n">
        <f aca="false">'12-20'!Z111</f>
        <v>1</v>
      </c>
      <c r="U335" s="923" t="n">
        <f aca="false">'12-20'!AA111</f>
        <v>2</v>
      </c>
      <c r="V335" s="924" t="n">
        <f aca="false">'12-20'!AB111</f>
        <v>1</v>
      </c>
      <c r="W335" s="917" t="n">
        <f aca="false">'12-20'!AC111</f>
        <v>3</v>
      </c>
      <c r="X335" s="915" t="n">
        <f aca="false">'12-20'!AD111</f>
        <v>0</v>
      </c>
      <c r="Y335" s="915" t="n">
        <f aca="false">'12-20'!AE111</f>
        <v>0</v>
      </c>
      <c r="Z335" s="915" t="n">
        <f aca="false">'12-20'!AF111</f>
        <v>0</v>
      </c>
      <c r="AA335" s="868" t="n">
        <f aca="false">SUM(W335:Z335)</f>
        <v>3</v>
      </c>
    </row>
    <row r="336" s="117" customFormat="true" ht="15.75" hidden="false" customHeight="true" outlineLevel="0" collapsed="false">
      <c r="A336" s="532"/>
      <c r="B336" s="874"/>
      <c r="C336" s="874"/>
      <c r="D336" s="925"/>
      <c r="E336" s="926"/>
      <c r="F336" s="927"/>
      <c r="G336" s="927"/>
      <c r="H336" s="927"/>
      <c r="I336" s="927"/>
      <c r="J336" s="927"/>
      <c r="K336" s="927"/>
      <c r="L336" s="927"/>
      <c r="M336" s="927"/>
      <c r="N336" s="927"/>
      <c r="O336" s="927"/>
      <c r="P336" s="927"/>
      <c r="Q336" s="927"/>
      <c r="R336" s="927"/>
      <c r="S336" s="927"/>
      <c r="T336" s="927"/>
      <c r="U336" s="927"/>
      <c r="V336" s="927"/>
      <c r="W336" s="927"/>
      <c r="X336" s="927"/>
      <c r="Y336" s="927"/>
      <c r="Z336" s="927"/>
      <c r="AA336" s="927"/>
    </row>
    <row r="337" s="108" customFormat="true" ht="13.5" hidden="false" customHeight="false" outlineLevel="0" collapsed="false">
      <c r="A337" s="148"/>
      <c r="B337" s="148"/>
      <c r="C337" s="148"/>
      <c r="D337" s="898"/>
      <c r="E337" s="537"/>
      <c r="F337" s="537"/>
      <c r="G337" s="537"/>
      <c r="H337" s="537"/>
      <c r="I337" s="537"/>
      <c r="J337" s="537"/>
      <c r="K337" s="537"/>
      <c r="L337" s="537"/>
      <c r="M337" s="537"/>
      <c r="N337" s="537"/>
      <c r="O337" s="537"/>
      <c r="P337" s="537"/>
      <c r="Q337" s="537"/>
      <c r="R337" s="537"/>
      <c r="S337" s="537"/>
      <c r="T337" s="537"/>
      <c r="U337" s="537"/>
      <c r="V337" s="537"/>
      <c r="W337" s="537"/>
      <c r="X337" s="537"/>
      <c r="Y337" s="537"/>
      <c r="Z337" s="537"/>
      <c r="AA337" s="537"/>
    </row>
    <row r="338" s="108" customFormat="true" ht="13.5" hidden="false" customHeight="false" outlineLevel="0" collapsed="false">
      <c r="A338" s="148"/>
      <c r="B338" s="148"/>
      <c r="C338" s="148"/>
      <c r="D338" s="898"/>
      <c r="E338" s="537"/>
      <c r="F338" s="537"/>
      <c r="G338" s="537"/>
      <c r="H338" s="537"/>
      <c r="I338" s="537"/>
      <c r="J338" s="537"/>
      <c r="K338" s="537"/>
      <c r="L338" s="537"/>
      <c r="M338" s="537"/>
      <c r="N338" s="537"/>
      <c r="O338" s="537"/>
      <c r="P338" s="537"/>
      <c r="Q338" s="537"/>
      <c r="R338" s="537"/>
      <c r="S338" s="537"/>
      <c r="T338" s="537"/>
      <c r="U338" s="537"/>
      <c r="V338" s="537"/>
      <c r="W338" s="537"/>
      <c r="X338" s="537"/>
      <c r="Y338" s="537"/>
      <c r="Z338" s="537"/>
      <c r="AA338" s="537"/>
    </row>
    <row r="339" s="108" customFormat="true" ht="13.5" hidden="false" customHeight="false" outlineLevel="0" collapsed="false">
      <c r="A339" s="148"/>
      <c r="B339" s="148"/>
      <c r="C339" s="148"/>
      <c r="D339" s="898"/>
      <c r="E339" s="537"/>
      <c r="F339" s="537"/>
      <c r="G339" s="537"/>
      <c r="H339" s="537"/>
      <c r="I339" s="537"/>
      <c r="J339" s="537"/>
      <c r="K339" s="537"/>
      <c r="L339" s="537"/>
      <c r="M339" s="537"/>
      <c r="N339" s="537"/>
      <c r="O339" s="537"/>
      <c r="P339" s="537"/>
      <c r="Q339" s="537"/>
      <c r="R339" s="537"/>
      <c r="S339" s="537"/>
      <c r="T339" s="537"/>
      <c r="U339" s="537"/>
      <c r="V339" s="537"/>
      <c r="W339" s="537"/>
      <c r="X339" s="537"/>
      <c r="Y339" s="537"/>
      <c r="Z339" s="537"/>
      <c r="AA339" s="537"/>
    </row>
    <row r="340" s="108" customFormat="true" ht="13.5" hidden="false" customHeight="false" outlineLevel="0" collapsed="false">
      <c r="A340" s="148"/>
      <c r="B340" s="148"/>
      <c r="C340" s="148"/>
      <c r="D340" s="898"/>
      <c r="E340" s="537"/>
      <c r="F340" s="537"/>
      <c r="G340" s="537"/>
      <c r="H340" s="537"/>
      <c r="I340" s="537"/>
      <c r="J340" s="537"/>
      <c r="K340" s="537"/>
      <c r="L340" s="537"/>
      <c r="M340" s="537"/>
      <c r="N340" s="537"/>
      <c r="O340" s="537"/>
      <c r="P340" s="537"/>
      <c r="Q340" s="537"/>
      <c r="R340" s="537"/>
      <c r="S340" s="537"/>
      <c r="T340" s="537"/>
      <c r="U340" s="537"/>
      <c r="V340" s="537"/>
      <c r="W340" s="537"/>
      <c r="X340" s="537"/>
      <c r="Y340" s="537"/>
      <c r="Z340" s="537"/>
      <c r="AA340" s="537"/>
    </row>
    <row r="341" s="108" customFormat="true" ht="13.5" hidden="false" customHeight="false" outlineLevel="0" collapsed="false">
      <c r="A341" s="148"/>
      <c r="B341" s="148"/>
      <c r="C341" s="148"/>
      <c r="D341" s="898"/>
      <c r="E341" s="537"/>
      <c r="F341" s="537"/>
      <c r="G341" s="537"/>
      <c r="H341" s="537"/>
      <c r="I341" s="537"/>
      <c r="J341" s="537"/>
      <c r="K341" s="537"/>
      <c r="L341" s="537"/>
      <c r="M341" s="537"/>
      <c r="N341" s="537"/>
      <c r="O341" s="537"/>
      <c r="P341" s="537"/>
      <c r="Q341" s="537"/>
      <c r="R341" s="537"/>
      <c r="S341" s="537"/>
      <c r="T341" s="537"/>
      <c r="U341" s="537"/>
      <c r="V341" s="537"/>
      <c r="W341" s="537"/>
      <c r="X341" s="537"/>
      <c r="Y341" s="537"/>
      <c r="Z341" s="537"/>
      <c r="AA341" s="537"/>
    </row>
    <row r="342" s="108" customFormat="true" ht="13.5" hidden="false" customHeight="false" outlineLevel="0" collapsed="false">
      <c r="A342" s="148"/>
      <c r="B342" s="148"/>
      <c r="C342" s="148"/>
      <c r="D342" s="898"/>
      <c r="E342" s="537"/>
      <c r="F342" s="537"/>
      <c r="G342" s="537"/>
      <c r="H342" s="537"/>
      <c r="I342" s="537"/>
      <c r="J342" s="537"/>
      <c r="K342" s="537"/>
      <c r="L342" s="537"/>
      <c r="M342" s="537"/>
      <c r="N342" s="537"/>
      <c r="O342" s="537"/>
      <c r="P342" s="537"/>
      <c r="Q342" s="537"/>
      <c r="R342" s="537"/>
      <c r="S342" s="537"/>
      <c r="T342" s="537"/>
      <c r="U342" s="537"/>
      <c r="V342" s="537"/>
      <c r="W342" s="537"/>
      <c r="X342" s="537"/>
      <c r="Y342" s="537"/>
      <c r="Z342" s="537"/>
      <c r="AA342" s="537"/>
    </row>
    <row r="343" s="108" customFormat="true" ht="13.5" hidden="false" customHeight="false" outlineLevel="0" collapsed="false">
      <c r="A343" s="148"/>
      <c r="B343" s="148"/>
      <c r="C343" s="148"/>
      <c r="D343" s="898"/>
      <c r="E343" s="537"/>
      <c r="F343" s="537"/>
      <c r="G343" s="537"/>
      <c r="H343" s="537"/>
      <c r="I343" s="537"/>
      <c r="J343" s="537"/>
      <c r="K343" s="537"/>
      <c r="L343" s="537"/>
      <c r="M343" s="537"/>
      <c r="N343" s="537"/>
      <c r="O343" s="537"/>
      <c r="P343" s="537"/>
      <c r="Q343" s="537"/>
      <c r="R343" s="537"/>
      <c r="S343" s="537"/>
      <c r="T343" s="537"/>
      <c r="U343" s="537"/>
      <c r="V343" s="537"/>
      <c r="W343" s="537"/>
      <c r="X343" s="537"/>
      <c r="Y343" s="537"/>
      <c r="Z343" s="537"/>
      <c r="AA343" s="537"/>
    </row>
    <row r="344" s="108" customFormat="true" ht="13.5" hidden="false" customHeight="false" outlineLevel="0" collapsed="false">
      <c r="A344" s="148"/>
      <c r="B344" s="148"/>
      <c r="C344" s="148"/>
      <c r="D344" s="898"/>
      <c r="E344" s="537"/>
      <c r="F344" s="537"/>
      <c r="G344" s="537"/>
      <c r="H344" s="537"/>
      <c r="I344" s="537"/>
      <c r="J344" s="537"/>
      <c r="K344" s="537"/>
      <c r="L344" s="537"/>
      <c r="M344" s="537"/>
      <c r="N344" s="537"/>
      <c r="O344" s="537"/>
      <c r="P344" s="537"/>
      <c r="Q344" s="537"/>
      <c r="R344" s="537"/>
      <c r="S344" s="537"/>
      <c r="T344" s="537"/>
      <c r="U344" s="537"/>
      <c r="V344" s="537"/>
      <c r="W344" s="537"/>
      <c r="X344" s="537"/>
      <c r="Y344" s="537"/>
      <c r="Z344" s="537"/>
      <c r="AA344" s="537"/>
    </row>
    <row r="345" s="108" customFormat="true" ht="13.5" hidden="false" customHeight="false" outlineLevel="0" collapsed="false">
      <c r="A345" s="148"/>
      <c r="B345" s="148"/>
      <c r="C345" s="148"/>
      <c r="D345" s="898"/>
      <c r="E345" s="537"/>
      <c r="F345" s="537"/>
      <c r="G345" s="537"/>
      <c r="H345" s="537"/>
      <c r="I345" s="537"/>
      <c r="J345" s="537"/>
      <c r="K345" s="537"/>
      <c r="L345" s="537"/>
      <c r="M345" s="537"/>
      <c r="N345" s="537"/>
      <c r="O345" s="537"/>
      <c r="P345" s="537"/>
      <c r="Q345" s="537"/>
      <c r="R345" s="537"/>
      <c r="S345" s="537"/>
      <c r="T345" s="537"/>
      <c r="U345" s="537"/>
      <c r="V345" s="537"/>
      <c r="W345" s="537"/>
      <c r="X345" s="537"/>
      <c r="Y345" s="537"/>
      <c r="Z345" s="537"/>
      <c r="AA345" s="537"/>
    </row>
    <row r="346" s="108" customFormat="true" ht="13.5" hidden="false" customHeight="false" outlineLevel="0" collapsed="false">
      <c r="A346" s="148"/>
      <c r="B346" s="148"/>
      <c r="C346" s="148"/>
      <c r="D346" s="898"/>
      <c r="E346" s="537"/>
      <c r="F346" s="537"/>
      <c r="G346" s="537"/>
      <c r="H346" s="537"/>
      <c r="I346" s="537"/>
      <c r="J346" s="537"/>
      <c r="K346" s="537"/>
      <c r="L346" s="537"/>
      <c r="M346" s="537"/>
      <c r="N346" s="537"/>
      <c r="O346" s="537"/>
      <c r="P346" s="537"/>
      <c r="Q346" s="537"/>
      <c r="R346" s="537"/>
      <c r="S346" s="537"/>
      <c r="T346" s="537"/>
      <c r="U346" s="537"/>
      <c r="V346" s="537"/>
      <c r="W346" s="537"/>
      <c r="X346" s="537"/>
      <c r="Y346" s="537"/>
      <c r="Z346" s="537"/>
      <c r="AA346" s="537"/>
    </row>
    <row r="347" s="108" customFormat="true" ht="13.5" hidden="false" customHeight="false" outlineLevel="0" collapsed="false">
      <c r="A347" s="148"/>
      <c r="B347" s="148"/>
      <c r="C347" s="148"/>
      <c r="D347" s="898"/>
      <c r="E347" s="537"/>
      <c r="F347" s="537"/>
      <c r="G347" s="537"/>
      <c r="H347" s="537"/>
      <c r="I347" s="537"/>
      <c r="J347" s="537"/>
      <c r="K347" s="537"/>
      <c r="L347" s="537"/>
      <c r="M347" s="537"/>
      <c r="N347" s="537"/>
      <c r="O347" s="537"/>
      <c r="P347" s="537"/>
      <c r="Q347" s="537"/>
      <c r="R347" s="537"/>
      <c r="S347" s="537"/>
      <c r="T347" s="537"/>
      <c r="U347" s="537"/>
      <c r="V347" s="537"/>
      <c r="W347" s="537"/>
      <c r="X347" s="537"/>
      <c r="Y347" s="537"/>
      <c r="Z347" s="537"/>
      <c r="AA347" s="537"/>
    </row>
    <row r="348" s="108" customFormat="true" ht="13.5" hidden="false" customHeight="false" outlineLevel="0" collapsed="false">
      <c r="A348" s="148"/>
      <c r="B348" s="148"/>
      <c r="C348" s="148"/>
      <c r="D348" s="898"/>
      <c r="E348" s="537"/>
      <c r="F348" s="537"/>
      <c r="G348" s="537"/>
      <c r="H348" s="537"/>
      <c r="I348" s="537"/>
      <c r="J348" s="537"/>
      <c r="K348" s="537"/>
      <c r="L348" s="537"/>
      <c r="M348" s="537"/>
      <c r="N348" s="537"/>
      <c r="O348" s="537"/>
      <c r="P348" s="537"/>
      <c r="Q348" s="537"/>
      <c r="R348" s="537"/>
      <c r="S348" s="537"/>
      <c r="T348" s="537"/>
      <c r="U348" s="537"/>
      <c r="V348" s="537"/>
      <c r="W348" s="537"/>
      <c r="X348" s="537"/>
      <c r="Y348" s="537"/>
      <c r="Z348" s="537"/>
      <c r="AA348" s="537"/>
    </row>
    <row r="349" s="108" customFormat="true" ht="13.5" hidden="false" customHeight="false" outlineLevel="0" collapsed="false">
      <c r="A349" s="148"/>
      <c r="B349" s="148"/>
      <c r="C349" s="148"/>
      <c r="D349" s="898"/>
      <c r="E349" s="537"/>
      <c r="F349" s="537"/>
      <c r="G349" s="537"/>
      <c r="H349" s="537"/>
      <c r="I349" s="537"/>
      <c r="J349" s="537"/>
      <c r="K349" s="537"/>
      <c r="L349" s="537"/>
      <c r="M349" s="537"/>
      <c r="N349" s="537"/>
      <c r="O349" s="537"/>
      <c r="P349" s="537"/>
      <c r="Q349" s="537"/>
      <c r="R349" s="537"/>
      <c r="S349" s="537"/>
      <c r="T349" s="537"/>
      <c r="U349" s="537"/>
      <c r="V349" s="537"/>
      <c r="W349" s="537"/>
      <c r="X349" s="537"/>
      <c r="Y349" s="537"/>
      <c r="Z349" s="537"/>
      <c r="AA349" s="537"/>
    </row>
    <row r="350" s="108" customFormat="true" ht="13.5" hidden="false" customHeight="false" outlineLevel="0" collapsed="false">
      <c r="A350" s="148"/>
      <c r="B350" s="148"/>
      <c r="C350" s="148"/>
      <c r="D350" s="898"/>
      <c r="E350" s="537"/>
      <c r="F350" s="537"/>
      <c r="G350" s="537"/>
      <c r="H350" s="537"/>
      <c r="I350" s="537"/>
      <c r="J350" s="537"/>
      <c r="K350" s="537"/>
      <c r="L350" s="537"/>
      <c r="M350" s="537"/>
      <c r="N350" s="537"/>
      <c r="O350" s="537"/>
      <c r="P350" s="537"/>
      <c r="Q350" s="537"/>
      <c r="R350" s="537"/>
      <c r="S350" s="537"/>
      <c r="T350" s="537"/>
      <c r="U350" s="537"/>
      <c r="V350" s="537"/>
      <c r="W350" s="537"/>
      <c r="X350" s="537"/>
      <c r="Y350" s="537"/>
      <c r="Z350" s="537"/>
      <c r="AA350" s="537"/>
    </row>
    <row r="351" s="108" customFormat="true" ht="13.5" hidden="false" customHeight="false" outlineLevel="0" collapsed="false">
      <c r="A351" s="148"/>
      <c r="B351" s="148"/>
      <c r="C351" s="148"/>
      <c r="D351" s="898"/>
      <c r="E351" s="537"/>
      <c r="F351" s="537"/>
      <c r="G351" s="537"/>
      <c r="H351" s="537"/>
      <c r="I351" s="537"/>
      <c r="J351" s="537"/>
      <c r="K351" s="537"/>
      <c r="L351" s="537"/>
      <c r="M351" s="537"/>
      <c r="N351" s="537"/>
      <c r="O351" s="537"/>
      <c r="P351" s="537"/>
      <c r="Q351" s="537"/>
      <c r="R351" s="537"/>
      <c r="S351" s="537"/>
      <c r="T351" s="537"/>
      <c r="U351" s="537"/>
      <c r="V351" s="537"/>
      <c r="W351" s="537"/>
      <c r="X351" s="537"/>
      <c r="Y351" s="537"/>
      <c r="Z351" s="537"/>
      <c r="AA351" s="537"/>
    </row>
    <row r="352" s="108" customFormat="true" ht="13.5" hidden="false" customHeight="false" outlineLevel="0" collapsed="false">
      <c r="A352" s="148"/>
      <c r="B352" s="148"/>
      <c r="C352" s="148"/>
      <c r="D352" s="898"/>
      <c r="E352" s="537"/>
      <c r="F352" s="537"/>
      <c r="G352" s="537"/>
      <c r="H352" s="537"/>
      <c r="I352" s="537"/>
      <c r="J352" s="537"/>
      <c r="K352" s="537"/>
      <c r="L352" s="537"/>
      <c r="M352" s="537"/>
      <c r="N352" s="537"/>
      <c r="O352" s="537"/>
      <c r="P352" s="537"/>
      <c r="Q352" s="537"/>
      <c r="R352" s="537"/>
      <c r="S352" s="537"/>
      <c r="T352" s="537"/>
      <c r="U352" s="537"/>
      <c r="V352" s="537"/>
      <c r="W352" s="537"/>
      <c r="X352" s="537"/>
      <c r="Y352" s="537"/>
      <c r="Z352" s="537"/>
      <c r="AA352" s="537"/>
    </row>
    <row r="353" s="108" customFormat="true" ht="13.5" hidden="false" customHeight="false" outlineLevel="0" collapsed="false">
      <c r="A353" s="148"/>
      <c r="B353" s="148"/>
      <c r="C353" s="148"/>
      <c r="D353" s="898"/>
      <c r="E353" s="537"/>
      <c r="F353" s="537"/>
      <c r="G353" s="537"/>
      <c r="H353" s="537"/>
      <c r="I353" s="537"/>
      <c r="J353" s="537"/>
      <c r="K353" s="537"/>
      <c r="L353" s="537"/>
      <c r="M353" s="537"/>
      <c r="N353" s="537"/>
      <c r="O353" s="537"/>
      <c r="P353" s="537"/>
      <c r="Q353" s="537"/>
      <c r="R353" s="537"/>
      <c r="S353" s="537"/>
      <c r="T353" s="537"/>
      <c r="U353" s="537"/>
      <c r="V353" s="537"/>
      <c r="W353" s="537"/>
      <c r="X353" s="537"/>
      <c r="Y353" s="537"/>
      <c r="Z353" s="537"/>
      <c r="AA353" s="537"/>
    </row>
    <row r="354" s="108" customFormat="true" ht="13.5" hidden="false" customHeight="false" outlineLevel="0" collapsed="false">
      <c r="A354" s="148"/>
      <c r="B354" s="148"/>
      <c r="C354" s="148"/>
      <c r="D354" s="898"/>
      <c r="E354" s="537"/>
      <c r="F354" s="537"/>
      <c r="G354" s="537"/>
      <c r="H354" s="537"/>
      <c r="I354" s="537"/>
      <c r="J354" s="537"/>
      <c r="K354" s="537"/>
      <c r="L354" s="537"/>
      <c r="M354" s="537"/>
      <c r="N354" s="537"/>
      <c r="O354" s="537"/>
      <c r="P354" s="537"/>
      <c r="Q354" s="537"/>
      <c r="R354" s="537"/>
      <c r="S354" s="537"/>
      <c r="T354" s="537"/>
      <c r="U354" s="537"/>
      <c r="V354" s="537"/>
      <c r="W354" s="537"/>
      <c r="X354" s="537"/>
      <c r="Y354" s="537"/>
      <c r="Z354" s="537"/>
      <c r="AA354" s="537"/>
    </row>
  </sheetData>
  <sheetProtection sheet="true" objects="true" scenarios="true"/>
  <mergeCells count="276">
    <mergeCell ref="A4:C4"/>
    <mergeCell ref="A5:C7"/>
    <mergeCell ref="B10:C10"/>
    <mergeCell ref="A11:A13"/>
    <mergeCell ref="B11:C13"/>
    <mergeCell ref="A14:A16"/>
    <mergeCell ref="B14:C16"/>
    <mergeCell ref="A17:A19"/>
    <mergeCell ref="B17:C19"/>
    <mergeCell ref="A20:A22"/>
    <mergeCell ref="B20:B22"/>
    <mergeCell ref="C20:C22"/>
    <mergeCell ref="A23:A25"/>
    <mergeCell ref="B23:B25"/>
    <mergeCell ref="C23:C25"/>
    <mergeCell ref="A26:A28"/>
    <mergeCell ref="B26:B28"/>
    <mergeCell ref="C26:C28"/>
    <mergeCell ref="A29:A31"/>
    <mergeCell ref="B29:B31"/>
    <mergeCell ref="C29:C31"/>
    <mergeCell ref="A32:A34"/>
    <mergeCell ref="B32:B34"/>
    <mergeCell ref="C32:C34"/>
    <mergeCell ref="A35:A37"/>
    <mergeCell ref="B35:B37"/>
    <mergeCell ref="C35:C37"/>
    <mergeCell ref="A38:A40"/>
    <mergeCell ref="B38:B40"/>
    <mergeCell ref="C38:C40"/>
    <mergeCell ref="A41:A43"/>
    <mergeCell ref="B41:B43"/>
    <mergeCell ref="C41:C43"/>
    <mergeCell ref="A44:A46"/>
    <mergeCell ref="B44:B46"/>
    <mergeCell ref="C44:C46"/>
    <mergeCell ref="A47:A49"/>
    <mergeCell ref="B47:B49"/>
    <mergeCell ref="C47:C49"/>
    <mergeCell ref="A50:A52"/>
    <mergeCell ref="B50:B52"/>
    <mergeCell ref="C50:C52"/>
    <mergeCell ref="A53:A55"/>
    <mergeCell ref="B53:C55"/>
    <mergeCell ref="A56:A58"/>
    <mergeCell ref="B56:C58"/>
    <mergeCell ref="A59:A61"/>
    <mergeCell ref="B59:C61"/>
    <mergeCell ref="A62:A64"/>
    <mergeCell ref="B62:B64"/>
    <mergeCell ref="C62:C64"/>
    <mergeCell ref="A65:A67"/>
    <mergeCell ref="B65:B67"/>
    <mergeCell ref="C65:C67"/>
    <mergeCell ref="A68:A70"/>
    <mergeCell ref="B68:B70"/>
    <mergeCell ref="C68:C70"/>
    <mergeCell ref="A71:A73"/>
    <mergeCell ref="B71:B73"/>
    <mergeCell ref="C71:C73"/>
    <mergeCell ref="A74:A76"/>
    <mergeCell ref="B74:C76"/>
    <mergeCell ref="A77:A79"/>
    <mergeCell ref="B77:B79"/>
    <mergeCell ref="C77:C79"/>
    <mergeCell ref="A80:A82"/>
    <mergeCell ref="B80:B82"/>
    <mergeCell ref="C80:C82"/>
    <mergeCell ref="A83:A85"/>
    <mergeCell ref="B83:B85"/>
    <mergeCell ref="C83:C85"/>
    <mergeCell ref="A86:A88"/>
    <mergeCell ref="B86:C88"/>
    <mergeCell ref="A89:A91"/>
    <mergeCell ref="B89:C91"/>
    <mergeCell ref="A92:A94"/>
    <mergeCell ref="B92:C94"/>
    <mergeCell ref="A95:A97"/>
    <mergeCell ref="B95:C97"/>
    <mergeCell ref="A98:A100"/>
    <mergeCell ref="B98:C100"/>
    <mergeCell ref="A101:A103"/>
    <mergeCell ref="B101:C103"/>
    <mergeCell ref="A104:A106"/>
    <mergeCell ref="B104:C106"/>
    <mergeCell ref="A107:A109"/>
    <mergeCell ref="B107:C109"/>
    <mergeCell ref="A110:A112"/>
    <mergeCell ref="B110:B112"/>
    <mergeCell ref="C110:C112"/>
    <mergeCell ref="A113:A115"/>
    <mergeCell ref="B113:C115"/>
    <mergeCell ref="B118:C118"/>
    <mergeCell ref="A119:A121"/>
    <mergeCell ref="B119:C121"/>
    <mergeCell ref="A122:A124"/>
    <mergeCell ref="B122:C124"/>
    <mergeCell ref="A125:A127"/>
    <mergeCell ref="B125:C127"/>
    <mergeCell ref="A128:A130"/>
    <mergeCell ref="B128:B130"/>
    <mergeCell ref="C128:C130"/>
    <mergeCell ref="A131:A133"/>
    <mergeCell ref="B131:B133"/>
    <mergeCell ref="C131:C133"/>
    <mergeCell ref="A134:A136"/>
    <mergeCell ref="B134:B136"/>
    <mergeCell ref="C134:C136"/>
    <mergeCell ref="A137:A139"/>
    <mergeCell ref="B137:B139"/>
    <mergeCell ref="C137:C139"/>
    <mergeCell ref="A140:A142"/>
    <mergeCell ref="B140:B142"/>
    <mergeCell ref="C140:C142"/>
    <mergeCell ref="A143:A145"/>
    <mergeCell ref="B143:B145"/>
    <mergeCell ref="C143:C145"/>
    <mergeCell ref="A146:A148"/>
    <mergeCell ref="B146:B148"/>
    <mergeCell ref="C146:C148"/>
    <mergeCell ref="A149:A151"/>
    <mergeCell ref="B149:B151"/>
    <mergeCell ref="C149:C151"/>
    <mergeCell ref="A152:A154"/>
    <mergeCell ref="B152:B154"/>
    <mergeCell ref="C152:C154"/>
    <mergeCell ref="A155:A157"/>
    <mergeCell ref="B155:B157"/>
    <mergeCell ref="C155:C157"/>
    <mergeCell ref="A158:A160"/>
    <mergeCell ref="B158:B160"/>
    <mergeCell ref="C158:C160"/>
    <mergeCell ref="A161:A163"/>
    <mergeCell ref="B161:C163"/>
    <mergeCell ref="A164:A166"/>
    <mergeCell ref="B164:C166"/>
    <mergeCell ref="A167:A169"/>
    <mergeCell ref="B167:C169"/>
    <mergeCell ref="A170:A172"/>
    <mergeCell ref="B170:B172"/>
    <mergeCell ref="C170:C172"/>
    <mergeCell ref="A173:A175"/>
    <mergeCell ref="B173:B175"/>
    <mergeCell ref="C173:C175"/>
    <mergeCell ref="A176:A178"/>
    <mergeCell ref="B176:B178"/>
    <mergeCell ref="C176:C178"/>
    <mergeCell ref="A179:A181"/>
    <mergeCell ref="B179:B181"/>
    <mergeCell ref="C179:C181"/>
    <mergeCell ref="A182:A184"/>
    <mergeCell ref="B182:C184"/>
    <mergeCell ref="A185:A187"/>
    <mergeCell ref="B185:B187"/>
    <mergeCell ref="C185:C187"/>
    <mergeCell ref="A188:A190"/>
    <mergeCell ref="B188:B190"/>
    <mergeCell ref="C188:C190"/>
    <mergeCell ref="A191:A193"/>
    <mergeCell ref="B191:B193"/>
    <mergeCell ref="C191:C193"/>
    <mergeCell ref="A194:A196"/>
    <mergeCell ref="B194:C196"/>
    <mergeCell ref="A197:A199"/>
    <mergeCell ref="B197:C199"/>
    <mergeCell ref="A200:A202"/>
    <mergeCell ref="B200:C202"/>
    <mergeCell ref="A203:A205"/>
    <mergeCell ref="B203:C205"/>
    <mergeCell ref="A206:A208"/>
    <mergeCell ref="B206:C208"/>
    <mergeCell ref="A209:A211"/>
    <mergeCell ref="B209:C211"/>
    <mergeCell ref="A212:A214"/>
    <mergeCell ref="B212:C214"/>
    <mergeCell ref="A215:A217"/>
    <mergeCell ref="B215:C217"/>
    <mergeCell ref="A218:A220"/>
    <mergeCell ref="B218:B220"/>
    <mergeCell ref="C218:C220"/>
    <mergeCell ref="A221:A223"/>
    <mergeCell ref="B221:C223"/>
    <mergeCell ref="A225:D225"/>
    <mergeCell ref="A226:D226"/>
    <mergeCell ref="A229:A230"/>
    <mergeCell ref="B229:D230"/>
    <mergeCell ref="E229:AA229"/>
    <mergeCell ref="A231:A233"/>
    <mergeCell ref="B231:C233"/>
    <mergeCell ref="A234:A236"/>
    <mergeCell ref="B234:C236"/>
    <mergeCell ref="A237:A239"/>
    <mergeCell ref="B237:C239"/>
    <mergeCell ref="A240:A242"/>
    <mergeCell ref="B240:B242"/>
    <mergeCell ref="C240:C242"/>
    <mergeCell ref="A243:A245"/>
    <mergeCell ref="B243:B245"/>
    <mergeCell ref="C243:C245"/>
    <mergeCell ref="A246:A248"/>
    <mergeCell ref="B246:B248"/>
    <mergeCell ref="C246:C248"/>
    <mergeCell ref="A249:A251"/>
    <mergeCell ref="B249:B251"/>
    <mergeCell ref="C249:C251"/>
    <mergeCell ref="A252:A254"/>
    <mergeCell ref="B252:B254"/>
    <mergeCell ref="C252:C254"/>
    <mergeCell ref="A255:A257"/>
    <mergeCell ref="B255:B257"/>
    <mergeCell ref="C255:C257"/>
    <mergeCell ref="A258:A260"/>
    <mergeCell ref="B258:B260"/>
    <mergeCell ref="C258:C260"/>
    <mergeCell ref="A261:A263"/>
    <mergeCell ref="B261:B263"/>
    <mergeCell ref="C261:C263"/>
    <mergeCell ref="A264:A266"/>
    <mergeCell ref="B264:B266"/>
    <mergeCell ref="C264:C266"/>
    <mergeCell ref="A267:A269"/>
    <mergeCell ref="B267:B269"/>
    <mergeCell ref="C267:C269"/>
    <mergeCell ref="A270:A272"/>
    <mergeCell ref="B270:B272"/>
    <mergeCell ref="C270:C272"/>
    <mergeCell ref="A273:A275"/>
    <mergeCell ref="B273:C275"/>
    <mergeCell ref="A276:A278"/>
    <mergeCell ref="B276:C278"/>
    <mergeCell ref="A279:A281"/>
    <mergeCell ref="B279:C281"/>
    <mergeCell ref="A282:A284"/>
    <mergeCell ref="B282:B284"/>
    <mergeCell ref="C282:C284"/>
    <mergeCell ref="A285:A287"/>
    <mergeCell ref="B285:B287"/>
    <mergeCell ref="C285:C287"/>
    <mergeCell ref="A288:A290"/>
    <mergeCell ref="B288:B290"/>
    <mergeCell ref="C288:C290"/>
    <mergeCell ref="A291:A293"/>
    <mergeCell ref="B291:B293"/>
    <mergeCell ref="C291:C293"/>
    <mergeCell ref="A294:A296"/>
    <mergeCell ref="B294:C296"/>
    <mergeCell ref="A297:A299"/>
    <mergeCell ref="B297:B299"/>
    <mergeCell ref="C297:C299"/>
    <mergeCell ref="A300:A302"/>
    <mergeCell ref="B300:B302"/>
    <mergeCell ref="C300:C302"/>
    <mergeCell ref="A303:A305"/>
    <mergeCell ref="B303:B305"/>
    <mergeCell ref="C303:C305"/>
    <mergeCell ref="A306:A308"/>
    <mergeCell ref="B306:C308"/>
    <mergeCell ref="A309:A311"/>
    <mergeCell ref="B309:C311"/>
    <mergeCell ref="A312:A314"/>
    <mergeCell ref="B312:C314"/>
    <mergeCell ref="A315:A317"/>
    <mergeCell ref="B315:C317"/>
    <mergeCell ref="A318:A320"/>
    <mergeCell ref="B318:C320"/>
    <mergeCell ref="A321:A323"/>
    <mergeCell ref="B321:C323"/>
    <mergeCell ref="A324:A326"/>
    <mergeCell ref="B324:C326"/>
    <mergeCell ref="A327:A329"/>
    <mergeCell ref="B327:C329"/>
    <mergeCell ref="A330:A332"/>
    <mergeCell ref="B330:B332"/>
    <mergeCell ref="C330:C332"/>
    <mergeCell ref="A333:A335"/>
    <mergeCell ref="B333:C335"/>
  </mergeCells>
  <printOptions headings="false" gridLines="false" gridLinesSet="true" horizontalCentered="false" verticalCentered="false"/>
  <pageMargins left="0.779861111111111" right="0.779861111111111" top="0.979861111111111" bottom="0.770138888888889" header="0.511811023622047" footer="0.511811023622047"/>
  <pageSetup paperSize="8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1" man="true" max="16383" min="0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3.5" customHeight="false" zeroHeight="false" outlineLevelRow="0" outlineLevelCol="0"/>
  <cols>
    <col collapsed="false" customWidth="true" hidden="false" outlineLevel="0" max="1" min="1" style="331" width="8.13"/>
    <col collapsed="false" customWidth="true" hidden="false" outlineLevel="0" max="2" min="2" style="331" width="5.76"/>
    <col collapsed="false" customWidth="true" hidden="false" outlineLevel="0" max="3" min="3" style="331" width="13.13"/>
    <col collapsed="false" customWidth="true" hidden="false" outlineLevel="0" max="4" min="4" style="849" width="4.76"/>
    <col collapsed="false" customWidth="true" hidden="false" outlineLevel="0" max="5" min="5" style="331" width="11.5"/>
    <col collapsed="false" customWidth="true" hidden="false" outlineLevel="0" max="23" min="6" style="331" width="9.13"/>
    <col collapsed="false" customWidth="true" hidden="false" outlineLevel="0" max="24" min="24" style="331" width="10.63"/>
    <col collapsed="false" customWidth="true" hidden="false" outlineLevel="0" max="27" min="25" style="331" width="7.76"/>
    <col collapsed="false" customWidth="true" hidden="false" outlineLevel="0" max="28" min="28" style="0" width="10.37"/>
  </cols>
  <sheetData>
    <row r="1" customFormat="false" ht="13.8" hidden="false" customHeight="false" outlineLevel="0" collapsed="false">
      <c r="A1" s="850" t="s">
        <v>1054</v>
      </c>
    </row>
    <row r="2" customFormat="false" ht="15" hidden="false" customHeight="false" outlineLevel="0" collapsed="false">
      <c r="A2" s="850"/>
    </row>
    <row r="3" customFormat="false" ht="15.65" hidden="false" customHeight="false" outlineLevel="0" collapsed="false">
      <c r="A3" s="851" t="s">
        <v>70</v>
      </c>
    </row>
    <row r="4" s="860" customFormat="true" ht="15.75" hidden="false" customHeight="true" outlineLevel="0" collapsed="false">
      <c r="A4" s="852" t="s">
        <v>482</v>
      </c>
      <c r="B4" s="852"/>
      <c r="C4" s="852"/>
      <c r="D4" s="853"/>
      <c r="E4" s="852" t="s">
        <v>1055</v>
      </c>
      <c r="F4" s="854" t="s">
        <v>1056</v>
      </c>
      <c r="G4" s="854" t="s">
        <v>1057</v>
      </c>
      <c r="H4" s="854" t="s">
        <v>221</v>
      </c>
      <c r="I4" s="854" t="s">
        <v>223</v>
      </c>
      <c r="J4" s="854" t="s">
        <v>225</v>
      </c>
      <c r="K4" s="854" t="s">
        <v>227</v>
      </c>
      <c r="L4" s="854" t="s">
        <v>230</v>
      </c>
      <c r="M4" s="854" t="s">
        <v>232</v>
      </c>
      <c r="N4" s="854" t="s">
        <v>234</v>
      </c>
      <c r="O4" s="854" t="s">
        <v>236</v>
      </c>
      <c r="P4" s="854" t="s">
        <v>238</v>
      </c>
      <c r="Q4" s="854" t="s">
        <v>241</v>
      </c>
      <c r="R4" s="854" t="s">
        <v>243</v>
      </c>
      <c r="S4" s="854" t="s">
        <v>245</v>
      </c>
      <c r="T4" s="854" t="s">
        <v>247</v>
      </c>
      <c r="U4" s="854" t="s">
        <v>249</v>
      </c>
      <c r="V4" s="855" t="s">
        <v>251</v>
      </c>
      <c r="W4" s="856" t="s">
        <v>253</v>
      </c>
      <c r="X4" s="857" t="s">
        <v>333</v>
      </c>
      <c r="Y4" s="857" t="s">
        <v>334</v>
      </c>
      <c r="Z4" s="858" t="s">
        <v>1058</v>
      </c>
      <c r="AA4" s="859" t="s">
        <v>1059</v>
      </c>
    </row>
    <row r="5" s="117" customFormat="true" ht="15.75" hidden="false" customHeight="true" outlineLevel="0" collapsed="false">
      <c r="A5" s="861" t="s">
        <v>1060</v>
      </c>
      <c r="B5" s="861"/>
      <c r="C5" s="861"/>
      <c r="D5" s="862" t="s">
        <v>7</v>
      </c>
      <c r="E5" s="863" t="n">
        <f aca="false">'[1]年齢階級・区別人口(住基）'!C12</f>
        <v>260229</v>
      </c>
      <c r="F5" s="864" t="n">
        <f aca="false">'[1]年齢階級・区別人口(住基）'!E12</f>
        <v>10256</v>
      </c>
      <c r="G5" s="864" t="n">
        <f aca="false">'[1]年齢階級・区別人口(住基）'!F12</f>
        <v>10269</v>
      </c>
      <c r="H5" s="864" t="n">
        <f aca="false">'[1]年齢階級・区別人口(住基）'!G12</f>
        <v>10243</v>
      </c>
      <c r="I5" s="864" t="n">
        <f aca="false">'[1]年齢階級・区別人口(住基）'!H12</f>
        <v>11106</v>
      </c>
      <c r="J5" s="864" t="n">
        <f aca="false">'[1]年齢階級・区別人口(住基）'!I12</f>
        <v>13015</v>
      </c>
      <c r="K5" s="864" t="n">
        <f aca="false">'[1]年齢階級・区別人口(住基）'!J12</f>
        <v>14462</v>
      </c>
      <c r="L5" s="864" t="n">
        <f aca="false">'[1]年齢階級・区別人口(住基）'!K12</f>
        <v>16449</v>
      </c>
      <c r="M5" s="864" t="n">
        <f aca="false">'[1]年齢階級・区別人口(住基）'!L12</f>
        <v>18003</v>
      </c>
      <c r="N5" s="864" t="n">
        <f aca="false">'[1]年齢階級・区別人口(住基）'!M12</f>
        <v>20583</v>
      </c>
      <c r="O5" s="864" t="n">
        <f aca="false">'[1]年齢階級・区別人口(住基）'!N12</f>
        <v>21017</v>
      </c>
      <c r="P5" s="864" t="n">
        <f aca="false">'[1]年齢階級・区別人口(住基）'!O12</f>
        <v>17312</v>
      </c>
      <c r="Q5" s="864" t="n">
        <f aca="false">'[1]年齢階級・区別人口(住基）'!P12</f>
        <v>15741</v>
      </c>
      <c r="R5" s="864" t="n">
        <f aca="false">'[1]年齢階級・区別人口(住基）'!Q12</f>
        <v>15609</v>
      </c>
      <c r="S5" s="864" t="n">
        <f aca="false">'[1]年齢階級・区別人口(住基）'!R12</f>
        <v>19669</v>
      </c>
      <c r="T5" s="864" t="n">
        <f aca="false">'[1]年齢階級・区別人口(住基）'!S12</f>
        <v>15411</v>
      </c>
      <c r="U5" s="864" t="n">
        <f aca="false">'[1]年齢階級・区別人口(住基）'!T12</f>
        <v>12378</v>
      </c>
      <c r="V5" s="865" t="n">
        <f aca="false">'[1]年齢階級・区別人口(住基）'!U12</f>
        <v>9023</v>
      </c>
      <c r="W5" s="866" t="n">
        <f aca="false">'[1]年齢階級・区別人口(住基）'!V12</f>
        <v>5964</v>
      </c>
      <c r="X5" s="864" t="n">
        <f aca="false">'[1]年齢階級・区別人口(住基）'!W12</f>
        <v>2844</v>
      </c>
      <c r="Y5" s="864" t="n">
        <f aca="false">'[1]年齢階級・区別人口(住基）'!X12</f>
        <v>751</v>
      </c>
      <c r="Z5" s="867" t="n">
        <f aca="false">'[1]年齢階級・区別人口(住基）'!Y12</f>
        <v>124</v>
      </c>
      <c r="AA5" s="868" t="n">
        <f aca="false">SUM(W5:Z5)</f>
        <v>9683</v>
      </c>
    </row>
    <row r="6" s="117" customFormat="true" ht="15.75" hidden="false" customHeight="true" outlineLevel="0" collapsed="false">
      <c r="A6" s="861"/>
      <c r="B6" s="861"/>
      <c r="C6" s="861"/>
      <c r="D6" s="862" t="s">
        <v>8</v>
      </c>
      <c r="E6" s="863" t="n">
        <f aca="false">'[1]年齢階級・区別人口(住基）'!C13</f>
        <v>123553</v>
      </c>
      <c r="F6" s="864" t="n">
        <f aca="false">'[1]年齢階級・区別人口(住基）'!E13</f>
        <v>5277</v>
      </c>
      <c r="G6" s="864" t="n">
        <f aca="false">'[1]年齢階級・区別人口(住基）'!F13</f>
        <v>5136</v>
      </c>
      <c r="H6" s="864" t="n">
        <f aca="false">'[1]年齢階級・区別人口(住基）'!G13</f>
        <v>5193</v>
      </c>
      <c r="I6" s="864" t="n">
        <f aca="false">'[1]年齢階級・区別人口(住基）'!H13</f>
        <v>5675</v>
      </c>
      <c r="J6" s="864" t="n">
        <f aca="false">'[1]年齢階級・区別人口(住基）'!I13</f>
        <v>6432</v>
      </c>
      <c r="K6" s="864" t="n">
        <f aca="false">'[1]年齢階級・区別人口(住基）'!J13</f>
        <v>6877</v>
      </c>
      <c r="L6" s="864" t="n">
        <f aca="false">'[1]年齢階級・区別人口(住基）'!K13</f>
        <v>8150</v>
      </c>
      <c r="M6" s="864" t="n">
        <f aca="false">'[1]年齢階級・区別人口(住基）'!L13</f>
        <v>8792</v>
      </c>
      <c r="N6" s="864" t="n">
        <f aca="false">'[1]年齢階級・区別人口(住基）'!M13</f>
        <v>10292</v>
      </c>
      <c r="O6" s="864" t="n">
        <f aca="false">'[1]年齢階級・区別人口(住基）'!N13</f>
        <v>10435</v>
      </c>
      <c r="P6" s="864" t="n">
        <f aca="false">'[1]年齢階級・区別人口(住基）'!O13</f>
        <v>8360</v>
      </c>
      <c r="Q6" s="864" t="n">
        <f aca="false">'[1]年齢階級・区別人口(住基）'!P13</f>
        <v>7695</v>
      </c>
      <c r="R6" s="864" t="n">
        <f aca="false">'[1]年齢階級・区別人口(住基）'!Q13</f>
        <v>7581</v>
      </c>
      <c r="S6" s="864" t="n">
        <f aca="false">'[1]年齢階級・区別人口(住基）'!R13</f>
        <v>9202</v>
      </c>
      <c r="T6" s="864" t="n">
        <f aca="false">'[1]年齢階級・区別人口(住基）'!S13</f>
        <v>6930</v>
      </c>
      <c r="U6" s="864" t="n">
        <f aca="false">'[1]年齢階級・区別人口(住基）'!T13</f>
        <v>5151</v>
      </c>
      <c r="V6" s="865" t="n">
        <f aca="false">'[1]年齢階級・区別人口(住基）'!U13</f>
        <v>3495</v>
      </c>
      <c r="W6" s="866" t="n">
        <f aca="false">'[1]年齢階級・区別人口(住基）'!V13</f>
        <v>1986</v>
      </c>
      <c r="X6" s="864" t="n">
        <f aca="false">'[1]年齢階級・区別人口(住基）'!W13</f>
        <v>722</v>
      </c>
      <c r="Y6" s="864" t="n">
        <f aca="false">'[1]年齢階級・区別人口(住基）'!X13</f>
        <v>161</v>
      </c>
      <c r="Z6" s="867" t="n">
        <f aca="false">'[1]年齢階級・区別人口(住基）'!Y13</f>
        <v>11</v>
      </c>
      <c r="AA6" s="868" t="n">
        <f aca="false">SUM(W6:Z6)</f>
        <v>2880</v>
      </c>
    </row>
    <row r="7" s="117" customFormat="true" ht="15.75" hidden="false" customHeight="true" outlineLevel="0" collapsed="false">
      <c r="A7" s="861"/>
      <c r="B7" s="861"/>
      <c r="C7" s="861"/>
      <c r="D7" s="869" t="s">
        <v>9</v>
      </c>
      <c r="E7" s="870" t="n">
        <f aca="false">'[1]年齢階級・区別人口(住基）'!C14</f>
        <v>136676</v>
      </c>
      <c r="F7" s="871" t="n">
        <f aca="false">'[1]年齢階級・区別人口(住基）'!E14</f>
        <v>4979</v>
      </c>
      <c r="G7" s="871" t="n">
        <f aca="false">'[1]年齢階級・区別人口(住基）'!F14</f>
        <v>5133</v>
      </c>
      <c r="H7" s="871" t="n">
        <f aca="false">'[1]年齢階級・区別人口(住基）'!G14</f>
        <v>5050</v>
      </c>
      <c r="I7" s="871" t="n">
        <f aca="false">'[1]年齢階級・区別人口(住基）'!H14</f>
        <v>5431</v>
      </c>
      <c r="J7" s="871" t="n">
        <f aca="false">'[1]年齢階級・区別人口(住基）'!I14</f>
        <v>6583</v>
      </c>
      <c r="K7" s="871" t="n">
        <f aca="false">'[1]年齢階級・区別人口(住基）'!J14</f>
        <v>7585</v>
      </c>
      <c r="L7" s="871" t="n">
        <f aca="false">'[1]年齢階級・区別人口(住基）'!K14</f>
        <v>8299</v>
      </c>
      <c r="M7" s="871" t="n">
        <f aca="false">'[1]年齢階級・区別人口(住基）'!L14</f>
        <v>9211</v>
      </c>
      <c r="N7" s="871" t="n">
        <f aca="false">'[1]年齢階級・区別人口(住基）'!M14</f>
        <v>10291</v>
      </c>
      <c r="O7" s="871" t="n">
        <f aca="false">'[1]年齢階級・区別人口(住基）'!N14</f>
        <v>10582</v>
      </c>
      <c r="P7" s="871" t="n">
        <f aca="false">'[1]年齢階級・区別人口(住基）'!O14</f>
        <v>8952</v>
      </c>
      <c r="Q7" s="871" t="n">
        <f aca="false">'[1]年齢階級・区別人口(住基）'!P14</f>
        <v>8046</v>
      </c>
      <c r="R7" s="871" t="n">
        <f aca="false">'[1]年齢階級・区別人口(住基）'!Q14</f>
        <v>8028</v>
      </c>
      <c r="S7" s="871" t="n">
        <f aca="false">'[1]年齢階級・区別人口(住基）'!R14</f>
        <v>10467</v>
      </c>
      <c r="T7" s="871" t="n">
        <f aca="false">'[1]年齢階級・区別人口(住基）'!S14</f>
        <v>8481</v>
      </c>
      <c r="U7" s="871" t="n">
        <f aca="false">'[1]年齢階級・区別人口(住基）'!T14</f>
        <v>7227</v>
      </c>
      <c r="V7" s="872" t="n">
        <f aca="false">'[1]年齢階級・区別人口(住基）'!U14</f>
        <v>5528</v>
      </c>
      <c r="W7" s="866" t="n">
        <f aca="false">'[1]年齢階級・区別人口(住基）'!V14</f>
        <v>3978</v>
      </c>
      <c r="X7" s="864" t="n">
        <f aca="false">'[1]年齢階級・区別人口(住基）'!W14</f>
        <v>2122</v>
      </c>
      <c r="Y7" s="864" t="n">
        <f aca="false">'[1]年齢階級・区別人口(住基）'!X14</f>
        <v>590</v>
      </c>
      <c r="Z7" s="867" t="n">
        <f aca="false">'[1]年齢階級・区別人口(住基）'!Y14</f>
        <v>113</v>
      </c>
      <c r="AA7" s="873" t="n">
        <f aca="false">SUM(W7:Z7)</f>
        <v>6803</v>
      </c>
    </row>
    <row r="8" s="185" customFormat="true" ht="15.75" hidden="false" customHeight="true" outlineLevel="0" collapsed="false">
      <c r="A8" s="532"/>
      <c r="B8" s="874"/>
      <c r="C8" s="875"/>
      <c r="D8" s="875"/>
      <c r="E8" s="876"/>
      <c r="F8" s="876"/>
      <c r="G8" s="876"/>
      <c r="H8" s="876"/>
      <c r="I8" s="876"/>
      <c r="J8" s="876"/>
      <c r="K8" s="876"/>
      <c r="L8" s="876"/>
      <c r="M8" s="876"/>
      <c r="N8" s="876"/>
      <c r="O8" s="876"/>
      <c r="P8" s="876"/>
      <c r="Q8" s="876"/>
      <c r="R8" s="876"/>
      <c r="S8" s="876"/>
      <c r="T8" s="876"/>
      <c r="U8" s="876"/>
      <c r="V8" s="876"/>
      <c r="W8" s="877"/>
      <c r="X8" s="877"/>
      <c r="Y8" s="877"/>
      <c r="Z8" s="877"/>
      <c r="AA8" s="876"/>
    </row>
    <row r="9" s="185" customFormat="true" ht="15.75" hidden="false" customHeight="true" outlineLevel="0" collapsed="false">
      <c r="A9" s="878" t="s">
        <v>1061</v>
      </c>
      <c r="B9" s="874"/>
      <c r="C9" s="875"/>
      <c r="D9" s="875"/>
      <c r="E9" s="876"/>
      <c r="F9" s="876"/>
      <c r="G9" s="876"/>
      <c r="H9" s="876"/>
      <c r="I9" s="876"/>
      <c r="J9" s="876"/>
      <c r="K9" s="876"/>
      <c r="L9" s="876"/>
      <c r="M9" s="876"/>
      <c r="N9" s="876"/>
      <c r="O9" s="876"/>
      <c r="P9" s="876"/>
      <c r="Q9" s="876"/>
      <c r="R9" s="876"/>
      <c r="S9" s="876"/>
      <c r="T9" s="876"/>
      <c r="U9" s="876"/>
      <c r="V9" s="876"/>
      <c r="W9" s="877"/>
      <c r="X9" s="877"/>
      <c r="Y9" s="877"/>
      <c r="Z9" s="877"/>
      <c r="AA9" s="876"/>
    </row>
    <row r="10" s="130" customFormat="true" ht="30.55" hidden="false" customHeight="false" outlineLevel="0" collapsed="false">
      <c r="A10" s="879" t="s">
        <v>1062</v>
      </c>
      <c r="B10" s="880" t="s">
        <v>345</v>
      </c>
      <c r="C10" s="880"/>
      <c r="D10" s="880"/>
      <c r="E10" s="881" t="s">
        <v>1063</v>
      </c>
      <c r="F10" s="880" t="s">
        <v>331</v>
      </c>
      <c r="G10" s="880" t="s">
        <v>1057</v>
      </c>
      <c r="H10" s="880" t="s">
        <v>221</v>
      </c>
      <c r="I10" s="880" t="s">
        <v>223</v>
      </c>
      <c r="J10" s="880" t="s">
        <v>225</v>
      </c>
      <c r="K10" s="880" t="s">
        <v>227</v>
      </c>
      <c r="L10" s="880" t="s">
        <v>230</v>
      </c>
      <c r="M10" s="880" t="s">
        <v>232</v>
      </c>
      <c r="N10" s="880" t="s">
        <v>234</v>
      </c>
      <c r="O10" s="880" t="s">
        <v>236</v>
      </c>
      <c r="P10" s="880" t="s">
        <v>238</v>
      </c>
      <c r="Q10" s="880" t="s">
        <v>241</v>
      </c>
      <c r="R10" s="880" t="s">
        <v>243</v>
      </c>
      <c r="S10" s="880" t="s">
        <v>245</v>
      </c>
      <c r="T10" s="880" t="s">
        <v>247</v>
      </c>
      <c r="U10" s="880" t="s">
        <v>249</v>
      </c>
      <c r="V10" s="880" t="s">
        <v>251</v>
      </c>
      <c r="W10" s="880" t="s">
        <v>1059</v>
      </c>
      <c r="X10" s="882" t="s">
        <v>1064</v>
      </c>
      <c r="Y10" s="883"/>
      <c r="Z10" s="883"/>
      <c r="AA10" s="883"/>
    </row>
    <row r="11" s="108" customFormat="true" ht="13.5" hidden="false" customHeight="true" outlineLevel="0" collapsed="false">
      <c r="A11" s="880"/>
      <c r="B11" s="884" t="s">
        <v>987</v>
      </c>
      <c r="C11" s="884"/>
      <c r="D11" s="885" t="s">
        <v>7</v>
      </c>
      <c r="E11" s="886" t="n">
        <f aca="false">X11/E$226</f>
        <v>359.437283522362</v>
      </c>
      <c r="F11" s="887" t="n">
        <f aca="false">F119*F$226</f>
        <v>398790951.638066</v>
      </c>
      <c r="G11" s="887" t="n">
        <f aca="false">G119*G$226</f>
        <v>81195832.1160775</v>
      </c>
      <c r="H11" s="887" t="n">
        <f aca="false">H119*H$226</f>
        <v>82954212.6330177</v>
      </c>
      <c r="I11" s="887" t="n">
        <f aca="false">I119*I$226</f>
        <v>155861696.380335</v>
      </c>
      <c r="J11" s="887" t="n">
        <f aca="false">J119*J$226</f>
        <v>541774875.144065</v>
      </c>
      <c r="K11" s="887" t="n">
        <f aca="false">K119*K$226</f>
        <v>496307564.652192</v>
      </c>
      <c r="L11" s="887" t="n">
        <f aca="false">L119*L$226</f>
        <v>499544045.230713</v>
      </c>
      <c r="M11" s="887" t="n">
        <f aca="false">M119*M$226</f>
        <v>515969560.628784</v>
      </c>
      <c r="N11" s="887" t="n">
        <f aca="false">N119*N$226</f>
        <v>1096050138.46378</v>
      </c>
      <c r="O11" s="887" t="n">
        <f aca="false">O119*O$226</f>
        <v>1111371746.68126</v>
      </c>
      <c r="P11" s="887" t="n">
        <f aca="false">P119*P$226</f>
        <v>1979667282.80961</v>
      </c>
      <c r="Q11" s="887" t="n">
        <f aca="false">Q119*Q$226</f>
        <v>2633905088.62207</v>
      </c>
      <c r="R11" s="887" t="n">
        <f aca="false">R119*R$226</f>
        <v>3659670702.79967</v>
      </c>
      <c r="S11" s="887" t="n">
        <f aca="false">S119*S$226</f>
        <v>4311698612.02908</v>
      </c>
      <c r="T11" s="887" t="n">
        <f aca="false">T119*T$226</f>
        <v>5029835831.54889</v>
      </c>
      <c r="U11" s="887" t="n">
        <f aca="false">U119*U$226</f>
        <v>5561173048.95783</v>
      </c>
      <c r="V11" s="887" t="n">
        <f aca="false">V119*V$226</f>
        <v>5890147401.08611</v>
      </c>
      <c r="W11" s="887" t="n">
        <f aca="false">W119*W$226</f>
        <v>9189713931.63276</v>
      </c>
      <c r="X11" s="887" t="n">
        <f aca="false">SUM(F11:W11)</f>
        <v>43235632523.0543</v>
      </c>
      <c r="Y11" s="201"/>
      <c r="Z11" s="201"/>
      <c r="AA11" s="201"/>
    </row>
    <row r="12" s="108" customFormat="true" ht="13.5" hidden="false" customHeight="true" outlineLevel="0" collapsed="false">
      <c r="A12" s="880"/>
      <c r="B12" s="884"/>
      <c r="C12" s="884"/>
      <c r="D12" s="885" t="s">
        <v>475</v>
      </c>
      <c r="E12" s="886" t="n">
        <f aca="false">X12/E$226</f>
        <v>502.583135305795</v>
      </c>
      <c r="F12" s="887" t="n">
        <f aca="false">F120*F$226</f>
        <v>465036952.814099</v>
      </c>
      <c r="G12" s="887" t="n">
        <f aca="false">G120*G$226</f>
        <v>0</v>
      </c>
      <c r="H12" s="887" t="n">
        <f aca="false">H120*H$226</f>
        <v>163624109.378009</v>
      </c>
      <c r="I12" s="887" t="n">
        <f aca="false">I120*I$226</f>
        <v>152511013.215859</v>
      </c>
      <c r="J12" s="887" t="n">
        <f aca="false">J120*J$226</f>
        <v>822201492.537314</v>
      </c>
      <c r="K12" s="887" t="n">
        <f aca="false">K120*K$226</f>
        <v>782783190.344627</v>
      </c>
      <c r="L12" s="887" t="n">
        <f aca="false">L120*L$226</f>
        <v>560122699.386503</v>
      </c>
      <c r="M12" s="887" t="n">
        <f aca="false">M120*M$226</f>
        <v>739570063.694268</v>
      </c>
      <c r="N12" s="887" t="n">
        <f aca="false">N120*N$226</f>
        <v>1369996113.4862</v>
      </c>
      <c r="O12" s="887" t="n">
        <f aca="false">O120*O$226</f>
        <v>1823881169.14231</v>
      </c>
      <c r="P12" s="887" t="n">
        <f aca="false">P120*P$226</f>
        <v>2186411483.25359</v>
      </c>
      <c r="Q12" s="887" t="n">
        <f aca="false">Q120*Q$226</f>
        <v>2907784275.50357</v>
      </c>
      <c r="R12" s="887" t="n">
        <f aca="false">R120*R$226</f>
        <v>5194116871.12518</v>
      </c>
      <c r="S12" s="887" t="n">
        <f aca="false">S120*S$226</f>
        <v>6127743968.70246</v>
      </c>
      <c r="T12" s="887" t="n">
        <f aca="false">T120*T$226</f>
        <v>7975238095.23809</v>
      </c>
      <c r="U12" s="887" t="n">
        <f aca="false">U120*U$226</f>
        <v>8577383032.42089</v>
      </c>
      <c r="V12" s="887" t="n">
        <f aca="false">V120*V$226</f>
        <v>8246924177.39628</v>
      </c>
      <c r="W12" s="887" t="n">
        <f aca="false">W120*W$226</f>
        <v>12358888888.8889</v>
      </c>
      <c r="X12" s="887" t="n">
        <f aca="false">SUM(F12:W12)</f>
        <v>60454217596.5281</v>
      </c>
      <c r="Y12" s="201"/>
      <c r="Z12" s="201"/>
      <c r="AA12" s="201"/>
    </row>
    <row r="13" s="108" customFormat="true" ht="15" hidden="false" customHeight="false" outlineLevel="0" collapsed="false">
      <c r="A13" s="880"/>
      <c r="B13" s="884"/>
      <c r="C13" s="884"/>
      <c r="D13" s="885" t="s">
        <v>476</v>
      </c>
      <c r="E13" s="886" t="n">
        <f aca="false">X13/E$226</f>
        <v>253.520173949994</v>
      </c>
      <c r="F13" s="887" t="n">
        <f aca="false">F121*F$226</f>
        <v>328580036.151838</v>
      </c>
      <c r="G13" s="887" t="n">
        <f aca="false">G121*G$226</f>
        <v>162439119.423339</v>
      </c>
      <c r="H13" s="887" t="n">
        <f aca="false">H121*H$226</f>
        <v>0</v>
      </c>
      <c r="I13" s="887" t="n">
        <f aca="false">I121*I$226</f>
        <v>159362916.589947</v>
      </c>
      <c r="J13" s="887" t="n">
        <f aca="false">J121*J$226</f>
        <v>267780647.121373</v>
      </c>
      <c r="K13" s="887" t="n">
        <f aca="false">K121*K$226</f>
        <v>236572181.938036</v>
      </c>
      <c r="L13" s="887" t="n">
        <f aca="false">L121*L$226</f>
        <v>440053018.435956</v>
      </c>
      <c r="M13" s="887" t="n">
        <f aca="false">M121*M$226</f>
        <v>302540440.777331</v>
      </c>
      <c r="N13" s="887" t="n">
        <f aca="false">N121*N$226</f>
        <v>822077543.484598</v>
      </c>
      <c r="O13" s="887" t="n">
        <f aca="false">O121*O$226</f>
        <v>408760158.760159</v>
      </c>
      <c r="P13" s="887" t="n">
        <f aca="false">P121*P$226</f>
        <v>1786595174.26273</v>
      </c>
      <c r="Q13" s="887" t="n">
        <f aca="false">Q121*Q$226</f>
        <v>2371973651.50385</v>
      </c>
      <c r="R13" s="887" t="n">
        <f aca="false">R121*R$226</f>
        <v>2210662680.61784</v>
      </c>
      <c r="S13" s="887" t="n">
        <f aca="false">S121*S$226</f>
        <v>2715133276.01032</v>
      </c>
      <c r="T13" s="887" t="n">
        <f aca="false">T121*T$226</f>
        <v>2623086900.1297</v>
      </c>
      <c r="U13" s="887" t="n">
        <f aca="false">U121*U$226</f>
        <v>3411387851.11388</v>
      </c>
      <c r="V13" s="887" t="n">
        <f aca="false">V121*V$226</f>
        <v>4400108538.35022</v>
      </c>
      <c r="W13" s="887" t="n">
        <f aca="false">W121*W$226</f>
        <v>7848067029.2518</v>
      </c>
      <c r="X13" s="887" t="n">
        <f aca="false">SUM(F13:W13)</f>
        <v>30495181163.9229</v>
      </c>
      <c r="Y13" s="201"/>
      <c r="Z13" s="201"/>
      <c r="AA13" s="201"/>
    </row>
    <row r="14" s="108" customFormat="true" ht="13.5" hidden="false" customHeight="true" outlineLevel="0" collapsed="false">
      <c r="A14" s="880" t="s">
        <v>419</v>
      </c>
      <c r="B14" s="884" t="s">
        <v>920</v>
      </c>
      <c r="C14" s="884"/>
      <c r="D14" s="885" t="s">
        <v>7</v>
      </c>
      <c r="E14" s="886" t="n">
        <f aca="false">X14/E$226</f>
        <v>0.428111108022306</v>
      </c>
      <c r="F14" s="887" t="n">
        <f aca="false">F122*F$226</f>
        <v>0</v>
      </c>
      <c r="G14" s="887" t="n">
        <f aca="false">G122*G$226</f>
        <v>0</v>
      </c>
      <c r="H14" s="887" t="n">
        <f aca="false">H122*H$226</f>
        <v>0</v>
      </c>
      <c r="I14" s="887" t="n">
        <f aca="false">I122*I$226</f>
        <v>0</v>
      </c>
      <c r="J14" s="887" t="n">
        <f aca="false">J122*J$226</f>
        <v>0</v>
      </c>
      <c r="K14" s="887" t="n">
        <f aca="false">K122*K$226</f>
        <v>0</v>
      </c>
      <c r="L14" s="887" t="n">
        <f aca="false">L122*L$226</f>
        <v>0</v>
      </c>
      <c r="M14" s="887" t="n">
        <f aca="false">M122*M$226</f>
        <v>0</v>
      </c>
      <c r="N14" s="887" t="n">
        <f aca="false">N122*N$226</f>
        <v>0</v>
      </c>
      <c r="O14" s="887" t="n">
        <f aca="false">O122*O$226</f>
        <v>0</v>
      </c>
      <c r="P14" s="887" t="n">
        <f aca="false">P122*P$226</f>
        <v>0</v>
      </c>
      <c r="Q14" s="887" t="n">
        <f aca="false">Q122*Q$226</f>
        <v>0</v>
      </c>
      <c r="R14" s="887" t="n">
        <f aca="false">R122*R$226</f>
        <v>0</v>
      </c>
      <c r="S14" s="887" t="n">
        <f aca="false">S122*S$226</f>
        <v>0</v>
      </c>
      <c r="T14" s="887" t="n">
        <f aca="false">T122*T$226</f>
        <v>0</v>
      </c>
      <c r="U14" s="887" t="n">
        <f aca="false">U122*U$226</f>
        <v>19720471.804815</v>
      </c>
      <c r="V14" s="887" t="n">
        <f aca="false">V122*V$226</f>
        <v>15582400.5319738</v>
      </c>
      <c r="W14" s="887" t="n">
        <f aca="false">W122*W$226</f>
        <v>16193328.5138903</v>
      </c>
      <c r="X14" s="887" t="n">
        <f aca="false">SUM(F14:W14)</f>
        <v>51496200.8506792</v>
      </c>
      <c r="Y14" s="201"/>
      <c r="Z14" s="201"/>
      <c r="AA14" s="201"/>
    </row>
    <row r="15" s="108" customFormat="true" ht="13.5" hidden="false" customHeight="true" outlineLevel="0" collapsed="false">
      <c r="A15" s="880"/>
      <c r="B15" s="884"/>
      <c r="C15" s="884"/>
      <c r="D15" s="885" t="s">
        <v>475</v>
      </c>
      <c r="E15" s="886" t="n">
        <f aca="false">X15/E$226</f>
        <v>0.33444094894979</v>
      </c>
      <c r="F15" s="887" t="n">
        <f aca="false">F123*F$226</f>
        <v>0</v>
      </c>
      <c r="G15" s="887" t="n">
        <f aca="false">G123*G$226</f>
        <v>0</v>
      </c>
      <c r="H15" s="887" t="n">
        <f aca="false">H123*H$226</f>
        <v>0</v>
      </c>
      <c r="I15" s="887" t="n">
        <f aca="false">I123*I$226</f>
        <v>0</v>
      </c>
      <c r="J15" s="887" t="n">
        <f aca="false">J123*J$226</f>
        <v>0</v>
      </c>
      <c r="K15" s="887" t="n">
        <f aca="false">K123*K$226</f>
        <v>0</v>
      </c>
      <c r="L15" s="887" t="n">
        <f aca="false">L123*L$226</f>
        <v>0</v>
      </c>
      <c r="M15" s="887" t="n">
        <f aca="false">M123*M$226</f>
        <v>0</v>
      </c>
      <c r="N15" s="887" t="n">
        <f aca="false">N123*N$226</f>
        <v>0</v>
      </c>
      <c r="O15" s="887" t="n">
        <f aca="false">O123*O$226</f>
        <v>0</v>
      </c>
      <c r="P15" s="887" t="n">
        <f aca="false">P123*P$226</f>
        <v>0</v>
      </c>
      <c r="Q15" s="887" t="n">
        <f aca="false">Q123*Q$226</f>
        <v>0</v>
      </c>
      <c r="R15" s="887" t="n">
        <f aca="false">R123*R$226</f>
        <v>0</v>
      </c>
      <c r="S15" s="887" t="n">
        <f aca="false">S123*S$226</f>
        <v>0</v>
      </c>
      <c r="T15" s="887" t="n">
        <f aca="false">T123*T$226</f>
        <v>0</v>
      </c>
      <c r="U15" s="887" t="n">
        <f aca="false">U123*U$226</f>
        <v>0</v>
      </c>
      <c r="V15" s="887" t="n">
        <f aca="false">V123*V$226</f>
        <v>40228898.4263233</v>
      </c>
      <c r="W15" s="887" t="n">
        <f aca="false">W123*W$226</f>
        <v>0</v>
      </c>
      <c r="X15" s="887" t="n">
        <f aca="false">SUM(F15:W15)</f>
        <v>40228898.4263233</v>
      </c>
      <c r="Y15" s="888"/>
      <c r="Z15" s="888"/>
      <c r="AA15" s="888"/>
    </row>
    <row r="16" s="108" customFormat="true" ht="15" hidden="false" customHeight="false" outlineLevel="0" collapsed="false">
      <c r="A16" s="880"/>
      <c r="B16" s="884"/>
      <c r="C16" s="884"/>
      <c r="D16" s="885" t="s">
        <v>476</v>
      </c>
      <c r="E16" s="886" t="n">
        <f aca="false">X16/E$226</f>
        <v>0.472409922459667</v>
      </c>
      <c r="F16" s="887" t="n">
        <f aca="false">F124*F$226</f>
        <v>0</v>
      </c>
      <c r="G16" s="887" t="n">
        <f aca="false">G124*G$226</f>
        <v>0</v>
      </c>
      <c r="H16" s="887" t="n">
        <f aca="false">H124*H$226</f>
        <v>0</v>
      </c>
      <c r="I16" s="887" t="n">
        <f aca="false">I124*I$226</f>
        <v>0</v>
      </c>
      <c r="J16" s="887" t="n">
        <f aca="false">J124*J$226</f>
        <v>0</v>
      </c>
      <c r="K16" s="887" t="n">
        <f aca="false">K124*K$226</f>
        <v>0</v>
      </c>
      <c r="L16" s="887" t="n">
        <f aca="false">L124*L$226</f>
        <v>0</v>
      </c>
      <c r="M16" s="887" t="n">
        <f aca="false">M124*M$226</f>
        <v>0</v>
      </c>
      <c r="N16" s="887" t="n">
        <f aca="false">N124*N$226</f>
        <v>0</v>
      </c>
      <c r="O16" s="887" t="n">
        <f aca="false">O124*O$226</f>
        <v>0</v>
      </c>
      <c r="P16" s="887" t="n">
        <f aca="false">P124*P$226</f>
        <v>0</v>
      </c>
      <c r="Q16" s="887" t="n">
        <f aca="false">Q124*Q$226</f>
        <v>0</v>
      </c>
      <c r="R16" s="887" t="n">
        <f aca="false">R124*R$226</f>
        <v>0</v>
      </c>
      <c r="S16" s="887" t="n">
        <f aca="false">S124*S$226</f>
        <v>0</v>
      </c>
      <c r="T16" s="887" t="n">
        <f aca="false">T124*T$226</f>
        <v>0</v>
      </c>
      <c r="U16" s="887" t="n">
        <f aca="false">U124*U$226</f>
        <v>33776117.3377612</v>
      </c>
      <c r="V16" s="887" t="n">
        <f aca="false">V124*V$226</f>
        <v>0</v>
      </c>
      <c r="W16" s="887" t="n">
        <f aca="false">W124*W$226</f>
        <v>23048655.0051448</v>
      </c>
      <c r="X16" s="887" t="n">
        <f aca="false">SUM(F16:W16)</f>
        <v>56824772.342906</v>
      </c>
      <c r="Y16" s="888"/>
      <c r="Z16" s="888"/>
      <c r="AA16" s="888"/>
    </row>
    <row r="17" s="108" customFormat="true" ht="13.5" hidden="false" customHeight="true" outlineLevel="0" collapsed="false">
      <c r="A17" s="880" t="s">
        <v>421</v>
      </c>
      <c r="B17" s="884" t="s">
        <v>149</v>
      </c>
      <c r="C17" s="884"/>
      <c r="D17" s="885" t="s">
        <v>7</v>
      </c>
      <c r="E17" s="886" t="n">
        <f aca="false">X17/E$226</f>
        <v>132.712321026385</v>
      </c>
      <c r="F17" s="887" t="n">
        <f aca="false">F125*F$226</f>
        <v>0</v>
      </c>
      <c r="G17" s="887" t="n">
        <f aca="false">G125*G$226</f>
        <v>0</v>
      </c>
      <c r="H17" s="887" t="n">
        <f aca="false">H125*H$226</f>
        <v>0</v>
      </c>
      <c r="I17" s="887" t="n">
        <f aca="false">I125*I$226</f>
        <v>77930848.1901675</v>
      </c>
      <c r="J17" s="887" t="n">
        <f aca="false">J125*J$226</f>
        <v>0</v>
      </c>
      <c r="K17" s="887" t="n">
        <f aca="false">K125*K$226</f>
        <v>62038445.581524</v>
      </c>
      <c r="L17" s="887" t="n">
        <f aca="false">L125*L$226</f>
        <v>55504893.9145237</v>
      </c>
      <c r="M17" s="887" t="n">
        <f aca="false">M125*M$226</f>
        <v>0</v>
      </c>
      <c r="N17" s="887" t="n">
        <f aca="false">N125*N$226</f>
        <v>319681290.385269</v>
      </c>
      <c r="O17" s="887" t="n">
        <f aca="false">O125*O$226</f>
        <v>370457248.893753</v>
      </c>
      <c r="P17" s="887" t="n">
        <f aca="false">P125*P$226</f>
        <v>1055822550.83179</v>
      </c>
      <c r="Q17" s="887" t="n">
        <f aca="false">Q125*Q$226</f>
        <v>1379664570.23061</v>
      </c>
      <c r="R17" s="887" t="n">
        <f aca="false">R125*R$226</f>
        <v>2025254660.77263</v>
      </c>
      <c r="S17" s="887" t="n">
        <f aca="false">S125*S$226</f>
        <v>2155849306.01454</v>
      </c>
      <c r="T17" s="887" t="n">
        <f aca="false">T125*T$226</f>
        <v>2413418986.43826</v>
      </c>
      <c r="U17" s="887" t="n">
        <f aca="false">U125*U$226</f>
        <v>2267854257.55372</v>
      </c>
      <c r="V17" s="887" t="n">
        <f aca="false">V125*V$226</f>
        <v>1885470464.36884</v>
      </c>
      <c r="W17" s="887" t="n">
        <f aca="false">W125*W$226</f>
        <v>1894619436.12517</v>
      </c>
      <c r="X17" s="887" t="n">
        <f aca="false">SUM(F17:W17)</f>
        <v>15963566959.3008</v>
      </c>
      <c r="Y17" s="888"/>
      <c r="Z17" s="888"/>
      <c r="AA17" s="888"/>
    </row>
    <row r="18" s="108" customFormat="true" ht="13.5" hidden="false" customHeight="true" outlineLevel="0" collapsed="false">
      <c r="A18" s="880"/>
      <c r="B18" s="884"/>
      <c r="C18" s="884"/>
      <c r="D18" s="885" t="s">
        <v>475</v>
      </c>
      <c r="E18" s="886" t="n">
        <f aca="false">X18/E$226</f>
        <v>182.616405371013</v>
      </c>
      <c r="F18" s="887" t="n">
        <f aca="false">F126*F$226</f>
        <v>0</v>
      </c>
      <c r="G18" s="887" t="n">
        <f aca="false">G126*G$226</f>
        <v>0</v>
      </c>
      <c r="H18" s="887" t="n">
        <f aca="false">H126*H$226</f>
        <v>0</v>
      </c>
      <c r="I18" s="887" t="n">
        <f aca="false">I126*I$226</f>
        <v>0</v>
      </c>
      <c r="J18" s="887" t="n">
        <f aca="false">J126*J$226</f>
        <v>0</v>
      </c>
      <c r="K18" s="887" t="n">
        <f aca="false">K126*K$226</f>
        <v>0</v>
      </c>
      <c r="L18" s="887" t="n">
        <f aca="false">L126*L$226</f>
        <v>0</v>
      </c>
      <c r="M18" s="887" t="n">
        <f aca="false">M126*M$226</f>
        <v>0</v>
      </c>
      <c r="N18" s="887" t="n">
        <f aca="false">N126*N$226</f>
        <v>91333074.2324135</v>
      </c>
      <c r="O18" s="887" t="n">
        <f aca="false">O126*O$226</f>
        <v>580325826.54528</v>
      </c>
      <c r="P18" s="887" t="n">
        <f aca="false">P126*P$226</f>
        <v>728803827.751196</v>
      </c>
      <c r="Q18" s="887" t="n">
        <f aca="false">Q126*Q$226</f>
        <v>1368369070.82521</v>
      </c>
      <c r="R18" s="887" t="n">
        <f aca="false">R126*R$226</f>
        <v>2706793299.03707</v>
      </c>
      <c r="S18" s="887" t="n">
        <f aca="false">S126*S$226</f>
        <v>2941317104.97718</v>
      </c>
      <c r="T18" s="887" t="n">
        <f aca="false">T126*T$226</f>
        <v>3812063492.06349</v>
      </c>
      <c r="U18" s="887" t="n">
        <f aca="false">U126*U$226</f>
        <v>3506775383.4207</v>
      </c>
      <c r="V18" s="887" t="n">
        <f aca="false">V126*V$226</f>
        <v>2936709585.1216</v>
      </c>
      <c r="W18" s="887" t="n">
        <f aca="false">W126*W$226</f>
        <v>3293888888.88889</v>
      </c>
      <c r="X18" s="887" t="n">
        <f aca="false">SUM(F18:W18)</f>
        <v>21966379552.863</v>
      </c>
      <c r="Y18" s="888"/>
      <c r="Z18" s="888"/>
      <c r="AA18" s="888"/>
    </row>
    <row r="19" s="108" customFormat="true" ht="15" hidden="false" customHeight="false" outlineLevel="0" collapsed="false">
      <c r="A19" s="880"/>
      <c r="B19" s="884"/>
      <c r="C19" s="884"/>
      <c r="D19" s="885" t="s">
        <v>476</v>
      </c>
      <c r="E19" s="886" t="n">
        <f aca="false">X19/E$226</f>
        <v>98.7333776853414</v>
      </c>
      <c r="F19" s="887" t="n">
        <f aca="false">F127*F$226</f>
        <v>0</v>
      </c>
      <c r="G19" s="887" t="n">
        <f aca="false">G127*G$226</f>
        <v>0</v>
      </c>
      <c r="H19" s="887" t="n">
        <f aca="false">H127*H$226</f>
        <v>0</v>
      </c>
      <c r="I19" s="887" t="n">
        <f aca="false">I127*I$226</f>
        <v>159362916.589947</v>
      </c>
      <c r="J19" s="887" t="n">
        <f aca="false">J127*J$226</f>
        <v>0</v>
      </c>
      <c r="K19" s="887" t="n">
        <f aca="false">K127*K$226</f>
        <v>118286090.969018</v>
      </c>
      <c r="L19" s="887" t="n">
        <f aca="false">L127*L$226</f>
        <v>110013254.608989</v>
      </c>
      <c r="M19" s="887" t="n">
        <f aca="false">M127*M$226</f>
        <v>0</v>
      </c>
      <c r="N19" s="887" t="n">
        <f aca="false">N127*N$226</f>
        <v>548051695.656399</v>
      </c>
      <c r="O19" s="887" t="n">
        <f aca="false">O127*O$226</f>
        <v>163504063.504064</v>
      </c>
      <c r="P19" s="887" t="n">
        <f aca="false">P127*P$226</f>
        <v>1361215370.86685</v>
      </c>
      <c r="Q19" s="887" t="n">
        <f aca="false">Q127*Q$226</f>
        <v>1390467312.95053</v>
      </c>
      <c r="R19" s="887" t="n">
        <f aca="false">R127*R$226</f>
        <v>1381664175.38615</v>
      </c>
      <c r="S19" s="887" t="n">
        <f aca="false">S127*S$226</f>
        <v>1465310021.97382</v>
      </c>
      <c r="T19" s="887" t="n">
        <f aca="false">T127*T$226</f>
        <v>1270557717.25032</v>
      </c>
      <c r="U19" s="887" t="n">
        <f aca="false">U127*U$226</f>
        <v>1384820810.84821</v>
      </c>
      <c r="V19" s="887" t="n">
        <f aca="false">V127*V$226</f>
        <v>1220839363.24168</v>
      </c>
      <c r="W19" s="887" t="n">
        <f aca="false">W127*W$226</f>
        <v>1302249007.79068</v>
      </c>
      <c r="X19" s="887" t="n">
        <f aca="false">SUM(F19:W19)</f>
        <v>11876341801.6367</v>
      </c>
      <c r="Y19" s="888"/>
      <c r="Z19" s="888"/>
      <c r="AA19" s="888"/>
    </row>
    <row r="20" s="108" customFormat="true" ht="13.5" hidden="false" customHeight="true" outlineLevel="0" collapsed="false">
      <c r="A20" s="880" t="s">
        <v>422</v>
      </c>
      <c r="B20" s="880" t="s">
        <v>477</v>
      </c>
      <c r="C20" s="889" t="s">
        <v>1065</v>
      </c>
      <c r="D20" s="885" t="s">
        <v>7</v>
      </c>
      <c r="E20" s="886" t="n">
        <f aca="false">X20/E$226</f>
        <v>4.34864420472993</v>
      </c>
      <c r="F20" s="887" t="n">
        <f aca="false">F128*F$226</f>
        <v>0</v>
      </c>
      <c r="G20" s="887" t="n">
        <f aca="false">G128*G$226</f>
        <v>0</v>
      </c>
      <c r="H20" s="887" t="n">
        <f aca="false">H128*H$226</f>
        <v>0</v>
      </c>
      <c r="I20" s="887" t="n">
        <f aca="false">I128*I$226</f>
        <v>0</v>
      </c>
      <c r="J20" s="887" t="n">
        <f aca="false">J128*J$226</f>
        <v>0</v>
      </c>
      <c r="K20" s="887" t="n">
        <f aca="false">K128*K$226</f>
        <v>0</v>
      </c>
      <c r="L20" s="887" t="n">
        <f aca="false">L128*L$226</f>
        <v>0</v>
      </c>
      <c r="M20" s="887" t="n">
        <f aca="false">M128*M$226</f>
        <v>0</v>
      </c>
      <c r="N20" s="887" t="n">
        <f aca="false">N128*N$226</f>
        <v>0</v>
      </c>
      <c r="O20" s="887" t="n">
        <f aca="false">O128*O$226</f>
        <v>0</v>
      </c>
      <c r="P20" s="887" t="n">
        <f aca="false">P128*P$226</f>
        <v>0</v>
      </c>
      <c r="Q20" s="887" t="n">
        <f aca="false">Q128*Q$226</f>
        <v>41808017.2797154</v>
      </c>
      <c r="R20" s="887" t="n">
        <f aca="false">R128*R$226</f>
        <v>71061567.0446537</v>
      </c>
      <c r="S20" s="887" t="n">
        <f aca="false">S128*S$226</f>
        <v>137607402.511566</v>
      </c>
      <c r="T20" s="887" t="n">
        <f aca="false">T128*T$226</f>
        <v>67665952.8907923</v>
      </c>
      <c r="U20" s="887" t="n">
        <f aca="false">U128*U$226</f>
        <v>118322830.82889</v>
      </c>
      <c r="V20" s="887" t="n">
        <f aca="false">V128*V$226</f>
        <v>62329602.1278954</v>
      </c>
      <c r="W20" s="887" t="n">
        <f aca="false">W128*W$226</f>
        <v>24289992.7708355</v>
      </c>
      <c r="X20" s="887" t="n">
        <f aca="false">SUM(F20:W20)</f>
        <v>523085365.454349</v>
      </c>
      <c r="Y20" s="888"/>
      <c r="Z20" s="888"/>
      <c r="AA20" s="888"/>
    </row>
    <row r="21" s="108" customFormat="true" ht="13.5" hidden="false" customHeight="true" outlineLevel="0" collapsed="false">
      <c r="A21" s="880"/>
      <c r="B21" s="880"/>
      <c r="C21" s="880"/>
      <c r="D21" s="885" t="s">
        <v>475</v>
      </c>
      <c r="E21" s="886" t="n">
        <f aca="false">X21/E$226</f>
        <v>7.37270966071306</v>
      </c>
      <c r="F21" s="887" t="n">
        <f aca="false">F129*F$226</f>
        <v>0</v>
      </c>
      <c r="G21" s="887" t="n">
        <f aca="false">G129*G$226</f>
        <v>0</v>
      </c>
      <c r="H21" s="887" t="n">
        <f aca="false">H129*H$226</f>
        <v>0</v>
      </c>
      <c r="I21" s="887" t="n">
        <f aca="false">I129*I$226</f>
        <v>0</v>
      </c>
      <c r="J21" s="887" t="n">
        <f aca="false">J129*J$226</f>
        <v>0</v>
      </c>
      <c r="K21" s="887" t="n">
        <f aca="false">K129*K$226</f>
        <v>0</v>
      </c>
      <c r="L21" s="887" t="n">
        <f aca="false">L129*L$226</f>
        <v>0</v>
      </c>
      <c r="M21" s="887" t="n">
        <f aca="false">M129*M$226</f>
        <v>0</v>
      </c>
      <c r="N21" s="887" t="n">
        <f aca="false">N129*N$226</f>
        <v>0</v>
      </c>
      <c r="O21" s="887" t="n">
        <f aca="false">O129*O$226</f>
        <v>0</v>
      </c>
      <c r="P21" s="887" t="n">
        <f aca="false">P129*P$226</f>
        <v>0</v>
      </c>
      <c r="Q21" s="887" t="n">
        <f aca="false">Q129*Q$226</f>
        <v>0</v>
      </c>
      <c r="R21" s="887" t="n">
        <f aca="false">R129*R$226</f>
        <v>73156575.6496504</v>
      </c>
      <c r="S21" s="887" t="n">
        <f aca="false">S129*S$226</f>
        <v>294131710.497718</v>
      </c>
      <c r="T21" s="887" t="n">
        <f aca="false">T129*T$226</f>
        <v>100317460.31746</v>
      </c>
      <c r="U21" s="887" t="n">
        <f aca="false">U129*U$226</f>
        <v>284333139.196273</v>
      </c>
      <c r="V21" s="887" t="n">
        <f aca="false">V129*V$226</f>
        <v>80457796.8526467</v>
      </c>
      <c r="W21" s="887" t="n">
        <f aca="false">W129*W$226</f>
        <v>54444444.4444444</v>
      </c>
      <c r="X21" s="887" t="n">
        <f aca="false">SUM(F21:W21)</f>
        <v>886841126.958192</v>
      </c>
      <c r="Y21" s="888"/>
      <c r="Z21" s="888"/>
      <c r="AA21" s="888"/>
    </row>
    <row r="22" s="108" customFormat="true" ht="15" hidden="false" customHeight="false" outlineLevel="0" collapsed="false">
      <c r="A22" s="880"/>
      <c r="B22" s="880"/>
      <c r="C22" s="880"/>
      <c r="D22" s="885" t="s">
        <v>476</v>
      </c>
      <c r="E22" s="886" t="n">
        <f aca="false">X22/E$226</f>
        <v>2.11372609481977</v>
      </c>
      <c r="F22" s="887" t="n">
        <f aca="false">F130*F$226</f>
        <v>0</v>
      </c>
      <c r="G22" s="887" t="n">
        <f aca="false">G130*G$226</f>
        <v>0</v>
      </c>
      <c r="H22" s="887" t="n">
        <f aca="false">H130*H$226</f>
        <v>0</v>
      </c>
      <c r="I22" s="887" t="n">
        <f aca="false">I130*I$226</f>
        <v>0</v>
      </c>
      <c r="J22" s="887" t="n">
        <f aca="false">J130*J$226</f>
        <v>0</v>
      </c>
      <c r="K22" s="887" t="n">
        <f aca="false">K130*K$226</f>
        <v>0</v>
      </c>
      <c r="L22" s="887" t="n">
        <f aca="false">L130*L$226</f>
        <v>0</v>
      </c>
      <c r="M22" s="887" t="n">
        <f aca="false">M130*M$226</f>
        <v>0</v>
      </c>
      <c r="N22" s="887" t="n">
        <f aca="false">N130*N$226</f>
        <v>0</v>
      </c>
      <c r="O22" s="887" t="n">
        <f aca="false">O130*O$226</f>
        <v>0</v>
      </c>
      <c r="P22" s="887" t="n">
        <f aca="false">P130*P$226</f>
        <v>0</v>
      </c>
      <c r="Q22" s="887" t="n">
        <f aca="false">Q130*Q$226</f>
        <v>81792194.8794432</v>
      </c>
      <c r="R22" s="887" t="n">
        <f aca="false">R130*R$226</f>
        <v>69083208.7693074</v>
      </c>
      <c r="S22" s="887" t="n">
        <f aca="false">S130*S$226</f>
        <v>0</v>
      </c>
      <c r="T22" s="887" t="n">
        <f aca="false">T130*T$226</f>
        <v>40985732.8145266</v>
      </c>
      <c r="U22" s="887" t="n">
        <f aca="false">U130*U$226</f>
        <v>0</v>
      </c>
      <c r="V22" s="887" t="n">
        <f aca="false">V130*V$226</f>
        <v>50868306.8017366</v>
      </c>
      <c r="W22" s="887" t="n">
        <f aca="false">W130*W$226</f>
        <v>11524327.5025724</v>
      </c>
      <c r="X22" s="887" t="n">
        <f aca="false">SUM(F22:W22)</f>
        <v>254253770.767586</v>
      </c>
      <c r="Y22" s="888"/>
      <c r="Z22" s="888"/>
      <c r="AA22" s="888"/>
    </row>
    <row r="23" s="108" customFormat="true" ht="13.5" hidden="false" customHeight="true" outlineLevel="0" collapsed="false">
      <c r="A23" s="880" t="s">
        <v>424</v>
      </c>
      <c r="B23" s="884"/>
      <c r="C23" s="884" t="s">
        <v>425</v>
      </c>
      <c r="D23" s="885" t="s">
        <v>7</v>
      </c>
      <c r="E23" s="886" t="n">
        <f aca="false">X23/E$226</f>
        <v>13.049153517069</v>
      </c>
      <c r="F23" s="887" t="n">
        <f aca="false">F131*F$226</f>
        <v>0</v>
      </c>
      <c r="G23" s="887" t="n">
        <f aca="false">G131*G$226</f>
        <v>0</v>
      </c>
      <c r="H23" s="887" t="n">
        <f aca="false">H131*H$226</f>
        <v>0</v>
      </c>
      <c r="I23" s="887" t="n">
        <f aca="false">I131*I$226</f>
        <v>0</v>
      </c>
      <c r="J23" s="887" t="n">
        <f aca="false">J131*J$226</f>
        <v>0</v>
      </c>
      <c r="K23" s="887" t="n">
        <f aca="false">K131*K$226</f>
        <v>62038445.581524</v>
      </c>
      <c r="L23" s="887" t="n">
        <f aca="false">L131*L$226</f>
        <v>0</v>
      </c>
      <c r="M23" s="887" t="n">
        <f aca="false">M131*M$226</f>
        <v>0</v>
      </c>
      <c r="N23" s="887" t="n">
        <f aca="false">N131*N$226</f>
        <v>0</v>
      </c>
      <c r="O23" s="887" t="n">
        <f aca="false">O131*O$226</f>
        <v>0</v>
      </c>
      <c r="P23" s="887" t="n">
        <f aca="false">P131*P$226</f>
        <v>43992606.284658</v>
      </c>
      <c r="Q23" s="887" t="n">
        <f aca="false">Q131*Q$226</f>
        <v>41808017.2797154</v>
      </c>
      <c r="R23" s="887" t="n">
        <f aca="false">R131*R$226</f>
        <v>177653917.611634</v>
      </c>
      <c r="S23" s="887" t="n">
        <f aca="false">S131*S$226</f>
        <v>366953073.364177</v>
      </c>
      <c r="T23" s="887" t="n">
        <f aca="false">T131*T$226</f>
        <v>202997858.672377</v>
      </c>
      <c r="U23" s="887" t="n">
        <f aca="false">U131*U$226</f>
        <v>276086605.26741</v>
      </c>
      <c r="V23" s="887" t="n">
        <f aca="false">V131*V$226</f>
        <v>171406405.851712</v>
      </c>
      <c r="W23" s="887" t="n">
        <f aca="false">W131*W$226</f>
        <v>226706599.194465</v>
      </c>
      <c r="X23" s="887" t="n">
        <f aca="false">SUM(F23:W23)</f>
        <v>1569643529.10767</v>
      </c>
      <c r="Y23" s="888"/>
      <c r="Z23" s="888"/>
      <c r="AA23" s="888"/>
    </row>
    <row r="24" s="108" customFormat="true" ht="13.5" hidden="false" customHeight="true" outlineLevel="0" collapsed="false">
      <c r="A24" s="880"/>
      <c r="B24" s="884"/>
      <c r="C24" s="884"/>
      <c r="D24" s="885" t="s">
        <v>475</v>
      </c>
      <c r="E24" s="886" t="n">
        <f aca="false">X24/E$226</f>
        <v>20.2620856339756</v>
      </c>
      <c r="F24" s="887" t="n">
        <f aca="false">F132*F$226</f>
        <v>0</v>
      </c>
      <c r="G24" s="887" t="n">
        <f aca="false">G132*G$226</f>
        <v>0</v>
      </c>
      <c r="H24" s="887" t="n">
        <f aca="false">H132*H$226</f>
        <v>0</v>
      </c>
      <c r="I24" s="887" t="n">
        <f aca="false">I132*I$226</f>
        <v>0</v>
      </c>
      <c r="J24" s="887" t="n">
        <f aca="false">J132*J$226</f>
        <v>0</v>
      </c>
      <c r="K24" s="887" t="n">
        <f aca="false">K132*K$226</f>
        <v>0</v>
      </c>
      <c r="L24" s="887" t="n">
        <f aca="false">L132*L$226</f>
        <v>0</v>
      </c>
      <c r="M24" s="887" t="n">
        <f aca="false">M132*M$226</f>
        <v>0</v>
      </c>
      <c r="N24" s="887" t="n">
        <f aca="false">N132*N$226</f>
        <v>0</v>
      </c>
      <c r="O24" s="887" t="n">
        <f aca="false">O132*O$226</f>
        <v>0</v>
      </c>
      <c r="P24" s="887" t="n">
        <f aca="false">P132*P$226</f>
        <v>91100478.4688995</v>
      </c>
      <c r="Q24" s="887" t="n">
        <f aca="false">Q132*Q$226</f>
        <v>85523066.9265757</v>
      </c>
      <c r="R24" s="887" t="n">
        <f aca="false">R132*R$226</f>
        <v>292626302.598602</v>
      </c>
      <c r="S24" s="887" t="n">
        <f aca="false">S132*S$226</f>
        <v>539241469.245816</v>
      </c>
      <c r="T24" s="887" t="n">
        <f aca="false">T132*T$226</f>
        <v>401269841.269841</v>
      </c>
      <c r="U24" s="887" t="n">
        <f aca="false">U132*U$226</f>
        <v>284333139.196273</v>
      </c>
      <c r="V24" s="887" t="n">
        <f aca="false">V132*V$226</f>
        <v>362060085.83691</v>
      </c>
      <c r="W24" s="887" t="n">
        <f aca="false">W132*W$226</f>
        <v>381111111.111111</v>
      </c>
      <c r="X24" s="887" t="n">
        <f aca="false">SUM(F24:W24)</f>
        <v>2437265494.65403</v>
      </c>
      <c r="Y24" s="537"/>
      <c r="Z24" s="537"/>
      <c r="AA24" s="537"/>
    </row>
    <row r="25" s="108" customFormat="true" ht="15" hidden="false" customHeight="false" outlineLevel="0" collapsed="false">
      <c r="A25" s="880"/>
      <c r="B25" s="884"/>
      <c r="C25" s="884"/>
      <c r="D25" s="885" t="s">
        <v>476</v>
      </c>
      <c r="E25" s="886" t="n">
        <f aca="false">X25/E$226</f>
        <v>7.70041343644798</v>
      </c>
      <c r="F25" s="887" t="n">
        <f aca="false">F133*F$226</f>
        <v>0</v>
      </c>
      <c r="G25" s="887" t="n">
        <f aca="false">G133*G$226</f>
        <v>0</v>
      </c>
      <c r="H25" s="887" t="n">
        <f aca="false">H133*H$226</f>
        <v>0</v>
      </c>
      <c r="I25" s="887" t="n">
        <f aca="false">I133*I$226</f>
        <v>0</v>
      </c>
      <c r="J25" s="887" t="n">
        <f aca="false">J133*J$226</f>
        <v>0</v>
      </c>
      <c r="K25" s="887" t="n">
        <f aca="false">K133*K$226</f>
        <v>118286090.969018</v>
      </c>
      <c r="L25" s="887" t="n">
        <f aca="false">L133*L$226</f>
        <v>0</v>
      </c>
      <c r="M25" s="887" t="n">
        <f aca="false">M133*M$226</f>
        <v>0</v>
      </c>
      <c r="N25" s="887" t="n">
        <f aca="false">N133*N$226</f>
        <v>0</v>
      </c>
      <c r="O25" s="887" t="n">
        <f aca="false">O133*O$226</f>
        <v>0</v>
      </c>
      <c r="P25" s="887" t="n">
        <f aca="false">P133*P$226</f>
        <v>0</v>
      </c>
      <c r="Q25" s="887" t="n">
        <f aca="false">Q133*Q$226</f>
        <v>0</v>
      </c>
      <c r="R25" s="887" t="n">
        <f aca="false">R133*R$226</f>
        <v>69083208.7693074</v>
      </c>
      <c r="S25" s="887" t="n">
        <f aca="false">S133*S$226</f>
        <v>215486767.937327</v>
      </c>
      <c r="T25" s="887" t="n">
        <f aca="false">T133*T$226</f>
        <v>40985732.8145266</v>
      </c>
      <c r="U25" s="887" t="n">
        <f aca="false">U133*U$226</f>
        <v>270208938.702089</v>
      </c>
      <c r="V25" s="887" t="n">
        <f aca="false">V133*V$226</f>
        <v>50868306.8017366</v>
      </c>
      <c r="W25" s="887" t="n">
        <f aca="false">W133*W$226</f>
        <v>161340585.036014</v>
      </c>
      <c r="X25" s="887" t="n">
        <f aca="false">SUM(F25:W25)</f>
        <v>926259631.030018</v>
      </c>
      <c r="Y25" s="537"/>
      <c r="Z25" s="537"/>
      <c r="AA25" s="537"/>
    </row>
    <row r="26" s="108" customFormat="true" ht="13.5" hidden="false" customHeight="true" outlineLevel="0" collapsed="false">
      <c r="A26" s="880" t="s">
        <v>426</v>
      </c>
      <c r="B26" s="884"/>
      <c r="C26" s="889" t="s">
        <v>1066</v>
      </c>
      <c r="D26" s="885" t="s">
        <v>7</v>
      </c>
      <c r="E26" s="886" t="n">
        <f aca="false">X26/E$226</f>
        <v>12.1024899658693</v>
      </c>
      <c r="F26" s="887" t="n">
        <f aca="false">F134*F$226</f>
        <v>0</v>
      </c>
      <c r="G26" s="887" t="n">
        <f aca="false">G134*G$226</f>
        <v>0</v>
      </c>
      <c r="H26" s="887" t="n">
        <f aca="false">H134*H$226</f>
        <v>0</v>
      </c>
      <c r="I26" s="887" t="n">
        <f aca="false">I134*I$226</f>
        <v>0</v>
      </c>
      <c r="J26" s="887" t="n">
        <f aca="false">J134*J$226</f>
        <v>0</v>
      </c>
      <c r="K26" s="887" t="n">
        <f aca="false">K134*K$226</f>
        <v>0</v>
      </c>
      <c r="L26" s="887" t="n">
        <f aca="false">L134*L$226</f>
        <v>0</v>
      </c>
      <c r="M26" s="887" t="n">
        <f aca="false">M134*M$226</f>
        <v>0</v>
      </c>
      <c r="N26" s="887" t="n">
        <f aca="false">N134*N$226</f>
        <v>0</v>
      </c>
      <c r="O26" s="887" t="n">
        <f aca="false">O134*O$226</f>
        <v>123485749.631251</v>
      </c>
      <c r="P26" s="887" t="n">
        <f aca="false">P134*P$226</f>
        <v>87985212.5693161</v>
      </c>
      <c r="Q26" s="887" t="n">
        <f aca="false">Q134*Q$226</f>
        <v>83616034.5594308</v>
      </c>
      <c r="R26" s="887" t="n">
        <f aca="false">R134*R$226</f>
        <v>284246268.178615</v>
      </c>
      <c r="S26" s="887" t="n">
        <f aca="false">S134*S$226</f>
        <v>229345670.852611</v>
      </c>
      <c r="T26" s="887" t="n">
        <f aca="false">T134*T$226</f>
        <v>225553176.302641</v>
      </c>
      <c r="U26" s="887" t="n">
        <f aca="false">U134*U$226</f>
        <v>78881887.21926</v>
      </c>
      <c r="V26" s="887" t="n">
        <f aca="false">V134*V$226</f>
        <v>140241604.787765</v>
      </c>
      <c r="W26" s="887" t="n">
        <f aca="false">W134*W$226</f>
        <v>202416606.423629</v>
      </c>
      <c r="X26" s="887" t="n">
        <f aca="false">SUM(F26:W26)</f>
        <v>1455772210.52452</v>
      </c>
      <c r="Y26" s="537"/>
      <c r="Z26" s="537"/>
      <c r="AA26" s="537"/>
    </row>
    <row r="27" s="108" customFormat="true" ht="13.5" hidden="false" customHeight="true" outlineLevel="0" collapsed="false">
      <c r="A27" s="880"/>
      <c r="B27" s="884"/>
      <c r="C27" s="884"/>
      <c r="D27" s="885" t="s">
        <v>475</v>
      </c>
      <c r="E27" s="886" t="n">
        <f aca="false">X27/E$226</f>
        <v>15.2476518244441</v>
      </c>
      <c r="F27" s="887" t="n">
        <f aca="false">F135*F$226</f>
        <v>0</v>
      </c>
      <c r="G27" s="887" t="n">
        <f aca="false">G135*G$226</f>
        <v>0</v>
      </c>
      <c r="H27" s="887" t="n">
        <f aca="false">H135*H$226</f>
        <v>0</v>
      </c>
      <c r="I27" s="887" t="n">
        <f aca="false">I135*I$226</f>
        <v>0</v>
      </c>
      <c r="J27" s="887" t="n">
        <f aca="false">J135*J$226</f>
        <v>0</v>
      </c>
      <c r="K27" s="887" t="n">
        <f aca="false">K135*K$226</f>
        <v>0</v>
      </c>
      <c r="L27" s="887" t="n">
        <f aca="false">L135*L$226</f>
        <v>0</v>
      </c>
      <c r="M27" s="887" t="n">
        <f aca="false">M135*M$226</f>
        <v>0</v>
      </c>
      <c r="N27" s="887" t="n">
        <f aca="false">N135*N$226</f>
        <v>0</v>
      </c>
      <c r="O27" s="887" t="n">
        <f aca="false">O135*O$226</f>
        <v>248711068.519406</v>
      </c>
      <c r="P27" s="887" t="n">
        <f aca="false">P135*P$226</f>
        <v>91100478.4688995</v>
      </c>
      <c r="Q27" s="887" t="n">
        <f aca="false">Q135*Q$226</f>
        <v>85523066.9265757</v>
      </c>
      <c r="R27" s="887" t="n">
        <f aca="false">R135*R$226</f>
        <v>292626302.598602</v>
      </c>
      <c r="S27" s="887" t="n">
        <f aca="false">S135*S$226</f>
        <v>392175613.996957</v>
      </c>
      <c r="T27" s="887" t="n">
        <f aca="false">T135*T$226</f>
        <v>351111111.111111</v>
      </c>
      <c r="U27" s="887" t="n">
        <f aca="false">U135*U$226</f>
        <v>47388856.5327121</v>
      </c>
      <c r="V27" s="887" t="n">
        <f aca="false">V135*V$226</f>
        <v>80457796.8526467</v>
      </c>
      <c r="W27" s="887" t="n">
        <f aca="false">W135*W$226</f>
        <v>245000000</v>
      </c>
      <c r="X27" s="887" t="n">
        <f aca="false">SUM(F27:W27)</f>
        <v>1834094295.00691</v>
      </c>
      <c r="Y27" s="537"/>
      <c r="Z27" s="537"/>
      <c r="AA27" s="537"/>
    </row>
    <row r="28" s="108" customFormat="true" ht="15" hidden="false" customHeight="false" outlineLevel="0" collapsed="false">
      <c r="A28" s="880"/>
      <c r="B28" s="884"/>
      <c r="C28" s="884"/>
      <c r="D28" s="885" t="s">
        <v>476</v>
      </c>
      <c r="E28" s="886" t="n">
        <f aca="false">X28/E$226</f>
        <v>9.27872140892101</v>
      </c>
      <c r="F28" s="887" t="n">
        <f aca="false">F136*F$226</f>
        <v>0</v>
      </c>
      <c r="G28" s="887" t="n">
        <f aca="false">G136*G$226</f>
        <v>0</v>
      </c>
      <c r="H28" s="887" t="n">
        <f aca="false">H136*H$226</f>
        <v>0</v>
      </c>
      <c r="I28" s="887" t="n">
        <f aca="false">I136*I$226</f>
        <v>0</v>
      </c>
      <c r="J28" s="887" t="n">
        <f aca="false">J136*J$226</f>
        <v>0</v>
      </c>
      <c r="K28" s="887" t="n">
        <f aca="false">K136*K$226</f>
        <v>0</v>
      </c>
      <c r="L28" s="887" t="n">
        <f aca="false">L136*L$226</f>
        <v>0</v>
      </c>
      <c r="M28" s="887" t="n">
        <f aca="false">M136*M$226</f>
        <v>0</v>
      </c>
      <c r="N28" s="887" t="n">
        <f aca="false">N136*N$226</f>
        <v>0</v>
      </c>
      <c r="O28" s="887" t="n">
        <f aca="false">O136*O$226</f>
        <v>0</v>
      </c>
      <c r="P28" s="887" t="n">
        <f aca="false">P136*P$226</f>
        <v>85075960.6791778</v>
      </c>
      <c r="Q28" s="887" t="n">
        <f aca="false">Q136*Q$226</f>
        <v>81792194.8794432</v>
      </c>
      <c r="R28" s="887" t="n">
        <f aca="false">R136*R$226</f>
        <v>276332835.07723</v>
      </c>
      <c r="S28" s="887" t="n">
        <f aca="false">S136*S$226</f>
        <v>86194707.1749307</v>
      </c>
      <c r="T28" s="887" t="n">
        <f aca="false">T136*T$226</f>
        <v>122957198.44358</v>
      </c>
      <c r="U28" s="887" t="n">
        <f aca="false">U136*U$226</f>
        <v>101328352.013284</v>
      </c>
      <c r="V28" s="887" t="n">
        <f aca="false">V136*V$226</f>
        <v>178039073.806078</v>
      </c>
      <c r="W28" s="887" t="n">
        <f aca="false">W136*W$226</f>
        <v>184389240.041158</v>
      </c>
      <c r="X28" s="887" t="n">
        <f aca="false">SUM(F28:W28)</f>
        <v>1116109562.11488</v>
      </c>
      <c r="Y28" s="537"/>
      <c r="Z28" s="537"/>
      <c r="AA28" s="537"/>
    </row>
    <row r="29" s="108" customFormat="true" ht="13.5" hidden="false" customHeight="true" outlineLevel="0" collapsed="false">
      <c r="A29" s="880" t="s">
        <v>428</v>
      </c>
      <c r="B29" s="884"/>
      <c r="C29" s="889" t="s">
        <v>1067</v>
      </c>
      <c r="D29" s="885" t="s">
        <v>7</v>
      </c>
      <c r="E29" s="886" t="n">
        <f aca="false">X29/E$226</f>
        <v>7.37274688388497</v>
      </c>
      <c r="F29" s="887" t="n">
        <f aca="false">F137*F$226</f>
        <v>0</v>
      </c>
      <c r="G29" s="887" t="n">
        <f aca="false">G137*G$226</f>
        <v>0</v>
      </c>
      <c r="H29" s="887" t="n">
        <f aca="false">H137*H$226</f>
        <v>0</v>
      </c>
      <c r="I29" s="887" t="n">
        <f aca="false">I137*I$226</f>
        <v>0</v>
      </c>
      <c r="J29" s="887" t="n">
        <f aca="false">J137*J$226</f>
        <v>0</v>
      </c>
      <c r="K29" s="887" t="n">
        <f aca="false">K137*K$226</f>
        <v>0</v>
      </c>
      <c r="L29" s="887" t="n">
        <f aca="false">L137*L$226</f>
        <v>0</v>
      </c>
      <c r="M29" s="887" t="n">
        <f aca="false">M137*M$226</f>
        <v>0</v>
      </c>
      <c r="N29" s="887" t="n">
        <f aca="false">N137*N$226</f>
        <v>91337511.5386484</v>
      </c>
      <c r="O29" s="887" t="n">
        <f aca="false">O137*O$226</f>
        <v>0</v>
      </c>
      <c r="P29" s="887" t="n">
        <f aca="false">P137*P$226</f>
        <v>87985212.5693161</v>
      </c>
      <c r="Q29" s="887" t="n">
        <f aca="false">Q137*Q$226</f>
        <v>125424051.839146</v>
      </c>
      <c r="R29" s="887" t="n">
        <f aca="false">R137*R$226</f>
        <v>142123134.089307</v>
      </c>
      <c r="S29" s="887" t="n">
        <f aca="false">S137*S$226</f>
        <v>114672835.426305</v>
      </c>
      <c r="T29" s="887" t="n">
        <f aca="false">T137*T$226</f>
        <v>135331905.781585</v>
      </c>
      <c r="U29" s="887" t="n">
        <f aca="false">U137*U$226</f>
        <v>118322830.82889</v>
      </c>
      <c r="V29" s="887" t="n">
        <f aca="false">V137*V$226</f>
        <v>31164801.0639477</v>
      </c>
      <c r="W29" s="887" t="n">
        <f aca="false">W137*W$226</f>
        <v>40483321.2847258</v>
      </c>
      <c r="X29" s="887" t="n">
        <f aca="false">SUM(F29:W29)</f>
        <v>886845604.421872</v>
      </c>
      <c r="Y29" s="537"/>
      <c r="Z29" s="537"/>
      <c r="AA29" s="537"/>
    </row>
    <row r="30" s="108" customFormat="true" ht="13.5" hidden="false" customHeight="true" outlineLevel="0" collapsed="false">
      <c r="A30" s="880"/>
      <c r="B30" s="884"/>
      <c r="C30" s="884"/>
      <c r="D30" s="885" t="s">
        <v>475</v>
      </c>
      <c r="E30" s="886" t="n">
        <f aca="false">X30/E$226</f>
        <v>10.3904092327268</v>
      </c>
      <c r="F30" s="887" t="n">
        <f aca="false">F138*F$226</f>
        <v>0</v>
      </c>
      <c r="G30" s="887" t="n">
        <f aca="false">G138*G$226</f>
        <v>0</v>
      </c>
      <c r="H30" s="887" t="n">
        <f aca="false">H138*H$226</f>
        <v>0</v>
      </c>
      <c r="I30" s="887" t="n">
        <f aca="false">I138*I$226</f>
        <v>0</v>
      </c>
      <c r="J30" s="887" t="n">
        <f aca="false">J138*J$226</f>
        <v>0</v>
      </c>
      <c r="K30" s="887" t="n">
        <f aca="false">K138*K$226</f>
        <v>0</v>
      </c>
      <c r="L30" s="887" t="n">
        <f aca="false">L138*L$226</f>
        <v>0</v>
      </c>
      <c r="M30" s="887" t="n">
        <f aca="false">M138*M$226</f>
        <v>0</v>
      </c>
      <c r="N30" s="887" t="n">
        <f aca="false">N138*N$226</f>
        <v>91333074.2324135</v>
      </c>
      <c r="O30" s="887" t="n">
        <f aca="false">O138*O$226</f>
        <v>0</v>
      </c>
      <c r="P30" s="887" t="n">
        <f aca="false">P138*P$226</f>
        <v>91100478.4688995</v>
      </c>
      <c r="Q30" s="887" t="n">
        <f aca="false">Q138*Q$226</f>
        <v>85523066.9265757</v>
      </c>
      <c r="R30" s="887" t="n">
        <f aca="false">R138*R$226</f>
        <v>292626302.598602</v>
      </c>
      <c r="S30" s="887" t="n">
        <f aca="false">S138*S$226</f>
        <v>147065855.248859</v>
      </c>
      <c r="T30" s="887" t="n">
        <f aca="false">T138*T$226</f>
        <v>250793650.793651</v>
      </c>
      <c r="U30" s="887" t="n">
        <f aca="false">U138*U$226</f>
        <v>236944282.66356</v>
      </c>
      <c r="V30" s="887" t="n">
        <f aca="false">V138*V$226</f>
        <v>0</v>
      </c>
      <c r="W30" s="887" t="n">
        <f aca="false">W138*W$226</f>
        <v>54444444.4444444</v>
      </c>
      <c r="X30" s="887" t="n">
        <f aca="false">SUM(F30:W30)</f>
        <v>1249831155.37701</v>
      </c>
      <c r="Y30" s="537"/>
      <c r="Z30" s="537"/>
      <c r="AA30" s="537"/>
    </row>
    <row r="31" s="108" customFormat="true" ht="15" hidden="false" customHeight="false" outlineLevel="0" collapsed="false">
      <c r="A31" s="880"/>
      <c r="B31" s="884"/>
      <c r="C31" s="884"/>
      <c r="D31" s="885" t="s">
        <v>476</v>
      </c>
      <c r="E31" s="886" t="n">
        <f aca="false">X31/E$226</f>
        <v>4.87500849094917</v>
      </c>
      <c r="F31" s="887" t="n">
        <f aca="false">F139*F$226</f>
        <v>0</v>
      </c>
      <c r="G31" s="887" t="n">
        <f aca="false">G139*G$226</f>
        <v>0</v>
      </c>
      <c r="H31" s="887" t="n">
        <f aca="false">H139*H$226</f>
        <v>0</v>
      </c>
      <c r="I31" s="887" t="n">
        <f aca="false">I139*I$226</f>
        <v>0</v>
      </c>
      <c r="J31" s="887" t="n">
        <f aca="false">J139*J$226</f>
        <v>0</v>
      </c>
      <c r="K31" s="887" t="n">
        <f aca="false">K139*K$226</f>
        <v>0</v>
      </c>
      <c r="L31" s="887" t="n">
        <f aca="false">L139*L$226</f>
        <v>0</v>
      </c>
      <c r="M31" s="887" t="n">
        <f aca="false">M139*M$226</f>
        <v>0</v>
      </c>
      <c r="N31" s="887" t="n">
        <f aca="false">N139*N$226</f>
        <v>91341949.2760665</v>
      </c>
      <c r="O31" s="887" t="n">
        <f aca="false">O139*O$226</f>
        <v>0</v>
      </c>
      <c r="P31" s="887" t="n">
        <f aca="false">P139*P$226</f>
        <v>85075960.6791778</v>
      </c>
      <c r="Q31" s="887" t="n">
        <f aca="false">Q139*Q$226</f>
        <v>163584389.758886</v>
      </c>
      <c r="R31" s="887" t="n">
        <f aca="false">R139*R$226</f>
        <v>0</v>
      </c>
      <c r="S31" s="887" t="n">
        <f aca="false">S139*S$226</f>
        <v>86194707.1749307</v>
      </c>
      <c r="T31" s="887" t="n">
        <f aca="false">T139*T$226</f>
        <v>40985732.8145266</v>
      </c>
      <c r="U31" s="887" t="n">
        <f aca="false">U139*U$226</f>
        <v>33776117.3377612</v>
      </c>
      <c r="V31" s="887" t="n">
        <f aca="false">V139*V$226</f>
        <v>50868306.8017366</v>
      </c>
      <c r="W31" s="887" t="n">
        <f aca="false">W139*W$226</f>
        <v>34572982.5077172</v>
      </c>
      <c r="X31" s="887" t="n">
        <f aca="false">SUM(F31:W31)</f>
        <v>586400146.350803</v>
      </c>
      <c r="Y31" s="537"/>
      <c r="Z31" s="537"/>
      <c r="AA31" s="537"/>
    </row>
    <row r="32" s="108" customFormat="true" ht="13.5" hidden="false" customHeight="true" outlineLevel="0" collapsed="false">
      <c r="A32" s="880" t="s">
        <v>430</v>
      </c>
      <c r="B32" s="884"/>
      <c r="C32" s="889" t="s">
        <v>1068</v>
      </c>
      <c r="D32" s="885" t="s">
        <v>7</v>
      </c>
      <c r="E32" s="886" t="n">
        <f aca="false">X32/E$226</f>
        <v>6.83324527385516</v>
      </c>
      <c r="F32" s="887" t="n">
        <f aca="false">F140*F$226</f>
        <v>0</v>
      </c>
      <c r="G32" s="887" t="n">
        <f aca="false">G140*G$226</f>
        <v>0</v>
      </c>
      <c r="H32" s="887" t="n">
        <f aca="false">H140*H$226</f>
        <v>0</v>
      </c>
      <c r="I32" s="887" t="n">
        <f aca="false">I140*I$226</f>
        <v>0</v>
      </c>
      <c r="J32" s="887" t="n">
        <f aca="false">J140*J$226</f>
        <v>0</v>
      </c>
      <c r="K32" s="887" t="n">
        <f aca="false">K140*K$226</f>
        <v>0</v>
      </c>
      <c r="L32" s="887" t="n">
        <f aca="false">L140*L$226</f>
        <v>0</v>
      </c>
      <c r="M32" s="887" t="n">
        <f aca="false">M140*M$226</f>
        <v>0</v>
      </c>
      <c r="N32" s="887" t="n">
        <f aca="false">N140*N$226</f>
        <v>0</v>
      </c>
      <c r="O32" s="887" t="n">
        <f aca="false">O140*O$226</f>
        <v>0</v>
      </c>
      <c r="P32" s="887" t="n">
        <f aca="false">P140*P$226</f>
        <v>0</v>
      </c>
      <c r="Q32" s="887" t="n">
        <f aca="false">Q140*Q$226</f>
        <v>41808017.2797154</v>
      </c>
      <c r="R32" s="887" t="n">
        <f aca="false">R140*R$226</f>
        <v>35530783.5223269</v>
      </c>
      <c r="S32" s="887" t="n">
        <f aca="false">S140*S$226</f>
        <v>114672835.426305</v>
      </c>
      <c r="T32" s="887" t="n">
        <f aca="false">T140*T$226</f>
        <v>202997858.672377</v>
      </c>
      <c r="U32" s="887" t="n">
        <f aca="false">U140*U$226</f>
        <v>157763774.43852</v>
      </c>
      <c r="V32" s="887" t="n">
        <f aca="false">V140*V$226</f>
        <v>155824005.319738</v>
      </c>
      <c r="W32" s="887" t="n">
        <f aca="false">W140*W$226</f>
        <v>113353299.597232</v>
      </c>
      <c r="X32" s="887" t="n">
        <f aca="false">SUM(F32:W32)</f>
        <v>821950574.256215</v>
      </c>
      <c r="Y32" s="537"/>
      <c r="Z32" s="537"/>
      <c r="AA32" s="537"/>
    </row>
    <row r="33" s="108" customFormat="true" ht="13.5" hidden="false" customHeight="true" outlineLevel="0" collapsed="false">
      <c r="A33" s="880"/>
      <c r="B33" s="884"/>
      <c r="C33" s="884"/>
      <c r="D33" s="885" t="s">
        <v>475</v>
      </c>
      <c r="E33" s="886" t="n">
        <f aca="false">X33/E$226</f>
        <v>12.4558801015302</v>
      </c>
      <c r="F33" s="887" t="n">
        <f aca="false">F141*F$226</f>
        <v>0</v>
      </c>
      <c r="G33" s="887" t="n">
        <f aca="false">G141*G$226</f>
        <v>0</v>
      </c>
      <c r="H33" s="887" t="n">
        <f aca="false">H141*H$226</f>
        <v>0</v>
      </c>
      <c r="I33" s="887" t="n">
        <f aca="false">I141*I$226</f>
        <v>0</v>
      </c>
      <c r="J33" s="887" t="n">
        <f aca="false">J141*J$226</f>
        <v>0</v>
      </c>
      <c r="K33" s="887" t="n">
        <f aca="false">K141*K$226</f>
        <v>0</v>
      </c>
      <c r="L33" s="887" t="n">
        <f aca="false">L141*L$226</f>
        <v>0</v>
      </c>
      <c r="M33" s="887" t="n">
        <f aca="false">M141*M$226</f>
        <v>0</v>
      </c>
      <c r="N33" s="887" t="n">
        <f aca="false">N141*N$226</f>
        <v>0</v>
      </c>
      <c r="O33" s="887" t="n">
        <f aca="false">O141*O$226</f>
        <v>0</v>
      </c>
      <c r="P33" s="887" t="n">
        <f aca="false">P141*P$226</f>
        <v>0</v>
      </c>
      <c r="Q33" s="887" t="n">
        <f aca="false">Q141*Q$226</f>
        <v>85523066.9265757</v>
      </c>
      <c r="R33" s="887" t="n">
        <f aca="false">R141*R$226</f>
        <v>73156575.6496504</v>
      </c>
      <c r="S33" s="887" t="n">
        <f aca="false">S141*S$226</f>
        <v>245109758.748098</v>
      </c>
      <c r="T33" s="887" t="n">
        <f aca="false">T141*T$226</f>
        <v>351111111.111111</v>
      </c>
      <c r="U33" s="887" t="n">
        <f aca="false">U141*U$226</f>
        <v>189555426.130848</v>
      </c>
      <c r="V33" s="887" t="n">
        <f aca="false">V141*V$226</f>
        <v>281602288.984263</v>
      </c>
      <c r="W33" s="887" t="n">
        <f aca="false">W141*W$226</f>
        <v>272222222.222222</v>
      </c>
      <c r="X33" s="887" t="n">
        <f aca="false">SUM(F33:W33)</f>
        <v>1498280449.77277</v>
      </c>
      <c r="Y33" s="537"/>
      <c r="Z33" s="537"/>
      <c r="AA33" s="537"/>
    </row>
    <row r="34" s="108" customFormat="true" ht="15" hidden="false" customHeight="false" outlineLevel="0" collapsed="false">
      <c r="A34" s="880"/>
      <c r="B34" s="884"/>
      <c r="C34" s="884"/>
      <c r="D34" s="885" t="s">
        <v>476</v>
      </c>
      <c r="E34" s="886" t="n">
        <f aca="false">X34/E$226</f>
        <v>2.82221441380193</v>
      </c>
      <c r="F34" s="887" t="n">
        <f aca="false">F142*F$226</f>
        <v>0</v>
      </c>
      <c r="G34" s="887" t="n">
        <f aca="false">G142*G$226</f>
        <v>0</v>
      </c>
      <c r="H34" s="887" t="n">
        <f aca="false">H142*H$226</f>
        <v>0</v>
      </c>
      <c r="I34" s="887" t="n">
        <f aca="false">I142*I$226</f>
        <v>0</v>
      </c>
      <c r="J34" s="887" t="n">
        <f aca="false">J142*J$226</f>
        <v>0</v>
      </c>
      <c r="K34" s="887" t="n">
        <f aca="false">K142*K$226</f>
        <v>0</v>
      </c>
      <c r="L34" s="887" t="n">
        <f aca="false">L142*L$226</f>
        <v>0</v>
      </c>
      <c r="M34" s="887" t="n">
        <f aca="false">M142*M$226</f>
        <v>0</v>
      </c>
      <c r="N34" s="887" t="n">
        <f aca="false">N142*N$226</f>
        <v>0</v>
      </c>
      <c r="O34" s="887" t="n">
        <f aca="false">O142*O$226</f>
        <v>0</v>
      </c>
      <c r="P34" s="887" t="n">
        <f aca="false">P142*P$226</f>
        <v>0</v>
      </c>
      <c r="Q34" s="887" t="n">
        <f aca="false">Q142*Q$226</f>
        <v>0</v>
      </c>
      <c r="R34" s="887" t="n">
        <f aca="false">R142*R$226</f>
        <v>0</v>
      </c>
      <c r="S34" s="887" t="n">
        <f aca="false">S142*S$226</f>
        <v>0</v>
      </c>
      <c r="T34" s="887" t="n">
        <f aca="false">T142*T$226</f>
        <v>81971465.6290532</v>
      </c>
      <c r="U34" s="887" t="n">
        <f aca="false">U142*U$226</f>
        <v>135104469.351045</v>
      </c>
      <c r="V34" s="887" t="n">
        <f aca="false">V142*V$226</f>
        <v>76302460.2026049</v>
      </c>
      <c r="W34" s="887" t="n">
        <f aca="false">W142*W$226</f>
        <v>46097310.0102896</v>
      </c>
      <c r="X34" s="887" t="n">
        <f aca="false">SUM(F34:W34)</f>
        <v>339475705.192992</v>
      </c>
      <c r="Y34" s="537"/>
      <c r="Z34" s="537"/>
      <c r="AA34" s="537"/>
    </row>
    <row r="35" s="108" customFormat="true" ht="13.5" hidden="false" customHeight="true" outlineLevel="0" collapsed="false">
      <c r="A35" s="880" t="s">
        <v>432</v>
      </c>
      <c r="B35" s="884"/>
      <c r="C35" s="889" t="s">
        <v>1069</v>
      </c>
      <c r="D35" s="885" t="s">
        <v>7</v>
      </c>
      <c r="E35" s="886" t="n">
        <f aca="false">X35/E$226</f>
        <v>4.47128006871293</v>
      </c>
      <c r="F35" s="887" t="n">
        <f aca="false">F143*F$226</f>
        <v>0</v>
      </c>
      <c r="G35" s="887" t="n">
        <f aca="false">G143*G$226</f>
        <v>0</v>
      </c>
      <c r="H35" s="887" t="n">
        <f aca="false">H143*H$226</f>
        <v>0</v>
      </c>
      <c r="I35" s="887" t="n">
        <f aca="false">I143*I$226</f>
        <v>0</v>
      </c>
      <c r="J35" s="887" t="n">
        <f aca="false">J143*J$226</f>
        <v>0</v>
      </c>
      <c r="K35" s="887" t="n">
        <f aca="false">K143*K$226</f>
        <v>0</v>
      </c>
      <c r="L35" s="887" t="n">
        <f aca="false">L143*L$226</f>
        <v>0</v>
      </c>
      <c r="M35" s="887" t="n">
        <f aca="false">M143*M$226</f>
        <v>0</v>
      </c>
      <c r="N35" s="887" t="n">
        <f aca="false">N143*N$226</f>
        <v>45668755.7693242</v>
      </c>
      <c r="O35" s="887" t="n">
        <f aca="false">O143*O$226</f>
        <v>0</v>
      </c>
      <c r="P35" s="887" t="n">
        <f aca="false">P143*P$226</f>
        <v>0</v>
      </c>
      <c r="Q35" s="887" t="n">
        <f aca="false">Q143*Q$226</f>
        <v>41808017.2797154</v>
      </c>
      <c r="R35" s="887" t="n">
        <f aca="false">R143*R$226</f>
        <v>71061567.0446537</v>
      </c>
      <c r="S35" s="887" t="n">
        <f aca="false">S143*S$226</f>
        <v>0</v>
      </c>
      <c r="T35" s="887" t="n">
        <f aca="false">T143*T$226</f>
        <v>90221270.5210564</v>
      </c>
      <c r="U35" s="887" t="n">
        <f aca="false">U143*U$226</f>
        <v>59161415.414445</v>
      </c>
      <c r="V35" s="887" t="n">
        <f aca="false">V143*V$226</f>
        <v>124659204.255791</v>
      </c>
      <c r="W35" s="887" t="n">
        <f aca="false">W143*W$226</f>
        <v>105256635.340287</v>
      </c>
      <c r="X35" s="887" t="n">
        <f aca="false">SUM(F35:W35)</f>
        <v>537836865.625273</v>
      </c>
      <c r="Y35" s="537"/>
      <c r="Z35" s="537"/>
      <c r="AA35" s="537"/>
    </row>
    <row r="36" s="108" customFormat="true" ht="13.5" hidden="false" customHeight="true" outlineLevel="0" collapsed="false">
      <c r="A36" s="880"/>
      <c r="B36" s="884"/>
      <c r="C36" s="884"/>
      <c r="D36" s="885" t="s">
        <v>475</v>
      </c>
      <c r="E36" s="886" t="n">
        <f aca="false">X36/E$226</f>
        <v>5.9225512592911</v>
      </c>
      <c r="F36" s="887" t="n">
        <f aca="false">F144*F$226</f>
        <v>0</v>
      </c>
      <c r="G36" s="887" t="n">
        <f aca="false">G144*G$226</f>
        <v>0</v>
      </c>
      <c r="H36" s="887" t="n">
        <f aca="false">H144*H$226</f>
        <v>0</v>
      </c>
      <c r="I36" s="887" t="n">
        <f aca="false">I144*I$226</f>
        <v>0</v>
      </c>
      <c r="J36" s="887" t="n">
        <f aca="false">J144*J$226</f>
        <v>0</v>
      </c>
      <c r="K36" s="887" t="n">
        <f aca="false">K144*K$226</f>
        <v>0</v>
      </c>
      <c r="L36" s="887" t="n">
        <f aca="false">L144*L$226</f>
        <v>0</v>
      </c>
      <c r="M36" s="887" t="n">
        <f aca="false">M144*M$226</f>
        <v>0</v>
      </c>
      <c r="N36" s="887" t="n">
        <f aca="false">N144*N$226</f>
        <v>0</v>
      </c>
      <c r="O36" s="887" t="n">
        <f aca="false">O144*O$226</f>
        <v>0</v>
      </c>
      <c r="P36" s="887" t="n">
        <f aca="false">P144*P$226</f>
        <v>0</v>
      </c>
      <c r="Q36" s="887" t="n">
        <f aca="false">Q144*Q$226</f>
        <v>85523066.9265757</v>
      </c>
      <c r="R36" s="887" t="n">
        <f aca="false">R144*R$226</f>
        <v>73156575.6496504</v>
      </c>
      <c r="S36" s="887" t="n">
        <f aca="false">S144*S$226</f>
        <v>0</v>
      </c>
      <c r="T36" s="887" t="n">
        <f aca="false">T144*T$226</f>
        <v>100317460.31746</v>
      </c>
      <c r="U36" s="887" t="n">
        <f aca="false">U144*U$226</f>
        <v>142166569.598136</v>
      </c>
      <c r="V36" s="887" t="n">
        <f aca="false">V144*V$226</f>
        <v>120686695.27897</v>
      </c>
      <c r="W36" s="887" t="n">
        <f aca="false">W144*W$226</f>
        <v>190555555.555556</v>
      </c>
      <c r="X36" s="887" t="n">
        <f aca="false">SUM(F36:W36)</f>
        <v>712405923.326348</v>
      </c>
      <c r="Y36" s="537"/>
      <c r="Z36" s="537"/>
      <c r="AA36" s="537"/>
    </row>
    <row r="37" s="108" customFormat="true" ht="15" hidden="false" customHeight="false" outlineLevel="0" collapsed="false">
      <c r="A37" s="880"/>
      <c r="B37" s="884"/>
      <c r="C37" s="884"/>
      <c r="D37" s="885" t="s">
        <v>476</v>
      </c>
      <c r="E37" s="886" t="n">
        <f aca="false">X37/E$226</f>
        <v>3.64722169223776</v>
      </c>
      <c r="F37" s="887" t="n">
        <f aca="false">F145*F$226</f>
        <v>0</v>
      </c>
      <c r="G37" s="887" t="n">
        <f aca="false">G145*G$226</f>
        <v>0</v>
      </c>
      <c r="H37" s="887" t="n">
        <f aca="false">H145*H$226</f>
        <v>0</v>
      </c>
      <c r="I37" s="887" t="n">
        <f aca="false">I145*I$226</f>
        <v>0</v>
      </c>
      <c r="J37" s="887" t="n">
        <f aca="false">J145*J$226</f>
        <v>0</v>
      </c>
      <c r="K37" s="887" t="n">
        <f aca="false">K145*K$226</f>
        <v>0</v>
      </c>
      <c r="L37" s="887" t="n">
        <f aca="false">L145*L$226</f>
        <v>0</v>
      </c>
      <c r="M37" s="887" t="n">
        <f aca="false">M145*M$226</f>
        <v>0</v>
      </c>
      <c r="N37" s="887" t="n">
        <f aca="false">N145*N$226</f>
        <v>91341949.2760665</v>
      </c>
      <c r="O37" s="887" t="n">
        <f aca="false">O145*O$226</f>
        <v>0</v>
      </c>
      <c r="P37" s="887" t="n">
        <f aca="false">P145*P$226</f>
        <v>0</v>
      </c>
      <c r="Q37" s="887" t="n">
        <f aca="false">Q145*Q$226</f>
        <v>0</v>
      </c>
      <c r="R37" s="887" t="n">
        <f aca="false">R145*R$226</f>
        <v>69083208.7693074</v>
      </c>
      <c r="S37" s="887" t="n">
        <f aca="false">S145*S$226</f>
        <v>0</v>
      </c>
      <c r="T37" s="887" t="n">
        <f aca="false">T145*T$226</f>
        <v>81971465.6290532</v>
      </c>
      <c r="U37" s="887" t="n">
        <f aca="false">U145*U$226</f>
        <v>0</v>
      </c>
      <c r="V37" s="887" t="n">
        <f aca="false">V145*V$226</f>
        <v>127170767.004342</v>
      </c>
      <c r="W37" s="887" t="n">
        <f aca="false">W145*W$226</f>
        <v>69145965.0154344</v>
      </c>
      <c r="X37" s="887" t="n">
        <f aca="false">SUM(F37:W37)</f>
        <v>438713355.694203</v>
      </c>
      <c r="Y37" s="537"/>
      <c r="Z37" s="537"/>
      <c r="AA37" s="537"/>
    </row>
    <row r="38" s="108" customFormat="true" ht="13.5" hidden="false" customHeight="true" outlineLevel="0" collapsed="false">
      <c r="A38" s="880" t="s">
        <v>434</v>
      </c>
      <c r="B38" s="884"/>
      <c r="C38" s="884" t="s">
        <v>435</v>
      </c>
      <c r="D38" s="885" t="s">
        <v>7</v>
      </c>
      <c r="E38" s="886" t="n">
        <f aca="false">X38/E$226</f>
        <v>11.7774750456629</v>
      </c>
      <c r="F38" s="887" t="n">
        <f aca="false">F146*F$226</f>
        <v>0</v>
      </c>
      <c r="G38" s="887" t="n">
        <f aca="false">G146*G$226</f>
        <v>0</v>
      </c>
      <c r="H38" s="887" t="n">
        <f aca="false">H146*H$226</f>
        <v>0</v>
      </c>
      <c r="I38" s="887" t="n">
        <f aca="false">I146*I$226</f>
        <v>0</v>
      </c>
      <c r="J38" s="887" t="n">
        <f aca="false">J146*J$226</f>
        <v>0</v>
      </c>
      <c r="K38" s="887" t="n">
        <f aca="false">K146*K$226</f>
        <v>0</v>
      </c>
      <c r="L38" s="887" t="n">
        <f aca="false">L146*L$226</f>
        <v>0</v>
      </c>
      <c r="M38" s="887" t="n">
        <f aca="false">M146*M$226</f>
        <v>0</v>
      </c>
      <c r="N38" s="887" t="n">
        <f aca="false">N146*N$226</f>
        <v>0</v>
      </c>
      <c r="O38" s="887" t="n">
        <f aca="false">O146*O$226</f>
        <v>0</v>
      </c>
      <c r="P38" s="887" t="n">
        <f aca="false">P146*P$226</f>
        <v>131977818.853974</v>
      </c>
      <c r="Q38" s="887" t="n">
        <f aca="false">Q146*Q$226</f>
        <v>167232069.118862</v>
      </c>
      <c r="R38" s="887" t="n">
        <f aca="false">R146*R$226</f>
        <v>106592350.566981</v>
      </c>
      <c r="S38" s="887" t="n">
        <f aca="false">S146*S$226</f>
        <v>114672835.426305</v>
      </c>
      <c r="T38" s="887" t="n">
        <f aca="false">T146*T$226</f>
        <v>293219129.193433</v>
      </c>
      <c r="U38" s="887" t="n">
        <f aca="false">U146*U$226</f>
        <v>236645661.65778</v>
      </c>
      <c r="V38" s="887" t="n">
        <f aca="false">V146*V$226</f>
        <v>155824005.319738</v>
      </c>
      <c r="W38" s="887" t="n">
        <f aca="false">W146*W$226</f>
        <v>210513270.680574</v>
      </c>
      <c r="X38" s="887" t="n">
        <f aca="false">SUM(F38:W38)</f>
        <v>1416677140.81765</v>
      </c>
      <c r="Y38" s="537"/>
      <c r="Z38" s="537"/>
      <c r="AA38" s="537"/>
    </row>
    <row r="39" s="108" customFormat="true" ht="13.5" hidden="false" customHeight="true" outlineLevel="0" collapsed="false">
      <c r="A39" s="880"/>
      <c r="B39" s="884"/>
      <c r="C39" s="884"/>
      <c r="D39" s="885" t="s">
        <v>475</v>
      </c>
      <c r="E39" s="886" t="n">
        <f aca="false">X39/E$226</f>
        <v>17.8038684766253</v>
      </c>
      <c r="F39" s="887" t="n">
        <f aca="false">F147*F$226</f>
        <v>0</v>
      </c>
      <c r="G39" s="887" t="n">
        <f aca="false">G147*G$226</f>
        <v>0</v>
      </c>
      <c r="H39" s="887" t="n">
        <f aca="false">H147*H$226</f>
        <v>0</v>
      </c>
      <c r="I39" s="887" t="n">
        <f aca="false">I147*I$226</f>
        <v>0</v>
      </c>
      <c r="J39" s="887" t="n">
        <f aca="false">J147*J$226</f>
        <v>0</v>
      </c>
      <c r="K39" s="887" t="n">
        <f aca="false">K147*K$226</f>
        <v>0</v>
      </c>
      <c r="L39" s="887" t="n">
        <f aca="false">L147*L$226</f>
        <v>0</v>
      </c>
      <c r="M39" s="887" t="n">
        <f aca="false">M147*M$226</f>
        <v>0</v>
      </c>
      <c r="N39" s="887" t="n">
        <f aca="false">N147*N$226</f>
        <v>0</v>
      </c>
      <c r="O39" s="887" t="n">
        <f aca="false">O147*O$226</f>
        <v>0</v>
      </c>
      <c r="P39" s="887" t="n">
        <f aca="false">P147*P$226</f>
        <v>273301435.406699</v>
      </c>
      <c r="Q39" s="887" t="n">
        <f aca="false">Q147*Q$226</f>
        <v>256569200.779727</v>
      </c>
      <c r="R39" s="887" t="n">
        <f aca="false">R147*R$226</f>
        <v>146313151.299301</v>
      </c>
      <c r="S39" s="887" t="n">
        <f aca="false">S147*S$226</f>
        <v>147065855.248859</v>
      </c>
      <c r="T39" s="887" t="n">
        <f aca="false">T147*T$226</f>
        <v>351111111.111111</v>
      </c>
      <c r="U39" s="887" t="n">
        <f aca="false">U147*U$226</f>
        <v>331721995.728985</v>
      </c>
      <c r="V39" s="887" t="n">
        <f aca="false">V147*V$226</f>
        <v>281602288.984263</v>
      </c>
      <c r="W39" s="887" t="n">
        <f aca="false">W147*W$226</f>
        <v>353888888.888889</v>
      </c>
      <c r="X39" s="887" t="n">
        <f aca="false">SUM(F39:W39)</f>
        <v>2141573927.44783</v>
      </c>
      <c r="Y39" s="537"/>
      <c r="Z39" s="537"/>
      <c r="AA39" s="537"/>
    </row>
    <row r="40" s="108" customFormat="true" ht="15" hidden="false" customHeight="false" outlineLevel="0" collapsed="false">
      <c r="A40" s="880"/>
      <c r="B40" s="884"/>
      <c r="C40" s="884"/>
      <c r="D40" s="885" t="s">
        <v>476</v>
      </c>
      <c r="E40" s="886" t="n">
        <f aca="false">X40/E$226</f>
        <v>7.29907481386761</v>
      </c>
      <c r="F40" s="887" t="n">
        <f aca="false">F148*F$226</f>
        <v>0</v>
      </c>
      <c r="G40" s="887" t="n">
        <f aca="false">G148*G$226</f>
        <v>0</v>
      </c>
      <c r="H40" s="887" t="n">
        <f aca="false">H148*H$226</f>
        <v>0</v>
      </c>
      <c r="I40" s="887" t="n">
        <f aca="false">I148*I$226</f>
        <v>0</v>
      </c>
      <c r="J40" s="887" t="n">
        <f aca="false">J148*J$226</f>
        <v>0</v>
      </c>
      <c r="K40" s="887" t="n">
        <f aca="false">K148*K$226</f>
        <v>0</v>
      </c>
      <c r="L40" s="887" t="n">
        <f aca="false">L148*L$226</f>
        <v>0</v>
      </c>
      <c r="M40" s="887" t="n">
        <f aca="false">M148*M$226</f>
        <v>0</v>
      </c>
      <c r="N40" s="887" t="n">
        <f aca="false">N148*N$226</f>
        <v>0</v>
      </c>
      <c r="O40" s="887" t="n">
        <f aca="false">O148*O$226</f>
        <v>0</v>
      </c>
      <c r="P40" s="887" t="n">
        <f aca="false">P148*P$226</f>
        <v>0</v>
      </c>
      <c r="Q40" s="887" t="n">
        <f aca="false">Q148*Q$226</f>
        <v>81792194.8794432</v>
      </c>
      <c r="R40" s="887" t="n">
        <f aca="false">R148*R$226</f>
        <v>69083208.7693074</v>
      </c>
      <c r="S40" s="887" t="n">
        <f aca="false">S148*S$226</f>
        <v>86194707.1749307</v>
      </c>
      <c r="T40" s="887" t="n">
        <f aca="false">T148*T$226</f>
        <v>245914396.88716</v>
      </c>
      <c r="U40" s="887" t="n">
        <f aca="false">U148*U$226</f>
        <v>168880586.688806</v>
      </c>
      <c r="V40" s="887" t="n">
        <f aca="false">V148*V$226</f>
        <v>76302460.2026049</v>
      </c>
      <c r="W40" s="887" t="n">
        <f aca="false">W148*W$226</f>
        <v>149816257.533441</v>
      </c>
      <c r="X40" s="887" t="n">
        <f aca="false">SUM(F40:W40)</f>
        <v>877983812.135693</v>
      </c>
      <c r="Y40" s="537"/>
      <c r="Z40" s="537"/>
      <c r="AA40" s="537"/>
    </row>
    <row r="41" s="108" customFormat="true" ht="13.5" hidden="false" customHeight="true" outlineLevel="0" collapsed="false">
      <c r="A41" s="880" t="s">
        <v>436</v>
      </c>
      <c r="B41" s="884"/>
      <c r="C41" s="889" t="s">
        <v>1070</v>
      </c>
      <c r="D41" s="885" t="s">
        <v>7</v>
      </c>
      <c r="E41" s="886" t="n">
        <f aca="false">X41/E$226</f>
        <v>29.4508204328593</v>
      </c>
      <c r="F41" s="887" t="n">
        <f aca="false">F149*F$226</f>
        <v>0</v>
      </c>
      <c r="G41" s="887" t="n">
        <f aca="false">G149*G$226</f>
        <v>0</v>
      </c>
      <c r="H41" s="887" t="n">
        <f aca="false">H149*H$226</f>
        <v>0</v>
      </c>
      <c r="I41" s="887" t="n">
        <f aca="false">I149*I$226</f>
        <v>0</v>
      </c>
      <c r="J41" s="887" t="n">
        <f aca="false">J149*J$226</f>
        <v>0</v>
      </c>
      <c r="K41" s="887" t="n">
        <f aca="false">K149*K$226</f>
        <v>0</v>
      </c>
      <c r="L41" s="887" t="n">
        <f aca="false">L149*L$226</f>
        <v>0</v>
      </c>
      <c r="M41" s="887" t="n">
        <f aca="false">M149*M$226</f>
        <v>0</v>
      </c>
      <c r="N41" s="887" t="n">
        <f aca="false">N149*N$226</f>
        <v>0</v>
      </c>
      <c r="O41" s="887" t="n">
        <f aca="false">O149*O$226</f>
        <v>41161916.5437503</v>
      </c>
      <c r="P41" s="887" t="n">
        <f aca="false">P149*P$226</f>
        <v>87985212.5693161</v>
      </c>
      <c r="Q41" s="887" t="n">
        <f aca="false">Q149*Q$226</f>
        <v>334464138.237723</v>
      </c>
      <c r="R41" s="887" t="n">
        <f aca="false">R149*R$226</f>
        <v>568492536.35723</v>
      </c>
      <c r="S41" s="887" t="n">
        <f aca="false">S149*S$226</f>
        <v>481625908.790483</v>
      </c>
      <c r="T41" s="887" t="n">
        <f aca="false">T149*T$226</f>
        <v>631548893.647395</v>
      </c>
      <c r="U41" s="887" t="n">
        <f aca="false">U149*U$226</f>
        <v>532452738.730005</v>
      </c>
      <c r="V41" s="887" t="n">
        <f aca="false">V149*V$226</f>
        <v>451889615.427242</v>
      </c>
      <c r="W41" s="887" t="n">
        <f aca="false">W149*W$226</f>
        <v>412929877.104203</v>
      </c>
      <c r="X41" s="887" t="n">
        <f aca="false">SUM(F41:W41)</f>
        <v>3542550837.40735</v>
      </c>
      <c r="Y41" s="537"/>
      <c r="Z41" s="537"/>
      <c r="AA41" s="537"/>
    </row>
    <row r="42" s="108" customFormat="true" ht="13.5" hidden="false" customHeight="true" outlineLevel="0" collapsed="false">
      <c r="A42" s="880"/>
      <c r="B42" s="884"/>
      <c r="C42" s="884"/>
      <c r="D42" s="885" t="s">
        <v>475</v>
      </c>
      <c r="E42" s="886" t="n">
        <f aca="false">X42/E$226</f>
        <v>50.5982447198455</v>
      </c>
      <c r="F42" s="887" t="n">
        <f aca="false">F150*F$226</f>
        <v>0</v>
      </c>
      <c r="G42" s="887" t="n">
        <f aca="false">G150*G$226</f>
        <v>0</v>
      </c>
      <c r="H42" s="887" t="n">
        <f aca="false">H150*H$226</f>
        <v>0</v>
      </c>
      <c r="I42" s="887" t="n">
        <f aca="false">I150*I$226</f>
        <v>0</v>
      </c>
      <c r="J42" s="887" t="n">
        <f aca="false">J150*J$226</f>
        <v>0</v>
      </c>
      <c r="K42" s="887" t="n">
        <f aca="false">K150*K$226</f>
        <v>0</v>
      </c>
      <c r="L42" s="887" t="n">
        <f aca="false">L150*L$226</f>
        <v>0</v>
      </c>
      <c r="M42" s="887" t="n">
        <f aca="false">M150*M$226</f>
        <v>0</v>
      </c>
      <c r="N42" s="887" t="n">
        <f aca="false">N150*N$226</f>
        <v>0</v>
      </c>
      <c r="O42" s="887" t="n">
        <f aca="false">O150*O$226</f>
        <v>82903689.5064686</v>
      </c>
      <c r="P42" s="887" t="n">
        <f aca="false">P150*P$226</f>
        <v>91100478.4688995</v>
      </c>
      <c r="Q42" s="887" t="n">
        <f aca="false">Q150*Q$226</f>
        <v>427615334.632879</v>
      </c>
      <c r="R42" s="887" t="n">
        <f aca="false">R150*R$226</f>
        <v>877878907.795805</v>
      </c>
      <c r="S42" s="887" t="n">
        <f aca="false">S150*S$226</f>
        <v>735329276.244295</v>
      </c>
      <c r="T42" s="887" t="n">
        <f aca="false">T150*T$226</f>
        <v>1253968253.96825</v>
      </c>
      <c r="U42" s="887" t="n">
        <f aca="false">U150*U$226</f>
        <v>900388274.12153</v>
      </c>
      <c r="V42" s="887" t="n">
        <f aca="false">V150*V$226</f>
        <v>764349070.100143</v>
      </c>
      <c r="W42" s="887" t="n">
        <f aca="false">W150*W$226</f>
        <v>952777777.777778</v>
      </c>
      <c r="X42" s="887" t="n">
        <f aca="false">SUM(F42:W42)</f>
        <v>6086311062.61605</v>
      </c>
      <c r="Y42" s="537"/>
      <c r="Z42" s="537"/>
      <c r="AA42" s="537"/>
    </row>
    <row r="43" s="108" customFormat="true" ht="15" hidden="false" customHeight="false" outlineLevel="0" collapsed="false">
      <c r="A43" s="880"/>
      <c r="B43" s="884"/>
      <c r="C43" s="884"/>
      <c r="D43" s="885" t="s">
        <v>476</v>
      </c>
      <c r="E43" s="886" t="n">
        <f aca="false">X43/E$226</f>
        <v>14.1101400244003</v>
      </c>
      <c r="F43" s="887" t="n">
        <f aca="false">F151*F$226</f>
        <v>0</v>
      </c>
      <c r="G43" s="887" t="n">
        <f aca="false">G151*G$226</f>
        <v>0</v>
      </c>
      <c r="H43" s="887" t="n">
        <f aca="false">H151*H$226</f>
        <v>0</v>
      </c>
      <c r="I43" s="887" t="n">
        <f aca="false">I151*I$226</f>
        <v>0</v>
      </c>
      <c r="J43" s="887" t="n">
        <f aca="false">J151*J$226</f>
        <v>0</v>
      </c>
      <c r="K43" s="887" t="n">
        <f aca="false">K151*K$226</f>
        <v>0</v>
      </c>
      <c r="L43" s="887" t="n">
        <f aca="false">L151*L$226</f>
        <v>0</v>
      </c>
      <c r="M43" s="887" t="n">
        <f aca="false">M151*M$226</f>
        <v>0</v>
      </c>
      <c r="N43" s="887" t="n">
        <f aca="false">N151*N$226</f>
        <v>0</v>
      </c>
      <c r="O43" s="887" t="n">
        <f aca="false">O151*O$226</f>
        <v>0</v>
      </c>
      <c r="P43" s="887" t="n">
        <f aca="false">P151*P$226</f>
        <v>85075960.6791778</v>
      </c>
      <c r="Q43" s="887" t="n">
        <f aca="false">Q151*Q$226</f>
        <v>245376584.63833</v>
      </c>
      <c r="R43" s="887" t="n">
        <f aca="false">R151*R$226</f>
        <v>276332835.07723</v>
      </c>
      <c r="S43" s="887" t="n">
        <f aca="false">S151*S$226</f>
        <v>258584121.524792</v>
      </c>
      <c r="T43" s="887" t="n">
        <f aca="false">T151*T$226</f>
        <v>122957198.44358</v>
      </c>
      <c r="U43" s="887" t="n">
        <f aca="false">U151*U$226</f>
        <v>270208938.702089</v>
      </c>
      <c r="V43" s="887" t="n">
        <f aca="false">V151*V$226</f>
        <v>254341534.008683</v>
      </c>
      <c r="W43" s="887" t="n">
        <f aca="false">W151*W$226</f>
        <v>184389240.041158</v>
      </c>
      <c r="X43" s="887" t="n">
        <f aca="false">SUM(F43:W43)</f>
        <v>1697266413.11504</v>
      </c>
      <c r="Y43" s="537"/>
      <c r="Z43" s="537"/>
      <c r="AA43" s="537"/>
    </row>
    <row r="44" s="108" customFormat="true" ht="13.5" hidden="false" customHeight="true" outlineLevel="0" collapsed="false">
      <c r="A44" s="880" t="s">
        <v>438</v>
      </c>
      <c r="B44" s="884"/>
      <c r="C44" s="889" t="s">
        <v>1071</v>
      </c>
      <c r="D44" s="885" t="s">
        <v>7</v>
      </c>
      <c r="E44" s="886" t="n">
        <f aca="false">X44/E$226</f>
        <v>8.93797110109512</v>
      </c>
      <c r="F44" s="887" t="n">
        <f aca="false">F152*F$226</f>
        <v>0</v>
      </c>
      <c r="G44" s="887" t="n">
        <f aca="false">G152*G$226</f>
        <v>0</v>
      </c>
      <c r="H44" s="887" t="n">
        <f aca="false">H152*H$226</f>
        <v>0</v>
      </c>
      <c r="I44" s="887" t="n">
        <f aca="false">I152*I$226</f>
        <v>0</v>
      </c>
      <c r="J44" s="887" t="n">
        <f aca="false">J152*J$226</f>
        <v>0</v>
      </c>
      <c r="K44" s="887" t="n">
        <f aca="false">K152*K$226</f>
        <v>0</v>
      </c>
      <c r="L44" s="887" t="n">
        <f aca="false">L152*L$226</f>
        <v>55504893.9145237</v>
      </c>
      <c r="M44" s="887" t="n">
        <f aca="false">M152*M$226</f>
        <v>0</v>
      </c>
      <c r="N44" s="887" t="n">
        <f aca="false">N152*N$226</f>
        <v>91337511.5386484</v>
      </c>
      <c r="O44" s="887" t="n">
        <f aca="false">O152*O$226</f>
        <v>0</v>
      </c>
      <c r="P44" s="887" t="n">
        <f aca="false">P152*P$226</f>
        <v>175970425.138632</v>
      </c>
      <c r="Q44" s="887" t="n">
        <f aca="false">Q152*Q$226</f>
        <v>209040086.398577</v>
      </c>
      <c r="R44" s="887" t="n">
        <f aca="false">R152*R$226</f>
        <v>142123134.089307</v>
      </c>
      <c r="S44" s="887" t="n">
        <f aca="false">S152*S$226</f>
        <v>114672835.426305</v>
      </c>
      <c r="T44" s="887" t="n">
        <f aca="false">T152*T$226</f>
        <v>135331905.781585</v>
      </c>
      <c r="U44" s="887" t="n">
        <f aca="false">U152*U$226</f>
        <v>78881887.21926</v>
      </c>
      <c r="V44" s="887" t="n">
        <f aca="false">V152*V$226</f>
        <v>15582400.5319738</v>
      </c>
      <c r="W44" s="887" t="n">
        <f aca="false">W152*W$226</f>
        <v>56676649.7986161</v>
      </c>
      <c r="X44" s="887" t="n">
        <f aca="false">SUM(F44:W44)</f>
        <v>1075121729.83743</v>
      </c>
      <c r="Y44" s="537"/>
      <c r="Z44" s="537"/>
      <c r="AA44" s="537"/>
    </row>
    <row r="45" s="108" customFormat="true" ht="13.5" hidden="false" customHeight="true" outlineLevel="0" collapsed="false">
      <c r="A45" s="880"/>
      <c r="B45" s="884"/>
      <c r="C45" s="884"/>
      <c r="D45" s="885" t="s">
        <v>475</v>
      </c>
      <c r="E45" s="886" t="n">
        <f aca="false">X45/E$226</f>
        <v>0</v>
      </c>
      <c r="F45" s="887" t="n">
        <f aca="false">F153*F$226</f>
        <v>0</v>
      </c>
      <c r="G45" s="887" t="n">
        <f aca="false">G153*G$226</f>
        <v>0</v>
      </c>
      <c r="H45" s="887" t="n">
        <f aca="false">H153*H$226</f>
        <v>0</v>
      </c>
      <c r="I45" s="887" t="n">
        <f aca="false">I153*I$226</f>
        <v>0</v>
      </c>
      <c r="J45" s="887" t="n">
        <f aca="false">J153*J$226</f>
        <v>0</v>
      </c>
      <c r="K45" s="887" t="n">
        <f aca="false">K153*K$226</f>
        <v>0</v>
      </c>
      <c r="L45" s="887" t="n">
        <f aca="false">L153*L$226</f>
        <v>0</v>
      </c>
      <c r="M45" s="887" t="n">
        <f aca="false">M153*M$226</f>
        <v>0</v>
      </c>
      <c r="N45" s="887" t="n">
        <f aca="false">N153*N$226</f>
        <v>0</v>
      </c>
      <c r="O45" s="887" t="n">
        <f aca="false">O153*O$226</f>
        <v>0</v>
      </c>
      <c r="P45" s="887" t="n">
        <f aca="false">P153*P$226</f>
        <v>0</v>
      </c>
      <c r="Q45" s="887" t="n">
        <f aca="false">Q153*Q$226</f>
        <v>0</v>
      </c>
      <c r="R45" s="887" t="n">
        <f aca="false">R153*R$226</f>
        <v>0</v>
      </c>
      <c r="S45" s="887" t="n">
        <f aca="false">S153*S$226</f>
        <v>0</v>
      </c>
      <c r="T45" s="887" t="n">
        <f aca="false">T153*T$226</f>
        <v>0</v>
      </c>
      <c r="U45" s="887" t="n">
        <f aca="false">U153*U$226</f>
        <v>0</v>
      </c>
      <c r="V45" s="887" t="n">
        <f aca="false">V153*V$226</f>
        <v>0</v>
      </c>
      <c r="W45" s="887" t="n">
        <f aca="false">W153*W$226</f>
        <v>0</v>
      </c>
      <c r="X45" s="887" t="n">
        <f aca="false">SUM(F45:W45)</f>
        <v>0</v>
      </c>
      <c r="Y45" s="537"/>
      <c r="Z45" s="537"/>
      <c r="AA45" s="537"/>
    </row>
    <row r="46" s="108" customFormat="true" ht="15" hidden="false" customHeight="false" outlineLevel="0" collapsed="false">
      <c r="A46" s="880"/>
      <c r="B46" s="884"/>
      <c r="C46" s="884"/>
      <c r="D46" s="885" t="s">
        <v>476</v>
      </c>
      <c r="E46" s="886" t="n">
        <f aca="false">X46/E$226</f>
        <v>16.8006923894243</v>
      </c>
      <c r="F46" s="887" t="n">
        <f aca="false">F154*F$226</f>
        <v>0</v>
      </c>
      <c r="G46" s="887" t="n">
        <f aca="false">G154*G$226</f>
        <v>0</v>
      </c>
      <c r="H46" s="887" t="n">
        <f aca="false">H154*H$226</f>
        <v>0</v>
      </c>
      <c r="I46" s="887" t="n">
        <f aca="false">I154*I$226</f>
        <v>0</v>
      </c>
      <c r="J46" s="887" t="n">
        <f aca="false">J154*J$226</f>
        <v>0</v>
      </c>
      <c r="K46" s="887" t="n">
        <f aca="false">K154*K$226</f>
        <v>0</v>
      </c>
      <c r="L46" s="887" t="n">
        <f aca="false">L154*L$226</f>
        <v>110013254.608989</v>
      </c>
      <c r="M46" s="887" t="n">
        <f aca="false">M154*M$226</f>
        <v>0</v>
      </c>
      <c r="N46" s="887" t="n">
        <f aca="false">N154*N$226</f>
        <v>182683898.552133</v>
      </c>
      <c r="O46" s="887" t="n">
        <f aca="false">O154*O$226</f>
        <v>0</v>
      </c>
      <c r="P46" s="887" t="n">
        <f aca="false">P154*P$226</f>
        <v>340303842.716711</v>
      </c>
      <c r="Q46" s="887" t="n">
        <f aca="false">Q154*Q$226</f>
        <v>408960974.397216</v>
      </c>
      <c r="R46" s="887" t="n">
        <f aca="false">R154*R$226</f>
        <v>276332835.07723</v>
      </c>
      <c r="S46" s="887" t="n">
        <f aca="false">S154*S$226</f>
        <v>215486767.937327</v>
      </c>
      <c r="T46" s="887" t="n">
        <f aca="false">T154*T$226</f>
        <v>245914396.88716</v>
      </c>
      <c r="U46" s="887" t="n">
        <f aca="false">U154*U$226</f>
        <v>135104469.351045</v>
      </c>
      <c r="V46" s="887" t="n">
        <f aca="false">V154*V$226</f>
        <v>25434153.4008683</v>
      </c>
      <c r="W46" s="887" t="n">
        <f aca="false">W154*W$226</f>
        <v>80670292.5180068</v>
      </c>
      <c r="X46" s="887" t="n">
        <f aca="false">SUM(F46:W46)</f>
        <v>2020904885.44669</v>
      </c>
      <c r="Y46" s="537"/>
      <c r="Z46" s="537"/>
      <c r="AA46" s="537"/>
    </row>
    <row r="47" s="108" customFormat="true" ht="13.5" hidden="false" customHeight="true" outlineLevel="0" collapsed="false">
      <c r="A47" s="880" t="s">
        <v>440</v>
      </c>
      <c r="B47" s="884"/>
      <c r="C47" s="889" t="s">
        <v>1072</v>
      </c>
      <c r="D47" s="885" t="s">
        <v>7</v>
      </c>
      <c r="E47" s="886" t="n">
        <f aca="false">X47/E$226</f>
        <v>1.9408868506181</v>
      </c>
      <c r="F47" s="887" t="n">
        <f aca="false">F155*F$226</f>
        <v>0</v>
      </c>
      <c r="G47" s="887" t="n">
        <f aca="false">G155*G$226</f>
        <v>0</v>
      </c>
      <c r="H47" s="887" t="n">
        <f aca="false">H155*H$226</f>
        <v>0</v>
      </c>
      <c r="I47" s="887" t="n">
        <f aca="false">I155*I$226</f>
        <v>0</v>
      </c>
      <c r="J47" s="887" t="n">
        <f aca="false">J155*J$226</f>
        <v>0</v>
      </c>
      <c r="K47" s="887" t="n">
        <f aca="false">K155*K$226</f>
        <v>0</v>
      </c>
      <c r="L47" s="887" t="n">
        <f aca="false">L155*L$226</f>
        <v>0</v>
      </c>
      <c r="M47" s="887" t="n">
        <f aca="false">M155*M$226</f>
        <v>0</v>
      </c>
      <c r="N47" s="887" t="n">
        <f aca="false">N155*N$226</f>
        <v>0</v>
      </c>
      <c r="O47" s="887" t="n">
        <f aca="false">O155*O$226</f>
        <v>0</v>
      </c>
      <c r="P47" s="887" t="n">
        <f aca="false">P155*P$226</f>
        <v>131977818.853974</v>
      </c>
      <c r="Q47" s="887" t="n">
        <f aca="false">Q155*Q$226</f>
        <v>0</v>
      </c>
      <c r="R47" s="887" t="n">
        <f aca="false">R155*R$226</f>
        <v>35530783.5223269</v>
      </c>
      <c r="S47" s="887" t="n">
        <f aca="false">S155*S$226</f>
        <v>0</v>
      </c>
      <c r="T47" s="887" t="n">
        <f aca="false">T155*T$226</f>
        <v>22555317.6302641</v>
      </c>
      <c r="U47" s="887" t="n">
        <f aca="false">U155*U$226</f>
        <v>19720471.804815</v>
      </c>
      <c r="V47" s="887" t="n">
        <f aca="false">V155*V$226</f>
        <v>15582400.5319738</v>
      </c>
      <c r="W47" s="887" t="n">
        <f aca="false">W155*W$226</f>
        <v>8096664.25694516</v>
      </c>
      <c r="X47" s="887" t="n">
        <f aca="false">SUM(F47:W47)</f>
        <v>233463456.600299</v>
      </c>
      <c r="Y47" s="537"/>
      <c r="Z47" s="537"/>
      <c r="AA47" s="537"/>
    </row>
    <row r="48" s="108" customFormat="true" ht="13.5" hidden="false" customHeight="true" outlineLevel="0" collapsed="false">
      <c r="A48" s="880"/>
      <c r="B48" s="884"/>
      <c r="C48" s="884"/>
      <c r="D48" s="885" t="s">
        <v>475</v>
      </c>
      <c r="E48" s="890" t="s">
        <v>105</v>
      </c>
      <c r="F48" s="891" t="s">
        <v>105</v>
      </c>
      <c r="G48" s="891" t="s">
        <v>105</v>
      </c>
      <c r="H48" s="891" t="s">
        <v>105</v>
      </c>
      <c r="I48" s="891" t="s">
        <v>105</v>
      </c>
      <c r="J48" s="891" t="s">
        <v>105</v>
      </c>
      <c r="K48" s="891" t="s">
        <v>105</v>
      </c>
      <c r="L48" s="891" t="s">
        <v>105</v>
      </c>
      <c r="M48" s="891" t="s">
        <v>105</v>
      </c>
      <c r="N48" s="891" t="s">
        <v>105</v>
      </c>
      <c r="O48" s="891" t="s">
        <v>105</v>
      </c>
      <c r="P48" s="891" t="s">
        <v>105</v>
      </c>
      <c r="Q48" s="891" t="s">
        <v>105</v>
      </c>
      <c r="R48" s="891" t="s">
        <v>105</v>
      </c>
      <c r="S48" s="891" t="s">
        <v>105</v>
      </c>
      <c r="T48" s="891" t="s">
        <v>105</v>
      </c>
      <c r="U48" s="891" t="s">
        <v>105</v>
      </c>
      <c r="V48" s="891" t="s">
        <v>105</v>
      </c>
      <c r="W48" s="891" t="s">
        <v>105</v>
      </c>
      <c r="X48" s="891" t="s">
        <v>105</v>
      </c>
      <c r="Y48" s="537"/>
      <c r="Z48" s="537"/>
      <c r="AA48" s="537"/>
    </row>
    <row r="49" s="108" customFormat="true" ht="15" hidden="false" customHeight="false" outlineLevel="0" collapsed="false">
      <c r="A49" s="880"/>
      <c r="B49" s="884"/>
      <c r="C49" s="884"/>
      <c r="D49" s="885" t="s">
        <v>476</v>
      </c>
      <c r="E49" s="886" t="n">
        <f aca="false">X49/E$226</f>
        <v>3.62492556853666</v>
      </c>
      <c r="F49" s="887" t="n">
        <f aca="false">F157*F$226</f>
        <v>0</v>
      </c>
      <c r="G49" s="887" t="n">
        <f aca="false">G157*G$226</f>
        <v>0</v>
      </c>
      <c r="H49" s="887" t="n">
        <f aca="false">H157*H$226</f>
        <v>0</v>
      </c>
      <c r="I49" s="887" t="n">
        <f aca="false">I157*I$226</f>
        <v>0</v>
      </c>
      <c r="J49" s="887" t="n">
        <f aca="false">J157*J$226</f>
        <v>0</v>
      </c>
      <c r="K49" s="887" t="n">
        <f aca="false">K157*K$226</f>
        <v>0</v>
      </c>
      <c r="L49" s="887" t="n">
        <f aca="false">L157*L$226</f>
        <v>0</v>
      </c>
      <c r="M49" s="887" t="n">
        <f aca="false">M157*M$226</f>
        <v>0</v>
      </c>
      <c r="N49" s="887" t="n">
        <f aca="false">N157*N$226</f>
        <v>0</v>
      </c>
      <c r="O49" s="887" t="n">
        <f aca="false">O157*O$226</f>
        <v>0</v>
      </c>
      <c r="P49" s="887" t="n">
        <f aca="false">P157*P$226</f>
        <v>255227882.037534</v>
      </c>
      <c r="Q49" s="887" t="n">
        <f aca="false">Q157*Q$226</f>
        <v>0</v>
      </c>
      <c r="R49" s="887" t="n">
        <f aca="false">R157*R$226</f>
        <v>69083208.7693074</v>
      </c>
      <c r="S49" s="887" t="n">
        <f aca="false">S157*S$226</f>
        <v>0</v>
      </c>
      <c r="T49" s="887" t="n">
        <f aca="false">T157*T$226</f>
        <v>40985732.8145266</v>
      </c>
      <c r="U49" s="887" t="n">
        <f aca="false">U157*U$226</f>
        <v>33776117.3377612</v>
      </c>
      <c r="V49" s="887" t="n">
        <f aca="false">V157*V$226</f>
        <v>25434153.4008683</v>
      </c>
      <c r="W49" s="887" t="n">
        <f aca="false">W157*W$226</f>
        <v>11524327.5025724</v>
      </c>
      <c r="X49" s="887" t="n">
        <f aca="false">SUM(F49:W49)</f>
        <v>436031421.862569</v>
      </c>
      <c r="Y49" s="537"/>
      <c r="Z49" s="537"/>
      <c r="AA49" s="537"/>
    </row>
    <row r="50" s="108" customFormat="true" ht="13.5" hidden="false" customHeight="true" outlineLevel="0" collapsed="false">
      <c r="A50" s="880" t="s">
        <v>442</v>
      </c>
      <c r="B50" s="884"/>
      <c r="C50" s="884" t="s">
        <v>993</v>
      </c>
      <c r="D50" s="885" t="s">
        <v>7</v>
      </c>
      <c r="E50" s="886" t="n">
        <f aca="false">X50/E$226</f>
        <v>3.44287111760076</v>
      </c>
      <c r="F50" s="887" t="n">
        <f aca="false">F158*F$226</f>
        <v>0</v>
      </c>
      <c r="G50" s="887" t="n">
        <f aca="false">G158*G$226</f>
        <v>0</v>
      </c>
      <c r="H50" s="887" t="n">
        <f aca="false">H158*H$226</f>
        <v>0</v>
      </c>
      <c r="I50" s="887" t="n">
        <f aca="false">I158*I$226</f>
        <v>0</v>
      </c>
      <c r="J50" s="887" t="n">
        <f aca="false">J158*J$226</f>
        <v>0</v>
      </c>
      <c r="K50" s="887" t="n">
        <f aca="false">K158*K$226</f>
        <v>0</v>
      </c>
      <c r="L50" s="887" t="n">
        <f aca="false">L158*L$226</f>
        <v>0</v>
      </c>
      <c r="M50" s="887" t="n">
        <f aca="false">M158*M$226</f>
        <v>0</v>
      </c>
      <c r="N50" s="887" t="n">
        <f aca="false">N158*N$226</f>
        <v>0</v>
      </c>
      <c r="O50" s="887" t="n">
        <f aca="false">O158*O$226</f>
        <v>41161916.5437503</v>
      </c>
      <c r="P50" s="887" t="n">
        <f aca="false">P158*P$226</f>
        <v>43992606.284658</v>
      </c>
      <c r="Q50" s="887" t="n">
        <f aca="false">Q158*Q$226</f>
        <v>125424051.839146</v>
      </c>
      <c r="R50" s="887" t="n">
        <f aca="false">R158*R$226</f>
        <v>35530783.5223269</v>
      </c>
      <c r="S50" s="887" t="n">
        <f aca="false">S158*S$226</f>
        <v>22934567.0852611</v>
      </c>
      <c r="T50" s="887" t="n">
        <f aca="false">T158*T$226</f>
        <v>22555317.6302641</v>
      </c>
      <c r="U50" s="887" t="n">
        <f aca="false">U158*U$226</f>
        <v>19720471.804815</v>
      </c>
      <c r="V50" s="887" t="n">
        <f aca="false">V158*V$226</f>
        <v>62329602.1278954</v>
      </c>
      <c r="W50" s="887" t="n">
        <f aca="false">W158*W$226</f>
        <v>40483321.2847258</v>
      </c>
      <c r="X50" s="887" t="n">
        <f aca="false">SUM(F50:W50)</f>
        <v>414132638.122843</v>
      </c>
      <c r="Y50" s="537"/>
      <c r="Z50" s="537"/>
      <c r="AA50" s="537"/>
    </row>
    <row r="51" s="108" customFormat="true" ht="13.5" hidden="false" customHeight="true" outlineLevel="0" collapsed="false">
      <c r="A51" s="880"/>
      <c r="B51" s="884"/>
      <c r="C51" s="884"/>
      <c r="D51" s="885" t="s">
        <v>475</v>
      </c>
      <c r="E51" s="886" t="n">
        <f aca="false">X51/E$226</f>
        <v>4.40909103247935</v>
      </c>
      <c r="F51" s="887" t="n">
        <f aca="false">F159*F$226</f>
        <v>0</v>
      </c>
      <c r="G51" s="887" t="n">
        <f aca="false">G159*G$226</f>
        <v>0</v>
      </c>
      <c r="H51" s="887" t="n">
        <f aca="false">H159*H$226</f>
        <v>0</v>
      </c>
      <c r="I51" s="887" t="n">
        <f aca="false">I159*I$226</f>
        <v>0</v>
      </c>
      <c r="J51" s="887" t="n">
        <f aca="false">J159*J$226</f>
        <v>0</v>
      </c>
      <c r="K51" s="887" t="n">
        <f aca="false">K159*K$226</f>
        <v>0</v>
      </c>
      <c r="L51" s="887" t="n">
        <f aca="false">L159*L$226</f>
        <v>0</v>
      </c>
      <c r="M51" s="887" t="n">
        <f aca="false">M159*M$226</f>
        <v>0</v>
      </c>
      <c r="N51" s="887" t="n">
        <f aca="false">N159*N$226</f>
        <v>0</v>
      </c>
      <c r="O51" s="887" t="n">
        <f aca="false">O159*O$226</f>
        <v>82903689.5064686</v>
      </c>
      <c r="P51" s="887" t="n">
        <f aca="false">P159*P$226</f>
        <v>0</v>
      </c>
      <c r="Q51" s="887" t="n">
        <f aca="false">Q159*Q$226</f>
        <v>85523066.9265757</v>
      </c>
      <c r="R51" s="887" t="n">
        <f aca="false">R159*R$226</f>
        <v>0</v>
      </c>
      <c r="S51" s="887" t="n">
        <f aca="false">S159*S$226</f>
        <v>49021951.7496197</v>
      </c>
      <c r="T51" s="887" t="n">
        <f aca="false">T159*T$226</f>
        <v>50158730.1587302</v>
      </c>
      <c r="U51" s="887" t="n">
        <f aca="false">U159*U$226</f>
        <v>47388856.5327121</v>
      </c>
      <c r="V51" s="887" t="n">
        <f aca="false">V159*V$226</f>
        <v>160915593.705293</v>
      </c>
      <c r="W51" s="887" t="n">
        <f aca="false">W159*W$226</f>
        <v>54444444.4444444</v>
      </c>
      <c r="X51" s="887" t="n">
        <f aca="false">SUM(F51:W51)</f>
        <v>530356333.023844</v>
      </c>
      <c r="Y51" s="537"/>
      <c r="Z51" s="537"/>
      <c r="AA51" s="537"/>
    </row>
    <row r="52" s="108" customFormat="true" ht="15" hidden="false" customHeight="false" outlineLevel="0" collapsed="false">
      <c r="A52" s="880"/>
      <c r="B52" s="884"/>
      <c r="C52" s="884"/>
      <c r="D52" s="885" t="s">
        <v>476</v>
      </c>
      <c r="E52" s="886" t="n">
        <f aca="false">X52/E$226</f>
        <v>2.9289660704406</v>
      </c>
      <c r="F52" s="887" t="n">
        <f aca="false">F160*F$226</f>
        <v>0</v>
      </c>
      <c r="G52" s="887" t="n">
        <f aca="false">G160*G$226</f>
        <v>0</v>
      </c>
      <c r="H52" s="887" t="n">
        <f aca="false">H160*H$226</f>
        <v>0</v>
      </c>
      <c r="I52" s="887" t="n">
        <f aca="false">I160*I$226</f>
        <v>0</v>
      </c>
      <c r="J52" s="887" t="n">
        <f aca="false">J160*J$226</f>
        <v>0</v>
      </c>
      <c r="K52" s="887" t="n">
        <f aca="false">K160*K$226</f>
        <v>0</v>
      </c>
      <c r="L52" s="887" t="n">
        <f aca="false">L160*L$226</f>
        <v>0</v>
      </c>
      <c r="M52" s="887" t="n">
        <f aca="false">M160*M$226</f>
        <v>0</v>
      </c>
      <c r="N52" s="887" t="n">
        <f aca="false">N160*N$226</f>
        <v>0</v>
      </c>
      <c r="O52" s="887" t="n">
        <f aca="false">O160*O$226</f>
        <v>0</v>
      </c>
      <c r="P52" s="887" t="n">
        <f aca="false">P160*P$226</f>
        <v>85075960.6791778</v>
      </c>
      <c r="Q52" s="887" t="n">
        <f aca="false">Q160*Q$226</f>
        <v>163584389.758886</v>
      </c>
      <c r="R52" s="887" t="n">
        <f aca="false">R160*R$226</f>
        <v>69083208.7693074</v>
      </c>
      <c r="S52" s="887" t="n">
        <f aca="false">S160*S$226</f>
        <v>0</v>
      </c>
      <c r="T52" s="887" t="n">
        <f aca="false">T160*T$226</f>
        <v>0</v>
      </c>
      <c r="U52" s="887" t="n">
        <f aca="false">U160*U$226</f>
        <v>0</v>
      </c>
      <c r="V52" s="887" t="n">
        <f aca="false">V160*V$226</f>
        <v>0</v>
      </c>
      <c r="W52" s="887" t="n">
        <f aca="false">W160*W$226</f>
        <v>34572982.5077172</v>
      </c>
      <c r="X52" s="887" t="n">
        <f aca="false">SUM(F52:W52)</f>
        <v>352316541.715089</v>
      </c>
      <c r="Y52" s="537"/>
      <c r="Z52" s="537"/>
      <c r="AA52" s="537"/>
    </row>
    <row r="53" s="108" customFormat="true" ht="13.5" hidden="false" customHeight="true" outlineLevel="0" collapsed="false">
      <c r="A53" s="880" t="s">
        <v>443</v>
      </c>
      <c r="B53" s="884" t="s">
        <v>158</v>
      </c>
      <c r="C53" s="884"/>
      <c r="D53" s="885" t="s">
        <v>7</v>
      </c>
      <c r="E53" s="886" t="n">
        <f aca="false">X53/E$226</f>
        <v>3.23848369539789</v>
      </c>
      <c r="F53" s="887" t="n">
        <f aca="false">F161*F$226</f>
        <v>0</v>
      </c>
      <c r="G53" s="887" t="n">
        <f aca="false">G161*G$226</f>
        <v>0</v>
      </c>
      <c r="H53" s="887" t="n">
        <f aca="false">H161*H$226</f>
        <v>0</v>
      </c>
      <c r="I53" s="887" t="n">
        <f aca="false">I161*I$226</f>
        <v>0</v>
      </c>
      <c r="J53" s="887" t="n">
        <f aca="false">J161*J$226</f>
        <v>0</v>
      </c>
      <c r="K53" s="887" t="n">
        <f aca="false">K161*K$226</f>
        <v>0</v>
      </c>
      <c r="L53" s="887" t="n">
        <f aca="false">L161*L$226</f>
        <v>0</v>
      </c>
      <c r="M53" s="887" t="n">
        <f aca="false">M161*M$226</f>
        <v>0</v>
      </c>
      <c r="N53" s="887" t="n">
        <f aca="false">N161*N$226</f>
        <v>0</v>
      </c>
      <c r="O53" s="887" t="n">
        <f aca="false">O161*O$226</f>
        <v>0</v>
      </c>
      <c r="P53" s="887" t="n">
        <f aca="false">P161*P$226</f>
        <v>0</v>
      </c>
      <c r="Q53" s="887" t="n">
        <f aca="false">Q161*Q$226</f>
        <v>0</v>
      </c>
      <c r="R53" s="887" t="n">
        <f aca="false">R161*R$226</f>
        <v>71061567.0446537</v>
      </c>
      <c r="S53" s="887" t="n">
        <f aca="false">S161*S$226</f>
        <v>91738268.3410443</v>
      </c>
      <c r="T53" s="887" t="n">
        <f aca="false">T161*T$226</f>
        <v>0</v>
      </c>
      <c r="U53" s="887" t="n">
        <f aca="false">U161*U$226</f>
        <v>59161415.414445</v>
      </c>
      <c r="V53" s="887" t="n">
        <f aca="false">V161*V$226</f>
        <v>62329602.1278954</v>
      </c>
      <c r="W53" s="887" t="n">
        <f aca="false">W161*W$226</f>
        <v>105256635.340287</v>
      </c>
      <c r="X53" s="887" t="n">
        <f aca="false">SUM(F53:W53)</f>
        <v>389547488.268326</v>
      </c>
      <c r="Y53" s="537"/>
      <c r="Z53" s="537"/>
      <c r="AA53" s="537"/>
    </row>
    <row r="54" s="108" customFormat="true" ht="13.5" hidden="false" customHeight="true" outlineLevel="0" collapsed="false">
      <c r="A54" s="880"/>
      <c r="B54" s="884"/>
      <c r="C54" s="884"/>
      <c r="D54" s="885" t="s">
        <v>475</v>
      </c>
      <c r="E54" s="886" t="n">
        <f aca="false">X54/E$226</f>
        <v>3.01766965222938</v>
      </c>
      <c r="F54" s="887" t="n">
        <f aca="false">F162*F$226</f>
        <v>0</v>
      </c>
      <c r="G54" s="887" t="n">
        <f aca="false">G162*G$226</f>
        <v>0</v>
      </c>
      <c r="H54" s="887" t="n">
        <f aca="false">H162*H$226</f>
        <v>0</v>
      </c>
      <c r="I54" s="887" t="n">
        <f aca="false">I162*I$226</f>
        <v>0</v>
      </c>
      <c r="J54" s="887" t="n">
        <f aca="false">J162*J$226</f>
        <v>0</v>
      </c>
      <c r="K54" s="887" t="n">
        <f aca="false">K162*K$226</f>
        <v>0</v>
      </c>
      <c r="L54" s="887" t="n">
        <f aca="false">L162*L$226</f>
        <v>0</v>
      </c>
      <c r="M54" s="887" t="n">
        <f aca="false">M162*M$226</f>
        <v>0</v>
      </c>
      <c r="N54" s="887" t="n">
        <f aca="false">N162*N$226</f>
        <v>0</v>
      </c>
      <c r="O54" s="887" t="n">
        <f aca="false">O162*O$226</f>
        <v>0</v>
      </c>
      <c r="P54" s="887" t="n">
        <f aca="false">P162*P$226</f>
        <v>0</v>
      </c>
      <c r="Q54" s="887" t="n">
        <f aca="false">Q162*Q$226</f>
        <v>0</v>
      </c>
      <c r="R54" s="887" t="n">
        <f aca="false">R162*R$226</f>
        <v>146313151.299301</v>
      </c>
      <c r="S54" s="887" t="n">
        <f aca="false">S162*S$226</f>
        <v>0</v>
      </c>
      <c r="T54" s="887" t="n">
        <f aca="false">T162*T$226</f>
        <v>0</v>
      </c>
      <c r="U54" s="887" t="n">
        <f aca="false">U162*U$226</f>
        <v>94777713.0654242</v>
      </c>
      <c r="V54" s="887" t="n">
        <f aca="false">V162*V$226</f>
        <v>40228898.4263233</v>
      </c>
      <c r="W54" s="887" t="n">
        <f aca="false">W162*W$226</f>
        <v>81666666.6666667</v>
      </c>
      <c r="X54" s="887" t="n">
        <f aca="false">SUM(F54:W54)</f>
        <v>362986429.457715</v>
      </c>
      <c r="Y54" s="537"/>
      <c r="Z54" s="537"/>
      <c r="AA54" s="537"/>
    </row>
    <row r="55" s="108" customFormat="true" ht="15" hidden="false" customHeight="false" outlineLevel="0" collapsed="false">
      <c r="A55" s="880"/>
      <c r="B55" s="884"/>
      <c r="C55" s="884"/>
      <c r="D55" s="885" t="s">
        <v>476</v>
      </c>
      <c r="E55" s="886" t="n">
        <f aca="false">X55/E$226</f>
        <v>3.30635286370058</v>
      </c>
      <c r="F55" s="887" t="n">
        <f aca="false">F163*F$226</f>
        <v>0</v>
      </c>
      <c r="G55" s="887" t="n">
        <f aca="false">G163*G$226</f>
        <v>0</v>
      </c>
      <c r="H55" s="887" t="n">
        <f aca="false">H163*H$226</f>
        <v>0</v>
      </c>
      <c r="I55" s="887" t="n">
        <f aca="false">I163*I$226</f>
        <v>0</v>
      </c>
      <c r="J55" s="887" t="n">
        <f aca="false">J163*J$226</f>
        <v>0</v>
      </c>
      <c r="K55" s="887" t="n">
        <f aca="false">K163*K$226</f>
        <v>0</v>
      </c>
      <c r="L55" s="887" t="n">
        <f aca="false">L163*L$226</f>
        <v>0</v>
      </c>
      <c r="M55" s="887" t="n">
        <f aca="false">M163*M$226</f>
        <v>0</v>
      </c>
      <c r="N55" s="887" t="n">
        <f aca="false">N163*N$226</f>
        <v>0</v>
      </c>
      <c r="O55" s="887" t="n">
        <f aca="false">O163*O$226</f>
        <v>0</v>
      </c>
      <c r="P55" s="887" t="n">
        <f aca="false">P163*P$226</f>
        <v>0</v>
      </c>
      <c r="Q55" s="887" t="n">
        <f aca="false">Q163*Q$226</f>
        <v>0</v>
      </c>
      <c r="R55" s="887" t="n">
        <f aca="false">R163*R$226</f>
        <v>0</v>
      </c>
      <c r="S55" s="887" t="n">
        <f aca="false">S163*S$226</f>
        <v>172389414.349861</v>
      </c>
      <c r="T55" s="887" t="n">
        <f aca="false">T163*T$226</f>
        <v>0</v>
      </c>
      <c r="U55" s="887" t="n">
        <f aca="false">U163*U$226</f>
        <v>33776117.3377612</v>
      </c>
      <c r="V55" s="887" t="n">
        <f aca="false">V163*V$226</f>
        <v>76302460.2026049</v>
      </c>
      <c r="W55" s="887" t="n">
        <f aca="false">W163*W$226</f>
        <v>115243275.025724</v>
      </c>
      <c r="X55" s="887" t="n">
        <f aca="false">SUM(F55:W55)</f>
        <v>397711266.915952</v>
      </c>
      <c r="Y55" s="537"/>
      <c r="Z55" s="537"/>
      <c r="AA55" s="537"/>
    </row>
    <row r="56" s="108" customFormat="true" ht="13.5" hidden="false" customHeight="true" outlineLevel="0" collapsed="false">
      <c r="A56" s="880" t="s">
        <v>444</v>
      </c>
      <c r="B56" s="884" t="s">
        <v>371</v>
      </c>
      <c r="C56" s="884"/>
      <c r="D56" s="885" t="s">
        <v>7</v>
      </c>
      <c r="E56" s="886" t="n">
        <f aca="false">X56/E$226</f>
        <v>0.761482997655827</v>
      </c>
      <c r="F56" s="887" t="n">
        <f aca="false">F164*F$226</f>
        <v>0</v>
      </c>
      <c r="G56" s="887" t="n">
        <f aca="false">G164*G$226</f>
        <v>0</v>
      </c>
      <c r="H56" s="887" t="n">
        <f aca="false">H164*H$226</f>
        <v>0</v>
      </c>
      <c r="I56" s="887" t="n">
        <f aca="false">I164*I$226</f>
        <v>0</v>
      </c>
      <c r="J56" s="887" t="n">
        <f aca="false">J164*J$226</f>
        <v>0</v>
      </c>
      <c r="K56" s="887" t="n">
        <f aca="false">K164*K$226</f>
        <v>0</v>
      </c>
      <c r="L56" s="887" t="n">
        <f aca="false">L164*L$226</f>
        <v>0</v>
      </c>
      <c r="M56" s="887" t="n">
        <f aca="false">M164*M$226</f>
        <v>0</v>
      </c>
      <c r="N56" s="887" t="n">
        <f aca="false">N164*N$226</f>
        <v>0</v>
      </c>
      <c r="O56" s="887" t="n">
        <f aca="false">O164*O$226</f>
        <v>0</v>
      </c>
      <c r="P56" s="887" t="n">
        <f aca="false">P164*P$226</f>
        <v>0</v>
      </c>
      <c r="Q56" s="887" t="n">
        <f aca="false">Q164*Q$226</f>
        <v>0</v>
      </c>
      <c r="R56" s="887" t="n">
        <f aca="false">R164*R$226</f>
        <v>35530783.5223269</v>
      </c>
      <c r="S56" s="887" t="n">
        <f aca="false">S164*S$226</f>
        <v>0</v>
      </c>
      <c r="T56" s="887" t="n">
        <f aca="false">T164*T$226</f>
        <v>0</v>
      </c>
      <c r="U56" s="887" t="n">
        <f aca="false">U164*U$226</f>
        <v>0</v>
      </c>
      <c r="V56" s="887" t="n">
        <f aca="false">V164*V$226</f>
        <v>15582400.5319738</v>
      </c>
      <c r="W56" s="887" t="n">
        <f aca="false">W164*W$226</f>
        <v>40483321.2847258</v>
      </c>
      <c r="X56" s="887" t="n">
        <f aca="false">SUM(F56:W56)</f>
        <v>91596505.3390265</v>
      </c>
      <c r="Y56" s="537"/>
      <c r="Z56" s="537"/>
      <c r="AA56" s="537"/>
    </row>
    <row r="57" s="108" customFormat="true" ht="13.5" hidden="false" customHeight="true" outlineLevel="0" collapsed="false">
      <c r="A57" s="880"/>
      <c r="B57" s="884"/>
      <c r="C57" s="884"/>
      <c r="D57" s="885" t="s">
        <v>475</v>
      </c>
      <c r="E57" s="886" t="n">
        <f aca="false">X57/E$226</f>
        <v>0.834494150422512</v>
      </c>
      <c r="F57" s="887" t="n">
        <f aca="false">F165*F$226</f>
        <v>0</v>
      </c>
      <c r="G57" s="887" t="n">
        <f aca="false">G165*G$226</f>
        <v>0</v>
      </c>
      <c r="H57" s="887" t="n">
        <f aca="false">H165*H$226</f>
        <v>0</v>
      </c>
      <c r="I57" s="887" t="n">
        <f aca="false">I165*I$226</f>
        <v>0</v>
      </c>
      <c r="J57" s="887" t="n">
        <f aca="false">J165*J$226</f>
        <v>0</v>
      </c>
      <c r="K57" s="887" t="n">
        <f aca="false">K165*K$226</f>
        <v>0</v>
      </c>
      <c r="L57" s="887" t="n">
        <f aca="false">L165*L$226</f>
        <v>0</v>
      </c>
      <c r="M57" s="887" t="n">
        <f aca="false">M165*M$226</f>
        <v>0</v>
      </c>
      <c r="N57" s="887" t="n">
        <f aca="false">N165*N$226</f>
        <v>0</v>
      </c>
      <c r="O57" s="887" t="n">
        <f aca="false">O165*O$226</f>
        <v>0</v>
      </c>
      <c r="P57" s="887" t="n">
        <f aca="false">P165*P$226</f>
        <v>0</v>
      </c>
      <c r="Q57" s="887" t="n">
        <f aca="false">Q165*Q$226</f>
        <v>0</v>
      </c>
      <c r="R57" s="887" t="n">
        <f aca="false">R165*R$226</f>
        <v>73156575.6496504</v>
      </c>
      <c r="S57" s="887" t="n">
        <f aca="false">S165*S$226</f>
        <v>0</v>
      </c>
      <c r="T57" s="887" t="n">
        <f aca="false">T165*T$226</f>
        <v>0</v>
      </c>
      <c r="U57" s="887" t="n">
        <f aca="false">U165*U$226</f>
        <v>0</v>
      </c>
      <c r="V57" s="887" t="n">
        <f aca="false">V165*V$226</f>
        <v>0</v>
      </c>
      <c r="W57" s="887" t="n">
        <f aca="false">W165*W$226</f>
        <v>27222222.2222222</v>
      </c>
      <c r="X57" s="887" t="n">
        <f aca="false">SUM(F57:W57)</f>
        <v>100378797.871873</v>
      </c>
      <c r="Y57" s="537"/>
      <c r="Z57" s="537"/>
      <c r="AA57" s="537"/>
    </row>
    <row r="58" s="108" customFormat="true" ht="15" hidden="false" customHeight="false" outlineLevel="0" collapsed="false">
      <c r="A58" s="880"/>
      <c r="B58" s="884"/>
      <c r="C58" s="884"/>
      <c r="D58" s="885" t="s">
        <v>476</v>
      </c>
      <c r="E58" s="886" t="n">
        <f aca="false">X58/E$226</f>
        <v>0.59467326819322</v>
      </c>
      <c r="F58" s="887" t="n">
        <f aca="false">F166*F$226</f>
        <v>0</v>
      </c>
      <c r="G58" s="887" t="n">
        <f aca="false">G166*G$226</f>
        <v>0</v>
      </c>
      <c r="H58" s="887" t="n">
        <f aca="false">H166*H$226</f>
        <v>0</v>
      </c>
      <c r="I58" s="887" t="n">
        <f aca="false">I166*I$226</f>
        <v>0</v>
      </c>
      <c r="J58" s="887" t="n">
        <f aca="false">J166*J$226</f>
        <v>0</v>
      </c>
      <c r="K58" s="887" t="n">
        <f aca="false">K166*K$226</f>
        <v>0</v>
      </c>
      <c r="L58" s="887" t="n">
        <f aca="false">L166*L$226</f>
        <v>0</v>
      </c>
      <c r="M58" s="887" t="n">
        <f aca="false">M166*M$226</f>
        <v>0</v>
      </c>
      <c r="N58" s="887" t="n">
        <f aca="false">N166*N$226</f>
        <v>0</v>
      </c>
      <c r="O58" s="887" t="n">
        <f aca="false">O166*O$226</f>
        <v>0</v>
      </c>
      <c r="P58" s="887" t="n">
        <f aca="false">P166*P$226</f>
        <v>0</v>
      </c>
      <c r="Q58" s="887" t="n">
        <f aca="false">Q166*Q$226</f>
        <v>0</v>
      </c>
      <c r="R58" s="887" t="n">
        <f aca="false">R166*R$226</f>
        <v>0</v>
      </c>
      <c r="S58" s="887" t="n">
        <f aca="false">S166*S$226</f>
        <v>0</v>
      </c>
      <c r="T58" s="887" t="n">
        <f aca="false">T166*T$226</f>
        <v>0</v>
      </c>
      <c r="U58" s="887" t="n">
        <f aca="false">U166*U$226</f>
        <v>0</v>
      </c>
      <c r="V58" s="887" t="n">
        <f aca="false">V166*V$226</f>
        <v>25434153.4008683</v>
      </c>
      <c r="W58" s="887" t="n">
        <f aca="false">W166*W$226</f>
        <v>46097310.0102896</v>
      </c>
      <c r="X58" s="887" t="n">
        <f aca="false">SUM(F58:W58)</f>
        <v>71531463.4111579</v>
      </c>
      <c r="Y58" s="537"/>
      <c r="Z58" s="537"/>
      <c r="AA58" s="537"/>
    </row>
    <row r="59" s="108" customFormat="true" ht="13.5" hidden="false" customHeight="true" outlineLevel="0" collapsed="false">
      <c r="A59" s="880" t="s">
        <v>445</v>
      </c>
      <c r="B59" s="884" t="s">
        <v>446</v>
      </c>
      <c r="C59" s="884"/>
      <c r="D59" s="885" t="s">
        <v>7</v>
      </c>
      <c r="E59" s="886" t="n">
        <f aca="false">X59/E$226</f>
        <v>36.7758269568925</v>
      </c>
      <c r="F59" s="887" t="n">
        <f aca="false">F167*F$226</f>
        <v>0</v>
      </c>
      <c r="G59" s="887" t="n">
        <f aca="false">G167*G$226</f>
        <v>81195832.1160775</v>
      </c>
      <c r="H59" s="887" t="n">
        <f aca="false">H167*H$226</f>
        <v>0</v>
      </c>
      <c r="I59" s="887" t="n">
        <f aca="false">I167*I$226</f>
        <v>0</v>
      </c>
      <c r="J59" s="887" t="n">
        <f aca="false">J167*J$226</f>
        <v>0</v>
      </c>
      <c r="K59" s="887" t="n">
        <f aca="false">K167*K$226</f>
        <v>62038445.581524</v>
      </c>
      <c r="L59" s="887" t="n">
        <f aca="false">L167*L$226</f>
        <v>0</v>
      </c>
      <c r="M59" s="887" t="n">
        <f aca="false">M167*M$226</f>
        <v>51596956.0628784</v>
      </c>
      <c r="N59" s="887" t="n">
        <f aca="false">N167*N$226</f>
        <v>91337511.5386484</v>
      </c>
      <c r="O59" s="887" t="n">
        <f aca="false">O167*O$226</f>
        <v>164647666.175001</v>
      </c>
      <c r="P59" s="887" t="n">
        <f aca="false">P167*P$226</f>
        <v>131977818.853974</v>
      </c>
      <c r="Q59" s="887" t="n">
        <f aca="false">Q167*Q$226</f>
        <v>334464138.237723</v>
      </c>
      <c r="R59" s="887" t="n">
        <f aca="false">R167*R$226</f>
        <v>284246268.178615</v>
      </c>
      <c r="S59" s="887" t="n">
        <f aca="false">S167*S$226</f>
        <v>321083939.193655</v>
      </c>
      <c r="T59" s="887" t="n">
        <f aca="false">T167*T$226</f>
        <v>338329764.453961</v>
      </c>
      <c r="U59" s="887" t="n">
        <f aca="false">U167*U$226</f>
        <v>532452738.730005</v>
      </c>
      <c r="V59" s="887" t="n">
        <f aca="false">V167*V$226</f>
        <v>670043222.874875</v>
      </c>
      <c r="W59" s="887" t="n">
        <f aca="false">W167*W$226</f>
        <v>1360239595.16679</v>
      </c>
      <c r="X59" s="887" t="n">
        <f aca="false">SUM(F59:W59)</f>
        <v>4423653897.16373</v>
      </c>
      <c r="Y59" s="537"/>
      <c r="Z59" s="537"/>
      <c r="AA59" s="537"/>
    </row>
    <row r="60" s="108" customFormat="true" ht="13.5" hidden="false" customHeight="true" outlineLevel="0" collapsed="false">
      <c r="A60" s="880"/>
      <c r="B60" s="884"/>
      <c r="C60" s="884"/>
      <c r="D60" s="885" t="s">
        <v>475</v>
      </c>
      <c r="E60" s="886" t="n">
        <f aca="false">X60/E$226</f>
        <v>50.6149142997912</v>
      </c>
      <c r="F60" s="887" t="n">
        <f aca="false">F168*F$226</f>
        <v>0</v>
      </c>
      <c r="G60" s="887" t="n">
        <f aca="false">G168*G$226</f>
        <v>0</v>
      </c>
      <c r="H60" s="887" t="n">
        <f aca="false">H168*H$226</f>
        <v>0</v>
      </c>
      <c r="I60" s="887" t="n">
        <f aca="false">I168*I$226</f>
        <v>0</v>
      </c>
      <c r="J60" s="887" t="n">
        <f aca="false">J168*J$226</f>
        <v>0</v>
      </c>
      <c r="K60" s="887" t="n">
        <f aca="false">K168*K$226</f>
        <v>130463865.057438</v>
      </c>
      <c r="L60" s="887" t="n">
        <f aca="false">L168*L$226</f>
        <v>0</v>
      </c>
      <c r="M60" s="887" t="n">
        <f aca="false">M168*M$226</f>
        <v>105652866.242038</v>
      </c>
      <c r="N60" s="887" t="n">
        <f aca="false">N168*N$226</f>
        <v>182666148.464827</v>
      </c>
      <c r="O60" s="887" t="n">
        <f aca="false">O168*O$226</f>
        <v>331614758.025874</v>
      </c>
      <c r="P60" s="887" t="n">
        <f aca="false">P168*P$226</f>
        <v>182200956.937799</v>
      </c>
      <c r="Q60" s="887" t="n">
        <f aca="false">Q168*Q$226</f>
        <v>427615334.632879</v>
      </c>
      <c r="R60" s="887" t="n">
        <f aca="false">R168*R$226</f>
        <v>365782878.248252</v>
      </c>
      <c r="S60" s="887" t="n">
        <f aca="false">S168*S$226</f>
        <v>588263420.995436</v>
      </c>
      <c r="T60" s="887" t="n">
        <f aca="false">T168*T$226</f>
        <v>401269841.269841</v>
      </c>
      <c r="U60" s="887" t="n">
        <f aca="false">U168*U$226</f>
        <v>1042554843.71967</v>
      </c>
      <c r="V60" s="887" t="n">
        <f aca="false">V168*V$226</f>
        <v>724120171.67382</v>
      </c>
      <c r="W60" s="887" t="n">
        <f aca="false">W168*W$226</f>
        <v>1606111111.11111</v>
      </c>
      <c r="X60" s="887" t="n">
        <f aca="false">SUM(F60:W60)</f>
        <v>6088316196.37898</v>
      </c>
      <c r="Y60" s="537"/>
      <c r="Z60" s="537"/>
      <c r="AA60" s="537"/>
    </row>
    <row r="61" s="108" customFormat="true" ht="15" hidden="false" customHeight="false" outlineLevel="0" collapsed="false">
      <c r="A61" s="880"/>
      <c r="B61" s="884"/>
      <c r="C61" s="884"/>
      <c r="D61" s="885" t="s">
        <v>476</v>
      </c>
      <c r="E61" s="886" t="n">
        <f aca="false">X61/E$226</f>
        <v>26.0553696360894</v>
      </c>
      <c r="F61" s="887" t="n">
        <f aca="false">F169*F$226</f>
        <v>0</v>
      </c>
      <c r="G61" s="887" t="n">
        <f aca="false">G169*G$226</f>
        <v>162439119.423339</v>
      </c>
      <c r="H61" s="887" t="n">
        <f aca="false">H169*H$226</f>
        <v>0</v>
      </c>
      <c r="I61" s="887" t="n">
        <f aca="false">I169*I$226</f>
        <v>0</v>
      </c>
      <c r="J61" s="887" t="n">
        <f aca="false">J169*J$226</f>
        <v>0</v>
      </c>
      <c r="K61" s="887" t="n">
        <f aca="false">K169*K$226</f>
        <v>0</v>
      </c>
      <c r="L61" s="887" t="n">
        <f aca="false">L169*L$226</f>
        <v>0</v>
      </c>
      <c r="M61" s="887" t="n">
        <f aca="false">M169*M$226</f>
        <v>0</v>
      </c>
      <c r="N61" s="887" t="n">
        <f aca="false">N169*N$226</f>
        <v>0</v>
      </c>
      <c r="O61" s="887" t="n">
        <f aca="false">O169*O$226</f>
        <v>0</v>
      </c>
      <c r="P61" s="887" t="n">
        <f aca="false">P169*P$226</f>
        <v>85075960.6791778</v>
      </c>
      <c r="Q61" s="887" t="n">
        <f aca="false">Q169*Q$226</f>
        <v>245376584.63833</v>
      </c>
      <c r="R61" s="887" t="n">
        <f aca="false">R169*R$226</f>
        <v>207249626.307922</v>
      </c>
      <c r="S61" s="887" t="n">
        <f aca="false">S169*S$226</f>
        <v>86194707.1749307</v>
      </c>
      <c r="T61" s="887" t="n">
        <f aca="false">T169*T$226</f>
        <v>286900129.701686</v>
      </c>
      <c r="U61" s="887" t="n">
        <f aca="false">U169*U$226</f>
        <v>168880586.688806</v>
      </c>
      <c r="V61" s="887" t="n">
        <f aca="false">V169*V$226</f>
        <v>635853835.021708</v>
      </c>
      <c r="W61" s="887" t="n">
        <f aca="false">W169*W$226</f>
        <v>1256151697.78039</v>
      </c>
      <c r="X61" s="887" t="n">
        <f aca="false">SUM(F61:W61)</f>
        <v>3134122247.41629</v>
      </c>
      <c r="Y61" s="537"/>
      <c r="Z61" s="537"/>
      <c r="AA61" s="537"/>
    </row>
    <row r="62" s="108" customFormat="true" ht="13.5" hidden="false" customHeight="true" outlineLevel="0" collapsed="false">
      <c r="A62" s="880" t="s">
        <v>447</v>
      </c>
      <c r="B62" s="880" t="s">
        <v>477</v>
      </c>
      <c r="C62" s="884" t="s">
        <v>374</v>
      </c>
      <c r="D62" s="885" t="s">
        <v>7</v>
      </c>
      <c r="E62" s="886" t="n">
        <f aca="false">X62/E$226</f>
        <v>6.22253442548032</v>
      </c>
      <c r="F62" s="887" t="n">
        <f aca="false">F170*F$226</f>
        <v>0</v>
      </c>
      <c r="G62" s="887" t="n">
        <f aca="false">G170*G$226</f>
        <v>0</v>
      </c>
      <c r="H62" s="887" t="n">
        <f aca="false">H170*H$226</f>
        <v>0</v>
      </c>
      <c r="I62" s="887" t="n">
        <f aca="false">I170*I$226</f>
        <v>0</v>
      </c>
      <c r="J62" s="887" t="n">
        <f aca="false">J170*J$226</f>
        <v>0</v>
      </c>
      <c r="K62" s="887" t="n">
        <f aca="false">K170*K$226</f>
        <v>0</v>
      </c>
      <c r="L62" s="887" t="n">
        <f aca="false">L170*L$226</f>
        <v>0</v>
      </c>
      <c r="M62" s="887" t="n">
        <f aca="false">M170*M$226</f>
        <v>51596956.0628784</v>
      </c>
      <c r="N62" s="887" t="n">
        <f aca="false">N170*N$226</f>
        <v>0</v>
      </c>
      <c r="O62" s="887" t="n">
        <f aca="false">O170*O$226</f>
        <v>0</v>
      </c>
      <c r="P62" s="887" t="n">
        <f aca="false">P170*P$226</f>
        <v>87985212.5693161</v>
      </c>
      <c r="Q62" s="887" t="n">
        <f aca="false">Q170*Q$226</f>
        <v>83616034.5594308</v>
      </c>
      <c r="R62" s="887" t="n">
        <f aca="false">R170*R$226</f>
        <v>71061567.0446537</v>
      </c>
      <c r="S62" s="887" t="n">
        <f aca="false">S170*S$226</f>
        <v>45869134.1705221</v>
      </c>
      <c r="T62" s="887" t="n">
        <f aca="false">T170*T$226</f>
        <v>22555317.6302641</v>
      </c>
      <c r="U62" s="887" t="n">
        <f aca="false">U170*U$226</f>
        <v>98602359.024075</v>
      </c>
      <c r="V62" s="887" t="n">
        <f aca="false">V170*V$226</f>
        <v>109076803.723817</v>
      </c>
      <c r="W62" s="887" t="n">
        <f aca="false">W170*W$226</f>
        <v>178126613.652794</v>
      </c>
      <c r="X62" s="887" t="n">
        <f aca="false">SUM(F62:W62)</f>
        <v>748489998.437751</v>
      </c>
      <c r="Y62" s="537"/>
      <c r="Z62" s="537"/>
      <c r="AA62" s="537"/>
    </row>
    <row r="63" s="108" customFormat="true" ht="13.5" hidden="false" customHeight="true" outlineLevel="0" collapsed="false">
      <c r="A63" s="880"/>
      <c r="B63" s="880"/>
      <c r="C63" s="880"/>
      <c r="D63" s="885" t="s">
        <v>475</v>
      </c>
      <c r="E63" s="886" t="n">
        <f aca="false">X63/E$226</f>
        <v>11.2009257693217</v>
      </c>
      <c r="F63" s="887" t="n">
        <f aca="false">F171*F$226</f>
        <v>0</v>
      </c>
      <c r="G63" s="887" t="n">
        <f aca="false">G171*G$226</f>
        <v>0</v>
      </c>
      <c r="H63" s="887" t="n">
        <f aca="false">H171*H$226</f>
        <v>0</v>
      </c>
      <c r="I63" s="887" t="n">
        <f aca="false">I171*I$226</f>
        <v>0</v>
      </c>
      <c r="J63" s="887" t="n">
        <f aca="false">J171*J$226</f>
        <v>0</v>
      </c>
      <c r="K63" s="887" t="n">
        <f aca="false">K171*K$226</f>
        <v>0</v>
      </c>
      <c r="L63" s="887" t="n">
        <f aca="false">L171*L$226</f>
        <v>0</v>
      </c>
      <c r="M63" s="887" t="n">
        <f aca="false">M171*M$226</f>
        <v>105652866.242038</v>
      </c>
      <c r="N63" s="887" t="n">
        <f aca="false">N171*N$226</f>
        <v>0</v>
      </c>
      <c r="O63" s="887" t="n">
        <f aca="false">O171*O$226</f>
        <v>0</v>
      </c>
      <c r="P63" s="887" t="n">
        <f aca="false">P171*P$226</f>
        <v>182200956.937799</v>
      </c>
      <c r="Q63" s="887" t="n">
        <f aca="false">Q171*Q$226</f>
        <v>171046133.853151</v>
      </c>
      <c r="R63" s="887" t="n">
        <f aca="false">R171*R$226</f>
        <v>146313151.299301</v>
      </c>
      <c r="S63" s="887" t="n">
        <f aca="false">S171*S$226</f>
        <v>98043903.4992393</v>
      </c>
      <c r="T63" s="887" t="n">
        <f aca="false">T171*T$226</f>
        <v>0</v>
      </c>
      <c r="U63" s="887" t="n">
        <f aca="false">U171*U$226</f>
        <v>236944282.66356</v>
      </c>
      <c r="V63" s="887" t="n">
        <f aca="false">V171*V$226</f>
        <v>80457796.8526467</v>
      </c>
      <c r="W63" s="887" t="n">
        <f aca="false">W171*W$226</f>
        <v>326666666.666667</v>
      </c>
      <c r="X63" s="887" t="n">
        <f aca="false">SUM(F63:W63)</f>
        <v>1347325758.0144</v>
      </c>
      <c r="Y63" s="537"/>
      <c r="Z63" s="537"/>
      <c r="AA63" s="537"/>
    </row>
    <row r="64" s="108" customFormat="true" ht="15" hidden="false" customHeight="false" outlineLevel="0" collapsed="false">
      <c r="A64" s="880"/>
      <c r="B64" s="880"/>
      <c r="C64" s="880"/>
      <c r="D64" s="885" t="s">
        <v>476</v>
      </c>
      <c r="E64" s="886" t="n">
        <f aca="false">X64/E$226</f>
        <v>2.35602995206957</v>
      </c>
      <c r="F64" s="887" t="n">
        <f aca="false">F172*F$226</f>
        <v>0</v>
      </c>
      <c r="G64" s="887" t="n">
        <f aca="false">G172*G$226</f>
        <v>0</v>
      </c>
      <c r="H64" s="887" t="n">
        <f aca="false">H172*H$226</f>
        <v>0</v>
      </c>
      <c r="I64" s="887" t="n">
        <f aca="false">I172*I$226</f>
        <v>0</v>
      </c>
      <c r="J64" s="887" t="n">
        <f aca="false">J172*J$226</f>
        <v>0</v>
      </c>
      <c r="K64" s="887" t="n">
        <f aca="false">K172*K$226</f>
        <v>0</v>
      </c>
      <c r="L64" s="887" t="n">
        <f aca="false">L172*L$226</f>
        <v>0</v>
      </c>
      <c r="M64" s="887" t="n">
        <f aca="false">M172*M$226</f>
        <v>0</v>
      </c>
      <c r="N64" s="887" t="n">
        <f aca="false">N172*N$226</f>
        <v>0</v>
      </c>
      <c r="O64" s="887" t="n">
        <f aca="false">O172*O$226</f>
        <v>0</v>
      </c>
      <c r="P64" s="887" t="n">
        <f aca="false">P172*P$226</f>
        <v>0</v>
      </c>
      <c r="Q64" s="887" t="n">
        <f aca="false">Q172*Q$226</f>
        <v>0</v>
      </c>
      <c r="R64" s="887" t="n">
        <f aca="false">R172*R$226</f>
        <v>0</v>
      </c>
      <c r="S64" s="887" t="n">
        <f aca="false">S172*S$226</f>
        <v>0</v>
      </c>
      <c r="T64" s="887" t="n">
        <f aca="false">T172*T$226</f>
        <v>40985732.8145266</v>
      </c>
      <c r="U64" s="887" t="n">
        <f aca="false">U172*U$226</f>
        <v>0</v>
      </c>
      <c r="V64" s="887" t="n">
        <f aca="false">V172*V$226</f>
        <v>127170767.004342</v>
      </c>
      <c r="W64" s="887" t="n">
        <f aca="false">W172*W$226</f>
        <v>115243275.025724</v>
      </c>
      <c r="X64" s="887" t="n">
        <f aca="false">SUM(F64:W64)</f>
        <v>283399774.844592</v>
      </c>
      <c r="Y64" s="537"/>
      <c r="Z64" s="537"/>
      <c r="AA64" s="537"/>
    </row>
    <row r="65" s="108" customFormat="true" ht="13.5" hidden="false" customHeight="true" outlineLevel="0" collapsed="false">
      <c r="A65" s="880" t="s">
        <v>448</v>
      </c>
      <c r="B65" s="884"/>
      <c r="C65" s="889" t="s">
        <v>1073</v>
      </c>
      <c r="D65" s="885" t="s">
        <v>7</v>
      </c>
      <c r="E65" s="886" t="n">
        <f aca="false">X65/E$226</f>
        <v>6.03465176209255</v>
      </c>
      <c r="F65" s="887" t="n">
        <f aca="false">F173*F$226</f>
        <v>0</v>
      </c>
      <c r="G65" s="887" t="n">
        <f aca="false">G173*G$226</f>
        <v>0</v>
      </c>
      <c r="H65" s="887" t="n">
        <f aca="false">H173*H$226</f>
        <v>0</v>
      </c>
      <c r="I65" s="887" t="n">
        <f aca="false">I173*I$226</f>
        <v>0</v>
      </c>
      <c r="J65" s="887" t="n">
        <f aca="false">J173*J$226</f>
        <v>0</v>
      </c>
      <c r="K65" s="887" t="n">
        <f aca="false">K173*K$226</f>
        <v>0</v>
      </c>
      <c r="L65" s="887" t="n">
        <f aca="false">L173*L$226</f>
        <v>0</v>
      </c>
      <c r="M65" s="887" t="n">
        <f aca="false">M173*M$226</f>
        <v>0</v>
      </c>
      <c r="N65" s="887" t="n">
        <f aca="false">N173*N$226</f>
        <v>0</v>
      </c>
      <c r="O65" s="887" t="n">
        <f aca="false">O173*O$226</f>
        <v>41161916.5437503</v>
      </c>
      <c r="P65" s="887" t="n">
        <f aca="false">P173*P$226</f>
        <v>0</v>
      </c>
      <c r="Q65" s="887" t="n">
        <f aca="false">Q173*Q$226</f>
        <v>83616034.5594308</v>
      </c>
      <c r="R65" s="887" t="n">
        <f aca="false">R173*R$226</f>
        <v>71061567.0446537</v>
      </c>
      <c r="S65" s="887" t="n">
        <f aca="false">S173*S$226</f>
        <v>45869134.1705221</v>
      </c>
      <c r="T65" s="887" t="n">
        <f aca="false">T173*T$226</f>
        <v>135331905.781585</v>
      </c>
      <c r="U65" s="887" t="n">
        <f aca="false">U173*U$226</f>
        <v>118322830.82889</v>
      </c>
      <c r="V65" s="887" t="n">
        <f aca="false">V173*V$226</f>
        <v>109076803.723817</v>
      </c>
      <c r="W65" s="887" t="n">
        <f aca="false">W173*W$226</f>
        <v>121449963.854177</v>
      </c>
      <c r="X65" s="887" t="n">
        <f aca="false">SUM(F65:W65)</f>
        <v>725890156.506826</v>
      </c>
      <c r="Y65" s="537"/>
      <c r="Z65" s="537"/>
      <c r="AA65" s="537"/>
    </row>
    <row r="66" s="108" customFormat="true" ht="13.5" hidden="false" customHeight="true" outlineLevel="0" collapsed="false">
      <c r="A66" s="880"/>
      <c r="B66" s="884"/>
      <c r="C66" s="884"/>
      <c r="D66" s="885" t="s">
        <v>475</v>
      </c>
      <c r="E66" s="886" t="n">
        <f aca="false">X66/E$226</f>
        <v>10.3556265766156</v>
      </c>
      <c r="F66" s="887" t="n">
        <f aca="false">F174*F$226</f>
        <v>0</v>
      </c>
      <c r="G66" s="887" t="n">
        <f aca="false">G174*G$226</f>
        <v>0</v>
      </c>
      <c r="H66" s="887" t="n">
        <f aca="false">H174*H$226</f>
        <v>0</v>
      </c>
      <c r="I66" s="887" t="n">
        <f aca="false">I174*I$226</f>
        <v>0</v>
      </c>
      <c r="J66" s="887" t="n">
        <f aca="false">J174*J$226</f>
        <v>0</v>
      </c>
      <c r="K66" s="887" t="n">
        <f aca="false">K174*K$226</f>
        <v>0</v>
      </c>
      <c r="L66" s="887" t="n">
        <f aca="false">L174*L$226</f>
        <v>0</v>
      </c>
      <c r="M66" s="887" t="n">
        <f aca="false">M174*M$226</f>
        <v>0</v>
      </c>
      <c r="N66" s="887" t="n">
        <f aca="false">N174*N$226</f>
        <v>0</v>
      </c>
      <c r="O66" s="887" t="n">
        <f aca="false">O174*O$226</f>
        <v>82903689.5064686</v>
      </c>
      <c r="P66" s="887" t="n">
        <f aca="false">P174*P$226</f>
        <v>0</v>
      </c>
      <c r="Q66" s="887" t="n">
        <f aca="false">Q174*Q$226</f>
        <v>171046133.853151</v>
      </c>
      <c r="R66" s="887" t="n">
        <f aca="false">R174*R$226</f>
        <v>0</v>
      </c>
      <c r="S66" s="887" t="n">
        <f aca="false">S174*S$226</f>
        <v>98043903.4992393</v>
      </c>
      <c r="T66" s="887" t="n">
        <f aca="false">T174*T$226</f>
        <v>250793650.793651</v>
      </c>
      <c r="U66" s="887" t="n">
        <f aca="false">U174*U$226</f>
        <v>236944282.66356</v>
      </c>
      <c r="V66" s="887" t="n">
        <f aca="false">V174*V$226</f>
        <v>160915593.705293</v>
      </c>
      <c r="W66" s="887" t="n">
        <f aca="false">W174*W$226</f>
        <v>245000000</v>
      </c>
      <c r="X66" s="887" t="n">
        <f aca="false">SUM(F66:W66)</f>
        <v>1245647254.02136</v>
      </c>
      <c r="Y66" s="537"/>
      <c r="Z66" s="537"/>
      <c r="AA66" s="537"/>
    </row>
    <row r="67" s="108" customFormat="true" ht="15" hidden="false" customHeight="false" outlineLevel="0" collapsed="false">
      <c r="A67" s="880"/>
      <c r="B67" s="884"/>
      <c r="C67" s="884"/>
      <c r="D67" s="885" t="s">
        <v>476</v>
      </c>
      <c r="E67" s="886" t="n">
        <f aca="false">X67/E$226</f>
        <v>2.97934683639082</v>
      </c>
      <c r="F67" s="887" t="n">
        <f aca="false">F175*F$226</f>
        <v>0</v>
      </c>
      <c r="G67" s="887" t="n">
        <f aca="false">G175*G$226</f>
        <v>0</v>
      </c>
      <c r="H67" s="887" t="n">
        <f aca="false">H175*H$226</f>
        <v>0</v>
      </c>
      <c r="I67" s="887" t="n">
        <f aca="false">I175*I$226</f>
        <v>0</v>
      </c>
      <c r="J67" s="887" t="n">
        <f aca="false">J175*J$226</f>
        <v>0</v>
      </c>
      <c r="K67" s="887" t="n">
        <f aca="false">K175*K$226</f>
        <v>0</v>
      </c>
      <c r="L67" s="887" t="n">
        <f aca="false">L175*L$226</f>
        <v>0</v>
      </c>
      <c r="M67" s="887" t="n">
        <f aca="false">M175*M$226</f>
        <v>0</v>
      </c>
      <c r="N67" s="887" t="n">
        <f aca="false">N175*N$226</f>
        <v>0</v>
      </c>
      <c r="O67" s="887" t="n">
        <f aca="false">O175*O$226</f>
        <v>0</v>
      </c>
      <c r="P67" s="887" t="n">
        <f aca="false">P175*P$226</f>
        <v>0</v>
      </c>
      <c r="Q67" s="887" t="n">
        <f aca="false">Q175*Q$226</f>
        <v>0</v>
      </c>
      <c r="R67" s="887" t="n">
        <f aca="false">R175*R$226</f>
        <v>138166417.538615</v>
      </c>
      <c r="S67" s="887" t="n">
        <f aca="false">S175*S$226</f>
        <v>0</v>
      </c>
      <c r="T67" s="887" t="n">
        <f aca="false">T175*T$226</f>
        <v>40985732.8145266</v>
      </c>
      <c r="U67" s="887" t="n">
        <f aca="false">U175*U$226</f>
        <v>33776117.3377612</v>
      </c>
      <c r="V67" s="887" t="n">
        <f aca="false">V175*V$226</f>
        <v>76302460.2026049</v>
      </c>
      <c r="W67" s="887" t="n">
        <f aca="false">W175*W$226</f>
        <v>69145965.0154344</v>
      </c>
      <c r="X67" s="887" t="n">
        <f aca="false">SUM(F67:W67)</f>
        <v>358376692.908942</v>
      </c>
      <c r="Y67" s="537"/>
      <c r="Z67" s="537"/>
      <c r="AA67" s="537"/>
    </row>
    <row r="68" s="108" customFormat="true" ht="13.5" hidden="false" customHeight="true" outlineLevel="0" collapsed="false">
      <c r="A68" s="880" t="s">
        <v>450</v>
      </c>
      <c r="B68" s="884"/>
      <c r="C68" s="889" t="s">
        <v>1074</v>
      </c>
      <c r="D68" s="885" t="s">
        <v>7</v>
      </c>
      <c r="E68" s="886" t="n">
        <f aca="false">X68/E$226</f>
        <v>2.67436899435385</v>
      </c>
      <c r="F68" s="887" t="n">
        <f aca="false">F176*F$226</f>
        <v>0</v>
      </c>
      <c r="G68" s="887" t="n">
        <f aca="false">G176*G$226</f>
        <v>0</v>
      </c>
      <c r="H68" s="887" t="n">
        <f aca="false">H176*H$226</f>
        <v>0</v>
      </c>
      <c r="I68" s="887" t="n">
        <f aca="false">I176*I$226</f>
        <v>0</v>
      </c>
      <c r="J68" s="887" t="n">
        <f aca="false">J176*J$226</f>
        <v>0</v>
      </c>
      <c r="K68" s="887" t="n">
        <f aca="false">K176*K$226</f>
        <v>0</v>
      </c>
      <c r="L68" s="887" t="n">
        <f aca="false">L176*L$226</f>
        <v>0</v>
      </c>
      <c r="M68" s="887" t="n">
        <f aca="false">M176*M$226</f>
        <v>0</v>
      </c>
      <c r="N68" s="887" t="n">
        <f aca="false">N176*N$226</f>
        <v>0</v>
      </c>
      <c r="O68" s="887" t="n">
        <f aca="false">O176*O$226</f>
        <v>0</v>
      </c>
      <c r="P68" s="887" t="n">
        <f aca="false">P176*P$226</f>
        <v>0</v>
      </c>
      <c r="Q68" s="887" t="n">
        <f aca="false">Q176*Q$226</f>
        <v>0</v>
      </c>
      <c r="R68" s="887" t="n">
        <f aca="false">R176*R$226</f>
        <v>35530783.5223269</v>
      </c>
      <c r="S68" s="887" t="n">
        <f aca="false">S176*S$226</f>
        <v>0</v>
      </c>
      <c r="T68" s="887" t="n">
        <f aca="false">T176*T$226</f>
        <v>0</v>
      </c>
      <c r="U68" s="887" t="n">
        <f aca="false">U176*U$226</f>
        <v>39440943.60963</v>
      </c>
      <c r="V68" s="887" t="n">
        <f aca="false">V176*V$226</f>
        <v>109076803.723817</v>
      </c>
      <c r="W68" s="887" t="n">
        <f aca="false">W176*W$226</f>
        <v>137643292.368068</v>
      </c>
      <c r="X68" s="887" t="n">
        <f aca="false">SUM(F68:W68)</f>
        <v>321691823.223842</v>
      </c>
      <c r="Y68" s="537"/>
      <c r="Z68" s="537"/>
      <c r="AA68" s="537"/>
    </row>
    <row r="69" s="108" customFormat="true" ht="13.5" hidden="false" customHeight="true" outlineLevel="0" collapsed="false">
      <c r="A69" s="880"/>
      <c r="B69" s="884"/>
      <c r="C69" s="884"/>
      <c r="D69" s="885" t="s">
        <v>475</v>
      </c>
      <c r="E69" s="886" t="n">
        <f aca="false">X69/E$226</f>
        <v>3.36333486407231</v>
      </c>
      <c r="F69" s="887" t="n">
        <f aca="false">F177*F$226</f>
        <v>0</v>
      </c>
      <c r="G69" s="887" t="n">
        <f aca="false">G177*G$226</f>
        <v>0</v>
      </c>
      <c r="H69" s="887" t="n">
        <f aca="false">H177*H$226</f>
        <v>0</v>
      </c>
      <c r="I69" s="887" t="n">
        <f aca="false">I177*I$226</f>
        <v>0</v>
      </c>
      <c r="J69" s="887" t="n">
        <f aca="false">J177*J$226</f>
        <v>0</v>
      </c>
      <c r="K69" s="887" t="n">
        <f aca="false">K177*K$226</f>
        <v>0</v>
      </c>
      <c r="L69" s="887" t="n">
        <f aca="false">L177*L$226</f>
        <v>0</v>
      </c>
      <c r="M69" s="887" t="n">
        <f aca="false">M177*M$226</f>
        <v>0</v>
      </c>
      <c r="N69" s="887" t="n">
        <f aca="false">N177*N$226</f>
        <v>0</v>
      </c>
      <c r="O69" s="887" t="n">
        <f aca="false">O177*O$226</f>
        <v>0</v>
      </c>
      <c r="P69" s="887" t="n">
        <f aca="false">P177*P$226</f>
        <v>0</v>
      </c>
      <c r="Q69" s="887" t="n">
        <f aca="false">Q177*Q$226</f>
        <v>0</v>
      </c>
      <c r="R69" s="887" t="n">
        <f aca="false">R177*R$226</f>
        <v>73156575.6496504</v>
      </c>
      <c r="S69" s="887" t="n">
        <f aca="false">S177*S$226</f>
        <v>0</v>
      </c>
      <c r="T69" s="887" t="n">
        <f aca="false">T177*T$226</f>
        <v>0</v>
      </c>
      <c r="U69" s="887" t="n">
        <f aca="false">U177*U$226</f>
        <v>47388856.5327121</v>
      </c>
      <c r="V69" s="887" t="n">
        <f aca="false">V177*V$226</f>
        <v>120686695.27897</v>
      </c>
      <c r="W69" s="887" t="n">
        <f aca="false">W177*W$226</f>
        <v>163333333.333333</v>
      </c>
      <c r="X69" s="887" t="n">
        <f aca="false">SUM(F69:W69)</f>
        <v>404565460.794666</v>
      </c>
      <c r="Y69" s="537"/>
      <c r="Z69" s="537"/>
      <c r="AA69" s="537"/>
    </row>
    <row r="70" s="108" customFormat="true" ht="15" hidden="false" customHeight="false" outlineLevel="0" collapsed="false">
      <c r="A70" s="880"/>
      <c r="B70" s="884"/>
      <c r="C70" s="884"/>
      <c r="D70" s="885" t="s">
        <v>476</v>
      </c>
      <c r="E70" s="886" t="n">
        <f aca="false">X70/E$226</f>
        <v>2.18045452517338</v>
      </c>
      <c r="F70" s="887" t="n">
        <f aca="false">F178*F$226</f>
        <v>0</v>
      </c>
      <c r="G70" s="887" t="n">
        <f aca="false">G178*G$226</f>
        <v>0</v>
      </c>
      <c r="H70" s="887" t="n">
        <f aca="false">H178*H$226</f>
        <v>0</v>
      </c>
      <c r="I70" s="887" t="n">
        <f aca="false">I178*I$226</f>
        <v>0</v>
      </c>
      <c r="J70" s="887" t="n">
        <f aca="false">J178*J$226</f>
        <v>0</v>
      </c>
      <c r="K70" s="887" t="n">
        <f aca="false">K178*K$226</f>
        <v>0</v>
      </c>
      <c r="L70" s="887" t="n">
        <f aca="false">L178*L$226</f>
        <v>0</v>
      </c>
      <c r="M70" s="887" t="n">
        <f aca="false">M178*M$226</f>
        <v>0</v>
      </c>
      <c r="N70" s="887" t="n">
        <f aca="false">N178*N$226</f>
        <v>0</v>
      </c>
      <c r="O70" s="887" t="n">
        <f aca="false">O178*O$226</f>
        <v>0</v>
      </c>
      <c r="P70" s="887" t="n">
        <f aca="false">P178*P$226</f>
        <v>0</v>
      </c>
      <c r="Q70" s="887" t="n">
        <f aca="false">Q178*Q$226</f>
        <v>0</v>
      </c>
      <c r="R70" s="887" t="n">
        <f aca="false">R178*R$226</f>
        <v>0</v>
      </c>
      <c r="S70" s="887" t="n">
        <f aca="false">S178*S$226</f>
        <v>0</v>
      </c>
      <c r="T70" s="887" t="n">
        <f aca="false">T178*T$226</f>
        <v>0</v>
      </c>
      <c r="U70" s="887" t="n">
        <f aca="false">U178*U$226</f>
        <v>33776117.3377612</v>
      </c>
      <c r="V70" s="887" t="n">
        <f aca="false">V178*V$226</f>
        <v>101736613.603473</v>
      </c>
      <c r="W70" s="887" t="n">
        <f aca="false">W178*W$226</f>
        <v>126767602.528296</v>
      </c>
      <c r="X70" s="887" t="n">
        <f aca="false">SUM(F70:W70)</f>
        <v>262280333.469531</v>
      </c>
      <c r="Y70" s="537"/>
      <c r="Z70" s="537"/>
      <c r="AA70" s="537"/>
    </row>
    <row r="71" s="108" customFormat="true" ht="13.5" hidden="false" customHeight="true" outlineLevel="0" collapsed="false">
      <c r="A71" s="880" t="s">
        <v>452</v>
      </c>
      <c r="B71" s="884"/>
      <c r="C71" s="884" t="s">
        <v>998</v>
      </c>
      <c r="D71" s="885" t="s">
        <v>7</v>
      </c>
      <c r="E71" s="886" t="n">
        <f aca="false">X71/E$226</f>
        <v>16.233966425184</v>
      </c>
      <c r="F71" s="887" t="n">
        <f aca="false">F179*F$226</f>
        <v>0</v>
      </c>
      <c r="G71" s="887" t="n">
        <f aca="false">G179*G$226</f>
        <v>81195832.1160775</v>
      </c>
      <c r="H71" s="887" t="n">
        <f aca="false">H179*H$226</f>
        <v>0</v>
      </c>
      <c r="I71" s="887" t="n">
        <f aca="false">I179*I$226</f>
        <v>0</v>
      </c>
      <c r="J71" s="887" t="n">
        <f aca="false">J179*J$226</f>
        <v>0</v>
      </c>
      <c r="K71" s="887" t="n">
        <f aca="false">K179*K$226</f>
        <v>0</v>
      </c>
      <c r="L71" s="887" t="n">
        <f aca="false">L179*L$226</f>
        <v>0</v>
      </c>
      <c r="M71" s="887" t="n">
        <f aca="false">M179*M$226</f>
        <v>0</v>
      </c>
      <c r="N71" s="887" t="n">
        <f aca="false">N179*N$226</f>
        <v>91337511.5386484</v>
      </c>
      <c r="O71" s="887" t="n">
        <f aca="false">O179*O$226</f>
        <v>41161916.5437503</v>
      </c>
      <c r="P71" s="887" t="n">
        <f aca="false">P179*P$226</f>
        <v>43992606.284658</v>
      </c>
      <c r="Q71" s="887" t="n">
        <f aca="false">Q179*Q$226</f>
        <v>83616034.5594308</v>
      </c>
      <c r="R71" s="887" t="n">
        <f aca="false">R179*R$226</f>
        <v>106592350.566981</v>
      </c>
      <c r="S71" s="887" t="n">
        <f aca="false">S179*S$226</f>
        <v>137607402.511566</v>
      </c>
      <c r="T71" s="887" t="n">
        <f aca="false">T179*T$226</f>
        <v>135331905.781585</v>
      </c>
      <c r="U71" s="887" t="n">
        <f aca="false">U179*U$226</f>
        <v>197204718.04815</v>
      </c>
      <c r="V71" s="887" t="n">
        <f aca="false">V179*V$226</f>
        <v>249318408.511582</v>
      </c>
      <c r="W71" s="887" t="n">
        <f aca="false">W179*W$226</f>
        <v>785376432.923681</v>
      </c>
      <c r="X71" s="887" t="n">
        <f aca="false">SUM(F71:W71)</f>
        <v>1952735119.38611</v>
      </c>
      <c r="Y71" s="537"/>
      <c r="Z71" s="537"/>
      <c r="AA71" s="537"/>
    </row>
    <row r="72" s="108" customFormat="true" ht="13.5" hidden="false" customHeight="true" outlineLevel="0" collapsed="false">
      <c r="A72" s="880"/>
      <c r="B72" s="884"/>
      <c r="C72" s="884"/>
      <c r="D72" s="885" t="s">
        <v>475</v>
      </c>
      <c r="E72" s="886" t="n">
        <f aca="false">X72/E$226</f>
        <v>18.9775624828539</v>
      </c>
      <c r="F72" s="887" t="n">
        <f aca="false">F180*F$226</f>
        <v>0</v>
      </c>
      <c r="G72" s="887" t="n">
        <f aca="false">G180*G$226</f>
        <v>0</v>
      </c>
      <c r="H72" s="887" t="n">
        <f aca="false">H180*H$226</f>
        <v>0</v>
      </c>
      <c r="I72" s="887" t="n">
        <f aca="false">I180*I$226</f>
        <v>0</v>
      </c>
      <c r="J72" s="887" t="n">
        <f aca="false">J180*J$226</f>
        <v>0</v>
      </c>
      <c r="K72" s="887" t="n">
        <f aca="false">K180*K$226</f>
        <v>0</v>
      </c>
      <c r="L72" s="887" t="n">
        <f aca="false">L180*L$226</f>
        <v>0</v>
      </c>
      <c r="M72" s="887" t="n">
        <f aca="false">M180*M$226</f>
        <v>0</v>
      </c>
      <c r="N72" s="887" t="n">
        <f aca="false">N180*N$226</f>
        <v>182666148.464827</v>
      </c>
      <c r="O72" s="887" t="n">
        <f aca="false">O180*O$226</f>
        <v>82903689.5064686</v>
      </c>
      <c r="P72" s="887" t="n">
        <f aca="false">P180*P$226</f>
        <v>0</v>
      </c>
      <c r="Q72" s="887" t="n">
        <f aca="false">Q180*Q$226</f>
        <v>85523066.9265757</v>
      </c>
      <c r="R72" s="887" t="n">
        <f aca="false">R180*R$226</f>
        <v>146313151.299301</v>
      </c>
      <c r="S72" s="887" t="n">
        <f aca="false">S180*S$226</f>
        <v>245109758.748098</v>
      </c>
      <c r="T72" s="887" t="n">
        <f aca="false">T180*T$226</f>
        <v>150476190.47619</v>
      </c>
      <c r="U72" s="887" t="n">
        <f aca="false">U180*U$226</f>
        <v>331721995.728985</v>
      </c>
      <c r="V72" s="887" t="n">
        <f aca="false">V180*V$226</f>
        <v>241373390.55794</v>
      </c>
      <c r="W72" s="887" t="n">
        <f aca="false">W180*W$226</f>
        <v>816666666.666667</v>
      </c>
      <c r="X72" s="887" t="n">
        <f aca="false">SUM(F72:W72)</f>
        <v>2282754058.37505</v>
      </c>
      <c r="Y72" s="537"/>
      <c r="Z72" s="537"/>
      <c r="AA72" s="537"/>
    </row>
    <row r="73" s="108" customFormat="true" ht="15" hidden="false" customHeight="false" outlineLevel="0" collapsed="false">
      <c r="A73" s="880"/>
      <c r="B73" s="884"/>
      <c r="C73" s="884"/>
      <c r="D73" s="885" t="s">
        <v>476</v>
      </c>
      <c r="E73" s="886" t="n">
        <f aca="false">X73/E$226</f>
        <v>14.0683936292087</v>
      </c>
      <c r="F73" s="887" t="n">
        <f aca="false">F181*F$226</f>
        <v>0</v>
      </c>
      <c r="G73" s="887" t="n">
        <f aca="false">G181*G$226</f>
        <v>162439119.423339</v>
      </c>
      <c r="H73" s="887" t="n">
        <f aca="false">H181*H$226</f>
        <v>0</v>
      </c>
      <c r="I73" s="887" t="n">
        <f aca="false">I181*I$226</f>
        <v>0</v>
      </c>
      <c r="J73" s="887" t="n">
        <f aca="false">J181*J$226</f>
        <v>0</v>
      </c>
      <c r="K73" s="887" t="n">
        <f aca="false">K181*K$226</f>
        <v>0</v>
      </c>
      <c r="L73" s="887" t="n">
        <f aca="false">L181*L$226</f>
        <v>0</v>
      </c>
      <c r="M73" s="887" t="n">
        <f aca="false">M181*M$226</f>
        <v>0</v>
      </c>
      <c r="N73" s="887" t="n">
        <f aca="false">N181*N$226</f>
        <v>0</v>
      </c>
      <c r="O73" s="887" t="n">
        <f aca="false">O181*O$226</f>
        <v>0</v>
      </c>
      <c r="P73" s="887" t="n">
        <f aca="false">P181*P$226</f>
        <v>85075960.6791778</v>
      </c>
      <c r="Q73" s="887" t="n">
        <f aca="false">Q181*Q$226</f>
        <v>81792194.8794432</v>
      </c>
      <c r="R73" s="887" t="n">
        <f aca="false">R181*R$226</f>
        <v>69083208.7693074</v>
      </c>
      <c r="S73" s="887" t="n">
        <f aca="false">S181*S$226</f>
        <v>43097353.5874654</v>
      </c>
      <c r="T73" s="887" t="n">
        <f aca="false">T181*T$226</f>
        <v>122957198.44358</v>
      </c>
      <c r="U73" s="887" t="n">
        <f aca="false">U181*U$226</f>
        <v>101328352.013284</v>
      </c>
      <c r="V73" s="887" t="n">
        <f aca="false">V181*V$226</f>
        <v>254341534.008683</v>
      </c>
      <c r="W73" s="887" t="n">
        <f aca="false">W181*W$226</f>
        <v>772129942.67235</v>
      </c>
      <c r="X73" s="887" t="n">
        <f aca="false">SUM(F73:W73)</f>
        <v>1692244864.47663</v>
      </c>
      <c r="Y73" s="537"/>
      <c r="Z73" s="537"/>
      <c r="AA73" s="537"/>
    </row>
    <row r="74" s="108" customFormat="true" ht="13.5" hidden="false" customHeight="true" outlineLevel="0" collapsed="false">
      <c r="A74" s="880" t="s">
        <v>453</v>
      </c>
      <c r="B74" s="884" t="s">
        <v>151</v>
      </c>
      <c r="C74" s="884"/>
      <c r="D74" s="885" t="s">
        <v>7</v>
      </c>
      <c r="E74" s="886" t="n">
        <f aca="false">X74/E$226</f>
        <v>26.8941017164215</v>
      </c>
      <c r="F74" s="887" t="n">
        <f aca="false">F182*F$226</f>
        <v>0</v>
      </c>
      <c r="G74" s="887" t="n">
        <f aca="false">G182*G$226</f>
        <v>0</v>
      </c>
      <c r="H74" s="887" t="n">
        <f aca="false">H182*H$226</f>
        <v>0</v>
      </c>
      <c r="I74" s="887" t="n">
        <f aca="false">I182*I$226</f>
        <v>0</v>
      </c>
      <c r="J74" s="887" t="n">
        <f aca="false">J182*J$226</f>
        <v>0</v>
      </c>
      <c r="K74" s="887" t="n">
        <f aca="false">K182*K$226</f>
        <v>0</v>
      </c>
      <c r="L74" s="887" t="n">
        <f aca="false">L182*L$226</f>
        <v>0</v>
      </c>
      <c r="M74" s="887" t="n">
        <f aca="false">M182*M$226</f>
        <v>0</v>
      </c>
      <c r="N74" s="887" t="n">
        <f aca="false">N182*N$226</f>
        <v>91337511.5386484</v>
      </c>
      <c r="O74" s="887" t="n">
        <f aca="false">O182*O$226</f>
        <v>82323833.0875006</v>
      </c>
      <c r="P74" s="887" t="n">
        <f aca="false">P182*P$226</f>
        <v>175970425.138632</v>
      </c>
      <c r="Q74" s="887" t="n">
        <f aca="false">Q182*Q$226</f>
        <v>83616034.5594308</v>
      </c>
      <c r="R74" s="887" t="n">
        <f aca="false">R182*R$226</f>
        <v>248715484.656288</v>
      </c>
      <c r="S74" s="887" t="n">
        <f aca="false">S182*S$226</f>
        <v>412822207.534699</v>
      </c>
      <c r="T74" s="887" t="n">
        <f aca="false">T182*T$226</f>
        <v>518772305.496074</v>
      </c>
      <c r="U74" s="887" t="n">
        <f aca="false">U182*U$226</f>
        <v>414129907.901115</v>
      </c>
      <c r="V74" s="887" t="n">
        <f aca="false">V182*V$226</f>
        <v>389560013.299346</v>
      </c>
      <c r="W74" s="887" t="n">
        <f aca="false">W182*W$226</f>
        <v>817763089.951461</v>
      </c>
      <c r="X74" s="887" t="n">
        <f aca="false">SUM(F74:W74)</f>
        <v>3235010813.1632</v>
      </c>
      <c r="Y74" s="537"/>
      <c r="Z74" s="537"/>
      <c r="AA74" s="537"/>
    </row>
    <row r="75" s="108" customFormat="true" ht="13.5" hidden="false" customHeight="true" outlineLevel="0" collapsed="false">
      <c r="A75" s="880"/>
      <c r="B75" s="884"/>
      <c r="C75" s="884"/>
      <c r="D75" s="885" t="s">
        <v>475</v>
      </c>
      <c r="E75" s="886" t="n">
        <f aca="false">X75/E$226</f>
        <v>39.6867190682613</v>
      </c>
      <c r="F75" s="887" t="n">
        <f aca="false">F183*F$226</f>
        <v>0</v>
      </c>
      <c r="G75" s="887" t="n">
        <f aca="false">G183*G$226</f>
        <v>0</v>
      </c>
      <c r="H75" s="887" t="n">
        <f aca="false">H183*H$226</f>
        <v>0</v>
      </c>
      <c r="I75" s="887" t="n">
        <f aca="false">I183*I$226</f>
        <v>0</v>
      </c>
      <c r="J75" s="887" t="n">
        <f aca="false">J183*J$226</f>
        <v>0</v>
      </c>
      <c r="K75" s="887" t="n">
        <f aca="false">K183*K$226</f>
        <v>0</v>
      </c>
      <c r="L75" s="887" t="n">
        <f aca="false">L183*L$226</f>
        <v>0</v>
      </c>
      <c r="M75" s="887" t="n">
        <f aca="false">M183*M$226</f>
        <v>0</v>
      </c>
      <c r="N75" s="887" t="n">
        <f aca="false">N183*N$226</f>
        <v>182666148.464827</v>
      </c>
      <c r="O75" s="887" t="n">
        <f aca="false">O183*O$226</f>
        <v>165807379.012937</v>
      </c>
      <c r="P75" s="887" t="n">
        <f aca="false">P183*P$226</f>
        <v>273301435.406699</v>
      </c>
      <c r="Q75" s="887" t="n">
        <f aca="false">Q183*Q$226</f>
        <v>85523066.9265757</v>
      </c>
      <c r="R75" s="887" t="n">
        <f aca="false">R183*R$226</f>
        <v>365782878.248252</v>
      </c>
      <c r="S75" s="887" t="n">
        <f aca="false">S183*S$226</f>
        <v>637285372.745055</v>
      </c>
      <c r="T75" s="887" t="n">
        <f aca="false">T183*T$226</f>
        <v>902857142.857143</v>
      </c>
      <c r="U75" s="887" t="n">
        <f aca="false">U183*U$226</f>
        <v>710832847.990681</v>
      </c>
      <c r="V75" s="887" t="n">
        <f aca="false">V183*V$226</f>
        <v>442517882.689557</v>
      </c>
      <c r="W75" s="887" t="n">
        <f aca="false">W183*W$226</f>
        <v>1007222222.22222</v>
      </c>
      <c r="X75" s="887" t="n">
        <f aca="false">SUM(F75:W75)</f>
        <v>4773796376.56395</v>
      </c>
      <c r="Y75" s="537"/>
      <c r="Z75" s="537"/>
      <c r="AA75" s="537"/>
    </row>
    <row r="76" s="108" customFormat="true" ht="15" hidden="false" customHeight="false" outlineLevel="0" collapsed="false">
      <c r="A76" s="880"/>
      <c r="B76" s="884"/>
      <c r="C76" s="884"/>
      <c r="D76" s="885" t="s">
        <v>476</v>
      </c>
      <c r="E76" s="886" t="n">
        <f aca="false">X76/E$226</f>
        <v>16.8076501775799</v>
      </c>
      <c r="F76" s="887" t="n">
        <f aca="false">F184*F$226</f>
        <v>0</v>
      </c>
      <c r="G76" s="887" t="n">
        <f aca="false">G184*G$226</f>
        <v>0</v>
      </c>
      <c r="H76" s="887" t="n">
        <f aca="false">H184*H$226</f>
        <v>0</v>
      </c>
      <c r="I76" s="887" t="n">
        <f aca="false">I184*I$226</f>
        <v>0</v>
      </c>
      <c r="J76" s="887" t="n">
        <f aca="false">J184*J$226</f>
        <v>0</v>
      </c>
      <c r="K76" s="887" t="n">
        <f aca="false">K184*K$226</f>
        <v>0</v>
      </c>
      <c r="L76" s="887" t="n">
        <f aca="false">L184*L$226</f>
        <v>0</v>
      </c>
      <c r="M76" s="887" t="n">
        <f aca="false">M184*M$226</f>
        <v>0</v>
      </c>
      <c r="N76" s="887" t="n">
        <f aca="false">N184*N$226</f>
        <v>0</v>
      </c>
      <c r="O76" s="887" t="n">
        <f aca="false">O184*O$226</f>
        <v>0</v>
      </c>
      <c r="P76" s="887" t="n">
        <f aca="false">P184*P$226</f>
        <v>85075960.6791778</v>
      </c>
      <c r="Q76" s="887" t="n">
        <f aca="false">Q184*Q$226</f>
        <v>81792194.8794432</v>
      </c>
      <c r="R76" s="887" t="n">
        <f aca="false">R184*R$226</f>
        <v>138166417.538615</v>
      </c>
      <c r="S76" s="887" t="n">
        <f aca="false">S184*S$226</f>
        <v>215486767.937327</v>
      </c>
      <c r="T76" s="887" t="n">
        <f aca="false">T184*T$226</f>
        <v>204928664.072633</v>
      </c>
      <c r="U76" s="887" t="n">
        <f aca="false">U184*U$226</f>
        <v>202656704.026567</v>
      </c>
      <c r="V76" s="887" t="n">
        <f aca="false">V184*V$226</f>
        <v>356078147.612156</v>
      </c>
      <c r="W76" s="887" t="n">
        <f aca="false">W184*W$226</f>
        <v>737556960.164633</v>
      </c>
      <c r="X76" s="887" t="n">
        <f aca="false">SUM(F76:W76)</f>
        <v>2021741816.91055</v>
      </c>
      <c r="Y76" s="537"/>
      <c r="Z76" s="537"/>
      <c r="AA76" s="537"/>
    </row>
    <row r="77" s="108" customFormat="true" ht="13.5" hidden="false" customHeight="true" outlineLevel="0" collapsed="false">
      <c r="A77" s="880" t="s">
        <v>454</v>
      </c>
      <c r="B77" s="880" t="s">
        <v>477</v>
      </c>
      <c r="C77" s="884" t="s">
        <v>455</v>
      </c>
      <c r="D77" s="885" t="s">
        <v>7</v>
      </c>
      <c r="E77" s="886" t="n">
        <f aca="false">X77/E$226</f>
        <v>5.65149619206317</v>
      </c>
      <c r="F77" s="887" t="n">
        <f aca="false">F185*F$226</f>
        <v>0</v>
      </c>
      <c r="G77" s="887" t="n">
        <f aca="false">G185*G$226</f>
        <v>0</v>
      </c>
      <c r="H77" s="887" t="n">
        <f aca="false">H185*H$226</f>
        <v>0</v>
      </c>
      <c r="I77" s="887" t="n">
        <f aca="false">I185*I$226</f>
        <v>0</v>
      </c>
      <c r="J77" s="887" t="n">
        <f aca="false">J185*J$226</f>
        <v>0</v>
      </c>
      <c r="K77" s="887" t="n">
        <f aca="false">K185*K$226</f>
        <v>0</v>
      </c>
      <c r="L77" s="887" t="n">
        <f aca="false">L185*L$226</f>
        <v>0</v>
      </c>
      <c r="M77" s="887" t="n">
        <f aca="false">M185*M$226</f>
        <v>0</v>
      </c>
      <c r="N77" s="887" t="n">
        <f aca="false">N185*N$226</f>
        <v>91337511.5386484</v>
      </c>
      <c r="O77" s="887" t="n">
        <f aca="false">O185*O$226</f>
        <v>82323833.0875006</v>
      </c>
      <c r="P77" s="887" t="n">
        <f aca="false">P185*P$226</f>
        <v>87985212.5693161</v>
      </c>
      <c r="Q77" s="887" t="n">
        <f aca="false">Q185*Q$226</f>
        <v>41808017.2797154</v>
      </c>
      <c r="R77" s="887" t="n">
        <f aca="false">R185*R$226</f>
        <v>142123134.089307</v>
      </c>
      <c r="S77" s="887" t="n">
        <f aca="false">S185*S$226</f>
        <v>68803701.2557832</v>
      </c>
      <c r="T77" s="887" t="n">
        <f aca="false">T185*T$226</f>
        <v>22555317.6302641</v>
      </c>
      <c r="U77" s="887" t="n">
        <f aca="false">U185*U$226</f>
        <v>39440943.60963</v>
      </c>
      <c r="V77" s="887" t="n">
        <f aca="false">V185*V$226</f>
        <v>46747201.5959215</v>
      </c>
      <c r="W77" s="887" t="n">
        <f aca="false">W185*W$226</f>
        <v>56676649.7986161</v>
      </c>
      <c r="X77" s="887" t="n">
        <f aca="false">SUM(F77:W77)</f>
        <v>679801522.454703</v>
      </c>
      <c r="Y77" s="537"/>
      <c r="Z77" s="537"/>
      <c r="AA77" s="537"/>
    </row>
    <row r="78" s="108" customFormat="true" ht="13.5" hidden="false" customHeight="true" outlineLevel="0" collapsed="false">
      <c r="A78" s="880"/>
      <c r="B78" s="880"/>
      <c r="C78" s="880"/>
      <c r="D78" s="885" t="s">
        <v>475</v>
      </c>
      <c r="E78" s="886" t="n">
        <f aca="false">X78/E$226</f>
        <v>7.48045381568888</v>
      </c>
      <c r="F78" s="887" t="n">
        <f aca="false">F186*F$226</f>
        <v>0</v>
      </c>
      <c r="G78" s="887" t="n">
        <f aca="false">G186*G$226</f>
        <v>0</v>
      </c>
      <c r="H78" s="887" t="n">
        <f aca="false">H186*H$226</f>
        <v>0</v>
      </c>
      <c r="I78" s="887" t="n">
        <f aca="false">I186*I$226</f>
        <v>0</v>
      </c>
      <c r="J78" s="887" t="n">
        <f aca="false">J186*J$226</f>
        <v>0</v>
      </c>
      <c r="K78" s="887" t="n">
        <f aca="false">K186*K$226</f>
        <v>0</v>
      </c>
      <c r="L78" s="887" t="n">
        <f aca="false">L186*L$226</f>
        <v>0</v>
      </c>
      <c r="M78" s="887" t="n">
        <f aca="false">M186*M$226</f>
        <v>0</v>
      </c>
      <c r="N78" s="887" t="n">
        <f aca="false">N186*N$226</f>
        <v>182666148.464827</v>
      </c>
      <c r="O78" s="887" t="n">
        <f aca="false">O186*O$226</f>
        <v>165807379.012937</v>
      </c>
      <c r="P78" s="887" t="n">
        <f aca="false">P186*P$226</f>
        <v>182200956.937799</v>
      </c>
      <c r="Q78" s="887" t="n">
        <f aca="false">Q186*Q$226</f>
        <v>0</v>
      </c>
      <c r="R78" s="887" t="n">
        <f aca="false">R186*R$226</f>
        <v>146313151.299301</v>
      </c>
      <c r="S78" s="887" t="n">
        <f aca="false">S186*S$226</f>
        <v>98043903.4992393</v>
      </c>
      <c r="T78" s="887" t="n">
        <f aca="false">T186*T$226</f>
        <v>50158730.1587302</v>
      </c>
      <c r="U78" s="887" t="n">
        <f aca="false">U186*U$226</f>
        <v>47388856.5327121</v>
      </c>
      <c r="V78" s="887" t="n">
        <f aca="false">V186*V$226</f>
        <v>0</v>
      </c>
      <c r="W78" s="887" t="n">
        <f aca="false">W186*W$226</f>
        <v>27222222.2222222</v>
      </c>
      <c r="X78" s="887" t="n">
        <f aca="false">SUM(F78:W78)</f>
        <v>899801348.127768</v>
      </c>
      <c r="Y78" s="537"/>
      <c r="Z78" s="537"/>
      <c r="AA78" s="537"/>
    </row>
    <row r="79" s="108" customFormat="true" ht="15" hidden="false" customHeight="false" outlineLevel="0" collapsed="false">
      <c r="A79" s="880"/>
      <c r="B79" s="880"/>
      <c r="C79" s="880"/>
      <c r="D79" s="885" t="s">
        <v>476</v>
      </c>
      <c r="E79" s="886" t="n">
        <f aca="false">X79/E$226</f>
        <v>3.67687704042269</v>
      </c>
      <c r="F79" s="887" t="n">
        <f aca="false">F187*F$226</f>
        <v>0</v>
      </c>
      <c r="G79" s="887" t="n">
        <f aca="false">G187*G$226</f>
        <v>0</v>
      </c>
      <c r="H79" s="887" t="n">
        <f aca="false">H187*H$226</f>
        <v>0</v>
      </c>
      <c r="I79" s="887" t="n">
        <f aca="false">I187*I$226</f>
        <v>0</v>
      </c>
      <c r="J79" s="887" t="n">
        <f aca="false">J187*J$226</f>
        <v>0</v>
      </c>
      <c r="K79" s="887" t="n">
        <f aca="false">K187*K$226</f>
        <v>0</v>
      </c>
      <c r="L79" s="887" t="n">
        <f aca="false">L187*L$226</f>
        <v>0</v>
      </c>
      <c r="M79" s="887" t="n">
        <f aca="false">M187*M$226</f>
        <v>0</v>
      </c>
      <c r="N79" s="887" t="n">
        <f aca="false">N187*N$226</f>
        <v>0</v>
      </c>
      <c r="O79" s="887" t="n">
        <f aca="false">O187*O$226</f>
        <v>0</v>
      </c>
      <c r="P79" s="887" t="n">
        <f aca="false">P187*P$226</f>
        <v>0</v>
      </c>
      <c r="Q79" s="887" t="n">
        <f aca="false">Q187*Q$226</f>
        <v>81792194.8794432</v>
      </c>
      <c r="R79" s="887" t="n">
        <f aca="false">R187*R$226</f>
        <v>138166417.538615</v>
      </c>
      <c r="S79" s="887" t="n">
        <f aca="false">S187*S$226</f>
        <v>43097353.5874654</v>
      </c>
      <c r="T79" s="887" t="n">
        <f aca="false">T187*T$226</f>
        <v>0</v>
      </c>
      <c r="U79" s="887" t="n">
        <f aca="false">U187*U$226</f>
        <v>33776117.3377612</v>
      </c>
      <c r="V79" s="887" t="n">
        <f aca="false">V187*V$226</f>
        <v>76302460.2026049</v>
      </c>
      <c r="W79" s="887" t="n">
        <f aca="false">W187*W$226</f>
        <v>69145965.0154344</v>
      </c>
      <c r="X79" s="887" t="n">
        <f aca="false">SUM(F79:W79)</f>
        <v>442280508.561324</v>
      </c>
      <c r="Y79" s="537"/>
      <c r="Z79" s="537"/>
      <c r="AA79" s="537"/>
    </row>
    <row r="80" s="108" customFormat="true" ht="13.5" hidden="false" customHeight="true" outlineLevel="0" collapsed="false">
      <c r="A80" s="880" t="s">
        <v>456</v>
      </c>
      <c r="B80" s="884"/>
      <c r="C80" s="884" t="s">
        <v>622</v>
      </c>
      <c r="D80" s="885" t="s">
        <v>7</v>
      </c>
      <c r="E80" s="886" t="n">
        <f aca="false">X80/E$226</f>
        <v>8.23624242099045</v>
      </c>
      <c r="F80" s="887" t="n">
        <f aca="false">F188*F$226</f>
        <v>0</v>
      </c>
      <c r="G80" s="887" t="n">
        <f aca="false">G188*G$226</f>
        <v>0</v>
      </c>
      <c r="H80" s="887" t="n">
        <f aca="false">H188*H$226</f>
        <v>0</v>
      </c>
      <c r="I80" s="887" t="n">
        <f aca="false">I188*I$226</f>
        <v>0</v>
      </c>
      <c r="J80" s="887" t="n">
        <f aca="false">J188*J$226</f>
        <v>0</v>
      </c>
      <c r="K80" s="887" t="n">
        <f aca="false">K188*K$226</f>
        <v>0</v>
      </c>
      <c r="L80" s="887" t="n">
        <f aca="false">L188*L$226</f>
        <v>0</v>
      </c>
      <c r="M80" s="887" t="n">
        <f aca="false">M188*M$226</f>
        <v>0</v>
      </c>
      <c r="N80" s="887" t="n">
        <f aca="false">N188*N$226</f>
        <v>0</v>
      </c>
      <c r="O80" s="887" t="n">
        <f aca="false">O188*O$226</f>
        <v>0</v>
      </c>
      <c r="P80" s="887" t="n">
        <f aca="false">P188*P$226</f>
        <v>87985212.5693161</v>
      </c>
      <c r="Q80" s="887" t="n">
        <f aca="false">Q188*Q$226</f>
        <v>41808017.2797154</v>
      </c>
      <c r="R80" s="887" t="n">
        <f aca="false">R188*R$226</f>
        <v>71061567.0446537</v>
      </c>
      <c r="S80" s="887" t="n">
        <f aca="false">S188*S$226</f>
        <v>183476536.682089</v>
      </c>
      <c r="T80" s="887" t="n">
        <f aca="false">T188*T$226</f>
        <v>157887223.411849</v>
      </c>
      <c r="U80" s="887" t="n">
        <f aca="false">U188*U$226</f>
        <v>177484246.243335</v>
      </c>
      <c r="V80" s="887" t="n">
        <f aca="false">V188*V$226</f>
        <v>109076803.723817</v>
      </c>
      <c r="W80" s="887" t="n">
        <f aca="false">W188*W$226</f>
        <v>161933285.138903</v>
      </c>
      <c r="X80" s="887" t="n">
        <f aca="false">SUM(F80:W80)</f>
        <v>990712892.093678</v>
      </c>
      <c r="Y80" s="537"/>
      <c r="Z80" s="537"/>
      <c r="AA80" s="537"/>
    </row>
    <row r="81" s="108" customFormat="true" ht="13.5" hidden="false" customHeight="true" outlineLevel="0" collapsed="false">
      <c r="A81" s="880"/>
      <c r="B81" s="884"/>
      <c r="C81" s="884"/>
      <c r="D81" s="885" t="s">
        <v>475</v>
      </c>
      <c r="E81" s="886" t="n">
        <f aca="false">X81/E$226</f>
        <v>12.7864900344333</v>
      </c>
      <c r="F81" s="887" t="n">
        <f aca="false">F189*F$226</f>
        <v>0</v>
      </c>
      <c r="G81" s="887" t="n">
        <f aca="false">G189*G$226</f>
        <v>0</v>
      </c>
      <c r="H81" s="887" t="n">
        <f aca="false">H189*H$226</f>
        <v>0</v>
      </c>
      <c r="I81" s="887" t="n">
        <f aca="false">I189*I$226</f>
        <v>0</v>
      </c>
      <c r="J81" s="887" t="n">
        <f aca="false">J189*J$226</f>
        <v>0</v>
      </c>
      <c r="K81" s="887" t="n">
        <f aca="false">K189*K$226</f>
        <v>0</v>
      </c>
      <c r="L81" s="887" t="n">
        <f aca="false">L189*L$226</f>
        <v>0</v>
      </c>
      <c r="M81" s="887" t="n">
        <f aca="false">M189*M$226</f>
        <v>0</v>
      </c>
      <c r="N81" s="887" t="n">
        <f aca="false">N189*N$226</f>
        <v>0</v>
      </c>
      <c r="O81" s="887" t="n">
        <f aca="false">O189*O$226</f>
        <v>0</v>
      </c>
      <c r="P81" s="887" t="n">
        <f aca="false">P189*P$226</f>
        <v>91100478.4688995</v>
      </c>
      <c r="Q81" s="887" t="n">
        <f aca="false">Q189*Q$226</f>
        <v>85523066.9265757</v>
      </c>
      <c r="R81" s="887" t="n">
        <f aca="false">R189*R$226</f>
        <v>146313151.299301</v>
      </c>
      <c r="S81" s="887" t="n">
        <f aca="false">S189*S$226</f>
        <v>294131710.497718</v>
      </c>
      <c r="T81" s="887" t="n">
        <f aca="false">T189*T$226</f>
        <v>250793650.793651</v>
      </c>
      <c r="U81" s="887" t="n">
        <f aca="false">U189*U$226</f>
        <v>331721995.728985</v>
      </c>
      <c r="V81" s="887" t="n">
        <f aca="false">V189*V$226</f>
        <v>120686695.27897</v>
      </c>
      <c r="W81" s="887" t="n">
        <f aca="false">W189*W$226</f>
        <v>217777777.777778</v>
      </c>
      <c r="X81" s="887" t="n">
        <f aca="false">SUM(F81:W81)</f>
        <v>1538048526.77188</v>
      </c>
      <c r="Y81" s="537"/>
      <c r="Z81" s="537"/>
      <c r="AA81" s="537"/>
    </row>
    <row r="82" s="108" customFormat="true" ht="15" hidden="false" customHeight="false" outlineLevel="0" collapsed="false">
      <c r="A82" s="880"/>
      <c r="B82" s="884"/>
      <c r="C82" s="884"/>
      <c r="D82" s="885" t="s">
        <v>476</v>
      </c>
      <c r="E82" s="886" t="n">
        <f aca="false">X82/E$226</f>
        <v>4.66237342184131</v>
      </c>
      <c r="F82" s="887" t="n">
        <f aca="false">F190*F$226</f>
        <v>0</v>
      </c>
      <c r="G82" s="887" t="n">
        <f aca="false">G190*G$226</f>
        <v>0</v>
      </c>
      <c r="H82" s="887" t="n">
        <f aca="false">H190*H$226</f>
        <v>0</v>
      </c>
      <c r="I82" s="887" t="n">
        <f aca="false">I190*I$226</f>
        <v>0</v>
      </c>
      <c r="J82" s="887" t="n">
        <f aca="false">J190*J$226</f>
        <v>0</v>
      </c>
      <c r="K82" s="887" t="n">
        <f aca="false">K190*K$226</f>
        <v>0</v>
      </c>
      <c r="L82" s="887" t="n">
        <f aca="false">L190*L$226</f>
        <v>0</v>
      </c>
      <c r="M82" s="887" t="n">
        <f aca="false">M190*M$226</f>
        <v>0</v>
      </c>
      <c r="N82" s="887" t="n">
        <f aca="false">N190*N$226</f>
        <v>0</v>
      </c>
      <c r="O82" s="887" t="n">
        <f aca="false">O190*O$226</f>
        <v>0</v>
      </c>
      <c r="P82" s="887" t="n">
        <f aca="false">P190*P$226</f>
        <v>85075960.6791778</v>
      </c>
      <c r="Q82" s="887" t="n">
        <f aca="false">Q190*Q$226</f>
        <v>0</v>
      </c>
      <c r="R82" s="887" t="n">
        <f aca="false">R190*R$226</f>
        <v>0</v>
      </c>
      <c r="S82" s="887" t="n">
        <f aca="false">S190*S$226</f>
        <v>86194707.1749307</v>
      </c>
      <c r="T82" s="887" t="n">
        <f aca="false">T190*T$226</f>
        <v>81971465.6290532</v>
      </c>
      <c r="U82" s="887" t="n">
        <f aca="false">U190*U$226</f>
        <v>67552234.6755223</v>
      </c>
      <c r="V82" s="887" t="n">
        <f aca="false">V190*V$226</f>
        <v>101736613.603473</v>
      </c>
      <c r="W82" s="887" t="n">
        <f aca="false">W190*W$226</f>
        <v>138291930.030869</v>
      </c>
      <c r="X82" s="887" t="n">
        <f aca="false">SUM(F82:W82)</f>
        <v>560822911.793026</v>
      </c>
      <c r="Y82" s="537"/>
      <c r="Z82" s="537"/>
      <c r="AA82" s="537"/>
    </row>
    <row r="83" s="108" customFormat="true" ht="13.5" hidden="false" customHeight="true" outlineLevel="0" collapsed="false">
      <c r="A83" s="880" t="s">
        <v>458</v>
      </c>
      <c r="B83" s="884"/>
      <c r="C83" s="884" t="s">
        <v>999</v>
      </c>
      <c r="D83" s="885" t="s">
        <v>7</v>
      </c>
      <c r="E83" s="886" t="n">
        <f aca="false">X83/E$226</f>
        <v>12.9390518872187</v>
      </c>
      <c r="F83" s="887" t="n">
        <f aca="false">F191*F$226</f>
        <v>0</v>
      </c>
      <c r="G83" s="887" t="n">
        <f aca="false">G191*G$226</f>
        <v>0</v>
      </c>
      <c r="H83" s="887" t="n">
        <f aca="false">H191*H$226</f>
        <v>0</v>
      </c>
      <c r="I83" s="887" t="n">
        <f aca="false">I191*I$226</f>
        <v>0</v>
      </c>
      <c r="J83" s="887" t="n">
        <f aca="false">J191*J$226</f>
        <v>0</v>
      </c>
      <c r="K83" s="887" t="n">
        <f aca="false">K191*K$226</f>
        <v>0</v>
      </c>
      <c r="L83" s="887" t="n">
        <f aca="false">L191*L$226</f>
        <v>0</v>
      </c>
      <c r="M83" s="887" t="n">
        <f aca="false">M191*M$226</f>
        <v>0</v>
      </c>
      <c r="N83" s="887" t="n">
        <f aca="false">N191*N$226</f>
        <v>0</v>
      </c>
      <c r="O83" s="887" t="n">
        <f aca="false">O191*O$226</f>
        <v>0</v>
      </c>
      <c r="P83" s="887" t="n">
        <f aca="false">P191*P$226</f>
        <v>0</v>
      </c>
      <c r="Q83" s="887" t="n">
        <f aca="false">Q191*Q$226</f>
        <v>0</v>
      </c>
      <c r="R83" s="887" t="n">
        <f aca="false">R191*R$226</f>
        <v>35530783.5223269</v>
      </c>
      <c r="S83" s="887" t="n">
        <f aca="false">S191*S$226</f>
        <v>160541969.596828</v>
      </c>
      <c r="T83" s="887" t="n">
        <f aca="false">T191*T$226</f>
        <v>338329764.453961</v>
      </c>
      <c r="U83" s="887" t="n">
        <f aca="false">U191*U$226</f>
        <v>197204718.04815</v>
      </c>
      <c r="V83" s="887" t="n">
        <f aca="false">V191*V$226</f>
        <v>233736007.979608</v>
      </c>
      <c r="W83" s="887" t="n">
        <f aca="false">W191*W$226</f>
        <v>591056490.756997</v>
      </c>
      <c r="X83" s="887" t="n">
        <f aca="false">SUM(F83:W83)</f>
        <v>1556399734.35787</v>
      </c>
      <c r="Y83" s="537"/>
      <c r="Z83" s="537"/>
      <c r="AA83" s="537"/>
    </row>
    <row r="84" s="108" customFormat="true" ht="15" hidden="false" customHeight="false" outlineLevel="0" collapsed="false">
      <c r="A84" s="880"/>
      <c r="B84" s="884"/>
      <c r="C84" s="884"/>
      <c r="D84" s="885" t="s">
        <v>475</v>
      </c>
      <c r="E84" s="886" t="n">
        <f aca="false">X84/E$226</f>
        <v>19.4197752181391</v>
      </c>
      <c r="F84" s="887" t="n">
        <f aca="false">F192*F$226</f>
        <v>0</v>
      </c>
      <c r="G84" s="887" t="n">
        <f aca="false">G192*G$226</f>
        <v>0</v>
      </c>
      <c r="H84" s="887" t="n">
        <f aca="false">H192*H$226</f>
        <v>0</v>
      </c>
      <c r="I84" s="887" t="n">
        <f aca="false">I192*I$226</f>
        <v>0</v>
      </c>
      <c r="J84" s="887" t="n">
        <f aca="false">J192*J$226</f>
        <v>0</v>
      </c>
      <c r="K84" s="887" t="n">
        <f aca="false">K192*K$226</f>
        <v>0</v>
      </c>
      <c r="L84" s="887" t="n">
        <f aca="false">L192*L$226</f>
        <v>0</v>
      </c>
      <c r="M84" s="887" t="n">
        <f aca="false">M192*M$226</f>
        <v>0</v>
      </c>
      <c r="N84" s="887" t="n">
        <f aca="false">N192*N$226</f>
        <v>0</v>
      </c>
      <c r="O84" s="887" t="n">
        <f aca="false">O192*O$226</f>
        <v>0</v>
      </c>
      <c r="P84" s="887" t="n">
        <f aca="false">P192*P$226</f>
        <v>0</v>
      </c>
      <c r="Q84" s="887" t="n">
        <f aca="false">Q192*Q$226</f>
        <v>0</v>
      </c>
      <c r="R84" s="887" t="n">
        <f aca="false">R192*R$226</f>
        <v>73156575.6496504</v>
      </c>
      <c r="S84" s="887" t="n">
        <f aca="false">S192*S$226</f>
        <v>245109758.748098</v>
      </c>
      <c r="T84" s="887" t="n">
        <f aca="false">T192*T$226</f>
        <v>601904761.904762</v>
      </c>
      <c r="U84" s="887" t="n">
        <f aca="false">U192*U$226</f>
        <v>331721995.728985</v>
      </c>
      <c r="V84" s="887" t="n">
        <f aca="false">V192*V$226</f>
        <v>321831187.410587</v>
      </c>
      <c r="W84" s="887" t="n">
        <f aca="false">W192*W$226</f>
        <v>762222222.222222</v>
      </c>
      <c r="X84" s="887" t="n">
        <f aca="false">SUM(F84:W84)</f>
        <v>2335946501.6643</v>
      </c>
      <c r="Y84" s="537"/>
      <c r="Z84" s="537"/>
      <c r="AA84" s="537"/>
    </row>
    <row r="85" s="108" customFormat="true" ht="15" hidden="false" customHeight="false" outlineLevel="0" collapsed="false">
      <c r="A85" s="880"/>
      <c r="B85" s="884"/>
      <c r="C85" s="884"/>
      <c r="D85" s="885" t="s">
        <v>476</v>
      </c>
      <c r="E85" s="886" t="n">
        <f aca="false">X85/E$226</f>
        <v>8.37259279102172</v>
      </c>
      <c r="F85" s="887" t="n">
        <f aca="false">F193*F$226</f>
        <v>0</v>
      </c>
      <c r="G85" s="887" t="n">
        <f aca="false">G193*G$226</f>
        <v>0</v>
      </c>
      <c r="H85" s="887" t="n">
        <f aca="false">H193*H$226</f>
        <v>0</v>
      </c>
      <c r="I85" s="887" t="n">
        <f aca="false">I193*I$226</f>
        <v>0</v>
      </c>
      <c r="J85" s="887" t="n">
        <f aca="false">J193*J$226</f>
        <v>0</v>
      </c>
      <c r="K85" s="887" t="n">
        <f aca="false">K193*K$226</f>
        <v>0</v>
      </c>
      <c r="L85" s="887" t="n">
        <f aca="false">L193*L$226</f>
        <v>0</v>
      </c>
      <c r="M85" s="887" t="n">
        <f aca="false">M193*M$226</f>
        <v>0</v>
      </c>
      <c r="N85" s="887" t="n">
        <f aca="false">N193*N$226</f>
        <v>0</v>
      </c>
      <c r="O85" s="887" t="n">
        <f aca="false">O193*O$226</f>
        <v>0</v>
      </c>
      <c r="P85" s="887" t="n">
        <f aca="false">P193*P$226</f>
        <v>0</v>
      </c>
      <c r="Q85" s="887" t="n">
        <f aca="false">Q193*Q$226</f>
        <v>0</v>
      </c>
      <c r="R85" s="887" t="n">
        <f aca="false">R193*R$226</f>
        <v>0</v>
      </c>
      <c r="S85" s="887" t="n">
        <f aca="false">S193*S$226</f>
        <v>86194707.1749307</v>
      </c>
      <c r="T85" s="887" t="n">
        <f aca="false">T193*T$226</f>
        <v>122957198.44358</v>
      </c>
      <c r="U85" s="887" t="n">
        <f aca="false">U193*U$226</f>
        <v>101328352.013284</v>
      </c>
      <c r="V85" s="887" t="n">
        <f aca="false">V193*V$226</f>
        <v>178039073.806078</v>
      </c>
      <c r="W85" s="887" t="n">
        <f aca="false">W193*W$226</f>
        <v>518594737.615758</v>
      </c>
      <c r="X85" s="887" t="n">
        <f aca="false">SUM(F85:W85)</f>
        <v>1007114069.05363</v>
      </c>
      <c r="Y85" s="537"/>
      <c r="Z85" s="537"/>
      <c r="AA85" s="537"/>
    </row>
    <row r="86" s="108" customFormat="true" ht="13.5" hidden="false" customHeight="true" outlineLevel="0" collapsed="false">
      <c r="A86" s="880" t="s">
        <v>459</v>
      </c>
      <c r="B86" s="884" t="s">
        <v>186</v>
      </c>
      <c r="C86" s="884"/>
      <c r="D86" s="885" t="s">
        <v>7</v>
      </c>
      <c r="E86" s="886" t="n">
        <f aca="false">X86/E$226</f>
        <v>2.50889325425278</v>
      </c>
      <c r="F86" s="887" t="n">
        <f aca="false">F194*F$226</f>
        <v>0</v>
      </c>
      <c r="G86" s="887" t="n">
        <f aca="false">G194*G$226</f>
        <v>0</v>
      </c>
      <c r="H86" s="887" t="n">
        <f aca="false">H194*H$226</f>
        <v>0</v>
      </c>
      <c r="I86" s="887" t="n">
        <f aca="false">I194*I$226</f>
        <v>0</v>
      </c>
      <c r="J86" s="887" t="n">
        <f aca="false">J194*J$226</f>
        <v>0</v>
      </c>
      <c r="K86" s="887" t="n">
        <f aca="false">K194*K$226</f>
        <v>0</v>
      </c>
      <c r="L86" s="887" t="n">
        <f aca="false">L194*L$226</f>
        <v>0</v>
      </c>
      <c r="M86" s="887" t="n">
        <f aca="false">M194*M$226</f>
        <v>0</v>
      </c>
      <c r="N86" s="887" t="n">
        <f aca="false">N194*N$226</f>
        <v>0</v>
      </c>
      <c r="O86" s="887" t="n">
        <f aca="false">O194*O$226</f>
        <v>0</v>
      </c>
      <c r="P86" s="887" t="n">
        <f aca="false">P194*P$226</f>
        <v>0</v>
      </c>
      <c r="Q86" s="887" t="n">
        <f aca="false">Q194*Q$226</f>
        <v>41808017.2797154</v>
      </c>
      <c r="R86" s="887" t="n">
        <f aca="false">R194*R$226</f>
        <v>0</v>
      </c>
      <c r="S86" s="887" t="n">
        <f aca="false">S194*S$226</f>
        <v>22934567.0852611</v>
      </c>
      <c r="T86" s="887" t="n">
        <f aca="false">T194*T$226</f>
        <v>90221270.5210564</v>
      </c>
      <c r="U86" s="887" t="n">
        <f aca="false">U194*U$226</f>
        <v>19720471.804815</v>
      </c>
      <c r="V86" s="887" t="n">
        <f aca="false">V194*V$226</f>
        <v>62329602.1278954</v>
      </c>
      <c r="W86" s="887" t="n">
        <f aca="false">W194*W$226</f>
        <v>64773314.0555613</v>
      </c>
      <c r="X86" s="887" t="n">
        <f aca="false">SUM(F86:W86)</f>
        <v>301787242.874305</v>
      </c>
      <c r="Y86" s="537"/>
      <c r="Z86" s="537"/>
      <c r="AA86" s="537"/>
    </row>
    <row r="87" s="108" customFormat="true" ht="13.5" hidden="false" customHeight="true" outlineLevel="0" collapsed="false">
      <c r="A87" s="880"/>
      <c r="B87" s="884"/>
      <c r="C87" s="884"/>
      <c r="D87" s="885" t="s">
        <v>475</v>
      </c>
      <c r="E87" s="886" t="n">
        <f aca="false">X87/E$226</f>
        <v>3.57653366367753</v>
      </c>
      <c r="F87" s="887" t="n">
        <f aca="false">F195*F$226</f>
        <v>0</v>
      </c>
      <c r="G87" s="887" t="n">
        <f aca="false">G195*G$226</f>
        <v>0</v>
      </c>
      <c r="H87" s="887" t="n">
        <f aca="false">H195*H$226</f>
        <v>0</v>
      </c>
      <c r="I87" s="887" t="n">
        <f aca="false">I195*I$226</f>
        <v>0</v>
      </c>
      <c r="J87" s="887" t="n">
        <f aca="false">J195*J$226</f>
        <v>0</v>
      </c>
      <c r="K87" s="887" t="n">
        <f aca="false">K195*K$226</f>
        <v>0</v>
      </c>
      <c r="L87" s="887" t="n">
        <f aca="false">L195*L$226</f>
        <v>0</v>
      </c>
      <c r="M87" s="887" t="n">
        <f aca="false">M195*M$226</f>
        <v>0</v>
      </c>
      <c r="N87" s="887" t="n">
        <f aca="false">N195*N$226</f>
        <v>0</v>
      </c>
      <c r="O87" s="887" t="n">
        <f aca="false">O195*O$226</f>
        <v>0</v>
      </c>
      <c r="P87" s="887" t="n">
        <f aca="false">P195*P$226</f>
        <v>0</v>
      </c>
      <c r="Q87" s="887" t="n">
        <f aca="false">Q195*Q$226</f>
        <v>0</v>
      </c>
      <c r="R87" s="887" t="n">
        <f aca="false">R195*R$226</f>
        <v>0</v>
      </c>
      <c r="S87" s="887" t="n">
        <f aca="false">S195*S$226</f>
        <v>0</v>
      </c>
      <c r="T87" s="887" t="n">
        <f aca="false">T195*T$226</f>
        <v>200634920.634921</v>
      </c>
      <c r="U87" s="887" t="n">
        <f aca="false">U195*U$226</f>
        <v>0</v>
      </c>
      <c r="V87" s="887" t="n">
        <f aca="false">V195*V$226</f>
        <v>120686695.27897</v>
      </c>
      <c r="W87" s="887" t="n">
        <f aca="false">W195*W$226</f>
        <v>108888888.888889</v>
      </c>
      <c r="X87" s="887" t="n">
        <f aca="false">SUM(F87:W87)</f>
        <v>430210504.80278</v>
      </c>
      <c r="Y87" s="537"/>
      <c r="Z87" s="537"/>
      <c r="AA87" s="537"/>
    </row>
    <row r="88" s="108" customFormat="true" ht="15" hidden="false" customHeight="false" outlineLevel="0" collapsed="false">
      <c r="A88" s="880"/>
      <c r="B88" s="884"/>
      <c r="C88" s="884"/>
      <c r="D88" s="885" t="s">
        <v>476</v>
      </c>
      <c r="E88" s="886" t="n">
        <f aca="false">X88/E$226</f>
        <v>1.91373240014156</v>
      </c>
      <c r="F88" s="887" t="n">
        <f aca="false">F196*F$226</f>
        <v>0</v>
      </c>
      <c r="G88" s="887" t="n">
        <f aca="false">G196*G$226</f>
        <v>0</v>
      </c>
      <c r="H88" s="887" t="n">
        <f aca="false">H196*H$226</f>
        <v>0</v>
      </c>
      <c r="I88" s="887" t="n">
        <f aca="false">I196*I$226</f>
        <v>0</v>
      </c>
      <c r="J88" s="887" t="n">
        <f aca="false">J196*J$226</f>
        <v>0</v>
      </c>
      <c r="K88" s="887" t="n">
        <f aca="false">K196*K$226</f>
        <v>0</v>
      </c>
      <c r="L88" s="887" t="n">
        <f aca="false">L196*L$226</f>
        <v>0</v>
      </c>
      <c r="M88" s="887" t="n">
        <f aca="false">M196*M$226</f>
        <v>0</v>
      </c>
      <c r="N88" s="887" t="n">
        <f aca="false">N196*N$226</f>
        <v>0</v>
      </c>
      <c r="O88" s="887" t="n">
        <f aca="false">O196*O$226</f>
        <v>0</v>
      </c>
      <c r="P88" s="887" t="n">
        <f aca="false">P196*P$226</f>
        <v>0</v>
      </c>
      <c r="Q88" s="887" t="n">
        <f aca="false">Q196*Q$226</f>
        <v>81792194.8794432</v>
      </c>
      <c r="R88" s="887" t="n">
        <f aca="false">R196*R$226</f>
        <v>0</v>
      </c>
      <c r="S88" s="887" t="n">
        <f aca="false">S196*S$226</f>
        <v>43097353.5874654</v>
      </c>
      <c r="T88" s="887" t="n">
        <f aca="false">T196*T$226</f>
        <v>0</v>
      </c>
      <c r="U88" s="887" t="n">
        <f aca="false">U196*U$226</f>
        <v>33776117.3377612</v>
      </c>
      <c r="V88" s="887" t="n">
        <f aca="false">V196*V$226</f>
        <v>25434153.4008683</v>
      </c>
      <c r="W88" s="887" t="n">
        <f aca="false">W196*W$226</f>
        <v>46097310.0102896</v>
      </c>
      <c r="X88" s="887" t="n">
        <f aca="false">SUM(F88:W88)</f>
        <v>230197129.215828</v>
      </c>
      <c r="Y88" s="537"/>
      <c r="Z88" s="537"/>
      <c r="AA88" s="537"/>
    </row>
    <row r="89" s="108" customFormat="true" ht="13.5" hidden="false" customHeight="true" outlineLevel="0" collapsed="false">
      <c r="A89" s="880" t="s">
        <v>460</v>
      </c>
      <c r="B89" s="884" t="s">
        <v>921</v>
      </c>
      <c r="C89" s="884"/>
      <c r="D89" s="885" t="s">
        <v>7</v>
      </c>
      <c r="E89" s="886" t="n">
        <f aca="false">X89/E$226</f>
        <v>20.2139966107807</v>
      </c>
      <c r="F89" s="887" t="n">
        <f aca="false">F197*F$226</f>
        <v>0</v>
      </c>
      <c r="G89" s="887" t="n">
        <f aca="false">G197*G$226</f>
        <v>0</v>
      </c>
      <c r="H89" s="887" t="n">
        <f aca="false">H197*H$226</f>
        <v>0</v>
      </c>
      <c r="I89" s="887" t="n">
        <f aca="false">I197*I$226</f>
        <v>0</v>
      </c>
      <c r="J89" s="887" t="n">
        <f aca="false">J197*J$226</f>
        <v>0</v>
      </c>
      <c r="K89" s="887" t="n">
        <f aca="false">K197*K$226</f>
        <v>0</v>
      </c>
      <c r="L89" s="887" t="n">
        <f aca="false">L197*L$226</f>
        <v>0</v>
      </c>
      <c r="M89" s="887" t="n">
        <f aca="false">M197*M$226</f>
        <v>0</v>
      </c>
      <c r="N89" s="887" t="n">
        <f aca="false">N197*N$226</f>
        <v>91337511.5386484</v>
      </c>
      <c r="O89" s="887" t="n">
        <f aca="false">O197*O$226</f>
        <v>0</v>
      </c>
      <c r="P89" s="887" t="n">
        <f aca="false">P197*P$226</f>
        <v>0</v>
      </c>
      <c r="Q89" s="887" t="n">
        <f aca="false">Q197*Q$226</f>
        <v>41808017.2797154</v>
      </c>
      <c r="R89" s="887" t="n">
        <f aca="false">R197*R$226</f>
        <v>35530783.5223269</v>
      </c>
      <c r="S89" s="887" t="n">
        <f aca="false">S197*S$226</f>
        <v>114672835.426305</v>
      </c>
      <c r="T89" s="887" t="n">
        <f aca="false">T197*T$226</f>
        <v>338329764.453961</v>
      </c>
      <c r="U89" s="887" t="n">
        <f aca="false">U197*U$226</f>
        <v>394409436.0963</v>
      </c>
      <c r="V89" s="887" t="n">
        <f aca="false">V197*V$226</f>
        <v>451889615.427242</v>
      </c>
      <c r="W89" s="887" t="n">
        <f aca="false">W197*W$226</f>
        <v>963503046.576474</v>
      </c>
      <c r="X89" s="887" t="n">
        <f aca="false">SUM(F89:W89)</f>
        <v>2431481010.32097</v>
      </c>
      <c r="Y89" s="537"/>
      <c r="Z89" s="537"/>
      <c r="AA89" s="537"/>
    </row>
    <row r="90" s="108" customFormat="true" ht="15" hidden="false" customHeight="false" outlineLevel="0" collapsed="false">
      <c r="A90" s="880"/>
      <c r="B90" s="884"/>
      <c r="C90" s="884"/>
      <c r="D90" s="885" t="s">
        <v>475</v>
      </c>
      <c r="E90" s="886" t="n">
        <f aca="false">X90/E$226</f>
        <v>32.4017815788774</v>
      </c>
      <c r="F90" s="887" t="n">
        <f aca="false">F198*F$226</f>
        <v>0</v>
      </c>
      <c r="G90" s="887" t="n">
        <f aca="false">G198*G$226</f>
        <v>0</v>
      </c>
      <c r="H90" s="887" t="n">
        <f aca="false">H198*H$226</f>
        <v>0</v>
      </c>
      <c r="I90" s="887" t="n">
        <f aca="false">I198*I$226</f>
        <v>0</v>
      </c>
      <c r="J90" s="887" t="n">
        <f aca="false">J198*J$226</f>
        <v>0</v>
      </c>
      <c r="K90" s="887" t="n">
        <f aca="false">K198*K$226</f>
        <v>0</v>
      </c>
      <c r="L90" s="887" t="n">
        <f aca="false">L198*L$226</f>
        <v>0</v>
      </c>
      <c r="M90" s="887" t="n">
        <f aca="false">M198*M$226</f>
        <v>0</v>
      </c>
      <c r="N90" s="887" t="n">
        <f aca="false">N198*N$226</f>
        <v>182666148.464827</v>
      </c>
      <c r="O90" s="887" t="n">
        <f aca="false">O198*O$226</f>
        <v>0</v>
      </c>
      <c r="P90" s="887" t="n">
        <f aca="false">P198*P$226</f>
        <v>0</v>
      </c>
      <c r="Q90" s="887" t="n">
        <f aca="false">Q198*Q$226</f>
        <v>85523066.9265757</v>
      </c>
      <c r="R90" s="887" t="n">
        <f aca="false">R198*R$226</f>
        <v>73156575.6496504</v>
      </c>
      <c r="S90" s="887" t="n">
        <f aca="false">S198*S$226</f>
        <v>147065855.248859</v>
      </c>
      <c r="T90" s="887" t="n">
        <f aca="false">T198*T$226</f>
        <v>551746031.746032</v>
      </c>
      <c r="U90" s="887" t="n">
        <f aca="false">U198*U$226</f>
        <v>473888565.327121</v>
      </c>
      <c r="V90" s="887" t="n">
        <f aca="false">V198*V$226</f>
        <v>804577968.526466</v>
      </c>
      <c r="W90" s="887" t="n">
        <f aca="false">W198*W$226</f>
        <v>1578888888.88889</v>
      </c>
      <c r="X90" s="887" t="n">
        <f aca="false">SUM(F90:W90)</f>
        <v>3897513100.77842</v>
      </c>
      <c r="Y90" s="537"/>
      <c r="Z90" s="537"/>
      <c r="AA90" s="537"/>
    </row>
    <row r="91" s="108" customFormat="true" ht="15" hidden="false" customHeight="false" outlineLevel="0" collapsed="false">
      <c r="A91" s="880"/>
      <c r="B91" s="884"/>
      <c r="C91" s="884"/>
      <c r="D91" s="885" t="s">
        <v>476</v>
      </c>
      <c r="E91" s="886" t="n">
        <f aca="false">X91/E$226</f>
        <v>12.634700092906</v>
      </c>
      <c r="F91" s="887" t="n">
        <f aca="false">F199*F$226</f>
        <v>0</v>
      </c>
      <c r="G91" s="887" t="n">
        <f aca="false">G199*G$226</f>
        <v>0</v>
      </c>
      <c r="H91" s="887" t="n">
        <f aca="false">H199*H$226</f>
        <v>0</v>
      </c>
      <c r="I91" s="887" t="n">
        <f aca="false">I199*I$226</f>
        <v>0</v>
      </c>
      <c r="J91" s="887" t="n">
        <f aca="false">J199*J$226</f>
        <v>0</v>
      </c>
      <c r="K91" s="887" t="n">
        <f aca="false">K199*K$226</f>
        <v>0</v>
      </c>
      <c r="L91" s="887" t="n">
        <f aca="false">L199*L$226</f>
        <v>0</v>
      </c>
      <c r="M91" s="887" t="n">
        <f aca="false">M199*M$226</f>
        <v>0</v>
      </c>
      <c r="N91" s="887" t="n">
        <f aca="false">N199*N$226</f>
        <v>0</v>
      </c>
      <c r="O91" s="887" t="n">
        <f aca="false">O199*O$226</f>
        <v>0</v>
      </c>
      <c r="P91" s="887" t="n">
        <f aca="false">P199*P$226</f>
        <v>0</v>
      </c>
      <c r="Q91" s="887" t="n">
        <f aca="false">Q199*Q$226</f>
        <v>0</v>
      </c>
      <c r="R91" s="887" t="n">
        <f aca="false">R199*R$226</f>
        <v>0</v>
      </c>
      <c r="S91" s="887" t="n">
        <f aca="false">S199*S$226</f>
        <v>86194707.1749307</v>
      </c>
      <c r="T91" s="887" t="n">
        <f aca="false">T199*T$226</f>
        <v>163942931.258106</v>
      </c>
      <c r="U91" s="887" t="n">
        <f aca="false">U199*U$226</f>
        <v>337761173.377612</v>
      </c>
      <c r="V91" s="887" t="n">
        <f aca="false">V199*V$226</f>
        <v>228907380.607815</v>
      </c>
      <c r="W91" s="887" t="n">
        <f aca="false">W199*W$226</f>
        <v>702983977.656916</v>
      </c>
      <c r="X91" s="887" t="n">
        <f aca="false">SUM(F91:W91)</f>
        <v>1519790170.07538</v>
      </c>
      <c r="Y91" s="537"/>
      <c r="Z91" s="537"/>
      <c r="AA91" s="537"/>
    </row>
    <row r="92" s="108" customFormat="true" ht="13.5" hidden="false" customHeight="true" outlineLevel="0" collapsed="false">
      <c r="A92" s="880" t="s">
        <v>461</v>
      </c>
      <c r="B92" s="884" t="s">
        <v>189</v>
      </c>
      <c r="C92" s="884"/>
      <c r="D92" s="885" t="s">
        <v>7</v>
      </c>
      <c r="E92" s="886" t="n">
        <f aca="false">X92/E$226</f>
        <v>3.01458972552917</v>
      </c>
      <c r="F92" s="887" t="n">
        <f aca="false">F200*F$226</f>
        <v>0</v>
      </c>
      <c r="G92" s="887" t="n">
        <f aca="false">G200*G$226</f>
        <v>0</v>
      </c>
      <c r="H92" s="887" t="n">
        <f aca="false">H200*H$226</f>
        <v>0</v>
      </c>
      <c r="I92" s="887" t="n">
        <f aca="false">I200*I$226</f>
        <v>0</v>
      </c>
      <c r="J92" s="887" t="n">
        <f aca="false">J200*J$226</f>
        <v>0</v>
      </c>
      <c r="K92" s="887" t="n">
        <f aca="false">K200*K$226</f>
        <v>0</v>
      </c>
      <c r="L92" s="887" t="n">
        <f aca="false">L200*L$226</f>
        <v>0</v>
      </c>
      <c r="M92" s="887" t="n">
        <f aca="false">M200*M$226</f>
        <v>0</v>
      </c>
      <c r="N92" s="887" t="n">
        <f aca="false">N200*N$226</f>
        <v>0</v>
      </c>
      <c r="O92" s="887" t="n">
        <f aca="false">O200*O$226</f>
        <v>0</v>
      </c>
      <c r="P92" s="887" t="n">
        <f aca="false">P200*P$226</f>
        <v>0</v>
      </c>
      <c r="Q92" s="887" t="n">
        <f aca="false">Q200*Q$226</f>
        <v>0</v>
      </c>
      <c r="R92" s="887" t="n">
        <f aca="false">R200*R$226</f>
        <v>0</v>
      </c>
      <c r="S92" s="887" t="n">
        <f aca="false">S200*S$226</f>
        <v>0</v>
      </c>
      <c r="T92" s="887" t="n">
        <f aca="false">T200*T$226</f>
        <v>45110635.2605282</v>
      </c>
      <c r="U92" s="887" t="n">
        <f aca="false">U200*U$226</f>
        <v>78881887.21926</v>
      </c>
      <c r="V92" s="887" t="n">
        <f aca="false">V200*V$226</f>
        <v>109076803.723817</v>
      </c>
      <c r="W92" s="887" t="n">
        <f aca="false">W200*W$226</f>
        <v>129546628.111123</v>
      </c>
      <c r="X92" s="887" t="n">
        <f aca="false">SUM(F92:W92)</f>
        <v>362615954.314728</v>
      </c>
      <c r="Y92" s="537"/>
      <c r="Z92" s="537"/>
      <c r="AA92" s="537"/>
    </row>
    <row r="93" s="108" customFormat="true" ht="13.5" hidden="false" customHeight="true" outlineLevel="0" collapsed="false">
      <c r="A93" s="880"/>
      <c r="B93" s="884"/>
      <c r="C93" s="884"/>
      <c r="D93" s="885" t="s">
        <v>475</v>
      </c>
      <c r="E93" s="886" t="n">
        <f aca="false">X93/E$226</f>
        <v>6.90503837701528</v>
      </c>
      <c r="F93" s="887" t="n">
        <f aca="false">F201*F$226</f>
        <v>0</v>
      </c>
      <c r="G93" s="887" t="n">
        <f aca="false">G201*G$226</f>
        <v>0</v>
      </c>
      <c r="H93" s="887" t="n">
        <f aca="false">H201*H$226</f>
        <v>0</v>
      </c>
      <c r="I93" s="887" t="n">
        <f aca="false">I201*I$226</f>
        <v>0</v>
      </c>
      <c r="J93" s="887" t="n">
        <f aca="false">J201*J$226</f>
        <v>0</v>
      </c>
      <c r="K93" s="887" t="n">
        <f aca="false">K201*K$226</f>
        <v>0</v>
      </c>
      <c r="L93" s="887" t="n">
        <f aca="false">L201*L$226</f>
        <v>0</v>
      </c>
      <c r="M93" s="887" t="n">
        <f aca="false">M201*M$226</f>
        <v>0</v>
      </c>
      <c r="N93" s="887" t="n">
        <f aca="false">N201*N$226</f>
        <v>0</v>
      </c>
      <c r="O93" s="887" t="n">
        <f aca="false">O201*O$226</f>
        <v>0</v>
      </c>
      <c r="P93" s="887" t="n">
        <f aca="false">P201*P$226</f>
        <v>0</v>
      </c>
      <c r="Q93" s="887" t="n">
        <f aca="false">Q201*Q$226</f>
        <v>0</v>
      </c>
      <c r="R93" s="887" t="n">
        <f aca="false">R201*R$226</f>
        <v>0</v>
      </c>
      <c r="S93" s="887" t="n">
        <f aca="false">S201*S$226</f>
        <v>0</v>
      </c>
      <c r="T93" s="887" t="n">
        <f aca="false">T201*T$226</f>
        <v>100317460.31746</v>
      </c>
      <c r="U93" s="887" t="n">
        <f aca="false">U201*U$226</f>
        <v>94777713.0654242</v>
      </c>
      <c r="V93" s="887" t="n">
        <f aca="false">V201*V$226</f>
        <v>281602288.984263</v>
      </c>
      <c r="W93" s="887" t="n">
        <f aca="false">W201*W$226</f>
        <v>353888888.888889</v>
      </c>
      <c r="X93" s="887" t="n">
        <f aca="false">SUM(F93:W93)</f>
        <v>830586351.256037</v>
      </c>
      <c r="Y93" s="537"/>
      <c r="Z93" s="537"/>
      <c r="AA93" s="537"/>
    </row>
    <row r="94" s="108" customFormat="true" ht="15" hidden="false" customHeight="false" outlineLevel="0" collapsed="false">
      <c r="A94" s="880"/>
      <c r="B94" s="884"/>
      <c r="C94" s="884"/>
      <c r="D94" s="885" t="s">
        <v>476</v>
      </c>
      <c r="E94" s="886" t="n">
        <f aca="false">X94/E$226</f>
        <v>0.849012920625167</v>
      </c>
      <c r="F94" s="887" t="n">
        <f aca="false">F202*F$226</f>
        <v>0</v>
      </c>
      <c r="G94" s="887" t="n">
        <f aca="false">G202*G$226</f>
        <v>0</v>
      </c>
      <c r="H94" s="887" t="n">
        <f aca="false">H202*H$226</f>
        <v>0</v>
      </c>
      <c r="I94" s="887" t="n">
        <f aca="false">I202*I$226</f>
        <v>0</v>
      </c>
      <c r="J94" s="887" t="n">
        <f aca="false">J202*J$226</f>
        <v>0</v>
      </c>
      <c r="K94" s="887" t="n">
        <f aca="false">K202*K$226</f>
        <v>0</v>
      </c>
      <c r="L94" s="887" t="n">
        <f aca="false">L202*L$226</f>
        <v>0</v>
      </c>
      <c r="M94" s="887" t="n">
        <f aca="false">M202*M$226</f>
        <v>0</v>
      </c>
      <c r="N94" s="887" t="n">
        <f aca="false">N202*N$226</f>
        <v>0</v>
      </c>
      <c r="O94" s="887" t="n">
        <f aca="false">O202*O$226</f>
        <v>0</v>
      </c>
      <c r="P94" s="887" t="n">
        <f aca="false">P202*P$226</f>
        <v>0</v>
      </c>
      <c r="Q94" s="887" t="n">
        <f aca="false">Q202*Q$226</f>
        <v>0</v>
      </c>
      <c r="R94" s="887" t="n">
        <f aca="false">R202*R$226</f>
        <v>0</v>
      </c>
      <c r="S94" s="887" t="n">
        <f aca="false">S202*S$226</f>
        <v>0</v>
      </c>
      <c r="T94" s="887" t="n">
        <f aca="false">T202*T$226</f>
        <v>0</v>
      </c>
      <c r="U94" s="887" t="n">
        <f aca="false">U202*U$226</f>
        <v>67552234.6755223</v>
      </c>
      <c r="V94" s="887" t="n">
        <f aca="false">V202*V$226</f>
        <v>0</v>
      </c>
      <c r="W94" s="887" t="n">
        <f aca="false">W202*W$226</f>
        <v>34572982.5077172</v>
      </c>
      <c r="X94" s="887" t="n">
        <f aca="false">SUM(F94:W94)</f>
        <v>102125217.18324</v>
      </c>
      <c r="Y94" s="537"/>
      <c r="Z94" s="537"/>
      <c r="AA94" s="537"/>
    </row>
    <row r="95" s="108" customFormat="true" ht="13.5" hidden="false" customHeight="true" outlineLevel="0" collapsed="false">
      <c r="A95" s="880" t="s">
        <v>462</v>
      </c>
      <c r="B95" s="884" t="s">
        <v>922</v>
      </c>
      <c r="C95" s="884"/>
      <c r="D95" s="885" t="s">
        <v>7</v>
      </c>
      <c r="E95" s="886" t="n">
        <f aca="false">X95/E$226</f>
        <v>0.134622432298505</v>
      </c>
      <c r="F95" s="887" t="n">
        <f aca="false">F203*F$226</f>
        <v>0</v>
      </c>
      <c r="G95" s="887" t="n">
        <f aca="false">G203*G$226</f>
        <v>0</v>
      </c>
      <c r="H95" s="887" t="n">
        <f aca="false">H203*H$226</f>
        <v>0</v>
      </c>
      <c r="I95" s="887" t="n">
        <f aca="false">I203*I$226</f>
        <v>0</v>
      </c>
      <c r="J95" s="887" t="n">
        <f aca="false">J203*J$226</f>
        <v>0</v>
      </c>
      <c r="K95" s="887" t="n">
        <f aca="false">K203*K$226</f>
        <v>0</v>
      </c>
      <c r="L95" s="887" t="n">
        <f aca="false">L203*L$226</f>
        <v>0</v>
      </c>
      <c r="M95" s="887" t="n">
        <f aca="false">M203*M$226</f>
        <v>0</v>
      </c>
      <c r="N95" s="887" t="n">
        <f aca="false">N203*N$226</f>
        <v>0</v>
      </c>
      <c r="O95" s="887" t="n">
        <f aca="false">O203*O$226</f>
        <v>0</v>
      </c>
      <c r="P95" s="887" t="n">
        <f aca="false">P203*P$226</f>
        <v>0</v>
      </c>
      <c r="Q95" s="887" t="n">
        <f aca="false">Q203*Q$226</f>
        <v>0</v>
      </c>
      <c r="R95" s="887" t="n">
        <f aca="false">R203*R$226</f>
        <v>0</v>
      </c>
      <c r="S95" s="887" t="n">
        <f aca="false">S203*S$226</f>
        <v>0</v>
      </c>
      <c r="T95" s="887" t="n">
        <f aca="false">T203*T$226</f>
        <v>0</v>
      </c>
      <c r="U95" s="887" t="n">
        <f aca="false">U203*U$226</f>
        <v>0</v>
      </c>
      <c r="V95" s="887" t="n">
        <f aca="false">V203*V$226</f>
        <v>0</v>
      </c>
      <c r="W95" s="887" t="n">
        <f aca="false">W203*W$226</f>
        <v>16193328.5138903</v>
      </c>
      <c r="X95" s="887" t="n">
        <f aca="false">SUM(F95:W95)</f>
        <v>16193328.5138903</v>
      </c>
      <c r="Y95" s="537"/>
      <c r="Z95" s="537"/>
      <c r="AA95" s="537"/>
    </row>
    <row r="96" s="108" customFormat="true" ht="13.5" hidden="false" customHeight="true" outlineLevel="0" collapsed="false">
      <c r="A96" s="880"/>
      <c r="B96" s="884"/>
      <c r="C96" s="884"/>
      <c r="D96" s="885" t="s">
        <v>475</v>
      </c>
      <c r="E96" s="886" t="n">
        <f aca="false">X96/E$226</f>
        <v>0.22631059235181</v>
      </c>
      <c r="F96" s="887" t="n">
        <f aca="false">F204*F$226</f>
        <v>0</v>
      </c>
      <c r="G96" s="887" t="n">
        <f aca="false">G204*G$226</f>
        <v>0</v>
      </c>
      <c r="H96" s="887" t="n">
        <f aca="false">H204*H$226</f>
        <v>0</v>
      </c>
      <c r="I96" s="887" t="n">
        <f aca="false">I204*I$226</f>
        <v>0</v>
      </c>
      <c r="J96" s="887" t="n">
        <f aca="false">J204*J$226</f>
        <v>0</v>
      </c>
      <c r="K96" s="887" t="n">
        <f aca="false">K204*K$226</f>
        <v>0</v>
      </c>
      <c r="L96" s="887" t="n">
        <f aca="false">L204*L$226</f>
        <v>0</v>
      </c>
      <c r="M96" s="887" t="n">
        <f aca="false">M204*M$226</f>
        <v>0</v>
      </c>
      <c r="N96" s="887" t="n">
        <f aca="false">N204*N$226</f>
        <v>0</v>
      </c>
      <c r="O96" s="887" t="n">
        <f aca="false">O204*O$226</f>
        <v>0</v>
      </c>
      <c r="P96" s="887" t="n">
        <f aca="false">P204*P$226</f>
        <v>0</v>
      </c>
      <c r="Q96" s="887" t="n">
        <f aca="false">Q204*Q$226</f>
        <v>0</v>
      </c>
      <c r="R96" s="887" t="n">
        <f aca="false">R204*R$226</f>
        <v>0</v>
      </c>
      <c r="S96" s="887" t="n">
        <f aca="false">S204*S$226</f>
        <v>0</v>
      </c>
      <c r="T96" s="887" t="n">
        <f aca="false">T204*T$226</f>
        <v>0</v>
      </c>
      <c r="U96" s="887" t="n">
        <f aca="false">U204*U$226</f>
        <v>0</v>
      </c>
      <c r="V96" s="887" t="n">
        <f aca="false">V204*V$226</f>
        <v>0</v>
      </c>
      <c r="W96" s="887" t="n">
        <f aca="false">W204*W$226</f>
        <v>27222222.2222222</v>
      </c>
      <c r="X96" s="887" t="n">
        <f aca="false">SUM(F96:W96)</f>
        <v>27222222.2222222</v>
      </c>
      <c r="Y96" s="537"/>
      <c r="Z96" s="537"/>
      <c r="AA96" s="537"/>
    </row>
    <row r="97" s="108" customFormat="true" ht="15" hidden="false" customHeight="false" outlineLevel="0" collapsed="false">
      <c r="A97" s="880"/>
      <c r="B97" s="884"/>
      <c r="C97" s="884"/>
      <c r="D97" s="885" t="s">
        <v>476</v>
      </c>
      <c r="E97" s="886" t="n">
        <f aca="false">X97/E$226</f>
        <v>0.0958069242941664</v>
      </c>
      <c r="F97" s="887" t="n">
        <f aca="false">F205*F$226</f>
        <v>0</v>
      </c>
      <c r="G97" s="887" t="n">
        <f aca="false">G205*G$226</f>
        <v>0</v>
      </c>
      <c r="H97" s="887" t="n">
        <f aca="false">H205*H$226</f>
        <v>0</v>
      </c>
      <c r="I97" s="887" t="n">
        <f aca="false">I205*I$226</f>
        <v>0</v>
      </c>
      <c r="J97" s="887" t="n">
        <f aca="false">J205*J$226</f>
        <v>0</v>
      </c>
      <c r="K97" s="887" t="n">
        <f aca="false">K205*K$226</f>
        <v>0</v>
      </c>
      <c r="L97" s="887" t="n">
        <f aca="false">L205*L$226</f>
        <v>0</v>
      </c>
      <c r="M97" s="887" t="n">
        <f aca="false">M205*M$226</f>
        <v>0</v>
      </c>
      <c r="N97" s="887" t="n">
        <f aca="false">N205*N$226</f>
        <v>0</v>
      </c>
      <c r="O97" s="887" t="n">
        <f aca="false">O205*O$226</f>
        <v>0</v>
      </c>
      <c r="P97" s="887" t="n">
        <f aca="false">P205*P$226</f>
        <v>0</v>
      </c>
      <c r="Q97" s="887" t="n">
        <f aca="false">Q205*Q$226</f>
        <v>0</v>
      </c>
      <c r="R97" s="887" t="n">
        <f aca="false">R205*R$226</f>
        <v>0</v>
      </c>
      <c r="S97" s="887" t="n">
        <f aca="false">S205*S$226</f>
        <v>0</v>
      </c>
      <c r="T97" s="887" t="n">
        <f aca="false">T205*T$226</f>
        <v>0</v>
      </c>
      <c r="U97" s="887" t="n">
        <f aca="false">U205*U$226</f>
        <v>0</v>
      </c>
      <c r="V97" s="887" t="n">
        <f aca="false">V205*V$226</f>
        <v>0</v>
      </c>
      <c r="W97" s="887" t="n">
        <f aca="false">W205*W$226</f>
        <v>11524327.5025724</v>
      </c>
      <c r="X97" s="887" t="n">
        <f aca="false">SUM(F97:W97)</f>
        <v>11524327.5025724</v>
      </c>
      <c r="Y97" s="537"/>
      <c r="Z97" s="537"/>
      <c r="AA97" s="537"/>
    </row>
    <row r="98" s="108" customFormat="true" ht="13.5" hidden="false" customHeight="true" outlineLevel="0" collapsed="false">
      <c r="A98" s="880" t="s">
        <v>463</v>
      </c>
      <c r="B98" s="884" t="s">
        <v>175</v>
      </c>
      <c r="C98" s="884"/>
      <c r="D98" s="885" t="s">
        <v>7</v>
      </c>
      <c r="E98" s="886" t="n">
        <f aca="false">X98/E$226</f>
        <v>7.76147906315489</v>
      </c>
      <c r="F98" s="887" t="n">
        <f aca="false">F206*F$226</f>
        <v>79758190.3276131</v>
      </c>
      <c r="G98" s="887" t="n">
        <f aca="false">G206*G$226</f>
        <v>0</v>
      </c>
      <c r="H98" s="887" t="n">
        <f aca="false">H206*H$226</f>
        <v>0</v>
      </c>
      <c r="I98" s="887" t="n">
        <f aca="false">I206*I$226</f>
        <v>0</v>
      </c>
      <c r="J98" s="887" t="n">
        <f aca="false">J206*J$226</f>
        <v>0</v>
      </c>
      <c r="K98" s="887" t="n">
        <f aca="false">K206*K$226</f>
        <v>0</v>
      </c>
      <c r="L98" s="887" t="n">
        <f aca="false">L206*L$226</f>
        <v>0</v>
      </c>
      <c r="M98" s="887" t="n">
        <f aca="false">M206*M$226</f>
        <v>0</v>
      </c>
      <c r="N98" s="887" t="n">
        <f aca="false">N206*N$226</f>
        <v>91337511.5386484</v>
      </c>
      <c r="O98" s="887" t="n">
        <f aca="false">O206*O$226</f>
        <v>0</v>
      </c>
      <c r="P98" s="887" t="n">
        <f aca="false">P206*P$226</f>
        <v>87985212.5693161</v>
      </c>
      <c r="Q98" s="887" t="n">
        <f aca="false">Q206*Q$226</f>
        <v>83616034.5594308</v>
      </c>
      <c r="R98" s="887" t="n">
        <f aca="false">R206*R$226</f>
        <v>142123134.089307</v>
      </c>
      <c r="S98" s="887" t="n">
        <f aca="false">S206*S$226</f>
        <v>137607402.511566</v>
      </c>
      <c r="T98" s="887" t="n">
        <f aca="false">T206*T$226</f>
        <v>90221270.5210564</v>
      </c>
      <c r="U98" s="887" t="n">
        <f aca="false">U206*U$226</f>
        <v>78881887.21926</v>
      </c>
      <c r="V98" s="887" t="n">
        <f aca="false">V206*V$226</f>
        <v>93494403.1918431</v>
      </c>
      <c r="W98" s="887" t="n">
        <f aca="false">W206*W$226</f>
        <v>48579985.541671</v>
      </c>
      <c r="X98" s="887" t="n">
        <f aca="false">SUM(F98:W98)</f>
        <v>933605032.069713</v>
      </c>
      <c r="Y98" s="537"/>
      <c r="Z98" s="537"/>
      <c r="AA98" s="537"/>
    </row>
    <row r="99" s="108" customFormat="true" ht="15" hidden="false" customHeight="false" outlineLevel="0" collapsed="false">
      <c r="A99" s="880"/>
      <c r="B99" s="884"/>
      <c r="C99" s="884"/>
      <c r="D99" s="885" t="s">
        <v>475</v>
      </c>
      <c r="E99" s="886" t="n">
        <f aca="false">X99/E$226</f>
        <v>10.187327909066</v>
      </c>
      <c r="F99" s="887" t="n">
        <f aca="false">F207*F$226</f>
        <v>0</v>
      </c>
      <c r="G99" s="887" t="n">
        <f aca="false">G207*G$226</f>
        <v>0</v>
      </c>
      <c r="H99" s="887" t="n">
        <f aca="false">H207*H$226</f>
        <v>0</v>
      </c>
      <c r="I99" s="887" t="n">
        <f aca="false">I207*I$226</f>
        <v>0</v>
      </c>
      <c r="J99" s="887" t="n">
        <f aca="false">J207*J$226</f>
        <v>0</v>
      </c>
      <c r="K99" s="887" t="n">
        <f aca="false">K207*K$226</f>
        <v>0</v>
      </c>
      <c r="L99" s="887" t="n">
        <f aca="false">L207*L$226</f>
        <v>0</v>
      </c>
      <c r="M99" s="887" t="n">
        <f aca="false">M207*M$226</f>
        <v>0</v>
      </c>
      <c r="N99" s="887" t="n">
        <f aca="false">N207*N$226</f>
        <v>91333074.2324135</v>
      </c>
      <c r="O99" s="887" t="n">
        <f aca="false">O207*O$226</f>
        <v>0</v>
      </c>
      <c r="P99" s="887" t="n">
        <f aca="false">P207*P$226</f>
        <v>182200956.937799</v>
      </c>
      <c r="Q99" s="887" t="n">
        <f aca="false">Q207*Q$226</f>
        <v>85523066.9265757</v>
      </c>
      <c r="R99" s="887" t="n">
        <f aca="false">R207*R$226</f>
        <v>219469726.948951</v>
      </c>
      <c r="S99" s="887" t="n">
        <f aca="false">S207*S$226</f>
        <v>196087806.998479</v>
      </c>
      <c r="T99" s="887" t="n">
        <f aca="false">T207*T$226</f>
        <v>100317460.31746</v>
      </c>
      <c r="U99" s="887" t="n">
        <f aca="false">U207*U$226</f>
        <v>189555426.130848</v>
      </c>
      <c r="V99" s="887" t="n">
        <f aca="false">V207*V$226</f>
        <v>160915593.705293</v>
      </c>
      <c r="W99" s="887" t="n">
        <f aca="false">W207*W$226</f>
        <v>0</v>
      </c>
      <c r="X99" s="887" t="n">
        <f aca="false">SUM(F99:W99)</f>
        <v>1225403112.19782</v>
      </c>
      <c r="Y99" s="537"/>
      <c r="Z99" s="537"/>
      <c r="AA99" s="537"/>
    </row>
    <row r="100" s="108" customFormat="true" ht="15" hidden="false" customHeight="false" outlineLevel="0" collapsed="false">
      <c r="A100" s="880"/>
      <c r="B100" s="884"/>
      <c r="C100" s="884"/>
      <c r="D100" s="885" t="s">
        <v>476</v>
      </c>
      <c r="E100" s="886" t="n">
        <f aca="false">X100/E$226</f>
        <v>5.77525265092563</v>
      </c>
      <c r="F100" s="887" t="n">
        <f aca="false">F208*F$226</f>
        <v>164290018.075919</v>
      </c>
      <c r="G100" s="887" t="n">
        <f aca="false">G208*G$226</f>
        <v>0</v>
      </c>
      <c r="H100" s="887" t="n">
        <f aca="false">H208*H$226</f>
        <v>0</v>
      </c>
      <c r="I100" s="887" t="n">
        <f aca="false">I208*I$226</f>
        <v>0</v>
      </c>
      <c r="J100" s="887" t="n">
        <f aca="false">J208*J$226</f>
        <v>0</v>
      </c>
      <c r="K100" s="887" t="n">
        <f aca="false">K208*K$226</f>
        <v>0</v>
      </c>
      <c r="L100" s="887" t="n">
        <f aca="false">L208*L$226</f>
        <v>0</v>
      </c>
      <c r="M100" s="887" t="n">
        <f aca="false">M208*M$226</f>
        <v>0</v>
      </c>
      <c r="N100" s="887" t="n">
        <f aca="false">N208*N$226</f>
        <v>91341949.2760665</v>
      </c>
      <c r="O100" s="887" t="n">
        <f aca="false">O208*O$226</f>
        <v>0</v>
      </c>
      <c r="P100" s="887" t="n">
        <f aca="false">P208*P$226</f>
        <v>0</v>
      </c>
      <c r="Q100" s="887" t="n">
        <f aca="false">Q208*Q$226</f>
        <v>81792194.8794432</v>
      </c>
      <c r="R100" s="887" t="n">
        <f aca="false">R208*R$226</f>
        <v>69083208.7693074</v>
      </c>
      <c r="S100" s="887" t="n">
        <f aca="false">S208*S$226</f>
        <v>86194707.1749307</v>
      </c>
      <c r="T100" s="887" t="n">
        <f aca="false">T208*T$226</f>
        <v>81971465.6290532</v>
      </c>
      <c r="U100" s="887" t="n">
        <f aca="false">U208*U$226</f>
        <v>0</v>
      </c>
      <c r="V100" s="887" t="n">
        <f aca="false">V208*V$226</f>
        <v>50868306.8017366</v>
      </c>
      <c r="W100" s="887" t="n">
        <f aca="false">W208*W$226</f>
        <v>69145965.0154344</v>
      </c>
      <c r="X100" s="887" t="n">
        <f aca="false">SUM(F100:W100)</f>
        <v>694687815.621891</v>
      </c>
      <c r="Y100" s="537"/>
      <c r="Z100" s="537"/>
      <c r="AA100" s="537"/>
    </row>
    <row r="101" s="108" customFormat="true" ht="13.5" hidden="false" customHeight="true" outlineLevel="0" collapsed="false">
      <c r="A101" s="880" t="s">
        <v>464</v>
      </c>
      <c r="B101" s="884" t="s">
        <v>199</v>
      </c>
      <c r="C101" s="884"/>
      <c r="D101" s="885" t="s">
        <v>7</v>
      </c>
      <c r="E101" s="886" t="n">
        <f aca="false">X101/E$226</f>
        <v>6.10386621336787</v>
      </c>
      <c r="F101" s="887" t="n">
        <f aca="false">F209*F$226</f>
        <v>0</v>
      </c>
      <c r="G101" s="887" t="n">
        <f aca="false">G209*G$226</f>
        <v>0</v>
      </c>
      <c r="H101" s="887" t="n">
        <f aca="false">H209*H$226</f>
        <v>0</v>
      </c>
      <c r="I101" s="887" t="n">
        <f aca="false">I209*I$226</f>
        <v>0</v>
      </c>
      <c r="J101" s="887" t="n">
        <f aca="false">J209*J$226</f>
        <v>0</v>
      </c>
      <c r="K101" s="887" t="n">
        <f aca="false">K209*K$226</f>
        <v>0</v>
      </c>
      <c r="L101" s="887" t="n">
        <f aca="false">L209*L$226</f>
        <v>0</v>
      </c>
      <c r="M101" s="887" t="n">
        <f aca="false">M209*M$226</f>
        <v>0</v>
      </c>
      <c r="N101" s="887" t="n">
        <f aca="false">N209*N$226</f>
        <v>0</v>
      </c>
      <c r="O101" s="887" t="n">
        <f aca="false">O209*O$226</f>
        <v>0</v>
      </c>
      <c r="P101" s="887" t="n">
        <f aca="false">P209*P$226</f>
        <v>43992606.284658</v>
      </c>
      <c r="Q101" s="887" t="n">
        <f aca="false">Q209*Q$226</f>
        <v>0</v>
      </c>
      <c r="R101" s="887" t="n">
        <f aca="false">R209*R$226</f>
        <v>35530783.5223269</v>
      </c>
      <c r="S101" s="887" t="n">
        <f aca="false">S209*S$226</f>
        <v>45869134.1705221</v>
      </c>
      <c r="T101" s="887" t="n">
        <f aca="false">T209*T$226</f>
        <v>67665952.8907923</v>
      </c>
      <c r="U101" s="887" t="n">
        <f aca="false">U209*U$226</f>
        <v>78881887.21926</v>
      </c>
      <c r="V101" s="887" t="n">
        <f aca="false">V209*V$226</f>
        <v>186988806.383686</v>
      </c>
      <c r="W101" s="887" t="n">
        <f aca="false">W209*W$226</f>
        <v>275286584.736136</v>
      </c>
      <c r="X101" s="887" t="n">
        <f aca="false">SUM(F101:W101)</f>
        <v>734215755.207381</v>
      </c>
      <c r="Y101" s="537"/>
      <c r="Z101" s="537"/>
      <c r="AA101" s="537"/>
    </row>
    <row r="102" s="108" customFormat="true" ht="13.5" hidden="false" customHeight="true" outlineLevel="0" collapsed="false">
      <c r="A102" s="880"/>
      <c r="B102" s="884"/>
      <c r="C102" s="884"/>
      <c r="D102" s="885" t="s">
        <v>475</v>
      </c>
      <c r="E102" s="886" t="n">
        <f aca="false">X102/E$226</f>
        <v>7.53359250959037</v>
      </c>
      <c r="F102" s="887" t="n">
        <f aca="false">F210*F$226</f>
        <v>0</v>
      </c>
      <c r="G102" s="887" t="n">
        <f aca="false">G210*G$226</f>
        <v>0</v>
      </c>
      <c r="H102" s="887" t="n">
        <f aca="false">H210*H$226</f>
        <v>0</v>
      </c>
      <c r="I102" s="887" t="n">
        <f aca="false">I210*I$226</f>
        <v>0</v>
      </c>
      <c r="J102" s="887" t="n">
        <f aca="false">J210*J$226</f>
        <v>0</v>
      </c>
      <c r="K102" s="887" t="n">
        <f aca="false">K210*K$226</f>
        <v>0</v>
      </c>
      <c r="L102" s="887" t="n">
        <f aca="false">L210*L$226</f>
        <v>0</v>
      </c>
      <c r="M102" s="887" t="n">
        <f aca="false">M210*M$226</f>
        <v>0</v>
      </c>
      <c r="N102" s="887" t="n">
        <f aca="false">N210*N$226</f>
        <v>0</v>
      </c>
      <c r="O102" s="887" t="n">
        <f aca="false">O210*O$226</f>
        <v>0</v>
      </c>
      <c r="P102" s="887" t="n">
        <f aca="false">P210*P$226</f>
        <v>91100478.4688995</v>
      </c>
      <c r="Q102" s="887" t="n">
        <f aca="false">Q210*Q$226</f>
        <v>0</v>
      </c>
      <c r="R102" s="887" t="n">
        <f aca="false">R210*R$226</f>
        <v>73156575.6496504</v>
      </c>
      <c r="S102" s="887" t="n">
        <f aca="false">S210*S$226</f>
        <v>49021951.7496197</v>
      </c>
      <c r="T102" s="887" t="n">
        <f aca="false">T210*T$226</f>
        <v>50158730.1587302</v>
      </c>
      <c r="U102" s="887" t="n">
        <f aca="false">U210*U$226</f>
        <v>142166569.598136</v>
      </c>
      <c r="V102" s="887" t="n">
        <f aca="false">V210*V$226</f>
        <v>201144492.131617</v>
      </c>
      <c r="W102" s="887" t="n">
        <f aca="false">W210*W$226</f>
        <v>299444444.444445</v>
      </c>
      <c r="X102" s="887" t="n">
        <f aca="false">SUM(F102:W102)</f>
        <v>906193242.201097</v>
      </c>
      <c r="Y102" s="537"/>
      <c r="Z102" s="537"/>
      <c r="AA102" s="537"/>
    </row>
    <row r="103" s="108" customFormat="true" ht="15" hidden="false" customHeight="false" outlineLevel="0" collapsed="false">
      <c r="A103" s="880"/>
      <c r="B103" s="884"/>
      <c r="C103" s="884"/>
      <c r="D103" s="885" t="s">
        <v>476</v>
      </c>
      <c r="E103" s="886" t="n">
        <f aca="false">X103/E$226</f>
        <v>5.00422774630278</v>
      </c>
      <c r="F103" s="887" t="n">
        <f aca="false">F211*F$226</f>
        <v>0</v>
      </c>
      <c r="G103" s="887" t="n">
        <f aca="false">G211*G$226</f>
        <v>0</v>
      </c>
      <c r="H103" s="887" t="n">
        <f aca="false">H211*H$226</f>
        <v>0</v>
      </c>
      <c r="I103" s="887" t="n">
        <f aca="false">I211*I$226</f>
        <v>0</v>
      </c>
      <c r="J103" s="887" t="n">
        <f aca="false">J211*J$226</f>
        <v>0</v>
      </c>
      <c r="K103" s="887" t="n">
        <f aca="false">K211*K$226</f>
        <v>0</v>
      </c>
      <c r="L103" s="887" t="n">
        <f aca="false">L211*L$226</f>
        <v>0</v>
      </c>
      <c r="M103" s="887" t="n">
        <f aca="false">M211*M$226</f>
        <v>0</v>
      </c>
      <c r="N103" s="887" t="n">
        <f aca="false">N211*N$226</f>
        <v>0</v>
      </c>
      <c r="O103" s="887" t="n">
        <f aca="false">O211*O$226</f>
        <v>0</v>
      </c>
      <c r="P103" s="887" t="n">
        <f aca="false">P211*P$226</f>
        <v>0</v>
      </c>
      <c r="Q103" s="887" t="n">
        <f aca="false">Q211*Q$226</f>
        <v>0</v>
      </c>
      <c r="R103" s="887" t="n">
        <f aca="false">R211*R$226</f>
        <v>0</v>
      </c>
      <c r="S103" s="887" t="n">
        <f aca="false">S211*S$226</f>
        <v>43097353.5874654</v>
      </c>
      <c r="T103" s="887" t="n">
        <f aca="false">T211*T$226</f>
        <v>81971465.6290532</v>
      </c>
      <c r="U103" s="887" t="n">
        <f aca="false">U211*U$226</f>
        <v>33776117.3377612</v>
      </c>
      <c r="V103" s="887" t="n">
        <f aca="false">V211*V$226</f>
        <v>178039073.806078</v>
      </c>
      <c r="W103" s="887" t="n">
        <f aca="false">W211*W$226</f>
        <v>265059532.559165</v>
      </c>
      <c r="X103" s="887" t="n">
        <f aca="false">SUM(F103:W103)</f>
        <v>601943542.919523</v>
      </c>
      <c r="Y103" s="537"/>
      <c r="Z103" s="537"/>
      <c r="AA103" s="537"/>
    </row>
    <row r="104" s="108" customFormat="true" ht="13.5" hidden="false" customHeight="true" outlineLevel="0" collapsed="false">
      <c r="A104" s="880" t="s">
        <v>465</v>
      </c>
      <c r="B104" s="884" t="s">
        <v>197</v>
      </c>
      <c r="C104" s="884"/>
      <c r="D104" s="885" t="s">
        <v>7</v>
      </c>
      <c r="E104" s="886" t="n">
        <f aca="false">X104/E$226</f>
        <v>8.68281171989101</v>
      </c>
      <c r="F104" s="887" t="n">
        <f aca="false">F212*F$226</f>
        <v>0</v>
      </c>
      <c r="G104" s="887" t="n">
        <f aca="false">G212*G$226</f>
        <v>0</v>
      </c>
      <c r="H104" s="887" t="n">
        <f aca="false">H212*H$226</f>
        <v>0</v>
      </c>
      <c r="I104" s="887" t="n">
        <f aca="false">I212*I$226</f>
        <v>0</v>
      </c>
      <c r="J104" s="887" t="n">
        <f aca="false">J212*J$226</f>
        <v>0</v>
      </c>
      <c r="K104" s="887" t="n">
        <f aca="false">K212*K$226</f>
        <v>0</v>
      </c>
      <c r="L104" s="887" t="n">
        <f aca="false">L212*L$226</f>
        <v>0</v>
      </c>
      <c r="M104" s="887" t="n">
        <f aca="false">M212*M$226</f>
        <v>0</v>
      </c>
      <c r="N104" s="887" t="n">
        <f aca="false">N212*N$226</f>
        <v>0</v>
      </c>
      <c r="O104" s="887" t="n">
        <f aca="false">O212*O$226</f>
        <v>0</v>
      </c>
      <c r="P104" s="887" t="n">
        <f aca="false">P212*P$226</f>
        <v>0</v>
      </c>
      <c r="Q104" s="887" t="n">
        <f aca="false">Q212*Q$226</f>
        <v>0</v>
      </c>
      <c r="R104" s="887" t="n">
        <f aca="false">R212*R$226</f>
        <v>0</v>
      </c>
      <c r="S104" s="887" t="n">
        <f aca="false">S212*S$226</f>
        <v>0</v>
      </c>
      <c r="T104" s="887" t="n">
        <f aca="false">T212*T$226</f>
        <v>22555317.6302641</v>
      </c>
      <c r="U104" s="887" t="n">
        <f aca="false">U212*U$226</f>
        <v>19720471.804815</v>
      </c>
      <c r="V104" s="887" t="n">
        <f aca="false">V212*V$226</f>
        <v>46747201.5959215</v>
      </c>
      <c r="W104" s="887" t="n">
        <f aca="false">W212*W$226</f>
        <v>955406382.319529</v>
      </c>
      <c r="X104" s="887" t="n">
        <f aca="false">SUM(F104:W104)</f>
        <v>1044429373.35053</v>
      </c>
      <c r="Y104" s="537"/>
      <c r="Z104" s="537"/>
      <c r="AA104" s="537"/>
    </row>
    <row r="105" s="108" customFormat="true" ht="13.5" hidden="false" customHeight="true" outlineLevel="0" collapsed="false">
      <c r="A105" s="880"/>
      <c r="B105" s="884"/>
      <c r="C105" s="884"/>
      <c r="D105" s="885" t="s">
        <v>475</v>
      </c>
      <c r="E105" s="886" t="n">
        <f aca="false">X105/E$226</f>
        <v>7.74403421689729</v>
      </c>
      <c r="F105" s="887" t="n">
        <f aca="false">F213*F$226</f>
        <v>0</v>
      </c>
      <c r="G105" s="887" t="n">
        <f aca="false">G213*G$226</f>
        <v>0</v>
      </c>
      <c r="H105" s="887" t="n">
        <f aca="false">H213*H$226</f>
        <v>0</v>
      </c>
      <c r="I105" s="887" t="n">
        <f aca="false">I213*I$226</f>
        <v>0</v>
      </c>
      <c r="J105" s="887" t="n">
        <f aca="false">J213*J$226</f>
        <v>0</v>
      </c>
      <c r="K105" s="887" t="n">
        <f aca="false">K213*K$226</f>
        <v>0</v>
      </c>
      <c r="L105" s="887" t="n">
        <f aca="false">L213*L$226</f>
        <v>0</v>
      </c>
      <c r="M105" s="887" t="n">
        <f aca="false">M213*M$226</f>
        <v>0</v>
      </c>
      <c r="N105" s="887" t="n">
        <f aca="false">N213*N$226</f>
        <v>0</v>
      </c>
      <c r="O105" s="887" t="n">
        <f aca="false">O213*O$226</f>
        <v>0</v>
      </c>
      <c r="P105" s="887" t="n">
        <f aca="false">P213*P$226</f>
        <v>0</v>
      </c>
      <c r="Q105" s="887" t="n">
        <f aca="false">Q213*Q$226</f>
        <v>0</v>
      </c>
      <c r="R105" s="887" t="n">
        <f aca="false">R213*R$226</f>
        <v>0</v>
      </c>
      <c r="S105" s="887" t="n">
        <f aca="false">S213*S$226</f>
        <v>0</v>
      </c>
      <c r="T105" s="887" t="n">
        <f aca="false">T213*T$226</f>
        <v>0</v>
      </c>
      <c r="U105" s="887" t="n">
        <f aca="false">U213*U$226</f>
        <v>47388856.5327121</v>
      </c>
      <c r="V105" s="887" t="n">
        <f aca="false">V213*V$226</f>
        <v>40228898.4263233</v>
      </c>
      <c r="W105" s="887" t="n">
        <f aca="false">W213*W$226</f>
        <v>843888888.888889</v>
      </c>
      <c r="X105" s="887" t="n">
        <f aca="false">SUM(F105:W105)</f>
        <v>931506643.847924</v>
      </c>
      <c r="Y105" s="537"/>
      <c r="Z105" s="537"/>
      <c r="AA105" s="537"/>
    </row>
    <row r="106" s="108" customFormat="true" ht="15" hidden="false" customHeight="false" outlineLevel="0" collapsed="false">
      <c r="A106" s="880"/>
      <c r="B106" s="884"/>
      <c r="C106" s="884"/>
      <c r="D106" s="885" t="s">
        <v>476</v>
      </c>
      <c r="E106" s="886" t="n">
        <f aca="false">X106/E$226</f>
        <v>9.09882640967072</v>
      </c>
      <c r="F106" s="887" t="n">
        <f aca="false">F214*F$226</f>
        <v>0</v>
      </c>
      <c r="G106" s="887" t="n">
        <f aca="false">G214*G$226</f>
        <v>0</v>
      </c>
      <c r="H106" s="887" t="n">
        <f aca="false">H214*H$226</f>
        <v>0</v>
      </c>
      <c r="I106" s="887" t="n">
        <f aca="false">I214*I$226</f>
        <v>0</v>
      </c>
      <c r="J106" s="887" t="n">
        <f aca="false">J214*J$226</f>
        <v>0</v>
      </c>
      <c r="K106" s="887" t="n">
        <f aca="false">K214*K$226</f>
        <v>0</v>
      </c>
      <c r="L106" s="887" t="n">
        <f aca="false">L214*L$226</f>
        <v>0</v>
      </c>
      <c r="M106" s="887" t="n">
        <f aca="false">M214*M$226</f>
        <v>0</v>
      </c>
      <c r="N106" s="887" t="n">
        <f aca="false">N214*N$226</f>
        <v>0</v>
      </c>
      <c r="O106" s="887" t="n">
        <f aca="false">O214*O$226</f>
        <v>0</v>
      </c>
      <c r="P106" s="887" t="n">
        <f aca="false">P214*P$226</f>
        <v>0</v>
      </c>
      <c r="Q106" s="887" t="n">
        <f aca="false">Q214*Q$226</f>
        <v>0</v>
      </c>
      <c r="R106" s="887" t="n">
        <f aca="false">R214*R$226</f>
        <v>0</v>
      </c>
      <c r="S106" s="887" t="n">
        <f aca="false">S214*S$226</f>
        <v>0</v>
      </c>
      <c r="T106" s="887" t="n">
        <f aca="false">T214*T$226</f>
        <v>40985732.8145266</v>
      </c>
      <c r="U106" s="887" t="n">
        <f aca="false">U214*U$226</f>
        <v>0</v>
      </c>
      <c r="V106" s="887" t="n">
        <f aca="false">V214*V$226</f>
        <v>50868306.8017366</v>
      </c>
      <c r="W106" s="887" t="n">
        <f aca="false">W214*W$226</f>
        <v>1002616492.7238</v>
      </c>
      <c r="X106" s="887" t="n">
        <f aca="false">SUM(F106:W106)</f>
        <v>1094470532.34006</v>
      </c>
      <c r="Y106" s="537"/>
      <c r="Z106" s="537"/>
      <c r="AA106" s="537"/>
    </row>
    <row r="107" s="108" customFormat="true" ht="13.5" hidden="false" customHeight="true" outlineLevel="0" collapsed="false">
      <c r="A107" s="880" t="s">
        <v>466</v>
      </c>
      <c r="B107" s="884" t="s">
        <v>173</v>
      </c>
      <c r="C107" s="884"/>
      <c r="D107" s="885" t="s">
        <v>7</v>
      </c>
      <c r="E107" s="886" t="n">
        <f aca="false">X107/E$226</f>
        <v>9.45336412892013</v>
      </c>
      <c r="F107" s="887" t="n">
        <f aca="false">F215*F$226</f>
        <v>0</v>
      </c>
      <c r="G107" s="887" t="n">
        <f aca="false">G215*G$226</f>
        <v>0</v>
      </c>
      <c r="H107" s="887" t="n">
        <f aca="false">H215*H$226</f>
        <v>0</v>
      </c>
      <c r="I107" s="887" t="n">
        <f aca="false">I215*I$226</f>
        <v>0</v>
      </c>
      <c r="J107" s="887" t="n">
        <f aca="false">J215*J$226</f>
        <v>0</v>
      </c>
      <c r="K107" s="887" t="n">
        <f aca="false">K215*K$226</f>
        <v>62038445.581524</v>
      </c>
      <c r="L107" s="887" t="n">
        <f aca="false">L215*L$226</f>
        <v>55504893.9145237</v>
      </c>
      <c r="M107" s="887" t="n">
        <f aca="false">M215*M$226</f>
        <v>0</v>
      </c>
      <c r="N107" s="887" t="n">
        <f aca="false">N215*N$226</f>
        <v>0</v>
      </c>
      <c r="O107" s="887" t="n">
        <f aca="false">O215*O$226</f>
        <v>123485749.631251</v>
      </c>
      <c r="P107" s="887" t="n">
        <f aca="false">P215*P$226</f>
        <v>0</v>
      </c>
      <c r="Q107" s="887" t="n">
        <f aca="false">Q215*Q$226</f>
        <v>0</v>
      </c>
      <c r="R107" s="887" t="n">
        <f aca="false">R215*R$226</f>
        <v>142123134.089307</v>
      </c>
      <c r="S107" s="887" t="n">
        <f aca="false">S215*S$226</f>
        <v>206411103.76735</v>
      </c>
      <c r="T107" s="887" t="n">
        <f aca="false">T215*T$226</f>
        <v>135331905.781585</v>
      </c>
      <c r="U107" s="887" t="n">
        <f aca="false">U215*U$226</f>
        <v>78881887.21926</v>
      </c>
      <c r="V107" s="887" t="n">
        <f aca="false">V215*V$226</f>
        <v>171406405.851712</v>
      </c>
      <c r="W107" s="887" t="n">
        <f aca="false">W215*W$226</f>
        <v>161933285.138903</v>
      </c>
      <c r="X107" s="887" t="n">
        <f aca="false">SUM(F107:W107)</f>
        <v>1137116810.97542</v>
      </c>
      <c r="Y107" s="537"/>
      <c r="Z107" s="537"/>
      <c r="AA107" s="537"/>
    </row>
    <row r="108" s="108" customFormat="true" ht="15" hidden="false" customHeight="false" outlineLevel="0" collapsed="false">
      <c r="A108" s="880"/>
      <c r="B108" s="884"/>
      <c r="C108" s="884"/>
      <c r="D108" s="885" t="s">
        <v>475</v>
      </c>
      <c r="E108" s="886" t="n">
        <f aca="false">X108/E$226</f>
        <v>13.3391315676908</v>
      </c>
      <c r="F108" s="887" t="n">
        <f aca="false">F216*F$226</f>
        <v>0</v>
      </c>
      <c r="G108" s="887" t="n">
        <f aca="false">G216*G$226</f>
        <v>0</v>
      </c>
      <c r="H108" s="887" t="n">
        <f aca="false">H216*H$226</f>
        <v>0</v>
      </c>
      <c r="I108" s="887" t="n">
        <f aca="false">I216*I$226</f>
        <v>0</v>
      </c>
      <c r="J108" s="887" t="n">
        <f aca="false">J216*J$226</f>
        <v>0</v>
      </c>
      <c r="K108" s="887" t="n">
        <f aca="false">K216*K$226</f>
        <v>130463865.057438</v>
      </c>
      <c r="L108" s="887" t="n">
        <f aca="false">L216*L$226</f>
        <v>0</v>
      </c>
      <c r="M108" s="887" t="n">
        <f aca="false">M216*M$226</f>
        <v>0</v>
      </c>
      <c r="N108" s="887" t="n">
        <f aca="false">N216*N$226</f>
        <v>0</v>
      </c>
      <c r="O108" s="887" t="n">
        <f aca="false">O216*O$226</f>
        <v>165807379.012937</v>
      </c>
      <c r="P108" s="887" t="n">
        <f aca="false">P216*P$226</f>
        <v>0</v>
      </c>
      <c r="Q108" s="887" t="n">
        <f aca="false">Q216*Q$226</f>
        <v>0</v>
      </c>
      <c r="R108" s="887" t="n">
        <f aca="false">R216*R$226</f>
        <v>292626302.598602</v>
      </c>
      <c r="S108" s="887" t="n">
        <f aca="false">S216*S$226</f>
        <v>294131710.497718</v>
      </c>
      <c r="T108" s="887" t="n">
        <f aca="false">T216*T$226</f>
        <v>200634920.634921</v>
      </c>
      <c r="U108" s="887" t="n">
        <f aca="false">U216*U$226</f>
        <v>142166569.598136</v>
      </c>
      <c r="V108" s="887" t="n">
        <f aca="false">V216*V$226</f>
        <v>160915593.705293</v>
      </c>
      <c r="W108" s="887" t="n">
        <f aca="false">W216*W$226</f>
        <v>217777777.777778</v>
      </c>
      <c r="X108" s="887" t="n">
        <f aca="false">SUM(F108:W108)</f>
        <v>1604524118.88282</v>
      </c>
      <c r="Y108" s="537"/>
      <c r="Z108" s="537"/>
      <c r="AA108" s="537"/>
    </row>
    <row r="109" s="108" customFormat="true" ht="15" hidden="false" customHeight="false" outlineLevel="0" collapsed="false">
      <c r="A109" s="880"/>
      <c r="B109" s="884"/>
      <c r="C109" s="884"/>
      <c r="D109" s="885" t="s">
        <v>476</v>
      </c>
      <c r="E109" s="886" t="n">
        <f aca="false">X109/E$226</f>
        <v>6.26115817941405</v>
      </c>
      <c r="F109" s="887" t="n">
        <f aca="false">F217*F$226</f>
        <v>0</v>
      </c>
      <c r="G109" s="887" t="n">
        <f aca="false">G217*G$226</f>
        <v>0</v>
      </c>
      <c r="H109" s="887" t="n">
        <f aca="false">H217*H$226</f>
        <v>0</v>
      </c>
      <c r="I109" s="887" t="n">
        <f aca="false">I217*I$226</f>
        <v>0</v>
      </c>
      <c r="J109" s="887" t="n">
        <f aca="false">J217*J$226</f>
        <v>0</v>
      </c>
      <c r="K109" s="887" t="n">
        <f aca="false">K217*K$226</f>
        <v>0</v>
      </c>
      <c r="L109" s="887" t="n">
        <f aca="false">L217*L$226</f>
        <v>110013254.608989</v>
      </c>
      <c r="M109" s="887" t="n">
        <f aca="false">M217*M$226</f>
        <v>0</v>
      </c>
      <c r="N109" s="887" t="n">
        <f aca="false">N217*N$226</f>
        <v>0</v>
      </c>
      <c r="O109" s="887" t="n">
        <f aca="false">O217*O$226</f>
        <v>81752031.7520317</v>
      </c>
      <c r="P109" s="887" t="n">
        <f aca="false">P217*P$226</f>
        <v>0</v>
      </c>
      <c r="Q109" s="887" t="n">
        <f aca="false">Q217*Q$226</f>
        <v>0</v>
      </c>
      <c r="R109" s="887" t="n">
        <f aca="false">R217*R$226</f>
        <v>0</v>
      </c>
      <c r="S109" s="887" t="n">
        <f aca="false">S217*S$226</f>
        <v>129292060.762396</v>
      </c>
      <c r="T109" s="887" t="n">
        <f aca="false">T217*T$226</f>
        <v>81971465.6290532</v>
      </c>
      <c r="U109" s="887" t="n">
        <f aca="false">U217*U$226</f>
        <v>33776117.3377612</v>
      </c>
      <c r="V109" s="887" t="n">
        <f aca="false">V217*V$226</f>
        <v>178039073.806078</v>
      </c>
      <c r="W109" s="887" t="n">
        <f aca="false">W217*W$226</f>
        <v>138291930.030869</v>
      </c>
      <c r="X109" s="887" t="n">
        <f aca="false">SUM(F109:W109)</f>
        <v>753135933.927178</v>
      </c>
      <c r="Y109" s="537"/>
      <c r="Z109" s="537"/>
      <c r="AA109" s="537"/>
    </row>
    <row r="110" s="108" customFormat="true" ht="15" hidden="false" customHeight="false" outlineLevel="0" collapsed="false">
      <c r="A110" s="880" t="s">
        <v>467</v>
      </c>
      <c r="B110" s="880" t="s">
        <v>477</v>
      </c>
      <c r="C110" s="884" t="s">
        <v>1022</v>
      </c>
      <c r="D110" s="885" t="s">
        <v>7</v>
      </c>
      <c r="E110" s="886" t="n">
        <f aca="false">X110/E$226</f>
        <v>1.25639125045336</v>
      </c>
      <c r="F110" s="887" t="n">
        <f aca="false">F218*F$226</f>
        <v>0</v>
      </c>
      <c r="G110" s="887" t="n">
        <f aca="false">G218*G$226</f>
        <v>0</v>
      </c>
      <c r="H110" s="887" t="n">
        <f aca="false">H218*H$226</f>
        <v>0</v>
      </c>
      <c r="I110" s="887" t="n">
        <f aca="false">I218*I$226</f>
        <v>0</v>
      </c>
      <c r="J110" s="887" t="n">
        <f aca="false">J218*J$226</f>
        <v>0</v>
      </c>
      <c r="K110" s="887" t="n">
        <f aca="false">K218*K$226</f>
        <v>0</v>
      </c>
      <c r="L110" s="887" t="n">
        <f aca="false">L218*L$226</f>
        <v>0</v>
      </c>
      <c r="M110" s="887" t="n">
        <f aca="false">M218*M$226</f>
        <v>0</v>
      </c>
      <c r="N110" s="887" t="n">
        <f aca="false">N218*N$226</f>
        <v>0</v>
      </c>
      <c r="O110" s="887" t="n">
        <f aca="false">O218*O$226</f>
        <v>82323833.0875006</v>
      </c>
      <c r="P110" s="887" t="n">
        <f aca="false">P218*P$226</f>
        <v>0</v>
      </c>
      <c r="Q110" s="887" t="n">
        <f aca="false">Q218*Q$226</f>
        <v>0</v>
      </c>
      <c r="R110" s="887" t="n">
        <f aca="false">R218*R$226</f>
        <v>0</v>
      </c>
      <c r="S110" s="887" t="n">
        <f aca="false">S218*S$226</f>
        <v>68803701.2557832</v>
      </c>
      <c r="T110" s="887" t="n">
        <f aca="false">T218*T$226</f>
        <v>0</v>
      </c>
      <c r="U110" s="887" t="n">
        <f aca="false">U218*U$226</f>
        <v>0</v>
      </c>
      <c r="V110" s="887" t="n">
        <f aca="false">V218*V$226</f>
        <v>0</v>
      </c>
      <c r="W110" s="887" t="n">
        <f aca="false">W218*W$226</f>
        <v>0</v>
      </c>
      <c r="X110" s="887" t="n">
        <f aca="false">SUM(F110:W110)</f>
        <v>151127534.343284</v>
      </c>
      <c r="Y110" s="537"/>
      <c r="Z110" s="537"/>
      <c r="AA110" s="537"/>
    </row>
    <row r="111" s="108" customFormat="true" ht="15" hidden="false" customHeight="false" outlineLevel="0" collapsed="false">
      <c r="A111" s="880"/>
      <c r="B111" s="880"/>
      <c r="C111" s="880"/>
      <c r="D111" s="885" t="s">
        <v>475</v>
      </c>
      <c r="E111" s="886" t="n">
        <f aca="false">X111/E$226</f>
        <v>1.50429882701961</v>
      </c>
      <c r="F111" s="887" t="n">
        <f aca="false">F219*F$226</f>
        <v>0</v>
      </c>
      <c r="G111" s="887" t="n">
        <f aca="false">G219*G$226</f>
        <v>0</v>
      </c>
      <c r="H111" s="887" t="n">
        <f aca="false">H219*H$226</f>
        <v>0</v>
      </c>
      <c r="I111" s="887" t="n">
        <f aca="false">I219*I$226</f>
        <v>0</v>
      </c>
      <c r="J111" s="887" t="n">
        <f aca="false">J219*J$226</f>
        <v>0</v>
      </c>
      <c r="K111" s="887" t="n">
        <f aca="false">K219*K$226</f>
        <v>0</v>
      </c>
      <c r="L111" s="887" t="n">
        <f aca="false">L219*L$226</f>
        <v>0</v>
      </c>
      <c r="M111" s="887" t="n">
        <f aca="false">M219*M$226</f>
        <v>0</v>
      </c>
      <c r="N111" s="887" t="n">
        <f aca="false">N219*N$226</f>
        <v>0</v>
      </c>
      <c r="O111" s="887" t="n">
        <f aca="false">O219*O$226</f>
        <v>82903689.5064686</v>
      </c>
      <c r="P111" s="887" t="n">
        <f aca="false">P219*P$226</f>
        <v>0</v>
      </c>
      <c r="Q111" s="887" t="n">
        <f aca="false">Q219*Q$226</f>
        <v>0</v>
      </c>
      <c r="R111" s="887" t="n">
        <f aca="false">R219*R$226</f>
        <v>0</v>
      </c>
      <c r="S111" s="887" t="n">
        <f aca="false">S219*S$226</f>
        <v>98043903.4992393</v>
      </c>
      <c r="T111" s="887" t="n">
        <f aca="false">T219*T$226</f>
        <v>0</v>
      </c>
      <c r="U111" s="887" t="n">
        <f aca="false">U219*U$226</f>
        <v>0</v>
      </c>
      <c r="V111" s="887" t="n">
        <f aca="false">V219*V$226</f>
        <v>0</v>
      </c>
      <c r="W111" s="887" t="n">
        <f aca="false">W219*W$226</f>
        <v>0</v>
      </c>
      <c r="X111" s="887" t="n">
        <f aca="false">SUM(F111:W111)</f>
        <v>180947593.005708</v>
      </c>
      <c r="Y111" s="537"/>
      <c r="Z111" s="537"/>
      <c r="AA111" s="537"/>
    </row>
    <row r="112" s="108" customFormat="true" ht="15" hidden="false" customHeight="false" outlineLevel="0" collapsed="false">
      <c r="A112" s="880"/>
      <c r="B112" s="880"/>
      <c r="C112" s="880"/>
      <c r="D112" s="885" t="s">
        <v>476</v>
      </c>
      <c r="E112" s="886" t="n">
        <f aca="false">X112/E$226</f>
        <v>1.03792916391212</v>
      </c>
      <c r="F112" s="887" t="n">
        <f aca="false">F220*F$226</f>
        <v>0</v>
      </c>
      <c r="G112" s="887" t="n">
        <f aca="false">G220*G$226</f>
        <v>0</v>
      </c>
      <c r="H112" s="887" t="n">
        <f aca="false">H220*H$226</f>
        <v>0</v>
      </c>
      <c r="I112" s="887" t="n">
        <f aca="false">I220*I$226</f>
        <v>0</v>
      </c>
      <c r="J112" s="887" t="n">
        <f aca="false">J220*J$226</f>
        <v>0</v>
      </c>
      <c r="K112" s="887" t="n">
        <f aca="false">K220*K$226</f>
        <v>0</v>
      </c>
      <c r="L112" s="887" t="n">
        <f aca="false">L220*L$226</f>
        <v>0</v>
      </c>
      <c r="M112" s="887" t="n">
        <f aca="false">M220*M$226</f>
        <v>0</v>
      </c>
      <c r="N112" s="887" t="n">
        <f aca="false">N220*N$226</f>
        <v>0</v>
      </c>
      <c r="O112" s="887" t="n">
        <f aca="false">O220*O$226</f>
        <v>81752031.7520317</v>
      </c>
      <c r="P112" s="887" t="n">
        <f aca="false">P220*P$226</f>
        <v>0</v>
      </c>
      <c r="Q112" s="887" t="n">
        <f aca="false">Q220*Q$226</f>
        <v>0</v>
      </c>
      <c r="R112" s="887" t="n">
        <f aca="false">R220*R$226</f>
        <v>0</v>
      </c>
      <c r="S112" s="887" t="n">
        <f aca="false">S220*S$226</f>
        <v>43097353.5874654</v>
      </c>
      <c r="T112" s="887" t="n">
        <f aca="false">T220*T$226</f>
        <v>0</v>
      </c>
      <c r="U112" s="887" t="n">
        <f aca="false">U220*U$226</f>
        <v>0</v>
      </c>
      <c r="V112" s="887" t="n">
        <f aca="false">V220*V$226</f>
        <v>0</v>
      </c>
      <c r="W112" s="887" t="n">
        <f aca="false">W220*W$226</f>
        <v>0</v>
      </c>
      <c r="X112" s="887" t="n">
        <f aca="false">SUM(F112:W112)</f>
        <v>124849385.339497</v>
      </c>
      <c r="Y112" s="537"/>
      <c r="Z112" s="537"/>
      <c r="AA112" s="537"/>
    </row>
    <row r="113" s="108" customFormat="true" ht="15" hidden="false" customHeight="false" outlineLevel="0" collapsed="false">
      <c r="A113" s="880" t="s">
        <v>469</v>
      </c>
      <c r="B113" s="884" t="s">
        <v>165</v>
      </c>
      <c r="C113" s="884"/>
      <c r="D113" s="885" t="s">
        <v>7</v>
      </c>
      <c r="E113" s="886" t="n">
        <f aca="false">X113/E$226</f>
        <v>18.2265929958843</v>
      </c>
      <c r="F113" s="887" t="n">
        <f aca="false">F221*F$226</f>
        <v>0</v>
      </c>
      <c r="G113" s="887" t="n">
        <f aca="false">G221*G$226</f>
        <v>0</v>
      </c>
      <c r="H113" s="887" t="n">
        <f aca="false">H221*H$226</f>
        <v>82954212.6330177</v>
      </c>
      <c r="I113" s="887" t="n">
        <f aca="false">I221*I$226</f>
        <v>77930848.1901675</v>
      </c>
      <c r="J113" s="887" t="n">
        <f aca="false">J221*J$226</f>
        <v>541774875.144065</v>
      </c>
      <c r="K113" s="887" t="n">
        <f aca="false">K221*K$226</f>
        <v>186115336.744572</v>
      </c>
      <c r="L113" s="887" t="n">
        <f aca="false">L221*L$226</f>
        <v>333029363.487142</v>
      </c>
      <c r="M113" s="887" t="n">
        <f aca="false">M221*M$226</f>
        <v>154790868.188635</v>
      </c>
      <c r="N113" s="887" t="n">
        <f aca="false">N221*N$226</f>
        <v>228343778.846621</v>
      </c>
      <c r="O113" s="887" t="n">
        <f aca="false">O221*O$226</f>
        <v>82323833.0875006</v>
      </c>
      <c r="P113" s="887" t="n">
        <f aca="false">P221*P$226</f>
        <v>175970425.138632</v>
      </c>
      <c r="Q113" s="887" t="n">
        <f aca="false">Q221*Q$226</f>
        <v>209040086.398577</v>
      </c>
      <c r="R113" s="887" t="n">
        <f aca="false">R221*R$226</f>
        <v>35530783.5223269</v>
      </c>
      <c r="S113" s="887" t="n">
        <f aca="false">S221*S$226</f>
        <v>45869134.1705221</v>
      </c>
      <c r="T113" s="887" t="n">
        <f aca="false">T221*T$226</f>
        <v>22555317.6302641</v>
      </c>
      <c r="U113" s="887" t="n">
        <f aca="false">U221*U$226</f>
        <v>0</v>
      </c>
      <c r="V113" s="887" t="n">
        <f aca="false">V221*V$226</f>
        <v>0</v>
      </c>
      <c r="W113" s="887" t="n">
        <f aca="false">W221*W$226</f>
        <v>16193328.5138903</v>
      </c>
      <c r="X113" s="887" t="n">
        <f aca="false">SUM(F113:W113)</f>
        <v>2192422191.69593</v>
      </c>
      <c r="Y113" s="537"/>
      <c r="Z113" s="537"/>
      <c r="AA113" s="537"/>
    </row>
    <row r="114" s="108" customFormat="true" ht="15" hidden="false" customHeight="false" outlineLevel="0" collapsed="false">
      <c r="A114" s="880"/>
      <c r="B114" s="884"/>
      <c r="C114" s="884"/>
      <c r="D114" s="885" t="s">
        <v>475</v>
      </c>
      <c r="E114" s="886" t="n">
        <f aca="false">X114/E$226</f>
        <v>28.7068619098762</v>
      </c>
      <c r="F114" s="887" t="n">
        <f aca="false">F222*F$226</f>
        <v>0</v>
      </c>
      <c r="G114" s="887" t="n">
        <f aca="false">G222*G$226</f>
        <v>0</v>
      </c>
      <c r="H114" s="887" t="n">
        <f aca="false">H222*H$226</f>
        <v>163624109.378009</v>
      </c>
      <c r="I114" s="887" t="n">
        <f aca="false">I222*I$226</f>
        <v>152511013.215859</v>
      </c>
      <c r="J114" s="887" t="n">
        <f aca="false">J222*J$226</f>
        <v>822201492.537314</v>
      </c>
      <c r="K114" s="887" t="n">
        <f aca="false">K222*K$226</f>
        <v>260927730.114876</v>
      </c>
      <c r="L114" s="887" t="n">
        <f aca="false">L222*L$226</f>
        <v>560122699.386503</v>
      </c>
      <c r="M114" s="887" t="n">
        <f aca="false">M222*M$226</f>
        <v>211305732.484076</v>
      </c>
      <c r="N114" s="887" t="n">
        <f aca="false">N222*N$226</f>
        <v>365332296.929654</v>
      </c>
      <c r="O114" s="887" t="n">
        <f aca="false">O222*O$226</f>
        <v>165807379.012937</v>
      </c>
      <c r="P114" s="887" t="n">
        <f aca="false">P222*P$226</f>
        <v>273301435.406699</v>
      </c>
      <c r="Q114" s="887" t="n">
        <f aca="false">Q222*Q$226</f>
        <v>256569200.779727</v>
      </c>
      <c r="R114" s="887" t="n">
        <f aca="false">R222*R$226</f>
        <v>73156575.6496504</v>
      </c>
      <c r="S114" s="887" t="n">
        <f aca="false">S222*S$226</f>
        <v>98043903.4992393</v>
      </c>
      <c r="T114" s="887" t="n">
        <f aca="false">T222*T$226</f>
        <v>50158730.1587302</v>
      </c>
      <c r="U114" s="887" t="n">
        <f aca="false">U222*U$226</f>
        <v>0</v>
      </c>
      <c r="V114" s="887" t="n">
        <f aca="false">V222*V$226</f>
        <v>0</v>
      </c>
      <c r="W114" s="887" t="n">
        <f aca="false">W222*W$226</f>
        <v>0</v>
      </c>
      <c r="X114" s="887" t="n">
        <f aca="false">SUM(F114:W114)</f>
        <v>3453062298.55327</v>
      </c>
      <c r="Y114" s="537"/>
      <c r="Z114" s="537"/>
      <c r="AA114" s="537"/>
    </row>
    <row r="115" s="108" customFormat="true" ht="15" hidden="false" customHeight="false" outlineLevel="0" collapsed="false">
      <c r="A115" s="880"/>
      <c r="B115" s="884"/>
      <c r="C115" s="884"/>
      <c r="D115" s="885" t="s">
        <v>476</v>
      </c>
      <c r="E115" s="886" t="n">
        <f aca="false">X115/E$226</f>
        <v>7.98072743530971</v>
      </c>
      <c r="F115" s="887" t="n">
        <f aca="false">F223*F$226</f>
        <v>0</v>
      </c>
      <c r="G115" s="887" t="n">
        <f aca="false">G223*G$226</f>
        <v>0</v>
      </c>
      <c r="H115" s="887" t="n">
        <f aca="false">H223*H$226</f>
        <v>0</v>
      </c>
      <c r="I115" s="887" t="n">
        <f aca="false">I223*I$226</f>
        <v>0</v>
      </c>
      <c r="J115" s="887" t="n">
        <f aca="false">J223*J$226</f>
        <v>267780647.121373</v>
      </c>
      <c r="K115" s="887" t="n">
        <f aca="false">K223*K$226</f>
        <v>118286090.969018</v>
      </c>
      <c r="L115" s="887" t="n">
        <f aca="false">L223*L$226</f>
        <v>110013254.608989</v>
      </c>
      <c r="M115" s="887" t="n">
        <f aca="false">M223*M$226</f>
        <v>100846813.592444</v>
      </c>
      <c r="N115" s="887" t="n">
        <f aca="false">N223*N$226</f>
        <v>91341949.2760665</v>
      </c>
      <c r="O115" s="887" t="n">
        <f aca="false">O223*O$226</f>
        <v>0</v>
      </c>
      <c r="P115" s="887" t="n">
        <f aca="false">P223*P$226</f>
        <v>85075960.6791778</v>
      </c>
      <c r="Q115" s="887" t="n">
        <f aca="false">Q223*Q$226</f>
        <v>163584389.758886</v>
      </c>
      <c r="R115" s="887" t="n">
        <f aca="false">R223*R$226</f>
        <v>0</v>
      </c>
      <c r="S115" s="887" t="n">
        <f aca="false">S223*S$226</f>
        <v>0</v>
      </c>
      <c r="T115" s="887" t="n">
        <f aca="false">T223*T$226</f>
        <v>0</v>
      </c>
      <c r="U115" s="887" t="n">
        <f aca="false">U223*U$226</f>
        <v>0</v>
      </c>
      <c r="V115" s="887" t="n">
        <f aca="false">V223*V$226</f>
        <v>0</v>
      </c>
      <c r="W115" s="887" t="n">
        <f aca="false">W223*W$226</f>
        <v>23048655.0051448</v>
      </c>
      <c r="X115" s="887" t="n">
        <f aca="false">SUM(F115:W115)</f>
        <v>959977761.0111</v>
      </c>
      <c r="Y115" s="537"/>
      <c r="Z115" s="537"/>
      <c r="AA115" s="537"/>
    </row>
    <row r="116" s="185" customFormat="true" ht="15.75" hidden="false" customHeight="true" outlineLevel="0" collapsed="false">
      <c r="A116" s="532"/>
      <c r="B116" s="874"/>
      <c r="C116" s="875"/>
      <c r="D116" s="875"/>
      <c r="E116" s="876"/>
      <c r="F116" s="876"/>
      <c r="G116" s="876"/>
      <c r="H116" s="876"/>
      <c r="I116" s="876"/>
      <c r="J116" s="876"/>
      <c r="K116" s="876"/>
      <c r="L116" s="876"/>
      <c r="M116" s="876"/>
      <c r="N116" s="876"/>
      <c r="O116" s="876"/>
      <c r="P116" s="876"/>
      <c r="Q116" s="876"/>
      <c r="R116" s="876"/>
      <c r="S116" s="876"/>
      <c r="T116" s="876"/>
      <c r="U116" s="876"/>
      <c r="V116" s="876"/>
      <c r="W116" s="877"/>
      <c r="X116" s="877"/>
      <c r="Y116" s="877"/>
      <c r="Z116" s="877"/>
      <c r="AA116" s="876"/>
    </row>
    <row r="117" s="108" customFormat="true" ht="24.75" hidden="false" customHeight="true" outlineLevel="0" collapsed="false">
      <c r="A117" s="878" t="s">
        <v>1075</v>
      </c>
      <c r="B117" s="201"/>
      <c r="C117" s="201"/>
      <c r="D117" s="892"/>
      <c r="E117" s="537"/>
      <c r="F117" s="537"/>
      <c r="G117" s="537"/>
      <c r="H117" s="537"/>
      <c r="I117" s="537"/>
      <c r="J117" s="537"/>
      <c r="K117" s="537"/>
      <c r="L117" s="537"/>
      <c r="M117" s="537"/>
      <c r="N117" s="537"/>
      <c r="O117" s="537"/>
      <c r="P117" s="537"/>
      <c r="Q117" s="537"/>
      <c r="R117" s="537"/>
      <c r="S117" s="537"/>
      <c r="T117" s="537"/>
      <c r="U117" s="537"/>
      <c r="V117" s="537"/>
      <c r="W117" s="537"/>
      <c r="X117" s="537"/>
      <c r="Y117" s="537"/>
      <c r="Z117" s="537"/>
      <c r="AA117" s="537"/>
    </row>
    <row r="118" s="130" customFormat="true" ht="30.55" hidden="false" customHeight="false" outlineLevel="0" collapsed="false">
      <c r="A118" s="879" t="s">
        <v>1062</v>
      </c>
      <c r="B118" s="880" t="s">
        <v>345</v>
      </c>
      <c r="C118" s="880"/>
      <c r="D118" s="880"/>
      <c r="E118" s="893" t="s">
        <v>4</v>
      </c>
      <c r="F118" s="880" t="s">
        <v>331</v>
      </c>
      <c r="G118" s="880" t="s">
        <v>1057</v>
      </c>
      <c r="H118" s="880" t="s">
        <v>221</v>
      </c>
      <c r="I118" s="880" t="s">
        <v>223</v>
      </c>
      <c r="J118" s="880" t="s">
        <v>225</v>
      </c>
      <c r="K118" s="880" t="s">
        <v>227</v>
      </c>
      <c r="L118" s="880" t="s">
        <v>230</v>
      </c>
      <c r="M118" s="880" t="s">
        <v>232</v>
      </c>
      <c r="N118" s="880" t="s">
        <v>234</v>
      </c>
      <c r="O118" s="880" t="s">
        <v>236</v>
      </c>
      <c r="P118" s="880" t="s">
        <v>238</v>
      </c>
      <c r="Q118" s="880" t="s">
        <v>241</v>
      </c>
      <c r="R118" s="880" t="s">
        <v>243</v>
      </c>
      <c r="S118" s="880" t="s">
        <v>245</v>
      </c>
      <c r="T118" s="880" t="s">
        <v>247</v>
      </c>
      <c r="U118" s="880" t="s">
        <v>249</v>
      </c>
      <c r="V118" s="880" t="s">
        <v>251</v>
      </c>
      <c r="W118" s="880" t="s">
        <v>1059</v>
      </c>
      <c r="X118" s="883"/>
      <c r="Y118" s="883"/>
      <c r="Z118" s="883"/>
      <c r="AA118" s="883"/>
    </row>
    <row r="119" s="108" customFormat="true" ht="13.5" hidden="false" customHeight="true" outlineLevel="0" collapsed="false">
      <c r="A119" s="880"/>
      <c r="B119" s="884" t="s">
        <v>987</v>
      </c>
      <c r="C119" s="884"/>
      <c r="D119" s="885" t="s">
        <v>7</v>
      </c>
      <c r="E119" s="894" t="n">
        <f aca="false">E231/E$5*100000</f>
        <v>965.303636412544</v>
      </c>
      <c r="F119" s="895" t="n">
        <f aca="false">F231/F$5*100000</f>
        <v>48.7519500780031</v>
      </c>
      <c r="G119" s="895" t="n">
        <f aca="false">G231/G$5*100000</f>
        <v>9.7380465478625</v>
      </c>
      <c r="H119" s="895" t="n">
        <f aca="false">H231/H$5*100000</f>
        <v>9.76276481499561</v>
      </c>
      <c r="I119" s="895" t="n">
        <f aca="false">I231/I$5*100000</f>
        <v>18.0082838105529</v>
      </c>
      <c r="J119" s="895" t="n">
        <f aca="false">J231/J$5*100000</f>
        <v>61.4675374567806</v>
      </c>
      <c r="K119" s="895" t="n">
        <f aca="false">K231/K$5*100000</f>
        <v>55.317383487761</v>
      </c>
      <c r="L119" s="895" t="n">
        <f aca="false">L231/L$5*100000</f>
        <v>54.7145723144264</v>
      </c>
      <c r="M119" s="895" t="n">
        <f aca="false">M231/M$5*100000</f>
        <v>55.546297839249</v>
      </c>
      <c r="N119" s="895" t="n">
        <f aca="false">N231/N$5*100000</f>
        <v>116.601078559977</v>
      </c>
      <c r="O119" s="895" t="n">
        <f aca="false">O231/O$5*100000</f>
        <v>128.467431127183</v>
      </c>
      <c r="P119" s="895" t="n">
        <f aca="false">P231/P$5*100000</f>
        <v>259.935304990758</v>
      </c>
      <c r="Q119" s="895" t="n">
        <f aca="false">Q231/Q$5*100000</f>
        <v>400.228702115495</v>
      </c>
      <c r="R119" s="895" t="n">
        <f aca="false">R231/R$5*100000</f>
        <v>659.875712729835</v>
      </c>
      <c r="S119" s="895" t="n">
        <f aca="false">S231/S$5*100000</f>
        <v>955.818801159184</v>
      </c>
      <c r="T119" s="895" t="n">
        <f aca="false">T231/T$5*100000</f>
        <v>1447.01836350659</v>
      </c>
      <c r="U119" s="895" t="n">
        <f aca="false">U231/U$5*100000</f>
        <v>2278.23557925351</v>
      </c>
      <c r="V119" s="895" t="n">
        <f aca="false">V231/V$5*100000</f>
        <v>4189.29402637704</v>
      </c>
      <c r="W119" s="895" t="n">
        <f aca="false">AA231/AA$5*100000</f>
        <v>11721.5738923887</v>
      </c>
      <c r="X119" s="201"/>
      <c r="Y119" s="201"/>
      <c r="Z119" s="201"/>
      <c r="AA119" s="201"/>
    </row>
    <row r="120" s="108" customFormat="true" ht="13.5" hidden="false" customHeight="true" outlineLevel="0" collapsed="false">
      <c r="A120" s="880"/>
      <c r="B120" s="884"/>
      <c r="C120" s="884"/>
      <c r="D120" s="885" t="s">
        <v>475</v>
      </c>
      <c r="E120" s="894" t="n">
        <f aca="false">E232/E$6*100000</f>
        <v>1067.55805201007</v>
      </c>
      <c r="F120" s="895" t="n">
        <f aca="false">F232/F$6*100000</f>
        <v>56.8504832291075</v>
      </c>
      <c r="G120" s="895" t="n">
        <f aca="false">G232/G$6*100000</f>
        <v>0</v>
      </c>
      <c r="H120" s="895" t="n">
        <f aca="false">H232/H$6*100000</f>
        <v>19.2566917003659</v>
      </c>
      <c r="I120" s="895" t="n">
        <f aca="false">I232/I$6*100000</f>
        <v>17.6211453744493</v>
      </c>
      <c r="J120" s="895" t="n">
        <f aca="false">J232/J$6*100000</f>
        <v>93.2835820895522</v>
      </c>
      <c r="K120" s="895" t="n">
        <f aca="false">K232/K$6*100000</f>
        <v>87.2473462265523</v>
      </c>
      <c r="L120" s="895" t="n">
        <f aca="false">L232/L$6*100000</f>
        <v>61.3496932515337</v>
      </c>
      <c r="M120" s="895" t="n">
        <f aca="false">M232/M$6*100000</f>
        <v>79.6178343949045</v>
      </c>
      <c r="N120" s="895" t="n">
        <f aca="false">N232/N$6*100000</f>
        <v>145.744267392149</v>
      </c>
      <c r="O120" s="895" t="n">
        <f aca="false">O232/O$6*100000</f>
        <v>210.828941063728</v>
      </c>
      <c r="P120" s="895" t="n">
        <f aca="false">P232/P$6*100000</f>
        <v>287.081339712919</v>
      </c>
      <c r="Q120" s="895" t="n">
        <f aca="false">Q232/Q$6*100000</f>
        <v>441.845354126056</v>
      </c>
      <c r="R120" s="895" t="n">
        <f aca="false">R232/R$6*100000</f>
        <v>936.551906080992</v>
      </c>
      <c r="S120" s="895" t="n">
        <f aca="false">S232/S$6*100000</f>
        <v>1358.40034775049</v>
      </c>
      <c r="T120" s="895" t="n">
        <f aca="false">T232/T$6*100000</f>
        <v>2294.37229437229</v>
      </c>
      <c r="U120" s="895" t="n">
        <f aca="false">U232/U$6*100000</f>
        <v>3513.88079984469</v>
      </c>
      <c r="V120" s="895" t="n">
        <f aca="false">V232/V$6*100000</f>
        <v>5865.52217453505</v>
      </c>
      <c r="W120" s="895" t="n">
        <f aca="false">AA232/AA$6*100000</f>
        <v>15763.8888888889</v>
      </c>
      <c r="X120" s="201"/>
      <c r="Y120" s="201"/>
      <c r="Z120" s="201"/>
      <c r="AA120" s="201"/>
    </row>
    <row r="121" s="108" customFormat="true" ht="15" hidden="false" customHeight="false" outlineLevel="0" collapsed="false">
      <c r="A121" s="880"/>
      <c r="B121" s="884"/>
      <c r="C121" s="884"/>
      <c r="D121" s="885" t="s">
        <v>476</v>
      </c>
      <c r="E121" s="894" t="n">
        <f aca="false">E233/E$7*100000</f>
        <v>872.86721882408</v>
      </c>
      <c r="F121" s="895" t="n">
        <f aca="false">F233/F$7*100000</f>
        <v>40.1687085760193</v>
      </c>
      <c r="G121" s="895" t="n">
        <f aca="false">G233/G$7*100000</f>
        <v>19.4817845314631</v>
      </c>
      <c r="H121" s="895" t="n">
        <f aca="false">H233/H$7*100000</f>
        <v>0</v>
      </c>
      <c r="I121" s="895" t="n">
        <f aca="false">I233/I$7*100000</f>
        <v>18.4128153194623</v>
      </c>
      <c r="J121" s="895" t="n">
        <f aca="false">J233/J$7*100000</f>
        <v>30.3812851283609</v>
      </c>
      <c r="K121" s="895" t="n">
        <f aca="false">K233/K$7*100000</f>
        <v>26.36783124588</v>
      </c>
      <c r="L121" s="895" t="n">
        <f aca="false">L233/L$7*100000</f>
        <v>48.1985781419448</v>
      </c>
      <c r="M121" s="895" t="n">
        <f aca="false">M233/M$7*100000</f>
        <v>32.5697535555314</v>
      </c>
      <c r="N121" s="895" t="n">
        <f aca="false">N233/N$7*100000</f>
        <v>87.4550578175105</v>
      </c>
      <c r="O121" s="895" t="n">
        <f aca="false">O233/O$7*100000</f>
        <v>47.2500472500473</v>
      </c>
      <c r="P121" s="895" t="n">
        <f aca="false">P233/P$7*100000</f>
        <v>234.584450402145</v>
      </c>
      <c r="Q121" s="895" t="n">
        <f aca="false">Q233/Q$7*100000</f>
        <v>360.427541635595</v>
      </c>
      <c r="R121" s="895" t="n">
        <f aca="false">R233/R$7*100000</f>
        <v>398.604882909816</v>
      </c>
      <c r="S121" s="895" t="n">
        <f aca="false">S233/S$7*100000</f>
        <v>601.89165950129</v>
      </c>
      <c r="T121" s="895" t="n">
        <f aca="false">T233/T$7*100000</f>
        <v>754.627991982078</v>
      </c>
      <c r="U121" s="895" t="n">
        <f aca="false">U233/U$7*100000</f>
        <v>1397.53701397537</v>
      </c>
      <c r="V121" s="895" t="n">
        <f aca="false">V233/V$7*100000</f>
        <v>3129.52243125905</v>
      </c>
      <c r="W121" s="895" t="n">
        <f aca="false">AA233/AA$7*100000</f>
        <v>10010.2895781273</v>
      </c>
      <c r="X121" s="201"/>
      <c r="Y121" s="201"/>
      <c r="Z121" s="201"/>
      <c r="AA121" s="201"/>
    </row>
    <row r="122" s="108" customFormat="true" ht="13.5" hidden="false" customHeight="true" outlineLevel="0" collapsed="false">
      <c r="A122" s="880" t="s">
        <v>419</v>
      </c>
      <c r="B122" s="884" t="s">
        <v>920</v>
      </c>
      <c r="C122" s="884"/>
      <c r="D122" s="885" t="s">
        <v>7</v>
      </c>
      <c r="E122" s="894" t="n">
        <f aca="false">E234/E$5*100000</f>
        <v>1.53710770129386</v>
      </c>
      <c r="F122" s="895" t="n">
        <f aca="false">F234/F$5*100000</f>
        <v>0</v>
      </c>
      <c r="G122" s="895" t="n">
        <f aca="false">G234/G$5*100000</f>
        <v>0</v>
      </c>
      <c r="H122" s="895" t="n">
        <f aca="false">H234/H$5*100000</f>
        <v>0</v>
      </c>
      <c r="I122" s="895" t="n">
        <f aca="false">I234/I$5*100000</f>
        <v>0</v>
      </c>
      <c r="J122" s="895" t="n">
        <f aca="false">J234/J$5*100000</f>
        <v>0</v>
      </c>
      <c r="K122" s="895" t="n">
        <f aca="false">K234/K$5*100000</f>
        <v>0</v>
      </c>
      <c r="L122" s="895" t="n">
        <f aca="false">L234/L$5*100000</f>
        <v>0</v>
      </c>
      <c r="M122" s="895" t="n">
        <f aca="false">M234/M$5*100000</f>
        <v>0</v>
      </c>
      <c r="N122" s="895" t="n">
        <f aca="false">N234/N$5*100000</f>
        <v>0</v>
      </c>
      <c r="O122" s="895" t="n">
        <f aca="false">O234/O$5*100000</f>
        <v>0</v>
      </c>
      <c r="P122" s="895" t="n">
        <f aca="false">P234/P$5*100000</f>
        <v>0</v>
      </c>
      <c r="Q122" s="895" t="n">
        <f aca="false">Q234/Q$5*100000</f>
        <v>0</v>
      </c>
      <c r="R122" s="895" t="n">
        <f aca="false">R234/R$5*100000</f>
        <v>0</v>
      </c>
      <c r="S122" s="895" t="n">
        <f aca="false">S234/S$5*100000</f>
        <v>0</v>
      </c>
      <c r="T122" s="895" t="n">
        <f aca="false">T234/T$5*100000</f>
        <v>0</v>
      </c>
      <c r="U122" s="895" t="n">
        <f aca="false">U234/U$5*100000</f>
        <v>8.07884957182097</v>
      </c>
      <c r="V122" s="895" t="n">
        <f aca="false">V234/V$5*100000</f>
        <v>11.0827884295689</v>
      </c>
      <c r="W122" s="895" t="n">
        <f aca="false">AA234/AA$5*100000</f>
        <v>20.6547557575132</v>
      </c>
      <c r="X122" s="201"/>
      <c r="Y122" s="201"/>
      <c r="Z122" s="201"/>
      <c r="AA122" s="201"/>
    </row>
    <row r="123" s="108" customFormat="true" ht="13.5" hidden="false" customHeight="true" outlineLevel="0" collapsed="false">
      <c r="A123" s="880"/>
      <c r="B123" s="884"/>
      <c r="C123" s="884"/>
      <c r="D123" s="885" t="s">
        <v>475</v>
      </c>
      <c r="E123" s="894" t="n">
        <f aca="false">E235/E$6*100000</f>
        <v>0.809369258536822</v>
      </c>
      <c r="F123" s="895" t="n">
        <f aca="false">F235/F$6*100000</f>
        <v>0</v>
      </c>
      <c r="G123" s="895" t="n">
        <f aca="false">G235/G$6*100000</f>
        <v>0</v>
      </c>
      <c r="H123" s="895" t="n">
        <f aca="false">H235/H$6*100000</f>
        <v>0</v>
      </c>
      <c r="I123" s="895" t="n">
        <f aca="false">I235/I$6*100000</f>
        <v>0</v>
      </c>
      <c r="J123" s="895" t="n">
        <f aca="false">J235/J$6*100000</f>
        <v>0</v>
      </c>
      <c r="K123" s="895" t="n">
        <f aca="false">K235/K$6*100000</f>
        <v>0</v>
      </c>
      <c r="L123" s="895" t="n">
        <f aca="false">L235/L$6*100000</f>
        <v>0</v>
      </c>
      <c r="M123" s="895" t="n">
        <f aca="false">M235/M$6*100000</f>
        <v>0</v>
      </c>
      <c r="N123" s="895" t="n">
        <f aca="false">N235/N$6*100000</f>
        <v>0</v>
      </c>
      <c r="O123" s="895" t="n">
        <f aca="false">O235/O$6*100000</f>
        <v>0</v>
      </c>
      <c r="P123" s="895" t="n">
        <f aca="false">P235/P$6*100000</f>
        <v>0</v>
      </c>
      <c r="Q123" s="895" t="n">
        <f aca="false">Q235/Q$6*100000</f>
        <v>0</v>
      </c>
      <c r="R123" s="895" t="n">
        <f aca="false">R235/R$6*100000</f>
        <v>0</v>
      </c>
      <c r="S123" s="895" t="n">
        <f aca="false">S235/S$6*100000</f>
        <v>0</v>
      </c>
      <c r="T123" s="895" t="n">
        <f aca="false">T235/T$6*100000</f>
        <v>0</v>
      </c>
      <c r="U123" s="895" t="n">
        <f aca="false">U235/U$6*100000</f>
        <v>0</v>
      </c>
      <c r="V123" s="895" t="n">
        <f aca="false">V235/V$6*100000</f>
        <v>28.6123032904149</v>
      </c>
      <c r="W123" s="895" t="n">
        <f aca="false">AA235/AA$6*100000</f>
        <v>0</v>
      </c>
      <c r="X123" s="888"/>
      <c r="Y123" s="888"/>
      <c r="Z123" s="888"/>
      <c r="AA123" s="888"/>
    </row>
    <row r="124" s="108" customFormat="true" ht="15" hidden="false" customHeight="false" outlineLevel="0" collapsed="false">
      <c r="A124" s="880"/>
      <c r="B124" s="884"/>
      <c r="C124" s="884"/>
      <c r="D124" s="885" t="s">
        <v>476</v>
      </c>
      <c r="E124" s="894" t="n">
        <f aca="false">E236/E$7*100000</f>
        <v>2.19497205068922</v>
      </c>
      <c r="F124" s="895" t="n">
        <f aca="false">F236/F$7*100000</f>
        <v>0</v>
      </c>
      <c r="G124" s="895" t="n">
        <f aca="false">G236/G$7*100000</f>
        <v>0</v>
      </c>
      <c r="H124" s="895" t="n">
        <f aca="false">H236/H$7*100000</f>
        <v>0</v>
      </c>
      <c r="I124" s="895" t="n">
        <f aca="false">I236/I$7*100000</f>
        <v>0</v>
      </c>
      <c r="J124" s="895" t="n">
        <f aca="false">J236/J$7*100000</f>
        <v>0</v>
      </c>
      <c r="K124" s="895" t="n">
        <f aca="false">K236/K$7*100000</f>
        <v>0</v>
      </c>
      <c r="L124" s="895" t="n">
        <f aca="false">L236/L$7*100000</f>
        <v>0</v>
      </c>
      <c r="M124" s="895" t="n">
        <f aca="false">M236/M$7*100000</f>
        <v>0</v>
      </c>
      <c r="N124" s="895" t="n">
        <f aca="false">N236/N$7*100000</f>
        <v>0</v>
      </c>
      <c r="O124" s="895" t="n">
        <f aca="false">O236/O$7*100000</f>
        <v>0</v>
      </c>
      <c r="P124" s="895" t="n">
        <f aca="false">P236/P$7*100000</f>
        <v>0</v>
      </c>
      <c r="Q124" s="895" t="n">
        <f aca="false">Q236/Q$7*100000</f>
        <v>0</v>
      </c>
      <c r="R124" s="895" t="n">
        <f aca="false">R236/R$7*100000</f>
        <v>0</v>
      </c>
      <c r="S124" s="895" t="n">
        <f aca="false">S236/S$7*100000</f>
        <v>0</v>
      </c>
      <c r="T124" s="895" t="n">
        <f aca="false">T236/T$7*100000</f>
        <v>0</v>
      </c>
      <c r="U124" s="895" t="n">
        <f aca="false">U236/U$7*100000</f>
        <v>13.83700013837</v>
      </c>
      <c r="V124" s="895" t="n">
        <f aca="false">V236/V$7*100000</f>
        <v>0</v>
      </c>
      <c r="W124" s="895" t="n">
        <f aca="false">AA236/AA$7*100000</f>
        <v>29.3987946494194</v>
      </c>
      <c r="X124" s="888"/>
      <c r="Y124" s="888"/>
      <c r="Z124" s="888"/>
      <c r="AA124" s="888"/>
    </row>
    <row r="125" s="108" customFormat="true" ht="13.5" hidden="false" customHeight="true" outlineLevel="0" collapsed="false">
      <c r="A125" s="880" t="s">
        <v>421</v>
      </c>
      <c r="B125" s="884" t="s">
        <v>149</v>
      </c>
      <c r="C125" s="884"/>
      <c r="D125" s="885" t="s">
        <v>7</v>
      </c>
      <c r="E125" s="894" t="n">
        <f aca="false">E237/E$5*100000</f>
        <v>308.958647960066</v>
      </c>
      <c r="F125" s="895" t="n">
        <f aca="false">F237/F$5*100000</f>
        <v>0</v>
      </c>
      <c r="G125" s="895" t="n">
        <f aca="false">G237/G$5*100000</f>
        <v>0</v>
      </c>
      <c r="H125" s="895" t="n">
        <f aca="false">H237/H$5*100000</f>
        <v>0</v>
      </c>
      <c r="I125" s="895" t="n">
        <f aca="false">I237/I$5*100000</f>
        <v>9.00414190527643</v>
      </c>
      <c r="J125" s="895" t="n">
        <f aca="false">J237/J$5*100000</f>
        <v>0</v>
      </c>
      <c r="K125" s="895" t="n">
        <f aca="false">K237/K$5*100000</f>
        <v>6.91467293597013</v>
      </c>
      <c r="L125" s="895" t="n">
        <f aca="false">L237/L$5*100000</f>
        <v>6.07939692382516</v>
      </c>
      <c r="M125" s="895" t="n">
        <f aca="false">M237/M$5*100000</f>
        <v>0</v>
      </c>
      <c r="N125" s="895" t="n">
        <f aca="false">N237/N$5*100000</f>
        <v>34.0086479133265</v>
      </c>
      <c r="O125" s="895" t="n">
        <f aca="false">O237/O$5*100000</f>
        <v>42.8224770423943</v>
      </c>
      <c r="P125" s="895" t="n">
        <f aca="false">P237/P$5*100000</f>
        <v>138.632162661738</v>
      </c>
      <c r="Q125" s="895" t="n">
        <f aca="false">Q237/Q$5*100000</f>
        <v>209.643605870021</v>
      </c>
      <c r="R125" s="895" t="n">
        <f aca="false">R237/R$5*100000</f>
        <v>365.173938112627</v>
      </c>
      <c r="S125" s="895" t="n">
        <f aca="false">S237/S$5*100000</f>
        <v>477.909400579592</v>
      </c>
      <c r="T125" s="895" t="n">
        <f aca="false">T237/T$5*100000</f>
        <v>694.309259619752</v>
      </c>
      <c r="U125" s="895" t="n">
        <f aca="false">U237/U$5*100000</f>
        <v>929.067700759412</v>
      </c>
      <c r="V125" s="895" t="n">
        <f aca="false">V237/V$5*100000</f>
        <v>1341.01739997783</v>
      </c>
      <c r="W125" s="895" t="n">
        <f aca="false">AA237/AA$5*100000</f>
        <v>2416.60642362904</v>
      </c>
      <c r="X125" s="888"/>
      <c r="Y125" s="888"/>
      <c r="Z125" s="888"/>
      <c r="AA125" s="888"/>
    </row>
    <row r="126" s="108" customFormat="true" ht="13.5" hidden="false" customHeight="true" outlineLevel="0" collapsed="false">
      <c r="A126" s="880"/>
      <c r="B126" s="884"/>
      <c r="C126" s="884"/>
      <c r="D126" s="885" t="s">
        <v>475</v>
      </c>
      <c r="E126" s="894" t="n">
        <f aca="false">E238/E$6*100000</f>
        <v>382.831659287917</v>
      </c>
      <c r="F126" s="895" t="n">
        <f aca="false">F238/F$6*100000</f>
        <v>0</v>
      </c>
      <c r="G126" s="895" t="n">
        <f aca="false">G238/G$6*100000</f>
        <v>0</v>
      </c>
      <c r="H126" s="895" t="n">
        <f aca="false">H238/H$6*100000</f>
        <v>0</v>
      </c>
      <c r="I126" s="895" t="n">
        <f aca="false">I238/I$6*100000</f>
        <v>0</v>
      </c>
      <c r="J126" s="895" t="n">
        <f aca="false">J238/J$6*100000</f>
        <v>0</v>
      </c>
      <c r="K126" s="895" t="n">
        <f aca="false">K238/K$6*100000</f>
        <v>0</v>
      </c>
      <c r="L126" s="895" t="n">
        <f aca="false">L238/L$6*100000</f>
        <v>0</v>
      </c>
      <c r="M126" s="895" t="n">
        <f aca="false">M238/M$6*100000</f>
        <v>0</v>
      </c>
      <c r="N126" s="895" t="n">
        <f aca="false">N238/N$6*100000</f>
        <v>9.71628449280995</v>
      </c>
      <c r="O126" s="895" t="n">
        <f aca="false">O238/O$6*100000</f>
        <v>67.0819357930043</v>
      </c>
      <c r="P126" s="895" t="n">
        <f aca="false">P238/P$6*100000</f>
        <v>95.6937799043062</v>
      </c>
      <c r="Q126" s="895" t="n">
        <f aca="false">Q238/Q$6*100000</f>
        <v>207.927225471085</v>
      </c>
      <c r="R126" s="895" t="n">
        <f aca="false">R238/R$6*100000</f>
        <v>488.062260915447</v>
      </c>
      <c r="S126" s="895" t="n">
        <f aca="false">S238/S$6*100000</f>
        <v>652.032166920235</v>
      </c>
      <c r="T126" s="895" t="n">
        <f aca="false">T238/T$6*100000</f>
        <v>1096.6810966811</v>
      </c>
      <c r="U126" s="895" t="n">
        <f aca="false">U238/U$6*100000</f>
        <v>1436.61424966026</v>
      </c>
      <c r="V126" s="895" t="n">
        <f aca="false">V238/V$6*100000</f>
        <v>2088.69814020029</v>
      </c>
      <c r="W126" s="895" t="n">
        <f aca="false">AA238/AA$6*100000</f>
        <v>4201.38888888889</v>
      </c>
      <c r="X126" s="888"/>
      <c r="Y126" s="888"/>
      <c r="Z126" s="888"/>
      <c r="AA126" s="888"/>
    </row>
    <row r="127" s="108" customFormat="true" ht="15" hidden="false" customHeight="false" outlineLevel="0" collapsed="false">
      <c r="A127" s="880"/>
      <c r="B127" s="884"/>
      <c r="C127" s="884"/>
      <c r="D127" s="885" t="s">
        <v>476</v>
      </c>
      <c r="E127" s="894" t="n">
        <f aca="false">E239/E$7*100000</f>
        <v>242.178582926044</v>
      </c>
      <c r="F127" s="895" t="n">
        <f aca="false">F239/F$7*100000</f>
        <v>0</v>
      </c>
      <c r="G127" s="895" t="n">
        <f aca="false">G239/G$7*100000</f>
        <v>0</v>
      </c>
      <c r="H127" s="895" t="n">
        <f aca="false">H239/H$7*100000</f>
        <v>0</v>
      </c>
      <c r="I127" s="895" t="n">
        <f aca="false">I239/I$7*100000</f>
        <v>18.4128153194623</v>
      </c>
      <c r="J127" s="895" t="n">
        <f aca="false">J239/J$7*100000</f>
        <v>0</v>
      </c>
      <c r="K127" s="895" t="n">
        <f aca="false">K239/K$7*100000</f>
        <v>13.18391562294</v>
      </c>
      <c r="L127" s="895" t="n">
        <f aca="false">L239/L$7*100000</f>
        <v>12.0496445354862</v>
      </c>
      <c r="M127" s="895" t="n">
        <f aca="false">M239/M$7*100000</f>
        <v>0</v>
      </c>
      <c r="N127" s="895" t="n">
        <f aca="false">N239/N$7*100000</f>
        <v>58.3033718783403</v>
      </c>
      <c r="O127" s="895" t="n">
        <f aca="false">O239/O$7*100000</f>
        <v>18.9000189000189</v>
      </c>
      <c r="P127" s="895" t="n">
        <f aca="false">P239/P$7*100000</f>
        <v>178.731009830206</v>
      </c>
      <c r="Q127" s="895" t="n">
        <f aca="false">Q239/Q$7*100000</f>
        <v>211.28511061397</v>
      </c>
      <c r="R127" s="895" t="n">
        <f aca="false">R239/R$7*100000</f>
        <v>249.128051818635</v>
      </c>
      <c r="S127" s="895" t="n">
        <f aca="false">S239/S$7*100000</f>
        <v>324.830419413394</v>
      </c>
      <c r="T127" s="895" t="n">
        <f aca="false">T239/T$7*100000</f>
        <v>365.522933616319</v>
      </c>
      <c r="U127" s="895" t="n">
        <f aca="false">U239/U$7*100000</f>
        <v>567.31700567317</v>
      </c>
      <c r="V127" s="895" t="n">
        <f aca="false">V239/V$7*100000</f>
        <v>868.306801736614</v>
      </c>
      <c r="W127" s="895" t="n">
        <f aca="false">AA239/AA$7*100000</f>
        <v>1661.03189769219</v>
      </c>
      <c r="X127" s="888"/>
      <c r="Y127" s="888"/>
      <c r="Z127" s="888"/>
      <c r="AA127" s="888"/>
    </row>
    <row r="128" s="108" customFormat="true" ht="13.5" hidden="false" customHeight="true" outlineLevel="0" collapsed="false">
      <c r="A128" s="880" t="s">
        <v>422</v>
      </c>
      <c r="B128" s="880" t="s">
        <v>477</v>
      </c>
      <c r="C128" s="889" t="s">
        <v>1065</v>
      </c>
      <c r="D128" s="885" t="s">
        <v>7</v>
      </c>
      <c r="E128" s="894" t="n">
        <f aca="false">E240/E$5*100000</f>
        <v>9.60692313308663</v>
      </c>
      <c r="F128" s="895" t="n">
        <f aca="false">F240/F$5*100000</f>
        <v>0</v>
      </c>
      <c r="G128" s="895" t="n">
        <f aca="false">G240/G$5*100000</f>
        <v>0</v>
      </c>
      <c r="H128" s="895" t="n">
        <f aca="false">H240/H$5*100000</f>
        <v>0</v>
      </c>
      <c r="I128" s="895" t="n">
        <f aca="false">I240/I$5*100000</f>
        <v>0</v>
      </c>
      <c r="J128" s="895" t="n">
        <f aca="false">J240/J$5*100000</f>
        <v>0</v>
      </c>
      <c r="K128" s="895" t="n">
        <f aca="false">K240/K$5*100000</f>
        <v>0</v>
      </c>
      <c r="L128" s="895" t="n">
        <f aca="false">L240/L$5*100000</f>
        <v>0</v>
      </c>
      <c r="M128" s="895" t="n">
        <f aca="false">M240/M$5*100000</f>
        <v>0</v>
      </c>
      <c r="N128" s="895" t="n">
        <f aca="false">N240/N$5*100000</f>
        <v>0</v>
      </c>
      <c r="O128" s="895" t="n">
        <f aca="false">O240/O$5*100000</f>
        <v>0</v>
      </c>
      <c r="P128" s="895" t="n">
        <f aca="false">P240/P$5*100000</f>
        <v>0</v>
      </c>
      <c r="Q128" s="895" t="n">
        <f aca="false">Q240/Q$5*100000</f>
        <v>6.35283654151579</v>
      </c>
      <c r="R128" s="895" t="n">
        <f aca="false">R240/R$5*100000</f>
        <v>12.8131206355308</v>
      </c>
      <c r="S128" s="895" t="n">
        <f aca="false">S240/S$5*100000</f>
        <v>30.5048553561442</v>
      </c>
      <c r="T128" s="895" t="n">
        <f aca="false">T240/T$5*100000</f>
        <v>19.466614755694</v>
      </c>
      <c r="U128" s="895" t="n">
        <f aca="false">U240/U$5*100000</f>
        <v>48.4730974309258</v>
      </c>
      <c r="V128" s="895" t="n">
        <f aca="false">V240/V$5*100000</f>
        <v>44.3311537182755</v>
      </c>
      <c r="W128" s="895" t="n">
        <f aca="false">AA240/AA$5*100000</f>
        <v>30.9821336362698</v>
      </c>
      <c r="X128" s="888"/>
      <c r="Y128" s="888"/>
      <c r="Z128" s="888"/>
      <c r="AA128" s="888"/>
    </row>
    <row r="129" s="108" customFormat="true" ht="13.5" hidden="false" customHeight="true" outlineLevel="0" collapsed="false">
      <c r="A129" s="880"/>
      <c r="B129" s="880"/>
      <c r="C129" s="880"/>
      <c r="D129" s="885" t="s">
        <v>475</v>
      </c>
      <c r="E129" s="894" t="n">
        <f aca="false">E241/E$6*100000</f>
        <v>15.3780159121996</v>
      </c>
      <c r="F129" s="895" t="n">
        <f aca="false">F241/F$6*100000</f>
        <v>0</v>
      </c>
      <c r="G129" s="895" t="n">
        <f aca="false">G241/G$6*100000</f>
        <v>0</v>
      </c>
      <c r="H129" s="895" t="n">
        <f aca="false">H241/H$6*100000</f>
        <v>0</v>
      </c>
      <c r="I129" s="895" t="n">
        <f aca="false">I241/I$6*100000</f>
        <v>0</v>
      </c>
      <c r="J129" s="895" t="n">
        <f aca="false">J241/J$6*100000</f>
        <v>0</v>
      </c>
      <c r="K129" s="895" t="n">
        <f aca="false">K241/K$6*100000</f>
        <v>0</v>
      </c>
      <c r="L129" s="895" t="n">
        <f aca="false">L241/L$6*100000</f>
        <v>0</v>
      </c>
      <c r="M129" s="895" t="n">
        <f aca="false">M241/M$6*100000</f>
        <v>0</v>
      </c>
      <c r="N129" s="895" t="n">
        <f aca="false">N241/N$6*100000</f>
        <v>0</v>
      </c>
      <c r="O129" s="895" t="n">
        <f aca="false">O241/O$6*100000</f>
        <v>0</v>
      </c>
      <c r="P129" s="895" t="n">
        <f aca="false">P241/P$6*100000</f>
        <v>0</v>
      </c>
      <c r="Q129" s="895" t="n">
        <f aca="false">Q241/Q$6*100000</f>
        <v>0</v>
      </c>
      <c r="R129" s="895" t="n">
        <f aca="false">R241/R$6*100000</f>
        <v>13.1908719166337</v>
      </c>
      <c r="S129" s="895" t="n">
        <f aca="false">S241/S$6*100000</f>
        <v>65.2032166920235</v>
      </c>
      <c r="T129" s="895" t="n">
        <f aca="false">T241/T$6*100000</f>
        <v>28.8600288600289</v>
      </c>
      <c r="U129" s="895" t="n">
        <f aca="false">U241/U$6*100000</f>
        <v>116.48223645894</v>
      </c>
      <c r="V129" s="895" t="n">
        <f aca="false">V241/V$6*100000</f>
        <v>57.2246065808298</v>
      </c>
      <c r="W129" s="895" t="n">
        <f aca="false">AA241/AA$6*100000</f>
        <v>69.4444444444444</v>
      </c>
      <c r="X129" s="888"/>
      <c r="Y129" s="888"/>
      <c r="Z129" s="888"/>
      <c r="AA129" s="888"/>
    </row>
    <row r="130" s="108" customFormat="true" ht="15" hidden="false" customHeight="false" outlineLevel="0" collapsed="false">
      <c r="A130" s="880"/>
      <c r="B130" s="880"/>
      <c r="C130" s="880"/>
      <c r="D130" s="885" t="s">
        <v>476</v>
      </c>
      <c r="E130" s="894" t="n">
        <f aca="false">E242/E$7*100000</f>
        <v>4.38994410137844</v>
      </c>
      <c r="F130" s="895" t="n">
        <f aca="false">F242/F$7*100000</f>
        <v>0</v>
      </c>
      <c r="G130" s="895" t="n">
        <f aca="false">G242/G$7*100000</f>
        <v>0</v>
      </c>
      <c r="H130" s="895" t="n">
        <f aca="false">H242/H$7*100000</f>
        <v>0</v>
      </c>
      <c r="I130" s="895" t="n">
        <f aca="false">I242/I$7*100000</f>
        <v>0</v>
      </c>
      <c r="J130" s="895" t="n">
        <f aca="false">J242/J$7*100000</f>
        <v>0</v>
      </c>
      <c r="K130" s="895" t="n">
        <f aca="false">K242/K$7*100000</f>
        <v>0</v>
      </c>
      <c r="L130" s="895" t="n">
        <f aca="false">L242/L$7*100000</f>
        <v>0</v>
      </c>
      <c r="M130" s="895" t="n">
        <f aca="false">M242/M$7*100000</f>
        <v>0</v>
      </c>
      <c r="N130" s="895" t="n">
        <f aca="false">N242/N$7*100000</f>
        <v>0</v>
      </c>
      <c r="O130" s="895" t="n">
        <f aca="false">O242/O$7*100000</f>
        <v>0</v>
      </c>
      <c r="P130" s="895" t="n">
        <f aca="false">P242/P$7*100000</f>
        <v>0</v>
      </c>
      <c r="Q130" s="895" t="n">
        <f aca="false">Q242/Q$7*100000</f>
        <v>12.4285359184688</v>
      </c>
      <c r="R130" s="895" t="n">
        <f aca="false">R242/R$7*100000</f>
        <v>12.4564025909317</v>
      </c>
      <c r="S130" s="895" t="n">
        <f aca="false">S242/S$7*100000</f>
        <v>0</v>
      </c>
      <c r="T130" s="895" t="n">
        <f aca="false">T242/T$7*100000</f>
        <v>11.79106237472</v>
      </c>
      <c r="U130" s="895" t="n">
        <f aca="false">U242/U$7*100000</f>
        <v>0</v>
      </c>
      <c r="V130" s="895" t="n">
        <f aca="false">V242/V$7*100000</f>
        <v>36.1794500723589</v>
      </c>
      <c r="W130" s="895" t="n">
        <f aca="false">AA242/AA$7*100000</f>
        <v>14.6993973247097</v>
      </c>
      <c r="X130" s="888"/>
      <c r="Y130" s="888"/>
      <c r="Z130" s="888"/>
      <c r="AA130" s="888"/>
    </row>
    <row r="131" s="108" customFormat="true" ht="13.5" hidden="false" customHeight="true" outlineLevel="0" collapsed="false">
      <c r="A131" s="880" t="s">
        <v>424</v>
      </c>
      <c r="B131" s="884"/>
      <c r="C131" s="884" t="s">
        <v>425</v>
      </c>
      <c r="D131" s="885" t="s">
        <v>7</v>
      </c>
      <c r="E131" s="894" t="n">
        <f aca="false">E243/E$5*100000</f>
        <v>33.047815577818</v>
      </c>
      <c r="F131" s="895" t="n">
        <f aca="false">F243/F$5*100000</f>
        <v>0</v>
      </c>
      <c r="G131" s="895" t="n">
        <f aca="false">G243/G$5*100000</f>
        <v>0</v>
      </c>
      <c r="H131" s="895" t="n">
        <f aca="false">H243/H$5*100000</f>
        <v>0</v>
      </c>
      <c r="I131" s="895" t="n">
        <f aca="false">I243/I$5*100000</f>
        <v>0</v>
      </c>
      <c r="J131" s="895" t="n">
        <f aca="false">J243/J$5*100000</f>
        <v>0</v>
      </c>
      <c r="K131" s="895" t="n">
        <f aca="false">K243/K$5*100000</f>
        <v>6.91467293597013</v>
      </c>
      <c r="L131" s="895" t="n">
        <f aca="false">L243/L$5*100000</f>
        <v>0</v>
      </c>
      <c r="M131" s="895" t="n">
        <f aca="false">M243/M$5*100000</f>
        <v>0</v>
      </c>
      <c r="N131" s="895" t="n">
        <f aca="false">N243/N$5*100000</f>
        <v>0</v>
      </c>
      <c r="O131" s="895" t="n">
        <f aca="false">O243/O$5*100000</f>
        <v>0</v>
      </c>
      <c r="P131" s="895" t="n">
        <f aca="false">P243/P$5*100000</f>
        <v>5.77634011090573</v>
      </c>
      <c r="Q131" s="895" t="n">
        <f aca="false">Q243/Q$5*100000</f>
        <v>6.35283654151579</v>
      </c>
      <c r="R131" s="895" t="n">
        <f aca="false">R243/R$5*100000</f>
        <v>32.032801588827</v>
      </c>
      <c r="S131" s="895" t="n">
        <f aca="false">S243/S$5*100000</f>
        <v>81.3462809497178</v>
      </c>
      <c r="T131" s="895" t="n">
        <f aca="false">T243/T$5*100000</f>
        <v>58.399844267082</v>
      </c>
      <c r="U131" s="895" t="n">
        <f aca="false">U243/U$5*100000</f>
        <v>113.103894005494</v>
      </c>
      <c r="V131" s="895" t="n">
        <f aca="false">V243/V$5*100000</f>
        <v>121.910672725258</v>
      </c>
      <c r="W131" s="895" t="n">
        <f aca="false">AA243/AA$5*100000</f>
        <v>289.166580605184</v>
      </c>
      <c r="X131" s="888"/>
      <c r="Y131" s="888"/>
      <c r="Z131" s="888"/>
      <c r="AA131" s="888"/>
    </row>
    <row r="132" s="108" customFormat="true" ht="13.5" hidden="false" customHeight="true" outlineLevel="0" collapsed="false">
      <c r="A132" s="880"/>
      <c r="B132" s="884"/>
      <c r="C132" s="884"/>
      <c r="D132" s="885" t="s">
        <v>475</v>
      </c>
      <c r="E132" s="894" t="n">
        <f aca="false">E244/E$6*100000</f>
        <v>43.7059399609884</v>
      </c>
      <c r="F132" s="895" t="n">
        <f aca="false">F244/F$6*100000</f>
        <v>0</v>
      </c>
      <c r="G132" s="895" t="n">
        <f aca="false">G244/G$6*100000</f>
        <v>0</v>
      </c>
      <c r="H132" s="895" t="n">
        <f aca="false">H244/H$6*100000</f>
        <v>0</v>
      </c>
      <c r="I132" s="895" t="n">
        <f aca="false">I244/I$6*100000</f>
        <v>0</v>
      </c>
      <c r="J132" s="895" t="n">
        <f aca="false">J244/J$6*100000</f>
        <v>0</v>
      </c>
      <c r="K132" s="895" t="n">
        <f aca="false">K244/K$6*100000</f>
        <v>0</v>
      </c>
      <c r="L132" s="895" t="n">
        <f aca="false">L244/L$6*100000</f>
        <v>0</v>
      </c>
      <c r="M132" s="895" t="n">
        <f aca="false">M244/M$6*100000</f>
        <v>0</v>
      </c>
      <c r="N132" s="895" t="n">
        <f aca="false">N244/N$6*100000</f>
        <v>0</v>
      </c>
      <c r="O132" s="895" t="n">
        <f aca="false">O244/O$6*100000</f>
        <v>0</v>
      </c>
      <c r="P132" s="895" t="n">
        <f aca="false">P244/P$6*100000</f>
        <v>11.9617224880383</v>
      </c>
      <c r="Q132" s="895" t="n">
        <f aca="false">Q244/Q$6*100000</f>
        <v>12.9954515919428</v>
      </c>
      <c r="R132" s="895" t="n">
        <f aca="false">R244/R$6*100000</f>
        <v>52.7634876665348</v>
      </c>
      <c r="S132" s="895" t="n">
        <f aca="false">S244/S$6*100000</f>
        <v>119.539230602043</v>
      </c>
      <c r="T132" s="895" t="n">
        <f aca="false">T244/T$6*100000</f>
        <v>115.440115440115</v>
      </c>
      <c r="U132" s="895" t="n">
        <f aca="false">U244/U$6*100000</f>
        <v>116.48223645894</v>
      </c>
      <c r="V132" s="895" t="n">
        <f aca="false">V244/V$6*100000</f>
        <v>257.510729613734</v>
      </c>
      <c r="W132" s="895" t="n">
        <f aca="false">AA244/AA$6*100000</f>
        <v>486.111111111111</v>
      </c>
      <c r="X132" s="537"/>
      <c r="Y132" s="537"/>
      <c r="Z132" s="537"/>
      <c r="AA132" s="537"/>
    </row>
    <row r="133" s="108" customFormat="true" ht="15" hidden="false" customHeight="false" outlineLevel="0" collapsed="false">
      <c r="A133" s="880"/>
      <c r="B133" s="884"/>
      <c r="C133" s="884"/>
      <c r="D133" s="885" t="s">
        <v>476</v>
      </c>
      <c r="E133" s="894" t="n">
        <f aca="false">E245/E$7*100000</f>
        <v>23.4130352073517</v>
      </c>
      <c r="F133" s="895" t="n">
        <f aca="false">F245/F$7*100000</f>
        <v>0</v>
      </c>
      <c r="G133" s="895" t="n">
        <f aca="false">G245/G$7*100000</f>
        <v>0</v>
      </c>
      <c r="H133" s="895" t="n">
        <f aca="false">H245/H$7*100000</f>
        <v>0</v>
      </c>
      <c r="I133" s="895" t="n">
        <f aca="false">I245/I$7*100000</f>
        <v>0</v>
      </c>
      <c r="J133" s="895" t="n">
        <f aca="false">J245/J$7*100000</f>
        <v>0</v>
      </c>
      <c r="K133" s="895" t="n">
        <f aca="false">K245/K$7*100000</f>
        <v>13.18391562294</v>
      </c>
      <c r="L133" s="895" t="n">
        <f aca="false">L245/L$7*100000</f>
        <v>0</v>
      </c>
      <c r="M133" s="895" t="n">
        <f aca="false">M245/M$7*100000</f>
        <v>0</v>
      </c>
      <c r="N133" s="895" t="n">
        <f aca="false">N245/N$7*100000</f>
        <v>0</v>
      </c>
      <c r="O133" s="895" t="n">
        <f aca="false">O245/O$7*100000</f>
        <v>0</v>
      </c>
      <c r="P133" s="895" t="n">
        <f aca="false">P245/P$7*100000</f>
        <v>0</v>
      </c>
      <c r="Q133" s="895" t="n">
        <f aca="false">Q245/Q$7*100000</f>
        <v>0</v>
      </c>
      <c r="R133" s="895" t="n">
        <f aca="false">R245/R$7*100000</f>
        <v>12.4564025909317</v>
      </c>
      <c r="S133" s="895" t="n">
        <f aca="false">S245/S$7*100000</f>
        <v>47.7691793254992</v>
      </c>
      <c r="T133" s="895" t="n">
        <f aca="false">T245/T$7*100000</f>
        <v>11.79106237472</v>
      </c>
      <c r="U133" s="895" t="n">
        <f aca="false">U245/U$7*100000</f>
        <v>110.69600110696</v>
      </c>
      <c r="V133" s="895" t="n">
        <f aca="false">V245/V$7*100000</f>
        <v>36.1794500723589</v>
      </c>
      <c r="W133" s="895" t="n">
        <f aca="false">AA245/AA$7*100000</f>
        <v>205.791562545936</v>
      </c>
      <c r="X133" s="537"/>
      <c r="Y133" s="537"/>
      <c r="Z133" s="537"/>
      <c r="AA133" s="537"/>
    </row>
    <row r="134" s="108" customFormat="true" ht="13.5" hidden="false" customHeight="true" outlineLevel="0" collapsed="false">
      <c r="A134" s="880" t="s">
        <v>426</v>
      </c>
      <c r="B134" s="884"/>
      <c r="C134" s="889" t="s">
        <v>1066</v>
      </c>
      <c r="D134" s="885" t="s">
        <v>7</v>
      </c>
      <c r="E134" s="894" t="n">
        <f aca="false">E246/E$5*100000</f>
        <v>28.052215548613</v>
      </c>
      <c r="F134" s="895" t="n">
        <f aca="false">F246/F$5*100000</f>
        <v>0</v>
      </c>
      <c r="G134" s="895" t="n">
        <f aca="false">G246/G$5*100000</f>
        <v>0</v>
      </c>
      <c r="H134" s="895" t="n">
        <f aca="false">H246/H$5*100000</f>
        <v>0</v>
      </c>
      <c r="I134" s="895" t="n">
        <f aca="false">I246/I$5*100000</f>
        <v>0</v>
      </c>
      <c r="J134" s="895" t="n">
        <f aca="false">J246/J$5*100000</f>
        <v>0</v>
      </c>
      <c r="K134" s="895" t="n">
        <f aca="false">K246/K$5*100000</f>
        <v>0</v>
      </c>
      <c r="L134" s="895" t="n">
        <f aca="false">L246/L$5*100000</f>
        <v>0</v>
      </c>
      <c r="M134" s="895" t="n">
        <f aca="false">M246/M$5*100000</f>
        <v>0</v>
      </c>
      <c r="N134" s="895" t="n">
        <f aca="false">N246/N$5*100000</f>
        <v>0</v>
      </c>
      <c r="O134" s="895" t="n">
        <f aca="false">O246/O$5*100000</f>
        <v>14.2741590141314</v>
      </c>
      <c r="P134" s="895" t="n">
        <f aca="false">P246/P$5*100000</f>
        <v>11.5526802218115</v>
      </c>
      <c r="Q134" s="895" t="n">
        <f aca="false">Q246/Q$5*100000</f>
        <v>12.7056730830316</v>
      </c>
      <c r="R134" s="895" t="n">
        <f aca="false">R246/R$5*100000</f>
        <v>51.2524825421231</v>
      </c>
      <c r="S134" s="895" t="n">
        <f aca="false">S246/S$5*100000</f>
        <v>50.8414255935736</v>
      </c>
      <c r="T134" s="895" t="n">
        <f aca="false">T246/T$5*100000</f>
        <v>64.8887158523133</v>
      </c>
      <c r="U134" s="895" t="n">
        <f aca="false">U246/U$5*100000</f>
        <v>32.3153982872839</v>
      </c>
      <c r="V134" s="895" t="n">
        <f aca="false">V246/V$5*100000</f>
        <v>99.7450958661199</v>
      </c>
      <c r="W134" s="895" t="n">
        <f aca="false">AA246/AA$5*100000</f>
        <v>258.184446968915</v>
      </c>
      <c r="X134" s="537"/>
      <c r="Y134" s="537"/>
      <c r="Z134" s="537"/>
      <c r="AA134" s="537"/>
    </row>
    <row r="135" s="108" customFormat="true" ht="13.5" hidden="false" customHeight="true" outlineLevel="0" collapsed="false">
      <c r="A135" s="880"/>
      <c r="B135" s="884"/>
      <c r="C135" s="884"/>
      <c r="D135" s="885" t="s">
        <v>475</v>
      </c>
      <c r="E135" s="894" t="n">
        <f aca="false">E247/E$6*100000</f>
        <v>29.1372933073256</v>
      </c>
      <c r="F135" s="895" t="n">
        <f aca="false">F247/F$6*100000</f>
        <v>0</v>
      </c>
      <c r="G135" s="895" t="n">
        <f aca="false">G247/G$6*100000</f>
        <v>0</v>
      </c>
      <c r="H135" s="895" t="n">
        <f aca="false">H247/H$6*100000</f>
        <v>0</v>
      </c>
      <c r="I135" s="895" t="n">
        <f aca="false">I247/I$6*100000</f>
        <v>0</v>
      </c>
      <c r="J135" s="895" t="n">
        <f aca="false">J247/J$6*100000</f>
        <v>0</v>
      </c>
      <c r="K135" s="895" t="n">
        <f aca="false">K247/K$6*100000</f>
        <v>0</v>
      </c>
      <c r="L135" s="895" t="n">
        <f aca="false">L247/L$6*100000</f>
        <v>0</v>
      </c>
      <c r="M135" s="895" t="n">
        <f aca="false">M247/M$6*100000</f>
        <v>0</v>
      </c>
      <c r="N135" s="895" t="n">
        <f aca="false">N247/N$6*100000</f>
        <v>0</v>
      </c>
      <c r="O135" s="895" t="n">
        <f aca="false">O247/O$6*100000</f>
        <v>28.7494010541447</v>
      </c>
      <c r="P135" s="895" t="n">
        <f aca="false">P247/P$6*100000</f>
        <v>11.9617224880383</v>
      </c>
      <c r="Q135" s="895" t="n">
        <f aca="false">Q247/Q$6*100000</f>
        <v>12.9954515919428</v>
      </c>
      <c r="R135" s="895" t="n">
        <f aca="false">R247/R$6*100000</f>
        <v>52.7634876665348</v>
      </c>
      <c r="S135" s="895" t="n">
        <f aca="false">S247/S$6*100000</f>
        <v>86.9376222560313</v>
      </c>
      <c r="T135" s="895" t="n">
        <f aca="false">T247/T$6*100000</f>
        <v>101.010101010101</v>
      </c>
      <c r="U135" s="895" t="n">
        <f aca="false">U247/U$6*100000</f>
        <v>19.41370607649</v>
      </c>
      <c r="V135" s="895" t="n">
        <f aca="false">V247/V$6*100000</f>
        <v>57.2246065808298</v>
      </c>
      <c r="W135" s="895" t="n">
        <f aca="false">AA247/AA$6*100000</f>
        <v>312.5</v>
      </c>
      <c r="X135" s="537"/>
      <c r="Y135" s="537"/>
      <c r="Z135" s="537"/>
      <c r="AA135" s="537"/>
    </row>
    <row r="136" s="108" customFormat="true" ht="15" hidden="false" customHeight="false" outlineLevel="0" collapsed="false">
      <c r="A136" s="880"/>
      <c r="B136" s="884"/>
      <c r="C136" s="884"/>
      <c r="D136" s="885" t="s">
        <v>476</v>
      </c>
      <c r="E136" s="894" t="n">
        <f aca="false">E248/E$7*100000</f>
        <v>27.0713219585004</v>
      </c>
      <c r="F136" s="895" t="n">
        <f aca="false">F248/F$7*100000</f>
        <v>0</v>
      </c>
      <c r="G136" s="895" t="n">
        <f aca="false">G248/G$7*100000</f>
        <v>0</v>
      </c>
      <c r="H136" s="895" t="n">
        <f aca="false">H248/H$7*100000</f>
        <v>0</v>
      </c>
      <c r="I136" s="895" t="n">
        <f aca="false">I248/I$7*100000</f>
        <v>0</v>
      </c>
      <c r="J136" s="895" t="n">
        <f aca="false">J248/J$7*100000</f>
        <v>0</v>
      </c>
      <c r="K136" s="895" t="n">
        <f aca="false">K248/K$7*100000</f>
        <v>0</v>
      </c>
      <c r="L136" s="895" t="n">
        <f aca="false">L248/L$7*100000</f>
        <v>0</v>
      </c>
      <c r="M136" s="895" t="n">
        <f aca="false">M248/M$7*100000</f>
        <v>0</v>
      </c>
      <c r="N136" s="895" t="n">
        <f aca="false">N248/N$7*100000</f>
        <v>0</v>
      </c>
      <c r="O136" s="895" t="n">
        <f aca="false">O248/O$7*100000</f>
        <v>0</v>
      </c>
      <c r="P136" s="895" t="n">
        <f aca="false">P248/P$7*100000</f>
        <v>11.1706881143878</v>
      </c>
      <c r="Q136" s="895" t="n">
        <f aca="false">Q248/Q$7*100000</f>
        <v>12.4285359184688</v>
      </c>
      <c r="R136" s="895" t="n">
        <f aca="false">R248/R$7*100000</f>
        <v>49.825610363727</v>
      </c>
      <c r="S136" s="895" t="n">
        <f aca="false">S248/S$7*100000</f>
        <v>19.1076717301997</v>
      </c>
      <c r="T136" s="895" t="n">
        <f aca="false">T248/T$7*100000</f>
        <v>35.3731871241599</v>
      </c>
      <c r="U136" s="895" t="n">
        <f aca="false">U248/U$7*100000</f>
        <v>41.51100041511</v>
      </c>
      <c r="V136" s="895" t="n">
        <f aca="false">V248/V$7*100000</f>
        <v>126.628075253256</v>
      </c>
      <c r="W136" s="895" t="n">
        <f aca="false">AA248/AA$7*100000</f>
        <v>235.190357195355</v>
      </c>
      <c r="X136" s="537"/>
      <c r="Y136" s="537"/>
      <c r="Z136" s="537"/>
      <c r="AA136" s="537"/>
    </row>
    <row r="137" s="108" customFormat="true" ht="13.5" hidden="false" customHeight="true" outlineLevel="0" collapsed="false">
      <c r="A137" s="880" t="s">
        <v>428</v>
      </c>
      <c r="B137" s="884"/>
      <c r="C137" s="889" t="s">
        <v>1067</v>
      </c>
      <c r="D137" s="885" t="s">
        <v>7</v>
      </c>
      <c r="E137" s="894" t="n">
        <f aca="false">E249/E$5*100000</f>
        <v>13.4496923863213</v>
      </c>
      <c r="F137" s="895" t="n">
        <f aca="false">F249/F$5*100000</f>
        <v>0</v>
      </c>
      <c r="G137" s="895" t="n">
        <f aca="false">G249/G$5*100000</f>
        <v>0</v>
      </c>
      <c r="H137" s="895" t="n">
        <f aca="false">H249/H$5*100000</f>
        <v>0</v>
      </c>
      <c r="I137" s="895" t="n">
        <f aca="false">I249/I$5*100000</f>
        <v>0</v>
      </c>
      <c r="J137" s="895" t="n">
        <f aca="false">J249/J$5*100000</f>
        <v>0</v>
      </c>
      <c r="K137" s="895" t="n">
        <f aca="false">K249/K$5*100000</f>
        <v>0</v>
      </c>
      <c r="L137" s="895" t="n">
        <f aca="false">L249/L$5*100000</f>
        <v>0</v>
      </c>
      <c r="M137" s="895" t="n">
        <f aca="false">M249/M$5*100000</f>
        <v>0</v>
      </c>
      <c r="N137" s="895" t="n">
        <f aca="false">N249/N$5*100000</f>
        <v>9.71675654666472</v>
      </c>
      <c r="O137" s="895" t="n">
        <f aca="false">O249/O$5*100000</f>
        <v>0</v>
      </c>
      <c r="P137" s="895" t="n">
        <f aca="false">P249/P$5*100000</f>
        <v>11.5526802218115</v>
      </c>
      <c r="Q137" s="895" t="n">
        <f aca="false">Q249/Q$5*100000</f>
        <v>19.0585096245474</v>
      </c>
      <c r="R137" s="895" t="n">
        <f aca="false">R249/R$5*100000</f>
        <v>25.6262412710616</v>
      </c>
      <c r="S137" s="895" t="n">
        <f aca="false">S249/S$5*100000</f>
        <v>25.4207127967868</v>
      </c>
      <c r="T137" s="895" t="n">
        <f aca="false">T249/T$5*100000</f>
        <v>38.933229511388</v>
      </c>
      <c r="U137" s="895" t="n">
        <f aca="false">U249/U$5*100000</f>
        <v>48.4730974309258</v>
      </c>
      <c r="V137" s="895" t="n">
        <f aca="false">V249/V$5*100000</f>
        <v>22.1655768591378</v>
      </c>
      <c r="W137" s="895" t="n">
        <f aca="false">AA249/AA$5*100000</f>
        <v>51.6368893937829</v>
      </c>
      <c r="X137" s="537"/>
      <c r="Y137" s="537"/>
      <c r="Z137" s="537"/>
      <c r="AA137" s="537"/>
    </row>
    <row r="138" s="108" customFormat="true" ht="13.5" hidden="false" customHeight="true" outlineLevel="0" collapsed="false">
      <c r="A138" s="880"/>
      <c r="B138" s="884"/>
      <c r="C138" s="884"/>
      <c r="D138" s="885" t="s">
        <v>475</v>
      </c>
      <c r="E138" s="894" t="n">
        <f aca="false">E250/E$6*100000</f>
        <v>17.8061236878101</v>
      </c>
      <c r="F138" s="895" t="n">
        <f aca="false">F250/F$6*100000</f>
        <v>0</v>
      </c>
      <c r="G138" s="895" t="n">
        <f aca="false">G250/G$6*100000</f>
        <v>0</v>
      </c>
      <c r="H138" s="895" t="n">
        <f aca="false">H250/H$6*100000</f>
        <v>0</v>
      </c>
      <c r="I138" s="895" t="n">
        <f aca="false">I250/I$6*100000</f>
        <v>0</v>
      </c>
      <c r="J138" s="895" t="n">
        <f aca="false">J250/J$6*100000</f>
        <v>0</v>
      </c>
      <c r="K138" s="895" t="n">
        <f aca="false">K250/K$6*100000</f>
        <v>0</v>
      </c>
      <c r="L138" s="895" t="n">
        <f aca="false">L250/L$6*100000</f>
        <v>0</v>
      </c>
      <c r="M138" s="895" t="n">
        <f aca="false">M250/M$6*100000</f>
        <v>0</v>
      </c>
      <c r="N138" s="895" t="n">
        <f aca="false">N250/N$6*100000</f>
        <v>9.71628449280995</v>
      </c>
      <c r="O138" s="895" t="n">
        <f aca="false">O250/O$6*100000</f>
        <v>0</v>
      </c>
      <c r="P138" s="895" t="n">
        <f aca="false">P250/P$6*100000</f>
        <v>11.9617224880383</v>
      </c>
      <c r="Q138" s="895" t="n">
        <f aca="false">Q250/Q$6*100000</f>
        <v>12.9954515919428</v>
      </c>
      <c r="R138" s="895" t="n">
        <f aca="false">R250/R$6*100000</f>
        <v>52.7634876665348</v>
      </c>
      <c r="S138" s="895" t="n">
        <f aca="false">S250/S$6*100000</f>
        <v>32.6016083460117</v>
      </c>
      <c r="T138" s="895" t="n">
        <f aca="false">T250/T$6*100000</f>
        <v>72.1500721500722</v>
      </c>
      <c r="U138" s="895" t="n">
        <f aca="false">U250/U$6*100000</f>
        <v>97.06853038245</v>
      </c>
      <c r="V138" s="895" t="n">
        <f aca="false">V250/V$6*100000</f>
        <v>0</v>
      </c>
      <c r="W138" s="895" t="n">
        <f aca="false">AA250/AA$6*100000</f>
        <v>69.4444444444444</v>
      </c>
      <c r="X138" s="537"/>
      <c r="Y138" s="537"/>
      <c r="Z138" s="537"/>
      <c r="AA138" s="537"/>
    </row>
    <row r="139" s="108" customFormat="true" ht="15" hidden="false" customHeight="false" outlineLevel="0" collapsed="false">
      <c r="A139" s="880"/>
      <c r="B139" s="884"/>
      <c r="C139" s="884"/>
      <c r="D139" s="885" t="s">
        <v>476</v>
      </c>
      <c r="E139" s="894" t="n">
        <f aca="false">E251/E$7*100000</f>
        <v>9.51154555298663</v>
      </c>
      <c r="F139" s="895" t="n">
        <f aca="false">F251/F$7*100000</f>
        <v>0</v>
      </c>
      <c r="G139" s="895" t="n">
        <f aca="false">G251/G$7*100000</f>
        <v>0</v>
      </c>
      <c r="H139" s="895" t="n">
        <f aca="false">H251/H$7*100000</f>
        <v>0</v>
      </c>
      <c r="I139" s="895" t="n">
        <f aca="false">I251/I$7*100000</f>
        <v>0</v>
      </c>
      <c r="J139" s="895" t="n">
        <f aca="false">J251/J$7*100000</f>
        <v>0</v>
      </c>
      <c r="K139" s="895" t="n">
        <f aca="false">K251/K$7*100000</f>
        <v>0</v>
      </c>
      <c r="L139" s="895" t="n">
        <f aca="false">L251/L$7*100000</f>
        <v>0</v>
      </c>
      <c r="M139" s="895" t="n">
        <f aca="false">M251/M$7*100000</f>
        <v>0</v>
      </c>
      <c r="N139" s="895" t="n">
        <f aca="false">N251/N$7*100000</f>
        <v>9.71722864639005</v>
      </c>
      <c r="O139" s="895" t="n">
        <f aca="false">O251/O$7*100000</f>
        <v>0</v>
      </c>
      <c r="P139" s="895" t="n">
        <f aca="false">P251/P$7*100000</f>
        <v>11.1706881143878</v>
      </c>
      <c r="Q139" s="895" t="n">
        <f aca="false">Q251/Q$7*100000</f>
        <v>24.8570718369376</v>
      </c>
      <c r="R139" s="895" t="n">
        <f aca="false">R251/R$7*100000</f>
        <v>0</v>
      </c>
      <c r="S139" s="895" t="n">
        <f aca="false">S251/S$7*100000</f>
        <v>19.1076717301997</v>
      </c>
      <c r="T139" s="895" t="n">
        <f aca="false">T251/T$7*100000</f>
        <v>11.79106237472</v>
      </c>
      <c r="U139" s="895" t="n">
        <f aca="false">U251/U$7*100000</f>
        <v>13.83700013837</v>
      </c>
      <c r="V139" s="895" t="n">
        <f aca="false">V251/V$7*100000</f>
        <v>36.1794500723589</v>
      </c>
      <c r="W139" s="895" t="n">
        <f aca="false">AA251/AA$7*100000</f>
        <v>44.0981919741291</v>
      </c>
      <c r="X139" s="537"/>
      <c r="Y139" s="537"/>
      <c r="Z139" s="537"/>
      <c r="AA139" s="537"/>
    </row>
    <row r="140" s="108" customFormat="true" ht="13.5" hidden="false" customHeight="true" outlineLevel="0" collapsed="false">
      <c r="A140" s="880" t="s">
        <v>430</v>
      </c>
      <c r="B140" s="884"/>
      <c r="C140" s="889" t="s">
        <v>1068</v>
      </c>
      <c r="D140" s="885" t="s">
        <v>7</v>
      </c>
      <c r="E140" s="894" t="n">
        <f aca="false">E252/E$5*100000</f>
        <v>18.4452924155263</v>
      </c>
      <c r="F140" s="895" t="n">
        <f aca="false">F252/F$5*100000</f>
        <v>0</v>
      </c>
      <c r="G140" s="895" t="n">
        <f aca="false">G252/G$5*100000</f>
        <v>0</v>
      </c>
      <c r="H140" s="895" t="n">
        <f aca="false">H252/H$5*100000</f>
        <v>0</v>
      </c>
      <c r="I140" s="895" t="n">
        <f aca="false">I252/I$5*100000</f>
        <v>0</v>
      </c>
      <c r="J140" s="895" t="n">
        <f aca="false">J252/J$5*100000</f>
        <v>0</v>
      </c>
      <c r="K140" s="895" t="n">
        <f aca="false">K252/K$5*100000</f>
        <v>0</v>
      </c>
      <c r="L140" s="895" t="n">
        <f aca="false">L252/L$5*100000</f>
        <v>0</v>
      </c>
      <c r="M140" s="895" t="n">
        <f aca="false">M252/M$5*100000</f>
        <v>0</v>
      </c>
      <c r="N140" s="895" t="n">
        <f aca="false">N252/N$5*100000</f>
        <v>0</v>
      </c>
      <c r="O140" s="895" t="n">
        <f aca="false">O252/O$5*100000</f>
        <v>0</v>
      </c>
      <c r="P140" s="895" t="n">
        <f aca="false">P252/P$5*100000</f>
        <v>0</v>
      </c>
      <c r="Q140" s="895" t="n">
        <f aca="false">Q252/Q$5*100000</f>
        <v>6.35283654151579</v>
      </c>
      <c r="R140" s="895" t="n">
        <f aca="false">R252/R$5*100000</f>
        <v>6.40656031776539</v>
      </c>
      <c r="S140" s="895" t="n">
        <f aca="false">S252/S$5*100000</f>
        <v>25.4207127967868</v>
      </c>
      <c r="T140" s="895" t="n">
        <f aca="false">T252/T$5*100000</f>
        <v>58.399844267082</v>
      </c>
      <c r="U140" s="895" t="n">
        <f aca="false">U252/U$5*100000</f>
        <v>64.6307965745678</v>
      </c>
      <c r="V140" s="895" t="n">
        <f aca="false">V252/V$5*100000</f>
        <v>110.827884295689</v>
      </c>
      <c r="W140" s="895" t="n">
        <f aca="false">AA252/AA$5*100000</f>
        <v>144.583290302592</v>
      </c>
      <c r="X140" s="537"/>
      <c r="Y140" s="537"/>
      <c r="Z140" s="537"/>
      <c r="AA140" s="537"/>
    </row>
    <row r="141" s="108" customFormat="true" ht="13.5" hidden="false" customHeight="true" outlineLevel="0" collapsed="false">
      <c r="A141" s="880"/>
      <c r="B141" s="884"/>
      <c r="C141" s="884"/>
      <c r="D141" s="885" t="s">
        <v>475</v>
      </c>
      <c r="E141" s="894" t="n">
        <f aca="false">E253/E$6*100000</f>
        <v>28.3279240487888</v>
      </c>
      <c r="F141" s="895" t="n">
        <f aca="false">F253/F$6*100000</f>
        <v>0</v>
      </c>
      <c r="G141" s="895" t="n">
        <f aca="false">G253/G$6*100000</f>
        <v>0</v>
      </c>
      <c r="H141" s="895" t="n">
        <f aca="false">H253/H$6*100000</f>
        <v>0</v>
      </c>
      <c r="I141" s="895" t="n">
        <f aca="false">I253/I$6*100000</f>
        <v>0</v>
      </c>
      <c r="J141" s="895" t="n">
        <f aca="false">J253/J$6*100000</f>
        <v>0</v>
      </c>
      <c r="K141" s="895" t="n">
        <f aca="false">K253/K$6*100000</f>
        <v>0</v>
      </c>
      <c r="L141" s="895" t="n">
        <f aca="false">L253/L$6*100000</f>
        <v>0</v>
      </c>
      <c r="M141" s="895" t="n">
        <f aca="false">M253/M$6*100000</f>
        <v>0</v>
      </c>
      <c r="N141" s="895" t="n">
        <f aca="false">N253/N$6*100000</f>
        <v>0</v>
      </c>
      <c r="O141" s="895" t="n">
        <f aca="false">O253/O$6*100000</f>
        <v>0</v>
      </c>
      <c r="P141" s="895" t="n">
        <f aca="false">P253/P$6*100000</f>
        <v>0</v>
      </c>
      <c r="Q141" s="895" t="n">
        <f aca="false">Q253/Q$6*100000</f>
        <v>12.9954515919428</v>
      </c>
      <c r="R141" s="895" t="n">
        <f aca="false">R253/R$6*100000</f>
        <v>13.1908719166337</v>
      </c>
      <c r="S141" s="895" t="n">
        <f aca="false">S253/S$6*100000</f>
        <v>54.3360139100196</v>
      </c>
      <c r="T141" s="895" t="n">
        <f aca="false">T253/T$6*100000</f>
        <v>101.010101010101</v>
      </c>
      <c r="U141" s="895" t="n">
        <f aca="false">U253/U$6*100000</f>
        <v>77.65482430596</v>
      </c>
      <c r="V141" s="895" t="n">
        <f aca="false">V253/V$6*100000</f>
        <v>200.286123032904</v>
      </c>
      <c r="W141" s="895" t="n">
        <f aca="false">AA253/AA$6*100000</f>
        <v>347.222222222222</v>
      </c>
      <c r="X141" s="537"/>
      <c r="Y141" s="537"/>
      <c r="Z141" s="537"/>
      <c r="AA141" s="537"/>
    </row>
    <row r="142" s="108" customFormat="true" ht="15" hidden="false" customHeight="false" outlineLevel="0" collapsed="false">
      <c r="A142" s="880"/>
      <c r="B142" s="884"/>
      <c r="C142" s="884"/>
      <c r="D142" s="885" t="s">
        <v>476</v>
      </c>
      <c r="E142" s="894" t="n">
        <f aca="false">E254/E$7*100000</f>
        <v>9.51154555298663</v>
      </c>
      <c r="F142" s="895" t="n">
        <f aca="false">F254/F$7*100000</f>
        <v>0</v>
      </c>
      <c r="G142" s="895" t="n">
        <f aca="false">G254/G$7*100000</f>
        <v>0</v>
      </c>
      <c r="H142" s="895" t="n">
        <f aca="false">H254/H$7*100000</f>
        <v>0</v>
      </c>
      <c r="I142" s="895" t="n">
        <f aca="false">I254/I$7*100000</f>
        <v>0</v>
      </c>
      <c r="J142" s="895" t="n">
        <f aca="false">J254/J$7*100000</f>
        <v>0</v>
      </c>
      <c r="K142" s="895" t="n">
        <f aca="false">K254/K$7*100000</f>
        <v>0</v>
      </c>
      <c r="L142" s="895" t="n">
        <f aca="false">L254/L$7*100000</f>
        <v>0</v>
      </c>
      <c r="M142" s="895" t="n">
        <f aca="false">M254/M$7*100000</f>
        <v>0</v>
      </c>
      <c r="N142" s="895" t="n">
        <f aca="false">N254/N$7*100000</f>
        <v>0</v>
      </c>
      <c r="O142" s="895" t="n">
        <f aca="false">O254/O$7*100000</f>
        <v>0</v>
      </c>
      <c r="P142" s="895" t="n">
        <f aca="false">P254/P$7*100000</f>
        <v>0</v>
      </c>
      <c r="Q142" s="895" t="n">
        <f aca="false">Q254/Q$7*100000</f>
        <v>0</v>
      </c>
      <c r="R142" s="895" t="n">
        <f aca="false">R254/R$7*100000</f>
        <v>0</v>
      </c>
      <c r="S142" s="895" t="n">
        <f aca="false">S254/S$7*100000</f>
        <v>0</v>
      </c>
      <c r="T142" s="895" t="n">
        <f aca="false">T254/T$7*100000</f>
        <v>23.5821247494399</v>
      </c>
      <c r="U142" s="895" t="n">
        <f aca="false">U254/U$7*100000</f>
        <v>55.34800055348</v>
      </c>
      <c r="V142" s="895" t="n">
        <f aca="false">V254/V$7*100000</f>
        <v>54.2691751085384</v>
      </c>
      <c r="W142" s="895" t="n">
        <f aca="false">AA254/AA$7*100000</f>
        <v>58.7975892988387</v>
      </c>
      <c r="X142" s="537"/>
      <c r="Y142" s="537"/>
      <c r="Z142" s="537"/>
      <c r="AA142" s="537"/>
    </row>
    <row r="143" s="108" customFormat="true" ht="13.5" hidden="false" customHeight="true" outlineLevel="0" collapsed="false">
      <c r="A143" s="880" t="s">
        <v>432</v>
      </c>
      <c r="B143" s="884"/>
      <c r="C143" s="889" t="s">
        <v>1069</v>
      </c>
      <c r="D143" s="885" t="s">
        <v>7</v>
      </c>
      <c r="E143" s="894" t="n">
        <f aca="false">E255/E$5*100000</f>
        <v>12.2968616103509</v>
      </c>
      <c r="F143" s="895" t="n">
        <f aca="false">F255/F$5*100000</f>
        <v>0</v>
      </c>
      <c r="G143" s="895" t="n">
        <f aca="false">G255/G$5*100000</f>
        <v>0</v>
      </c>
      <c r="H143" s="895" t="n">
        <f aca="false">H255/H$5*100000</f>
        <v>0</v>
      </c>
      <c r="I143" s="895" t="n">
        <f aca="false">I255/I$5*100000</f>
        <v>0</v>
      </c>
      <c r="J143" s="895" t="n">
        <f aca="false">J255/J$5*100000</f>
        <v>0</v>
      </c>
      <c r="K143" s="895" t="n">
        <f aca="false">K255/K$5*100000</f>
        <v>0</v>
      </c>
      <c r="L143" s="895" t="n">
        <f aca="false">L255/L$5*100000</f>
        <v>0</v>
      </c>
      <c r="M143" s="895" t="n">
        <f aca="false">M255/M$5*100000</f>
        <v>0</v>
      </c>
      <c r="N143" s="895" t="n">
        <f aca="false">N255/N$5*100000</f>
        <v>4.85837827333236</v>
      </c>
      <c r="O143" s="895" t="n">
        <f aca="false">O255/O$5*100000</f>
        <v>0</v>
      </c>
      <c r="P143" s="895" t="n">
        <f aca="false">P255/P$5*100000</f>
        <v>0</v>
      </c>
      <c r="Q143" s="895" t="n">
        <f aca="false">Q255/Q$5*100000</f>
        <v>6.35283654151579</v>
      </c>
      <c r="R143" s="895" t="n">
        <f aca="false">R255/R$5*100000</f>
        <v>12.8131206355308</v>
      </c>
      <c r="S143" s="895" t="n">
        <f aca="false">S255/S$5*100000</f>
        <v>0</v>
      </c>
      <c r="T143" s="895" t="n">
        <f aca="false">T255/T$5*100000</f>
        <v>25.9554863409253</v>
      </c>
      <c r="U143" s="895" t="n">
        <f aca="false">U255/U$5*100000</f>
        <v>24.2365487154629</v>
      </c>
      <c r="V143" s="895" t="n">
        <f aca="false">V255/V$5*100000</f>
        <v>88.6623074365511</v>
      </c>
      <c r="W143" s="895" t="n">
        <f aca="false">AA255/AA$5*100000</f>
        <v>134.255912423836</v>
      </c>
      <c r="X143" s="537"/>
      <c r="Y143" s="537"/>
      <c r="Z143" s="537"/>
      <c r="AA143" s="537"/>
    </row>
    <row r="144" s="108" customFormat="true" ht="13.5" hidden="false" customHeight="true" outlineLevel="0" collapsed="false">
      <c r="A144" s="880"/>
      <c r="B144" s="884"/>
      <c r="C144" s="884"/>
      <c r="D144" s="885" t="s">
        <v>475</v>
      </c>
      <c r="E144" s="894" t="n">
        <f aca="false">E256/E$6*100000</f>
        <v>13.759277395126</v>
      </c>
      <c r="F144" s="895" t="n">
        <f aca="false">F256/F$6*100000</f>
        <v>0</v>
      </c>
      <c r="G144" s="895" t="n">
        <f aca="false">G256/G$6*100000</f>
        <v>0</v>
      </c>
      <c r="H144" s="895" t="n">
        <f aca="false">H256/H$6*100000</f>
        <v>0</v>
      </c>
      <c r="I144" s="895" t="n">
        <f aca="false">I256/I$6*100000</f>
        <v>0</v>
      </c>
      <c r="J144" s="895" t="n">
        <f aca="false">J256/J$6*100000</f>
        <v>0</v>
      </c>
      <c r="K144" s="895" t="n">
        <f aca="false">K256/K$6*100000</f>
        <v>0</v>
      </c>
      <c r="L144" s="895" t="n">
        <f aca="false">L256/L$6*100000</f>
        <v>0</v>
      </c>
      <c r="M144" s="895" t="n">
        <f aca="false">M256/M$6*100000</f>
        <v>0</v>
      </c>
      <c r="N144" s="895" t="n">
        <f aca="false">N256/N$6*100000</f>
        <v>0</v>
      </c>
      <c r="O144" s="895" t="n">
        <f aca="false">O256/O$6*100000</f>
        <v>0</v>
      </c>
      <c r="P144" s="895" t="n">
        <f aca="false">P256/P$6*100000</f>
        <v>0</v>
      </c>
      <c r="Q144" s="895" t="n">
        <f aca="false">Q256/Q$6*100000</f>
        <v>12.9954515919428</v>
      </c>
      <c r="R144" s="895" t="n">
        <f aca="false">R256/R$6*100000</f>
        <v>13.1908719166337</v>
      </c>
      <c r="S144" s="895" t="n">
        <f aca="false">S256/S$6*100000</f>
        <v>0</v>
      </c>
      <c r="T144" s="895" t="n">
        <f aca="false">T256/T$6*100000</f>
        <v>28.8600288600289</v>
      </c>
      <c r="U144" s="895" t="n">
        <f aca="false">U256/U$6*100000</f>
        <v>58.24111822947</v>
      </c>
      <c r="V144" s="895" t="n">
        <f aca="false">V256/V$6*100000</f>
        <v>85.8369098712446</v>
      </c>
      <c r="W144" s="895" t="n">
        <f aca="false">AA256/AA$6*100000</f>
        <v>243.055555555556</v>
      </c>
      <c r="X144" s="537"/>
      <c r="Y144" s="537"/>
      <c r="Z144" s="537"/>
      <c r="AA144" s="537"/>
    </row>
    <row r="145" s="108" customFormat="true" ht="15" hidden="false" customHeight="false" outlineLevel="0" collapsed="false">
      <c r="A145" s="880"/>
      <c r="B145" s="884"/>
      <c r="C145" s="884"/>
      <c r="D145" s="885" t="s">
        <v>476</v>
      </c>
      <c r="E145" s="894" t="n">
        <f aca="false">E257/E$7*100000</f>
        <v>10.9748602534461</v>
      </c>
      <c r="F145" s="895" t="n">
        <f aca="false">F257/F$7*100000</f>
        <v>0</v>
      </c>
      <c r="G145" s="895" t="n">
        <f aca="false">G257/G$7*100000</f>
        <v>0</v>
      </c>
      <c r="H145" s="895" t="n">
        <f aca="false">H257/H$7*100000</f>
        <v>0</v>
      </c>
      <c r="I145" s="895" t="n">
        <f aca="false">I257/I$7*100000</f>
        <v>0</v>
      </c>
      <c r="J145" s="895" t="n">
        <f aca="false">J257/J$7*100000</f>
        <v>0</v>
      </c>
      <c r="K145" s="895" t="n">
        <f aca="false">K257/K$7*100000</f>
        <v>0</v>
      </c>
      <c r="L145" s="895" t="n">
        <f aca="false">L257/L$7*100000</f>
        <v>0</v>
      </c>
      <c r="M145" s="895" t="n">
        <f aca="false">M257/M$7*100000</f>
        <v>0</v>
      </c>
      <c r="N145" s="895" t="n">
        <f aca="false">N257/N$7*100000</f>
        <v>9.71722864639005</v>
      </c>
      <c r="O145" s="895" t="n">
        <f aca="false">O257/O$7*100000</f>
        <v>0</v>
      </c>
      <c r="P145" s="895" t="n">
        <f aca="false">P257/P$7*100000</f>
        <v>0</v>
      </c>
      <c r="Q145" s="895" t="n">
        <f aca="false">Q257/Q$7*100000</f>
        <v>0</v>
      </c>
      <c r="R145" s="895" t="n">
        <f aca="false">R257/R$7*100000</f>
        <v>12.4564025909317</v>
      </c>
      <c r="S145" s="895" t="n">
        <f aca="false">S257/S$7*100000</f>
        <v>0</v>
      </c>
      <c r="T145" s="895" t="n">
        <f aca="false">T257/T$7*100000</f>
        <v>23.5821247494399</v>
      </c>
      <c r="U145" s="895" t="n">
        <f aca="false">U257/U$7*100000</f>
        <v>0</v>
      </c>
      <c r="V145" s="895" t="n">
        <f aca="false">V257/V$7*100000</f>
        <v>90.4486251808973</v>
      </c>
      <c r="W145" s="895" t="n">
        <f aca="false">AA257/AA$7*100000</f>
        <v>88.1963839482581</v>
      </c>
      <c r="X145" s="537"/>
      <c r="Y145" s="537"/>
      <c r="Z145" s="537"/>
      <c r="AA145" s="537"/>
    </row>
    <row r="146" s="108" customFormat="true" ht="13.5" hidden="false" customHeight="true" outlineLevel="0" collapsed="false">
      <c r="A146" s="880" t="s">
        <v>434</v>
      </c>
      <c r="B146" s="884"/>
      <c r="C146" s="884" t="s">
        <v>435</v>
      </c>
      <c r="D146" s="885" t="s">
        <v>7</v>
      </c>
      <c r="E146" s="894" t="n">
        <f aca="false">E258/E$5*100000</f>
        <v>29.2050463245834</v>
      </c>
      <c r="F146" s="895" t="n">
        <f aca="false">F258/F$5*100000</f>
        <v>0</v>
      </c>
      <c r="G146" s="895" t="n">
        <f aca="false">G258/G$5*100000</f>
        <v>0</v>
      </c>
      <c r="H146" s="895" t="n">
        <f aca="false">H258/H$5*100000</f>
        <v>0</v>
      </c>
      <c r="I146" s="895" t="n">
        <f aca="false">I258/I$5*100000</f>
        <v>0</v>
      </c>
      <c r="J146" s="895" t="n">
        <f aca="false">J258/J$5*100000</f>
        <v>0</v>
      </c>
      <c r="K146" s="895" t="n">
        <f aca="false">K258/K$5*100000</f>
        <v>0</v>
      </c>
      <c r="L146" s="895" t="n">
        <f aca="false">L258/L$5*100000</f>
        <v>0</v>
      </c>
      <c r="M146" s="895" t="n">
        <f aca="false">M258/M$5*100000</f>
        <v>0</v>
      </c>
      <c r="N146" s="895" t="n">
        <f aca="false">N258/N$5*100000</f>
        <v>0</v>
      </c>
      <c r="O146" s="895" t="n">
        <f aca="false">O258/O$5*100000</f>
        <v>0</v>
      </c>
      <c r="P146" s="895" t="n">
        <f aca="false">P258/P$5*100000</f>
        <v>17.3290203327172</v>
      </c>
      <c r="Q146" s="895" t="n">
        <f aca="false">Q258/Q$5*100000</f>
        <v>25.4113461660631</v>
      </c>
      <c r="R146" s="895" t="n">
        <f aca="false">R258/R$5*100000</f>
        <v>19.2196809532962</v>
      </c>
      <c r="S146" s="895" t="n">
        <f aca="false">S258/S$5*100000</f>
        <v>25.4207127967868</v>
      </c>
      <c r="T146" s="895" t="n">
        <f aca="false">T258/T$5*100000</f>
        <v>84.3553306080073</v>
      </c>
      <c r="U146" s="895" t="n">
        <f aca="false">U258/U$5*100000</f>
        <v>96.9461948618517</v>
      </c>
      <c r="V146" s="895" t="n">
        <f aca="false">V258/V$5*100000</f>
        <v>110.827884295689</v>
      </c>
      <c r="W146" s="895" t="n">
        <f aca="false">AA258/AA$5*100000</f>
        <v>268.511824847671</v>
      </c>
      <c r="X146" s="537"/>
      <c r="Y146" s="537"/>
      <c r="Z146" s="537"/>
      <c r="AA146" s="537"/>
    </row>
    <row r="147" s="108" customFormat="true" ht="13.5" hidden="false" customHeight="true" outlineLevel="0" collapsed="false">
      <c r="A147" s="880"/>
      <c r="B147" s="884"/>
      <c r="C147" s="884"/>
      <c r="D147" s="885" t="s">
        <v>475</v>
      </c>
      <c r="E147" s="894" t="n">
        <f aca="false">E259/E$6*100000</f>
        <v>36.421616634157</v>
      </c>
      <c r="F147" s="895" t="n">
        <f aca="false">F259/F$6*100000</f>
        <v>0</v>
      </c>
      <c r="G147" s="895" t="n">
        <f aca="false">G259/G$6*100000</f>
        <v>0</v>
      </c>
      <c r="H147" s="895" t="n">
        <f aca="false">H259/H$6*100000</f>
        <v>0</v>
      </c>
      <c r="I147" s="895" t="n">
        <f aca="false">I259/I$6*100000</f>
        <v>0</v>
      </c>
      <c r="J147" s="895" t="n">
        <f aca="false">J259/J$6*100000</f>
        <v>0</v>
      </c>
      <c r="K147" s="895" t="n">
        <f aca="false">K259/K$6*100000</f>
        <v>0</v>
      </c>
      <c r="L147" s="895" t="n">
        <f aca="false">L259/L$6*100000</f>
        <v>0</v>
      </c>
      <c r="M147" s="895" t="n">
        <f aca="false">M259/M$6*100000</f>
        <v>0</v>
      </c>
      <c r="N147" s="895" t="n">
        <f aca="false">N259/N$6*100000</f>
        <v>0</v>
      </c>
      <c r="O147" s="895" t="n">
        <f aca="false">O259/O$6*100000</f>
        <v>0</v>
      </c>
      <c r="P147" s="895" t="n">
        <f aca="false">P259/P$6*100000</f>
        <v>35.8851674641148</v>
      </c>
      <c r="Q147" s="895" t="n">
        <f aca="false">Q259/Q$6*100000</f>
        <v>38.9863547758285</v>
      </c>
      <c r="R147" s="895" t="n">
        <f aca="false">R259/R$6*100000</f>
        <v>26.3817438332674</v>
      </c>
      <c r="S147" s="895" t="n">
        <f aca="false">S259/S$6*100000</f>
        <v>32.6016083460117</v>
      </c>
      <c r="T147" s="895" t="n">
        <f aca="false">T259/T$6*100000</f>
        <v>101.010101010101</v>
      </c>
      <c r="U147" s="895" t="n">
        <f aca="false">U259/U$6*100000</f>
        <v>135.89594253543</v>
      </c>
      <c r="V147" s="895" t="n">
        <f aca="false">V259/V$6*100000</f>
        <v>200.286123032904</v>
      </c>
      <c r="W147" s="895" t="n">
        <f aca="false">AA259/AA$6*100000</f>
        <v>451.388888888889</v>
      </c>
      <c r="X147" s="537"/>
      <c r="Y147" s="537"/>
      <c r="Z147" s="537"/>
      <c r="AA147" s="537"/>
    </row>
    <row r="148" s="108" customFormat="true" ht="15" hidden="false" customHeight="false" outlineLevel="0" collapsed="false">
      <c r="A148" s="880"/>
      <c r="B148" s="884"/>
      <c r="C148" s="884"/>
      <c r="D148" s="885" t="s">
        <v>476</v>
      </c>
      <c r="E148" s="894" t="n">
        <f aca="false">E260/E$7*100000</f>
        <v>22.681377857122</v>
      </c>
      <c r="F148" s="895" t="n">
        <f aca="false">F260/F$7*100000</f>
        <v>0</v>
      </c>
      <c r="G148" s="895" t="n">
        <f aca="false">G260/G$7*100000</f>
        <v>0</v>
      </c>
      <c r="H148" s="895" t="n">
        <f aca="false">H260/H$7*100000</f>
        <v>0</v>
      </c>
      <c r="I148" s="895" t="n">
        <f aca="false">I260/I$7*100000</f>
        <v>0</v>
      </c>
      <c r="J148" s="895" t="n">
        <f aca="false">J260/J$7*100000</f>
        <v>0</v>
      </c>
      <c r="K148" s="895" t="n">
        <f aca="false">K260/K$7*100000</f>
        <v>0</v>
      </c>
      <c r="L148" s="895" t="n">
        <f aca="false">L260/L$7*100000</f>
        <v>0</v>
      </c>
      <c r="M148" s="895" t="n">
        <f aca="false">M260/M$7*100000</f>
        <v>0</v>
      </c>
      <c r="N148" s="895" t="n">
        <f aca="false">N260/N$7*100000</f>
        <v>0</v>
      </c>
      <c r="O148" s="895" t="n">
        <f aca="false">O260/O$7*100000</f>
        <v>0</v>
      </c>
      <c r="P148" s="895" t="n">
        <f aca="false">P260/P$7*100000</f>
        <v>0</v>
      </c>
      <c r="Q148" s="895" t="n">
        <f aca="false">Q260/Q$7*100000</f>
        <v>12.4285359184688</v>
      </c>
      <c r="R148" s="895" t="n">
        <f aca="false">R260/R$7*100000</f>
        <v>12.4564025909317</v>
      </c>
      <c r="S148" s="895" t="n">
        <f aca="false">S260/S$7*100000</f>
        <v>19.1076717301997</v>
      </c>
      <c r="T148" s="895" t="n">
        <f aca="false">T260/T$7*100000</f>
        <v>70.7463742483198</v>
      </c>
      <c r="U148" s="895" t="n">
        <f aca="false">U260/U$7*100000</f>
        <v>69.18500069185</v>
      </c>
      <c r="V148" s="895" t="n">
        <f aca="false">V260/V$7*100000</f>
        <v>54.2691751085384</v>
      </c>
      <c r="W148" s="895" t="n">
        <f aca="false">AA260/AA$7*100000</f>
        <v>191.092165221226</v>
      </c>
      <c r="X148" s="537"/>
      <c r="Y148" s="537"/>
      <c r="Z148" s="537"/>
      <c r="AA148" s="537"/>
    </row>
    <row r="149" s="108" customFormat="true" ht="13.5" hidden="false" customHeight="true" outlineLevel="0" collapsed="false">
      <c r="A149" s="880" t="s">
        <v>436</v>
      </c>
      <c r="B149" s="884"/>
      <c r="C149" s="889" t="s">
        <v>1070</v>
      </c>
      <c r="D149" s="885" t="s">
        <v>7</v>
      </c>
      <c r="E149" s="894" t="n">
        <f aca="false">E261/E$5*100000</f>
        <v>70.3226773341941</v>
      </c>
      <c r="F149" s="895" t="n">
        <f aca="false">F261/F$5*100000</f>
        <v>0</v>
      </c>
      <c r="G149" s="895" t="n">
        <f aca="false">G261/G$5*100000</f>
        <v>0</v>
      </c>
      <c r="H149" s="895" t="n">
        <f aca="false">H261/H$5*100000</f>
        <v>0</v>
      </c>
      <c r="I149" s="895" t="n">
        <f aca="false">I261/I$5*100000</f>
        <v>0</v>
      </c>
      <c r="J149" s="895" t="n">
        <f aca="false">J261/J$5*100000</f>
        <v>0</v>
      </c>
      <c r="K149" s="895" t="n">
        <f aca="false">K261/K$5*100000</f>
        <v>0</v>
      </c>
      <c r="L149" s="895" t="n">
        <f aca="false">L261/L$5*100000</f>
        <v>0</v>
      </c>
      <c r="M149" s="895" t="n">
        <f aca="false">M261/M$5*100000</f>
        <v>0</v>
      </c>
      <c r="N149" s="895" t="n">
        <f aca="false">N261/N$5*100000</f>
        <v>0</v>
      </c>
      <c r="O149" s="895" t="n">
        <f aca="false">O261/O$5*100000</f>
        <v>4.75805300471047</v>
      </c>
      <c r="P149" s="895" t="n">
        <f aca="false">P261/P$5*100000</f>
        <v>11.5526802218115</v>
      </c>
      <c r="Q149" s="895" t="n">
        <f aca="false">Q261/Q$5*100000</f>
        <v>50.8226923321263</v>
      </c>
      <c r="R149" s="895" t="n">
        <f aca="false">R261/R$5*100000</f>
        <v>102.504965084246</v>
      </c>
      <c r="S149" s="895" t="n">
        <f aca="false">S261/S$5*100000</f>
        <v>106.766993746505</v>
      </c>
      <c r="T149" s="895" t="n">
        <f aca="false">T261/T$5*100000</f>
        <v>181.688404386477</v>
      </c>
      <c r="U149" s="895" t="n">
        <f aca="false">U261/U$5*100000</f>
        <v>218.128938439166</v>
      </c>
      <c r="V149" s="895" t="n">
        <f aca="false">V261/V$5*100000</f>
        <v>321.400864457498</v>
      </c>
      <c r="W149" s="895" t="n">
        <f aca="false">AA261/AA$5*100000</f>
        <v>526.696271816586</v>
      </c>
      <c r="X149" s="537"/>
      <c r="Y149" s="537"/>
      <c r="Z149" s="537"/>
      <c r="AA149" s="537"/>
    </row>
    <row r="150" s="108" customFormat="true" ht="13.5" hidden="false" customHeight="true" outlineLevel="0" collapsed="false">
      <c r="A150" s="880"/>
      <c r="B150" s="884"/>
      <c r="C150" s="884"/>
      <c r="D150" s="885" t="s">
        <v>475</v>
      </c>
      <c r="E150" s="894" t="n">
        <f aca="false">E262/E$6*100000</f>
        <v>106.836742126861</v>
      </c>
      <c r="F150" s="895" t="n">
        <f aca="false">F262/F$6*100000</f>
        <v>0</v>
      </c>
      <c r="G150" s="895" t="n">
        <f aca="false">G262/G$6*100000</f>
        <v>0</v>
      </c>
      <c r="H150" s="895" t="n">
        <f aca="false">H262/H$6*100000</f>
        <v>0</v>
      </c>
      <c r="I150" s="895" t="n">
        <f aca="false">I262/I$6*100000</f>
        <v>0</v>
      </c>
      <c r="J150" s="895" t="n">
        <f aca="false">J262/J$6*100000</f>
        <v>0</v>
      </c>
      <c r="K150" s="895" t="n">
        <f aca="false">K262/K$6*100000</f>
        <v>0</v>
      </c>
      <c r="L150" s="895" t="n">
        <f aca="false">L262/L$6*100000</f>
        <v>0</v>
      </c>
      <c r="M150" s="895" t="n">
        <f aca="false">M262/M$6*100000</f>
        <v>0</v>
      </c>
      <c r="N150" s="895" t="n">
        <f aca="false">N262/N$6*100000</f>
        <v>0</v>
      </c>
      <c r="O150" s="895" t="n">
        <f aca="false">O262/O$6*100000</f>
        <v>9.5831336847149</v>
      </c>
      <c r="P150" s="895" t="n">
        <f aca="false">P262/P$6*100000</f>
        <v>11.9617224880383</v>
      </c>
      <c r="Q150" s="895" t="n">
        <f aca="false">Q262/Q$6*100000</f>
        <v>64.9772579597141</v>
      </c>
      <c r="R150" s="895" t="n">
        <f aca="false">R262/R$6*100000</f>
        <v>158.290462999604</v>
      </c>
      <c r="S150" s="895" t="n">
        <f aca="false">S262/S$6*100000</f>
        <v>163.008041730059</v>
      </c>
      <c r="T150" s="895" t="n">
        <f aca="false">T262/T$6*100000</f>
        <v>360.750360750361</v>
      </c>
      <c r="U150" s="895" t="n">
        <f aca="false">U262/U$6*100000</f>
        <v>368.86041545331</v>
      </c>
      <c r="V150" s="895" t="n">
        <f aca="false">V262/V$6*100000</f>
        <v>543.633762517883</v>
      </c>
      <c r="W150" s="895" t="n">
        <f aca="false">AA262/AA$6*100000</f>
        <v>1215.27777777778</v>
      </c>
      <c r="X150" s="537"/>
      <c r="Y150" s="537"/>
      <c r="Z150" s="537"/>
      <c r="AA150" s="537"/>
    </row>
    <row r="151" s="108" customFormat="true" ht="15" hidden="false" customHeight="false" outlineLevel="0" collapsed="false">
      <c r="A151" s="880"/>
      <c r="B151" s="884"/>
      <c r="C151" s="884"/>
      <c r="D151" s="885" t="s">
        <v>476</v>
      </c>
      <c r="E151" s="894" t="n">
        <f aca="false">E263/E$7*100000</f>
        <v>37.3145248617168</v>
      </c>
      <c r="F151" s="895" t="n">
        <f aca="false">F263/F$7*100000</f>
        <v>0</v>
      </c>
      <c r="G151" s="895" t="n">
        <f aca="false">G263/G$7*100000</f>
        <v>0</v>
      </c>
      <c r="H151" s="895" t="n">
        <f aca="false">H263/H$7*100000</f>
        <v>0</v>
      </c>
      <c r="I151" s="895" t="n">
        <f aca="false">I263/I$7*100000</f>
        <v>0</v>
      </c>
      <c r="J151" s="895" t="n">
        <f aca="false">J263/J$7*100000</f>
        <v>0</v>
      </c>
      <c r="K151" s="895" t="n">
        <f aca="false">K263/K$7*100000</f>
        <v>0</v>
      </c>
      <c r="L151" s="895" t="n">
        <f aca="false">L263/L$7*100000</f>
        <v>0</v>
      </c>
      <c r="M151" s="895" t="n">
        <f aca="false">M263/M$7*100000</f>
        <v>0</v>
      </c>
      <c r="N151" s="895" t="n">
        <f aca="false">N263/N$7*100000</f>
        <v>0</v>
      </c>
      <c r="O151" s="895" t="n">
        <f aca="false">O263/O$7*100000</f>
        <v>0</v>
      </c>
      <c r="P151" s="895" t="n">
        <f aca="false">P263/P$7*100000</f>
        <v>11.1706881143878</v>
      </c>
      <c r="Q151" s="895" t="n">
        <f aca="false">Q263/Q$7*100000</f>
        <v>37.2856077554064</v>
      </c>
      <c r="R151" s="895" t="n">
        <f aca="false">R263/R$7*100000</f>
        <v>49.825610363727</v>
      </c>
      <c r="S151" s="895" t="n">
        <f aca="false">S263/S$7*100000</f>
        <v>57.323015190599</v>
      </c>
      <c r="T151" s="895" t="n">
        <f aca="false">T263/T$7*100000</f>
        <v>35.3731871241599</v>
      </c>
      <c r="U151" s="895" t="n">
        <f aca="false">U263/U$7*100000</f>
        <v>110.69600110696</v>
      </c>
      <c r="V151" s="895" t="n">
        <f aca="false">V263/V$7*100000</f>
        <v>180.897250361795</v>
      </c>
      <c r="W151" s="895" t="n">
        <f aca="false">AA263/AA$7*100000</f>
        <v>235.190357195355</v>
      </c>
      <c r="X151" s="537"/>
      <c r="Y151" s="537"/>
      <c r="Z151" s="537"/>
      <c r="AA151" s="537"/>
    </row>
    <row r="152" s="108" customFormat="true" ht="13.5" hidden="false" customHeight="true" outlineLevel="0" collapsed="false">
      <c r="A152" s="880" t="s">
        <v>438</v>
      </c>
      <c r="B152" s="884"/>
      <c r="C152" s="889" t="s">
        <v>1071</v>
      </c>
      <c r="D152" s="885" t="s">
        <v>7</v>
      </c>
      <c r="E152" s="894" t="n">
        <f aca="false">E264/E$5*100000</f>
        <v>14.9868000876151</v>
      </c>
      <c r="F152" s="895" t="n">
        <f aca="false">F264/F$5*100000</f>
        <v>0</v>
      </c>
      <c r="G152" s="895" t="n">
        <f aca="false">G264/G$5*100000</f>
        <v>0</v>
      </c>
      <c r="H152" s="895" t="n">
        <f aca="false">H264/H$5*100000</f>
        <v>0</v>
      </c>
      <c r="I152" s="895" t="n">
        <f aca="false">I264/I$5*100000</f>
        <v>0</v>
      </c>
      <c r="J152" s="895" t="n">
        <f aca="false">J264/J$5*100000</f>
        <v>0</v>
      </c>
      <c r="K152" s="895" t="n">
        <f aca="false">K264/K$5*100000</f>
        <v>0</v>
      </c>
      <c r="L152" s="895" t="n">
        <f aca="false">L264/L$5*100000</f>
        <v>6.07939692382516</v>
      </c>
      <c r="M152" s="895" t="n">
        <f aca="false">M264/M$5*100000</f>
        <v>0</v>
      </c>
      <c r="N152" s="895" t="n">
        <f aca="false">N264/N$5*100000</f>
        <v>9.71675654666472</v>
      </c>
      <c r="O152" s="895" t="n">
        <f aca="false">O264/O$5*100000</f>
        <v>0</v>
      </c>
      <c r="P152" s="895" t="n">
        <f aca="false">P264/P$5*100000</f>
        <v>23.1053604436229</v>
      </c>
      <c r="Q152" s="895" t="n">
        <f aca="false">Q264/Q$5*100000</f>
        <v>31.7641827075789</v>
      </c>
      <c r="R152" s="895" t="n">
        <f aca="false">R264/R$5*100000</f>
        <v>25.6262412710616</v>
      </c>
      <c r="S152" s="895" t="n">
        <f aca="false">S264/S$5*100000</f>
        <v>25.4207127967868</v>
      </c>
      <c r="T152" s="895" t="n">
        <f aca="false">T264/T$5*100000</f>
        <v>38.933229511388</v>
      </c>
      <c r="U152" s="895" t="n">
        <f aca="false">U264/U$5*100000</f>
        <v>32.3153982872839</v>
      </c>
      <c r="V152" s="895" t="n">
        <f aca="false">V264/V$5*100000</f>
        <v>11.0827884295689</v>
      </c>
      <c r="W152" s="895" t="n">
        <f aca="false">AA264/AA$5*100000</f>
        <v>72.2916451512961</v>
      </c>
      <c r="X152" s="537"/>
      <c r="Y152" s="537"/>
      <c r="Z152" s="537"/>
      <c r="AA152" s="537"/>
    </row>
    <row r="153" s="108" customFormat="true" ht="13.5" hidden="false" customHeight="true" outlineLevel="0" collapsed="false">
      <c r="A153" s="880"/>
      <c r="B153" s="884"/>
      <c r="C153" s="884"/>
      <c r="D153" s="885" t="s">
        <v>475</v>
      </c>
      <c r="E153" s="894" t="n">
        <f aca="false">E265/E$6*100000</f>
        <v>0</v>
      </c>
      <c r="F153" s="895" t="n">
        <f aca="false">F265/F$6*100000</f>
        <v>0</v>
      </c>
      <c r="G153" s="895" t="n">
        <f aca="false">G265/G$6*100000</f>
        <v>0</v>
      </c>
      <c r="H153" s="895" t="n">
        <f aca="false">H265/H$6*100000</f>
        <v>0</v>
      </c>
      <c r="I153" s="895" t="n">
        <f aca="false">I265/I$6*100000</f>
        <v>0</v>
      </c>
      <c r="J153" s="895" t="n">
        <f aca="false">J265/J$6*100000</f>
        <v>0</v>
      </c>
      <c r="K153" s="895" t="n">
        <f aca="false">K265/K$6*100000</f>
        <v>0</v>
      </c>
      <c r="L153" s="895" t="n">
        <f aca="false">L265/L$6*100000</f>
        <v>0</v>
      </c>
      <c r="M153" s="895" t="n">
        <f aca="false">M265/M$6*100000</f>
        <v>0</v>
      </c>
      <c r="N153" s="895" t="n">
        <f aca="false">N265/N$6*100000</f>
        <v>0</v>
      </c>
      <c r="O153" s="895" t="n">
        <f aca="false">O265/O$6*100000</f>
        <v>0</v>
      </c>
      <c r="P153" s="895" t="n">
        <f aca="false">P265/P$6*100000</f>
        <v>0</v>
      </c>
      <c r="Q153" s="895" t="n">
        <f aca="false">Q265/Q$6*100000</f>
        <v>0</v>
      </c>
      <c r="R153" s="895" t="n">
        <f aca="false">R265/R$6*100000</f>
        <v>0</v>
      </c>
      <c r="S153" s="895" t="n">
        <f aca="false">S265/S$6*100000</f>
        <v>0</v>
      </c>
      <c r="T153" s="895" t="n">
        <f aca="false">T265/T$6*100000</f>
        <v>0</v>
      </c>
      <c r="U153" s="895" t="n">
        <f aca="false">U265/U$6*100000</f>
        <v>0</v>
      </c>
      <c r="V153" s="895" t="n">
        <f aca="false">V265/V$6*100000</f>
        <v>0</v>
      </c>
      <c r="W153" s="895" t="n">
        <f aca="false">AA265/AA$6*100000</f>
        <v>0</v>
      </c>
      <c r="X153" s="537"/>
      <c r="Y153" s="537"/>
      <c r="Z153" s="537"/>
      <c r="AA153" s="537"/>
    </row>
    <row r="154" s="108" customFormat="true" ht="15" hidden="false" customHeight="false" outlineLevel="0" collapsed="false">
      <c r="A154" s="880"/>
      <c r="B154" s="884"/>
      <c r="C154" s="884"/>
      <c r="D154" s="885" t="s">
        <v>476</v>
      </c>
      <c r="E154" s="894" t="n">
        <f aca="false">E266/E$7*100000</f>
        <v>28.5346366589599</v>
      </c>
      <c r="F154" s="895" t="n">
        <f aca="false">F266/F$7*100000</f>
        <v>0</v>
      </c>
      <c r="G154" s="895" t="n">
        <f aca="false">G266/G$7*100000</f>
        <v>0</v>
      </c>
      <c r="H154" s="895" t="n">
        <f aca="false">H266/H$7*100000</f>
        <v>0</v>
      </c>
      <c r="I154" s="895" t="n">
        <f aca="false">I266/I$7*100000</f>
        <v>0</v>
      </c>
      <c r="J154" s="895" t="n">
        <f aca="false">J266/J$7*100000</f>
        <v>0</v>
      </c>
      <c r="K154" s="895" t="n">
        <f aca="false">K266/K$7*100000</f>
        <v>0</v>
      </c>
      <c r="L154" s="895" t="n">
        <f aca="false">L266/L$7*100000</f>
        <v>12.0496445354862</v>
      </c>
      <c r="M154" s="895" t="n">
        <f aca="false">M266/M$7*100000</f>
        <v>0</v>
      </c>
      <c r="N154" s="895" t="n">
        <f aca="false">N266/N$7*100000</f>
        <v>19.4344572927801</v>
      </c>
      <c r="O154" s="895" t="n">
        <f aca="false">O266/O$7*100000</f>
        <v>0</v>
      </c>
      <c r="P154" s="895" t="n">
        <f aca="false">P266/P$7*100000</f>
        <v>44.6827524575514</v>
      </c>
      <c r="Q154" s="895" t="n">
        <f aca="false">Q266/Q$7*100000</f>
        <v>62.142679592344</v>
      </c>
      <c r="R154" s="895" t="n">
        <f aca="false">R266/R$7*100000</f>
        <v>49.825610363727</v>
      </c>
      <c r="S154" s="895" t="n">
        <f aca="false">S266/S$7*100000</f>
        <v>47.7691793254992</v>
      </c>
      <c r="T154" s="895" t="n">
        <f aca="false">T266/T$7*100000</f>
        <v>70.7463742483198</v>
      </c>
      <c r="U154" s="895" t="n">
        <f aca="false">U266/U$7*100000</f>
        <v>55.34800055348</v>
      </c>
      <c r="V154" s="895" t="n">
        <f aca="false">V266/V$7*100000</f>
        <v>18.0897250361795</v>
      </c>
      <c r="W154" s="895" t="n">
        <f aca="false">AA266/AA$7*100000</f>
        <v>102.895781272968</v>
      </c>
      <c r="X154" s="537"/>
      <c r="Y154" s="537"/>
      <c r="Z154" s="537"/>
      <c r="AA154" s="537"/>
    </row>
    <row r="155" s="108" customFormat="true" ht="13.5" hidden="false" customHeight="true" outlineLevel="0" collapsed="false">
      <c r="A155" s="880" t="s">
        <v>440</v>
      </c>
      <c r="B155" s="884"/>
      <c r="C155" s="889" t="s">
        <v>1072</v>
      </c>
      <c r="D155" s="885" t="s">
        <v>7</v>
      </c>
      <c r="E155" s="894" t="n">
        <f aca="false">E267/E$5*100000</f>
        <v>3.07421540258772</v>
      </c>
      <c r="F155" s="895" t="n">
        <f aca="false">F267/F$5*100000</f>
        <v>0</v>
      </c>
      <c r="G155" s="895" t="n">
        <f aca="false">G267/G$5*100000</f>
        <v>0</v>
      </c>
      <c r="H155" s="895" t="n">
        <f aca="false">H267/H$5*100000</f>
        <v>0</v>
      </c>
      <c r="I155" s="895" t="n">
        <f aca="false">I267/I$5*100000</f>
        <v>0</v>
      </c>
      <c r="J155" s="895" t="n">
        <f aca="false">J267/J$5*100000</f>
        <v>0</v>
      </c>
      <c r="K155" s="895" t="n">
        <f aca="false">K267/K$5*100000</f>
        <v>0</v>
      </c>
      <c r="L155" s="895" t="n">
        <f aca="false">L267/L$5*100000</f>
        <v>0</v>
      </c>
      <c r="M155" s="895" t="n">
        <f aca="false">M267/M$5*100000</f>
        <v>0</v>
      </c>
      <c r="N155" s="895" t="n">
        <f aca="false">N267/N$5*100000</f>
        <v>0</v>
      </c>
      <c r="O155" s="895" t="n">
        <f aca="false">O267/O$5*100000</f>
        <v>0</v>
      </c>
      <c r="P155" s="895" t="n">
        <f aca="false">P267/P$5*100000</f>
        <v>17.3290203327172</v>
      </c>
      <c r="Q155" s="895" t="n">
        <f aca="false">Q267/Q$5*100000</f>
        <v>0</v>
      </c>
      <c r="R155" s="895" t="n">
        <f aca="false">R267/R$5*100000</f>
        <v>6.40656031776539</v>
      </c>
      <c r="S155" s="895" t="n">
        <f aca="false">S267/S$5*100000</f>
        <v>0</v>
      </c>
      <c r="T155" s="895" t="n">
        <f aca="false">T267/T$5*100000</f>
        <v>6.48887158523133</v>
      </c>
      <c r="U155" s="895" t="n">
        <f aca="false">U267/U$5*100000</f>
        <v>8.07884957182097</v>
      </c>
      <c r="V155" s="895" t="n">
        <f aca="false">V267/V$5*100000</f>
        <v>11.0827884295689</v>
      </c>
      <c r="W155" s="895" t="n">
        <f aca="false">AA267/AA$5*100000</f>
        <v>10.3273778787566</v>
      </c>
      <c r="X155" s="537"/>
      <c r="Y155" s="537"/>
      <c r="Z155" s="537"/>
      <c r="AA155" s="537"/>
    </row>
    <row r="156" s="108" customFormat="true" ht="13.5" hidden="false" customHeight="true" outlineLevel="0" collapsed="false">
      <c r="A156" s="880"/>
      <c r="B156" s="884"/>
      <c r="C156" s="884"/>
      <c r="D156" s="885" t="s">
        <v>475</v>
      </c>
      <c r="E156" s="896" t="s">
        <v>105</v>
      </c>
      <c r="F156" s="897" t="s">
        <v>105</v>
      </c>
      <c r="G156" s="897" t="s">
        <v>105</v>
      </c>
      <c r="H156" s="897" t="s">
        <v>105</v>
      </c>
      <c r="I156" s="897" t="s">
        <v>105</v>
      </c>
      <c r="J156" s="897" t="s">
        <v>105</v>
      </c>
      <c r="K156" s="897" t="s">
        <v>105</v>
      </c>
      <c r="L156" s="897" t="s">
        <v>105</v>
      </c>
      <c r="M156" s="897" t="s">
        <v>105</v>
      </c>
      <c r="N156" s="897" t="s">
        <v>105</v>
      </c>
      <c r="O156" s="897" t="s">
        <v>105</v>
      </c>
      <c r="P156" s="897" t="s">
        <v>105</v>
      </c>
      <c r="Q156" s="897" t="s">
        <v>105</v>
      </c>
      <c r="R156" s="897" t="s">
        <v>105</v>
      </c>
      <c r="S156" s="897" t="s">
        <v>105</v>
      </c>
      <c r="T156" s="897" t="s">
        <v>105</v>
      </c>
      <c r="U156" s="897" t="s">
        <v>105</v>
      </c>
      <c r="V156" s="897" t="s">
        <v>105</v>
      </c>
      <c r="W156" s="897" t="s">
        <v>105</v>
      </c>
      <c r="X156" s="537"/>
      <c r="Y156" s="537"/>
      <c r="Z156" s="537"/>
      <c r="AA156" s="537"/>
    </row>
    <row r="157" s="108" customFormat="true" ht="15" hidden="false" customHeight="false" outlineLevel="0" collapsed="false">
      <c r="A157" s="880"/>
      <c r="B157" s="884"/>
      <c r="C157" s="884"/>
      <c r="D157" s="885" t="s">
        <v>476</v>
      </c>
      <c r="E157" s="894" t="n">
        <f aca="false">E269/E$7*100000</f>
        <v>5.85325880183792</v>
      </c>
      <c r="F157" s="895" t="n">
        <f aca="false">F269/F$7*100000</f>
        <v>0</v>
      </c>
      <c r="G157" s="895" t="n">
        <f aca="false">G269/G$7*100000</f>
        <v>0</v>
      </c>
      <c r="H157" s="895" t="n">
        <f aca="false">H269/H$7*100000</f>
        <v>0</v>
      </c>
      <c r="I157" s="895" t="n">
        <f aca="false">I269/I$7*100000</f>
        <v>0</v>
      </c>
      <c r="J157" s="895" t="n">
        <f aca="false">J269/J$7*100000</f>
        <v>0</v>
      </c>
      <c r="K157" s="895" t="n">
        <f aca="false">K269/K$7*100000</f>
        <v>0</v>
      </c>
      <c r="L157" s="895" t="n">
        <f aca="false">L269/L$7*100000</f>
        <v>0</v>
      </c>
      <c r="M157" s="895" t="n">
        <f aca="false">M269/M$7*100000</f>
        <v>0</v>
      </c>
      <c r="N157" s="895" t="n">
        <f aca="false">N269/N$7*100000</f>
        <v>0</v>
      </c>
      <c r="O157" s="895" t="n">
        <f aca="false">O269/O$7*100000</f>
        <v>0</v>
      </c>
      <c r="P157" s="895" t="n">
        <f aca="false">P269/P$7*100000</f>
        <v>33.5120643431635</v>
      </c>
      <c r="Q157" s="895" t="n">
        <f aca="false">Q269/Q$7*100000</f>
        <v>0</v>
      </c>
      <c r="R157" s="895" t="n">
        <f aca="false">R269/R$7*100000</f>
        <v>12.4564025909317</v>
      </c>
      <c r="S157" s="895" t="n">
        <f aca="false">S269/S$7*100000</f>
        <v>0</v>
      </c>
      <c r="T157" s="895" t="n">
        <f aca="false">T269/T$7*100000</f>
        <v>11.79106237472</v>
      </c>
      <c r="U157" s="895" t="n">
        <f aca="false">U269/U$7*100000</f>
        <v>13.83700013837</v>
      </c>
      <c r="V157" s="895" t="n">
        <f aca="false">V269/V$7*100000</f>
        <v>18.0897250361795</v>
      </c>
      <c r="W157" s="895" t="n">
        <f aca="false">AA269/AA$7*100000</f>
        <v>14.6993973247097</v>
      </c>
      <c r="X157" s="537"/>
      <c r="Y157" s="537"/>
      <c r="Z157" s="537"/>
      <c r="AA157" s="537"/>
    </row>
    <row r="158" s="108" customFormat="true" ht="13.5" hidden="false" customHeight="true" outlineLevel="0" collapsed="false">
      <c r="A158" s="880" t="s">
        <v>442</v>
      </c>
      <c r="B158" s="884"/>
      <c r="C158" s="884" t="s">
        <v>993</v>
      </c>
      <c r="D158" s="885" t="s">
        <v>7</v>
      </c>
      <c r="E158" s="894" t="n">
        <f aca="false">E270/E$5*100000</f>
        <v>6.91698465582237</v>
      </c>
      <c r="F158" s="895" t="n">
        <f aca="false">F270/F$5*100000</f>
        <v>0</v>
      </c>
      <c r="G158" s="895" t="n">
        <f aca="false">G270/G$5*100000</f>
        <v>0</v>
      </c>
      <c r="H158" s="895" t="n">
        <f aca="false">H270/H$5*100000</f>
        <v>0</v>
      </c>
      <c r="I158" s="895" t="n">
        <f aca="false">I270/I$5*100000</f>
        <v>0</v>
      </c>
      <c r="J158" s="895" t="n">
        <f aca="false">J270/J$5*100000</f>
        <v>0</v>
      </c>
      <c r="K158" s="895" t="n">
        <f aca="false">K270/K$5*100000</f>
        <v>0</v>
      </c>
      <c r="L158" s="895" t="n">
        <f aca="false">L270/L$5*100000</f>
        <v>0</v>
      </c>
      <c r="M158" s="895" t="n">
        <f aca="false">M270/M$5*100000</f>
        <v>0</v>
      </c>
      <c r="N158" s="895" t="n">
        <f aca="false">N270/N$5*100000</f>
        <v>0</v>
      </c>
      <c r="O158" s="895" t="n">
        <f aca="false">O270/O$5*100000</f>
        <v>4.75805300471047</v>
      </c>
      <c r="P158" s="895" t="n">
        <f aca="false">P270/P$5*100000</f>
        <v>5.77634011090573</v>
      </c>
      <c r="Q158" s="895" t="n">
        <f aca="false">Q270/Q$5*100000</f>
        <v>19.0585096245474</v>
      </c>
      <c r="R158" s="895" t="n">
        <f aca="false">R270/R$5*100000</f>
        <v>6.40656031776539</v>
      </c>
      <c r="S158" s="895" t="n">
        <f aca="false">S270/S$5*100000</f>
        <v>5.08414255935737</v>
      </c>
      <c r="T158" s="895" t="n">
        <f aca="false">T270/T$5*100000</f>
        <v>6.48887158523133</v>
      </c>
      <c r="U158" s="895" t="n">
        <f aca="false">U270/U$5*100000</f>
        <v>8.07884957182097</v>
      </c>
      <c r="V158" s="895" t="n">
        <f aca="false">V270/V$5*100000</f>
        <v>44.3311537182755</v>
      </c>
      <c r="W158" s="895" t="n">
        <f aca="false">AA270/AA$5*100000</f>
        <v>51.6368893937829</v>
      </c>
      <c r="X158" s="537"/>
      <c r="Y158" s="537"/>
      <c r="Z158" s="537"/>
      <c r="AA158" s="537"/>
    </row>
    <row r="159" s="108" customFormat="true" ht="13.5" hidden="false" customHeight="true" outlineLevel="0" collapsed="false">
      <c r="A159" s="880"/>
      <c r="B159" s="884"/>
      <c r="C159" s="884"/>
      <c r="D159" s="885" t="s">
        <v>475</v>
      </c>
      <c r="E159" s="894" t="n">
        <f aca="false">E271/E$6*100000</f>
        <v>8.90306184390505</v>
      </c>
      <c r="F159" s="895" t="n">
        <f aca="false">F271/F$6*100000</f>
        <v>0</v>
      </c>
      <c r="G159" s="895" t="n">
        <f aca="false">G271/G$6*100000</f>
        <v>0</v>
      </c>
      <c r="H159" s="895" t="n">
        <f aca="false">H271/H$6*100000</f>
        <v>0</v>
      </c>
      <c r="I159" s="895" t="n">
        <f aca="false">I271/I$6*100000</f>
        <v>0</v>
      </c>
      <c r="J159" s="895" t="n">
        <f aca="false">J271/J$6*100000</f>
        <v>0</v>
      </c>
      <c r="K159" s="895" t="n">
        <f aca="false">K271/K$6*100000</f>
        <v>0</v>
      </c>
      <c r="L159" s="895" t="n">
        <f aca="false">L271/L$6*100000</f>
        <v>0</v>
      </c>
      <c r="M159" s="895" t="n">
        <f aca="false">M271/M$6*100000</f>
        <v>0</v>
      </c>
      <c r="N159" s="895" t="n">
        <f aca="false">N271/N$6*100000</f>
        <v>0</v>
      </c>
      <c r="O159" s="895" t="n">
        <f aca="false">O271/O$6*100000</f>
        <v>9.5831336847149</v>
      </c>
      <c r="P159" s="895" t="n">
        <f aca="false">P271/P$6*100000</f>
        <v>0</v>
      </c>
      <c r="Q159" s="895" t="n">
        <f aca="false">Q271/Q$6*100000</f>
        <v>12.9954515919428</v>
      </c>
      <c r="R159" s="895" t="n">
        <f aca="false">R271/R$6*100000</f>
        <v>0</v>
      </c>
      <c r="S159" s="895" t="n">
        <f aca="false">S271/S$6*100000</f>
        <v>10.8672027820039</v>
      </c>
      <c r="T159" s="895" t="n">
        <f aca="false">T271/T$6*100000</f>
        <v>14.4300144300144</v>
      </c>
      <c r="U159" s="895" t="n">
        <f aca="false">U271/U$6*100000</f>
        <v>19.41370607649</v>
      </c>
      <c r="V159" s="895" t="n">
        <f aca="false">V271/V$6*100000</f>
        <v>114.44921316166</v>
      </c>
      <c r="W159" s="895" t="n">
        <f aca="false">AA271/AA$6*100000</f>
        <v>69.4444444444444</v>
      </c>
      <c r="X159" s="537"/>
      <c r="Y159" s="537"/>
      <c r="Z159" s="537"/>
      <c r="AA159" s="537"/>
    </row>
    <row r="160" s="108" customFormat="true" ht="15" hidden="false" customHeight="false" outlineLevel="0" collapsed="false">
      <c r="A160" s="880"/>
      <c r="B160" s="884"/>
      <c r="C160" s="884"/>
      <c r="D160" s="885" t="s">
        <v>476</v>
      </c>
      <c r="E160" s="894" t="n">
        <f aca="false">E272/E$7*100000</f>
        <v>5.12160145160818</v>
      </c>
      <c r="F160" s="895" t="n">
        <f aca="false">F272/F$7*100000</f>
        <v>0</v>
      </c>
      <c r="G160" s="895" t="n">
        <f aca="false">G272/G$7*100000</f>
        <v>0</v>
      </c>
      <c r="H160" s="895" t="n">
        <f aca="false">H272/H$7*100000</f>
        <v>0</v>
      </c>
      <c r="I160" s="895" t="n">
        <f aca="false">I272/I$7*100000</f>
        <v>0</v>
      </c>
      <c r="J160" s="895" t="n">
        <f aca="false">J272/J$7*100000</f>
        <v>0</v>
      </c>
      <c r="K160" s="895" t="n">
        <f aca="false">K272/K$7*100000</f>
        <v>0</v>
      </c>
      <c r="L160" s="895" t="n">
        <f aca="false">L272/L$7*100000</f>
        <v>0</v>
      </c>
      <c r="M160" s="895" t="n">
        <f aca="false">M272/M$7*100000</f>
        <v>0</v>
      </c>
      <c r="N160" s="895" t="n">
        <f aca="false">N272/N$7*100000</f>
        <v>0</v>
      </c>
      <c r="O160" s="895" t="n">
        <f aca="false">O272/O$7*100000</f>
        <v>0</v>
      </c>
      <c r="P160" s="895" t="n">
        <f aca="false">P272/P$7*100000</f>
        <v>11.1706881143878</v>
      </c>
      <c r="Q160" s="895" t="n">
        <f aca="false">Q272/Q$7*100000</f>
        <v>24.8570718369376</v>
      </c>
      <c r="R160" s="895" t="n">
        <f aca="false">R272/R$7*100000</f>
        <v>12.4564025909317</v>
      </c>
      <c r="S160" s="895" t="n">
        <f aca="false">S272/S$7*100000</f>
        <v>0</v>
      </c>
      <c r="T160" s="895" t="n">
        <f aca="false">T272/T$7*100000</f>
        <v>0</v>
      </c>
      <c r="U160" s="895" t="n">
        <f aca="false">U272/U$7*100000</f>
        <v>0</v>
      </c>
      <c r="V160" s="895" t="n">
        <f aca="false">V272/V$7*100000</f>
        <v>0</v>
      </c>
      <c r="W160" s="895" t="n">
        <f aca="false">AA272/AA$7*100000</f>
        <v>44.0981919741291</v>
      </c>
      <c r="X160" s="537"/>
      <c r="Y160" s="537"/>
      <c r="Z160" s="537"/>
      <c r="AA160" s="537"/>
    </row>
    <row r="161" s="108" customFormat="true" ht="13.5" hidden="false" customHeight="true" outlineLevel="0" collapsed="false">
      <c r="A161" s="880" t="s">
        <v>443</v>
      </c>
      <c r="B161" s="884" t="s">
        <v>158</v>
      </c>
      <c r="C161" s="884"/>
      <c r="D161" s="885" t="s">
        <v>7</v>
      </c>
      <c r="E161" s="894" t="n">
        <f aca="false">E273/E$5*100000</f>
        <v>9.99120005841009</v>
      </c>
      <c r="F161" s="895" t="n">
        <f aca="false">F273/F$5*100000</f>
        <v>0</v>
      </c>
      <c r="G161" s="895" t="n">
        <f aca="false">G273/G$5*100000</f>
        <v>0</v>
      </c>
      <c r="H161" s="895" t="n">
        <f aca="false">H273/H$5*100000</f>
        <v>0</v>
      </c>
      <c r="I161" s="895" t="n">
        <f aca="false">I273/I$5*100000</f>
        <v>0</v>
      </c>
      <c r="J161" s="895" t="n">
        <f aca="false">J273/J$5*100000</f>
        <v>0</v>
      </c>
      <c r="K161" s="895" t="n">
        <f aca="false">K273/K$5*100000</f>
        <v>0</v>
      </c>
      <c r="L161" s="895" t="n">
        <f aca="false">L273/L$5*100000</f>
        <v>0</v>
      </c>
      <c r="M161" s="895" t="n">
        <f aca="false">M273/M$5*100000</f>
        <v>0</v>
      </c>
      <c r="N161" s="895" t="n">
        <f aca="false">N273/N$5*100000</f>
        <v>0</v>
      </c>
      <c r="O161" s="895" t="n">
        <f aca="false">O273/O$5*100000</f>
        <v>0</v>
      </c>
      <c r="P161" s="895" t="n">
        <f aca="false">P273/P$5*100000</f>
        <v>0</v>
      </c>
      <c r="Q161" s="895" t="n">
        <f aca="false">Q273/Q$5*100000</f>
        <v>0</v>
      </c>
      <c r="R161" s="895" t="n">
        <f aca="false">R273/R$5*100000</f>
        <v>12.8131206355308</v>
      </c>
      <c r="S161" s="895" t="n">
        <f aca="false">S273/S$5*100000</f>
        <v>20.3365702374295</v>
      </c>
      <c r="T161" s="895" t="n">
        <f aca="false">T273/T$5*100000</f>
        <v>0</v>
      </c>
      <c r="U161" s="895" t="n">
        <f aca="false">U273/U$5*100000</f>
        <v>24.2365487154629</v>
      </c>
      <c r="V161" s="895" t="n">
        <f aca="false">V273/V$5*100000</f>
        <v>44.3311537182755</v>
      </c>
      <c r="W161" s="895" t="n">
        <f aca="false">AA273/AA$5*100000</f>
        <v>134.255912423836</v>
      </c>
      <c r="X161" s="537"/>
      <c r="Y161" s="537"/>
      <c r="Z161" s="537"/>
      <c r="AA161" s="537"/>
    </row>
    <row r="162" s="108" customFormat="true" ht="13.5" hidden="false" customHeight="true" outlineLevel="0" collapsed="false">
      <c r="A162" s="880"/>
      <c r="B162" s="884"/>
      <c r="C162" s="884"/>
      <c r="D162" s="885" t="s">
        <v>475</v>
      </c>
      <c r="E162" s="894" t="n">
        <f aca="false">E274/E$6*100000</f>
        <v>6.47495406829458</v>
      </c>
      <c r="F162" s="895" t="n">
        <f aca="false">F274/F$6*100000</f>
        <v>0</v>
      </c>
      <c r="G162" s="895" t="n">
        <f aca="false">G274/G$6*100000</f>
        <v>0</v>
      </c>
      <c r="H162" s="895" t="n">
        <f aca="false">H274/H$6*100000</f>
        <v>0</v>
      </c>
      <c r="I162" s="895" t="n">
        <f aca="false">I274/I$6*100000</f>
        <v>0</v>
      </c>
      <c r="J162" s="895" t="n">
        <f aca="false">J274/J$6*100000</f>
        <v>0</v>
      </c>
      <c r="K162" s="895" t="n">
        <f aca="false">K274/K$6*100000</f>
        <v>0</v>
      </c>
      <c r="L162" s="895" t="n">
        <f aca="false">L274/L$6*100000</f>
        <v>0</v>
      </c>
      <c r="M162" s="895" t="n">
        <f aca="false">M274/M$6*100000</f>
        <v>0</v>
      </c>
      <c r="N162" s="895" t="n">
        <f aca="false">N274/N$6*100000</f>
        <v>0</v>
      </c>
      <c r="O162" s="895" t="n">
        <f aca="false">O274/O$6*100000</f>
        <v>0</v>
      </c>
      <c r="P162" s="895" t="n">
        <f aca="false">P274/P$6*100000</f>
        <v>0</v>
      </c>
      <c r="Q162" s="895" t="n">
        <f aca="false">Q274/Q$6*100000</f>
        <v>0</v>
      </c>
      <c r="R162" s="895" t="n">
        <f aca="false">R274/R$6*100000</f>
        <v>26.3817438332674</v>
      </c>
      <c r="S162" s="895" t="n">
        <f aca="false">S274/S$6*100000</f>
        <v>0</v>
      </c>
      <c r="T162" s="895" t="n">
        <f aca="false">T274/T$6*100000</f>
        <v>0</v>
      </c>
      <c r="U162" s="895" t="n">
        <f aca="false">U274/U$6*100000</f>
        <v>38.82741215298</v>
      </c>
      <c r="V162" s="895" t="n">
        <f aca="false">V274/V$6*100000</f>
        <v>28.6123032904149</v>
      </c>
      <c r="W162" s="895" t="n">
        <f aca="false">AA274/AA$6*100000</f>
        <v>104.166666666667</v>
      </c>
      <c r="X162" s="537"/>
      <c r="Y162" s="537"/>
      <c r="Z162" s="537"/>
      <c r="AA162" s="537"/>
    </row>
    <row r="163" s="108" customFormat="true" ht="15" hidden="false" customHeight="false" outlineLevel="0" collapsed="false">
      <c r="A163" s="880"/>
      <c r="B163" s="884"/>
      <c r="C163" s="884"/>
      <c r="D163" s="885" t="s">
        <v>476</v>
      </c>
      <c r="E163" s="894" t="n">
        <f aca="false">E275/E$7*100000</f>
        <v>13.1698323041353</v>
      </c>
      <c r="F163" s="895" t="n">
        <f aca="false">F275/F$7*100000</f>
        <v>0</v>
      </c>
      <c r="G163" s="895" t="n">
        <f aca="false">G275/G$7*100000</f>
        <v>0</v>
      </c>
      <c r="H163" s="895" t="n">
        <f aca="false">H275/H$7*100000</f>
        <v>0</v>
      </c>
      <c r="I163" s="895" t="n">
        <f aca="false">I275/I$7*100000</f>
        <v>0</v>
      </c>
      <c r="J163" s="895" t="n">
        <f aca="false">J275/J$7*100000</f>
        <v>0</v>
      </c>
      <c r="K163" s="895" t="n">
        <f aca="false">K275/K$7*100000</f>
        <v>0</v>
      </c>
      <c r="L163" s="895" t="n">
        <f aca="false">L275/L$7*100000</f>
        <v>0</v>
      </c>
      <c r="M163" s="895" t="n">
        <f aca="false">M275/M$7*100000</f>
        <v>0</v>
      </c>
      <c r="N163" s="895" t="n">
        <f aca="false">N275/N$7*100000</f>
        <v>0</v>
      </c>
      <c r="O163" s="895" t="n">
        <f aca="false">O275/O$7*100000</f>
        <v>0</v>
      </c>
      <c r="P163" s="895" t="n">
        <f aca="false">P275/P$7*100000</f>
        <v>0</v>
      </c>
      <c r="Q163" s="895" t="n">
        <f aca="false">Q275/Q$7*100000</f>
        <v>0</v>
      </c>
      <c r="R163" s="895" t="n">
        <f aca="false">R275/R$7*100000</f>
        <v>0</v>
      </c>
      <c r="S163" s="895" t="n">
        <f aca="false">S275/S$7*100000</f>
        <v>38.2153434603994</v>
      </c>
      <c r="T163" s="895" t="n">
        <f aca="false">T275/T$7*100000</f>
        <v>0</v>
      </c>
      <c r="U163" s="895" t="n">
        <f aca="false">U275/U$7*100000</f>
        <v>13.83700013837</v>
      </c>
      <c r="V163" s="895" t="n">
        <f aca="false">V275/V$7*100000</f>
        <v>54.2691751085384</v>
      </c>
      <c r="W163" s="895" t="n">
        <f aca="false">AA275/AA$7*100000</f>
        <v>146.993973247097</v>
      </c>
      <c r="X163" s="537"/>
      <c r="Y163" s="537"/>
      <c r="Z163" s="537"/>
      <c r="AA163" s="537"/>
    </row>
    <row r="164" s="108" customFormat="true" ht="13.5" hidden="false" customHeight="true" outlineLevel="0" collapsed="false">
      <c r="A164" s="880" t="s">
        <v>444</v>
      </c>
      <c r="B164" s="884" t="s">
        <v>371</v>
      </c>
      <c r="C164" s="884"/>
      <c r="D164" s="885" t="s">
        <v>7</v>
      </c>
      <c r="E164" s="894" t="n">
        <f aca="false">E276/E$5*100000</f>
        <v>2.68993847726426</v>
      </c>
      <c r="F164" s="895" t="n">
        <f aca="false">F276/F$5*100000</f>
        <v>0</v>
      </c>
      <c r="G164" s="895" t="n">
        <f aca="false">G276/G$5*100000</f>
        <v>0</v>
      </c>
      <c r="H164" s="895" t="n">
        <f aca="false">H276/H$5*100000</f>
        <v>0</v>
      </c>
      <c r="I164" s="895" t="n">
        <f aca="false">I276/I$5*100000</f>
        <v>0</v>
      </c>
      <c r="J164" s="895" t="n">
        <f aca="false">J276/J$5*100000</f>
        <v>0</v>
      </c>
      <c r="K164" s="895" t="n">
        <f aca="false">K276/K$5*100000</f>
        <v>0</v>
      </c>
      <c r="L164" s="895" t="n">
        <f aca="false">L276/L$5*100000</f>
        <v>0</v>
      </c>
      <c r="M164" s="895" t="n">
        <f aca="false">M276/M$5*100000</f>
        <v>0</v>
      </c>
      <c r="N164" s="895" t="n">
        <f aca="false">N276/N$5*100000</f>
        <v>0</v>
      </c>
      <c r="O164" s="895" t="n">
        <f aca="false">O276/O$5*100000</f>
        <v>0</v>
      </c>
      <c r="P164" s="895" t="n">
        <f aca="false">P276/P$5*100000</f>
        <v>0</v>
      </c>
      <c r="Q164" s="895" t="n">
        <f aca="false">Q276/Q$5*100000</f>
        <v>0</v>
      </c>
      <c r="R164" s="895" t="n">
        <f aca="false">R276/R$5*100000</f>
        <v>6.40656031776539</v>
      </c>
      <c r="S164" s="895" t="n">
        <f aca="false">S276/S$5*100000</f>
        <v>0</v>
      </c>
      <c r="T164" s="895" t="n">
        <f aca="false">T276/T$5*100000</f>
        <v>0</v>
      </c>
      <c r="U164" s="895" t="n">
        <f aca="false">U276/U$5*100000</f>
        <v>0</v>
      </c>
      <c r="V164" s="895" t="n">
        <f aca="false">V276/V$5*100000</f>
        <v>11.0827884295689</v>
      </c>
      <c r="W164" s="895" t="n">
        <f aca="false">AA276/AA$5*100000</f>
        <v>51.6368893937829</v>
      </c>
      <c r="X164" s="537"/>
      <c r="Y164" s="537"/>
      <c r="Z164" s="537"/>
      <c r="AA164" s="537"/>
    </row>
    <row r="165" s="108" customFormat="true" ht="13.5" hidden="false" customHeight="true" outlineLevel="0" collapsed="false">
      <c r="A165" s="880"/>
      <c r="B165" s="884"/>
      <c r="C165" s="884"/>
      <c r="D165" s="885" t="s">
        <v>475</v>
      </c>
      <c r="E165" s="894" t="n">
        <f aca="false">E277/E$6*100000</f>
        <v>1.61873851707364</v>
      </c>
      <c r="F165" s="895" t="n">
        <f aca="false">F277/F$6*100000</f>
        <v>0</v>
      </c>
      <c r="G165" s="895" t="n">
        <f aca="false">G277/G$6*100000</f>
        <v>0</v>
      </c>
      <c r="H165" s="895" t="n">
        <f aca="false">H277/H$6*100000</f>
        <v>0</v>
      </c>
      <c r="I165" s="895" t="n">
        <f aca="false">I277/I$6*100000</f>
        <v>0</v>
      </c>
      <c r="J165" s="895" t="n">
        <f aca="false">J277/J$6*100000</f>
        <v>0</v>
      </c>
      <c r="K165" s="895" t="n">
        <f aca="false">K277/K$6*100000</f>
        <v>0</v>
      </c>
      <c r="L165" s="895" t="n">
        <f aca="false">L277/L$6*100000</f>
        <v>0</v>
      </c>
      <c r="M165" s="895" t="n">
        <f aca="false">M277/M$6*100000</f>
        <v>0</v>
      </c>
      <c r="N165" s="895" t="n">
        <f aca="false">N277/N$6*100000</f>
        <v>0</v>
      </c>
      <c r="O165" s="895" t="n">
        <f aca="false">O277/O$6*100000</f>
        <v>0</v>
      </c>
      <c r="P165" s="895" t="n">
        <f aca="false">P277/P$6*100000</f>
        <v>0</v>
      </c>
      <c r="Q165" s="895" t="n">
        <f aca="false">Q277/Q$6*100000</f>
        <v>0</v>
      </c>
      <c r="R165" s="895" t="n">
        <f aca="false">R277/R$6*100000</f>
        <v>13.1908719166337</v>
      </c>
      <c r="S165" s="895" t="n">
        <f aca="false">S277/S$6*100000</f>
        <v>0</v>
      </c>
      <c r="T165" s="895" t="n">
        <f aca="false">T277/T$6*100000</f>
        <v>0</v>
      </c>
      <c r="U165" s="895" t="n">
        <f aca="false">U277/U$6*100000</f>
        <v>0</v>
      </c>
      <c r="V165" s="895" t="n">
        <f aca="false">V277/V$6*100000</f>
        <v>0</v>
      </c>
      <c r="W165" s="895" t="n">
        <f aca="false">AA277/AA$6*100000</f>
        <v>34.7222222222222</v>
      </c>
      <c r="X165" s="537"/>
      <c r="Y165" s="537"/>
      <c r="Z165" s="537"/>
      <c r="AA165" s="537"/>
    </row>
    <row r="166" s="108" customFormat="true" ht="15" hidden="false" customHeight="false" outlineLevel="0" collapsed="false">
      <c r="A166" s="880"/>
      <c r="B166" s="884"/>
      <c r="C166" s="884"/>
      <c r="D166" s="885" t="s">
        <v>476</v>
      </c>
      <c r="E166" s="894" t="n">
        <f aca="false">E278/E$7*100000</f>
        <v>3.6582867511487</v>
      </c>
      <c r="F166" s="895" t="n">
        <f aca="false">F278/F$7*100000</f>
        <v>0</v>
      </c>
      <c r="G166" s="895" t="n">
        <f aca="false">G278/G$7*100000</f>
        <v>0</v>
      </c>
      <c r="H166" s="895" t="n">
        <f aca="false">H278/H$7*100000</f>
        <v>0</v>
      </c>
      <c r="I166" s="895" t="n">
        <f aca="false">I278/I$7*100000</f>
        <v>0</v>
      </c>
      <c r="J166" s="895" t="n">
        <f aca="false">J278/J$7*100000</f>
        <v>0</v>
      </c>
      <c r="K166" s="895" t="n">
        <f aca="false">K278/K$7*100000</f>
        <v>0</v>
      </c>
      <c r="L166" s="895" t="n">
        <f aca="false">L278/L$7*100000</f>
        <v>0</v>
      </c>
      <c r="M166" s="895" t="n">
        <f aca="false">M278/M$7*100000</f>
        <v>0</v>
      </c>
      <c r="N166" s="895" t="n">
        <f aca="false">N278/N$7*100000</f>
        <v>0</v>
      </c>
      <c r="O166" s="895" t="n">
        <f aca="false">O278/O$7*100000</f>
        <v>0</v>
      </c>
      <c r="P166" s="895" t="n">
        <f aca="false">P278/P$7*100000</f>
        <v>0</v>
      </c>
      <c r="Q166" s="895" t="n">
        <f aca="false">Q278/Q$7*100000</f>
        <v>0</v>
      </c>
      <c r="R166" s="895" t="n">
        <f aca="false">R278/R$7*100000</f>
        <v>0</v>
      </c>
      <c r="S166" s="895" t="n">
        <f aca="false">S278/S$7*100000</f>
        <v>0</v>
      </c>
      <c r="T166" s="895" t="n">
        <f aca="false">T278/T$7*100000</f>
        <v>0</v>
      </c>
      <c r="U166" s="895" t="n">
        <f aca="false">U278/U$7*100000</f>
        <v>0</v>
      </c>
      <c r="V166" s="895" t="n">
        <f aca="false">V278/V$7*100000</f>
        <v>18.0897250361795</v>
      </c>
      <c r="W166" s="895" t="n">
        <f aca="false">AA278/AA$7*100000</f>
        <v>58.7975892988387</v>
      </c>
      <c r="X166" s="537"/>
      <c r="Y166" s="537"/>
      <c r="Z166" s="537"/>
      <c r="AA166" s="537"/>
    </row>
    <row r="167" s="108" customFormat="true" ht="13.5" hidden="false" customHeight="true" outlineLevel="0" collapsed="false">
      <c r="A167" s="880" t="s">
        <v>445</v>
      </c>
      <c r="B167" s="884" t="s">
        <v>446</v>
      </c>
      <c r="C167" s="884"/>
      <c r="D167" s="885" t="s">
        <v>7</v>
      </c>
      <c r="E167" s="894" t="n">
        <f aca="false">E279/E$5*100000</f>
        <v>113.361692970422</v>
      </c>
      <c r="F167" s="895" t="n">
        <f aca="false">F279/F$5*100000</f>
        <v>0</v>
      </c>
      <c r="G167" s="895" t="n">
        <f aca="false">G279/G$5*100000</f>
        <v>9.7380465478625</v>
      </c>
      <c r="H167" s="895" t="n">
        <f aca="false">H279/H$5*100000</f>
        <v>0</v>
      </c>
      <c r="I167" s="895" t="n">
        <f aca="false">I279/I$5*100000</f>
        <v>0</v>
      </c>
      <c r="J167" s="895" t="n">
        <f aca="false">J279/J$5*100000</f>
        <v>0</v>
      </c>
      <c r="K167" s="895" t="n">
        <f aca="false">K279/K$5*100000</f>
        <v>6.91467293597013</v>
      </c>
      <c r="L167" s="895" t="n">
        <f aca="false">L279/L$5*100000</f>
        <v>0</v>
      </c>
      <c r="M167" s="895" t="n">
        <f aca="false">M279/M$5*100000</f>
        <v>5.5546297839249</v>
      </c>
      <c r="N167" s="895" t="n">
        <f aca="false">N279/N$5*100000</f>
        <v>9.71675654666472</v>
      </c>
      <c r="O167" s="895" t="n">
        <f aca="false">O279/O$5*100000</f>
        <v>19.0322120188419</v>
      </c>
      <c r="P167" s="895" t="n">
        <f aca="false">P279/P$5*100000</f>
        <v>17.3290203327172</v>
      </c>
      <c r="Q167" s="895" t="n">
        <f aca="false">Q279/Q$5*100000</f>
        <v>50.8226923321263</v>
      </c>
      <c r="R167" s="895" t="n">
        <f aca="false">R279/R$5*100000</f>
        <v>51.2524825421231</v>
      </c>
      <c r="S167" s="895" t="n">
        <f aca="false">S279/S$5*100000</f>
        <v>71.1779958310031</v>
      </c>
      <c r="T167" s="895" t="n">
        <f aca="false">T279/T$5*100000</f>
        <v>97.3330737784699</v>
      </c>
      <c r="U167" s="895" t="n">
        <f aca="false">U279/U$5*100000</f>
        <v>218.128938439166</v>
      </c>
      <c r="V167" s="895" t="n">
        <f aca="false">V279/V$5*100000</f>
        <v>476.559902471462</v>
      </c>
      <c r="W167" s="895" t="n">
        <f aca="false">AA279/AA$5*100000</f>
        <v>1734.99948363111</v>
      </c>
      <c r="X167" s="537"/>
      <c r="Y167" s="537"/>
      <c r="Z167" s="537"/>
      <c r="AA167" s="537"/>
    </row>
    <row r="168" s="108" customFormat="true" ht="13.5" hidden="false" customHeight="true" outlineLevel="0" collapsed="false">
      <c r="A168" s="880"/>
      <c r="B168" s="884"/>
      <c r="C168" s="884"/>
      <c r="D168" s="885" t="s">
        <v>475</v>
      </c>
      <c r="E168" s="894" t="n">
        <f aca="false">E280/E$6*100000</f>
        <v>112.502326936618</v>
      </c>
      <c r="F168" s="895" t="n">
        <f aca="false">F280/F$6*100000</f>
        <v>0</v>
      </c>
      <c r="G168" s="895" t="n">
        <f aca="false">G280/G$6*100000</f>
        <v>0</v>
      </c>
      <c r="H168" s="895" t="n">
        <f aca="false">H280/H$6*100000</f>
        <v>0</v>
      </c>
      <c r="I168" s="895" t="n">
        <f aca="false">I280/I$6*100000</f>
        <v>0</v>
      </c>
      <c r="J168" s="895" t="n">
        <f aca="false">J280/J$6*100000</f>
        <v>0</v>
      </c>
      <c r="K168" s="895" t="n">
        <f aca="false">K280/K$6*100000</f>
        <v>14.541224371092</v>
      </c>
      <c r="L168" s="895" t="n">
        <f aca="false">L280/L$6*100000</f>
        <v>0</v>
      </c>
      <c r="M168" s="895" t="n">
        <f aca="false">M280/M$6*100000</f>
        <v>11.3739763421292</v>
      </c>
      <c r="N168" s="895" t="n">
        <f aca="false">N280/N$6*100000</f>
        <v>19.4325689856199</v>
      </c>
      <c r="O168" s="895" t="n">
        <f aca="false">O280/O$6*100000</f>
        <v>38.3325347388596</v>
      </c>
      <c r="P168" s="895" t="n">
        <f aca="false">P280/P$6*100000</f>
        <v>23.9234449760766</v>
      </c>
      <c r="Q168" s="895" t="n">
        <f aca="false">Q280/Q$6*100000</f>
        <v>64.9772579597141</v>
      </c>
      <c r="R168" s="895" t="n">
        <f aca="false">R280/R$6*100000</f>
        <v>65.9543595831685</v>
      </c>
      <c r="S168" s="895" t="n">
        <f aca="false">S280/S$6*100000</f>
        <v>130.406433384047</v>
      </c>
      <c r="T168" s="895" t="n">
        <f aca="false">T280/T$6*100000</f>
        <v>115.440115440115</v>
      </c>
      <c r="U168" s="895" t="n">
        <f aca="false">U280/U$6*100000</f>
        <v>427.10153368278</v>
      </c>
      <c r="V168" s="895" t="n">
        <f aca="false">V280/V$6*100000</f>
        <v>515.021459227468</v>
      </c>
      <c r="W168" s="895" t="n">
        <f aca="false">AA280/AA$6*100000</f>
        <v>2048.61111111111</v>
      </c>
      <c r="X168" s="537"/>
      <c r="Y168" s="537"/>
      <c r="Z168" s="537"/>
      <c r="AA168" s="537"/>
    </row>
    <row r="169" s="108" customFormat="true" ht="15" hidden="false" customHeight="false" outlineLevel="0" collapsed="false">
      <c r="A169" s="880"/>
      <c r="B169" s="884"/>
      <c r="C169" s="884"/>
      <c r="D169" s="885" t="s">
        <v>476</v>
      </c>
      <c r="E169" s="894" t="n">
        <f aca="false">E281/E$7*100000</f>
        <v>114.13854663584</v>
      </c>
      <c r="F169" s="895" t="n">
        <f aca="false">F281/F$7*100000</f>
        <v>0</v>
      </c>
      <c r="G169" s="895" t="n">
        <f aca="false">G281/G$7*100000</f>
        <v>19.4817845314631</v>
      </c>
      <c r="H169" s="895" t="n">
        <f aca="false">H281/H$7*100000</f>
        <v>0</v>
      </c>
      <c r="I169" s="895" t="n">
        <f aca="false">I281/I$7*100000</f>
        <v>0</v>
      </c>
      <c r="J169" s="895" t="n">
        <f aca="false">J281/J$7*100000</f>
        <v>0</v>
      </c>
      <c r="K169" s="895" t="n">
        <f aca="false">K281/K$7*100000</f>
        <v>0</v>
      </c>
      <c r="L169" s="895" t="n">
        <f aca="false">L281/L$7*100000</f>
        <v>0</v>
      </c>
      <c r="M169" s="895" t="n">
        <f aca="false">M281/M$7*100000</f>
        <v>0</v>
      </c>
      <c r="N169" s="895" t="n">
        <f aca="false">N281/N$7*100000</f>
        <v>0</v>
      </c>
      <c r="O169" s="895" t="n">
        <f aca="false">O281/O$7*100000</f>
        <v>0</v>
      </c>
      <c r="P169" s="895" t="n">
        <f aca="false">P281/P$7*100000</f>
        <v>11.1706881143878</v>
      </c>
      <c r="Q169" s="895" t="n">
        <f aca="false">Q281/Q$7*100000</f>
        <v>37.2856077554064</v>
      </c>
      <c r="R169" s="895" t="n">
        <f aca="false">R281/R$7*100000</f>
        <v>37.3692077727952</v>
      </c>
      <c r="S169" s="895" t="n">
        <f aca="false">S281/S$7*100000</f>
        <v>19.1076717301997</v>
      </c>
      <c r="T169" s="895" t="n">
        <f aca="false">T281/T$7*100000</f>
        <v>82.5374366230397</v>
      </c>
      <c r="U169" s="895" t="n">
        <f aca="false">U281/U$7*100000</f>
        <v>69.18500069185</v>
      </c>
      <c r="V169" s="895" t="n">
        <f aca="false">V281/V$7*100000</f>
        <v>452.243125904486</v>
      </c>
      <c r="W169" s="895" t="n">
        <f aca="false">AA281/AA$7*100000</f>
        <v>1602.23430839336</v>
      </c>
      <c r="X169" s="537"/>
      <c r="Y169" s="537"/>
      <c r="Z169" s="537"/>
      <c r="AA169" s="537"/>
    </row>
    <row r="170" s="108" customFormat="true" ht="13.5" hidden="false" customHeight="true" outlineLevel="0" collapsed="false">
      <c r="A170" s="880" t="s">
        <v>447</v>
      </c>
      <c r="B170" s="880" t="s">
        <v>477</v>
      </c>
      <c r="C170" s="884" t="s">
        <v>374</v>
      </c>
      <c r="D170" s="885" t="s">
        <v>7</v>
      </c>
      <c r="E170" s="894" t="n">
        <f aca="false">E282/E$5*100000</f>
        <v>16.9081847142325</v>
      </c>
      <c r="F170" s="895" t="n">
        <f aca="false">F282/F$5*100000</f>
        <v>0</v>
      </c>
      <c r="G170" s="895" t="n">
        <f aca="false">G282/G$5*100000</f>
        <v>0</v>
      </c>
      <c r="H170" s="895" t="n">
        <f aca="false">H282/H$5*100000</f>
        <v>0</v>
      </c>
      <c r="I170" s="895" t="n">
        <f aca="false">I282/I$5*100000</f>
        <v>0</v>
      </c>
      <c r="J170" s="895" t="n">
        <f aca="false">J282/J$5*100000</f>
        <v>0</v>
      </c>
      <c r="K170" s="895" t="n">
        <f aca="false">K282/K$5*100000</f>
        <v>0</v>
      </c>
      <c r="L170" s="895" t="n">
        <f aca="false">L282/L$5*100000</f>
        <v>0</v>
      </c>
      <c r="M170" s="895" t="n">
        <f aca="false">M282/M$5*100000</f>
        <v>5.5546297839249</v>
      </c>
      <c r="N170" s="895" t="n">
        <f aca="false">N282/N$5*100000</f>
        <v>0</v>
      </c>
      <c r="O170" s="895" t="n">
        <f aca="false">O282/O$5*100000</f>
        <v>0</v>
      </c>
      <c r="P170" s="895" t="n">
        <f aca="false">P282/P$5*100000</f>
        <v>11.5526802218115</v>
      </c>
      <c r="Q170" s="895" t="n">
        <f aca="false">Q282/Q$5*100000</f>
        <v>12.7056730830316</v>
      </c>
      <c r="R170" s="895" t="n">
        <f aca="false">R282/R$5*100000</f>
        <v>12.8131206355308</v>
      </c>
      <c r="S170" s="895" t="n">
        <f aca="false">S282/S$5*100000</f>
        <v>10.1682851187147</v>
      </c>
      <c r="T170" s="895" t="n">
        <f aca="false">T282/T$5*100000</f>
        <v>6.48887158523133</v>
      </c>
      <c r="U170" s="895" t="n">
        <f aca="false">U282/U$5*100000</f>
        <v>40.3942478591049</v>
      </c>
      <c r="V170" s="895" t="n">
        <f aca="false">V282/V$5*100000</f>
        <v>77.5795190069822</v>
      </c>
      <c r="W170" s="895" t="n">
        <f aca="false">AA282/AA$5*100000</f>
        <v>227.202313332645</v>
      </c>
      <c r="X170" s="537"/>
      <c r="Y170" s="537"/>
      <c r="Z170" s="537"/>
      <c r="AA170" s="537"/>
    </row>
    <row r="171" s="108" customFormat="true" ht="13.5" hidden="false" customHeight="true" outlineLevel="0" collapsed="false">
      <c r="A171" s="880"/>
      <c r="B171" s="880"/>
      <c r="C171" s="880"/>
      <c r="D171" s="885" t="s">
        <v>475</v>
      </c>
      <c r="E171" s="894" t="n">
        <f aca="false">E283/E$6*100000</f>
        <v>22.662339239031</v>
      </c>
      <c r="F171" s="895" t="n">
        <f aca="false">F283/F$6*100000</f>
        <v>0</v>
      </c>
      <c r="G171" s="895" t="n">
        <f aca="false">G283/G$6*100000</f>
        <v>0</v>
      </c>
      <c r="H171" s="895" t="n">
        <f aca="false">H283/H$6*100000</f>
        <v>0</v>
      </c>
      <c r="I171" s="895" t="n">
        <f aca="false">I283/I$6*100000</f>
        <v>0</v>
      </c>
      <c r="J171" s="895" t="n">
        <f aca="false">J283/J$6*100000</f>
        <v>0</v>
      </c>
      <c r="K171" s="895" t="n">
        <f aca="false">K283/K$6*100000</f>
        <v>0</v>
      </c>
      <c r="L171" s="895" t="n">
        <f aca="false">L283/L$6*100000</f>
        <v>0</v>
      </c>
      <c r="M171" s="895" t="n">
        <f aca="false">M283/M$6*100000</f>
        <v>11.3739763421292</v>
      </c>
      <c r="N171" s="895" t="n">
        <f aca="false">N283/N$6*100000</f>
        <v>0</v>
      </c>
      <c r="O171" s="895" t="n">
        <f aca="false">O283/O$6*100000</f>
        <v>0</v>
      </c>
      <c r="P171" s="895" t="n">
        <f aca="false">P283/P$6*100000</f>
        <v>23.9234449760766</v>
      </c>
      <c r="Q171" s="895" t="n">
        <f aca="false">Q283/Q$6*100000</f>
        <v>25.9909031838856</v>
      </c>
      <c r="R171" s="895" t="n">
        <f aca="false">R283/R$6*100000</f>
        <v>26.3817438332674</v>
      </c>
      <c r="S171" s="895" t="n">
        <f aca="false">S283/S$6*100000</f>
        <v>21.7344055640078</v>
      </c>
      <c r="T171" s="895" t="n">
        <f aca="false">T283/T$6*100000</f>
        <v>0</v>
      </c>
      <c r="U171" s="895" t="n">
        <f aca="false">U283/U$6*100000</f>
        <v>97.06853038245</v>
      </c>
      <c r="V171" s="895" t="n">
        <f aca="false">V283/V$6*100000</f>
        <v>57.2246065808298</v>
      </c>
      <c r="W171" s="895" t="n">
        <f aca="false">AA283/AA$6*100000</f>
        <v>416.666666666667</v>
      </c>
      <c r="X171" s="537"/>
      <c r="Y171" s="537"/>
      <c r="Z171" s="537"/>
      <c r="AA171" s="537"/>
    </row>
    <row r="172" s="108" customFormat="true" ht="15" hidden="false" customHeight="false" outlineLevel="0" collapsed="false">
      <c r="A172" s="880"/>
      <c r="B172" s="880"/>
      <c r="C172" s="880"/>
      <c r="D172" s="885" t="s">
        <v>476</v>
      </c>
      <c r="E172" s="894" t="n">
        <f aca="false">E284/E$7*100000</f>
        <v>11.7065176036758</v>
      </c>
      <c r="F172" s="895" t="n">
        <f aca="false">F284/F$7*100000</f>
        <v>0</v>
      </c>
      <c r="G172" s="895" t="n">
        <f aca="false">G284/G$7*100000</f>
        <v>0</v>
      </c>
      <c r="H172" s="895" t="n">
        <f aca="false">H284/H$7*100000</f>
        <v>0</v>
      </c>
      <c r="I172" s="895" t="n">
        <f aca="false">I284/I$7*100000</f>
        <v>0</v>
      </c>
      <c r="J172" s="895" t="n">
        <f aca="false">J284/J$7*100000</f>
        <v>0</v>
      </c>
      <c r="K172" s="895" t="n">
        <f aca="false">K284/K$7*100000</f>
        <v>0</v>
      </c>
      <c r="L172" s="895" t="n">
        <f aca="false">L284/L$7*100000</f>
        <v>0</v>
      </c>
      <c r="M172" s="895" t="n">
        <f aca="false">M284/M$7*100000</f>
        <v>0</v>
      </c>
      <c r="N172" s="895" t="n">
        <f aca="false">N284/N$7*100000</f>
        <v>0</v>
      </c>
      <c r="O172" s="895" t="n">
        <f aca="false">O284/O$7*100000</f>
        <v>0</v>
      </c>
      <c r="P172" s="895" t="n">
        <f aca="false">P284/P$7*100000</f>
        <v>0</v>
      </c>
      <c r="Q172" s="895" t="n">
        <f aca="false">Q284/Q$7*100000</f>
        <v>0</v>
      </c>
      <c r="R172" s="895" t="n">
        <f aca="false">R284/R$7*100000</f>
        <v>0</v>
      </c>
      <c r="S172" s="895" t="n">
        <f aca="false">S284/S$7*100000</f>
        <v>0</v>
      </c>
      <c r="T172" s="895" t="n">
        <f aca="false">T284/T$7*100000</f>
        <v>11.79106237472</v>
      </c>
      <c r="U172" s="895" t="n">
        <f aca="false">U284/U$7*100000</f>
        <v>0</v>
      </c>
      <c r="V172" s="895" t="n">
        <f aca="false">V284/V$7*100000</f>
        <v>90.4486251808973</v>
      </c>
      <c r="W172" s="895" t="n">
        <f aca="false">AA284/AA$7*100000</f>
        <v>146.993973247097</v>
      </c>
      <c r="X172" s="537"/>
      <c r="Y172" s="537"/>
      <c r="Z172" s="537"/>
      <c r="AA172" s="537"/>
    </row>
    <row r="173" s="108" customFormat="true" ht="13.5" hidden="false" customHeight="true" outlineLevel="0" collapsed="false">
      <c r="A173" s="880" t="s">
        <v>448</v>
      </c>
      <c r="B173" s="884"/>
      <c r="C173" s="889" t="s">
        <v>1073</v>
      </c>
      <c r="D173" s="885" t="s">
        <v>7</v>
      </c>
      <c r="E173" s="894" t="n">
        <f aca="false">E285/E$5*100000</f>
        <v>15.7553539382621</v>
      </c>
      <c r="F173" s="895" t="n">
        <f aca="false">F285/F$5*100000</f>
        <v>0</v>
      </c>
      <c r="G173" s="895" t="n">
        <f aca="false">G285/G$5*100000</f>
        <v>0</v>
      </c>
      <c r="H173" s="895" t="n">
        <f aca="false">H285/H$5*100000</f>
        <v>0</v>
      </c>
      <c r="I173" s="895" t="n">
        <f aca="false">I285/I$5*100000</f>
        <v>0</v>
      </c>
      <c r="J173" s="895" t="n">
        <f aca="false">J285/J$5*100000</f>
        <v>0</v>
      </c>
      <c r="K173" s="895" t="n">
        <f aca="false">K285/K$5*100000</f>
        <v>0</v>
      </c>
      <c r="L173" s="895" t="n">
        <f aca="false">L285/L$5*100000</f>
        <v>0</v>
      </c>
      <c r="M173" s="895" t="n">
        <f aca="false">M285/M$5*100000</f>
        <v>0</v>
      </c>
      <c r="N173" s="895" t="n">
        <f aca="false">N285/N$5*100000</f>
        <v>0</v>
      </c>
      <c r="O173" s="895" t="n">
        <f aca="false">O285/O$5*100000</f>
        <v>4.75805300471047</v>
      </c>
      <c r="P173" s="895" t="n">
        <f aca="false">P285/P$5*100000</f>
        <v>0</v>
      </c>
      <c r="Q173" s="895" t="n">
        <f aca="false">Q285/Q$5*100000</f>
        <v>12.7056730830316</v>
      </c>
      <c r="R173" s="895" t="n">
        <f aca="false">R285/R$5*100000</f>
        <v>12.8131206355308</v>
      </c>
      <c r="S173" s="895" t="n">
        <f aca="false">S285/S$5*100000</f>
        <v>10.1682851187147</v>
      </c>
      <c r="T173" s="895" t="n">
        <f aca="false">T285/T$5*100000</f>
        <v>38.933229511388</v>
      </c>
      <c r="U173" s="895" t="n">
        <f aca="false">U285/U$5*100000</f>
        <v>48.4730974309258</v>
      </c>
      <c r="V173" s="895" t="n">
        <f aca="false">V285/V$5*100000</f>
        <v>77.5795190069822</v>
      </c>
      <c r="W173" s="895" t="n">
        <f aca="false">AA285/AA$5*100000</f>
        <v>154.910668181349</v>
      </c>
      <c r="X173" s="537"/>
      <c r="Y173" s="537"/>
      <c r="Z173" s="537"/>
      <c r="AA173" s="537"/>
    </row>
    <row r="174" s="108" customFormat="true" ht="13.5" hidden="false" customHeight="true" outlineLevel="0" collapsed="false">
      <c r="A174" s="880"/>
      <c r="B174" s="884"/>
      <c r="C174" s="884"/>
      <c r="D174" s="885" t="s">
        <v>475</v>
      </c>
      <c r="E174" s="894" t="n">
        <f aca="false">E286/E$6*100000</f>
        <v>22.662339239031</v>
      </c>
      <c r="F174" s="895" t="n">
        <f aca="false">F286/F$6*100000</f>
        <v>0</v>
      </c>
      <c r="G174" s="895" t="n">
        <f aca="false">G286/G$6*100000</f>
        <v>0</v>
      </c>
      <c r="H174" s="895" t="n">
        <f aca="false">H286/H$6*100000</f>
        <v>0</v>
      </c>
      <c r="I174" s="895" t="n">
        <f aca="false">I286/I$6*100000</f>
        <v>0</v>
      </c>
      <c r="J174" s="895" t="n">
        <f aca="false">J286/J$6*100000</f>
        <v>0</v>
      </c>
      <c r="K174" s="895" t="n">
        <f aca="false">K286/K$6*100000</f>
        <v>0</v>
      </c>
      <c r="L174" s="895" t="n">
        <f aca="false">L286/L$6*100000</f>
        <v>0</v>
      </c>
      <c r="M174" s="895" t="n">
        <f aca="false">M286/M$6*100000</f>
        <v>0</v>
      </c>
      <c r="N174" s="895" t="n">
        <f aca="false">N286/N$6*100000</f>
        <v>0</v>
      </c>
      <c r="O174" s="895" t="n">
        <f aca="false">O286/O$6*100000</f>
        <v>9.5831336847149</v>
      </c>
      <c r="P174" s="895" t="n">
        <f aca="false">P286/P$6*100000</f>
        <v>0</v>
      </c>
      <c r="Q174" s="895" t="n">
        <f aca="false">Q286/Q$6*100000</f>
        <v>25.9909031838856</v>
      </c>
      <c r="R174" s="895" t="n">
        <f aca="false">R286/R$6*100000</f>
        <v>0</v>
      </c>
      <c r="S174" s="895" t="n">
        <f aca="false">S286/S$6*100000</f>
        <v>21.7344055640078</v>
      </c>
      <c r="T174" s="895" t="n">
        <f aca="false">T286/T$6*100000</f>
        <v>72.1500721500722</v>
      </c>
      <c r="U174" s="895" t="n">
        <f aca="false">U286/U$6*100000</f>
        <v>97.06853038245</v>
      </c>
      <c r="V174" s="895" t="n">
        <f aca="false">V286/V$6*100000</f>
        <v>114.44921316166</v>
      </c>
      <c r="W174" s="895" t="n">
        <f aca="false">AA286/AA$6*100000</f>
        <v>312.5</v>
      </c>
      <c r="X174" s="537"/>
      <c r="Y174" s="537"/>
      <c r="Z174" s="537"/>
      <c r="AA174" s="537"/>
    </row>
    <row r="175" s="108" customFormat="true" ht="15" hidden="false" customHeight="false" outlineLevel="0" collapsed="false">
      <c r="A175" s="880"/>
      <c r="B175" s="884"/>
      <c r="C175" s="884"/>
      <c r="D175" s="885" t="s">
        <v>476</v>
      </c>
      <c r="E175" s="894" t="n">
        <f aca="false">E287/E$7*100000</f>
        <v>9.51154555298663</v>
      </c>
      <c r="F175" s="895" t="n">
        <f aca="false">F287/F$7*100000</f>
        <v>0</v>
      </c>
      <c r="G175" s="895" t="n">
        <f aca="false">G287/G$7*100000</f>
        <v>0</v>
      </c>
      <c r="H175" s="895" t="n">
        <f aca="false">H287/H$7*100000</f>
        <v>0</v>
      </c>
      <c r="I175" s="895" t="n">
        <f aca="false">I287/I$7*100000</f>
        <v>0</v>
      </c>
      <c r="J175" s="895" t="n">
        <f aca="false">J287/J$7*100000</f>
        <v>0</v>
      </c>
      <c r="K175" s="895" t="n">
        <f aca="false">K287/K$7*100000</f>
        <v>0</v>
      </c>
      <c r="L175" s="895" t="n">
        <f aca="false">L287/L$7*100000</f>
        <v>0</v>
      </c>
      <c r="M175" s="895" t="n">
        <f aca="false">M287/M$7*100000</f>
        <v>0</v>
      </c>
      <c r="N175" s="895" t="n">
        <f aca="false">N287/N$7*100000</f>
        <v>0</v>
      </c>
      <c r="O175" s="895" t="n">
        <f aca="false">O287/O$7*100000</f>
        <v>0</v>
      </c>
      <c r="P175" s="895" t="n">
        <f aca="false">P287/P$7*100000</f>
        <v>0</v>
      </c>
      <c r="Q175" s="895" t="n">
        <f aca="false">Q287/Q$7*100000</f>
        <v>0</v>
      </c>
      <c r="R175" s="895" t="n">
        <f aca="false">R287/R$7*100000</f>
        <v>24.9128051818635</v>
      </c>
      <c r="S175" s="895" t="n">
        <f aca="false">S287/S$7*100000</f>
        <v>0</v>
      </c>
      <c r="T175" s="895" t="n">
        <f aca="false">T287/T$7*100000</f>
        <v>11.79106237472</v>
      </c>
      <c r="U175" s="895" t="n">
        <f aca="false">U287/U$7*100000</f>
        <v>13.83700013837</v>
      </c>
      <c r="V175" s="895" t="n">
        <f aca="false">V287/V$7*100000</f>
        <v>54.2691751085384</v>
      </c>
      <c r="W175" s="895" t="n">
        <f aca="false">AA287/AA$7*100000</f>
        <v>88.1963839482581</v>
      </c>
      <c r="X175" s="537"/>
      <c r="Y175" s="537"/>
      <c r="Z175" s="537"/>
      <c r="AA175" s="537"/>
    </row>
    <row r="176" s="108" customFormat="true" ht="13.5" hidden="false" customHeight="true" outlineLevel="0" collapsed="false">
      <c r="A176" s="880" t="s">
        <v>450</v>
      </c>
      <c r="B176" s="884"/>
      <c r="C176" s="889" t="s">
        <v>1074</v>
      </c>
      <c r="D176" s="885" t="s">
        <v>7</v>
      </c>
      <c r="E176" s="894" t="n">
        <f aca="false">E288/E$5*100000</f>
        <v>10.3754769837336</v>
      </c>
      <c r="F176" s="895" t="n">
        <f aca="false">F288/F$5*100000</f>
        <v>0</v>
      </c>
      <c r="G176" s="895" t="n">
        <f aca="false">G288/G$5*100000</f>
        <v>0</v>
      </c>
      <c r="H176" s="895" t="n">
        <f aca="false">H288/H$5*100000</f>
        <v>0</v>
      </c>
      <c r="I176" s="895" t="n">
        <f aca="false">I288/I$5*100000</f>
        <v>0</v>
      </c>
      <c r="J176" s="895" t="n">
        <f aca="false">J288/J$5*100000</f>
        <v>0</v>
      </c>
      <c r="K176" s="895" t="n">
        <f aca="false">K288/K$5*100000</f>
        <v>0</v>
      </c>
      <c r="L176" s="895" t="n">
        <f aca="false">L288/L$5*100000</f>
        <v>0</v>
      </c>
      <c r="M176" s="895" t="n">
        <f aca="false">M288/M$5*100000</f>
        <v>0</v>
      </c>
      <c r="N176" s="895" t="n">
        <f aca="false">N288/N$5*100000</f>
        <v>0</v>
      </c>
      <c r="O176" s="895" t="n">
        <f aca="false">O288/O$5*100000</f>
        <v>0</v>
      </c>
      <c r="P176" s="895" t="n">
        <f aca="false">P288/P$5*100000</f>
        <v>0</v>
      </c>
      <c r="Q176" s="895" t="n">
        <f aca="false">Q288/Q$5*100000</f>
        <v>0</v>
      </c>
      <c r="R176" s="895" t="n">
        <f aca="false">R288/R$5*100000</f>
        <v>6.40656031776539</v>
      </c>
      <c r="S176" s="895" t="n">
        <f aca="false">S288/S$5*100000</f>
        <v>0</v>
      </c>
      <c r="T176" s="895" t="n">
        <f aca="false">T288/T$5*100000</f>
        <v>0</v>
      </c>
      <c r="U176" s="895" t="n">
        <f aca="false">U288/U$5*100000</f>
        <v>16.1576991436419</v>
      </c>
      <c r="V176" s="895" t="n">
        <f aca="false">V288/V$5*100000</f>
        <v>77.5795190069822</v>
      </c>
      <c r="W176" s="895" t="n">
        <f aca="false">AA288/AA$5*100000</f>
        <v>175.565423938862</v>
      </c>
      <c r="X176" s="537"/>
      <c r="Y176" s="537"/>
      <c r="Z176" s="537"/>
      <c r="AA176" s="537"/>
    </row>
    <row r="177" s="108" customFormat="true" ht="13.5" hidden="false" customHeight="true" outlineLevel="0" collapsed="false">
      <c r="A177" s="880"/>
      <c r="B177" s="884"/>
      <c r="C177" s="884"/>
      <c r="D177" s="885" t="s">
        <v>475</v>
      </c>
      <c r="E177" s="894" t="n">
        <f aca="false">E289/E$6*100000</f>
        <v>8.90306184390505</v>
      </c>
      <c r="F177" s="895" t="n">
        <f aca="false">F289/F$6*100000</f>
        <v>0</v>
      </c>
      <c r="G177" s="895" t="n">
        <f aca="false">G289/G$6*100000</f>
        <v>0</v>
      </c>
      <c r="H177" s="895" t="n">
        <f aca="false">H289/H$6*100000</f>
        <v>0</v>
      </c>
      <c r="I177" s="895" t="n">
        <f aca="false">I289/I$6*100000</f>
        <v>0</v>
      </c>
      <c r="J177" s="895" t="n">
        <f aca="false">J289/J$6*100000</f>
        <v>0</v>
      </c>
      <c r="K177" s="895" t="n">
        <f aca="false">K289/K$6*100000</f>
        <v>0</v>
      </c>
      <c r="L177" s="895" t="n">
        <f aca="false">L289/L$6*100000</f>
        <v>0</v>
      </c>
      <c r="M177" s="895" t="n">
        <f aca="false">M289/M$6*100000</f>
        <v>0</v>
      </c>
      <c r="N177" s="895" t="n">
        <f aca="false">N289/N$6*100000</f>
        <v>0</v>
      </c>
      <c r="O177" s="895" t="n">
        <f aca="false">O289/O$6*100000</f>
        <v>0</v>
      </c>
      <c r="P177" s="895" t="n">
        <f aca="false">P289/P$6*100000</f>
        <v>0</v>
      </c>
      <c r="Q177" s="895" t="n">
        <f aca="false">Q289/Q$6*100000</f>
        <v>0</v>
      </c>
      <c r="R177" s="895" t="n">
        <f aca="false">R289/R$6*100000</f>
        <v>13.1908719166337</v>
      </c>
      <c r="S177" s="895" t="n">
        <f aca="false">S289/S$6*100000</f>
        <v>0</v>
      </c>
      <c r="T177" s="895" t="n">
        <f aca="false">T289/T$6*100000</f>
        <v>0</v>
      </c>
      <c r="U177" s="895" t="n">
        <f aca="false">U289/U$6*100000</f>
        <v>19.41370607649</v>
      </c>
      <c r="V177" s="895" t="n">
        <f aca="false">V289/V$6*100000</f>
        <v>85.8369098712446</v>
      </c>
      <c r="W177" s="895" t="n">
        <f aca="false">AA289/AA$6*100000</f>
        <v>208.333333333333</v>
      </c>
      <c r="X177" s="537"/>
      <c r="Y177" s="537"/>
      <c r="Z177" s="537"/>
      <c r="AA177" s="537"/>
    </row>
    <row r="178" s="108" customFormat="true" ht="15" hidden="false" customHeight="false" outlineLevel="0" collapsed="false">
      <c r="A178" s="880"/>
      <c r="B178" s="884"/>
      <c r="C178" s="884"/>
      <c r="D178" s="885" t="s">
        <v>476</v>
      </c>
      <c r="E178" s="894" t="n">
        <f aca="false">E290/E$7*100000</f>
        <v>11.7065176036758</v>
      </c>
      <c r="F178" s="895" t="n">
        <f aca="false">F290/F$7*100000</f>
        <v>0</v>
      </c>
      <c r="G178" s="895" t="n">
        <f aca="false">G290/G$7*100000</f>
        <v>0</v>
      </c>
      <c r="H178" s="895" t="n">
        <f aca="false">H290/H$7*100000</f>
        <v>0</v>
      </c>
      <c r="I178" s="895" t="n">
        <f aca="false">I290/I$7*100000</f>
        <v>0</v>
      </c>
      <c r="J178" s="895" t="n">
        <f aca="false">J290/J$7*100000</f>
        <v>0</v>
      </c>
      <c r="K178" s="895" t="n">
        <f aca="false">K290/K$7*100000</f>
        <v>0</v>
      </c>
      <c r="L178" s="895" t="n">
        <f aca="false">L290/L$7*100000</f>
        <v>0</v>
      </c>
      <c r="M178" s="895" t="n">
        <f aca="false">M290/M$7*100000</f>
        <v>0</v>
      </c>
      <c r="N178" s="895" t="n">
        <f aca="false">N290/N$7*100000</f>
        <v>0</v>
      </c>
      <c r="O178" s="895" t="n">
        <f aca="false">O290/O$7*100000</f>
        <v>0</v>
      </c>
      <c r="P178" s="895" t="n">
        <f aca="false">P290/P$7*100000</f>
        <v>0</v>
      </c>
      <c r="Q178" s="895" t="n">
        <f aca="false">Q290/Q$7*100000</f>
        <v>0</v>
      </c>
      <c r="R178" s="895" t="n">
        <f aca="false">R290/R$7*100000</f>
        <v>0</v>
      </c>
      <c r="S178" s="895" t="n">
        <f aca="false">S290/S$7*100000</f>
        <v>0</v>
      </c>
      <c r="T178" s="895" t="n">
        <f aca="false">T290/T$7*100000</f>
        <v>0</v>
      </c>
      <c r="U178" s="895" t="n">
        <f aca="false">U290/U$7*100000</f>
        <v>13.83700013837</v>
      </c>
      <c r="V178" s="895" t="n">
        <f aca="false">V290/V$7*100000</f>
        <v>72.3589001447178</v>
      </c>
      <c r="W178" s="895" t="n">
        <f aca="false">AA290/AA$7*100000</f>
        <v>161.693370571807</v>
      </c>
      <c r="X178" s="537"/>
      <c r="Y178" s="537"/>
      <c r="Z178" s="537"/>
      <c r="AA178" s="537"/>
    </row>
    <row r="179" s="108" customFormat="true" ht="13.5" hidden="false" customHeight="true" outlineLevel="0" collapsed="false">
      <c r="A179" s="880" t="s">
        <v>452</v>
      </c>
      <c r="B179" s="884"/>
      <c r="C179" s="884" t="s">
        <v>998</v>
      </c>
      <c r="D179" s="885" t="s">
        <v>7</v>
      </c>
      <c r="E179" s="894" t="n">
        <f aca="false">E291/E$5*100000</f>
        <v>55.7201541719024</v>
      </c>
      <c r="F179" s="895" t="n">
        <f aca="false">F291/F$5*100000</f>
        <v>0</v>
      </c>
      <c r="G179" s="895" t="n">
        <f aca="false">G291/G$5*100000</f>
        <v>9.7380465478625</v>
      </c>
      <c r="H179" s="895" t="n">
        <f aca="false">H291/H$5*100000</f>
        <v>0</v>
      </c>
      <c r="I179" s="895" t="n">
        <f aca="false">I291/I$5*100000</f>
        <v>0</v>
      </c>
      <c r="J179" s="895" t="n">
        <f aca="false">J291/J$5*100000</f>
        <v>0</v>
      </c>
      <c r="K179" s="895" t="n">
        <f aca="false">K291/K$5*100000</f>
        <v>0</v>
      </c>
      <c r="L179" s="895" t="n">
        <f aca="false">L291/L$5*100000</f>
        <v>0</v>
      </c>
      <c r="M179" s="895" t="n">
        <f aca="false">M291/M$5*100000</f>
        <v>0</v>
      </c>
      <c r="N179" s="895" t="n">
        <f aca="false">N291/N$5*100000</f>
        <v>9.71675654666472</v>
      </c>
      <c r="O179" s="895" t="n">
        <f aca="false">O291/O$5*100000</f>
        <v>4.75805300471047</v>
      </c>
      <c r="P179" s="895" t="n">
        <f aca="false">P291/P$5*100000</f>
        <v>5.77634011090573</v>
      </c>
      <c r="Q179" s="895" t="n">
        <f aca="false">Q291/Q$5*100000</f>
        <v>12.7056730830316</v>
      </c>
      <c r="R179" s="895" t="n">
        <f aca="false">R291/R$5*100000</f>
        <v>19.2196809532962</v>
      </c>
      <c r="S179" s="895" t="n">
        <f aca="false">S291/S$5*100000</f>
        <v>30.5048553561442</v>
      </c>
      <c r="T179" s="895" t="n">
        <f aca="false">T291/T$5*100000</f>
        <v>38.933229511388</v>
      </c>
      <c r="U179" s="895" t="n">
        <f aca="false">U291/U$5*100000</f>
        <v>80.7884957182097</v>
      </c>
      <c r="V179" s="895" t="n">
        <f aca="false">V291/V$5*100000</f>
        <v>177.324614873102</v>
      </c>
      <c r="W179" s="895" t="n">
        <f aca="false">AA291/AA$5*100000</f>
        <v>1001.75565423939</v>
      </c>
      <c r="X179" s="537"/>
      <c r="Y179" s="537"/>
      <c r="Z179" s="537"/>
      <c r="AA179" s="537"/>
    </row>
    <row r="180" s="108" customFormat="true" ht="13.5" hidden="false" customHeight="true" outlineLevel="0" collapsed="false">
      <c r="A180" s="880"/>
      <c r="B180" s="884"/>
      <c r="C180" s="884"/>
      <c r="D180" s="885" t="s">
        <v>475</v>
      </c>
      <c r="E180" s="894" t="n">
        <f aca="false">E292/E$6*100000</f>
        <v>46.1340477365989</v>
      </c>
      <c r="F180" s="895" t="n">
        <f aca="false">F292/F$6*100000</f>
        <v>0</v>
      </c>
      <c r="G180" s="895" t="n">
        <f aca="false">G292/G$6*100000</f>
        <v>0</v>
      </c>
      <c r="H180" s="895" t="n">
        <f aca="false">H292/H$6*100000</f>
        <v>0</v>
      </c>
      <c r="I180" s="895" t="n">
        <f aca="false">I292/I$6*100000</f>
        <v>0</v>
      </c>
      <c r="J180" s="895" t="n">
        <f aca="false">J292/J$6*100000</f>
        <v>0</v>
      </c>
      <c r="K180" s="895" t="n">
        <f aca="false">K292/K$6*100000</f>
        <v>0</v>
      </c>
      <c r="L180" s="895" t="n">
        <f aca="false">L292/L$6*100000</f>
        <v>0</v>
      </c>
      <c r="M180" s="895" t="n">
        <f aca="false">M292/M$6*100000</f>
        <v>0</v>
      </c>
      <c r="N180" s="895" t="n">
        <f aca="false">N292/N$6*100000</f>
        <v>19.4325689856199</v>
      </c>
      <c r="O180" s="895" t="n">
        <f aca="false">O292/O$6*100000</f>
        <v>9.5831336847149</v>
      </c>
      <c r="P180" s="895" t="n">
        <f aca="false">P292/P$6*100000</f>
        <v>0</v>
      </c>
      <c r="Q180" s="895" t="n">
        <f aca="false">Q292/Q$6*100000</f>
        <v>12.9954515919428</v>
      </c>
      <c r="R180" s="895" t="n">
        <f aca="false">R292/R$6*100000</f>
        <v>26.3817438332674</v>
      </c>
      <c r="S180" s="895" t="n">
        <f aca="false">S292/S$6*100000</f>
        <v>54.3360139100196</v>
      </c>
      <c r="T180" s="895" t="n">
        <f aca="false">T292/T$6*100000</f>
        <v>43.2900432900433</v>
      </c>
      <c r="U180" s="895" t="n">
        <f aca="false">U292/U$6*100000</f>
        <v>135.89594253543</v>
      </c>
      <c r="V180" s="895" t="n">
        <f aca="false">V292/V$6*100000</f>
        <v>171.673819742489</v>
      </c>
      <c r="W180" s="895" t="n">
        <f aca="false">AA292/AA$6*100000</f>
        <v>1041.66666666667</v>
      </c>
      <c r="X180" s="537"/>
      <c r="Y180" s="537"/>
      <c r="Z180" s="537"/>
      <c r="AA180" s="537"/>
    </row>
    <row r="181" s="108" customFormat="true" ht="15" hidden="false" customHeight="false" outlineLevel="0" collapsed="false">
      <c r="A181" s="880"/>
      <c r="B181" s="884"/>
      <c r="C181" s="884"/>
      <c r="D181" s="885" t="s">
        <v>476</v>
      </c>
      <c r="E181" s="894" t="n">
        <f aca="false">E293/E$7*100000</f>
        <v>64.3858468202172</v>
      </c>
      <c r="F181" s="895" t="n">
        <f aca="false">F293/F$7*100000</f>
        <v>0</v>
      </c>
      <c r="G181" s="895" t="n">
        <f aca="false">G293/G$7*100000</f>
        <v>19.4817845314631</v>
      </c>
      <c r="H181" s="895" t="n">
        <f aca="false">H293/H$7*100000</f>
        <v>0</v>
      </c>
      <c r="I181" s="895" t="n">
        <f aca="false">I293/I$7*100000</f>
        <v>0</v>
      </c>
      <c r="J181" s="895" t="n">
        <f aca="false">J293/J$7*100000</f>
        <v>0</v>
      </c>
      <c r="K181" s="895" t="n">
        <f aca="false">K293/K$7*100000</f>
        <v>0</v>
      </c>
      <c r="L181" s="895" t="n">
        <f aca="false">L293/L$7*100000</f>
        <v>0</v>
      </c>
      <c r="M181" s="895" t="n">
        <f aca="false">M293/M$7*100000</f>
        <v>0</v>
      </c>
      <c r="N181" s="895" t="n">
        <f aca="false">N293/N$7*100000</f>
        <v>0</v>
      </c>
      <c r="O181" s="895" t="n">
        <f aca="false">O293/O$7*100000</f>
        <v>0</v>
      </c>
      <c r="P181" s="895" t="n">
        <f aca="false">P293/P$7*100000</f>
        <v>11.1706881143878</v>
      </c>
      <c r="Q181" s="895" t="n">
        <f aca="false">Q293/Q$7*100000</f>
        <v>12.4285359184688</v>
      </c>
      <c r="R181" s="895" t="n">
        <f aca="false">R293/R$7*100000</f>
        <v>12.4564025909317</v>
      </c>
      <c r="S181" s="895" t="n">
        <f aca="false">S293/S$7*100000</f>
        <v>9.55383586509984</v>
      </c>
      <c r="T181" s="895" t="n">
        <f aca="false">T293/T$7*100000</f>
        <v>35.3731871241599</v>
      </c>
      <c r="U181" s="895" t="n">
        <f aca="false">U293/U$7*100000</f>
        <v>41.51100041511</v>
      </c>
      <c r="V181" s="895" t="n">
        <f aca="false">V293/V$7*100000</f>
        <v>180.897250361795</v>
      </c>
      <c r="W181" s="895" t="n">
        <f aca="false">AA293/AA$7*100000</f>
        <v>984.859620755549</v>
      </c>
      <c r="X181" s="537"/>
      <c r="Y181" s="537"/>
      <c r="Z181" s="537"/>
      <c r="AA181" s="537"/>
    </row>
    <row r="182" s="108" customFormat="true" ht="13.5" hidden="false" customHeight="true" outlineLevel="0" collapsed="false">
      <c r="A182" s="880" t="s">
        <v>453</v>
      </c>
      <c r="B182" s="884" t="s">
        <v>151</v>
      </c>
      <c r="C182" s="884"/>
      <c r="D182" s="885" t="s">
        <v>7</v>
      </c>
      <c r="E182" s="894" t="n">
        <f aca="false">E294/E$5*100000</f>
        <v>78.7767696913104</v>
      </c>
      <c r="F182" s="895" t="n">
        <f aca="false">F294/F$5*100000</f>
        <v>0</v>
      </c>
      <c r="G182" s="895" t="n">
        <f aca="false">G294/G$5*100000</f>
        <v>0</v>
      </c>
      <c r="H182" s="895" t="n">
        <f aca="false">H294/H$5*100000</f>
        <v>0</v>
      </c>
      <c r="I182" s="895" t="n">
        <f aca="false">I294/I$5*100000</f>
        <v>0</v>
      </c>
      <c r="J182" s="895" t="n">
        <f aca="false">J294/J$5*100000</f>
        <v>0</v>
      </c>
      <c r="K182" s="895" t="n">
        <f aca="false">K294/K$5*100000</f>
        <v>0</v>
      </c>
      <c r="L182" s="895" t="n">
        <f aca="false">L294/L$5*100000</f>
        <v>0</v>
      </c>
      <c r="M182" s="895" t="n">
        <f aca="false">M294/M$5*100000</f>
        <v>0</v>
      </c>
      <c r="N182" s="895" t="n">
        <f aca="false">N294/N$5*100000</f>
        <v>9.71675654666472</v>
      </c>
      <c r="O182" s="895" t="n">
        <f aca="false">O294/O$5*100000</f>
        <v>9.51610600942095</v>
      </c>
      <c r="P182" s="895" t="n">
        <f aca="false">P294/P$5*100000</f>
        <v>23.1053604436229</v>
      </c>
      <c r="Q182" s="895" t="n">
        <f aca="false">Q294/Q$5*100000</f>
        <v>12.7056730830316</v>
      </c>
      <c r="R182" s="895" t="n">
        <f aca="false">R294/R$5*100000</f>
        <v>44.8459222243577</v>
      </c>
      <c r="S182" s="895" t="n">
        <f aca="false">S294/S$5*100000</f>
        <v>91.5145660684326</v>
      </c>
      <c r="T182" s="895" t="n">
        <f aca="false">T294/T$5*100000</f>
        <v>149.244046460321</v>
      </c>
      <c r="U182" s="895" t="n">
        <f aca="false">U294/U$5*100000</f>
        <v>169.65584100824</v>
      </c>
      <c r="V182" s="895" t="n">
        <f aca="false">V294/V$5*100000</f>
        <v>277.069710739222</v>
      </c>
      <c r="W182" s="895" t="n">
        <f aca="false">AA294/AA$5*100000</f>
        <v>1043.06516575442</v>
      </c>
      <c r="X182" s="537"/>
      <c r="Y182" s="537"/>
      <c r="Z182" s="537"/>
      <c r="AA182" s="537"/>
    </row>
    <row r="183" s="108" customFormat="true" ht="13.5" hidden="false" customHeight="true" outlineLevel="0" collapsed="false">
      <c r="A183" s="880"/>
      <c r="B183" s="884"/>
      <c r="C183" s="884"/>
      <c r="D183" s="885" t="s">
        <v>475</v>
      </c>
      <c r="E183" s="894" t="n">
        <f aca="false">E295/E$6*100000</f>
        <v>86.60251066344</v>
      </c>
      <c r="F183" s="895" t="n">
        <f aca="false">F295/F$6*100000</f>
        <v>0</v>
      </c>
      <c r="G183" s="895" t="n">
        <f aca="false">G295/G$6*100000</f>
        <v>0</v>
      </c>
      <c r="H183" s="895" t="n">
        <f aca="false">H295/H$6*100000</f>
        <v>0</v>
      </c>
      <c r="I183" s="895" t="n">
        <f aca="false">I295/I$6*100000</f>
        <v>0</v>
      </c>
      <c r="J183" s="895" t="n">
        <f aca="false">J295/J$6*100000</f>
        <v>0</v>
      </c>
      <c r="K183" s="895" t="n">
        <f aca="false">K295/K$6*100000</f>
        <v>0</v>
      </c>
      <c r="L183" s="895" t="n">
        <f aca="false">L295/L$6*100000</f>
        <v>0</v>
      </c>
      <c r="M183" s="895" t="n">
        <f aca="false">M295/M$6*100000</f>
        <v>0</v>
      </c>
      <c r="N183" s="895" t="n">
        <f aca="false">N295/N$6*100000</f>
        <v>19.4325689856199</v>
      </c>
      <c r="O183" s="895" t="n">
        <f aca="false">O295/O$6*100000</f>
        <v>19.1662673694298</v>
      </c>
      <c r="P183" s="895" t="n">
        <f aca="false">P295/P$6*100000</f>
        <v>35.8851674641148</v>
      </c>
      <c r="Q183" s="895" t="n">
        <f aca="false">Q295/Q$6*100000</f>
        <v>12.9954515919428</v>
      </c>
      <c r="R183" s="895" t="n">
        <f aca="false">R295/R$6*100000</f>
        <v>65.9543595831685</v>
      </c>
      <c r="S183" s="895" t="n">
        <f aca="false">S295/S$6*100000</f>
        <v>141.273636166051</v>
      </c>
      <c r="T183" s="895" t="n">
        <f aca="false">T295/T$6*100000</f>
        <v>259.74025974026</v>
      </c>
      <c r="U183" s="895" t="n">
        <f aca="false">U295/U$6*100000</f>
        <v>291.20559114735</v>
      </c>
      <c r="V183" s="895" t="n">
        <f aca="false">V295/V$6*100000</f>
        <v>314.735336194564</v>
      </c>
      <c r="W183" s="895" t="n">
        <f aca="false">AA295/AA$6*100000</f>
        <v>1284.72222222222</v>
      </c>
      <c r="X183" s="537"/>
      <c r="Y183" s="537"/>
      <c r="Z183" s="537"/>
      <c r="AA183" s="537"/>
    </row>
    <row r="184" s="108" customFormat="true" ht="15" hidden="false" customHeight="false" outlineLevel="0" collapsed="false">
      <c r="A184" s="880"/>
      <c r="B184" s="884"/>
      <c r="C184" s="884"/>
      <c r="D184" s="885" t="s">
        <v>476</v>
      </c>
      <c r="E184" s="894" t="n">
        <f aca="false">E296/E$7*100000</f>
        <v>71.7024203225146</v>
      </c>
      <c r="F184" s="895" t="n">
        <f aca="false">F296/F$7*100000</f>
        <v>0</v>
      </c>
      <c r="G184" s="895" t="n">
        <f aca="false">G296/G$7*100000</f>
        <v>0</v>
      </c>
      <c r="H184" s="895" t="n">
        <f aca="false">H296/H$7*100000</f>
        <v>0</v>
      </c>
      <c r="I184" s="895" t="n">
        <f aca="false">I296/I$7*100000</f>
        <v>0</v>
      </c>
      <c r="J184" s="895" t="n">
        <f aca="false">J296/J$7*100000</f>
        <v>0</v>
      </c>
      <c r="K184" s="895" t="n">
        <f aca="false">K296/K$7*100000</f>
        <v>0</v>
      </c>
      <c r="L184" s="895" t="n">
        <f aca="false">L296/L$7*100000</f>
        <v>0</v>
      </c>
      <c r="M184" s="895" t="n">
        <f aca="false">M296/M$7*100000</f>
        <v>0</v>
      </c>
      <c r="N184" s="895" t="n">
        <f aca="false">N296/N$7*100000</f>
        <v>0</v>
      </c>
      <c r="O184" s="895" t="n">
        <f aca="false">O296/O$7*100000</f>
        <v>0</v>
      </c>
      <c r="P184" s="895" t="n">
        <f aca="false">P296/P$7*100000</f>
        <v>11.1706881143878</v>
      </c>
      <c r="Q184" s="895" t="n">
        <f aca="false">Q296/Q$7*100000</f>
        <v>12.4285359184688</v>
      </c>
      <c r="R184" s="895" t="n">
        <f aca="false">R296/R$7*100000</f>
        <v>24.9128051818635</v>
      </c>
      <c r="S184" s="895" t="n">
        <f aca="false">S296/S$7*100000</f>
        <v>47.7691793254992</v>
      </c>
      <c r="T184" s="895" t="n">
        <f aca="false">T296/T$7*100000</f>
        <v>58.9553118735998</v>
      </c>
      <c r="U184" s="895" t="n">
        <f aca="false">U296/U$7*100000</f>
        <v>83.02200083022</v>
      </c>
      <c r="V184" s="895" t="n">
        <f aca="false">V296/V$7*100000</f>
        <v>253.256150506512</v>
      </c>
      <c r="W184" s="895" t="n">
        <f aca="false">AA296/AA$7*100000</f>
        <v>940.76142878142</v>
      </c>
      <c r="X184" s="537"/>
      <c r="Y184" s="537"/>
      <c r="Z184" s="537"/>
      <c r="AA184" s="537"/>
    </row>
    <row r="185" s="108" customFormat="true" ht="13.5" hidden="false" customHeight="true" outlineLevel="0" collapsed="false">
      <c r="A185" s="880" t="s">
        <v>454</v>
      </c>
      <c r="B185" s="880" t="s">
        <v>477</v>
      </c>
      <c r="C185" s="884" t="s">
        <v>455</v>
      </c>
      <c r="D185" s="885" t="s">
        <v>7</v>
      </c>
      <c r="E185" s="894" t="n">
        <f aca="false">E297/E$5*100000</f>
        <v>10.3754769837336</v>
      </c>
      <c r="F185" s="895" t="n">
        <f aca="false">F297/F$5*100000</f>
        <v>0</v>
      </c>
      <c r="G185" s="895" t="n">
        <f aca="false">G297/G$5*100000</f>
        <v>0</v>
      </c>
      <c r="H185" s="895" t="n">
        <f aca="false">H297/H$5*100000</f>
        <v>0</v>
      </c>
      <c r="I185" s="895" t="n">
        <f aca="false">I297/I$5*100000</f>
        <v>0</v>
      </c>
      <c r="J185" s="895" t="n">
        <f aca="false">J297/J$5*100000</f>
        <v>0</v>
      </c>
      <c r="K185" s="895" t="n">
        <f aca="false">K297/K$5*100000</f>
        <v>0</v>
      </c>
      <c r="L185" s="895" t="n">
        <f aca="false">L297/L$5*100000</f>
        <v>0</v>
      </c>
      <c r="M185" s="895" t="n">
        <f aca="false">M297/M$5*100000</f>
        <v>0</v>
      </c>
      <c r="N185" s="895" t="n">
        <f aca="false">N297/N$5*100000</f>
        <v>9.71675654666472</v>
      </c>
      <c r="O185" s="895" t="n">
        <f aca="false">O297/O$5*100000</f>
        <v>9.51610600942095</v>
      </c>
      <c r="P185" s="895" t="n">
        <f aca="false">P297/P$5*100000</f>
        <v>11.5526802218115</v>
      </c>
      <c r="Q185" s="895" t="n">
        <f aca="false">Q297/Q$5*100000</f>
        <v>6.35283654151579</v>
      </c>
      <c r="R185" s="895" t="n">
        <f aca="false">R297/R$5*100000</f>
        <v>25.6262412710616</v>
      </c>
      <c r="S185" s="895" t="n">
        <f aca="false">S297/S$5*100000</f>
        <v>15.2524276780721</v>
      </c>
      <c r="T185" s="895" t="n">
        <f aca="false">T297/T$5*100000</f>
        <v>6.48887158523133</v>
      </c>
      <c r="U185" s="895" t="n">
        <f aca="false">U297/U$5*100000</f>
        <v>16.1576991436419</v>
      </c>
      <c r="V185" s="895" t="n">
        <f aca="false">V297/V$5*100000</f>
        <v>33.2483652887066</v>
      </c>
      <c r="W185" s="895" t="n">
        <f aca="false">AA297/AA$5*100000</f>
        <v>72.2916451512961</v>
      </c>
      <c r="X185" s="537"/>
      <c r="Y185" s="537"/>
      <c r="Z185" s="537"/>
      <c r="AA185" s="537"/>
    </row>
    <row r="186" s="108" customFormat="true" ht="13.5" hidden="false" customHeight="true" outlineLevel="0" collapsed="false">
      <c r="A186" s="880"/>
      <c r="B186" s="880"/>
      <c r="C186" s="880"/>
      <c r="D186" s="885" t="s">
        <v>475</v>
      </c>
      <c r="E186" s="894" t="n">
        <f aca="false">E298/E$6*100000</f>
        <v>10.5218003609787</v>
      </c>
      <c r="F186" s="895" t="n">
        <f aca="false">F298/F$6*100000</f>
        <v>0</v>
      </c>
      <c r="G186" s="895" t="n">
        <f aca="false">G298/G$6*100000</f>
        <v>0</v>
      </c>
      <c r="H186" s="895" t="n">
        <f aca="false">H298/H$6*100000</f>
        <v>0</v>
      </c>
      <c r="I186" s="895" t="n">
        <f aca="false">I298/I$6*100000</f>
        <v>0</v>
      </c>
      <c r="J186" s="895" t="n">
        <f aca="false">J298/J$6*100000</f>
        <v>0</v>
      </c>
      <c r="K186" s="895" t="n">
        <f aca="false">K298/K$6*100000</f>
        <v>0</v>
      </c>
      <c r="L186" s="895" t="n">
        <f aca="false">L298/L$6*100000</f>
        <v>0</v>
      </c>
      <c r="M186" s="895" t="n">
        <f aca="false">M298/M$6*100000</f>
        <v>0</v>
      </c>
      <c r="N186" s="895" t="n">
        <f aca="false">N298/N$6*100000</f>
        <v>19.4325689856199</v>
      </c>
      <c r="O186" s="895" t="n">
        <f aca="false">O298/O$6*100000</f>
        <v>19.1662673694298</v>
      </c>
      <c r="P186" s="895" t="n">
        <f aca="false">P298/P$6*100000</f>
        <v>23.9234449760766</v>
      </c>
      <c r="Q186" s="895" t="n">
        <f aca="false">Q298/Q$6*100000</f>
        <v>0</v>
      </c>
      <c r="R186" s="895" t="n">
        <f aca="false">R298/R$6*100000</f>
        <v>26.3817438332674</v>
      </c>
      <c r="S186" s="895" t="n">
        <f aca="false">S298/S$6*100000</f>
        <v>21.7344055640078</v>
      </c>
      <c r="T186" s="895" t="n">
        <f aca="false">T298/T$6*100000</f>
        <v>14.4300144300144</v>
      </c>
      <c r="U186" s="895" t="n">
        <f aca="false">U298/U$6*100000</f>
        <v>19.41370607649</v>
      </c>
      <c r="V186" s="895" t="n">
        <f aca="false">V298/V$6*100000</f>
        <v>0</v>
      </c>
      <c r="W186" s="895" t="n">
        <f aca="false">AA298/AA$6*100000</f>
        <v>34.7222222222222</v>
      </c>
      <c r="X186" s="537"/>
      <c r="Y186" s="537"/>
      <c r="Z186" s="537"/>
      <c r="AA186" s="537"/>
    </row>
    <row r="187" s="108" customFormat="true" ht="15" hidden="false" customHeight="false" outlineLevel="0" collapsed="false">
      <c r="A187" s="880"/>
      <c r="B187" s="880"/>
      <c r="C187" s="880"/>
      <c r="D187" s="885" t="s">
        <v>476</v>
      </c>
      <c r="E187" s="894" t="n">
        <f aca="false">E299/E$7*100000</f>
        <v>10.2432029032164</v>
      </c>
      <c r="F187" s="895" t="n">
        <f aca="false">F299/F$7*100000</f>
        <v>0</v>
      </c>
      <c r="G187" s="895" t="n">
        <f aca="false">G299/G$7*100000</f>
        <v>0</v>
      </c>
      <c r="H187" s="895" t="n">
        <f aca="false">H299/H$7*100000</f>
        <v>0</v>
      </c>
      <c r="I187" s="895" t="n">
        <f aca="false">I299/I$7*100000</f>
        <v>0</v>
      </c>
      <c r="J187" s="895" t="n">
        <f aca="false">J299/J$7*100000</f>
        <v>0</v>
      </c>
      <c r="K187" s="895" t="n">
        <f aca="false">K299/K$7*100000</f>
        <v>0</v>
      </c>
      <c r="L187" s="895" t="n">
        <f aca="false">L299/L$7*100000</f>
        <v>0</v>
      </c>
      <c r="M187" s="895" t="n">
        <f aca="false">M299/M$7*100000</f>
        <v>0</v>
      </c>
      <c r="N187" s="895" t="n">
        <f aca="false">N299/N$7*100000</f>
        <v>0</v>
      </c>
      <c r="O187" s="895" t="n">
        <f aca="false">O299/O$7*100000</f>
        <v>0</v>
      </c>
      <c r="P187" s="895" t="n">
        <f aca="false">P299/P$7*100000</f>
        <v>0</v>
      </c>
      <c r="Q187" s="895" t="n">
        <f aca="false">Q299/Q$7*100000</f>
        <v>12.4285359184688</v>
      </c>
      <c r="R187" s="895" t="n">
        <f aca="false">R299/R$7*100000</f>
        <v>24.9128051818635</v>
      </c>
      <c r="S187" s="895" t="n">
        <f aca="false">S299/S$7*100000</f>
        <v>9.55383586509984</v>
      </c>
      <c r="T187" s="895" t="n">
        <f aca="false">T299/T$7*100000</f>
        <v>0</v>
      </c>
      <c r="U187" s="895" t="n">
        <f aca="false">U299/U$7*100000</f>
        <v>13.83700013837</v>
      </c>
      <c r="V187" s="895" t="n">
        <f aca="false">V299/V$7*100000</f>
        <v>54.2691751085384</v>
      </c>
      <c r="W187" s="895" t="n">
        <f aca="false">AA299/AA$7*100000</f>
        <v>88.1963839482581</v>
      </c>
      <c r="X187" s="537"/>
      <c r="Y187" s="537"/>
      <c r="Z187" s="537"/>
      <c r="AA187" s="537"/>
    </row>
    <row r="188" s="108" customFormat="true" ht="13.5" hidden="false" customHeight="true" outlineLevel="0" collapsed="false">
      <c r="A188" s="880" t="s">
        <v>456</v>
      </c>
      <c r="B188" s="884"/>
      <c r="C188" s="884" t="s">
        <v>622</v>
      </c>
      <c r="D188" s="885" t="s">
        <v>7</v>
      </c>
      <c r="E188" s="894" t="n">
        <f aca="false">E300/E$5*100000</f>
        <v>21.519507818114</v>
      </c>
      <c r="F188" s="895" t="n">
        <f aca="false">F300/F$5*100000</f>
        <v>0</v>
      </c>
      <c r="G188" s="895" t="n">
        <f aca="false">G300/G$5*100000</f>
        <v>0</v>
      </c>
      <c r="H188" s="895" t="n">
        <f aca="false">H300/H$5*100000</f>
        <v>0</v>
      </c>
      <c r="I188" s="895" t="n">
        <f aca="false">I300/I$5*100000</f>
        <v>0</v>
      </c>
      <c r="J188" s="895" t="n">
        <f aca="false">J300/J$5*100000</f>
        <v>0</v>
      </c>
      <c r="K188" s="895" t="n">
        <f aca="false">K300/K$5*100000</f>
        <v>0</v>
      </c>
      <c r="L188" s="895" t="n">
        <f aca="false">L300/L$5*100000</f>
        <v>0</v>
      </c>
      <c r="M188" s="895" t="n">
        <f aca="false">M300/M$5*100000</f>
        <v>0</v>
      </c>
      <c r="N188" s="895" t="n">
        <f aca="false">N300/N$5*100000</f>
        <v>0</v>
      </c>
      <c r="O188" s="895" t="n">
        <f aca="false">O300/O$5*100000</f>
        <v>0</v>
      </c>
      <c r="P188" s="895" t="n">
        <f aca="false">P300/P$5*100000</f>
        <v>11.5526802218115</v>
      </c>
      <c r="Q188" s="895" t="n">
        <f aca="false">Q300/Q$5*100000</f>
        <v>6.35283654151579</v>
      </c>
      <c r="R188" s="895" t="n">
        <f aca="false">R300/R$5*100000</f>
        <v>12.8131206355308</v>
      </c>
      <c r="S188" s="895" t="n">
        <f aca="false">S300/S$5*100000</f>
        <v>40.6731404748589</v>
      </c>
      <c r="T188" s="895" t="n">
        <f aca="false">T300/T$5*100000</f>
        <v>45.4221010966193</v>
      </c>
      <c r="U188" s="895" t="n">
        <f aca="false">U300/U$5*100000</f>
        <v>72.7096461463888</v>
      </c>
      <c r="V188" s="895" t="n">
        <f aca="false">V300/V$5*100000</f>
        <v>77.5795190069822</v>
      </c>
      <c r="W188" s="895" t="n">
        <f aca="false">AA300/AA$5*100000</f>
        <v>206.547557575132</v>
      </c>
      <c r="X188" s="537"/>
      <c r="Y188" s="537"/>
      <c r="Z188" s="537"/>
      <c r="AA188" s="537"/>
    </row>
    <row r="189" s="108" customFormat="true" ht="13.5" hidden="false" customHeight="true" outlineLevel="0" collapsed="false">
      <c r="A189" s="880"/>
      <c r="B189" s="884"/>
      <c r="C189" s="884"/>
      <c r="D189" s="885" t="s">
        <v>475</v>
      </c>
      <c r="E189" s="894" t="n">
        <f aca="false">E301/E$6*100000</f>
        <v>26.7091855317151</v>
      </c>
      <c r="F189" s="895" t="n">
        <f aca="false">F301/F$6*100000</f>
        <v>0</v>
      </c>
      <c r="G189" s="895" t="n">
        <f aca="false">G301/G$6*100000</f>
        <v>0</v>
      </c>
      <c r="H189" s="895" t="n">
        <f aca="false">H301/H$6*100000</f>
        <v>0</v>
      </c>
      <c r="I189" s="895" t="n">
        <f aca="false">I301/I$6*100000</f>
        <v>0</v>
      </c>
      <c r="J189" s="895" t="n">
        <f aca="false">J301/J$6*100000</f>
        <v>0</v>
      </c>
      <c r="K189" s="895" t="n">
        <f aca="false">K301/K$6*100000</f>
        <v>0</v>
      </c>
      <c r="L189" s="895" t="n">
        <f aca="false">L301/L$6*100000</f>
        <v>0</v>
      </c>
      <c r="M189" s="895" t="n">
        <f aca="false">M301/M$6*100000</f>
        <v>0</v>
      </c>
      <c r="N189" s="895" t="n">
        <f aca="false">N301/N$6*100000</f>
        <v>0</v>
      </c>
      <c r="O189" s="895" t="n">
        <f aca="false">O301/O$6*100000</f>
        <v>0</v>
      </c>
      <c r="P189" s="895" t="n">
        <f aca="false">P301/P$6*100000</f>
        <v>11.9617224880383</v>
      </c>
      <c r="Q189" s="895" t="n">
        <f aca="false">Q301/Q$6*100000</f>
        <v>12.9954515919428</v>
      </c>
      <c r="R189" s="895" t="n">
        <f aca="false">R301/R$6*100000</f>
        <v>26.3817438332674</v>
      </c>
      <c r="S189" s="895" t="n">
        <f aca="false">S301/S$6*100000</f>
        <v>65.2032166920235</v>
      </c>
      <c r="T189" s="895" t="n">
        <f aca="false">T301/T$6*100000</f>
        <v>72.1500721500722</v>
      </c>
      <c r="U189" s="895" t="n">
        <f aca="false">U301/U$6*100000</f>
        <v>135.89594253543</v>
      </c>
      <c r="V189" s="895" t="n">
        <f aca="false">V301/V$6*100000</f>
        <v>85.8369098712446</v>
      </c>
      <c r="W189" s="895" t="n">
        <f aca="false">AA301/AA$6*100000</f>
        <v>277.777777777778</v>
      </c>
      <c r="X189" s="537"/>
      <c r="Y189" s="537"/>
      <c r="Z189" s="537"/>
      <c r="AA189" s="537"/>
    </row>
    <row r="190" s="108" customFormat="true" ht="15" hidden="false" customHeight="false" outlineLevel="0" collapsed="false">
      <c r="A190" s="880"/>
      <c r="B190" s="884"/>
      <c r="C190" s="884"/>
      <c r="D190" s="885" t="s">
        <v>476</v>
      </c>
      <c r="E190" s="894" t="n">
        <f aca="false">E302/E$7*100000</f>
        <v>16.828119055284</v>
      </c>
      <c r="F190" s="895" t="n">
        <f aca="false">F302/F$7*100000</f>
        <v>0</v>
      </c>
      <c r="G190" s="895" t="n">
        <f aca="false">G302/G$7*100000</f>
        <v>0</v>
      </c>
      <c r="H190" s="895" t="n">
        <f aca="false">H302/H$7*100000</f>
        <v>0</v>
      </c>
      <c r="I190" s="895" t="n">
        <f aca="false">I302/I$7*100000</f>
        <v>0</v>
      </c>
      <c r="J190" s="895" t="n">
        <f aca="false">J302/J$7*100000</f>
        <v>0</v>
      </c>
      <c r="K190" s="895" t="n">
        <f aca="false">K302/K$7*100000</f>
        <v>0</v>
      </c>
      <c r="L190" s="895" t="n">
        <f aca="false">L302/L$7*100000</f>
        <v>0</v>
      </c>
      <c r="M190" s="895" t="n">
        <f aca="false">M302/M$7*100000</f>
        <v>0</v>
      </c>
      <c r="N190" s="895" t="n">
        <f aca="false">N302/N$7*100000</f>
        <v>0</v>
      </c>
      <c r="O190" s="895" t="n">
        <f aca="false">O302/O$7*100000</f>
        <v>0</v>
      </c>
      <c r="P190" s="895" t="n">
        <f aca="false">P302/P$7*100000</f>
        <v>11.1706881143878</v>
      </c>
      <c r="Q190" s="895" t="n">
        <f aca="false">Q302/Q$7*100000</f>
        <v>0</v>
      </c>
      <c r="R190" s="895" t="n">
        <f aca="false">R302/R$7*100000</f>
        <v>0</v>
      </c>
      <c r="S190" s="895" t="n">
        <f aca="false">S302/S$7*100000</f>
        <v>19.1076717301997</v>
      </c>
      <c r="T190" s="895" t="n">
        <f aca="false">T302/T$7*100000</f>
        <v>23.5821247494399</v>
      </c>
      <c r="U190" s="895" t="n">
        <f aca="false">U302/U$7*100000</f>
        <v>27.67400027674</v>
      </c>
      <c r="V190" s="895" t="n">
        <f aca="false">V302/V$7*100000</f>
        <v>72.3589001447178</v>
      </c>
      <c r="W190" s="895" t="n">
        <f aca="false">AA302/AA$7*100000</f>
        <v>176.392767896516</v>
      </c>
      <c r="X190" s="537"/>
      <c r="Y190" s="537"/>
      <c r="Z190" s="537"/>
      <c r="AA190" s="537"/>
    </row>
    <row r="191" s="108" customFormat="true" ht="13.5" hidden="false" customHeight="true" outlineLevel="0" collapsed="false">
      <c r="A191" s="880" t="s">
        <v>458</v>
      </c>
      <c r="B191" s="884"/>
      <c r="C191" s="884" t="s">
        <v>999</v>
      </c>
      <c r="D191" s="885" t="s">
        <v>7</v>
      </c>
      <c r="E191" s="894" t="n">
        <f aca="false">E303/E$5*100000</f>
        <v>46.4975079641393</v>
      </c>
      <c r="F191" s="895" t="n">
        <f aca="false">F303/F$5*100000</f>
        <v>0</v>
      </c>
      <c r="G191" s="895" t="n">
        <f aca="false">G303/G$5*100000</f>
        <v>0</v>
      </c>
      <c r="H191" s="895" t="n">
        <f aca="false">H303/H$5*100000</f>
        <v>0</v>
      </c>
      <c r="I191" s="895" t="n">
        <f aca="false">I303/I$5*100000</f>
        <v>0</v>
      </c>
      <c r="J191" s="895" t="n">
        <f aca="false">J303/J$5*100000</f>
        <v>0</v>
      </c>
      <c r="K191" s="895" t="n">
        <f aca="false">K303/K$5*100000</f>
        <v>0</v>
      </c>
      <c r="L191" s="895" t="n">
        <f aca="false">L303/L$5*100000</f>
        <v>0</v>
      </c>
      <c r="M191" s="895" t="n">
        <f aca="false">M303/M$5*100000</f>
        <v>0</v>
      </c>
      <c r="N191" s="895" t="n">
        <f aca="false">N303/N$5*100000</f>
        <v>0</v>
      </c>
      <c r="O191" s="895" t="n">
        <f aca="false">O303/O$5*100000</f>
        <v>0</v>
      </c>
      <c r="P191" s="895" t="n">
        <f aca="false">P303/P$5*100000</f>
        <v>0</v>
      </c>
      <c r="Q191" s="895" t="n">
        <f aca="false">Q303/Q$5*100000</f>
        <v>0</v>
      </c>
      <c r="R191" s="895" t="n">
        <f aca="false">R303/R$5*100000</f>
        <v>6.40656031776539</v>
      </c>
      <c r="S191" s="895" t="n">
        <f aca="false">S303/S$5*100000</f>
        <v>35.5889979155016</v>
      </c>
      <c r="T191" s="895" t="n">
        <f aca="false">T303/T$5*100000</f>
        <v>97.3330737784699</v>
      </c>
      <c r="U191" s="895" t="n">
        <f aca="false">U303/U$5*100000</f>
        <v>80.7884957182097</v>
      </c>
      <c r="V191" s="895" t="n">
        <f aca="false">V303/V$5*100000</f>
        <v>166.241826443533</v>
      </c>
      <c r="W191" s="895" t="n">
        <f aca="false">AA303/AA$5*100000</f>
        <v>753.898585149231</v>
      </c>
      <c r="X191" s="537"/>
      <c r="Y191" s="537"/>
      <c r="Z191" s="537"/>
      <c r="AA191" s="537"/>
    </row>
    <row r="192" s="108" customFormat="true" ht="15" hidden="false" customHeight="false" outlineLevel="0" collapsed="false">
      <c r="A192" s="880"/>
      <c r="B192" s="884"/>
      <c r="C192" s="884"/>
      <c r="D192" s="885" t="s">
        <v>475</v>
      </c>
      <c r="E192" s="894" t="n">
        <f aca="false">E304/E$6*100000</f>
        <v>49.3715247707462</v>
      </c>
      <c r="F192" s="895" t="n">
        <f aca="false">F304/F$6*100000</f>
        <v>0</v>
      </c>
      <c r="G192" s="895" t="n">
        <f aca="false">G304/G$6*100000</f>
        <v>0</v>
      </c>
      <c r="H192" s="895" t="n">
        <f aca="false">H304/H$6*100000</f>
        <v>0</v>
      </c>
      <c r="I192" s="895" t="n">
        <f aca="false">I304/I$6*100000</f>
        <v>0</v>
      </c>
      <c r="J192" s="895" t="n">
        <f aca="false">J304/J$6*100000</f>
        <v>0</v>
      </c>
      <c r="K192" s="895" t="n">
        <f aca="false">K304/K$6*100000</f>
        <v>0</v>
      </c>
      <c r="L192" s="895" t="n">
        <f aca="false">L304/L$6*100000</f>
        <v>0</v>
      </c>
      <c r="M192" s="895" t="n">
        <f aca="false">M304/M$6*100000</f>
        <v>0</v>
      </c>
      <c r="N192" s="895" t="n">
        <f aca="false">N304/N$6*100000</f>
        <v>0</v>
      </c>
      <c r="O192" s="895" t="n">
        <f aca="false">O304/O$6*100000</f>
        <v>0</v>
      </c>
      <c r="P192" s="895" t="n">
        <f aca="false">P304/P$6*100000</f>
        <v>0</v>
      </c>
      <c r="Q192" s="895" t="n">
        <f aca="false">Q304/Q$6*100000</f>
        <v>0</v>
      </c>
      <c r="R192" s="895" t="n">
        <f aca="false">R304/R$6*100000</f>
        <v>13.1908719166337</v>
      </c>
      <c r="S192" s="895" t="n">
        <f aca="false">S304/S$6*100000</f>
        <v>54.3360139100196</v>
      </c>
      <c r="T192" s="895" t="n">
        <f aca="false">T304/T$6*100000</f>
        <v>173.160173160173</v>
      </c>
      <c r="U192" s="895" t="n">
        <f aca="false">U304/U$6*100000</f>
        <v>135.89594253543</v>
      </c>
      <c r="V192" s="895" t="n">
        <f aca="false">V304/V$6*100000</f>
        <v>228.898426323319</v>
      </c>
      <c r="W192" s="895" t="n">
        <f aca="false">AA304/AA$6*100000</f>
        <v>972.222222222222</v>
      </c>
      <c r="X192" s="537"/>
      <c r="Y192" s="537"/>
      <c r="Z192" s="537"/>
      <c r="AA192" s="537"/>
    </row>
    <row r="193" s="108" customFormat="true" ht="15" hidden="false" customHeight="false" outlineLevel="0" collapsed="false">
      <c r="A193" s="880"/>
      <c r="B193" s="884"/>
      <c r="C193" s="884"/>
      <c r="D193" s="885" t="s">
        <v>476</v>
      </c>
      <c r="E193" s="894" t="n">
        <f aca="false">E305/E$7*100000</f>
        <v>43.8994410137844</v>
      </c>
      <c r="F193" s="895" t="n">
        <f aca="false">F305/F$7*100000</f>
        <v>0</v>
      </c>
      <c r="G193" s="895" t="n">
        <f aca="false">G305/G$7*100000</f>
        <v>0</v>
      </c>
      <c r="H193" s="895" t="n">
        <f aca="false">H305/H$7*100000</f>
        <v>0</v>
      </c>
      <c r="I193" s="895" t="n">
        <f aca="false">I305/I$7*100000</f>
        <v>0</v>
      </c>
      <c r="J193" s="895" t="n">
        <f aca="false">J305/J$7*100000</f>
        <v>0</v>
      </c>
      <c r="K193" s="895" t="n">
        <f aca="false">K305/K$7*100000</f>
        <v>0</v>
      </c>
      <c r="L193" s="895" t="n">
        <f aca="false">L305/L$7*100000</f>
        <v>0</v>
      </c>
      <c r="M193" s="895" t="n">
        <f aca="false">M305/M$7*100000</f>
        <v>0</v>
      </c>
      <c r="N193" s="895" t="n">
        <f aca="false">N305/N$7*100000</f>
        <v>0</v>
      </c>
      <c r="O193" s="895" t="n">
        <f aca="false">O305/O$7*100000</f>
        <v>0</v>
      </c>
      <c r="P193" s="895" t="n">
        <f aca="false">P305/P$7*100000</f>
        <v>0</v>
      </c>
      <c r="Q193" s="895" t="n">
        <f aca="false">Q305/Q$7*100000</f>
        <v>0</v>
      </c>
      <c r="R193" s="895" t="n">
        <f aca="false">R305/R$7*100000</f>
        <v>0</v>
      </c>
      <c r="S193" s="895" t="n">
        <f aca="false">S305/S$7*100000</f>
        <v>19.1076717301997</v>
      </c>
      <c r="T193" s="895" t="n">
        <f aca="false">T305/T$7*100000</f>
        <v>35.3731871241599</v>
      </c>
      <c r="U193" s="895" t="n">
        <f aca="false">U305/U$7*100000</f>
        <v>41.51100041511</v>
      </c>
      <c r="V193" s="895" t="n">
        <f aca="false">V305/V$7*100000</f>
        <v>126.628075253256</v>
      </c>
      <c r="W193" s="895" t="n">
        <f aca="false">AA305/AA$7*100000</f>
        <v>661.472879611936</v>
      </c>
      <c r="X193" s="537"/>
      <c r="Y193" s="537"/>
      <c r="Z193" s="537"/>
      <c r="AA193" s="537"/>
    </row>
    <row r="194" s="108" customFormat="true" ht="13.5" hidden="false" customHeight="true" outlineLevel="0" collapsed="false">
      <c r="A194" s="880" t="s">
        <v>459</v>
      </c>
      <c r="B194" s="884" t="s">
        <v>186</v>
      </c>
      <c r="C194" s="884"/>
      <c r="D194" s="885" t="s">
        <v>7</v>
      </c>
      <c r="E194" s="894" t="n">
        <f aca="false">E306/E$5*100000</f>
        <v>7.30126158114584</v>
      </c>
      <c r="F194" s="895" t="n">
        <f aca="false">F306/F$5*100000</f>
        <v>0</v>
      </c>
      <c r="G194" s="895" t="n">
        <f aca="false">G306/G$5*100000</f>
        <v>0</v>
      </c>
      <c r="H194" s="895" t="n">
        <f aca="false">H306/H$5*100000</f>
        <v>0</v>
      </c>
      <c r="I194" s="895" t="n">
        <f aca="false">I306/I$5*100000</f>
        <v>0</v>
      </c>
      <c r="J194" s="895" t="n">
        <f aca="false">J306/J$5*100000</f>
        <v>0</v>
      </c>
      <c r="K194" s="895" t="n">
        <f aca="false">K306/K$5*100000</f>
        <v>0</v>
      </c>
      <c r="L194" s="895" t="n">
        <f aca="false">L306/L$5*100000</f>
        <v>0</v>
      </c>
      <c r="M194" s="895" t="n">
        <f aca="false">M306/M$5*100000</f>
        <v>0</v>
      </c>
      <c r="N194" s="895" t="n">
        <f aca="false">N306/N$5*100000</f>
        <v>0</v>
      </c>
      <c r="O194" s="895" t="n">
        <f aca="false">O306/O$5*100000</f>
        <v>0</v>
      </c>
      <c r="P194" s="895" t="n">
        <f aca="false">P306/P$5*100000</f>
        <v>0</v>
      </c>
      <c r="Q194" s="895" t="n">
        <f aca="false">Q306/Q$5*100000</f>
        <v>6.35283654151579</v>
      </c>
      <c r="R194" s="895" t="n">
        <f aca="false">R306/R$5*100000</f>
        <v>0</v>
      </c>
      <c r="S194" s="895" t="n">
        <f aca="false">S306/S$5*100000</f>
        <v>5.08414255935737</v>
      </c>
      <c r="T194" s="895" t="n">
        <f aca="false">T306/T$5*100000</f>
        <v>25.9554863409253</v>
      </c>
      <c r="U194" s="895" t="n">
        <f aca="false">U306/U$5*100000</f>
        <v>8.07884957182097</v>
      </c>
      <c r="V194" s="895" t="n">
        <f aca="false">V306/V$5*100000</f>
        <v>44.3311537182755</v>
      </c>
      <c r="W194" s="895" t="n">
        <f aca="false">AA306/AA$5*100000</f>
        <v>82.6190230300527</v>
      </c>
      <c r="X194" s="537"/>
      <c r="Y194" s="537"/>
      <c r="Z194" s="537"/>
      <c r="AA194" s="537"/>
    </row>
    <row r="195" s="108" customFormat="true" ht="13.5" hidden="false" customHeight="true" outlineLevel="0" collapsed="false">
      <c r="A195" s="880"/>
      <c r="B195" s="884"/>
      <c r="C195" s="884"/>
      <c r="D195" s="885" t="s">
        <v>475</v>
      </c>
      <c r="E195" s="894" t="n">
        <f aca="false">E307/E$6*100000</f>
        <v>8.90306184390505</v>
      </c>
      <c r="F195" s="895" t="n">
        <f aca="false">F307/F$6*100000</f>
        <v>0</v>
      </c>
      <c r="G195" s="895" t="n">
        <f aca="false">G307/G$6*100000</f>
        <v>0</v>
      </c>
      <c r="H195" s="895" t="n">
        <f aca="false">H307/H$6*100000</f>
        <v>0</v>
      </c>
      <c r="I195" s="895" t="n">
        <f aca="false">I307/I$6*100000</f>
        <v>0</v>
      </c>
      <c r="J195" s="895" t="n">
        <f aca="false">J307/J$6*100000</f>
        <v>0</v>
      </c>
      <c r="K195" s="895" t="n">
        <f aca="false">K307/K$6*100000</f>
        <v>0</v>
      </c>
      <c r="L195" s="895" t="n">
        <f aca="false">L307/L$6*100000</f>
        <v>0</v>
      </c>
      <c r="M195" s="895" t="n">
        <f aca="false">M307/M$6*100000</f>
        <v>0</v>
      </c>
      <c r="N195" s="895" t="n">
        <f aca="false">N307/N$6*100000</f>
        <v>0</v>
      </c>
      <c r="O195" s="895" t="n">
        <f aca="false">O307/O$6*100000</f>
        <v>0</v>
      </c>
      <c r="P195" s="895" t="n">
        <f aca="false">P307/P$6*100000</f>
        <v>0</v>
      </c>
      <c r="Q195" s="895" t="n">
        <f aca="false">Q307/Q$6*100000</f>
        <v>0</v>
      </c>
      <c r="R195" s="895" t="n">
        <f aca="false">R307/R$6*100000</f>
        <v>0</v>
      </c>
      <c r="S195" s="895" t="n">
        <f aca="false">S307/S$6*100000</f>
        <v>0</v>
      </c>
      <c r="T195" s="895" t="n">
        <f aca="false">T307/T$6*100000</f>
        <v>57.7200577200577</v>
      </c>
      <c r="U195" s="895" t="n">
        <f aca="false">U307/U$6*100000</f>
        <v>0</v>
      </c>
      <c r="V195" s="895" t="n">
        <f aca="false">V307/V$6*100000</f>
        <v>85.8369098712446</v>
      </c>
      <c r="W195" s="895" t="n">
        <f aca="false">AA307/AA$6*100000</f>
        <v>138.888888888889</v>
      </c>
      <c r="X195" s="537"/>
      <c r="Y195" s="537"/>
      <c r="Z195" s="537"/>
      <c r="AA195" s="537"/>
    </row>
    <row r="196" s="108" customFormat="true" ht="15" hidden="false" customHeight="false" outlineLevel="0" collapsed="false">
      <c r="A196" s="880"/>
      <c r="B196" s="884"/>
      <c r="C196" s="884"/>
      <c r="D196" s="885" t="s">
        <v>476</v>
      </c>
      <c r="E196" s="894" t="n">
        <f aca="false">E308/E$7*100000</f>
        <v>5.85325880183792</v>
      </c>
      <c r="F196" s="895" t="n">
        <f aca="false">F308/F$7*100000</f>
        <v>0</v>
      </c>
      <c r="G196" s="895" t="n">
        <f aca="false">G308/G$7*100000</f>
        <v>0</v>
      </c>
      <c r="H196" s="895" t="n">
        <f aca="false">H308/H$7*100000</f>
        <v>0</v>
      </c>
      <c r="I196" s="895" t="n">
        <f aca="false">I308/I$7*100000</f>
        <v>0</v>
      </c>
      <c r="J196" s="895" t="n">
        <f aca="false">J308/J$7*100000</f>
        <v>0</v>
      </c>
      <c r="K196" s="895" t="n">
        <f aca="false">K308/K$7*100000</f>
        <v>0</v>
      </c>
      <c r="L196" s="895" t="n">
        <f aca="false">L308/L$7*100000</f>
        <v>0</v>
      </c>
      <c r="M196" s="895" t="n">
        <f aca="false">M308/M$7*100000</f>
        <v>0</v>
      </c>
      <c r="N196" s="895" t="n">
        <f aca="false">N308/N$7*100000</f>
        <v>0</v>
      </c>
      <c r="O196" s="895" t="n">
        <f aca="false">O308/O$7*100000</f>
        <v>0</v>
      </c>
      <c r="P196" s="895" t="n">
        <f aca="false">P308/P$7*100000</f>
        <v>0</v>
      </c>
      <c r="Q196" s="895" t="n">
        <f aca="false">Q308/Q$7*100000</f>
        <v>12.4285359184688</v>
      </c>
      <c r="R196" s="895" t="n">
        <f aca="false">R308/R$7*100000</f>
        <v>0</v>
      </c>
      <c r="S196" s="895" t="n">
        <f aca="false">S308/S$7*100000</f>
        <v>9.55383586509984</v>
      </c>
      <c r="T196" s="895" t="n">
        <f aca="false">T308/T$7*100000</f>
        <v>0</v>
      </c>
      <c r="U196" s="895" t="n">
        <f aca="false">U308/U$7*100000</f>
        <v>13.83700013837</v>
      </c>
      <c r="V196" s="895" t="n">
        <f aca="false">V308/V$7*100000</f>
        <v>18.0897250361795</v>
      </c>
      <c r="W196" s="895" t="n">
        <f aca="false">AA308/AA$7*100000</f>
        <v>58.7975892988387</v>
      </c>
      <c r="X196" s="537"/>
      <c r="Y196" s="537"/>
      <c r="Z196" s="537"/>
      <c r="AA196" s="537"/>
    </row>
    <row r="197" s="108" customFormat="true" ht="13.5" hidden="false" customHeight="true" outlineLevel="0" collapsed="false">
      <c r="A197" s="880" t="s">
        <v>460</v>
      </c>
      <c r="B197" s="884" t="s">
        <v>921</v>
      </c>
      <c r="C197" s="884"/>
      <c r="D197" s="885" t="s">
        <v>7</v>
      </c>
      <c r="E197" s="894" t="n">
        <f aca="false">E309/E$5*100000</f>
        <v>73.7811696621053</v>
      </c>
      <c r="F197" s="895" t="n">
        <f aca="false">F309/F$5*100000</f>
        <v>0</v>
      </c>
      <c r="G197" s="895" t="n">
        <f aca="false">G309/G$5*100000</f>
        <v>0</v>
      </c>
      <c r="H197" s="895" t="n">
        <f aca="false">H309/H$5*100000</f>
        <v>0</v>
      </c>
      <c r="I197" s="895" t="n">
        <f aca="false">I309/I$5*100000</f>
        <v>0</v>
      </c>
      <c r="J197" s="895" t="n">
        <f aca="false">J309/J$5*100000</f>
        <v>0</v>
      </c>
      <c r="K197" s="895" t="n">
        <f aca="false">K309/K$5*100000</f>
        <v>0</v>
      </c>
      <c r="L197" s="895" t="n">
        <f aca="false">L309/L$5*100000</f>
        <v>0</v>
      </c>
      <c r="M197" s="895" t="n">
        <f aca="false">M309/M$5*100000</f>
        <v>0</v>
      </c>
      <c r="N197" s="895" t="n">
        <f aca="false">N309/N$5*100000</f>
        <v>9.71675654666472</v>
      </c>
      <c r="O197" s="895" t="n">
        <f aca="false">O309/O$5*100000</f>
        <v>0</v>
      </c>
      <c r="P197" s="895" t="n">
        <f aca="false">P309/P$5*100000</f>
        <v>0</v>
      </c>
      <c r="Q197" s="895" t="n">
        <f aca="false">Q309/Q$5*100000</f>
        <v>6.35283654151579</v>
      </c>
      <c r="R197" s="895" t="n">
        <f aca="false">R309/R$5*100000</f>
        <v>6.40656031776539</v>
      </c>
      <c r="S197" s="895" t="n">
        <f aca="false">S309/S$5*100000</f>
        <v>25.4207127967868</v>
      </c>
      <c r="T197" s="895" t="n">
        <f aca="false">T309/T$5*100000</f>
        <v>97.3330737784699</v>
      </c>
      <c r="U197" s="895" t="n">
        <f aca="false">U309/U$5*100000</f>
        <v>161.576991436419</v>
      </c>
      <c r="V197" s="895" t="n">
        <f aca="false">V309/V$5*100000</f>
        <v>321.400864457498</v>
      </c>
      <c r="W197" s="895" t="n">
        <f aca="false">AA309/AA$5*100000</f>
        <v>1228.95796757203</v>
      </c>
      <c r="X197" s="537"/>
      <c r="Y197" s="537"/>
      <c r="Z197" s="537"/>
      <c r="AA197" s="537"/>
    </row>
    <row r="198" s="108" customFormat="true" ht="15" hidden="false" customHeight="false" outlineLevel="0" collapsed="false">
      <c r="A198" s="880"/>
      <c r="B198" s="884"/>
      <c r="C198" s="884"/>
      <c r="D198" s="885" t="s">
        <v>475</v>
      </c>
      <c r="E198" s="894" t="n">
        <f aca="false">E310/E$6*100000</f>
        <v>85.7931414049032</v>
      </c>
      <c r="F198" s="895" t="n">
        <f aca="false">F310/F$6*100000</f>
        <v>0</v>
      </c>
      <c r="G198" s="895" t="n">
        <f aca="false">G310/G$6*100000</f>
        <v>0</v>
      </c>
      <c r="H198" s="895" t="n">
        <f aca="false">H310/H$6*100000</f>
        <v>0</v>
      </c>
      <c r="I198" s="895" t="n">
        <f aca="false">I310/I$6*100000</f>
        <v>0</v>
      </c>
      <c r="J198" s="895" t="n">
        <f aca="false">J310/J$6*100000</f>
        <v>0</v>
      </c>
      <c r="K198" s="895" t="n">
        <f aca="false">K310/K$6*100000</f>
        <v>0</v>
      </c>
      <c r="L198" s="895" t="n">
        <f aca="false">L310/L$6*100000</f>
        <v>0</v>
      </c>
      <c r="M198" s="895" t="n">
        <f aca="false">M310/M$6*100000</f>
        <v>0</v>
      </c>
      <c r="N198" s="895" t="n">
        <f aca="false">N310/N$6*100000</f>
        <v>19.4325689856199</v>
      </c>
      <c r="O198" s="895" t="n">
        <f aca="false">O310/O$6*100000</f>
        <v>0</v>
      </c>
      <c r="P198" s="895" t="n">
        <f aca="false">P310/P$6*100000</f>
        <v>0</v>
      </c>
      <c r="Q198" s="895" t="n">
        <f aca="false">Q310/Q$6*100000</f>
        <v>12.9954515919428</v>
      </c>
      <c r="R198" s="895" t="n">
        <f aca="false">R310/R$6*100000</f>
        <v>13.1908719166337</v>
      </c>
      <c r="S198" s="895" t="n">
        <f aca="false">S310/S$6*100000</f>
        <v>32.6016083460117</v>
      </c>
      <c r="T198" s="895" t="n">
        <f aca="false">T310/T$6*100000</f>
        <v>158.730158730159</v>
      </c>
      <c r="U198" s="895" t="n">
        <f aca="false">U310/U$6*100000</f>
        <v>194.1370607649</v>
      </c>
      <c r="V198" s="895" t="n">
        <f aca="false">V310/V$6*100000</f>
        <v>572.246065808298</v>
      </c>
      <c r="W198" s="895" t="n">
        <f aca="false">AA310/AA$6*100000</f>
        <v>2013.88888888889</v>
      </c>
      <c r="X198" s="537"/>
      <c r="Y198" s="537"/>
      <c r="Z198" s="537"/>
      <c r="AA198" s="537"/>
    </row>
    <row r="199" s="108" customFormat="true" ht="15" hidden="false" customHeight="false" outlineLevel="0" collapsed="false">
      <c r="A199" s="880"/>
      <c r="B199" s="884"/>
      <c r="C199" s="884"/>
      <c r="D199" s="885" t="s">
        <v>476</v>
      </c>
      <c r="E199" s="894" t="n">
        <f aca="false">E311/E$7*100000</f>
        <v>62.9225321197577</v>
      </c>
      <c r="F199" s="895" t="n">
        <f aca="false">F311/F$7*100000</f>
        <v>0</v>
      </c>
      <c r="G199" s="895" t="n">
        <f aca="false">G311/G$7*100000</f>
        <v>0</v>
      </c>
      <c r="H199" s="895" t="n">
        <f aca="false">H311/H$7*100000</f>
        <v>0</v>
      </c>
      <c r="I199" s="895" t="n">
        <f aca="false">I311/I$7*100000</f>
        <v>0</v>
      </c>
      <c r="J199" s="895" t="n">
        <f aca="false">J311/J$7*100000</f>
        <v>0</v>
      </c>
      <c r="K199" s="895" t="n">
        <f aca="false">K311/K$7*100000</f>
        <v>0</v>
      </c>
      <c r="L199" s="895" t="n">
        <f aca="false">L311/L$7*100000</f>
        <v>0</v>
      </c>
      <c r="M199" s="895" t="n">
        <f aca="false">M311/M$7*100000</f>
        <v>0</v>
      </c>
      <c r="N199" s="895" t="n">
        <f aca="false">N311/N$7*100000</f>
        <v>0</v>
      </c>
      <c r="O199" s="895" t="n">
        <f aca="false">O311/O$7*100000</f>
        <v>0</v>
      </c>
      <c r="P199" s="895" t="n">
        <f aca="false">P311/P$7*100000</f>
        <v>0</v>
      </c>
      <c r="Q199" s="895" t="n">
        <f aca="false">Q311/Q$7*100000</f>
        <v>0</v>
      </c>
      <c r="R199" s="895" t="n">
        <f aca="false">R311/R$7*100000</f>
        <v>0</v>
      </c>
      <c r="S199" s="895" t="n">
        <f aca="false">S311/S$7*100000</f>
        <v>19.1076717301997</v>
      </c>
      <c r="T199" s="895" t="n">
        <f aca="false">T311/T$7*100000</f>
        <v>47.1642494988799</v>
      </c>
      <c r="U199" s="895" t="n">
        <f aca="false">U311/U$7*100000</f>
        <v>138.3700013837</v>
      </c>
      <c r="V199" s="895" t="n">
        <f aca="false">V311/V$7*100000</f>
        <v>162.807525325615</v>
      </c>
      <c r="W199" s="895" t="n">
        <f aca="false">AA311/AA$7*100000</f>
        <v>896.663236807291</v>
      </c>
      <c r="X199" s="537"/>
      <c r="Y199" s="537"/>
      <c r="Z199" s="537"/>
      <c r="AA199" s="537"/>
    </row>
    <row r="200" s="108" customFormat="true" ht="13.5" hidden="false" customHeight="true" outlineLevel="0" collapsed="false">
      <c r="A200" s="880" t="s">
        <v>461</v>
      </c>
      <c r="B200" s="884" t="s">
        <v>189</v>
      </c>
      <c r="C200" s="884"/>
      <c r="D200" s="885" t="s">
        <v>7</v>
      </c>
      <c r="E200" s="894" t="n">
        <f aca="false">E312/E$5*100000</f>
        <v>11.1440308343805</v>
      </c>
      <c r="F200" s="895" t="n">
        <f aca="false">F312/F$5*100000</f>
        <v>0</v>
      </c>
      <c r="G200" s="895" t="n">
        <f aca="false">G312/G$5*100000</f>
        <v>0</v>
      </c>
      <c r="H200" s="895" t="n">
        <f aca="false">H312/H$5*100000</f>
        <v>0</v>
      </c>
      <c r="I200" s="895" t="n">
        <f aca="false">I312/I$5*100000</f>
        <v>0</v>
      </c>
      <c r="J200" s="895" t="n">
        <f aca="false">J312/J$5*100000</f>
        <v>0</v>
      </c>
      <c r="K200" s="895" t="n">
        <f aca="false">K312/K$5*100000</f>
        <v>0</v>
      </c>
      <c r="L200" s="895" t="n">
        <f aca="false">L312/L$5*100000</f>
        <v>0</v>
      </c>
      <c r="M200" s="895" t="n">
        <f aca="false">M312/M$5*100000</f>
        <v>0</v>
      </c>
      <c r="N200" s="895" t="n">
        <f aca="false">N312/N$5*100000</f>
        <v>0</v>
      </c>
      <c r="O200" s="895" t="n">
        <f aca="false">O312/O$5*100000</f>
        <v>0</v>
      </c>
      <c r="P200" s="895" t="n">
        <f aca="false">P312/P$5*100000</f>
        <v>0</v>
      </c>
      <c r="Q200" s="895" t="n">
        <f aca="false">Q312/Q$5*100000</f>
        <v>0</v>
      </c>
      <c r="R200" s="895" t="n">
        <f aca="false">R312/R$5*100000</f>
        <v>0</v>
      </c>
      <c r="S200" s="895" t="n">
        <f aca="false">S312/S$5*100000</f>
        <v>0</v>
      </c>
      <c r="T200" s="895" t="n">
        <f aca="false">T312/T$5*100000</f>
        <v>12.9777431704627</v>
      </c>
      <c r="U200" s="895" t="n">
        <f aca="false">U312/U$5*100000</f>
        <v>32.3153982872839</v>
      </c>
      <c r="V200" s="895" t="n">
        <f aca="false">V312/V$5*100000</f>
        <v>77.5795190069822</v>
      </c>
      <c r="W200" s="895" t="n">
        <f aca="false">AA312/AA$5*100000</f>
        <v>165.238046060105</v>
      </c>
      <c r="X200" s="537"/>
      <c r="Y200" s="537"/>
      <c r="Z200" s="537"/>
      <c r="AA200" s="537"/>
    </row>
    <row r="201" s="108" customFormat="true" ht="13.5" hidden="false" customHeight="true" outlineLevel="0" collapsed="false">
      <c r="A201" s="880"/>
      <c r="B201" s="884"/>
      <c r="C201" s="884"/>
      <c r="D201" s="885" t="s">
        <v>475</v>
      </c>
      <c r="E201" s="894" t="n">
        <f aca="false">E313/E$6*100000</f>
        <v>19.4248622048837</v>
      </c>
      <c r="F201" s="895" t="n">
        <f aca="false">F313/F$6*100000</f>
        <v>0</v>
      </c>
      <c r="G201" s="895" t="n">
        <f aca="false">G313/G$6*100000</f>
        <v>0</v>
      </c>
      <c r="H201" s="895" t="n">
        <f aca="false">H313/H$6*100000</f>
        <v>0</v>
      </c>
      <c r="I201" s="895" t="n">
        <f aca="false">I313/I$6*100000</f>
        <v>0</v>
      </c>
      <c r="J201" s="895" t="n">
        <f aca="false">J313/J$6*100000</f>
        <v>0</v>
      </c>
      <c r="K201" s="895" t="n">
        <f aca="false">K313/K$6*100000</f>
        <v>0</v>
      </c>
      <c r="L201" s="895" t="n">
        <f aca="false">L313/L$6*100000</f>
        <v>0</v>
      </c>
      <c r="M201" s="895" t="n">
        <f aca="false">M313/M$6*100000</f>
        <v>0</v>
      </c>
      <c r="N201" s="895" t="n">
        <f aca="false">N313/N$6*100000</f>
        <v>0</v>
      </c>
      <c r="O201" s="895" t="n">
        <f aca="false">O313/O$6*100000</f>
        <v>0</v>
      </c>
      <c r="P201" s="895" t="n">
        <f aca="false">P313/P$6*100000</f>
        <v>0</v>
      </c>
      <c r="Q201" s="895" t="n">
        <f aca="false">Q313/Q$6*100000</f>
        <v>0</v>
      </c>
      <c r="R201" s="895" t="n">
        <f aca="false">R313/R$6*100000</f>
        <v>0</v>
      </c>
      <c r="S201" s="895" t="n">
        <f aca="false">S313/S$6*100000</f>
        <v>0</v>
      </c>
      <c r="T201" s="895" t="n">
        <f aca="false">T313/T$6*100000</f>
        <v>28.8600288600289</v>
      </c>
      <c r="U201" s="895" t="n">
        <f aca="false">U313/U$6*100000</f>
        <v>38.82741215298</v>
      </c>
      <c r="V201" s="895" t="n">
        <f aca="false">V313/V$6*100000</f>
        <v>200.286123032904</v>
      </c>
      <c r="W201" s="895" t="n">
        <f aca="false">AA313/AA$6*100000</f>
        <v>451.388888888889</v>
      </c>
      <c r="X201" s="537"/>
      <c r="Y201" s="537"/>
      <c r="Z201" s="537"/>
      <c r="AA201" s="537"/>
    </row>
    <row r="202" s="108" customFormat="true" ht="15" hidden="false" customHeight="false" outlineLevel="0" collapsed="false">
      <c r="A202" s="880"/>
      <c r="B202" s="884"/>
      <c r="C202" s="884"/>
      <c r="D202" s="885" t="s">
        <v>476</v>
      </c>
      <c r="E202" s="894" t="n">
        <f aca="false">E314/E$7*100000</f>
        <v>3.6582867511487</v>
      </c>
      <c r="F202" s="895" t="n">
        <f aca="false">F314/F$7*100000</f>
        <v>0</v>
      </c>
      <c r="G202" s="895" t="n">
        <f aca="false">G314/G$7*100000</f>
        <v>0</v>
      </c>
      <c r="H202" s="895" t="n">
        <f aca="false">H314/H$7*100000</f>
        <v>0</v>
      </c>
      <c r="I202" s="895" t="n">
        <f aca="false">I314/I$7*100000</f>
        <v>0</v>
      </c>
      <c r="J202" s="895" t="n">
        <f aca="false">J314/J$7*100000</f>
        <v>0</v>
      </c>
      <c r="K202" s="895" t="n">
        <f aca="false">K314/K$7*100000</f>
        <v>0</v>
      </c>
      <c r="L202" s="895" t="n">
        <f aca="false">L314/L$7*100000</f>
        <v>0</v>
      </c>
      <c r="M202" s="895" t="n">
        <f aca="false">M314/M$7*100000</f>
        <v>0</v>
      </c>
      <c r="N202" s="895" t="n">
        <f aca="false">N314/N$7*100000</f>
        <v>0</v>
      </c>
      <c r="O202" s="895" t="n">
        <f aca="false">O314/O$7*100000</f>
        <v>0</v>
      </c>
      <c r="P202" s="895" t="n">
        <f aca="false">P314/P$7*100000</f>
        <v>0</v>
      </c>
      <c r="Q202" s="895" t="n">
        <f aca="false">Q314/Q$7*100000</f>
        <v>0</v>
      </c>
      <c r="R202" s="895" t="n">
        <f aca="false">R314/R$7*100000</f>
        <v>0</v>
      </c>
      <c r="S202" s="895" t="n">
        <f aca="false">S314/S$7*100000</f>
        <v>0</v>
      </c>
      <c r="T202" s="895" t="n">
        <f aca="false">T314/T$7*100000</f>
        <v>0</v>
      </c>
      <c r="U202" s="895" t="n">
        <f aca="false">U314/U$7*100000</f>
        <v>27.67400027674</v>
      </c>
      <c r="V202" s="895" t="n">
        <f aca="false">V314/V$7*100000</f>
        <v>0</v>
      </c>
      <c r="W202" s="895" t="n">
        <f aca="false">AA314/AA$7*100000</f>
        <v>44.0981919741291</v>
      </c>
      <c r="X202" s="537"/>
      <c r="Y202" s="537"/>
      <c r="Z202" s="537"/>
      <c r="AA202" s="537"/>
    </row>
    <row r="203" s="108" customFormat="true" ht="13.5" hidden="false" customHeight="true" outlineLevel="0" collapsed="false">
      <c r="A203" s="880" t="s">
        <v>462</v>
      </c>
      <c r="B203" s="884" t="s">
        <v>922</v>
      </c>
      <c r="C203" s="884"/>
      <c r="D203" s="885" t="s">
        <v>7</v>
      </c>
      <c r="E203" s="894" t="n">
        <f aca="false">E315/E$5*100000</f>
        <v>0.76855385064693</v>
      </c>
      <c r="F203" s="895" t="n">
        <f aca="false">F315/F$5*100000</f>
        <v>0</v>
      </c>
      <c r="G203" s="895" t="n">
        <f aca="false">G315/G$5*100000</f>
        <v>0</v>
      </c>
      <c r="H203" s="895" t="n">
        <f aca="false">H315/H$5*100000</f>
        <v>0</v>
      </c>
      <c r="I203" s="895" t="n">
        <f aca="false">I315/I$5*100000</f>
        <v>0</v>
      </c>
      <c r="J203" s="895" t="n">
        <f aca="false">J315/J$5*100000</f>
        <v>0</v>
      </c>
      <c r="K203" s="895" t="n">
        <f aca="false">K315/K$5*100000</f>
        <v>0</v>
      </c>
      <c r="L203" s="895" t="n">
        <f aca="false">L315/L$5*100000</f>
        <v>0</v>
      </c>
      <c r="M203" s="895" t="n">
        <f aca="false">M315/M$5*100000</f>
        <v>0</v>
      </c>
      <c r="N203" s="895" t="n">
        <f aca="false">N315/N$5*100000</f>
        <v>0</v>
      </c>
      <c r="O203" s="895" t="n">
        <f aca="false">O315/O$5*100000</f>
        <v>0</v>
      </c>
      <c r="P203" s="895" t="n">
        <f aca="false">P315/P$5*100000</f>
        <v>0</v>
      </c>
      <c r="Q203" s="895" t="n">
        <f aca="false">Q315/Q$5*100000</f>
        <v>0</v>
      </c>
      <c r="R203" s="895" t="n">
        <f aca="false">R315/R$5*100000</f>
        <v>0</v>
      </c>
      <c r="S203" s="895" t="n">
        <f aca="false">S315/S$5*100000</f>
        <v>0</v>
      </c>
      <c r="T203" s="895" t="n">
        <f aca="false">T315/T$5*100000</f>
        <v>0</v>
      </c>
      <c r="U203" s="895" t="n">
        <f aca="false">U315/U$5*100000</f>
        <v>0</v>
      </c>
      <c r="V203" s="895" t="n">
        <f aca="false">V315/V$5*100000</f>
        <v>0</v>
      </c>
      <c r="W203" s="895" t="n">
        <f aca="false">AA315/AA$5*100000</f>
        <v>20.6547557575132</v>
      </c>
      <c r="X203" s="537"/>
      <c r="Y203" s="537"/>
      <c r="Z203" s="537"/>
      <c r="AA203" s="537"/>
    </row>
    <row r="204" s="108" customFormat="true" ht="13.5" hidden="false" customHeight="true" outlineLevel="0" collapsed="false">
      <c r="A204" s="880"/>
      <c r="B204" s="884"/>
      <c r="C204" s="884"/>
      <c r="D204" s="885" t="s">
        <v>475</v>
      </c>
      <c r="E204" s="894" t="n">
        <f aca="false">E316/E$6*100000</f>
        <v>0.809369258536822</v>
      </c>
      <c r="F204" s="895" t="n">
        <f aca="false">F316/F$6*100000</f>
        <v>0</v>
      </c>
      <c r="G204" s="895" t="n">
        <f aca="false">G316/G$6*100000</f>
        <v>0</v>
      </c>
      <c r="H204" s="895" t="n">
        <f aca="false">H316/H$6*100000</f>
        <v>0</v>
      </c>
      <c r="I204" s="895" t="n">
        <f aca="false">I316/I$6*100000</f>
        <v>0</v>
      </c>
      <c r="J204" s="895" t="n">
        <f aca="false">J316/J$6*100000</f>
        <v>0</v>
      </c>
      <c r="K204" s="895" t="n">
        <f aca="false">K316/K$6*100000</f>
        <v>0</v>
      </c>
      <c r="L204" s="895" t="n">
        <f aca="false">L316/L$6*100000</f>
        <v>0</v>
      </c>
      <c r="M204" s="895" t="n">
        <f aca="false">M316/M$6*100000</f>
        <v>0</v>
      </c>
      <c r="N204" s="895" t="n">
        <f aca="false">N316/N$6*100000</f>
        <v>0</v>
      </c>
      <c r="O204" s="895" t="n">
        <f aca="false">O316/O$6*100000</f>
        <v>0</v>
      </c>
      <c r="P204" s="895" t="n">
        <f aca="false">P316/P$6*100000</f>
        <v>0</v>
      </c>
      <c r="Q204" s="895" t="n">
        <f aca="false">Q316/Q$6*100000</f>
        <v>0</v>
      </c>
      <c r="R204" s="895" t="n">
        <f aca="false">R316/R$6*100000</f>
        <v>0</v>
      </c>
      <c r="S204" s="895" t="n">
        <f aca="false">S316/S$6*100000</f>
        <v>0</v>
      </c>
      <c r="T204" s="895" t="n">
        <f aca="false">T316/T$6*100000</f>
        <v>0</v>
      </c>
      <c r="U204" s="895" t="n">
        <f aca="false">U316/U$6*100000</f>
        <v>0</v>
      </c>
      <c r="V204" s="895" t="n">
        <f aca="false">V316/V$6*100000</f>
        <v>0</v>
      </c>
      <c r="W204" s="895" t="n">
        <f aca="false">AA316/AA$6*100000</f>
        <v>34.7222222222222</v>
      </c>
      <c r="X204" s="537"/>
      <c r="Y204" s="537"/>
      <c r="Z204" s="537"/>
      <c r="AA204" s="537"/>
    </row>
    <row r="205" s="108" customFormat="true" ht="15" hidden="false" customHeight="false" outlineLevel="0" collapsed="false">
      <c r="A205" s="880"/>
      <c r="B205" s="884"/>
      <c r="C205" s="884"/>
      <c r="D205" s="885" t="s">
        <v>476</v>
      </c>
      <c r="E205" s="894" t="n">
        <f aca="false">E317/E$7*100000</f>
        <v>0.73165735022974</v>
      </c>
      <c r="F205" s="895" t="n">
        <f aca="false">F317/F$7*100000</f>
        <v>0</v>
      </c>
      <c r="G205" s="895" t="n">
        <f aca="false">G317/G$7*100000</f>
        <v>0</v>
      </c>
      <c r="H205" s="895" t="n">
        <f aca="false">H317/H$7*100000</f>
        <v>0</v>
      </c>
      <c r="I205" s="895" t="n">
        <f aca="false">I317/I$7*100000</f>
        <v>0</v>
      </c>
      <c r="J205" s="895" t="n">
        <f aca="false">J317/J$7*100000</f>
        <v>0</v>
      </c>
      <c r="K205" s="895" t="n">
        <f aca="false">K317/K$7*100000</f>
        <v>0</v>
      </c>
      <c r="L205" s="895" t="n">
        <f aca="false">L317/L$7*100000</f>
        <v>0</v>
      </c>
      <c r="M205" s="895" t="n">
        <f aca="false">M317/M$7*100000</f>
        <v>0</v>
      </c>
      <c r="N205" s="895" t="n">
        <f aca="false">N317/N$7*100000</f>
        <v>0</v>
      </c>
      <c r="O205" s="895" t="n">
        <f aca="false">O317/O$7*100000</f>
        <v>0</v>
      </c>
      <c r="P205" s="895" t="n">
        <f aca="false">P317/P$7*100000</f>
        <v>0</v>
      </c>
      <c r="Q205" s="895" t="n">
        <f aca="false">Q317/Q$7*100000</f>
        <v>0</v>
      </c>
      <c r="R205" s="895" t="n">
        <f aca="false">R317/R$7*100000</f>
        <v>0</v>
      </c>
      <c r="S205" s="895" t="n">
        <f aca="false">S317/S$7*100000</f>
        <v>0</v>
      </c>
      <c r="T205" s="895" t="n">
        <f aca="false">T317/T$7*100000</f>
        <v>0</v>
      </c>
      <c r="U205" s="895" t="n">
        <f aca="false">U317/U$7*100000</f>
        <v>0</v>
      </c>
      <c r="V205" s="895" t="n">
        <f aca="false">V317/V$7*100000</f>
        <v>0</v>
      </c>
      <c r="W205" s="895" t="n">
        <f aca="false">AA317/AA$7*100000</f>
        <v>14.6993973247097</v>
      </c>
      <c r="X205" s="537"/>
      <c r="Y205" s="537"/>
      <c r="Z205" s="537"/>
      <c r="AA205" s="537"/>
    </row>
    <row r="206" s="108" customFormat="true" ht="13.5" hidden="false" customHeight="true" outlineLevel="0" collapsed="false">
      <c r="A206" s="880" t="s">
        <v>463</v>
      </c>
      <c r="B206" s="884" t="s">
        <v>175</v>
      </c>
      <c r="C206" s="884"/>
      <c r="D206" s="885" t="s">
        <v>7</v>
      </c>
      <c r="E206" s="894" t="n">
        <f aca="false">E318/E$5*100000</f>
        <v>14.2182462369682</v>
      </c>
      <c r="F206" s="895" t="n">
        <f aca="false">F318/F$5*100000</f>
        <v>9.75039001560062</v>
      </c>
      <c r="G206" s="895" t="n">
        <f aca="false">G318/G$5*100000</f>
        <v>0</v>
      </c>
      <c r="H206" s="895" t="n">
        <f aca="false">H318/H$5*100000</f>
        <v>0</v>
      </c>
      <c r="I206" s="895" t="n">
        <f aca="false">I318/I$5*100000</f>
        <v>0</v>
      </c>
      <c r="J206" s="895" t="n">
        <f aca="false">J318/J$5*100000</f>
        <v>0</v>
      </c>
      <c r="K206" s="895" t="n">
        <f aca="false">K318/K$5*100000</f>
        <v>0</v>
      </c>
      <c r="L206" s="895" t="n">
        <f aca="false">L318/L$5*100000</f>
        <v>0</v>
      </c>
      <c r="M206" s="895" t="n">
        <f aca="false">M318/M$5*100000</f>
        <v>0</v>
      </c>
      <c r="N206" s="895" t="n">
        <f aca="false">N318/N$5*100000</f>
        <v>9.71675654666472</v>
      </c>
      <c r="O206" s="895" t="n">
        <f aca="false">O318/O$5*100000</f>
        <v>0</v>
      </c>
      <c r="P206" s="895" t="n">
        <f aca="false">P318/P$5*100000</f>
        <v>11.5526802218115</v>
      </c>
      <c r="Q206" s="895" t="n">
        <f aca="false">Q318/Q$5*100000</f>
        <v>12.7056730830316</v>
      </c>
      <c r="R206" s="895" t="n">
        <f aca="false">R318/R$5*100000</f>
        <v>25.6262412710616</v>
      </c>
      <c r="S206" s="895" t="n">
        <f aca="false">S318/S$5*100000</f>
        <v>30.5048553561442</v>
      </c>
      <c r="T206" s="895" t="n">
        <f aca="false">T318/T$5*100000</f>
        <v>25.9554863409253</v>
      </c>
      <c r="U206" s="895" t="n">
        <f aca="false">U318/U$5*100000</f>
        <v>32.3153982872839</v>
      </c>
      <c r="V206" s="895" t="n">
        <f aca="false">V318/V$5*100000</f>
        <v>66.4967305774133</v>
      </c>
      <c r="W206" s="895" t="n">
        <f aca="false">AA318/AA$5*100000</f>
        <v>61.9642672725395</v>
      </c>
      <c r="X206" s="537"/>
      <c r="Y206" s="537"/>
      <c r="Z206" s="537"/>
      <c r="AA206" s="537"/>
    </row>
    <row r="207" s="108" customFormat="true" ht="15" hidden="false" customHeight="false" outlineLevel="0" collapsed="false">
      <c r="A207" s="880"/>
      <c r="B207" s="884"/>
      <c r="C207" s="884"/>
      <c r="D207" s="885" t="s">
        <v>475</v>
      </c>
      <c r="E207" s="894" t="n">
        <f aca="false">E319/E$6*100000</f>
        <v>16.9967544292733</v>
      </c>
      <c r="F207" s="895" t="n">
        <f aca="false">F319/F$6*100000</f>
        <v>0</v>
      </c>
      <c r="G207" s="895" t="n">
        <f aca="false">G319/G$6*100000</f>
        <v>0</v>
      </c>
      <c r="H207" s="895" t="n">
        <f aca="false">H319/H$6*100000</f>
        <v>0</v>
      </c>
      <c r="I207" s="895" t="n">
        <f aca="false">I319/I$6*100000</f>
        <v>0</v>
      </c>
      <c r="J207" s="895" t="n">
        <f aca="false">J319/J$6*100000</f>
        <v>0</v>
      </c>
      <c r="K207" s="895" t="n">
        <f aca="false">K319/K$6*100000</f>
        <v>0</v>
      </c>
      <c r="L207" s="895" t="n">
        <f aca="false">L319/L$6*100000</f>
        <v>0</v>
      </c>
      <c r="M207" s="895" t="n">
        <f aca="false">M319/M$6*100000</f>
        <v>0</v>
      </c>
      <c r="N207" s="895" t="n">
        <f aca="false">N319/N$6*100000</f>
        <v>9.71628449280995</v>
      </c>
      <c r="O207" s="895" t="n">
        <f aca="false">O319/O$6*100000</f>
        <v>0</v>
      </c>
      <c r="P207" s="895" t="n">
        <f aca="false">P319/P$6*100000</f>
        <v>23.9234449760766</v>
      </c>
      <c r="Q207" s="895" t="n">
        <f aca="false">Q319/Q$6*100000</f>
        <v>12.9954515919428</v>
      </c>
      <c r="R207" s="895" t="n">
        <f aca="false">R319/R$6*100000</f>
        <v>39.5726157499011</v>
      </c>
      <c r="S207" s="895" t="n">
        <f aca="false">S319/S$6*100000</f>
        <v>43.4688111280157</v>
      </c>
      <c r="T207" s="895" t="n">
        <f aca="false">T319/T$6*100000</f>
        <v>28.8600288600289</v>
      </c>
      <c r="U207" s="895" t="n">
        <f aca="false">U319/U$6*100000</f>
        <v>77.65482430596</v>
      </c>
      <c r="V207" s="895" t="n">
        <f aca="false">V319/V$6*100000</f>
        <v>114.44921316166</v>
      </c>
      <c r="W207" s="895" t="n">
        <f aca="false">AA319/AA$6*100000</f>
        <v>0</v>
      </c>
      <c r="X207" s="537"/>
      <c r="Y207" s="537"/>
      <c r="Z207" s="537"/>
      <c r="AA207" s="537"/>
    </row>
    <row r="208" s="108" customFormat="true" ht="15" hidden="false" customHeight="false" outlineLevel="0" collapsed="false">
      <c r="A208" s="880"/>
      <c r="B208" s="884"/>
      <c r="C208" s="884"/>
      <c r="D208" s="885" t="s">
        <v>476</v>
      </c>
      <c r="E208" s="894" t="n">
        <f aca="false">E320/E$7*100000</f>
        <v>11.7065176036758</v>
      </c>
      <c r="F208" s="895" t="n">
        <f aca="false">F320/F$7*100000</f>
        <v>20.0843542880096</v>
      </c>
      <c r="G208" s="895" t="n">
        <f aca="false">G320/G$7*100000</f>
        <v>0</v>
      </c>
      <c r="H208" s="895" t="n">
        <f aca="false">H320/H$7*100000</f>
        <v>0</v>
      </c>
      <c r="I208" s="895" t="n">
        <f aca="false">I320/I$7*100000</f>
        <v>0</v>
      </c>
      <c r="J208" s="895" t="n">
        <f aca="false">J320/J$7*100000</f>
        <v>0</v>
      </c>
      <c r="K208" s="895" t="n">
        <f aca="false">K320/K$7*100000</f>
        <v>0</v>
      </c>
      <c r="L208" s="895" t="n">
        <f aca="false">L320/L$7*100000</f>
        <v>0</v>
      </c>
      <c r="M208" s="895" t="n">
        <f aca="false">M320/M$7*100000</f>
        <v>0</v>
      </c>
      <c r="N208" s="895" t="n">
        <f aca="false">N320/N$7*100000</f>
        <v>9.71722864639005</v>
      </c>
      <c r="O208" s="895" t="n">
        <f aca="false">O320/O$7*100000</f>
        <v>0</v>
      </c>
      <c r="P208" s="895" t="n">
        <f aca="false">P320/P$7*100000</f>
        <v>0</v>
      </c>
      <c r="Q208" s="895" t="n">
        <f aca="false">Q320/Q$7*100000</f>
        <v>12.4285359184688</v>
      </c>
      <c r="R208" s="895" t="n">
        <f aca="false">R320/R$7*100000</f>
        <v>12.4564025909317</v>
      </c>
      <c r="S208" s="895" t="n">
        <f aca="false">S320/S$7*100000</f>
        <v>19.1076717301997</v>
      </c>
      <c r="T208" s="895" t="n">
        <f aca="false">T320/T$7*100000</f>
        <v>23.5821247494399</v>
      </c>
      <c r="U208" s="895" t="n">
        <f aca="false">U320/U$7*100000</f>
        <v>0</v>
      </c>
      <c r="V208" s="895" t="n">
        <f aca="false">V320/V$7*100000</f>
        <v>36.1794500723589</v>
      </c>
      <c r="W208" s="895" t="n">
        <f aca="false">AA320/AA$7*100000</f>
        <v>88.1963839482581</v>
      </c>
      <c r="X208" s="537"/>
      <c r="Y208" s="537"/>
      <c r="Z208" s="537"/>
      <c r="AA208" s="537"/>
    </row>
    <row r="209" s="108" customFormat="true" ht="13.5" hidden="false" customHeight="true" outlineLevel="0" collapsed="false">
      <c r="A209" s="880" t="s">
        <v>464</v>
      </c>
      <c r="B209" s="884" t="s">
        <v>199</v>
      </c>
      <c r="C209" s="884"/>
      <c r="D209" s="885" t="s">
        <v>7</v>
      </c>
      <c r="E209" s="894" t="n">
        <f aca="false">E321/E$5*100000</f>
        <v>21.9037847434375</v>
      </c>
      <c r="F209" s="895" t="n">
        <f aca="false">F321/F$5*100000</f>
        <v>0</v>
      </c>
      <c r="G209" s="895" t="n">
        <f aca="false">G321/G$5*100000</f>
        <v>0</v>
      </c>
      <c r="H209" s="895" t="n">
        <f aca="false">H321/H$5*100000</f>
        <v>0</v>
      </c>
      <c r="I209" s="895" t="n">
        <f aca="false">I321/I$5*100000</f>
        <v>0</v>
      </c>
      <c r="J209" s="895" t="n">
        <f aca="false">J321/J$5*100000</f>
        <v>0</v>
      </c>
      <c r="K209" s="895" t="n">
        <f aca="false">K321/K$5*100000</f>
        <v>0</v>
      </c>
      <c r="L209" s="895" t="n">
        <f aca="false">L321/L$5*100000</f>
        <v>0</v>
      </c>
      <c r="M209" s="895" t="n">
        <f aca="false">M321/M$5*100000</f>
        <v>0</v>
      </c>
      <c r="N209" s="895" t="n">
        <f aca="false">N321/N$5*100000</f>
        <v>0</v>
      </c>
      <c r="O209" s="895" t="n">
        <f aca="false">O321/O$5*100000</f>
        <v>0</v>
      </c>
      <c r="P209" s="895" t="n">
        <f aca="false">P321/P$5*100000</f>
        <v>5.77634011090573</v>
      </c>
      <c r="Q209" s="895" t="n">
        <f aca="false">Q321/Q$5*100000</f>
        <v>0</v>
      </c>
      <c r="R209" s="895" t="n">
        <f aca="false">R321/R$5*100000</f>
        <v>6.40656031776539</v>
      </c>
      <c r="S209" s="895" t="n">
        <f aca="false">S321/S$5*100000</f>
        <v>10.1682851187147</v>
      </c>
      <c r="T209" s="895" t="n">
        <f aca="false">T321/T$5*100000</f>
        <v>19.466614755694</v>
      </c>
      <c r="U209" s="895" t="n">
        <f aca="false">U321/U$5*100000</f>
        <v>32.3153982872839</v>
      </c>
      <c r="V209" s="895" t="n">
        <f aca="false">V321/V$5*100000</f>
        <v>132.993461154827</v>
      </c>
      <c r="W209" s="895" t="n">
        <f aca="false">AA321/AA$5*100000</f>
        <v>351.130847877724</v>
      </c>
      <c r="X209" s="537"/>
      <c r="Y209" s="537"/>
      <c r="Z209" s="537"/>
      <c r="AA209" s="537"/>
    </row>
    <row r="210" s="108" customFormat="true" ht="13.5" hidden="false" customHeight="true" outlineLevel="0" collapsed="false">
      <c r="A210" s="880"/>
      <c r="B210" s="884"/>
      <c r="C210" s="884"/>
      <c r="D210" s="885" t="s">
        <v>475</v>
      </c>
      <c r="E210" s="894" t="n">
        <f aca="false">E322/E$6*100000</f>
        <v>18.6154929463469</v>
      </c>
      <c r="F210" s="895" t="n">
        <f aca="false">F322/F$6*100000</f>
        <v>0</v>
      </c>
      <c r="G210" s="895" t="n">
        <f aca="false">G322/G$6*100000</f>
        <v>0</v>
      </c>
      <c r="H210" s="895" t="n">
        <f aca="false">H322/H$6*100000</f>
        <v>0</v>
      </c>
      <c r="I210" s="895" t="n">
        <f aca="false">I322/I$6*100000</f>
        <v>0</v>
      </c>
      <c r="J210" s="895" t="n">
        <f aca="false">J322/J$6*100000</f>
        <v>0</v>
      </c>
      <c r="K210" s="895" t="n">
        <f aca="false">K322/K$6*100000</f>
        <v>0</v>
      </c>
      <c r="L210" s="895" t="n">
        <f aca="false">L322/L$6*100000</f>
        <v>0</v>
      </c>
      <c r="M210" s="895" t="n">
        <f aca="false">M322/M$6*100000</f>
        <v>0</v>
      </c>
      <c r="N210" s="895" t="n">
        <f aca="false">N322/N$6*100000</f>
        <v>0</v>
      </c>
      <c r="O210" s="895" t="n">
        <f aca="false">O322/O$6*100000</f>
        <v>0</v>
      </c>
      <c r="P210" s="895" t="n">
        <f aca="false">P322/P$6*100000</f>
        <v>11.9617224880383</v>
      </c>
      <c r="Q210" s="895" t="n">
        <f aca="false">Q322/Q$6*100000</f>
        <v>0</v>
      </c>
      <c r="R210" s="895" t="n">
        <f aca="false">R322/R$6*100000</f>
        <v>13.1908719166337</v>
      </c>
      <c r="S210" s="895" t="n">
        <f aca="false">S322/S$6*100000</f>
        <v>10.8672027820039</v>
      </c>
      <c r="T210" s="895" t="n">
        <f aca="false">T322/T$6*100000</f>
        <v>14.4300144300144</v>
      </c>
      <c r="U210" s="895" t="n">
        <f aca="false">U322/U$6*100000</f>
        <v>58.24111822947</v>
      </c>
      <c r="V210" s="895" t="n">
        <f aca="false">V322/V$6*100000</f>
        <v>143.061516452074</v>
      </c>
      <c r="W210" s="895" t="n">
        <f aca="false">AA322/AA$6*100000</f>
        <v>381.944444444444</v>
      </c>
      <c r="X210" s="537"/>
      <c r="Y210" s="537"/>
      <c r="Z210" s="537"/>
      <c r="AA210" s="537"/>
    </row>
    <row r="211" s="108" customFormat="true" ht="15" hidden="false" customHeight="false" outlineLevel="0" collapsed="false">
      <c r="A211" s="880"/>
      <c r="B211" s="884"/>
      <c r="C211" s="884"/>
      <c r="D211" s="885" t="s">
        <v>476</v>
      </c>
      <c r="E211" s="894" t="n">
        <f aca="false">E323/E$7*100000</f>
        <v>24.8763499078112</v>
      </c>
      <c r="F211" s="895" t="n">
        <f aca="false">F323/F$7*100000</f>
        <v>0</v>
      </c>
      <c r="G211" s="895" t="n">
        <f aca="false">G323/G$7*100000</f>
        <v>0</v>
      </c>
      <c r="H211" s="895" t="n">
        <f aca="false">H323/H$7*100000</f>
        <v>0</v>
      </c>
      <c r="I211" s="895" t="n">
        <f aca="false">I323/I$7*100000</f>
        <v>0</v>
      </c>
      <c r="J211" s="895" t="n">
        <f aca="false">J323/J$7*100000</f>
        <v>0</v>
      </c>
      <c r="K211" s="895" t="n">
        <f aca="false">K323/K$7*100000</f>
        <v>0</v>
      </c>
      <c r="L211" s="895" t="n">
        <f aca="false">L323/L$7*100000</f>
        <v>0</v>
      </c>
      <c r="M211" s="895" t="n">
        <f aca="false">M323/M$7*100000</f>
        <v>0</v>
      </c>
      <c r="N211" s="895" t="n">
        <f aca="false">N323/N$7*100000</f>
        <v>0</v>
      </c>
      <c r="O211" s="895" t="n">
        <f aca="false">O323/O$7*100000</f>
        <v>0</v>
      </c>
      <c r="P211" s="895" t="n">
        <f aca="false">P323/P$7*100000</f>
        <v>0</v>
      </c>
      <c r="Q211" s="895" t="n">
        <f aca="false">Q323/Q$7*100000</f>
        <v>0</v>
      </c>
      <c r="R211" s="895" t="n">
        <f aca="false">R323/R$7*100000</f>
        <v>0</v>
      </c>
      <c r="S211" s="895" t="n">
        <f aca="false">S323/S$7*100000</f>
        <v>9.55383586509984</v>
      </c>
      <c r="T211" s="895" t="n">
        <f aca="false">T323/T$7*100000</f>
        <v>23.5821247494399</v>
      </c>
      <c r="U211" s="895" t="n">
        <f aca="false">U323/U$7*100000</f>
        <v>13.83700013837</v>
      </c>
      <c r="V211" s="895" t="n">
        <f aca="false">V323/V$7*100000</f>
        <v>126.628075253256</v>
      </c>
      <c r="W211" s="895" t="n">
        <f aca="false">AA323/AA$7*100000</f>
        <v>338.086138468323</v>
      </c>
      <c r="X211" s="537"/>
      <c r="Y211" s="537"/>
      <c r="Z211" s="537"/>
      <c r="AA211" s="537"/>
    </row>
    <row r="212" s="108" customFormat="true" ht="13.5" hidden="false" customHeight="true" outlineLevel="0" collapsed="false">
      <c r="A212" s="880" t="s">
        <v>465</v>
      </c>
      <c r="B212" s="884" t="s">
        <v>197</v>
      </c>
      <c r="C212" s="884"/>
      <c r="D212" s="885" t="s">
        <v>7</v>
      </c>
      <c r="E212" s="894" t="n">
        <f aca="false">E324/E$5*100000</f>
        <v>47.2660618147862</v>
      </c>
      <c r="F212" s="895" t="n">
        <f aca="false">F324/F$5*100000</f>
        <v>0</v>
      </c>
      <c r="G212" s="895" t="n">
        <f aca="false">G324/G$5*100000</f>
        <v>0</v>
      </c>
      <c r="H212" s="895" t="n">
        <f aca="false">H324/H$5*100000</f>
        <v>0</v>
      </c>
      <c r="I212" s="895" t="n">
        <f aca="false">I324/I$5*100000</f>
        <v>0</v>
      </c>
      <c r="J212" s="895" t="n">
        <f aca="false">J324/J$5*100000</f>
        <v>0</v>
      </c>
      <c r="K212" s="895" t="n">
        <f aca="false">K324/K$5*100000</f>
        <v>0</v>
      </c>
      <c r="L212" s="895" t="n">
        <f aca="false">L324/L$5*100000</f>
        <v>0</v>
      </c>
      <c r="M212" s="895" t="n">
        <f aca="false">M324/M$5*100000</f>
        <v>0</v>
      </c>
      <c r="N212" s="895" t="n">
        <f aca="false">N324/N$5*100000</f>
        <v>0</v>
      </c>
      <c r="O212" s="895" t="n">
        <f aca="false">O324/O$5*100000</f>
        <v>0</v>
      </c>
      <c r="P212" s="895" t="n">
        <f aca="false">P324/P$5*100000</f>
        <v>0</v>
      </c>
      <c r="Q212" s="895" t="n">
        <f aca="false">Q324/Q$5*100000</f>
        <v>0</v>
      </c>
      <c r="R212" s="895" t="n">
        <f aca="false">R324/R$5*100000</f>
        <v>0</v>
      </c>
      <c r="S212" s="895" t="n">
        <f aca="false">S324/S$5*100000</f>
        <v>0</v>
      </c>
      <c r="T212" s="895" t="n">
        <f aca="false">T324/T$5*100000</f>
        <v>6.48887158523133</v>
      </c>
      <c r="U212" s="895" t="n">
        <f aca="false">U324/U$5*100000</f>
        <v>8.07884957182097</v>
      </c>
      <c r="V212" s="895" t="n">
        <f aca="false">V324/V$5*100000</f>
        <v>33.2483652887066</v>
      </c>
      <c r="W212" s="895" t="n">
        <f aca="false">AA324/AA$5*100000</f>
        <v>1218.63058969328</v>
      </c>
      <c r="X212" s="537"/>
      <c r="Y212" s="537"/>
      <c r="Z212" s="537"/>
      <c r="AA212" s="537"/>
    </row>
    <row r="213" s="108" customFormat="true" ht="13.5" hidden="false" customHeight="true" outlineLevel="0" collapsed="false">
      <c r="A213" s="880"/>
      <c r="B213" s="884"/>
      <c r="C213" s="884"/>
      <c r="D213" s="885" t="s">
        <v>475</v>
      </c>
      <c r="E213" s="894" t="n">
        <f aca="false">E325/E$6*100000</f>
        <v>26.7091855317151</v>
      </c>
      <c r="F213" s="895" t="n">
        <f aca="false">F325/F$6*100000</f>
        <v>0</v>
      </c>
      <c r="G213" s="895" t="n">
        <f aca="false">G325/G$6*100000</f>
        <v>0</v>
      </c>
      <c r="H213" s="895" t="n">
        <f aca="false">H325/H$6*100000</f>
        <v>0</v>
      </c>
      <c r="I213" s="895" t="n">
        <f aca="false">I325/I$6*100000</f>
        <v>0</v>
      </c>
      <c r="J213" s="895" t="n">
        <f aca="false">J325/J$6*100000</f>
        <v>0</v>
      </c>
      <c r="K213" s="895" t="n">
        <f aca="false">K325/K$6*100000</f>
        <v>0</v>
      </c>
      <c r="L213" s="895" t="n">
        <f aca="false">L325/L$6*100000</f>
        <v>0</v>
      </c>
      <c r="M213" s="895" t="n">
        <f aca="false">M325/M$6*100000</f>
        <v>0</v>
      </c>
      <c r="N213" s="895" t="n">
        <f aca="false">N325/N$6*100000</f>
        <v>0</v>
      </c>
      <c r="O213" s="895" t="n">
        <f aca="false">O325/O$6*100000</f>
        <v>0</v>
      </c>
      <c r="P213" s="895" t="n">
        <f aca="false">P325/P$6*100000</f>
        <v>0</v>
      </c>
      <c r="Q213" s="895" t="n">
        <f aca="false">Q325/Q$6*100000</f>
        <v>0</v>
      </c>
      <c r="R213" s="895" t="n">
        <f aca="false">R325/R$6*100000</f>
        <v>0</v>
      </c>
      <c r="S213" s="895" t="n">
        <f aca="false">S325/S$6*100000</f>
        <v>0</v>
      </c>
      <c r="T213" s="895" t="n">
        <f aca="false">T325/T$6*100000</f>
        <v>0</v>
      </c>
      <c r="U213" s="895" t="n">
        <f aca="false">U325/U$6*100000</f>
        <v>19.41370607649</v>
      </c>
      <c r="V213" s="895" t="n">
        <f aca="false">V325/V$6*100000</f>
        <v>28.6123032904149</v>
      </c>
      <c r="W213" s="895" t="n">
        <f aca="false">AA325/AA$6*100000</f>
        <v>1076.38888888889</v>
      </c>
      <c r="X213" s="537"/>
      <c r="Y213" s="537"/>
      <c r="Z213" s="537"/>
      <c r="AA213" s="537"/>
    </row>
    <row r="214" s="108" customFormat="true" ht="15" hidden="false" customHeight="false" outlineLevel="0" collapsed="false">
      <c r="A214" s="880"/>
      <c r="B214" s="884"/>
      <c r="C214" s="884"/>
      <c r="D214" s="885" t="s">
        <v>476</v>
      </c>
      <c r="E214" s="894" t="n">
        <f aca="false">E326/E$7*100000</f>
        <v>65.8491615206766</v>
      </c>
      <c r="F214" s="895" t="n">
        <f aca="false">F326/F$7*100000</f>
        <v>0</v>
      </c>
      <c r="G214" s="895" t="n">
        <f aca="false">G326/G$7*100000</f>
        <v>0</v>
      </c>
      <c r="H214" s="895" t="n">
        <f aca="false">H326/H$7*100000</f>
        <v>0</v>
      </c>
      <c r="I214" s="895" t="n">
        <f aca="false">I326/I$7*100000</f>
        <v>0</v>
      </c>
      <c r="J214" s="895" t="n">
        <f aca="false">J326/J$7*100000</f>
        <v>0</v>
      </c>
      <c r="K214" s="895" t="n">
        <f aca="false">K326/K$7*100000</f>
        <v>0</v>
      </c>
      <c r="L214" s="895" t="n">
        <f aca="false">L326/L$7*100000</f>
        <v>0</v>
      </c>
      <c r="M214" s="895" t="n">
        <f aca="false">M326/M$7*100000</f>
        <v>0</v>
      </c>
      <c r="N214" s="895" t="n">
        <f aca="false">N326/N$7*100000</f>
        <v>0</v>
      </c>
      <c r="O214" s="895" t="n">
        <f aca="false">O326/O$7*100000</f>
        <v>0</v>
      </c>
      <c r="P214" s="895" t="n">
        <f aca="false">P326/P$7*100000</f>
        <v>0</v>
      </c>
      <c r="Q214" s="895" t="n">
        <f aca="false">Q326/Q$7*100000</f>
        <v>0</v>
      </c>
      <c r="R214" s="895" t="n">
        <f aca="false">R326/R$7*100000</f>
        <v>0</v>
      </c>
      <c r="S214" s="895" t="n">
        <f aca="false">S326/S$7*100000</f>
        <v>0</v>
      </c>
      <c r="T214" s="895" t="n">
        <f aca="false">T326/T$7*100000</f>
        <v>11.79106237472</v>
      </c>
      <c r="U214" s="895" t="n">
        <f aca="false">U326/U$7*100000</f>
        <v>0</v>
      </c>
      <c r="V214" s="895" t="n">
        <f aca="false">V326/V$7*100000</f>
        <v>36.1794500723589</v>
      </c>
      <c r="W214" s="895" t="n">
        <f aca="false">AA326/AA$7*100000</f>
        <v>1278.84756724974</v>
      </c>
      <c r="X214" s="537"/>
      <c r="Y214" s="537"/>
      <c r="Z214" s="537"/>
      <c r="AA214" s="537"/>
    </row>
    <row r="215" s="108" customFormat="true" ht="13.5" hidden="false" customHeight="true" outlineLevel="0" collapsed="false">
      <c r="A215" s="880" t="s">
        <v>466</v>
      </c>
      <c r="B215" s="884" t="s">
        <v>173</v>
      </c>
      <c r="C215" s="884"/>
      <c r="D215" s="885" t="s">
        <v>7</v>
      </c>
      <c r="E215" s="894" t="n">
        <f aca="false">E327/E$5*100000</f>
        <v>22.6723385940844</v>
      </c>
      <c r="F215" s="895" t="n">
        <f aca="false">F327/F$5*100000</f>
        <v>0</v>
      </c>
      <c r="G215" s="895" t="n">
        <f aca="false">G327/G$5*100000</f>
        <v>0</v>
      </c>
      <c r="H215" s="895" t="n">
        <f aca="false">H327/H$5*100000</f>
        <v>0</v>
      </c>
      <c r="I215" s="895" t="n">
        <f aca="false">I327/I$5*100000</f>
        <v>0</v>
      </c>
      <c r="J215" s="895" t="n">
        <f aca="false">J327/J$5*100000</f>
        <v>0</v>
      </c>
      <c r="K215" s="895" t="n">
        <f aca="false">K327/K$5*100000</f>
        <v>6.91467293597013</v>
      </c>
      <c r="L215" s="895" t="n">
        <f aca="false">L327/L$5*100000</f>
        <v>6.07939692382516</v>
      </c>
      <c r="M215" s="895" t="n">
        <f aca="false">M327/M$5*100000</f>
        <v>0</v>
      </c>
      <c r="N215" s="895" t="n">
        <f aca="false">N327/N$5*100000</f>
        <v>0</v>
      </c>
      <c r="O215" s="895" t="n">
        <f aca="false">O327/O$5*100000</f>
        <v>14.2741590141314</v>
      </c>
      <c r="P215" s="895" t="n">
        <f aca="false">P327/P$5*100000</f>
        <v>0</v>
      </c>
      <c r="Q215" s="895" t="n">
        <f aca="false">Q327/Q$5*100000</f>
        <v>0</v>
      </c>
      <c r="R215" s="895" t="n">
        <f aca="false">R327/R$5*100000</f>
        <v>25.6262412710616</v>
      </c>
      <c r="S215" s="895" t="n">
        <f aca="false">S327/S$5*100000</f>
        <v>45.7572830342163</v>
      </c>
      <c r="T215" s="895" t="n">
        <f aca="false">T327/T$5*100000</f>
        <v>38.933229511388</v>
      </c>
      <c r="U215" s="895" t="n">
        <f aca="false">U327/U$5*100000</f>
        <v>32.3153982872839</v>
      </c>
      <c r="V215" s="895" t="n">
        <f aca="false">V327/V$5*100000</f>
        <v>121.910672725258</v>
      </c>
      <c r="W215" s="895" t="n">
        <f aca="false">AA327/AA$5*100000</f>
        <v>206.547557575132</v>
      </c>
      <c r="X215" s="537"/>
      <c r="Y215" s="537"/>
      <c r="Z215" s="537"/>
      <c r="AA215" s="537"/>
    </row>
    <row r="216" s="108" customFormat="true" ht="15" hidden="false" customHeight="false" outlineLevel="0" collapsed="false">
      <c r="A216" s="880"/>
      <c r="B216" s="884"/>
      <c r="C216" s="884"/>
      <c r="D216" s="885" t="s">
        <v>475</v>
      </c>
      <c r="E216" s="894" t="n">
        <f aca="false">E328/E$6*100000</f>
        <v>25.8998162731783</v>
      </c>
      <c r="F216" s="895" t="n">
        <f aca="false">F328/F$6*100000</f>
        <v>0</v>
      </c>
      <c r="G216" s="895" t="n">
        <f aca="false">G328/G$6*100000</f>
        <v>0</v>
      </c>
      <c r="H216" s="895" t="n">
        <f aca="false">H328/H$6*100000</f>
        <v>0</v>
      </c>
      <c r="I216" s="895" t="n">
        <f aca="false">I328/I$6*100000</f>
        <v>0</v>
      </c>
      <c r="J216" s="895" t="n">
        <f aca="false">J328/J$6*100000</f>
        <v>0</v>
      </c>
      <c r="K216" s="895" t="n">
        <f aca="false">K328/K$6*100000</f>
        <v>14.541224371092</v>
      </c>
      <c r="L216" s="895" t="n">
        <f aca="false">L328/L$6*100000</f>
        <v>0</v>
      </c>
      <c r="M216" s="895" t="n">
        <f aca="false">M328/M$6*100000</f>
        <v>0</v>
      </c>
      <c r="N216" s="895" t="n">
        <f aca="false">N328/N$6*100000</f>
        <v>0</v>
      </c>
      <c r="O216" s="895" t="n">
        <f aca="false">O328/O$6*100000</f>
        <v>19.1662673694298</v>
      </c>
      <c r="P216" s="895" t="n">
        <f aca="false">P328/P$6*100000</f>
        <v>0</v>
      </c>
      <c r="Q216" s="895" t="n">
        <f aca="false">Q328/Q$6*100000</f>
        <v>0</v>
      </c>
      <c r="R216" s="895" t="n">
        <f aca="false">R328/R$6*100000</f>
        <v>52.7634876665348</v>
      </c>
      <c r="S216" s="895" t="n">
        <f aca="false">S328/S$6*100000</f>
        <v>65.2032166920235</v>
      </c>
      <c r="T216" s="895" t="n">
        <f aca="false">T328/T$6*100000</f>
        <v>57.7200577200577</v>
      </c>
      <c r="U216" s="895" t="n">
        <f aca="false">U328/U$6*100000</f>
        <v>58.24111822947</v>
      </c>
      <c r="V216" s="895" t="n">
        <f aca="false">V328/V$6*100000</f>
        <v>114.44921316166</v>
      </c>
      <c r="W216" s="895" t="n">
        <f aca="false">AA328/AA$6*100000</f>
        <v>277.777777777778</v>
      </c>
      <c r="X216" s="537"/>
      <c r="Y216" s="537"/>
      <c r="Z216" s="537"/>
      <c r="AA216" s="537"/>
    </row>
    <row r="217" s="108" customFormat="true" ht="15" hidden="false" customHeight="false" outlineLevel="0" collapsed="false">
      <c r="A217" s="880"/>
      <c r="B217" s="884"/>
      <c r="C217" s="884"/>
      <c r="D217" s="885" t="s">
        <v>476</v>
      </c>
      <c r="E217" s="894" t="n">
        <f aca="false">E329/E$7*100000</f>
        <v>19.754748456203</v>
      </c>
      <c r="F217" s="895" t="n">
        <f aca="false">F329/F$7*100000</f>
        <v>0</v>
      </c>
      <c r="G217" s="895" t="n">
        <f aca="false">G329/G$7*100000</f>
        <v>0</v>
      </c>
      <c r="H217" s="895" t="n">
        <f aca="false">H329/H$7*100000</f>
        <v>0</v>
      </c>
      <c r="I217" s="895" t="n">
        <f aca="false">I329/I$7*100000</f>
        <v>0</v>
      </c>
      <c r="J217" s="895" t="n">
        <f aca="false">J329/J$7*100000</f>
        <v>0</v>
      </c>
      <c r="K217" s="895" t="n">
        <f aca="false">K329/K$7*100000</f>
        <v>0</v>
      </c>
      <c r="L217" s="895" t="n">
        <f aca="false">L329/L$7*100000</f>
        <v>12.0496445354862</v>
      </c>
      <c r="M217" s="895" t="n">
        <f aca="false">M329/M$7*100000</f>
        <v>0</v>
      </c>
      <c r="N217" s="895" t="n">
        <f aca="false">N329/N$7*100000</f>
        <v>0</v>
      </c>
      <c r="O217" s="895" t="n">
        <f aca="false">O329/O$7*100000</f>
        <v>9.45000945000945</v>
      </c>
      <c r="P217" s="895" t="n">
        <f aca="false">P329/P$7*100000</f>
        <v>0</v>
      </c>
      <c r="Q217" s="895" t="n">
        <f aca="false">Q329/Q$7*100000</f>
        <v>0</v>
      </c>
      <c r="R217" s="895" t="n">
        <f aca="false">R329/R$7*100000</f>
        <v>0</v>
      </c>
      <c r="S217" s="895" t="n">
        <f aca="false">S329/S$7*100000</f>
        <v>28.6615075952995</v>
      </c>
      <c r="T217" s="895" t="n">
        <f aca="false">T329/T$7*100000</f>
        <v>23.5821247494399</v>
      </c>
      <c r="U217" s="895" t="n">
        <f aca="false">U329/U$7*100000</f>
        <v>13.83700013837</v>
      </c>
      <c r="V217" s="895" t="n">
        <f aca="false">V329/V$7*100000</f>
        <v>126.628075253256</v>
      </c>
      <c r="W217" s="895" t="n">
        <f aca="false">AA329/AA$7*100000</f>
        <v>176.392767896516</v>
      </c>
      <c r="X217" s="537"/>
      <c r="Y217" s="537"/>
      <c r="Z217" s="537"/>
      <c r="AA217" s="537"/>
    </row>
    <row r="218" s="108" customFormat="true" ht="15" hidden="false" customHeight="false" outlineLevel="0" collapsed="false">
      <c r="A218" s="880" t="s">
        <v>467</v>
      </c>
      <c r="B218" s="880" t="s">
        <v>477</v>
      </c>
      <c r="C218" s="884" t="s">
        <v>1022</v>
      </c>
      <c r="D218" s="885" t="s">
        <v>7</v>
      </c>
      <c r="E218" s="894" t="n">
        <f aca="false">E330/E$5*100000</f>
        <v>1.92138462661733</v>
      </c>
      <c r="F218" s="895" t="n">
        <f aca="false">F330/F$5*100000</f>
        <v>0</v>
      </c>
      <c r="G218" s="895" t="n">
        <f aca="false">G330/G$5*100000</f>
        <v>0</v>
      </c>
      <c r="H218" s="895" t="n">
        <f aca="false">H330/H$5*100000</f>
        <v>0</v>
      </c>
      <c r="I218" s="895" t="n">
        <f aca="false">I330/I$5*100000</f>
        <v>0</v>
      </c>
      <c r="J218" s="895" t="n">
        <f aca="false">J330/J$5*100000</f>
        <v>0</v>
      </c>
      <c r="K218" s="895" t="n">
        <f aca="false">K330/K$5*100000</f>
        <v>0</v>
      </c>
      <c r="L218" s="895" t="n">
        <f aca="false">L330/L$5*100000</f>
        <v>0</v>
      </c>
      <c r="M218" s="895" t="n">
        <f aca="false">M330/M$5*100000</f>
        <v>0</v>
      </c>
      <c r="N218" s="895" t="n">
        <f aca="false">N330/N$5*100000</f>
        <v>0</v>
      </c>
      <c r="O218" s="895" t="n">
        <f aca="false">O330/O$5*100000</f>
        <v>9.51610600942095</v>
      </c>
      <c r="P218" s="895" t="n">
        <f aca="false">P330/P$5*100000</f>
        <v>0</v>
      </c>
      <c r="Q218" s="895" t="n">
        <f aca="false">Q330/Q$5*100000</f>
        <v>0</v>
      </c>
      <c r="R218" s="895" t="n">
        <f aca="false">R330/R$5*100000</f>
        <v>0</v>
      </c>
      <c r="S218" s="895" t="n">
        <f aca="false">S330/S$5*100000</f>
        <v>15.2524276780721</v>
      </c>
      <c r="T218" s="895" t="n">
        <f aca="false">T330/T$5*100000</f>
        <v>0</v>
      </c>
      <c r="U218" s="895" t="n">
        <f aca="false">U330/U$5*100000</f>
        <v>0</v>
      </c>
      <c r="V218" s="895" t="n">
        <f aca="false">V330/V$5*100000</f>
        <v>0</v>
      </c>
      <c r="W218" s="895" t="n">
        <f aca="false">AA330/AA$5*100000</f>
        <v>0</v>
      </c>
      <c r="X218" s="537"/>
      <c r="Y218" s="537"/>
      <c r="Z218" s="537"/>
      <c r="AA218" s="537"/>
    </row>
    <row r="219" s="108" customFormat="true" ht="15" hidden="false" customHeight="false" outlineLevel="0" collapsed="false">
      <c r="A219" s="880"/>
      <c r="B219" s="880"/>
      <c r="C219" s="880"/>
      <c r="D219" s="885" t="s">
        <v>475</v>
      </c>
      <c r="E219" s="894" t="n">
        <f aca="false">E331/E$6*100000</f>
        <v>2.42810777561047</v>
      </c>
      <c r="F219" s="895" t="n">
        <f aca="false">F331/F$6*100000</f>
        <v>0</v>
      </c>
      <c r="G219" s="895" t="n">
        <f aca="false">G331/G$6*100000</f>
        <v>0</v>
      </c>
      <c r="H219" s="895" t="n">
        <f aca="false">H331/H$6*100000</f>
        <v>0</v>
      </c>
      <c r="I219" s="895" t="n">
        <f aca="false">I331/I$6*100000</f>
        <v>0</v>
      </c>
      <c r="J219" s="895" t="n">
        <f aca="false">J331/J$6*100000</f>
        <v>0</v>
      </c>
      <c r="K219" s="895" t="n">
        <f aca="false">K331/K$6*100000</f>
        <v>0</v>
      </c>
      <c r="L219" s="895" t="n">
        <f aca="false">L331/L$6*100000</f>
        <v>0</v>
      </c>
      <c r="M219" s="895" t="n">
        <f aca="false">M331/M$6*100000</f>
        <v>0</v>
      </c>
      <c r="N219" s="895" t="n">
        <f aca="false">N331/N$6*100000</f>
        <v>0</v>
      </c>
      <c r="O219" s="895" t="n">
        <f aca="false">O331/O$6*100000</f>
        <v>9.5831336847149</v>
      </c>
      <c r="P219" s="895" t="n">
        <f aca="false">P331/P$6*100000</f>
        <v>0</v>
      </c>
      <c r="Q219" s="895" t="n">
        <f aca="false">Q331/Q$6*100000</f>
        <v>0</v>
      </c>
      <c r="R219" s="895" t="n">
        <f aca="false">R331/R$6*100000</f>
        <v>0</v>
      </c>
      <c r="S219" s="895" t="n">
        <f aca="false">S331/S$6*100000</f>
        <v>21.7344055640078</v>
      </c>
      <c r="T219" s="895" t="n">
        <f aca="false">T331/T$6*100000</f>
        <v>0</v>
      </c>
      <c r="U219" s="895" t="n">
        <f aca="false">U331/U$6*100000</f>
        <v>0</v>
      </c>
      <c r="V219" s="895" t="n">
        <f aca="false">V331/V$6*100000</f>
        <v>0</v>
      </c>
      <c r="W219" s="895" t="n">
        <f aca="false">AA331/AA$6*100000</f>
        <v>0</v>
      </c>
      <c r="X219" s="537"/>
      <c r="Y219" s="537"/>
      <c r="Z219" s="537"/>
      <c r="AA219" s="537"/>
    </row>
    <row r="220" s="108" customFormat="true" ht="15" hidden="false" customHeight="false" outlineLevel="0" collapsed="false">
      <c r="A220" s="880"/>
      <c r="B220" s="880"/>
      <c r="C220" s="880"/>
      <c r="D220" s="885" t="s">
        <v>476</v>
      </c>
      <c r="E220" s="894" t="n">
        <f aca="false">E332/E$7*100000</f>
        <v>1.46331470045948</v>
      </c>
      <c r="F220" s="895" t="n">
        <f aca="false">F332/F$7*100000</f>
        <v>0</v>
      </c>
      <c r="G220" s="895" t="n">
        <f aca="false">G332/G$7*100000</f>
        <v>0</v>
      </c>
      <c r="H220" s="895" t="n">
        <f aca="false">H332/H$7*100000</f>
        <v>0</v>
      </c>
      <c r="I220" s="895" t="n">
        <f aca="false">I332/I$7*100000</f>
        <v>0</v>
      </c>
      <c r="J220" s="895" t="n">
        <f aca="false">J332/J$7*100000</f>
        <v>0</v>
      </c>
      <c r="K220" s="895" t="n">
        <f aca="false">K332/K$7*100000</f>
        <v>0</v>
      </c>
      <c r="L220" s="895" t="n">
        <f aca="false">L332/L$7*100000</f>
        <v>0</v>
      </c>
      <c r="M220" s="895" t="n">
        <f aca="false">M332/M$7*100000</f>
        <v>0</v>
      </c>
      <c r="N220" s="895" t="n">
        <f aca="false">N332/N$7*100000</f>
        <v>0</v>
      </c>
      <c r="O220" s="895" t="n">
        <f aca="false">O332/O$7*100000</f>
        <v>9.45000945000945</v>
      </c>
      <c r="P220" s="895" t="n">
        <f aca="false">P332/P$7*100000</f>
        <v>0</v>
      </c>
      <c r="Q220" s="895" t="n">
        <f aca="false">Q332/Q$7*100000</f>
        <v>0</v>
      </c>
      <c r="R220" s="895" t="n">
        <f aca="false">R332/R$7*100000</f>
        <v>0</v>
      </c>
      <c r="S220" s="895" t="n">
        <f aca="false">S332/S$7*100000</f>
        <v>9.55383586509984</v>
      </c>
      <c r="T220" s="895" t="n">
        <f aca="false">T332/T$7*100000</f>
        <v>0</v>
      </c>
      <c r="U220" s="895" t="n">
        <f aca="false">U332/U$7*100000</f>
        <v>0</v>
      </c>
      <c r="V220" s="895" t="n">
        <f aca="false">V332/V$7*100000</f>
        <v>0</v>
      </c>
      <c r="W220" s="895" t="n">
        <f aca="false">AA332/AA$7*100000</f>
        <v>0</v>
      </c>
      <c r="X220" s="537"/>
      <c r="Y220" s="537"/>
      <c r="Z220" s="537"/>
      <c r="AA220" s="537"/>
    </row>
    <row r="221" s="108" customFormat="true" ht="15" hidden="false" customHeight="false" outlineLevel="0" collapsed="false">
      <c r="A221" s="880" t="s">
        <v>469</v>
      </c>
      <c r="B221" s="884" t="s">
        <v>165</v>
      </c>
      <c r="C221" s="884"/>
      <c r="D221" s="885" t="s">
        <v>7</v>
      </c>
      <c r="E221" s="894" t="n">
        <f aca="false">E333/E$5*100000</f>
        <v>16.9081847142325</v>
      </c>
      <c r="F221" s="895" t="n">
        <f aca="false">F333/F$5*100000</f>
        <v>0</v>
      </c>
      <c r="G221" s="895" t="n">
        <f aca="false">G333/G$5*100000</f>
        <v>0</v>
      </c>
      <c r="H221" s="895" t="n">
        <f aca="false">H333/H$5*100000</f>
        <v>9.76276481499561</v>
      </c>
      <c r="I221" s="895" t="n">
        <f aca="false">I333/I$5*100000</f>
        <v>9.00414190527643</v>
      </c>
      <c r="J221" s="895" t="n">
        <f aca="false">J333/J$5*100000</f>
        <v>61.4675374567806</v>
      </c>
      <c r="K221" s="895" t="n">
        <f aca="false">K333/K$5*100000</f>
        <v>20.7440188079104</v>
      </c>
      <c r="L221" s="895" t="n">
        <f aca="false">L333/L$5*100000</f>
        <v>36.4763815429509</v>
      </c>
      <c r="M221" s="895" t="n">
        <f aca="false">M333/M$5*100000</f>
        <v>16.6638893517747</v>
      </c>
      <c r="N221" s="895" t="n">
        <f aca="false">N333/N$5*100000</f>
        <v>24.2918913666618</v>
      </c>
      <c r="O221" s="895" t="n">
        <f aca="false">O333/O$5*100000</f>
        <v>9.51610600942095</v>
      </c>
      <c r="P221" s="895" t="n">
        <f aca="false">P333/P$5*100000</f>
        <v>23.1053604436229</v>
      </c>
      <c r="Q221" s="895" t="n">
        <f aca="false">Q333/Q$5*100000</f>
        <v>31.7641827075789</v>
      </c>
      <c r="R221" s="895" t="n">
        <f aca="false">R333/R$5*100000</f>
        <v>6.40656031776539</v>
      </c>
      <c r="S221" s="895" t="n">
        <f aca="false">S333/S$5*100000</f>
        <v>10.1682851187147</v>
      </c>
      <c r="T221" s="895" t="n">
        <f aca="false">T333/T$5*100000</f>
        <v>6.48887158523133</v>
      </c>
      <c r="U221" s="895" t="n">
        <f aca="false">U333/U$5*100000</f>
        <v>0</v>
      </c>
      <c r="V221" s="895" t="n">
        <f aca="false">V333/V$5*100000</f>
        <v>0</v>
      </c>
      <c r="W221" s="895" t="n">
        <f aca="false">AA333/AA$5*100000</f>
        <v>20.6547557575132</v>
      </c>
      <c r="X221" s="537"/>
      <c r="Y221" s="537"/>
      <c r="Z221" s="537"/>
      <c r="AA221" s="537"/>
    </row>
    <row r="222" s="108" customFormat="true" ht="15" hidden="false" customHeight="false" outlineLevel="0" collapsed="false">
      <c r="A222" s="880"/>
      <c r="B222" s="884"/>
      <c r="C222" s="884"/>
      <c r="D222" s="885" t="s">
        <v>475</v>
      </c>
      <c r="E222" s="894" t="n">
        <f aca="false">E334/E$6*100000</f>
        <v>26.7091855317151</v>
      </c>
      <c r="F222" s="895" t="n">
        <f aca="false">F334/F$6*100000</f>
        <v>0</v>
      </c>
      <c r="G222" s="895" t="n">
        <f aca="false">G334/G$6*100000</f>
        <v>0</v>
      </c>
      <c r="H222" s="895" t="n">
        <f aca="false">H334/H$6*100000</f>
        <v>19.2566917003659</v>
      </c>
      <c r="I222" s="895" t="n">
        <f aca="false">I334/I$6*100000</f>
        <v>17.6211453744493</v>
      </c>
      <c r="J222" s="895" t="n">
        <f aca="false">J334/J$6*100000</f>
        <v>93.2835820895522</v>
      </c>
      <c r="K222" s="895" t="n">
        <f aca="false">K334/K$6*100000</f>
        <v>29.0824487421841</v>
      </c>
      <c r="L222" s="895" t="n">
        <f aca="false">L334/L$6*100000</f>
        <v>61.3496932515337</v>
      </c>
      <c r="M222" s="895" t="n">
        <f aca="false">M334/M$6*100000</f>
        <v>22.7479526842584</v>
      </c>
      <c r="N222" s="895" t="n">
        <f aca="false">N334/N$6*100000</f>
        <v>38.8651379712398</v>
      </c>
      <c r="O222" s="895" t="n">
        <f aca="false">O334/O$6*100000</f>
        <v>19.1662673694298</v>
      </c>
      <c r="P222" s="895" t="n">
        <f aca="false">P334/P$6*100000</f>
        <v>35.8851674641148</v>
      </c>
      <c r="Q222" s="895" t="n">
        <f aca="false">Q334/Q$6*100000</f>
        <v>38.9863547758285</v>
      </c>
      <c r="R222" s="895" t="n">
        <f aca="false">R334/R$6*100000</f>
        <v>13.1908719166337</v>
      </c>
      <c r="S222" s="895" t="n">
        <f aca="false">S334/S$6*100000</f>
        <v>21.7344055640078</v>
      </c>
      <c r="T222" s="895" t="n">
        <f aca="false">T334/T$6*100000</f>
        <v>14.4300144300144</v>
      </c>
      <c r="U222" s="895" t="n">
        <f aca="false">U334/U$6*100000</f>
        <v>0</v>
      </c>
      <c r="V222" s="895" t="n">
        <f aca="false">V334/V$6*100000</f>
        <v>0</v>
      </c>
      <c r="W222" s="895" t="n">
        <f aca="false">AA334/AA$6*100000</f>
        <v>0</v>
      </c>
      <c r="X222" s="537"/>
      <c r="Y222" s="537"/>
      <c r="Z222" s="537"/>
      <c r="AA222" s="537"/>
    </row>
    <row r="223" s="108" customFormat="true" ht="15" hidden="false" customHeight="false" outlineLevel="0" collapsed="false">
      <c r="A223" s="880"/>
      <c r="B223" s="884"/>
      <c r="C223" s="884"/>
      <c r="D223" s="885" t="s">
        <v>476</v>
      </c>
      <c r="E223" s="894" t="n">
        <f aca="false">E335/E$7*100000</f>
        <v>8.04823085252714</v>
      </c>
      <c r="F223" s="895" t="n">
        <f aca="false">F335/F$7*100000</f>
        <v>0</v>
      </c>
      <c r="G223" s="895" t="n">
        <f aca="false">G335/G$7*100000</f>
        <v>0</v>
      </c>
      <c r="H223" s="895" t="n">
        <f aca="false">H335/H$7*100000</f>
        <v>0</v>
      </c>
      <c r="I223" s="895" t="n">
        <f aca="false">I335/I$7*100000</f>
        <v>0</v>
      </c>
      <c r="J223" s="895" t="n">
        <f aca="false">J335/J$7*100000</f>
        <v>30.3812851283609</v>
      </c>
      <c r="K223" s="895" t="n">
        <f aca="false">K335/K$7*100000</f>
        <v>13.18391562294</v>
      </c>
      <c r="L223" s="895" t="n">
        <f aca="false">L335/L$7*100000</f>
        <v>12.0496445354862</v>
      </c>
      <c r="M223" s="895" t="n">
        <f aca="false">M335/M$7*100000</f>
        <v>10.8565845185105</v>
      </c>
      <c r="N223" s="895" t="n">
        <f aca="false">N335/N$7*100000</f>
        <v>9.71722864639005</v>
      </c>
      <c r="O223" s="895" t="n">
        <f aca="false">O335/O$7*100000</f>
        <v>0</v>
      </c>
      <c r="P223" s="895" t="n">
        <f aca="false">P335/P$7*100000</f>
        <v>11.1706881143878</v>
      </c>
      <c r="Q223" s="895" t="n">
        <f aca="false">Q335/Q$7*100000</f>
        <v>24.8570718369376</v>
      </c>
      <c r="R223" s="895" t="n">
        <f aca="false">R335/R$7*100000</f>
        <v>0</v>
      </c>
      <c r="S223" s="895" t="n">
        <f aca="false">S335/S$7*100000</f>
        <v>0</v>
      </c>
      <c r="T223" s="895" t="n">
        <f aca="false">T335/T$7*100000</f>
        <v>0</v>
      </c>
      <c r="U223" s="895" t="n">
        <f aca="false">U335/U$7*100000</f>
        <v>0</v>
      </c>
      <c r="V223" s="895" t="n">
        <f aca="false">V335/V$7*100000</f>
        <v>0</v>
      </c>
      <c r="W223" s="895" t="n">
        <f aca="false">AA335/AA$7*100000</f>
        <v>29.3987946494194</v>
      </c>
      <c r="X223" s="537"/>
      <c r="Y223" s="537"/>
      <c r="Z223" s="537"/>
      <c r="AA223" s="537"/>
    </row>
    <row r="224" s="108" customFormat="true" ht="13.8" hidden="false" customHeight="false" outlineLevel="0" collapsed="false">
      <c r="A224" s="148"/>
      <c r="B224" s="148"/>
      <c r="C224" s="148"/>
      <c r="D224" s="898"/>
      <c r="E224" s="537"/>
      <c r="F224" s="537"/>
      <c r="G224" s="537"/>
      <c r="H224" s="537"/>
      <c r="I224" s="537"/>
      <c r="J224" s="537"/>
      <c r="K224" s="537"/>
      <c r="L224" s="537"/>
      <c r="M224" s="537"/>
      <c r="N224" s="537"/>
      <c r="O224" s="537"/>
      <c r="P224" s="537"/>
      <c r="Q224" s="537"/>
      <c r="R224" s="537"/>
      <c r="S224" s="537"/>
      <c r="T224" s="537"/>
      <c r="U224" s="537"/>
      <c r="V224" s="537"/>
      <c r="W224" s="537"/>
      <c r="X224" s="537"/>
      <c r="Y224" s="537"/>
      <c r="Z224" s="537"/>
      <c r="AA224" s="537"/>
    </row>
    <row r="225" s="708" customFormat="true" ht="18" hidden="false" customHeight="true" outlineLevel="0" collapsed="false">
      <c r="A225" s="899" t="s">
        <v>482</v>
      </c>
      <c r="B225" s="899"/>
      <c r="C225" s="899"/>
      <c r="D225" s="899"/>
      <c r="E225" s="900" t="s">
        <v>7</v>
      </c>
      <c r="F225" s="900" t="s">
        <v>331</v>
      </c>
      <c r="G225" s="900" t="s">
        <v>1057</v>
      </c>
      <c r="H225" s="900" t="s">
        <v>221</v>
      </c>
      <c r="I225" s="900" t="s">
        <v>223</v>
      </c>
      <c r="J225" s="900" t="s">
        <v>225</v>
      </c>
      <c r="K225" s="900" t="s">
        <v>227</v>
      </c>
      <c r="L225" s="900" t="s">
        <v>230</v>
      </c>
      <c r="M225" s="900" t="s">
        <v>232</v>
      </c>
      <c r="N225" s="900" t="s">
        <v>234</v>
      </c>
      <c r="O225" s="900" t="s">
        <v>236</v>
      </c>
      <c r="P225" s="900" t="s">
        <v>238</v>
      </c>
      <c r="Q225" s="900" t="s">
        <v>241</v>
      </c>
      <c r="R225" s="900" t="s">
        <v>243</v>
      </c>
      <c r="S225" s="900" t="s">
        <v>245</v>
      </c>
      <c r="T225" s="900" t="s">
        <v>247</v>
      </c>
      <c r="U225" s="900" t="s">
        <v>249</v>
      </c>
      <c r="V225" s="900" t="s">
        <v>251</v>
      </c>
      <c r="W225" s="901" t="s">
        <v>1059</v>
      </c>
      <c r="X225" s="902"/>
      <c r="Y225" s="902"/>
      <c r="Z225" s="902"/>
      <c r="AA225" s="902"/>
    </row>
    <row r="226" s="124" customFormat="true" ht="18" hidden="false" customHeight="true" outlineLevel="0" collapsed="false">
      <c r="A226" s="903" t="s">
        <v>1076</v>
      </c>
      <c r="B226" s="903"/>
      <c r="C226" s="903"/>
      <c r="D226" s="903"/>
      <c r="E226" s="904" t="n">
        <v>120287000</v>
      </c>
      <c r="F226" s="904" t="n">
        <v>8180000</v>
      </c>
      <c r="G226" s="904" t="n">
        <v>8338000</v>
      </c>
      <c r="H226" s="904" t="n">
        <v>8497000</v>
      </c>
      <c r="I226" s="904" t="n">
        <v>8655000</v>
      </c>
      <c r="J226" s="904" t="n">
        <v>8814000</v>
      </c>
      <c r="K226" s="904" t="n">
        <v>8972000</v>
      </c>
      <c r="L226" s="904" t="n">
        <v>9130000</v>
      </c>
      <c r="M226" s="904" t="n">
        <v>9289000</v>
      </c>
      <c r="N226" s="904" t="n">
        <v>9400000</v>
      </c>
      <c r="O226" s="904" t="n">
        <v>8651000</v>
      </c>
      <c r="P226" s="904" t="n">
        <v>7616000</v>
      </c>
      <c r="Q226" s="904" t="n">
        <v>6581000</v>
      </c>
      <c r="R226" s="904" t="n">
        <v>5546000</v>
      </c>
      <c r="S226" s="904" t="n">
        <v>4511000</v>
      </c>
      <c r="T226" s="904" t="n">
        <v>3476000</v>
      </c>
      <c r="U226" s="904" t="n">
        <v>2441000</v>
      </c>
      <c r="V226" s="904" t="n">
        <v>1406000</v>
      </c>
      <c r="W226" s="905" t="n">
        <v>784000</v>
      </c>
      <c r="X226" s="537"/>
      <c r="Y226" s="537"/>
      <c r="Z226" s="537"/>
      <c r="AA226" s="537"/>
    </row>
    <row r="227" s="185" customFormat="true" ht="15.75" hidden="false" customHeight="true" outlineLevel="0" collapsed="false">
      <c r="A227" s="532"/>
      <c r="B227" s="874"/>
      <c r="C227" s="875"/>
      <c r="D227" s="875"/>
      <c r="E227" s="876"/>
      <c r="F227" s="876"/>
      <c r="G227" s="876"/>
      <c r="H227" s="876"/>
      <c r="I227" s="876"/>
      <c r="J227" s="876"/>
      <c r="K227" s="876"/>
      <c r="L227" s="876"/>
      <c r="M227" s="876"/>
      <c r="N227" s="876"/>
      <c r="O227" s="876"/>
      <c r="P227" s="876"/>
      <c r="Q227" s="876"/>
      <c r="R227" s="876"/>
      <c r="S227" s="876"/>
      <c r="T227" s="876"/>
      <c r="U227" s="876"/>
      <c r="V227" s="876"/>
      <c r="W227" s="877"/>
      <c r="X227" s="877"/>
      <c r="Y227" s="877"/>
      <c r="Z227" s="877"/>
      <c r="AA227" s="876"/>
    </row>
    <row r="228" customFormat="false" ht="15" hidden="false" customHeight="true" outlineLevel="0" collapsed="false">
      <c r="A228" s="906" t="s">
        <v>1077</v>
      </c>
      <c r="C228" s="907"/>
    </row>
    <row r="229" s="8" customFormat="true" ht="14.25" hidden="false" customHeight="true" outlineLevel="0" collapsed="false">
      <c r="A229" s="908" t="s">
        <v>393</v>
      </c>
      <c r="B229" s="880" t="s">
        <v>1078</v>
      </c>
      <c r="C229" s="880"/>
      <c r="D229" s="880"/>
      <c r="E229" s="909" t="s">
        <v>482</v>
      </c>
      <c r="F229" s="909"/>
      <c r="G229" s="909"/>
      <c r="H229" s="909"/>
      <c r="I229" s="909"/>
      <c r="J229" s="909"/>
      <c r="K229" s="909"/>
      <c r="L229" s="909"/>
      <c r="M229" s="909"/>
      <c r="N229" s="909"/>
      <c r="O229" s="909"/>
      <c r="P229" s="909"/>
      <c r="Q229" s="909"/>
      <c r="R229" s="909"/>
      <c r="S229" s="909"/>
      <c r="T229" s="909"/>
      <c r="U229" s="909"/>
      <c r="V229" s="909"/>
      <c r="W229" s="909"/>
      <c r="X229" s="909"/>
      <c r="Y229" s="909"/>
      <c r="Z229" s="909"/>
      <c r="AA229" s="909"/>
    </row>
    <row r="230" s="8" customFormat="true" ht="13.5" hidden="false" customHeight="false" outlineLevel="0" collapsed="false">
      <c r="A230" s="908"/>
      <c r="B230" s="880"/>
      <c r="C230" s="880"/>
      <c r="D230" s="880"/>
      <c r="E230" s="910" t="s">
        <v>7</v>
      </c>
      <c r="F230" s="900" t="s">
        <v>331</v>
      </c>
      <c r="G230" s="900" t="s">
        <v>332</v>
      </c>
      <c r="H230" s="900" t="s">
        <v>221</v>
      </c>
      <c r="I230" s="900" t="s">
        <v>223</v>
      </c>
      <c r="J230" s="900" t="s">
        <v>225</v>
      </c>
      <c r="K230" s="900" t="s">
        <v>227</v>
      </c>
      <c r="L230" s="900" t="s">
        <v>230</v>
      </c>
      <c r="M230" s="900" t="s">
        <v>232</v>
      </c>
      <c r="N230" s="900" t="s">
        <v>234</v>
      </c>
      <c r="O230" s="900" t="s">
        <v>236</v>
      </c>
      <c r="P230" s="900" t="s">
        <v>238</v>
      </c>
      <c r="Q230" s="900" t="s">
        <v>241</v>
      </c>
      <c r="R230" s="900" t="s">
        <v>243</v>
      </c>
      <c r="S230" s="900" t="s">
        <v>245</v>
      </c>
      <c r="T230" s="900" t="s">
        <v>247</v>
      </c>
      <c r="U230" s="900" t="s">
        <v>249</v>
      </c>
      <c r="V230" s="901" t="s">
        <v>251</v>
      </c>
      <c r="W230" s="911" t="s">
        <v>253</v>
      </c>
      <c r="X230" s="880" t="s">
        <v>333</v>
      </c>
      <c r="Y230" s="880" t="s">
        <v>334</v>
      </c>
      <c r="Z230" s="880" t="s">
        <v>736</v>
      </c>
      <c r="AA230" s="912" t="s">
        <v>1059</v>
      </c>
    </row>
    <row r="231" s="123" customFormat="true" ht="13.5" hidden="false" customHeight="true" outlineLevel="0" collapsed="false">
      <c r="A231" s="880"/>
      <c r="B231" s="884" t="s">
        <v>987</v>
      </c>
      <c r="C231" s="884"/>
      <c r="D231" s="913" t="s">
        <v>7</v>
      </c>
      <c r="E231" s="914" t="n">
        <f aca="false">'12-30'!F7</f>
        <v>2512</v>
      </c>
      <c r="F231" s="915" t="n">
        <f aca="false">'12-30'!L7</f>
        <v>5</v>
      </c>
      <c r="G231" s="915" t="n">
        <f aca="false">'12-30'!M7</f>
        <v>1</v>
      </c>
      <c r="H231" s="915" t="n">
        <f aca="false">'12-30'!N7</f>
        <v>1</v>
      </c>
      <c r="I231" s="915" t="n">
        <f aca="false">'12-30'!O7</f>
        <v>2</v>
      </c>
      <c r="J231" s="915" t="n">
        <f aca="false">'12-30'!P7</f>
        <v>8</v>
      </c>
      <c r="K231" s="915" t="n">
        <f aca="false">'12-30'!Q7</f>
        <v>8</v>
      </c>
      <c r="L231" s="915" t="n">
        <f aca="false">'12-30'!R7</f>
        <v>9</v>
      </c>
      <c r="M231" s="915" t="n">
        <f aca="false">'12-30'!S7</f>
        <v>10</v>
      </c>
      <c r="N231" s="915" t="n">
        <f aca="false">'12-30'!T7</f>
        <v>24</v>
      </c>
      <c r="O231" s="915" t="n">
        <f aca="false">'12-30'!U7</f>
        <v>27</v>
      </c>
      <c r="P231" s="915" t="n">
        <f aca="false">'12-30'!V7</f>
        <v>45</v>
      </c>
      <c r="Q231" s="915" t="n">
        <f aca="false">'12-30'!W7</f>
        <v>63</v>
      </c>
      <c r="R231" s="915" t="n">
        <f aca="false">'12-30'!X7</f>
        <v>103</v>
      </c>
      <c r="S231" s="915" t="n">
        <f aca="false">'12-30'!Y7</f>
        <v>188</v>
      </c>
      <c r="T231" s="915" t="n">
        <f aca="false">'12-30'!Z7</f>
        <v>223</v>
      </c>
      <c r="U231" s="915" t="n">
        <f aca="false">'12-30'!AA7</f>
        <v>282</v>
      </c>
      <c r="V231" s="916" t="n">
        <f aca="false">'12-30'!AB7</f>
        <v>378</v>
      </c>
      <c r="W231" s="917" t="n">
        <f aca="false">'12-30'!AC7</f>
        <v>496</v>
      </c>
      <c r="X231" s="915" t="n">
        <f aca="false">'12-30'!AD7</f>
        <v>402</v>
      </c>
      <c r="Y231" s="915" t="n">
        <f aca="false">'12-30'!AE7</f>
        <v>185</v>
      </c>
      <c r="Z231" s="915" t="n">
        <f aca="false">'12-30'!AF7</f>
        <v>52</v>
      </c>
      <c r="AA231" s="868" t="n">
        <f aca="false">SUM(W231:Z231)</f>
        <v>1135</v>
      </c>
      <c r="AB231" s="124"/>
    </row>
    <row r="232" s="123" customFormat="true" ht="13.5" hidden="false" customHeight="false" outlineLevel="0" collapsed="false">
      <c r="A232" s="880"/>
      <c r="B232" s="884"/>
      <c r="C232" s="884"/>
      <c r="D232" s="913" t="s">
        <v>475</v>
      </c>
      <c r="E232" s="914" t="n">
        <f aca="false">'12-30'!F8</f>
        <v>1319</v>
      </c>
      <c r="F232" s="915" t="n">
        <f aca="false">'12-30'!L8</f>
        <v>3</v>
      </c>
      <c r="G232" s="915" t="n">
        <f aca="false">'12-30'!M8</f>
        <v>0</v>
      </c>
      <c r="H232" s="915" t="n">
        <f aca="false">'12-30'!N8</f>
        <v>1</v>
      </c>
      <c r="I232" s="915" t="n">
        <f aca="false">'12-30'!O8</f>
        <v>1</v>
      </c>
      <c r="J232" s="915" t="n">
        <f aca="false">'12-30'!P8</f>
        <v>6</v>
      </c>
      <c r="K232" s="915" t="n">
        <f aca="false">'12-30'!Q8</f>
        <v>6</v>
      </c>
      <c r="L232" s="915" t="n">
        <f aca="false">'12-30'!R8</f>
        <v>5</v>
      </c>
      <c r="M232" s="915" t="n">
        <f aca="false">'12-30'!S8</f>
        <v>7</v>
      </c>
      <c r="N232" s="915" t="n">
        <f aca="false">'12-30'!T8</f>
        <v>15</v>
      </c>
      <c r="O232" s="915" t="n">
        <f aca="false">'12-30'!U8</f>
        <v>22</v>
      </c>
      <c r="P232" s="915" t="n">
        <f aca="false">'12-30'!V8</f>
        <v>24</v>
      </c>
      <c r="Q232" s="915" t="n">
        <f aca="false">'12-30'!W8</f>
        <v>34</v>
      </c>
      <c r="R232" s="915" t="n">
        <f aca="false">'12-30'!X8</f>
        <v>71</v>
      </c>
      <c r="S232" s="915" t="n">
        <f aca="false">'12-30'!Y8</f>
        <v>125</v>
      </c>
      <c r="T232" s="915" t="n">
        <f aca="false">'12-30'!Z8</f>
        <v>159</v>
      </c>
      <c r="U232" s="915" t="n">
        <f aca="false">'12-30'!AA8</f>
        <v>181</v>
      </c>
      <c r="V232" s="916" t="n">
        <f aca="false">'12-30'!AB8</f>
        <v>205</v>
      </c>
      <c r="W232" s="917" t="n">
        <f aca="false">'12-30'!AC8</f>
        <v>252</v>
      </c>
      <c r="X232" s="915" t="n">
        <f aca="false">'12-30'!AD8</f>
        <v>154</v>
      </c>
      <c r="Y232" s="915" t="n">
        <f aca="false">'12-30'!AE8</f>
        <v>38</v>
      </c>
      <c r="Z232" s="915" t="n">
        <f aca="false">'12-30'!AF8</f>
        <v>10</v>
      </c>
      <c r="AA232" s="868" t="n">
        <f aca="false">SUM(W232:Z232)</f>
        <v>454</v>
      </c>
      <c r="AB232" s="124"/>
    </row>
    <row r="233" s="123" customFormat="true" ht="13.5" hidden="false" customHeight="false" outlineLevel="0" collapsed="false">
      <c r="A233" s="880"/>
      <c r="B233" s="884"/>
      <c r="C233" s="884"/>
      <c r="D233" s="913" t="s">
        <v>476</v>
      </c>
      <c r="E233" s="914" t="n">
        <f aca="false">'12-30'!F9</f>
        <v>1193</v>
      </c>
      <c r="F233" s="915" t="n">
        <f aca="false">'12-30'!L9</f>
        <v>2</v>
      </c>
      <c r="G233" s="915" t="n">
        <f aca="false">'12-30'!M9</f>
        <v>1</v>
      </c>
      <c r="H233" s="915" t="n">
        <f aca="false">'12-30'!N9</f>
        <v>0</v>
      </c>
      <c r="I233" s="915" t="n">
        <f aca="false">'12-30'!O9</f>
        <v>1</v>
      </c>
      <c r="J233" s="915" t="n">
        <f aca="false">'12-30'!P9</f>
        <v>2</v>
      </c>
      <c r="K233" s="915" t="n">
        <f aca="false">'12-30'!Q9</f>
        <v>2</v>
      </c>
      <c r="L233" s="915" t="n">
        <f aca="false">'12-30'!R9</f>
        <v>4</v>
      </c>
      <c r="M233" s="915" t="n">
        <f aca="false">'12-30'!S9</f>
        <v>3</v>
      </c>
      <c r="N233" s="915" t="n">
        <f aca="false">'12-30'!T9</f>
        <v>9</v>
      </c>
      <c r="O233" s="915" t="n">
        <f aca="false">'12-30'!U9</f>
        <v>5</v>
      </c>
      <c r="P233" s="915" t="n">
        <f aca="false">'12-30'!V9</f>
        <v>21</v>
      </c>
      <c r="Q233" s="915" t="n">
        <f aca="false">'12-30'!W9</f>
        <v>29</v>
      </c>
      <c r="R233" s="915" t="n">
        <f aca="false">'12-30'!X9</f>
        <v>32</v>
      </c>
      <c r="S233" s="915" t="n">
        <f aca="false">'12-30'!Y9</f>
        <v>63</v>
      </c>
      <c r="T233" s="915" t="n">
        <f aca="false">'12-30'!Z9</f>
        <v>64</v>
      </c>
      <c r="U233" s="915" t="n">
        <f aca="false">'12-30'!AA9</f>
        <v>101</v>
      </c>
      <c r="V233" s="916" t="n">
        <f aca="false">'12-30'!AB9</f>
        <v>173</v>
      </c>
      <c r="W233" s="917" t="n">
        <f aca="false">'12-30'!AC9</f>
        <v>244</v>
      </c>
      <c r="X233" s="915" t="n">
        <f aca="false">'12-30'!AD9</f>
        <v>248</v>
      </c>
      <c r="Y233" s="915" t="n">
        <f aca="false">'12-30'!AE9</f>
        <v>147</v>
      </c>
      <c r="Z233" s="915" t="n">
        <f aca="false">'12-30'!AF9</f>
        <v>42</v>
      </c>
      <c r="AA233" s="868" t="n">
        <f aca="false">SUM(W233:Z233)</f>
        <v>681</v>
      </c>
      <c r="AB233" s="124"/>
    </row>
    <row r="234" s="151" customFormat="true" ht="13.5" hidden="false" customHeight="false" outlineLevel="0" collapsed="false">
      <c r="A234" s="880" t="s">
        <v>419</v>
      </c>
      <c r="B234" s="884" t="s">
        <v>920</v>
      </c>
      <c r="C234" s="884"/>
      <c r="D234" s="913" t="s">
        <v>7</v>
      </c>
      <c r="E234" s="914" t="n">
        <f aca="false">'12-30'!F10</f>
        <v>4</v>
      </c>
      <c r="F234" s="915" t="n">
        <f aca="false">'12-30'!L10</f>
        <v>0</v>
      </c>
      <c r="G234" s="915" t="n">
        <f aca="false">'12-30'!M10</f>
        <v>0</v>
      </c>
      <c r="H234" s="915" t="n">
        <f aca="false">'12-30'!N10</f>
        <v>0</v>
      </c>
      <c r="I234" s="915" t="n">
        <f aca="false">'12-30'!O10</f>
        <v>0</v>
      </c>
      <c r="J234" s="915" t="n">
        <f aca="false">'12-30'!P10</f>
        <v>0</v>
      </c>
      <c r="K234" s="915" t="n">
        <f aca="false">'12-30'!Q10</f>
        <v>0</v>
      </c>
      <c r="L234" s="915" t="n">
        <f aca="false">'12-30'!R10</f>
        <v>0</v>
      </c>
      <c r="M234" s="915" t="n">
        <f aca="false">'12-30'!S10</f>
        <v>0</v>
      </c>
      <c r="N234" s="915" t="n">
        <f aca="false">'12-30'!T10</f>
        <v>0</v>
      </c>
      <c r="O234" s="915" t="n">
        <f aca="false">'12-30'!U10</f>
        <v>0</v>
      </c>
      <c r="P234" s="915" t="n">
        <f aca="false">'12-30'!V10</f>
        <v>0</v>
      </c>
      <c r="Q234" s="915" t="n">
        <f aca="false">'12-30'!W10</f>
        <v>0</v>
      </c>
      <c r="R234" s="915" t="n">
        <f aca="false">'12-30'!X10</f>
        <v>0</v>
      </c>
      <c r="S234" s="915" t="n">
        <f aca="false">'12-30'!Y10</f>
        <v>0</v>
      </c>
      <c r="T234" s="915" t="n">
        <f aca="false">'12-30'!Z10</f>
        <v>0</v>
      </c>
      <c r="U234" s="915" t="n">
        <f aca="false">'12-30'!AA10</f>
        <v>1</v>
      </c>
      <c r="V234" s="916" t="n">
        <f aca="false">'12-30'!AB10</f>
        <v>1</v>
      </c>
      <c r="W234" s="917" t="n">
        <f aca="false">'12-30'!AC10</f>
        <v>1</v>
      </c>
      <c r="X234" s="915" t="n">
        <f aca="false">'12-30'!AD10</f>
        <v>1</v>
      </c>
      <c r="Y234" s="915" t="n">
        <f aca="false">'12-30'!AE10</f>
        <v>0</v>
      </c>
      <c r="Z234" s="915" t="n">
        <f aca="false">'12-30'!AF10</f>
        <v>0</v>
      </c>
      <c r="AA234" s="868" t="n">
        <f aca="false">SUM(W234:Z234)</f>
        <v>2</v>
      </c>
      <c r="AB234" s="124"/>
    </row>
    <row r="235" s="123" customFormat="true" ht="13.5" hidden="false" customHeight="false" outlineLevel="0" collapsed="false">
      <c r="A235" s="880"/>
      <c r="B235" s="884"/>
      <c r="C235" s="884"/>
      <c r="D235" s="913" t="s">
        <v>475</v>
      </c>
      <c r="E235" s="914" t="n">
        <f aca="false">'12-30'!F11</f>
        <v>1</v>
      </c>
      <c r="F235" s="915" t="n">
        <f aca="false">'12-30'!L11</f>
        <v>0</v>
      </c>
      <c r="G235" s="915" t="n">
        <f aca="false">'12-30'!M11</f>
        <v>0</v>
      </c>
      <c r="H235" s="915" t="n">
        <f aca="false">'12-30'!N11</f>
        <v>0</v>
      </c>
      <c r="I235" s="915" t="n">
        <f aca="false">'12-30'!O11</f>
        <v>0</v>
      </c>
      <c r="J235" s="915" t="n">
        <f aca="false">'12-30'!P11</f>
        <v>0</v>
      </c>
      <c r="K235" s="915" t="n">
        <f aca="false">'12-30'!Q11</f>
        <v>0</v>
      </c>
      <c r="L235" s="915" t="n">
        <f aca="false">'12-30'!R11</f>
        <v>0</v>
      </c>
      <c r="M235" s="915" t="n">
        <f aca="false">'12-30'!S11</f>
        <v>0</v>
      </c>
      <c r="N235" s="915" t="n">
        <f aca="false">'12-30'!T11</f>
        <v>0</v>
      </c>
      <c r="O235" s="915" t="n">
        <f aca="false">'12-30'!U11</f>
        <v>0</v>
      </c>
      <c r="P235" s="915" t="n">
        <f aca="false">'12-30'!V11</f>
        <v>0</v>
      </c>
      <c r="Q235" s="915" t="n">
        <f aca="false">'12-30'!W11</f>
        <v>0</v>
      </c>
      <c r="R235" s="915" t="n">
        <f aca="false">'12-30'!X11</f>
        <v>0</v>
      </c>
      <c r="S235" s="915" t="n">
        <f aca="false">'12-30'!Y11</f>
        <v>0</v>
      </c>
      <c r="T235" s="915" t="n">
        <f aca="false">'12-30'!Z11</f>
        <v>0</v>
      </c>
      <c r="U235" s="915" t="n">
        <f aca="false">'12-30'!AA11</f>
        <v>0</v>
      </c>
      <c r="V235" s="916" t="n">
        <f aca="false">'12-30'!AB11</f>
        <v>1</v>
      </c>
      <c r="W235" s="917" t="n">
        <f aca="false">'12-30'!AC11</f>
        <v>0</v>
      </c>
      <c r="X235" s="915" t="n">
        <f aca="false">'12-30'!AD11</f>
        <v>0</v>
      </c>
      <c r="Y235" s="915" t="n">
        <f aca="false">'12-30'!AE11</f>
        <v>0</v>
      </c>
      <c r="Z235" s="915" t="n">
        <f aca="false">'12-30'!AF11</f>
        <v>0</v>
      </c>
      <c r="AA235" s="868" t="n">
        <f aca="false">SUM(W235:Z235)</f>
        <v>0</v>
      </c>
      <c r="AB235" s="124"/>
    </row>
    <row r="236" s="123" customFormat="true" ht="13.5" hidden="false" customHeight="false" outlineLevel="0" collapsed="false">
      <c r="A236" s="880"/>
      <c r="B236" s="884"/>
      <c r="C236" s="884"/>
      <c r="D236" s="913" t="s">
        <v>476</v>
      </c>
      <c r="E236" s="914" t="n">
        <f aca="false">'12-30'!F12</f>
        <v>3</v>
      </c>
      <c r="F236" s="915" t="n">
        <f aca="false">'12-30'!L12</f>
        <v>0</v>
      </c>
      <c r="G236" s="915" t="n">
        <f aca="false">'12-30'!M12</f>
        <v>0</v>
      </c>
      <c r="H236" s="915" t="n">
        <f aca="false">'12-30'!N12</f>
        <v>0</v>
      </c>
      <c r="I236" s="915" t="n">
        <f aca="false">'12-30'!O12</f>
        <v>0</v>
      </c>
      <c r="J236" s="915" t="n">
        <f aca="false">'12-30'!P12</f>
        <v>0</v>
      </c>
      <c r="K236" s="915" t="n">
        <f aca="false">'12-30'!Q12</f>
        <v>0</v>
      </c>
      <c r="L236" s="915" t="n">
        <f aca="false">'12-30'!R12</f>
        <v>0</v>
      </c>
      <c r="M236" s="915" t="n">
        <f aca="false">'12-30'!S12</f>
        <v>0</v>
      </c>
      <c r="N236" s="915" t="n">
        <f aca="false">'12-30'!T12</f>
        <v>0</v>
      </c>
      <c r="O236" s="915" t="n">
        <f aca="false">'12-30'!U12</f>
        <v>0</v>
      </c>
      <c r="P236" s="915" t="n">
        <f aca="false">'12-30'!V12</f>
        <v>0</v>
      </c>
      <c r="Q236" s="915" t="n">
        <f aca="false">'12-30'!W12</f>
        <v>0</v>
      </c>
      <c r="R236" s="915" t="n">
        <f aca="false">'12-30'!X12</f>
        <v>0</v>
      </c>
      <c r="S236" s="915" t="n">
        <f aca="false">'12-30'!Y12</f>
        <v>0</v>
      </c>
      <c r="T236" s="915" t="n">
        <f aca="false">'12-30'!Z12</f>
        <v>0</v>
      </c>
      <c r="U236" s="915" t="n">
        <f aca="false">'12-30'!AA12</f>
        <v>1</v>
      </c>
      <c r="V236" s="916" t="n">
        <f aca="false">'12-30'!AB12</f>
        <v>0</v>
      </c>
      <c r="W236" s="917" t="n">
        <f aca="false">'12-30'!AC12</f>
        <v>1</v>
      </c>
      <c r="X236" s="915" t="n">
        <f aca="false">'12-30'!AD12</f>
        <v>1</v>
      </c>
      <c r="Y236" s="915" t="n">
        <f aca="false">'12-30'!AE12</f>
        <v>0</v>
      </c>
      <c r="Z236" s="915" t="n">
        <f aca="false">'12-30'!AF12</f>
        <v>0</v>
      </c>
      <c r="AA236" s="868" t="n">
        <f aca="false">SUM(W236:Z236)</f>
        <v>2</v>
      </c>
      <c r="AB236" s="124"/>
    </row>
    <row r="237" s="151" customFormat="true" ht="13.5" hidden="false" customHeight="true" outlineLevel="0" collapsed="false">
      <c r="A237" s="880" t="s">
        <v>421</v>
      </c>
      <c r="B237" s="884" t="s">
        <v>149</v>
      </c>
      <c r="C237" s="884"/>
      <c r="D237" s="913" t="s">
        <v>7</v>
      </c>
      <c r="E237" s="914" t="n">
        <f aca="false">'12-30'!F13</f>
        <v>804</v>
      </c>
      <c r="F237" s="915" t="n">
        <f aca="false">'12-30'!L13</f>
        <v>0</v>
      </c>
      <c r="G237" s="915" t="n">
        <f aca="false">'12-30'!M13</f>
        <v>0</v>
      </c>
      <c r="H237" s="915" t="n">
        <f aca="false">'12-30'!N13</f>
        <v>0</v>
      </c>
      <c r="I237" s="915" t="n">
        <f aca="false">'12-30'!O13</f>
        <v>1</v>
      </c>
      <c r="J237" s="915" t="n">
        <f aca="false">'12-30'!P13</f>
        <v>0</v>
      </c>
      <c r="K237" s="915" t="n">
        <f aca="false">'12-30'!Q13</f>
        <v>1</v>
      </c>
      <c r="L237" s="915" t="n">
        <f aca="false">'12-30'!R13</f>
        <v>1</v>
      </c>
      <c r="M237" s="915" t="n">
        <f aca="false">'12-30'!S13</f>
        <v>0</v>
      </c>
      <c r="N237" s="915" t="n">
        <f aca="false">'12-30'!T13</f>
        <v>7</v>
      </c>
      <c r="O237" s="915" t="n">
        <f aca="false">'12-30'!U13</f>
        <v>9</v>
      </c>
      <c r="P237" s="915" t="n">
        <f aca="false">'12-30'!V13</f>
        <v>24</v>
      </c>
      <c r="Q237" s="915" t="n">
        <f aca="false">'12-30'!W13</f>
        <v>33</v>
      </c>
      <c r="R237" s="915" t="n">
        <f aca="false">'12-30'!X13</f>
        <v>57</v>
      </c>
      <c r="S237" s="915" t="n">
        <f aca="false">'12-30'!Y13</f>
        <v>94</v>
      </c>
      <c r="T237" s="915" t="n">
        <f aca="false">'12-30'!Z13</f>
        <v>107</v>
      </c>
      <c r="U237" s="915" t="n">
        <f aca="false">'12-30'!AA13</f>
        <v>115</v>
      </c>
      <c r="V237" s="916" t="n">
        <f aca="false">'12-30'!AB13</f>
        <v>121</v>
      </c>
      <c r="W237" s="917" t="n">
        <f aca="false">'12-30'!AC13</f>
        <v>139</v>
      </c>
      <c r="X237" s="915" t="n">
        <f aca="false">'12-30'!AD13</f>
        <v>70</v>
      </c>
      <c r="Y237" s="915" t="n">
        <f aca="false">'12-30'!AE13</f>
        <v>23</v>
      </c>
      <c r="Z237" s="915" t="n">
        <f aca="false">'12-30'!AF13</f>
        <v>2</v>
      </c>
      <c r="AA237" s="868" t="n">
        <f aca="false">SUM(W237:Z237)</f>
        <v>234</v>
      </c>
      <c r="AB237" s="124"/>
    </row>
    <row r="238" s="123" customFormat="true" ht="13.5" hidden="false" customHeight="false" outlineLevel="0" collapsed="false">
      <c r="A238" s="880"/>
      <c r="B238" s="884"/>
      <c r="C238" s="884"/>
      <c r="D238" s="913" t="s">
        <v>475</v>
      </c>
      <c r="E238" s="914" t="n">
        <f aca="false">'12-30'!F14</f>
        <v>473</v>
      </c>
      <c r="F238" s="915" t="n">
        <f aca="false">'12-30'!L14</f>
        <v>0</v>
      </c>
      <c r="G238" s="915" t="n">
        <f aca="false">'12-30'!M14</f>
        <v>0</v>
      </c>
      <c r="H238" s="915" t="n">
        <f aca="false">'12-30'!N14</f>
        <v>0</v>
      </c>
      <c r="I238" s="915" t="n">
        <f aca="false">'12-30'!O14</f>
        <v>0</v>
      </c>
      <c r="J238" s="915" t="n">
        <f aca="false">'12-30'!P14</f>
        <v>0</v>
      </c>
      <c r="K238" s="915" t="n">
        <f aca="false">'12-30'!Q14</f>
        <v>0</v>
      </c>
      <c r="L238" s="915" t="n">
        <f aca="false">'12-30'!R14</f>
        <v>0</v>
      </c>
      <c r="M238" s="915" t="n">
        <f aca="false">'12-30'!S14</f>
        <v>0</v>
      </c>
      <c r="N238" s="915" t="n">
        <f aca="false">'12-30'!T14</f>
        <v>1</v>
      </c>
      <c r="O238" s="915" t="n">
        <f aca="false">'12-30'!U14</f>
        <v>7</v>
      </c>
      <c r="P238" s="915" t="n">
        <f aca="false">'12-30'!V14</f>
        <v>8</v>
      </c>
      <c r="Q238" s="915" t="n">
        <f aca="false">'12-30'!W14</f>
        <v>16</v>
      </c>
      <c r="R238" s="915" t="n">
        <f aca="false">'12-30'!X14</f>
        <v>37</v>
      </c>
      <c r="S238" s="915" t="n">
        <f aca="false">'12-30'!Y14</f>
        <v>60</v>
      </c>
      <c r="T238" s="915" t="n">
        <f aca="false">'12-30'!Z14</f>
        <v>76</v>
      </c>
      <c r="U238" s="915" t="n">
        <f aca="false">'12-30'!AA14</f>
        <v>74</v>
      </c>
      <c r="V238" s="916" t="n">
        <f aca="false">'12-30'!AB14</f>
        <v>73</v>
      </c>
      <c r="W238" s="917" t="n">
        <f aca="false">'12-30'!AC14</f>
        <v>73</v>
      </c>
      <c r="X238" s="915" t="n">
        <f aca="false">'12-30'!AD14</f>
        <v>38</v>
      </c>
      <c r="Y238" s="915" t="n">
        <f aca="false">'12-30'!AE14</f>
        <v>9</v>
      </c>
      <c r="Z238" s="915" t="n">
        <f aca="false">'12-30'!AF14</f>
        <v>1</v>
      </c>
      <c r="AA238" s="868" t="n">
        <f aca="false">SUM(W238:Z238)</f>
        <v>121</v>
      </c>
      <c r="AB238" s="124"/>
    </row>
    <row r="239" s="123" customFormat="true" ht="13.5" hidden="false" customHeight="false" outlineLevel="0" collapsed="false">
      <c r="A239" s="880"/>
      <c r="B239" s="884"/>
      <c r="C239" s="884"/>
      <c r="D239" s="913" t="s">
        <v>476</v>
      </c>
      <c r="E239" s="914" t="n">
        <f aca="false">'12-30'!F15</f>
        <v>331</v>
      </c>
      <c r="F239" s="915" t="n">
        <f aca="false">'12-30'!L15</f>
        <v>0</v>
      </c>
      <c r="G239" s="915" t="n">
        <f aca="false">'12-30'!M15</f>
        <v>0</v>
      </c>
      <c r="H239" s="915" t="n">
        <f aca="false">'12-30'!N15</f>
        <v>0</v>
      </c>
      <c r="I239" s="915" t="n">
        <f aca="false">'12-30'!O15</f>
        <v>1</v>
      </c>
      <c r="J239" s="915" t="n">
        <f aca="false">'12-30'!P15</f>
        <v>0</v>
      </c>
      <c r="K239" s="915" t="n">
        <f aca="false">'12-30'!Q15</f>
        <v>1</v>
      </c>
      <c r="L239" s="915" t="n">
        <f aca="false">'12-30'!R15</f>
        <v>1</v>
      </c>
      <c r="M239" s="915" t="n">
        <f aca="false">'12-30'!S15</f>
        <v>0</v>
      </c>
      <c r="N239" s="915" t="n">
        <f aca="false">'12-30'!T15</f>
        <v>6</v>
      </c>
      <c r="O239" s="915" t="n">
        <f aca="false">'12-30'!U15</f>
        <v>2</v>
      </c>
      <c r="P239" s="915" t="n">
        <f aca="false">'12-30'!V15</f>
        <v>16</v>
      </c>
      <c r="Q239" s="915" t="n">
        <f aca="false">'12-30'!W15</f>
        <v>17</v>
      </c>
      <c r="R239" s="915" t="n">
        <f aca="false">'12-30'!X15</f>
        <v>20</v>
      </c>
      <c r="S239" s="915" t="n">
        <f aca="false">'12-30'!Y15</f>
        <v>34</v>
      </c>
      <c r="T239" s="915" t="n">
        <f aca="false">'12-30'!Z15</f>
        <v>31</v>
      </c>
      <c r="U239" s="915" t="n">
        <f aca="false">'12-30'!AA15</f>
        <v>41</v>
      </c>
      <c r="V239" s="916" t="n">
        <f aca="false">'12-30'!AB15</f>
        <v>48</v>
      </c>
      <c r="W239" s="917" t="n">
        <f aca="false">'12-30'!AC15</f>
        <v>66</v>
      </c>
      <c r="X239" s="915" t="n">
        <f aca="false">'12-30'!AD15</f>
        <v>32</v>
      </c>
      <c r="Y239" s="915" t="n">
        <f aca="false">'12-30'!AE15</f>
        <v>14</v>
      </c>
      <c r="Z239" s="915" t="n">
        <f aca="false">'12-30'!AF15</f>
        <v>1</v>
      </c>
      <c r="AA239" s="868" t="n">
        <f aca="false">SUM(W239:Z239)</f>
        <v>113</v>
      </c>
      <c r="AB239" s="124"/>
    </row>
    <row r="240" s="151" customFormat="true" ht="13.5" hidden="false" customHeight="true" outlineLevel="0" collapsed="false">
      <c r="A240" s="880" t="s">
        <v>422</v>
      </c>
      <c r="B240" s="880" t="s">
        <v>477</v>
      </c>
      <c r="C240" s="889" t="s">
        <v>1065</v>
      </c>
      <c r="D240" s="913" t="s">
        <v>7</v>
      </c>
      <c r="E240" s="914" t="n">
        <f aca="false">'12-30'!F16</f>
        <v>25</v>
      </c>
      <c r="F240" s="915" t="n">
        <f aca="false">'12-30'!L16</f>
        <v>0</v>
      </c>
      <c r="G240" s="915" t="n">
        <f aca="false">'12-30'!M16</f>
        <v>0</v>
      </c>
      <c r="H240" s="915" t="n">
        <f aca="false">'12-30'!N16</f>
        <v>0</v>
      </c>
      <c r="I240" s="915" t="n">
        <f aca="false">'12-30'!O16</f>
        <v>0</v>
      </c>
      <c r="J240" s="915" t="n">
        <f aca="false">'12-30'!P16</f>
        <v>0</v>
      </c>
      <c r="K240" s="915" t="n">
        <f aca="false">'12-30'!Q16</f>
        <v>0</v>
      </c>
      <c r="L240" s="915" t="n">
        <f aca="false">'12-30'!R16</f>
        <v>0</v>
      </c>
      <c r="M240" s="915" t="n">
        <f aca="false">'12-30'!S16</f>
        <v>0</v>
      </c>
      <c r="N240" s="915" t="n">
        <f aca="false">'12-30'!T16</f>
        <v>0</v>
      </c>
      <c r="O240" s="915" t="n">
        <f aca="false">'12-30'!U16</f>
        <v>0</v>
      </c>
      <c r="P240" s="915" t="n">
        <f aca="false">'12-30'!V16</f>
        <v>0</v>
      </c>
      <c r="Q240" s="915" t="n">
        <f aca="false">'12-30'!W16</f>
        <v>1</v>
      </c>
      <c r="R240" s="915" t="n">
        <f aca="false">'12-30'!X16</f>
        <v>2</v>
      </c>
      <c r="S240" s="915" t="n">
        <f aca="false">'12-30'!Y16</f>
        <v>6</v>
      </c>
      <c r="T240" s="915" t="n">
        <f aca="false">'12-30'!Z16</f>
        <v>3</v>
      </c>
      <c r="U240" s="915" t="n">
        <f aca="false">'12-30'!AA16</f>
        <v>6</v>
      </c>
      <c r="V240" s="916" t="n">
        <f aca="false">'12-30'!AB16</f>
        <v>4</v>
      </c>
      <c r="W240" s="917" t="n">
        <f aca="false">'12-30'!AC16</f>
        <v>2</v>
      </c>
      <c r="X240" s="915" t="n">
        <f aca="false">'12-30'!AD16</f>
        <v>1</v>
      </c>
      <c r="Y240" s="915" t="n">
        <f aca="false">'12-30'!AE16</f>
        <v>0</v>
      </c>
      <c r="Z240" s="915" t="n">
        <f aca="false">'12-30'!AF16</f>
        <v>0</v>
      </c>
      <c r="AA240" s="868" t="n">
        <f aca="false">SUM(W240:Z240)</f>
        <v>3</v>
      </c>
      <c r="AB240" s="124"/>
    </row>
    <row r="241" s="123" customFormat="true" ht="13.5" hidden="false" customHeight="false" outlineLevel="0" collapsed="false">
      <c r="A241" s="880"/>
      <c r="B241" s="880"/>
      <c r="C241" s="880"/>
      <c r="D241" s="913" t="s">
        <v>475</v>
      </c>
      <c r="E241" s="914" t="n">
        <f aca="false">'12-30'!F17</f>
        <v>19</v>
      </c>
      <c r="F241" s="915" t="n">
        <f aca="false">'12-30'!L17</f>
        <v>0</v>
      </c>
      <c r="G241" s="915" t="n">
        <f aca="false">'12-30'!M17</f>
        <v>0</v>
      </c>
      <c r="H241" s="915" t="n">
        <f aca="false">'12-30'!N17</f>
        <v>0</v>
      </c>
      <c r="I241" s="915" t="n">
        <f aca="false">'12-30'!O17</f>
        <v>0</v>
      </c>
      <c r="J241" s="915" t="n">
        <f aca="false">'12-30'!P17</f>
        <v>0</v>
      </c>
      <c r="K241" s="915" t="n">
        <f aca="false">'12-30'!Q17</f>
        <v>0</v>
      </c>
      <c r="L241" s="915" t="n">
        <f aca="false">'12-30'!R17</f>
        <v>0</v>
      </c>
      <c r="M241" s="915" t="n">
        <f aca="false">'12-30'!S17</f>
        <v>0</v>
      </c>
      <c r="N241" s="915" t="n">
        <f aca="false">'12-30'!T17</f>
        <v>0</v>
      </c>
      <c r="O241" s="915" t="n">
        <f aca="false">'12-30'!U17</f>
        <v>0</v>
      </c>
      <c r="P241" s="915" t="n">
        <f aca="false">'12-30'!V17</f>
        <v>0</v>
      </c>
      <c r="Q241" s="915" t="n">
        <f aca="false">'12-30'!W17</f>
        <v>0</v>
      </c>
      <c r="R241" s="915" t="n">
        <f aca="false">'12-30'!X17</f>
        <v>1</v>
      </c>
      <c r="S241" s="915" t="n">
        <f aca="false">'12-30'!Y17</f>
        <v>6</v>
      </c>
      <c r="T241" s="915" t="n">
        <f aca="false">'12-30'!Z17</f>
        <v>2</v>
      </c>
      <c r="U241" s="915" t="n">
        <f aca="false">'12-30'!AA17</f>
        <v>6</v>
      </c>
      <c r="V241" s="916" t="n">
        <f aca="false">'12-30'!AB17</f>
        <v>2</v>
      </c>
      <c r="W241" s="917" t="n">
        <f aca="false">'12-30'!AC17</f>
        <v>1</v>
      </c>
      <c r="X241" s="915" t="n">
        <f aca="false">'12-30'!AD17</f>
        <v>1</v>
      </c>
      <c r="Y241" s="915" t="n">
        <f aca="false">'12-30'!AE17</f>
        <v>0</v>
      </c>
      <c r="Z241" s="915" t="n">
        <f aca="false">'12-30'!AF17</f>
        <v>0</v>
      </c>
      <c r="AA241" s="868" t="n">
        <f aca="false">SUM(W241:Z241)</f>
        <v>2</v>
      </c>
      <c r="AB241" s="124"/>
    </row>
    <row r="242" s="123" customFormat="true" ht="13.5" hidden="false" customHeight="false" outlineLevel="0" collapsed="false">
      <c r="A242" s="880"/>
      <c r="B242" s="880"/>
      <c r="C242" s="880"/>
      <c r="D242" s="913" t="s">
        <v>476</v>
      </c>
      <c r="E242" s="914" t="n">
        <f aca="false">'12-30'!F18</f>
        <v>6</v>
      </c>
      <c r="F242" s="915" t="n">
        <f aca="false">'12-30'!L18</f>
        <v>0</v>
      </c>
      <c r="G242" s="915" t="n">
        <f aca="false">'12-30'!M18</f>
        <v>0</v>
      </c>
      <c r="H242" s="915" t="n">
        <f aca="false">'12-30'!N18</f>
        <v>0</v>
      </c>
      <c r="I242" s="915" t="n">
        <f aca="false">'12-30'!O18</f>
        <v>0</v>
      </c>
      <c r="J242" s="915" t="n">
        <f aca="false">'12-30'!P18</f>
        <v>0</v>
      </c>
      <c r="K242" s="915" t="n">
        <f aca="false">'12-30'!Q18</f>
        <v>0</v>
      </c>
      <c r="L242" s="915" t="n">
        <f aca="false">'12-30'!R18</f>
        <v>0</v>
      </c>
      <c r="M242" s="915" t="n">
        <f aca="false">'12-30'!S18</f>
        <v>0</v>
      </c>
      <c r="N242" s="915" t="n">
        <f aca="false">'12-30'!T18</f>
        <v>0</v>
      </c>
      <c r="O242" s="915" t="n">
        <f aca="false">'12-30'!U18</f>
        <v>0</v>
      </c>
      <c r="P242" s="915" t="n">
        <f aca="false">'12-30'!V18</f>
        <v>0</v>
      </c>
      <c r="Q242" s="915" t="n">
        <f aca="false">'12-30'!W18</f>
        <v>1</v>
      </c>
      <c r="R242" s="915" t="n">
        <f aca="false">'12-30'!X18</f>
        <v>1</v>
      </c>
      <c r="S242" s="915" t="n">
        <f aca="false">'12-30'!Y18</f>
        <v>0</v>
      </c>
      <c r="T242" s="915" t="n">
        <f aca="false">'12-30'!Z18</f>
        <v>1</v>
      </c>
      <c r="U242" s="915" t="n">
        <f aca="false">'12-30'!AA18</f>
        <v>0</v>
      </c>
      <c r="V242" s="916" t="n">
        <f aca="false">'12-30'!AB18</f>
        <v>2</v>
      </c>
      <c r="W242" s="917" t="n">
        <f aca="false">'12-30'!AC18</f>
        <v>1</v>
      </c>
      <c r="X242" s="915" t="n">
        <f aca="false">'12-30'!AD18</f>
        <v>0</v>
      </c>
      <c r="Y242" s="915" t="n">
        <f aca="false">'12-30'!AE18</f>
        <v>0</v>
      </c>
      <c r="Z242" s="915" t="n">
        <f aca="false">'12-30'!AF18</f>
        <v>0</v>
      </c>
      <c r="AA242" s="868" t="n">
        <f aca="false">SUM(W242:Z242)</f>
        <v>1</v>
      </c>
      <c r="AB242" s="124"/>
    </row>
    <row r="243" s="151" customFormat="true" ht="13.5" hidden="false" customHeight="true" outlineLevel="0" collapsed="false">
      <c r="A243" s="880" t="s">
        <v>424</v>
      </c>
      <c r="B243" s="884"/>
      <c r="C243" s="884" t="s">
        <v>425</v>
      </c>
      <c r="D243" s="913" t="s">
        <v>7</v>
      </c>
      <c r="E243" s="914" t="n">
        <f aca="false">'12-30'!F19</f>
        <v>86</v>
      </c>
      <c r="F243" s="915" t="n">
        <f aca="false">'12-30'!L19</f>
        <v>0</v>
      </c>
      <c r="G243" s="915" t="n">
        <f aca="false">'12-30'!M19</f>
        <v>0</v>
      </c>
      <c r="H243" s="915" t="n">
        <f aca="false">'12-30'!N19</f>
        <v>0</v>
      </c>
      <c r="I243" s="915" t="n">
        <f aca="false">'12-30'!O19</f>
        <v>0</v>
      </c>
      <c r="J243" s="915" t="n">
        <f aca="false">'12-30'!P19</f>
        <v>0</v>
      </c>
      <c r="K243" s="915" t="n">
        <f aca="false">'12-30'!Q19</f>
        <v>1</v>
      </c>
      <c r="L243" s="915" t="n">
        <f aca="false">'12-30'!R19</f>
        <v>0</v>
      </c>
      <c r="M243" s="915" t="n">
        <f aca="false">'12-30'!S19</f>
        <v>0</v>
      </c>
      <c r="N243" s="915" t="n">
        <f aca="false">'12-30'!T19</f>
        <v>0</v>
      </c>
      <c r="O243" s="915" t="n">
        <f aca="false">'12-30'!U19</f>
        <v>0</v>
      </c>
      <c r="P243" s="915" t="n">
        <f aca="false">'12-30'!V19</f>
        <v>1</v>
      </c>
      <c r="Q243" s="915" t="n">
        <f aca="false">'12-30'!W19</f>
        <v>1</v>
      </c>
      <c r="R243" s="915" t="n">
        <f aca="false">'12-30'!X19</f>
        <v>5</v>
      </c>
      <c r="S243" s="915" t="n">
        <f aca="false">'12-30'!Y19</f>
        <v>16</v>
      </c>
      <c r="T243" s="915" t="n">
        <f aca="false">'12-30'!Z19</f>
        <v>9</v>
      </c>
      <c r="U243" s="915" t="n">
        <f aca="false">'12-30'!AA19</f>
        <v>14</v>
      </c>
      <c r="V243" s="916" t="n">
        <f aca="false">'12-30'!AB19</f>
        <v>11</v>
      </c>
      <c r="W243" s="917" t="n">
        <f aca="false">'12-30'!AC19</f>
        <v>14</v>
      </c>
      <c r="X243" s="915" t="n">
        <f aca="false">'12-30'!AD19</f>
        <v>10</v>
      </c>
      <c r="Y243" s="915" t="n">
        <f aca="false">'12-30'!AE19</f>
        <v>4</v>
      </c>
      <c r="Z243" s="915" t="n">
        <f aca="false">'12-30'!AF19</f>
        <v>0</v>
      </c>
      <c r="AA243" s="868" t="n">
        <f aca="false">SUM(W243:Z243)</f>
        <v>28</v>
      </c>
      <c r="AB243" s="124"/>
    </row>
    <row r="244" s="123" customFormat="true" ht="13.5" hidden="false" customHeight="false" outlineLevel="0" collapsed="false">
      <c r="A244" s="880"/>
      <c r="B244" s="884"/>
      <c r="C244" s="884"/>
      <c r="D244" s="913" t="s">
        <v>475</v>
      </c>
      <c r="E244" s="914" t="n">
        <f aca="false">'12-30'!F20</f>
        <v>54</v>
      </c>
      <c r="F244" s="915" t="n">
        <f aca="false">'12-30'!L20</f>
        <v>0</v>
      </c>
      <c r="G244" s="915" t="n">
        <f aca="false">'12-30'!M20</f>
        <v>0</v>
      </c>
      <c r="H244" s="915" t="n">
        <f aca="false">'12-30'!N20</f>
        <v>0</v>
      </c>
      <c r="I244" s="915" t="n">
        <f aca="false">'12-30'!O20</f>
        <v>0</v>
      </c>
      <c r="J244" s="915" t="n">
        <f aca="false">'12-30'!P20</f>
        <v>0</v>
      </c>
      <c r="K244" s="915" t="n">
        <f aca="false">'12-30'!Q20</f>
        <v>0</v>
      </c>
      <c r="L244" s="915" t="n">
        <f aca="false">'12-30'!R20</f>
        <v>0</v>
      </c>
      <c r="M244" s="915" t="n">
        <f aca="false">'12-30'!S20</f>
        <v>0</v>
      </c>
      <c r="N244" s="915" t="n">
        <f aca="false">'12-30'!T20</f>
        <v>0</v>
      </c>
      <c r="O244" s="915" t="n">
        <f aca="false">'12-30'!U20</f>
        <v>0</v>
      </c>
      <c r="P244" s="915" t="n">
        <f aca="false">'12-30'!V20</f>
        <v>1</v>
      </c>
      <c r="Q244" s="915" t="n">
        <f aca="false">'12-30'!W20</f>
        <v>1</v>
      </c>
      <c r="R244" s="915" t="n">
        <f aca="false">'12-30'!X20</f>
        <v>4</v>
      </c>
      <c r="S244" s="915" t="n">
        <f aca="false">'12-30'!Y20</f>
        <v>11</v>
      </c>
      <c r="T244" s="915" t="n">
        <f aca="false">'12-30'!Z20</f>
        <v>8</v>
      </c>
      <c r="U244" s="915" t="n">
        <f aca="false">'12-30'!AA20</f>
        <v>6</v>
      </c>
      <c r="V244" s="916" t="n">
        <f aca="false">'12-30'!AB20</f>
        <v>9</v>
      </c>
      <c r="W244" s="917" t="n">
        <f aca="false">'12-30'!AC20</f>
        <v>8</v>
      </c>
      <c r="X244" s="915" t="n">
        <f aca="false">'12-30'!AD20</f>
        <v>6</v>
      </c>
      <c r="Y244" s="915" t="n">
        <f aca="false">'12-30'!AE20</f>
        <v>0</v>
      </c>
      <c r="Z244" s="915" t="n">
        <f aca="false">'12-30'!AF20</f>
        <v>0</v>
      </c>
      <c r="AA244" s="868" t="n">
        <f aca="false">SUM(W244:Z244)</f>
        <v>14</v>
      </c>
      <c r="AB244" s="124"/>
    </row>
    <row r="245" s="123" customFormat="true" ht="13.5" hidden="false" customHeight="false" outlineLevel="0" collapsed="false">
      <c r="A245" s="880"/>
      <c r="B245" s="884"/>
      <c r="C245" s="884"/>
      <c r="D245" s="913" t="s">
        <v>476</v>
      </c>
      <c r="E245" s="914" t="n">
        <f aca="false">'12-30'!F21</f>
        <v>32</v>
      </c>
      <c r="F245" s="915" t="n">
        <f aca="false">'12-30'!L21</f>
        <v>0</v>
      </c>
      <c r="G245" s="915" t="n">
        <f aca="false">'12-30'!M21</f>
        <v>0</v>
      </c>
      <c r="H245" s="915" t="n">
        <f aca="false">'12-30'!N21</f>
        <v>0</v>
      </c>
      <c r="I245" s="915" t="n">
        <f aca="false">'12-30'!O21</f>
        <v>0</v>
      </c>
      <c r="J245" s="915" t="n">
        <f aca="false">'12-30'!P21</f>
        <v>0</v>
      </c>
      <c r="K245" s="915" t="n">
        <f aca="false">'12-30'!Q21</f>
        <v>1</v>
      </c>
      <c r="L245" s="915" t="n">
        <f aca="false">'12-30'!R21</f>
        <v>0</v>
      </c>
      <c r="M245" s="915" t="n">
        <f aca="false">'12-30'!S21</f>
        <v>0</v>
      </c>
      <c r="N245" s="915" t="n">
        <f aca="false">'12-30'!T21</f>
        <v>0</v>
      </c>
      <c r="O245" s="915" t="n">
        <f aca="false">'12-30'!U21</f>
        <v>0</v>
      </c>
      <c r="P245" s="915" t="n">
        <f aca="false">'12-30'!V21</f>
        <v>0</v>
      </c>
      <c r="Q245" s="915" t="n">
        <f aca="false">'12-30'!W21</f>
        <v>0</v>
      </c>
      <c r="R245" s="915" t="n">
        <f aca="false">'12-30'!X21</f>
        <v>1</v>
      </c>
      <c r="S245" s="915" t="n">
        <f aca="false">'12-30'!Y21</f>
        <v>5</v>
      </c>
      <c r="T245" s="915" t="n">
        <f aca="false">'12-30'!Z21</f>
        <v>1</v>
      </c>
      <c r="U245" s="915" t="n">
        <f aca="false">'12-30'!AA21</f>
        <v>8</v>
      </c>
      <c r="V245" s="916" t="n">
        <f aca="false">'12-30'!AB21</f>
        <v>2</v>
      </c>
      <c r="W245" s="917" t="n">
        <f aca="false">'12-30'!AC21</f>
        <v>6</v>
      </c>
      <c r="X245" s="915" t="n">
        <f aca="false">'12-30'!AD21</f>
        <v>4</v>
      </c>
      <c r="Y245" s="915" t="n">
        <f aca="false">'12-30'!AE21</f>
        <v>4</v>
      </c>
      <c r="Z245" s="915" t="n">
        <f aca="false">'12-30'!AF21</f>
        <v>0</v>
      </c>
      <c r="AA245" s="868" t="n">
        <f aca="false">SUM(W245:Z245)</f>
        <v>14</v>
      </c>
      <c r="AB245" s="124"/>
    </row>
    <row r="246" s="123" customFormat="true" ht="13.5" hidden="false" customHeight="true" outlineLevel="0" collapsed="false">
      <c r="A246" s="880" t="s">
        <v>426</v>
      </c>
      <c r="B246" s="884"/>
      <c r="C246" s="889" t="s">
        <v>1066</v>
      </c>
      <c r="D246" s="913" t="s">
        <v>7</v>
      </c>
      <c r="E246" s="914" t="n">
        <f aca="false">'12-30'!F22</f>
        <v>73</v>
      </c>
      <c r="F246" s="915" t="n">
        <f aca="false">'12-30'!L22</f>
        <v>0</v>
      </c>
      <c r="G246" s="915" t="n">
        <f aca="false">'12-30'!M22</f>
        <v>0</v>
      </c>
      <c r="H246" s="915" t="n">
        <f aca="false">'12-30'!N22</f>
        <v>0</v>
      </c>
      <c r="I246" s="915" t="n">
        <f aca="false">'12-30'!O22</f>
        <v>0</v>
      </c>
      <c r="J246" s="915" t="n">
        <f aca="false">'12-30'!P22</f>
        <v>0</v>
      </c>
      <c r="K246" s="915" t="n">
        <f aca="false">'12-30'!Q22</f>
        <v>0</v>
      </c>
      <c r="L246" s="915" t="n">
        <f aca="false">'12-30'!R22</f>
        <v>0</v>
      </c>
      <c r="M246" s="915" t="n">
        <f aca="false">'12-30'!S22</f>
        <v>0</v>
      </c>
      <c r="N246" s="915" t="n">
        <f aca="false">'12-30'!T22</f>
        <v>0</v>
      </c>
      <c r="O246" s="915" t="n">
        <f aca="false">'12-30'!U22</f>
        <v>3</v>
      </c>
      <c r="P246" s="915" t="n">
        <f aca="false">'12-30'!V22</f>
        <v>2</v>
      </c>
      <c r="Q246" s="915" t="n">
        <f aca="false">'12-30'!W22</f>
        <v>2</v>
      </c>
      <c r="R246" s="915" t="n">
        <f aca="false">'12-30'!X22</f>
        <v>8</v>
      </c>
      <c r="S246" s="915" t="n">
        <f aca="false">'12-30'!Y22</f>
        <v>10</v>
      </c>
      <c r="T246" s="915" t="n">
        <f aca="false">'12-30'!Z22</f>
        <v>10</v>
      </c>
      <c r="U246" s="915" t="n">
        <f aca="false">'12-30'!AA22</f>
        <v>4</v>
      </c>
      <c r="V246" s="916" t="n">
        <f aca="false">'12-30'!AB22</f>
        <v>9</v>
      </c>
      <c r="W246" s="917" t="n">
        <f aca="false">'12-30'!AC22</f>
        <v>12</v>
      </c>
      <c r="X246" s="915" t="n">
        <f aca="false">'12-30'!AD22</f>
        <v>11</v>
      </c>
      <c r="Y246" s="915" t="n">
        <f aca="false">'12-30'!AE22</f>
        <v>2</v>
      </c>
      <c r="Z246" s="915" t="n">
        <f aca="false">'12-30'!AF22</f>
        <v>0</v>
      </c>
      <c r="AA246" s="868" t="n">
        <f aca="false">SUM(W246:Z246)</f>
        <v>25</v>
      </c>
      <c r="AB246" s="124"/>
    </row>
    <row r="247" s="123" customFormat="true" ht="13.5" hidden="false" customHeight="false" outlineLevel="0" collapsed="false">
      <c r="A247" s="880"/>
      <c r="B247" s="884"/>
      <c r="C247" s="884"/>
      <c r="D247" s="913" t="s">
        <v>475</v>
      </c>
      <c r="E247" s="914" t="n">
        <f aca="false">'12-30'!F23</f>
        <v>36</v>
      </c>
      <c r="F247" s="915" t="n">
        <f aca="false">'12-30'!L23</f>
        <v>0</v>
      </c>
      <c r="G247" s="915" t="n">
        <f aca="false">'12-30'!M23</f>
        <v>0</v>
      </c>
      <c r="H247" s="915" t="n">
        <f aca="false">'12-30'!N23</f>
        <v>0</v>
      </c>
      <c r="I247" s="915" t="n">
        <f aca="false">'12-30'!O23</f>
        <v>0</v>
      </c>
      <c r="J247" s="915" t="n">
        <f aca="false">'12-30'!P23</f>
        <v>0</v>
      </c>
      <c r="K247" s="915" t="n">
        <f aca="false">'12-30'!Q23</f>
        <v>0</v>
      </c>
      <c r="L247" s="915" t="n">
        <f aca="false">'12-30'!R23</f>
        <v>0</v>
      </c>
      <c r="M247" s="915" t="n">
        <f aca="false">'12-30'!S23</f>
        <v>0</v>
      </c>
      <c r="N247" s="915" t="n">
        <f aca="false">'12-30'!T23</f>
        <v>0</v>
      </c>
      <c r="O247" s="915" t="n">
        <f aca="false">'12-30'!U23</f>
        <v>3</v>
      </c>
      <c r="P247" s="915" t="n">
        <f aca="false">'12-30'!V23</f>
        <v>1</v>
      </c>
      <c r="Q247" s="915" t="n">
        <f aca="false">'12-30'!W23</f>
        <v>1</v>
      </c>
      <c r="R247" s="915" t="n">
        <f aca="false">'12-30'!X23</f>
        <v>4</v>
      </c>
      <c r="S247" s="915" t="n">
        <f aca="false">'12-30'!Y23</f>
        <v>8</v>
      </c>
      <c r="T247" s="915" t="n">
        <f aca="false">'12-30'!Z23</f>
        <v>7</v>
      </c>
      <c r="U247" s="915" t="n">
        <f aca="false">'12-30'!AA23</f>
        <v>1</v>
      </c>
      <c r="V247" s="916" t="n">
        <f aca="false">'12-30'!AB23</f>
        <v>2</v>
      </c>
      <c r="W247" s="917" t="n">
        <f aca="false">'12-30'!AC23</f>
        <v>4</v>
      </c>
      <c r="X247" s="915" t="n">
        <f aca="false">'12-30'!AD23</f>
        <v>5</v>
      </c>
      <c r="Y247" s="915" t="n">
        <f aca="false">'12-30'!AE23</f>
        <v>0</v>
      </c>
      <c r="Z247" s="915" t="n">
        <f aca="false">'12-30'!AF23</f>
        <v>0</v>
      </c>
      <c r="AA247" s="868" t="n">
        <f aca="false">SUM(W247:Z247)</f>
        <v>9</v>
      </c>
      <c r="AB247" s="124"/>
    </row>
    <row r="248" s="123" customFormat="true" ht="13.5" hidden="false" customHeight="false" outlineLevel="0" collapsed="false">
      <c r="A248" s="880"/>
      <c r="B248" s="884"/>
      <c r="C248" s="884"/>
      <c r="D248" s="913" t="s">
        <v>476</v>
      </c>
      <c r="E248" s="914" t="n">
        <f aca="false">'12-30'!F24</f>
        <v>37</v>
      </c>
      <c r="F248" s="915" t="n">
        <f aca="false">'12-30'!L24</f>
        <v>0</v>
      </c>
      <c r="G248" s="915" t="n">
        <f aca="false">'12-30'!M24</f>
        <v>0</v>
      </c>
      <c r="H248" s="915" t="n">
        <f aca="false">'12-30'!N24</f>
        <v>0</v>
      </c>
      <c r="I248" s="915" t="n">
        <f aca="false">'12-30'!O24</f>
        <v>0</v>
      </c>
      <c r="J248" s="915" t="n">
        <f aca="false">'12-30'!P24</f>
        <v>0</v>
      </c>
      <c r="K248" s="915" t="n">
        <f aca="false">'12-30'!Q24</f>
        <v>0</v>
      </c>
      <c r="L248" s="915" t="n">
        <f aca="false">'12-30'!R24</f>
        <v>0</v>
      </c>
      <c r="M248" s="915" t="n">
        <f aca="false">'12-30'!S24</f>
        <v>0</v>
      </c>
      <c r="N248" s="915" t="n">
        <f aca="false">'12-30'!T24</f>
        <v>0</v>
      </c>
      <c r="O248" s="915" t="n">
        <f aca="false">'12-30'!U24</f>
        <v>0</v>
      </c>
      <c r="P248" s="915" t="n">
        <f aca="false">'12-30'!V24</f>
        <v>1</v>
      </c>
      <c r="Q248" s="915" t="n">
        <f aca="false">'12-30'!W24</f>
        <v>1</v>
      </c>
      <c r="R248" s="915" t="n">
        <f aca="false">'12-30'!X24</f>
        <v>4</v>
      </c>
      <c r="S248" s="915" t="n">
        <f aca="false">'12-30'!Y24</f>
        <v>2</v>
      </c>
      <c r="T248" s="915" t="n">
        <f aca="false">'12-30'!Z24</f>
        <v>3</v>
      </c>
      <c r="U248" s="915" t="n">
        <f aca="false">'12-30'!AA24</f>
        <v>3</v>
      </c>
      <c r="V248" s="916" t="n">
        <f aca="false">'12-30'!AB24</f>
        <v>7</v>
      </c>
      <c r="W248" s="917" t="n">
        <f aca="false">'12-30'!AC24</f>
        <v>8</v>
      </c>
      <c r="X248" s="915" t="n">
        <f aca="false">'12-30'!AD24</f>
        <v>6</v>
      </c>
      <c r="Y248" s="915" t="n">
        <f aca="false">'12-30'!AE24</f>
        <v>2</v>
      </c>
      <c r="Z248" s="915" t="n">
        <f aca="false">'12-30'!AF24</f>
        <v>0</v>
      </c>
      <c r="AA248" s="868" t="n">
        <f aca="false">SUM(W248:Z248)</f>
        <v>16</v>
      </c>
      <c r="AB248" s="124"/>
    </row>
    <row r="249" s="123" customFormat="true" ht="13.5" hidden="false" customHeight="true" outlineLevel="0" collapsed="false">
      <c r="A249" s="880" t="s">
        <v>428</v>
      </c>
      <c r="B249" s="884"/>
      <c r="C249" s="889" t="s">
        <v>1067</v>
      </c>
      <c r="D249" s="913" t="s">
        <v>7</v>
      </c>
      <c r="E249" s="914" t="n">
        <f aca="false">'12-30'!F25</f>
        <v>35</v>
      </c>
      <c r="F249" s="915" t="n">
        <f aca="false">'12-30'!L25</f>
        <v>0</v>
      </c>
      <c r="G249" s="915" t="n">
        <f aca="false">'12-30'!M25</f>
        <v>0</v>
      </c>
      <c r="H249" s="915" t="n">
        <f aca="false">'12-30'!N25</f>
        <v>0</v>
      </c>
      <c r="I249" s="915" t="n">
        <f aca="false">'12-30'!O25</f>
        <v>0</v>
      </c>
      <c r="J249" s="915" t="n">
        <f aca="false">'12-30'!P25</f>
        <v>0</v>
      </c>
      <c r="K249" s="915" t="n">
        <f aca="false">'12-30'!Q25</f>
        <v>0</v>
      </c>
      <c r="L249" s="915" t="n">
        <f aca="false">'12-30'!R25</f>
        <v>0</v>
      </c>
      <c r="M249" s="915" t="n">
        <f aca="false">'12-30'!S25</f>
        <v>0</v>
      </c>
      <c r="N249" s="915" t="n">
        <f aca="false">'12-30'!T25</f>
        <v>2</v>
      </c>
      <c r="O249" s="915" t="n">
        <f aca="false">'12-30'!U25</f>
        <v>0</v>
      </c>
      <c r="P249" s="915" t="n">
        <f aca="false">'12-30'!V25</f>
        <v>2</v>
      </c>
      <c r="Q249" s="915" t="n">
        <f aca="false">'12-30'!W25</f>
        <v>3</v>
      </c>
      <c r="R249" s="915" t="n">
        <f aca="false">'12-30'!X25</f>
        <v>4</v>
      </c>
      <c r="S249" s="915" t="n">
        <f aca="false">'12-30'!Y25</f>
        <v>5</v>
      </c>
      <c r="T249" s="915" t="n">
        <f aca="false">'12-30'!Z25</f>
        <v>6</v>
      </c>
      <c r="U249" s="915" t="n">
        <f aca="false">'12-30'!AA25</f>
        <v>6</v>
      </c>
      <c r="V249" s="916" t="n">
        <f aca="false">'12-30'!AB25</f>
        <v>2</v>
      </c>
      <c r="W249" s="917" t="n">
        <f aca="false">'12-30'!AC25</f>
        <v>4</v>
      </c>
      <c r="X249" s="915" t="n">
        <f aca="false">'12-30'!AD25</f>
        <v>1</v>
      </c>
      <c r="Y249" s="915" t="n">
        <f aca="false">'12-30'!AE25</f>
        <v>0</v>
      </c>
      <c r="Z249" s="915" t="n">
        <f aca="false">'12-30'!AF25</f>
        <v>0</v>
      </c>
      <c r="AA249" s="868" t="n">
        <f aca="false">SUM(W249:Z249)</f>
        <v>5</v>
      </c>
      <c r="AB249" s="124"/>
    </row>
    <row r="250" s="123" customFormat="true" ht="13.5" hidden="false" customHeight="false" outlineLevel="0" collapsed="false">
      <c r="A250" s="880"/>
      <c r="B250" s="884"/>
      <c r="C250" s="884"/>
      <c r="D250" s="913" t="s">
        <v>475</v>
      </c>
      <c r="E250" s="914" t="n">
        <f aca="false">'12-30'!F26</f>
        <v>22</v>
      </c>
      <c r="F250" s="915" t="n">
        <f aca="false">'12-30'!L26</f>
        <v>0</v>
      </c>
      <c r="G250" s="915" t="n">
        <f aca="false">'12-30'!M26</f>
        <v>0</v>
      </c>
      <c r="H250" s="915" t="n">
        <f aca="false">'12-30'!N26</f>
        <v>0</v>
      </c>
      <c r="I250" s="915" t="n">
        <f aca="false">'12-30'!O26</f>
        <v>0</v>
      </c>
      <c r="J250" s="915" t="n">
        <f aca="false">'12-30'!P26</f>
        <v>0</v>
      </c>
      <c r="K250" s="915" t="n">
        <f aca="false">'12-30'!Q26</f>
        <v>0</v>
      </c>
      <c r="L250" s="915" t="n">
        <f aca="false">'12-30'!R26</f>
        <v>0</v>
      </c>
      <c r="M250" s="915" t="n">
        <f aca="false">'12-30'!S26</f>
        <v>0</v>
      </c>
      <c r="N250" s="915" t="n">
        <f aca="false">'12-30'!T26</f>
        <v>1</v>
      </c>
      <c r="O250" s="915" t="n">
        <f aca="false">'12-30'!U26</f>
        <v>0</v>
      </c>
      <c r="P250" s="915" t="n">
        <f aca="false">'12-30'!V26</f>
        <v>1</v>
      </c>
      <c r="Q250" s="915" t="n">
        <f aca="false">'12-30'!W26</f>
        <v>1</v>
      </c>
      <c r="R250" s="915" t="n">
        <f aca="false">'12-30'!X26</f>
        <v>4</v>
      </c>
      <c r="S250" s="915" t="n">
        <f aca="false">'12-30'!Y26</f>
        <v>3</v>
      </c>
      <c r="T250" s="915" t="n">
        <f aca="false">'12-30'!Z26</f>
        <v>5</v>
      </c>
      <c r="U250" s="915" t="n">
        <f aca="false">'12-30'!AA26</f>
        <v>5</v>
      </c>
      <c r="V250" s="916" t="n">
        <f aca="false">'12-30'!AB26</f>
        <v>0</v>
      </c>
      <c r="W250" s="917" t="n">
        <f aca="false">'12-30'!AC26</f>
        <v>2</v>
      </c>
      <c r="X250" s="915" t="n">
        <f aca="false">'12-30'!AD26</f>
        <v>0</v>
      </c>
      <c r="Y250" s="915" t="n">
        <f aca="false">'12-30'!AE26</f>
        <v>0</v>
      </c>
      <c r="Z250" s="915" t="n">
        <f aca="false">'12-30'!AF26</f>
        <v>0</v>
      </c>
      <c r="AA250" s="868" t="n">
        <f aca="false">SUM(W250:Z250)</f>
        <v>2</v>
      </c>
      <c r="AB250" s="124"/>
    </row>
    <row r="251" s="123" customFormat="true" ht="13.5" hidden="false" customHeight="false" outlineLevel="0" collapsed="false">
      <c r="A251" s="880"/>
      <c r="B251" s="884"/>
      <c r="C251" s="884"/>
      <c r="D251" s="913" t="s">
        <v>476</v>
      </c>
      <c r="E251" s="914" t="n">
        <f aca="false">'12-30'!F27</f>
        <v>13</v>
      </c>
      <c r="F251" s="915" t="n">
        <f aca="false">'12-30'!L27</f>
        <v>0</v>
      </c>
      <c r="G251" s="915" t="n">
        <f aca="false">'12-30'!M27</f>
        <v>0</v>
      </c>
      <c r="H251" s="915" t="n">
        <f aca="false">'12-30'!N27</f>
        <v>0</v>
      </c>
      <c r="I251" s="915" t="n">
        <f aca="false">'12-30'!O27</f>
        <v>0</v>
      </c>
      <c r="J251" s="915" t="n">
        <f aca="false">'12-30'!P27</f>
        <v>0</v>
      </c>
      <c r="K251" s="915" t="n">
        <f aca="false">'12-30'!Q27</f>
        <v>0</v>
      </c>
      <c r="L251" s="915" t="n">
        <f aca="false">'12-30'!R27</f>
        <v>0</v>
      </c>
      <c r="M251" s="915" t="n">
        <f aca="false">'12-30'!S27</f>
        <v>0</v>
      </c>
      <c r="N251" s="915" t="n">
        <f aca="false">'12-30'!T27</f>
        <v>1</v>
      </c>
      <c r="O251" s="915" t="n">
        <f aca="false">'12-30'!U27</f>
        <v>0</v>
      </c>
      <c r="P251" s="915" t="n">
        <f aca="false">'12-30'!V27</f>
        <v>1</v>
      </c>
      <c r="Q251" s="915" t="n">
        <f aca="false">'12-30'!W27</f>
        <v>2</v>
      </c>
      <c r="R251" s="915" t="n">
        <f aca="false">'12-30'!X27</f>
        <v>0</v>
      </c>
      <c r="S251" s="915" t="n">
        <f aca="false">'12-30'!Y27</f>
        <v>2</v>
      </c>
      <c r="T251" s="915" t="n">
        <f aca="false">'12-30'!Z27</f>
        <v>1</v>
      </c>
      <c r="U251" s="915" t="n">
        <f aca="false">'12-30'!AA27</f>
        <v>1</v>
      </c>
      <c r="V251" s="916" t="n">
        <f aca="false">'12-30'!AB27</f>
        <v>2</v>
      </c>
      <c r="W251" s="917" t="n">
        <f aca="false">'12-30'!AC27</f>
        <v>2</v>
      </c>
      <c r="X251" s="915" t="n">
        <f aca="false">'12-30'!AD27</f>
        <v>1</v>
      </c>
      <c r="Y251" s="915" t="n">
        <f aca="false">'12-30'!AE27</f>
        <v>0</v>
      </c>
      <c r="Z251" s="915" t="n">
        <f aca="false">'12-30'!AF27</f>
        <v>0</v>
      </c>
      <c r="AA251" s="868" t="n">
        <f aca="false">SUM(W251:Z251)</f>
        <v>3</v>
      </c>
      <c r="AB251" s="124"/>
    </row>
    <row r="252" s="123" customFormat="true" ht="13.5" hidden="false" customHeight="true" outlineLevel="0" collapsed="false">
      <c r="A252" s="880" t="s">
        <v>430</v>
      </c>
      <c r="B252" s="884"/>
      <c r="C252" s="889" t="s">
        <v>1068</v>
      </c>
      <c r="D252" s="913" t="s">
        <v>7</v>
      </c>
      <c r="E252" s="914" t="n">
        <f aca="false">'12-30'!F28</f>
        <v>48</v>
      </c>
      <c r="F252" s="915" t="n">
        <f aca="false">'12-30'!L28</f>
        <v>0</v>
      </c>
      <c r="G252" s="915" t="n">
        <f aca="false">'12-30'!M28</f>
        <v>0</v>
      </c>
      <c r="H252" s="915" t="n">
        <f aca="false">'12-30'!N28</f>
        <v>0</v>
      </c>
      <c r="I252" s="915" t="n">
        <f aca="false">'12-30'!O28</f>
        <v>0</v>
      </c>
      <c r="J252" s="915" t="n">
        <f aca="false">'12-30'!P28</f>
        <v>0</v>
      </c>
      <c r="K252" s="915" t="n">
        <f aca="false">'12-30'!Q28</f>
        <v>0</v>
      </c>
      <c r="L252" s="915" t="n">
        <f aca="false">'12-30'!R28</f>
        <v>0</v>
      </c>
      <c r="M252" s="915" t="n">
        <f aca="false">'12-30'!S28</f>
        <v>0</v>
      </c>
      <c r="N252" s="915" t="n">
        <f aca="false">'12-30'!T28</f>
        <v>0</v>
      </c>
      <c r="O252" s="915" t="n">
        <f aca="false">'12-30'!U28</f>
        <v>0</v>
      </c>
      <c r="P252" s="915" t="n">
        <f aca="false">'12-30'!V28</f>
        <v>0</v>
      </c>
      <c r="Q252" s="915" t="n">
        <f aca="false">'12-30'!W28</f>
        <v>1</v>
      </c>
      <c r="R252" s="915" t="n">
        <f aca="false">'12-30'!X28</f>
        <v>1</v>
      </c>
      <c r="S252" s="915" t="n">
        <f aca="false">'12-30'!Y28</f>
        <v>5</v>
      </c>
      <c r="T252" s="915" t="n">
        <f aca="false">'12-30'!Z28</f>
        <v>9</v>
      </c>
      <c r="U252" s="915" t="n">
        <f aca="false">'12-30'!AA28</f>
        <v>8</v>
      </c>
      <c r="V252" s="916" t="n">
        <f aca="false">'12-30'!AB28</f>
        <v>10</v>
      </c>
      <c r="W252" s="917" t="n">
        <f aca="false">'12-30'!AC28</f>
        <v>11</v>
      </c>
      <c r="X252" s="915" t="n">
        <f aca="false">'12-30'!AD28</f>
        <v>2</v>
      </c>
      <c r="Y252" s="915" t="n">
        <f aca="false">'12-30'!AE28</f>
        <v>0</v>
      </c>
      <c r="Z252" s="915" t="n">
        <f aca="false">'12-30'!AF28</f>
        <v>1</v>
      </c>
      <c r="AA252" s="868" t="n">
        <f aca="false">SUM(W252:Z252)</f>
        <v>14</v>
      </c>
      <c r="AB252" s="124"/>
    </row>
    <row r="253" s="123" customFormat="true" ht="13.5" hidden="false" customHeight="false" outlineLevel="0" collapsed="false">
      <c r="A253" s="880"/>
      <c r="B253" s="884"/>
      <c r="C253" s="884"/>
      <c r="D253" s="913" t="s">
        <v>475</v>
      </c>
      <c r="E253" s="914" t="n">
        <f aca="false">'12-30'!F29</f>
        <v>35</v>
      </c>
      <c r="F253" s="915" t="n">
        <f aca="false">'12-30'!L29</f>
        <v>0</v>
      </c>
      <c r="G253" s="915" t="n">
        <f aca="false">'12-30'!M29</f>
        <v>0</v>
      </c>
      <c r="H253" s="915" t="n">
        <f aca="false">'12-30'!N29</f>
        <v>0</v>
      </c>
      <c r="I253" s="915" t="n">
        <f aca="false">'12-30'!O29</f>
        <v>0</v>
      </c>
      <c r="J253" s="915" t="n">
        <f aca="false">'12-30'!P29</f>
        <v>0</v>
      </c>
      <c r="K253" s="915" t="n">
        <f aca="false">'12-30'!Q29</f>
        <v>0</v>
      </c>
      <c r="L253" s="915" t="n">
        <f aca="false">'12-30'!R29</f>
        <v>0</v>
      </c>
      <c r="M253" s="915" t="n">
        <f aca="false">'12-30'!S29</f>
        <v>0</v>
      </c>
      <c r="N253" s="915" t="n">
        <f aca="false">'12-30'!T29</f>
        <v>0</v>
      </c>
      <c r="O253" s="915" t="n">
        <f aca="false">'12-30'!U29</f>
        <v>0</v>
      </c>
      <c r="P253" s="915" t="n">
        <f aca="false">'12-30'!V29</f>
        <v>0</v>
      </c>
      <c r="Q253" s="915" t="n">
        <f aca="false">'12-30'!W29</f>
        <v>1</v>
      </c>
      <c r="R253" s="915" t="n">
        <f aca="false">'12-30'!X29</f>
        <v>1</v>
      </c>
      <c r="S253" s="915" t="n">
        <f aca="false">'12-30'!Y29</f>
        <v>5</v>
      </c>
      <c r="T253" s="915" t="n">
        <f aca="false">'12-30'!Z29</f>
        <v>7</v>
      </c>
      <c r="U253" s="915" t="n">
        <f aca="false">'12-30'!AA29</f>
        <v>4</v>
      </c>
      <c r="V253" s="916" t="n">
        <f aca="false">'12-30'!AB29</f>
        <v>7</v>
      </c>
      <c r="W253" s="917" t="n">
        <f aca="false">'12-30'!AC29</f>
        <v>7</v>
      </c>
      <c r="X253" s="915" t="n">
        <f aca="false">'12-30'!AD29</f>
        <v>2</v>
      </c>
      <c r="Y253" s="915" t="n">
        <f aca="false">'12-30'!AE29</f>
        <v>0</v>
      </c>
      <c r="Z253" s="915" t="n">
        <f aca="false">'12-30'!AF29</f>
        <v>1</v>
      </c>
      <c r="AA253" s="868" t="n">
        <f aca="false">SUM(W253:Z253)</f>
        <v>10</v>
      </c>
      <c r="AB253" s="124"/>
    </row>
    <row r="254" s="123" customFormat="true" ht="13.5" hidden="false" customHeight="false" outlineLevel="0" collapsed="false">
      <c r="A254" s="880"/>
      <c r="B254" s="884"/>
      <c r="C254" s="884"/>
      <c r="D254" s="913" t="s">
        <v>476</v>
      </c>
      <c r="E254" s="914" t="n">
        <f aca="false">'12-30'!F30</f>
        <v>13</v>
      </c>
      <c r="F254" s="915" t="n">
        <f aca="false">'12-30'!L30</f>
        <v>0</v>
      </c>
      <c r="G254" s="915" t="n">
        <f aca="false">'12-30'!M30</f>
        <v>0</v>
      </c>
      <c r="H254" s="915" t="n">
        <f aca="false">'12-30'!N30</f>
        <v>0</v>
      </c>
      <c r="I254" s="915" t="n">
        <f aca="false">'12-30'!O30</f>
        <v>0</v>
      </c>
      <c r="J254" s="915" t="n">
        <f aca="false">'12-30'!P30</f>
        <v>0</v>
      </c>
      <c r="K254" s="915" t="n">
        <f aca="false">'12-30'!Q30</f>
        <v>0</v>
      </c>
      <c r="L254" s="915" t="n">
        <f aca="false">'12-30'!R30</f>
        <v>0</v>
      </c>
      <c r="M254" s="915" t="n">
        <f aca="false">'12-30'!S30</f>
        <v>0</v>
      </c>
      <c r="N254" s="915" t="n">
        <f aca="false">'12-30'!T30</f>
        <v>0</v>
      </c>
      <c r="O254" s="915" t="n">
        <f aca="false">'12-30'!U30</f>
        <v>0</v>
      </c>
      <c r="P254" s="915" t="n">
        <f aca="false">'12-30'!V30</f>
        <v>0</v>
      </c>
      <c r="Q254" s="915" t="n">
        <f aca="false">'12-30'!W30</f>
        <v>0</v>
      </c>
      <c r="R254" s="915" t="n">
        <f aca="false">'12-30'!X30</f>
        <v>0</v>
      </c>
      <c r="S254" s="915" t="n">
        <f aca="false">'12-30'!Y30</f>
        <v>0</v>
      </c>
      <c r="T254" s="915" t="n">
        <f aca="false">'12-30'!Z30</f>
        <v>2</v>
      </c>
      <c r="U254" s="915" t="n">
        <f aca="false">'12-30'!AA30</f>
        <v>4</v>
      </c>
      <c r="V254" s="916" t="n">
        <f aca="false">'12-30'!AB30</f>
        <v>3</v>
      </c>
      <c r="W254" s="917" t="n">
        <f aca="false">'12-30'!AC30</f>
        <v>4</v>
      </c>
      <c r="X254" s="915" t="n">
        <f aca="false">'12-30'!AD30</f>
        <v>0</v>
      </c>
      <c r="Y254" s="915" t="n">
        <f aca="false">'12-30'!AE30</f>
        <v>0</v>
      </c>
      <c r="Z254" s="915" t="n">
        <f aca="false">'12-30'!AF30</f>
        <v>0</v>
      </c>
      <c r="AA254" s="868" t="n">
        <f aca="false">SUM(W254:Z254)</f>
        <v>4</v>
      </c>
      <c r="AB254" s="124"/>
    </row>
    <row r="255" s="123" customFormat="true" ht="13.5" hidden="false" customHeight="true" outlineLevel="0" collapsed="false">
      <c r="A255" s="880" t="s">
        <v>432</v>
      </c>
      <c r="B255" s="884"/>
      <c r="C255" s="889" t="s">
        <v>1069</v>
      </c>
      <c r="D255" s="913" t="s">
        <v>7</v>
      </c>
      <c r="E255" s="914" t="n">
        <f aca="false">'12-30'!F31</f>
        <v>32</v>
      </c>
      <c r="F255" s="915" t="n">
        <f aca="false">'12-30'!L31</f>
        <v>0</v>
      </c>
      <c r="G255" s="915" t="n">
        <f aca="false">'12-30'!M31</f>
        <v>0</v>
      </c>
      <c r="H255" s="915" t="n">
        <f aca="false">'12-30'!N31</f>
        <v>0</v>
      </c>
      <c r="I255" s="915" t="n">
        <f aca="false">'12-30'!O31</f>
        <v>0</v>
      </c>
      <c r="J255" s="915" t="n">
        <f aca="false">'12-30'!P31</f>
        <v>0</v>
      </c>
      <c r="K255" s="915" t="n">
        <f aca="false">'12-30'!Q31</f>
        <v>0</v>
      </c>
      <c r="L255" s="915" t="n">
        <f aca="false">'12-30'!R31</f>
        <v>0</v>
      </c>
      <c r="M255" s="915" t="n">
        <f aca="false">'12-30'!S31</f>
        <v>0</v>
      </c>
      <c r="N255" s="915" t="n">
        <f aca="false">'12-30'!T31</f>
        <v>1</v>
      </c>
      <c r="O255" s="915" t="n">
        <f aca="false">'12-30'!U31</f>
        <v>0</v>
      </c>
      <c r="P255" s="915" t="n">
        <f aca="false">'12-30'!V31</f>
        <v>0</v>
      </c>
      <c r="Q255" s="915" t="n">
        <f aca="false">'12-30'!W31</f>
        <v>1</v>
      </c>
      <c r="R255" s="915" t="n">
        <f aca="false">'12-30'!X31</f>
        <v>2</v>
      </c>
      <c r="S255" s="915" t="n">
        <f aca="false">'12-30'!Y31</f>
        <v>0</v>
      </c>
      <c r="T255" s="915" t="n">
        <f aca="false">'12-30'!Z31</f>
        <v>4</v>
      </c>
      <c r="U255" s="915" t="n">
        <f aca="false">'12-30'!AA31</f>
        <v>3</v>
      </c>
      <c r="V255" s="916" t="n">
        <f aca="false">'12-30'!AB31</f>
        <v>8</v>
      </c>
      <c r="W255" s="917" t="n">
        <f aca="false">'12-30'!AC31</f>
        <v>4</v>
      </c>
      <c r="X255" s="915" t="n">
        <f aca="false">'12-30'!AD31</f>
        <v>7</v>
      </c>
      <c r="Y255" s="915" t="n">
        <f aca="false">'12-30'!AE31</f>
        <v>2</v>
      </c>
      <c r="Z255" s="915" t="n">
        <f aca="false">'12-30'!AF31</f>
        <v>0</v>
      </c>
      <c r="AA255" s="868" t="n">
        <f aca="false">SUM(W255:Z255)</f>
        <v>13</v>
      </c>
      <c r="AB255" s="124"/>
    </row>
    <row r="256" s="123" customFormat="true" ht="13.5" hidden="false" customHeight="false" outlineLevel="0" collapsed="false">
      <c r="A256" s="880"/>
      <c r="B256" s="884"/>
      <c r="C256" s="884"/>
      <c r="D256" s="913" t="s">
        <v>475</v>
      </c>
      <c r="E256" s="914" t="n">
        <f aca="false">'12-30'!F32</f>
        <v>17</v>
      </c>
      <c r="F256" s="915" t="n">
        <f aca="false">'12-30'!L32</f>
        <v>0</v>
      </c>
      <c r="G256" s="915" t="n">
        <f aca="false">'12-30'!M32</f>
        <v>0</v>
      </c>
      <c r="H256" s="915" t="n">
        <f aca="false">'12-30'!N32</f>
        <v>0</v>
      </c>
      <c r="I256" s="915" t="n">
        <f aca="false">'12-30'!O32</f>
        <v>0</v>
      </c>
      <c r="J256" s="915" t="n">
        <f aca="false">'12-30'!P32</f>
        <v>0</v>
      </c>
      <c r="K256" s="915" t="n">
        <f aca="false">'12-30'!Q32</f>
        <v>0</v>
      </c>
      <c r="L256" s="915" t="n">
        <f aca="false">'12-30'!R32</f>
        <v>0</v>
      </c>
      <c r="M256" s="915" t="n">
        <f aca="false">'12-30'!S32</f>
        <v>0</v>
      </c>
      <c r="N256" s="915" t="n">
        <f aca="false">'12-30'!T32</f>
        <v>0</v>
      </c>
      <c r="O256" s="915" t="n">
        <f aca="false">'12-30'!U32</f>
        <v>0</v>
      </c>
      <c r="P256" s="915" t="n">
        <f aca="false">'12-30'!V32</f>
        <v>0</v>
      </c>
      <c r="Q256" s="915" t="n">
        <f aca="false">'12-30'!W32</f>
        <v>1</v>
      </c>
      <c r="R256" s="915" t="n">
        <f aca="false">'12-30'!X32</f>
        <v>1</v>
      </c>
      <c r="S256" s="915" t="n">
        <f aca="false">'12-30'!Y32</f>
        <v>0</v>
      </c>
      <c r="T256" s="915" t="n">
        <f aca="false">'12-30'!Z32</f>
        <v>2</v>
      </c>
      <c r="U256" s="915" t="n">
        <f aca="false">'12-30'!AA32</f>
        <v>3</v>
      </c>
      <c r="V256" s="916" t="n">
        <f aca="false">'12-30'!AB32</f>
        <v>3</v>
      </c>
      <c r="W256" s="917" t="n">
        <f aca="false">'12-30'!AC32</f>
        <v>2</v>
      </c>
      <c r="X256" s="915" t="n">
        <f aca="false">'12-30'!AD32</f>
        <v>4</v>
      </c>
      <c r="Y256" s="915" t="n">
        <f aca="false">'12-30'!AE32</f>
        <v>1</v>
      </c>
      <c r="Z256" s="915" t="n">
        <f aca="false">'12-30'!AF32</f>
        <v>0</v>
      </c>
      <c r="AA256" s="868" t="n">
        <f aca="false">SUM(W256:Z256)</f>
        <v>7</v>
      </c>
      <c r="AB256" s="124"/>
    </row>
    <row r="257" s="123" customFormat="true" ht="13.5" hidden="false" customHeight="false" outlineLevel="0" collapsed="false">
      <c r="A257" s="880"/>
      <c r="B257" s="884"/>
      <c r="C257" s="884"/>
      <c r="D257" s="913" t="s">
        <v>476</v>
      </c>
      <c r="E257" s="914" t="n">
        <f aca="false">'12-30'!F33</f>
        <v>15</v>
      </c>
      <c r="F257" s="915" t="n">
        <f aca="false">'12-30'!L33</f>
        <v>0</v>
      </c>
      <c r="G257" s="915" t="n">
        <f aca="false">'12-30'!M33</f>
        <v>0</v>
      </c>
      <c r="H257" s="915" t="n">
        <f aca="false">'12-30'!N33</f>
        <v>0</v>
      </c>
      <c r="I257" s="915" t="n">
        <f aca="false">'12-30'!O33</f>
        <v>0</v>
      </c>
      <c r="J257" s="915" t="n">
        <f aca="false">'12-30'!P33</f>
        <v>0</v>
      </c>
      <c r="K257" s="915" t="n">
        <f aca="false">'12-30'!Q33</f>
        <v>0</v>
      </c>
      <c r="L257" s="915" t="n">
        <f aca="false">'12-30'!R33</f>
        <v>0</v>
      </c>
      <c r="M257" s="915" t="n">
        <f aca="false">'12-30'!S33</f>
        <v>0</v>
      </c>
      <c r="N257" s="915" t="n">
        <f aca="false">'12-30'!T33</f>
        <v>1</v>
      </c>
      <c r="O257" s="915" t="n">
        <f aca="false">'12-30'!U33</f>
        <v>0</v>
      </c>
      <c r="P257" s="915" t="n">
        <f aca="false">'12-30'!V33</f>
        <v>0</v>
      </c>
      <c r="Q257" s="915" t="n">
        <f aca="false">'12-30'!W33</f>
        <v>0</v>
      </c>
      <c r="R257" s="915" t="n">
        <f aca="false">'12-30'!X33</f>
        <v>1</v>
      </c>
      <c r="S257" s="915" t="n">
        <f aca="false">'12-30'!Y33</f>
        <v>0</v>
      </c>
      <c r="T257" s="915" t="n">
        <f aca="false">'12-30'!Z33</f>
        <v>2</v>
      </c>
      <c r="U257" s="915" t="n">
        <f aca="false">'12-30'!AA33</f>
        <v>0</v>
      </c>
      <c r="V257" s="916" t="n">
        <f aca="false">'12-30'!AB33</f>
        <v>5</v>
      </c>
      <c r="W257" s="917" t="n">
        <f aca="false">'12-30'!AC33</f>
        <v>2</v>
      </c>
      <c r="X257" s="915" t="n">
        <f aca="false">'12-30'!AD33</f>
        <v>3</v>
      </c>
      <c r="Y257" s="915" t="n">
        <f aca="false">'12-30'!AE33</f>
        <v>1</v>
      </c>
      <c r="Z257" s="915" t="n">
        <f aca="false">'12-30'!AF33</f>
        <v>0</v>
      </c>
      <c r="AA257" s="868" t="n">
        <f aca="false">SUM(W257:Z257)</f>
        <v>6</v>
      </c>
      <c r="AB257" s="124"/>
    </row>
    <row r="258" s="123" customFormat="true" ht="13.5" hidden="false" customHeight="true" outlineLevel="0" collapsed="false">
      <c r="A258" s="880" t="s">
        <v>434</v>
      </c>
      <c r="B258" s="884"/>
      <c r="C258" s="884" t="s">
        <v>435</v>
      </c>
      <c r="D258" s="913" t="s">
        <v>7</v>
      </c>
      <c r="E258" s="914" t="n">
        <f aca="false">'12-30'!F34</f>
        <v>76</v>
      </c>
      <c r="F258" s="915" t="n">
        <f aca="false">'12-30'!L34</f>
        <v>0</v>
      </c>
      <c r="G258" s="915" t="n">
        <f aca="false">'12-30'!M34</f>
        <v>0</v>
      </c>
      <c r="H258" s="915" t="n">
        <f aca="false">'12-30'!N34</f>
        <v>0</v>
      </c>
      <c r="I258" s="915" t="n">
        <f aca="false">'12-30'!O34</f>
        <v>0</v>
      </c>
      <c r="J258" s="915" t="n">
        <f aca="false">'12-30'!P34</f>
        <v>0</v>
      </c>
      <c r="K258" s="915" t="n">
        <f aca="false">'12-30'!Q34</f>
        <v>0</v>
      </c>
      <c r="L258" s="915" t="n">
        <f aca="false">'12-30'!R34</f>
        <v>0</v>
      </c>
      <c r="M258" s="915" t="n">
        <f aca="false">'12-30'!S34</f>
        <v>0</v>
      </c>
      <c r="N258" s="915" t="n">
        <f aca="false">'12-30'!T34</f>
        <v>0</v>
      </c>
      <c r="O258" s="915" t="n">
        <f aca="false">'12-30'!U34</f>
        <v>0</v>
      </c>
      <c r="P258" s="915" t="n">
        <f aca="false">'12-30'!V34</f>
        <v>3</v>
      </c>
      <c r="Q258" s="915" t="n">
        <f aca="false">'12-30'!W34</f>
        <v>4</v>
      </c>
      <c r="R258" s="915" t="n">
        <f aca="false">'12-30'!X34</f>
        <v>3</v>
      </c>
      <c r="S258" s="915" t="n">
        <f aca="false">'12-30'!Y34</f>
        <v>5</v>
      </c>
      <c r="T258" s="915" t="n">
        <f aca="false">'12-30'!Z34</f>
        <v>13</v>
      </c>
      <c r="U258" s="915" t="n">
        <f aca="false">'12-30'!AA34</f>
        <v>12</v>
      </c>
      <c r="V258" s="916" t="n">
        <f aca="false">'12-30'!AB34</f>
        <v>10</v>
      </c>
      <c r="W258" s="917" t="n">
        <f aca="false">'12-30'!AC34</f>
        <v>19</v>
      </c>
      <c r="X258" s="915" t="n">
        <f aca="false">'12-30'!AD34</f>
        <v>4</v>
      </c>
      <c r="Y258" s="915" t="n">
        <f aca="false">'12-30'!AE34</f>
        <v>3</v>
      </c>
      <c r="Z258" s="915" t="n">
        <f aca="false">'12-30'!AF34</f>
        <v>0</v>
      </c>
      <c r="AA258" s="868" t="n">
        <f aca="false">SUM(W258:Z258)</f>
        <v>26</v>
      </c>
      <c r="AB258" s="124"/>
    </row>
    <row r="259" s="123" customFormat="true" ht="13.5" hidden="false" customHeight="false" outlineLevel="0" collapsed="false">
      <c r="A259" s="880"/>
      <c r="B259" s="884"/>
      <c r="C259" s="884"/>
      <c r="D259" s="913" t="s">
        <v>475</v>
      </c>
      <c r="E259" s="914" t="n">
        <f aca="false">'12-30'!F35</f>
        <v>45</v>
      </c>
      <c r="F259" s="915" t="n">
        <f aca="false">'12-30'!L35</f>
        <v>0</v>
      </c>
      <c r="G259" s="915" t="n">
        <f aca="false">'12-30'!M35</f>
        <v>0</v>
      </c>
      <c r="H259" s="915" t="n">
        <f aca="false">'12-30'!N35</f>
        <v>0</v>
      </c>
      <c r="I259" s="915" t="n">
        <f aca="false">'12-30'!O35</f>
        <v>0</v>
      </c>
      <c r="J259" s="915" t="n">
        <f aca="false">'12-30'!P35</f>
        <v>0</v>
      </c>
      <c r="K259" s="915" t="n">
        <f aca="false">'12-30'!Q35</f>
        <v>0</v>
      </c>
      <c r="L259" s="915" t="n">
        <f aca="false">'12-30'!R35</f>
        <v>0</v>
      </c>
      <c r="M259" s="915" t="n">
        <f aca="false">'12-30'!S35</f>
        <v>0</v>
      </c>
      <c r="N259" s="915" t="n">
        <f aca="false">'12-30'!T35</f>
        <v>0</v>
      </c>
      <c r="O259" s="915" t="n">
        <f aca="false">'12-30'!U35</f>
        <v>0</v>
      </c>
      <c r="P259" s="915" t="n">
        <f aca="false">'12-30'!V35</f>
        <v>3</v>
      </c>
      <c r="Q259" s="915" t="n">
        <f aca="false">'12-30'!W35</f>
        <v>3</v>
      </c>
      <c r="R259" s="915" t="n">
        <f aca="false">'12-30'!X35</f>
        <v>2</v>
      </c>
      <c r="S259" s="915" t="n">
        <f aca="false">'12-30'!Y35</f>
        <v>3</v>
      </c>
      <c r="T259" s="915" t="n">
        <f aca="false">'12-30'!Z35</f>
        <v>7</v>
      </c>
      <c r="U259" s="915" t="n">
        <f aca="false">'12-30'!AA35</f>
        <v>7</v>
      </c>
      <c r="V259" s="916" t="n">
        <f aca="false">'12-30'!AB35</f>
        <v>7</v>
      </c>
      <c r="W259" s="917" t="n">
        <f aca="false">'12-30'!AC35</f>
        <v>10</v>
      </c>
      <c r="X259" s="915" t="n">
        <f aca="false">'12-30'!AD35</f>
        <v>2</v>
      </c>
      <c r="Y259" s="915" t="n">
        <f aca="false">'12-30'!AE35</f>
        <v>1</v>
      </c>
      <c r="Z259" s="915" t="n">
        <f aca="false">'12-30'!AF35</f>
        <v>0</v>
      </c>
      <c r="AA259" s="868" t="n">
        <f aca="false">SUM(W259:Z259)</f>
        <v>13</v>
      </c>
      <c r="AB259" s="124"/>
    </row>
    <row r="260" s="123" customFormat="true" ht="13.5" hidden="false" customHeight="false" outlineLevel="0" collapsed="false">
      <c r="A260" s="880"/>
      <c r="B260" s="884"/>
      <c r="C260" s="884"/>
      <c r="D260" s="913" t="s">
        <v>476</v>
      </c>
      <c r="E260" s="914" t="n">
        <f aca="false">'12-30'!F36</f>
        <v>31</v>
      </c>
      <c r="F260" s="915" t="n">
        <f aca="false">'12-30'!L36</f>
        <v>0</v>
      </c>
      <c r="G260" s="915" t="n">
        <f aca="false">'12-30'!M36</f>
        <v>0</v>
      </c>
      <c r="H260" s="915" t="n">
        <f aca="false">'12-30'!N36</f>
        <v>0</v>
      </c>
      <c r="I260" s="915" t="n">
        <f aca="false">'12-30'!O36</f>
        <v>0</v>
      </c>
      <c r="J260" s="915" t="n">
        <f aca="false">'12-30'!P36</f>
        <v>0</v>
      </c>
      <c r="K260" s="915" t="n">
        <f aca="false">'12-30'!Q36</f>
        <v>0</v>
      </c>
      <c r="L260" s="915" t="n">
        <f aca="false">'12-30'!R36</f>
        <v>0</v>
      </c>
      <c r="M260" s="915" t="n">
        <f aca="false">'12-30'!S36</f>
        <v>0</v>
      </c>
      <c r="N260" s="915" t="n">
        <f aca="false">'12-30'!T36</f>
        <v>0</v>
      </c>
      <c r="O260" s="915" t="n">
        <f aca="false">'12-30'!U36</f>
        <v>0</v>
      </c>
      <c r="P260" s="915" t="n">
        <f aca="false">'12-30'!V36</f>
        <v>0</v>
      </c>
      <c r="Q260" s="915" t="n">
        <f aca="false">'12-30'!W36</f>
        <v>1</v>
      </c>
      <c r="R260" s="915" t="n">
        <f aca="false">'12-30'!X36</f>
        <v>1</v>
      </c>
      <c r="S260" s="915" t="n">
        <f aca="false">'12-30'!Y36</f>
        <v>2</v>
      </c>
      <c r="T260" s="915" t="n">
        <f aca="false">'12-30'!Z36</f>
        <v>6</v>
      </c>
      <c r="U260" s="915" t="n">
        <f aca="false">'12-30'!AA36</f>
        <v>5</v>
      </c>
      <c r="V260" s="916" t="n">
        <f aca="false">'12-30'!AB36</f>
        <v>3</v>
      </c>
      <c r="W260" s="917" t="n">
        <f aca="false">'12-30'!AC36</f>
        <v>9</v>
      </c>
      <c r="X260" s="915" t="n">
        <f aca="false">'12-30'!AD36</f>
        <v>2</v>
      </c>
      <c r="Y260" s="915" t="n">
        <f aca="false">'12-30'!AE36</f>
        <v>2</v>
      </c>
      <c r="Z260" s="915" t="n">
        <f aca="false">'12-30'!AF36</f>
        <v>0</v>
      </c>
      <c r="AA260" s="868" t="n">
        <f aca="false">SUM(W260:Z260)</f>
        <v>13</v>
      </c>
      <c r="AB260" s="124"/>
    </row>
    <row r="261" s="123" customFormat="true" ht="13.5" hidden="false" customHeight="true" outlineLevel="0" collapsed="false">
      <c r="A261" s="880" t="s">
        <v>436</v>
      </c>
      <c r="B261" s="884"/>
      <c r="C261" s="889" t="s">
        <v>1070</v>
      </c>
      <c r="D261" s="913" t="s">
        <v>7</v>
      </c>
      <c r="E261" s="914" t="n">
        <f aca="false">'12-30'!F37</f>
        <v>183</v>
      </c>
      <c r="F261" s="915" t="n">
        <f aca="false">'12-30'!L37</f>
        <v>0</v>
      </c>
      <c r="G261" s="915" t="n">
        <f aca="false">'12-30'!M37</f>
        <v>0</v>
      </c>
      <c r="H261" s="915" t="n">
        <f aca="false">'12-30'!N37</f>
        <v>0</v>
      </c>
      <c r="I261" s="915" t="n">
        <f aca="false">'12-30'!O37</f>
        <v>0</v>
      </c>
      <c r="J261" s="915" t="n">
        <f aca="false">'12-30'!P37</f>
        <v>0</v>
      </c>
      <c r="K261" s="915" t="n">
        <f aca="false">'12-30'!Q37</f>
        <v>0</v>
      </c>
      <c r="L261" s="915" t="n">
        <f aca="false">'12-30'!R37</f>
        <v>0</v>
      </c>
      <c r="M261" s="915" t="n">
        <f aca="false">'12-30'!S37</f>
        <v>0</v>
      </c>
      <c r="N261" s="915" t="n">
        <f aca="false">'12-30'!T37</f>
        <v>0</v>
      </c>
      <c r="O261" s="915" t="n">
        <f aca="false">'12-30'!U37</f>
        <v>1</v>
      </c>
      <c r="P261" s="915" t="n">
        <f aca="false">'12-30'!V37</f>
        <v>2</v>
      </c>
      <c r="Q261" s="915" t="n">
        <f aca="false">'12-30'!W37</f>
        <v>8</v>
      </c>
      <c r="R261" s="915" t="n">
        <f aca="false">'12-30'!X37</f>
        <v>16</v>
      </c>
      <c r="S261" s="915" t="n">
        <f aca="false">'12-30'!Y37</f>
        <v>21</v>
      </c>
      <c r="T261" s="915" t="n">
        <f aca="false">'12-30'!Z37</f>
        <v>28</v>
      </c>
      <c r="U261" s="915" t="n">
        <f aca="false">'12-30'!AA37</f>
        <v>27</v>
      </c>
      <c r="V261" s="916" t="n">
        <f aca="false">'12-30'!AB37</f>
        <v>29</v>
      </c>
      <c r="W261" s="917" t="n">
        <f aca="false">'12-30'!AC37</f>
        <v>28</v>
      </c>
      <c r="X261" s="915" t="n">
        <f aca="false">'12-30'!AD37</f>
        <v>18</v>
      </c>
      <c r="Y261" s="915" t="n">
        <f aca="false">'12-30'!AE37</f>
        <v>5</v>
      </c>
      <c r="Z261" s="915" t="n">
        <f aca="false">'12-30'!AF37</f>
        <v>0</v>
      </c>
      <c r="AA261" s="868" t="n">
        <f aca="false">SUM(W261:Z261)</f>
        <v>51</v>
      </c>
      <c r="AB261" s="124"/>
    </row>
    <row r="262" s="123" customFormat="true" ht="13.5" hidden="false" customHeight="false" outlineLevel="0" collapsed="false">
      <c r="A262" s="880"/>
      <c r="B262" s="884"/>
      <c r="C262" s="884"/>
      <c r="D262" s="913" t="s">
        <v>475</v>
      </c>
      <c r="E262" s="914" t="n">
        <f aca="false">'12-30'!F38</f>
        <v>132</v>
      </c>
      <c r="F262" s="915" t="n">
        <f aca="false">'12-30'!L38</f>
        <v>0</v>
      </c>
      <c r="G262" s="915" t="n">
        <f aca="false">'12-30'!M38</f>
        <v>0</v>
      </c>
      <c r="H262" s="915" t="n">
        <f aca="false">'12-30'!N38</f>
        <v>0</v>
      </c>
      <c r="I262" s="915" t="n">
        <f aca="false">'12-30'!O38</f>
        <v>0</v>
      </c>
      <c r="J262" s="915" t="n">
        <f aca="false">'12-30'!P38</f>
        <v>0</v>
      </c>
      <c r="K262" s="915" t="n">
        <f aca="false">'12-30'!Q38</f>
        <v>0</v>
      </c>
      <c r="L262" s="915" t="n">
        <f aca="false">'12-30'!R38</f>
        <v>0</v>
      </c>
      <c r="M262" s="915" t="n">
        <f aca="false">'12-30'!S38</f>
        <v>0</v>
      </c>
      <c r="N262" s="915" t="n">
        <f aca="false">'12-30'!T38</f>
        <v>0</v>
      </c>
      <c r="O262" s="915" t="n">
        <f aca="false">'12-30'!U38</f>
        <v>1</v>
      </c>
      <c r="P262" s="915" t="n">
        <f aca="false">'12-30'!V38</f>
        <v>1</v>
      </c>
      <c r="Q262" s="915" t="n">
        <f aca="false">'12-30'!W38</f>
        <v>5</v>
      </c>
      <c r="R262" s="915" t="n">
        <f aca="false">'12-30'!X38</f>
        <v>12</v>
      </c>
      <c r="S262" s="915" t="n">
        <f aca="false">'12-30'!Y38</f>
        <v>15</v>
      </c>
      <c r="T262" s="915" t="n">
        <f aca="false">'12-30'!Z38</f>
        <v>25</v>
      </c>
      <c r="U262" s="915" t="n">
        <f aca="false">'12-30'!AA38</f>
        <v>19</v>
      </c>
      <c r="V262" s="916" t="n">
        <f aca="false">'12-30'!AB38</f>
        <v>19</v>
      </c>
      <c r="W262" s="917" t="n">
        <f aca="false">'12-30'!AC38</f>
        <v>19</v>
      </c>
      <c r="X262" s="915" t="n">
        <f aca="false">'12-30'!AD38</f>
        <v>12</v>
      </c>
      <c r="Y262" s="915" t="n">
        <f aca="false">'12-30'!AE38</f>
        <v>4</v>
      </c>
      <c r="Z262" s="915" t="n">
        <f aca="false">'12-30'!AF38</f>
        <v>0</v>
      </c>
      <c r="AA262" s="868" t="n">
        <f aca="false">SUM(W262:Z262)</f>
        <v>35</v>
      </c>
      <c r="AB262" s="124"/>
    </row>
    <row r="263" s="123" customFormat="true" ht="13.5" hidden="false" customHeight="false" outlineLevel="0" collapsed="false">
      <c r="A263" s="880"/>
      <c r="B263" s="884"/>
      <c r="C263" s="884"/>
      <c r="D263" s="913" t="s">
        <v>476</v>
      </c>
      <c r="E263" s="914" t="n">
        <f aca="false">'12-30'!F39</f>
        <v>51</v>
      </c>
      <c r="F263" s="915" t="n">
        <f aca="false">'12-30'!L39</f>
        <v>0</v>
      </c>
      <c r="G263" s="915" t="n">
        <f aca="false">'12-30'!M39</f>
        <v>0</v>
      </c>
      <c r="H263" s="915" t="n">
        <f aca="false">'12-30'!N39</f>
        <v>0</v>
      </c>
      <c r="I263" s="915" t="n">
        <f aca="false">'12-30'!O39</f>
        <v>0</v>
      </c>
      <c r="J263" s="915" t="n">
        <f aca="false">'12-30'!P39</f>
        <v>0</v>
      </c>
      <c r="K263" s="915" t="n">
        <f aca="false">'12-30'!Q39</f>
        <v>0</v>
      </c>
      <c r="L263" s="915" t="n">
        <f aca="false">'12-30'!R39</f>
        <v>0</v>
      </c>
      <c r="M263" s="915" t="n">
        <f aca="false">'12-30'!S39</f>
        <v>0</v>
      </c>
      <c r="N263" s="915" t="n">
        <f aca="false">'12-30'!T39</f>
        <v>0</v>
      </c>
      <c r="O263" s="915" t="n">
        <f aca="false">'12-30'!U39</f>
        <v>0</v>
      </c>
      <c r="P263" s="915" t="n">
        <f aca="false">'12-30'!V39</f>
        <v>1</v>
      </c>
      <c r="Q263" s="915" t="n">
        <f aca="false">'12-30'!W39</f>
        <v>3</v>
      </c>
      <c r="R263" s="915" t="n">
        <f aca="false">'12-30'!X39</f>
        <v>4</v>
      </c>
      <c r="S263" s="915" t="n">
        <f aca="false">'12-30'!Y39</f>
        <v>6</v>
      </c>
      <c r="T263" s="915" t="n">
        <f aca="false">'12-30'!Z39</f>
        <v>3</v>
      </c>
      <c r="U263" s="915" t="n">
        <f aca="false">'12-30'!AA39</f>
        <v>8</v>
      </c>
      <c r="V263" s="916" t="n">
        <f aca="false">'12-30'!AB39</f>
        <v>10</v>
      </c>
      <c r="W263" s="917" t="n">
        <f aca="false">'12-30'!AC39</f>
        <v>9</v>
      </c>
      <c r="X263" s="915" t="n">
        <f aca="false">'12-30'!AD39</f>
        <v>6</v>
      </c>
      <c r="Y263" s="915" t="n">
        <f aca="false">'12-30'!AE39</f>
        <v>1</v>
      </c>
      <c r="Z263" s="915" t="n">
        <f aca="false">'12-30'!AF39</f>
        <v>0</v>
      </c>
      <c r="AA263" s="868" t="n">
        <f aca="false">SUM(W263:Z263)</f>
        <v>16</v>
      </c>
      <c r="AB263" s="124"/>
    </row>
    <row r="264" s="123" customFormat="true" ht="13.5" hidden="false" customHeight="true" outlineLevel="0" collapsed="false">
      <c r="A264" s="880" t="s">
        <v>438</v>
      </c>
      <c r="B264" s="884"/>
      <c r="C264" s="889" t="s">
        <v>1071</v>
      </c>
      <c r="D264" s="913" t="s">
        <v>7</v>
      </c>
      <c r="E264" s="914" t="n">
        <f aca="false">'12-30'!F40</f>
        <v>39</v>
      </c>
      <c r="F264" s="915" t="n">
        <f aca="false">'12-30'!L40</f>
        <v>0</v>
      </c>
      <c r="G264" s="915" t="n">
        <f aca="false">'12-30'!M40</f>
        <v>0</v>
      </c>
      <c r="H264" s="915" t="n">
        <f aca="false">'12-30'!N40</f>
        <v>0</v>
      </c>
      <c r="I264" s="915" t="n">
        <f aca="false">'12-30'!O40</f>
        <v>0</v>
      </c>
      <c r="J264" s="915" t="n">
        <f aca="false">'12-30'!P40</f>
        <v>0</v>
      </c>
      <c r="K264" s="915" t="n">
        <f aca="false">'12-30'!Q40</f>
        <v>0</v>
      </c>
      <c r="L264" s="915" t="n">
        <f aca="false">'12-30'!R40</f>
        <v>1</v>
      </c>
      <c r="M264" s="915" t="n">
        <f aca="false">'12-30'!S40</f>
        <v>0</v>
      </c>
      <c r="N264" s="915" t="n">
        <f aca="false">'12-30'!T40</f>
        <v>2</v>
      </c>
      <c r="O264" s="915" t="n">
        <f aca="false">'12-30'!U40</f>
        <v>0</v>
      </c>
      <c r="P264" s="915" t="n">
        <f aca="false">'12-30'!V40</f>
        <v>4</v>
      </c>
      <c r="Q264" s="915" t="n">
        <f aca="false">'12-30'!W40</f>
        <v>5</v>
      </c>
      <c r="R264" s="915" t="n">
        <f aca="false">'12-30'!X40</f>
        <v>4</v>
      </c>
      <c r="S264" s="915" t="n">
        <f aca="false">'12-30'!Y40</f>
        <v>5</v>
      </c>
      <c r="T264" s="915" t="n">
        <f aca="false">'12-30'!Z40</f>
        <v>6</v>
      </c>
      <c r="U264" s="915" t="n">
        <f aca="false">'12-30'!AA40</f>
        <v>4</v>
      </c>
      <c r="V264" s="916" t="n">
        <f aca="false">'12-30'!AB40</f>
        <v>1</v>
      </c>
      <c r="W264" s="917" t="n">
        <f aca="false">'12-30'!AC40</f>
        <v>5</v>
      </c>
      <c r="X264" s="915" t="n">
        <f aca="false">'12-30'!AD40</f>
        <v>2</v>
      </c>
      <c r="Y264" s="915" t="n">
        <f aca="false">'12-30'!AE40</f>
        <v>0</v>
      </c>
      <c r="Z264" s="915" t="n">
        <f aca="false">'12-30'!AF40</f>
        <v>0</v>
      </c>
      <c r="AA264" s="868" t="n">
        <f aca="false">SUM(W264:Z264)</f>
        <v>7</v>
      </c>
      <c r="AB264" s="124"/>
    </row>
    <row r="265" s="123" customFormat="true" ht="13.5" hidden="false" customHeight="false" outlineLevel="0" collapsed="false">
      <c r="A265" s="880"/>
      <c r="B265" s="884"/>
      <c r="C265" s="884"/>
      <c r="D265" s="913" t="s">
        <v>475</v>
      </c>
      <c r="E265" s="914" t="n">
        <f aca="false">'12-30'!F41</f>
        <v>0</v>
      </c>
      <c r="F265" s="915" t="n">
        <f aca="false">'12-30'!L41</f>
        <v>0</v>
      </c>
      <c r="G265" s="915" t="n">
        <f aca="false">'12-30'!M41</f>
        <v>0</v>
      </c>
      <c r="H265" s="915" t="n">
        <f aca="false">'12-30'!N41</f>
        <v>0</v>
      </c>
      <c r="I265" s="915" t="n">
        <f aca="false">'12-30'!O41</f>
        <v>0</v>
      </c>
      <c r="J265" s="915" t="n">
        <f aca="false">'12-30'!P41</f>
        <v>0</v>
      </c>
      <c r="K265" s="915" t="n">
        <f aca="false">'12-30'!Q41</f>
        <v>0</v>
      </c>
      <c r="L265" s="915" t="n">
        <f aca="false">'12-30'!R41</f>
        <v>0</v>
      </c>
      <c r="M265" s="915" t="n">
        <f aca="false">'12-30'!S41</f>
        <v>0</v>
      </c>
      <c r="N265" s="915" t="n">
        <f aca="false">'12-30'!T41</f>
        <v>0</v>
      </c>
      <c r="O265" s="915" t="n">
        <f aca="false">'12-30'!U41</f>
        <v>0</v>
      </c>
      <c r="P265" s="915" t="n">
        <f aca="false">'12-30'!V41</f>
        <v>0</v>
      </c>
      <c r="Q265" s="915" t="n">
        <f aca="false">'12-30'!W41</f>
        <v>0</v>
      </c>
      <c r="R265" s="915" t="n">
        <f aca="false">'12-30'!X41</f>
        <v>0</v>
      </c>
      <c r="S265" s="915" t="n">
        <f aca="false">'12-30'!Y41</f>
        <v>0</v>
      </c>
      <c r="T265" s="915" t="n">
        <f aca="false">'12-30'!Z41</f>
        <v>0</v>
      </c>
      <c r="U265" s="915" t="n">
        <f aca="false">'12-30'!AA41</f>
        <v>0</v>
      </c>
      <c r="V265" s="916" t="n">
        <f aca="false">'12-30'!AB41</f>
        <v>0</v>
      </c>
      <c r="W265" s="917" t="n">
        <f aca="false">'12-30'!AC41</f>
        <v>0</v>
      </c>
      <c r="X265" s="915" t="n">
        <f aca="false">'12-30'!AD41</f>
        <v>0</v>
      </c>
      <c r="Y265" s="915" t="n">
        <f aca="false">'12-30'!AE41</f>
        <v>0</v>
      </c>
      <c r="Z265" s="915" t="n">
        <f aca="false">'12-30'!AF41</f>
        <v>0</v>
      </c>
      <c r="AA265" s="868" t="n">
        <f aca="false">SUM(W265:Z265)</f>
        <v>0</v>
      </c>
      <c r="AB265" s="124"/>
    </row>
    <row r="266" s="123" customFormat="true" ht="13.5" hidden="false" customHeight="false" outlineLevel="0" collapsed="false">
      <c r="A266" s="880"/>
      <c r="B266" s="884"/>
      <c r="C266" s="884"/>
      <c r="D266" s="913" t="s">
        <v>476</v>
      </c>
      <c r="E266" s="914" t="n">
        <f aca="false">'12-30'!F42</f>
        <v>39</v>
      </c>
      <c r="F266" s="915" t="n">
        <f aca="false">'12-30'!L42</f>
        <v>0</v>
      </c>
      <c r="G266" s="915" t="n">
        <f aca="false">'12-30'!M42</f>
        <v>0</v>
      </c>
      <c r="H266" s="915" t="n">
        <f aca="false">'12-30'!N42</f>
        <v>0</v>
      </c>
      <c r="I266" s="915" t="n">
        <f aca="false">'12-30'!O42</f>
        <v>0</v>
      </c>
      <c r="J266" s="915" t="n">
        <f aca="false">'12-30'!P42</f>
        <v>0</v>
      </c>
      <c r="K266" s="915" t="n">
        <f aca="false">'12-30'!Q42</f>
        <v>0</v>
      </c>
      <c r="L266" s="915" t="n">
        <f aca="false">'12-30'!R42</f>
        <v>1</v>
      </c>
      <c r="M266" s="915" t="n">
        <f aca="false">'12-30'!S42</f>
        <v>0</v>
      </c>
      <c r="N266" s="915" t="n">
        <f aca="false">'12-30'!T42</f>
        <v>2</v>
      </c>
      <c r="O266" s="915" t="n">
        <f aca="false">'12-30'!U42</f>
        <v>0</v>
      </c>
      <c r="P266" s="915" t="n">
        <f aca="false">'12-30'!V42</f>
        <v>4</v>
      </c>
      <c r="Q266" s="915" t="n">
        <f aca="false">'12-30'!W42</f>
        <v>5</v>
      </c>
      <c r="R266" s="915" t="n">
        <f aca="false">'12-30'!X42</f>
        <v>4</v>
      </c>
      <c r="S266" s="915" t="n">
        <f aca="false">'12-30'!Y42</f>
        <v>5</v>
      </c>
      <c r="T266" s="915" t="n">
        <f aca="false">'12-30'!Z42</f>
        <v>6</v>
      </c>
      <c r="U266" s="915" t="n">
        <f aca="false">'12-30'!AA42</f>
        <v>4</v>
      </c>
      <c r="V266" s="916" t="n">
        <f aca="false">'12-30'!AB42</f>
        <v>1</v>
      </c>
      <c r="W266" s="917" t="n">
        <f aca="false">'12-30'!AC42</f>
        <v>5</v>
      </c>
      <c r="X266" s="915" t="n">
        <f aca="false">'12-30'!AD42</f>
        <v>2</v>
      </c>
      <c r="Y266" s="915" t="n">
        <f aca="false">'12-30'!AE42</f>
        <v>0</v>
      </c>
      <c r="Z266" s="915" t="n">
        <f aca="false">'12-30'!AF42</f>
        <v>0</v>
      </c>
      <c r="AA266" s="868" t="n">
        <f aca="false">SUM(W266:Z266)</f>
        <v>7</v>
      </c>
      <c r="AB266" s="124"/>
    </row>
    <row r="267" s="123" customFormat="true" ht="13.5" hidden="false" customHeight="true" outlineLevel="0" collapsed="false">
      <c r="A267" s="880" t="s">
        <v>440</v>
      </c>
      <c r="B267" s="884"/>
      <c r="C267" s="889" t="s">
        <v>1072</v>
      </c>
      <c r="D267" s="913" t="s">
        <v>7</v>
      </c>
      <c r="E267" s="914" t="n">
        <f aca="false">'12-30'!F43</f>
        <v>8</v>
      </c>
      <c r="F267" s="915" t="n">
        <f aca="false">'12-30'!L43</f>
        <v>0</v>
      </c>
      <c r="G267" s="915" t="n">
        <f aca="false">'12-30'!M43</f>
        <v>0</v>
      </c>
      <c r="H267" s="915" t="n">
        <f aca="false">'12-30'!N43</f>
        <v>0</v>
      </c>
      <c r="I267" s="915" t="n">
        <f aca="false">'12-30'!O43</f>
        <v>0</v>
      </c>
      <c r="J267" s="915" t="n">
        <f aca="false">'12-30'!P43</f>
        <v>0</v>
      </c>
      <c r="K267" s="915" t="n">
        <f aca="false">'12-30'!Q43</f>
        <v>0</v>
      </c>
      <c r="L267" s="915" t="n">
        <f aca="false">'12-30'!R43</f>
        <v>0</v>
      </c>
      <c r="M267" s="915" t="n">
        <f aca="false">'12-30'!S43</f>
        <v>0</v>
      </c>
      <c r="N267" s="915" t="n">
        <f aca="false">'12-30'!T43</f>
        <v>0</v>
      </c>
      <c r="O267" s="915" t="n">
        <f aca="false">'12-30'!U43</f>
        <v>0</v>
      </c>
      <c r="P267" s="915" t="n">
        <f aca="false">'12-30'!V43</f>
        <v>3</v>
      </c>
      <c r="Q267" s="915" t="n">
        <f aca="false">'12-30'!W43</f>
        <v>0</v>
      </c>
      <c r="R267" s="915" t="n">
        <f aca="false">'12-30'!X43</f>
        <v>1</v>
      </c>
      <c r="S267" s="915" t="n">
        <f aca="false">'12-30'!Y43</f>
        <v>0</v>
      </c>
      <c r="T267" s="915" t="n">
        <f aca="false">'12-30'!Z43</f>
        <v>1</v>
      </c>
      <c r="U267" s="915" t="n">
        <f aca="false">'12-30'!AA43</f>
        <v>1</v>
      </c>
      <c r="V267" s="916" t="n">
        <f aca="false">'12-30'!AB43</f>
        <v>1</v>
      </c>
      <c r="W267" s="917" t="n">
        <f aca="false">'12-30'!AC43</f>
        <v>1</v>
      </c>
      <c r="X267" s="915" t="n">
        <f aca="false">'12-30'!AD43</f>
        <v>0</v>
      </c>
      <c r="Y267" s="915" t="n">
        <f aca="false">'12-30'!AE43</f>
        <v>0</v>
      </c>
      <c r="Z267" s="915" t="n">
        <f aca="false">'12-30'!AF43</f>
        <v>0</v>
      </c>
      <c r="AA267" s="868" t="n">
        <f aca="false">SUM(W267:Z267)</f>
        <v>1</v>
      </c>
      <c r="AB267" s="124"/>
    </row>
    <row r="268" s="151" customFormat="true" ht="13.5" hidden="false" customHeight="false" outlineLevel="0" collapsed="false">
      <c r="A268" s="880"/>
      <c r="B268" s="884"/>
      <c r="C268" s="884"/>
      <c r="D268" s="913" t="s">
        <v>475</v>
      </c>
      <c r="E268" s="918" t="str">
        <f aca="false">'12-30'!F44</f>
        <v>・</v>
      </c>
      <c r="F268" s="919" t="str">
        <f aca="false">'12-30'!L44</f>
        <v>・</v>
      </c>
      <c r="G268" s="919" t="str">
        <f aca="false">'12-30'!M44</f>
        <v>・</v>
      </c>
      <c r="H268" s="919" t="str">
        <f aca="false">'12-30'!N44</f>
        <v>・</v>
      </c>
      <c r="I268" s="919" t="str">
        <f aca="false">'12-30'!O44</f>
        <v>・</v>
      </c>
      <c r="J268" s="919" t="str">
        <f aca="false">'12-30'!P44</f>
        <v>・</v>
      </c>
      <c r="K268" s="919" t="str">
        <f aca="false">'12-30'!Q44</f>
        <v>・</v>
      </c>
      <c r="L268" s="919" t="str">
        <f aca="false">'12-30'!R44</f>
        <v>・</v>
      </c>
      <c r="M268" s="919" t="str">
        <f aca="false">'12-30'!S44</f>
        <v>・</v>
      </c>
      <c r="N268" s="919" t="str">
        <f aca="false">'12-30'!T44</f>
        <v>・</v>
      </c>
      <c r="O268" s="919" t="str">
        <f aca="false">'12-30'!U44</f>
        <v>・</v>
      </c>
      <c r="P268" s="919" t="str">
        <f aca="false">'12-30'!V44</f>
        <v>・</v>
      </c>
      <c r="Q268" s="919" t="str">
        <f aca="false">'12-30'!W44</f>
        <v>・</v>
      </c>
      <c r="R268" s="919" t="str">
        <f aca="false">'12-30'!X44</f>
        <v>・</v>
      </c>
      <c r="S268" s="919" t="str">
        <f aca="false">'12-30'!Y44</f>
        <v>・</v>
      </c>
      <c r="T268" s="919" t="str">
        <f aca="false">'12-30'!Z44</f>
        <v>・</v>
      </c>
      <c r="U268" s="919" t="str">
        <f aca="false">'12-30'!AA44</f>
        <v>・</v>
      </c>
      <c r="V268" s="920" t="str">
        <f aca="false">'12-30'!AB44</f>
        <v>・</v>
      </c>
      <c r="W268" s="921" t="str">
        <f aca="false">'12-30'!AC44</f>
        <v>・</v>
      </c>
      <c r="X268" s="919" t="str">
        <f aca="false">'12-30'!AD44</f>
        <v>・</v>
      </c>
      <c r="Y268" s="919" t="str">
        <f aca="false">'12-30'!AE44</f>
        <v>・</v>
      </c>
      <c r="Z268" s="919" t="str">
        <f aca="false">'12-30'!AF44</f>
        <v>・</v>
      </c>
      <c r="AA268" s="868" t="n">
        <f aca="false">SUM(W268:Z268)</f>
        <v>0</v>
      </c>
      <c r="AB268" s="124"/>
    </row>
    <row r="269" s="123" customFormat="true" ht="13.5" hidden="false" customHeight="false" outlineLevel="0" collapsed="false">
      <c r="A269" s="880"/>
      <c r="B269" s="884"/>
      <c r="C269" s="884"/>
      <c r="D269" s="913" t="s">
        <v>476</v>
      </c>
      <c r="E269" s="914" t="n">
        <f aca="false">'12-30'!F45</f>
        <v>8</v>
      </c>
      <c r="F269" s="915" t="n">
        <f aca="false">'12-30'!L45</f>
        <v>0</v>
      </c>
      <c r="G269" s="915" t="n">
        <f aca="false">'12-30'!M45</f>
        <v>0</v>
      </c>
      <c r="H269" s="915" t="n">
        <f aca="false">'12-30'!N45</f>
        <v>0</v>
      </c>
      <c r="I269" s="915" t="n">
        <f aca="false">'12-30'!O45</f>
        <v>0</v>
      </c>
      <c r="J269" s="915" t="n">
        <f aca="false">'12-30'!P45</f>
        <v>0</v>
      </c>
      <c r="K269" s="915" t="n">
        <f aca="false">'12-30'!Q45</f>
        <v>0</v>
      </c>
      <c r="L269" s="915" t="n">
        <f aca="false">'12-30'!R45</f>
        <v>0</v>
      </c>
      <c r="M269" s="915" t="n">
        <f aca="false">'12-30'!S45</f>
        <v>0</v>
      </c>
      <c r="N269" s="915" t="n">
        <f aca="false">'12-30'!T45</f>
        <v>0</v>
      </c>
      <c r="O269" s="915" t="n">
        <f aca="false">'12-30'!U45</f>
        <v>0</v>
      </c>
      <c r="P269" s="915" t="n">
        <f aca="false">'12-30'!V45</f>
        <v>3</v>
      </c>
      <c r="Q269" s="915" t="n">
        <f aca="false">'12-30'!W45</f>
        <v>0</v>
      </c>
      <c r="R269" s="915" t="n">
        <f aca="false">'12-30'!X45</f>
        <v>1</v>
      </c>
      <c r="S269" s="915" t="n">
        <f aca="false">'12-30'!Y45</f>
        <v>0</v>
      </c>
      <c r="T269" s="915" t="n">
        <f aca="false">'12-30'!Z45</f>
        <v>1</v>
      </c>
      <c r="U269" s="915" t="n">
        <f aca="false">'12-30'!AA45</f>
        <v>1</v>
      </c>
      <c r="V269" s="916" t="n">
        <f aca="false">'12-30'!AB45</f>
        <v>1</v>
      </c>
      <c r="W269" s="917" t="n">
        <f aca="false">'12-30'!AC45</f>
        <v>1</v>
      </c>
      <c r="X269" s="915" t="n">
        <f aca="false">'12-30'!AD45</f>
        <v>0</v>
      </c>
      <c r="Y269" s="915" t="n">
        <f aca="false">'12-30'!AE45</f>
        <v>0</v>
      </c>
      <c r="Z269" s="915" t="n">
        <f aca="false">'12-30'!AF45</f>
        <v>0</v>
      </c>
      <c r="AA269" s="868" t="n">
        <f aca="false">SUM(W269:Z269)</f>
        <v>1</v>
      </c>
      <c r="AB269" s="124"/>
    </row>
    <row r="270" s="123" customFormat="true" ht="13.5" hidden="false" customHeight="false" outlineLevel="0" collapsed="false">
      <c r="A270" s="880" t="s">
        <v>442</v>
      </c>
      <c r="B270" s="884"/>
      <c r="C270" s="884" t="s">
        <v>993</v>
      </c>
      <c r="D270" s="913" t="s">
        <v>7</v>
      </c>
      <c r="E270" s="914" t="n">
        <f aca="false">'12-30'!F46</f>
        <v>18</v>
      </c>
      <c r="F270" s="915" t="n">
        <f aca="false">'12-30'!L46</f>
        <v>0</v>
      </c>
      <c r="G270" s="915" t="n">
        <f aca="false">'12-30'!M46</f>
        <v>0</v>
      </c>
      <c r="H270" s="915" t="n">
        <f aca="false">'12-30'!N46</f>
        <v>0</v>
      </c>
      <c r="I270" s="915" t="n">
        <f aca="false">'12-30'!O46</f>
        <v>0</v>
      </c>
      <c r="J270" s="915" t="n">
        <f aca="false">'12-30'!P46</f>
        <v>0</v>
      </c>
      <c r="K270" s="915" t="n">
        <f aca="false">'12-30'!Q46</f>
        <v>0</v>
      </c>
      <c r="L270" s="915" t="n">
        <f aca="false">'12-30'!R46</f>
        <v>0</v>
      </c>
      <c r="M270" s="915" t="n">
        <f aca="false">'12-30'!S46</f>
        <v>0</v>
      </c>
      <c r="N270" s="915" t="n">
        <f aca="false">'12-30'!T46</f>
        <v>0</v>
      </c>
      <c r="O270" s="915" t="n">
        <f aca="false">'12-30'!U46</f>
        <v>1</v>
      </c>
      <c r="P270" s="915" t="n">
        <f aca="false">'12-30'!V46</f>
        <v>1</v>
      </c>
      <c r="Q270" s="915" t="n">
        <f aca="false">'12-30'!W46</f>
        <v>3</v>
      </c>
      <c r="R270" s="915" t="n">
        <f aca="false">'12-30'!X46</f>
        <v>1</v>
      </c>
      <c r="S270" s="915" t="n">
        <f aca="false">'12-30'!Y46</f>
        <v>1</v>
      </c>
      <c r="T270" s="915" t="n">
        <f aca="false">'12-30'!Z46</f>
        <v>1</v>
      </c>
      <c r="U270" s="915" t="n">
        <f aca="false">'12-30'!AA46</f>
        <v>1</v>
      </c>
      <c r="V270" s="916" t="n">
        <f aca="false">'12-30'!AB46</f>
        <v>4</v>
      </c>
      <c r="W270" s="917" t="n">
        <f aca="false">'12-30'!AC46</f>
        <v>2</v>
      </c>
      <c r="X270" s="915" t="n">
        <f aca="false">'12-30'!AD46</f>
        <v>2</v>
      </c>
      <c r="Y270" s="915" t="n">
        <f aca="false">'12-30'!AE46</f>
        <v>1</v>
      </c>
      <c r="Z270" s="915" t="n">
        <f aca="false">'12-30'!AF46</f>
        <v>0</v>
      </c>
      <c r="AA270" s="868" t="n">
        <f aca="false">SUM(W270:Z270)</f>
        <v>5</v>
      </c>
      <c r="AB270" s="124"/>
    </row>
    <row r="271" s="123" customFormat="true" ht="13.5" hidden="false" customHeight="false" outlineLevel="0" collapsed="false">
      <c r="A271" s="880"/>
      <c r="B271" s="884"/>
      <c r="C271" s="884"/>
      <c r="D271" s="913" t="s">
        <v>475</v>
      </c>
      <c r="E271" s="914" t="n">
        <f aca="false">'12-30'!F47</f>
        <v>11</v>
      </c>
      <c r="F271" s="915" t="n">
        <f aca="false">'12-30'!L47</f>
        <v>0</v>
      </c>
      <c r="G271" s="915" t="n">
        <f aca="false">'12-30'!M47</f>
        <v>0</v>
      </c>
      <c r="H271" s="915" t="n">
        <f aca="false">'12-30'!N47</f>
        <v>0</v>
      </c>
      <c r="I271" s="915" t="n">
        <f aca="false">'12-30'!O47</f>
        <v>0</v>
      </c>
      <c r="J271" s="915" t="n">
        <f aca="false">'12-30'!P47</f>
        <v>0</v>
      </c>
      <c r="K271" s="915" t="n">
        <f aca="false">'12-30'!Q47</f>
        <v>0</v>
      </c>
      <c r="L271" s="915" t="n">
        <f aca="false">'12-30'!R47</f>
        <v>0</v>
      </c>
      <c r="M271" s="915" t="n">
        <f aca="false">'12-30'!S47</f>
        <v>0</v>
      </c>
      <c r="N271" s="915" t="n">
        <f aca="false">'12-30'!T47</f>
        <v>0</v>
      </c>
      <c r="O271" s="915" t="n">
        <f aca="false">'12-30'!U47</f>
        <v>1</v>
      </c>
      <c r="P271" s="915" t="n">
        <f aca="false">'12-30'!V47</f>
        <v>0</v>
      </c>
      <c r="Q271" s="915" t="n">
        <f aca="false">'12-30'!W47</f>
        <v>1</v>
      </c>
      <c r="R271" s="915" t="n">
        <f aca="false">'12-30'!X47</f>
        <v>0</v>
      </c>
      <c r="S271" s="915" t="n">
        <f aca="false">'12-30'!Y47</f>
        <v>1</v>
      </c>
      <c r="T271" s="915" t="n">
        <f aca="false">'12-30'!Z47</f>
        <v>1</v>
      </c>
      <c r="U271" s="915" t="n">
        <f aca="false">'12-30'!AA47</f>
        <v>1</v>
      </c>
      <c r="V271" s="916" t="n">
        <f aca="false">'12-30'!AB47</f>
        <v>4</v>
      </c>
      <c r="W271" s="917" t="n">
        <f aca="false">'12-30'!AC47</f>
        <v>1</v>
      </c>
      <c r="X271" s="915" t="n">
        <f aca="false">'12-30'!AD47</f>
        <v>1</v>
      </c>
      <c r="Y271" s="915" t="n">
        <f aca="false">'12-30'!AE47</f>
        <v>0</v>
      </c>
      <c r="Z271" s="915" t="n">
        <f aca="false">'12-30'!AF47</f>
        <v>0</v>
      </c>
      <c r="AA271" s="868" t="n">
        <f aca="false">SUM(W271:Z271)</f>
        <v>2</v>
      </c>
      <c r="AB271" s="124"/>
    </row>
    <row r="272" s="123" customFormat="true" ht="13.5" hidden="false" customHeight="false" outlineLevel="0" collapsed="false">
      <c r="A272" s="880"/>
      <c r="B272" s="884"/>
      <c r="C272" s="884"/>
      <c r="D272" s="913" t="s">
        <v>476</v>
      </c>
      <c r="E272" s="914" t="n">
        <f aca="false">'12-30'!F48</f>
        <v>7</v>
      </c>
      <c r="F272" s="915" t="n">
        <f aca="false">'12-30'!L48</f>
        <v>0</v>
      </c>
      <c r="G272" s="915" t="n">
        <f aca="false">'12-30'!M48</f>
        <v>0</v>
      </c>
      <c r="H272" s="915" t="n">
        <f aca="false">'12-30'!N48</f>
        <v>0</v>
      </c>
      <c r="I272" s="915" t="n">
        <f aca="false">'12-30'!O48</f>
        <v>0</v>
      </c>
      <c r="J272" s="915" t="n">
        <f aca="false">'12-30'!P48</f>
        <v>0</v>
      </c>
      <c r="K272" s="915" t="n">
        <f aca="false">'12-30'!Q48</f>
        <v>0</v>
      </c>
      <c r="L272" s="915" t="n">
        <f aca="false">'12-30'!R48</f>
        <v>0</v>
      </c>
      <c r="M272" s="915" t="n">
        <f aca="false">'12-30'!S48</f>
        <v>0</v>
      </c>
      <c r="N272" s="915" t="n">
        <f aca="false">'12-30'!T48</f>
        <v>0</v>
      </c>
      <c r="O272" s="915" t="n">
        <f aca="false">'12-30'!U48</f>
        <v>0</v>
      </c>
      <c r="P272" s="915" t="n">
        <f aca="false">'12-30'!V48</f>
        <v>1</v>
      </c>
      <c r="Q272" s="915" t="n">
        <f aca="false">'12-30'!W48</f>
        <v>2</v>
      </c>
      <c r="R272" s="915" t="n">
        <f aca="false">'12-30'!X48</f>
        <v>1</v>
      </c>
      <c r="S272" s="915" t="n">
        <f aca="false">'12-30'!Y48</f>
        <v>0</v>
      </c>
      <c r="T272" s="915" t="n">
        <f aca="false">'12-30'!Z48</f>
        <v>0</v>
      </c>
      <c r="U272" s="915" t="n">
        <f aca="false">'12-30'!AA48</f>
        <v>0</v>
      </c>
      <c r="V272" s="916" t="n">
        <f aca="false">'12-30'!AB48</f>
        <v>0</v>
      </c>
      <c r="W272" s="917" t="n">
        <f aca="false">'12-30'!AC48</f>
        <v>1</v>
      </c>
      <c r="X272" s="915" t="n">
        <f aca="false">'12-30'!AD48</f>
        <v>1</v>
      </c>
      <c r="Y272" s="915" t="n">
        <f aca="false">'12-30'!AE48</f>
        <v>1</v>
      </c>
      <c r="Z272" s="915" t="n">
        <f aca="false">'12-30'!AF48</f>
        <v>0</v>
      </c>
      <c r="AA272" s="868" t="n">
        <f aca="false">SUM(W272:Z272)</f>
        <v>3</v>
      </c>
      <c r="AB272" s="124"/>
    </row>
    <row r="273" s="123" customFormat="true" ht="13.5" hidden="false" customHeight="false" outlineLevel="0" collapsed="false">
      <c r="A273" s="880" t="s">
        <v>443</v>
      </c>
      <c r="B273" s="884" t="s">
        <v>158</v>
      </c>
      <c r="C273" s="884"/>
      <c r="D273" s="913" t="s">
        <v>7</v>
      </c>
      <c r="E273" s="914" t="n">
        <f aca="false">'12-30'!F49</f>
        <v>26</v>
      </c>
      <c r="F273" s="915" t="n">
        <f aca="false">'12-30'!L49</f>
        <v>0</v>
      </c>
      <c r="G273" s="915" t="n">
        <f aca="false">'12-30'!M49</f>
        <v>0</v>
      </c>
      <c r="H273" s="915" t="n">
        <f aca="false">'12-30'!N49</f>
        <v>0</v>
      </c>
      <c r="I273" s="915" t="n">
        <f aca="false">'12-30'!O49</f>
        <v>0</v>
      </c>
      <c r="J273" s="915" t="n">
        <f aca="false">'12-30'!P49</f>
        <v>0</v>
      </c>
      <c r="K273" s="915" t="n">
        <f aca="false">'12-30'!Q49</f>
        <v>0</v>
      </c>
      <c r="L273" s="915" t="n">
        <f aca="false">'12-30'!R49</f>
        <v>0</v>
      </c>
      <c r="M273" s="915" t="n">
        <f aca="false">'12-30'!S49</f>
        <v>0</v>
      </c>
      <c r="N273" s="915" t="n">
        <f aca="false">'12-30'!T49</f>
        <v>0</v>
      </c>
      <c r="O273" s="915" t="n">
        <f aca="false">'12-30'!U49</f>
        <v>0</v>
      </c>
      <c r="P273" s="915" t="n">
        <f aca="false">'12-30'!V49</f>
        <v>0</v>
      </c>
      <c r="Q273" s="915" t="n">
        <f aca="false">'12-30'!W49</f>
        <v>0</v>
      </c>
      <c r="R273" s="915" t="n">
        <f aca="false">'12-30'!X49</f>
        <v>2</v>
      </c>
      <c r="S273" s="915" t="n">
        <f aca="false">'12-30'!Y49</f>
        <v>4</v>
      </c>
      <c r="T273" s="915" t="n">
        <f aca="false">'12-30'!Z49</f>
        <v>0</v>
      </c>
      <c r="U273" s="915" t="n">
        <f aca="false">'12-30'!AA49</f>
        <v>3</v>
      </c>
      <c r="V273" s="916" t="n">
        <f aca="false">'12-30'!AB49</f>
        <v>4</v>
      </c>
      <c r="W273" s="917" t="n">
        <f aca="false">'12-30'!AC49</f>
        <v>4</v>
      </c>
      <c r="X273" s="915" t="n">
        <f aca="false">'12-30'!AD49</f>
        <v>7</v>
      </c>
      <c r="Y273" s="915" t="n">
        <f aca="false">'12-30'!AE49</f>
        <v>1</v>
      </c>
      <c r="Z273" s="915" t="n">
        <f aca="false">'12-30'!AF49</f>
        <v>1</v>
      </c>
      <c r="AA273" s="868" t="n">
        <f aca="false">SUM(W273:Z273)</f>
        <v>13</v>
      </c>
      <c r="AB273" s="124"/>
    </row>
    <row r="274" s="123" customFormat="true" ht="13.5" hidden="false" customHeight="false" outlineLevel="0" collapsed="false">
      <c r="A274" s="880"/>
      <c r="B274" s="884"/>
      <c r="C274" s="884"/>
      <c r="D274" s="913" t="s">
        <v>475</v>
      </c>
      <c r="E274" s="914" t="n">
        <f aca="false">'12-30'!F50</f>
        <v>8</v>
      </c>
      <c r="F274" s="915" t="n">
        <f aca="false">'12-30'!L50</f>
        <v>0</v>
      </c>
      <c r="G274" s="915" t="n">
        <f aca="false">'12-30'!M50</f>
        <v>0</v>
      </c>
      <c r="H274" s="915" t="n">
        <f aca="false">'12-30'!N50</f>
        <v>0</v>
      </c>
      <c r="I274" s="915" t="n">
        <f aca="false">'12-30'!O50</f>
        <v>0</v>
      </c>
      <c r="J274" s="915" t="n">
        <f aca="false">'12-30'!P50</f>
        <v>0</v>
      </c>
      <c r="K274" s="915" t="n">
        <f aca="false">'12-30'!Q50</f>
        <v>0</v>
      </c>
      <c r="L274" s="915" t="n">
        <f aca="false">'12-30'!R50</f>
        <v>0</v>
      </c>
      <c r="M274" s="915" t="n">
        <f aca="false">'12-30'!S50</f>
        <v>0</v>
      </c>
      <c r="N274" s="915" t="n">
        <f aca="false">'12-30'!T50</f>
        <v>0</v>
      </c>
      <c r="O274" s="915" t="n">
        <f aca="false">'12-30'!U50</f>
        <v>0</v>
      </c>
      <c r="P274" s="915" t="n">
        <f aca="false">'12-30'!V50</f>
        <v>0</v>
      </c>
      <c r="Q274" s="915" t="n">
        <f aca="false">'12-30'!W50</f>
        <v>0</v>
      </c>
      <c r="R274" s="915" t="n">
        <f aca="false">'12-30'!X50</f>
        <v>2</v>
      </c>
      <c r="S274" s="915" t="n">
        <f aca="false">'12-30'!Y50</f>
        <v>0</v>
      </c>
      <c r="T274" s="915" t="n">
        <f aca="false">'12-30'!Z50</f>
        <v>0</v>
      </c>
      <c r="U274" s="915" t="n">
        <f aca="false">'12-30'!AA50</f>
        <v>2</v>
      </c>
      <c r="V274" s="916" t="n">
        <f aca="false">'12-30'!AB50</f>
        <v>1</v>
      </c>
      <c r="W274" s="917" t="n">
        <f aca="false">'12-30'!AC50</f>
        <v>0</v>
      </c>
      <c r="X274" s="915" t="n">
        <f aca="false">'12-30'!AD50</f>
        <v>3</v>
      </c>
      <c r="Y274" s="915" t="n">
        <f aca="false">'12-30'!AE50</f>
        <v>0</v>
      </c>
      <c r="Z274" s="915" t="n">
        <f aca="false">'12-30'!AF50</f>
        <v>0</v>
      </c>
      <c r="AA274" s="868" t="n">
        <f aca="false">SUM(W274:Z274)</f>
        <v>3</v>
      </c>
      <c r="AB274" s="124"/>
    </row>
    <row r="275" s="123" customFormat="true" ht="13.5" hidden="false" customHeight="false" outlineLevel="0" collapsed="false">
      <c r="A275" s="880"/>
      <c r="B275" s="884"/>
      <c r="C275" s="884"/>
      <c r="D275" s="913" t="s">
        <v>476</v>
      </c>
      <c r="E275" s="914" t="n">
        <f aca="false">'12-30'!F51</f>
        <v>18</v>
      </c>
      <c r="F275" s="915" t="n">
        <f aca="false">'12-30'!L51</f>
        <v>0</v>
      </c>
      <c r="G275" s="915" t="n">
        <f aca="false">'12-30'!M51</f>
        <v>0</v>
      </c>
      <c r="H275" s="915" t="n">
        <f aca="false">'12-30'!N51</f>
        <v>0</v>
      </c>
      <c r="I275" s="915" t="n">
        <f aca="false">'12-30'!O51</f>
        <v>0</v>
      </c>
      <c r="J275" s="915" t="n">
        <f aca="false">'12-30'!P51</f>
        <v>0</v>
      </c>
      <c r="K275" s="915" t="n">
        <f aca="false">'12-30'!Q51</f>
        <v>0</v>
      </c>
      <c r="L275" s="915" t="n">
        <f aca="false">'12-30'!R51</f>
        <v>0</v>
      </c>
      <c r="M275" s="915" t="n">
        <f aca="false">'12-30'!S51</f>
        <v>0</v>
      </c>
      <c r="N275" s="915" t="n">
        <f aca="false">'12-30'!T51</f>
        <v>0</v>
      </c>
      <c r="O275" s="915" t="n">
        <f aca="false">'12-30'!U51</f>
        <v>0</v>
      </c>
      <c r="P275" s="915" t="n">
        <f aca="false">'12-30'!V51</f>
        <v>0</v>
      </c>
      <c r="Q275" s="915" t="n">
        <f aca="false">'12-30'!W51</f>
        <v>0</v>
      </c>
      <c r="R275" s="915" t="n">
        <f aca="false">'12-30'!X51</f>
        <v>0</v>
      </c>
      <c r="S275" s="915" t="n">
        <f aca="false">'12-30'!Y51</f>
        <v>4</v>
      </c>
      <c r="T275" s="915" t="n">
        <f aca="false">'12-30'!Z51</f>
        <v>0</v>
      </c>
      <c r="U275" s="915" t="n">
        <f aca="false">'12-30'!AA51</f>
        <v>1</v>
      </c>
      <c r="V275" s="916" t="n">
        <f aca="false">'12-30'!AB51</f>
        <v>3</v>
      </c>
      <c r="W275" s="917" t="n">
        <f aca="false">'12-30'!AC51</f>
        <v>4</v>
      </c>
      <c r="X275" s="915" t="n">
        <f aca="false">'12-30'!AD51</f>
        <v>4</v>
      </c>
      <c r="Y275" s="915" t="n">
        <f aca="false">'12-30'!AE51</f>
        <v>1</v>
      </c>
      <c r="Z275" s="915" t="n">
        <f aca="false">'12-30'!AF51</f>
        <v>1</v>
      </c>
      <c r="AA275" s="868" t="n">
        <f aca="false">SUM(W275:Z275)</f>
        <v>10</v>
      </c>
      <c r="AB275" s="124"/>
    </row>
    <row r="276" s="123" customFormat="true" ht="13.5" hidden="false" customHeight="true" outlineLevel="0" collapsed="false">
      <c r="A276" s="880" t="s">
        <v>444</v>
      </c>
      <c r="B276" s="884" t="s">
        <v>371</v>
      </c>
      <c r="C276" s="884"/>
      <c r="D276" s="913" t="s">
        <v>7</v>
      </c>
      <c r="E276" s="914" t="n">
        <f aca="false">'12-30'!F52</f>
        <v>7</v>
      </c>
      <c r="F276" s="915" t="n">
        <f aca="false">'12-30'!L52</f>
        <v>0</v>
      </c>
      <c r="G276" s="915" t="n">
        <f aca="false">'12-30'!M52</f>
        <v>0</v>
      </c>
      <c r="H276" s="915" t="n">
        <f aca="false">'12-30'!N52</f>
        <v>0</v>
      </c>
      <c r="I276" s="915" t="n">
        <f aca="false">'12-30'!O52</f>
        <v>0</v>
      </c>
      <c r="J276" s="915" t="n">
        <f aca="false">'12-30'!P52</f>
        <v>0</v>
      </c>
      <c r="K276" s="915" t="n">
        <f aca="false">'12-30'!Q52</f>
        <v>0</v>
      </c>
      <c r="L276" s="915" t="n">
        <f aca="false">'12-30'!R52</f>
        <v>0</v>
      </c>
      <c r="M276" s="915" t="n">
        <f aca="false">'12-30'!S52</f>
        <v>0</v>
      </c>
      <c r="N276" s="915" t="n">
        <f aca="false">'12-30'!T52</f>
        <v>0</v>
      </c>
      <c r="O276" s="915" t="n">
        <f aca="false">'12-30'!U52</f>
        <v>0</v>
      </c>
      <c r="P276" s="915" t="n">
        <f aca="false">'12-30'!V52</f>
        <v>0</v>
      </c>
      <c r="Q276" s="915" t="n">
        <f aca="false">'12-30'!W52</f>
        <v>0</v>
      </c>
      <c r="R276" s="915" t="n">
        <f aca="false">'12-30'!X52</f>
        <v>1</v>
      </c>
      <c r="S276" s="915" t="n">
        <f aca="false">'12-30'!Y52</f>
        <v>0</v>
      </c>
      <c r="T276" s="915" t="n">
        <f aca="false">'12-30'!Z52</f>
        <v>0</v>
      </c>
      <c r="U276" s="915" t="n">
        <f aca="false">'12-30'!AA52</f>
        <v>0</v>
      </c>
      <c r="V276" s="916" t="n">
        <f aca="false">'12-30'!AB52</f>
        <v>1</v>
      </c>
      <c r="W276" s="917" t="n">
        <f aca="false">'12-30'!AC52</f>
        <v>4</v>
      </c>
      <c r="X276" s="915" t="n">
        <f aca="false">'12-30'!AD52</f>
        <v>0</v>
      </c>
      <c r="Y276" s="915" t="n">
        <f aca="false">'12-30'!AE52</f>
        <v>1</v>
      </c>
      <c r="Z276" s="915" t="n">
        <f aca="false">'12-30'!AF52</f>
        <v>0</v>
      </c>
      <c r="AA276" s="868" t="n">
        <f aca="false">SUM(W276:Z276)</f>
        <v>5</v>
      </c>
      <c r="AB276" s="124"/>
    </row>
    <row r="277" s="123" customFormat="true" ht="13.5" hidden="false" customHeight="false" outlineLevel="0" collapsed="false">
      <c r="A277" s="880"/>
      <c r="B277" s="884"/>
      <c r="C277" s="884"/>
      <c r="D277" s="913" t="s">
        <v>475</v>
      </c>
      <c r="E277" s="914" t="n">
        <f aca="false">'12-30'!F53</f>
        <v>2</v>
      </c>
      <c r="F277" s="915" t="n">
        <f aca="false">'12-30'!L53</f>
        <v>0</v>
      </c>
      <c r="G277" s="915" t="n">
        <f aca="false">'12-30'!M53</f>
        <v>0</v>
      </c>
      <c r="H277" s="915" t="n">
        <f aca="false">'12-30'!N53</f>
        <v>0</v>
      </c>
      <c r="I277" s="915" t="n">
        <f aca="false">'12-30'!O53</f>
        <v>0</v>
      </c>
      <c r="J277" s="915" t="n">
        <f aca="false">'12-30'!P53</f>
        <v>0</v>
      </c>
      <c r="K277" s="915" t="n">
        <f aca="false">'12-30'!Q53</f>
        <v>0</v>
      </c>
      <c r="L277" s="915" t="n">
        <f aca="false">'12-30'!R53</f>
        <v>0</v>
      </c>
      <c r="M277" s="915" t="n">
        <f aca="false">'12-30'!S53</f>
        <v>0</v>
      </c>
      <c r="N277" s="915" t="n">
        <f aca="false">'12-30'!T53</f>
        <v>0</v>
      </c>
      <c r="O277" s="915" t="n">
        <f aca="false">'12-30'!U53</f>
        <v>0</v>
      </c>
      <c r="P277" s="915" t="n">
        <f aca="false">'12-30'!V53</f>
        <v>0</v>
      </c>
      <c r="Q277" s="915" t="n">
        <f aca="false">'12-30'!W53</f>
        <v>0</v>
      </c>
      <c r="R277" s="915" t="n">
        <f aca="false">'12-30'!X53</f>
        <v>1</v>
      </c>
      <c r="S277" s="915" t="n">
        <f aca="false">'12-30'!Y53</f>
        <v>0</v>
      </c>
      <c r="T277" s="915" t="n">
        <f aca="false">'12-30'!Z53</f>
        <v>0</v>
      </c>
      <c r="U277" s="915" t="n">
        <f aca="false">'12-30'!AA53</f>
        <v>0</v>
      </c>
      <c r="V277" s="916" t="n">
        <f aca="false">'12-30'!AB53</f>
        <v>0</v>
      </c>
      <c r="W277" s="917" t="n">
        <f aca="false">'12-30'!AC53</f>
        <v>1</v>
      </c>
      <c r="X277" s="915" t="n">
        <f aca="false">'12-30'!AD53</f>
        <v>0</v>
      </c>
      <c r="Y277" s="915" t="n">
        <f aca="false">'12-30'!AE53</f>
        <v>0</v>
      </c>
      <c r="Z277" s="915" t="n">
        <f aca="false">'12-30'!AF53</f>
        <v>0</v>
      </c>
      <c r="AA277" s="868" t="n">
        <f aca="false">SUM(W277:Z277)</f>
        <v>1</v>
      </c>
      <c r="AB277" s="124"/>
    </row>
    <row r="278" s="123" customFormat="true" ht="13.5" hidden="false" customHeight="false" outlineLevel="0" collapsed="false">
      <c r="A278" s="880"/>
      <c r="B278" s="884"/>
      <c r="C278" s="884"/>
      <c r="D278" s="913" t="s">
        <v>476</v>
      </c>
      <c r="E278" s="914" t="n">
        <f aca="false">'12-30'!F54</f>
        <v>5</v>
      </c>
      <c r="F278" s="915" t="n">
        <f aca="false">'12-30'!L54</f>
        <v>0</v>
      </c>
      <c r="G278" s="915" t="n">
        <f aca="false">'12-30'!M54</f>
        <v>0</v>
      </c>
      <c r="H278" s="915" t="n">
        <f aca="false">'12-30'!N54</f>
        <v>0</v>
      </c>
      <c r="I278" s="915" t="n">
        <f aca="false">'12-30'!O54</f>
        <v>0</v>
      </c>
      <c r="J278" s="915" t="n">
        <f aca="false">'12-30'!P54</f>
        <v>0</v>
      </c>
      <c r="K278" s="915" t="n">
        <f aca="false">'12-30'!Q54</f>
        <v>0</v>
      </c>
      <c r="L278" s="915" t="n">
        <f aca="false">'12-30'!R54</f>
        <v>0</v>
      </c>
      <c r="M278" s="915" t="n">
        <f aca="false">'12-30'!S54</f>
        <v>0</v>
      </c>
      <c r="N278" s="915" t="n">
        <f aca="false">'12-30'!T54</f>
        <v>0</v>
      </c>
      <c r="O278" s="915" t="n">
        <f aca="false">'12-30'!U54</f>
        <v>0</v>
      </c>
      <c r="P278" s="915" t="n">
        <f aca="false">'12-30'!V54</f>
        <v>0</v>
      </c>
      <c r="Q278" s="915" t="n">
        <f aca="false">'12-30'!W54</f>
        <v>0</v>
      </c>
      <c r="R278" s="915" t="n">
        <f aca="false">'12-30'!X54</f>
        <v>0</v>
      </c>
      <c r="S278" s="915" t="n">
        <f aca="false">'12-30'!Y54</f>
        <v>0</v>
      </c>
      <c r="T278" s="915" t="n">
        <f aca="false">'12-30'!Z54</f>
        <v>0</v>
      </c>
      <c r="U278" s="915" t="n">
        <f aca="false">'12-30'!AA54</f>
        <v>0</v>
      </c>
      <c r="V278" s="916" t="n">
        <f aca="false">'12-30'!AB54</f>
        <v>1</v>
      </c>
      <c r="W278" s="917" t="n">
        <f aca="false">'12-30'!AC54</f>
        <v>3</v>
      </c>
      <c r="X278" s="915" t="n">
        <f aca="false">'12-30'!AD54</f>
        <v>0</v>
      </c>
      <c r="Y278" s="915" t="n">
        <f aca="false">'12-30'!AE54</f>
        <v>1</v>
      </c>
      <c r="Z278" s="915" t="n">
        <f aca="false">'12-30'!AF54</f>
        <v>0</v>
      </c>
      <c r="AA278" s="868" t="n">
        <f aca="false">SUM(W278:Z278)</f>
        <v>4</v>
      </c>
      <c r="AB278" s="124"/>
    </row>
    <row r="279" s="123" customFormat="true" ht="13.5" hidden="false" customHeight="true" outlineLevel="0" collapsed="false">
      <c r="A279" s="880" t="s">
        <v>445</v>
      </c>
      <c r="B279" s="884" t="s">
        <v>446</v>
      </c>
      <c r="C279" s="884"/>
      <c r="D279" s="913" t="s">
        <v>7</v>
      </c>
      <c r="E279" s="914" t="n">
        <f aca="false">'12-30'!F55</f>
        <v>295</v>
      </c>
      <c r="F279" s="915" t="n">
        <f aca="false">'12-30'!L55</f>
        <v>0</v>
      </c>
      <c r="G279" s="915" t="n">
        <f aca="false">'12-30'!M55</f>
        <v>1</v>
      </c>
      <c r="H279" s="915" t="n">
        <f aca="false">'12-30'!N55</f>
        <v>0</v>
      </c>
      <c r="I279" s="915" t="n">
        <f aca="false">'12-30'!O55</f>
        <v>0</v>
      </c>
      <c r="J279" s="915" t="n">
        <f aca="false">'12-30'!P55</f>
        <v>0</v>
      </c>
      <c r="K279" s="915" t="n">
        <f aca="false">'12-30'!Q55</f>
        <v>1</v>
      </c>
      <c r="L279" s="915" t="n">
        <f aca="false">'12-30'!R55</f>
        <v>0</v>
      </c>
      <c r="M279" s="915" t="n">
        <f aca="false">'12-30'!S55</f>
        <v>1</v>
      </c>
      <c r="N279" s="915" t="n">
        <f aca="false">'12-30'!T55</f>
        <v>2</v>
      </c>
      <c r="O279" s="915" t="n">
        <f aca="false">'12-30'!U55</f>
        <v>4</v>
      </c>
      <c r="P279" s="915" t="n">
        <f aca="false">'12-30'!V55</f>
        <v>3</v>
      </c>
      <c r="Q279" s="915" t="n">
        <f aca="false">'12-30'!W55</f>
        <v>8</v>
      </c>
      <c r="R279" s="915" t="n">
        <f aca="false">'12-30'!X55</f>
        <v>8</v>
      </c>
      <c r="S279" s="915" t="n">
        <f aca="false">'12-30'!Y55</f>
        <v>14</v>
      </c>
      <c r="T279" s="915" t="n">
        <f aca="false">'12-30'!Z55</f>
        <v>15</v>
      </c>
      <c r="U279" s="915" t="n">
        <f aca="false">'12-30'!AA55</f>
        <v>27</v>
      </c>
      <c r="V279" s="916" t="n">
        <f aca="false">'12-30'!AB55</f>
        <v>43</v>
      </c>
      <c r="W279" s="917" t="n">
        <f aca="false">'12-30'!AC55</f>
        <v>63</v>
      </c>
      <c r="X279" s="915" t="n">
        <f aca="false">'12-30'!AD55</f>
        <v>71</v>
      </c>
      <c r="Y279" s="915" t="n">
        <f aca="false">'12-30'!AE55</f>
        <v>22</v>
      </c>
      <c r="Z279" s="915" t="n">
        <f aca="false">'12-30'!AF55</f>
        <v>12</v>
      </c>
      <c r="AA279" s="868" t="n">
        <f aca="false">SUM(W279:Z279)</f>
        <v>168</v>
      </c>
      <c r="AB279" s="124"/>
    </row>
    <row r="280" s="123" customFormat="true" ht="13.5" hidden="false" customHeight="false" outlineLevel="0" collapsed="false">
      <c r="A280" s="880"/>
      <c r="B280" s="884"/>
      <c r="C280" s="884"/>
      <c r="D280" s="913" t="s">
        <v>475</v>
      </c>
      <c r="E280" s="914" t="n">
        <f aca="false">'12-30'!F56</f>
        <v>139</v>
      </c>
      <c r="F280" s="915" t="n">
        <f aca="false">'12-30'!L56</f>
        <v>0</v>
      </c>
      <c r="G280" s="915" t="n">
        <f aca="false">'12-30'!M56</f>
        <v>0</v>
      </c>
      <c r="H280" s="915" t="n">
        <f aca="false">'12-30'!N56</f>
        <v>0</v>
      </c>
      <c r="I280" s="915" t="n">
        <f aca="false">'12-30'!O56</f>
        <v>0</v>
      </c>
      <c r="J280" s="915" t="n">
        <f aca="false">'12-30'!P56</f>
        <v>0</v>
      </c>
      <c r="K280" s="915" t="n">
        <f aca="false">'12-30'!Q56</f>
        <v>1</v>
      </c>
      <c r="L280" s="915" t="n">
        <f aca="false">'12-30'!R56</f>
        <v>0</v>
      </c>
      <c r="M280" s="915" t="n">
        <f aca="false">'12-30'!S56</f>
        <v>1</v>
      </c>
      <c r="N280" s="915" t="n">
        <f aca="false">'12-30'!T56</f>
        <v>2</v>
      </c>
      <c r="O280" s="915" t="n">
        <f aca="false">'12-30'!U56</f>
        <v>4</v>
      </c>
      <c r="P280" s="915" t="n">
        <f aca="false">'12-30'!V56</f>
        <v>2</v>
      </c>
      <c r="Q280" s="915" t="n">
        <f aca="false">'12-30'!W56</f>
        <v>5</v>
      </c>
      <c r="R280" s="915" t="n">
        <f aca="false">'12-30'!X56</f>
        <v>5</v>
      </c>
      <c r="S280" s="915" t="n">
        <f aca="false">'12-30'!Y56</f>
        <v>12</v>
      </c>
      <c r="T280" s="915" t="n">
        <f aca="false">'12-30'!Z56</f>
        <v>8</v>
      </c>
      <c r="U280" s="915" t="n">
        <f aca="false">'12-30'!AA56</f>
        <v>22</v>
      </c>
      <c r="V280" s="916" t="n">
        <f aca="false">'12-30'!AB56</f>
        <v>18</v>
      </c>
      <c r="W280" s="917" t="n">
        <f aca="false">'12-30'!AC56</f>
        <v>34</v>
      </c>
      <c r="X280" s="915" t="n">
        <f aca="false">'12-30'!AD56</f>
        <v>20</v>
      </c>
      <c r="Y280" s="915" t="n">
        <f aca="false">'12-30'!AE56</f>
        <v>4</v>
      </c>
      <c r="Z280" s="915" t="n">
        <f aca="false">'12-30'!AF56</f>
        <v>1</v>
      </c>
      <c r="AA280" s="868" t="n">
        <f aca="false">SUM(W280:Z280)</f>
        <v>59</v>
      </c>
      <c r="AB280" s="124"/>
    </row>
    <row r="281" s="123" customFormat="true" ht="13.5" hidden="false" customHeight="false" outlineLevel="0" collapsed="false">
      <c r="A281" s="880"/>
      <c r="B281" s="884"/>
      <c r="C281" s="884"/>
      <c r="D281" s="913" t="s">
        <v>476</v>
      </c>
      <c r="E281" s="914" t="n">
        <f aca="false">'12-30'!F57</f>
        <v>156</v>
      </c>
      <c r="F281" s="915" t="n">
        <f aca="false">'12-30'!L57</f>
        <v>0</v>
      </c>
      <c r="G281" s="915" t="n">
        <f aca="false">'12-30'!M57</f>
        <v>1</v>
      </c>
      <c r="H281" s="915" t="n">
        <f aca="false">'12-30'!N57</f>
        <v>0</v>
      </c>
      <c r="I281" s="915" t="n">
        <f aca="false">'12-30'!O57</f>
        <v>0</v>
      </c>
      <c r="J281" s="915" t="n">
        <f aca="false">'12-30'!P57</f>
        <v>0</v>
      </c>
      <c r="K281" s="915" t="n">
        <f aca="false">'12-30'!Q57</f>
        <v>0</v>
      </c>
      <c r="L281" s="915" t="n">
        <f aca="false">'12-30'!R57</f>
        <v>0</v>
      </c>
      <c r="M281" s="915" t="n">
        <f aca="false">'12-30'!S57</f>
        <v>0</v>
      </c>
      <c r="N281" s="915" t="n">
        <f aca="false">'12-30'!T57</f>
        <v>0</v>
      </c>
      <c r="O281" s="915" t="n">
        <f aca="false">'12-30'!U57</f>
        <v>0</v>
      </c>
      <c r="P281" s="915" t="n">
        <f aca="false">'12-30'!V57</f>
        <v>1</v>
      </c>
      <c r="Q281" s="915" t="n">
        <f aca="false">'12-30'!W57</f>
        <v>3</v>
      </c>
      <c r="R281" s="915" t="n">
        <f aca="false">'12-30'!X57</f>
        <v>3</v>
      </c>
      <c r="S281" s="915" t="n">
        <f aca="false">'12-30'!Y57</f>
        <v>2</v>
      </c>
      <c r="T281" s="915" t="n">
        <f aca="false">'12-30'!Z57</f>
        <v>7</v>
      </c>
      <c r="U281" s="915" t="n">
        <f aca="false">'12-30'!AA57</f>
        <v>5</v>
      </c>
      <c r="V281" s="916" t="n">
        <f aca="false">'12-30'!AB57</f>
        <v>25</v>
      </c>
      <c r="W281" s="917" t="n">
        <f aca="false">'12-30'!AC57</f>
        <v>29</v>
      </c>
      <c r="X281" s="915" t="n">
        <f aca="false">'12-30'!AD57</f>
        <v>51</v>
      </c>
      <c r="Y281" s="915" t="n">
        <f aca="false">'12-30'!AE57</f>
        <v>18</v>
      </c>
      <c r="Z281" s="915" t="n">
        <f aca="false">'12-30'!AF57</f>
        <v>11</v>
      </c>
      <c r="AA281" s="868" t="n">
        <f aca="false">SUM(W281:Z281)</f>
        <v>109</v>
      </c>
      <c r="AB281" s="124"/>
    </row>
    <row r="282" s="123" customFormat="true" ht="13.5" hidden="false" customHeight="false" outlineLevel="0" collapsed="false">
      <c r="A282" s="880" t="s">
        <v>447</v>
      </c>
      <c r="B282" s="880" t="s">
        <v>477</v>
      </c>
      <c r="C282" s="884" t="s">
        <v>374</v>
      </c>
      <c r="D282" s="913" t="s">
        <v>7</v>
      </c>
      <c r="E282" s="914" t="n">
        <f aca="false">'12-30'!F58</f>
        <v>44</v>
      </c>
      <c r="F282" s="915" t="n">
        <f aca="false">'12-30'!L58</f>
        <v>0</v>
      </c>
      <c r="G282" s="915" t="n">
        <f aca="false">'12-30'!M58</f>
        <v>0</v>
      </c>
      <c r="H282" s="915" t="n">
        <f aca="false">'12-30'!N58</f>
        <v>0</v>
      </c>
      <c r="I282" s="915" t="n">
        <f aca="false">'12-30'!O58</f>
        <v>0</v>
      </c>
      <c r="J282" s="915" t="n">
        <f aca="false">'12-30'!P58</f>
        <v>0</v>
      </c>
      <c r="K282" s="915" t="n">
        <f aca="false">'12-30'!Q58</f>
        <v>0</v>
      </c>
      <c r="L282" s="915" t="n">
        <f aca="false">'12-30'!R58</f>
        <v>0</v>
      </c>
      <c r="M282" s="915" t="n">
        <f aca="false">'12-30'!S58</f>
        <v>1</v>
      </c>
      <c r="N282" s="915" t="n">
        <f aca="false">'12-30'!T58</f>
        <v>0</v>
      </c>
      <c r="O282" s="915" t="n">
        <f aca="false">'12-30'!U58</f>
        <v>0</v>
      </c>
      <c r="P282" s="915" t="n">
        <f aca="false">'12-30'!V58</f>
        <v>2</v>
      </c>
      <c r="Q282" s="915" t="n">
        <f aca="false">'12-30'!W58</f>
        <v>2</v>
      </c>
      <c r="R282" s="915" t="n">
        <f aca="false">'12-30'!X58</f>
        <v>2</v>
      </c>
      <c r="S282" s="915" t="n">
        <f aca="false">'12-30'!Y58</f>
        <v>2</v>
      </c>
      <c r="T282" s="915" t="n">
        <f aca="false">'12-30'!Z58</f>
        <v>1</v>
      </c>
      <c r="U282" s="915" t="n">
        <f aca="false">'12-30'!AA58</f>
        <v>5</v>
      </c>
      <c r="V282" s="916" t="n">
        <f aca="false">'12-30'!AB58</f>
        <v>7</v>
      </c>
      <c r="W282" s="917" t="n">
        <f aca="false">'12-30'!AC58</f>
        <v>11</v>
      </c>
      <c r="X282" s="915" t="n">
        <f aca="false">'12-30'!AD58</f>
        <v>11</v>
      </c>
      <c r="Y282" s="915" t="n">
        <f aca="false">'12-30'!AE58</f>
        <v>0</v>
      </c>
      <c r="Z282" s="915" t="n">
        <f aca="false">'12-30'!AF58</f>
        <v>0</v>
      </c>
      <c r="AA282" s="868" t="n">
        <f aca="false">SUM(W282:Z282)</f>
        <v>22</v>
      </c>
      <c r="AB282" s="124"/>
    </row>
    <row r="283" s="123" customFormat="true" ht="13.5" hidden="false" customHeight="false" outlineLevel="0" collapsed="false">
      <c r="A283" s="880"/>
      <c r="B283" s="880"/>
      <c r="C283" s="880"/>
      <c r="D283" s="913" t="s">
        <v>475</v>
      </c>
      <c r="E283" s="914" t="n">
        <f aca="false">'12-30'!F59</f>
        <v>28</v>
      </c>
      <c r="F283" s="915" t="n">
        <f aca="false">'12-30'!L59</f>
        <v>0</v>
      </c>
      <c r="G283" s="915" t="n">
        <f aca="false">'12-30'!M59</f>
        <v>0</v>
      </c>
      <c r="H283" s="915" t="n">
        <f aca="false">'12-30'!N59</f>
        <v>0</v>
      </c>
      <c r="I283" s="915" t="n">
        <f aca="false">'12-30'!O59</f>
        <v>0</v>
      </c>
      <c r="J283" s="915" t="n">
        <f aca="false">'12-30'!P59</f>
        <v>0</v>
      </c>
      <c r="K283" s="915" t="n">
        <f aca="false">'12-30'!Q59</f>
        <v>0</v>
      </c>
      <c r="L283" s="915" t="n">
        <f aca="false">'12-30'!R59</f>
        <v>0</v>
      </c>
      <c r="M283" s="915" t="n">
        <f aca="false">'12-30'!S59</f>
        <v>1</v>
      </c>
      <c r="N283" s="915" t="n">
        <f aca="false">'12-30'!T59</f>
        <v>0</v>
      </c>
      <c r="O283" s="915" t="n">
        <f aca="false">'12-30'!U59</f>
        <v>0</v>
      </c>
      <c r="P283" s="915" t="n">
        <f aca="false">'12-30'!V59</f>
        <v>2</v>
      </c>
      <c r="Q283" s="915" t="n">
        <f aca="false">'12-30'!W59</f>
        <v>2</v>
      </c>
      <c r="R283" s="915" t="n">
        <f aca="false">'12-30'!X59</f>
        <v>2</v>
      </c>
      <c r="S283" s="915" t="n">
        <f aca="false">'12-30'!Y59</f>
        <v>2</v>
      </c>
      <c r="T283" s="915" t="n">
        <f aca="false">'12-30'!Z59</f>
        <v>0</v>
      </c>
      <c r="U283" s="915" t="n">
        <f aca="false">'12-30'!AA59</f>
        <v>5</v>
      </c>
      <c r="V283" s="916" t="n">
        <f aca="false">'12-30'!AB59</f>
        <v>2</v>
      </c>
      <c r="W283" s="917" t="n">
        <f aca="false">'12-30'!AC59</f>
        <v>7</v>
      </c>
      <c r="X283" s="915" t="n">
        <f aca="false">'12-30'!AD59</f>
        <v>5</v>
      </c>
      <c r="Y283" s="915" t="n">
        <f aca="false">'12-30'!AE59</f>
        <v>0</v>
      </c>
      <c r="Z283" s="915" t="n">
        <f aca="false">'12-30'!AF59</f>
        <v>0</v>
      </c>
      <c r="AA283" s="868" t="n">
        <f aca="false">SUM(W283:Z283)</f>
        <v>12</v>
      </c>
      <c r="AB283" s="124"/>
    </row>
    <row r="284" s="123" customFormat="true" ht="13.5" hidden="false" customHeight="false" outlineLevel="0" collapsed="false">
      <c r="A284" s="880"/>
      <c r="B284" s="880"/>
      <c r="C284" s="880"/>
      <c r="D284" s="913" t="s">
        <v>476</v>
      </c>
      <c r="E284" s="914" t="n">
        <f aca="false">'12-30'!F60</f>
        <v>16</v>
      </c>
      <c r="F284" s="915" t="n">
        <f aca="false">'12-30'!L60</f>
        <v>0</v>
      </c>
      <c r="G284" s="915" t="n">
        <f aca="false">'12-30'!M60</f>
        <v>0</v>
      </c>
      <c r="H284" s="915" t="n">
        <f aca="false">'12-30'!N60</f>
        <v>0</v>
      </c>
      <c r="I284" s="915" t="n">
        <f aca="false">'12-30'!O60</f>
        <v>0</v>
      </c>
      <c r="J284" s="915" t="n">
        <f aca="false">'12-30'!P60</f>
        <v>0</v>
      </c>
      <c r="K284" s="915" t="n">
        <f aca="false">'12-30'!Q60</f>
        <v>0</v>
      </c>
      <c r="L284" s="915" t="n">
        <f aca="false">'12-30'!R60</f>
        <v>0</v>
      </c>
      <c r="M284" s="915" t="n">
        <f aca="false">'12-30'!S60</f>
        <v>0</v>
      </c>
      <c r="N284" s="915" t="n">
        <f aca="false">'12-30'!T60</f>
        <v>0</v>
      </c>
      <c r="O284" s="915" t="n">
        <f aca="false">'12-30'!U60</f>
        <v>0</v>
      </c>
      <c r="P284" s="915" t="n">
        <f aca="false">'12-30'!V60</f>
        <v>0</v>
      </c>
      <c r="Q284" s="915" t="n">
        <f aca="false">'12-30'!W60</f>
        <v>0</v>
      </c>
      <c r="R284" s="915" t="n">
        <f aca="false">'12-30'!X60</f>
        <v>0</v>
      </c>
      <c r="S284" s="915" t="n">
        <f aca="false">'12-30'!Y60</f>
        <v>0</v>
      </c>
      <c r="T284" s="915" t="n">
        <f aca="false">'12-30'!Z60</f>
        <v>1</v>
      </c>
      <c r="U284" s="915" t="n">
        <f aca="false">'12-30'!AA60</f>
        <v>0</v>
      </c>
      <c r="V284" s="916" t="n">
        <f aca="false">'12-30'!AB60</f>
        <v>5</v>
      </c>
      <c r="W284" s="917" t="n">
        <f aca="false">'12-30'!AC60</f>
        <v>4</v>
      </c>
      <c r="X284" s="915" t="n">
        <f aca="false">'12-30'!AD60</f>
        <v>6</v>
      </c>
      <c r="Y284" s="915" t="n">
        <f aca="false">'12-30'!AE60</f>
        <v>0</v>
      </c>
      <c r="Z284" s="915" t="n">
        <f aca="false">'12-30'!AF60</f>
        <v>0</v>
      </c>
      <c r="AA284" s="868" t="n">
        <f aca="false">SUM(W284:Z284)</f>
        <v>10</v>
      </c>
      <c r="AB284" s="124"/>
    </row>
    <row r="285" s="123" customFormat="true" ht="13.5" hidden="false" customHeight="true" outlineLevel="0" collapsed="false">
      <c r="A285" s="880" t="s">
        <v>448</v>
      </c>
      <c r="B285" s="884"/>
      <c r="C285" s="889" t="s">
        <v>1073</v>
      </c>
      <c r="D285" s="913" t="s">
        <v>7</v>
      </c>
      <c r="E285" s="914" t="n">
        <f aca="false">'12-30'!F61</f>
        <v>41</v>
      </c>
      <c r="F285" s="915" t="n">
        <f aca="false">'12-30'!L61</f>
        <v>0</v>
      </c>
      <c r="G285" s="915" t="n">
        <f aca="false">'12-30'!M61</f>
        <v>0</v>
      </c>
      <c r="H285" s="915" t="n">
        <f aca="false">'12-30'!N61</f>
        <v>0</v>
      </c>
      <c r="I285" s="915" t="n">
        <f aca="false">'12-30'!O61</f>
        <v>0</v>
      </c>
      <c r="J285" s="915" t="n">
        <f aca="false">'12-30'!P61</f>
        <v>0</v>
      </c>
      <c r="K285" s="915" t="n">
        <f aca="false">'12-30'!Q61</f>
        <v>0</v>
      </c>
      <c r="L285" s="915" t="n">
        <f aca="false">'12-30'!R61</f>
        <v>0</v>
      </c>
      <c r="M285" s="915" t="n">
        <f aca="false">'12-30'!S61</f>
        <v>0</v>
      </c>
      <c r="N285" s="915" t="n">
        <f aca="false">'12-30'!T61</f>
        <v>0</v>
      </c>
      <c r="O285" s="915" t="n">
        <f aca="false">'12-30'!U61</f>
        <v>1</v>
      </c>
      <c r="P285" s="915" t="n">
        <f aca="false">'12-30'!V61</f>
        <v>0</v>
      </c>
      <c r="Q285" s="915" t="n">
        <f aca="false">'12-30'!W61</f>
        <v>2</v>
      </c>
      <c r="R285" s="915" t="n">
        <f aca="false">'12-30'!X61</f>
        <v>2</v>
      </c>
      <c r="S285" s="915" t="n">
        <f aca="false">'12-30'!Y61</f>
        <v>2</v>
      </c>
      <c r="T285" s="915" t="n">
        <f aca="false">'12-30'!Z61</f>
        <v>6</v>
      </c>
      <c r="U285" s="915" t="n">
        <f aca="false">'12-30'!AA61</f>
        <v>6</v>
      </c>
      <c r="V285" s="916" t="n">
        <f aca="false">'12-30'!AB61</f>
        <v>7</v>
      </c>
      <c r="W285" s="917" t="n">
        <f aca="false">'12-30'!AC61</f>
        <v>8</v>
      </c>
      <c r="X285" s="915" t="n">
        <f aca="false">'12-30'!AD61</f>
        <v>6</v>
      </c>
      <c r="Y285" s="915" t="n">
        <f aca="false">'12-30'!AE61</f>
        <v>1</v>
      </c>
      <c r="Z285" s="915" t="n">
        <f aca="false">'12-30'!AF61</f>
        <v>0</v>
      </c>
      <c r="AA285" s="868" t="n">
        <f aca="false">SUM(W285:Z285)</f>
        <v>15</v>
      </c>
      <c r="AB285" s="124"/>
    </row>
    <row r="286" s="123" customFormat="true" ht="13.5" hidden="false" customHeight="false" outlineLevel="0" collapsed="false">
      <c r="A286" s="880"/>
      <c r="B286" s="884"/>
      <c r="C286" s="884"/>
      <c r="D286" s="913" t="s">
        <v>475</v>
      </c>
      <c r="E286" s="914" t="n">
        <f aca="false">'12-30'!F62</f>
        <v>28</v>
      </c>
      <c r="F286" s="915" t="n">
        <f aca="false">'12-30'!L62</f>
        <v>0</v>
      </c>
      <c r="G286" s="915" t="n">
        <f aca="false">'12-30'!M62</f>
        <v>0</v>
      </c>
      <c r="H286" s="915" t="n">
        <f aca="false">'12-30'!N62</f>
        <v>0</v>
      </c>
      <c r="I286" s="915" t="n">
        <f aca="false">'12-30'!O62</f>
        <v>0</v>
      </c>
      <c r="J286" s="915" t="n">
        <f aca="false">'12-30'!P62</f>
        <v>0</v>
      </c>
      <c r="K286" s="915" t="n">
        <f aca="false">'12-30'!Q62</f>
        <v>0</v>
      </c>
      <c r="L286" s="915" t="n">
        <f aca="false">'12-30'!R62</f>
        <v>0</v>
      </c>
      <c r="M286" s="915" t="n">
        <f aca="false">'12-30'!S62</f>
        <v>0</v>
      </c>
      <c r="N286" s="915" t="n">
        <f aca="false">'12-30'!T62</f>
        <v>0</v>
      </c>
      <c r="O286" s="915" t="n">
        <f aca="false">'12-30'!U62</f>
        <v>1</v>
      </c>
      <c r="P286" s="915" t="n">
        <f aca="false">'12-30'!V62</f>
        <v>0</v>
      </c>
      <c r="Q286" s="915" t="n">
        <f aca="false">'12-30'!W62</f>
        <v>2</v>
      </c>
      <c r="R286" s="915" t="n">
        <f aca="false">'12-30'!X62</f>
        <v>0</v>
      </c>
      <c r="S286" s="915" t="n">
        <f aca="false">'12-30'!Y62</f>
        <v>2</v>
      </c>
      <c r="T286" s="915" t="n">
        <f aca="false">'12-30'!Z62</f>
        <v>5</v>
      </c>
      <c r="U286" s="915" t="n">
        <f aca="false">'12-30'!AA62</f>
        <v>5</v>
      </c>
      <c r="V286" s="916" t="n">
        <f aca="false">'12-30'!AB62</f>
        <v>4</v>
      </c>
      <c r="W286" s="917" t="n">
        <f aca="false">'12-30'!AC62</f>
        <v>7</v>
      </c>
      <c r="X286" s="915" t="n">
        <f aca="false">'12-30'!AD62</f>
        <v>1</v>
      </c>
      <c r="Y286" s="915" t="n">
        <f aca="false">'12-30'!AE62</f>
        <v>1</v>
      </c>
      <c r="Z286" s="915" t="n">
        <f aca="false">'12-30'!AF62</f>
        <v>0</v>
      </c>
      <c r="AA286" s="868" t="n">
        <f aca="false">SUM(W286:Z286)</f>
        <v>9</v>
      </c>
      <c r="AB286" s="124"/>
    </row>
    <row r="287" s="123" customFormat="true" ht="13.5" hidden="false" customHeight="false" outlineLevel="0" collapsed="false">
      <c r="A287" s="880"/>
      <c r="B287" s="884"/>
      <c r="C287" s="884"/>
      <c r="D287" s="913" t="s">
        <v>476</v>
      </c>
      <c r="E287" s="914" t="n">
        <f aca="false">'12-30'!F63</f>
        <v>13</v>
      </c>
      <c r="F287" s="915" t="n">
        <f aca="false">'12-30'!L63</f>
        <v>0</v>
      </c>
      <c r="G287" s="915" t="n">
        <f aca="false">'12-30'!M63</f>
        <v>0</v>
      </c>
      <c r="H287" s="915" t="n">
        <f aca="false">'12-30'!N63</f>
        <v>0</v>
      </c>
      <c r="I287" s="915" t="n">
        <f aca="false">'12-30'!O63</f>
        <v>0</v>
      </c>
      <c r="J287" s="915" t="n">
        <f aca="false">'12-30'!P63</f>
        <v>0</v>
      </c>
      <c r="K287" s="915" t="n">
        <f aca="false">'12-30'!Q63</f>
        <v>0</v>
      </c>
      <c r="L287" s="915" t="n">
        <f aca="false">'12-30'!R63</f>
        <v>0</v>
      </c>
      <c r="M287" s="915" t="n">
        <f aca="false">'12-30'!S63</f>
        <v>0</v>
      </c>
      <c r="N287" s="915" t="n">
        <f aca="false">'12-30'!T63</f>
        <v>0</v>
      </c>
      <c r="O287" s="915" t="n">
        <f aca="false">'12-30'!U63</f>
        <v>0</v>
      </c>
      <c r="P287" s="915" t="n">
        <f aca="false">'12-30'!V63</f>
        <v>0</v>
      </c>
      <c r="Q287" s="915" t="n">
        <f aca="false">'12-30'!W63</f>
        <v>0</v>
      </c>
      <c r="R287" s="915" t="n">
        <f aca="false">'12-30'!X63</f>
        <v>2</v>
      </c>
      <c r="S287" s="915" t="n">
        <f aca="false">'12-30'!Y63</f>
        <v>0</v>
      </c>
      <c r="T287" s="915" t="n">
        <f aca="false">'12-30'!Z63</f>
        <v>1</v>
      </c>
      <c r="U287" s="915" t="n">
        <f aca="false">'12-30'!AA63</f>
        <v>1</v>
      </c>
      <c r="V287" s="916" t="n">
        <f aca="false">'12-30'!AB63</f>
        <v>3</v>
      </c>
      <c r="W287" s="917" t="n">
        <f aca="false">'12-30'!AC63</f>
        <v>1</v>
      </c>
      <c r="X287" s="915" t="n">
        <f aca="false">'12-30'!AD63</f>
        <v>5</v>
      </c>
      <c r="Y287" s="915" t="n">
        <f aca="false">'12-30'!AE63</f>
        <v>0</v>
      </c>
      <c r="Z287" s="915" t="n">
        <f aca="false">'12-30'!AF63</f>
        <v>0</v>
      </c>
      <c r="AA287" s="868" t="n">
        <f aca="false">SUM(W287:Z287)</f>
        <v>6</v>
      </c>
      <c r="AB287" s="124"/>
    </row>
    <row r="288" s="123" customFormat="true" ht="13.5" hidden="false" customHeight="true" outlineLevel="0" collapsed="false">
      <c r="A288" s="880" t="s">
        <v>450</v>
      </c>
      <c r="B288" s="884"/>
      <c r="C288" s="889" t="s">
        <v>1074</v>
      </c>
      <c r="D288" s="913" t="s">
        <v>7</v>
      </c>
      <c r="E288" s="914" t="n">
        <f aca="false">'12-30'!F64</f>
        <v>27</v>
      </c>
      <c r="F288" s="915" t="n">
        <f aca="false">'12-30'!L64</f>
        <v>0</v>
      </c>
      <c r="G288" s="915" t="n">
        <f aca="false">'12-30'!M64</f>
        <v>0</v>
      </c>
      <c r="H288" s="915" t="n">
        <f aca="false">'12-30'!N64</f>
        <v>0</v>
      </c>
      <c r="I288" s="915" t="n">
        <f aca="false">'12-30'!O64</f>
        <v>0</v>
      </c>
      <c r="J288" s="915" t="n">
        <f aca="false">'12-30'!P64</f>
        <v>0</v>
      </c>
      <c r="K288" s="915" t="n">
        <f aca="false">'12-30'!Q64</f>
        <v>0</v>
      </c>
      <c r="L288" s="915" t="n">
        <f aca="false">'12-30'!R64</f>
        <v>0</v>
      </c>
      <c r="M288" s="915" t="n">
        <f aca="false">'12-30'!S64</f>
        <v>0</v>
      </c>
      <c r="N288" s="915" t="n">
        <f aca="false">'12-30'!T64</f>
        <v>0</v>
      </c>
      <c r="O288" s="915" t="n">
        <f aca="false">'12-30'!U64</f>
        <v>0</v>
      </c>
      <c r="P288" s="915" t="n">
        <f aca="false">'12-30'!V64</f>
        <v>0</v>
      </c>
      <c r="Q288" s="915" t="n">
        <f aca="false">'12-30'!W64</f>
        <v>0</v>
      </c>
      <c r="R288" s="915" t="n">
        <f aca="false">'12-30'!X64</f>
        <v>1</v>
      </c>
      <c r="S288" s="915" t="n">
        <f aca="false">'12-30'!Y64</f>
        <v>0</v>
      </c>
      <c r="T288" s="915" t="n">
        <f aca="false">'12-30'!Z64</f>
        <v>0</v>
      </c>
      <c r="U288" s="915" t="n">
        <f aca="false">'12-30'!AA64</f>
        <v>2</v>
      </c>
      <c r="V288" s="916" t="n">
        <f aca="false">'12-30'!AB64</f>
        <v>7</v>
      </c>
      <c r="W288" s="917" t="n">
        <f aca="false">'12-30'!AC64</f>
        <v>7</v>
      </c>
      <c r="X288" s="915" t="n">
        <f aca="false">'12-30'!AD64</f>
        <v>6</v>
      </c>
      <c r="Y288" s="915" t="n">
        <f aca="false">'12-30'!AE64</f>
        <v>1</v>
      </c>
      <c r="Z288" s="915" t="n">
        <f aca="false">'12-30'!AF64</f>
        <v>3</v>
      </c>
      <c r="AA288" s="868" t="n">
        <f aca="false">SUM(W288:Z288)</f>
        <v>17</v>
      </c>
      <c r="AB288" s="124"/>
    </row>
    <row r="289" s="123" customFormat="true" ht="13.5" hidden="false" customHeight="false" outlineLevel="0" collapsed="false">
      <c r="A289" s="880"/>
      <c r="B289" s="884"/>
      <c r="C289" s="884"/>
      <c r="D289" s="913" t="s">
        <v>475</v>
      </c>
      <c r="E289" s="914" t="n">
        <f aca="false">'12-30'!F65</f>
        <v>11</v>
      </c>
      <c r="F289" s="915" t="n">
        <f aca="false">'12-30'!L65</f>
        <v>0</v>
      </c>
      <c r="G289" s="915" t="n">
        <f aca="false">'12-30'!M65</f>
        <v>0</v>
      </c>
      <c r="H289" s="915" t="n">
        <f aca="false">'12-30'!N65</f>
        <v>0</v>
      </c>
      <c r="I289" s="915" t="n">
        <f aca="false">'12-30'!O65</f>
        <v>0</v>
      </c>
      <c r="J289" s="915" t="n">
        <f aca="false">'12-30'!P65</f>
        <v>0</v>
      </c>
      <c r="K289" s="915" t="n">
        <f aca="false">'12-30'!Q65</f>
        <v>0</v>
      </c>
      <c r="L289" s="915" t="n">
        <f aca="false">'12-30'!R65</f>
        <v>0</v>
      </c>
      <c r="M289" s="915" t="n">
        <f aca="false">'12-30'!S65</f>
        <v>0</v>
      </c>
      <c r="N289" s="915" t="n">
        <f aca="false">'12-30'!T65</f>
        <v>0</v>
      </c>
      <c r="O289" s="915" t="n">
        <f aca="false">'12-30'!U65</f>
        <v>0</v>
      </c>
      <c r="P289" s="915" t="n">
        <f aca="false">'12-30'!V65</f>
        <v>0</v>
      </c>
      <c r="Q289" s="915" t="n">
        <f aca="false">'12-30'!W65</f>
        <v>0</v>
      </c>
      <c r="R289" s="915" t="n">
        <f aca="false">'12-30'!X65</f>
        <v>1</v>
      </c>
      <c r="S289" s="915" t="n">
        <f aca="false">'12-30'!Y65</f>
        <v>0</v>
      </c>
      <c r="T289" s="915" t="n">
        <f aca="false">'12-30'!Z65</f>
        <v>0</v>
      </c>
      <c r="U289" s="915" t="n">
        <f aca="false">'12-30'!AA65</f>
        <v>1</v>
      </c>
      <c r="V289" s="916" t="n">
        <f aca="false">'12-30'!AB65</f>
        <v>3</v>
      </c>
      <c r="W289" s="917" t="n">
        <f aca="false">'12-30'!AC65</f>
        <v>3</v>
      </c>
      <c r="X289" s="915" t="n">
        <f aca="false">'12-30'!AD65</f>
        <v>3</v>
      </c>
      <c r="Y289" s="915" t="n">
        <f aca="false">'12-30'!AE65</f>
        <v>0</v>
      </c>
      <c r="Z289" s="915" t="n">
        <f aca="false">'12-30'!AF65</f>
        <v>0</v>
      </c>
      <c r="AA289" s="868" t="n">
        <f aca="false">SUM(W289:Z289)</f>
        <v>6</v>
      </c>
      <c r="AB289" s="124"/>
    </row>
    <row r="290" s="123" customFormat="true" ht="13.5" hidden="false" customHeight="false" outlineLevel="0" collapsed="false">
      <c r="A290" s="880"/>
      <c r="B290" s="884"/>
      <c r="C290" s="884"/>
      <c r="D290" s="913" t="s">
        <v>476</v>
      </c>
      <c r="E290" s="914" t="n">
        <f aca="false">'12-30'!F66</f>
        <v>16</v>
      </c>
      <c r="F290" s="915" t="n">
        <f aca="false">'12-30'!L66</f>
        <v>0</v>
      </c>
      <c r="G290" s="915" t="n">
        <f aca="false">'12-30'!M66</f>
        <v>0</v>
      </c>
      <c r="H290" s="915" t="n">
        <f aca="false">'12-30'!N66</f>
        <v>0</v>
      </c>
      <c r="I290" s="915" t="n">
        <f aca="false">'12-30'!O66</f>
        <v>0</v>
      </c>
      <c r="J290" s="915" t="n">
        <f aca="false">'12-30'!P66</f>
        <v>0</v>
      </c>
      <c r="K290" s="915" t="n">
        <f aca="false">'12-30'!Q66</f>
        <v>0</v>
      </c>
      <c r="L290" s="915" t="n">
        <f aca="false">'12-30'!R66</f>
        <v>0</v>
      </c>
      <c r="M290" s="915" t="n">
        <f aca="false">'12-30'!S66</f>
        <v>0</v>
      </c>
      <c r="N290" s="915" t="n">
        <f aca="false">'12-30'!T66</f>
        <v>0</v>
      </c>
      <c r="O290" s="915" t="n">
        <f aca="false">'12-30'!U66</f>
        <v>0</v>
      </c>
      <c r="P290" s="915" t="n">
        <f aca="false">'12-30'!V66</f>
        <v>0</v>
      </c>
      <c r="Q290" s="915" t="n">
        <f aca="false">'12-30'!W66</f>
        <v>0</v>
      </c>
      <c r="R290" s="915" t="n">
        <f aca="false">'12-30'!X66</f>
        <v>0</v>
      </c>
      <c r="S290" s="915" t="n">
        <f aca="false">'12-30'!Y66</f>
        <v>0</v>
      </c>
      <c r="T290" s="915" t="n">
        <f aca="false">'12-30'!Z66</f>
        <v>0</v>
      </c>
      <c r="U290" s="915" t="n">
        <f aca="false">'12-30'!AA66</f>
        <v>1</v>
      </c>
      <c r="V290" s="916" t="n">
        <f aca="false">'12-30'!AB66</f>
        <v>4</v>
      </c>
      <c r="W290" s="917" t="n">
        <f aca="false">'12-30'!AC66</f>
        <v>4</v>
      </c>
      <c r="X290" s="915" t="n">
        <f aca="false">'12-30'!AD66</f>
        <v>3</v>
      </c>
      <c r="Y290" s="915" t="n">
        <f aca="false">'12-30'!AE66</f>
        <v>1</v>
      </c>
      <c r="Z290" s="915" t="n">
        <f aca="false">'12-30'!AF66</f>
        <v>3</v>
      </c>
      <c r="AA290" s="868" t="n">
        <f aca="false">SUM(W290:Z290)</f>
        <v>11</v>
      </c>
      <c r="AB290" s="124"/>
    </row>
    <row r="291" s="123" customFormat="true" ht="13.5" hidden="false" customHeight="false" outlineLevel="0" collapsed="false">
      <c r="A291" s="880" t="s">
        <v>452</v>
      </c>
      <c r="B291" s="884"/>
      <c r="C291" s="884" t="s">
        <v>998</v>
      </c>
      <c r="D291" s="913" t="s">
        <v>7</v>
      </c>
      <c r="E291" s="914" t="n">
        <f aca="false">'12-30'!F67</f>
        <v>145</v>
      </c>
      <c r="F291" s="915" t="n">
        <f aca="false">'12-30'!L67</f>
        <v>0</v>
      </c>
      <c r="G291" s="915" t="n">
        <f aca="false">'12-30'!M67</f>
        <v>1</v>
      </c>
      <c r="H291" s="915" t="n">
        <f aca="false">'12-30'!N67</f>
        <v>0</v>
      </c>
      <c r="I291" s="915" t="n">
        <f aca="false">'12-30'!O67</f>
        <v>0</v>
      </c>
      <c r="J291" s="915" t="n">
        <f aca="false">'12-30'!P67</f>
        <v>0</v>
      </c>
      <c r="K291" s="915" t="n">
        <f aca="false">'12-30'!Q67</f>
        <v>0</v>
      </c>
      <c r="L291" s="915" t="n">
        <f aca="false">'12-30'!R67</f>
        <v>0</v>
      </c>
      <c r="M291" s="915" t="n">
        <f aca="false">'12-30'!S67</f>
        <v>0</v>
      </c>
      <c r="N291" s="915" t="n">
        <f aca="false">'12-30'!T67</f>
        <v>2</v>
      </c>
      <c r="O291" s="915" t="n">
        <f aca="false">'12-30'!U67</f>
        <v>1</v>
      </c>
      <c r="P291" s="915" t="n">
        <f aca="false">'12-30'!V67</f>
        <v>1</v>
      </c>
      <c r="Q291" s="915" t="n">
        <f aca="false">'12-30'!W67</f>
        <v>2</v>
      </c>
      <c r="R291" s="915" t="n">
        <f aca="false">'12-30'!X67</f>
        <v>3</v>
      </c>
      <c r="S291" s="915" t="n">
        <f aca="false">'12-30'!Y67</f>
        <v>6</v>
      </c>
      <c r="T291" s="915" t="n">
        <f aca="false">'12-30'!Z67</f>
        <v>6</v>
      </c>
      <c r="U291" s="915" t="n">
        <f aca="false">'12-30'!AA67</f>
        <v>10</v>
      </c>
      <c r="V291" s="916" t="n">
        <f aca="false">'12-30'!AB67</f>
        <v>16</v>
      </c>
      <c r="W291" s="917" t="n">
        <f aca="false">'12-30'!AC67</f>
        <v>33</v>
      </c>
      <c r="X291" s="915" t="n">
        <f aca="false">'12-30'!AD67</f>
        <v>37</v>
      </c>
      <c r="Y291" s="915" t="n">
        <f aca="false">'12-30'!AE67</f>
        <v>19</v>
      </c>
      <c r="Z291" s="915" t="n">
        <f aca="false">'12-30'!AF67</f>
        <v>8</v>
      </c>
      <c r="AA291" s="868" t="n">
        <f aca="false">SUM(W291:Z291)</f>
        <v>97</v>
      </c>
      <c r="AB291" s="124"/>
    </row>
    <row r="292" s="123" customFormat="true" ht="13.5" hidden="false" customHeight="false" outlineLevel="0" collapsed="false">
      <c r="A292" s="880"/>
      <c r="B292" s="884"/>
      <c r="C292" s="884"/>
      <c r="D292" s="913" t="s">
        <v>475</v>
      </c>
      <c r="E292" s="914" t="n">
        <f aca="false">'12-30'!F68</f>
        <v>57</v>
      </c>
      <c r="F292" s="915" t="n">
        <f aca="false">'12-30'!L68</f>
        <v>0</v>
      </c>
      <c r="G292" s="915" t="n">
        <f aca="false">'12-30'!M68</f>
        <v>0</v>
      </c>
      <c r="H292" s="915" t="n">
        <f aca="false">'12-30'!N68</f>
        <v>0</v>
      </c>
      <c r="I292" s="915" t="n">
        <f aca="false">'12-30'!O68</f>
        <v>0</v>
      </c>
      <c r="J292" s="915" t="n">
        <f aca="false">'12-30'!P68</f>
        <v>0</v>
      </c>
      <c r="K292" s="915" t="n">
        <f aca="false">'12-30'!Q68</f>
        <v>0</v>
      </c>
      <c r="L292" s="915" t="n">
        <f aca="false">'12-30'!R68</f>
        <v>0</v>
      </c>
      <c r="M292" s="915" t="n">
        <f aca="false">'12-30'!S68</f>
        <v>0</v>
      </c>
      <c r="N292" s="915" t="n">
        <f aca="false">'12-30'!T68</f>
        <v>2</v>
      </c>
      <c r="O292" s="915" t="n">
        <f aca="false">'12-30'!U68</f>
        <v>1</v>
      </c>
      <c r="P292" s="915" t="n">
        <f aca="false">'12-30'!V68</f>
        <v>0</v>
      </c>
      <c r="Q292" s="915" t="n">
        <f aca="false">'12-30'!W68</f>
        <v>1</v>
      </c>
      <c r="R292" s="915" t="n">
        <f aca="false">'12-30'!X68</f>
        <v>2</v>
      </c>
      <c r="S292" s="915" t="n">
        <f aca="false">'12-30'!Y68</f>
        <v>5</v>
      </c>
      <c r="T292" s="915" t="n">
        <f aca="false">'12-30'!Z68</f>
        <v>3</v>
      </c>
      <c r="U292" s="915" t="n">
        <f aca="false">'12-30'!AA68</f>
        <v>7</v>
      </c>
      <c r="V292" s="916" t="n">
        <f aca="false">'12-30'!AB68</f>
        <v>6</v>
      </c>
      <c r="W292" s="917" t="n">
        <f aca="false">'12-30'!AC68</f>
        <v>15</v>
      </c>
      <c r="X292" s="915" t="n">
        <f aca="false">'12-30'!AD68</f>
        <v>11</v>
      </c>
      <c r="Y292" s="915" t="n">
        <f aca="false">'12-30'!AE68</f>
        <v>3</v>
      </c>
      <c r="Z292" s="915" t="n">
        <f aca="false">'12-30'!AF68</f>
        <v>1</v>
      </c>
      <c r="AA292" s="868" t="n">
        <f aca="false">SUM(W292:Z292)</f>
        <v>30</v>
      </c>
      <c r="AB292" s="124"/>
    </row>
    <row r="293" s="123" customFormat="true" ht="13.5" hidden="false" customHeight="false" outlineLevel="0" collapsed="false">
      <c r="A293" s="880"/>
      <c r="B293" s="884"/>
      <c r="C293" s="884"/>
      <c r="D293" s="913" t="s">
        <v>476</v>
      </c>
      <c r="E293" s="914" t="n">
        <f aca="false">'12-30'!F69</f>
        <v>88</v>
      </c>
      <c r="F293" s="915" t="n">
        <f aca="false">'12-30'!L69</f>
        <v>0</v>
      </c>
      <c r="G293" s="915" t="n">
        <f aca="false">'12-30'!M69</f>
        <v>1</v>
      </c>
      <c r="H293" s="915" t="n">
        <f aca="false">'12-30'!N69</f>
        <v>0</v>
      </c>
      <c r="I293" s="915" t="n">
        <f aca="false">'12-30'!O69</f>
        <v>0</v>
      </c>
      <c r="J293" s="915" t="n">
        <f aca="false">'12-30'!P69</f>
        <v>0</v>
      </c>
      <c r="K293" s="915" t="n">
        <f aca="false">'12-30'!Q69</f>
        <v>0</v>
      </c>
      <c r="L293" s="915" t="n">
        <f aca="false">'12-30'!R69</f>
        <v>0</v>
      </c>
      <c r="M293" s="915" t="n">
        <f aca="false">'12-30'!S69</f>
        <v>0</v>
      </c>
      <c r="N293" s="915" t="n">
        <f aca="false">'12-30'!T69</f>
        <v>0</v>
      </c>
      <c r="O293" s="915" t="n">
        <f aca="false">'12-30'!U69</f>
        <v>0</v>
      </c>
      <c r="P293" s="915" t="n">
        <f aca="false">'12-30'!V69</f>
        <v>1</v>
      </c>
      <c r="Q293" s="915" t="n">
        <f aca="false">'12-30'!W69</f>
        <v>1</v>
      </c>
      <c r="R293" s="915" t="n">
        <f aca="false">'12-30'!X69</f>
        <v>1</v>
      </c>
      <c r="S293" s="915" t="n">
        <f aca="false">'12-30'!Y69</f>
        <v>1</v>
      </c>
      <c r="T293" s="915" t="n">
        <f aca="false">'12-30'!Z69</f>
        <v>3</v>
      </c>
      <c r="U293" s="915" t="n">
        <f aca="false">'12-30'!AA69</f>
        <v>3</v>
      </c>
      <c r="V293" s="916" t="n">
        <f aca="false">'12-30'!AB69</f>
        <v>10</v>
      </c>
      <c r="W293" s="917" t="n">
        <f aca="false">'12-30'!AC69</f>
        <v>18</v>
      </c>
      <c r="X293" s="915" t="n">
        <f aca="false">'12-30'!AD69</f>
        <v>26</v>
      </c>
      <c r="Y293" s="915" t="n">
        <f aca="false">'12-30'!AE69</f>
        <v>16</v>
      </c>
      <c r="Z293" s="915" t="n">
        <f aca="false">'12-30'!AF69</f>
        <v>7</v>
      </c>
      <c r="AA293" s="868" t="n">
        <f aca="false">SUM(W293:Z293)</f>
        <v>67</v>
      </c>
      <c r="AB293" s="124"/>
    </row>
    <row r="294" s="123" customFormat="true" ht="13.5" hidden="false" customHeight="true" outlineLevel="0" collapsed="false">
      <c r="A294" s="880" t="s">
        <v>453</v>
      </c>
      <c r="B294" s="884" t="s">
        <v>151</v>
      </c>
      <c r="C294" s="884"/>
      <c r="D294" s="913" t="s">
        <v>7</v>
      </c>
      <c r="E294" s="914" t="n">
        <f aca="false">'12-30'!F70</f>
        <v>205</v>
      </c>
      <c r="F294" s="915" t="n">
        <f aca="false">'12-30'!L70</f>
        <v>0</v>
      </c>
      <c r="G294" s="915" t="n">
        <f aca="false">'12-30'!M70</f>
        <v>0</v>
      </c>
      <c r="H294" s="915" t="n">
        <f aca="false">'12-30'!N70</f>
        <v>0</v>
      </c>
      <c r="I294" s="915" t="n">
        <f aca="false">'12-30'!O70</f>
        <v>0</v>
      </c>
      <c r="J294" s="915" t="n">
        <f aca="false">'12-30'!P70</f>
        <v>0</v>
      </c>
      <c r="K294" s="915" t="n">
        <f aca="false">'12-30'!Q70</f>
        <v>0</v>
      </c>
      <c r="L294" s="915" t="n">
        <f aca="false">'12-30'!R70</f>
        <v>0</v>
      </c>
      <c r="M294" s="915" t="n">
        <f aca="false">'12-30'!S70</f>
        <v>0</v>
      </c>
      <c r="N294" s="915" t="n">
        <f aca="false">'12-30'!T70</f>
        <v>2</v>
      </c>
      <c r="O294" s="915" t="n">
        <f aca="false">'12-30'!U70</f>
        <v>2</v>
      </c>
      <c r="P294" s="915" t="n">
        <f aca="false">'12-30'!V70</f>
        <v>4</v>
      </c>
      <c r="Q294" s="915" t="n">
        <f aca="false">'12-30'!W70</f>
        <v>2</v>
      </c>
      <c r="R294" s="915" t="n">
        <f aca="false">'12-30'!X70</f>
        <v>7</v>
      </c>
      <c r="S294" s="915" t="n">
        <f aca="false">'12-30'!Y70</f>
        <v>18</v>
      </c>
      <c r="T294" s="915" t="n">
        <f aca="false">'12-30'!Z70</f>
        <v>23</v>
      </c>
      <c r="U294" s="915" t="n">
        <f aca="false">'12-30'!AA70</f>
        <v>21</v>
      </c>
      <c r="V294" s="916" t="n">
        <f aca="false">'12-30'!AB70</f>
        <v>25</v>
      </c>
      <c r="W294" s="917" t="n">
        <f aca="false">'12-30'!AC70</f>
        <v>45</v>
      </c>
      <c r="X294" s="915" t="n">
        <f aca="false">'12-30'!AD70</f>
        <v>28</v>
      </c>
      <c r="Y294" s="915" t="n">
        <f aca="false">'12-30'!AE70</f>
        <v>23</v>
      </c>
      <c r="Z294" s="915" t="n">
        <f aca="false">'12-30'!AF70</f>
        <v>5</v>
      </c>
      <c r="AA294" s="868" t="n">
        <f aca="false">SUM(W294:Z294)</f>
        <v>101</v>
      </c>
      <c r="AB294" s="124"/>
    </row>
    <row r="295" s="123" customFormat="true" ht="13.5" hidden="false" customHeight="false" outlineLevel="0" collapsed="false">
      <c r="A295" s="880"/>
      <c r="B295" s="884"/>
      <c r="C295" s="884"/>
      <c r="D295" s="913" t="s">
        <v>475</v>
      </c>
      <c r="E295" s="914" t="n">
        <f aca="false">'12-30'!F71</f>
        <v>107</v>
      </c>
      <c r="F295" s="915" t="n">
        <f aca="false">'12-30'!L71</f>
        <v>0</v>
      </c>
      <c r="G295" s="915" t="n">
        <f aca="false">'12-30'!M71</f>
        <v>0</v>
      </c>
      <c r="H295" s="915" t="n">
        <f aca="false">'12-30'!N71</f>
        <v>0</v>
      </c>
      <c r="I295" s="915" t="n">
        <f aca="false">'12-30'!O71</f>
        <v>0</v>
      </c>
      <c r="J295" s="915" t="n">
        <f aca="false">'12-30'!P71</f>
        <v>0</v>
      </c>
      <c r="K295" s="915" t="n">
        <f aca="false">'12-30'!Q71</f>
        <v>0</v>
      </c>
      <c r="L295" s="915" t="n">
        <f aca="false">'12-30'!R71</f>
        <v>0</v>
      </c>
      <c r="M295" s="915" t="n">
        <f aca="false">'12-30'!S71</f>
        <v>0</v>
      </c>
      <c r="N295" s="915" t="n">
        <f aca="false">'12-30'!T71</f>
        <v>2</v>
      </c>
      <c r="O295" s="915" t="n">
        <f aca="false">'12-30'!U71</f>
        <v>2</v>
      </c>
      <c r="P295" s="915" t="n">
        <f aca="false">'12-30'!V71</f>
        <v>3</v>
      </c>
      <c r="Q295" s="915" t="n">
        <f aca="false">'12-30'!W71</f>
        <v>1</v>
      </c>
      <c r="R295" s="915" t="n">
        <f aca="false">'12-30'!X71</f>
        <v>5</v>
      </c>
      <c r="S295" s="915" t="n">
        <f aca="false">'12-30'!Y71</f>
        <v>13</v>
      </c>
      <c r="T295" s="915" t="n">
        <f aca="false">'12-30'!Z71</f>
        <v>18</v>
      </c>
      <c r="U295" s="915" t="n">
        <f aca="false">'12-30'!AA71</f>
        <v>15</v>
      </c>
      <c r="V295" s="916" t="n">
        <f aca="false">'12-30'!AB71</f>
        <v>11</v>
      </c>
      <c r="W295" s="917" t="n">
        <f aca="false">'12-30'!AC71</f>
        <v>22</v>
      </c>
      <c r="X295" s="915" t="n">
        <f aca="false">'12-30'!AD71</f>
        <v>9</v>
      </c>
      <c r="Y295" s="915" t="n">
        <f aca="false">'12-30'!AE71</f>
        <v>5</v>
      </c>
      <c r="Z295" s="915" t="n">
        <f aca="false">'12-30'!AF71</f>
        <v>1</v>
      </c>
      <c r="AA295" s="868" t="n">
        <f aca="false">SUM(W295:Z295)</f>
        <v>37</v>
      </c>
      <c r="AB295" s="124"/>
    </row>
    <row r="296" s="123" customFormat="true" ht="13.5" hidden="false" customHeight="false" outlineLevel="0" collapsed="false">
      <c r="A296" s="880"/>
      <c r="B296" s="884"/>
      <c r="C296" s="884"/>
      <c r="D296" s="913" t="s">
        <v>476</v>
      </c>
      <c r="E296" s="914" t="n">
        <f aca="false">'12-30'!F72</f>
        <v>98</v>
      </c>
      <c r="F296" s="915" t="n">
        <f aca="false">'12-30'!L72</f>
        <v>0</v>
      </c>
      <c r="G296" s="915" t="n">
        <f aca="false">'12-30'!M72</f>
        <v>0</v>
      </c>
      <c r="H296" s="915" t="n">
        <f aca="false">'12-30'!N72</f>
        <v>0</v>
      </c>
      <c r="I296" s="915" t="n">
        <f aca="false">'12-30'!O72</f>
        <v>0</v>
      </c>
      <c r="J296" s="915" t="n">
        <f aca="false">'12-30'!P72</f>
        <v>0</v>
      </c>
      <c r="K296" s="915" t="n">
        <f aca="false">'12-30'!Q72</f>
        <v>0</v>
      </c>
      <c r="L296" s="915" t="n">
        <f aca="false">'12-30'!R72</f>
        <v>0</v>
      </c>
      <c r="M296" s="915" t="n">
        <f aca="false">'12-30'!S72</f>
        <v>0</v>
      </c>
      <c r="N296" s="915" t="n">
        <f aca="false">'12-30'!T72</f>
        <v>0</v>
      </c>
      <c r="O296" s="915" t="n">
        <f aca="false">'12-30'!U72</f>
        <v>0</v>
      </c>
      <c r="P296" s="915" t="n">
        <f aca="false">'12-30'!V72</f>
        <v>1</v>
      </c>
      <c r="Q296" s="915" t="n">
        <f aca="false">'12-30'!W72</f>
        <v>1</v>
      </c>
      <c r="R296" s="915" t="n">
        <f aca="false">'12-30'!X72</f>
        <v>2</v>
      </c>
      <c r="S296" s="915" t="n">
        <f aca="false">'12-30'!Y72</f>
        <v>5</v>
      </c>
      <c r="T296" s="915" t="n">
        <f aca="false">'12-30'!Z72</f>
        <v>5</v>
      </c>
      <c r="U296" s="915" t="n">
        <f aca="false">'12-30'!AA72</f>
        <v>6</v>
      </c>
      <c r="V296" s="916" t="n">
        <f aca="false">'12-30'!AB72</f>
        <v>14</v>
      </c>
      <c r="W296" s="917" t="n">
        <f aca="false">'12-30'!AC72</f>
        <v>23</v>
      </c>
      <c r="X296" s="915" t="n">
        <f aca="false">'12-30'!AD72</f>
        <v>19</v>
      </c>
      <c r="Y296" s="915" t="n">
        <f aca="false">'12-30'!AE72</f>
        <v>18</v>
      </c>
      <c r="Z296" s="915" t="n">
        <f aca="false">'12-30'!AF72</f>
        <v>4</v>
      </c>
      <c r="AA296" s="868" t="n">
        <f aca="false">SUM(W296:Z296)</f>
        <v>64</v>
      </c>
      <c r="AB296" s="124"/>
    </row>
    <row r="297" s="123" customFormat="true" ht="13.5" hidden="false" customHeight="false" outlineLevel="0" collapsed="false">
      <c r="A297" s="880" t="s">
        <v>454</v>
      </c>
      <c r="B297" s="880" t="s">
        <v>477</v>
      </c>
      <c r="C297" s="884" t="s">
        <v>455</v>
      </c>
      <c r="D297" s="913" t="s">
        <v>7</v>
      </c>
      <c r="E297" s="914" t="n">
        <f aca="false">'12-30'!F73</f>
        <v>27</v>
      </c>
      <c r="F297" s="915" t="n">
        <f aca="false">'12-30'!L73</f>
        <v>0</v>
      </c>
      <c r="G297" s="915" t="n">
        <f aca="false">'12-30'!M73</f>
        <v>0</v>
      </c>
      <c r="H297" s="915" t="n">
        <f aca="false">'12-30'!N73</f>
        <v>0</v>
      </c>
      <c r="I297" s="915" t="n">
        <f aca="false">'12-30'!O73</f>
        <v>0</v>
      </c>
      <c r="J297" s="915" t="n">
        <f aca="false">'12-30'!P73</f>
        <v>0</v>
      </c>
      <c r="K297" s="915" t="n">
        <f aca="false">'12-30'!Q73</f>
        <v>0</v>
      </c>
      <c r="L297" s="915" t="n">
        <f aca="false">'12-30'!R73</f>
        <v>0</v>
      </c>
      <c r="M297" s="915" t="n">
        <f aca="false">'12-30'!S73</f>
        <v>0</v>
      </c>
      <c r="N297" s="915" t="n">
        <f aca="false">'12-30'!T73</f>
        <v>2</v>
      </c>
      <c r="O297" s="915" t="n">
        <f aca="false">'12-30'!U73</f>
        <v>2</v>
      </c>
      <c r="P297" s="915" t="n">
        <f aca="false">'12-30'!V73</f>
        <v>2</v>
      </c>
      <c r="Q297" s="915" t="n">
        <f aca="false">'12-30'!W73</f>
        <v>1</v>
      </c>
      <c r="R297" s="915" t="n">
        <f aca="false">'12-30'!X73</f>
        <v>4</v>
      </c>
      <c r="S297" s="915" t="n">
        <f aca="false">'12-30'!Y73</f>
        <v>3</v>
      </c>
      <c r="T297" s="915" t="n">
        <f aca="false">'12-30'!Z73</f>
        <v>1</v>
      </c>
      <c r="U297" s="915" t="n">
        <f aca="false">'12-30'!AA73</f>
        <v>2</v>
      </c>
      <c r="V297" s="916" t="n">
        <f aca="false">'12-30'!AB73</f>
        <v>3</v>
      </c>
      <c r="W297" s="917" t="n">
        <f aca="false">'12-30'!AC73</f>
        <v>5</v>
      </c>
      <c r="X297" s="915" t="n">
        <f aca="false">'12-30'!AD73</f>
        <v>2</v>
      </c>
      <c r="Y297" s="915" t="n">
        <f aca="false">'12-30'!AE73</f>
        <v>0</v>
      </c>
      <c r="Z297" s="915" t="n">
        <f aca="false">'12-30'!AF73</f>
        <v>0</v>
      </c>
      <c r="AA297" s="868" t="n">
        <f aca="false">SUM(W297:Z297)</f>
        <v>7</v>
      </c>
      <c r="AB297" s="124"/>
    </row>
    <row r="298" s="123" customFormat="true" ht="13.5" hidden="false" customHeight="false" outlineLevel="0" collapsed="false">
      <c r="A298" s="880"/>
      <c r="B298" s="880"/>
      <c r="C298" s="880"/>
      <c r="D298" s="913" t="s">
        <v>475</v>
      </c>
      <c r="E298" s="914" t="n">
        <f aca="false">'12-30'!F74</f>
        <v>13</v>
      </c>
      <c r="F298" s="915" t="n">
        <f aca="false">'12-30'!L74</f>
        <v>0</v>
      </c>
      <c r="G298" s="915" t="n">
        <f aca="false">'12-30'!M74</f>
        <v>0</v>
      </c>
      <c r="H298" s="915" t="n">
        <f aca="false">'12-30'!N74</f>
        <v>0</v>
      </c>
      <c r="I298" s="915" t="n">
        <f aca="false">'12-30'!O74</f>
        <v>0</v>
      </c>
      <c r="J298" s="915" t="n">
        <f aca="false">'12-30'!P74</f>
        <v>0</v>
      </c>
      <c r="K298" s="915" t="n">
        <f aca="false">'12-30'!Q74</f>
        <v>0</v>
      </c>
      <c r="L298" s="915" t="n">
        <f aca="false">'12-30'!R74</f>
        <v>0</v>
      </c>
      <c r="M298" s="915" t="n">
        <f aca="false">'12-30'!S74</f>
        <v>0</v>
      </c>
      <c r="N298" s="915" t="n">
        <f aca="false">'12-30'!T74</f>
        <v>2</v>
      </c>
      <c r="O298" s="915" t="n">
        <f aca="false">'12-30'!U74</f>
        <v>2</v>
      </c>
      <c r="P298" s="915" t="n">
        <f aca="false">'12-30'!V74</f>
        <v>2</v>
      </c>
      <c r="Q298" s="915" t="n">
        <f aca="false">'12-30'!W74</f>
        <v>0</v>
      </c>
      <c r="R298" s="915" t="n">
        <f aca="false">'12-30'!X74</f>
        <v>2</v>
      </c>
      <c r="S298" s="915" t="n">
        <f aca="false">'12-30'!Y74</f>
        <v>2</v>
      </c>
      <c r="T298" s="915" t="n">
        <f aca="false">'12-30'!Z74</f>
        <v>1</v>
      </c>
      <c r="U298" s="915" t="n">
        <f aca="false">'12-30'!AA74</f>
        <v>1</v>
      </c>
      <c r="V298" s="916" t="n">
        <f aca="false">'12-30'!AB74</f>
        <v>0</v>
      </c>
      <c r="W298" s="917" t="n">
        <f aca="false">'12-30'!AC74</f>
        <v>1</v>
      </c>
      <c r="X298" s="915" t="n">
        <f aca="false">'12-30'!AD74</f>
        <v>0</v>
      </c>
      <c r="Y298" s="915" t="n">
        <f aca="false">'12-30'!AE74</f>
        <v>0</v>
      </c>
      <c r="Z298" s="915" t="n">
        <f aca="false">'12-30'!AF74</f>
        <v>0</v>
      </c>
      <c r="AA298" s="868" t="n">
        <f aca="false">SUM(W298:Z298)</f>
        <v>1</v>
      </c>
      <c r="AB298" s="124"/>
    </row>
    <row r="299" s="123" customFormat="true" ht="13.5" hidden="false" customHeight="false" outlineLevel="0" collapsed="false">
      <c r="A299" s="880"/>
      <c r="B299" s="880"/>
      <c r="C299" s="880"/>
      <c r="D299" s="913" t="s">
        <v>476</v>
      </c>
      <c r="E299" s="914" t="n">
        <f aca="false">'12-30'!F75</f>
        <v>14</v>
      </c>
      <c r="F299" s="915" t="n">
        <f aca="false">'12-30'!L75</f>
        <v>0</v>
      </c>
      <c r="G299" s="915" t="n">
        <f aca="false">'12-30'!M75</f>
        <v>0</v>
      </c>
      <c r="H299" s="915" t="n">
        <f aca="false">'12-30'!N75</f>
        <v>0</v>
      </c>
      <c r="I299" s="915" t="n">
        <f aca="false">'12-30'!O75</f>
        <v>0</v>
      </c>
      <c r="J299" s="915" t="n">
        <f aca="false">'12-30'!P75</f>
        <v>0</v>
      </c>
      <c r="K299" s="915" t="n">
        <f aca="false">'12-30'!Q75</f>
        <v>0</v>
      </c>
      <c r="L299" s="915" t="n">
        <f aca="false">'12-30'!R75</f>
        <v>0</v>
      </c>
      <c r="M299" s="915" t="n">
        <f aca="false">'12-30'!S75</f>
        <v>0</v>
      </c>
      <c r="N299" s="915" t="n">
        <f aca="false">'12-30'!T75</f>
        <v>0</v>
      </c>
      <c r="O299" s="915" t="n">
        <f aca="false">'12-30'!U75</f>
        <v>0</v>
      </c>
      <c r="P299" s="915" t="n">
        <f aca="false">'12-30'!V75</f>
        <v>0</v>
      </c>
      <c r="Q299" s="915" t="n">
        <f aca="false">'12-30'!W75</f>
        <v>1</v>
      </c>
      <c r="R299" s="915" t="n">
        <f aca="false">'12-30'!X75</f>
        <v>2</v>
      </c>
      <c r="S299" s="915" t="n">
        <f aca="false">'12-30'!Y75</f>
        <v>1</v>
      </c>
      <c r="T299" s="915" t="n">
        <f aca="false">'12-30'!Z75</f>
        <v>0</v>
      </c>
      <c r="U299" s="915" t="n">
        <f aca="false">'12-30'!AA75</f>
        <v>1</v>
      </c>
      <c r="V299" s="916" t="n">
        <f aca="false">'12-30'!AB75</f>
        <v>3</v>
      </c>
      <c r="W299" s="917" t="n">
        <f aca="false">'12-30'!AC75</f>
        <v>4</v>
      </c>
      <c r="X299" s="915" t="n">
        <f aca="false">'12-30'!AD75</f>
        <v>2</v>
      </c>
      <c r="Y299" s="915" t="n">
        <f aca="false">'12-30'!AE75</f>
        <v>0</v>
      </c>
      <c r="Z299" s="915" t="n">
        <f aca="false">'12-30'!AF75</f>
        <v>0</v>
      </c>
      <c r="AA299" s="868" t="n">
        <f aca="false">SUM(W299:Z299)</f>
        <v>6</v>
      </c>
      <c r="AB299" s="124"/>
    </row>
    <row r="300" s="123" customFormat="true" ht="13.5" hidden="false" customHeight="false" outlineLevel="0" collapsed="false">
      <c r="A300" s="880" t="s">
        <v>456</v>
      </c>
      <c r="B300" s="884"/>
      <c r="C300" s="884" t="s">
        <v>622</v>
      </c>
      <c r="D300" s="913" t="s">
        <v>7</v>
      </c>
      <c r="E300" s="914" t="n">
        <f aca="false">'12-30'!F76</f>
        <v>56</v>
      </c>
      <c r="F300" s="915" t="n">
        <f aca="false">'12-30'!L76</f>
        <v>0</v>
      </c>
      <c r="G300" s="915" t="n">
        <f aca="false">'12-30'!M76</f>
        <v>0</v>
      </c>
      <c r="H300" s="915" t="n">
        <f aca="false">'12-30'!N76</f>
        <v>0</v>
      </c>
      <c r="I300" s="915" t="n">
        <f aca="false">'12-30'!O76</f>
        <v>0</v>
      </c>
      <c r="J300" s="915" t="n">
        <f aca="false">'12-30'!P76</f>
        <v>0</v>
      </c>
      <c r="K300" s="915" t="n">
        <f aca="false">'12-30'!Q76</f>
        <v>0</v>
      </c>
      <c r="L300" s="915" t="n">
        <f aca="false">'12-30'!R76</f>
        <v>0</v>
      </c>
      <c r="M300" s="915" t="n">
        <f aca="false">'12-30'!S76</f>
        <v>0</v>
      </c>
      <c r="N300" s="915" t="n">
        <f aca="false">'12-30'!T76</f>
        <v>0</v>
      </c>
      <c r="O300" s="915" t="n">
        <f aca="false">'12-30'!U76</f>
        <v>0</v>
      </c>
      <c r="P300" s="915" t="n">
        <f aca="false">'12-30'!V76</f>
        <v>2</v>
      </c>
      <c r="Q300" s="915" t="n">
        <f aca="false">'12-30'!W76</f>
        <v>1</v>
      </c>
      <c r="R300" s="915" t="n">
        <f aca="false">'12-30'!X76</f>
        <v>2</v>
      </c>
      <c r="S300" s="915" t="n">
        <f aca="false">'12-30'!Y76</f>
        <v>8</v>
      </c>
      <c r="T300" s="915" t="n">
        <f aca="false">'12-30'!Z76</f>
        <v>7</v>
      </c>
      <c r="U300" s="915" t="n">
        <f aca="false">'12-30'!AA76</f>
        <v>9</v>
      </c>
      <c r="V300" s="916" t="n">
        <f aca="false">'12-30'!AB76</f>
        <v>7</v>
      </c>
      <c r="W300" s="917" t="n">
        <f aca="false">'12-30'!AC76</f>
        <v>12</v>
      </c>
      <c r="X300" s="915" t="n">
        <f aca="false">'12-30'!AD76</f>
        <v>5</v>
      </c>
      <c r="Y300" s="915" t="n">
        <f aca="false">'12-30'!AE76</f>
        <v>2</v>
      </c>
      <c r="Z300" s="915" t="n">
        <f aca="false">'12-30'!AF76</f>
        <v>1</v>
      </c>
      <c r="AA300" s="868" t="n">
        <f aca="false">SUM(W300:Z300)</f>
        <v>20</v>
      </c>
      <c r="AB300" s="124"/>
    </row>
    <row r="301" s="123" customFormat="true" ht="13.5" hidden="false" customHeight="false" outlineLevel="0" collapsed="false">
      <c r="A301" s="880"/>
      <c r="B301" s="884"/>
      <c r="C301" s="884"/>
      <c r="D301" s="913" t="s">
        <v>475</v>
      </c>
      <c r="E301" s="914" t="n">
        <f aca="false">'12-30'!F77</f>
        <v>33</v>
      </c>
      <c r="F301" s="915" t="n">
        <f aca="false">'12-30'!L77</f>
        <v>0</v>
      </c>
      <c r="G301" s="915" t="n">
        <f aca="false">'12-30'!M77</f>
        <v>0</v>
      </c>
      <c r="H301" s="915" t="n">
        <f aca="false">'12-30'!N77</f>
        <v>0</v>
      </c>
      <c r="I301" s="915" t="n">
        <f aca="false">'12-30'!O77</f>
        <v>0</v>
      </c>
      <c r="J301" s="915" t="n">
        <f aca="false">'12-30'!P77</f>
        <v>0</v>
      </c>
      <c r="K301" s="915" t="n">
        <f aca="false">'12-30'!Q77</f>
        <v>0</v>
      </c>
      <c r="L301" s="915" t="n">
        <f aca="false">'12-30'!R77</f>
        <v>0</v>
      </c>
      <c r="M301" s="915" t="n">
        <f aca="false">'12-30'!S77</f>
        <v>0</v>
      </c>
      <c r="N301" s="915" t="n">
        <f aca="false">'12-30'!T77</f>
        <v>0</v>
      </c>
      <c r="O301" s="915" t="n">
        <f aca="false">'12-30'!U77</f>
        <v>0</v>
      </c>
      <c r="P301" s="915" t="n">
        <f aca="false">'12-30'!V77</f>
        <v>1</v>
      </c>
      <c r="Q301" s="915" t="n">
        <f aca="false">'12-30'!W77</f>
        <v>1</v>
      </c>
      <c r="R301" s="915" t="n">
        <f aca="false">'12-30'!X77</f>
        <v>2</v>
      </c>
      <c r="S301" s="915" t="n">
        <f aca="false">'12-30'!Y77</f>
        <v>6</v>
      </c>
      <c r="T301" s="915" t="n">
        <f aca="false">'12-30'!Z77</f>
        <v>5</v>
      </c>
      <c r="U301" s="915" t="n">
        <f aca="false">'12-30'!AA77</f>
        <v>7</v>
      </c>
      <c r="V301" s="916" t="n">
        <f aca="false">'12-30'!AB77</f>
        <v>3</v>
      </c>
      <c r="W301" s="917" t="n">
        <f aca="false">'12-30'!AC77</f>
        <v>6</v>
      </c>
      <c r="X301" s="915" t="n">
        <f aca="false">'12-30'!AD77</f>
        <v>2</v>
      </c>
      <c r="Y301" s="915" t="n">
        <f aca="false">'12-30'!AE77</f>
        <v>0</v>
      </c>
      <c r="Z301" s="915" t="n">
        <f aca="false">'12-30'!AF77</f>
        <v>0</v>
      </c>
      <c r="AA301" s="868" t="n">
        <f aca="false">SUM(W301:Z301)</f>
        <v>8</v>
      </c>
      <c r="AB301" s="124"/>
    </row>
    <row r="302" s="123" customFormat="true" ht="13.5" hidden="false" customHeight="false" outlineLevel="0" collapsed="false">
      <c r="A302" s="880"/>
      <c r="B302" s="884"/>
      <c r="C302" s="884"/>
      <c r="D302" s="913" t="s">
        <v>476</v>
      </c>
      <c r="E302" s="914" t="n">
        <f aca="false">'12-30'!F78</f>
        <v>23</v>
      </c>
      <c r="F302" s="915" t="n">
        <f aca="false">'12-30'!L78</f>
        <v>0</v>
      </c>
      <c r="G302" s="915" t="n">
        <f aca="false">'12-30'!M78</f>
        <v>0</v>
      </c>
      <c r="H302" s="915" t="n">
        <f aca="false">'12-30'!N78</f>
        <v>0</v>
      </c>
      <c r="I302" s="915" t="n">
        <f aca="false">'12-30'!O78</f>
        <v>0</v>
      </c>
      <c r="J302" s="915" t="n">
        <f aca="false">'12-30'!P78</f>
        <v>0</v>
      </c>
      <c r="K302" s="915" t="n">
        <f aca="false">'12-30'!Q78</f>
        <v>0</v>
      </c>
      <c r="L302" s="915" t="n">
        <f aca="false">'12-30'!R78</f>
        <v>0</v>
      </c>
      <c r="M302" s="915" t="n">
        <f aca="false">'12-30'!S78</f>
        <v>0</v>
      </c>
      <c r="N302" s="915" t="n">
        <f aca="false">'12-30'!T78</f>
        <v>0</v>
      </c>
      <c r="O302" s="915" t="n">
        <f aca="false">'12-30'!U78</f>
        <v>0</v>
      </c>
      <c r="P302" s="915" t="n">
        <f aca="false">'12-30'!V78</f>
        <v>1</v>
      </c>
      <c r="Q302" s="915" t="n">
        <f aca="false">'12-30'!W78</f>
        <v>0</v>
      </c>
      <c r="R302" s="915" t="n">
        <f aca="false">'12-30'!X78</f>
        <v>0</v>
      </c>
      <c r="S302" s="915" t="n">
        <f aca="false">'12-30'!Y78</f>
        <v>2</v>
      </c>
      <c r="T302" s="915" t="n">
        <f aca="false">'12-30'!Z78</f>
        <v>2</v>
      </c>
      <c r="U302" s="915" t="n">
        <f aca="false">'12-30'!AA78</f>
        <v>2</v>
      </c>
      <c r="V302" s="916" t="n">
        <f aca="false">'12-30'!AB78</f>
        <v>4</v>
      </c>
      <c r="W302" s="917" t="n">
        <f aca="false">'12-30'!AC78</f>
        <v>6</v>
      </c>
      <c r="X302" s="915" t="n">
        <f aca="false">'12-30'!AD78</f>
        <v>3</v>
      </c>
      <c r="Y302" s="915" t="n">
        <f aca="false">'12-30'!AE78</f>
        <v>2</v>
      </c>
      <c r="Z302" s="915" t="n">
        <f aca="false">'12-30'!AF78</f>
        <v>1</v>
      </c>
      <c r="AA302" s="868" t="n">
        <f aca="false">SUM(W302:Z302)</f>
        <v>12</v>
      </c>
      <c r="AB302" s="124"/>
    </row>
    <row r="303" s="123" customFormat="true" ht="13.5" hidden="false" customHeight="false" outlineLevel="0" collapsed="false">
      <c r="A303" s="880" t="s">
        <v>458</v>
      </c>
      <c r="B303" s="884"/>
      <c r="C303" s="884" t="s">
        <v>999</v>
      </c>
      <c r="D303" s="913" t="s">
        <v>7</v>
      </c>
      <c r="E303" s="914" t="n">
        <f aca="false">'12-30'!F79</f>
        <v>121</v>
      </c>
      <c r="F303" s="915" t="n">
        <f aca="false">'12-30'!L79</f>
        <v>0</v>
      </c>
      <c r="G303" s="915" t="n">
        <f aca="false">'12-30'!M79</f>
        <v>0</v>
      </c>
      <c r="H303" s="915" t="n">
        <f aca="false">'12-30'!N79</f>
        <v>0</v>
      </c>
      <c r="I303" s="915" t="n">
        <f aca="false">'12-30'!O79</f>
        <v>0</v>
      </c>
      <c r="J303" s="915" t="n">
        <f aca="false">'12-30'!P79</f>
        <v>0</v>
      </c>
      <c r="K303" s="915" t="n">
        <f aca="false">'12-30'!Q79</f>
        <v>0</v>
      </c>
      <c r="L303" s="915" t="n">
        <f aca="false">'12-30'!R79</f>
        <v>0</v>
      </c>
      <c r="M303" s="915" t="n">
        <f aca="false">'12-30'!S79</f>
        <v>0</v>
      </c>
      <c r="N303" s="915" t="n">
        <f aca="false">'12-30'!T79</f>
        <v>0</v>
      </c>
      <c r="O303" s="915" t="n">
        <f aca="false">'12-30'!U79</f>
        <v>0</v>
      </c>
      <c r="P303" s="915" t="n">
        <f aca="false">'12-30'!V79</f>
        <v>0</v>
      </c>
      <c r="Q303" s="915" t="n">
        <f aca="false">'12-30'!W79</f>
        <v>0</v>
      </c>
      <c r="R303" s="915" t="n">
        <f aca="false">'12-30'!X79</f>
        <v>1</v>
      </c>
      <c r="S303" s="915" t="n">
        <f aca="false">'12-30'!Y79</f>
        <v>7</v>
      </c>
      <c r="T303" s="915" t="n">
        <f aca="false">'12-30'!Z79</f>
        <v>15</v>
      </c>
      <c r="U303" s="915" t="n">
        <f aca="false">'12-30'!AA79</f>
        <v>10</v>
      </c>
      <c r="V303" s="916" t="n">
        <f aca="false">'12-30'!AB79</f>
        <v>15</v>
      </c>
      <c r="W303" s="917" t="n">
        <f aca="false">'12-30'!AC79</f>
        <v>27</v>
      </c>
      <c r="X303" s="915" t="n">
        <f aca="false">'12-30'!AD79</f>
        <v>21</v>
      </c>
      <c r="Y303" s="915" t="n">
        <f aca="false">'12-30'!AE79</f>
        <v>21</v>
      </c>
      <c r="Z303" s="915" t="n">
        <f aca="false">'12-30'!AF79</f>
        <v>4</v>
      </c>
      <c r="AA303" s="868" t="n">
        <f aca="false">SUM(W303:Z303)</f>
        <v>73</v>
      </c>
      <c r="AB303" s="124"/>
    </row>
    <row r="304" s="123" customFormat="true" ht="13.5" hidden="false" customHeight="false" outlineLevel="0" collapsed="false">
      <c r="A304" s="880"/>
      <c r="B304" s="884"/>
      <c r="C304" s="884"/>
      <c r="D304" s="913" t="s">
        <v>475</v>
      </c>
      <c r="E304" s="914" t="n">
        <f aca="false">'12-30'!F80</f>
        <v>61</v>
      </c>
      <c r="F304" s="915" t="n">
        <f aca="false">'12-30'!L80</f>
        <v>0</v>
      </c>
      <c r="G304" s="915" t="n">
        <f aca="false">'12-30'!M80</f>
        <v>0</v>
      </c>
      <c r="H304" s="915" t="n">
        <f aca="false">'12-30'!N80</f>
        <v>0</v>
      </c>
      <c r="I304" s="915" t="n">
        <f aca="false">'12-30'!O80</f>
        <v>0</v>
      </c>
      <c r="J304" s="915" t="n">
        <f aca="false">'12-30'!P80</f>
        <v>0</v>
      </c>
      <c r="K304" s="915" t="n">
        <f aca="false">'12-30'!Q80</f>
        <v>0</v>
      </c>
      <c r="L304" s="915" t="n">
        <f aca="false">'12-30'!R80</f>
        <v>0</v>
      </c>
      <c r="M304" s="915" t="n">
        <f aca="false">'12-30'!S80</f>
        <v>0</v>
      </c>
      <c r="N304" s="915" t="n">
        <f aca="false">'12-30'!T80</f>
        <v>0</v>
      </c>
      <c r="O304" s="915" t="n">
        <f aca="false">'12-30'!U80</f>
        <v>0</v>
      </c>
      <c r="P304" s="915" t="n">
        <f aca="false">'12-30'!V80</f>
        <v>0</v>
      </c>
      <c r="Q304" s="915" t="n">
        <f aca="false">'12-30'!W80</f>
        <v>0</v>
      </c>
      <c r="R304" s="915" t="n">
        <f aca="false">'12-30'!X80</f>
        <v>1</v>
      </c>
      <c r="S304" s="915" t="n">
        <f aca="false">'12-30'!Y80</f>
        <v>5</v>
      </c>
      <c r="T304" s="915" t="n">
        <f aca="false">'12-30'!Z80</f>
        <v>12</v>
      </c>
      <c r="U304" s="915" t="n">
        <f aca="false">'12-30'!AA80</f>
        <v>7</v>
      </c>
      <c r="V304" s="916" t="n">
        <f aca="false">'12-30'!AB80</f>
        <v>8</v>
      </c>
      <c r="W304" s="917" t="n">
        <f aca="false">'12-30'!AC80</f>
        <v>15</v>
      </c>
      <c r="X304" s="915" t="n">
        <f aca="false">'12-30'!AD80</f>
        <v>7</v>
      </c>
      <c r="Y304" s="915" t="n">
        <f aca="false">'12-30'!AE80</f>
        <v>5</v>
      </c>
      <c r="Z304" s="915" t="n">
        <f aca="false">'12-30'!AF80</f>
        <v>1</v>
      </c>
      <c r="AA304" s="868" t="n">
        <f aca="false">SUM(W304:Z304)</f>
        <v>28</v>
      </c>
      <c r="AB304" s="124"/>
    </row>
    <row r="305" s="123" customFormat="true" ht="13.5" hidden="false" customHeight="false" outlineLevel="0" collapsed="false">
      <c r="A305" s="880"/>
      <c r="B305" s="884"/>
      <c r="C305" s="884"/>
      <c r="D305" s="913" t="s">
        <v>476</v>
      </c>
      <c r="E305" s="914" t="n">
        <f aca="false">'12-30'!F81</f>
        <v>60</v>
      </c>
      <c r="F305" s="915" t="n">
        <f aca="false">'12-30'!L81</f>
        <v>0</v>
      </c>
      <c r="G305" s="915" t="n">
        <f aca="false">'12-30'!M81</f>
        <v>0</v>
      </c>
      <c r="H305" s="915" t="n">
        <f aca="false">'12-30'!N81</f>
        <v>0</v>
      </c>
      <c r="I305" s="915" t="n">
        <f aca="false">'12-30'!O81</f>
        <v>0</v>
      </c>
      <c r="J305" s="915" t="n">
        <f aca="false">'12-30'!P81</f>
        <v>0</v>
      </c>
      <c r="K305" s="915" t="n">
        <f aca="false">'12-30'!Q81</f>
        <v>0</v>
      </c>
      <c r="L305" s="915" t="n">
        <f aca="false">'12-30'!R81</f>
        <v>0</v>
      </c>
      <c r="M305" s="915" t="n">
        <f aca="false">'12-30'!S81</f>
        <v>0</v>
      </c>
      <c r="N305" s="915" t="n">
        <f aca="false">'12-30'!T81</f>
        <v>0</v>
      </c>
      <c r="O305" s="915" t="n">
        <f aca="false">'12-30'!U81</f>
        <v>0</v>
      </c>
      <c r="P305" s="915" t="n">
        <f aca="false">'12-30'!V81</f>
        <v>0</v>
      </c>
      <c r="Q305" s="915" t="n">
        <f aca="false">'12-30'!W81</f>
        <v>0</v>
      </c>
      <c r="R305" s="915" t="n">
        <f aca="false">'12-30'!X81</f>
        <v>0</v>
      </c>
      <c r="S305" s="915" t="n">
        <f aca="false">'12-30'!Y81</f>
        <v>2</v>
      </c>
      <c r="T305" s="915" t="n">
        <f aca="false">'12-30'!Z81</f>
        <v>3</v>
      </c>
      <c r="U305" s="915" t="n">
        <f aca="false">'12-30'!AA81</f>
        <v>3</v>
      </c>
      <c r="V305" s="916" t="n">
        <f aca="false">'12-30'!AB81</f>
        <v>7</v>
      </c>
      <c r="W305" s="917" t="n">
        <f aca="false">'12-30'!AC81</f>
        <v>12</v>
      </c>
      <c r="X305" s="915" t="n">
        <f aca="false">'12-30'!AD81</f>
        <v>14</v>
      </c>
      <c r="Y305" s="915" t="n">
        <f aca="false">'12-30'!AE81</f>
        <v>16</v>
      </c>
      <c r="Z305" s="915" t="n">
        <f aca="false">'12-30'!AF81</f>
        <v>3</v>
      </c>
      <c r="AA305" s="868" t="n">
        <f aca="false">SUM(W305:Z305)</f>
        <v>45</v>
      </c>
      <c r="AB305" s="124"/>
    </row>
    <row r="306" s="123" customFormat="true" ht="13.5" hidden="false" customHeight="true" outlineLevel="0" collapsed="false">
      <c r="A306" s="880" t="s">
        <v>459</v>
      </c>
      <c r="B306" s="884" t="s">
        <v>186</v>
      </c>
      <c r="C306" s="884"/>
      <c r="D306" s="913" t="s">
        <v>7</v>
      </c>
      <c r="E306" s="914" t="n">
        <f aca="false">'12-30'!F82</f>
        <v>19</v>
      </c>
      <c r="F306" s="915" t="n">
        <f aca="false">'12-30'!L82</f>
        <v>0</v>
      </c>
      <c r="G306" s="915" t="n">
        <f aca="false">'12-30'!M82</f>
        <v>0</v>
      </c>
      <c r="H306" s="915" t="n">
        <f aca="false">'12-30'!N82</f>
        <v>0</v>
      </c>
      <c r="I306" s="915" t="n">
        <f aca="false">'12-30'!O82</f>
        <v>0</v>
      </c>
      <c r="J306" s="915" t="n">
        <f aca="false">'12-30'!P82</f>
        <v>0</v>
      </c>
      <c r="K306" s="915" t="n">
        <f aca="false">'12-30'!Q82</f>
        <v>0</v>
      </c>
      <c r="L306" s="915" t="n">
        <f aca="false">'12-30'!R82</f>
        <v>0</v>
      </c>
      <c r="M306" s="915" t="n">
        <f aca="false">'12-30'!S82</f>
        <v>0</v>
      </c>
      <c r="N306" s="915" t="n">
        <f aca="false">'12-30'!T82</f>
        <v>0</v>
      </c>
      <c r="O306" s="915" t="n">
        <f aca="false">'12-30'!U82</f>
        <v>0</v>
      </c>
      <c r="P306" s="915" t="n">
        <f aca="false">'12-30'!V82</f>
        <v>0</v>
      </c>
      <c r="Q306" s="915" t="n">
        <f aca="false">'12-30'!W82</f>
        <v>1</v>
      </c>
      <c r="R306" s="915" t="n">
        <f aca="false">'12-30'!X82</f>
        <v>0</v>
      </c>
      <c r="S306" s="915" t="n">
        <f aca="false">'12-30'!Y82</f>
        <v>1</v>
      </c>
      <c r="T306" s="915" t="n">
        <f aca="false">'12-30'!Z82</f>
        <v>4</v>
      </c>
      <c r="U306" s="915" t="n">
        <f aca="false">'12-30'!AA82</f>
        <v>1</v>
      </c>
      <c r="V306" s="916" t="n">
        <f aca="false">'12-30'!AB82</f>
        <v>4</v>
      </c>
      <c r="W306" s="917" t="n">
        <f aca="false">'12-30'!AC82</f>
        <v>4</v>
      </c>
      <c r="X306" s="915" t="n">
        <f aca="false">'12-30'!AD82</f>
        <v>3</v>
      </c>
      <c r="Y306" s="915" t="n">
        <f aca="false">'12-30'!AE82</f>
        <v>1</v>
      </c>
      <c r="Z306" s="915" t="n">
        <f aca="false">'12-30'!AF82</f>
        <v>0</v>
      </c>
      <c r="AA306" s="868" t="n">
        <f aca="false">SUM(W306:Z306)</f>
        <v>8</v>
      </c>
    </row>
    <row r="307" s="123" customFormat="true" ht="13.5" hidden="false" customHeight="false" outlineLevel="0" collapsed="false">
      <c r="A307" s="880"/>
      <c r="B307" s="884"/>
      <c r="C307" s="884"/>
      <c r="D307" s="913" t="s">
        <v>475</v>
      </c>
      <c r="E307" s="914" t="n">
        <f aca="false">'12-30'!F83</f>
        <v>11</v>
      </c>
      <c r="F307" s="915" t="n">
        <f aca="false">'12-30'!L83</f>
        <v>0</v>
      </c>
      <c r="G307" s="915" t="n">
        <f aca="false">'12-30'!M83</f>
        <v>0</v>
      </c>
      <c r="H307" s="915" t="n">
        <f aca="false">'12-30'!N83</f>
        <v>0</v>
      </c>
      <c r="I307" s="915" t="n">
        <f aca="false">'12-30'!O83</f>
        <v>0</v>
      </c>
      <c r="J307" s="915" t="n">
        <f aca="false">'12-30'!P83</f>
        <v>0</v>
      </c>
      <c r="K307" s="915" t="n">
        <f aca="false">'12-30'!Q83</f>
        <v>0</v>
      </c>
      <c r="L307" s="915" t="n">
        <f aca="false">'12-30'!R83</f>
        <v>0</v>
      </c>
      <c r="M307" s="915" t="n">
        <f aca="false">'12-30'!S83</f>
        <v>0</v>
      </c>
      <c r="N307" s="915" t="n">
        <f aca="false">'12-30'!T83</f>
        <v>0</v>
      </c>
      <c r="O307" s="915" t="n">
        <f aca="false">'12-30'!U83</f>
        <v>0</v>
      </c>
      <c r="P307" s="915" t="n">
        <f aca="false">'12-30'!V83</f>
        <v>0</v>
      </c>
      <c r="Q307" s="915" t="n">
        <f aca="false">'12-30'!W83</f>
        <v>0</v>
      </c>
      <c r="R307" s="915" t="n">
        <f aca="false">'12-30'!X83</f>
        <v>0</v>
      </c>
      <c r="S307" s="915" t="n">
        <f aca="false">'12-30'!Y83</f>
        <v>0</v>
      </c>
      <c r="T307" s="915" t="n">
        <f aca="false">'12-30'!Z83</f>
        <v>4</v>
      </c>
      <c r="U307" s="915" t="n">
        <f aca="false">'12-30'!AA83</f>
        <v>0</v>
      </c>
      <c r="V307" s="916" t="n">
        <f aca="false">'12-30'!AB83</f>
        <v>3</v>
      </c>
      <c r="W307" s="917" t="n">
        <f aca="false">'12-30'!AC83</f>
        <v>2</v>
      </c>
      <c r="X307" s="915" t="n">
        <f aca="false">'12-30'!AD83</f>
        <v>1</v>
      </c>
      <c r="Y307" s="915" t="n">
        <f aca="false">'12-30'!AE83</f>
        <v>1</v>
      </c>
      <c r="Z307" s="915" t="n">
        <f aca="false">'12-30'!AF83</f>
        <v>0</v>
      </c>
      <c r="AA307" s="868" t="n">
        <f aca="false">SUM(W307:Z307)</f>
        <v>4</v>
      </c>
    </row>
    <row r="308" s="123" customFormat="true" ht="13.5" hidden="false" customHeight="false" outlineLevel="0" collapsed="false">
      <c r="A308" s="880"/>
      <c r="B308" s="884"/>
      <c r="C308" s="884"/>
      <c r="D308" s="913" t="s">
        <v>476</v>
      </c>
      <c r="E308" s="914" t="n">
        <f aca="false">'12-30'!F84</f>
        <v>8</v>
      </c>
      <c r="F308" s="915" t="n">
        <f aca="false">'12-30'!L84</f>
        <v>0</v>
      </c>
      <c r="G308" s="915" t="n">
        <f aca="false">'12-30'!M84</f>
        <v>0</v>
      </c>
      <c r="H308" s="915" t="n">
        <f aca="false">'12-30'!N84</f>
        <v>0</v>
      </c>
      <c r="I308" s="915" t="n">
        <f aca="false">'12-30'!O84</f>
        <v>0</v>
      </c>
      <c r="J308" s="915" t="n">
        <f aca="false">'12-30'!P84</f>
        <v>0</v>
      </c>
      <c r="K308" s="915" t="n">
        <f aca="false">'12-30'!Q84</f>
        <v>0</v>
      </c>
      <c r="L308" s="915" t="n">
        <f aca="false">'12-30'!R84</f>
        <v>0</v>
      </c>
      <c r="M308" s="915" t="n">
        <f aca="false">'12-30'!S84</f>
        <v>0</v>
      </c>
      <c r="N308" s="915" t="n">
        <f aca="false">'12-30'!T84</f>
        <v>0</v>
      </c>
      <c r="O308" s="915" t="n">
        <f aca="false">'12-30'!U84</f>
        <v>0</v>
      </c>
      <c r="P308" s="915" t="n">
        <f aca="false">'12-30'!V84</f>
        <v>0</v>
      </c>
      <c r="Q308" s="915" t="n">
        <f aca="false">'12-30'!W84</f>
        <v>1</v>
      </c>
      <c r="R308" s="915" t="n">
        <f aca="false">'12-30'!X84</f>
        <v>0</v>
      </c>
      <c r="S308" s="915" t="n">
        <f aca="false">'12-30'!Y84</f>
        <v>1</v>
      </c>
      <c r="T308" s="915" t="n">
        <f aca="false">'12-30'!Z84</f>
        <v>0</v>
      </c>
      <c r="U308" s="915" t="n">
        <f aca="false">'12-30'!AA84</f>
        <v>1</v>
      </c>
      <c r="V308" s="916" t="n">
        <f aca="false">'12-30'!AB84</f>
        <v>1</v>
      </c>
      <c r="W308" s="917" t="n">
        <f aca="false">'12-30'!AC84</f>
        <v>2</v>
      </c>
      <c r="X308" s="915" t="n">
        <f aca="false">'12-30'!AD84</f>
        <v>2</v>
      </c>
      <c r="Y308" s="915" t="n">
        <f aca="false">'12-30'!AE84</f>
        <v>0</v>
      </c>
      <c r="Z308" s="915" t="n">
        <f aca="false">'12-30'!AF84</f>
        <v>0</v>
      </c>
      <c r="AA308" s="868" t="n">
        <f aca="false">SUM(W308:Z308)</f>
        <v>4</v>
      </c>
    </row>
    <row r="309" s="123" customFormat="true" ht="13.5" hidden="false" customHeight="false" outlineLevel="0" collapsed="false">
      <c r="A309" s="880" t="s">
        <v>460</v>
      </c>
      <c r="B309" s="884" t="s">
        <v>921</v>
      </c>
      <c r="C309" s="884"/>
      <c r="D309" s="913" t="s">
        <v>7</v>
      </c>
      <c r="E309" s="914" t="n">
        <f aca="false">'12-30'!F85</f>
        <v>192</v>
      </c>
      <c r="F309" s="915" t="n">
        <f aca="false">'12-30'!L85</f>
        <v>0</v>
      </c>
      <c r="G309" s="915" t="n">
        <f aca="false">'12-30'!M85</f>
        <v>0</v>
      </c>
      <c r="H309" s="915" t="n">
        <f aca="false">'12-30'!N85</f>
        <v>0</v>
      </c>
      <c r="I309" s="915" t="n">
        <f aca="false">'12-30'!O85</f>
        <v>0</v>
      </c>
      <c r="J309" s="915" t="n">
        <f aca="false">'12-30'!P85</f>
        <v>0</v>
      </c>
      <c r="K309" s="915" t="n">
        <f aca="false">'12-30'!Q85</f>
        <v>0</v>
      </c>
      <c r="L309" s="915" t="n">
        <f aca="false">'12-30'!R85</f>
        <v>0</v>
      </c>
      <c r="M309" s="915" t="n">
        <f aca="false">'12-30'!S85</f>
        <v>0</v>
      </c>
      <c r="N309" s="915" t="n">
        <f aca="false">'12-30'!T85</f>
        <v>2</v>
      </c>
      <c r="O309" s="915" t="n">
        <f aca="false">'12-30'!U85</f>
        <v>0</v>
      </c>
      <c r="P309" s="915" t="n">
        <f aca="false">'12-30'!V85</f>
        <v>0</v>
      </c>
      <c r="Q309" s="915" t="n">
        <f aca="false">'12-30'!W85</f>
        <v>1</v>
      </c>
      <c r="R309" s="915" t="n">
        <f aca="false">'12-30'!X85</f>
        <v>1</v>
      </c>
      <c r="S309" s="915" t="n">
        <f aca="false">'12-30'!Y85</f>
        <v>5</v>
      </c>
      <c r="T309" s="915" t="n">
        <f aca="false">'12-30'!Z85</f>
        <v>15</v>
      </c>
      <c r="U309" s="915" t="n">
        <f aca="false">'12-30'!AA85</f>
        <v>20</v>
      </c>
      <c r="V309" s="916" t="n">
        <f aca="false">'12-30'!AB85</f>
        <v>29</v>
      </c>
      <c r="W309" s="917" t="n">
        <f aca="false">'12-30'!AC85</f>
        <v>54</v>
      </c>
      <c r="X309" s="915" t="n">
        <f aca="false">'12-30'!AD85</f>
        <v>42</v>
      </c>
      <c r="Y309" s="915" t="n">
        <f aca="false">'12-30'!AE85</f>
        <v>20</v>
      </c>
      <c r="Z309" s="915" t="n">
        <f aca="false">'12-30'!AF85</f>
        <v>3</v>
      </c>
      <c r="AA309" s="868" t="n">
        <f aca="false">SUM(W309:Z309)</f>
        <v>119</v>
      </c>
    </row>
    <row r="310" s="123" customFormat="true" ht="13.5" hidden="false" customHeight="false" outlineLevel="0" collapsed="false">
      <c r="A310" s="880"/>
      <c r="B310" s="884"/>
      <c r="C310" s="884"/>
      <c r="D310" s="913" t="s">
        <v>475</v>
      </c>
      <c r="E310" s="914" t="n">
        <f aca="false">'12-30'!F86</f>
        <v>106</v>
      </c>
      <c r="F310" s="915" t="n">
        <f aca="false">'12-30'!L86</f>
        <v>0</v>
      </c>
      <c r="G310" s="915" t="n">
        <f aca="false">'12-30'!M86</f>
        <v>0</v>
      </c>
      <c r="H310" s="915" t="n">
        <f aca="false">'12-30'!N86</f>
        <v>0</v>
      </c>
      <c r="I310" s="915" t="n">
        <f aca="false">'12-30'!O86</f>
        <v>0</v>
      </c>
      <c r="J310" s="915" t="n">
        <f aca="false">'12-30'!P86</f>
        <v>0</v>
      </c>
      <c r="K310" s="915" t="n">
        <f aca="false">'12-30'!Q86</f>
        <v>0</v>
      </c>
      <c r="L310" s="915" t="n">
        <f aca="false">'12-30'!R86</f>
        <v>0</v>
      </c>
      <c r="M310" s="915" t="n">
        <f aca="false">'12-30'!S86</f>
        <v>0</v>
      </c>
      <c r="N310" s="915" t="n">
        <f aca="false">'12-30'!T86</f>
        <v>2</v>
      </c>
      <c r="O310" s="915" t="n">
        <f aca="false">'12-30'!U86</f>
        <v>0</v>
      </c>
      <c r="P310" s="915" t="n">
        <f aca="false">'12-30'!V86</f>
        <v>0</v>
      </c>
      <c r="Q310" s="915" t="n">
        <f aca="false">'12-30'!W86</f>
        <v>1</v>
      </c>
      <c r="R310" s="915" t="n">
        <f aca="false">'12-30'!X86</f>
        <v>1</v>
      </c>
      <c r="S310" s="915" t="n">
        <f aca="false">'12-30'!Y86</f>
        <v>3</v>
      </c>
      <c r="T310" s="915" t="n">
        <f aca="false">'12-30'!Z86</f>
        <v>11</v>
      </c>
      <c r="U310" s="915" t="n">
        <f aca="false">'12-30'!AA86</f>
        <v>10</v>
      </c>
      <c r="V310" s="916" t="n">
        <f aca="false">'12-30'!AB86</f>
        <v>20</v>
      </c>
      <c r="W310" s="917" t="n">
        <f aca="false">'12-30'!AC86</f>
        <v>33</v>
      </c>
      <c r="X310" s="915" t="n">
        <f aca="false">'12-30'!AD86</f>
        <v>16</v>
      </c>
      <c r="Y310" s="915" t="n">
        <f aca="false">'12-30'!AE86</f>
        <v>7</v>
      </c>
      <c r="Z310" s="915" t="n">
        <f aca="false">'12-30'!AF86</f>
        <v>2</v>
      </c>
      <c r="AA310" s="868" t="n">
        <f aca="false">SUM(W310:Z310)</f>
        <v>58</v>
      </c>
    </row>
    <row r="311" s="123" customFormat="true" ht="13.5" hidden="false" customHeight="false" outlineLevel="0" collapsed="false">
      <c r="A311" s="880"/>
      <c r="B311" s="884"/>
      <c r="C311" s="884"/>
      <c r="D311" s="913" t="s">
        <v>476</v>
      </c>
      <c r="E311" s="914" t="n">
        <f aca="false">'12-30'!F87</f>
        <v>86</v>
      </c>
      <c r="F311" s="915" t="n">
        <f aca="false">'12-30'!L87</f>
        <v>0</v>
      </c>
      <c r="G311" s="915" t="n">
        <f aca="false">'12-30'!M87</f>
        <v>0</v>
      </c>
      <c r="H311" s="915" t="n">
        <f aca="false">'12-30'!N87</f>
        <v>0</v>
      </c>
      <c r="I311" s="915" t="n">
        <f aca="false">'12-30'!O87</f>
        <v>0</v>
      </c>
      <c r="J311" s="915" t="n">
        <f aca="false">'12-30'!P87</f>
        <v>0</v>
      </c>
      <c r="K311" s="915" t="n">
        <f aca="false">'12-30'!Q87</f>
        <v>0</v>
      </c>
      <c r="L311" s="915" t="n">
        <f aca="false">'12-30'!R87</f>
        <v>0</v>
      </c>
      <c r="M311" s="915" t="n">
        <f aca="false">'12-30'!S87</f>
        <v>0</v>
      </c>
      <c r="N311" s="915" t="n">
        <f aca="false">'12-30'!T87</f>
        <v>0</v>
      </c>
      <c r="O311" s="915" t="n">
        <f aca="false">'12-30'!U87</f>
        <v>0</v>
      </c>
      <c r="P311" s="915" t="n">
        <f aca="false">'12-30'!V87</f>
        <v>0</v>
      </c>
      <c r="Q311" s="915" t="n">
        <f aca="false">'12-30'!W87</f>
        <v>0</v>
      </c>
      <c r="R311" s="915" t="n">
        <f aca="false">'12-30'!X87</f>
        <v>0</v>
      </c>
      <c r="S311" s="915" t="n">
        <f aca="false">'12-30'!Y87</f>
        <v>2</v>
      </c>
      <c r="T311" s="915" t="n">
        <f aca="false">'12-30'!Z87</f>
        <v>4</v>
      </c>
      <c r="U311" s="915" t="n">
        <f aca="false">'12-30'!AA87</f>
        <v>10</v>
      </c>
      <c r="V311" s="916" t="n">
        <f aca="false">'12-30'!AB87</f>
        <v>9</v>
      </c>
      <c r="W311" s="917" t="n">
        <f aca="false">'12-30'!AC87</f>
        <v>21</v>
      </c>
      <c r="X311" s="915" t="n">
        <f aca="false">'12-30'!AD87</f>
        <v>26</v>
      </c>
      <c r="Y311" s="915" t="n">
        <f aca="false">'12-30'!AE87</f>
        <v>13</v>
      </c>
      <c r="Z311" s="915" t="n">
        <f aca="false">'12-30'!AF87</f>
        <v>1</v>
      </c>
      <c r="AA311" s="868" t="n">
        <f aca="false">SUM(W311:Z311)</f>
        <v>61</v>
      </c>
    </row>
    <row r="312" s="123" customFormat="true" ht="13.5" hidden="false" customHeight="true" outlineLevel="0" collapsed="false">
      <c r="A312" s="880" t="s">
        <v>461</v>
      </c>
      <c r="B312" s="884" t="s">
        <v>189</v>
      </c>
      <c r="C312" s="884"/>
      <c r="D312" s="913" t="s">
        <v>7</v>
      </c>
      <c r="E312" s="914" t="n">
        <f aca="false">'12-30'!F88</f>
        <v>29</v>
      </c>
      <c r="F312" s="915" t="n">
        <f aca="false">'12-30'!L88</f>
        <v>0</v>
      </c>
      <c r="G312" s="915" t="n">
        <f aca="false">'12-30'!M88</f>
        <v>0</v>
      </c>
      <c r="H312" s="915" t="n">
        <f aca="false">'12-30'!N88</f>
        <v>0</v>
      </c>
      <c r="I312" s="915" t="n">
        <f aca="false">'12-30'!O88</f>
        <v>0</v>
      </c>
      <c r="J312" s="915" t="n">
        <f aca="false">'12-30'!P88</f>
        <v>0</v>
      </c>
      <c r="K312" s="915" t="n">
        <f aca="false">'12-30'!Q88</f>
        <v>0</v>
      </c>
      <c r="L312" s="915" t="n">
        <f aca="false">'12-30'!R88</f>
        <v>0</v>
      </c>
      <c r="M312" s="915" t="n">
        <f aca="false">'12-30'!S88</f>
        <v>0</v>
      </c>
      <c r="N312" s="915" t="n">
        <f aca="false">'12-30'!T88</f>
        <v>0</v>
      </c>
      <c r="O312" s="915" t="n">
        <f aca="false">'12-30'!U88</f>
        <v>0</v>
      </c>
      <c r="P312" s="915" t="n">
        <f aca="false">'12-30'!V88</f>
        <v>0</v>
      </c>
      <c r="Q312" s="915" t="n">
        <f aca="false">'12-30'!W88</f>
        <v>0</v>
      </c>
      <c r="R312" s="915" t="n">
        <f aca="false">'12-30'!X88</f>
        <v>0</v>
      </c>
      <c r="S312" s="915" t="n">
        <f aca="false">'12-30'!Y88</f>
        <v>0</v>
      </c>
      <c r="T312" s="915" t="n">
        <f aca="false">'12-30'!Z88</f>
        <v>2</v>
      </c>
      <c r="U312" s="915" t="n">
        <f aca="false">'12-30'!AA88</f>
        <v>4</v>
      </c>
      <c r="V312" s="916" t="n">
        <f aca="false">'12-30'!AB88</f>
        <v>7</v>
      </c>
      <c r="W312" s="917" t="n">
        <f aca="false">'12-30'!AC88</f>
        <v>11</v>
      </c>
      <c r="X312" s="915" t="n">
        <f aca="false">'12-30'!AD88</f>
        <v>5</v>
      </c>
      <c r="Y312" s="915" t="n">
        <f aca="false">'12-30'!AE88</f>
        <v>0</v>
      </c>
      <c r="Z312" s="915" t="n">
        <f aca="false">'12-30'!AF88</f>
        <v>0</v>
      </c>
      <c r="AA312" s="868" t="n">
        <f aca="false">SUM(W312:Z312)</f>
        <v>16</v>
      </c>
    </row>
    <row r="313" s="123" customFormat="true" ht="13.5" hidden="false" customHeight="false" outlineLevel="0" collapsed="false">
      <c r="A313" s="880"/>
      <c r="B313" s="884"/>
      <c r="C313" s="884"/>
      <c r="D313" s="913" t="s">
        <v>475</v>
      </c>
      <c r="E313" s="914" t="n">
        <f aca="false">'12-30'!F89</f>
        <v>24</v>
      </c>
      <c r="F313" s="915" t="n">
        <f aca="false">'12-30'!L89</f>
        <v>0</v>
      </c>
      <c r="G313" s="915" t="n">
        <f aca="false">'12-30'!M89</f>
        <v>0</v>
      </c>
      <c r="H313" s="915" t="n">
        <f aca="false">'12-30'!N89</f>
        <v>0</v>
      </c>
      <c r="I313" s="915" t="n">
        <f aca="false">'12-30'!O89</f>
        <v>0</v>
      </c>
      <c r="J313" s="915" t="n">
        <f aca="false">'12-30'!P89</f>
        <v>0</v>
      </c>
      <c r="K313" s="915" t="n">
        <f aca="false">'12-30'!Q89</f>
        <v>0</v>
      </c>
      <c r="L313" s="915" t="n">
        <f aca="false">'12-30'!R89</f>
        <v>0</v>
      </c>
      <c r="M313" s="915" t="n">
        <f aca="false">'12-30'!S89</f>
        <v>0</v>
      </c>
      <c r="N313" s="915" t="n">
        <f aca="false">'12-30'!T89</f>
        <v>0</v>
      </c>
      <c r="O313" s="915" t="n">
        <f aca="false">'12-30'!U89</f>
        <v>0</v>
      </c>
      <c r="P313" s="915" t="n">
        <f aca="false">'12-30'!V89</f>
        <v>0</v>
      </c>
      <c r="Q313" s="915" t="n">
        <f aca="false">'12-30'!W89</f>
        <v>0</v>
      </c>
      <c r="R313" s="915" t="n">
        <f aca="false">'12-30'!X89</f>
        <v>0</v>
      </c>
      <c r="S313" s="915" t="n">
        <f aca="false">'12-30'!Y89</f>
        <v>0</v>
      </c>
      <c r="T313" s="915" t="n">
        <f aca="false">'12-30'!Z89</f>
        <v>2</v>
      </c>
      <c r="U313" s="915" t="n">
        <f aca="false">'12-30'!AA89</f>
        <v>2</v>
      </c>
      <c r="V313" s="916" t="n">
        <f aca="false">'12-30'!AB89</f>
        <v>7</v>
      </c>
      <c r="W313" s="917" t="n">
        <f aca="false">'12-30'!AC89</f>
        <v>9</v>
      </c>
      <c r="X313" s="915" t="n">
        <f aca="false">'12-30'!AD89</f>
        <v>4</v>
      </c>
      <c r="Y313" s="915" t="n">
        <f aca="false">'12-30'!AE89</f>
        <v>0</v>
      </c>
      <c r="Z313" s="915" t="n">
        <f aca="false">'12-30'!AF89</f>
        <v>0</v>
      </c>
      <c r="AA313" s="868" t="n">
        <f aca="false">SUM(W313:Z313)</f>
        <v>13</v>
      </c>
    </row>
    <row r="314" s="123" customFormat="true" ht="13.5" hidden="false" customHeight="false" outlineLevel="0" collapsed="false">
      <c r="A314" s="880"/>
      <c r="B314" s="884"/>
      <c r="C314" s="884"/>
      <c r="D314" s="913" t="s">
        <v>476</v>
      </c>
      <c r="E314" s="914" t="n">
        <f aca="false">'12-30'!F90</f>
        <v>5</v>
      </c>
      <c r="F314" s="915" t="n">
        <f aca="false">'12-30'!L90</f>
        <v>0</v>
      </c>
      <c r="G314" s="915" t="n">
        <f aca="false">'12-30'!M90</f>
        <v>0</v>
      </c>
      <c r="H314" s="915" t="n">
        <f aca="false">'12-30'!N90</f>
        <v>0</v>
      </c>
      <c r="I314" s="915" t="n">
        <f aca="false">'12-30'!O90</f>
        <v>0</v>
      </c>
      <c r="J314" s="915" t="n">
        <f aca="false">'12-30'!P90</f>
        <v>0</v>
      </c>
      <c r="K314" s="915" t="n">
        <f aca="false">'12-30'!Q90</f>
        <v>0</v>
      </c>
      <c r="L314" s="915" t="n">
        <f aca="false">'12-30'!R90</f>
        <v>0</v>
      </c>
      <c r="M314" s="915" t="n">
        <f aca="false">'12-30'!S90</f>
        <v>0</v>
      </c>
      <c r="N314" s="915" t="n">
        <f aca="false">'12-30'!T90</f>
        <v>0</v>
      </c>
      <c r="O314" s="915" t="n">
        <f aca="false">'12-30'!U90</f>
        <v>0</v>
      </c>
      <c r="P314" s="915" t="n">
        <f aca="false">'12-30'!V90</f>
        <v>0</v>
      </c>
      <c r="Q314" s="915" t="n">
        <f aca="false">'12-30'!W90</f>
        <v>0</v>
      </c>
      <c r="R314" s="915" t="n">
        <f aca="false">'12-30'!X90</f>
        <v>0</v>
      </c>
      <c r="S314" s="915" t="n">
        <f aca="false">'12-30'!Y90</f>
        <v>0</v>
      </c>
      <c r="T314" s="915" t="n">
        <f aca="false">'12-30'!Z90</f>
        <v>0</v>
      </c>
      <c r="U314" s="915" t="n">
        <f aca="false">'12-30'!AA90</f>
        <v>2</v>
      </c>
      <c r="V314" s="916" t="n">
        <f aca="false">'12-30'!AB90</f>
        <v>0</v>
      </c>
      <c r="W314" s="917" t="n">
        <f aca="false">'12-30'!AC90</f>
        <v>2</v>
      </c>
      <c r="X314" s="915" t="n">
        <f aca="false">'12-30'!AD90</f>
        <v>1</v>
      </c>
      <c r="Y314" s="915" t="n">
        <f aca="false">'12-30'!AE90</f>
        <v>0</v>
      </c>
      <c r="Z314" s="915" t="n">
        <f aca="false">'12-30'!AF90</f>
        <v>0</v>
      </c>
      <c r="AA314" s="868" t="n">
        <f aca="false">SUM(W314:Z314)</f>
        <v>3</v>
      </c>
    </row>
    <row r="315" s="123" customFormat="true" ht="13.5" hidden="false" customHeight="false" outlineLevel="0" collapsed="false">
      <c r="A315" s="880" t="s">
        <v>462</v>
      </c>
      <c r="B315" s="884" t="s">
        <v>922</v>
      </c>
      <c r="C315" s="884"/>
      <c r="D315" s="913" t="s">
        <v>7</v>
      </c>
      <c r="E315" s="914" t="n">
        <f aca="false">'12-30'!F91</f>
        <v>2</v>
      </c>
      <c r="F315" s="915" t="n">
        <f aca="false">'12-30'!L91</f>
        <v>0</v>
      </c>
      <c r="G315" s="915" t="n">
        <f aca="false">'12-30'!M91</f>
        <v>0</v>
      </c>
      <c r="H315" s="915" t="n">
        <f aca="false">'12-30'!N91</f>
        <v>0</v>
      </c>
      <c r="I315" s="915" t="n">
        <f aca="false">'12-30'!O91</f>
        <v>0</v>
      </c>
      <c r="J315" s="915" t="n">
        <f aca="false">'12-30'!P91</f>
        <v>0</v>
      </c>
      <c r="K315" s="915" t="n">
        <f aca="false">'12-30'!Q91</f>
        <v>0</v>
      </c>
      <c r="L315" s="915" t="n">
        <f aca="false">'12-30'!R91</f>
        <v>0</v>
      </c>
      <c r="M315" s="915" t="n">
        <f aca="false">'12-30'!S91</f>
        <v>0</v>
      </c>
      <c r="N315" s="915" t="n">
        <f aca="false">'12-30'!T91</f>
        <v>0</v>
      </c>
      <c r="O315" s="915" t="n">
        <f aca="false">'12-30'!U91</f>
        <v>0</v>
      </c>
      <c r="P315" s="915" t="n">
        <f aca="false">'12-30'!V91</f>
        <v>0</v>
      </c>
      <c r="Q315" s="915" t="n">
        <f aca="false">'12-30'!W91</f>
        <v>0</v>
      </c>
      <c r="R315" s="915" t="n">
        <f aca="false">'12-30'!X91</f>
        <v>0</v>
      </c>
      <c r="S315" s="915" t="n">
        <f aca="false">'12-30'!Y91</f>
        <v>0</v>
      </c>
      <c r="T315" s="915" t="n">
        <f aca="false">'12-30'!Z91</f>
        <v>0</v>
      </c>
      <c r="U315" s="915" t="n">
        <f aca="false">'12-30'!AA91</f>
        <v>0</v>
      </c>
      <c r="V315" s="916" t="n">
        <f aca="false">'12-30'!AB91</f>
        <v>0</v>
      </c>
      <c r="W315" s="917" t="n">
        <f aca="false">'12-30'!AC91</f>
        <v>1</v>
      </c>
      <c r="X315" s="915" t="n">
        <f aca="false">'12-30'!AD91</f>
        <v>0</v>
      </c>
      <c r="Y315" s="915" t="n">
        <f aca="false">'12-30'!AE91</f>
        <v>1</v>
      </c>
      <c r="Z315" s="915" t="n">
        <f aca="false">'12-30'!AF91</f>
        <v>0</v>
      </c>
      <c r="AA315" s="868" t="n">
        <f aca="false">SUM(W315:Z315)</f>
        <v>2</v>
      </c>
    </row>
    <row r="316" s="123" customFormat="true" ht="13.5" hidden="false" customHeight="false" outlineLevel="0" collapsed="false">
      <c r="A316" s="880"/>
      <c r="B316" s="884"/>
      <c r="C316" s="884"/>
      <c r="D316" s="913" t="s">
        <v>475</v>
      </c>
      <c r="E316" s="914" t="n">
        <f aca="false">'12-30'!F92</f>
        <v>1</v>
      </c>
      <c r="F316" s="915" t="n">
        <f aca="false">'12-30'!L92</f>
        <v>0</v>
      </c>
      <c r="G316" s="915" t="n">
        <f aca="false">'12-30'!M92</f>
        <v>0</v>
      </c>
      <c r="H316" s="915" t="n">
        <f aca="false">'12-30'!N92</f>
        <v>0</v>
      </c>
      <c r="I316" s="915" t="n">
        <f aca="false">'12-30'!O92</f>
        <v>0</v>
      </c>
      <c r="J316" s="915" t="n">
        <f aca="false">'12-30'!P92</f>
        <v>0</v>
      </c>
      <c r="K316" s="915" t="n">
        <f aca="false">'12-30'!Q92</f>
        <v>0</v>
      </c>
      <c r="L316" s="915" t="n">
        <f aca="false">'12-30'!R92</f>
        <v>0</v>
      </c>
      <c r="M316" s="915" t="n">
        <f aca="false">'12-30'!S92</f>
        <v>0</v>
      </c>
      <c r="N316" s="915" t="n">
        <f aca="false">'12-30'!T92</f>
        <v>0</v>
      </c>
      <c r="O316" s="915" t="n">
        <f aca="false">'12-30'!U92</f>
        <v>0</v>
      </c>
      <c r="P316" s="915" t="n">
        <f aca="false">'12-30'!V92</f>
        <v>0</v>
      </c>
      <c r="Q316" s="915" t="n">
        <f aca="false">'12-30'!W92</f>
        <v>0</v>
      </c>
      <c r="R316" s="915" t="n">
        <f aca="false">'12-30'!X92</f>
        <v>0</v>
      </c>
      <c r="S316" s="915" t="n">
        <f aca="false">'12-30'!Y92</f>
        <v>0</v>
      </c>
      <c r="T316" s="915" t="n">
        <f aca="false">'12-30'!Z92</f>
        <v>0</v>
      </c>
      <c r="U316" s="915" t="n">
        <f aca="false">'12-30'!AA92</f>
        <v>0</v>
      </c>
      <c r="V316" s="916" t="n">
        <f aca="false">'12-30'!AB92</f>
        <v>0</v>
      </c>
      <c r="W316" s="917" t="n">
        <f aca="false">'12-30'!AC92</f>
        <v>1</v>
      </c>
      <c r="X316" s="915" t="n">
        <f aca="false">'12-30'!AD92</f>
        <v>0</v>
      </c>
      <c r="Y316" s="915" t="n">
        <f aca="false">'12-30'!AE92</f>
        <v>0</v>
      </c>
      <c r="Z316" s="915" t="n">
        <f aca="false">'12-30'!AF92</f>
        <v>0</v>
      </c>
      <c r="AA316" s="868" t="n">
        <f aca="false">SUM(W316:Z316)</f>
        <v>1</v>
      </c>
    </row>
    <row r="317" s="123" customFormat="true" ht="13.5" hidden="false" customHeight="false" outlineLevel="0" collapsed="false">
      <c r="A317" s="880"/>
      <c r="B317" s="884"/>
      <c r="C317" s="884"/>
      <c r="D317" s="913" t="s">
        <v>476</v>
      </c>
      <c r="E317" s="914" t="n">
        <f aca="false">'12-30'!F93</f>
        <v>1</v>
      </c>
      <c r="F317" s="915" t="n">
        <f aca="false">'12-30'!L93</f>
        <v>0</v>
      </c>
      <c r="G317" s="915" t="n">
        <f aca="false">'12-30'!M93</f>
        <v>0</v>
      </c>
      <c r="H317" s="915" t="n">
        <f aca="false">'12-30'!N93</f>
        <v>0</v>
      </c>
      <c r="I317" s="915" t="n">
        <f aca="false">'12-30'!O93</f>
        <v>0</v>
      </c>
      <c r="J317" s="915" t="n">
        <f aca="false">'12-30'!P93</f>
        <v>0</v>
      </c>
      <c r="K317" s="915" t="n">
        <f aca="false">'12-30'!Q93</f>
        <v>0</v>
      </c>
      <c r="L317" s="915" t="n">
        <f aca="false">'12-30'!R93</f>
        <v>0</v>
      </c>
      <c r="M317" s="915" t="n">
        <f aca="false">'12-30'!S93</f>
        <v>0</v>
      </c>
      <c r="N317" s="915" t="n">
        <f aca="false">'12-30'!T93</f>
        <v>0</v>
      </c>
      <c r="O317" s="915" t="n">
        <f aca="false">'12-30'!U93</f>
        <v>0</v>
      </c>
      <c r="P317" s="915" t="n">
        <f aca="false">'12-30'!V93</f>
        <v>0</v>
      </c>
      <c r="Q317" s="915" t="n">
        <f aca="false">'12-30'!W93</f>
        <v>0</v>
      </c>
      <c r="R317" s="915" t="n">
        <f aca="false">'12-30'!X93</f>
        <v>0</v>
      </c>
      <c r="S317" s="915" t="n">
        <f aca="false">'12-30'!Y93</f>
        <v>0</v>
      </c>
      <c r="T317" s="915" t="n">
        <f aca="false">'12-30'!Z93</f>
        <v>0</v>
      </c>
      <c r="U317" s="915" t="n">
        <f aca="false">'12-30'!AA93</f>
        <v>0</v>
      </c>
      <c r="V317" s="916" t="n">
        <f aca="false">'12-30'!AB93</f>
        <v>0</v>
      </c>
      <c r="W317" s="917" t="n">
        <f aca="false">'12-30'!AC93</f>
        <v>0</v>
      </c>
      <c r="X317" s="915" t="n">
        <f aca="false">'12-30'!AD93</f>
        <v>0</v>
      </c>
      <c r="Y317" s="915" t="n">
        <f aca="false">'12-30'!AE93</f>
        <v>1</v>
      </c>
      <c r="Z317" s="915" t="n">
        <f aca="false">'12-30'!AF93</f>
        <v>0</v>
      </c>
      <c r="AA317" s="868" t="n">
        <f aca="false">SUM(W317:Z317)</f>
        <v>1</v>
      </c>
    </row>
    <row r="318" s="123" customFormat="true" ht="13.5" hidden="false" customHeight="false" outlineLevel="0" collapsed="false">
      <c r="A318" s="880" t="s">
        <v>463</v>
      </c>
      <c r="B318" s="884" t="s">
        <v>175</v>
      </c>
      <c r="C318" s="884"/>
      <c r="D318" s="913" t="s">
        <v>7</v>
      </c>
      <c r="E318" s="914" t="n">
        <f aca="false">'12-30'!F94</f>
        <v>37</v>
      </c>
      <c r="F318" s="915" t="n">
        <f aca="false">'12-30'!L94</f>
        <v>1</v>
      </c>
      <c r="G318" s="915" t="n">
        <f aca="false">'12-30'!M94</f>
        <v>0</v>
      </c>
      <c r="H318" s="915" t="n">
        <f aca="false">'12-30'!N94</f>
        <v>0</v>
      </c>
      <c r="I318" s="915" t="n">
        <f aca="false">'12-30'!O94</f>
        <v>0</v>
      </c>
      <c r="J318" s="915" t="n">
        <f aca="false">'12-30'!P94</f>
        <v>0</v>
      </c>
      <c r="K318" s="915" t="n">
        <f aca="false">'12-30'!Q94</f>
        <v>0</v>
      </c>
      <c r="L318" s="915" t="n">
        <f aca="false">'12-30'!R94</f>
        <v>0</v>
      </c>
      <c r="M318" s="915" t="n">
        <f aca="false">'12-30'!S94</f>
        <v>0</v>
      </c>
      <c r="N318" s="915" t="n">
        <f aca="false">'12-30'!T94</f>
        <v>2</v>
      </c>
      <c r="O318" s="915" t="n">
        <f aca="false">'12-30'!U94</f>
        <v>0</v>
      </c>
      <c r="P318" s="915" t="n">
        <f aca="false">'12-30'!V94</f>
        <v>2</v>
      </c>
      <c r="Q318" s="915" t="n">
        <f aca="false">'12-30'!W94</f>
        <v>2</v>
      </c>
      <c r="R318" s="915" t="n">
        <f aca="false">'12-30'!X94</f>
        <v>4</v>
      </c>
      <c r="S318" s="915" t="n">
        <f aca="false">'12-30'!Y94</f>
        <v>6</v>
      </c>
      <c r="T318" s="915" t="n">
        <f aca="false">'12-30'!Z94</f>
        <v>4</v>
      </c>
      <c r="U318" s="915" t="n">
        <f aca="false">'12-30'!AA94</f>
        <v>4</v>
      </c>
      <c r="V318" s="916" t="n">
        <f aca="false">'12-30'!AB94</f>
        <v>6</v>
      </c>
      <c r="W318" s="917" t="n">
        <f aca="false">'12-30'!AC94</f>
        <v>3</v>
      </c>
      <c r="X318" s="915" t="n">
        <f aca="false">'12-30'!AD94</f>
        <v>1</v>
      </c>
      <c r="Y318" s="915" t="n">
        <f aca="false">'12-30'!AE94</f>
        <v>2</v>
      </c>
      <c r="Z318" s="915" t="n">
        <f aca="false">'12-30'!AF94</f>
        <v>0</v>
      </c>
      <c r="AA318" s="868" t="n">
        <f aca="false">SUM(W318:Z318)</f>
        <v>6</v>
      </c>
    </row>
    <row r="319" s="123" customFormat="true" ht="13.5" hidden="false" customHeight="false" outlineLevel="0" collapsed="false">
      <c r="A319" s="880"/>
      <c r="B319" s="884"/>
      <c r="C319" s="884"/>
      <c r="D319" s="913" t="s">
        <v>475</v>
      </c>
      <c r="E319" s="914" t="n">
        <f aca="false">'12-30'!F95</f>
        <v>21</v>
      </c>
      <c r="F319" s="915" t="n">
        <f aca="false">'12-30'!L95</f>
        <v>0</v>
      </c>
      <c r="G319" s="915" t="n">
        <f aca="false">'12-30'!M95</f>
        <v>0</v>
      </c>
      <c r="H319" s="915" t="n">
        <f aca="false">'12-30'!N95</f>
        <v>0</v>
      </c>
      <c r="I319" s="915" t="n">
        <f aca="false">'12-30'!O95</f>
        <v>0</v>
      </c>
      <c r="J319" s="915" t="n">
        <f aca="false">'12-30'!P95</f>
        <v>0</v>
      </c>
      <c r="K319" s="915" t="n">
        <f aca="false">'12-30'!Q95</f>
        <v>0</v>
      </c>
      <c r="L319" s="915" t="n">
        <f aca="false">'12-30'!R95</f>
        <v>0</v>
      </c>
      <c r="M319" s="915" t="n">
        <f aca="false">'12-30'!S95</f>
        <v>0</v>
      </c>
      <c r="N319" s="915" t="n">
        <f aca="false">'12-30'!T95</f>
        <v>1</v>
      </c>
      <c r="O319" s="915" t="n">
        <f aca="false">'12-30'!U95</f>
        <v>0</v>
      </c>
      <c r="P319" s="915" t="n">
        <f aca="false">'12-30'!V95</f>
        <v>2</v>
      </c>
      <c r="Q319" s="915" t="n">
        <f aca="false">'12-30'!W95</f>
        <v>1</v>
      </c>
      <c r="R319" s="915" t="n">
        <f aca="false">'12-30'!X95</f>
        <v>3</v>
      </c>
      <c r="S319" s="915" t="n">
        <f aca="false">'12-30'!Y95</f>
        <v>4</v>
      </c>
      <c r="T319" s="915" t="n">
        <f aca="false">'12-30'!Z95</f>
        <v>2</v>
      </c>
      <c r="U319" s="915" t="n">
        <f aca="false">'12-30'!AA95</f>
        <v>4</v>
      </c>
      <c r="V319" s="916" t="n">
        <f aca="false">'12-30'!AB95</f>
        <v>4</v>
      </c>
      <c r="W319" s="917" t="n">
        <f aca="false">'12-30'!AC95</f>
        <v>0</v>
      </c>
      <c r="X319" s="915" t="n">
        <f aca="false">'12-30'!AD95</f>
        <v>0</v>
      </c>
      <c r="Y319" s="915" t="n">
        <f aca="false">'12-30'!AE95</f>
        <v>0</v>
      </c>
      <c r="Z319" s="915" t="n">
        <f aca="false">'12-30'!AF95</f>
        <v>0</v>
      </c>
      <c r="AA319" s="868" t="n">
        <f aca="false">SUM(W319:Z319)</f>
        <v>0</v>
      </c>
    </row>
    <row r="320" s="123" customFormat="true" ht="13.5" hidden="false" customHeight="false" outlineLevel="0" collapsed="false">
      <c r="A320" s="880"/>
      <c r="B320" s="884"/>
      <c r="C320" s="884"/>
      <c r="D320" s="913" t="s">
        <v>476</v>
      </c>
      <c r="E320" s="914" t="n">
        <f aca="false">'12-30'!F96</f>
        <v>16</v>
      </c>
      <c r="F320" s="915" t="n">
        <f aca="false">'12-30'!L96</f>
        <v>1</v>
      </c>
      <c r="G320" s="915" t="n">
        <f aca="false">'12-30'!M96</f>
        <v>0</v>
      </c>
      <c r="H320" s="915" t="n">
        <f aca="false">'12-30'!N96</f>
        <v>0</v>
      </c>
      <c r="I320" s="915" t="n">
        <f aca="false">'12-30'!O96</f>
        <v>0</v>
      </c>
      <c r="J320" s="915" t="n">
        <f aca="false">'12-30'!P96</f>
        <v>0</v>
      </c>
      <c r="K320" s="915" t="n">
        <f aca="false">'12-30'!Q96</f>
        <v>0</v>
      </c>
      <c r="L320" s="915" t="n">
        <f aca="false">'12-30'!R96</f>
        <v>0</v>
      </c>
      <c r="M320" s="915" t="n">
        <f aca="false">'12-30'!S96</f>
        <v>0</v>
      </c>
      <c r="N320" s="915" t="n">
        <f aca="false">'12-30'!T96</f>
        <v>1</v>
      </c>
      <c r="O320" s="915" t="n">
        <f aca="false">'12-30'!U96</f>
        <v>0</v>
      </c>
      <c r="P320" s="915" t="n">
        <f aca="false">'12-30'!V96</f>
        <v>0</v>
      </c>
      <c r="Q320" s="915" t="n">
        <f aca="false">'12-30'!W96</f>
        <v>1</v>
      </c>
      <c r="R320" s="915" t="n">
        <f aca="false">'12-30'!X96</f>
        <v>1</v>
      </c>
      <c r="S320" s="915" t="n">
        <f aca="false">'12-30'!Y96</f>
        <v>2</v>
      </c>
      <c r="T320" s="915" t="n">
        <f aca="false">'12-30'!Z96</f>
        <v>2</v>
      </c>
      <c r="U320" s="915" t="n">
        <f aca="false">'12-30'!AA96</f>
        <v>0</v>
      </c>
      <c r="V320" s="916" t="n">
        <f aca="false">'12-30'!AB96</f>
        <v>2</v>
      </c>
      <c r="W320" s="917" t="n">
        <f aca="false">'12-30'!AC96</f>
        <v>3</v>
      </c>
      <c r="X320" s="915" t="n">
        <f aca="false">'12-30'!AD96</f>
        <v>1</v>
      </c>
      <c r="Y320" s="915" t="n">
        <f aca="false">'12-30'!AE96</f>
        <v>2</v>
      </c>
      <c r="Z320" s="915" t="n">
        <f aca="false">'12-30'!AF96</f>
        <v>0</v>
      </c>
      <c r="AA320" s="868" t="n">
        <f aca="false">SUM(W320:Z320)</f>
        <v>6</v>
      </c>
    </row>
    <row r="321" s="123" customFormat="true" ht="13.5" hidden="false" customHeight="false" outlineLevel="0" collapsed="false">
      <c r="A321" s="880" t="s">
        <v>464</v>
      </c>
      <c r="B321" s="884" t="s">
        <v>199</v>
      </c>
      <c r="C321" s="884"/>
      <c r="D321" s="913" t="s">
        <v>7</v>
      </c>
      <c r="E321" s="914" t="n">
        <f aca="false">'12-30'!F97</f>
        <v>57</v>
      </c>
      <c r="F321" s="915" t="n">
        <f aca="false">'12-30'!L97</f>
        <v>0</v>
      </c>
      <c r="G321" s="915" t="n">
        <f aca="false">'12-30'!M97</f>
        <v>0</v>
      </c>
      <c r="H321" s="915" t="n">
        <f aca="false">'12-30'!N97</f>
        <v>0</v>
      </c>
      <c r="I321" s="915" t="n">
        <f aca="false">'12-30'!O97</f>
        <v>0</v>
      </c>
      <c r="J321" s="915" t="n">
        <f aca="false">'12-30'!P97</f>
        <v>0</v>
      </c>
      <c r="K321" s="915" t="n">
        <f aca="false">'12-30'!Q97</f>
        <v>0</v>
      </c>
      <c r="L321" s="915" t="n">
        <f aca="false">'12-30'!R97</f>
        <v>0</v>
      </c>
      <c r="M321" s="915" t="n">
        <f aca="false">'12-30'!S97</f>
        <v>0</v>
      </c>
      <c r="N321" s="915" t="n">
        <f aca="false">'12-30'!T97</f>
        <v>0</v>
      </c>
      <c r="O321" s="915" t="n">
        <f aca="false">'12-30'!U97</f>
        <v>0</v>
      </c>
      <c r="P321" s="915" t="n">
        <f aca="false">'12-30'!V97</f>
        <v>1</v>
      </c>
      <c r="Q321" s="915" t="n">
        <f aca="false">'12-30'!W97</f>
        <v>0</v>
      </c>
      <c r="R321" s="915" t="n">
        <f aca="false">'12-30'!X97</f>
        <v>1</v>
      </c>
      <c r="S321" s="915" t="n">
        <f aca="false">'12-30'!Y97</f>
        <v>2</v>
      </c>
      <c r="T321" s="915" t="n">
        <f aca="false">'12-30'!Z97</f>
        <v>3</v>
      </c>
      <c r="U321" s="915" t="n">
        <f aca="false">'12-30'!AA97</f>
        <v>4</v>
      </c>
      <c r="V321" s="916" t="n">
        <f aca="false">'12-30'!AB97</f>
        <v>12</v>
      </c>
      <c r="W321" s="917" t="n">
        <f aca="false">'12-30'!AC97</f>
        <v>13</v>
      </c>
      <c r="X321" s="915" t="n">
        <f aca="false">'12-30'!AD97</f>
        <v>14</v>
      </c>
      <c r="Y321" s="915" t="n">
        <f aca="false">'12-30'!AE97</f>
        <v>7</v>
      </c>
      <c r="Z321" s="915" t="n">
        <f aca="false">'12-30'!AF97</f>
        <v>0</v>
      </c>
      <c r="AA321" s="868" t="n">
        <f aca="false">SUM(W321:Z321)</f>
        <v>34</v>
      </c>
    </row>
    <row r="322" s="123" customFormat="true" ht="13.5" hidden="false" customHeight="false" outlineLevel="0" collapsed="false">
      <c r="A322" s="880"/>
      <c r="B322" s="884"/>
      <c r="C322" s="884"/>
      <c r="D322" s="913" t="s">
        <v>475</v>
      </c>
      <c r="E322" s="914" t="n">
        <f aca="false">'12-30'!F98</f>
        <v>23</v>
      </c>
      <c r="F322" s="915" t="n">
        <f aca="false">'12-30'!L98</f>
        <v>0</v>
      </c>
      <c r="G322" s="915" t="n">
        <f aca="false">'12-30'!M98</f>
        <v>0</v>
      </c>
      <c r="H322" s="915" t="n">
        <f aca="false">'12-30'!N98</f>
        <v>0</v>
      </c>
      <c r="I322" s="915" t="n">
        <f aca="false">'12-30'!O98</f>
        <v>0</v>
      </c>
      <c r="J322" s="915" t="n">
        <f aca="false">'12-30'!P98</f>
        <v>0</v>
      </c>
      <c r="K322" s="915" t="n">
        <f aca="false">'12-30'!Q98</f>
        <v>0</v>
      </c>
      <c r="L322" s="915" t="n">
        <f aca="false">'12-30'!R98</f>
        <v>0</v>
      </c>
      <c r="M322" s="915" t="n">
        <f aca="false">'12-30'!S98</f>
        <v>0</v>
      </c>
      <c r="N322" s="915" t="n">
        <f aca="false">'12-30'!T98</f>
        <v>0</v>
      </c>
      <c r="O322" s="915" t="n">
        <f aca="false">'12-30'!U98</f>
        <v>0</v>
      </c>
      <c r="P322" s="915" t="n">
        <f aca="false">'12-30'!V98</f>
        <v>1</v>
      </c>
      <c r="Q322" s="915" t="n">
        <f aca="false">'12-30'!W98</f>
        <v>0</v>
      </c>
      <c r="R322" s="915" t="n">
        <f aca="false">'12-30'!X98</f>
        <v>1</v>
      </c>
      <c r="S322" s="915" t="n">
        <f aca="false">'12-30'!Y98</f>
        <v>1</v>
      </c>
      <c r="T322" s="915" t="n">
        <f aca="false">'12-30'!Z98</f>
        <v>1</v>
      </c>
      <c r="U322" s="915" t="n">
        <f aca="false">'12-30'!AA98</f>
        <v>3</v>
      </c>
      <c r="V322" s="916" t="n">
        <f aca="false">'12-30'!AB98</f>
        <v>5</v>
      </c>
      <c r="W322" s="917" t="n">
        <f aca="false">'12-30'!AC98</f>
        <v>5</v>
      </c>
      <c r="X322" s="915" t="n">
        <f aca="false">'12-30'!AD98</f>
        <v>5</v>
      </c>
      <c r="Y322" s="915" t="n">
        <f aca="false">'12-30'!AE98</f>
        <v>1</v>
      </c>
      <c r="Z322" s="915" t="n">
        <f aca="false">'12-30'!AF98</f>
        <v>0</v>
      </c>
      <c r="AA322" s="868" t="n">
        <f aca="false">SUM(W322:Z322)</f>
        <v>11</v>
      </c>
    </row>
    <row r="323" s="123" customFormat="true" ht="13.5" hidden="false" customHeight="false" outlineLevel="0" collapsed="false">
      <c r="A323" s="880"/>
      <c r="B323" s="884"/>
      <c r="C323" s="884"/>
      <c r="D323" s="913" t="s">
        <v>476</v>
      </c>
      <c r="E323" s="914" t="n">
        <f aca="false">'12-30'!F99</f>
        <v>34</v>
      </c>
      <c r="F323" s="915" t="n">
        <f aca="false">'12-30'!L99</f>
        <v>0</v>
      </c>
      <c r="G323" s="915" t="n">
        <f aca="false">'12-30'!M99</f>
        <v>0</v>
      </c>
      <c r="H323" s="915" t="n">
        <f aca="false">'12-30'!N99</f>
        <v>0</v>
      </c>
      <c r="I323" s="915" t="n">
        <f aca="false">'12-30'!O99</f>
        <v>0</v>
      </c>
      <c r="J323" s="915" t="n">
        <f aca="false">'12-30'!P99</f>
        <v>0</v>
      </c>
      <c r="K323" s="915" t="n">
        <f aca="false">'12-30'!Q99</f>
        <v>0</v>
      </c>
      <c r="L323" s="915" t="n">
        <f aca="false">'12-30'!R99</f>
        <v>0</v>
      </c>
      <c r="M323" s="915" t="n">
        <f aca="false">'12-30'!S99</f>
        <v>0</v>
      </c>
      <c r="N323" s="915" t="n">
        <f aca="false">'12-30'!T99</f>
        <v>0</v>
      </c>
      <c r="O323" s="915" t="n">
        <f aca="false">'12-30'!U99</f>
        <v>0</v>
      </c>
      <c r="P323" s="915" t="n">
        <f aca="false">'12-30'!V99</f>
        <v>0</v>
      </c>
      <c r="Q323" s="915" t="n">
        <f aca="false">'12-30'!W99</f>
        <v>0</v>
      </c>
      <c r="R323" s="915" t="n">
        <f aca="false">'12-30'!X99</f>
        <v>0</v>
      </c>
      <c r="S323" s="915" t="n">
        <f aca="false">'12-30'!Y99</f>
        <v>1</v>
      </c>
      <c r="T323" s="915" t="n">
        <f aca="false">'12-30'!Z99</f>
        <v>2</v>
      </c>
      <c r="U323" s="915" t="n">
        <f aca="false">'12-30'!AA99</f>
        <v>1</v>
      </c>
      <c r="V323" s="916" t="n">
        <f aca="false">'12-30'!AB99</f>
        <v>7</v>
      </c>
      <c r="W323" s="917" t="n">
        <f aca="false">'12-30'!AC99</f>
        <v>8</v>
      </c>
      <c r="X323" s="915" t="n">
        <f aca="false">'12-30'!AD99</f>
        <v>9</v>
      </c>
      <c r="Y323" s="915" t="n">
        <f aca="false">'12-30'!AE99</f>
        <v>6</v>
      </c>
      <c r="Z323" s="915" t="n">
        <f aca="false">'12-30'!AF99</f>
        <v>0</v>
      </c>
      <c r="AA323" s="868" t="n">
        <f aca="false">SUM(W323:Z323)</f>
        <v>23</v>
      </c>
    </row>
    <row r="324" s="123" customFormat="true" ht="13.5" hidden="false" customHeight="false" outlineLevel="0" collapsed="false">
      <c r="A324" s="880" t="s">
        <v>465</v>
      </c>
      <c r="B324" s="884" t="s">
        <v>197</v>
      </c>
      <c r="C324" s="884"/>
      <c r="D324" s="913" t="s">
        <v>7</v>
      </c>
      <c r="E324" s="914" t="n">
        <f aca="false">'12-30'!F100</f>
        <v>123</v>
      </c>
      <c r="F324" s="915" t="n">
        <f aca="false">'12-30'!L100</f>
        <v>0</v>
      </c>
      <c r="G324" s="915" t="n">
        <f aca="false">'12-30'!M100</f>
        <v>0</v>
      </c>
      <c r="H324" s="915" t="n">
        <f aca="false">'12-30'!N100</f>
        <v>0</v>
      </c>
      <c r="I324" s="915" t="n">
        <f aca="false">'12-30'!O100</f>
        <v>0</v>
      </c>
      <c r="J324" s="915" t="n">
        <f aca="false">'12-30'!P100</f>
        <v>0</v>
      </c>
      <c r="K324" s="915" t="n">
        <f aca="false">'12-30'!Q100</f>
        <v>0</v>
      </c>
      <c r="L324" s="915" t="n">
        <f aca="false">'12-30'!R100</f>
        <v>0</v>
      </c>
      <c r="M324" s="915" t="n">
        <f aca="false">'12-30'!S100</f>
        <v>0</v>
      </c>
      <c r="N324" s="915" t="n">
        <f aca="false">'12-30'!T100</f>
        <v>0</v>
      </c>
      <c r="O324" s="915" t="n">
        <f aca="false">'12-30'!U100</f>
        <v>0</v>
      </c>
      <c r="P324" s="915" t="n">
        <f aca="false">'12-30'!V100</f>
        <v>0</v>
      </c>
      <c r="Q324" s="915" t="n">
        <f aca="false">'12-30'!W100</f>
        <v>0</v>
      </c>
      <c r="R324" s="915" t="n">
        <f aca="false">'12-30'!X100</f>
        <v>0</v>
      </c>
      <c r="S324" s="915" t="n">
        <f aca="false">'12-30'!Y100</f>
        <v>0</v>
      </c>
      <c r="T324" s="915" t="n">
        <f aca="false">'12-30'!Z100</f>
        <v>1</v>
      </c>
      <c r="U324" s="915" t="n">
        <f aca="false">'12-30'!AA100</f>
        <v>1</v>
      </c>
      <c r="V324" s="916" t="n">
        <f aca="false">'12-30'!AB100</f>
        <v>3</v>
      </c>
      <c r="W324" s="917" t="n">
        <f aca="false">'12-30'!AC100</f>
        <v>26</v>
      </c>
      <c r="X324" s="915" t="n">
        <f aca="false">'12-30'!AD100</f>
        <v>45</v>
      </c>
      <c r="Y324" s="915" t="n">
        <f aca="false">'12-30'!AE100</f>
        <v>32</v>
      </c>
      <c r="Z324" s="915" t="n">
        <f aca="false">'12-30'!AF100</f>
        <v>15</v>
      </c>
      <c r="AA324" s="868" t="n">
        <f aca="false">SUM(W324:Z324)</f>
        <v>118</v>
      </c>
    </row>
    <row r="325" s="123" customFormat="true" ht="13.5" hidden="false" customHeight="false" outlineLevel="0" collapsed="false">
      <c r="A325" s="880"/>
      <c r="B325" s="884"/>
      <c r="C325" s="884"/>
      <c r="D325" s="913" t="s">
        <v>475</v>
      </c>
      <c r="E325" s="914" t="n">
        <f aca="false">'12-30'!F101</f>
        <v>33</v>
      </c>
      <c r="F325" s="915" t="n">
        <f aca="false">'12-30'!L101</f>
        <v>0</v>
      </c>
      <c r="G325" s="915" t="n">
        <f aca="false">'12-30'!M101</f>
        <v>0</v>
      </c>
      <c r="H325" s="915" t="n">
        <f aca="false">'12-30'!N101</f>
        <v>0</v>
      </c>
      <c r="I325" s="915" t="n">
        <f aca="false">'12-30'!O101</f>
        <v>0</v>
      </c>
      <c r="J325" s="915" t="n">
        <f aca="false">'12-30'!P101</f>
        <v>0</v>
      </c>
      <c r="K325" s="915" t="n">
        <f aca="false">'12-30'!Q101</f>
        <v>0</v>
      </c>
      <c r="L325" s="915" t="n">
        <f aca="false">'12-30'!R101</f>
        <v>0</v>
      </c>
      <c r="M325" s="915" t="n">
        <f aca="false">'12-30'!S101</f>
        <v>0</v>
      </c>
      <c r="N325" s="915" t="n">
        <f aca="false">'12-30'!T101</f>
        <v>0</v>
      </c>
      <c r="O325" s="915" t="n">
        <f aca="false">'12-30'!U101</f>
        <v>0</v>
      </c>
      <c r="P325" s="915" t="n">
        <f aca="false">'12-30'!V101</f>
        <v>0</v>
      </c>
      <c r="Q325" s="915" t="n">
        <f aca="false">'12-30'!W101</f>
        <v>0</v>
      </c>
      <c r="R325" s="915" t="n">
        <f aca="false">'12-30'!X101</f>
        <v>0</v>
      </c>
      <c r="S325" s="915" t="n">
        <f aca="false">'12-30'!Y101</f>
        <v>0</v>
      </c>
      <c r="T325" s="915" t="n">
        <f aca="false">'12-30'!Z101</f>
        <v>0</v>
      </c>
      <c r="U325" s="915" t="n">
        <f aca="false">'12-30'!AA101</f>
        <v>1</v>
      </c>
      <c r="V325" s="916" t="n">
        <f aca="false">'12-30'!AB101</f>
        <v>1</v>
      </c>
      <c r="W325" s="917" t="n">
        <f aca="false">'12-30'!AC101</f>
        <v>12</v>
      </c>
      <c r="X325" s="915" t="n">
        <f aca="false">'12-30'!AD101</f>
        <v>13</v>
      </c>
      <c r="Y325" s="915" t="n">
        <f aca="false">'12-30'!AE101</f>
        <v>3</v>
      </c>
      <c r="Z325" s="915" t="n">
        <f aca="false">'12-30'!AF101</f>
        <v>3</v>
      </c>
      <c r="AA325" s="868" t="n">
        <f aca="false">SUM(W325:Z325)</f>
        <v>31</v>
      </c>
    </row>
    <row r="326" s="123" customFormat="true" ht="13.5" hidden="false" customHeight="false" outlineLevel="0" collapsed="false">
      <c r="A326" s="880"/>
      <c r="B326" s="884"/>
      <c r="C326" s="884"/>
      <c r="D326" s="913" t="s">
        <v>476</v>
      </c>
      <c r="E326" s="914" t="n">
        <f aca="false">'12-30'!F102</f>
        <v>90</v>
      </c>
      <c r="F326" s="915" t="n">
        <f aca="false">'12-30'!L102</f>
        <v>0</v>
      </c>
      <c r="G326" s="915" t="n">
        <f aca="false">'12-30'!M102</f>
        <v>0</v>
      </c>
      <c r="H326" s="915" t="n">
        <f aca="false">'12-30'!N102</f>
        <v>0</v>
      </c>
      <c r="I326" s="915" t="n">
        <f aca="false">'12-30'!O102</f>
        <v>0</v>
      </c>
      <c r="J326" s="915" t="n">
        <f aca="false">'12-30'!P102</f>
        <v>0</v>
      </c>
      <c r="K326" s="915" t="n">
        <f aca="false">'12-30'!Q102</f>
        <v>0</v>
      </c>
      <c r="L326" s="915" t="n">
        <f aca="false">'12-30'!R102</f>
        <v>0</v>
      </c>
      <c r="M326" s="915" t="n">
        <f aca="false">'12-30'!S102</f>
        <v>0</v>
      </c>
      <c r="N326" s="915" t="n">
        <f aca="false">'12-30'!T102</f>
        <v>0</v>
      </c>
      <c r="O326" s="915" t="n">
        <f aca="false">'12-30'!U102</f>
        <v>0</v>
      </c>
      <c r="P326" s="915" t="n">
        <f aca="false">'12-30'!V102</f>
        <v>0</v>
      </c>
      <c r="Q326" s="915" t="n">
        <f aca="false">'12-30'!W102</f>
        <v>0</v>
      </c>
      <c r="R326" s="915" t="n">
        <f aca="false">'12-30'!X102</f>
        <v>0</v>
      </c>
      <c r="S326" s="915" t="n">
        <f aca="false">'12-30'!Y102</f>
        <v>0</v>
      </c>
      <c r="T326" s="915" t="n">
        <f aca="false">'12-30'!Z102</f>
        <v>1</v>
      </c>
      <c r="U326" s="915" t="n">
        <f aca="false">'12-30'!AA102</f>
        <v>0</v>
      </c>
      <c r="V326" s="916" t="n">
        <f aca="false">'12-30'!AB102</f>
        <v>2</v>
      </c>
      <c r="W326" s="917" t="n">
        <f aca="false">'12-30'!AC102</f>
        <v>14</v>
      </c>
      <c r="X326" s="915" t="n">
        <f aca="false">'12-30'!AD102</f>
        <v>32</v>
      </c>
      <c r="Y326" s="915" t="n">
        <f aca="false">'12-30'!AE102</f>
        <v>29</v>
      </c>
      <c r="Z326" s="915" t="n">
        <f aca="false">'12-30'!AF102</f>
        <v>12</v>
      </c>
      <c r="AA326" s="868" t="n">
        <f aca="false">SUM(W326:Z326)</f>
        <v>87</v>
      </c>
    </row>
    <row r="327" s="123" customFormat="true" ht="13.5" hidden="false" customHeight="true" outlineLevel="0" collapsed="false">
      <c r="A327" s="880" t="s">
        <v>466</v>
      </c>
      <c r="B327" s="884" t="s">
        <v>173</v>
      </c>
      <c r="C327" s="884"/>
      <c r="D327" s="913" t="s">
        <v>7</v>
      </c>
      <c r="E327" s="914" t="n">
        <f aca="false">'12-30'!F103</f>
        <v>59</v>
      </c>
      <c r="F327" s="915" t="n">
        <f aca="false">'12-30'!L103</f>
        <v>0</v>
      </c>
      <c r="G327" s="915" t="n">
        <f aca="false">'12-30'!M103</f>
        <v>0</v>
      </c>
      <c r="H327" s="915" t="n">
        <f aca="false">'12-30'!N103</f>
        <v>0</v>
      </c>
      <c r="I327" s="915" t="n">
        <f aca="false">'12-30'!O103</f>
        <v>0</v>
      </c>
      <c r="J327" s="915" t="n">
        <f aca="false">'12-30'!P103</f>
        <v>0</v>
      </c>
      <c r="K327" s="915" t="n">
        <f aca="false">'12-30'!Q103</f>
        <v>1</v>
      </c>
      <c r="L327" s="915" t="n">
        <f aca="false">'12-30'!R103</f>
        <v>1</v>
      </c>
      <c r="M327" s="915" t="n">
        <f aca="false">'12-30'!S103</f>
        <v>0</v>
      </c>
      <c r="N327" s="915" t="n">
        <f aca="false">'12-30'!T103</f>
        <v>0</v>
      </c>
      <c r="O327" s="915" t="n">
        <f aca="false">'12-30'!U103</f>
        <v>3</v>
      </c>
      <c r="P327" s="915" t="n">
        <f aca="false">'12-30'!V103</f>
        <v>0</v>
      </c>
      <c r="Q327" s="915" t="n">
        <f aca="false">'12-30'!W103</f>
        <v>0</v>
      </c>
      <c r="R327" s="915" t="n">
        <f aca="false">'12-30'!X103</f>
        <v>4</v>
      </c>
      <c r="S327" s="915" t="n">
        <f aca="false">'12-30'!Y103</f>
        <v>9</v>
      </c>
      <c r="T327" s="915" t="n">
        <f aca="false">'12-30'!Z103</f>
        <v>6</v>
      </c>
      <c r="U327" s="915" t="n">
        <f aca="false">'12-30'!AA103</f>
        <v>4</v>
      </c>
      <c r="V327" s="916" t="n">
        <f aca="false">'12-30'!AB103</f>
        <v>11</v>
      </c>
      <c r="W327" s="917" t="n">
        <f aca="false">'12-30'!AC103</f>
        <v>10</v>
      </c>
      <c r="X327" s="915" t="n">
        <f aca="false">'12-30'!AD103</f>
        <v>5</v>
      </c>
      <c r="Y327" s="915" t="n">
        <f aca="false">'12-30'!AE103</f>
        <v>5</v>
      </c>
      <c r="Z327" s="915" t="n">
        <f aca="false">'12-30'!AF103</f>
        <v>0</v>
      </c>
      <c r="AA327" s="868" t="n">
        <f aca="false">SUM(W327:Z327)</f>
        <v>20</v>
      </c>
    </row>
    <row r="328" s="123" customFormat="true" ht="13.8" hidden="false" customHeight="false" outlineLevel="0" collapsed="false">
      <c r="A328" s="880"/>
      <c r="B328" s="884"/>
      <c r="C328" s="884"/>
      <c r="D328" s="913" t="s">
        <v>475</v>
      </c>
      <c r="E328" s="914" t="n">
        <f aca="false">'12-30'!F104</f>
        <v>32</v>
      </c>
      <c r="F328" s="915" t="n">
        <f aca="false">'12-30'!L104</f>
        <v>0</v>
      </c>
      <c r="G328" s="915" t="n">
        <f aca="false">'12-30'!M104</f>
        <v>0</v>
      </c>
      <c r="H328" s="915" t="n">
        <f aca="false">'12-30'!N104</f>
        <v>0</v>
      </c>
      <c r="I328" s="915" t="n">
        <f aca="false">'12-30'!O104</f>
        <v>0</v>
      </c>
      <c r="J328" s="915" t="n">
        <f aca="false">'12-30'!P104</f>
        <v>0</v>
      </c>
      <c r="K328" s="915" t="n">
        <f aca="false">'12-30'!Q104</f>
        <v>1</v>
      </c>
      <c r="L328" s="915" t="n">
        <f aca="false">'12-30'!R104</f>
        <v>0</v>
      </c>
      <c r="M328" s="915" t="n">
        <f aca="false">'12-30'!S104</f>
        <v>0</v>
      </c>
      <c r="N328" s="915" t="n">
        <f aca="false">'12-30'!T104</f>
        <v>0</v>
      </c>
      <c r="O328" s="915" t="n">
        <f aca="false">'12-30'!U104</f>
        <v>2</v>
      </c>
      <c r="P328" s="915" t="n">
        <f aca="false">'12-30'!V104</f>
        <v>0</v>
      </c>
      <c r="Q328" s="915" t="n">
        <f aca="false">'12-30'!W104</f>
        <v>0</v>
      </c>
      <c r="R328" s="915" t="n">
        <f aca="false">'12-30'!X104</f>
        <v>4</v>
      </c>
      <c r="S328" s="915" t="n">
        <f aca="false">'12-30'!Y104</f>
        <v>6</v>
      </c>
      <c r="T328" s="915" t="n">
        <f aca="false">'12-30'!Z104</f>
        <v>4</v>
      </c>
      <c r="U328" s="915" t="n">
        <f aca="false">'12-30'!AA104</f>
        <v>3</v>
      </c>
      <c r="V328" s="916" t="n">
        <f aca="false">'12-30'!AB104</f>
        <v>4</v>
      </c>
      <c r="W328" s="917" t="n">
        <f aca="false">'12-30'!AC104</f>
        <v>4</v>
      </c>
      <c r="X328" s="915" t="n">
        <f aca="false">'12-30'!AD104</f>
        <v>3</v>
      </c>
      <c r="Y328" s="915" t="n">
        <f aca="false">'12-30'!AE104</f>
        <v>1</v>
      </c>
      <c r="Z328" s="915" t="n">
        <f aca="false">'12-30'!AF104</f>
        <v>0</v>
      </c>
      <c r="AA328" s="868" t="n">
        <f aca="false">SUM(W328:Z328)</f>
        <v>8</v>
      </c>
    </row>
    <row r="329" s="123" customFormat="true" ht="13.8" hidden="false" customHeight="false" outlineLevel="0" collapsed="false">
      <c r="A329" s="880"/>
      <c r="B329" s="884"/>
      <c r="C329" s="884"/>
      <c r="D329" s="913" t="s">
        <v>476</v>
      </c>
      <c r="E329" s="914" t="n">
        <f aca="false">'12-30'!F105</f>
        <v>27</v>
      </c>
      <c r="F329" s="915" t="n">
        <f aca="false">'12-30'!L105</f>
        <v>0</v>
      </c>
      <c r="G329" s="915" t="n">
        <f aca="false">'12-30'!M105</f>
        <v>0</v>
      </c>
      <c r="H329" s="915" t="n">
        <f aca="false">'12-30'!N105</f>
        <v>0</v>
      </c>
      <c r="I329" s="915" t="n">
        <f aca="false">'12-30'!O105</f>
        <v>0</v>
      </c>
      <c r="J329" s="915" t="n">
        <f aca="false">'12-30'!P105</f>
        <v>0</v>
      </c>
      <c r="K329" s="915" t="n">
        <f aca="false">'12-30'!Q105</f>
        <v>0</v>
      </c>
      <c r="L329" s="915" t="n">
        <f aca="false">'12-30'!R105</f>
        <v>1</v>
      </c>
      <c r="M329" s="915" t="n">
        <f aca="false">'12-30'!S105</f>
        <v>0</v>
      </c>
      <c r="N329" s="915" t="n">
        <f aca="false">'12-30'!T105</f>
        <v>0</v>
      </c>
      <c r="O329" s="915" t="n">
        <f aca="false">'12-30'!U105</f>
        <v>1</v>
      </c>
      <c r="P329" s="915" t="n">
        <f aca="false">'12-30'!V105</f>
        <v>0</v>
      </c>
      <c r="Q329" s="915" t="n">
        <f aca="false">'12-30'!W105</f>
        <v>0</v>
      </c>
      <c r="R329" s="915" t="n">
        <f aca="false">'12-30'!X105</f>
        <v>0</v>
      </c>
      <c r="S329" s="915" t="n">
        <f aca="false">'12-30'!Y105</f>
        <v>3</v>
      </c>
      <c r="T329" s="915" t="n">
        <f aca="false">'12-30'!Z105</f>
        <v>2</v>
      </c>
      <c r="U329" s="915" t="n">
        <f aca="false">'12-30'!AA105</f>
        <v>1</v>
      </c>
      <c r="V329" s="916" t="n">
        <f aca="false">'12-30'!AB105</f>
        <v>7</v>
      </c>
      <c r="W329" s="917" t="n">
        <f aca="false">'12-30'!AC105</f>
        <v>6</v>
      </c>
      <c r="X329" s="915" t="n">
        <f aca="false">'12-30'!AD105</f>
        <v>2</v>
      </c>
      <c r="Y329" s="915" t="n">
        <f aca="false">'12-30'!AE105</f>
        <v>4</v>
      </c>
      <c r="Z329" s="915" t="n">
        <f aca="false">'12-30'!AF105</f>
        <v>0</v>
      </c>
      <c r="AA329" s="868" t="n">
        <f aca="false">SUM(W329:Z329)</f>
        <v>12</v>
      </c>
    </row>
    <row r="330" s="123" customFormat="true" ht="13.8" hidden="false" customHeight="false" outlineLevel="0" collapsed="false">
      <c r="A330" s="880" t="s">
        <v>467</v>
      </c>
      <c r="B330" s="880" t="s">
        <v>477</v>
      </c>
      <c r="C330" s="884" t="s">
        <v>1022</v>
      </c>
      <c r="D330" s="913" t="s">
        <v>7</v>
      </c>
      <c r="E330" s="914" t="n">
        <f aca="false">'12-30'!F106</f>
        <v>5</v>
      </c>
      <c r="F330" s="915" t="n">
        <f aca="false">'12-30'!L106</f>
        <v>0</v>
      </c>
      <c r="G330" s="915" t="n">
        <f aca="false">'12-30'!M106</f>
        <v>0</v>
      </c>
      <c r="H330" s="915" t="n">
        <f aca="false">'12-30'!N106</f>
        <v>0</v>
      </c>
      <c r="I330" s="915" t="n">
        <f aca="false">'12-30'!O106</f>
        <v>0</v>
      </c>
      <c r="J330" s="915" t="n">
        <f aca="false">'12-30'!P106</f>
        <v>0</v>
      </c>
      <c r="K330" s="915" t="n">
        <f aca="false">'12-30'!Q106</f>
        <v>0</v>
      </c>
      <c r="L330" s="915" t="n">
        <f aca="false">'12-30'!R106</f>
        <v>0</v>
      </c>
      <c r="M330" s="915" t="n">
        <f aca="false">'12-30'!S106</f>
        <v>0</v>
      </c>
      <c r="N330" s="915" t="n">
        <f aca="false">'12-30'!T106</f>
        <v>0</v>
      </c>
      <c r="O330" s="915" t="n">
        <f aca="false">'12-30'!U106</f>
        <v>2</v>
      </c>
      <c r="P330" s="915" t="n">
        <f aca="false">'12-30'!V106</f>
        <v>0</v>
      </c>
      <c r="Q330" s="915" t="n">
        <f aca="false">'12-30'!W106</f>
        <v>0</v>
      </c>
      <c r="R330" s="915" t="n">
        <f aca="false">'12-30'!X106</f>
        <v>0</v>
      </c>
      <c r="S330" s="915" t="n">
        <f aca="false">'12-30'!Y106</f>
        <v>3</v>
      </c>
      <c r="T330" s="915" t="n">
        <f aca="false">'12-30'!Z106</f>
        <v>0</v>
      </c>
      <c r="U330" s="915" t="n">
        <f aca="false">'12-30'!AA106</f>
        <v>0</v>
      </c>
      <c r="V330" s="916" t="n">
        <f aca="false">'12-30'!AB106</f>
        <v>0</v>
      </c>
      <c r="W330" s="917" t="n">
        <f aca="false">'12-30'!AC106</f>
        <v>0</v>
      </c>
      <c r="X330" s="915" t="n">
        <f aca="false">'12-30'!AD106</f>
        <v>0</v>
      </c>
      <c r="Y330" s="915" t="n">
        <f aca="false">'12-30'!AE106</f>
        <v>0</v>
      </c>
      <c r="Z330" s="915" t="n">
        <f aca="false">'12-30'!AF106</f>
        <v>0</v>
      </c>
      <c r="AA330" s="868" t="n">
        <f aca="false">SUM(W330:Z330)</f>
        <v>0</v>
      </c>
    </row>
    <row r="331" s="123" customFormat="true" ht="13.8" hidden="false" customHeight="false" outlineLevel="0" collapsed="false">
      <c r="A331" s="880"/>
      <c r="B331" s="880"/>
      <c r="C331" s="880"/>
      <c r="D331" s="913" t="s">
        <v>475</v>
      </c>
      <c r="E331" s="914" t="n">
        <f aca="false">'12-30'!F107</f>
        <v>3</v>
      </c>
      <c r="F331" s="915" t="n">
        <f aca="false">'12-30'!L107</f>
        <v>0</v>
      </c>
      <c r="G331" s="915" t="n">
        <f aca="false">'12-30'!M107</f>
        <v>0</v>
      </c>
      <c r="H331" s="915" t="n">
        <f aca="false">'12-30'!N107</f>
        <v>0</v>
      </c>
      <c r="I331" s="915" t="n">
        <f aca="false">'12-30'!O107</f>
        <v>0</v>
      </c>
      <c r="J331" s="915" t="n">
        <f aca="false">'12-30'!P107</f>
        <v>0</v>
      </c>
      <c r="K331" s="915" t="n">
        <f aca="false">'12-30'!Q107</f>
        <v>0</v>
      </c>
      <c r="L331" s="915" t="n">
        <f aca="false">'12-30'!R107</f>
        <v>0</v>
      </c>
      <c r="M331" s="915" t="n">
        <f aca="false">'12-30'!S107</f>
        <v>0</v>
      </c>
      <c r="N331" s="915" t="n">
        <f aca="false">'12-30'!T107</f>
        <v>0</v>
      </c>
      <c r="O331" s="915" t="n">
        <f aca="false">'12-30'!U107</f>
        <v>1</v>
      </c>
      <c r="P331" s="915" t="n">
        <f aca="false">'12-30'!V107</f>
        <v>0</v>
      </c>
      <c r="Q331" s="915" t="n">
        <f aca="false">'12-30'!W107</f>
        <v>0</v>
      </c>
      <c r="R331" s="915" t="n">
        <f aca="false">'12-30'!X107</f>
        <v>0</v>
      </c>
      <c r="S331" s="915" t="n">
        <f aca="false">'12-30'!Y107</f>
        <v>2</v>
      </c>
      <c r="T331" s="915" t="n">
        <f aca="false">'12-30'!Z107</f>
        <v>0</v>
      </c>
      <c r="U331" s="915" t="n">
        <f aca="false">'12-30'!AA107</f>
        <v>0</v>
      </c>
      <c r="V331" s="916" t="n">
        <f aca="false">'12-30'!AB107</f>
        <v>0</v>
      </c>
      <c r="W331" s="917" t="n">
        <f aca="false">'12-30'!AC107</f>
        <v>0</v>
      </c>
      <c r="X331" s="915" t="n">
        <f aca="false">'12-30'!AD107</f>
        <v>0</v>
      </c>
      <c r="Y331" s="915" t="n">
        <f aca="false">'12-30'!AE107</f>
        <v>0</v>
      </c>
      <c r="Z331" s="915" t="n">
        <f aca="false">'12-30'!AF107</f>
        <v>0</v>
      </c>
      <c r="AA331" s="868" t="n">
        <f aca="false">SUM(W331:Z331)</f>
        <v>0</v>
      </c>
    </row>
    <row r="332" s="123" customFormat="true" ht="13.8" hidden="false" customHeight="false" outlineLevel="0" collapsed="false">
      <c r="A332" s="880"/>
      <c r="B332" s="880"/>
      <c r="C332" s="880"/>
      <c r="D332" s="913" t="s">
        <v>476</v>
      </c>
      <c r="E332" s="914" t="n">
        <f aca="false">'12-30'!F108</f>
        <v>2</v>
      </c>
      <c r="F332" s="915" t="n">
        <f aca="false">'12-30'!L108</f>
        <v>0</v>
      </c>
      <c r="G332" s="915" t="n">
        <f aca="false">'12-30'!M108</f>
        <v>0</v>
      </c>
      <c r="H332" s="915" t="n">
        <f aca="false">'12-30'!N108</f>
        <v>0</v>
      </c>
      <c r="I332" s="915" t="n">
        <f aca="false">'12-30'!O108</f>
        <v>0</v>
      </c>
      <c r="J332" s="915" t="n">
        <f aca="false">'12-30'!P108</f>
        <v>0</v>
      </c>
      <c r="K332" s="915" t="n">
        <f aca="false">'12-30'!Q108</f>
        <v>0</v>
      </c>
      <c r="L332" s="915" t="n">
        <f aca="false">'12-30'!R108</f>
        <v>0</v>
      </c>
      <c r="M332" s="915" t="n">
        <f aca="false">'12-30'!S108</f>
        <v>0</v>
      </c>
      <c r="N332" s="915" t="n">
        <f aca="false">'12-30'!T108</f>
        <v>0</v>
      </c>
      <c r="O332" s="915" t="n">
        <f aca="false">'12-30'!U108</f>
        <v>1</v>
      </c>
      <c r="P332" s="915" t="n">
        <f aca="false">'12-30'!V108</f>
        <v>0</v>
      </c>
      <c r="Q332" s="915" t="n">
        <f aca="false">'12-30'!W108</f>
        <v>0</v>
      </c>
      <c r="R332" s="915" t="n">
        <f aca="false">'12-30'!X108</f>
        <v>0</v>
      </c>
      <c r="S332" s="915" t="n">
        <f aca="false">'12-30'!Y108</f>
        <v>1</v>
      </c>
      <c r="T332" s="915" t="n">
        <f aca="false">'12-30'!Z108</f>
        <v>0</v>
      </c>
      <c r="U332" s="915" t="n">
        <f aca="false">'12-30'!AA108</f>
        <v>0</v>
      </c>
      <c r="V332" s="916" t="n">
        <f aca="false">'12-30'!AB108</f>
        <v>0</v>
      </c>
      <c r="W332" s="917" t="n">
        <f aca="false">'12-30'!AC108</f>
        <v>0</v>
      </c>
      <c r="X332" s="915" t="n">
        <f aca="false">'12-30'!AD108</f>
        <v>0</v>
      </c>
      <c r="Y332" s="915" t="n">
        <f aca="false">'12-30'!AE108</f>
        <v>0</v>
      </c>
      <c r="Z332" s="915" t="n">
        <f aca="false">'12-30'!AF108</f>
        <v>0</v>
      </c>
      <c r="AA332" s="868" t="n">
        <f aca="false">SUM(W332:Z332)</f>
        <v>0</v>
      </c>
    </row>
    <row r="333" s="123" customFormat="true" ht="13.8" hidden="false" customHeight="false" outlineLevel="0" collapsed="false">
      <c r="A333" s="880" t="s">
        <v>469</v>
      </c>
      <c r="B333" s="884" t="s">
        <v>165</v>
      </c>
      <c r="C333" s="884"/>
      <c r="D333" s="913" t="s">
        <v>7</v>
      </c>
      <c r="E333" s="914" t="n">
        <f aca="false">'12-30'!F109</f>
        <v>44</v>
      </c>
      <c r="F333" s="915" t="n">
        <f aca="false">'12-30'!L109</f>
        <v>0</v>
      </c>
      <c r="G333" s="915" t="n">
        <f aca="false">'12-30'!M109</f>
        <v>0</v>
      </c>
      <c r="H333" s="915" t="n">
        <f aca="false">'12-30'!N109</f>
        <v>1</v>
      </c>
      <c r="I333" s="915" t="n">
        <f aca="false">'12-30'!O109</f>
        <v>1</v>
      </c>
      <c r="J333" s="915" t="n">
        <f aca="false">'12-30'!P109</f>
        <v>8</v>
      </c>
      <c r="K333" s="915" t="n">
        <f aca="false">'12-30'!Q109</f>
        <v>3</v>
      </c>
      <c r="L333" s="915" t="n">
        <f aca="false">'12-30'!R109</f>
        <v>6</v>
      </c>
      <c r="M333" s="915" t="n">
        <f aca="false">'12-30'!S109</f>
        <v>3</v>
      </c>
      <c r="N333" s="915" t="n">
        <f aca="false">'12-30'!T109</f>
        <v>5</v>
      </c>
      <c r="O333" s="915" t="n">
        <f aca="false">'12-30'!U109</f>
        <v>2</v>
      </c>
      <c r="P333" s="915" t="n">
        <f aca="false">'12-30'!V109</f>
        <v>4</v>
      </c>
      <c r="Q333" s="915" t="n">
        <f aca="false">'12-30'!W109</f>
        <v>5</v>
      </c>
      <c r="R333" s="915" t="n">
        <f aca="false">'12-30'!X109</f>
        <v>1</v>
      </c>
      <c r="S333" s="915" t="n">
        <f aca="false">'12-30'!Y109</f>
        <v>2</v>
      </c>
      <c r="T333" s="915" t="n">
        <f aca="false">'12-30'!Z109</f>
        <v>1</v>
      </c>
      <c r="U333" s="915" t="n">
        <f aca="false">'12-30'!AA109</f>
        <v>0</v>
      </c>
      <c r="V333" s="916" t="n">
        <f aca="false">'12-30'!AB109</f>
        <v>0</v>
      </c>
      <c r="W333" s="917" t="n">
        <f aca="false">'12-30'!AC109</f>
        <v>0</v>
      </c>
      <c r="X333" s="915" t="n">
        <f aca="false">'12-30'!AD109</f>
        <v>0</v>
      </c>
      <c r="Y333" s="915" t="n">
        <f aca="false">'12-30'!AE109</f>
        <v>1</v>
      </c>
      <c r="Z333" s="915" t="n">
        <f aca="false">'12-30'!AF109</f>
        <v>1</v>
      </c>
      <c r="AA333" s="868" t="n">
        <f aca="false">SUM(W333:Z333)</f>
        <v>2</v>
      </c>
    </row>
    <row r="334" s="123" customFormat="true" ht="13.8" hidden="false" customHeight="false" outlineLevel="0" collapsed="false">
      <c r="A334" s="880"/>
      <c r="B334" s="884"/>
      <c r="C334" s="884"/>
      <c r="D334" s="913" t="s">
        <v>475</v>
      </c>
      <c r="E334" s="914" t="n">
        <f aca="false">'12-30'!F110</f>
        <v>33</v>
      </c>
      <c r="F334" s="915" t="n">
        <f aca="false">'12-30'!L110</f>
        <v>0</v>
      </c>
      <c r="G334" s="915" t="n">
        <f aca="false">'12-30'!M110</f>
        <v>0</v>
      </c>
      <c r="H334" s="915" t="n">
        <f aca="false">'12-30'!N110</f>
        <v>1</v>
      </c>
      <c r="I334" s="915" t="n">
        <f aca="false">'12-30'!O110</f>
        <v>1</v>
      </c>
      <c r="J334" s="915" t="n">
        <f aca="false">'12-30'!P110</f>
        <v>6</v>
      </c>
      <c r="K334" s="915" t="n">
        <f aca="false">'12-30'!Q110</f>
        <v>2</v>
      </c>
      <c r="L334" s="915" t="n">
        <f aca="false">'12-30'!R110</f>
        <v>5</v>
      </c>
      <c r="M334" s="915" t="n">
        <f aca="false">'12-30'!S110</f>
        <v>2</v>
      </c>
      <c r="N334" s="915" t="n">
        <f aca="false">'12-30'!T110</f>
        <v>4</v>
      </c>
      <c r="O334" s="915" t="n">
        <f aca="false">'12-30'!U110</f>
        <v>2</v>
      </c>
      <c r="P334" s="915" t="n">
        <f aca="false">'12-30'!V110</f>
        <v>3</v>
      </c>
      <c r="Q334" s="915" t="n">
        <f aca="false">'12-30'!W110</f>
        <v>3</v>
      </c>
      <c r="R334" s="915" t="n">
        <f aca="false">'12-30'!X110</f>
        <v>1</v>
      </c>
      <c r="S334" s="915" t="n">
        <f aca="false">'12-30'!Y110</f>
        <v>2</v>
      </c>
      <c r="T334" s="915" t="n">
        <f aca="false">'12-30'!Z110</f>
        <v>1</v>
      </c>
      <c r="U334" s="915" t="n">
        <f aca="false">'12-30'!AA110</f>
        <v>0</v>
      </c>
      <c r="V334" s="916" t="n">
        <f aca="false">'12-30'!AB110</f>
        <v>0</v>
      </c>
      <c r="W334" s="917" t="n">
        <f aca="false">'12-30'!AC110</f>
        <v>0</v>
      </c>
      <c r="X334" s="915" t="n">
        <f aca="false">'12-30'!AD110</f>
        <v>0</v>
      </c>
      <c r="Y334" s="915" t="n">
        <f aca="false">'12-30'!AE110</f>
        <v>0</v>
      </c>
      <c r="Z334" s="915" t="n">
        <f aca="false">'12-30'!AF110</f>
        <v>0</v>
      </c>
      <c r="AA334" s="868" t="n">
        <f aca="false">SUM(W334:Z334)</f>
        <v>0</v>
      </c>
    </row>
    <row r="335" s="123" customFormat="true" ht="13.8" hidden="false" customHeight="false" outlineLevel="0" collapsed="false">
      <c r="A335" s="880"/>
      <c r="B335" s="884"/>
      <c r="C335" s="884"/>
      <c r="D335" s="913" t="s">
        <v>476</v>
      </c>
      <c r="E335" s="922" t="n">
        <f aca="false">'12-30'!F111</f>
        <v>11</v>
      </c>
      <c r="F335" s="923" t="n">
        <f aca="false">'12-30'!L111</f>
        <v>0</v>
      </c>
      <c r="G335" s="923" t="n">
        <f aca="false">'12-30'!M111</f>
        <v>0</v>
      </c>
      <c r="H335" s="923" t="n">
        <f aca="false">'12-30'!N111</f>
        <v>0</v>
      </c>
      <c r="I335" s="923" t="n">
        <f aca="false">'12-30'!O111</f>
        <v>0</v>
      </c>
      <c r="J335" s="923" t="n">
        <f aca="false">'12-30'!P111</f>
        <v>2</v>
      </c>
      <c r="K335" s="923" t="n">
        <f aca="false">'12-30'!Q111</f>
        <v>1</v>
      </c>
      <c r="L335" s="923" t="n">
        <f aca="false">'12-30'!R111</f>
        <v>1</v>
      </c>
      <c r="M335" s="923" t="n">
        <f aca="false">'12-30'!S111</f>
        <v>1</v>
      </c>
      <c r="N335" s="923" t="n">
        <f aca="false">'12-30'!T111</f>
        <v>1</v>
      </c>
      <c r="O335" s="923" t="n">
        <f aca="false">'12-30'!U111</f>
        <v>0</v>
      </c>
      <c r="P335" s="923" t="n">
        <f aca="false">'12-30'!V111</f>
        <v>1</v>
      </c>
      <c r="Q335" s="923" t="n">
        <f aca="false">'12-30'!W111</f>
        <v>2</v>
      </c>
      <c r="R335" s="923" t="n">
        <f aca="false">'12-30'!X111</f>
        <v>0</v>
      </c>
      <c r="S335" s="923" t="n">
        <f aca="false">'12-30'!Y111</f>
        <v>0</v>
      </c>
      <c r="T335" s="923" t="n">
        <f aca="false">'12-30'!Z111</f>
        <v>0</v>
      </c>
      <c r="U335" s="923" t="n">
        <f aca="false">'12-30'!AA111</f>
        <v>0</v>
      </c>
      <c r="V335" s="924" t="n">
        <f aca="false">'12-30'!AB111</f>
        <v>0</v>
      </c>
      <c r="W335" s="917" t="n">
        <f aca="false">'12-30'!AC111</f>
        <v>0</v>
      </c>
      <c r="X335" s="915" t="n">
        <f aca="false">'12-30'!AD111</f>
        <v>0</v>
      </c>
      <c r="Y335" s="915" t="n">
        <f aca="false">'12-30'!AE111</f>
        <v>1</v>
      </c>
      <c r="Z335" s="915" t="n">
        <f aca="false">'12-30'!AF111</f>
        <v>1</v>
      </c>
      <c r="AA335" s="868" t="n">
        <f aca="false">SUM(W335:Z335)</f>
        <v>2</v>
      </c>
    </row>
    <row r="336" s="117" customFormat="true" ht="15.75" hidden="false" customHeight="true" outlineLevel="0" collapsed="false">
      <c r="A336" s="532"/>
      <c r="B336" s="874"/>
      <c r="C336" s="874"/>
      <c r="D336" s="925"/>
      <c r="E336" s="926"/>
      <c r="F336" s="927"/>
      <c r="G336" s="927"/>
      <c r="H336" s="927"/>
      <c r="I336" s="927"/>
      <c r="J336" s="927"/>
      <c r="K336" s="927"/>
      <c r="L336" s="927"/>
      <c r="M336" s="927"/>
      <c r="N336" s="927"/>
      <c r="O336" s="927"/>
      <c r="P336" s="927"/>
      <c r="Q336" s="927"/>
      <c r="R336" s="927"/>
      <c r="S336" s="927"/>
      <c r="T336" s="927"/>
      <c r="U336" s="927"/>
      <c r="V336" s="927"/>
      <c r="W336" s="927"/>
      <c r="X336" s="927"/>
      <c r="Y336" s="927"/>
      <c r="Z336" s="927"/>
      <c r="AA336" s="927"/>
    </row>
    <row r="337" s="108" customFormat="true" ht="13.5" hidden="false" customHeight="false" outlineLevel="0" collapsed="false">
      <c r="A337" s="148"/>
      <c r="B337" s="148"/>
      <c r="C337" s="148"/>
      <c r="D337" s="898"/>
      <c r="E337" s="537"/>
      <c r="F337" s="537"/>
      <c r="G337" s="537"/>
      <c r="H337" s="537"/>
      <c r="I337" s="537"/>
      <c r="J337" s="537"/>
      <c r="K337" s="537"/>
      <c r="L337" s="537"/>
      <c r="M337" s="537"/>
      <c r="N337" s="537"/>
      <c r="O337" s="537"/>
      <c r="P337" s="537"/>
      <c r="Q337" s="537"/>
      <c r="R337" s="537"/>
      <c r="S337" s="537"/>
      <c r="T337" s="537"/>
      <c r="U337" s="537"/>
      <c r="V337" s="537"/>
      <c r="W337" s="537"/>
      <c r="X337" s="537"/>
      <c r="Y337" s="537"/>
      <c r="Z337" s="537"/>
      <c r="AA337" s="537"/>
    </row>
    <row r="338" s="108" customFormat="true" ht="13.5" hidden="false" customHeight="false" outlineLevel="0" collapsed="false">
      <c r="A338" s="148"/>
      <c r="B338" s="148"/>
      <c r="C338" s="148"/>
      <c r="D338" s="898"/>
      <c r="E338" s="537"/>
      <c r="F338" s="537"/>
      <c r="G338" s="537"/>
      <c r="H338" s="537"/>
      <c r="I338" s="537"/>
      <c r="J338" s="537"/>
      <c r="K338" s="537"/>
      <c r="L338" s="537"/>
      <c r="M338" s="537"/>
      <c r="N338" s="537"/>
      <c r="O338" s="537"/>
      <c r="P338" s="537"/>
      <c r="Q338" s="537"/>
      <c r="R338" s="537"/>
      <c r="S338" s="537"/>
      <c r="T338" s="537"/>
      <c r="U338" s="537"/>
      <c r="V338" s="537"/>
      <c r="W338" s="537"/>
      <c r="X338" s="537"/>
      <c r="Y338" s="537"/>
      <c r="Z338" s="537"/>
      <c r="AA338" s="537"/>
    </row>
    <row r="339" s="108" customFormat="true" ht="13.5" hidden="false" customHeight="false" outlineLevel="0" collapsed="false">
      <c r="A339" s="148"/>
      <c r="B339" s="148"/>
      <c r="C339" s="148"/>
      <c r="D339" s="898"/>
      <c r="E339" s="537"/>
      <c r="F339" s="537"/>
      <c r="G339" s="537"/>
      <c r="H339" s="537"/>
      <c r="I339" s="537"/>
      <c r="J339" s="537"/>
      <c r="K339" s="537"/>
      <c r="L339" s="537"/>
      <c r="M339" s="537"/>
      <c r="N339" s="537"/>
      <c r="O339" s="537"/>
      <c r="P339" s="537"/>
      <c r="Q339" s="537"/>
      <c r="R339" s="537"/>
      <c r="S339" s="537"/>
      <c r="T339" s="537"/>
      <c r="U339" s="537"/>
      <c r="V339" s="537"/>
      <c r="W339" s="537"/>
      <c r="X339" s="537"/>
      <c r="Y339" s="537"/>
      <c r="Z339" s="537"/>
      <c r="AA339" s="537"/>
    </row>
    <row r="340" s="108" customFormat="true" ht="13.5" hidden="false" customHeight="false" outlineLevel="0" collapsed="false">
      <c r="A340" s="148"/>
      <c r="B340" s="148"/>
      <c r="C340" s="148"/>
      <c r="D340" s="898"/>
      <c r="E340" s="537"/>
      <c r="F340" s="537"/>
      <c r="G340" s="537"/>
      <c r="H340" s="537"/>
      <c r="I340" s="537"/>
      <c r="J340" s="537"/>
      <c r="K340" s="537"/>
      <c r="L340" s="537"/>
      <c r="M340" s="537"/>
      <c r="N340" s="537"/>
      <c r="O340" s="537"/>
      <c r="P340" s="537"/>
      <c r="Q340" s="537"/>
      <c r="R340" s="537"/>
      <c r="S340" s="537"/>
      <c r="T340" s="537"/>
      <c r="U340" s="537"/>
      <c r="V340" s="537"/>
      <c r="W340" s="537"/>
      <c r="X340" s="537"/>
      <c r="Y340" s="537"/>
      <c r="Z340" s="537"/>
      <c r="AA340" s="537"/>
    </row>
    <row r="341" s="108" customFormat="true" ht="13.5" hidden="false" customHeight="false" outlineLevel="0" collapsed="false">
      <c r="A341" s="148"/>
      <c r="B341" s="148"/>
      <c r="C341" s="148"/>
      <c r="D341" s="898"/>
      <c r="E341" s="537"/>
      <c r="F341" s="537"/>
      <c r="G341" s="537"/>
      <c r="H341" s="537"/>
      <c r="I341" s="537"/>
      <c r="J341" s="537"/>
      <c r="K341" s="537"/>
      <c r="L341" s="537"/>
      <c r="M341" s="537"/>
      <c r="N341" s="537"/>
      <c r="O341" s="537"/>
      <c r="P341" s="537"/>
      <c r="Q341" s="537"/>
      <c r="R341" s="537"/>
      <c r="S341" s="537"/>
      <c r="T341" s="537"/>
      <c r="U341" s="537"/>
      <c r="V341" s="537"/>
      <c r="W341" s="537"/>
      <c r="X341" s="537"/>
      <c r="Y341" s="537"/>
      <c r="Z341" s="537"/>
      <c r="AA341" s="537"/>
    </row>
    <row r="342" s="108" customFormat="true" ht="13.5" hidden="false" customHeight="false" outlineLevel="0" collapsed="false">
      <c r="A342" s="148"/>
      <c r="B342" s="148"/>
      <c r="C342" s="148"/>
      <c r="D342" s="898"/>
      <c r="E342" s="537"/>
      <c r="F342" s="537"/>
      <c r="G342" s="537"/>
      <c r="H342" s="537"/>
      <c r="I342" s="537"/>
      <c r="J342" s="537"/>
      <c r="K342" s="537"/>
      <c r="L342" s="537"/>
      <c r="M342" s="537"/>
      <c r="N342" s="537"/>
      <c r="O342" s="537"/>
      <c r="P342" s="537"/>
      <c r="Q342" s="537"/>
      <c r="R342" s="537"/>
      <c r="S342" s="537"/>
      <c r="T342" s="537"/>
      <c r="U342" s="537"/>
      <c r="V342" s="537"/>
      <c r="W342" s="537"/>
      <c r="X342" s="537"/>
      <c r="Y342" s="537"/>
      <c r="Z342" s="537"/>
      <c r="AA342" s="537"/>
    </row>
    <row r="343" s="108" customFormat="true" ht="13.5" hidden="false" customHeight="false" outlineLevel="0" collapsed="false">
      <c r="A343" s="148"/>
      <c r="B343" s="148"/>
      <c r="C343" s="148"/>
      <c r="D343" s="898"/>
      <c r="E343" s="537"/>
      <c r="F343" s="537"/>
      <c r="G343" s="537"/>
      <c r="H343" s="537"/>
      <c r="I343" s="537"/>
      <c r="J343" s="537"/>
      <c r="K343" s="537"/>
      <c r="L343" s="537"/>
      <c r="M343" s="537"/>
      <c r="N343" s="537"/>
      <c r="O343" s="537"/>
      <c r="P343" s="537"/>
      <c r="Q343" s="537"/>
      <c r="R343" s="537"/>
      <c r="S343" s="537"/>
      <c r="T343" s="537"/>
      <c r="U343" s="537"/>
      <c r="V343" s="537"/>
      <c r="W343" s="537"/>
      <c r="X343" s="537"/>
      <c r="Y343" s="537"/>
      <c r="Z343" s="537"/>
      <c r="AA343" s="537"/>
    </row>
    <row r="344" s="108" customFormat="true" ht="13.5" hidden="false" customHeight="false" outlineLevel="0" collapsed="false">
      <c r="A344" s="148"/>
      <c r="B344" s="148"/>
      <c r="C344" s="148"/>
      <c r="D344" s="898"/>
      <c r="E344" s="537"/>
      <c r="F344" s="537"/>
      <c r="G344" s="537"/>
      <c r="H344" s="537"/>
      <c r="I344" s="537"/>
      <c r="J344" s="537"/>
      <c r="K344" s="537"/>
      <c r="L344" s="537"/>
      <c r="M344" s="537"/>
      <c r="N344" s="537"/>
      <c r="O344" s="537"/>
      <c r="P344" s="537"/>
      <c r="Q344" s="537"/>
      <c r="R344" s="537"/>
      <c r="S344" s="537"/>
      <c r="T344" s="537"/>
      <c r="U344" s="537"/>
      <c r="V344" s="537"/>
      <c r="W344" s="537"/>
      <c r="X344" s="537"/>
      <c r="Y344" s="537"/>
      <c r="Z344" s="537"/>
      <c r="AA344" s="537"/>
    </row>
    <row r="345" s="108" customFormat="true" ht="13.5" hidden="false" customHeight="false" outlineLevel="0" collapsed="false">
      <c r="A345" s="148"/>
      <c r="B345" s="148"/>
      <c r="C345" s="148"/>
      <c r="D345" s="898"/>
      <c r="E345" s="537"/>
      <c r="F345" s="537"/>
      <c r="G345" s="537"/>
      <c r="H345" s="537"/>
      <c r="I345" s="537"/>
      <c r="J345" s="537"/>
      <c r="K345" s="537"/>
      <c r="L345" s="537"/>
      <c r="M345" s="537"/>
      <c r="N345" s="537"/>
      <c r="O345" s="537"/>
      <c r="P345" s="537"/>
      <c r="Q345" s="537"/>
      <c r="R345" s="537"/>
      <c r="S345" s="537"/>
      <c r="T345" s="537"/>
      <c r="U345" s="537"/>
      <c r="V345" s="537"/>
      <c r="W345" s="537"/>
      <c r="X345" s="537"/>
      <c r="Y345" s="537"/>
      <c r="Z345" s="537"/>
      <c r="AA345" s="537"/>
    </row>
    <row r="346" s="108" customFormat="true" ht="13.5" hidden="false" customHeight="false" outlineLevel="0" collapsed="false">
      <c r="A346" s="148"/>
      <c r="B346" s="148"/>
      <c r="C346" s="148"/>
      <c r="D346" s="898"/>
      <c r="E346" s="537"/>
      <c r="F346" s="537"/>
      <c r="G346" s="537"/>
      <c r="H346" s="537"/>
      <c r="I346" s="537"/>
      <c r="J346" s="537"/>
      <c r="K346" s="537"/>
      <c r="L346" s="537"/>
      <c r="M346" s="537"/>
      <c r="N346" s="537"/>
      <c r="O346" s="537"/>
      <c r="P346" s="537"/>
      <c r="Q346" s="537"/>
      <c r="R346" s="537"/>
      <c r="S346" s="537"/>
      <c r="T346" s="537"/>
      <c r="U346" s="537"/>
      <c r="V346" s="537"/>
      <c r="W346" s="537"/>
      <c r="X346" s="537"/>
      <c r="Y346" s="537"/>
      <c r="Z346" s="537"/>
      <c r="AA346" s="537"/>
    </row>
    <row r="347" s="108" customFormat="true" ht="13.5" hidden="false" customHeight="false" outlineLevel="0" collapsed="false">
      <c r="A347" s="148"/>
      <c r="B347" s="148"/>
      <c r="C347" s="148"/>
      <c r="D347" s="898"/>
      <c r="E347" s="537"/>
      <c r="F347" s="537"/>
      <c r="G347" s="537"/>
      <c r="H347" s="537"/>
      <c r="I347" s="537"/>
      <c r="J347" s="537"/>
      <c r="K347" s="537"/>
      <c r="L347" s="537"/>
      <c r="M347" s="537"/>
      <c r="N347" s="537"/>
      <c r="O347" s="537"/>
      <c r="P347" s="537"/>
      <c r="Q347" s="537"/>
      <c r="R347" s="537"/>
      <c r="S347" s="537"/>
      <c r="T347" s="537"/>
      <c r="U347" s="537"/>
      <c r="V347" s="537"/>
      <c r="W347" s="537"/>
      <c r="X347" s="537"/>
      <c r="Y347" s="537"/>
      <c r="Z347" s="537"/>
      <c r="AA347" s="537"/>
    </row>
    <row r="348" s="108" customFormat="true" ht="13.5" hidden="false" customHeight="false" outlineLevel="0" collapsed="false">
      <c r="A348" s="148"/>
      <c r="B348" s="148"/>
      <c r="C348" s="148"/>
      <c r="D348" s="898"/>
      <c r="E348" s="537"/>
      <c r="F348" s="537"/>
      <c r="G348" s="537"/>
      <c r="H348" s="537"/>
      <c r="I348" s="537"/>
      <c r="J348" s="537"/>
      <c r="K348" s="537"/>
      <c r="L348" s="537"/>
      <c r="M348" s="537"/>
      <c r="N348" s="537"/>
      <c r="O348" s="537"/>
      <c r="P348" s="537"/>
      <c r="Q348" s="537"/>
      <c r="R348" s="537"/>
      <c r="S348" s="537"/>
      <c r="T348" s="537"/>
      <c r="U348" s="537"/>
      <c r="V348" s="537"/>
      <c r="W348" s="537"/>
      <c r="X348" s="537"/>
      <c r="Y348" s="537"/>
      <c r="Z348" s="537"/>
      <c r="AA348" s="537"/>
    </row>
    <row r="349" s="108" customFormat="true" ht="13.5" hidden="false" customHeight="false" outlineLevel="0" collapsed="false">
      <c r="A349" s="148"/>
      <c r="B349" s="148"/>
      <c r="C349" s="148"/>
      <c r="D349" s="898"/>
      <c r="E349" s="537"/>
      <c r="F349" s="537"/>
      <c r="G349" s="537"/>
      <c r="H349" s="537"/>
      <c r="I349" s="537"/>
      <c r="J349" s="537"/>
      <c r="K349" s="537"/>
      <c r="L349" s="537"/>
      <c r="M349" s="537"/>
      <c r="N349" s="537"/>
      <c r="O349" s="537"/>
      <c r="P349" s="537"/>
      <c r="Q349" s="537"/>
      <c r="R349" s="537"/>
      <c r="S349" s="537"/>
      <c r="T349" s="537"/>
      <c r="U349" s="537"/>
      <c r="V349" s="537"/>
      <c r="W349" s="537"/>
      <c r="X349" s="537"/>
      <c r="Y349" s="537"/>
      <c r="Z349" s="537"/>
      <c r="AA349" s="537"/>
    </row>
    <row r="350" s="108" customFormat="true" ht="13.5" hidden="false" customHeight="false" outlineLevel="0" collapsed="false">
      <c r="A350" s="148"/>
      <c r="B350" s="148"/>
      <c r="C350" s="148"/>
      <c r="D350" s="898"/>
      <c r="E350" s="537"/>
      <c r="F350" s="537"/>
      <c r="G350" s="537"/>
      <c r="H350" s="537"/>
      <c r="I350" s="537"/>
      <c r="J350" s="537"/>
      <c r="K350" s="537"/>
      <c r="L350" s="537"/>
      <c r="M350" s="537"/>
      <c r="N350" s="537"/>
      <c r="O350" s="537"/>
      <c r="P350" s="537"/>
      <c r="Q350" s="537"/>
      <c r="R350" s="537"/>
      <c r="S350" s="537"/>
      <c r="T350" s="537"/>
      <c r="U350" s="537"/>
      <c r="V350" s="537"/>
      <c r="W350" s="537"/>
      <c r="X350" s="537"/>
      <c r="Y350" s="537"/>
      <c r="Z350" s="537"/>
      <c r="AA350" s="537"/>
    </row>
    <row r="351" s="108" customFormat="true" ht="13.5" hidden="false" customHeight="false" outlineLevel="0" collapsed="false">
      <c r="A351" s="148"/>
      <c r="B351" s="148"/>
      <c r="C351" s="148"/>
      <c r="D351" s="898"/>
      <c r="E351" s="537"/>
      <c r="F351" s="537"/>
      <c r="G351" s="537"/>
      <c r="H351" s="537"/>
      <c r="I351" s="537"/>
      <c r="J351" s="537"/>
      <c r="K351" s="537"/>
      <c r="L351" s="537"/>
      <c r="M351" s="537"/>
      <c r="N351" s="537"/>
      <c r="O351" s="537"/>
      <c r="P351" s="537"/>
      <c r="Q351" s="537"/>
      <c r="R351" s="537"/>
      <c r="S351" s="537"/>
      <c r="T351" s="537"/>
      <c r="U351" s="537"/>
      <c r="V351" s="537"/>
      <c r="W351" s="537"/>
      <c r="X351" s="537"/>
      <c r="Y351" s="537"/>
      <c r="Z351" s="537"/>
      <c r="AA351" s="537"/>
    </row>
    <row r="352" s="108" customFormat="true" ht="13.5" hidden="false" customHeight="false" outlineLevel="0" collapsed="false">
      <c r="A352" s="148"/>
      <c r="B352" s="148"/>
      <c r="C352" s="148"/>
      <c r="D352" s="898"/>
      <c r="E352" s="537"/>
      <c r="F352" s="537"/>
      <c r="G352" s="537"/>
      <c r="H352" s="537"/>
      <c r="I352" s="537"/>
      <c r="J352" s="537"/>
      <c r="K352" s="537"/>
      <c r="L352" s="537"/>
      <c r="M352" s="537"/>
      <c r="N352" s="537"/>
      <c r="O352" s="537"/>
      <c r="P352" s="537"/>
      <c r="Q352" s="537"/>
      <c r="R352" s="537"/>
      <c r="S352" s="537"/>
      <c r="T352" s="537"/>
      <c r="U352" s="537"/>
      <c r="V352" s="537"/>
      <c r="W352" s="537"/>
      <c r="X352" s="537"/>
      <c r="Y352" s="537"/>
      <c r="Z352" s="537"/>
      <c r="AA352" s="537"/>
    </row>
    <row r="353" s="108" customFormat="true" ht="13.5" hidden="false" customHeight="false" outlineLevel="0" collapsed="false">
      <c r="A353" s="148"/>
      <c r="B353" s="148"/>
      <c r="C353" s="148"/>
      <c r="D353" s="898"/>
      <c r="E353" s="537"/>
      <c r="F353" s="537"/>
      <c r="G353" s="537"/>
      <c r="H353" s="537"/>
      <c r="I353" s="537"/>
      <c r="J353" s="537"/>
      <c r="K353" s="537"/>
      <c r="L353" s="537"/>
      <c r="M353" s="537"/>
      <c r="N353" s="537"/>
      <c r="O353" s="537"/>
      <c r="P353" s="537"/>
      <c r="Q353" s="537"/>
      <c r="R353" s="537"/>
      <c r="S353" s="537"/>
      <c r="T353" s="537"/>
      <c r="U353" s="537"/>
      <c r="V353" s="537"/>
      <c r="W353" s="537"/>
      <c r="X353" s="537"/>
      <c r="Y353" s="537"/>
      <c r="Z353" s="537"/>
      <c r="AA353" s="537"/>
    </row>
    <row r="354" s="108" customFormat="true" ht="13.5" hidden="false" customHeight="false" outlineLevel="0" collapsed="false">
      <c r="A354" s="148"/>
      <c r="B354" s="148"/>
      <c r="C354" s="148"/>
      <c r="D354" s="898"/>
      <c r="E354" s="537"/>
      <c r="F354" s="537"/>
      <c r="G354" s="537"/>
      <c r="H354" s="537"/>
      <c r="I354" s="537"/>
      <c r="J354" s="537"/>
      <c r="K354" s="537"/>
      <c r="L354" s="537"/>
      <c r="M354" s="537"/>
      <c r="N354" s="537"/>
      <c r="O354" s="537"/>
      <c r="P354" s="537"/>
      <c r="Q354" s="537"/>
      <c r="R354" s="537"/>
      <c r="S354" s="537"/>
      <c r="T354" s="537"/>
      <c r="U354" s="537"/>
      <c r="V354" s="537"/>
      <c r="W354" s="537"/>
      <c r="X354" s="537"/>
      <c r="Y354" s="537"/>
      <c r="Z354" s="537"/>
      <c r="AA354" s="537"/>
    </row>
  </sheetData>
  <sheetProtection sheet="true" objects="true" scenarios="true"/>
  <mergeCells count="276">
    <mergeCell ref="A4:C4"/>
    <mergeCell ref="A5:C7"/>
    <mergeCell ref="B10:C10"/>
    <mergeCell ref="A11:A13"/>
    <mergeCell ref="B11:C13"/>
    <mergeCell ref="A14:A16"/>
    <mergeCell ref="B14:C16"/>
    <mergeCell ref="A17:A19"/>
    <mergeCell ref="B17:C19"/>
    <mergeCell ref="A20:A22"/>
    <mergeCell ref="B20:B22"/>
    <mergeCell ref="C20:C22"/>
    <mergeCell ref="A23:A25"/>
    <mergeCell ref="B23:B25"/>
    <mergeCell ref="C23:C25"/>
    <mergeCell ref="A26:A28"/>
    <mergeCell ref="B26:B28"/>
    <mergeCell ref="C26:C28"/>
    <mergeCell ref="A29:A31"/>
    <mergeCell ref="B29:B31"/>
    <mergeCell ref="C29:C31"/>
    <mergeCell ref="A32:A34"/>
    <mergeCell ref="B32:B34"/>
    <mergeCell ref="C32:C34"/>
    <mergeCell ref="A35:A37"/>
    <mergeCell ref="B35:B37"/>
    <mergeCell ref="C35:C37"/>
    <mergeCell ref="A38:A40"/>
    <mergeCell ref="B38:B40"/>
    <mergeCell ref="C38:C40"/>
    <mergeCell ref="A41:A43"/>
    <mergeCell ref="B41:B43"/>
    <mergeCell ref="C41:C43"/>
    <mergeCell ref="A44:A46"/>
    <mergeCell ref="B44:B46"/>
    <mergeCell ref="C44:C46"/>
    <mergeCell ref="A47:A49"/>
    <mergeCell ref="B47:B49"/>
    <mergeCell ref="C47:C49"/>
    <mergeCell ref="A50:A52"/>
    <mergeCell ref="B50:B52"/>
    <mergeCell ref="C50:C52"/>
    <mergeCell ref="A53:A55"/>
    <mergeCell ref="B53:C55"/>
    <mergeCell ref="A56:A58"/>
    <mergeCell ref="B56:C58"/>
    <mergeCell ref="A59:A61"/>
    <mergeCell ref="B59:C61"/>
    <mergeCell ref="A62:A64"/>
    <mergeCell ref="B62:B64"/>
    <mergeCell ref="C62:C64"/>
    <mergeCell ref="A65:A67"/>
    <mergeCell ref="B65:B67"/>
    <mergeCell ref="C65:C67"/>
    <mergeCell ref="A68:A70"/>
    <mergeCell ref="B68:B70"/>
    <mergeCell ref="C68:C70"/>
    <mergeCell ref="A71:A73"/>
    <mergeCell ref="B71:B73"/>
    <mergeCell ref="C71:C73"/>
    <mergeCell ref="A74:A76"/>
    <mergeCell ref="B74:C76"/>
    <mergeCell ref="A77:A79"/>
    <mergeCell ref="B77:B79"/>
    <mergeCell ref="C77:C79"/>
    <mergeCell ref="A80:A82"/>
    <mergeCell ref="B80:B82"/>
    <mergeCell ref="C80:C82"/>
    <mergeCell ref="A83:A85"/>
    <mergeCell ref="B83:B85"/>
    <mergeCell ref="C83:C85"/>
    <mergeCell ref="A86:A88"/>
    <mergeCell ref="B86:C88"/>
    <mergeCell ref="A89:A91"/>
    <mergeCell ref="B89:C91"/>
    <mergeCell ref="A92:A94"/>
    <mergeCell ref="B92:C94"/>
    <mergeCell ref="A95:A97"/>
    <mergeCell ref="B95:C97"/>
    <mergeCell ref="A98:A100"/>
    <mergeCell ref="B98:C100"/>
    <mergeCell ref="A101:A103"/>
    <mergeCell ref="B101:C103"/>
    <mergeCell ref="A104:A106"/>
    <mergeCell ref="B104:C106"/>
    <mergeCell ref="A107:A109"/>
    <mergeCell ref="B107:C109"/>
    <mergeCell ref="A110:A112"/>
    <mergeCell ref="B110:B112"/>
    <mergeCell ref="C110:C112"/>
    <mergeCell ref="A113:A115"/>
    <mergeCell ref="B113:C115"/>
    <mergeCell ref="B118:C118"/>
    <mergeCell ref="A119:A121"/>
    <mergeCell ref="B119:C121"/>
    <mergeCell ref="A122:A124"/>
    <mergeCell ref="B122:C124"/>
    <mergeCell ref="A125:A127"/>
    <mergeCell ref="B125:C127"/>
    <mergeCell ref="A128:A130"/>
    <mergeCell ref="B128:B130"/>
    <mergeCell ref="C128:C130"/>
    <mergeCell ref="A131:A133"/>
    <mergeCell ref="B131:B133"/>
    <mergeCell ref="C131:C133"/>
    <mergeCell ref="A134:A136"/>
    <mergeCell ref="B134:B136"/>
    <mergeCell ref="C134:C136"/>
    <mergeCell ref="A137:A139"/>
    <mergeCell ref="B137:B139"/>
    <mergeCell ref="C137:C139"/>
    <mergeCell ref="A140:A142"/>
    <mergeCell ref="B140:B142"/>
    <mergeCell ref="C140:C142"/>
    <mergeCell ref="A143:A145"/>
    <mergeCell ref="B143:B145"/>
    <mergeCell ref="C143:C145"/>
    <mergeCell ref="A146:A148"/>
    <mergeCell ref="B146:B148"/>
    <mergeCell ref="C146:C148"/>
    <mergeCell ref="A149:A151"/>
    <mergeCell ref="B149:B151"/>
    <mergeCell ref="C149:C151"/>
    <mergeCell ref="A152:A154"/>
    <mergeCell ref="B152:B154"/>
    <mergeCell ref="C152:C154"/>
    <mergeCell ref="A155:A157"/>
    <mergeCell ref="B155:B157"/>
    <mergeCell ref="C155:C157"/>
    <mergeCell ref="A158:A160"/>
    <mergeCell ref="B158:B160"/>
    <mergeCell ref="C158:C160"/>
    <mergeCell ref="A161:A163"/>
    <mergeCell ref="B161:C163"/>
    <mergeCell ref="A164:A166"/>
    <mergeCell ref="B164:C166"/>
    <mergeCell ref="A167:A169"/>
    <mergeCell ref="B167:C169"/>
    <mergeCell ref="A170:A172"/>
    <mergeCell ref="B170:B172"/>
    <mergeCell ref="C170:C172"/>
    <mergeCell ref="A173:A175"/>
    <mergeCell ref="B173:B175"/>
    <mergeCell ref="C173:C175"/>
    <mergeCell ref="A176:A178"/>
    <mergeCell ref="B176:B178"/>
    <mergeCell ref="C176:C178"/>
    <mergeCell ref="A179:A181"/>
    <mergeCell ref="B179:B181"/>
    <mergeCell ref="C179:C181"/>
    <mergeCell ref="A182:A184"/>
    <mergeCell ref="B182:C184"/>
    <mergeCell ref="A185:A187"/>
    <mergeCell ref="B185:B187"/>
    <mergeCell ref="C185:C187"/>
    <mergeCell ref="A188:A190"/>
    <mergeCell ref="B188:B190"/>
    <mergeCell ref="C188:C190"/>
    <mergeCell ref="A191:A193"/>
    <mergeCell ref="B191:B193"/>
    <mergeCell ref="C191:C193"/>
    <mergeCell ref="A194:A196"/>
    <mergeCell ref="B194:C196"/>
    <mergeCell ref="A197:A199"/>
    <mergeCell ref="B197:C199"/>
    <mergeCell ref="A200:A202"/>
    <mergeCell ref="B200:C202"/>
    <mergeCell ref="A203:A205"/>
    <mergeCell ref="B203:C205"/>
    <mergeCell ref="A206:A208"/>
    <mergeCell ref="B206:C208"/>
    <mergeCell ref="A209:A211"/>
    <mergeCell ref="B209:C211"/>
    <mergeCell ref="A212:A214"/>
    <mergeCell ref="B212:C214"/>
    <mergeCell ref="A215:A217"/>
    <mergeCell ref="B215:C217"/>
    <mergeCell ref="A218:A220"/>
    <mergeCell ref="B218:B220"/>
    <mergeCell ref="C218:C220"/>
    <mergeCell ref="A221:A223"/>
    <mergeCell ref="B221:C223"/>
    <mergeCell ref="A225:D225"/>
    <mergeCell ref="A226:D226"/>
    <mergeCell ref="A229:A230"/>
    <mergeCell ref="B229:D230"/>
    <mergeCell ref="E229:AA229"/>
    <mergeCell ref="A231:A233"/>
    <mergeCell ref="B231:C233"/>
    <mergeCell ref="A234:A236"/>
    <mergeCell ref="B234:C236"/>
    <mergeCell ref="A237:A239"/>
    <mergeCell ref="B237:C239"/>
    <mergeCell ref="A240:A242"/>
    <mergeCell ref="B240:B242"/>
    <mergeCell ref="C240:C242"/>
    <mergeCell ref="A243:A245"/>
    <mergeCell ref="B243:B245"/>
    <mergeCell ref="C243:C245"/>
    <mergeCell ref="A246:A248"/>
    <mergeCell ref="B246:B248"/>
    <mergeCell ref="C246:C248"/>
    <mergeCell ref="A249:A251"/>
    <mergeCell ref="B249:B251"/>
    <mergeCell ref="C249:C251"/>
    <mergeCell ref="A252:A254"/>
    <mergeCell ref="B252:B254"/>
    <mergeCell ref="C252:C254"/>
    <mergeCell ref="A255:A257"/>
    <mergeCell ref="B255:B257"/>
    <mergeCell ref="C255:C257"/>
    <mergeCell ref="A258:A260"/>
    <mergeCell ref="B258:B260"/>
    <mergeCell ref="C258:C260"/>
    <mergeCell ref="A261:A263"/>
    <mergeCell ref="B261:B263"/>
    <mergeCell ref="C261:C263"/>
    <mergeCell ref="A264:A266"/>
    <mergeCell ref="B264:B266"/>
    <mergeCell ref="C264:C266"/>
    <mergeCell ref="A267:A269"/>
    <mergeCell ref="B267:B269"/>
    <mergeCell ref="C267:C269"/>
    <mergeCell ref="A270:A272"/>
    <mergeCell ref="B270:B272"/>
    <mergeCell ref="C270:C272"/>
    <mergeCell ref="A273:A275"/>
    <mergeCell ref="B273:C275"/>
    <mergeCell ref="A276:A278"/>
    <mergeCell ref="B276:C278"/>
    <mergeCell ref="A279:A281"/>
    <mergeCell ref="B279:C281"/>
    <mergeCell ref="A282:A284"/>
    <mergeCell ref="B282:B284"/>
    <mergeCell ref="C282:C284"/>
    <mergeCell ref="A285:A287"/>
    <mergeCell ref="B285:B287"/>
    <mergeCell ref="C285:C287"/>
    <mergeCell ref="A288:A290"/>
    <mergeCell ref="B288:B290"/>
    <mergeCell ref="C288:C290"/>
    <mergeCell ref="A291:A293"/>
    <mergeCell ref="B291:B293"/>
    <mergeCell ref="C291:C293"/>
    <mergeCell ref="A294:A296"/>
    <mergeCell ref="B294:C296"/>
    <mergeCell ref="A297:A299"/>
    <mergeCell ref="B297:B299"/>
    <mergeCell ref="C297:C299"/>
    <mergeCell ref="A300:A302"/>
    <mergeCell ref="B300:B302"/>
    <mergeCell ref="C300:C302"/>
    <mergeCell ref="A303:A305"/>
    <mergeCell ref="B303:B305"/>
    <mergeCell ref="C303:C305"/>
    <mergeCell ref="A306:A308"/>
    <mergeCell ref="B306:C308"/>
    <mergeCell ref="A309:A311"/>
    <mergeCell ref="B309:C311"/>
    <mergeCell ref="A312:A314"/>
    <mergeCell ref="B312:C314"/>
    <mergeCell ref="A315:A317"/>
    <mergeCell ref="B315:C317"/>
    <mergeCell ref="A318:A320"/>
    <mergeCell ref="B318:C320"/>
    <mergeCell ref="A321:A323"/>
    <mergeCell ref="B321:C323"/>
    <mergeCell ref="A324:A326"/>
    <mergeCell ref="B324:C326"/>
    <mergeCell ref="A327:A329"/>
    <mergeCell ref="B327:C329"/>
    <mergeCell ref="A330:A332"/>
    <mergeCell ref="B330:B332"/>
    <mergeCell ref="C330:C332"/>
    <mergeCell ref="A333:A335"/>
    <mergeCell ref="B333:C335"/>
  </mergeCells>
  <printOptions headings="false" gridLines="false" gridLinesSet="true" horizontalCentered="false" verticalCentered="false"/>
  <pageMargins left="0.779861111111111" right="0.779861111111111" top="0.979861111111111" bottom="0.770138888888889" header="0.511811023622047" footer="0.511811023622047"/>
  <pageSetup paperSize="8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1" man="true" max="16383" min="0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3.5" customHeight="false" zeroHeight="false" outlineLevelRow="0" outlineLevelCol="0"/>
  <cols>
    <col collapsed="false" customWidth="true" hidden="false" outlineLevel="0" max="1" min="1" style="331" width="8.13"/>
    <col collapsed="false" customWidth="true" hidden="false" outlineLevel="0" max="2" min="2" style="331" width="5.76"/>
    <col collapsed="false" customWidth="true" hidden="false" outlineLevel="0" max="3" min="3" style="331" width="13.13"/>
    <col collapsed="false" customWidth="true" hidden="false" outlineLevel="0" max="4" min="4" style="849" width="4.76"/>
    <col collapsed="false" customWidth="true" hidden="false" outlineLevel="0" max="5" min="5" style="331" width="11.5"/>
    <col collapsed="false" customWidth="true" hidden="false" outlineLevel="0" max="23" min="6" style="331" width="9.13"/>
    <col collapsed="false" customWidth="true" hidden="false" outlineLevel="0" max="24" min="24" style="331" width="10.63"/>
    <col collapsed="false" customWidth="true" hidden="false" outlineLevel="0" max="27" min="25" style="331" width="7.76"/>
    <col collapsed="false" customWidth="true" hidden="false" outlineLevel="0" max="28" min="28" style="0" width="10.37"/>
  </cols>
  <sheetData>
    <row r="1" customFormat="false" ht="13.8" hidden="false" customHeight="false" outlineLevel="0" collapsed="false">
      <c r="A1" s="850" t="s">
        <v>1054</v>
      </c>
    </row>
    <row r="2" customFormat="false" ht="15" hidden="false" customHeight="false" outlineLevel="0" collapsed="false">
      <c r="A2" s="850"/>
    </row>
    <row r="3" customFormat="false" ht="15.65" hidden="false" customHeight="false" outlineLevel="0" collapsed="false">
      <c r="A3" s="851" t="s">
        <v>71</v>
      </c>
    </row>
    <row r="4" s="860" customFormat="true" ht="15.75" hidden="false" customHeight="true" outlineLevel="0" collapsed="false">
      <c r="A4" s="852" t="s">
        <v>482</v>
      </c>
      <c r="B4" s="852"/>
      <c r="C4" s="852"/>
      <c r="D4" s="853"/>
      <c r="E4" s="852" t="s">
        <v>1055</v>
      </c>
      <c r="F4" s="854" t="s">
        <v>1056</v>
      </c>
      <c r="G4" s="854" t="s">
        <v>1057</v>
      </c>
      <c r="H4" s="854" t="s">
        <v>221</v>
      </c>
      <c r="I4" s="854" t="s">
        <v>223</v>
      </c>
      <c r="J4" s="854" t="s">
        <v>225</v>
      </c>
      <c r="K4" s="854" t="s">
        <v>227</v>
      </c>
      <c r="L4" s="854" t="s">
        <v>230</v>
      </c>
      <c r="M4" s="854" t="s">
        <v>232</v>
      </c>
      <c r="N4" s="854" t="s">
        <v>234</v>
      </c>
      <c r="O4" s="854" t="s">
        <v>236</v>
      </c>
      <c r="P4" s="854" t="s">
        <v>238</v>
      </c>
      <c r="Q4" s="854" t="s">
        <v>241</v>
      </c>
      <c r="R4" s="854" t="s">
        <v>243</v>
      </c>
      <c r="S4" s="854" t="s">
        <v>245</v>
      </c>
      <c r="T4" s="854" t="s">
        <v>247</v>
      </c>
      <c r="U4" s="854" t="s">
        <v>249</v>
      </c>
      <c r="V4" s="855" t="s">
        <v>251</v>
      </c>
      <c r="W4" s="856" t="s">
        <v>253</v>
      </c>
      <c r="X4" s="857" t="s">
        <v>333</v>
      </c>
      <c r="Y4" s="857" t="s">
        <v>334</v>
      </c>
      <c r="Z4" s="858" t="s">
        <v>1058</v>
      </c>
      <c r="AA4" s="859" t="s">
        <v>1059</v>
      </c>
    </row>
    <row r="5" s="117" customFormat="true" ht="15.75" hidden="false" customHeight="true" outlineLevel="0" collapsed="false">
      <c r="A5" s="861" t="s">
        <v>1060</v>
      </c>
      <c r="B5" s="861"/>
      <c r="C5" s="861"/>
      <c r="D5" s="862" t="s">
        <v>7</v>
      </c>
      <c r="E5" s="863" t="n">
        <f aca="false">'[1]年齢階級・区別人口(住基）'!C15</f>
        <v>211493</v>
      </c>
      <c r="F5" s="864" t="n">
        <f aca="false">'[1]年齢階級・区別人口(住基）'!E15</f>
        <v>7934</v>
      </c>
      <c r="G5" s="864" t="n">
        <f aca="false">'[1]年齢階級・区別人口(住基）'!F15</f>
        <v>7630</v>
      </c>
      <c r="H5" s="864" t="n">
        <f aca="false">'[1]年齢階級・区別人口(住基）'!G15</f>
        <v>7589</v>
      </c>
      <c r="I5" s="864" t="n">
        <f aca="false">'[1]年齢階級・区別人口(住基）'!H15</f>
        <v>8027</v>
      </c>
      <c r="J5" s="864" t="n">
        <f aca="false">'[1]年齢階級・区別人口(住基）'!I15</f>
        <v>10661</v>
      </c>
      <c r="K5" s="864" t="n">
        <f aca="false">'[1]年齢階級・区別人口(住基）'!J15</f>
        <v>13001</v>
      </c>
      <c r="L5" s="864" t="n">
        <f aca="false">'[1]年齢階級・区別人口(住基）'!K15</f>
        <v>14442</v>
      </c>
      <c r="M5" s="864" t="n">
        <f aca="false">'[1]年齢階級・区別人口(住基）'!L15</f>
        <v>14975</v>
      </c>
      <c r="N5" s="864" t="n">
        <f aca="false">'[1]年齢階級・区別人口(住基）'!M15</f>
        <v>17115</v>
      </c>
      <c r="O5" s="864" t="n">
        <f aca="false">'[1]年齢階級・区別人口(住基）'!N15</f>
        <v>17553</v>
      </c>
      <c r="P5" s="864" t="n">
        <f aca="false">'[1]年齢階級・区別人口(住基）'!O15</f>
        <v>15179</v>
      </c>
      <c r="Q5" s="864" t="n">
        <f aca="false">'[1]年齢階級・区別人口(住基）'!P15</f>
        <v>13412</v>
      </c>
      <c r="R5" s="864" t="n">
        <f aca="false">'[1]年齢階級・区別人口(住基）'!Q15</f>
        <v>12390</v>
      </c>
      <c r="S5" s="864" t="n">
        <f aca="false">'[1]年齢階級・区別人口(住基）'!R15</f>
        <v>14818</v>
      </c>
      <c r="T5" s="864" t="n">
        <f aca="false">'[1]年齢階級・区別人口(住基）'!S15</f>
        <v>11775</v>
      </c>
      <c r="U5" s="864" t="n">
        <f aca="false">'[1]年齢階級・区別人口(住基）'!T15</f>
        <v>9630</v>
      </c>
      <c r="V5" s="865" t="n">
        <f aca="false">'[1]年齢階級・区別人口(住基）'!U15</f>
        <v>7497</v>
      </c>
      <c r="W5" s="866" t="n">
        <f aca="false">'[1]年齢階級・区別人口(住基）'!V15</f>
        <v>4997</v>
      </c>
      <c r="X5" s="864" t="n">
        <f aca="false">'[1]年齢階級・区別人口(住基）'!W15</f>
        <v>2180</v>
      </c>
      <c r="Y5" s="864" t="n">
        <f aca="false">'[1]年齢階級・区別人口(住基）'!X15</f>
        <v>584</v>
      </c>
      <c r="Z5" s="867" t="n">
        <f aca="false">'[1]年齢階級・区別人口(住基）'!Y15</f>
        <v>104</v>
      </c>
      <c r="AA5" s="868" t="n">
        <f aca="false">SUM(W5:Z5)</f>
        <v>7865</v>
      </c>
    </row>
    <row r="6" s="117" customFormat="true" ht="15.75" hidden="false" customHeight="true" outlineLevel="0" collapsed="false">
      <c r="A6" s="861"/>
      <c r="B6" s="861"/>
      <c r="C6" s="861"/>
      <c r="D6" s="862" t="s">
        <v>8</v>
      </c>
      <c r="E6" s="863" t="n">
        <f aca="false">'[1]年齢階級・区別人口(住基）'!C16</f>
        <v>100588</v>
      </c>
      <c r="F6" s="864" t="n">
        <f aca="false">'[1]年齢階級・区別人口(住基）'!E16</f>
        <v>4090</v>
      </c>
      <c r="G6" s="864" t="n">
        <f aca="false">'[1]年齢階級・区別人口(住基）'!F16</f>
        <v>3971</v>
      </c>
      <c r="H6" s="864" t="n">
        <f aca="false">'[1]年齢階級・区別人口(住基）'!G16</f>
        <v>3838</v>
      </c>
      <c r="I6" s="864" t="n">
        <f aca="false">'[1]年齢階級・区別人口(住基）'!H16</f>
        <v>4034</v>
      </c>
      <c r="J6" s="864" t="n">
        <f aca="false">'[1]年齢階級・区別人口(住基）'!I16</f>
        <v>5139</v>
      </c>
      <c r="K6" s="864" t="n">
        <f aca="false">'[1]年齢階級・区別人口(住基）'!J16</f>
        <v>6442</v>
      </c>
      <c r="L6" s="864" t="n">
        <f aca="false">'[1]年齢階級・区別人口(住基）'!K16</f>
        <v>7154</v>
      </c>
      <c r="M6" s="864" t="n">
        <f aca="false">'[1]年齢階級・区別人口(住基）'!L16</f>
        <v>7468</v>
      </c>
      <c r="N6" s="864" t="n">
        <f aca="false">'[1]年齢階級・区別人口(住基）'!M16</f>
        <v>8500</v>
      </c>
      <c r="O6" s="864" t="n">
        <f aca="false">'[1]年齢階級・区別人口(住基）'!N16</f>
        <v>8598</v>
      </c>
      <c r="P6" s="864" t="n">
        <f aca="false">'[1]年齢階級・区別人口(住基）'!O16</f>
        <v>7421</v>
      </c>
      <c r="Q6" s="864" t="n">
        <f aca="false">'[1]年齢階級・区別人口(住基）'!P16</f>
        <v>6535</v>
      </c>
      <c r="R6" s="864" t="n">
        <f aca="false">'[1]年齢階級・区別人口(住基）'!Q16</f>
        <v>5969</v>
      </c>
      <c r="S6" s="864" t="n">
        <f aca="false">'[1]年齢階級・区別人口(住基）'!R16</f>
        <v>6909</v>
      </c>
      <c r="T6" s="864" t="n">
        <f aca="false">'[1]年齢階級・区別人口(住基）'!S16</f>
        <v>5419</v>
      </c>
      <c r="U6" s="864" t="n">
        <f aca="false">'[1]年齢階級・区別人口(住基）'!T16</f>
        <v>4003</v>
      </c>
      <c r="V6" s="865" t="n">
        <f aca="false">'[1]年齢階級・区別人口(住基）'!U16</f>
        <v>2765</v>
      </c>
      <c r="W6" s="866" t="n">
        <f aca="false">'[1]年齢階級・区別人口(住基）'!V16</f>
        <v>1648</v>
      </c>
      <c r="X6" s="864" t="n">
        <f aca="false">'[1]年齢階級・区別人口(住基）'!W16</f>
        <v>579</v>
      </c>
      <c r="Y6" s="864" t="n">
        <f aca="false">'[1]年齢階級・区別人口(住基）'!X16</f>
        <v>92</v>
      </c>
      <c r="Z6" s="867" t="n">
        <f aca="false">'[1]年齢階級・区別人口(住基）'!Y16</f>
        <v>14</v>
      </c>
      <c r="AA6" s="868" t="n">
        <f aca="false">SUM(W6:Z6)</f>
        <v>2333</v>
      </c>
    </row>
    <row r="7" s="117" customFormat="true" ht="15.75" hidden="false" customHeight="true" outlineLevel="0" collapsed="false">
      <c r="A7" s="861"/>
      <c r="B7" s="861"/>
      <c r="C7" s="861"/>
      <c r="D7" s="869" t="s">
        <v>9</v>
      </c>
      <c r="E7" s="870" t="n">
        <f aca="false">'[1]年齢階級・区別人口(住基）'!C17</f>
        <v>110905</v>
      </c>
      <c r="F7" s="871" t="n">
        <f aca="false">'[1]年齢階級・区別人口(住基）'!E17</f>
        <v>3844</v>
      </c>
      <c r="G7" s="871" t="n">
        <f aca="false">'[1]年齢階級・区別人口(住基）'!F17</f>
        <v>3659</v>
      </c>
      <c r="H7" s="871" t="n">
        <f aca="false">'[1]年齢階級・区別人口(住基）'!G17</f>
        <v>3751</v>
      </c>
      <c r="I7" s="871" t="n">
        <f aca="false">'[1]年齢階級・区別人口(住基）'!H17</f>
        <v>3993</v>
      </c>
      <c r="J7" s="871" t="n">
        <f aca="false">'[1]年齢階級・区別人口(住基）'!I17</f>
        <v>5522</v>
      </c>
      <c r="K7" s="871" t="n">
        <f aca="false">'[1]年齢階級・区別人口(住基）'!J17</f>
        <v>6559</v>
      </c>
      <c r="L7" s="871" t="n">
        <f aca="false">'[1]年齢階級・区別人口(住基）'!K17</f>
        <v>7288</v>
      </c>
      <c r="M7" s="871" t="n">
        <f aca="false">'[1]年齢階級・区別人口(住基）'!L17</f>
        <v>7507</v>
      </c>
      <c r="N7" s="871" t="n">
        <f aca="false">'[1]年齢階級・区別人口(住基）'!M17</f>
        <v>8615</v>
      </c>
      <c r="O7" s="871" t="n">
        <f aca="false">'[1]年齢階級・区別人口(住基）'!N17</f>
        <v>8955</v>
      </c>
      <c r="P7" s="871" t="n">
        <f aca="false">'[1]年齢階級・区別人口(住基）'!O17</f>
        <v>7758</v>
      </c>
      <c r="Q7" s="871" t="n">
        <f aca="false">'[1]年齢階級・区別人口(住基）'!P17</f>
        <v>6877</v>
      </c>
      <c r="R7" s="871" t="n">
        <f aca="false">'[1]年齢階級・区別人口(住基）'!Q17</f>
        <v>6421</v>
      </c>
      <c r="S7" s="871" t="n">
        <f aca="false">'[1]年齢階級・区別人口(住基）'!R17</f>
        <v>7909</v>
      </c>
      <c r="T7" s="871" t="n">
        <f aca="false">'[1]年齢階級・区別人口(住基）'!S17</f>
        <v>6356</v>
      </c>
      <c r="U7" s="871" t="n">
        <f aca="false">'[1]年齢階級・区別人口(住基）'!T17</f>
        <v>5627</v>
      </c>
      <c r="V7" s="872" t="n">
        <f aca="false">'[1]年齢階級・区別人口(住基）'!U17</f>
        <v>4732</v>
      </c>
      <c r="W7" s="866" t="n">
        <f aca="false">'[1]年齢階級・区別人口(住基）'!V17</f>
        <v>3349</v>
      </c>
      <c r="X7" s="864" t="n">
        <f aca="false">'[1]年齢階級・区別人口(住基）'!W17</f>
        <v>1601</v>
      </c>
      <c r="Y7" s="864" t="n">
        <f aca="false">'[1]年齢階級・区別人口(住基）'!X17</f>
        <v>492</v>
      </c>
      <c r="Z7" s="867" t="n">
        <f aca="false">'[1]年齢階級・区別人口(住基）'!Y17</f>
        <v>90</v>
      </c>
      <c r="AA7" s="873" t="n">
        <f aca="false">SUM(W7:Z7)</f>
        <v>5532</v>
      </c>
    </row>
    <row r="8" s="185" customFormat="true" ht="15.75" hidden="false" customHeight="true" outlineLevel="0" collapsed="false">
      <c r="A8" s="532"/>
      <c r="B8" s="874"/>
      <c r="C8" s="875"/>
      <c r="D8" s="875"/>
      <c r="E8" s="876"/>
      <c r="F8" s="876"/>
      <c r="G8" s="876"/>
      <c r="H8" s="876"/>
      <c r="I8" s="876"/>
      <c r="J8" s="876"/>
      <c r="K8" s="876"/>
      <c r="L8" s="876"/>
      <c r="M8" s="876"/>
      <c r="N8" s="876"/>
      <c r="O8" s="876"/>
      <c r="P8" s="876"/>
      <c r="Q8" s="876"/>
      <c r="R8" s="876"/>
      <c r="S8" s="876"/>
      <c r="T8" s="876"/>
      <c r="U8" s="876"/>
      <c r="V8" s="876"/>
      <c r="W8" s="877"/>
      <c r="X8" s="877"/>
      <c r="Y8" s="877"/>
      <c r="Z8" s="877"/>
      <c r="AA8" s="876"/>
    </row>
    <row r="9" s="185" customFormat="true" ht="15.75" hidden="false" customHeight="true" outlineLevel="0" collapsed="false">
      <c r="A9" s="878" t="s">
        <v>1061</v>
      </c>
      <c r="B9" s="874"/>
      <c r="C9" s="875"/>
      <c r="D9" s="875"/>
      <c r="E9" s="876"/>
      <c r="F9" s="876"/>
      <c r="G9" s="876"/>
      <c r="H9" s="876"/>
      <c r="I9" s="876"/>
      <c r="J9" s="876"/>
      <c r="K9" s="876"/>
      <c r="L9" s="876"/>
      <c r="M9" s="876"/>
      <c r="N9" s="876"/>
      <c r="O9" s="876"/>
      <c r="P9" s="876"/>
      <c r="Q9" s="876"/>
      <c r="R9" s="876"/>
      <c r="S9" s="876"/>
      <c r="T9" s="876"/>
      <c r="U9" s="876"/>
      <c r="V9" s="876"/>
      <c r="W9" s="877"/>
      <c r="X9" s="877"/>
      <c r="Y9" s="877"/>
      <c r="Z9" s="877"/>
      <c r="AA9" s="876"/>
    </row>
    <row r="10" s="130" customFormat="true" ht="30.55" hidden="false" customHeight="false" outlineLevel="0" collapsed="false">
      <c r="A10" s="879" t="s">
        <v>1062</v>
      </c>
      <c r="B10" s="880" t="s">
        <v>345</v>
      </c>
      <c r="C10" s="880"/>
      <c r="D10" s="880"/>
      <c r="E10" s="881" t="s">
        <v>1063</v>
      </c>
      <c r="F10" s="880" t="s">
        <v>331</v>
      </c>
      <c r="G10" s="880" t="s">
        <v>1057</v>
      </c>
      <c r="H10" s="880" t="s">
        <v>221</v>
      </c>
      <c r="I10" s="880" t="s">
        <v>223</v>
      </c>
      <c r="J10" s="880" t="s">
        <v>225</v>
      </c>
      <c r="K10" s="880" t="s">
        <v>227</v>
      </c>
      <c r="L10" s="880" t="s">
        <v>230</v>
      </c>
      <c r="M10" s="880" t="s">
        <v>232</v>
      </c>
      <c r="N10" s="880" t="s">
        <v>234</v>
      </c>
      <c r="O10" s="880" t="s">
        <v>236</v>
      </c>
      <c r="P10" s="880" t="s">
        <v>238</v>
      </c>
      <c r="Q10" s="880" t="s">
        <v>241</v>
      </c>
      <c r="R10" s="880" t="s">
        <v>243</v>
      </c>
      <c r="S10" s="880" t="s">
        <v>245</v>
      </c>
      <c r="T10" s="880" t="s">
        <v>247</v>
      </c>
      <c r="U10" s="880" t="s">
        <v>249</v>
      </c>
      <c r="V10" s="880" t="s">
        <v>251</v>
      </c>
      <c r="W10" s="880" t="s">
        <v>1059</v>
      </c>
      <c r="X10" s="882" t="s">
        <v>1064</v>
      </c>
      <c r="Y10" s="883"/>
      <c r="Z10" s="883"/>
      <c r="AA10" s="883"/>
    </row>
    <row r="11" s="108" customFormat="true" ht="13.5" hidden="false" customHeight="true" outlineLevel="0" collapsed="false">
      <c r="A11" s="880"/>
      <c r="B11" s="884" t="s">
        <v>987</v>
      </c>
      <c r="C11" s="884"/>
      <c r="D11" s="885" t="s">
        <v>7</v>
      </c>
      <c r="E11" s="886" t="n">
        <f aca="false">X11/E$226</f>
        <v>379.385313249524</v>
      </c>
      <c r="F11" s="887" t="n">
        <f aca="false">F119*F$226</f>
        <v>721704058.48248</v>
      </c>
      <c r="G11" s="887" t="n">
        <f aca="false">G119*G$226</f>
        <v>109279161.205767</v>
      </c>
      <c r="H11" s="887" t="n">
        <f aca="false">H119*H$226</f>
        <v>111964685.729345</v>
      </c>
      <c r="I11" s="887" t="n">
        <f aca="false">I119*I$226</f>
        <v>215647190.731282</v>
      </c>
      <c r="J11" s="887" t="n">
        <f aca="false">J119*J$226</f>
        <v>413375855.923459</v>
      </c>
      <c r="K11" s="887" t="n">
        <f aca="false">K119*K$226</f>
        <v>276040304.591954</v>
      </c>
      <c r="L11" s="887" t="n">
        <f aca="false">L119*L$226</f>
        <v>316091954.022989</v>
      </c>
      <c r="M11" s="887" t="n">
        <f aca="false">M119*M$226</f>
        <v>620300500.834725</v>
      </c>
      <c r="N11" s="887" t="n">
        <f aca="false">N119*N$226</f>
        <v>1373064563.24861</v>
      </c>
      <c r="O11" s="887" t="n">
        <f aca="false">O119*O$226</f>
        <v>1429265652.595</v>
      </c>
      <c r="P11" s="887" t="n">
        <f aca="false">P119*P$226</f>
        <v>2358205415.37651</v>
      </c>
      <c r="Q11" s="887" t="n">
        <f aca="false">Q119*Q$226</f>
        <v>2796875932.00119</v>
      </c>
      <c r="R11" s="887" t="n">
        <f aca="false">R119*R$226</f>
        <v>3580952380.95238</v>
      </c>
      <c r="S11" s="887" t="n">
        <f aca="false">S119*S$226</f>
        <v>5266587933.59428</v>
      </c>
      <c r="T11" s="887" t="n">
        <f aca="false">T119*T$226</f>
        <v>5461231422.50531</v>
      </c>
      <c r="U11" s="887" t="n">
        <f aca="false">U119*U$226</f>
        <v>6260924195.22326</v>
      </c>
      <c r="V11" s="887" t="n">
        <f aca="false">V119*V$226</f>
        <v>6020088035.21409</v>
      </c>
      <c r="W11" s="887" t="n">
        <f aca="false">W119*W$226</f>
        <v>8303521932.61284</v>
      </c>
      <c r="X11" s="887" t="n">
        <f aca="false">SUM(F11:W11)</f>
        <v>45635121174.8455</v>
      </c>
      <c r="Y11" s="201"/>
      <c r="Z11" s="201"/>
      <c r="AA11" s="201"/>
    </row>
    <row r="12" s="108" customFormat="true" ht="13.5" hidden="false" customHeight="true" outlineLevel="0" collapsed="false">
      <c r="A12" s="880"/>
      <c r="B12" s="884"/>
      <c r="C12" s="884"/>
      <c r="D12" s="885" t="s">
        <v>475</v>
      </c>
      <c r="E12" s="886" t="n">
        <f aca="false">X12/E$226</f>
        <v>526.667592114791</v>
      </c>
      <c r="F12" s="887" t="n">
        <f aca="false">F120*F$226</f>
        <v>600000000</v>
      </c>
      <c r="G12" s="887" t="n">
        <f aca="false">G120*G$226</f>
        <v>209972299.168975</v>
      </c>
      <c r="H12" s="887" t="n">
        <f aca="false">H120*H$226</f>
        <v>221391349.661282</v>
      </c>
      <c r="I12" s="887" t="n">
        <f aca="false">I120*I$226</f>
        <v>429102627.664849</v>
      </c>
      <c r="J12" s="887" t="n">
        <f aca="false">J120*J$226</f>
        <v>686047869.23526</v>
      </c>
      <c r="K12" s="887" t="n">
        <f aca="false">K120*K$226</f>
        <v>278547035.082273</v>
      </c>
      <c r="L12" s="887" t="n">
        <f aca="false">L120*L$226</f>
        <v>510483645.513</v>
      </c>
      <c r="M12" s="887" t="n">
        <f aca="false">M120*M$226</f>
        <v>870688269.951794</v>
      </c>
      <c r="N12" s="887" t="n">
        <f aca="false">N120*N$226</f>
        <v>1880000000</v>
      </c>
      <c r="O12" s="887" t="n">
        <f aca="false">O120*O$226</f>
        <v>1207397069.08583</v>
      </c>
      <c r="P12" s="887" t="n">
        <f aca="false">P120*P$226</f>
        <v>2976202668.10403</v>
      </c>
      <c r="Q12" s="887" t="n">
        <f aca="false">Q120*Q$226</f>
        <v>4028156082.63198</v>
      </c>
      <c r="R12" s="887" t="n">
        <f aca="false">R120*R$226</f>
        <v>5574803149.6063</v>
      </c>
      <c r="S12" s="887" t="n">
        <f aca="false">S120*S$226</f>
        <v>7377956288.89854</v>
      </c>
      <c r="T12" s="887" t="n">
        <f aca="false">T120*T$226</f>
        <v>8146373869.71766</v>
      </c>
      <c r="U12" s="887" t="n">
        <f aca="false">U120*U$226</f>
        <v>8781014239.32051</v>
      </c>
      <c r="V12" s="887" t="n">
        <f aca="false">V120*V$226</f>
        <v>9458083182.64014</v>
      </c>
      <c r="W12" s="887" t="n">
        <f aca="false">W120*W$226</f>
        <v>10115045006.4295</v>
      </c>
      <c r="X12" s="887" t="n">
        <f aca="false">SUM(F12:W12)</f>
        <v>63351264652.7119</v>
      </c>
      <c r="Y12" s="201"/>
      <c r="Z12" s="201"/>
      <c r="AA12" s="201"/>
    </row>
    <row r="13" s="108" customFormat="true" ht="15" hidden="false" customHeight="false" outlineLevel="0" collapsed="false">
      <c r="A13" s="880"/>
      <c r="B13" s="884"/>
      <c r="C13" s="884"/>
      <c r="D13" s="885" t="s">
        <v>476</v>
      </c>
      <c r="E13" s="886" t="n">
        <f aca="false">X13/E$226</f>
        <v>266.283288478768</v>
      </c>
      <c r="F13" s="887" t="n">
        <f aca="false">F121*F$226</f>
        <v>851196670.135276</v>
      </c>
      <c r="G13" s="887" t="n">
        <f aca="false">G121*G$226</f>
        <v>0</v>
      </c>
      <c r="H13" s="887" t="n">
        <f aca="false">H121*H$226</f>
        <v>0</v>
      </c>
      <c r="I13" s="887" t="n">
        <f aca="false">I121*I$226</f>
        <v>0</v>
      </c>
      <c r="J13" s="887" t="n">
        <f aca="false">J121*J$226</f>
        <v>159616081.130025</v>
      </c>
      <c r="K13" s="887" t="n">
        <f aca="false">K121*K$226</f>
        <v>273578289.37338</v>
      </c>
      <c r="L13" s="887" t="n">
        <f aca="false">L121*L$226</f>
        <v>125274423.710209</v>
      </c>
      <c r="M13" s="887" t="n">
        <f aca="false">M121*M$226</f>
        <v>371213534.034901</v>
      </c>
      <c r="N13" s="887" t="n">
        <f aca="false">N121*N$226</f>
        <v>872896111.433546</v>
      </c>
      <c r="O13" s="887" t="n">
        <f aca="false">O121*O$226</f>
        <v>1642289223.89726</v>
      </c>
      <c r="P13" s="887" t="n">
        <f aca="false">P121*P$226</f>
        <v>1767053364.26914</v>
      </c>
      <c r="Q13" s="887" t="n">
        <f aca="false">Q121*Q$226</f>
        <v>1626828558.96467</v>
      </c>
      <c r="R13" s="887" t="n">
        <f aca="false">R121*R$226</f>
        <v>1727456782.43264</v>
      </c>
      <c r="S13" s="887" t="n">
        <f aca="false">S121*S$226</f>
        <v>3422177266.40536</v>
      </c>
      <c r="T13" s="887" t="n">
        <f aca="false">T121*T$226</f>
        <v>3171932032.72498</v>
      </c>
      <c r="U13" s="887" t="n">
        <f aca="false">U121*U$226</f>
        <v>4468153545.40608</v>
      </c>
      <c r="V13" s="887" t="n">
        <f aca="false">V121*V$226</f>
        <v>4011200338.12342</v>
      </c>
      <c r="W13" s="887" t="n">
        <f aca="false">W121*W$226</f>
        <v>7539551699.20463</v>
      </c>
      <c r="X13" s="887" t="n">
        <f aca="false">SUM(F13:W13)</f>
        <v>32030417921.2455</v>
      </c>
      <c r="Y13" s="201"/>
      <c r="Z13" s="201"/>
      <c r="AA13" s="201"/>
    </row>
    <row r="14" s="108" customFormat="true" ht="13.5" hidden="false" customHeight="true" outlineLevel="0" collapsed="false">
      <c r="A14" s="880" t="s">
        <v>419</v>
      </c>
      <c r="B14" s="884" t="s">
        <v>920</v>
      </c>
      <c r="C14" s="884"/>
      <c r="D14" s="885" t="s">
        <v>7</v>
      </c>
      <c r="E14" s="886" t="n">
        <f aca="false">X14/E$226</f>
        <v>0.376468765908836</v>
      </c>
      <c r="F14" s="887" t="n">
        <f aca="false">F122*F$226</f>
        <v>0</v>
      </c>
      <c r="G14" s="887" t="n">
        <f aca="false">G122*G$226</f>
        <v>0</v>
      </c>
      <c r="H14" s="887" t="n">
        <f aca="false">H122*H$226</f>
        <v>0</v>
      </c>
      <c r="I14" s="887" t="n">
        <f aca="false">I122*I$226</f>
        <v>0</v>
      </c>
      <c r="J14" s="887" t="n">
        <f aca="false">J122*J$226</f>
        <v>0</v>
      </c>
      <c r="K14" s="887" t="n">
        <f aca="false">K122*K$226</f>
        <v>0</v>
      </c>
      <c r="L14" s="887" t="n">
        <f aca="false">L122*L$226</f>
        <v>0</v>
      </c>
      <c r="M14" s="887" t="n">
        <f aca="false">M122*M$226</f>
        <v>0</v>
      </c>
      <c r="N14" s="887" t="n">
        <f aca="false">N122*N$226</f>
        <v>0</v>
      </c>
      <c r="O14" s="887" t="n">
        <f aca="false">O122*O$226</f>
        <v>0</v>
      </c>
      <c r="P14" s="887" t="n">
        <f aca="false">P122*P$226</f>
        <v>0</v>
      </c>
      <c r="Q14" s="887" t="n">
        <f aca="false">Q122*Q$226</f>
        <v>0</v>
      </c>
      <c r="R14" s="887" t="n">
        <f aca="false">R122*R$226</f>
        <v>0</v>
      </c>
      <c r="S14" s="887" t="n">
        <f aca="false">S122*S$226</f>
        <v>0</v>
      </c>
      <c r="T14" s="887" t="n">
        <f aca="false">T122*T$226</f>
        <v>0</v>
      </c>
      <c r="U14" s="887" t="n">
        <f aca="false">U122*U$226</f>
        <v>25347871.2357217</v>
      </c>
      <c r="V14" s="887" t="n">
        <f aca="false">V122*V$226</f>
        <v>0</v>
      </c>
      <c r="W14" s="887" t="n">
        <f aca="false">W122*W$226</f>
        <v>19936427.2091545</v>
      </c>
      <c r="X14" s="887" t="n">
        <f aca="false">SUM(F14:W14)</f>
        <v>45284298.4448762</v>
      </c>
      <c r="Y14" s="201"/>
      <c r="Z14" s="201"/>
      <c r="AA14" s="201"/>
    </row>
    <row r="15" s="108" customFormat="true" ht="13.5" hidden="false" customHeight="true" outlineLevel="0" collapsed="false">
      <c r="A15" s="880"/>
      <c r="B15" s="884"/>
      <c r="C15" s="884"/>
      <c r="D15" s="885" t="s">
        <v>475</v>
      </c>
      <c r="E15" s="886" t="n">
        <f aca="false">X15/E$226</f>
        <v>0</v>
      </c>
      <c r="F15" s="887" t="n">
        <f aca="false">F123*F$226</f>
        <v>0</v>
      </c>
      <c r="G15" s="887" t="n">
        <f aca="false">G123*G$226</f>
        <v>0</v>
      </c>
      <c r="H15" s="887" t="n">
        <f aca="false">H123*H$226</f>
        <v>0</v>
      </c>
      <c r="I15" s="887" t="n">
        <f aca="false">I123*I$226</f>
        <v>0</v>
      </c>
      <c r="J15" s="887" t="n">
        <f aca="false">J123*J$226</f>
        <v>0</v>
      </c>
      <c r="K15" s="887" t="n">
        <f aca="false">K123*K$226</f>
        <v>0</v>
      </c>
      <c r="L15" s="887" t="n">
        <f aca="false">L123*L$226</f>
        <v>0</v>
      </c>
      <c r="M15" s="887" t="n">
        <f aca="false">M123*M$226</f>
        <v>0</v>
      </c>
      <c r="N15" s="887" t="n">
        <f aca="false">N123*N$226</f>
        <v>0</v>
      </c>
      <c r="O15" s="887" t="n">
        <f aca="false">O123*O$226</f>
        <v>0</v>
      </c>
      <c r="P15" s="887" t="n">
        <f aca="false">P123*P$226</f>
        <v>0</v>
      </c>
      <c r="Q15" s="887" t="n">
        <f aca="false">Q123*Q$226</f>
        <v>0</v>
      </c>
      <c r="R15" s="887" t="n">
        <f aca="false">R123*R$226</f>
        <v>0</v>
      </c>
      <c r="S15" s="887" t="n">
        <f aca="false">S123*S$226</f>
        <v>0</v>
      </c>
      <c r="T15" s="887" t="n">
        <f aca="false">T123*T$226</f>
        <v>0</v>
      </c>
      <c r="U15" s="887" t="n">
        <f aca="false">U123*U$226</f>
        <v>0</v>
      </c>
      <c r="V15" s="887" t="n">
        <f aca="false">V123*V$226</f>
        <v>0</v>
      </c>
      <c r="W15" s="887" t="n">
        <f aca="false">W123*W$226</f>
        <v>0</v>
      </c>
      <c r="X15" s="887" t="n">
        <f aca="false">SUM(F15:W15)</f>
        <v>0</v>
      </c>
      <c r="Y15" s="888"/>
      <c r="Z15" s="888"/>
      <c r="AA15" s="888"/>
    </row>
    <row r="16" s="108" customFormat="true" ht="15" hidden="false" customHeight="false" outlineLevel="0" collapsed="false">
      <c r="A16" s="880"/>
      <c r="B16" s="884"/>
      <c r="C16" s="884"/>
      <c r="D16" s="885" t="s">
        <v>476</v>
      </c>
      <c r="E16" s="886" t="n">
        <f aca="false">X16/E$226</f>
        <v>0.596276495623925</v>
      </c>
      <c r="F16" s="887" t="n">
        <f aca="false">F124*F$226</f>
        <v>0</v>
      </c>
      <c r="G16" s="887" t="n">
        <f aca="false">G124*G$226</f>
        <v>0</v>
      </c>
      <c r="H16" s="887" t="n">
        <f aca="false">H124*H$226</f>
        <v>0</v>
      </c>
      <c r="I16" s="887" t="n">
        <f aca="false">I124*I$226</f>
        <v>0</v>
      </c>
      <c r="J16" s="887" t="n">
        <f aca="false">J124*J$226</f>
        <v>0</v>
      </c>
      <c r="K16" s="887" t="n">
        <f aca="false">K124*K$226</f>
        <v>0</v>
      </c>
      <c r="L16" s="887" t="n">
        <f aca="false">L124*L$226</f>
        <v>0</v>
      </c>
      <c r="M16" s="887" t="n">
        <f aca="false">M124*M$226</f>
        <v>0</v>
      </c>
      <c r="N16" s="887" t="n">
        <f aca="false">N124*N$226</f>
        <v>0</v>
      </c>
      <c r="O16" s="887" t="n">
        <f aca="false">O124*O$226</f>
        <v>0</v>
      </c>
      <c r="P16" s="887" t="n">
        <f aca="false">P124*P$226</f>
        <v>0</v>
      </c>
      <c r="Q16" s="887" t="n">
        <f aca="false">Q124*Q$226</f>
        <v>0</v>
      </c>
      <c r="R16" s="887" t="n">
        <f aca="false">R124*R$226</f>
        <v>0</v>
      </c>
      <c r="S16" s="887" t="n">
        <f aca="false">S124*S$226</f>
        <v>0</v>
      </c>
      <c r="T16" s="887" t="n">
        <f aca="false">T124*T$226</f>
        <v>0</v>
      </c>
      <c r="U16" s="887" t="n">
        <f aca="false">U124*U$226</f>
        <v>43380131.5087969</v>
      </c>
      <c r="V16" s="887" t="n">
        <f aca="false">V124*V$226</f>
        <v>0</v>
      </c>
      <c r="W16" s="887" t="n">
        <f aca="false">W124*W$226</f>
        <v>28344179.3203182</v>
      </c>
      <c r="X16" s="887" t="n">
        <f aca="false">SUM(F16:W16)</f>
        <v>71724310.829115</v>
      </c>
      <c r="Y16" s="888"/>
      <c r="Z16" s="888"/>
      <c r="AA16" s="888"/>
    </row>
    <row r="17" s="108" customFormat="true" ht="13.5" hidden="false" customHeight="true" outlineLevel="0" collapsed="false">
      <c r="A17" s="880" t="s">
        <v>421</v>
      </c>
      <c r="B17" s="884" t="s">
        <v>149</v>
      </c>
      <c r="C17" s="884"/>
      <c r="D17" s="885" t="s">
        <v>7</v>
      </c>
      <c r="E17" s="886" t="n">
        <f aca="false">X17/E$226</f>
        <v>146.399164884452</v>
      </c>
      <c r="F17" s="887" t="n">
        <f aca="false">F125*F$226</f>
        <v>0</v>
      </c>
      <c r="G17" s="887" t="n">
        <f aca="false">G125*G$226</f>
        <v>109279161.205767</v>
      </c>
      <c r="H17" s="887" t="n">
        <f aca="false">H125*H$226</f>
        <v>0</v>
      </c>
      <c r="I17" s="887" t="n">
        <f aca="false">I125*I$226</f>
        <v>0</v>
      </c>
      <c r="J17" s="887" t="n">
        <f aca="false">J125*J$226</f>
        <v>0</v>
      </c>
      <c r="K17" s="887" t="n">
        <f aca="false">K125*K$226</f>
        <v>0</v>
      </c>
      <c r="L17" s="887" t="n">
        <f aca="false">L125*L$226</f>
        <v>0</v>
      </c>
      <c r="M17" s="887" t="n">
        <f aca="false">M125*M$226</f>
        <v>62030050.0834725</v>
      </c>
      <c r="N17" s="887" t="n">
        <f aca="false">N125*N$226</f>
        <v>329535495.179667</v>
      </c>
      <c r="O17" s="887" t="n">
        <f aca="false">O125*O$226</f>
        <v>443565202.529482</v>
      </c>
      <c r="P17" s="887" t="n">
        <f aca="false">P125*P$226</f>
        <v>1053666249.42355</v>
      </c>
      <c r="Q17" s="887" t="n">
        <f aca="false">Q125*Q$226</f>
        <v>1472039964.21115</v>
      </c>
      <c r="R17" s="887" t="n">
        <f aca="false">R125*R$226</f>
        <v>1700952380.95238</v>
      </c>
      <c r="S17" s="887" t="n">
        <f aca="false">S125*S$226</f>
        <v>3074713186.66487</v>
      </c>
      <c r="T17" s="887" t="n">
        <f aca="false">T125*T$226</f>
        <v>2686335456.47558</v>
      </c>
      <c r="U17" s="887" t="n">
        <f aca="false">U125*U$226</f>
        <v>2915005192.108</v>
      </c>
      <c r="V17" s="887" t="n">
        <f aca="false">V125*V$226</f>
        <v>2137975190.07603</v>
      </c>
      <c r="W17" s="887" t="n">
        <f aca="false">W125*W$226</f>
        <v>1624818817.54609</v>
      </c>
      <c r="X17" s="887" t="n">
        <f aca="false">SUM(F17:W17)</f>
        <v>17609916346.456</v>
      </c>
      <c r="Y17" s="888"/>
      <c r="Z17" s="888"/>
      <c r="AA17" s="888"/>
    </row>
    <row r="18" s="108" customFormat="true" ht="13.5" hidden="false" customHeight="true" outlineLevel="0" collapsed="false">
      <c r="A18" s="880"/>
      <c r="B18" s="884"/>
      <c r="C18" s="884"/>
      <c r="D18" s="885" t="s">
        <v>475</v>
      </c>
      <c r="E18" s="886" t="n">
        <f aca="false">X18/E$226</f>
        <v>196.997203429727</v>
      </c>
      <c r="F18" s="887" t="n">
        <f aca="false">F126*F$226</f>
        <v>0</v>
      </c>
      <c r="G18" s="887" t="n">
        <f aca="false">G126*G$226</f>
        <v>209972299.168975</v>
      </c>
      <c r="H18" s="887" t="n">
        <f aca="false">H126*H$226</f>
        <v>0</v>
      </c>
      <c r="I18" s="887" t="n">
        <f aca="false">I126*I$226</f>
        <v>0</v>
      </c>
      <c r="J18" s="887" t="n">
        <f aca="false">J126*J$226</f>
        <v>0</v>
      </c>
      <c r="K18" s="887" t="n">
        <f aca="false">K126*K$226</f>
        <v>0</v>
      </c>
      <c r="L18" s="887" t="n">
        <f aca="false">L126*L$226</f>
        <v>0</v>
      </c>
      <c r="M18" s="887" t="n">
        <f aca="false">M126*M$226</f>
        <v>0</v>
      </c>
      <c r="N18" s="887" t="n">
        <f aca="false">N126*N$226</f>
        <v>442352941.176471</v>
      </c>
      <c r="O18" s="887" t="n">
        <f aca="false">O126*O$226</f>
        <v>100616422.42382</v>
      </c>
      <c r="P18" s="887" t="n">
        <f aca="false">P126*P$226</f>
        <v>1026276782.10484</v>
      </c>
      <c r="Q18" s="887" t="n">
        <f aca="false">Q126*Q$226</f>
        <v>1913374139.25019</v>
      </c>
      <c r="R18" s="887" t="n">
        <f aca="false">R126*R$226</f>
        <v>2229921259.84252</v>
      </c>
      <c r="S18" s="887" t="n">
        <f aca="false">S126*S$226</f>
        <v>3852207265.88508</v>
      </c>
      <c r="T18" s="887" t="n">
        <f aca="false">T126*T$226</f>
        <v>4169403949.06809</v>
      </c>
      <c r="U18" s="887" t="n">
        <f aca="false">U126*U$226</f>
        <v>4024631526.35523</v>
      </c>
      <c r="V18" s="887" t="n">
        <f aca="false">V126*V$226</f>
        <v>3610343580.47016</v>
      </c>
      <c r="W18" s="887" t="n">
        <f aca="false">W126*W$226</f>
        <v>2117102443.20617</v>
      </c>
      <c r="X18" s="887" t="n">
        <f aca="false">SUM(F18:W18)</f>
        <v>23696202608.9516</v>
      </c>
      <c r="Y18" s="888"/>
      <c r="Z18" s="888"/>
      <c r="AA18" s="888"/>
    </row>
    <row r="19" s="108" customFormat="true" ht="15" hidden="false" customHeight="false" outlineLevel="0" collapsed="false">
      <c r="A19" s="880"/>
      <c r="B19" s="884"/>
      <c r="C19" s="884"/>
      <c r="D19" s="885" t="s">
        <v>476</v>
      </c>
      <c r="E19" s="886" t="n">
        <f aca="false">X19/E$226</f>
        <v>108.860017942417</v>
      </c>
      <c r="F19" s="887" t="n">
        <f aca="false">F127*F$226</f>
        <v>0</v>
      </c>
      <c r="G19" s="887" t="n">
        <f aca="false">G127*G$226</f>
        <v>0</v>
      </c>
      <c r="H19" s="887" t="n">
        <f aca="false">H127*H$226</f>
        <v>0</v>
      </c>
      <c r="I19" s="887" t="n">
        <f aca="false">I127*I$226</f>
        <v>0</v>
      </c>
      <c r="J19" s="887" t="n">
        <f aca="false">J127*J$226</f>
        <v>0</v>
      </c>
      <c r="K19" s="887" t="n">
        <f aca="false">K127*K$226</f>
        <v>0</v>
      </c>
      <c r="L19" s="887" t="n">
        <f aca="false">L127*L$226</f>
        <v>0</v>
      </c>
      <c r="M19" s="887" t="n">
        <f aca="false">M127*M$226</f>
        <v>123737844.6783</v>
      </c>
      <c r="N19" s="887" t="n">
        <f aca="false">N127*N$226</f>
        <v>218224027.858387</v>
      </c>
      <c r="O19" s="887" t="n">
        <f aca="false">O127*O$226</f>
        <v>772841987.71636</v>
      </c>
      <c r="P19" s="887" t="n">
        <f aca="false">P127*P$226</f>
        <v>1079865944.83114</v>
      </c>
      <c r="Q19" s="887" t="n">
        <f aca="false">Q127*Q$226</f>
        <v>1052653773.44772</v>
      </c>
      <c r="R19" s="887" t="n">
        <f aca="false">R127*R$226</f>
        <v>1209219747.70285</v>
      </c>
      <c r="S19" s="887" t="n">
        <f aca="false">S127*S$226</f>
        <v>2395524086.48375</v>
      </c>
      <c r="T19" s="887" t="n">
        <f aca="false">T127*T$226</f>
        <v>1421900566.39396</v>
      </c>
      <c r="U19" s="887" t="n">
        <f aca="false">U127*U$226</f>
        <v>2125626443.93105</v>
      </c>
      <c r="V19" s="887" t="n">
        <f aca="false">V127*V$226</f>
        <v>1277641589.18005</v>
      </c>
      <c r="W19" s="887" t="n">
        <f aca="false">W127*W$226</f>
        <v>1417208966.01591</v>
      </c>
      <c r="X19" s="887" t="n">
        <f aca="false">SUM(F19:W19)</f>
        <v>13094444978.2395</v>
      </c>
      <c r="Y19" s="888"/>
      <c r="Z19" s="888"/>
      <c r="AA19" s="888"/>
    </row>
    <row r="20" s="108" customFormat="true" ht="13.5" hidden="false" customHeight="true" outlineLevel="0" collapsed="false">
      <c r="A20" s="880" t="s">
        <v>422</v>
      </c>
      <c r="B20" s="880" t="s">
        <v>477</v>
      </c>
      <c r="C20" s="889" t="s">
        <v>1065</v>
      </c>
      <c r="D20" s="885" t="s">
        <v>7</v>
      </c>
      <c r="E20" s="886" t="n">
        <f aca="false">X20/E$226</f>
        <v>4.44779260956093</v>
      </c>
      <c r="F20" s="887" t="n">
        <f aca="false">F128*F$226</f>
        <v>0</v>
      </c>
      <c r="G20" s="887" t="n">
        <f aca="false">G128*G$226</f>
        <v>0</v>
      </c>
      <c r="H20" s="887" t="n">
        <f aca="false">H128*H$226</f>
        <v>0</v>
      </c>
      <c r="I20" s="887" t="n">
        <f aca="false">I128*I$226</f>
        <v>0</v>
      </c>
      <c r="J20" s="887" t="n">
        <f aca="false">J128*J$226</f>
        <v>0</v>
      </c>
      <c r="K20" s="887" t="n">
        <f aca="false">K128*K$226</f>
        <v>0</v>
      </c>
      <c r="L20" s="887" t="n">
        <f aca="false">L128*L$226</f>
        <v>0</v>
      </c>
      <c r="M20" s="887" t="n">
        <f aca="false">M128*M$226</f>
        <v>0</v>
      </c>
      <c r="N20" s="887" t="n">
        <f aca="false">N128*N$226</f>
        <v>0</v>
      </c>
      <c r="O20" s="887" t="n">
        <f aca="false">O128*O$226</f>
        <v>0</v>
      </c>
      <c r="P20" s="887" t="n">
        <f aca="false">P128*P$226</f>
        <v>50174583.3058831</v>
      </c>
      <c r="Q20" s="887" t="n">
        <f aca="false">Q128*Q$226</f>
        <v>0</v>
      </c>
      <c r="R20" s="887" t="n">
        <f aca="false">R128*R$226</f>
        <v>89523809.5238095</v>
      </c>
      <c r="S20" s="887" t="n">
        <f aca="false">S128*S$226</f>
        <v>121770819.273856</v>
      </c>
      <c r="T20" s="887" t="n">
        <f aca="false">T128*T$226</f>
        <v>118080679.40552</v>
      </c>
      <c r="U20" s="887" t="n">
        <f aca="false">U128*U$226</f>
        <v>126739356.178609</v>
      </c>
      <c r="V20" s="887" t="n">
        <f aca="false">V128*V$226</f>
        <v>18754168.3340003</v>
      </c>
      <c r="W20" s="887" t="n">
        <f aca="false">W128*W$226</f>
        <v>9968213.60457724</v>
      </c>
      <c r="X20" s="887" t="n">
        <f aca="false">SUM(F20:W20)</f>
        <v>535011629.626255</v>
      </c>
      <c r="Y20" s="888"/>
      <c r="Z20" s="888"/>
      <c r="AA20" s="888"/>
    </row>
    <row r="21" s="108" customFormat="true" ht="13.5" hidden="false" customHeight="true" outlineLevel="0" collapsed="false">
      <c r="A21" s="880"/>
      <c r="B21" s="880"/>
      <c r="C21" s="880"/>
      <c r="D21" s="885" t="s">
        <v>475</v>
      </c>
      <c r="E21" s="886" t="n">
        <f aca="false">X21/E$226</f>
        <v>7.31822799118828</v>
      </c>
      <c r="F21" s="887" t="n">
        <f aca="false">F129*F$226</f>
        <v>0</v>
      </c>
      <c r="G21" s="887" t="n">
        <f aca="false">G129*G$226</f>
        <v>0</v>
      </c>
      <c r="H21" s="887" t="n">
        <f aca="false">H129*H$226</f>
        <v>0</v>
      </c>
      <c r="I21" s="887" t="n">
        <f aca="false">I129*I$226</f>
        <v>0</v>
      </c>
      <c r="J21" s="887" t="n">
        <f aca="false">J129*J$226</f>
        <v>0</v>
      </c>
      <c r="K21" s="887" t="n">
        <f aca="false">K129*K$226</f>
        <v>0</v>
      </c>
      <c r="L21" s="887" t="n">
        <f aca="false">L129*L$226</f>
        <v>0</v>
      </c>
      <c r="M21" s="887" t="n">
        <f aca="false">M129*M$226</f>
        <v>0</v>
      </c>
      <c r="N21" s="887" t="n">
        <f aca="false">N129*N$226</f>
        <v>0</v>
      </c>
      <c r="O21" s="887" t="n">
        <f aca="false">O129*O$226</f>
        <v>0</v>
      </c>
      <c r="P21" s="887" t="n">
        <f aca="false">P129*P$226</f>
        <v>102627678.210484</v>
      </c>
      <c r="Q21" s="887" t="n">
        <f aca="false">Q129*Q$226</f>
        <v>0</v>
      </c>
      <c r="R21" s="887" t="n">
        <f aca="false">R129*R$226</f>
        <v>0</v>
      </c>
      <c r="S21" s="887" t="n">
        <f aca="false">S129*S$226</f>
        <v>195874945.72297</v>
      </c>
      <c r="T21" s="887" t="n">
        <f aca="false">T129*T$226</f>
        <v>192434028.418527</v>
      </c>
      <c r="U21" s="887" t="n">
        <f aca="false">U129*U$226</f>
        <v>304896327.754184</v>
      </c>
      <c r="V21" s="887" t="n">
        <f aca="false">V129*V$226</f>
        <v>50849909.5840868</v>
      </c>
      <c r="W21" s="887" t="n">
        <f aca="false">W129*W$226</f>
        <v>33604800.6858123</v>
      </c>
      <c r="X21" s="887" t="n">
        <f aca="false">SUM(F21:W21)</f>
        <v>880287690.376065</v>
      </c>
      <c r="Y21" s="888"/>
      <c r="Z21" s="888"/>
      <c r="AA21" s="888"/>
    </row>
    <row r="22" s="108" customFormat="true" ht="15" hidden="false" customHeight="false" outlineLevel="0" collapsed="false">
      <c r="A22" s="880"/>
      <c r="B22" s="880"/>
      <c r="C22" s="880"/>
      <c r="D22" s="885" t="s">
        <v>476</v>
      </c>
      <c r="E22" s="886" t="n">
        <f aca="false">X22/E$226</f>
        <v>2.36493095130423</v>
      </c>
      <c r="F22" s="887" t="n">
        <f aca="false">F130*F$226</f>
        <v>0</v>
      </c>
      <c r="G22" s="887" t="n">
        <f aca="false">G130*G$226</f>
        <v>0</v>
      </c>
      <c r="H22" s="887" t="n">
        <f aca="false">H130*H$226</f>
        <v>0</v>
      </c>
      <c r="I22" s="887" t="n">
        <f aca="false">I130*I$226</f>
        <v>0</v>
      </c>
      <c r="J22" s="887" t="n">
        <f aca="false">J130*J$226</f>
        <v>0</v>
      </c>
      <c r="K22" s="887" t="n">
        <f aca="false">K130*K$226</f>
        <v>0</v>
      </c>
      <c r="L22" s="887" t="n">
        <f aca="false">L130*L$226</f>
        <v>0</v>
      </c>
      <c r="M22" s="887" t="n">
        <f aca="false">M130*M$226</f>
        <v>0</v>
      </c>
      <c r="N22" s="887" t="n">
        <f aca="false">N130*N$226</f>
        <v>0</v>
      </c>
      <c r="O22" s="887" t="n">
        <f aca="false">O130*O$226</f>
        <v>0</v>
      </c>
      <c r="P22" s="887" t="n">
        <f aca="false">P130*P$226</f>
        <v>0</v>
      </c>
      <c r="Q22" s="887" t="n">
        <f aca="false">Q130*Q$226</f>
        <v>0</v>
      </c>
      <c r="R22" s="887" t="n">
        <f aca="false">R130*R$226</f>
        <v>172745678.243264</v>
      </c>
      <c r="S22" s="887" t="n">
        <f aca="false">S130*S$226</f>
        <v>57036287.7734227</v>
      </c>
      <c r="T22" s="887" t="n">
        <f aca="false">T130*T$226</f>
        <v>54688483.3228446</v>
      </c>
      <c r="U22" s="887" t="n">
        <f aca="false">U130*U$226</f>
        <v>0</v>
      </c>
      <c r="V22" s="887" t="n">
        <f aca="false">V130*V$226</f>
        <v>0</v>
      </c>
      <c r="W22" s="887" t="n">
        <f aca="false">W130*W$226</f>
        <v>0</v>
      </c>
      <c r="X22" s="887" t="n">
        <f aca="false">SUM(F22:W22)</f>
        <v>284470449.339532</v>
      </c>
      <c r="Y22" s="888"/>
      <c r="Z22" s="888"/>
      <c r="AA22" s="888"/>
    </row>
    <row r="23" s="108" customFormat="true" ht="13.5" hidden="false" customHeight="true" outlineLevel="0" collapsed="false">
      <c r="A23" s="880" t="s">
        <v>424</v>
      </c>
      <c r="B23" s="884"/>
      <c r="C23" s="884" t="s">
        <v>425</v>
      </c>
      <c r="D23" s="885" t="s">
        <v>7</v>
      </c>
      <c r="E23" s="886" t="n">
        <f aca="false">X23/E$226</f>
        <v>12.2541248378632</v>
      </c>
      <c r="F23" s="887" t="n">
        <f aca="false">F131*F$226</f>
        <v>0</v>
      </c>
      <c r="G23" s="887" t="n">
        <f aca="false">G131*G$226</f>
        <v>0</v>
      </c>
      <c r="H23" s="887" t="n">
        <f aca="false">H131*H$226</f>
        <v>0</v>
      </c>
      <c r="I23" s="887" t="n">
        <f aca="false">I131*I$226</f>
        <v>0</v>
      </c>
      <c r="J23" s="887" t="n">
        <f aca="false">J131*J$226</f>
        <v>0</v>
      </c>
      <c r="K23" s="887" t="n">
        <f aca="false">K131*K$226</f>
        <v>0</v>
      </c>
      <c r="L23" s="887" t="n">
        <f aca="false">L131*L$226</f>
        <v>0</v>
      </c>
      <c r="M23" s="887" t="n">
        <f aca="false">M131*M$226</f>
        <v>0</v>
      </c>
      <c r="N23" s="887" t="n">
        <f aca="false">N131*N$226</f>
        <v>0</v>
      </c>
      <c r="O23" s="887" t="n">
        <f aca="false">O131*O$226</f>
        <v>0</v>
      </c>
      <c r="P23" s="887" t="n">
        <f aca="false">P131*P$226</f>
        <v>50174583.3058831</v>
      </c>
      <c r="Q23" s="887" t="n">
        <f aca="false">Q131*Q$226</f>
        <v>49067998.8070385</v>
      </c>
      <c r="R23" s="887" t="n">
        <f aca="false">R131*R$226</f>
        <v>134285714.285714</v>
      </c>
      <c r="S23" s="887" t="n">
        <f aca="false">S131*S$226</f>
        <v>304427048.18464</v>
      </c>
      <c r="T23" s="887" t="n">
        <f aca="false">T131*T$226</f>
        <v>324721868.365181</v>
      </c>
      <c r="U23" s="887" t="n">
        <f aca="false">U131*U$226</f>
        <v>304174454.82866</v>
      </c>
      <c r="V23" s="887" t="n">
        <f aca="false">V131*V$226</f>
        <v>187541683.340003</v>
      </c>
      <c r="W23" s="887" t="n">
        <f aca="false">W131*W$226</f>
        <v>119618563.254927</v>
      </c>
      <c r="X23" s="887" t="n">
        <f aca="false">SUM(F23:W23)</f>
        <v>1474011914.37205</v>
      </c>
      <c r="Y23" s="888"/>
      <c r="Z23" s="888"/>
      <c r="AA23" s="888"/>
    </row>
    <row r="24" s="108" customFormat="true" ht="13.5" hidden="false" customHeight="true" outlineLevel="0" collapsed="false">
      <c r="A24" s="880"/>
      <c r="B24" s="884"/>
      <c r="C24" s="884"/>
      <c r="D24" s="885" t="s">
        <v>475</v>
      </c>
      <c r="E24" s="886" t="n">
        <f aca="false">X24/E$226</f>
        <v>18.9972461388801</v>
      </c>
      <c r="F24" s="887" t="n">
        <f aca="false">F132*F$226</f>
        <v>0</v>
      </c>
      <c r="G24" s="887" t="n">
        <f aca="false">G132*G$226</f>
        <v>0</v>
      </c>
      <c r="H24" s="887" t="n">
        <f aca="false">H132*H$226</f>
        <v>0</v>
      </c>
      <c r="I24" s="887" t="n">
        <f aca="false">I132*I$226</f>
        <v>0</v>
      </c>
      <c r="J24" s="887" t="n">
        <f aca="false">J132*J$226</f>
        <v>0</v>
      </c>
      <c r="K24" s="887" t="n">
        <f aca="false">K132*K$226</f>
        <v>0</v>
      </c>
      <c r="L24" s="887" t="n">
        <f aca="false">L132*L$226</f>
        <v>0</v>
      </c>
      <c r="M24" s="887" t="n">
        <f aca="false">M132*M$226</f>
        <v>0</v>
      </c>
      <c r="N24" s="887" t="n">
        <f aca="false">N132*N$226</f>
        <v>0</v>
      </c>
      <c r="O24" s="887" t="n">
        <f aca="false">O132*O$226</f>
        <v>0</v>
      </c>
      <c r="P24" s="887" t="n">
        <f aca="false">P132*P$226</f>
        <v>0</v>
      </c>
      <c r="Q24" s="887" t="n">
        <f aca="false">Q132*Q$226</f>
        <v>0</v>
      </c>
      <c r="R24" s="887" t="n">
        <f aca="false">R132*R$226</f>
        <v>185826771.653543</v>
      </c>
      <c r="S24" s="887" t="n">
        <f aca="false">S132*S$226</f>
        <v>587624837.16891</v>
      </c>
      <c r="T24" s="887" t="n">
        <f aca="false">T132*T$226</f>
        <v>449012732.976564</v>
      </c>
      <c r="U24" s="887" t="n">
        <f aca="false">U132*U$226</f>
        <v>487834124.406695</v>
      </c>
      <c r="V24" s="887" t="n">
        <f aca="false">V132*V$226</f>
        <v>406799276.672694</v>
      </c>
      <c r="W24" s="887" t="n">
        <f aca="false">W132*W$226</f>
        <v>168024003.429061</v>
      </c>
      <c r="X24" s="887" t="n">
        <f aca="false">SUM(F24:W24)</f>
        <v>2285121746.30747</v>
      </c>
      <c r="Y24" s="537"/>
      <c r="Z24" s="537"/>
      <c r="AA24" s="537"/>
    </row>
    <row r="25" s="108" customFormat="true" ht="15" hidden="false" customHeight="false" outlineLevel="0" collapsed="false">
      <c r="A25" s="880"/>
      <c r="B25" s="884"/>
      <c r="C25" s="884"/>
      <c r="D25" s="885" t="s">
        <v>476</v>
      </c>
      <c r="E25" s="886" t="n">
        <f aca="false">X25/E$226</f>
        <v>7.38383061321338</v>
      </c>
      <c r="F25" s="887" t="n">
        <f aca="false">F133*F$226</f>
        <v>0</v>
      </c>
      <c r="G25" s="887" t="n">
        <f aca="false">G133*G$226</f>
        <v>0</v>
      </c>
      <c r="H25" s="887" t="n">
        <f aca="false">H133*H$226</f>
        <v>0</v>
      </c>
      <c r="I25" s="887" t="n">
        <f aca="false">I133*I$226</f>
        <v>0</v>
      </c>
      <c r="J25" s="887" t="n">
        <f aca="false">J133*J$226</f>
        <v>0</v>
      </c>
      <c r="K25" s="887" t="n">
        <f aca="false">K133*K$226</f>
        <v>0</v>
      </c>
      <c r="L25" s="887" t="n">
        <f aca="false">L133*L$226</f>
        <v>0</v>
      </c>
      <c r="M25" s="887" t="n">
        <f aca="false">M133*M$226</f>
        <v>0</v>
      </c>
      <c r="N25" s="887" t="n">
        <f aca="false">N133*N$226</f>
        <v>0</v>
      </c>
      <c r="O25" s="887" t="n">
        <f aca="false">O133*O$226</f>
        <v>0</v>
      </c>
      <c r="P25" s="887" t="n">
        <f aca="false">P133*P$226</f>
        <v>98169631.3482857</v>
      </c>
      <c r="Q25" s="887" t="n">
        <f aca="false">Q133*Q$226</f>
        <v>95695797.5861568</v>
      </c>
      <c r="R25" s="887" t="n">
        <f aca="false">R133*R$226</f>
        <v>86372839.1216321</v>
      </c>
      <c r="S25" s="887" t="n">
        <f aca="false">S133*S$226</f>
        <v>57036287.7734227</v>
      </c>
      <c r="T25" s="887" t="n">
        <f aca="false">T133*T$226</f>
        <v>218753933.291378</v>
      </c>
      <c r="U25" s="887" t="n">
        <f aca="false">U133*U$226</f>
        <v>173520526.035188</v>
      </c>
      <c r="V25" s="887" t="n">
        <f aca="false">V133*V$226</f>
        <v>59425190.194421</v>
      </c>
      <c r="W25" s="887" t="n">
        <f aca="false">W133*W$226</f>
        <v>99204627.6211135</v>
      </c>
      <c r="X25" s="887" t="n">
        <f aca="false">SUM(F25:W25)</f>
        <v>888178832.971597</v>
      </c>
      <c r="Y25" s="537"/>
      <c r="Z25" s="537"/>
      <c r="AA25" s="537"/>
    </row>
    <row r="26" s="108" customFormat="true" ht="13.5" hidden="false" customHeight="true" outlineLevel="0" collapsed="false">
      <c r="A26" s="880" t="s">
        <v>426</v>
      </c>
      <c r="B26" s="884"/>
      <c r="C26" s="889" t="s">
        <v>1066</v>
      </c>
      <c r="D26" s="885" t="s">
        <v>7</v>
      </c>
      <c r="E26" s="886" t="n">
        <f aca="false">X26/E$226</f>
        <v>13.9993570940036</v>
      </c>
      <c r="F26" s="887" t="n">
        <f aca="false">F134*F$226</f>
        <v>0</v>
      </c>
      <c r="G26" s="887" t="n">
        <f aca="false">G134*G$226</f>
        <v>0</v>
      </c>
      <c r="H26" s="887" t="n">
        <f aca="false">H134*H$226</f>
        <v>0</v>
      </c>
      <c r="I26" s="887" t="n">
        <f aca="false">I134*I$226</f>
        <v>0</v>
      </c>
      <c r="J26" s="887" t="n">
        <f aca="false">J134*J$226</f>
        <v>0</v>
      </c>
      <c r="K26" s="887" t="n">
        <f aca="false">K134*K$226</f>
        <v>0</v>
      </c>
      <c r="L26" s="887" t="n">
        <f aca="false">L134*L$226</f>
        <v>0</v>
      </c>
      <c r="M26" s="887" t="n">
        <f aca="false">M134*M$226</f>
        <v>0</v>
      </c>
      <c r="N26" s="887" t="n">
        <f aca="false">N134*N$226</f>
        <v>54922582.5299445</v>
      </c>
      <c r="O26" s="887" t="n">
        <f aca="false">O134*O$226</f>
        <v>49285022.5032758</v>
      </c>
      <c r="P26" s="887" t="n">
        <f aca="false">P134*P$226</f>
        <v>200698333.223533</v>
      </c>
      <c r="Q26" s="887" t="n">
        <f aca="false">Q134*Q$226</f>
        <v>196271995.228154</v>
      </c>
      <c r="R26" s="887" t="n">
        <f aca="false">R134*R$226</f>
        <v>223809523.809524</v>
      </c>
      <c r="S26" s="887" t="n">
        <f aca="false">S134*S$226</f>
        <v>152213524.09232</v>
      </c>
      <c r="T26" s="887" t="n">
        <f aca="false">T134*T$226</f>
        <v>147600849.2569</v>
      </c>
      <c r="U26" s="887" t="n">
        <f aca="false">U134*U$226</f>
        <v>253478712.357217</v>
      </c>
      <c r="V26" s="887" t="n">
        <f aca="false">V134*V$226</f>
        <v>206295851.674003</v>
      </c>
      <c r="W26" s="887" t="n">
        <f aca="false">W134*W$226</f>
        <v>199364272.091545</v>
      </c>
      <c r="X26" s="887" t="n">
        <f aca="false">SUM(F26:W26)</f>
        <v>1683940666.76642</v>
      </c>
      <c r="Y26" s="537"/>
      <c r="Z26" s="537"/>
      <c r="AA26" s="537"/>
    </row>
    <row r="27" s="108" customFormat="true" ht="13.5" hidden="false" customHeight="true" outlineLevel="0" collapsed="false">
      <c r="A27" s="880"/>
      <c r="B27" s="884"/>
      <c r="C27" s="884"/>
      <c r="D27" s="885" t="s">
        <v>475</v>
      </c>
      <c r="E27" s="886" t="n">
        <f aca="false">X27/E$226</f>
        <v>18.833108917048</v>
      </c>
      <c r="F27" s="887" t="n">
        <f aca="false">F135*F$226</f>
        <v>0</v>
      </c>
      <c r="G27" s="887" t="n">
        <f aca="false">G135*G$226</f>
        <v>0</v>
      </c>
      <c r="H27" s="887" t="n">
        <f aca="false">H135*H$226</f>
        <v>0</v>
      </c>
      <c r="I27" s="887" t="n">
        <f aca="false">I135*I$226</f>
        <v>0</v>
      </c>
      <c r="J27" s="887" t="n">
        <f aca="false">J135*J$226</f>
        <v>0</v>
      </c>
      <c r="K27" s="887" t="n">
        <f aca="false">K135*K$226</f>
        <v>0</v>
      </c>
      <c r="L27" s="887" t="n">
        <f aca="false">L135*L$226</f>
        <v>0</v>
      </c>
      <c r="M27" s="887" t="n">
        <f aca="false">M135*M$226</f>
        <v>0</v>
      </c>
      <c r="N27" s="887" t="n">
        <f aca="false">N135*N$226</f>
        <v>110588235.294118</v>
      </c>
      <c r="O27" s="887" t="n">
        <f aca="false">O135*O$226</f>
        <v>0</v>
      </c>
      <c r="P27" s="887" t="n">
        <f aca="false">P135*P$226</f>
        <v>307883034.631451</v>
      </c>
      <c r="Q27" s="887" t="n">
        <f aca="false">Q135*Q$226</f>
        <v>201407804.131599</v>
      </c>
      <c r="R27" s="887" t="n">
        <f aca="false">R135*R$226</f>
        <v>371653543.307087</v>
      </c>
      <c r="S27" s="887" t="n">
        <f aca="false">S135*S$226</f>
        <v>130583297.148647</v>
      </c>
      <c r="T27" s="887" t="n">
        <f aca="false">T135*T$226</f>
        <v>192434028.418527</v>
      </c>
      <c r="U27" s="887" t="n">
        <f aca="false">U135*U$226</f>
        <v>426854858.855858</v>
      </c>
      <c r="V27" s="887" t="n">
        <f aca="false">V135*V$226</f>
        <v>355949367.088608</v>
      </c>
      <c r="W27" s="887" t="n">
        <f aca="false">W135*W$226</f>
        <v>168024003.429061</v>
      </c>
      <c r="X27" s="887" t="n">
        <f aca="false">SUM(F27:W27)</f>
        <v>2265378172.30496</v>
      </c>
      <c r="Y27" s="537"/>
      <c r="Z27" s="537"/>
      <c r="AA27" s="537"/>
    </row>
    <row r="28" s="108" customFormat="true" ht="15" hidden="false" customHeight="false" outlineLevel="0" collapsed="false">
      <c r="A28" s="880"/>
      <c r="B28" s="884"/>
      <c r="C28" s="884"/>
      <c r="D28" s="885" t="s">
        <v>476</v>
      </c>
      <c r="E28" s="886" t="n">
        <f aca="false">X28/E$226</f>
        <v>10.0974940258744</v>
      </c>
      <c r="F28" s="887" t="n">
        <f aca="false">F136*F$226</f>
        <v>0</v>
      </c>
      <c r="G28" s="887" t="n">
        <f aca="false">G136*G$226</f>
        <v>0</v>
      </c>
      <c r="H28" s="887" t="n">
        <f aca="false">H136*H$226</f>
        <v>0</v>
      </c>
      <c r="I28" s="887" t="n">
        <f aca="false">I136*I$226</f>
        <v>0</v>
      </c>
      <c r="J28" s="887" t="n">
        <f aca="false">J136*J$226</f>
        <v>0</v>
      </c>
      <c r="K28" s="887" t="n">
        <f aca="false">K136*K$226</f>
        <v>0</v>
      </c>
      <c r="L28" s="887" t="n">
        <f aca="false">L136*L$226</f>
        <v>0</v>
      </c>
      <c r="M28" s="887" t="n">
        <f aca="false">M136*M$226</f>
        <v>0</v>
      </c>
      <c r="N28" s="887" t="n">
        <f aca="false">N136*N$226</f>
        <v>0</v>
      </c>
      <c r="O28" s="887" t="n">
        <f aca="false">O136*O$226</f>
        <v>96605248.464545</v>
      </c>
      <c r="P28" s="887" t="n">
        <f aca="false">P136*P$226</f>
        <v>98169631.3482857</v>
      </c>
      <c r="Q28" s="887" t="n">
        <f aca="false">Q136*Q$226</f>
        <v>191391595.172314</v>
      </c>
      <c r="R28" s="887" t="n">
        <f aca="false">R136*R$226</f>
        <v>86372839.1216321</v>
      </c>
      <c r="S28" s="887" t="n">
        <f aca="false">S136*S$226</f>
        <v>171108863.320268</v>
      </c>
      <c r="T28" s="887" t="n">
        <f aca="false">T136*T$226</f>
        <v>109376966.645689</v>
      </c>
      <c r="U28" s="887" t="n">
        <f aca="false">U136*U$226</f>
        <v>130140394.526391</v>
      </c>
      <c r="V28" s="887" t="n">
        <f aca="false">V136*V$226</f>
        <v>118850380.388842</v>
      </c>
      <c r="W28" s="887" t="n">
        <f aca="false">W136*W$226</f>
        <v>212581344.902386</v>
      </c>
      <c r="X28" s="887" t="n">
        <f aca="false">SUM(F28:W28)</f>
        <v>1214597263.89035</v>
      </c>
      <c r="Y28" s="537"/>
      <c r="Z28" s="537"/>
      <c r="AA28" s="537"/>
    </row>
    <row r="29" s="108" customFormat="true" ht="13.5" hidden="false" customHeight="true" outlineLevel="0" collapsed="false">
      <c r="A29" s="880" t="s">
        <v>428</v>
      </c>
      <c r="B29" s="884"/>
      <c r="C29" s="889" t="s">
        <v>1067</v>
      </c>
      <c r="D29" s="885" t="s">
        <v>7</v>
      </c>
      <c r="E29" s="886" t="n">
        <f aca="false">X29/E$226</f>
        <v>5.97814714076356</v>
      </c>
      <c r="F29" s="887" t="n">
        <f aca="false">F137*F$226</f>
        <v>0</v>
      </c>
      <c r="G29" s="887" t="n">
        <f aca="false">G137*G$226</f>
        <v>0</v>
      </c>
      <c r="H29" s="887" t="n">
        <f aca="false">H137*H$226</f>
        <v>0</v>
      </c>
      <c r="I29" s="887" t="n">
        <f aca="false">I137*I$226</f>
        <v>0</v>
      </c>
      <c r="J29" s="887" t="n">
        <f aca="false">J137*J$226</f>
        <v>0</v>
      </c>
      <c r="K29" s="887" t="n">
        <f aca="false">K137*K$226</f>
        <v>0</v>
      </c>
      <c r="L29" s="887" t="n">
        <f aca="false">L137*L$226</f>
        <v>0</v>
      </c>
      <c r="M29" s="887" t="n">
        <f aca="false">M137*M$226</f>
        <v>0</v>
      </c>
      <c r="N29" s="887" t="n">
        <f aca="false">N137*N$226</f>
        <v>0</v>
      </c>
      <c r="O29" s="887" t="n">
        <f aca="false">O137*O$226</f>
        <v>49285022.5032758</v>
      </c>
      <c r="P29" s="887" t="n">
        <f aca="false">P137*P$226</f>
        <v>50174583.3058831</v>
      </c>
      <c r="Q29" s="887" t="n">
        <f aca="false">Q137*Q$226</f>
        <v>49067998.8070385</v>
      </c>
      <c r="R29" s="887" t="n">
        <f aca="false">R137*R$226</f>
        <v>44761904.7619048</v>
      </c>
      <c r="S29" s="887" t="n">
        <f aca="false">S137*S$226</f>
        <v>182656228.910784</v>
      </c>
      <c r="T29" s="887" t="n">
        <f aca="false">T137*T$226</f>
        <v>118080679.40552</v>
      </c>
      <c r="U29" s="887" t="n">
        <f aca="false">U137*U$226</f>
        <v>101391484.942887</v>
      </c>
      <c r="V29" s="887" t="n">
        <f aca="false">V137*V$226</f>
        <v>93770841.6700013</v>
      </c>
      <c r="W29" s="887" t="n">
        <f aca="false">W137*W$226</f>
        <v>29904640.8137317</v>
      </c>
      <c r="X29" s="887" t="n">
        <f aca="false">SUM(F29:W29)</f>
        <v>719093385.121026</v>
      </c>
      <c r="Y29" s="537"/>
      <c r="Z29" s="537"/>
      <c r="AA29" s="537"/>
    </row>
    <row r="30" s="108" customFormat="true" ht="13.5" hidden="false" customHeight="true" outlineLevel="0" collapsed="false">
      <c r="A30" s="880"/>
      <c r="B30" s="884"/>
      <c r="C30" s="884"/>
      <c r="D30" s="885" t="s">
        <v>475</v>
      </c>
      <c r="E30" s="886" t="n">
        <f aca="false">X30/E$226</f>
        <v>8.57386896687158</v>
      </c>
      <c r="F30" s="887" t="n">
        <f aca="false">F138*F$226</f>
        <v>0</v>
      </c>
      <c r="G30" s="887" t="n">
        <f aca="false">G138*G$226</f>
        <v>0</v>
      </c>
      <c r="H30" s="887" t="n">
        <f aca="false">H138*H$226</f>
        <v>0</v>
      </c>
      <c r="I30" s="887" t="n">
        <f aca="false">I138*I$226</f>
        <v>0</v>
      </c>
      <c r="J30" s="887" t="n">
        <f aca="false">J138*J$226</f>
        <v>0</v>
      </c>
      <c r="K30" s="887" t="n">
        <f aca="false">K138*K$226</f>
        <v>0</v>
      </c>
      <c r="L30" s="887" t="n">
        <f aca="false">L138*L$226</f>
        <v>0</v>
      </c>
      <c r="M30" s="887" t="n">
        <f aca="false">M138*M$226</f>
        <v>0</v>
      </c>
      <c r="N30" s="887" t="n">
        <f aca="false">N138*N$226</f>
        <v>0</v>
      </c>
      <c r="O30" s="887" t="n">
        <f aca="false">O138*O$226</f>
        <v>100616422.42382</v>
      </c>
      <c r="P30" s="887" t="n">
        <f aca="false">P138*P$226</f>
        <v>0</v>
      </c>
      <c r="Q30" s="887" t="n">
        <f aca="false">Q138*Q$226</f>
        <v>100703902.0658</v>
      </c>
      <c r="R30" s="887" t="n">
        <f aca="false">R138*R$226</f>
        <v>92913385.8267717</v>
      </c>
      <c r="S30" s="887" t="n">
        <f aca="false">S138*S$226</f>
        <v>195874945.72297</v>
      </c>
      <c r="T30" s="887" t="n">
        <f aca="false">T138*T$226</f>
        <v>256578704.558037</v>
      </c>
      <c r="U30" s="887" t="n">
        <f aca="false">U138*U$226</f>
        <v>182937796.652511</v>
      </c>
      <c r="V30" s="887" t="n">
        <f aca="false">V138*V$226</f>
        <v>101699819.168174</v>
      </c>
      <c r="W30" s="887" t="n">
        <f aca="false">W138*W$226</f>
        <v>0</v>
      </c>
      <c r="X30" s="887" t="n">
        <f aca="false">SUM(F30:W30)</f>
        <v>1031324976.41808</v>
      </c>
      <c r="Y30" s="537"/>
      <c r="Z30" s="537"/>
      <c r="AA30" s="537"/>
    </row>
    <row r="31" s="108" customFormat="true" ht="15" hidden="false" customHeight="false" outlineLevel="0" collapsed="false">
      <c r="A31" s="880"/>
      <c r="B31" s="884"/>
      <c r="C31" s="884"/>
      <c r="D31" s="885" t="s">
        <v>476</v>
      </c>
      <c r="E31" s="886" t="n">
        <f aca="false">X31/E$226</f>
        <v>3.69377140047935</v>
      </c>
      <c r="F31" s="887" t="n">
        <f aca="false">F139*F$226</f>
        <v>0</v>
      </c>
      <c r="G31" s="887" t="n">
        <f aca="false">G139*G$226</f>
        <v>0</v>
      </c>
      <c r="H31" s="887" t="n">
        <f aca="false">H139*H$226</f>
        <v>0</v>
      </c>
      <c r="I31" s="887" t="n">
        <f aca="false">I139*I$226</f>
        <v>0</v>
      </c>
      <c r="J31" s="887" t="n">
        <f aca="false">J139*J$226</f>
        <v>0</v>
      </c>
      <c r="K31" s="887" t="n">
        <f aca="false">K139*K$226</f>
        <v>0</v>
      </c>
      <c r="L31" s="887" t="n">
        <f aca="false">L139*L$226</f>
        <v>0</v>
      </c>
      <c r="M31" s="887" t="n">
        <f aca="false">M139*M$226</f>
        <v>0</v>
      </c>
      <c r="N31" s="887" t="n">
        <f aca="false">N139*N$226</f>
        <v>0</v>
      </c>
      <c r="O31" s="887" t="n">
        <f aca="false">O139*O$226</f>
        <v>0</v>
      </c>
      <c r="P31" s="887" t="n">
        <f aca="false">P139*P$226</f>
        <v>98169631.3482857</v>
      </c>
      <c r="Q31" s="887" t="n">
        <f aca="false">Q139*Q$226</f>
        <v>0</v>
      </c>
      <c r="R31" s="887" t="n">
        <f aca="false">R139*R$226</f>
        <v>0</v>
      </c>
      <c r="S31" s="887" t="n">
        <f aca="false">S139*S$226</f>
        <v>171108863.320268</v>
      </c>
      <c r="T31" s="887" t="n">
        <f aca="false">T139*T$226</f>
        <v>0</v>
      </c>
      <c r="U31" s="887" t="n">
        <f aca="false">U139*U$226</f>
        <v>43380131.5087969</v>
      </c>
      <c r="V31" s="887" t="n">
        <f aca="false">V139*V$226</f>
        <v>89137785.2916315</v>
      </c>
      <c r="W31" s="887" t="n">
        <f aca="false">W139*W$226</f>
        <v>42516268.9804772</v>
      </c>
      <c r="X31" s="887" t="n">
        <f aca="false">SUM(F31:W31)</f>
        <v>444312680.449459</v>
      </c>
      <c r="Y31" s="537"/>
      <c r="Z31" s="537"/>
      <c r="AA31" s="537"/>
    </row>
    <row r="32" s="108" customFormat="true" ht="13.5" hidden="false" customHeight="true" outlineLevel="0" collapsed="false">
      <c r="A32" s="880" t="s">
        <v>430</v>
      </c>
      <c r="B32" s="884"/>
      <c r="C32" s="889" t="s">
        <v>1068</v>
      </c>
      <c r="D32" s="885" t="s">
        <v>7</v>
      </c>
      <c r="E32" s="886" t="n">
        <f aca="false">X32/E$226</f>
        <v>10.0852038035383</v>
      </c>
      <c r="F32" s="887" t="n">
        <f aca="false">F140*F$226</f>
        <v>0</v>
      </c>
      <c r="G32" s="887" t="n">
        <f aca="false">G140*G$226</f>
        <v>0</v>
      </c>
      <c r="H32" s="887" t="n">
        <f aca="false">H140*H$226</f>
        <v>0</v>
      </c>
      <c r="I32" s="887" t="n">
        <f aca="false">I140*I$226</f>
        <v>0</v>
      </c>
      <c r="J32" s="887" t="n">
        <f aca="false">J140*J$226</f>
        <v>0</v>
      </c>
      <c r="K32" s="887" t="n">
        <f aca="false">K140*K$226</f>
        <v>0</v>
      </c>
      <c r="L32" s="887" t="n">
        <f aca="false">L140*L$226</f>
        <v>0</v>
      </c>
      <c r="M32" s="887" t="n">
        <f aca="false">M140*M$226</f>
        <v>62030050.0834725</v>
      </c>
      <c r="N32" s="887" t="n">
        <f aca="false">N140*N$226</f>
        <v>54922582.5299445</v>
      </c>
      <c r="O32" s="887" t="n">
        <f aca="false">O140*O$226</f>
        <v>0</v>
      </c>
      <c r="P32" s="887" t="n">
        <f aca="false">P140*P$226</f>
        <v>50174583.3058831</v>
      </c>
      <c r="Q32" s="887" t="n">
        <f aca="false">Q140*Q$226</f>
        <v>98135997.614077</v>
      </c>
      <c r="R32" s="887" t="n">
        <f aca="false">R140*R$226</f>
        <v>44761904.7619048</v>
      </c>
      <c r="S32" s="887" t="n">
        <f aca="false">S140*S$226</f>
        <v>243541638.547712</v>
      </c>
      <c r="T32" s="887" t="n">
        <f aca="false">T140*T$226</f>
        <v>59040339.7027601</v>
      </c>
      <c r="U32" s="887" t="n">
        <f aca="false">U140*U$226</f>
        <v>253478712.357217</v>
      </c>
      <c r="V32" s="887" t="n">
        <f aca="false">V140*V$226</f>
        <v>187541683.340003</v>
      </c>
      <c r="W32" s="887" t="n">
        <f aca="false">W140*W$226</f>
        <v>159491417.673236</v>
      </c>
      <c r="X32" s="887" t="n">
        <f aca="false">SUM(F32:W32)</f>
        <v>1213118909.91621</v>
      </c>
      <c r="Y32" s="537"/>
      <c r="Z32" s="537"/>
      <c r="AA32" s="537"/>
    </row>
    <row r="33" s="108" customFormat="true" ht="13.5" hidden="false" customHeight="true" outlineLevel="0" collapsed="false">
      <c r="A33" s="880"/>
      <c r="B33" s="884"/>
      <c r="C33" s="884"/>
      <c r="D33" s="885" t="s">
        <v>475</v>
      </c>
      <c r="E33" s="886" t="n">
        <f aca="false">X33/E$226</f>
        <v>17.2834280199146</v>
      </c>
      <c r="F33" s="887" t="n">
        <f aca="false">F141*F$226</f>
        <v>0</v>
      </c>
      <c r="G33" s="887" t="n">
        <f aca="false">G141*G$226</f>
        <v>0</v>
      </c>
      <c r="H33" s="887" t="n">
        <f aca="false">H141*H$226</f>
        <v>0</v>
      </c>
      <c r="I33" s="887" t="n">
        <f aca="false">I141*I$226</f>
        <v>0</v>
      </c>
      <c r="J33" s="887" t="n">
        <f aca="false">J141*J$226</f>
        <v>0</v>
      </c>
      <c r="K33" s="887" t="n">
        <f aca="false">K141*K$226</f>
        <v>0</v>
      </c>
      <c r="L33" s="887" t="n">
        <f aca="false">L141*L$226</f>
        <v>0</v>
      </c>
      <c r="M33" s="887" t="n">
        <f aca="false">M141*M$226</f>
        <v>0</v>
      </c>
      <c r="N33" s="887" t="n">
        <f aca="false">N141*N$226</f>
        <v>110588235.294118</v>
      </c>
      <c r="O33" s="887" t="n">
        <f aca="false">O141*O$226</f>
        <v>0</v>
      </c>
      <c r="P33" s="887" t="n">
        <f aca="false">P141*P$226</f>
        <v>102627678.210484</v>
      </c>
      <c r="Q33" s="887" t="n">
        <f aca="false">Q141*Q$226</f>
        <v>201407804.131599</v>
      </c>
      <c r="R33" s="887" t="n">
        <f aca="false">R141*R$226</f>
        <v>0</v>
      </c>
      <c r="S33" s="887" t="n">
        <f aca="false">S141*S$226</f>
        <v>457041540.020264</v>
      </c>
      <c r="T33" s="887" t="n">
        <f aca="false">T141*T$226</f>
        <v>128289352.279018</v>
      </c>
      <c r="U33" s="887" t="n">
        <f aca="false">U141*U$226</f>
        <v>487834124.406695</v>
      </c>
      <c r="V33" s="887" t="n">
        <f aca="false">V141*V$226</f>
        <v>355949367.088608</v>
      </c>
      <c r="W33" s="887" t="n">
        <f aca="false">W141*W$226</f>
        <v>235233604.800686</v>
      </c>
      <c r="X33" s="887" t="n">
        <f aca="false">SUM(F33:W33)</f>
        <v>2078971706.23147</v>
      </c>
      <c r="Y33" s="537"/>
      <c r="Z33" s="537"/>
      <c r="AA33" s="537"/>
    </row>
    <row r="34" s="108" customFormat="true" ht="15" hidden="false" customHeight="false" outlineLevel="0" collapsed="false">
      <c r="A34" s="880"/>
      <c r="B34" s="884"/>
      <c r="C34" s="884"/>
      <c r="D34" s="885" t="s">
        <v>476</v>
      </c>
      <c r="E34" s="886" t="n">
        <f aca="false">X34/E$226</f>
        <v>4.74360343864268</v>
      </c>
      <c r="F34" s="887" t="n">
        <f aca="false">F142*F$226</f>
        <v>0</v>
      </c>
      <c r="G34" s="887" t="n">
        <f aca="false">G142*G$226</f>
        <v>0</v>
      </c>
      <c r="H34" s="887" t="n">
        <f aca="false">H142*H$226</f>
        <v>0</v>
      </c>
      <c r="I34" s="887" t="n">
        <f aca="false">I142*I$226</f>
        <v>0</v>
      </c>
      <c r="J34" s="887" t="n">
        <f aca="false">J142*J$226</f>
        <v>0</v>
      </c>
      <c r="K34" s="887" t="n">
        <f aca="false">K142*K$226</f>
        <v>0</v>
      </c>
      <c r="L34" s="887" t="n">
        <f aca="false">L142*L$226</f>
        <v>0</v>
      </c>
      <c r="M34" s="887" t="n">
        <f aca="false">M142*M$226</f>
        <v>123737844.6783</v>
      </c>
      <c r="N34" s="887" t="n">
        <f aca="false">N142*N$226</f>
        <v>0</v>
      </c>
      <c r="O34" s="887" t="n">
        <f aca="false">O142*O$226</f>
        <v>0</v>
      </c>
      <c r="P34" s="887" t="n">
        <f aca="false">P142*P$226</f>
        <v>0</v>
      </c>
      <c r="Q34" s="887" t="n">
        <f aca="false">Q142*Q$226</f>
        <v>0</v>
      </c>
      <c r="R34" s="887" t="n">
        <f aca="false">R142*R$226</f>
        <v>86372839.1216321</v>
      </c>
      <c r="S34" s="887" t="n">
        <f aca="false">S142*S$226</f>
        <v>57036287.7734227</v>
      </c>
      <c r="T34" s="887" t="n">
        <f aca="false">T142*T$226</f>
        <v>0</v>
      </c>
      <c r="U34" s="887" t="n">
        <f aca="false">U142*U$226</f>
        <v>86760263.0175938</v>
      </c>
      <c r="V34" s="887" t="n">
        <f aca="false">V142*V$226</f>
        <v>89137785.2916315</v>
      </c>
      <c r="W34" s="887" t="n">
        <f aca="false">W142*W$226</f>
        <v>127548806.941432</v>
      </c>
      <c r="X34" s="887" t="n">
        <f aca="false">SUM(F34:W34)</f>
        <v>570593826.824012</v>
      </c>
      <c r="Y34" s="537"/>
      <c r="Z34" s="537"/>
      <c r="AA34" s="537"/>
    </row>
    <row r="35" s="108" customFormat="true" ht="13.5" hidden="false" customHeight="true" outlineLevel="0" collapsed="false">
      <c r="A35" s="880" t="s">
        <v>432</v>
      </c>
      <c r="B35" s="884"/>
      <c r="C35" s="889" t="s">
        <v>1069</v>
      </c>
      <c r="D35" s="885" t="s">
        <v>7</v>
      </c>
      <c r="E35" s="886" t="n">
        <f aca="false">X35/E$226</f>
        <v>4.44617924114425</v>
      </c>
      <c r="F35" s="887" t="n">
        <f aca="false">F143*F$226</f>
        <v>0</v>
      </c>
      <c r="G35" s="887" t="n">
        <f aca="false">G143*G$226</f>
        <v>0</v>
      </c>
      <c r="H35" s="887" t="n">
        <f aca="false">H143*H$226</f>
        <v>0</v>
      </c>
      <c r="I35" s="887" t="n">
        <f aca="false">I143*I$226</f>
        <v>0</v>
      </c>
      <c r="J35" s="887" t="n">
        <f aca="false">J143*J$226</f>
        <v>0</v>
      </c>
      <c r="K35" s="887" t="n">
        <f aca="false">K143*K$226</f>
        <v>0</v>
      </c>
      <c r="L35" s="887" t="n">
        <f aca="false">L143*L$226</f>
        <v>0</v>
      </c>
      <c r="M35" s="887" t="n">
        <f aca="false">M143*M$226</f>
        <v>0</v>
      </c>
      <c r="N35" s="887" t="n">
        <f aca="false">N143*N$226</f>
        <v>0</v>
      </c>
      <c r="O35" s="887" t="n">
        <f aca="false">O143*O$226</f>
        <v>0</v>
      </c>
      <c r="P35" s="887" t="n">
        <f aca="false">P143*P$226</f>
        <v>0</v>
      </c>
      <c r="Q35" s="887" t="n">
        <f aca="false">Q143*Q$226</f>
        <v>49067998.8070385</v>
      </c>
      <c r="R35" s="887" t="n">
        <f aca="false">R143*R$226</f>
        <v>0</v>
      </c>
      <c r="S35" s="887" t="n">
        <f aca="false">S143*S$226</f>
        <v>0</v>
      </c>
      <c r="T35" s="887" t="n">
        <f aca="false">T143*T$226</f>
        <v>118080679.40552</v>
      </c>
      <c r="U35" s="887" t="n">
        <f aca="false">U143*U$226</f>
        <v>126739356.178609</v>
      </c>
      <c r="V35" s="887" t="n">
        <f aca="false">V143*V$226</f>
        <v>131279178.338002</v>
      </c>
      <c r="W35" s="887" t="n">
        <f aca="false">W143*W$226</f>
        <v>109650349.65035</v>
      </c>
      <c r="X35" s="887" t="n">
        <f aca="false">SUM(F35:W35)</f>
        <v>534817562.379519</v>
      </c>
      <c r="Y35" s="537"/>
      <c r="Z35" s="537"/>
      <c r="AA35" s="537"/>
    </row>
    <row r="36" s="108" customFormat="true" ht="13.5" hidden="false" customHeight="true" outlineLevel="0" collapsed="false">
      <c r="A36" s="880"/>
      <c r="B36" s="884"/>
      <c r="C36" s="884"/>
      <c r="D36" s="885" t="s">
        <v>475</v>
      </c>
      <c r="E36" s="886" t="n">
        <f aca="false">X36/E$226</f>
        <v>7.02016380548298</v>
      </c>
      <c r="F36" s="887" t="n">
        <f aca="false">F144*F$226</f>
        <v>0</v>
      </c>
      <c r="G36" s="887" t="n">
        <f aca="false">G144*G$226</f>
        <v>0</v>
      </c>
      <c r="H36" s="887" t="n">
        <f aca="false">H144*H$226</f>
        <v>0</v>
      </c>
      <c r="I36" s="887" t="n">
        <f aca="false">I144*I$226</f>
        <v>0</v>
      </c>
      <c r="J36" s="887" t="n">
        <f aca="false">J144*J$226</f>
        <v>0</v>
      </c>
      <c r="K36" s="887" t="n">
        <f aca="false">K144*K$226</f>
        <v>0</v>
      </c>
      <c r="L36" s="887" t="n">
        <f aca="false">L144*L$226</f>
        <v>0</v>
      </c>
      <c r="M36" s="887" t="n">
        <f aca="false">M144*M$226</f>
        <v>0</v>
      </c>
      <c r="N36" s="887" t="n">
        <f aca="false">N144*N$226</f>
        <v>0</v>
      </c>
      <c r="O36" s="887" t="n">
        <f aca="false">O144*O$226</f>
        <v>0</v>
      </c>
      <c r="P36" s="887" t="n">
        <f aca="false">P144*P$226</f>
        <v>0</v>
      </c>
      <c r="Q36" s="887" t="n">
        <f aca="false">Q144*Q$226</f>
        <v>100703902.0658</v>
      </c>
      <c r="R36" s="887" t="n">
        <f aca="false">R144*R$226</f>
        <v>0</v>
      </c>
      <c r="S36" s="887" t="n">
        <f aca="false">S144*S$226</f>
        <v>0</v>
      </c>
      <c r="T36" s="887" t="n">
        <f aca="false">T144*T$226</f>
        <v>256578704.558037</v>
      </c>
      <c r="U36" s="887" t="n">
        <f aca="false">U144*U$226</f>
        <v>182937796.652511</v>
      </c>
      <c r="V36" s="887" t="n">
        <f aca="false">V144*V$226</f>
        <v>203399638.336347</v>
      </c>
      <c r="W36" s="887" t="n">
        <f aca="false">W144*W$226</f>
        <v>100814402.057437</v>
      </c>
      <c r="X36" s="887" t="n">
        <f aca="false">SUM(F36:W36)</f>
        <v>844434443.670131</v>
      </c>
      <c r="Y36" s="537"/>
      <c r="Z36" s="537"/>
      <c r="AA36" s="537"/>
    </row>
    <row r="37" s="108" customFormat="true" ht="15" hidden="false" customHeight="false" outlineLevel="0" collapsed="false">
      <c r="A37" s="880"/>
      <c r="B37" s="884"/>
      <c r="C37" s="884"/>
      <c r="D37" s="885" t="s">
        <v>476</v>
      </c>
      <c r="E37" s="886" t="n">
        <f aca="false">X37/E$226</f>
        <v>2.40487139583245</v>
      </c>
      <c r="F37" s="887" t="n">
        <f aca="false">F145*F$226</f>
        <v>0</v>
      </c>
      <c r="G37" s="887" t="n">
        <f aca="false">G145*G$226</f>
        <v>0</v>
      </c>
      <c r="H37" s="887" t="n">
        <f aca="false">H145*H$226</f>
        <v>0</v>
      </c>
      <c r="I37" s="887" t="n">
        <f aca="false">I145*I$226</f>
        <v>0</v>
      </c>
      <c r="J37" s="887" t="n">
        <f aca="false">J145*J$226</f>
        <v>0</v>
      </c>
      <c r="K37" s="887" t="n">
        <f aca="false">K145*K$226</f>
        <v>0</v>
      </c>
      <c r="L37" s="887" t="n">
        <f aca="false">L145*L$226</f>
        <v>0</v>
      </c>
      <c r="M37" s="887" t="n">
        <f aca="false">M145*M$226</f>
        <v>0</v>
      </c>
      <c r="N37" s="887" t="n">
        <f aca="false">N145*N$226</f>
        <v>0</v>
      </c>
      <c r="O37" s="887" t="n">
        <f aca="false">O145*O$226</f>
        <v>0</v>
      </c>
      <c r="P37" s="887" t="n">
        <f aca="false">P145*P$226</f>
        <v>0</v>
      </c>
      <c r="Q37" s="887" t="n">
        <f aca="false">Q145*Q$226</f>
        <v>0</v>
      </c>
      <c r="R37" s="887" t="n">
        <f aca="false">R145*R$226</f>
        <v>0</v>
      </c>
      <c r="S37" s="887" t="n">
        <f aca="false">S145*S$226</f>
        <v>0</v>
      </c>
      <c r="T37" s="887" t="n">
        <f aca="false">T145*T$226</f>
        <v>0</v>
      </c>
      <c r="U37" s="887" t="n">
        <f aca="false">U145*U$226</f>
        <v>86760263.0175938</v>
      </c>
      <c r="V37" s="887" t="n">
        <f aca="false">V145*V$226</f>
        <v>89137785.2916315</v>
      </c>
      <c r="W37" s="887" t="n">
        <f aca="false">W145*W$226</f>
        <v>113376717.281273</v>
      </c>
      <c r="X37" s="887" t="n">
        <f aca="false">SUM(F37:W37)</f>
        <v>289274765.590498</v>
      </c>
      <c r="Y37" s="537"/>
      <c r="Z37" s="537"/>
      <c r="AA37" s="537"/>
    </row>
    <row r="38" s="108" customFormat="true" ht="13.5" hidden="false" customHeight="true" outlineLevel="0" collapsed="false">
      <c r="A38" s="880" t="s">
        <v>434</v>
      </c>
      <c r="B38" s="884"/>
      <c r="C38" s="884" t="s">
        <v>435</v>
      </c>
      <c r="D38" s="885" t="s">
        <v>7</v>
      </c>
      <c r="E38" s="886" t="n">
        <f aca="false">X38/E$226</f>
        <v>16.4674242914426</v>
      </c>
      <c r="F38" s="887" t="n">
        <f aca="false">F146*F$226</f>
        <v>0</v>
      </c>
      <c r="G38" s="887" t="n">
        <f aca="false">G146*G$226</f>
        <v>0</v>
      </c>
      <c r="H38" s="887" t="n">
        <f aca="false">H146*H$226</f>
        <v>0</v>
      </c>
      <c r="I38" s="887" t="n">
        <f aca="false">I146*I$226</f>
        <v>0</v>
      </c>
      <c r="J38" s="887" t="n">
        <f aca="false">J146*J$226</f>
        <v>0</v>
      </c>
      <c r="K38" s="887" t="n">
        <f aca="false">K146*K$226</f>
        <v>0</v>
      </c>
      <c r="L38" s="887" t="n">
        <f aca="false">L146*L$226</f>
        <v>0</v>
      </c>
      <c r="M38" s="887" t="n">
        <f aca="false">M146*M$226</f>
        <v>0</v>
      </c>
      <c r="N38" s="887" t="n">
        <f aca="false">N146*N$226</f>
        <v>0</v>
      </c>
      <c r="O38" s="887" t="n">
        <f aca="false">O146*O$226</f>
        <v>0</v>
      </c>
      <c r="P38" s="887" t="n">
        <f aca="false">P146*P$226</f>
        <v>150523749.917649</v>
      </c>
      <c r="Q38" s="887" t="n">
        <f aca="false">Q146*Q$226</f>
        <v>147203996.421115</v>
      </c>
      <c r="R38" s="887" t="n">
        <f aca="false">R146*R$226</f>
        <v>268571428.571429</v>
      </c>
      <c r="S38" s="887" t="n">
        <f aca="false">S146*S$226</f>
        <v>273984343.366176</v>
      </c>
      <c r="T38" s="887" t="n">
        <f aca="false">T146*T$226</f>
        <v>413282377.919321</v>
      </c>
      <c r="U38" s="887" t="n">
        <f aca="false">U146*U$226</f>
        <v>380218068.535826</v>
      </c>
      <c r="V38" s="887" t="n">
        <f aca="false">V146*V$226</f>
        <v>187541683.340003</v>
      </c>
      <c r="W38" s="887" t="n">
        <f aca="false">W146*W$226</f>
        <v>159491417.673236</v>
      </c>
      <c r="X38" s="887" t="n">
        <f aca="false">SUM(F38:W38)</f>
        <v>1980817065.74475</v>
      </c>
      <c r="Y38" s="537"/>
      <c r="Z38" s="537"/>
      <c r="AA38" s="537"/>
    </row>
    <row r="39" s="108" customFormat="true" ht="13.5" hidden="false" customHeight="true" outlineLevel="0" collapsed="false">
      <c r="A39" s="880"/>
      <c r="B39" s="884"/>
      <c r="C39" s="884"/>
      <c r="D39" s="885" t="s">
        <v>475</v>
      </c>
      <c r="E39" s="886" t="n">
        <f aca="false">X39/E$226</f>
        <v>22.6225428337091</v>
      </c>
      <c r="F39" s="887" t="n">
        <f aca="false">F147*F$226</f>
        <v>0</v>
      </c>
      <c r="G39" s="887" t="n">
        <f aca="false">G147*G$226</f>
        <v>0</v>
      </c>
      <c r="H39" s="887" t="n">
        <f aca="false">H147*H$226</f>
        <v>0</v>
      </c>
      <c r="I39" s="887" t="n">
        <f aca="false">I147*I$226</f>
        <v>0</v>
      </c>
      <c r="J39" s="887" t="n">
        <f aca="false">J147*J$226</f>
        <v>0</v>
      </c>
      <c r="K39" s="887" t="n">
        <f aca="false">K147*K$226</f>
        <v>0</v>
      </c>
      <c r="L39" s="887" t="n">
        <f aca="false">L147*L$226</f>
        <v>0</v>
      </c>
      <c r="M39" s="887" t="n">
        <f aca="false">M147*M$226</f>
        <v>0</v>
      </c>
      <c r="N39" s="887" t="n">
        <f aca="false">N147*N$226</f>
        <v>0</v>
      </c>
      <c r="O39" s="887" t="n">
        <f aca="false">O147*O$226</f>
        <v>0</v>
      </c>
      <c r="P39" s="887" t="n">
        <f aca="false">P147*P$226</f>
        <v>205255356.420968</v>
      </c>
      <c r="Q39" s="887" t="n">
        <f aca="false">Q147*Q$226</f>
        <v>201407804.131599</v>
      </c>
      <c r="R39" s="887" t="n">
        <f aca="false">R147*R$226</f>
        <v>464566929.133858</v>
      </c>
      <c r="S39" s="887" t="n">
        <f aca="false">S147*S$226</f>
        <v>457041540.020264</v>
      </c>
      <c r="T39" s="887" t="n">
        <f aca="false">T147*T$226</f>
        <v>705591437.534601</v>
      </c>
      <c r="U39" s="887" t="n">
        <f aca="false">U147*U$226</f>
        <v>365875593.305021</v>
      </c>
      <c r="V39" s="887" t="n">
        <f aca="false">V147*V$226</f>
        <v>254249547.920434</v>
      </c>
      <c r="W39" s="887" t="n">
        <f aca="false">W147*W$226</f>
        <v>67209601.3716245</v>
      </c>
      <c r="X39" s="887" t="n">
        <f aca="false">SUM(F39:W39)</f>
        <v>2721197809.83837</v>
      </c>
      <c r="Y39" s="537"/>
      <c r="Z39" s="537"/>
      <c r="AA39" s="537"/>
    </row>
    <row r="40" s="108" customFormat="true" ht="15" hidden="false" customHeight="false" outlineLevel="0" collapsed="false">
      <c r="A40" s="880"/>
      <c r="B40" s="884"/>
      <c r="C40" s="884"/>
      <c r="D40" s="885" t="s">
        <v>476</v>
      </c>
      <c r="E40" s="886" t="n">
        <f aca="false">X40/E$226</f>
        <v>10.7723171072427</v>
      </c>
      <c r="F40" s="887" t="n">
        <f aca="false">F148*F$226</f>
        <v>0</v>
      </c>
      <c r="G40" s="887" t="n">
        <f aca="false">G148*G$226</f>
        <v>0</v>
      </c>
      <c r="H40" s="887" t="n">
        <f aca="false">H148*H$226</f>
        <v>0</v>
      </c>
      <c r="I40" s="887" t="n">
        <f aca="false">I148*I$226</f>
        <v>0</v>
      </c>
      <c r="J40" s="887" t="n">
        <f aca="false">J148*J$226</f>
        <v>0</v>
      </c>
      <c r="K40" s="887" t="n">
        <f aca="false">K148*K$226</f>
        <v>0</v>
      </c>
      <c r="L40" s="887" t="n">
        <f aca="false">L148*L$226</f>
        <v>0</v>
      </c>
      <c r="M40" s="887" t="n">
        <f aca="false">M148*M$226</f>
        <v>0</v>
      </c>
      <c r="N40" s="887" t="n">
        <f aca="false">N148*N$226</f>
        <v>0</v>
      </c>
      <c r="O40" s="887" t="n">
        <f aca="false">O148*O$226</f>
        <v>0</v>
      </c>
      <c r="P40" s="887" t="n">
        <f aca="false">P148*P$226</f>
        <v>98169631.3482857</v>
      </c>
      <c r="Q40" s="887" t="n">
        <f aca="false">Q148*Q$226</f>
        <v>95695797.5861568</v>
      </c>
      <c r="R40" s="887" t="n">
        <f aca="false">R148*R$226</f>
        <v>86372839.1216321</v>
      </c>
      <c r="S40" s="887" t="n">
        <f aca="false">S148*S$226</f>
        <v>114072575.546845</v>
      </c>
      <c r="T40" s="887" t="n">
        <f aca="false">T148*T$226</f>
        <v>164065449.968534</v>
      </c>
      <c r="U40" s="887" t="n">
        <f aca="false">U148*U$226</f>
        <v>390421183.579172</v>
      </c>
      <c r="V40" s="887" t="n">
        <f aca="false">V148*V$226</f>
        <v>148562975.486052</v>
      </c>
      <c r="W40" s="887" t="n">
        <f aca="false">W148*W$226</f>
        <v>198409255.242227</v>
      </c>
      <c r="X40" s="887" t="n">
        <f aca="false">SUM(F40:W40)</f>
        <v>1295769707.8789</v>
      </c>
      <c r="Y40" s="537"/>
      <c r="Z40" s="537"/>
      <c r="AA40" s="537"/>
    </row>
    <row r="41" s="108" customFormat="true" ht="13.5" hidden="false" customHeight="true" outlineLevel="0" collapsed="false">
      <c r="A41" s="880" t="s">
        <v>436</v>
      </c>
      <c r="B41" s="884"/>
      <c r="C41" s="889" t="s">
        <v>1070</v>
      </c>
      <c r="D41" s="885" t="s">
        <v>7</v>
      </c>
      <c r="E41" s="886" t="n">
        <f aca="false">X41/E$226</f>
        <v>31.4781336040976</v>
      </c>
      <c r="F41" s="887" t="n">
        <f aca="false">F149*F$226</f>
        <v>0</v>
      </c>
      <c r="G41" s="887" t="n">
        <f aca="false">G149*G$226</f>
        <v>0</v>
      </c>
      <c r="H41" s="887" t="n">
        <f aca="false">H149*H$226</f>
        <v>0</v>
      </c>
      <c r="I41" s="887" t="n">
        <f aca="false">I149*I$226</f>
        <v>0</v>
      </c>
      <c r="J41" s="887" t="n">
        <f aca="false">J149*J$226</f>
        <v>0</v>
      </c>
      <c r="K41" s="887" t="n">
        <f aca="false">K149*K$226</f>
        <v>0</v>
      </c>
      <c r="L41" s="887" t="n">
        <f aca="false">L149*L$226</f>
        <v>0</v>
      </c>
      <c r="M41" s="887" t="n">
        <f aca="false">M149*M$226</f>
        <v>0</v>
      </c>
      <c r="N41" s="887" t="n">
        <f aca="false">N149*N$226</f>
        <v>0</v>
      </c>
      <c r="O41" s="887" t="n">
        <f aca="false">O149*O$226</f>
        <v>0</v>
      </c>
      <c r="P41" s="887" t="n">
        <f aca="false">P149*P$226</f>
        <v>0</v>
      </c>
      <c r="Q41" s="887" t="n">
        <f aca="false">Q149*Q$226</f>
        <v>392543990.456308</v>
      </c>
      <c r="R41" s="887" t="n">
        <f aca="false">R149*R$226</f>
        <v>358095238.095238</v>
      </c>
      <c r="S41" s="887" t="n">
        <f aca="false">S149*S$226</f>
        <v>852395734.916993</v>
      </c>
      <c r="T41" s="887" t="n">
        <f aca="false">T149*T$226</f>
        <v>531363057.324841</v>
      </c>
      <c r="U41" s="887" t="n">
        <f aca="false">U149*U$226</f>
        <v>760436137.071651</v>
      </c>
      <c r="V41" s="887" t="n">
        <f aca="false">V149*V$226</f>
        <v>562625050.020008</v>
      </c>
      <c r="W41" s="887" t="n">
        <f aca="false">W149*W$226</f>
        <v>328951048.951049</v>
      </c>
      <c r="X41" s="887" t="n">
        <f aca="false">SUM(F41:W41)</f>
        <v>3786410256.83609</v>
      </c>
      <c r="Y41" s="537"/>
      <c r="Z41" s="537"/>
      <c r="AA41" s="537"/>
    </row>
    <row r="42" s="108" customFormat="true" ht="13.5" hidden="false" customHeight="true" outlineLevel="0" collapsed="false">
      <c r="A42" s="880"/>
      <c r="B42" s="884"/>
      <c r="C42" s="884"/>
      <c r="D42" s="885" t="s">
        <v>475</v>
      </c>
      <c r="E42" s="886" t="n">
        <f aca="false">X42/E$226</f>
        <v>49.5661709040346</v>
      </c>
      <c r="F42" s="887" t="n">
        <f aca="false">F150*F$226</f>
        <v>0</v>
      </c>
      <c r="G42" s="887" t="n">
        <f aca="false">G150*G$226</f>
        <v>0</v>
      </c>
      <c r="H42" s="887" t="n">
        <f aca="false">H150*H$226</f>
        <v>0</v>
      </c>
      <c r="I42" s="887" t="n">
        <f aca="false">I150*I$226</f>
        <v>0</v>
      </c>
      <c r="J42" s="887" t="n">
        <f aca="false">J150*J$226</f>
        <v>0</v>
      </c>
      <c r="K42" s="887" t="n">
        <f aca="false">K150*K$226</f>
        <v>0</v>
      </c>
      <c r="L42" s="887" t="n">
        <f aca="false">L150*L$226</f>
        <v>0</v>
      </c>
      <c r="M42" s="887" t="n">
        <f aca="false">M150*M$226</f>
        <v>0</v>
      </c>
      <c r="N42" s="887" t="n">
        <f aca="false">N150*N$226</f>
        <v>0</v>
      </c>
      <c r="O42" s="887" t="n">
        <f aca="false">O150*O$226</f>
        <v>0</v>
      </c>
      <c r="P42" s="887" t="n">
        <f aca="false">P150*P$226</f>
        <v>0</v>
      </c>
      <c r="Q42" s="887" t="n">
        <f aca="false">Q150*Q$226</f>
        <v>704927314.460597</v>
      </c>
      <c r="R42" s="887" t="n">
        <f aca="false">R150*R$226</f>
        <v>557480314.96063</v>
      </c>
      <c r="S42" s="887" t="n">
        <f aca="false">S150*S$226</f>
        <v>1044666377.18917</v>
      </c>
      <c r="T42" s="887" t="n">
        <f aca="false">T150*T$226</f>
        <v>833880789.813619</v>
      </c>
      <c r="U42" s="887" t="n">
        <f aca="false">U150*U$226</f>
        <v>1097626779.91506</v>
      </c>
      <c r="V42" s="887" t="n">
        <f aca="false">V150*V$226</f>
        <v>1118698010.84991</v>
      </c>
      <c r="W42" s="887" t="n">
        <f aca="false">W150*W$226</f>
        <v>604886412.344621</v>
      </c>
      <c r="X42" s="887" t="n">
        <f aca="false">SUM(F42:W42)</f>
        <v>5962165999.53361</v>
      </c>
      <c r="Y42" s="537"/>
      <c r="Z42" s="537"/>
      <c r="AA42" s="537"/>
    </row>
    <row r="43" s="108" customFormat="true" ht="15" hidden="false" customHeight="false" outlineLevel="0" collapsed="false">
      <c r="A43" s="880"/>
      <c r="B43" s="884"/>
      <c r="C43" s="884"/>
      <c r="D43" s="885" t="s">
        <v>476</v>
      </c>
      <c r="E43" s="886" t="n">
        <f aca="false">X43/E$226</f>
        <v>18.2660057155831</v>
      </c>
      <c r="F43" s="887" t="n">
        <f aca="false">F151*F$226</f>
        <v>0</v>
      </c>
      <c r="G43" s="887" t="n">
        <f aca="false">G151*G$226</f>
        <v>0</v>
      </c>
      <c r="H43" s="887" t="n">
        <f aca="false">H151*H$226</f>
        <v>0</v>
      </c>
      <c r="I43" s="887" t="n">
        <f aca="false">I151*I$226</f>
        <v>0</v>
      </c>
      <c r="J43" s="887" t="n">
        <f aca="false">J151*J$226</f>
        <v>0</v>
      </c>
      <c r="K43" s="887" t="n">
        <f aca="false">K151*K$226</f>
        <v>0</v>
      </c>
      <c r="L43" s="887" t="n">
        <f aca="false">L151*L$226</f>
        <v>0</v>
      </c>
      <c r="M43" s="887" t="n">
        <f aca="false">M151*M$226</f>
        <v>0</v>
      </c>
      <c r="N43" s="887" t="n">
        <f aca="false">N151*N$226</f>
        <v>0</v>
      </c>
      <c r="O43" s="887" t="n">
        <f aca="false">O151*O$226</f>
        <v>0</v>
      </c>
      <c r="P43" s="887" t="n">
        <f aca="false">P151*P$226</f>
        <v>0</v>
      </c>
      <c r="Q43" s="887" t="n">
        <f aca="false">Q151*Q$226</f>
        <v>95695797.5861568</v>
      </c>
      <c r="R43" s="887" t="n">
        <f aca="false">R151*R$226</f>
        <v>172745678.243264</v>
      </c>
      <c r="S43" s="887" t="n">
        <f aca="false">S151*S$226</f>
        <v>684435453.281072</v>
      </c>
      <c r="T43" s="887" t="n">
        <f aca="false">T151*T$226</f>
        <v>273442416.614223</v>
      </c>
      <c r="U43" s="887" t="n">
        <f aca="false">U151*U$226</f>
        <v>520561578.105563</v>
      </c>
      <c r="V43" s="887" t="n">
        <f aca="false">V151*V$226</f>
        <v>237700760.777684</v>
      </c>
      <c r="W43" s="887" t="n">
        <f aca="false">W151*W$226</f>
        <v>212581344.902386</v>
      </c>
      <c r="X43" s="887" t="n">
        <f aca="false">SUM(F43:W43)</f>
        <v>2197163029.51035</v>
      </c>
      <c r="Y43" s="537"/>
      <c r="Z43" s="537"/>
      <c r="AA43" s="537"/>
    </row>
    <row r="44" s="108" customFormat="true" ht="13.5" hidden="false" customHeight="true" outlineLevel="0" collapsed="false">
      <c r="A44" s="880" t="s">
        <v>438</v>
      </c>
      <c r="B44" s="884"/>
      <c r="C44" s="889" t="s">
        <v>1071</v>
      </c>
      <c r="D44" s="885" t="s">
        <v>7</v>
      </c>
      <c r="E44" s="886" t="n">
        <f aca="false">X44/E$226</f>
        <v>9.12672436847517</v>
      </c>
      <c r="F44" s="887" t="n">
        <f aca="false">F152*F$226</f>
        <v>0</v>
      </c>
      <c r="G44" s="887" t="n">
        <f aca="false">G152*G$226</f>
        <v>0</v>
      </c>
      <c r="H44" s="887" t="n">
        <f aca="false">H152*H$226</f>
        <v>0</v>
      </c>
      <c r="I44" s="887" t="n">
        <f aca="false">I152*I$226</f>
        <v>0</v>
      </c>
      <c r="J44" s="887" t="n">
        <f aca="false">J152*J$226</f>
        <v>0</v>
      </c>
      <c r="K44" s="887" t="n">
        <f aca="false">K152*K$226</f>
        <v>0</v>
      </c>
      <c r="L44" s="887" t="n">
        <f aca="false">L152*L$226</f>
        <v>0</v>
      </c>
      <c r="M44" s="887" t="n">
        <f aca="false">M152*M$226</f>
        <v>0</v>
      </c>
      <c r="N44" s="887" t="n">
        <f aca="false">N152*N$226</f>
        <v>109845165.059889</v>
      </c>
      <c r="O44" s="887" t="n">
        <f aca="false">O152*O$226</f>
        <v>197140090.013103</v>
      </c>
      <c r="P44" s="887" t="n">
        <f aca="false">P152*P$226</f>
        <v>100349166.611766</v>
      </c>
      <c r="Q44" s="887" t="n">
        <f aca="false">Q152*Q$226</f>
        <v>147203996.421115</v>
      </c>
      <c r="R44" s="887" t="n">
        <f aca="false">R152*R$226</f>
        <v>134285714.285714</v>
      </c>
      <c r="S44" s="887" t="n">
        <f aca="false">S152*S$226</f>
        <v>213098933.729248</v>
      </c>
      <c r="T44" s="887" t="n">
        <f aca="false">T152*T$226</f>
        <v>59040339.7027601</v>
      </c>
      <c r="U44" s="887" t="n">
        <f aca="false">U152*U$226</f>
        <v>50695742.4714434</v>
      </c>
      <c r="V44" s="887" t="n">
        <f aca="false">V152*V$226</f>
        <v>56262505.0020008</v>
      </c>
      <c r="W44" s="887" t="n">
        <f aca="false">W152*W$226</f>
        <v>29904640.8137317</v>
      </c>
      <c r="X44" s="887" t="n">
        <f aca="false">SUM(F44:W44)</f>
        <v>1097826294.11077</v>
      </c>
      <c r="Y44" s="537"/>
      <c r="Z44" s="537"/>
      <c r="AA44" s="537"/>
    </row>
    <row r="45" s="108" customFormat="true" ht="13.5" hidden="false" customHeight="true" outlineLevel="0" collapsed="false">
      <c r="A45" s="880"/>
      <c r="B45" s="884"/>
      <c r="C45" s="884"/>
      <c r="D45" s="885" t="s">
        <v>475</v>
      </c>
      <c r="E45" s="886" t="n">
        <f aca="false">X45/E$226</f>
        <v>0</v>
      </c>
      <c r="F45" s="887" t="n">
        <f aca="false">F153*F$226</f>
        <v>0</v>
      </c>
      <c r="G45" s="887" t="n">
        <f aca="false">G153*G$226</f>
        <v>0</v>
      </c>
      <c r="H45" s="887" t="n">
        <f aca="false">H153*H$226</f>
        <v>0</v>
      </c>
      <c r="I45" s="887" t="n">
        <f aca="false">I153*I$226</f>
        <v>0</v>
      </c>
      <c r="J45" s="887" t="n">
        <f aca="false">J153*J$226</f>
        <v>0</v>
      </c>
      <c r="K45" s="887" t="n">
        <f aca="false">K153*K$226</f>
        <v>0</v>
      </c>
      <c r="L45" s="887" t="n">
        <f aca="false">L153*L$226</f>
        <v>0</v>
      </c>
      <c r="M45" s="887" t="n">
        <f aca="false">M153*M$226</f>
        <v>0</v>
      </c>
      <c r="N45" s="887" t="n">
        <f aca="false">N153*N$226</f>
        <v>0</v>
      </c>
      <c r="O45" s="887" t="n">
        <f aca="false">O153*O$226</f>
        <v>0</v>
      </c>
      <c r="P45" s="887" t="n">
        <f aca="false">P153*P$226</f>
        <v>0</v>
      </c>
      <c r="Q45" s="887" t="n">
        <f aca="false">Q153*Q$226</f>
        <v>0</v>
      </c>
      <c r="R45" s="887" t="n">
        <f aca="false">R153*R$226</f>
        <v>0</v>
      </c>
      <c r="S45" s="887" t="n">
        <f aca="false">S153*S$226</f>
        <v>0</v>
      </c>
      <c r="T45" s="887" t="n">
        <f aca="false">T153*T$226</f>
        <v>0</v>
      </c>
      <c r="U45" s="887" t="n">
        <f aca="false">U153*U$226</f>
        <v>0</v>
      </c>
      <c r="V45" s="887" t="n">
        <f aca="false">V153*V$226</f>
        <v>0</v>
      </c>
      <c r="W45" s="887" t="n">
        <f aca="false">W153*W$226</f>
        <v>0</v>
      </c>
      <c r="X45" s="887" t="n">
        <f aca="false">SUM(F45:W45)</f>
        <v>0</v>
      </c>
      <c r="Y45" s="537"/>
      <c r="Z45" s="537"/>
      <c r="AA45" s="537"/>
    </row>
    <row r="46" s="108" customFormat="true" ht="15" hidden="false" customHeight="false" outlineLevel="0" collapsed="false">
      <c r="A46" s="880"/>
      <c r="B46" s="884"/>
      <c r="C46" s="884"/>
      <c r="D46" s="885" t="s">
        <v>476</v>
      </c>
      <c r="E46" s="886" t="n">
        <f aca="false">X46/E$226</f>
        <v>17.2440537455075</v>
      </c>
      <c r="F46" s="887" t="n">
        <f aca="false">F154*F$226</f>
        <v>0</v>
      </c>
      <c r="G46" s="887" t="n">
        <f aca="false">G154*G$226</f>
        <v>0</v>
      </c>
      <c r="H46" s="887" t="n">
        <f aca="false">H154*H$226</f>
        <v>0</v>
      </c>
      <c r="I46" s="887" t="n">
        <f aca="false">I154*I$226</f>
        <v>0</v>
      </c>
      <c r="J46" s="887" t="n">
        <f aca="false">J154*J$226</f>
        <v>0</v>
      </c>
      <c r="K46" s="887" t="n">
        <f aca="false">K154*K$226</f>
        <v>0</v>
      </c>
      <c r="L46" s="887" t="n">
        <f aca="false">L154*L$226</f>
        <v>0</v>
      </c>
      <c r="M46" s="887" t="n">
        <f aca="false">M154*M$226</f>
        <v>0</v>
      </c>
      <c r="N46" s="887" t="n">
        <f aca="false">N154*N$226</f>
        <v>218224027.858387</v>
      </c>
      <c r="O46" s="887" t="n">
        <f aca="false">O154*O$226</f>
        <v>386420993.85818</v>
      </c>
      <c r="P46" s="887" t="n">
        <f aca="false">P154*P$226</f>
        <v>196339262.696571</v>
      </c>
      <c r="Q46" s="887" t="n">
        <f aca="false">Q154*Q$226</f>
        <v>287087392.75847</v>
      </c>
      <c r="R46" s="887" t="n">
        <f aca="false">R154*R$226</f>
        <v>259118517.364896</v>
      </c>
      <c r="S46" s="887" t="n">
        <f aca="false">S154*S$226</f>
        <v>399254014.413959</v>
      </c>
      <c r="T46" s="887" t="n">
        <f aca="false">T154*T$226</f>
        <v>109376966.645689</v>
      </c>
      <c r="U46" s="887" t="n">
        <f aca="false">U154*U$226</f>
        <v>86760263.0175938</v>
      </c>
      <c r="V46" s="887" t="n">
        <f aca="false">V154*V$226</f>
        <v>89137785.2916315</v>
      </c>
      <c r="W46" s="887" t="n">
        <f aca="false">W154*W$226</f>
        <v>42516268.9804772</v>
      </c>
      <c r="X46" s="887" t="n">
        <f aca="false">SUM(F46:W46)</f>
        <v>2074235492.88585</v>
      </c>
      <c r="Y46" s="537"/>
      <c r="Z46" s="537"/>
      <c r="AA46" s="537"/>
    </row>
    <row r="47" s="108" customFormat="true" ht="13.5" hidden="false" customHeight="true" outlineLevel="0" collapsed="false">
      <c r="A47" s="880" t="s">
        <v>440</v>
      </c>
      <c r="B47" s="884"/>
      <c r="C47" s="889" t="s">
        <v>1072</v>
      </c>
      <c r="D47" s="885" t="s">
        <v>7</v>
      </c>
      <c r="E47" s="886" t="n">
        <f aca="false">X47/E$226</f>
        <v>3.88480997834628</v>
      </c>
      <c r="F47" s="887" t="n">
        <f aca="false">F155*F$226</f>
        <v>0</v>
      </c>
      <c r="G47" s="887" t="n">
        <f aca="false">G155*G$226</f>
        <v>0</v>
      </c>
      <c r="H47" s="887" t="n">
        <f aca="false">H155*H$226</f>
        <v>0</v>
      </c>
      <c r="I47" s="887" t="n">
        <f aca="false">I155*I$226</f>
        <v>0</v>
      </c>
      <c r="J47" s="887" t="n">
        <f aca="false">J155*J$226</f>
        <v>0</v>
      </c>
      <c r="K47" s="887" t="n">
        <f aca="false">K155*K$226</f>
        <v>0</v>
      </c>
      <c r="L47" s="887" t="n">
        <f aca="false">L155*L$226</f>
        <v>0</v>
      </c>
      <c r="M47" s="887" t="n">
        <f aca="false">M155*M$226</f>
        <v>0</v>
      </c>
      <c r="N47" s="887" t="n">
        <f aca="false">N155*N$226</f>
        <v>0</v>
      </c>
      <c r="O47" s="887" t="n">
        <f aca="false">O155*O$226</f>
        <v>98570045.0065516</v>
      </c>
      <c r="P47" s="887" t="n">
        <f aca="false">P155*P$226</f>
        <v>0</v>
      </c>
      <c r="Q47" s="887" t="n">
        <f aca="false">Q155*Q$226</f>
        <v>49067998.8070385</v>
      </c>
      <c r="R47" s="887" t="n">
        <f aca="false">R155*R$226</f>
        <v>0</v>
      </c>
      <c r="S47" s="887" t="n">
        <f aca="false">S155*S$226</f>
        <v>121770819.273856</v>
      </c>
      <c r="T47" s="887" t="n">
        <f aca="false">T155*T$226</f>
        <v>88560509.5541401</v>
      </c>
      <c r="U47" s="887" t="n">
        <f aca="false">U155*U$226</f>
        <v>50695742.4714434</v>
      </c>
      <c r="V47" s="887" t="n">
        <f aca="false">V155*V$226</f>
        <v>18754168.3340003</v>
      </c>
      <c r="W47" s="887" t="n">
        <f aca="false">W155*W$226</f>
        <v>39872854.418309</v>
      </c>
      <c r="X47" s="887" t="n">
        <f aca="false">SUM(F47:W47)</f>
        <v>467292137.865339</v>
      </c>
      <c r="Y47" s="537"/>
      <c r="Z47" s="537"/>
      <c r="AA47" s="537"/>
    </row>
    <row r="48" s="108" customFormat="true" ht="13.5" hidden="false" customHeight="true" outlineLevel="0" collapsed="false">
      <c r="A48" s="880"/>
      <c r="B48" s="884"/>
      <c r="C48" s="884"/>
      <c r="D48" s="885" t="s">
        <v>475</v>
      </c>
      <c r="E48" s="890" t="s">
        <v>105</v>
      </c>
      <c r="F48" s="891" t="s">
        <v>105</v>
      </c>
      <c r="G48" s="891" t="s">
        <v>105</v>
      </c>
      <c r="H48" s="891" t="s">
        <v>105</v>
      </c>
      <c r="I48" s="891" t="s">
        <v>105</v>
      </c>
      <c r="J48" s="891" t="s">
        <v>105</v>
      </c>
      <c r="K48" s="891" t="s">
        <v>105</v>
      </c>
      <c r="L48" s="891" t="s">
        <v>105</v>
      </c>
      <c r="M48" s="891" t="s">
        <v>105</v>
      </c>
      <c r="N48" s="891" t="s">
        <v>105</v>
      </c>
      <c r="O48" s="891" t="s">
        <v>105</v>
      </c>
      <c r="P48" s="891" t="s">
        <v>105</v>
      </c>
      <c r="Q48" s="891" t="s">
        <v>105</v>
      </c>
      <c r="R48" s="891" t="s">
        <v>105</v>
      </c>
      <c r="S48" s="891" t="s">
        <v>105</v>
      </c>
      <c r="T48" s="891" t="s">
        <v>105</v>
      </c>
      <c r="U48" s="891" t="s">
        <v>105</v>
      </c>
      <c r="V48" s="891" t="s">
        <v>105</v>
      </c>
      <c r="W48" s="891" t="s">
        <v>105</v>
      </c>
      <c r="X48" s="891" t="s">
        <v>105</v>
      </c>
      <c r="Y48" s="537"/>
      <c r="Z48" s="537"/>
      <c r="AA48" s="537"/>
    </row>
    <row r="49" s="108" customFormat="true" ht="15" hidden="false" customHeight="false" outlineLevel="0" collapsed="false">
      <c r="A49" s="880"/>
      <c r="B49" s="884"/>
      <c r="C49" s="884"/>
      <c r="D49" s="885" t="s">
        <v>476</v>
      </c>
      <c r="E49" s="886" t="n">
        <f aca="false">X49/E$226</f>
        <v>7.10199865598869</v>
      </c>
      <c r="F49" s="887" t="n">
        <f aca="false">F157*F$226</f>
        <v>0</v>
      </c>
      <c r="G49" s="887" t="n">
        <f aca="false">G157*G$226</f>
        <v>0</v>
      </c>
      <c r="H49" s="887" t="n">
        <f aca="false">H157*H$226</f>
        <v>0</v>
      </c>
      <c r="I49" s="887" t="n">
        <f aca="false">I157*I$226</f>
        <v>0</v>
      </c>
      <c r="J49" s="887" t="n">
        <f aca="false">J157*J$226</f>
        <v>0</v>
      </c>
      <c r="K49" s="887" t="n">
        <f aca="false">K157*K$226</f>
        <v>0</v>
      </c>
      <c r="L49" s="887" t="n">
        <f aca="false">L157*L$226</f>
        <v>0</v>
      </c>
      <c r="M49" s="887" t="n">
        <f aca="false">M157*M$226</f>
        <v>0</v>
      </c>
      <c r="N49" s="887" t="n">
        <f aca="false">N157*N$226</f>
        <v>0</v>
      </c>
      <c r="O49" s="887" t="n">
        <f aca="false">O157*O$226</f>
        <v>193210496.92909</v>
      </c>
      <c r="P49" s="887" t="n">
        <f aca="false">P157*P$226</f>
        <v>0</v>
      </c>
      <c r="Q49" s="887" t="n">
        <f aca="false">Q157*Q$226</f>
        <v>95695797.5861568</v>
      </c>
      <c r="R49" s="887" t="n">
        <f aca="false">R157*R$226</f>
        <v>0</v>
      </c>
      <c r="S49" s="887" t="n">
        <f aca="false">S157*S$226</f>
        <v>228145151.093691</v>
      </c>
      <c r="T49" s="887" t="n">
        <f aca="false">T157*T$226</f>
        <v>164065449.968534</v>
      </c>
      <c r="U49" s="887" t="n">
        <f aca="false">U157*U$226</f>
        <v>86760263.0175938</v>
      </c>
      <c r="V49" s="887" t="n">
        <f aca="false">V157*V$226</f>
        <v>29712595.0972105</v>
      </c>
      <c r="W49" s="887" t="n">
        <f aca="false">W157*W$226</f>
        <v>56688358.6406363</v>
      </c>
      <c r="X49" s="887" t="n">
        <f aca="false">SUM(F49:W49)</f>
        <v>854278112.332912</v>
      </c>
      <c r="Y49" s="537"/>
      <c r="Z49" s="537"/>
      <c r="AA49" s="537"/>
    </row>
    <row r="50" s="108" customFormat="true" ht="13.5" hidden="false" customHeight="true" outlineLevel="0" collapsed="false">
      <c r="A50" s="880" t="s">
        <v>442</v>
      </c>
      <c r="B50" s="884"/>
      <c r="C50" s="884" t="s">
        <v>993</v>
      </c>
      <c r="D50" s="885" t="s">
        <v>7</v>
      </c>
      <c r="E50" s="886" t="n">
        <f aca="false">X50/E$226</f>
        <v>3.91482787416194</v>
      </c>
      <c r="F50" s="887" t="n">
        <f aca="false">F158*F$226</f>
        <v>0</v>
      </c>
      <c r="G50" s="887" t="n">
        <f aca="false">G158*G$226</f>
        <v>0</v>
      </c>
      <c r="H50" s="887" t="n">
        <f aca="false">H158*H$226</f>
        <v>0</v>
      </c>
      <c r="I50" s="887" t="n">
        <f aca="false">I158*I$226</f>
        <v>0</v>
      </c>
      <c r="J50" s="887" t="n">
        <f aca="false">J158*J$226</f>
        <v>0</v>
      </c>
      <c r="K50" s="887" t="n">
        <f aca="false">K158*K$226</f>
        <v>0</v>
      </c>
      <c r="L50" s="887" t="n">
        <f aca="false">L158*L$226</f>
        <v>0</v>
      </c>
      <c r="M50" s="887" t="n">
        <f aca="false">M158*M$226</f>
        <v>0</v>
      </c>
      <c r="N50" s="887" t="n">
        <f aca="false">N158*N$226</f>
        <v>0</v>
      </c>
      <c r="O50" s="887" t="n">
        <f aca="false">O158*O$226</f>
        <v>0</v>
      </c>
      <c r="P50" s="887" t="n">
        <f aca="false">P158*P$226</f>
        <v>50174583.3058831</v>
      </c>
      <c r="Q50" s="887" t="n">
        <f aca="false">Q158*Q$226</f>
        <v>49067998.8070385</v>
      </c>
      <c r="R50" s="887" t="n">
        <f aca="false">R158*R$226</f>
        <v>89523809.5238095</v>
      </c>
      <c r="S50" s="887" t="n">
        <f aca="false">S158*S$226</f>
        <v>60885409.6369281</v>
      </c>
      <c r="T50" s="887" t="n">
        <f aca="false">T158*T$226</f>
        <v>59040339.7027601</v>
      </c>
      <c r="U50" s="887" t="n">
        <f aca="false">U158*U$226</f>
        <v>76043613.7071651</v>
      </c>
      <c r="V50" s="887" t="n">
        <f aca="false">V158*V$226</f>
        <v>56262505.0020008</v>
      </c>
      <c r="W50" s="887" t="n">
        <f aca="false">W158*W$226</f>
        <v>29904640.8137317</v>
      </c>
      <c r="X50" s="887" t="n">
        <f aca="false">SUM(F50:W50)</f>
        <v>470902900.499317</v>
      </c>
      <c r="Y50" s="537"/>
      <c r="Z50" s="537"/>
      <c r="AA50" s="537"/>
    </row>
    <row r="51" s="108" customFormat="true" ht="13.5" hidden="false" customHeight="true" outlineLevel="0" collapsed="false">
      <c r="A51" s="880"/>
      <c r="B51" s="884"/>
      <c r="C51" s="884"/>
      <c r="D51" s="885" t="s">
        <v>475</v>
      </c>
      <c r="E51" s="886" t="n">
        <f aca="false">X51/E$226</f>
        <v>6.83995273670931</v>
      </c>
      <c r="F51" s="887" t="n">
        <f aca="false">F159*F$226</f>
        <v>0</v>
      </c>
      <c r="G51" s="887" t="n">
        <f aca="false">G159*G$226</f>
        <v>0</v>
      </c>
      <c r="H51" s="887" t="n">
        <f aca="false">H159*H$226</f>
        <v>0</v>
      </c>
      <c r="I51" s="887" t="n">
        <f aca="false">I159*I$226</f>
        <v>0</v>
      </c>
      <c r="J51" s="887" t="n">
        <f aca="false">J159*J$226</f>
        <v>0</v>
      </c>
      <c r="K51" s="887" t="n">
        <f aca="false">K159*K$226</f>
        <v>0</v>
      </c>
      <c r="L51" s="887" t="n">
        <f aca="false">L159*L$226</f>
        <v>0</v>
      </c>
      <c r="M51" s="887" t="n">
        <f aca="false">M159*M$226</f>
        <v>0</v>
      </c>
      <c r="N51" s="887" t="n">
        <f aca="false">N159*N$226</f>
        <v>0</v>
      </c>
      <c r="O51" s="887" t="n">
        <f aca="false">O159*O$226</f>
        <v>0</v>
      </c>
      <c r="P51" s="887" t="n">
        <f aca="false">P159*P$226</f>
        <v>102627678.210484</v>
      </c>
      <c r="Q51" s="887" t="n">
        <f aca="false">Q159*Q$226</f>
        <v>100703902.0658</v>
      </c>
      <c r="R51" s="887" t="n">
        <f aca="false">R159*R$226</f>
        <v>185826771.653543</v>
      </c>
      <c r="S51" s="887" t="n">
        <f aca="false">S159*S$226</f>
        <v>65291648.5743233</v>
      </c>
      <c r="T51" s="887" t="n">
        <f aca="false">T159*T$226</f>
        <v>128289352.279018</v>
      </c>
      <c r="U51" s="887" t="n">
        <f aca="false">U159*U$226</f>
        <v>121958531.101674</v>
      </c>
      <c r="V51" s="887" t="n">
        <f aca="false">V159*V$226</f>
        <v>50849909.5840868</v>
      </c>
      <c r="W51" s="887" t="n">
        <f aca="false">W159*W$226</f>
        <v>67209601.3716245</v>
      </c>
      <c r="X51" s="887" t="n">
        <f aca="false">SUM(F51:W51)</f>
        <v>822757394.840553</v>
      </c>
      <c r="Y51" s="537"/>
      <c r="Z51" s="537"/>
      <c r="AA51" s="537"/>
    </row>
    <row r="52" s="108" customFormat="true" ht="15" hidden="false" customHeight="false" outlineLevel="0" collapsed="false">
      <c r="A52" s="880"/>
      <c r="B52" s="884"/>
      <c r="C52" s="884"/>
      <c r="D52" s="885" t="s">
        <v>476</v>
      </c>
      <c r="E52" s="886" t="n">
        <f aca="false">X52/E$226</f>
        <v>1.446654244738</v>
      </c>
      <c r="F52" s="887" t="n">
        <f aca="false">F160*F$226</f>
        <v>0</v>
      </c>
      <c r="G52" s="887" t="n">
        <f aca="false">G160*G$226</f>
        <v>0</v>
      </c>
      <c r="H52" s="887" t="n">
        <f aca="false">H160*H$226</f>
        <v>0</v>
      </c>
      <c r="I52" s="887" t="n">
        <f aca="false">I160*I$226</f>
        <v>0</v>
      </c>
      <c r="J52" s="887" t="n">
        <f aca="false">J160*J$226</f>
        <v>0</v>
      </c>
      <c r="K52" s="887" t="n">
        <f aca="false">K160*K$226</f>
        <v>0</v>
      </c>
      <c r="L52" s="887" t="n">
        <f aca="false">L160*L$226</f>
        <v>0</v>
      </c>
      <c r="M52" s="887" t="n">
        <f aca="false">M160*M$226</f>
        <v>0</v>
      </c>
      <c r="N52" s="887" t="n">
        <f aca="false">N160*N$226</f>
        <v>0</v>
      </c>
      <c r="O52" s="887" t="n">
        <f aca="false">O160*O$226</f>
        <v>0</v>
      </c>
      <c r="P52" s="887" t="n">
        <f aca="false">P160*P$226</f>
        <v>0</v>
      </c>
      <c r="Q52" s="887" t="n">
        <f aca="false">Q160*Q$226</f>
        <v>0</v>
      </c>
      <c r="R52" s="887" t="n">
        <f aca="false">R160*R$226</f>
        <v>0</v>
      </c>
      <c r="S52" s="887" t="n">
        <f aca="false">S160*S$226</f>
        <v>57036287.7734227</v>
      </c>
      <c r="T52" s="887" t="n">
        <f aca="false">T160*T$226</f>
        <v>0</v>
      </c>
      <c r="U52" s="887" t="n">
        <f aca="false">U160*U$226</f>
        <v>43380131.5087969</v>
      </c>
      <c r="V52" s="887" t="n">
        <f aca="false">V160*V$226</f>
        <v>59425190.194421</v>
      </c>
      <c r="W52" s="887" t="n">
        <f aca="false">W160*W$226</f>
        <v>14172089.6601591</v>
      </c>
      <c r="X52" s="887" t="n">
        <f aca="false">SUM(F52:W52)</f>
        <v>174013699.1368</v>
      </c>
      <c r="Y52" s="537"/>
      <c r="Z52" s="537"/>
      <c r="AA52" s="537"/>
    </row>
    <row r="53" s="108" customFormat="true" ht="13.5" hidden="false" customHeight="true" outlineLevel="0" collapsed="false">
      <c r="A53" s="880" t="s">
        <v>443</v>
      </c>
      <c r="B53" s="884" t="s">
        <v>158</v>
      </c>
      <c r="C53" s="884"/>
      <c r="D53" s="885" t="s">
        <v>7</v>
      </c>
      <c r="E53" s="886" t="n">
        <f aca="false">X53/E$226</f>
        <v>5.14238262317247</v>
      </c>
      <c r="F53" s="887" t="n">
        <f aca="false">F161*F$226</f>
        <v>0</v>
      </c>
      <c r="G53" s="887" t="n">
        <f aca="false">G161*G$226</f>
        <v>0</v>
      </c>
      <c r="H53" s="887" t="n">
        <f aca="false">H161*H$226</f>
        <v>0</v>
      </c>
      <c r="I53" s="887" t="n">
        <f aca="false">I161*I$226</f>
        <v>0</v>
      </c>
      <c r="J53" s="887" t="n">
        <f aca="false">J161*J$226</f>
        <v>0</v>
      </c>
      <c r="K53" s="887" t="n">
        <f aca="false">K161*K$226</f>
        <v>0</v>
      </c>
      <c r="L53" s="887" t="n">
        <f aca="false">L161*L$226</f>
        <v>0</v>
      </c>
      <c r="M53" s="887" t="n">
        <f aca="false">M161*M$226</f>
        <v>0</v>
      </c>
      <c r="N53" s="887" t="n">
        <f aca="false">N161*N$226</f>
        <v>0</v>
      </c>
      <c r="O53" s="887" t="n">
        <f aca="false">O161*O$226</f>
        <v>0</v>
      </c>
      <c r="P53" s="887" t="n">
        <f aca="false">P161*P$226</f>
        <v>0</v>
      </c>
      <c r="Q53" s="887" t="n">
        <f aca="false">Q161*Q$226</f>
        <v>0</v>
      </c>
      <c r="R53" s="887" t="n">
        <f aca="false">R161*R$226</f>
        <v>44761904.7619048</v>
      </c>
      <c r="S53" s="887" t="n">
        <f aca="false">S161*S$226</f>
        <v>121770819.273856</v>
      </c>
      <c r="T53" s="887" t="n">
        <f aca="false">T161*T$226</f>
        <v>177121019.10828</v>
      </c>
      <c r="U53" s="887" t="n">
        <f aca="false">U161*U$226</f>
        <v>101391484.942887</v>
      </c>
      <c r="V53" s="887" t="n">
        <f aca="false">V161*V$226</f>
        <v>93770841.6700013</v>
      </c>
      <c r="W53" s="887" t="n">
        <f aca="false">W161*W$226</f>
        <v>79745708.8366179</v>
      </c>
      <c r="X53" s="887" t="n">
        <f aca="false">SUM(F53:W53)</f>
        <v>618561778.593547</v>
      </c>
      <c r="Y53" s="537"/>
      <c r="Z53" s="537"/>
      <c r="AA53" s="537"/>
    </row>
    <row r="54" s="108" customFormat="true" ht="13.5" hidden="false" customHeight="true" outlineLevel="0" collapsed="false">
      <c r="A54" s="880"/>
      <c r="B54" s="884"/>
      <c r="C54" s="884"/>
      <c r="D54" s="885" t="s">
        <v>475</v>
      </c>
      <c r="E54" s="886" t="n">
        <f aca="false">X54/E$226</f>
        <v>6.41873445683857</v>
      </c>
      <c r="F54" s="887" t="n">
        <f aca="false">F162*F$226</f>
        <v>0</v>
      </c>
      <c r="G54" s="887" t="n">
        <f aca="false">G162*G$226</f>
        <v>0</v>
      </c>
      <c r="H54" s="887" t="n">
        <f aca="false">H162*H$226</f>
        <v>0</v>
      </c>
      <c r="I54" s="887" t="n">
        <f aca="false">I162*I$226</f>
        <v>0</v>
      </c>
      <c r="J54" s="887" t="n">
        <f aca="false">J162*J$226</f>
        <v>0</v>
      </c>
      <c r="K54" s="887" t="n">
        <f aca="false">K162*K$226</f>
        <v>0</v>
      </c>
      <c r="L54" s="887" t="n">
        <f aca="false">L162*L$226</f>
        <v>0</v>
      </c>
      <c r="M54" s="887" t="n">
        <f aca="false">M162*M$226</f>
        <v>0</v>
      </c>
      <c r="N54" s="887" t="n">
        <f aca="false">N162*N$226</f>
        <v>0</v>
      </c>
      <c r="O54" s="887" t="n">
        <f aca="false">O162*O$226</f>
        <v>0</v>
      </c>
      <c r="P54" s="887" t="n">
        <f aca="false">P162*P$226</f>
        <v>0</v>
      </c>
      <c r="Q54" s="887" t="n">
        <f aca="false">Q162*Q$226</f>
        <v>0</v>
      </c>
      <c r="R54" s="887" t="n">
        <f aca="false">R162*R$226</f>
        <v>92913385.8267717</v>
      </c>
      <c r="S54" s="887" t="n">
        <f aca="false">S162*S$226</f>
        <v>195874945.72297</v>
      </c>
      <c r="T54" s="887" t="n">
        <f aca="false">T162*T$226</f>
        <v>192434028.418527</v>
      </c>
      <c r="U54" s="887" t="n">
        <f aca="false">U162*U$226</f>
        <v>121958531.101674</v>
      </c>
      <c r="V54" s="887" t="n">
        <f aca="false">V162*V$226</f>
        <v>101699819.168174</v>
      </c>
      <c r="W54" s="887" t="n">
        <f aca="false">W162*W$226</f>
        <v>67209601.3716245</v>
      </c>
      <c r="X54" s="887" t="n">
        <f aca="false">SUM(F54:W54)</f>
        <v>772090311.609741</v>
      </c>
      <c r="Y54" s="537"/>
      <c r="Z54" s="537"/>
      <c r="AA54" s="537"/>
    </row>
    <row r="55" s="108" customFormat="true" ht="15" hidden="false" customHeight="false" outlineLevel="0" collapsed="false">
      <c r="A55" s="880"/>
      <c r="B55" s="884"/>
      <c r="C55" s="884"/>
      <c r="D55" s="885" t="s">
        <v>476</v>
      </c>
      <c r="E55" s="886" t="n">
        <f aca="false">X55/E$226</f>
        <v>4.00735178375166</v>
      </c>
      <c r="F55" s="887" t="n">
        <f aca="false">F163*F$226</f>
        <v>0</v>
      </c>
      <c r="G55" s="887" t="n">
        <f aca="false">G163*G$226</f>
        <v>0</v>
      </c>
      <c r="H55" s="887" t="n">
        <f aca="false">H163*H$226</f>
        <v>0</v>
      </c>
      <c r="I55" s="887" t="n">
        <f aca="false">I163*I$226</f>
        <v>0</v>
      </c>
      <c r="J55" s="887" t="n">
        <f aca="false">J163*J$226</f>
        <v>0</v>
      </c>
      <c r="K55" s="887" t="n">
        <f aca="false">K163*K$226</f>
        <v>0</v>
      </c>
      <c r="L55" s="887" t="n">
        <f aca="false">L163*L$226</f>
        <v>0</v>
      </c>
      <c r="M55" s="887" t="n">
        <f aca="false">M163*M$226</f>
        <v>0</v>
      </c>
      <c r="N55" s="887" t="n">
        <f aca="false">N163*N$226</f>
        <v>0</v>
      </c>
      <c r="O55" s="887" t="n">
        <f aca="false">O163*O$226</f>
        <v>0</v>
      </c>
      <c r="P55" s="887" t="n">
        <f aca="false">P163*P$226</f>
        <v>0</v>
      </c>
      <c r="Q55" s="887" t="n">
        <f aca="false">Q163*Q$226</f>
        <v>0</v>
      </c>
      <c r="R55" s="887" t="n">
        <f aca="false">R163*R$226</f>
        <v>0</v>
      </c>
      <c r="S55" s="887" t="n">
        <f aca="false">S163*S$226</f>
        <v>57036287.7734227</v>
      </c>
      <c r="T55" s="887" t="n">
        <f aca="false">T163*T$226</f>
        <v>164065449.968534</v>
      </c>
      <c r="U55" s="887" t="n">
        <f aca="false">U163*U$226</f>
        <v>86760263.0175938</v>
      </c>
      <c r="V55" s="887" t="n">
        <f aca="false">V163*V$226</f>
        <v>89137785.2916315</v>
      </c>
      <c r="W55" s="887" t="n">
        <f aca="false">W163*W$226</f>
        <v>85032537.9609545</v>
      </c>
      <c r="X55" s="887" t="n">
        <f aca="false">SUM(F55:W55)</f>
        <v>482032324.012136</v>
      </c>
      <c r="Y55" s="537"/>
      <c r="Z55" s="537"/>
      <c r="AA55" s="537"/>
    </row>
    <row r="56" s="108" customFormat="true" ht="13.5" hidden="false" customHeight="true" outlineLevel="0" collapsed="false">
      <c r="A56" s="880" t="s">
        <v>444</v>
      </c>
      <c r="B56" s="884" t="s">
        <v>371</v>
      </c>
      <c r="C56" s="884"/>
      <c r="D56" s="885" t="s">
        <v>7</v>
      </c>
      <c r="E56" s="886" t="n">
        <f aca="false">X56/E$226</f>
        <v>1.13732990058295</v>
      </c>
      <c r="F56" s="887" t="n">
        <f aca="false">F164*F$226</f>
        <v>0</v>
      </c>
      <c r="G56" s="887" t="n">
        <f aca="false">G164*G$226</f>
        <v>0</v>
      </c>
      <c r="H56" s="887" t="n">
        <f aca="false">H164*H$226</f>
        <v>0</v>
      </c>
      <c r="I56" s="887" t="n">
        <f aca="false">I164*I$226</f>
        <v>0</v>
      </c>
      <c r="J56" s="887" t="n">
        <f aca="false">J164*J$226</f>
        <v>0</v>
      </c>
      <c r="K56" s="887" t="n">
        <f aca="false">K164*K$226</f>
        <v>0</v>
      </c>
      <c r="L56" s="887" t="n">
        <f aca="false">L164*L$226</f>
        <v>0</v>
      </c>
      <c r="M56" s="887" t="n">
        <f aca="false">M164*M$226</f>
        <v>0</v>
      </c>
      <c r="N56" s="887" t="n">
        <f aca="false">N164*N$226</f>
        <v>0</v>
      </c>
      <c r="O56" s="887" t="n">
        <f aca="false">O164*O$226</f>
        <v>0</v>
      </c>
      <c r="P56" s="887" t="n">
        <f aca="false">P164*P$226</f>
        <v>0</v>
      </c>
      <c r="Q56" s="887" t="n">
        <f aca="false">Q164*Q$226</f>
        <v>0</v>
      </c>
      <c r="R56" s="887" t="n">
        <f aca="false">R164*R$226</f>
        <v>0</v>
      </c>
      <c r="S56" s="887" t="n">
        <f aca="false">S164*S$226</f>
        <v>0</v>
      </c>
      <c r="T56" s="887" t="n">
        <f aca="false">T164*T$226</f>
        <v>29520169.85138</v>
      </c>
      <c r="U56" s="887" t="n">
        <f aca="false">U164*U$226</f>
        <v>0</v>
      </c>
      <c r="V56" s="887" t="n">
        <f aca="false">V164*V$226</f>
        <v>37508336.6680005</v>
      </c>
      <c r="W56" s="887" t="n">
        <f aca="false">W164*W$226</f>
        <v>69777495.2320407</v>
      </c>
      <c r="X56" s="887" t="n">
        <f aca="false">SUM(F56:W56)</f>
        <v>136806001.751421</v>
      </c>
      <c r="Y56" s="537"/>
      <c r="Z56" s="537"/>
      <c r="AA56" s="537"/>
    </row>
    <row r="57" s="108" customFormat="true" ht="13.5" hidden="false" customHeight="true" outlineLevel="0" collapsed="false">
      <c r="A57" s="880"/>
      <c r="B57" s="884"/>
      <c r="C57" s="884"/>
      <c r="D57" s="885" t="s">
        <v>475</v>
      </c>
      <c r="E57" s="886" t="n">
        <f aca="false">X57/E$226</f>
        <v>0.981481880466811</v>
      </c>
      <c r="F57" s="887" t="n">
        <f aca="false">F165*F$226</f>
        <v>0</v>
      </c>
      <c r="G57" s="887" t="n">
        <f aca="false">G165*G$226</f>
        <v>0</v>
      </c>
      <c r="H57" s="887" t="n">
        <f aca="false">H165*H$226</f>
        <v>0</v>
      </c>
      <c r="I57" s="887" t="n">
        <f aca="false">I165*I$226</f>
        <v>0</v>
      </c>
      <c r="J57" s="887" t="n">
        <f aca="false">J165*J$226</f>
        <v>0</v>
      </c>
      <c r="K57" s="887" t="n">
        <f aca="false">K165*K$226</f>
        <v>0</v>
      </c>
      <c r="L57" s="887" t="n">
        <f aca="false">L165*L$226</f>
        <v>0</v>
      </c>
      <c r="M57" s="887" t="n">
        <f aca="false">M165*M$226</f>
        <v>0</v>
      </c>
      <c r="N57" s="887" t="n">
        <f aca="false">N165*N$226</f>
        <v>0</v>
      </c>
      <c r="O57" s="887" t="n">
        <f aca="false">O165*O$226</f>
        <v>0</v>
      </c>
      <c r="P57" s="887" t="n">
        <f aca="false">P165*P$226</f>
        <v>0</v>
      </c>
      <c r="Q57" s="887" t="n">
        <f aca="false">Q165*Q$226</f>
        <v>0</v>
      </c>
      <c r="R57" s="887" t="n">
        <f aca="false">R165*R$226</f>
        <v>0</v>
      </c>
      <c r="S57" s="887" t="n">
        <f aca="false">S165*S$226</f>
        <v>0</v>
      </c>
      <c r="T57" s="887" t="n">
        <f aca="false">T165*T$226</f>
        <v>0</v>
      </c>
      <c r="U57" s="887" t="n">
        <f aca="false">U165*U$226</f>
        <v>0</v>
      </c>
      <c r="V57" s="887" t="n">
        <f aca="false">V165*V$226</f>
        <v>50849909.5840868</v>
      </c>
      <c r="W57" s="887" t="n">
        <f aca="false">W165*W$226</f>
        <v>67209601.3716245</v>
      </c>
      <c r="X57" s="887" t="n">
        <f aca="false">SUM(F57:W57)</f>
        <v>118059510.955711</v>
      </c>
      <c r="Y57" s="537"/>
      <c r="Z57" s="537"/>
      <c r="AA57" s="537"/>
    </row>
    <row r="58" s="108" customFormat="true" ht="15" hidden="false" customHeight="false" outlineLevel="0" collapsed="false">
      <c r="A58" s="880"/>
      <c r="B58" s="884"/>
      <c r="C58" s="884"/>
      <c r="D58" s="885" t="s">
        <v>476</v>
      </c>
      <c r="E58" s="886" t="n">
        <f aca="false">X58/E$226</f>
        <v>1.2907589907542</v>
      </c>
      <c r="F58" s="887" t="n">
        <f aca="false">F166*F$226</f>
        <v>0</v>
      </c>
      <c r="G58" s="887" t="n">
        <f aca="false">G166*G$226</f>
        <v>0</v>
      </c>
      <c r="H58" s="887" t="n">
        <f aca="false">H166*H$226</f>
        <v>0</v>
      </c>
      <c r="I58" s="887" t="n">
        <f aca="false">I166*I$226</f>
        <v>0</v>
      </c>
      <c r="J58" s="887" t="n">
        <f aca="false">J166*J$226</f>
        <v>0</v>
      </c>
      <c r="K58" s="887" t="n">
        <f aca="false">K166*K$226</f>
        <v>0</v>
      </c>
      <c r="L58" s="887" t="n">
        <f aca="false">L166*L$226</f>
        <v>0</v>
      </c>
      <c r="M58" s="887" t="n">
        <f aca="false">M166*M$226</f>
        <v>0</v>
      </c>
      <c r="N58" s="887" t="n">
        <f aca="false">N166*N$226</f>
        <v>0</v>
      </c>
      <c r="O58" s="887" t="n">
        <f aca="false">O166*O$226</f>
        <v>0</v>
      </c>
      <c r="P58" s="887" t="n">
        <f aca="false">P166*P$226</f>
        <v>0</v>
      </c>
      <c r="Q58" s="887" t="n">
        <f aca="false">Q166*Q$226</f>
        <v>0</v>
      </c>
      <c r="R58" s="887" t="n">
        <f aca="false">R166*R$226</f>
        <v>0</v>
      </c>
      <c r="S58" s="887" t="n">
        <f aca="false">S166*S$226</f>
        <v>0</v>
      </c>
      <c r="T58" s="887" t="n">
        <f aca="false">T166*T$226</f>
        <v>54688483.3228446</v>
      </c>
      <c r="U58" s="887" t="n">
        <f aca="false">U166*U$226</f>
        <v>0</v>
      </c>
      <c r="V58" s="887" t="n">
        <f aca="false">V166*V$226</f>
        <v>29712595.0972105</v>
      </c>
      <c r="W58" s="887" t="n">
        <f aca="false">W166*W$226</f>
        <v>70860448.3007954</v>
      </c>
      <c r="X58" s="887" t="n">
        <f aca="false">SUM(F58:W58)</f>
        <v>155261526.72085</v>
      </c>
      <c r="Y58" s="537"/>
      <c r="Z58" s="537"/>
      <c r="AA58" s="537"/>
    </row>
    <row r="59" s="108" customFormat="true" ht="13.5" hidden="false" customHeight="true" outlineLevel="0" collapsed="false">
      <c r="A59" s="880" t="s">
        <v>445</v>
      </c>
      <c r="B59" s="884" t="s">
        <v>446</v>
      </c>
      <c r="C59" s="884"/>
      <c r="D59" s="885" t="s">
        <v>7</v>
      </c>
      <c r="E59" s="886" t="n">
        <f aca="false">X59/E$226</f>
        <v>37.4166471702439</v>
      </c>
      <c r="F59" s="887" t="n">
        <f aca="false">F167*F$226</f>
        <v>0</v>
      </c>
      <c r="G59" s="887" t="n">
        <f aca="false">G167*G$226</f>
        <v>0</v>
      </c>
      <c r="H59" s="887" t="n">
        <f aca="false">H167*H$226</f>
        <v>0</v>
      </c>
      <c r="I59" s="887" t="n">
        <f aca="false">I167*I$226</f>
        <v>0</v>
      </c>
      <c r="J59" s="887" t="n">
        <f aca="false">J167*J$226</f>
        <v>0</v>
      </c>
      <c r="K59" s="887" t="n">
        <f aca="false">K167*K$226</f>
        <v>0</v>
      </c>
      <c r="L59" s="887" t="n">
        <f aca="false">L167*L$226</f>
        <v>0</v>
      </c>
      <c r="M59" s="887" t="n">
        <f aca="false">M167*M$226</f>
        <v>62030050.0834725</v>
      </c>
      <c r="N59" s="887" t="n">
        <f aca="false">N167*N$226</f>
        <v>109845165.059889</v>
      </c>
      <c r="O59" s="887" t="n">
        <f aca="false">O167*O$226</f>
        <v>98570045.0065516</v>
      </c>
      <c r="P59" s="887" t="n">
        <f aca="false">P167*P$226</f>
        <v>301047499.835299</v>
      </c>
      <c r="Q59" s="887" t="n">
        <f aca="false">Q167*Q$226</f>
        <v>245339994.035192</v>
      </c>
      <c r="R59" s="887" t="n">
        <f aca="false">R167*R$226</f>
        <v>223809523.809524</v>
      </c>
      <c r="S59" s="887" t="n">
        <f aca="false">S167*S$226</f>
        <v>365312457.821568</v>
      </c>
      <c r="T59" s="887" t="n">
        <f aca="false">T167*T$226</f>
        <v>472322717.622081</v>
      </c>
      <c r="U59" s="887" t="n">
        <f aca="false">U167*U$226</f>
        <v>659044652.128764</v>
      </c>
      <c r="V59" s="887" t="n">
        <f aca="false">V167*V$226</f>
        <v>637641723.356009</v>
      </c>
      <c r="W59" s="887" t="n">
        <f aca="false">W167*W$226</f>
        <v>1325772409.40877</v>
      </c>
      <c r="X59" s="887" t="n">
        <f aca="false">SUM(F59:W59)</f>
        <v>4500736238.16712</v>
      </c>
      <c r="Y59" s="537"/>
      <c r="Z59" s="537"/>
      <c r="AA59" s="537"/>
    </row>
    <row r="60" s="108" customFormat="true" ht="13.5" hidden="false" customHeight="true" outlineLevel="0" collapsed="false">
      <c r="A60" s="880"/>
      <c r="B60" s="884"/>
      <c r="C60" s="884"/>
      <c r="D60" s="885" t="s">
        <v>475</v>
      </c>
      <c r="E60" s="886" t="n">
        <f aca="false">X60/E$226</f>
        <v>51.0562156034998</v>
      </c>
      <c r="F60" s="887" t="n">
        <f aca="false">F168*F$226</f>
        <v>0</v>
      </c>
      <c r="G60" s="887" t="n">
        <f aca="false">G168*G$226</f>
        <v>0</v>
      </c>
      <c r="H60" s="887" t="n">
        <f aca="false">H168*H$226</f>
        <v>0</v>
      </c>
      <c r="I60" s="887" t="n">
        <f aca="false">I168*I$226</f>
        <v>0</v>
      </c>
      <c r="J60" s="887" t="n">
        <f aca="false">J168*J$226</f>
        <v>0</v>
      </c>
      <c r="K60" s="887" t="n">
        <f aca="false">K168*K$226</f>
        <v>0</v>
      </c>
      <c r="L60" s="887" t="n">
        <f aca="false">L168*L$226</f>
        <v>0</v>
      </c>
      <c r="M60" s="887" t="n">
        <f aca="false">M168*M$226</f>
        <v>124384038.564542</v>
      </c>
      <c r="N60" s="887" t="n">
        <f aca="false">N168*N$226</f>
        <v>221176470.588235</v>
      </c>
      <c r="O60" s="887" t="n">
        <f aca="false">O168*O$226</f>
        <v>100616422.42382</v>
      </c>
      <c r="P60" s="887" t="n">
        <f aca="false">P168*P$226</f>
        <v>513138391.052419</v>
      </c>
      <c r="Q60" s="887" t="n">
        <f aca="false">Q168*Q$226</f>
        <v>503519510.328998</v>
      </c>
      <c r="R60" s="887" t="n">
        <f aca="false">R168*R$226</f>
        <v>278740157.480315</v>
      </c>
      <c r="S60" s="887" t="n">
        <f aca="false">S168*S$226</f>
        <v>522333188.594587</v>
      </c>
      <c r="T60" s="887" t="n">
        <f aca="false">T168*T$226</f>
        <v>641446761.395091</v>
      </c>
      <c r="U60" s="887" t="n">
        <f aca="false">U168*U$226</f>
        <v>975668248.81339</v>
      </c>
      <c r="V60" s="887" t="n">
        <f aca="false">V168*V$226</f>
        <v>1016998191.68174</v>
      </c>
      <c r="W60" s="887" t="n">
        <f aca="false">W168*W$226</f>
        <v>1243377625.37505</v>
      </c>
      <c r="X60" s="887" t="n">
        <f aca="false">SUM(F60:W60)</f>
        <v>6141399006.29819</v>
      </c>
      <c r="Y60" s="537"/>
      <c r="Z60" s="537"/>
      <c r="AA60" s="537"/>
    </row>
    <row r="61" s="108" customFormat="true" ht="15" hidden="false" customHeight="false" outlineLevel="0" collapsed="false">
      <c r="A61" s="880"/>
      <c r="B61" s="884"/>
      <c r="C61" s="884"/>
      <c r="D61" s="885" t="s">
        <v>476</v>
      </c>
      <c r="E61" s="886" t="n">
        <f aca="false">X61/E$226</f>
        <v>26.0551419763652</v>
      </c>
      <c r="F61" s="887" t="n">
        <f aca="false">F169*F$226</f>
        <v>0</v>
      </c>
      <c r="G61" s="887" t="n">
        <f aca="false">G169*G$226</f>
        <v>0</v>
      </c>
      <c r="H61" s="887" t="n">
        <f aca="false">H169*H$226</f>
        <v>0</v>
      </c>
      <c r="I61" s="887" t="n">
        <f aca="false">I169*I$226</f>
        <v>0</v>
      </c>
      <c r="J61" s="887" t="n">
        <f aca="false">J169*J$226</f>
        <v>0</v>
      </c>
      <c r="K61" s="887" t="n">
        <f aca="false">K169*K$226</f>
        <v>0</v>
      </c>
      <c r="L61" s="887" t="n">
        <f aca="false">L169*L$226</f>
        <v>0</v>
      </c>
      <c r="M61" s="887" t="n">
        <f aca="false">M169*M$226</f>
        <v>0</v>
      </c>
      <c r="N61" s="887" t="n">
        <f aca="false">N169*N$226</f>
        <v>0</v>
      </c>
      <c r="O61" s="887" t="n">
        <f aca="false">O169*O$226</f>
        <v>96605248.464545</v>
      </c>
      <c r="P61" s="887" t="n">
        <f aca="false">P169*P$226</f>
        <v>98169631.3482857</v>
      </c>
      <c r="Q61" s="887" t="n">
        <f aca="false">Q169*Q$226</f>
        <v>0</v>
      </c>
      <c r="R61" s="887" t="n">
        <f aca="false">R169*R$226</f>
        <v>172745678.243264</v>
      </c>
      <c r="S61" s="887" t="n">
        <f aca="false">S169*S$226</f>
        <v>228145151.093691</v>
      </c>
      <c r="T61" s="887" t="n">
        <f aca="false">T169*T$226</f>
        <v>328130899.937067</v>
      </c>
      <c r="U61" s="887" t="n">
        <f aca="false">U169*U$226</f>
        <v>433801315.087969</v>
      </c>
      <c r="V61" s="887" t="n">
        <f aca="false">V169*V$226</f>
        <v>415976331.360947</v>
      </c>
      <c r="W61" s="887" t="n">
        <f aca="false">W169*W$226</f>
        <v>1360520607.37527</v>
      </c>
      <c r="X61" s="887" t="n">
        <f aca="false">SUM(F61:W61)</f>
        <v>3134094862.91104</v>
      </c>
      <c r="Y61" s="537"/>
      <c r="Z61" s="537"/>
      <c r="AA61" s="537"/>
    </row>
    <row r="62" s="108" customFormat="true" ht="13.5" hidden="false" customHeight="true" outlineLevel="0" collapsed="false">
      <c r="A62" s="880" t="s">
        <v>447</v>
      </c>
      <c r="B62" s="880" t="s">
        <v>477</v>
      </c>
      <c r="C62" s="884" t="s">
        <v>374</v>
      </c>
      <c r="D62" s="885" t="s">
        <v>7</v>
      </c>
      <c r="E62" s="886" t="n">
        <f aca="false">X62/E$226</f>
        <v>5.04209119844795</v>
      </c>
      <c r="F62" s="887" t="n">
        <f aca="false">F170*F$226</f>
        <v>0</v>
      </c>
      <c r="G62" s="887" t="n">
        <f aca="false">G170*G$226</f>
        <v>0</v>
      </c>
      <c r="H62" s="887" t="n">
        <f aca="false">H170*H$226</f>
        <v>0</v>
      </c>
      <c r="I62" s="887" t="n">
        <f aca="false">I170*I$226</f>
        <v>0</v>
      </c>
      <c r="J62" s="887" t="n">
        <f aca="false">J170*J$226</f>
        <v>0</v>
      </c>
      <c r="K62" s="887" t="n">
        <f aca="false">K170*K$226</f>
        <v>0</v>
      </c>
      <c r="L62" s="887" t="n">
        <f aca="false">L170*L$226</f>
        <v>0</v>
      </c>
      <c r="M62" s="887" t="n">
        <f aca="false">M170*M$226</f>
        <v>62030050.0834725</v>
      </c>
      <c r="N62" s="887" t="n">
        <f aca="false">N170*N$226</f>
        <v>0</v>
      </c>
      <c r="O62" s="887" t="n">
        <f aca="false">O170*O$226</f>
        <v>49285022.5032758</v>
      </c>
      <c r="P62" s="887" t="n">
        <f aca="false">P170*P$226</f>
        <v>100349166.611766</v>
      </c>
      <c r="Q62" s="887" t="n">
        <f aca="false">Q170*Q$226</f>
        <v>0</v>
      </c>
      <c r="R62" s="887" t="n">
        <f aca="false">R170*R$226</f>
        <v>0</v>
      </c>
      <c r="S62" s="887" t="n">
        <f aca="false">S170*S$226</f>
        <v>60885409.6369281</v>
      </c>
      <c r="T62" s="887" t="n">
        <f aca="false">T170*T$226</f>
        <v>59040339.7027601</v>
      </c>
      <c r="U62" s="887" t="n">
        <f aca="false">U170*U$226</f>
        <v>101391484.942887</v>
      </c>
      <c r="V62" s="887" t="n">
        <f aca="false">V170*V$226</f>
        <v>93770841.6700013</v>
      </c>
      <c r="W62" s="887" t="n">
        <f aca="false">W170*W$226</f>
        <v>79745708.8366179</v>
      </c>
      <c r="X62" s="887" t="n">
        <f aca="false">SUM(F62:W62)</f>
        <v>606498023.987709</v>
      </c>
      <c r="Y62" s="537"/>
      <c r="Z62" s="537"/>
      <c r="AA62" s="537"/>
    </row>
    <row r="63" s="108" customFormat="true" ht="13.5" hidden="false" customHeight="true" outlineLevel="0" collapsed="false">
      <c r="A63" s="880"/>
      <c r="B63" s="880"/>
      <c r="C63" s="880"/>
      <c r="D63" s="885" t="s">
        <v>475</v>
      </c>
      <c r="E63" s="886" t="n">
        <f aca="false">X63/E$226</f>
        <v>8.61824886318402</v>
      </c>
      <c r="F63" s="887" t="n">
        <f aca="false">F171*F$226</f>
        <v>0</v>
      </c>
      <c r="G63" s="887" t="n">
        <f aca="false">G171*G$226</f>
        <v>0</v>
      </c>
      <c r="H63" s="887" t="n">
        <f aca="false">H171*H$226</f>
        <v>0</v>
      </c>
      <c r="I63" s="887" t="n">
        <f aca="false">I171*I$226</f>
        <v>0</v>
      </c>
      <c r="J63" s="887" t="n">
        <f aca="false">J171*J$226</f>
        <v>0</v>
      </c>
      <c r="K63" s="887" t="n">
        <f aca="false">K171*K$226</f>
        <v>0</v>
      </c>
      <c r="L63" s="887" t="n">
        <f aca="false">L171*L$226</f>
        <v>0</v>
      </c>
      <c r="M63" s="887" t="n">
        <f aca="false">M171*M$226</f>
        <v>124384038.564542</v>
      </c>
      <c r="N63" s="887" t="n">
        <f aca="false">N171*N$226</f>
        <v>0</v>
      </c>
      <c r="O63" s="887" t="n">
        <f aca="false">O171*O$226</f>
        <v>100616422.42382</v>
      </c>
      <c r="P63" s="887" t="n">
        <f aca="false">P171*P$226</f>
        <v>205255356.420968</v>
      </c>
      <c r="Q63" s="887" t="n">
        <f aca="false">Q171*Q$226</f>
        <v>0</v>
      </c>
      <c r="R63" s="887" t="n">
        <f aca="false">R171*R$226</f>
        <v>0</v>
      </c>
      <c r="S63" s="887" t="n">
        <f aca="false">S171*S$226</f>
        <v>65291648.5743233</v>
      </c>
      <c r="T63" s="887" t="n">
        <f aca="false">T171*T$226</f>
        <v>128289352.279018</v>
      </c>
      <c r="U63" s="887" t="n">
        <f aca="false">U171*U$226</f>
        <v>243917062.203348</v>
      </c>
      <c r="V63" s="887" t="n">
        <f aca="false">V171*V$226</f>
        <v>101699819.168174</v>
      </c>
      <c r="W63" s="887" t="n">
        <f aca="false">W171*W$226</f>
        <v>67209601.3716245</v>
      </c>
      <c r="X63" s="887" t="n">
        <f aca="false">SUM(F63:W63)</f>
        <v>1036663301.00582</v>
      </c>
      <c r="Y63" s="537"/>
      <c r="Z63" s="537"/>
      <c r="AA63" s="537"/>
    </row>
    <row r="64" s="108" customFormat="true" ht="15" hidden="false" customHeight="false" outlineLevel="0" collapsed="false">
      <c r="A64" s="880"/>
      <c r="B64" s="880"/>
      <c r="C64" s="880"/>
      <c r="D64" s="885" t="s">
        <v>476</v>
      </c>
      <c r="E64" s="886" t="n">
        <f aca="false">X64/E$226</f>
        <v>1.92212467703084</v>
      </c>
      <c r="F64" s="887" t="n">
        <f aca="false">F172*F$226</f>
        <v>0</v>
      </c>
      <c r="G64" s="887" t="n">
        <f aca="false">G172*G$226</f>
        <v>0</v>
      </c>
      <c r="H64" s="887" t="n">
        <f aca="false">H172*H$226</f>
        <v>0</v>
      </c>
      <c r="I64" s="887" t="n">
        <f aca="false">I172*I$226</f>
        <v>0</v>
      </c>
      <c r="J64" s="887" t="n">
        <f aca="false">J172*J$226</f>
        <v>0</v>
      </c>
      <c r="K64" s="887" t="n">
        <f aca="false">K172*K$226</f>
        <v>0</v>
      </c>
      <c r="L64" s="887" t="n">
        <f aca="false">L172*L$226</f>
        <v>0</v>
      </c>
      <c r="M64" s="887" t="n">
        <f aca="false">M172*M$226</f>
        <v>0</v>
      </c>
      <c r="N64" s="887" t="n">
        <f aca="false">N172*N$226</f>
        <v>0</v>
      </c>
      <c r="O64" s="887" t="n">
        <f aca="false">O172*O$226</f>
        <v>0</v>
      </c>
      <c r="P64" s="887" t="n">
        <f aca="false">P172*P$226</f>
        <v>0</v>
      </c>
      <c r="Q64" s="887" t="n">
        <f aca="false">Q172*Q$226</f>
        <v>0</v>
      </c>
      <c r="R64" s="887" t="n">
        <f aca="false">R172*R$226</f>
        <v>0</v>
      </c>
      <c r="S64" s="887" t="n">
        <f aca="false">S172*S$226</f>
        <v>57036287.7734227</v>
      </c>
      <c r="T64" s="887" t="n">
        <f aca="false">T172*T$226</f>
        <v>0</v>
      </c>
      <c r="U64" s="887" t="n">
        <f aca="false">U172*U$226</f>
        <v>0</v>
      </c>
      <c r="V64" s="887" t="n">
        <f aca="false">V172*V$226</f>
        <v>89137785.2916315</v>
      </c>
      <c r="W64" s="887" t="n">
        <f aca="false">W172*W$226</f>
        <v>85032537.9609545</v>
      </c>
      <c r="X64" s="887" t="n">
        <f aca="false">SUM(F64:W64)</f>
        <v>231206611.026009</v>
      </c>
      <c r="Y64" s="537"/>
      <c r="Z64" s="537"/>
      <c r="AA64" s="537"/>
    </row>
    <row r="65" s="108" customFormat="true" ht="13.5" hidden="false" customHeight="true" outlineLevel="0" collapsed="false">
      <c r="A65" s="880" t="s">
        <v>448</v>
      </c>
      <c r="B65" s="884"/>
      <c r="C65" s="889" t="s">
        <v>1073</v>
      </c>
      <c r="D65" s="885" t="s">
        <v>7</v>
      </c>
      <c r="E65" s="886" t="n">
        <f aca="false">X65/E$226</f>
        <v>8.34874385028309</v>
      </c>
      <c r="F65" s="887" t="n">
        <f aca="false">F173*F$226</f>
        <v>0</v>
      </c>
      <c r="G65" s="887" t="n">
        <f aca="false">G173*G$226</f>
        <v>0</v>
      </c>
      <c r="H65" s="887" t="n">
        <f aca="false">H173*H$226</f>
        <v>0</v>
      </c>
      <c r="I65" s="887" t="n">
        <f aca="false">I173*I$226</f>
        <v>0</v>
      </c>
      <c r="J65" s="887" t="n">
        <f aca="false">J173*J$226</f>
        <v>0</v>
      </c>
      <c r="K65" s="887" t="n">
        <f aca="false">K173*K$226</f>
        <v>0</v>
      </c>
      <c r="L65" s="887" t="n">
        <f aca="false">L173*L$226</f>
        <v>0</v>
      </c>
      <c r="M65" s="887" t="n">
        <f aca="false">M173*M$226</f>
        <v>0</v>
      </c>
      <c r="N65" s="887" t="n">
        <f aca="false">N173*N$226</f>
        <v>109845165.059889</v>
      </c>
      <c r="O65" s="887" t="n">
        <f aca="false">O173*O$226</f>
        <v>49285022.5032758</v>
      </c>
      <c r="P65" s="887" t="n">
        <f aca="false">P173*P$226</f>
        <v>150523749.917649</v>
      </c>
      <c r="Q65" s="887" t="n">
        <f aca="false">Q173*Q$226</f>
        <v>196271995.228154</v>
      </c>
      <c r="R65" s="887" t="n">
        <f aca="false">R173*R$226</f>
        <v>44761904.7619048</v>
      </c>
      <c r="S65" s="887" t="n">
        <f aca="false">S173*S$226</f>
        <v>91328114.4553921</v>
      </c>
      <c r="T65" s="887" t="n">
        <f aca="false">T173*T$226</f>
        <v>118080679.40552</v>
      </c>
      <c r="U65" s="887" t="n">
        <f aca="false">U173*U$226</f>
        <v>50695742.4714434</v>
      </c>
      <c r="V65" s="887" t="n">
        <f aca="false">V173*V$226</f>
        <v>93770841.6700013</v>
      </c>
      <c r="W65" s="887" t="n">
        <f aca="false">W173*W$226</f>
        <v>99682136.0457724</v>
      </c>
      <c r="X65" s="887" t="n">
        <f aca="false">SUM(F65:W65)</f>
        <v>1004245351.519</v>
      </c>
      <c r="Y65" s="537"/>
      <c r="Z65" s="537"/>
      <c r="AA65" s="537"/>
    </row>
    <row r="66" s="108" customFormat="true" ht="13.5" hidden="false" customHeight="true" outlineLevel="0" collapsed="false">
      <c r="A66" s="880"/>
      <c r="B66" s="884"/>
      <c r="C66" s="884"/>
      <c r="D66" s="885" t="s">
        <v>475</v>
      </c>
      <c r="E66" s="886" t="n">
        <f aca="false">X66/E$226</f>
        <v>13.8173596139301</v>
      </c>
      <c r="F66" s="887" t="n">
        <f aca="false">F174*F$226</f>
        <v>0</v>
      </c>
      <c r="G66" s="887" t="n">
        <f aca="false">G174*G$226</f>
        <v>0</v>
      </c>
      <c r="H66" s="887" t="n">
        <f aca="false">H174*H$226</f>
        <v>0</v>
      </c>
      <c r="I66" s="887" t="n">
        <f aca="false">I174*I$226</f>
        <v>0</v>
      </c>
      <c r="J66" s="887" t="n">
        <f aca="false">J174*J$226</f>
        <v>0</v>
      </c>
      <c r="K66" s="887" t="n">
        <f aca="false">K174*K$226</f>
        <v>0</v>
      </c>
      <c r="L66" s="887" t="n">
        <f aca="false">L174*L$226</f>
        <v>0</v>
      </c>
      <c r="M66" s="887" t="n">
        <f aca="false">M174*M$226</f>
        <v>0</v>
      </c>
      <c r="N66" s="887" t="n">
        <f aca="false">N174*N$226</f>
        <v>221176470.588235</v>
      </c>
      <c r="O66" s="887" t="n">
        <f aca="false">O174*O$226</f>
        <v>0</v>
      </c>
      <c r="P66" s="887" t="n">
        <f aca="false">P174*P$226</f>
        <v>307883034.631451</v>
      </c>
      <c r="Q66" s="887" t="n">
        <f aca="false">Q174*Q$226</f>
        <v>402815608.263198</v>
      </c>
      <c r="R66" s="887" t="n">
        <f aca="false">R174*R$226</f>
        <v>92913385.8267717</v>
      </c>
      <c r="S66" s="887" t="n">
        <f aca="false">S174*S$226</f>
        <v>130583297.148647</v>
      </c>
      <c r="T66" s="887" t="n">
        <f aca="false">T174*T$226</f>
        <v>64144676.1395091</v>
      </c>
      <c r="U66" s="887" t="n">
        <f aca="false">U174*U$226</f>
        <v>121958531.101674</v>
      </c>
      <c r="V66" s="887" t="n">
        <f aca="false">V174*V$226</f>
        <v>152549728.75226</v>
      </c>
      <c r="W66" s="887" t="n">
        <f aca="false">W174*W$226</f>
        <v>168024003.429061</v>
      </c>
      <c r="X66" s="887" t="n">
        <f aca="false">SUM(F66:W66)</f>
        <v>1662048735.88081</v>
      </c>
      <c r="Y66" s="537"/>
      <c r="Z66" s="537"/>
      <c r="AA66" s="537"/>
    </row>
    <row r="67" s="108" customFormat="true" ht="15" hidden="false" customHeight="false" outlineLevel="0" collapsed="false">
      <c r="A67" s="880"/>
      <c r="B67" s="884"/>
      <c r="C67" s="884"/>
      <c r="D67" s="885" t="s">
        <v>476</v>
      </c>
      <c r="E67" s="886" t="n">
        <f aca="false">X67/E$226</f>
        <v>3.72436443424242</v>
      </c>
      <c r="F67" s="887" t="n">
        <f aca="false">F175*F$226</f>
        <v>0</v>
      </c>
      <c r="G67" s="887" t="n">
        <f aca="false">G175*G$226</f>
        <v>0</v>
      </c>
      <c r="H67" s="887" t="n">
        <f aca="false">H175*H$226</f>
        <v>0</v>
      </c>
      <c r="I67" s="887" t="n">
        <f aca="false">I175*I$226</f>
        <v>0</v>
      </c>
      <c r="J67" s="887" t="n">
        <f aca="false">J175*J$226</f>
        <v>0</v>
      </c>
      <c r="K67" s="887" t="n">
        <f aca="false">K175*K$226</f>
        <v>0</v>
      </c>
      <c r="L67" s="887" t="n">
        <f aca="false">L175*L$226</f>
        <v>0</v>
      </c>
      <c r="M67" s="887" t="n">
        <f aca="false">M175*M$226</f>
        <v>0</v>
      </c>
      <c r="N67" s="887" t="n">
        <f aca="false">N175*N$226</f>
        <v>0</v>
      </c>
      <c r="O67" s="887" t="n">
        <f aca="false">O175*O$226</f>
        <v>96605248.464545</v>
      </c>
      <c r="P67" s="887" t="n">
        <f aca="false">P175*P$226</f>
        <v>0</v>
      </c>
      <c r="Q67" s="887" t="n">
        <f aca="false">Q175*Q$226</f>
        <v>0</v>
      </c>
      <c r="R67" s="887" t="n">
        <f aca="false">R175*R$226</f>
        <v>0</v>
      </c>
      <c r="S67" s="887" t="n">
        <f aca="false">S175*S$226</f>
        <v>57036287.7734227</v>
      </c>
      <c r="T67" s="887" t="n">
        <f aca="false">T175*T$226</f>
        <v>164065449.968534</v>
      </c>
      <c r="U67" s="887" t="n">
        <f aca="false">U175*U$226</f>
        <v>0</v>
      </c>
      <c r="V67" s="887" t="n">
        <f aca="false">V175*V$226</f>
        <v>59425190.194421</v>
      </c>
      <c r="W67" s="887" t="n">
        <f aca="false">W175*W$226</f>
        <v>70860448.3007954</v>
      </c>
      <c r="X67" s="887" t="n">
        <f aca="false">SUM(F67:W67)</f>
        <v>447992624.701718</v>
      </c>
      <c r="Y67" s="537"/>
      <c r="Z67" s="537"/>
      <c r="AA67" s="537"/>
    </row>
    <row r="68" s="108" customFormat="true" ht="13.5" hidden="false" customHeight="true" outlineLevel="0" collapsed="false">
      <c r="A68" s="880" t="s">
        <v>450</v>
      </c>
      <c r="B68" s="884"/>
      <c r="C68" s="889" t="s">
        <v>1074</v>
      </c>
      <c r="D68" s="885" t="s">
        <v>7</v>
      </c>
      <c r="E68" s="886" t="n">
        <f aca="false">X68/E$226</f>
        <v>3.82736367911596</v>
      </c>
      <c r="F68" s="887" t="n">
        <f aca="false">F176*F$226</f>
        <v>0</v>
      </c>
      <c r="G68" s="887" t="n">
        <f aca="false">G176*G$226</f>
        <v>0</v>
      </c>
      <c r="H68" s="887" t="n">
        <f aca="false">H176*H$226</f>
        <v>0</v>
      </c>
      <c r="I68" s="887" t="n">
        <f aca="false">I176*I$226</f>
        <v>0</v>
      </c>
      <c r="J68" s="887" t="n">
        <f aca="false">J176*J$226</f>
        <v>0</v>
      </c>
      <c r="K68" s="887" t="n">
        <f aca="false">K176*K$226</f>
        <v>0</v>
      </c>
      <c r="L68" s="887" t="n">
        <f aca="false">L176*L$226</f>
        <v>0</v>
      </c>
      <c r="M68" s="887" t="n">
        <f aca="false">M176*M$226</f>
        <v>0</v>
      </c>
      <c r="N68" s="887" t="n">
        <f aca="false">N176*N$226</f>
        <v>0</v>
      </c>
      <c r="O68" s="887" t="n">
        <f aca="false">O176*O$226</f>
        <v>0</v>
      </c>
      <c r="P68" s="887" t="n">
        <f aca="false">P176*P$226</f>
        <v>0</v>
      </c>
      <c r="Q68" s="887" t="n">
        <f aca="false">Q176*Q$226</f>
        <v>0</v>
      </c>
      <c r="R68" s="887" t="n">
        <f aca="false">R176*R$226</f>
        <v>0</v>
      </c>
      <c r="S68" s="887" t="n">
        <f aca="false">S176*S$226</f>
        <v>60885409.6369281</v>
      </c>
      <c r="T68" s="887" t="n">
        <f aca="false">T176*T$226</f>
        <v>59040339.7027601</v>
      </c>
      <c r="U68" s="887" t="n">
        <f aca="false">U176*U$226</f>
        <v>76043613.7071651</v>
      </c>
      <c r="V68" s="887" t="n">
        <f aca="false">V176*V$226</f>
        <v>75016673.3360011</v>
      </c>
      <c r="W68" s="887" t="n">
        <f aca="false">W176*W$226</f>
        <v>189396058.486968</v>
      </c>
      <c r="X68" s="887" t="n">
        <f aca="false">SUM(F68:W68)</f>
        <v>460382094.869822</v>
      </c>
      <c r="Y68" s="537"/>
      <c r="Z68" s="537"/>
      <c r="AA68" s="537"/>
    </row>
    <row r="69" s="108" customFormat="true" ht="13.5" hidden="false" customHeight="true" outlineLevel="0" collapsed="false">
      <c r="A69" s="880"/>
      <c r="B69" s="884"/>
      <c r="C69" s="884"/>
      <c r="D69" s="885" t="s">
        <v>475</v>
      </c>
      <c r="E69" s="886" t="n">
        <f aca="false">X69/E$226</f>
        <v>4.50197608968291</v>
      </c>
      <c r="F69" s="887" t="n">
        <f aca="false">F177*F$226</f>
        <v>0</v>
      </c>
      <c r="G69" s="887" t="n">
        <f aca="false">G177*G$226</f>
        <v>0</v>
      </c>
      <c r="H69" s="887" t="n">
        <f aca="false">H177*H$226</f>
        <v>0</v>
      </c>
      <c r="I69" s="887" t="n">
        <f aca="false">I177*I$226</f>
        <v>0</v>
      </c>
      <c r="J69" s="887" t="n">
        <f aca="false">J177*J$226</f>
        <v>0</v>
      </c>
      <c r="K69" s="887" t="n">
        <f aca="false">K177*K$226</f>
        <v>0</v>
      </c>
      <c r="L69" s="887" t="n">
        <f aca="false">L177*L$226</f>
        <v>0</v>
      </c>
      <c r="M69" s="887" t="n">
        <f aca="false">M177*M$226</f>
        <v>0</v>
      </c>
      <c r="N69" s="887" t="n">
        <f aca="false">N177*N$226</f>
        <v>0</v>
      </c>
      <c r="O69" s="887" t="n">
        <f aca="false">O177*O$226</f>
        <v>0</v>
      </c>
      <c r="P69" s="887" t="n">
        <f aca="false">P177*P$226</f>
        <v>0</v>
      </c>
      <c r="Q69" s="887" t="n">
        <f aca="false">Q177*Q$226</f>
        <v>0</v>
      </c>
      <c r="R69" s="887" t="n">
        <f aca="false">R177*R$226</f>
        <v>0</v>
      </c>
      <c r="S69" s="887" t="n">
        <f aca="false">S177*S$226</f>
        <v>65291648.5743233</v>
      </c>
      <c r="T69" s="887" t="n">
        <f aca="false">T177*T$226</f>
        <v>128289352.279018</v>
      </c>
      <c r="U69" s="887" t="n">
        <f aca="false">U177*U$226</f>
        <v>60979265.5508369</v>
      </c>
      <c r="V69" s="887" t="n">
        <f aca="false">V177*V$226</f>
        <v>152549728.75226</v>
      </c>
      <c r="W69" s="887" t="n">
        <f aca="false">W177*W$226</f>
        <v>134419202.743249</v>
      </c>
      <c r="X69" s="887" t="n">
        <f aca="false">SUM(F69:W69)</f>
        <v>541529197.899688</v>
      </c>
      <c r="Y69" s="537"/>
      <c r="Z69" s="537"/>
      <c r="AA69" s="537"/>
    </row>
    <row r="70" s="108" customFormat="true" ht="15" hidden="false" customHeight="false" outlineLevel="0" collapsed="false">
      <c r="A70" s="880"/>
      <c r="B70" s="884"/>
      <c r="C70" s="884"/>
      <c r="D70" s="885" t="s">
        <v>476</v>
      </c>
      <c r="E70" s="886" t="n">
        <f aca="false">X70/E$226</f>
        <v>3.20974411857153</v>
      </c>
      <c r="F70" s="887" t="n">
        <f aca="false">F178*F$226</f>
        <v>0</v>
      </c>
      <c r="G70" s="887" t="n">
        <f aca="false">G178*G$226</f>
        <v>0</v>
      </c>
      <c r="H70" s="887" t="n">
        <f aca="false">H178*H$226</f>
        <v>0</v>
      </c>
      <c r="I70" s="887" t="n">
        <f aca="false">I178*I$226</f>
        <v>0</v>
      </c>
      <c r="J70" s="887" t="n">
        <f aca="false">J178*J$226</f>
        <v>0</v>
      </c>
      <c r="K70" s="887" t="n">
        <f aca="false">K178*K$226</f>
        <v>0</v>
      </c>
      <c r="L70" s="887" t="n">
        <f aca="false">L178*L$226</f>
        <v>0</v>
      </c>
      <c r="M70" s="887" t="n">
        <f aca="false">M178*M$226</f>
        <v>0</v>
      </c>
      <c r="N70" s="887" t="n">
        <f aca="false">N178*N$226</f>
        <v>0</v>
      </c>
      <c r="O70" s="887" t="n">
        <f aca="false">O178*O$226</f>
        <v>0</v>
      </c>
      <c r="P70" s="887" t="n">
        <f aca="false">P178*P$226</f>
        <v>0</v>
      </c>
      <c r="Q70" s="887" t="n">
        <f aca="false">Q178*Q$226</f>
        <v>0</v>
      </c>
      <c r="R70" s="887" t="n">
        <f aca="false">R178*R$226</f>
        <v>0</v>
      </c>
      <c r="S70" s="887" t="n">
        <f aca="false">S178*S$226</f>
        <v>57036287.7734227</v>
      </c>
      <c r="T70" s="887" t="n">
        <f aca="false">T178*T$226</f>
        <v>0</v>
      </c>
      <c r="U70" s="887" t="n">
        <f aca="false">U178*U$226</f>
        <v>86760263.0175938</v>
      </c>
      <c r="V70" s="887" t="n">
        <f aca="false">V178*V$226</f>
        <v>29712595.0972105</v>
      </c>
      <c r="W70" s="887" t="n">
        <f aca="false">W178*W$226</f>
        <v>212581344.902386</v>
      </c>
      <c r="X70" s="887" t="n">
        <f aca="false">SUM(F70:W70)</f>
        <v>386090490.790613</v>
      </c>
      <c r="Y70" s="537"/>
      <c r="Z70" s="537"/>
      <c r="AA70" s="537"/>
    </row>
    <row r="71" s="108" customFormat="true" ht="13.5" hidden="false" customHeight="true" outlineLevel="0" collapsed="false">
      <c r="A71" s="880" t="s">
        <v>452</v>
      </c>
      <c r="B71" s="884"/>
      <c r="C71" s="884" t="s">
        <v>998</v>
      </c>
      <c r="D71" s="885" t="s">
        <v>7</v>
      </c>
      <c r="E71" s="886" t="n">
        <f aca="false">X71/E$226</f>
        <v>16.5038498320967</v>
      </c>
      <c r="F71" s="887" t="n">
        <f aca="false">F179*F$226</f>
        <v>0</v>
      </c>
      <c r="G71" s="887" t="n">
        <f aca="false">G179*G$226</f>
        <v>0</v>
      </c>
      <c r="H71" s="887" t="n">
        <f aca="false">H179*H$226</f>
        <v>0</v>
      </c>
      <c r="I71" s="887" t="n">
        <f aca="false">I179*I$226</f>
        <v>0</v>
      </c>
      <c r="J71" s="887" t="n">
        <f aca="false">J179*J$226</f>
        <v>0</v>
      </c>
      <c r="K71" s="887" t="n">
        <f aca="false">K179*K$226</f>
        <v>0</v>
      </c>
      <c r="L71" s="887" t="n">
        <f aca="false">L179*L$226</f>
        <v>0</v>
      </c>
      <c r="M71" s="887" t="n">
        <f aca="false">M179*M$226</f>
        <v>0</v>
      </c>
      <c r="N71" s="887" t="n">
        <f aca="false">N179*N$226</f>
        <v>0</v>
      </c>
      <c r="O71" s="887" t="n">
        <f aca="false">O179*O$226</f>
        <v>0</v>
      </c>
      <c r="P71" s="887" t="n">
        <f aca="false">P179*P$226</f>
        <v>50174583.3058831</v>
      </c>
      <c r="Q71" s="887" t="n">
        <f aca="false">Q179*Q$226</f>
        <v>49067998.8070385</v>
      </c>
      <c r="R71" s="887" t="n">
        <f aca="false">R179*R$226</f>
        <v>134285714.285714</v>
      </c>
      <c r="S71" s="887" t="n">
        <f aca="false">S179*S$226</f>
        <v>121770819.273856</v>
      </c>
      <c r="T71" s="887" t="n">
        <f aca="false">T179*T$226</f>
        <v>147600849.2569</v>
      </c>
      <c r="U71" s="887" t="n">
        <f aca="false">U179*U$226</f>
        <v>354870197.300104</v>
      </c>
      <c r="V71" s="887" t="n">
        <f aca="false">V179*V$226</f>
        <v>300066693.344004</v>
      </c>
      <c r="W71" s="887" t="n">
        <f aca="false">W179*W$226</f>
        <v>827361729.179911</v>
      </c>
      <c r="X71" s="887" t="n">
        <f aca="false">SUM(F71:W71)</f>
        <v>1985198584.75341</v>
      </c>
      <c r="Y71" s="537"/>
      <c r="Z71" s="537"/>
      <c r="AA71" s="537"/>
    </row>
    <row r="72" s="108" customFormat="true" ht="13.5" hidden="false" customHeight="true" outlineLevel="0" collapsed="false">
      <c r="A72" s="880"/>
      <c r="B72" s="884"/>
      <c r="C72" s="884"/>
      <c r="D72" s="885" t="s">
        <v>475</v>
      </c>
      <c r="E72" s="886" t="n">
        <f aca="false">X72/E$226</f>
        <v>19.8118168906968</v>
      </c>
      <c r="F72" s="887" t="n">
        <f aca="false">F180*F$226</f>
        <v>0</v>
      </c>
      <c r="G72" s="887" t="n">
        <f aca="false">G180*G$226</f>
        <v>0</v>
      </c>
      <c r="H72" s="887" t="n">
        <f aca="false">H180*H$226</f>
        <v>0</v>
      </c>
      <c r="I72" s="887" t="n">
        <f aca="false">I180*I$226</f>
        <v>0</v>
      </c>
      <c r="J72" s="887" t="n">
        <f aca="false">J180*J$226</f>
        <v>0</v>
      </c>
      <c r="K72" s="887" t="n">
        <f aca="false">K180*K$226</f>
        <v>0</v>
      </c>
      <c r="L72" s="887" t="n">
        <f aca="false">L180*L$226</f>
        <v>0</v>
      </c>
      <c r="M72" s="887" t="n">
        <f aca="false">M180*M$226</f>
        <v>0</v>
      </c>
      <c r="N72" s="887" t="n">
        <f aca="false">N180*N$226</f>
        <v>0</v>
      </c>
      <c r="O72" s="887" t="n">
        <f aca="false">O180*O$226</f>
        <v>0</v>
      </c>
      <c r="P72" s="887" t="n">
        <f aca="false">P180*P$226</f>
        <v>0</v>
      </c>
      <c r="Q72" s="887" t="n">
        <f aca="false">Q180*Q$226</f>
        <v>100703902.0658</v>
      </c>
      <c r="R72" s="887" t="n">
        <f aca="false">R180*R$226</f>
        <v>185826771.653543</v>
      </c>
      <c r="S72" s="887" t="n">
        <f aca="false">S180*S$226</f>
        <v>195874945.72297</v>
      </c>
      <c r="T72" s="887" t="n">
        <f aca="false">T180*T$226</f>
        <v>192434028.418527</v>
      </c>
      <c r="U72" s="887" t="n">
        <f aca="false">U180*U$226</f>
        <v>426854858.855858</v>
      </c>
      <c r="V72" s="887" t="n">
        <f aca="false">V180*V$226</f>
        <v>508499095.840868</v>
      </c>
      <c r="W72" s="887" t="n">
        <f aca="false">W180*W$226</f>
        <v>772910415.773682</v>
      </c>
      <c r="X72" s="887" t="n">
        <f aca="false">SUM(F72:W72)</f>
        <v>2383104018.33125</v>
      </c>
      <c r="Y72" s="537"/>
      <c r="Z72" s="537"/>
      <c r="AA72" s="537"/>
    </row>
    <row r="73" s="108" customFormat="true" ht="15" hidden="false" customHeight="false" outlineLevel="0" collapsed="false">
      <c r="A73" s="880"/>
      <c r="B73" s="884"/>
      <c r="C73" s="884"/>
      <c r="D73" s="885" t="s">
        <v>476</v>
      </c>
      <c r="E73" s="886" t="n">
        <f aca="false">X73/E$226</f>
        <v>13.9933458781366</v>
      </c>
      <c r="F73" s="887" t="n">
        <f aca="false">F181*F$226</f>
        <v>0</v>
      </c>
      <c r="G73" s="887" t="n">
        <f aca="false">G181*G$226</f>
        <v>0</v>
      </c>
      <c r="H73" s="887" t="n">
        <f aca="false">H181*H$226</f>
        <v>0</v>
      </c>
      <c r="I73" s="887" t="n">
        <f aca="false">I181*I$226</f>
        <v>0</v>
      </c>
      <c r="J73" s="887" t="n">
        <f aca="false">J181*J$226</f>
        <v>0</v>
      </c>
      <c r="K73" s="887" t="n">
        <f aca="false">K181*K$226</f>
        <v>0</v>
      </c>
      <c r="L73" s="887" t="n">
        <f aca="false">L181*L$226</f>
        <v>0</v>
      </c>
      <c r="M73" s="887" t="n">
        <f aca="false">M181*M$226</f>
        <v>0</v>
      </c>
      <c r="N73" s="887" t="n">
        <f aca="false">N181*N$226</f>
        <v>0</v>
      </c>
      <c r="O73" s="887" t="n">
        <f aca="false">O181*O$226</f>
        <v>0</v>
      </c>
      <c r="P73" s="887" t="n">
        <f aca="false">P181*P$226</f>
        <v>98169631.3482857</v>
      </c>
      <c r="Q73" s="887" t="n">
        <f aca="false">Q181*Q$226</f>
        <v>0</v>
      </c>
      <c r="R73" s="887" t="n">
        <f aca="false">R181*R$226</f>
        <v>86372839.1216321</v>
      </c>
      <c r="S73" s="887" t="n">
        <f aca="false">S181*S$226</f>
        <v>57036287.7734227</v>
      </c>
      <c r="T73" s="887" t="n">
        <f aca="false">T181*T$226</f>
        <v>109376966.645689</v>
      </c>
      <c r="U73" s="887" t="n">
        <f aca="false">U181*U$226</f>
        <v>303660920.561578</v>
      </c>
      <c r="V73" s="887" t="n">
        <f aca="false">V181*V$226</f>
        <v>178275570.583263</v>
      </c>
      <c r="W73" s="887" t="n">
        <f aca="false">W181*W$226</f>
        <v>850325379.609544</v>
      </c>
      <c r="X73" s="887" t="n">
        <f aca="false">SUM(F73:W73)</f>
        <v>1683217595.64342</v>
      </c>
      <c r="Y73" s="537"/>
      <c r="Z73" s="537"/>
      <c r="AA73" s="537"/>
    </row>
    <row r="74" s="108" customFormat="true" ht="13.5" hidden="false" customHeight="true" outlineLevel="0" collapsed="false">
      <c r="A74" s="880" t="s">
        <v>453</v>
      </c>
      <c r="B74" s="884" t="s">
        <v>151</v>
      </c>
      <c r="C74" s="884"/>
      <c r="D74" s="885" t="s">
        <v>7</v>
      </c>
      <c r="E74" s="886" t="n">
        <f aca="false">X74/E$226</f>
        <v>23.6716953173176</v>
      </c>
      <c r="F74" s="887" t="n">
        <f aca="false">F182*F$226</f>
        <v>0</v>
      </c>
      <c r="G74" s="887" t="n">
        <f aca="false">G182*G$226</f>
        <v>0</v>
      </c>
      <c r="H74" s="887" t="n">
        <f aca="false">H182*H$226</f>
        <v>0</v>
      </c>
      <c r="I74" s="887" t="n">
        <f aca="false">I182*I$226</f>
        <v>0</v>
      </c>
      <c r="J74" s="887" t="n">
        <f aca="false">J182*J$226</f>
        <v>0</v>
      </c>
      <c r="K74" s="887" t="n">
        <f aca="false">K182*K$226</f>
        <v>0</v>
      </c>
      <c r="L74" s="887" t="n">
        <f aca="false">L182*L$226</f>
        <v>0</v>
      </c>
      <c r="M74" s="887" t="n">
        <f aca="false">M182*M$226</f>
        <v>0</v>
      </c>
      <c r="N74" s="887" t="n">
        <f aca="false">N182*N$226</f>
        <v>274612912.649722</v>
      </c>
      <c r="O74" s="887" t="n">
        <f aca="false">O182*O$226</f>
        <v>197140090.013103</v>
      </c>
      <c r="P74" s="887" t="n">
        <f aca="false">P182*P$226</f>
        <v>50174583.3058831</v>
      </c>
      <c r="Q74" s="887" t="n">
        <f aca="false">Q182*Q$226</f>
        <v>98135997.614077</v>
      </c>
      <c r="R74" s="887" t="n">
        <f aca="false">R182*R$226</f>
        <v>268571428.571429</v>
      </c>
      <c r="S74" s="887" t="n">
        <f aca="false">S182*S$226</f>
        <v>152213524.09232</v>
      </c>
      <c r="T74" s="887" t="n">
        <f aca="false">T182*T$226</f>
        <v>206641188.95966</v>
      </c>
      <c r="U74" s="887" t="n">
        <f aca="false">U182*U$226</f>
        <v>430913811.007269</v>
      </c>
      <c r="V74" s="887" t="n">
        <f aca="false">V182*V$226</f>
        <v>431345871.682006</v>
      </c>
      <c r="W74" s="887" t="n">
        <f aca="false">W182*W$226</f>
        <v>737647806.738716</v>
      </c>
      <c r="X74" s="887" t="n">
        <f aca="false">SUM(F74:W74)</f>
        <v>2847397214.63419</v>
      </c>
      <c r="Y74" s="537"/>
      <c r="Z74" s="537"/>
      <c r="AA74" s="537"/>
    </row>
    <row r="75" s="108" customFormat="true" ht="13.5" hidden="false" customHeight="true" outlineLevel="0" collapsed="false">
      <c r="A75" s="880"/>
      <c r="B75" s="884"/>
      <c r="C75" s="884"/>
      <c r="D75" s="885" t="s">
        <v>475</v>
      </c>
      <c r="E75" s="886" t="n">
        <f aca="false">X75/E$226</f>
        <v>38.4109616647525</v>
      </c>
      <c r="F75" s="887" t="n">
        <f aca="false">F183*F$226</f>
        <v>0</v>
      </c>
      <c r="G75" s="887" t="n">
        <f aca="false">G183*G$226</f>
        <v>0</v>
      </c>
      <c r="H75" s="887" t="n">
        <f aca="false">H183*H$226</f>
        <v>0</v>
      </c>
      <c r="I75" s="887" t="n">
        <f aca="false">I183*I$226</f>
        <v>0</v>
      </c>
      <c r="J75" s="887" t="n">
        <f aca="false">J183*J$226</f>
        <v>0</v>
      </c>
      <c r="K75" s="887" t="n">
        <f aca="false">K183*K$226</f>
        <v>0</v>
      </c>
      <c r="L75" s="887" t="n">
        <f aca="false">L183*L$226</f>
        <v>0</v>
      </c>
      <c r="M75" s="887" t="n">
        <f aca="false">M183*M$226</f>
        <v>0</v>
      </c>
      <c r="N75" s="887" t="n">
        <f aca="false">N183*N$226</f>
        <v>442352941.176471</v>
      </c>
      <c r="O75" s="887" t="n">
        <f aca="false">O183*O$226</f>
        <v>301849267.271458</v>
      </c>
      <c r="P75" s="887" t="n">
        <f aca="false">P183*P$226</f>
        <v>102627678.210484</v>
      </c>
      <c r="Q75" s="887" t="n">
        <f aca="false">Q183*Q$226</f>
        <v>201407804.131599</v>
      </c>
      <c r="R75" s="887" t="n">
        <f aca="false">R183*R$226</f>
        <v>557480314.96063</v>
      </c>
      <c r="S75" s="887" t="n">
        <f aca="false">S183*S$226</f>
        <v>326458242.871617</v>
      </c>
      <c r="T75" s="887" t="n">
        <f aca="false">T183*T$226</f>
        <v>449012732.976564</v>
      </c>
      <c r="U75" s="887" t="n">
        <f aca="false">U183*U$226</f>
        <v>670771921.059206</v>
      </c>
      <c r="V75" s="887" t="n">
        <f aca="false">V183*V$226</f>
        <v>661048824.593128</v>
      </c>
      <c r="W75" s="887" t="n">
        <f aca="false">W183*W$226</f>
        <v>907329618.516931</v>
      </c>
      <c r="X75" s="887" t="n">
        <f aca="false">SUM(F75:W75)</f>
        <v>4620339345.76809</v>
      </c>
      <c r="Y75" s="537"/>
      <c r="Z75" s="537"/>
      <c r="AA75" s="537"/>
    </row>
    <row r="76" s="108" customFormat="true" ht="15" hidden="false" customHeight="false" outlineLevel="0" collapsed="false">
      <c r="A76" s="880"/>
      <c r="B76" s="884"/>
      <c r="C76" s="884"/>
      <c r="D76" s="885" t="s">
        <v>476</v>
      </c>
      <c r="E76" s="886" t="n">
        <f aca="false">X76/E$226</f>
        <v>11.881684774299</v>
      </c>
      <c r="F76" s="887" t="n">
        <f aca="false">F184*F$226</f>
        <v>0</v>
      </c>
      <c r="G76" s="887" t="n">
        <f aca="false">G184*G$226</f>
        <v>0</v>
      </c>
      <c r="H76" s="887" t="n">
        <f aca="false">H184*H$226</f>
        <v>0</v>
      </c>
      <c r="I76" s="887" t="n">
        <f aca="false">I184*I$226</f>
        <v>0</v>
      </c>
      <c r="J76" s="887" t="n">
        <f aca="false">J184*J$226</f>
        <v>0</v>
      </c>
      <c r="K76" s="887" t="n">
        <f aca="false">K184*K$226</f>
        <v>0</v>
      </c>
      <c r="L76" s="887" t="n">
        <f aca="false">L184*L$226</f>
        <v>0</v>
      </c>
      <c r="M76" s="887" t="n">
        <f aca="false">M184*M$226</f>
        <v>0</v>
      </c>
      <c r="N76" s="887" t="n">
        <f aca="false">N184*N$226</f>
        <v>109112013.929193</v>
      </c>
      <c r="O76" s="887" t="n">
        <f aca="false">O184*O$226</f>
        <v>96605248.464545</v>
      </c>
      <c r="P76" s="887" t="n">
        <f aca="false">P184*P$226</f>
        <v>0</v>
      </c>
      <c r="Q76" s="887" t="n">
        <f aca="false">Q184*Q$226</f>
        <v>0</v>
      </c>
      <c r="R76" s="887" t="n">
        <f aca="false">R184*R$226</f>
        <v>0</v>
      </c>
      <c r="S76" s="887" t="n">
        <f aca="false">S184*S$226</f>
        <v>0</v>
      </c>
      <c r="T76" s="887" t="n">
        <f aca="false">T184*T$226</f>
        <v>0</v>
      </c>
      <c r="U76" s="887" t="n">
        <f aca="false">U184*U$226</f>
        <v>260280789.052781</v>
      </c>
      <c r="V76" s="887" t="n">
        <f aca="false">V184*V$226</f>
        <v>297125950.972105</v>
      </c>
      <c r="W76" s="887" t="n">
        <f aca="false">W184*W$226</f>
        <v>666088214.027476</v>
      </c>
      <c r="X76" s="887" t="n">
        <f aca="false">SUM(F76:W76)</f>
        <v>1429212216.4461</v>
      </c>
      <c r="Y76" s="537"/>
      <c r="Z76" s="537"/>
      <c r="AA76" s="537"/>
    </row>
    <row r="77" s="108" customFormat="true" ht="13.5" hidden="false" customHeight="true" outlineLevel="0" collapsed="false">
      <c r="A77" s="880" t="s">
        <v>454</v>
      </c>
      <c r="B77" s="880" t="s">
        <v>477</v>
      </c>
      <c r="C77" s="884" t="s">
        <v>455</v>
      </c>
      <c r="D77" s="885" t="s">
        <v>7</v>
      </c>
      <c r="E77" s="886" t="n">
        <f aca="false">X77/E$226</f>
        <v>2.5810205540889</v>
      </c>
      <c r="F77" s="887" t="n">
        <f aca="false">F185*F$226</f>
        <v>0</v>
      </c>
      <c r="G77" s="887" t="n">
        <f aca="false">G185*G$226</f>
        <v>0</v>
      </c>
      <c r="H77" s="887" t="n">
        <f aca="false">H185*H$226</f>
        <v>0</v>
      </c>
      <c r="I77" s="887" t="n">
        <f aca="false">I185*I$226</f>
        <v>0</v>
      </c>
      <c r="J77" s="887" t="n">
        <f aca="false">J185*J$226</f>
        <v>0</v>
      </c>
      <c r="K77" s="887" t="n">
        <f aca="false">K185*K$226</f>
        <v>0</v>
      </c>
      <c r="L77" s="887" t="n">
        <f aca="false">L185*L$226</f>
        <v>0</v>
      </c>
      <c r="M77" s="887" t="n">
        <f aca="false">M185*M$226</f>
        <v>0</v>
      </c>
      <c r="N77" s="887" t="n">
        <f aca="false">N185*N$226</f>
        <v>0</v>
      </c>
      <c r="O77" s="887" t="n">
        <f aca="false">O185*O$226</f>
        <v>0</v>
      </c>
      <c r="P77" s="887" t="n">
        <f aca="false">P185*P$226</f>
        <v>0</v>
      </c>
      <c r="Q77" s="887" t="n">
        <f aca="false">Q185*Q$226</f>
        <v>98135997.614077</v>
      </c>
      <c r="R77" s="887" t="n">
        <f aca="false">R185*R$226</f>
        <v>44761904.7619048</v>
      </c>
      <c r="S77" s="887" t="n">
        <f aca="false">S185*S$226</f>
        <v>0</v>
      </c>
      <c r="T77" s="887" t="n">
        <f aca="false">T185*T$226</f>
        <v>29520169.85138</v>
      </c>
      <c r="U77" s="887" t="n">
        <f aca="false">U185*U$226</f>
        <v>50695742.4714434</v>
      </c>
      <c r="V77" s="887" t="n">
        <f aca="false">V185*V$226</f>
        <v>37508336.6680005</v>
      </c>
      <c r="W77" s="887" t="n">
        <f aca="false">W185*W$226</f>
        <v>49841068.0228862</v>
      </c>
      <c r="X77" s="887" t="n">
        <f aca="false">SUM(F77:W77)</f>
        <v>310463219.389692</v>
      </c>
      <c r="Y77" s="537"/>
      <c r="Z77" s="537"/>
      <c r="AA77" s="537"/>
    </row>
    <row r="78" s="108" customFormat="true" ht="13.5" hidden="false" customHeight="true" outlineLevel="0" collapsed="false">
      <c r="A78" s="880"/>
      <c r="B78" s="880"/>
      <c r="C78" s="880"/>
      <c r="D78" s="885" t="s">
        <v>475</v>
      </c>
      <c r="E78" s="886" t="n">
        <f aca="false">X78/E$226</f>
        <v>3.96157005373474</v>
      </c>
      <c r="F78" s="887" t="n">
        <f aca="false">F186*F$226</f>
        <v>0</v>
      </c>
      <c r="G78" s="887" t="n">
        <f aca="false">G186*G$226</f>
        <v>0</v>
      </c>
      <c r="H78" s="887" t="n">
        <f aca="false">H186*H$226</f>
        <v>0</v>
      </c>
      <c r="I78" s="887" t="n">
        <f aca="false">I186*I$226</f>
        <v>0</v>
      </c>
      <c r="J78" s="887" t="n">
        <f aca="false">J186*J$226</f>
        <v>0</v>
      </c>
      <c r="K78" s="887" t="n">
        <f aca="false">K186*K$226</f>
        <v>0</v>
      </c>
      <c r="L78" s="887" t="n">
        <f aca="false">L186*L$226</f>
        <v>0</v>
      </c>
      <c r="M78" s="887" t="n">
        <f aca="false">M186*M$226</f>
        <v>0</v>
      </c>
      <c r="N78" s="887" t="n">
        <f aca="false">N186*N$226</f>
        <v>0</v>
      </c>
      <c r="O78" s="887" t="n">
        <f aca="false">O186*O$226</f>
        <v>0</v>
      </c>
      <c r="P78" s="887" t="n">
        <f aca="false">P186*P$226</f>
        <v>0</v>
      </c>
      <c r="Q78" s="887" t="n">
        <f aca="false">Q186*Q$226</f>
        <v>201407804.131599</v>
      </c>
      <c r="R78" s="887" t="n">
        <f aca="false">R186*R$226</f>
        <v>92913385.8267717</v>
      </c>
      <c r="S78" s="887" t="n">
        <f aca="false">S186*S$226</f>
        <v>0</v>
      </c>
      <c r="T78" s="887" t="n">
        <f aca="false">T186*T$226</f>
        <v>64144676.1395091</v>
      </c>
      <c r="U78" s="887" t="n">
        <f aca="false">U186*U$226</f>
        <v>0</v>
      </c>
      <c r="V78" s="887" t="n">
        <f aca="false">V186*V$226</f>
        <v>50849909.5840868</v>
      </c>
      <c r="W78" s="887" t="n">
        <f aca="false">W186*W$226</f>
        <v>67209601.3716245</v>
      </c>
      <c r="X78" s="887" t="n">
        <f aca="false">SUM(F78:W78)</f>
        <v>476525377.053591</v>
      </c>
      <c r="Y78" s="537"/>
      <c r="Z78" s="537"/>
      <c r="AA78" s="537"/>
    </row>
    <row r="79" s="108" customFormat="true" ht="15" hidden="false" customHeight="false" outlineLevel="0" collapsed="false">
      <c r="A79" s="880"/>
      <c r="B79" s="880"/>
      <c r="C79" s="880"/>
      <c r="D79" s="885" t="s">
        <v>476</v>
      </c>
      <c r="E79" s="886" t="n">
        <f aca="false">X79/E$226</f>
        <v>1.32174821132193</v>
      </c>
      <c r="F79" s="887" t="n">
        <f aca="false">F187*F$226</f>
        <v>0</v>
      </c>
      <c r="G79" s="887" t="n">
        <f aca="false">G187*G$226</f>
        <v>0</v>
      </c>
      <c r="H79" s="887" t="n">
        <f aca="false">H187*H$226</f>
        <v>0</v>
      </c>
      <c r="I79" s="887" t="n">
        <f aca="false">I187*I$226</f>
        <v>0</v>
      </c>
      <c r="J79" s="887" t="n">
        <f aca="false">J187*J$226</f>
        <v>0</v>
      </c>
      <c r="K79" s="887" t="n">
        <f aca="false">K187*K$226</f>
        <v>0</v>
      </c>
      <c r="L79" s="887" t="n">
        <f aca="false">L187*L$226</f>
        <v>0</v>
      </c>
      <c r="M79" s="887" t="n">
        <f aca="false">M187*M$226</f>
        <v>0</v>
      </c>
      <c r="N79" s="887" t="n">
        <f aca="false">N187*N$226</f>
        <v>0</v>
      </c>
      <c r="O79" s="887" t="n">
        <f aca="false">O187*O$226</f>
        <v>0</v>
      </c>
      <c r="P79" s="887" t="n">
        <f aca="false">P187*P$226</f>
        <v>0</v>
      </c>
      <c r="Q79" s="887" t="n">
        <f aca="false">Q187*Q$226</f>
        <v>0</v>
      </c>
      <c r="R79" s="887" t="n">
        <f aca="false">R187*R$226</f>
        <v>0</v>
      </c>
      <c r="S79" s="887" t="n">
        <f aca="false">S187*S$226</f>
        <v>0</v>
      </c>
      <c r="T79" s="887" t="n">
        <f aca="false">T187*T$226</f>
        <v>0</v>
      </c>
      <c r="U79" s="887" t="n">
        <f aca="false">U187*U$226</f>
        <v>86760263.0175938</v>
      </c>
      <c r="V79" s="887" t="n">
        <f aca="false">V187*V$226</f>
        <v>29712595.0972105</v>
      </c>
      <c r="W79" s="887" t="n">
        <f aca="false">W187*W$226</f>
        <v>42516268.9804772</v>
      </c>
      <c r="X79" s="887" t="n">
        <f aca="false">SUM(F79:W79)</f>
        <v>158989127.095281</v>
      </c>
      <c r="Y79" s="537"/>
      <c r="Z79" s="537"/>
      <c r="AA79" s="537"/>
    </row>
    <row r="80" s="108" customFormat="true" ht="13.5" hidden="false" customHeight="true" outlineLevel="0" collapsed="false">
      <c r="A80" s="880" t="s">
        <v>456</v>
      </c>
      <c r="B80" s="884"/>
      <c r="C80" s="884" t="s">
        <v>622</v>
      </c>
      <c r="D80" s="885" t="s">
        <v>7</v>
      </c>
      <c r="E80" s="886" t="n">
        <f aca="false">X80/E$226</f>
        <v>11.3737721719368</v>
      </c>
      <c r="F80" s="887" t="n">
        <f aca="false">F188*F$226</f>
        <v>0</v>
      </c>
      <c r="G80" s="887" t="n">
        <f aca="false">G188*G$226</f>
        <v>0</v>
      </c>
      <c r="H80" s="887" t="n">
        <f aca="false">H188*H$226</f>
        <v>0</v>
      </c>
      <c r="I80" s="887" t="n">
        <f aca="false">I188*I$226</f>
        <v>0</v>
      </c>
      <c r="J80" s="887" t="n">
        <f aca="false">J188*J$226</f>
        <v>0</v>
      </c>
      <c r="K80" s="887" t="n">
        <f aca="false">K188*K$226</f>
        <v>0</v>
      </c>
      <c r="L80" s="887" t="n">
        <f aca="false">L188*L$226</f>
        <v>0</v>
      </c>
      <c r="M80" s="887" t="n">
        <f aca="false">M188*M$226</f>
        <v>0</v>
      </c>
      <c r="N80" s="887" t="n">
        <f aca="false">N188*N$226</f>
        <v>274612912.649722</v>
      </c>
      <c r="O80" s="887" t="n">
        <f aca="false">O188*O$226</f>
        <v>197140090.013103</v>
      </c>
      <c r="P80" s="887" t="n">
        <f aca="false">P188*P$226</f>
        <v>50174583.3058831</v>
      </c>
      <c r="Q80" s="887" t="n">
        <f aca="false">Q188*Q$226</f>
        <v>0</v>
      </c>
      <c r="R80" s="887" t="n">
        <f aca="false">R188*R$226</f>
        <v>134285714.285714</v>
      </c>
      <c r="S80" s="887" t="n">
        <f aca="false">S188*S$226</f>
        <v>91328114.4553921</v>
      </c>
      <c r="T80" s="887" t="n">
        <f aca="false">T188*T$226</f>
        <v>118080679.40552</v>
      </c>
      <c r="U80" s="887" t="n">
        <f aca="false">U188*U$226</f>
        <v>126739356.178609</v>
      </c>
      <c r="V80" s="887" t="n">
        <f aca="false">V188*V$226</f>
        <v>206295851.674003</v>
      </c>
      <c r="W80" s="887" t="n">
        <f aca="false">W188*W$226</f>
        <v>169459631.277813</v>
      </c>
      <c r="X80" s="887" t="n">
        <f aca="false">SUM(F80:W80)</f>
        <v>1368116933.24576</v>
      </c>
      <c r="Y80" s="537"/>
      <c r="Z80" s="537"/>
      <c r="AA80" s="537"/>
    </row>
    <row r="81" s="108" customFormat="true" ht="13.5" hidden="false" customHeight="true" outlineLevel="0" collapsed="false">
      <c r="A81" s="880"/>
      <c r="B81" s="884"/>
      <c r="C81" s="884"/>
      <c r="D81" s="885" t="s">
        <v>475</v>
      </c>
      <c r="E81" s="886" t="n">
        <f aca="false">X81/E$226</f>
        <v>19.7302168314596</v>
      </c>
      <c r="F81" s="887" t="n">
        <f aca="false">F189*F$226</f>
        <v>0</v>
      </c>
      <c r="G81" s="887" t="n">
        <f aca="false">G189*G$226</f>
        <v>0</v>
      </c>
      <c r="H81" s="887" t="n">
        <f aca="false">H189*H$226</f>
        <v>0</v>
      </c>
      <c r="I81" s="887" t="n">
        <f aca="false">I189*I$226</f>
        <v>0</v>
      </c>
      <c r="J81" s="887" t="n">
        <f aca="false">J189*J$226</f>
        <v>0</v>
      </c>
      <c r="K81" s="887" t="n">
        <f aca="false">K189*K$226</f>
        <v>0</v>
      </c>
      <c r="L81" s="887" t="n">
        <f aca="false">L189*L$226</f>
        <v>0</v>
      </c>
      <c r="M81" s="887" t="n">
        <f aca="false">M189*M$226</f>
        <v>0</v>
      </c>
      <c r="N81" s="887" t="n">
        <f aca="false">N189*N$226</f>
        <v>442352941.176471</v>
      </c>
      <c r="O81" s="887" t="n">
        <f aca="false">O189*O$226</f>
        <v>301849267.271458</v>
      </c>
      <c r="P81" s="887" t="n">
        <f aca="false">P189*P$226</f>
        <v>102627678.210484</v>
      </c>
      <c r="Q81" s="887" t="n">
        <f aca="false">Q189*Q$226</f>
        <v>0</v>
      </c>
      <c r="R81" s="887" t="n">
        <f aca="false">R189*R$226</f>
        <v>278740157.480315</v>
      </c>
      <c r="S81" s="887" t="n">
        <f aca="false">S189*S$226</f>
        <v>195874945.72297</v>
      </c>
      <c r="T81" s="887" t="n">
        <f aca="false">T189*T$226</f>
        <v>256578704.558037</v>
      </c>
      <c r="U81" s="887" t="n">
        <f aca="false">U189*U$226</f>
        <v>304896327.754184</v>
      </c>
      <c r="V81" s="887" t="n">
        <f aca="false">V189*V$226</f>
        <v>355949367.088608</v>
      </c>
      <c r="W81" s="887" t="n">
        <f aca="false">W189*W$226</f>
        <v>134419202.743249</v>
      </c>
      <c r="X81" s="887" t="n">
        <f aca="false">SUM(F81:W81)</f>
        <v>2373288592.00578</v>
      </c>
      <c r="Y81" s="537"/>
      <c r="Z81" s="537"/>
      <c r="AA81" s="537"/>
    </row>
    <row r="82" s="108" customFormat="true" ht="15" hidden="false" customHeight="false" outlineLevel="0" collapsed="false">
      <c r="A82" s="880"/>
      <c r="B82" s="884"/>
      <c r="C82" s="884"/>
      <c r="D82" s="885" t="s">
        <v>476</v>
      </c>
      <c r="E82" s="886" t="n">
        <f aca="false">X82/E$226</f>
        <v>4.22992350266154</v>
      </c>
      <c r="F82" s="887" t="n">
        <f aca="false">F190*F$226</f>
        <v>0</v>
      </c>
      <c r="G82" s="887" t="n">
        <f aca="false">G190*G$226</f>
        <v>0</v>
      </c>
      <c r="H82" s="887" t="n">
        <f aca="false">H190*H$226</f>
        <v>0</v>
      </c>
      <c r="I82" s="887" t="n">
        <f aca="false">I190*I$226</f>
        <v>0</v>
      </c>
      <c r="J82" s="887" t="n">
        <f aca="false">J190*J$226</f>
        <v>0</v>
      </c>
      <c r="K82" s="887" t="n">
        <f aca="false">K190*K$226</f>
        <v>0</v>
      </c>
      <c r="L82" s="887" t="n">
        <f aca="false">L190*L$226</f>
        <v>0</v>
      </c>
      <c r="M82" s="887" t="n">
        <f aca="false">M190*M$226</f>
        <v>0</v>
      </c>
      <c r="N82" s="887" t="n">
        <f aca="false">N190*N$226</f>
        <v>109112013.929193</v>
      </c>
      <c r="O82" s="887" t="n">
        <f aca="false">O190*O$226</f>
        <v>96605248.464545</v>
      </c>
      <c r="P82" s="887" t="n">
        <f aca="false">P190*P$226</f>
        <v>0</v>
      </c>
      <c r="Q82" s="887" t="n">
        <f aca="false">Q190*Q$226</f>
        <v>0</v>
      </c>
      <c r="R82" s="887" t="n">
        <f aca="false">R190*R$226</f>
        <v>0</v>
      </c>
      <c r="S82" s="887" t="n">
        <f aca="false">S190*S$226</f>
        <v>0</v>
      </c>
      <c r="T82" s="887" t="n">
        <f aca="false">T190*T$226</f>
        <v>0</v>
      </c>
      <c r="U82" s="887" t="n">
        <f aca="false">U190*U$226</f>
        <v>0</v>
      </c>
      <c r="V82" s="887" t="n">
        <f aca="false">V190*V$226</f>
        <v>118850380.388842</v>
      </c>
      <c r="W82" s="887" t="n">
        <f aca="false">W190*W$226</f>
        <v>184237165.582068</v>
      </c>
      <c r="X82" s="887" t="n">
        <f aca="false">SUM(F82:W82)</f>
        <v>508804808.364648</v>
      </c>
      <c r="Y82" s="537"/>
      <c r="Z82" s="537"/>
      <c r="AA82" s="537"/>
    </row>
    <row r="83" s="108" customFormat="true" ht="13.5" hidden="false" customHeight="true" outlineLevel="0" collapsed="false">
      <c r="A83" s="880" t="s">
        <v>458</v>
      </c>
      <c r="B83" s="884"/>
      <c r="C83" s="884" t="s">
        <v>999</v>
      </c>
      <c r="D83" s="885" t="s">
        <v>7</v>
      </c>
      <c r="E83" s="886" t="n">
        <f aca="false">X83/E$226</f>
        <v>9.63403234259859</v>
      </c>
      <c r="F83" s="887" t="n">
        <f aca="false">F191*F$226</f>
        <v>0</v>
      </c>
      <c r="G83" s="887" t="n">
        <f aca="false">G191*G$226</f>
        <v>0</v>
      </c>
      <c r="H83" s="887" t="n">
        <f aca="false">H191*H$226</f>
        <v>0</v>
      </c>
      <c r="I83" s="887" t="n">
        <f aca="false">I191*I$226</f>
        <v>0</v>
      </c>
      <c r="J83" s="887" t="n">
        <f aca="false">J191*J$226</f>
        <v>0</v>
      </c>
      <c r="K83" s="887" t="n">
        <f aca="false">K191*K$226</f>
        <v>0</v>
      </c>
      <c r="L83" s="887" t="n">
        <f aca="false">L191*L$226</f>
        <v>0</v>
      </c>
      <c r="M83" s="887" t="n">
        <f aca="false">M191*M$226</f>
        <v>0</v>
      </c>
      <c r="N83" s="887" t="n">
        <f aca="false">N191*N$226</f>
        <v>0</v>
      </c>
      <c r="O83" s="887" t="n">
        <f aca="false">O191*O$226</f>
        <v>0</v>
      </c>
      <c r="P83" s="887" t="n">
        <f aca="false">P191*P$226</f>
        <v>0</v>
      </c>
      <c r="Q83" s="887" t="n">
        <f aca="false">Q191*Q$226</f>
        <v>0</v>
      </c>
      <c r="R83" s="887" t="n">
        <f aca="false">R191*R$226</f>
        <v>89523809.5238095</v>
      </c>
      <c r="S83" s="887" t="n">
        <f aca="false">S191*S$226</f>
        <v>60885409.6369281</v>
      </c>
      <c r="T83" s="887" t="n">
        <f aca="false">T191*T$226</f>
        <v>59040339.7027601</v>
      </c>
      <c r="U83" s="887" t="n">
        <f aca="false">U191*U$226</f>
        <v>253478712.357217</v>
      </c>
      <c r="V83" s="887" t="n">
        <f aca="false">V191*V$226</f>
        <v>187541683.340003</v>
      </c>
      <c r="W83" s="887" t="n">
        <f aca="false">W191*W$226</f>
        <v>508378893.833439</v>
      </c>
      <c r="X83" s="887" t="n">
        <f aca="false">SUM(F83:W83)</f>
        <v>1158848848.39416</v>
      </c>
      <c r="Y83" s="537"/>
      <c r="Z83" s="537"/>
      <c r="AA83" s="537"/>
    </row>
    <row r="84" s="108" customFormat="true" ht="15" hidden="false" customHeight="false" outlineLevel="0" collapsed="false">
      <c r="A84" s="880"/>
      <c r="B84" s="884"/>
      <c r="C84" s="884"/>
      <c r="D84" s="885" t="s">
        <v>475</v>
      </c>
      <c r="E84" s="886" t="n">
        <f aca="false">X84/E$226</f>
        <v>14.7191747795582</v>
      </c>
      <c r="F84" s="887" t="n">
        <f aca="false">F192*F$226</f>
        <v>0</v>
      </c>
      <c r="G84" s="887" t="n">
        <f aca="false">G192*G$226</f>
        <v>0</v>
      </c>
      <c r="H84" s="887" t="n">
        <f aca="false">H192*H$226</f>
        <v>0</v>
      </c>
      <c r="I84" s="887" t="n">
        <f aca="false">I192*I$226</f>
        <v>0</v>
      </c>
      <c r="J84" s="887" t="n">
        <f aca="false">J192*J$226</f>
        <v>0</v>
      </c>
      <c r="K84" s="887" t="n">
        <f aca="false">K192*K$226</f>
        <v>0</v>
      </c>
      <c r="L84" s="887" t="n">
        <f aca="false">L192*L$226</f>
        <v>0</v>
      </c>
      <c r="M84" s="887" t="n">
        <f aca="false">M192*M$226</f>
        <v>0</v>
      </c>
      <c r="N84" s="887" t="n">
        <f aca="false">N192*N$226</f>
        <v>0</v>
      </c>
      <c r="O84" s="887" t="n">
        <f aca="false">O192*O$226</f>
        <v>0</v>
      </c>
      <c r="P84" s="887" t="n">
        <f aca="false">P192*P$226</f>
        <v>0</v>
      </c>
      <c r="Q84" s="887" t="n">
        <f aca="false">Q192*Q$226</f>
        <v>0</v>
      </c>
      <c r="R84" s="887" t="n">
        <f aca="false">R192*R$226</f>
        <v>185826771.653543</v>
      </c>
      <c r="S84" s="887" t="n">
        <f aca="false">S192*S$226</f>
        <v>130583297.148647</v>
      </c>
      <c r="T84" s="887" t="n">
        <f aca="false">T192*T$226</f>
        <v>128289352.279018</v>
      </c>
      <c r="U84" s="887" t="n">
        <f aca="false">U192*U$226</f>
        <v>365875593.305021</v>
      </c>
      <c r="V84" s="887" t="n">
        <f aca="false">V192*V$226</f>
        <v>254249547.920434</v>
      </c>
      <c r="W84" s="887" t="n">
        <f aca="false">W192*W$226</f>
        <v>705700814.402057</v>
      </c>
      <c r="X84" s="887" t="n">
        <f aca="false">SUM(F84:W84)</f>
        <v>1770525376.70872</v>
      </c>
      <c r="Y84" s="537"/>
      <c r="Z84" s="537"/>
      <c r="AA84" s="537"/>
    </row>
    <row r="85" s="108" customFormat="true" ht="15" hidden="false" customHeight="false" outlineLevel="0" collapsed="false">
      <c r="A85" s="880"/>
      <c r="B85" s="884"/>
      <c r="C85" s="884"/>
      <c r="D85" s="885" t="s">
        <v>476</v>
      </c>
      <c r="E85" s="886" t="n">
        <f aca="false">X85/E$226</f>
        <v>6.21219409683517</v>
      </c>
      <c r="F85" s="887" t="n">
        <f aca="false">F193*F$226</f>
        <v>0</v>
      </c>
      <c r="G85" s="887" t="n">
        <f aca="false">G193*G$226</f>
        <v>0</v>
      </c>
      <c r="H85" s="887" t="n">
        <f aca="false">H193*H$226</f>
        <v>0</v>
      </c>
      <c r="I85" s="887" t="n">
        <f aca="false">I193*I$226</f>
        <v>0</v>
      </c>
      <c r="J85" s="887" t="n">
        <f aca="false">J193*J$226</f>
        <v>0</v>
      </c>
      <c r="K85" s="887" t="n">
        <f aca="false">K193*K$226</f>
        <v>0</v>
      </c>
      <c r="L85" s="887" t="n">
        <f aca="false">L193*L$226</f>
        <v>0</v>
      </c>
      <c r="M85" s="887" t="n">
        <f aca="false">M193*M$226</f>
        <v>0</v>
      </c>
      <c r="N85" s="887" t="n">
        <f aca="false">N193*N$226</f>
        <v>0</v>
      </c>
      <c r="O85" s="887" t="n">
        <f aca="false">O193*O$226</f>
        <v>0</v>
      </c>
      <c r="P85" s="887" t="n">
        <f aca="false">P193*P$226</f>
        <v>0</v>
      </c>
      <c r="Q85" s="887" t="n">
        <f aca="false">Q193*Q$226</f>
        <v>0</v>
      </c>
      <c r="R85" s="887" t="n">
        <f aca="false">R193*R$226</f>
        <v>0</v>
      </c>
      <c r="S85" s="887" t="n">
        <f aca="false">S193*S$226</f>
        <v>0</v>
      </c>
      <c r="T85" s="887" t="n">
        <f aca="false">T193*T$226</f>
        <v>0</v>
      </c>
      <c r="U85" s="887" t="n">
        <f aca="false">U193*U$226</f>
        <v>173520526.035188</v>
      </c>
      <c r="V85" s="887" t="n">
        <f aca="false">V193*V$226</f>
        <v>148562975.486052</v>
      </c>
      <c r="W85" s="887" t="n">
        <f aca="false">W193*W$226</f>
        <v>425162689.804772</v>
      </c>
      <c r="X85" s="887" t="n">
        <f aca="false">SUM(F85:W85)</f>
        <v>747246191.326012</v>
      </c>
      <c r="Y85" s="537"/>
      <c r="Z85" s="537"/>
      <c r="AA85" s="537"/>
    </row>
    <row r="86" s="108" customFormat="true" ht="13.5" hidden="false" customHeight="true" outlineLevel="0" collapsed="false">
      <c r="A86" s="880" t="s">
        <v>459</v>
      </c>
      <c r="B86" s="884" t="s">
        <v>186</v>
      </c>
      <c r="C86" s="884"/>
      <c r="D86" s="885" t="s">
        <v>7</v>
      </c>
      <c r="E86" s="886" t="n">
        <f aca="false">X86/E$226</f>
        <v>4.1668035684031</v>
      </c>
      <c r="F86" s="887" t="n">
        <f aca="false">F194*F$226</f>
        <v>0</v>
      </c>
      <c r="G86" s="887" t="n">
        <f aca="false">G194*G$226</f>
        <v>0</v>
      </c>
      <c r="H86" s="887" t="n">
        <f aca="false">H194*H$226</f>
        <v>0</v>
      </c>
      <c r="I86" s="887" t="n">
        <f aca="false">I194*I$226</f>
        <v>0</v>
      </c>
      <c r="J86" s="887" t="n">
        <f aca="false">J194*J$226</f>
        <v>0</v>
      </c>
      <c r="K86" s="887" t="n">
        <f aca="false">K194*K$226</f>
        <v>0</v>
      </c>
      <c r="L86" s="887" t="n">
        <f aca="false">L194*L$226</f>
        <v>0</v>
      </c>
      <c r="M86" s="887" t="n">
        <f aca="false">M194*M$226</f>
        <v>0</v>
      </c>
      <c r="N86" s="887" t="n">
        <f aca="false">N194*N$226</f>
        <v>0</v>
      </c>
      <c r="O86" s="887" t="n">
        <f aca="false">O194*O$226</f>
        <v>0</v>
      </c>
      <c r="P86" s="887" t="n">
        <f aca="false">P194*P$226</f>
        <v>0</v>
      </c>
      <c r="Q86" s="887" t="n">
        <f aca="false">Q194*Q$226</f>
        <v>0</v>
      </c>
      <c r="R86" s="887" t="n">
        <f aca="false">R194*R$226</f>
        <v>179047619.047619</v>
      </c>
      <c r="S86" s="887" t="n">
        <f aca="false">S194*S$226</f>
        <v>60885409.6369281</v>
      </c>
      <c r="T86" s="887" t="n">
        <f aca="false">T194*T$226</f>
        <v>59040339.7027601</v>
      </c>
      <c r="U86" s="887" t="n">
        <f aca="false">U194*U$226</f>
        <v>0</v>
      </c>
      <c r="V86" s="887" t="n">
        <f aca="false">V194*V$226</f>
        <v>112525010.004002</v>
      </c>
      <c r="W86" s="887" t="n">
        <f aca="false">W194*W$226</f>
        <v>89713922.4411952</v>
      </c>
      <c r="X86" s="887" t="n">
        <f aca="false">SUM(F86:W86)</f>
        <v>501212300.832504</v>
      </c>
      <c r="Y86" s="537"/>
      <c r="Z86" s="537"/>
      <c r="AA86" s="537"/>
    </row>
    <row r="87" s="108" customFormat="true" ht="13.5" hidden="false" customHeight="true" outlineLevel="0" collapsed="false">
      <c r="A87" s="880"/>
      <c r="B87" s="884"/>
      <c r="C87" s="884"/>
      <c r="D87" s="885" t="s">
        <v>475</v>
      </c>
      <c r="E87" s="886" t="n">
        <f aca="false">X87/E$226</f>
        <v>6.9984856825905</v>
      </c>
      <c r="F87" s="887" t="n">
        <f aca="false">F195*F$226</f>
        <v>0</v>
      </c>
      <c r="G87" s="887" t="n">
        <f aca="false">G195*G$226</f>
        <v>0</v>
      </c>
      <c r="H87" s="887" t="n">
        <f aca="false">H195*H$226</f>
        <v>0</v>
      </c>
      <c r="I87" s="887" t="n">
        <f aca="false">I195*I$226</f>
        <v>0</v>
      </c>
      <c r="J87" s="887" t="n">
        <f aca="false">J195*J$226</f>
        <v>0</v>
      </c>
      <c r="K87" s="887" t="n">
        <f aca="false">K195*K$226</f>
        <v>0</v>
      </c>
      <c r="L87" s="887" t="n">
        <f aca="false">L195*L$226</f>
        <v>0</v>
      </c>
      <c r="M87" s="887" t="n">
        <f aca="false">M195*M$226</f>
        <v>0</v>
      </c>
      <c r="N87" s="887" t="n">
        <f aca="false">N195*N$226</f>
        <v>0</v>
      </c>
      <c r="O87" s="887" t="n">
        <f aca="false">O195*O$226</f>
        <v>0</v>
      </c>
      <c r="P87" s="887" t="n">
        <f aca="false">P195*P$226</f>
        <v>0</v>
      </c>
      <c r="Q87" s="887" t="n">
        <f aca="false">Q195*Q$226</f>
        <v>0</v>
      </c>
      <c r="R87" s="887" t="n">
        <f aca="false">R195*R$226</f>
        <v>278740157.480315</v>
      </c>
      <c r="S87" s="887" t="n">
        <f aca="false">S195*S$226</f>
        <v>130583297.148647</v>
      </c>
      <c r="T87" s="887" t="n">
        <f aca="false">T195*T$226</f>
        <v>128289352.279018</v>
      </c>
      <c r="U87" s="887" t="n">
        <f aca="false">U195*U$226</f>
        <v>0</v>
      </c>
      <c r="V87" s="887" t="n">
        <f aca="false">V195*V$226</f>
        <v>203399638.336347</v>
      </c>
      <c r="W87" s="887" t="n">
        <f aca="false">W195*W$226</f>
        <v>100814402.057437</v>
      </c>
      <c r="X87" s="887" t="n">
        <f aca="false">SUM(F87:W87)</f>
        <v>841826847.301764</v>
      </c>
      <c r="Y87" s="537"/>
      <c r="Z87" s="537"/>
      <c r="AA87" s="537"/>
    </row>
    <row r="88" s="108" customFormat="true" ht="15" hidden="false" customHeight="false" outlineLevel="0" collapsed="false">
      <c r="A88" s="880"/>
      <c r="B88" s="884"/>
      <c r="C88" s="884"/>
      <c r="D88" s="885" t="s">
        <v>476</v>
      </c>
      <c r="E88" s="886" t="n">
        <f aca="false">X88/E$226</f>
        <v>1.91899845600113</v>
      </c>
      <c r="F88" s="887" t="n">
        <f aca="false">F196*F$226</f>
        <v>0</v>
      </c>
      <c r="G88" s="887" t="n">
        <f aca="false">G196*G$226</f>
        <v>0</v>
      </c>
      <c r="H88" s="887" t="n">
        <f aca="false">H196*H$226</f>
        <v>0</v>
      </c>
      <c r="I88" s="887" t="n">
        <f aca="false">I196*I$226</f>
        <v>0</v>
      </c>
      <c r="J88" s="887" t="n">
        <f aca="false">J196*J$226</f>
        <v>0</v>
      </c>
      <c r="K88" s="887" t="n">
        <f aca="false">K196*K$226</f>
        <v>0</v>
      </c>
      <c r="L88" s="887" t="n">
        <f aca="false">L196*L$226</f>
        <v>0</v>
      </c>
      <c r="M88" s="887" t="n">
        <f aca="false">M196*M$226</f>
        <v>0</v>
      </c>
      <c r="N88" s="887" t="n">
        <f aca="false">N196*N$226</f>
        <v>0</v>
      </c>
      <c r="O88" s="887" t="n">
        <f aca="false">O196*O$226</f>
        <v>0</v>
      </c>
      <c r="P88" s="887" t="n">
        <f aca="false">P196*P$226</f>
        <v>0</v>
      </c>
      <c r="Q88" s="887" t="n">
        <f aca="false">Q196*Q$226</f>
        <v>0</v>
      </c>
      <c r="R88" s="887" t="n">
        <f aca="false">R196*R$226</f>
        <v>86372839.1216321</v>
      </c>
      <c r="S88" s="887" t="n">
        <f aca="false">S196*S$226</f>
        <v>0</v>
      </c>
      <c r="T88" s="887" t="n">
        <f aca="false">T196*T$226</f>
        <v>0</v>
      </c>
      <c r="U88" s="887" t="n">
        <f aca="false">U196*U$226</f>
        <v>0</v>
      </c>
      <c r="V88" s="887" t="n">
        <f aca="false">V196*V$226</f>
        <v>59425190.194421</v>
      </c>
      <c r="W88" s="887" t="n">
        <f aca="false">W196*W$226</f>
        <v>85032537.9609545</v>
      </c>
      <c r="X88" s="887" t="n">
        <f aca="false">SUM(F88:W88)</f>
        <v>230830567.277008</v>
      </c>
      <c r="Y88" s="537"/>
      <c r="Z88" s="537"/>
      <c r="AA88" s="537"/>
    </row>
    <row r="89" s="108" customFormat="true" ht="13.5" hidden="false" customHeight="true" outlineLevel="0" collapsed="false">
      <c r="A89" s="880" t="s">
        <v>460</v>
      </c>
      <c r="B89" s="884" t="s">
        <v>921</v>
      </c>
      <c r="C89" s="884"/>
      <c r="D89" s="885" t="s">
        <v>7</v>
      </c>
      <c r="E89" s="886" t="n">
        <f aca="false">X89/E$226</f>
        <v>18.3285418647777</v>
      </c>
      <c r="F89" s="887" t="n">
        <f aca="false">F197*F$226</f>
        <v>0</v>
      </c>
      <c r="G89" s="887" t="n">
        <f aca="false">G197*G$226</f>
        <v>0</v>
      </c>
      <c r="H89" s="887" t="n">
        <f aca="false">H197*H$226</f>
        <v>0</v>
      </c>
      <c r="I89" s="887" t="n">
        <f aca="false">I197*I$226</f>
        <v>0</v>
      </c>
      <c r="J89" s="887" t="n">
        <f aca="false">J197*J$226</f>
        <v>0</v>
      </c>
      <c r="K89" s="887" t="n">
        <f aca="false">K197*K$226</f>
        <v>0</v>
      </c>
      <c r="L89" s="887" t="n">
        <f aca="false">L197*L$226</f>
        <v>0</v>
      </c>
      <c r="M89" s="887" t="n">
        <f aca="false">M197*M$226</f>
        <v>0</v>
      </c>
      <c r="N89" s="887" t="n">
        <f aca="false">N197*N$226</f>
        <v>0</v>
      </c>
      <c r="O89" s="887" t="n">
        <f aca="false">O197*O$226</f>
        <v>0</v>
      </c>
      <c r="P89" s="887" t="n">
        <f aca="false">P197*P$226</f>
        <v>0</v>
      </c>
      <c r="Q89" s="887" t="n">
        <f aca="false">Q197*Q$226</f>
        <v>49067998.8070385</v>
      </c>
      <c r="R89" s="887" t="n">
        <f aca="false">R197*R$226</f>
        <v>44761904.7619048</v>
      </c>
      <c r="S89" s="887" t="n">
        <f aca="false">S197*S$226</f>
        <v>60885409.6369281</v>
      </c>
      <c r="T89" s="887" t="n">
        <f aca="false">T197*T$226</f>
        <v>324721868.365181</v>
      </c>
      <c r="U89" s="887" t="n">
        <f aca="false">U197*U$226</f>
        <v>304174454.82866</v>
      </c>
      <c r="V89" s="887" t="n">
        <f aca="false">V197*V$226</f>
        <v>543870881.686008</v>
      </c>
      <c r="W89" s="887" t="n">
        <f aca="false">W197*W$226</f>
        <v>877202797.202797</v>
      </c>
      <c r="X89" s="887" t="n">
        <f aca="false">SUM(F89:W89)</f>
        <v>2204685315.28852</v>
      </c>
      <c r="Y89" s="537"/>
      <c r="Z89" s="537"/>
      <c r="AA89" s="537"/>
    </row>
    <row r="90" s="108" customFormat="true" ht="15" hidden="false" customHeight="false" outlineLevel="0" collapsed="false">
      <c r="A90" s="880"/>
      <c r="B90" s="884"/>
      <c r="C90" s="884"/>
      <c r="D90" s="885" t="s">
        <v>475</v>
      </c>
      <c r="E90" s="886" t="n">
        <f aca="false">X90/E$226</f>
        <v>31.6794072697617</v>
      </c>
      <c r="F90" s="887" t="n">
        <f aca="false">F198*F$226</f>
        <v>0</v>
      </c>
      <c r="G90" s="887" t="n">
        <f aca="false">G198*G$226</f>
        <v>0</v>
      </c>
      <c r="H90" s="887" t="n">
        <f aca="false">H198*H$226</f>
        <v>0</v>
      </c>
      <c r="I90" s="887" t="n">
        <f aca="false">I198*I$226</f>
        <v>0</v>
      </c>
      <c r="J90" s="887" t="n">
        <f aca="false">J198*J$226</f>
        <v>0</v>
      </c>
      <c r="K90" s="887" t="n">
        <f aca="false">K198*K$226</f>
        <v>0</v>
      </c>
      <c r="L90" s="887" t="n">
        <f aca="false">L198*L$226</f>
        <v>0</v>
      </c>
      <c r="M90" s="887" t="n">
        <f aca="false">M198*M$226</f>
        <v>0</v>
      </c>
      <c r="N90" s="887" t="n">
        <f aca="false">N198*N$226</f>
        <v>0</v>
      </c>
      <c r="O90" s="887" t="n">
        <f aca="false">O198*O$226</f>
        <v>0</v>
      </c>
      <c r="P90" s="887" t="n">
        <f aca="false">P198*P$226</f>
        <v>0</v>
      </c>
      <c r="Q90" s="887" t="n">
        <f aca="false">Q198*Q$226</f>
        <v>100703902.0658</v>
      </c>
      <c r="R90" s="887" t="n">
        <f aca="false">R198*R$226</f>
        <v>92913385.8267717</v>
      </c>
      <c r="S90" s="887" t="n">
        <f aca="false">S198*S$226</f>
        <v>130583297.148647</v>
      </c>
      <c r="T90" s="887" t="n">
        <f aca="false">T198*T$226</f>
        <v>577302085.255582</v>
      </c>
      <c r="U90" s="887" t="n">
        <f aca="false">U198*U$226</f>
        <v>548813389.957532</v>
      </c>
      <c r="V90" s="887" t="n">
        <f aca="false">V198*V$226</f>
        <v>915298372.513562</v>
      </c>
      <c r="W90" s="887" t="n">
        <f aca="false">W198*W$226</f>
        <v>1445006429.48993</v>
      </c>
      <c r="X90" s="887" t="n">
        <f aca="false">SUM(F90:W90)</f>
        <v>3810620862.25782</v>
      </c>
      <c r="Y90" s="537"/>
      <c r="Z90" s="537"/>
      <c r="AA90" s="537"/>
    </row>
    <row r="91" s="108" customFormat="true" ht="15" hidden="false" customHeight="false" outlineLevel="0" collapsed="false">
      <c r="A91" s="880"/>
      <c r="B91" s="884"/>
      <c r="C91" s="884"/>
      <c r="D91" s="885" t="s">
        <v>476</v>
      </c>
      <c r="E91" s="886" t="n">
        <f aca="false">X91/E$226</f>
        <v>10.0102250612997</v>
      </c>
      <c r="F91" s="887" t="n">
        <f aca="false">F199*F$226</f>
        <v>0</v>
      </c>
      <c r="G91" s="887" t="n">
        <f aca="false">G199*G$226</f>
        <v>0</v>
      </c>
      <c r="H91" s="887" t="n">
        <f aca="false">H199*H$226</f>
        <v>0</v>
      </c>
      <c r="I91" s="887" t="n">
        <f aca="false">I199*I$226</f>
        <v>0</v>
      </c>
      <c r="J91" s="887" t="n">
        <f aca="false">J199*J$226</f>
        <v>0</v>
      </c>
      <c r="K91" s="887" t="n">
        <f aca="false">K199*K$226</f>
        <v>0</v>
      </c>
      <c r="L91" s="887" t="n">
        <f aca="false">L199*L$226</f>
        <v>0</v>
      </c>
      <c r="M91" s="887" t="n">
        <f aca="false">M199*M$226</f>
        <v>0</v>
      </c>
      <c r="N91" s="887" t="n">
        <f aca="false">N199*N$226</f>
        <v>0</v>
      </c>
      <c r="O91" s="887" t="n">
        <f aca="false">O199*O$226</f>
        <v>0</v>
      </c>
      <c r="P91" s="887" t="n">
        <f aca="false">P199*P$226</f>
        <v>0</v>
      </c>
      <c r="Q91" s="887" t="n">
        <f aca="false">Q199*Q$226</f>
        <v>0</v>
      </c>
      <c r="R91" s="887" t="n">
        <f aca="false">R199*R$226</f>
        <v>0</v>
      </c>
      <c r="S91" s="887" t="n">
        <f aca="false">S199*S$226</f>
        <v>0</v>
      </c>
      <c r="T91" s="887" t="n">
        <f aca="false">T199*T$226</f>
        <v>109376966.645689</v>
      </c>
      <c r="U91" s="887" t="n">
        <f aca="false">U199*U$226</f>
        <v>130140394.526391</v>
      </c>
      <c r="V91" s="887" t="n">
        <f aca="false">V199*V$226</f>
        <v>326838546.069315</v>
      </c>
      <c r="W91" s="887" t="n">
        <f aca="false">W199*W$226</f>
        <v>637744034.707158</v>
      </c>
      <c r="X91" s="887" t="n">
        <f aca="false">SUM(F91:W91)</f>
        <v>1204099941.94855</v>
      </c>
      <c r="Y91" s="537"/>
      <c r="Z91" s="537"/>
      <c r="AA91" s="537"/>
    </row>
    <row r="92" s="108" customFormat="true" ht="13.5" hidden="false" customHeight="true" outlineLevel="0" collapsed="false">
      <c r="A92" s="880" t="s">
        <v>461</v>
      </c>
      <c r="B92" s="884" t="s">
        <v>189</v>
      </c>
      <c r="C92" s="884"/>
      <c r="D92" s="885" t="s">
        <v>7</v>
      </c>
      <c r="E92" s="886" t="n">
        <f aca="false">X92/E$226</f>
        <v>3.00082039399203</v>
      </c>
      <c r="F92" s="887" t="n">
        <f aca="false">F200*F$226</f>
        <v>0</v>
      </c>
      <c r="G92" s="887" t="n">
        <f aca="false">G200*G$226</f>
        <v>0</v>
      </c>
      <c r="H92" s="887" t="n">
        <f aca="false">H200*H$226</f>
        <v>0</v>
      </c>
      <c r="I92" s="887" t="n">
        <f aca="false">I200*I$226</f>
        <v>0</v>
      </c>
      <c r="J92" s="887" t="n">
        <f aca="false">J200*J$226</f>
        <v>0</v>
      </c>
      <c r="K92" s="887" t="n">
        <f aca="false">K200*K$226</f>
        <v>0</v>
      </c>
      <c r="L92" s="887" t="n">
        <f aca="false">L200*L$226</f>
        <v>0</v>
      </c>
      <c r="M92" s="887" t="n">
        <f aca="false">M200*M$226</f>
        <v>0</v>
      </c>
      <c r="N92" s="887" t="n">
        <f aca="false">N200*N$226</f>
        <v>0</v>
      </c>
      <c r="O92" s="887" t="n">
        <f aca="false">O200*O$226</f>
        <v>0</v>
      </c>
      <c r="P92" s="887" t="n">
        <f aca="false">P200*P$226</f>
        <v>0</v>
      </c>
      <c r="Q92" s="887" t="n">
        <f aca="false">Q200*Q$226</f>
        <v>0</v>
      </c>
      <c r="R92" s="887" t="n">
        <f aca="false">R200*R$226</f>
        <v>0</v>
      </c>
      <c r="S92" s="887" t="n">
        <f aca="false">S200*S$226</f>
        <v>30442704.818464</v>
      </c>
      <c r="T92" s="887" t="n">
        <f aca="false">T200*T$226</f>
        <v>88560509.5541401</v>
      </c>
      <c r="U92" s="887" t="n">
        <f aca="false">U200*U$226</f>
        <v>76043613.7071651</v>
      </c>
      <c r="V92" s="887" t="n">
        <f aca="false">V200*V$226</f>
        <v>56262505.0020008</v>
      </c>
      <c r="W92" s="887" t="n">
        <f aca="false">W200*W$226</f>
        <v>109650349.65035</v>
      </c>
      <c r="X92" s="887" t="n">
        <f aca="false">SUM(F92:W92)</f>
        <v>360959682.73212</v>
      </c>
      <c r="Y92" s="537"/>
      <c r="Z92" s="537"/>
      <c r="AA92" s="537"/>
    </row>
    <row r="93" s="108" customFormat="true" ht="13.5" hidden="false" customHeight="true" outlineLevel="0" collapsed="false">
      <c r="A93" s="880"/>
      <c r="B93" s="884"/>
      <c r="C93" s="884"/>
      <c r="D93" s="885" t="s">
        <v>475</v>
      </c>
      <c r="E93" s="886" t="n">
        <f aca="false">X93/E$226</f>
        <v>6.74388502747623</v>
      </c>
      <c r="F93" s="887" t="n">
        <f aca="false">F201*F$226</f>
        <v>0</v>
      </c>
      <c r="G93" s="887" t="n">
        <f aca="false">G201*G$226</f>
        <v>0</v>
      </c>
      <c r="H93" s="887" t="n">
        <f aca="false">H201*H$226</f>
        <v>0</v>
      </c>
      <c r="I93" s="887" t="n">
        <f aca="false">I201*I$226</f>
        <v>0</v>
      </c>
      <c r="J93" s="887" t="n">
        <f aca="false">J201*J$226</f>
        <v>0</v>
      </c>
      <c r="K93" s="887" t="n">
        <f aca="false">K201*K$226</f>
        <v>0</v>
      </c>
      <c r="L93" s="887" t="n">
        <f aca="false">L201*L$226</f>
        <v>0</v>
      </c>
      <c r="M93" s="887" t="n">
        <f aca="false">M201*M$226</f>
        <v>0</v>
      </c>
      <c r="N93" s="887" t="n">
        <f aca="false">N201*N$226</f>
        <v>0</v>
      </c>
      <c r="O93" s="887" t="n">
        <f aca="false">O201*O$226</f>
        <v>0</v>
      </c>
      <c r="P93" s="887" t="n">
        <f aca="false">P201*P$226</f>
        <v>0</v>
      </c>
      <c r="Q93" s="887" t="n">
        <f aca="false">Q201*Q$226</f>
        <v>0</v>
      </c>
      <c r="R93" s="887" t="n">
        <f aca="false">R201*R$226</f>
        <v>0</v>
      </c>
      <c r="S93" s="887" t="n">
        <f aca="false">S201*S$226</f>
        <v>65291648.5743233</v>
      </c>
      <c r="T93" s="887" t="n">
        <f aca="false">T201*T$226</f>
        <v>192434028.418527</v>
      </c>
      <c r="U93" s="887" t="n">
        <f aca="false">U201*U$226</f>
        <v>182937796.652511</v>
      </c>
      <c r="V93" s="887" t="n">
        <f aca="false">V201*V$226</f>
        <v>101699819.168174</v>
      </c>
      <c r="W93" s="887" t="n">
        <f aca="false">W201*W$226</f>
        <v>268838405.486498</v>
      </c>
      <c r="X93" s="887" t="n">
        <f aca="false">SUM(F93:W93)</f>
        <v>811201698.300033</v>
      </c>
      <c r="Y93" s="537"/>
      <c r="Z93" s="537"/>
      <c r="AA93" s="537"/>
    </row>
    <row r="94" s="108" customFormat="true" ht="15" hidden="false" customHeight="false" outlineLevel="0" collapsed="false">
      <c r="A94" s="880"/>
      <c r="B94" s="884"/>
      <c r="C94" s="884"/>
      <c r="D94" s="885" t="s">
        <v>476</v>
      </c>
      <c r="E94" s="886" t="n">
        <f aca="false">X94/E$226</f>
        <v>0.600471073995425</v>
      </c>
      <c r="F94" s="887" t="n">
        <f aca="false">F202*F$226</f>
        <v>0</v>
      </c>
      <c r="G94" s="887" t="n">
        <f aca="false">G202*G$226</f>
        <v>0</v>
      </c>
      <c r="H94" s="887" t="n">
        <f aca="false">H202*H$226</f>
        <v>0</v>
      </c>
      <c r="I94" s="887" t="n">
        <f aca="false">I202*I$226</f>
        <v>0</v>
      </c>
      <c r="J94" s="887" t="n">
        <f aca="false">J202*J$226</f>
        <v>0</v>
      </c>
      <c r="K94" s="887" t="n">
        <f aca="false">K202*K$226</f>
        <v>0</v>
      </c>
      <c r="L94" s="887" t="n">
        <f aca="false">L202*L$226</f>
        <v>0</v>
      </c>
      <c r="M94" s="887" t="n">
        <f aca="false">M202*M$226</f>
        <v>0</v>
      </c>
      <c r="N94" s="887" t="n">
        <f aca="false">N202*N$226</f>
        <v>0</v>
      </c>
      <c r="O94" s="887" t="n">
        <f aca="false">O202*O$226</f>
        <v>0</v>
      </c>
      <c r="P94" s="887" t="n">
        <f aca="false">P202*P$226</f>
        <v>0</v>
      </c>
      <c r="Q94" s="887" t="n">
        <f aca="false">Q202*Q$226</f>
        <v>0</v>
      </c>
      <c r="R94" s="887" t="n">
        <f aca="false">R202*R$226</f>
        <v>0</v>
      </c>
      <c r="S94" s="887" t="n">
        <f aca="false">S202*S$226</f>
        <v>0</v>
      </c>
      <c r="T94" s="887" t="n">
        <f aca="false">T202*T$226</f>
        <v>0</v>
      </c>
      <c r="U94" s="887" t="n">
        <f aca="false">U202*U$226</f>
        <v>0</v>
      </c>
      <c r="V94" s="887" t="n">
        <f aca="false">V202*V$226</f>
        <v>29712595.0972105</v>
      </c>
      <c r="W94" s="887" t="n">
        <f aca="false">W202*W$226</f>
        <v>42516268.9804772</v>
      </c>
      <c r="X94" s="887" t="n">
        <f aca="false">SUM(F94:W94)</f>
        <v>72228864.0776877</v>
      </c>
      <c r="Y94" s="537"/>
      <c r="Z94" s="537"/>
      <c r="AA94" s="537"/>
    </row>
    <row r="95" s="108" customFormat="true" ht="13.5" hidden="false" customHeight="true" outlineLevel="0" collapsed="false">
      <c r="A95" s="880" t="s">
        <v>462</v>
      </c>
      <c r="B95" s="884" t="s">
        <v>922</v>
      </c>
      <c r="C95" s="884"/>
      <c r="D95" s="885" t="s">
        <v>7</v>
      </c>
      <c r="E95" s="886" t="n">
        <f aca="false">X95/E$226</f>
        <v>0.477564191285467</v>
      </c>
      <c r="F95" s="887" t="n">
        <f aca="false">F203*F$226</f>
        <v>0</v>
      </c>
      <c r="G95" s="887" t="n">
        <f aca="false">G203*G$226</f>
        <v>0</v>
      </c>
      <c r="H95" s="887" t="n">
        <f aca="false">H203*H$226</f>
        <v>0</v>
      </c>
      <c r="I95" s="887" t="n">
        <f aca="false">I203*I$226</f>
        <v>0</v>
      </c>
      <c r="J95" s="887" t="n">
        <f aca="false">J203*J$226</f>
        <v>0</v>
      </c>
      <c r="K95" s="887" t="n">
        <f aca="false">K203*K$226</f>
        <v>0</v>
      </c>
      <c r="L95" s="887" t="n">
        <f aca="false">L203*L$226</f>
        <v>0</v>
      </c>
      <c r="M95" s="887" t="n">
        <f aca="false">M203*M$226</f>
        <v>0</v>
      </c>
      <c r="N95" s="887" t="n">
        <f aca="false">N203*N$226</f>
        <v>0</v>
      </c>
      <c r="O95" s="887" t="n">
        <f aca="false">O203*O$226</f>
        <v>0</v>
      </c>
      <c r="P95" s="887" t="n">
        <f aca="false">P203*P$226</f>
        <v>0</v>
      </c>
      <c r="Q95" s="887" t="n">
        <f aca="false">Q203*Q$226</f>
        <v>0</v>
      </c>
      <c r="R95" s="887" t="n">
        <f aca="false">R203*R$226</f>
        <v>0</v>
      </c>
      <c r="S95" s="887" t="n">
        <f aca="false">S203*S$226</f>
        <v>0</v>
      </c>
      <c r="T95" s="887" t="n">
        <f aca="false">T203*T$226</f>
        <v>0</v>
      </c>
      <c r="U95" s="887" t="n">
        <f aca="false">U203*U$226</f>
        <v>0</v>
      </c>
      <c r="V95" s="887" t="n">
        <f aca="false">V203*V$226</f>
        <v>37508336.6680005</v>
      </c>
      <c r="W95" s="887" t="n">
        <f aca="false">W203*W$226</f>
        <v>19936427.2091545</v>
      </c>
      <c r="X95" s="887" t="n">
        <f aca="false">SUM(F95:W95)</f>
        <v>57444763.877155</v>
      </c>
      <c r="Y95" s="537"/>
      <c r="Z95" s="537"/>
      <c r="AA95" s="537"/>
    </row>
    <row r="96" s="108" customFormat="true" ht="13.5" hidden="false" customHeight="true" outlineLevel="0" collapsed="false">
      <c r="A96" s="880"/>
      <c r="B96" s="884"/>
      <c r="C96" s="884"/>
      <c r="D96" s="885" t="s">
        <v>475</v>
      </c>
      <c r="E96" s="886" t="n">
        <f aca="false">X96/E$226</f>
        <v>0.702110039072378</v>
      </c>
      <c r="F96" s="887" t="n">
        <f aca="false">F204*F$226</f>
        <v>0</v>
      </c>
      <c r="G96" s="887" t="n">
        <f aca="false">G204*G$226</f>
        <v>0</v>
      </c>
      <c r="H96" s="887" t="n">
        <f aca="false">H204*H$226</f>
        <v>0</v>
      </c>
      <c r="I96" s="887" t="n">
        <f aca="false">I204*I$226</f>
        <v>0</v>
      </c>
      <c r="J96" s="887" t="n">
        <f aca="false">J204*J$226</f>
        <v>0</v>
      </c>
      <c r="K96" s="887" t="n">
        <f aca="false">K204*K$226</f>
        <v>0</v>
      </c>
      <c r="L96" s="887" t="n">
        <f aca="false">L204*L$226</f>
        <v>0</v>
      </c>
      <c r="M96" s="887" t="n">
        <f aca="false">M204*M$226</f>
        <v>0</v>
      </c>
      <c r="N96" s="887" t="n">
        <f aca="false">N204*N$226</f>
        <v>0</v>
      </c>
      <c r="O96" s="887" t="n">
        <f aca="false">O204*O$226</f>
        <v>0</v>
      </c>
      <c r="P96" s="887" t="n">
        <f aca="false">P204*P$226</f>
        <v>0</v>
      </c>
      <c r="Q96" s="887" t="n">
        <f aca="false">Q204*Q$226</f>
        <v>0</v>
      </c>
      <c r="R96" s="887" t="n">
        <f aca="false">R204*R$226</f>
        <v>0</v>
      </c>
      <c r="S96" s="887" t="n">
        <f aca="false">S204*S$226</f>
        <v>0</v>
      </c>
      <c r="T96" s="887" t="n">
        <f aca="false">T204*T$226</f>
        <v>0</v>
      </c>
      <c r="U96" s="887" t="n">
        <f aca="false">U204*U$226</f>
        <v>0</v>
      </c>
      <c r="V96" s="887" t="n">
        <f aca="false">V204*V$226</f>
        <v>50849909.5840868</v>
      </c>
      <c r="W96" s="887" t="n">
        <f aca="false">W204*W$226</f>
        <v>33604800.6858123</v>
      </c>
      <c r="X96" s="887" t="n">
        <f aca="false">SUM(F96:W96)</f>
        <v>84454710.2698991</v>
      </c>
      <c r="Y96" s="537"/>
      <c r="Z96" s="537"/>
      <c r="AA96" s="537"/>
    </row>
    <row r="97" s="108" customFormat="true" ht="15" hidden="false" customHeight="false" outlineLevel="0" collapsed="false">
      <c r="A97" s="880"/>
      <c r="B97" s="884"/>
      <c r="C97" s="884"/>
      <c r="D97" s="885" t="s">
        <v>476</v>
      </c>
      <c r="E97" s="886" t="n">
        <f aca="false">X97/E$226</f>
        <v>0.364833147034755</v>
      </c>
      <c r="F97" s="887" t="n">
        <f aca="false">F205*F$226</f>
        <v>0</v>
      </c>
      <c r="G97" s="887" t="n">
        <f aca="false">G205*G$226</f>
        <v>0</v>
      </c>
      <c r="H97" s="887" t="n">
        <f aca="false">H205*H$226</f>
        <v>0</v>
      </c>
      <c r="I97" s="887" t="n">
        <f aca="false">I205*I$226</f>
        <v>0</v>
      </c>
      <c r="J97" s="887" t="n">
        <f aca="false">J205*J$226</f>
        <v>0</v>
      </c>
      <c r="K97" s="887" t="n">
        <f aca="false">K205*K$226</f>
        <v>0</v>
      </c>
      <c r="L97" s="887" t="n">
        <f aca="false">L205*L$226</f>
        <v>0</v>
      </c>
      <c r="M97" s="887" t="n">
        <f aca="false">M205*M$226</f>
        <v>0</v>
      </c>
      <c r="N97" s="887" t="n">
        <f aca="false">N205*N$226</f>
        <v>0</v>
      </c>
      <c r="O97" s="887" t="n">
        <f aca="false">O205*O$226</f>
        <v>0</v>
      </c>
      <c r="P97" s="887" t="n">
        <f aca="false">P205*P$226</f>
        <v>0</v>
      </c>
      <c r="Q97" s="887" t="n">
        <f aca="false">Q205*Q$226</f>
        <v>0</v>
      </c>
      <c r="R97" s="887" t="n">
        <f aca="false">R205*R$226</f>
        <v>0</v>
      </c>
      <c r="S97" s="887" t="n">
        <f aca="false">S205*S$226</f>
        <v>0</v>
      </c>
      <c r="T97" s="887" t="n">
        <f aca="false">T205*T$226</f>
        <v>0</v>
      </c>
      <c r="U97" s="887" t="n">
        <f aca="false">U205*U$226</f>
        <v>0</v>
      </c>
      <c r="V97" s="887" t="n">
        <f aca="false">V205*V$226</f>
        <v>29712595.0972105</v>
      </c>
      <c r="W97" s="887" t="n">
        <f aca="false">W205*W$226</f>
        <v>14172089.6601591</v>
      </c>
      <c r="X97" s="887" t="n">
        <f aca="false">SUM(F97:W97)</f>
        <v>43884684.7573696</v>
      </c>
      <c r="Y97" s="537"/>
      <c r="Z97" s="537"/>
      <c r="AA97" s="537"/>
    </row>
    <row r="98" s="108" customFormat="true" ht="13.5" hidden="false" customHeight="true" outlineLevel="0" collapsed="false">
      <c r="A98" s="880" t="s">
        <v>463</v>
      </c>
      <c r="B98" s="884" t="s">
        <v>175</v>
      </c>
      <c r="C98" s="884"/>
      <c r="D98" s="885" t="s">
        <v>7</v>
      </c>
      <c r="E98" s="886" t="n">
        <f aca="false">X98/E$226</f>
        <v>8.91265781587447</v>
      </c>
      <c r="F98" s="887" t="n">
        <f aca="false">F206*F$226</f>
        <v>103100579.783212</v>
      </c>
      <c r="G98" s="887" t="n">
        <f aca="false">G206*G$226</f>
        <v>0</v>
      </c>
      <c r="H98" s="887" t="n">
        <f aca="false">H206*H$226</f>
        <v>0</v>
      </c>
      <c r="I98" s="887" t="n">
        <f aca="false">I206*I$226</f>
        <v>0</v>
      </c>
      <c r="J98" s="887" t="n">
        <f aca="false">J206*J$226</f>
        <v>0</v>
      </c>
      <c r="K98" s="887" t="n">
        <f aca="false">K206*K$226</f>
        <v>0</v>
      </c>
      <c r="L98" s="887" t="n">
        <f aca="false">L206*L$226</f>
        <v>0</v>
      </c>
      <c r="M98" s="887" t="n">
        <f aca="false">M206*M$226</f>
        <v>62030050.0834725</v>
      </c>
      <c r="N98" s="887" t="n">
        <f aca="false">N206*N$226</f>
        <v>0</v>
      </c>
      <c r="O98" s="887" t="n">
        <f aca="false">O206*O$226</f>
        <v>98570045.0065516</v>
      </c>
      <c r="P98" s="887" t="n">
        <f aca="false">P206*P$226</f>
        <v>150523749.917649</v>
      </c>
      <c r="Q98" s="887" t="n">
        <f aca="false">Q206*Q$226</f>
        <v>49067998.8070385</v>
      </c>
      <c r="R98" s="887" t="n">
        <f aca="false">R206*R$226</f>
        <v>44761904.7619048</v>
      </c>
      <c r="S98" s="887" t="n">
        <f aca="false">S206*S$226</f>
        <v>213098933.729248</v>
      </c>
      <c r="T98" s="887" t="n">
        <f aca="false">T206*T$226</f>
        <v>118080679.40552</v>
      </c>
      <c r="U98" s="887" t="n">
        <f aca="false">U206*U$226</f>
        <v>126739356.178609</v>
      </c>
      <c r="V98" s="887" t="n">
        <f aca="false">V206*V$226</f>
        <v>56262505.0020008</v>
      </c>
      <c r="W98" s="887" t="n">
        <f aca="false">W206*W$226</f>
        <v>49841068.0228862</v>
      </c>
      <c r="X98" s="887" t="n">
        <f aca="false">SUM(F98:W98)</f>
        <v>1072076870.69809</v>
      </c>
      <c r="Y98" s="537"/>
      <c r="Z98" s="537"/>
      <c r="AA98" s="537"/>
    </row>
    <row r="99" s="108" customFormat="true" ht="15" hidden="false" customHeight="false" outlineLevel="0" collapsed="false">
      <c r="A99" s="880"/>
      <c r="B99" s="884"/>
      <c r="C99" s="884"/>
      <c r="D99" s="885" t="s">
        <v>475</v>
      </c>
      <c r="E99" s="886" t="n">
        <f aca="false">X99/E$226</f>
        <v>12.8744412443332</v>
      </c>
      <c r="F99" s="887" t="n">
        <f aca="false">F207*F$226</f>
        <v>0</v>
      </c>
      <c r="G99" s="887" t="n">
        <f aca="false">G207*G$226</f>
        <v>0</v>
      </c>
      <c r="H99" s="887" t="n">
        <f aca="false">H207*H$226</f>
        <v>0</v>
      </c>
      <c r="I99" s="887" t="n">
        <f aca="false">I207*I$226</f>
        <v>0</v>
      </c>
      <c r="J99" s="887" t="n">
        <f aca="false">J207*J$226</f>
        <v>0</v>
      </c>
      <c r="K99" s="887" t="n">
        <f aca="false">K207*K$226</f>
        <v>0</v>
      </c>
      <c r="L99" s="887" t="n">
        <f aca="false">L207*L$226</f>
        <v>0</v>
      </c>
      <c r="M99" s="887" t="n">
        <f aca="false">M207*M$226</f>
        <v>124384038.564542</v>
      </c>
      <c r="N99" s="887" t="n">
        <f aca="false">N207*N$226</f>
        <v>0</v>
      </c>
      <c r="O99" s="887" t="n">
        <f aca="false">O207*O$226</f>
        <v>100616422.42382</v>
      </c>
      <c r="P99" s="887" t="n">
        <f aca="false">P207*P$226</f>
        <v>205255356.420968</v>
      </c>
      <c r="Q99" s="887" t="n">
        <f aca="false">Q207*Q$226</f>
        <v>100703902.0658</v>
      </c>
      <c r="R99" s="887" t="n">
        <f aca="false">R207*R$226</f>
        <v>92913385.8267717</v>
      </c>
      <c r="S99" s="887" t="n">
        <f aca="false">S207*S$226</f>
        <v>326458242.871617</v>
      </c>
      <c r="T99" s="887" t="n">
        <f aca="false">T207*T$226</f>
        <v>256578704.558037</v>
      </c>
      <c r="U99" s="887" t="n">
        <f aca="false">U207*U$226</f>
        <v>121958531.101674</v>
      </c>
      <c r="V99" s="887" t="n">
        <f aca="false">V207*V$226</f>
        <v>152549728.75226</v>
      </c>
      <c r="W99" s="887" t="n">
        <f aca="false">W207*W$226</f>
        <v>67209601.3716245</v>
      </c>
      <c r="X99" s="887" t="n">
        <f aca="false">SUM(F99:W99)</f>
        <v>1548627913.95711</v>
      </c>
      <c r="Y99" s="537"/>
      <c r="Z99" s="537"/>
      <c r="AA99" s="537"/>
    </row>
    <row r="100" s="108" customFormat="true" ht="15" hidden="false" customHeight="false" outlineLevel="0" collapsed="false">
      <c r="A100" s="880"/>
      <c r="B100" s="884"/>
      <c r="C100" s="884"/>
      <c r="D100" s="885" t="s">
        <v>476</v>
      </c>
      <c r="E100" s="886" t="n">
        <f aca="false">X100/E$226</f>
        <v>5.77205588634152</v>
      </c>
      <c r="F100" s="887" t="n">
        <f aca="false">F208*F$226</f>
        <v>212799167.533819</v>
      </c>
      <c r="G100" s="887" t="n">
        <f aca="false">G208*G$226</f>
        <v>0</v>
      </c>
      <c r="H100" s="887" t="n">
        <f aca="false">H208*H$226</f>
        <v>0</v>
      </c>
      <c r="I100" s="887" t="n">
        <f aca="false">I208*I$226</f>
        <v>0</v>
      </c>
      <c r="J100" s="887" t="n">
        <f aca="false">J208*J$226</f>
        <v>0</v>
      </c>
      <c r="K100" s="887" t="n">
        <f aca="false">K208*K$226</f>
        <v>0</v>
      </c>
      <c r="L100" s="887" t="n">
        <f aca="false">L208*L$226</f>
        <v>0</v>
      </c>
      <c r="M100" s="887" t="n">
        <f aca="false">M208*M$226</f>
        <v>0</v>
      </c>
      <c r="N100" s="887" t="n">
        <f aca="false">N208*N$226</f>
        <v>0</v>
      </c>
      <c r="O100" s="887" t="n">
        <f aca="false">O208*O$226</f>
        <v>96605248.464545</v>
      </c>
      <c r="P100" s="887" t="n">
        <f aca="false">P208*P$226</f>
        <v>98169631.3482857</v>
      </c>
      <c r="Q100" s="887" t="n">
        <f aca="false">Q208*Q$226</f>
        <v>0</v>
      </c>
      <c r="R100" s="887" t="n">
        <f aca="false">R208*R$226</f>
        <v>0</v>
      </c>
      <c r="S100" s="887" t="n">
        <f aca="false">S208*S$226</f>
        <v>114072575.546845</v>
      </c>
      <c r="T100" s="887" t="n">
        <f aca="false">T208*T$226</f>
        <v>0</v>
      </c>
      <c r="U100" s="887" t="n">
        <f aca="false">U208*U$226</f>
        <v>130140394.526391</v>
      </c>
      <c r="V100" s="887" t="n">
        <f aca="false">V208*V$226</f>
        <v>0</v>
      </c>
      <c r="W100" s="887" t="n">
        <f aca="false">W208*W$226</f>
        <v>42516268.9804772</v>
      </c>
      <c r="X100" s="887" t="n">
        <f aca="false">SUM(F100:W100)</f>
        <v>694303286.400363</v>
      </c>
      <c r="Y100" s="537"/>
      <c r="Z100" s="537"/>
      <c r="AA100" s="537"/>
    </row>
    <row r="101" s="108" customFormat="true" ht="13.5" hidden="false" customHeight="true" outlineLevel="0" collapsed="false">
      <c r="A101" s="880" t="s">
        <v>464</v>
      </c>
      <c r="B101" s="884" t="s">
        <v>199</v>
      </c>
      <c r="C101" s="884"/>
      <c r="D101" s="885" t="s">
        <v>7</v>
      </c>
      <c r="E101" s="886" t="n">
        <f aca="false">X101/E$226</f>
        <v>5.58300357021132</v>
      </c>
      <c r="F101" s="887" t="n">
        <f aca="false">F209*F$226</f>
        <v>0</v>
      </c>
      <c r="G101" s="887" t="n">
        <f aca="false">G209*G$226</f>
        <v>0</v>
      </c>
      <c r="H101" s="887" t="n">
        <f aca="false">H209*H$226</f>
        <v>0</v>
      </c>
      <c r="I101" s="887" t="n">
        <f aca="false">I209*I$226</f>
        <v>0</v>
      </c>
      <c r="J101" s="887" t="n">
        <f aca="false">J209*J$226</f>
        <v>0</v>
      </c>
      <c r="K101" s="887" t="n">
        <f aca="false">K209*K$226</f>
        <v>0</v>
      </c>
      <c r="L101" s="887" t="n">
        <f aca="false">L209*L$226</f>
        <v>0</v>
      </c>
      <c r="M101" s="887" t="n">
        <f aca="false">M209*M$226</f>
        <v>0</v>
      </c>
      <c r="N101" s="887" t="n">
        <f aca="false">N209*N$226</f>
        <v>0</v>
      </c>
      <c r="O101" s="887" t="n">
        <f aca="false">O209*O$226</f>
        <v>0</v>
      </c>
      <c r="P101" s="887" t="n">
        <f aca="false">P209*P$226</f>
        <v>0</v>
      </c>
      <c r="Q101" s="887" t="n">
        <f aca="false">Q209*Q$226</f>
        <v>49067998.8070385</v>
      </c>
      <c r="R101" s="887" t="n">
        <f aca="false">R209*R$226</f>
        <v>44761904.7619048</v>
      </c>
      <c r="S101" s="887" t="n">
        <f aca="false">S209*S$226</f>
        <v>91328114.4553921</v>
      </c>
      <c r="T101" s="887" t="n">
        <f aca="false">T209*T$226</f>
        <v>118080679.40552</v>
      </c>
      <c r="U101" s="887" t="n">
        <f aca="false">U209*U$226</f>
        <v>25347871.2357217</v>
      </c>
      <c r="V101" s="887" t="n">
        <f aca="false">V209*V$226</f>
        <v>93770841.6700013</v>
      </c>
      <c r="W101" s="887" t="n">
        <f aca="false">W209*W$226</f>
        <v>249205340.114431</v>
      </c>
      <c r="X101" s="887" t="n">
        <f aca="false">SUM(F101:W101)</f>
        <v>671562750.45001</v>
      </c>
      <c r="Y101" s="537"/>
      <c r="Z101" s="537"/>
      <c r="AA101" s="537"/>
    </row>
    <row r="102" s="108" customFormat="true" ht="13.5" hidden="false" customHeight="true" outlineLevel="0" collapsed="false">
      <c r="A102" s="880"/>
      <c r="B102" s="884"/>
      <c r="C102" s="884"/>
      <c r="D102" s="885" t="s">
        <v>475</v>
      </c>
      <c r="E102" s="886" t="n">
        <f aca="false">X102/E$226</f>
        <v>7.54431378490449</v>
      </c>
      <c r="F102" s="887" t="n">
        <f aca="false">F210*F$226</f>
        <v>0</v>
      </c>
      <c r="G102" s="887" t="n">
        <f aca="false">G210*G$226</f>
        <v>0</v>
      </c>
      <c r="H102" s="887" t="n">
        <f aca="false">H210*H$226</f>
        <v>0</v>
      </c>
      <c r="I102" s="887" t="n">
        <f aca="false">I210*I$226</f>
        <v>0</v>
      </c>
      <c r="J102" s="887" t="n">
        <f aca="false">J210*J$226</f>
        <v>0</v>
      </c>
      <c r="K102" s="887" t="n">
        <f aca="false">K210*K$226</f>
        <v>0</v>
      </c>
      <c r="L102" s="887" t="n">
        <f aca="false">L210*L$226</f>
        <v>0</v>
      </c>
      <c r="M102" s="887" t="n">
        <f aca="false">M210*M$226</f>
        <v>0</v>
      </c>
      <c r="N102" s="887" t="n">
        <f aca="false">N210*N$226</f>
        <v>0</v>
      </c>
      <c r="O102" s="887" t="n">
        <f aca="false">O210*O$226</f>
        <v>0</v>
      </c>
      <c r="P102" s="887" t="n">
        <f aca="false">P210*P$226</f>
        <v>0</v>
      </c>
      <c r="Q102" s="887" t="n">
        <f aca="false">Q210*Q$226</f>
        <v>100703902.0658</v>
      </c>
      <c r="R102" s="887" t="n">
        <f aca="false">R210*R$226</f>
        <v>92913385.8267717</v>
      </c>
      <c r="S102" s="887" t="n">
        <f aca="false">S210*S$226</f>
        <v>130583297.148647</v>
      </c>
      <c r="T102" s="887" t="n">
        <f aca="false">T210*T$226</f>
        <v>128289352.279018</v>
      </c>
      <c r="U102" s="887" t="n">
        <f aca="false">U210*U$226</f>
        <v>0</v>
      </c>
      <c r="V102" s="887" t="n">
        <f aca="false">V210*V$226</f>
        <v>152549728.75226</v>
      </c>
      <c r="W102" s="887" t="n">
        <f aca="false">W210*W$226</f>
        <v>302443206.17231</v>
      </c>
      <c r="X102" s="887" t="n">
        <f aca="false">SUM(F102:W102)</f>
        <v>907482872.244807</v>
      </c>
      <c r="Y102" s="537"/>
      <c r="Z102" s="537"/>
      <c r="AA102" s="537"/>
    </row>
    <row r="103" s="108" customFormat="true" ht="15" hidden="false" customHeight="false" outlineLevel="0" collapsed="false">
      <c r="A103" s="880"/>
      <c r="B103" s="884"/>
      <c r="C103" s="884"/>
      <c r="D103" s="885" t="s">
        <v>476</v>
      </c>
      <c r="E103" s="886" t="n">
        <f aca="false">X103/E$226</f>
        <v>4.12323867653923</v>
      </c>
      <c r="F103" s="887" t="n">
        <f aca="false">F211*F$226</f>
        <v>0</v>
      </c>
      <c r="G103" s="887" t="n">
        <f aca="false">G211*G$226</f>
        <v>0</v>
      </c>
      <c r="H103" s="887" t="n">
        <f aca="false">H211*H$226</f>
        <v>0</v>
      </c>
      <c r="I103" s="887" t="n">
        <f aca="false">I211*I$226</f>
        <v>0</v>
      </c>
      <c r="J103" s="887" t="n">
        <f aca="false">J211*J$226</f>
        <v>0</v>
      </c>
      <c r="K103" s="887" t="n">
        <f aca="false">K211*K$226</f>
        <v>0</v>
      </c>
      <c r="L103" s="887" t="n">
        <f aca="false">L211*L$226</f>
        <v>0</v>
      </c>
      <c r="M103" s="887" t="n">
        <f aca="false">M211*M$226</f>
        <v>0</v>
      </c>
      <c r="N103" s="887" t="n">
        <f aca="false">N211*N$226</f>
        <v>0</v>
      </c>
      <c r="O103" s="887" t="n">
        <f aca="false">O211*O$226</f>
        <v>0</v>
      </c>
      <c r="P103" s="887" t="n">
        <f aca="false">P211*P$226</f>
        <v>0</v>
      </c>
      <c r="Q103" s="887" t="n">
        <f aca="false">Q211*Q$226</f>
        <v>0</v>
      </c>
      <c r="R103" s="887" t="n">
        <f aca="false">R211*R$226</f>
        <v>0</v>
      </c>
      <c r="S103" s="887" t="n">
        <f aca="false">S211*S$226</f>
        <v>57036287.7734227</v>
      </c>
      <c r="T103" s="887" t="n">
        <f aca="false">T211*T$226</f>
        <v>109376966.645689</v>
      </c>
      <c r="U103" s="887" t="n">
        <f aca="false">U211*U$226</f>
        <v>43380131.5087969</v>
      </c>
      <c r="V103" s="887" t="n">
        <f aca="false">V211*V$226</f>
        <v>59425190.194421</v>
      </c>
      <c r="W103" s="887" t="n">
        <f aca="false">W211*W$226</f>
        <v>226753434.562545</v>
      </c>
      <c r="X103" s="887" t="n">
        <f aca="false">SUM(F103:W103)</f>
        <v>495972010.684875</v>
      </c>
      <c r="Y103" s="537"/>
      <c r="Z103" s="537"/>
      <c r="AA103" s="537"/>
    </row>
    <row r="104" s="108" customFormat="true" ht="13.5" hidden="false" customHeight="true" outlineLevel="0" collapsed="false">
      <c r="A104" s="880" t="s">
        <v>465</v>
      </c>
      <c r="B104" s="884" t="s">
        <v>197</v>
      </c>
      <c r="C104" s="884"/>
      <c r="D104" s="885" t="s">
        <v>7</v>
      </c>
      <c r="E104" s="886" t="n">
        <f aca="false">X104/E$226</f>
        <v>8.68714551359044</v>
      </c>
      <c r="F104" s="887" t="n">
        <f aca="false">F212*F$226</f>
        <v>0</v>
      </c>
      <c r="G104" s="887" t="n">
        <f aca="false">G212*G$226</f>
        <v>0</v>
      </c>
      <c r="H104" s="887" t="n">
        <f aca="false">H212*H$226</f>
        <v>0</v>
      </c>
      <c r="I104" s="887" t="n">
        <f aca="false">I212*I$226</f>
        <v>0</v>
      </c>
      <c r="J104" s="887" t="n">
        <f aca="false">J212*J$226</f>
        <v>0</v>
      </c>
      <c r="K104" s="887" t="n">
        <f aca="false">K212*K$226</f>
        <v>0</v>
      </c>
      <c r="L104" s="887" t="n">
        <f aca="false">L212*L$226</f>
        <v>0</v>
      </c>
      <c r="M104" s="887" t="n">
        <f aca="false">M212*M$226</f>
        <v>0</v>
      </c>
      <c r="N104" s="887" t="n">
        <f aca="false">N212*N$226</f>
        <v>0</v>
      </c>
      <c r="O104" s="887" t="n">
        <f aca="false">O212*O$226</f>
        <v>0</v>
      </c>
      <c r="P104" s="887" t="n">
        <f aca="false">P212*P$226</f>
        <v>0</v>
      </c>
      <c r="Q104" s="887" t="n">
        <f aca="false">Q212*Q$226</f>
        <v>0</v>
      </c>
      <c r="R104" s="887" t="n">
        <f aca="false">R212*R$226</f>
        <v>0</v>
      </c>
      <c r="S104" s="887" t="n">
        <f aca="false">S212*S$226</f>
        <v>0</v>
      </c>
      <c r="T104" s="887" t="n">
        <f aca="false">T212*T$226</f>
        <v>29520169.85138</v>
      </c>
      <c r="U104" s="887" t="n">
        <f aca="false">U212*U$226</f>
        <v>101391484.942887</v>
      </c>
      <c r="V104" s="887" t="n">
        <f aca="false">V212*V$226</f>
        <v>206295851.674003</v>
      </c>
      <c r="W104" s="887" t="n">
        <f aca="false">W212*W$226</f>
        <v>707743165.924984</v>
      </c>
      <c r="X104" s="887" t="n">
        <f aca="false">SUM(F104:W104)</f>
        <v>1044950672.39325</v>
      </c>
      <c r="Y104" s="537"/>
      <c r="Z104" s="537"/>
      <c r="AA104" s="537"/>
    </row>
    <row r="105" s="108" customFormat="true" ht="13.5" hidden="false" customHeight="true" outlineLevel="0" collapsed="false">
      <c r="A105" s="880"/>
      <c r="B105" s="884"/>
      <c r="C105" s="884"/>
      <c r="D105" s="885" t="s">
        <v>475</v>
      </c>
      <c r="E105" s="886" t="n">
        <f aca="false">X105/E$226</f>
        <v>8.1562803242805</v>
      </c>
      <c r="F105" s="887" t="n">
        <f aca="false">F213*F$226</f>
        <v>0</v>
      </c>
      <c r="G105" s="887" t="n">
        <f aca="false">G213*G$226</f>
        <v>0</v>
      </c>
      <c r="H105" s="887" t="n">
        <f aca="false">H213*H$226</f>
        <v>0</v>
      </c>
      <c r="I105" s="887" t="n">
        <f aca="false">I213*I$226</f>
        <v>0</v>
      </c>
      <c r="J105" s="887" t="n">
        <f aca="false">J213*J$226</f>
        <v>0</v>
      </c>
      <c r="K105" s="887" t="n">
        <f aca="false">K213*K$226</f>
        <v>0</v>
      </c>
      <c r="L105" s="887" t="n">
        <f aca="false">L213*L$226</f>
        <v>0</v>
      </c>
      <c r="M105" s="887" t="n">
        <f aca="false">M213*M$226</f>
        <v>0</v>
      </c>
      <c r="N105" s="887" t="n">
        <f aca="false">N213*N$226</f>
        <v>0</v>
      </c>
      <c r="O105" s="887" t="n">
        <f aca="false">O213*O$226</f>
        <v>0</v>
      </c>
      <c r="P105" s="887" t="n">
        <f aca="false">P213*P$226</f>
        <v>0</v>
      </c>
      <c r="Q105" s="887" t="n">
        <f aca="false">Q213*Q$226</f>
        <v>0</v>
      </c>
      <c r="R105" s="887" t="n">
        <f aca="false">R213*R$226</f>
        <v>0</v>
      </c>
      <c r="S105" s="887" t="n">
        <f aca="false">S213*S$226</f>
        <v>0</v>
      </c>
      <c r="T105" s="887" t="n">
        <f aca="false">T213*T$226</f>
        <v>0</v>
      </c>
      <c r="U105" s="887" t="n">
        <f aca="false">U213*U$226</f>
        <v>121958531.101674</v>
      </c>
      <c r="V105" s="887" t="n">
        <f aca="false">V213*V$226</f>
        <v>254249547.920434</v>
      </c>
      <c r="W105" s="887" t="n">
        <f aca="false">W213*W$226</f>
        <v>604886412.344621</v>
      </c>
      <c r="X105" s="887" t="n">
        <f aca="false">SUM(F105:W105)</f>
        <v>981094491.366728</v>
      </c>
      <c r="Y105" s="537"/>
      <c r="Z105" s="537"/>
      <c r="AA105" s="537"/>
    </row>
    <row r="106" s="108" customFormat="true" ht="15" hidden="false" customHeight="false" outlineLevel="0" collapsed="false">
      <c r="A106" s="880"/>
      <c r="B106" s="884"/>
      <c r="C106" s="884"/>
      <c r="D106" s="885" t="s">
        <v>476</v>
      </c>
      <c r="E106" s="886" t="n">
        <f aca="false">X106/E$226</f>
        <v>8.9024172929089</v>
      </c>
      <c r="F106" s="887" t="n">
        <f aca="false">F214*F$226</f>
        <v>0</v>
      </c>
      <c r="G106" s="887" t="n">
        <f aca="false">G214*G$226</f>
        <v>0</v>
      </c>
      <c r="H106" s="887" t="n">
        <f aca="false">H214*H$226</f>
        <v>0</v>
      </c>
      <c r="I106" s="887" t="n">
        <f aca="false">I214*I$226</f>
        <v>0</v>
      </c>
      <c r="J106" s="887" t="n">
        <f aca="false">J214*J$226</f>
        <v>0</v>
      </c>
      <c r="K106" s="887" t="n">
        <f aca="false">K214*K$226</f>
        <v>0</v>
      </c>
      <c r="L106" s="887" t="n">
        <f aca="false">L214*L$226</f>
        <v>0</v>
      </c>
      <c r="M106" s="887" t="n">
        <f aca="false">M214*M$226</f>
        <v>0</v>
      </c>
      <c r="N106" s="887" t="n">
        <f aca="false">N214*N$226</f>
        <v>0</v>
      </c>
      <c r="O106" s="887" t="n">
        <f aca="false">O214*O$226</f>
        <v>0</v>
      </c>
      <c r="P106" s="887" t="n">
        <f aca="false">P214*P$226</f>
        <v>0</v>
      </c>
      <c r="Q106" s="887" t="n">
        <f aca="false">Q214*Q$226</f>
        <v>0</v>
      </c>
      <c r="R106" s="887" t="n">
        <f aca="false">R214*R$226</f>
        <v>0</v>
      </c>
      <c r="S106" s="887" t="n">
        <f aca="false">S214*S$226</f>
        <v>0</v>
      </c>
      <c r="T106" s="887" t="n">
        <f aca="false">T214*T$226</f>
        <v>54688483.3228446</v>
      </c>
      <c r="U106" s="887" t="n">
        <f aca="false">U214*U$226</f>
        <v>86760263.0175938</v>
      </c>
      <c r="V106" s="887" t="n">
        <f aca="false">V214*V$226</f>
        <v>178275570.583263</v>
      </c>
      <c r="W106" s="887" t="n">
        <f aca="false">W214*W$226</f>
        <v>751120751.988431</v>
      </c>
      <c r="X106" s="887" t="n">
        <f aca="false">SUM(F106:W106)</f>
        <v>1070845068.91213</v>
      </c>
      <c r="Y106" s="537"/>
      <c r="Z106" s="537"/>
      <c r="AA106" s="537"/>
    </row>
    <row r="107" s="108" customFormat="true" ht="13.5" hidden="false" customHeight="true" outlineLevel="0" collapsed="false">
      <c r="A107" s="880" t="s">
        <v>466</v>
      </c>
      <c r="B107" s="884" t="s">
        <v>173</v>
      </c>
      <c r="C107" s="884"/>
      <c r="D107" s="885" t="s">
        <v>7</v>
      </c>
      <c r="E107" s="886" t="n">
        <f aca="false">X107/E$226</f>
        <v>13.6782116094011</v>
      </c>
      <c r="F107" s="887" t="n">
        <f aca="false">F215*F$226</f>
        <v>0</v>
      </c>
      <c r="G107" s="887" t="n">
        <f aca="false">G215*G$226</f>
        <v>0</v>
      </c>
      <c r="H107" s="887" t="n">
        <f aca="false">H215*H$226</f>
        <v>0</v>
      </c>
      <c r="I107" s="887" t="n">
        <f aca="false">I215*I$226</f>
        <v>107823595.365641</v>
      </c>
      <c r="J107" s="887" t="n">
        <f aca="false">J215*J$226</f>
        <v>0</v>
      </c>
      <c r="K107" s="887" t="n">
        <f aca="false">K215*K$226</f>
        <v>0</v>
      </c>
      <c r="L107" s="887" t="n">
        <f aca="false">L215*L$226</f>
        <v>126436781.609195</v>
      </c>
      <c r="M107" s="887" t="n">
        <f aca="false">M215*M$226</f>
        <v>124060100.166945</v>
      </c>
      <c r="N107" s="887" t="n">
        <f aca="false">N215*N$226</f>
        <v>109845165.059889</v>
      </c>
      <c r="O107" s="887" t="n">
        <f aca="false">O215*O$226</f>
        <v>49285022.5032758</v>
      </c>
      <c r="P107" s="887" t="n">
        <f aca="false">P215*P$226</f>
        <v>150523749.917649</v>
      </c>
      <c r="Q107" s="887" t="n">
        <f aca="false">Q215*Q$226</f>
        <v>98135997.614077</v>
      </c>
      <c r="R107" s="887" t="n">
        <f aca="false">R215*R$226</f>
        <v>89523809.5238095</v>
      </c>
      <c r="S107" s="887" t="n">
        <f aca="false">S215*S$226</f>
        <v>182656228.910784</v>
      </c>
      <c r="T107" s="887" t="n">
        <f aca="false">T215*T$226</f>
        <v>147600849.2569</v>
      </c>
      <c r="U107" s="887" t="n">
        <f aca="false">U215*U$226</f>
        <v>177435098.650052</v>
      </c>
      <c r="V107" s="887" t="n">
        <f aca="false">V215*V$226</f>
        <v>112525010.004002</v>
      </c>
      <c r="W107" s="887" t="n">
        <f aca="false">W215*W$226</f>
        <v>169459631.277813</v>
      </c>
      <c r="X107" s="887" t="n">
        <f aca="false">SUM(F107:W107)</f>
        <v>1645311039.86003</v>
      </c>
      <c r="Y107" s="537"/>
      <c r="Z107" s="537"/>
      <c r="AA107" s="537"/>
    </row>
    <row r="108" s="108" customFormat="true" ht="15" hidden="false" customHeight="false" outlineLevel="0" collapsed="false">
      <c r="A108" s="880"/>
      <c r="B108" s="884"/>
      <c r="C108" s="884"/>
      <c r="D108" s="885" t="s">
        <v>475</v>
      </c>
      <c r="E108" s="886" t="n">
        <f aca="false">X108/E$226</f>
        <v>20.0304430920484</v>
      </c>
      <c r="F108" s="887" t="n">
        <f aca="false">F216*F$226</f>
        <v>0</v>
      </c>
      <c r="G108" s="887" t="n">
        <f aca="false">G216*G$226</f>
        <v>0</v>
      </c>
      <c r="H108" s="887" t="n">
        <f aca="false">H216*H$226</f>
        <v>0</v>
      </c>
      <c r="I108" s="887" t="n">
        <f aca="false">I216*I$226</f>
        <v>214551313.832424</v>
      </c>
      <c r="J108" s="887" t="n">
        <f aca="false">J216*J$226</f>
        <v>0</v>
      </c>
      <c r="K108" s="887" t="n">
        <f aca="false">K216*K$226</f>
        <v>0</v>
      </c>
      <c r="L108" s="887" t="n">
        <f aca="false">L216*L$226</f>
        <v>255241822.7565</v>
      </c>
      <c r="M108" s="887" t="n">
        <f aca="false">M216*M$226</f>
        <v>248768077.129084</v>
      </c>
      <c r="N108" s="887" t="n">
        <f aca="false">N216*N$226</f>
        <v>110588235.294118</v>
      </c>
      <c r="O108" s="887" t="n">
        <f aca="false">O216*O$226</f>
        <v>0</v>
      </c>
      <c r="P108" s="887" t="n">
        <f aca="false">P216*P$226</f>
        <v>205255356.420968</v>
      </c>
      <c r="Q108" s="887" t="n">
        <f aca="false">Q216*Q$226</f>
        <v>100703902.0658</v>
      </c>
      <c r="R108" s="887" t="n">
        <f aca="false">R216*R$226</f>
        <v>185826771.653543</v>
      </c>
      <c r="S108" s="887" t="n">
        <f aca="false">S216*S$226</f>
        <v>261166594.297293</v>
      </c>
      <c r="T108" s="887" t="n">
        <f aca="false">T216*T$226</f>
        <v>256578704.558037</v>
      </c>
      <c r="U108" s="887" t="n">
        <f aca="false">U216*U$226</f>
        <v>182937796.652511</v>
      </c>
      <c r="V108" s="887" t="n">
        <f aca="false">V216*V$226</f>
        <v>152549728.75226</v>
      </c>
      <c r="W108" s="887" t="n">
        <f aca="false">W216*W$226</f>
        <v>235233604.800686</v>
      </c>
      <c r="X108" s="887" t="n">
        <f aca="false">SUM(F108:W108)</f>
        <v>2409401908.21322</v>
      </c>
      <c r="Y108" s="537"/>
      <c r="Z108" s="537"/>
      <c r="AA108" s="537"/>
    </row>
    <row r="109" s="108" customFormat="true" ht="15" hidden="false" customHeight="false" outlineLevel="0" collapsed="false">
      <c r="A109" s="880"/>
      <c r="B109" s="884"/>
      <c r="C109" s="884"/>
      <c r="D109" s="885" t="s">
        <v>476</v>
      </c>
      <c r="E109" s="886" t="n">
        <f aca="false">X109/E$226</f>
        <v>8.08668399848928</v>
      </c>
      <c r="F109" s="887" t="n">
        <f aca="false">F217*F$226</f>
        <v>0</v>
      </c>
      <c r="G109" s="887" t="n">
        <f aca="false">G217*G$226</f>
        <v>0</v>
      </c>
      <c r="H109" s="887" t="n">
        <f aca="false">H217*H$226</f>
        <v>0</v>
      </c>
      <c r="I109" s="887" t="n">
        <f aca="false">I217*I$226</f>
        <v>0</v>
      </c>
      <c r="J109" s="887" t="n">
        <f aca="false">J217*J$226</f>
        <v>0</v>
      </c>
      <c r="K109" s="887" t="n">
        <f aca="false">K217*K$226</f>
        <v>0</v>
      </c>
      <c r="L109" s="887" t="n">
        <f aca="false">L217*L$226</f>
        <v>0</v>
      </c>
      <c r="M109" s="887" t="n">
        <f aca="false">M217*M$226</f>
        <v>0</v>
      </c>
      <c r="N109" s="887" t="n">
        <f aca="false">N217*N$226</f>
        <v>109112013.929193</v>
      </c>
      <c r="O109" s="887" t="n">
        <f aca="false">O217*O$226</f>
        <v>96605248.464545</v>
      </c>
      <c r="P109" s="887" t="n">
        <f aca="false">P217*P$226</f>
        <v>98169631.3482857</v>
      </c>
      <c r="Q109" s="887" t="n">
        <f aca="false">Q217*Q$226</f>
        <v>95695797.5861568</v>
      </c>
      <c r="R109" s="887" t="n">
        <f aca="false">R217*R$226</f>
        <v>0</v>
      </c>
      <c r="S109" s="887" t="n">
        <f aca="false">S217*S$226</f>
        <v>114072575.546845</v>
      </c>
      <c r="T109" s="887" t="n">
        <f aca="false">T217*T$226</f>
        <v>54688483.3228446</v>
      </c>
      <c r="U109" s="887" t="n">
        <f aca="false">U217*U$226</f>
        <v>173520526.035188</v>
      </c>
      <c r="V109" s="887" t="n">
        <f aca="false">V217*V$226</f>
        <v>89137785.2916315</v>
      </c>
      <c r="W109" s="887" t="n">
        <f aca="false">W217*W$226</f>
        <v>141720896.601591</v>
      </c>
      <c r="X109" s="887" t="n">
        <f aca="false">SUM(F109:W109)</f>
        <v>972722958.12628</v>
      </c>
      <c r="Y109" s="537"/>
      <c r="Z109" s="537"/>
      <c r="AA109" s="537"/>
    </row>
    <row r="110" s="108" customFormat="true" ht="15" hidden="false" customHeight="false" outlineLevel="0" collapsed="false">
      <c r="A110" s="880" t="s">
        <v>467</v>
      </c>
      <c r="B110" s="880" t="s">
        <v>477</v>
      </c>
      <c r="C110" s="884" t="s">
        <v>1022</v>
      </c>
      <c r="D110" s="885" t="s">
        <v>7</v>
      </c>
      <c r="E110" s="886" t="n">
        <f aca="false">X110/E$226</f>
        <v>2.47058671386794</v>
      </c>
      <c r="F110" s="887" t="n">
        <f aca="false">F218*F$226</f>
        <v>0</v>
      </c>
      <c r="G110" s="887" t="n">
        <f aca="false">G218*G$226</f>
        <v>0</v>
      </c>
      <c r="H110" s="887" t="n">
        <f aca="false">H218*H$226</f>
        <v>0</v>
      </c>
      <c r="I110" s="887" t="n">
        <f aca="false">I218*I$226</f>
        <v>107823595.365641</v>
      </c>
      <c r="J110" s="887" t="n">
        <f aca="false">J218*J$226</f>
        <v>0</v>
      </c>
      <c r="K110" s="887" t="n">
        <f aca="false">K218*K$226</f>
        <v>0</v>
      </c>
      <c r="L110" s="887" t="n">
        <f aca="false">L218*L$226</f>
        <v>0</v>
      </c>
      <c r="M110" s="887" t="n">
        <f aca="false">M218*M$226</f>
        <v>0</v>
      </c>
      <c r="N110" s="887" t="n">
        <f aca="false">N218*N$226</f>
        <v>109845165.059889</v>
      </c>
      <c r="O110" s="887" t="n">
        <f aca="false">O218*O$226</f>
        <v>0</v>
      </c>
      <c r="P110" s="887" t="n">
        <f aca="false">P218*P$226</f>
        <v>0</v>
      </c>
      <c r="Q110" s="887" t="n">
        <f aca="false">Q218*Q$226</f>
        <v>49067998.8070385</v>
      </c>
      <c r="R110" s="887" t="n">
        <f aca="false">R218*R$226</f>
        <v>0</v>
      </c>
      <c r="S110" s="887" t="n">
        <f aca="false">S218*S$226</f>
        <v>30442704.818464</v>
      </c>
      <c r="T110" s="887" t="n">
        <f aca="false">T218*T$226</f>
        <v>0</v>
      </c>
      <c r="U110" s="887" t="n">
        <f aca="false">U218*U$226</f>
        <v>0</v>
      </c>
      <c r="V110" s="887" t="n">
        <f aca="false">V218*V$226</f>
        <v>0</v>
      </c>
      <c r="W110" s="887" t="n">
        <f aca="false">W218*W$226</f>
        <v>0</v>
      </c>
      <c r="X110" s="887" t="n">
        <f aca="false">SUM(F110:W110)</f>
        <v>297179464.051033</v>
      </c>
      <c r="Y110" s="537"/>
      <c r="Z110" s="537"/>
      <c r="AA110" s="537"/>
    </row>
    <row r="111" s="108" customFormat="true" ht="15" hidden="false" customHeight="false" outlineLevel="0" collapsed="false">
      <c r="A111" s="880"/>
      <c r="B111" s="880"/>
      <c r="C111" s="880"/>
      <c r="D111" s="885" t="s">
        <v>475</v>
      </c>
      <c r="E111" s="886" t="n">
        <f aca="false">X111/E$226</f>
        <v>4.08302725786382</v>
      </c>
      <c r="F111" s="887" t="n">
        <f aca="false">F219*F$226</f>
        <v>0</v>
      </c>
      <c r="G111" s="887" t="n">
        <f aca="false">G219*G$226</f>
        <v>0</v>
      </c>
      <c r="H111" s="887" t="n">
        <f aca="false">H219*H$226</f>
        <v>0</v>
      </c>
      <c r="I111" s="887" t="n">
        <f aca="false">I219*I$226</f>
        <v>214551313.832424</v>
      </c>
      <c r="J111" s="887" t="n">
        <f aca="false">J219*J$226</f>
        <v>0</v>
      </c>
      <c r="K111" s="887" t="n">
        <f aca="false">K219*K$226</f>
        <v>0</v>
      </c>
      <c r="L111" s="887" t="n">
        <f aca="false">L219*L$226</f>
        <v>0</v>
      </c>
      <c r="M111" s="887" t="n">
        <f aca="false">M219*M$226</f>
        <v>0</v>
      </c>
      <c r="N111" s="887" t="n">
        <f aca="false">N219*N$226</f>
        <v>110588235.294118</v>
      </c>
      <c r="O111" s="887" t="n">
        <f aca="false">O219*O$226</f>
        <v>0</v>
      </c>
      <c r="P111" s="887" t="n">
        <f aca="false">P219*P$226</f>
        <v>0</v>
      </c>
      <c r="Q111" s="887" t="n">
        <f aca="false">Q219*Q$226</f>
        <v>100703902.0658</v>
      </c>
      <c r="R111" s="887" t="n">
        <f aca="false">R219*R$226</f>
        <v>0</v>
      </c>
      <c r="S111" s="887" t="n">
        <f aca="false">S219*S$226</f>
        <v>65291648.5743233</v>
      </c>
      <c r="T111" s="887" t="n">
        <f aca="false">T219*T$226</f>
        <v>0</v>
      </c>
      <c r="U111" s="887" t="n">
        <f aca="false">U219*U$226</f>
        <v>0</v>
      </c>
      <c r="V111" s="887" t="n">
        <f aca="false">V219*V$226</f>
        <v>0</v>
      </c>
      <c r="W111" s="887" t="n">
        <f aca="false">W219*W$226</f>
        <v>0</v>
      </c>
      <c r="X111" s="887" t="n">
        <f aca="false">SUM(F111:W111)</f>
        <v>491135099.766665</v>
      </c>
      <c r="Y111" s="537"/>
      <c r="Z111" s="537"/>
      <c r="AA111" s="537"/>
    </row>
    <row r="112" s="108" customFormat="true" ht="15" hidden="false" customHeight="false" outlineLevel="0" collapsed="false">
      <c r="A112" s="880"/>
      <c r="B112" s="880"/>
      <c r="C112" s="880"/>
      <c r="D112" s="885" t="s">
        <v>476</v>
      </c>
      <c r="E112" s="886" t="n">
        <f aca="false">X112/E$226</f>
        <v>0.90709730834748</v>
      </c>
      <c r="F112" s="887" t="n">
        <f aca="false">F220*F$226</f>
        <v>0</v>
      </c>
      <c r="G112" s="887" t="n">
        <f aca="false">G220*G$226</f>
        <v>0</v>
      </c>
      <c r="H112" s="887" t="n">
        <f aca="false">H220*H$226</f>
        <v>0</v>
      </c>
      <c r="I112" s="887" t="n">
        <f aca="false">I220*I$226</f>
        <v>0</v>
      </c>
      <c r="J112" s="887" t="n">
        <f aca="false">J220*J$226</f>
        <v>0</v>
      </c>
      <c r="K112" s="887" t="n">
        <f aca="false">K220*K$226</f>
        <v>0</v>
      </c>
      <c r="L112" s="887" t="n">
        <f aca="false">L220*L$226</f>
        <v>0</v>
      </c>
      <c r="M112" s="887" t="n">
        <f aca="false">M220*M$226</f>
        <v>0</v>
      </c>
      <c r="N112" s="887" t="n">
        <f aca="false">N220*N$226</f>
        <v>109112013.929193</v>
      </c>
      <c r="O112" s="887" t="n">
        <f aca="false">O220*O$226</f>
        <v>0</v>
      </c>
      <c r="P112" s="887" t="n">
        <f aca="false">P220*P$226</f>
        <v>0</v>
      </c>
      <c r="Q112" s="887" t="n">
        <f aca="false">Q220*Q$226</f>
        <v>0</v>
      </c>
      <c r="R112" s="887" t="n">
        <f aca="false">R220*R$226</f>
        <v>0</v>
      </c>
      <c r="S112" s="887" t="n">
        <f aca="false">S220*S$226</f>
        <v>0</v>
      </c>
      <c r="T112" s="887" t="n">
        <f aca="false">T220*T$226</f>
        <v>0</v>
      </c>
      <c r="U112" s="887" t="n">
        <f aca="false">U220*U$226</f>
        <v>0</v>
      </c>
      <c r="V112" s="887" t="n">
        <f aca="false">V220*V$226</f>
        <v>0</v>
      </c>
      <c r="W112" s="887" t="n">
        <f aca="false">W220*W$226</f>
        <v>0</v>
      </c>
      <c r="X112" s="887" t="n">
        <f aca="false">SUM(F112:W112)</f>
        <v>109112013.929193</v>
      </c>
      <c r="Y112" s="537"/>
      <c r="Z112" s="537"/>
      <c r="AA112" s="537"/>
    </row>
    <row r="113" s="108" customFormat="true" ht="15" hidden="false" customHeight="false" outlineLevel="0" collapsed="false">
      <c r="A113" s="880" t="s">
        <v>469</v>
      </c>
      <c r="B113" s="884" t="s">
        <v>165</v>
      </c>
      <c r="C113" s="884"/>
      <c r="D113" s="885" t="s">
        <v>7</v>
      </c>
      <c r="E113" s="886" t="n">
        <f aca="false">X113/E$226</f>
        <v>18.7202322932732</v>
      </c>
      <c r="F113" s="887" t="n">
        <f aca="false">F221*F$226</f>
        <v>0</v>
      </c>
      <c r="G113" s="887" t="n">
        <f aca="false">G221*G$226</f>
        <v>0</v>
      </c>
      <c r="H113" s="887" t="n">
        <f aca="false">H221*H$226</f>
        <v>0</v>
      </c>
      <c r="I113" s="887" t="n">
        <f aca="false">I221*I$226</f>
        <v>0</v>
      </c>
      <c r="J113" s="887" t="n">
        <f aca="false">J221*J$226</f>
        <v>248025513.554076</v>
      </c>
      <c r="K113" s="887" t="n">
        <f aca="false">K221*K$226</f>
        <v>276040304.591954</v>
      </c>
      <c r="L113" s="887" t="n">
        <f aca="false">L221*L$226</f>
        <v>126436781.609195</v>
      </c>
      <c r="M113" s="887" t="n">
        <f aca="false">M221*M$226</f>
        <v>248120200.33389</v>
      </c>
      <c r="N113" s="887" t="n">
        <f aca="false">N221*N$226</f>
        <v>329535495.179667</v>
      </c>
      <c r="O113" s="887" t="n">
        <f aca="false">O221*O$226</f>
        <v>246425112.516379</v>
      </c>
      <c r="P113" s="887" t="n">
        <f aca="false">P221*P$226</f>
        <v>250872916.529416</v>
      </c>
      <c r="Q113" s="887" t="n">
        <f aca="false">Q221*Q$226</f>
        <v>245339994.035192</v>
      </c>
      <c r="R113" s="887" t="n">
        <f aca="false">R221*R$226</f>
        <v>89523809.5238095</v>
      </c>
      <c r="S113" s="887" t="n">
        <f aca="false">S221*S$226</f>
        <v>91328114.4553921</v>
      </c>
      <c r="T113" s="887" t="n">
        <f aca="false">T221*T$226</f>
        <v>29520169.85138</v>
      </c>
      <c r="U113" s="887" t="n">
        <f aca="false">U221*U$226</f>
        <v>50695742.4714434</v>
      </c>
      <c r="V113" s="887" t="n">
        <f aca="false">V221*V$226</f>
        <v>0</v>
      </c>
      <c r="W113" s="887" t="n">
        <f aca="false">W221*W$226</f>
        <v>19936427.2091545</v>
      </c>
      <c r="X113" s="887" t="n">
        <f aca="false">SUM(F113:W113)</f>
        <v>2251800581.86095</v>
      </c>
      <c r="Y113" s="537"/>
      <c r="Z113" s="537"/>
      <c r="AA113" s="537"/>
    </row>
    <row r="114" s="108" customFormat="true" ht="15" hidden="false" customHeight="false" outlineLevel="0" collapsed="false">
      <c r="A114" s="880"/>
      <c r="B114" s="884"/>
      <c r="C114" s="884"/>
      <c r="D114" s="885" t="s">
        <v>475</v>
      </c>
      <c r="E114" s="886" t="n">
        <f aca="false">X114/E$226</f>
        <v>24.9703029626322</v>
      </c>
      <c r="F114" s="887" t="n">
        <f aca="false">F222*F$226</f>
        <v>0</v>
      </c>
      <c r="G114" s="887" t="n">
        <f aca="false">G222*G$226</f>
        <v>0</v>
      </c>
      <c r="H114" s="887" t="n">
        <f aca="false">H222*H$226</f>
        <v>0</v>
      </c>
      <c r="I114" s="887" t="n">
        <f aca="false">I222*I$226</f>
        <v>0</v>
      </c>
      <c r="J114" s="887" t="n">
        <f aca="false">J222*J$226</f>
        <v>514535901.926445</v>
      </c>
      <c r="K114" s="887" t="n">
        <f aca="false">K222*K$226</f>
        <v>278547035.082273</v>
      </c>
      <c r="L114" s="887" t="n">
        <f aca="false">L222*L$226</f>
        <v>127620911.37825</v>
      </c>
      <c r="M114" s="887" t="n">
        <f aca="false">M222*M$226</f>
        <v>248768077.129084</v>
      </c>
      <c r="N114" s="887" t="n">
        <f aca="false">N222*N$226</f>
        <v>552941176.470588</v>
      </c>
      <c r="O114" s="887" t="n">
        <f aca="false">O222*O$226</f>
        <v>301849267.271458</v>
      </c>
      <c r="P114" s="887" t="n">
        <f aca="false">P222*P$226</f>
        <v>205255356.420968</v>
      </c>
      <c r="Q114" s="887" t="n">
        <f aca="false">Q222*Q$226</f>
        <v>302111706.197399</v>
      </c>
      <c r="R114" s="887" t="n">
        <f aca="false">R222*R$226</f>
        <v>185826771.653543</v>
      </c>
      <c r="S114" s="887" t="n">
        <f aca="false">S222*S$226</f>
        <v>130583297.148647</v>
      </c>
      <c r="T114" s="887" t="n">
        <f aca="false">T222*T$226</f>
        <v>0</v>
      </c>
      <c r="U114" s="887" t="n">
        <f aca="false">U222*U$226</f>
        <v>121958531.101674</v>
      </c>
      <c r="V114" s="887" t="n">
        <f aca="false">V222*V$226</f>
        <v>0</v>
      </c>
      <c r="W114" s="887" t="n">
        <f aca="false">W222*W$226</f>
        <v>33604800.6858123</v>
      </c>
      <c r="X114" s="887" t="n">
        <f aca="false">SUM(F114:W114)</f>
        <v>3003602832.46614</v>
      </c>
      <c r="Y114" s="537"/>
      <c r="Z114" s="537"/>
      <c r="AA114" s="537"/>
    </row>
    <row r="115" s="108" customFormat="true" ht="15" hidden="false" customHeight="false" outlineLevel="0" collapsed="false">
      <c r="A115" s="880"/>
      <c r="B115" s="884"/>
      <c r="C115" s="884"/>
      <c r="D115" s="885" t="s">
        <v>476</v>
      </c>
      <c r="E115" s="886" t="n">
        <f aca="false">X115/E$226</f>
        <v>12.9727091312616</v>
      </c>
      <c r="F115" s="887" t="n">
        <f aca="false">F223*F$226</f>
        <v>0</v>
      </c>
      <c r="G115" s="887" t="n">
        <f aca="false">G223*G$226</f>
        <v>0</v>
      </c>
      <c r="H115" s="887" t="n">
        <f aca="false">H223*H$226</f>
        <v>0</v>
      </c>
      <c r="I115" s="887" t="n">
        <f aca="false">I223*I$226</f>
        <v>0</v>
      </c>
      <c r="J115" s="887" t="n">
        <f aca="false">J223*J$226</f>
        <v>0</v>
      </c>
      <c r="K115" s="887" t="n">
        <f aca="false">K223*K$226</f>
        <v>273578289.37338</v>
      </c>
      <c r="L115" s="887" t="n">
        <f aca="false">L223*L$226</f>
        <v>125274423.710209</v>
      </c>
      <c r="M115" s="887" t="n">
        <f aca="false">M223*M$226</f>
        <v>247475689.356601</v>
      </c>
      <c r="N115" s="887" t="n">
        <f aca="false">N223*N$226</f>
        <v>109112013.929193</v>
      </c>
      <c r="O115" s="887" t="n">
        <f aca="false">O223*O$226</f>
        <v>193210496.92909</v>
      </c>
      <c r="P115" s="887" t="n">
        <f aca="false">P223*P$226</f>
        <v>294508894.044857</v>
      </c>
      <c r="Q115" s="887" t="n">
        <f aca="false">Q223*Q$226</f>
        <v>191391595.172314</v>
      </c>
      <c r="R115" s="887" t="n">
        <f aca="false">R223*R$226</f>
        <v>0</v>
      </c>
      <c r="S115" s="887" t="n">
        <f aca="false">S223*S$226</f>
        <v>57036287.7734227</v>
      </c>
      <c r="T115" s="887" t="n">
        <f aca="false">T223*T$226</f>
        <v>54688483.3228446</v>
      </c>
      <c r="U115" s="887" t="n">
        <f aca="false">U223*U$226</f>
        <v>0</v>
      </c>
      <c r="V115" s="887" t="n">
        <f aca="false">V223*V$226</f>
        <v>0</v>
      </c>
      <c r="W115" s="887" t="n">
        <f aca="false">W223*W$226</f>
        <v>14172089.6601591</v>
      </c>
      <c r="X115" s="887" t="n">
        <f aca="false">SUM(F115:W115)</f>
        <v>1560448263.27207</v>
      </c>
      <c r="Y115" s="537"/>
      <c r="Z115" s="537"/>
      <c r="AA115" s="537"/>
    </row>
    <row r="116" s="185" customFormat="true" ht="15.75" hidden="false" customHeight="true" outlineLevel="0" collapsed="false">
      <c r="A116" s="532"/>
      <c r="B116" s="874"/>
      <c r="C116" s="875"/>
      <c r="D116" s="875"/>
      <c r="E116" s="876"/>
      <c r="F116" s="876"/>
      <c r="G116" s="876"/>
      <c r="H116" s="876"/>
      <c r="I116" s="876"/>
      <c r="J116" s="876"/>
      <c r="K116" s="876"/>
      <c r="L116" s="876"/>
      <c r="M116" s="876"/>
      <c r="N116" s="876"/>
      <c r="O116" s="876"/>
      <c r="P116" s="876"/>
      <c r="Q116" s="876"/>
      <c r="R116" s="876"/>
      <c r="S116" s="876"/>
      <c r="T116" s="876"/>
      <c r="U116" s="876"/>
      <c r="V116" s="876"/>
      <c r="W116" s="877"/>
      <c r="X116" s="877"/>
      <c r="Y116" s="877"/>
      <c r="Z116" s="877"/>
      <c r="AA116" s="876"/>
    </row>
    <row r="117" s="108" customFormat="true" ht="24.75" hidden="false" customHeight="true" outlineLevel="0" collapsed="false">
      <c r="A117" s="878" t="s">
        <v>1075</v>
      </c>
      <c r="B117" s="201"/>
      <c r="C117" s="201"/>
      <c r="D117" s="892"/>
      <c r="E117" s="537"/>
      <c r="F117" s="537"/>
      <c r="G117" s="537"/>
      <c r="H117" s="537"/>
      <c r="I117" s="537"/>
      <c r="J117" s="537"/>
      <c r="K117" s="537"/>
      <c r="L117" s="537"/>
      <c r="M117" s="537"/>
      <c r="N117" s="537"/>
      <c r="O117" s="537"/>
      <c r="P117" s="537"/>
      <c r="Q117" s="537"/>
      <c r="R117" s="537"/>
      <c r="S117" s="537"/>
      <c r="T117" s="537"/>
      <c r="U117" s="537"/>
      <c r="V117" s="537"/>
      <c r="W117" s="537"/>
      <c r="X117" s="537"/>
      <c r="Y117" s="537"/>
      <c r="Z117" s="537"/>
      <c r="AA117" s="537"/>
    </row>
    <row r="118" s="130" customFormat="true" ht="30.55" hidden="false" customHeight="false" outlineLevel="0" collapsed="false">
      <c r="A118" s="879" t="s">
        <v>1062</v>
      </c>
      <c r="B118" s="880" t="s">
        <v>345</v>
      </c>
      <c r="C118" s="880"/>
      <c r="D118" s="880"/>
      <c r="E118" s="893" t="s">
        <v>4</v>
      </c>
      <c r="F118" s="880" t="s">
        <v>331</v>
      </c>
      <c r="G118" s="880" t="s">
        <v>1057</v>
      </c>
      <c r="H118" s="880" t="s">
        <v>221</v>
      </c>
      <c r="I118" s="880" t="s">
        <v>223</v>
      </c>
      <c r="J118" s="880" t="s">
        <v>225</v>
      </c>
      <c r="K118" s="880" t="s">
        <v>227</v>
      </c>
      <c r="L118" s="880" t="s">
        <v>230</v>
      </c>
      <c r="M118" s="880" t="s">
        <v>232</v>
      </c>
      <c r="N118" s="880" t="s">
        <v>234</v>
      </c>
      <c r="O118" s="880" t="s">
        <v>236</v>
      </c>
      <c r="P118" s="880" t="s">
        <v>238</v>
      </c>
      <c r="Q118" s="880" t="s">
        <v>241</v>
      </c>
      <c r="R118" s="880" t="s">
        <v>243</v>
      </c>
      <c r="S118" s="880" t="s">
        <v>245</v>
      </c>
      <c r="T118" s="880" t="s">
        <v>247</v>
      </c>
      <c r="U118" s="880" t="s">
        <v>249</v>
      </c>
      <c r="V118" s="880" t="s">
        <v>251</v>
      </c>
      <c r="W118" s="880" t="s">
        <v>1059</v>
      </c>
      <c r="X118" s="883"/>
      <c r="Y118" s="883"/>
      <c r="Z118" s="883"/>
      <c r="AA118" s="883"/>
    </row>
    <row r="119" s="108" customFormat="true" ht="13.5" hidden="false" customHeight="true" outlineLevel="0" collapsed="false">
      <c r="A119" s="880"/>
      <c r="B119" s="884" t="s">
        <v>987</v>
      </c>
      <c r="C119" s="884"/>
      <c r="D119" s="885" t="s">
        <v>7</v>
      </c>
      <c r="E119" s="894" t="n">
        <f aca="false">E231/E$5*100000</f>
        <v>960.788300321997</v>
      </c>
      <c r="F119" s="895" t="n">
        <f aca="false">F231/F$5*100000</f>
        <v>88.2278800100832</v>
      </c>
      <c r="G119" s="895" t="n">
        <f aca="false">G231/G$5*100000</f>
        <v>13.1061598951507</v>
      </c>
      <c r="H119" s="895" t="n">
        <f aca="false">H231/H$5*100000</f>
        <v>13.1769666622743</v>
      </c>
      <c r="I119" s="895" t="n">
        <f aca="false">I231/I$5*100000</f>
        <v>24.9159088077738</v>
      </c>
      <c r="J119" s="895" t="n">
        <f aca="false">J231/J$5*100000</f>
        <v>46.899915580152</v>
      </c>
      <c r="K119" s="895" t="n">
        <f aca="false">K231/K$5*100000</f>
        <v>30.7668640873779</v>
      </c>
      <c r="L119" s="895" t="n">
        <f aca="false">L231/L$5*100000</f>
        <v>34.6212435950699</v>
      </c>
      <c r="M119" s="895" t="n">
        <f aca="false">M231/M$5*100000</f>
        <v>66.7779632721202</v>
      </c>
      <c r="N119" s="895" t="n">
        <f aca="false">N231/N$5*100000</f>
        <v>146.070698217938</v>
      </c>
      <c r="O119" s="895" t="n">
        <f aca="false">O231/O$5*100000</f>
        <v>165.213923545833</v>
      </c>
      <c r="P119" s="895" t="n">
        <f aca="false">P231/P$5*100000</f>
        <v>309.638316094604</v>
      </c>
      <c r="Q119" s="895" t="n">
        <f aca="false">Q231/Q$5*100000</f>
        <v>424.992543990456</v>
      </c>
      <c r="R119" s="895" t="n">
        <f aca="false">R231/R$5*100000</f>
        <v>645.682001614205</v>
      </c>
      <c r="S119" s="895" t="n">
        <f aca="false">S231/S$5*100000</f>
        <v>1167.49898771764</v>
      </c>
      <c r="T119" s="895" t="n">
        <f aca="false">T231/T$5*100000</f>
        <v>1571.12526539278</v>
      </c>
      <c r="U119" s="895" t="n">
        <f aca="false">U231/U$5*100000</f>
        <v>2564.90134994808</v>
      </c>
      <c r="V119" s="895" t="n">
        <f aca="false">V231/V$5*100000</f>
        <v>4281.71268507403</v>
      </c>
      <c r="W119" s="895" t="n">
        <f aca="false">AA231/AA$5*100000</f>
        <v>10591.2269548633</v>
      </c>
      <c r="X119" s="201"/>
      <c r="Y119" s="201"/>
      <c r="Z119" s="201"/>
      <c r="AA119" s="201"/>
    </row>
    <row r="120" s="108" customFormat="true" ht="13.5" hidden="false" customHeight="true" outlineLevel="0" collapsed="false">
      <c r="A120" s="880"/>
      <c r="B120" s="884"/>
      <c r="C120" s="884"/>
      <c r="D120" s="885" t="s">
        <v>475</v>
      </c>
      <c r="E120" s="894" t="n">
        <f aca="false">E232/E$6*100000</f>
        <v>1046.84455402235</v>
      </c>
      <c r="F120" s="895" t="n">
        <f aca="false">F232/F$6*100000</f>
        <v>73.3496332518338</v>
      </c>
      <c r="G120" s="895" t="n">
        <f aca="false">G232/G$6*100000</f>
        <v>25.182573659028</v>
      </c>
      <c r="H120" s="895" t="n">
        <f aca="false">H232/H$6*100000</f>
        <v>26.0552371026576</v>
      </c>
      <c r="I120" s="895" t="n">
        <f aca="false">I232/I$6*100000</f>
        <v>49.5785820525533</v>
      </c>
      <c r="J120" s="895" t="n">
        <f aca="false">J232/J$6*100000</f>
        <v>77.8361548939482</v>
      </c>
      <c r="K120" s="895" t="n">
        <f aca="false">K232/K$6*100000</f>
        <v>31.0462589257994</v>
      </c>
      <c r="L120" s="895" t="n">
        <f aca="false">L232/L$6*100000</f>
        <v>55.9127760693318</v>
      </c>
      <c r="M120" s="895" t="n">
        <f aca="false">M232/M$6*100000</f>
        <v>93.7332619175147</v>
      </c>
      <c r="N120" s="895" t="n">
        <f aca="false">N232/N$6*100000</f>
        <v>200</v>
      </c>
      <c r="O120" s="895" t="n">
        <f aca="false">O232/O$6*100000</f>
        <v>139.567341242149</v>
      </c>
      <c r="P120" s="895" t="n">
        <f aca="false">P232/P$6*100000</f>
        <v>390.782913353995</v>
      </c>
      <c r="Q120" s="895" t="n">
        <f aca="false">Q232/Q$6*100000</f>
        <v>612.088752869166</v>
      </c>
      <c r="R120" s="895" t="n">
        <f aca="false">R232/R$6*100000</f>
        <v>1005.1934997487</v>
      </c>
      <c r="S120" s="895" t="n">
        <f aca="false">S232/S$6*100000</f>
        <v>1635.54783615574</v>
      </c>
      <c r="T120" s="895" t="n">
        <f aca="false">T232/T$6*100000</f>
        <v>2343.60583133419</v>
      </c>
      <c r="U120" s="895" t="n">
        <f aca="false">U232/U$6*100000</f>
        <v>3597.30202348239</v>
      </c>
      <c r="V120" s="895" t="n">
        <f aca="false">V232/V$6*100000</f>
        <v>6726.94394213382</v>
      </c>
      <c r="W120" s="895" t="n">
        <f aca="false">AA232/AA$6*100000</f>
        <v>12901.8431204458</v>
      </c>
      <c r="X120" s="201"/>
      <c r="Y120" s="201"/>
      <c r="Z120" s="201"/>
      <c r="AA120" s="201"/>
    </row>
    <row r="121" s="108" customFormat="true" ht="15" hidden="false" customHeight="false" outlineLevel="0" collapsed="false">
      <c r="A121" s="880"/>
      <c r="B121" s="884"/>
      <c r="C121" s="884"/>
      <c r="D121" s="885" t="s">
        <v>476</v>
      </c>
      <c r="E121" s="894" t="n">
        <f aca="false">E233/E$7*100000</f>
        <v>882.73747802173</v>
      </c>
      <c r="F121" s="895" t="n">
        <f aca="false">F233/F$7*100000</f>
        <v>104.058272632674</v>
      </c>
      <c r="G121" s="895" t="n">
        <f aca="false">G233/G$7*100000</f>
        <v>0</v>
      </c>
      <c r="H121" s="895" t="n">
        <f aca="false">H233/H$7*100000</f>
        <v>0</v>
      </c>
      <c r="I121" s="895" t="n">
        <f aca="false">I233/I$7*100000</f>
        <v>0</v>
      </c>
      <c r="J121" s="895" t="n">
        <f aca="false">J233/J$7*100000</f>
        <v>18.1093806591815</v>
      </c>
      <c r="K121" s="895" t="n">
        <f aca="false">K233/K$7*100000</f>
        <v>30.4924531178533</v>
      </c>
      <c r="L121" s="895" t="n">
        <f aca="false">L233/L$7*100000</f>
        <v>13.7211855104281</v>
      </c>
      <c r="M121" s="895" t="n">
        <f aca="false">M233/M$7*100000</f>
        <v>39.96270147862</v>
      </c>
      <c r="N121" s="895" t="n">
        <f aca="false">N233/N$7*100000</f>
        <v>92.8612884503772</v>
      </c>
      <c r="O121" s="895" t="n">
        <f aca="false">O233/O$7*100000</f>
        <v>189.838079285315</v>
      </c>
      <c r="P121" s="895" t="n">
        <f aca="false">P233/P$7*100000</f>
        <v>232.018561484919</v>
      </c>
      <c r="Q121" s="895" t="n">
        <f aca="false">Q233/Q$7*100000</f>
        <v>247.200814308565</v>
      </c>
      <c r="R121" s="895" t="n">
        <f aca="false">R233/R$7*100000</f>
        <v>311.477962934122</v>
      </c>
      <c r="S121" s="895" t="n">
        <f aca="false">S233/S$7*100000</f>
        <v>758.629409533443</v>
      </c>
      <c r="T121" s="895" t="n">
        <f aca="false">T233/T$7*100000</f>
        <v>912.52359974827</v>
      </c>
      <c r="U121" s="895" t="n">
        <f aca="false">U233/U$7*100000</f>
        <v>1830.46028078905</v>
      </c>
      <c r="V121" s="895" t="n">
        <f aca="false">V233/V$7*100000</f>
        <v>2852.91631445478</v>
      </c>
      <c r="W121" s="895" t="n">
        <f aca="false">AA233/AA$7*100000</f>
        <v>9616.77512653652</v>
      </c>
      <c r="X121" s="201"/>
      <c r="Y121" s="201"/>
      <c r="Z121" s="201"/>
      <c r="AA121" s="201"/>
    </row>
    <row r="122" s="108" customFormat="true" ht="13.5" hidden="false" customHeight="true" outlineLevel="0" collapsed="false">
      <c r="A122" s="880" t="s">
        <v>419</v>
      </c>
      <c r="B122" s="884" t="s">
        <v>920</v>
      </c>
      <c r="C122" s="884"/>
      <c r="D122" s="885" t="s">
        <v>7</v>
      </c>
      <c r="E122" s="894" t="n">
        <f aca="false">E234/E$5*100000</f>
        <v>1.41848666386122</v>
      </c>
      <c r="F122" s="895" t="n">
        <f aca="false">F234/F$5*100000</f>
        <v>0</v>
      </c>
      <c r="G122" s="895" t="n">
        <f aca="false">G234/G$5*100000</f>
        <v>0</v>
      </c>
      <c r="H122" s="895" t="n">
        <f aca="false">H234/H$5*100000</f>
        <v>0</v>
      </c>
      <c r="I122" s="895" t="n">
        <f aca="false">I234/I$5*100000</f>
        <v>0</v>
      </c>
      <c r="J122" s="895" t="n">
        <f aca="false">J234/J$5*100000</f>
        <v>0</v>
      </c>
      <c r="K122" s="895" t="n">
        <f aca="false">K234/K$5*100000</f>
        <v>0</v>
      </c>
      <c r="L122" s="895" t="n">
        <f aca="false">L234/L$5*100000</f>
        <v>0</v>
      </c>
      <c r="M122" s="895" t="n">
        <f aca="false">M234/M$5*100000</f>
        <v>0</v>
      </c>
      <c r="N122" s="895" t="n">
        <f aca="false">N234/N$5*100000</f>
        <v>0</v>
      </c>
      <c r="O122" s="895" t="n">
        <f aca="false">O234/O$5*100000</f>
        <v>0</v>
      </c>
      <c r="P122" s="895" t="n">
        <f aca="false">P234/P$5*100000</f>
        <v>0</v>
      </c>
      <c r="Q122" s="895" t="n">
        <f aca="false">Q234/Q$5*100000</f>
        <v>0</v>
      </c>
      <c r="R122" s="895" t="n">
        <f aca="false">R234/R$5*100000</f>
        <v>0</v>
      </c>
      <c r="S122" s="895" t="n">
        <f aca="false">S234/S$5*100000</f>
        <v>0</v>
      </c>
      <c r="T122" s="895" t="n">
        <f aca="false">T234/T$5*100000</f>
        <v>0</v>
      </c>
      <c r="U122" s="895" t="n">
        <f aca="false">U234/U$5*100000</f>
        <v>10.3842159916926</v>
      </c>
      <c r="V122" s="895" t="n">
        <f aca="false">V234/V$5*100000</f>
        <v>0</v>
      </c>
      <c r="W122" s="895" t="n">
        <f aca="false">AA234/AA$5*100000</f>
        <v>25.4291163382072</v>
      </c>
      <c r="X122" s="201"/>
      <c r="Y122" s="201"/>
      <c r="Z122" s="201"/>
      <c r="AA122" s="201"/>
    </row>
    <row r="123" s="108" customFormat="true" ht="13.5" hidden="false" customHeight="true" outlineLevel="0" collapsed="false">
      <c r="A123" s="880"/>
      <c r="B123" s="884"/>
      <c r="C123" s="884"/>
      <c r="D123" s="885" t="s">
        <v>475</v>
      </c>
      <c r="E123" s="894" t="n">
        <f aca="false">E235/E$6*100000</f>
        <v>0</v>
      </c>
      <c r="F123" s="895" t="n">
        <f aca="false">F235/F$6*100000</f>
        <v>0</v>
      </c>
      <c r="G123" s="895" t="n">
        <f aca="false">G235/G$6*100000</f>
        <v>0</v>
      </c>
      <c r="H123" s="895" t="n">
        <f aca="false">H235/H$6*100000</f>
        <v>0</v>
      </c>
      <c r="I123" s="895" t="n">
        <f aca="false">I235/I$6*100000</f>
        <v>0</v>
      </c>
      <c r="J123" s="895" t="n">
        <f aca="false">J235/J$6*100000</f>
        <v>0</v>
      </c>
      <c r="K123" s="895" t="n">
        <f aca="false">K235/K$6*100000</f>
        <v>0</v>
      </c>
      <c r="L123" s="895" t="n">
        <f aca="false">L235/L$6*100000</f>
        <v>0</v>
      </c>
      <c r="M123" s="895" t="n">
        <f aca="false">M235/M$6*100000</f>
        <v>0</v>
      </c>
      <c r="N123" s="895" t="n">
        <f aca="false">N235/N$6*100000</f>
        <v>0</v>
      </c>
      <c r="O123" s="895" t="n">
        <f aca="false">O235/O$6*100000</f>
        <v>0</v>
      </c>
      <c r="P123" s="895" t="n">
        <f aca="false">P235/P$6*100000</f>
        <v>0</v>
      </c>
      <c r="Q123" s="895" t="n">
        <f aca="false">Q235/Q$6*100000</f>
        <v>0</v>
      </c>
      <c r="R123" s="895" t="n">
        <f aca="false">R235/R$6*100000</f>
        <v>0</v>
      </c>
      <c r="S123" s="895" t="n">
        <f aca="false">S235/S$6*100000</f>
        <v>0</v>
      </c>
      <c r="T123" s="895" t="n">
        <f aca="false">T235/T$6*100000</f>
        <v>0</v>
      </c>
      <c r="U123" s="895" t="n">
        <f aca="false">U235/U$6*100000</f>
        <v>0</v>
      </c>
      <c r="V123" s="895" t="n">
        <f aca="false">V235/V$6*100000</f>
        <v>0</v>
      </c>
      <c r="W123" s="895" t="n">
        <f aca="false">AA235/AA$6*100000</f>
        <v>0</v>
      </c>
      <c r="X123" s="888"/>
      <c r="Y123" s="888"/>
      <c r="Z123" s="888"/>
      <c r="AA123" s="888"/>
    </row>
    <row r="124" s="108" customFormat="true" ht="15" hidden="false" customHeight="false" outlineLevel="0" collapsed="false">
      <c r="A124" s="880"/>
      <c r="B124" s="884"/>
      <c r="C124" s="884"/>
      <c r="D124" s="885" t="s">
        <v>476</v>
      </c>
      <c r="E124" s="894" t="n">
        <f aca="false">E236/E$7*100000</f>
        <v>2.7050178080339</v>
      </c>
      <c r="F124" s="895" t="n">
        <f aca="false">F236/F$7*100000</f>
        <v>0</v>
      </c>
      <c r="G124" s="895" t="n">
        <f aca="false">G236/G$7*100000</f>
        <v>0</v>
      </c>
      <c r="H124" s="895" t="n">
        <f aca="false">H236/H$7*100000</f>
        <v>0</v>
      </c>
      <c r="I124" s="895" t="n">
        <f aca="false">I236/I$7*100000</f>
        <v>0</v>
      </c>
      <c r="J124" s="895" t="n">
        <f aca="false">J236/J$7*100000</f>
        <v>0</v>
      </c>
      <c r="K124" s="895" t="n">
        <f aca="false">K236/K$7*100000</f>
        <v>0</v>
      </c>
      <c r="L124" s="895" t="n">
        <f aca="false">L236/L$7*100000</f>
        <v>0</v>
      </c>
      <c r="M124" s="895" t="n">
        <f aca="false">M236/M$7*100000</f>
        <v>0</v>
      </c>
      <c r="N124" s="895" t="n">
        <f aca="false">N236/N$7*100000</f>
        <v>0</v>
      </c>
      <c r="O124" s="895" t="n">
        <f aca="false">O236/O$7*100000</f>
        <v>0</v>
      </c>
      <c r="P124" s="895" t="n">
        <f aca="false">P236/P$7*100000</f>
        <v>0</v>
      </c>
      <c r="Q124" s="895" t="n">
        <f aca="false">Q236/Q$7*100000</f>
        <v>0</v>
      </c>
      <c r="R124" s="895" t="n">
        <f aca="false">R236/R$7*100000</f>
        <v>0</v>
      </c>
      <c r="S124" s="895" t="n">
        <f aca="false">S236/S$7*100000</f>
        <v>0</v>
      </c>
      <c r="T124" s="895" t="n">
        <f aca="false">T236/T$7*100000</f>
        <v>0</v>
      </c>
      <c r="U124" s="895" t="n">
        <f aca="false">U236/U$7*100000</f>
        <v>17.7714590367869</v>
      </c>
      <c r="V124" s="895" t="n">
        <f aca="false">V236/V$7*100000</f>
        <v>0</v>
      </c>
      <c r="W124" s="895" t="n">
        <f aca="false">AA236/AA$7*100000</f>
        <v>36.1532899493854</v>
      </c>
      <c r="X124" s="888"/>
      <c r="Y124" s="888"/>
      <c r="Z124" s="888"/>
      <c r="AA124" s="888"/>
    </row>
    <row r="125" s="108" customFormat="true" ht="13.5" hidden="false" customHeight="true" outlineLevel="0" collapsed="false">
      <c r="A125" s="880" t="s">
        <v>421</v>
      </c>
      <c r="B125" s="884" t="s">
        <v>149</v>
      </c>
      <c r="C125" s="884"/>
      <c r="D125" s="885" t="s">
        <v>7</v>
      </c>
      <c r="E125" s="894" t="n">
        <f aca="false">E237/E$5*100000</f>
        <v>326.25193268808</v>
      </c>
      <c r="F125" s="895" t="n">
        <f aca="false">F237/F$5*100000</f>
        <v>0</v>
      </c>
      <c r="G125" s="895" t="n">
        <f aca="false">G237/G$5*100000</f>
        <v>13.1061598951507</v>
      </c>
      <c r="H125" s="895" t="n">
        <f aca="false">H237/H$5*100000</f>
        <v>0</v>
      </c>
      <c r="I125" s="895" t="n">
        <f aca="false">I237/I$5*100000</f>
        <v>0</v>
      </c>
      <c r="J125" s="895" t="n">
        <f aca="false">J237/J$5*100000</f>
        <v>0</v>
      </c>
      <c r="K125" s="895" t="n">
        <f aca="false">K237/K$5*100000</f>
        <v>0</v>
      </c>
      <c r="L125" s="895" t="n">
        <f aca="false">L237/L$5*100000</f>
        <v>0</v>
      </c>
      <c r="M125" s="895" t="n">
        <f aca="false">M237/M$5*100000</f>
        <v>6.67779632721202</v>
      </c>
      <c r="N125" s="895" t="n">
        <f aca="false">N237/N$5*100000</f>
        <v>35.056967572305</v>
      </c>
      <c r="O125" s="895" t="n">
        <f aca="false">O237/O$5*100000</f>
        <v>51.2732866176722</v>
      </c>
      <c r="P125" s="895" t="n">
        <f aca="false">P237/P$5*100000</f>
        <v>138.349034850781</v>
      </c>
      <c r="Q125" s="895" t="n">
        <f aca="false">Q237/Q$5*100000</f>
        <v>223.680286310766</v>
      </c>
      <c r="R125" s="895" t="n">
        <f aca="false">R237/R$5*100000</f>
        <v>306.698950766747</v>
      </c>
      <c r="S125" s="895" t="n">
        <f aca="false">S237/S$5*100000</f>
        <v>681.60345525712</v>
      </c>
      <c r="T125" s="895" t="n">
        <f aca="false">T237/T$5*100000</f>
        <v>772.823779193206</v>
      </c>
      <c r="U125" s="895" t="n">
        <f aca="false">U237/U$5*100000</f>
        <v>1194.18483904465</v>
      </c>
      <c r="V125" s="895" t="n">
        <f aca="false">V237/V$5*100000</f>
        <v>1520.60824329732</v>
      </c>
      <c r="W125" s="895" t="n">
        <f aca="false">AA237/AA$5*100000</f>
        <v>2072.47298156389</v>
      </c>
      <c r="X125" s="888"/>
      <c r="Y125" s="888"/>
      <c r="Z125" s="888"/>
      <c r="AA125" s="888"/>
    </row>
    <row r="126" s="108" customFormat="true" ht="13.5" hidden="false" customHeight="true" outlineLevel="0" collapsed="false">
      <c r="A126" s="880"/>
      <c r="B126" s="884"/>
      <c r="C126" s="884"/>
      <c r="D126" s="885" t="s">
        <v>475</v>
      </c>
      <c r="E126" s="894" t="n">
        <f aca="false">E238/E$6*100000</f>
        <v>380.761124587426</v>
      </c>
      <c r="F126" s="895" t="n">
        <f aca="false">F238/F$6*100000</f>
        <v>0</v>
      </c>
      <c r="G126" s="895" t="n">
        <f aca="false">G238/G$6*100000</f>
        <v>25.182573659028</v>
      </c>
      <c r="H126" s="895" t="n">
        <f aca="false">H238/H$6*100000</f>
        <v>0</v>
      </c>
      <c r="I126" s="895" t="n">
        <f aca="false">I238/I$6*100000</f>
        <v>0</v>
      </c>
      <c r="J126" s="895" t="n">
        <f aca="false">J238/J$6*100000</f>
        <v>0</v>
      </c>
      <c r="K126" s="895" t="n">
        <f aca="false">K238/K$6*100000</f>
        <v>0</v>
      </c>
      <c r="L126" s="895" t="n">
        <f aca="false">L238/L$6*100000</f>
        <v>0</v>
      </c>
      <c r="M126" s="895" t="n">
        <f aca="false">M238/M$6*100000</f>
        <v>0</v>
      </c>
      <c r="N126" s="895" t="n">
        <f aca="false">N238/N$6*100000</f>
        <v>47.0588235294118</v>
      </c>
      <c r="O126" s="895" t="n">
        <f aca="false">O238/O$6*100000</f>
        <v>11.6306117701791</v>
      </c>
      <c r="P126" s="895" t="n">
        <f aca="false">P238/P$6*100000</f>
        <v>134.752728742757</v>
      </c>
      <c r="Q126" s="895" t="n">
        <f aca="false">Q238/Q$6*100000</f>
        <v>290.742157612854</v>
      </c>
      <c r="R126" s="895" t="n">
        <f aca="false">R238/R$6*100000</f>
        <v>402.077399899481</v>
      </c>
      <c r="S126" s="895" t="n">
        <f aca="false">S238/S$6*100000</f>
        <v>853.958604718483</v>
      </c>
      <c r="T126" s="895" t="n">
        <f aca="false">T238/T$6*100000</f>
        <v>1199.48329950175</v>
      </c>
      <c r="U126" s="895" t="n">
        <f aca="false">U238/U$6*100000</f>
        <v>1648.76342742943</v>
      </c>
      <c r="V126" s="895" t="n">
        <f aca="false">V238/V$6*100000</f>
        <v>2567.81193490054</v>
      </c>
      <c r="W126" s="895" t="n">
        <f aca="false">AA238/AA$6*100000</f>
        <v>2700.38576939563</v>
      </c>
      <c r="X126" s="888"/>
      <c r="Y126" s="888"/>
      <c r="Z126" s="888"/>
      <c r="AA126" s="888"/>
    </row>
    <row r="127" s="108" customFormat="true" ht="15" hidden="false" customHeight="false" outlineLevel="0" collapsed="false">
      <c r="A127" s="880"/>
      <c r="B127" s="884"/>
      <c r="C127" s="884"/>
      <c r="D127" s="885" t="s">
        <v>476</v>
      </c>
      <c r="E127" s="894" t="n">
        <f aca="false">E239/E$7*100000</f>
        <v>276.813489022136</v>
      </c>
      <c r="F127" s="895" t="n">
        <f aca="false">F239/F$7*100000</f>
        <v>0</v>
      </c>
      <c r="G127" s="895" t="n">
        <f aca="false">G239/G$7*100000</f>
        <v>0</v>
      </c>
      <c r="H127" s="895" t="n">
        <f aca="false">H239/H$7*100000</f>
        <v>0</v>
      </c>
      <c r="I127" s="895" t="n">
        <f aca="false">I239/I$7*100000</f>
        <v>0</v>
      </c>
      <c r="J127" s="895" t="n">
        <f aca="false">J239/J$7*100000</f>
        <v>0</v>
      </c>
      <c r="K127" s="895" t="n">
        <f aca="false">K239/K$7*100000</f>
        <v>0</v>
      </c>
      <c r="L127" s="895" t="n">
        <f aca="false">L239/L$7*100000</f>
        <v>0</v>
      </c>
      <c r="M127" s="895" t="n">
        <f aca="false">M239/M$7*100000</f>
        <v>13.3209004928733</v>
      </c>
      <c r="N127" s="895" t="n">
        <f aca="false">N239/N$7*100000</f>
        <v>23.2153221125943</v>
      </c>
      <c r="O127" s="895" t="n">
        <f aca="false">O239/O$7*100000</f>
        <v>89.3355667225014</v>
      </c>
      <c r="P127" s="895" t="n">
        <f aca="false">P239/P$7*100000</f>
        <v>141.78912090745</v>
      </c>
      <c r="Q127" s="895" t="n">
        <f aca="false">Q239/Q$7*100000</f>
        <v>159.953468082013</v>
      </c>
      <c r="R127" s="895" t="n">
        <f aca="false">R239/R$7*100000</f>
        <v>218.034574053886</v>
      </c>
      <c r="S127" s="895" t="n">
        <f aca="false">S239/S$7*100000</f>
        <v>531.04058667341</v>
      </c>
      <c r="T127" s="895" t="n">
        <f aca="false">T239/T$7*100000</f>
        <v>409.062303335431</v>
      </c>
      <c r="U127" s="895" t="n">
        <f aca="false">U239/U$7*100000</f>
        <v>870.801492802559</v>
      </c>
      <c r="V127" s="895" t="n">
        <f aca="false">V239/V$7*100000</f>
        <v>908.706677937447</v>
      </c>
      <c r="W127" s="895" t="n">
        <f aca="false">AA239/AA$7*100000</f>
        <v>1807.66449746927</v>
      </c>
      <c r="X127" s="888"/>
      <c r="Y127" s="888"/>
      <c r="Z127" s="888"/>
      <c r="AA127" s="888"/>
    </row>
    <row r="128" s="108" customFormat="true" ht="13.5" hidden="false" customHeight="true" outlineLevel="0" collapsed="false">
      <c r="A128" s="880" t="s">
        <v>422</v>
      </c>
      <c r="B128" s="880" t="s">
        <v>477</v>
      </c>
      <c r="C128" s="889" t="s">
        <v>1065</v>
      </c>
      <c r="D128" s="885" t="s">
        <v>7</v>
      </c>
      <c r="E128" s="894" t="n">
        <f aca="false">E240/E$5*100000</f>
        <v>8.51091998316729</v>
      </c>
      <c r="F128" s="895" t="n">
        <f aca="false">F240/F$5*100000</f>
        <v>0</v>
      </c>
      <c r="G128" s="895" t="n">
        <f aca="false">G240/G$5*100000</f>
        <v>0</v>
      </c>
      <c r="H128" s="895" t="n">
        <f aca="false">H240/H$5*100000</f>
        <v>0</v>
      </c>
      <c r="I128" s="895" t="n">
        <f aca="false">I240/I$5*100000</f>
        <v>0</v>
      </c>
      <c r="J128" s="895" t="n">
        <f aca="false">J240/J$5*100000</f>
        <v>0</v>
      </c>
      <c r="K128" s="895" t="n">
        <f aca="false">K240/K$5*100000</f>
        <v>0</v>
      </c>
      <c r="L128" s="895" t="n">
        <f aca="false">L240/L$5*100000</f>
        <v>0</v>
      </c>
      <c r="M128" s="895" t="n">
        <f aca="false">M240/M$5*100000</f>
        <v>0</v>
      </c>
      <c r="N128" s="895" t="n">
        <f aca="false">N240/N$5*100000</f>
        <v>0</v>
      </c>
      <c r="O128" s="895" t="n">
        <f aca="false">O240/O$5*100000</f>
        <v>0</v>
      </c>
      <c r="P128" s="895" t="n">
        <f aca="false">P240/P$5*100000</f>
        <v>6.5880492786086</v>
      </c>
      <c r="Q128" s="895" t="n">
        <f aca="false">Q240/Q$5*100000</f>
        <v>0</v>
      </c>
      <c r="R128" s="895" t="n">
        <f aca="false">R240/R$5*100000</f>
        <v>16.1420500403551</v>
      </c>
      <c r="S128" s="895" t="n">
        <f aca="false">S240/S$5*100000</f>
        <v>26.9941962478067</v>
      </c>
      <c r="T128" s="895" t="n">
        <f aca="false">T240/T$5*100000</f>
        <v>33.9702760084926</v>
      </c>
      <c r="U128" s="895" t="n">
        <f aca="false">U240/U$5*100000</f>
        <v>51.9210799584631</v>
      </c>
      <c r="V128" s="895" t="n">
        <f aca="false">V240/V$5*100000</f>
        <v>13.3386688008537</v>
      </c>
      <c r="W128" s="895" t="n">
        <f aca="false">AA240/AA$5*100000</f>
        <v>12.7145581691036</v>
      </c>
      <c r="X128" s="888"/>
      <c r="Y128" s="888"/>
      <c r="Z128" s="888"/>
      <c r="AA128" s="888"/>
    </row>
    <row r="129" s="108" customFormat="true" ht="13.5" hidden="false" customHeight="true" outlineLevel="0" collapsed="false">
      <c r="A129" s="880"/>
      <c r="B129" s="880"/>
      <c r="C129" s="880"/>
      <c r="D129" s="885" t="s">
        <v>475</v>
      </c>
      <c r="E129" s="894" t="n">
        <f aca="false">E241/E$6*100000</f>
        <v>13.918161212073</v>
      </c>
      <c r="F129" s="895" t="n">
        <f aca="false">F241/F$6*100000</f>
        <v>0</v>
      </c>
      <c r="G129" s="895" t="n">
        <f aca="false">G241/G$6*100000</f>
        <v>0</v>
      </c>
      <c r="H129" s="895" t="n">
        <f aca="false">H241/H$6*100000</f>
        <v>0</v>
      </c>
      <c r="I129" s="895" t="n">
        <f aca="false">I241/I$6*100000</f>
        <v>0</v>
      </c>
      <c r="J129" s="895" t="n">
        <f aca="false">J241/J$6*100000</f>
        <v>0</v>
      </c>
      <c r="K129" s="895" t="n">
        <f aca="false">K241/K$6*100000</f>
        <v>0</v>
      </c>
      <c r="L129" s="895" t="n">
        <f aca="false">L241/L$6*100000</f>
        <v>0</v>
      </c>
      <c r="M129" s="895" t="n">
        <f aca="false">M241/M$6*100000</f>
        <v>0</v>
      </c>
      <c r="N129" s="895" t="n">
        <f aca="false">N241/N$6*100000</f>
        <v>0</v>
      </c>
      <c r="O129" s="895" t="n">
        <f aca="false">O241/O$6*100000</f>
        <v>0</v>
      </c>
      <c r="P129" s="895" t="n">
        <f aca="false">P241/P$6*100000</f>
        <v>13.4752728742757</v>
      </c>
      <c r="Q129" s="895" t="n">
        <f aca="false">Q241/Q$6*100000</f>
        <v>0</v>
      </c>
      <c r="R129" s="895" t="n">
        <f aca="false">R241/R$6*100000</f>
        <v>0</v>
      </c>
      <c r="S129" s="895" t="n">
        <f aca="false">S241/S$6*100000</f>
        <v>43.4216239687364</v>
      </c>
      <c r="T129" s="895" t="n">
        <f aca="false">T241/T$6*100000</f>
        <v>55.3607676693117</v>
      </c>
      <c r="U129" s="895" t="n">
        <f aca="false">U241/U$6*100000</f>
        <v>124.906320259805</v>
      </c>
      <c r="V129" s="895" t="n">
        <f aca="false">V241/V$6*100000</f>
        <v>36.1663652802893</v>
      </c>
      <c r="W129" s="895" t="n">
        <f aca="false">AA241/AA$6*100000</f>
        <v>42.863266180883</v>
      </c>
      <c r="X129" s="888"/>
      <c r="Y129" s="888"/>
      <c r="Z129" s="888"/>
      <c r="AA129" s="888"/>
    </row>
    <row r="130" s="108" customFormat="true" ht="15" hidden="false" customHeight="false" outlineLevel="0" collapsed="false">
      <c r="A130" s="880"/>
      <c r="B130" s="880"/>
      <c r="C130" s="880"/>
      <c r="D130" s="885" t="s">
        <v>476</v>
      </c>
      <c r="E130" s="894" t="n">
        <f aca="false">E242/E$7*100000</f>
        <v>3.60669041071187</v>
      </c>
      <c r="F130" s="895" t="n">
        <f aca="false">F242/F$7*100000</f>
        <v>0</v>
      </c>
      <c r="G130" s="895" t="n">
        <f aca="false">G242/G$7*100000</f>
        <v>0</v>
      </c>
      <c r="H130" s="895" t="n">
        <f aca="false">H242/H$7*100000</f>
        <v>0</v>
      </c>
      <c r="I130" s="895" t="n">
        <f aca="false">I242/I$7*100000</f>
        <v>0</v>
      </c>
      <c r="J130" s="895" t="n">
        <f aca="false">J242/J$7*100000</f>
        <v>0</v>
      </c>
      <c r="K130" s="895" t="n">
        <f aca="false">K242/K$7*100000</f>
        <v>0</v>
      </c>
      <c r="L130" s="895" t="n">
        <f aca="false">L242/L$7*100000</f>
        <v>0</v>
      </c>
      <c r="M130" s="895" t="n">
        <f aca="false">M242/M$7*100000</f>
        <v>0</v>
      </c>
      <c r="N130" s="895" t="n">
        <f aca="false">N242/N$7*100000</f>
        <v>0</v>
      </c>
      <c r="O130" s="895" t="n">
        <f aca="false">O242/O$7*100000</f>
        <v>0</v>
      </c>
      <c r="P130" s="895" t="n">
        <f aca="false">P242/P$7*100000</f>
        <v>0</v>
      </c>
      <c r="Q130" s="895" t="n">
        <f aca="false">Q242/Q$7*100000</f>
        <v>0</v>
      </c>
      <c r="R130" s="895" t="n">
        <f aca="false">R242/R$7*100000</f>
        <v>31.1477962934122</v>
      </c>
      <c r="S130" s="895" t="n">
        <f aca="false">S242/S$7*100000</f>
        <v>12.643823492224</v>
      </c>
      <c r="T130" s="895" t="n">
        <f aca="false">T242/T$7*100000</f>
        <v>15.7331655129012</v>
      </c>
      <c r="U130" s="895" t="n">
        <f aca="false">U242/U$7*100000</f>
        <v>0</v>
      </c>
      <c r="V130" s="895" t="n">
        <f aca="false">V242/V$7*100000</f>
        <v>0</v>
      </c>
      <c r="W130" s="895" t="n">
        <f aca="false">AA242/AA$7*100000</f>
        <v>0</v>
      </c>
      <c r="X130" s="888"/>
      <c r="Y130" s="888"/>
      <c r="Z130" s="888"/>
      <c r="AA130" s="888"/>
    </row>
    <row r="131" s="108" customFormat="true" ht="13.5" hidden="false" customHeight="true" outlineLevel="0" collapsed="false">
      <c r="A131" s="880" t="s">
        <v>424</v>
      </c>
      <c r="B131" s="884"/>
      <c r="C131" s="884" t="s">
        <v>425</v>
      </c>
      <c r="D131" s="885" t="s">
        <v>7</v>
      </c>
      <c r="E131" s="894" t="n">
        <f aca="false">E243/E$5*100000</f>
        <v>28.3697332772243</v>
      </c>
      <c r="F131" s="895" t="n">
        <f aca="false">F243/F$5*100000</f>
        <v>0</v>
      </c>
      <c r="G131" s="895" t="n">
        <f aca="false">G243/G$5*100000</f>
        <v>0</v>
      </c>
      <c r="H131" s="895" t="n">
        <f aca="false">H243/H$5*100000</f>
        <v>0</v>
      </c>
      <c r="I131" s="895" t="n">
        <f aca="false">I243/I$5*100000</f>
        <v>0</v>
      </c>
      <c r="J131" s="895" t="n">
        <f aca="false">J243/J$5*100000</f>
        <v>0</v>
      </c>
      <c r="K131" s="895" t="n">
        <f aca="false">K243/K$5*100000</f>
        <v>0</v>
      </c>
      <c r="L131" s="895" t="n">
        <f aca="false">L243/L$5*100000</f>
        <v>0</v>
      </c>
      <c r="M131" s="895" t="n">
        <f aca="false">M243/M$5*100000</f>
        <v>0</v>
      </c>
      <c r="N131" s="895" t="n">
        <f aca="false">N243/N$5*100000</f>
        <v>0</v>
      </c>
      <c r="O131" s="895" t="n">
        <f aca="false">O243/O$5*100000</f>
        <v>0</v>
      </c>
      <c r="P131" s="895" t="n">
        <f aca="false">P243/P$5*100000</f>
        <v>6.5880492786086</v>
      </c>
      <c r="Q131" s="895" t="n">
        <f aca="false">Q243/Q$5*100000</f>
        <v>7.45600954369222</v>
      </c>
      <c r="R131" s="895" t="n">
        <f aca="false">R243/R$5*100000</f>
        <v>24.2130750605327</v>
      </c>
      <c r="S131" s="895" t="n">
        <f aca="false">S243/S$5*100000</f>
        <v>67.4854906195168</v>
      </c>
      <c r="T131" s="895" t="n">
        <f aca="false">T243/T$5*100000</f>
        <v>93.4182590233546</v>
      </c>
      <c r="U131" s="895" t="n">
        <f aca="false">U243/U$5*100000</f>
        <v>124.610591900312</v>
      </c>
      <c r="V131" s="895" t="n">
        <f aca="false">V243/V$5*100000</f>
        <v>133.386688008537</v>
      </c>
      <c r="W131" s="895" t="n">
        <f aca="false">AA243/AA$5*100000</f>
        <v>152.574698029243</v>
      </c>
      <c r="X131" s="888"/>
      <c r="Y131" s="888"/>
      <c r="Z131" s="888"/>
      <c r="AA131" s="888"/>
    </row>
    <row r="132" s="108" customFormat="true" ht="13.5" hidden="false" customHeight="true" outlineLevel="0" collapsed="false">
      <c r="A132" s="880"/>
      <c r="B132" s="884"/>
      <c r="C132" s="884"/>
      <c r="D132" s="885" t="s">
        <v>475</v>
      </c>
      <c r="E132" s="894" t="n">
        <f aca="false">E244/E$6*100000</f>
        <v>38.7720205193463</v>
      </c>
      <c r="F132" s="895" t="n">
        <f aca="false">F244/F$6*100000</f>
        <v>0</v>
      </c>
      <c r="G132" s="895" t="n">
        <f aca="false">G244/G$6*100000</f>
        <v>0</v>
      </c>
      <c r="H132" s="895" t="n">
        <f aca="false">H244/H$6*100000</f>
        <v>0</v>
      </c>
      <c r="I132" s="895" t="n">
        <f aca="false">I244/I$6*100000</f>
        <v>0</v>
      </c>
      <c r="J132" s="895" t="n">
        <f aca="false">J244/J$6*100000</f>
        <v>0</v>
      </c>
      <c r="K132" s="895" t="n">
        <f aca="false">K244/K$6*100000</f>
        <v>0</v>
      </c>
      <c r="L132" s="895" t="n">
        <f aca="false">L244/L$6*100000</f>
        <v>0</v>
      </c>
      <c r="M132" s="895" t="n">
        <f aca="false">M244/M$6*100000</f>
        <v>0</v>
      </c>
      <c r="N132" s="895" t="n">
        <f aca="false">N244/N$6*100000</f>
        <v>0</v>
      </c>
      <c r="O132" s="895" t="n">
        <f aca="false">O244/O$6*100000</f>
        <v>0</v>
      </c>
      <c r="P132" s="895" t="n">
        <f aca="false">P244/P$6*100000</f>
        <v>0</v>
      </c>
      <c r="Q132" s="895" t="n">
        <f aca="false">Q244/Q$6*100000</f>
        <v>0</v>
      </c>
      <c r="R132" s="895" t="n">
        <f aca="false">R244/R$6*100000</f>
        <v>33.5064499916234</v>
      </c>
      <c r="S132" s="895" t="n">
        <f aca="false">S244/S$6*100000</f>
        <v>130.264871906209</v>
      </c>
      <c r="T132" s="895" t="n">
        <f aca="false">T244/T$6*100000</f>
        <v>129.175124561727</v>
      </c>
      <c r="U132" s="895" t="n">
        <f aca="false">U244/U$6*100000</f>
        <v>199.850112415688</v>
      </c>
      <c r="V132" s="895" t="n">
        <f aca="false">V244/V$6*100000</f>
        <v>289.330922242315</v>
      </c>
      <c r="W132" s="895" t="n">
        <f aca="false">AA244/AA$6*100000</f>
        <v>214.316330904415</v>
      </c>
      <c r="X132" s="537"/>
      <c r="Y132" s="537"/>
      <c r="Z132" s="537"/>
      <c r="AA132" s="537"/>
    </row>
    <row r="133" s="108" customFormat="true" ht="15" hidden="false" customHeight="false" outlineLevel="0" collapsed="false">
      <c r="A133" s="880"/>
      <c r="B133" s="884"/>
      <c r="C133" s="884"/>
      <c r="D133" s="885" t="s">
        <v>476</v>
      </c>
      <c r="E133" s="894" t="n">
        <f aca="false">E245/E$7*100000</f>
        <v>18.9351246562373</v>
      </c>
      <c r="F133" s="895" t="n">
        <f aca="false">F245/F$7*100000</f>
        <v>0</v>
      </c>
      <c r="G133" s="895" t="n">
        <f aca="false">G245/G$7*100000</f>
        <v>0</v>
      </c>
      <c r="H133" s="895" t="n">
        <f aca="false">H245/H$7*100000</f>
        <v>0</v>
      </c>
      <c r="I133" s="895" t="n">
        <f aca="false">I245/I$7*100000</f>
        <v>0</v>
      </c>
      <c r="J133" s="895" t="n">
        <f aca="false">J245/J$7*100000</f>
        <v>0</v>
      </c>
      <c r="K133" s="895" t="n">
        <f aca="false">K245/K$7*100000</f>
        <v>0</v>
      </c>
      <c r="L133" s="895" t="n">
        <f aca="false">L245/L$7*100000</f>
        <v>0</v>
      </c>
      <c r="M133" s="895" t="n">
        <f aca="false">M245/M$7*100000</f>
        <v>0</v>
      </c>
      <c r="N133" s="895" t="n">
        <f aca="false">N245/N$7*100000</f>
        <v>0</v>
      </c>
      <c r="O133" s="895" t="n">
        <f aca="false">O245/O$7*100000</f>
        <v>0</v>
      </c>
      <c r="P133" s="895" t="n">
        <f aca="false">P245/P$7*100000</f>
        <v>12.8899200824955</v>
      </c>
      <c r="Q133" s="895" t="n">
        <f aca="false">Q245/Q$7*100000</f>
        <v>14.541224371092</v>
      </c>
      <c r="R133" s="895" t="n">
        <f aca="false">R245/R$7*100000</f>
        <v>15.5738981467061</v>
      </c>
      <c r="S133" s="895" t="n">
        <f aca="false">S245/S$7*100000</f>
        <v>12.643823492224</v>
      </c>
      <c r="T133" s="895" t="n">
        <f aca="false">T245/T$7*100000</f>
        <v>62.9326620516048</v>
      </c>
      <c r="U133" s="895" t="n">
        <f aca="false">U245/U$7*100000</f>
        <v>71.0858361471477</v>
      </c>
      <c r="V133" s="895" t="n">
        <f aca="false">V245/V$7*100000</f>
        <v>42.2654268808115</v>
      </c>
      <c r="W133" s="895" t="n">
        <f aca="false">AA245/AA$7*100000</f>
        <v>126.536514822849</v>
      </c>
      <c r="X133" s="537"/>
      <c r="Y133" s="537"/>
      <c r="Z133" s="537"/>
      <c r="AA133" s="537"/>
    </row>
    <row r="134" s="108" customFormat="true" ht="13.5" hidden="false" customHeight="true" outlineLevel="0" collapsed="false">
      <c r="A134" s="880" t="s">
        <v>426</v>
      </c>
      <c r="B134" s="884"/>
      <c r="C134" s="889" t="s">
        <v>1066</v>
      </c>
      <c r="D134" s="885" t="s">
        <v>7</v>
      </c>
      <c r="E134" s="894" t="n">
        <f aca="false">E246/E$5*100000</f>
        <v>31.2067066049467</v>
      </c>
      <c r="F134" s="895" t="n">
        <f aca="false">F246/F$5*100000</f>
        <v>0</v>
      </c>
      <c r="G134" s="895" t="n">
        <f aca="false">G246/G$5*100000</f>
        <v>0</v>
      </c>
      <c r="H134" s="895" t="n">
        <f aca="false">H246/H$5*100000</f>
        <v>0</v>
      </c>
      <c r="I134" s="895" t="n">
        <f aca="false">I246/I$5*100000</f>
        <v>0</v>
      </c>
      <c r="J134" s="895" t="n">
        <f aca="false">J246/J$5*100000</f>
        <v>0</v>
      </c>
      <c r="K134" s="895" t="n">
        <f aca="false">K246/K$5*100000</f>
        <v>0</v>
      </c>
      <c r="L134" s="895" t="n">
        <f aca="false">L246/L$5*100000</f>
        <v>0</v>
      </c>
      <c r="M134" s="895" t="n">
        <f aca="false">M246/M$5*100000</f>
        <v>0</v>
      </c>
      <c r="N134" s="895" t="n">
        <f aca="false">N246/N$5*100000</f>
        <v>5.8428279287175</v>
      </c>
      <c r="O134" s="895" t="n">
        <f aca="false">O246/O$5*100000</f>
        <v>5.69703184640802</v>
      </c>
      <c r="P134" s="895" t="n">
        <f aca="false">P246/P$5*100000</f>
        <v>26.3521971144344</v>
      </c>
      <c r="Q134" s="895" t="n">
        <f aca="false">Q246/Q$5*100000</f>
        <v>29.8240381747689</v>
      </c>
      <c r="R134" s="895" t="n">
        <f aca="false">R246/R$5*100000</f>
        <v>40.3551251008878</v>
      </c>
      <c r="S134" s="895" t="n">
        <f aca="false">S246/S$5*100000</f>
        <v>33.7427453097584</v>
      </c>
      <c r="T134" s="895" t="n">
        <f aca="false">T246/T$5*100000</f>
        <v>42.4628450106157</v>
      </c>
      <c r="U134" s="895" t="n">
        <f aca="false">U246/U$5*100000</f>
        <v>103.842159916926</v>
      </c>
      <c r="V134" s="895" t="n">
        <f aca="false">V246/V$5*100000</f>
        <v>146.72535680939</v>
      </c>
      <c r="W134" s="895" t="n">
        <f aca="false">AA246/AA$5*100000</f>
        <v>254.291163382072</v>
      </c>
      <c r="X134" s="537"/>
      <c r="Y134" s="537"/>
      <c r="Z134" s="537"/>
      <c r="AA134" s="537"/>
    </row>
    <row r="135" s="108" customFormat="true" ht="13.5" hidden="false" customHeight="true" outlineLevel="0" collapsed="false">
      <c r="A135" s="880"/>
      <c r="B135" s="884"/>
      <c r="C135" s="884"/>
      <c r="D135" s="885" t="s">
        <v>475</v>
      </c>
      <c r="E135" s="894" t="n">
        <f aca="false">E247/E$6*100000</f>
        <v>33.8012486578916</v>
      </c>
      <c r="F135" s="895" t="n">
        <f aca="false">F247/F$6*100000</f>
        <v>0</v>
      </c>
      <c r="G135" s="895" t="n">
        <f aca="false">G247/G$6*100000</f>
        <v>0</v>
      </c>
      <c r="H135" s="895" t="n">
        <f aca="false">H247/H$6*100000</f>
        <v>0</v>
      </c>
      <c r="I135" s="895" t="n">
        <f aca="false">I247/I$6*100000</f>
        <v>0</v>
      </c>
      <c r="J135" s="895" t="n">
        <f aca="false">J247/J$6*100000</f>
        <v>0</v>
      </c>
      <c r="K135" s="895" t="n">
        <f aca="false">K247/K$6*100000</f>
        <v>0</v>
      </c>
      <c r="L135" s="895" t="n">
        <f aca="false">L247/L$6*100000</f>
        <v>0</v>
      </c>
      <c r="M135" s="895" t="n">
        <f aca="false">M247/M$6*100000</f>
        <v>0</v>
      </c>
      <c r="N135" s="895" t="n">
        <f aca="false">N247/N$6*100000</f>
        <v>11.7647058823529</v>
      </c>
      <c r="O135" s="895" t="n">
        <f aca="false">O247/O$6*100000</f>
        <v>0</v>
      </c>
      <c r="P135" s="895" t="n">
        <f aca="false">P247/P$6*100000</f>
        <v>40.4258186228271</v>
      </c>
      <c r="Q135" s="895" t="n">
        <f aca="false">Q247/Q$6*100000</f>
        <v>30.6044376434583</v>
      </c>
      <c r="R135" s="895" t="n">
        <f aca="false">R247/R$6*100000</f>
        <v>67.0128999832468</v>
      </c>
      <c r="S135" s="895" t="n">
        <f aca="false">S247/S$6*100000</f>
        <v>28.947749312491</v>
      </c>
      <c r="T135" s="895" t="n">
        <f aca="false">T247/T$6*100000</f>
        <v>55.3607676693117</v>
      </c>
      <c r="U135" s="895" t="n">
        <f aca="false">U247/U$6*100000</f>
        <v>174.868848363727</v>
      </c>
      <c r="V135" s="895" t="n">
        <f aca="false">V247/V$6*100000</f>
        <v>253.164556962025</v>
      </c>
      <c r="W135" s="895" t="n">
        <f aca="false">AA247/AA$6*100000</f>
        <v>214.316330904415</v>
      </c>
      <c r="X135" s="537"/>
      <c r="Y135" s="537"/>
      <c r="Z135" s="537"/>
      <c r="AA135" s="537"/>
    </row>
    <row r="136" s="108" customFormat="true" ht="15" hidden="false" customHeight="false" outlineLevel="0" collapsed="false">
      <c r="A136" s="880"/>
      <c r="B136" s="884"/>
      <c r="C136" s="884"/>
      <c r="D136" s="885" t="s">
        <v>476</v>
      </c>
      <c r="E136" s="894" t="n">
        <f aca="false">E248/E$7*100000</f>
        <v>28.853523285695</v>
      </c>
      <c r="F136" s="895" t="n">
        <f aca="false">F248/F$7*100000</f>
        <v>0</v>
      </c>
      <c r="G136" s="895" t="n">
        <f aca="false">G248/G$7*100000</f>
        <v>0</v>
      </c>
      <c r="H136" s="895" t="n">
        <f aca="false">H248/H$7*100000</f>
        <v>0</v>
      </c>
      <c r="I136" s="895" t="n">
        <f aca="false">I248/I$7*100000</f>
        <v>0</v>
      </c>
      <c r="J136" s="895" t="n">
        <f aca="false">J248/J$7*100000</f>
        <v>0</v>
      </c>
      <c r="K136" s="895" t="n">
        <f aca="false">K248/K$7*100000</f>
        <v>0</v>
      </c>
      <c r="L136" s="895" t="n">
        <f aca="false">L248/L$7*100000</f>
        <v>0</v>
      </c>
      <c r="M136" s="895" t="n">
        <f aca="false">M248/M$7*100000</f>
        <v>0</v>
      </c>
      <c r="N136" s="895" t="n">
        <f aca="false">N248/N$7*100000</f>
        <v>0</v>
      </c>
      <c r="O136" s="895" t="n">
        <f aca="false">O248/O$7*100000</f>
        <v>11.1669458403127</v>
      </c>
      <c r="P136" s="895" t="n">
        <f aca="false">P248/P$7*100000</f>
        <v>12.8899200824955</v>
      </c>
      <c r="Q136" s="895" t="n">
        <f aca="false">Q248/Q$7*100000</f>
        <v>29.0824487421841</v>
      </c>
      <c r="R136" s="895" t="n">
        <f aca="false">R248/R$7*100000</f>
        <v>15.5738981467061</v>
      </c>
      <c r="S136" s="895" t="n">
        <f aca="false">S248/S$7*100000</f>
        <v>37.9314704766721</v>
      </c>
      <c r="T136" s="895" t="n">
        <f aca="false">T248/T$7*100000</f>
        <v>31.4663310258024</v>
      </c>
      <c r="U136" s="895" t="n">
        <f aca="false">U248/U$7*100000</f>
        <v>53.3143771103608</v>
      </c>
      <c r="V136" s="895" t="n">
        <f aca="false">V248/V$7*100000</f>
        <v>84.530853761623</v>
      </c>
      <c r="W136" s="895" t="n">
        <f aca="false">AA248/AA$7*100000</f>
        <v>271.14967462039</v>
      </c>
      <c r="X136" s="537"/>
      <c r="Y136" s="537"/>
      <c r="Z136" s="537"/>
      <c r="AA136" s="537"/>
    </row>
    <row r="137" s="108" customFormat="true" ht="13.5" hidden="false" customHeight="true" outlineLevel="0" collapsed="false">
      <c r="A137" s="880" t="s">
        <v>428</v>
      </c>
      <c r="B137" s="884"/>
      <c r="C137" s="889" t="s">
        <v>1067</v>
      </c>
      <c r="D137" s="885" t="s">
        <v>7</v>
      </c>
      <c r="E137" s="894" t="n">
        <f aca="false">E249/E$5*100000</f>
        <v>12.2935510867972</v>
      </c>
      <c r="F137" s="895" t="n">
        <f aca="false">F249/F$5*100000</f>
        <v>0</v>
      </c>
      <c r="G137" s="895" t="n">
        <f aca="false">G249/G$5*100000</f>
        <v>0</v>
      </c>
      <c r="H137" s="895" t="n">
        <f aca="false">H249/H$5*100000</f>
        <v>0</v>
      </c>
      <c r="I137" s="895" t="n">
        <f aca="false">I249/I$5*100000</f>
        <v>0</v>
      </c>
      <c r="J137" s="895" t="n">
        <f aca="false">J249/J$5*100000</f>
        <v>0</v>
      </c>
      <c r="K137" s="895" t="n">
        <f aca="false">K249/K$5*100000</f>
        <v>0</v>
      </c>
      <c r="L137" s="895" t="n">
        <f aca="false">L249/L$5*100000</f>
        <v>0</v>
      </c>
      <c r="M137" s="895" t="n">
        <f aca="false">M249/M$5*100000</f>
        <v>0</v>
      </c>
      <c r="N137" s="895" t="n">
        <f aca="false">N249/N$5*100000</f>
        <v>0</v>
      </c>
      <c r="O137" s="895" t="n">
        <f aca="false">O249/O$5*100000</f>
        <v>5.69703184640802</v>
      </c>
      <c r="P137" s="895" t="n">
        <f aca="false">P249/P$5*100000</f>
        <v>6.5880492786086</v>
      </c>
      <c r="Q137" s="895" t="n">
        <f aca="false">Q249/Q$5*100000</f>
        <v>7.45600954369222</v>
      </c>
      <c r="R137" s="895" t="n">
        <f aca="false">R249/R$5*100000</f>
        <v>8.07102502017756</v>
      </c>
      <c r="S137" s="895" t="n">
        <f aca="false">S249/S$5*100000</f>
        <v>40.4912943717101</v>
      </c>
      <c r="T137" s="895" t="n">
        <f aca="false">T249/T$5*100000</f>
        <v>33.9702760084926</v>
      </c>
      <c r="U137" s="895" t="n">
        <f aca="false">U249/U$5*100000</f>
        <v>41.5368639667705</v>
      </c>
      <c r="V137" s="895" t="n">
        <f aca="false">V249/V$5*100000</f>
        <v>66.6933440042684</v>
      </c>
      <c r="W137" s="895" t="n">
        <f aca="false">AA249/AA$5*100000</f>
        <v>38.1436745073109</v>
      </c>
      <c r="X137" s="537"/>
      <c r="Y137" s="537"/>
      <c r="Z137" s="537"/>
      <c r="AA137" s="537"/>
    </row>
    <row r="138" s="108" customFormat="true" ht="13.5" hidden="false" customHeight="true" outlineLevel="0" collapsed="false">
      <c r="A138" s="880"/>
      <c r="B138" s="884"/>
      <c r="C138" s="884"/>
      <c r="D138" s="885" t="s">
        <v>475</v>
      </c>
      <c r="E138" s="894" t="n">
        <f aca="false">E250/E$6*100000</f>
        <v>14.9123155843639</v>
      </c>
      <c r="F138" s="895" t="n">
        <f aca="false">F250/F$6*100000</f>
        <v>0</v>
      </c>
      <c r="G138" s="895" t="n">
        <f aca="false">G250/G$6*100000</f>
        <v>0</v>
      </c>
      <c r="H138" s="895" t="n">
        <f aca="false">H250/H$6*100000</f>
        <v>0</v>
      </c>
      <c r="I138" s="895" t="n">
        <f aca="false">I250/I$6*100000</f>
        <v>0</v>
      </c>
      <c r="J138" s="895" t="n">
        <f aca="false">J250/J$6*100000</f>
        <v>0</v>
      </c>
      <c r="K138" s="895" t="n">
        <f aca="false">K250/K$6*100000</f>
        <v>0</v>
      </c>
      <c r="L138" s="895" t="n">
        <f aca="false">L250/L$6*100000</f>
        <v>0</v>
      </c>
      <c r="M138" s="895" t="n">
        <f aca="false">M250/M$6*100000</f>
        <v>0</v>
      </c>
      <c r="N138" s="895" t="n">
        <f aca="false">N250/N$6*100000</f>
        <v>0</v>
      </c>
      <c r="O138" s="895" t="n">
        <f aca="false">O250/O$6*100000</f>
        <v>11.6306117701791</v>
      </c>
      <c r="P138" s="895" t="n">
        <f aca="false">P250/P$6*100000</f>
        <v>0</v>
      </c>
      <c r="Q138" s="895" t="n">
        <f aca="false">Q250/Q$6*100000</f>
        <v>15.3022188217292</v>
      </c>
      <c r="R138" s="895" t="n">
        <f aca="false">R250/R$6*100000</f>
        <v>16.7532249958117</v>
      </c>
      <c r="S138" s="895" t="n">
        <f aca="false">S250/S$6*100000</f>
        <v>43.4216239687364</v>
      </c>
      <c r="T138" s="895" t="n">
        <f aca="false">T250/T$6*100000</f>
        <v>73.8143568924156</v>
      </c>
      <c r="U138" s="895" t="n">
        <f aca="false">U250/U$6*100000</f>
        <v>74.9437921558831</v>
      </c>
      <c r="V138" s="895" t="n">
        <f aca="false">V250/V$6*100000</f>
        <v>72.3327305605787</v>
      </c>
      <c r="W138" s="895" t="n">
        <f aca="false">AA250/AA$6*100000</f>
        <v>0</v>
      </c>
      <c r="X138" s="537"/>
      <c r="Y138" s="537"/>
      <c r="Z138" s="537"/>
      <c r="AA138" s="537"/>
    </row>
    <row r="139" s="108" customFormat="true" ht="15" hidden="false" customHeight="false" outlineLevel="0" collapsed="false">
      <c r="A139" s="880"/>
      <c r="B139" s="884"/>
      <c r="C139" s="884"/>
      <c r="D139" s="885" t="s">
        <v>476</v>
      </c>
      <c r="E139" s="894" t="n">
        <f aca="false">E251/E$7*100000</f>
        <v>9.91839862945764</v>
      </c>
      <c r="F139" s="895" t="n">
        <f aca="false">F251/F$7*100000</f>
        <v>0</v>
      </c>
      <c r="G139" s="895" t="n">
        <f aca="false">G251/G$7*100000</f>
        <v>0</v>
      </c>
      <c r="H139" s="895" t="n">
        <f aca="false">H251/H$7*100000</f>
        <v>0</v>
      </c>
      <c r="I139" s="895" t="n">
        <f aca="false">I251/I$7*100000</f>
        <v>0</v>
      </c>
      <c r="J139" s="895" t="n">
        <f aca="false">J251/J$7*100000</f>
        <v>0</v>
      </c>
      <c r="K139" s="895" t="n">
        <f aca="false">K251/K$7*100000</f>
        <v>0</v>
      </c>
      <c r="L139" s="895" t="n">
        <f aca="false">L251/L$7*100000</f>
        <v>0</v>
      </c>
      <c r="M139" s="895" t="n">
        <f aca="false">M251/M$7*100000</f>
        <v>0</v>
      </c>
      <c r="N139" s="895" t="n">
        <f aca="false">N251/N$7*100000</f>
        <v>0</v>
      </c>
      <c r="O139" s="895" t="n">
        <f aca="false">O251/O$7*100000</f>
        <v>0</v>
      </c>
      <c r="P139" s="895" t="n">
        <f aca="false">P251/P$7*100000</f>
        <v>12.8899200824955</v>
      </c>
      <c r="Q139" s="895" t="n">
        <f aca="false">Q251/Q$7*100000</f>
        <v>0</v>
      </c>
      <c r="R139" s="895" t="n">
        <f aca="false">R251/R$7*100000</f>
        <v>0</v>
      </c>
      <c r="S139" s="895" t="n">
        <f aca="false">S251/S$7*100000</f>
        <v>37.9314704766721</v>
      </c>
      <c r="T139" s="895" t="n">
        <f aca="false">T251/T$7*100000</f>
        <v>0</v>
      </c>
      <c r="U139" s="895" t="n">
        <f aca="false">U251/U$7*100000</f>
        <v>17.7714590367869</v>
      </c>
      <c r="V139" s="895" t="n">
        <f aca="false">V251/V$7*100000</f>
        <v>63.3981403212173</v>
      </c>
      <c r="W139" s="895" t="n">
        <f aca="false">AA251/AA$7*100000</f>
        <v>54.2299349240781</v>
      </c>
      <c r="X139" s="537"/>
      <c r="Y139" s="537"/>
      <c r="Z139" s="537"/>
      <c r="AA139" s="537"/>
    </row>
    <row r="140" s="108" customFormat="true" ht="13.5" hidden="false" customHeight="true" outlineLevel="0" collapsed="false">
      <c r="A140" s="880" t="s">
        <v>430</v>
      </c>
      <c r="B140" s="884"/>
      <c r="C140" s="889" t="s">
        <v>1068</v>
      </c>
      <c r="D140" s="885" t="s">
        <v>7</v>
      </c>
      <c r="E140" s="894" t="n">
        <f aca="false">E252/E$5*100000</f>
        <v>24.5871021735944</v>
      </c>
      <c r="F140" s="895" t="n">
        <f aca="false">F252/F$5*100000</f>
        <v>0</v>
      </c>
      <c r="G140" s="895" t="n">
        <f aca="false">G252/G$5*100000</f>
        <v>0</v>
      </c>
      <c r="H140" s="895" t="n">
        <f aca="false">H252/H$5*100000</f>
        <v>0</v>
      </c>
      <c r="I140" s="895" t="n">
        <f aca="false">I252/I$5*100000</f>
        <v>0</v>
      </c>
      <c r="J140" s="895" t="n">
        <f aca="false">J252/J$5*100000</f>
        <v>0</v>
      </c>
      <c r="K140" s="895" t="n">
        <f aca="false">K252/K$5*100000</f>
        <v>0</v>
      </c>
      <c r="L140" s="895" t="n">
        <f aca="false">L252/L$5*100000</f>
        <v>0</v>
      </c>
      <c r="M140" s="895" t="n">
        <f aca="false">M252/M$5*100000</f>
        <v>6.67779632721202</v>
      </c>
      <c r="N140" s="895" t="n">
        <f aca="false">N252/N$5*100000</f>
        <v>5.8428279287175</v>
      </c>
      <c r="O140" s="895" t="n">
        <f aca="false">O252/O$5*100000</f>
        <v>0</v>
      </c>
      <c r="P140" s="895" t="n">
        <f aca="false">P252/P$5*100000</f>
        <v>6.5880492786086</v>
      </c>
      <c r="Q140" s="895" t="n">
        <f aca="false">Q252/Q$5*100000</f>
        <v>14.9120190873844</v>
      </c>
      <c r="R140" s="895" t="n">
        <f aca="false">R252/R$5*100000</f>
        <v>8.07102502017756</v>
      </c>
      <c r="S140" s="895" t="n">
        <f aca="false">S252/S$5*100000</f>
        <v>53.9883924956134</v>
      </c>
      <c r="T140" s="895" t="n">
        <f aca="false">T252/T$5*100000</f>
        <v>16.9851380042463</v>
      </c>
      <c r="U140" s="895" t="n">
        <f aca="false">U252/U$5*100000</f>
        <v>103.842159916926</v>
      </c>
      <c r="V140" s="895" t="n">
        <f aca="false">V252/V$5*100000</f>
        <v>133.386688008537</v>
      </c>
      <c r="W140" s="895" t="n">
        <f aca="false">AA252/AA$5*100000</f>
        <v>203.432930705658</v>
      </c>
      <c r="X140" s="537"/>
      <c r="Y140" s="537"/>
      <c r="Z140" s="537"/>
      <c r="AA140" s="537"/>
    </row>
    <row r="141" s="108" customFormat="true" ht="13.5" hidden="false" customHeight="true" outlineLevel="0" collapsed="false">
      <c r="A141" s="880"/>
      <c r="B141" s="884"/>
      <c r="C141" s="884"/>
      <c r="D141" s="885" t="s">
        <v>475</v>
      </c>
      <c r="E141" s="894" t="n">
        <f aca="false">E253/E$6*100000</f>
        <v>34.7954030301825</v>
      </c>
      <c r="F141" s="895" t="n">
        <f aca="false">F253/F$6*100000</f>
        <v>0</v>
      </c>
      <c r="G141" s="895" t="n">
        <f aca="false">G253/G$6*100000</f>
        <v>0</v>
      </c>
      <c r="H141" s="895" t="n">
        <f aca="false">H253/H$6*100000</f>
        <v>0</v>
      </c>
      <c r="I141" s="895" t="n">
        <f aca="false">I253/I$6*100000</f>
        <v>0</v>
      </c>
      <c r="J141" s="895" t="n">
        <f aca="false">J253/J$6*100000</f>
        <v>0</v>
      </c>
      <c r="K141" s="895" t="n">
        <f aca="false">K253/K$6*100000</f>
        <v>0</v>
      </c>
      <c r="L141" s="895" t="n">
        <f aca="false">L253/L$6*100000</f>
        <v>0</v>
      </c>
      <c r="M141" s="895" t="n">
        <f aca="false">M253/M$6*100000</f>
        <v>0</v>
      </c>
      <c r="N141" s="895" t="n">
        <f aca="false">N253/N$6*100000</f>
        <v>11.7647058823529</v>
      </c>
      <c r="O141" s="895" t="n">
        <f aca="false">O253/O$6*100000</f>
        <v>0</v>
      </c>
      <c r="P141" s="895" t="n">
        <f aca="false">P253/P$6*100000</f>
        <v>13.4752728742757</v>
      </c>
      <c r="Q141" s="895" t="n">
        <f aca="false">Q253/Q$6*100000</f>
        <v>30.6044376434583</v>
      </c>
      <c r="R141" s="895" t="n">
        <f aca="false">R253/R$6*100000</f>
        <v>0</v>
      </c>
      <c r="S141" s="895" t="n">
        <f aca="false">S253/S$6*100000</f>
        <v>101.317122593718</v>
      </c>
      <c r="T141" s="895" t="n">
        <f aca="false">T253/T$6*100000</f>
        <v>36.9071784462078</v>
      </c>
      <c r="U141" s="895" t="n">
        <f aca="false">U253/U$6*100000</f>
        <v>199.850112415688</v>
      </c>
      <c r="V141" s="895" t="n">
        <f aca="false">V253/V$6*100000</f>
        <v>253.164556962025</v>
      </c>
      <c r="W141" s="895" t="n">
        <f aca="false">AA253/AA$6*100000</f>
        <v>300.042863266181</v>
      </c>
      <c r="X141" s="537"/>
      <c r="Y141" s="537"/>
      <c r="Z141" s="537"/>
      <c r="AA141" s="537"/>
    </row>
    <row r="142" s="108" customFormat="true" ht="15" hidden="false" customHeight="false" outlineLevel="0" collapsed="false">
      <c r="A142" s="880"/>
      <c r="B142" s="884"/>
      <c r="C142" s="884"/>
      <c r="D142" s="885" t="s">
        <v>476</v>
      </c>
      <c r="E142" s="894" t="n">
        <f aca="false">E254/E$7*100000</f>
        <v>15.3284342455255</v>
      </c>
      <c r="F142" s="895" t="n">
        <f aca="false">F254/F$7*100000</f>
        <v>0</v>
      </c>
      <c r="G142" s="895" t="n">
        <f aca="false">G254/G$7*100000</f>
        <v>0</v>
      </c>
      <c r="H142" s="895" t="n">
        <f aca="false">H254/H$7*100000</f>
        <v>0</v>
      </c>
      <c r="I142" s="895" t="n">
        <f aca="false">I254/I$7*100000</f>
        <v>0</v>
      </c>
      <c r="J142" s="895" t="n">
        <f aca="false">J254/J$7*100000</f>
        <v>0</v>
      </c>
      <c r="K142" s="895" t="n">
        <f aca="false">K254/K$7*100000</f>
        <v>0</v>
      </c>
      <c r="L142" s="895" t="n">
        <f aca="false">L254/L$7*100000</f>
        <v>0</v>
      </c>
      <c r="M142" s="895" t="n">
        <f aca="false">M254/M$7*100000</f>
        <v>13.3209004928733</v>
      </c>
      <c r="N142" s="895" t="n">
        <f aca="false">N254/N$7*100000</f>
        <v>0</v>
      </c>
      <c r="O142" s="895" t="n">
        <f aca="false">O254/O$7*100000</f>
        <v>0</v>
      </c>
      <c r="P142" s="895" t="n">
        <f aca="false">P254/P$7*100000</f>
        <v>0</v>
      </c>
      <c r="Q142" s="895" t="n">
        <f aca="false">Q254/Q$7*100000</f>
        <v>0</v>
      </c>
      <c r="R142" s="895" t="n">
        <f aca="false">R254/R$7*100000</f>
        <v>15.5738981467061</v>
      </c>
      <c r="S142" s="895" t="n">
        <f aca="false">S254/S$7*100000</f>
        <v>12.643823492224</v>
      </c>
      <c r="T142" s="895" t="n">
        <f aca="false">T254/T$7*100000</f>
        <v>0</v>
      </c>
      <c r="U142" s="895" t="n">
        <f aca="false">U254/U$7*100000</f>
        <v>35.5429180735738</v>
      </c>
      <c r="V142" s="895" t="n">
        <f aca="false">V254/V$7*100000</f>
        <v>63.3981403212173</v>
      </c>
      <c r="W142" s="895" t="n">
        <f aca="false">AA254/AA$7*100000</f>
        <v>162.689804772234</v>
      </c>
      <c r="X142" s="537"/>
      <c r="Y142" s="537"/>
      <c r="Z142" s="537"/>
      <c r="AA142" s="537"/>
    </row>
    <row r="143" s="108" customFormat="true" ht="13.5" hidden="false" customHeight="true" outlineLevel="0" collapsed="false">
      <c r="A143" s="880" t="s">
        <v>432</v>
      </c>
      <c r="B143" s="884"/>
      <c r="C143" s="889" t="s">
        <v>1069</v>
      </c>
      <c r="D143" s="885" t="s">
        <v>7</v>
      </c>
      <c r="E143" s="894" t="n">
        <f aca="false">E255/E$5*100000</f>
        <v>13.2392088627047</v>
      </c>
      <c r="F143" s="895" t="n">
        <f aca="false">F255/F$5*100000</f>
        <v>0</v>
      </c>
      <c r="G143" s="895" t="n">
        <f aca="false">G255/G$5*100000</f>
        <v>0</v>
      </c>
      <c r="H143" s="895" t="n">
        <f aca="false">H255/H$5*100000</f>
        <v>0</v>
      </c>
      <c r="I143" s="895" t="n">
        <f aca="false">I255/I$5*100000</f>
        <v>0</v>
      </c>
      <c r="J143" s="895" t="n">
        <f aca="false">J255/J$5*100000</f>
        <v>0</v>
      </c>
      <c r="K143" s="895" t="n">
        <f aca="false">K255/K$5*100000</f>
        <v>0</v>
      </c>
      <c r="L143" s="895" t="n">
        <f aca="false">L255/L$5*100000</f>
        <v>0</v>
      </c>
      <c r="M143" s="895" t="n">
        <f aca="false">M255/M$5*100000</f>
        <v>0</v>
      </c>
      <c r="N143" s="895" t="n">
        <f aca="false">N255/N$5*100000</f>
        <v>0</v>
      </c>
      <c r="O143" s="895" t="n">
        <f aca="false">O255/O$5*100000</f>
        <v>0</v>
      </c>
      <c r="P143" s="895" t="n">
        <f aca="false">P255/P$5*100000</f>
        <v>0</v>
      </c>
      <c r="Q143" s="895" t="n">
        <f aca="false">Q255/Q$5*100000</f>
        <v>7.45600954369222</v>
      </c>
      <c r="R143" s="895" t="n">
        <f aca="false">R255/R$5*100000</f>
        <v>0</v>
      </c>
      <c r="S143" s="895" t="n">
        <f aca="false">S255/S$5*100000</f>
        <v>0</v>
      </c>
      <c r="T143" s="895" t="n">
        <f aca="false">T255/T$5*100000</f>
        <v>33.9702760084926</v>
      </c>
      <c r="U143" s="895" t="n">
        <f aca="false">U255/U$5*100000</f>
        <v>51.9210799584631</v>
      </c>
      <c r="V143" s="895" t="n">
        <f aca="false">V255/V$5*100000</f>
        <v>93.3706816059757</v>
      </c>
      <c r="W143" s="895" t="n">
        <f aca="false">AA255/AA$5*100000</f>
        <v>139.86013986014</v>
      </c>
      <c r="X143" s="537"/>
      <c r="Y143" s="537"/>
      <c r="Z143" s="537"/>
      <c r="AA143" s="537"/>
    </row>
    <row r="144" s="108" customFormat="true" ht="13.5" hidden="false" customHeight="true" outlineLevel="0" collapsed="false">
      <c r="A144" s="880"/>
      <c r="B144" s="884"/>
      <c r="C144" s="884"/>
      <c r="D144" s="885" t="s">
        <v>475</v>
      </c>
      <c r="E144" s="894" t="n">
        <f aca="false">E256/E$6*100000</f>
        <v>14.9123155843639</v>
      </c>
      <c r="F144" s="895" t="n">
        <f aca="false">F256/F$6*100000</f>
        <v>0</v>
      </c>
      <c r="G144" s="895" t="n">
        <f aca="false">G256/G$6*100000</f>
        <v>0</v>
      </c>
      <c r="H144" s="895" t="n">
        <f aca="false">H256/H$6*100000</f>
        <v>0</v>
      </c>
      <c r="I144" s="895" t="n">
        <f aca="false">I256/I$6*100000</f>
        <v>0</v>
      </c>
      <c r="J144" s="895" t="n">
        <f aca="false">J256/J$6*100000</f>
        <v>0</v>
      </c>
      <c r="K144" s="895" t="n">
        <f aca="false">K256/K$6*100000</f>
        <v>0</v>
      </c>
      <c r="L144" s="895" t="n">
        <f aca="false">L256/L$6*100000</f>
        <v>0</v>
      </c>
      <c r="M144" s="895" t="n">
        <f aca="false">M256/M$6*100000</f>
        <v>0</v>
      </c>
      <c r="N144" s="895" t="n">
        <f aca="false">N256/N$6*100000</f>
        <v>0</v>
      </c>
      <c r="O144" s="895" t="n">
        <f aca="false">O256/O$6*100000</f>
        <v>0</v>
      </c>
      <c r="P144" s="895" t="n">
        <f aca="false">P256/P$6*100000</f>
        <v>0</v>
      </c>
      <c r="Q144" s="895" t="n">
        <f aca="false">Q256/Q$6*100000</f>
        <v>15.3022188217292</v>
      </c>
      <c r="R144" s="895" t="n">
        <f aca="false">R256/R$6*100000</f>
        <v>0</v>
      </c>
      <c r="S144" s="895" t="n">
        <f aca="false">S256/S$6*100000</f>
        <v>0</v>
      </c>
      <c r="T144" s="895" t="n">
        <f aca="false">T256/T$6*100000</f>
        <v>73.8143568924156</v>
      </c>
      <c r="U144" s="895" t="n">
        <f aca="false">U256/U$6*100000</f>
        <v>74.9437921558831</v>
      </c>
      <c r="V144" s="895" t="n">
        <f aca="false">V256/V$6*100000</f>
        <v>144.665461121157</v>
      </c>
      <c r="W144" s="895" t="n">
        <f aca="false">AA256/AA$6*100000</f>
        <v>128.589798542649</v>
      </c>
      <c r="X144" s="537"/>
      <c r="Y144" s="537"/>
      <c r="Z144" s="537"/>
      <c r="AA144" s="537"/>
    </row>
    <row r="145" s="108" customFormat="true" ht="15" hidden="false" customHeight="false" outlineLevel="0" collapsed="false">
      <c r="A145" s="880"/>
      <c r="B145" s="884"/>
      <c r="C145" s="884"/>
      <c r="D145" s="885" t="s">
        <v>476</v>
      </c>
      <c r="E145" s="894" t="n">
        <f aca="false">E257/E$7*100000</f>
        <v>11.7217438348136</v>
      </c>
      <c r="F145" s="895" t="n">
        <f aca="false">F257/F$7*100000</f>
        <v>0</v>
      </c>
      <c r="G145" s="895" t="n">
        <f aca="false">G257/G$7*100000</f>
        <v>0</v>
      </c>
      <c r="H145" s="895" t="n">
        <f aca="false">H257/H$7*100000</f>
        <v>0</v>
      </c>
      <c r="I145" s="895" t="n">
        <f aca="false">I257/I$7*100000</f>
        <v>0</v>
      </c>
      <c r="J145" s="895" t="n">
        <f aca="false">J257/J$7*100000</f>
        <v>0</v>
      </c>
      <c r="K145" s="895" t="n">
        <f aca="false">K257/K$7*100000</f>
        <v>0</v>
      </c>
      <c r="L145" s="895" t="n">
        <f aca="false">L257/L$7*100000</f>
        <v>0</v>
      </c>
      <c r="M145" s="895" t="n">
        <f aca="false">M257/M$7*100000</f>
        <v>0</v>
      </c>
      <c r="N145" s="895" t="n">
        <f aca="false">N257/N$7*100000</f>
        <v>0</v>
      </c>
      <c r="O145" s="895" t="n">
        <f aca="false">O257/O$7*100000</f>
        <v>0</v>
      </c>
      <c r="P145" s="895" t="n">
        <f aca="false">P257/P$7*100000</f>
        <v>0</v>
      </c>
      <c r="Q145" s="895" t="n">
        <f aca="false">Q257/Q$7*100000</f>
        <v>0</v>
      </c>
      <c r="R145" s="895" t="n">
        <f aca="false">R257/R$7*100000</f>
        <v>0</v>
      </c>
      <c r="S145" s="895" t="n">
        <f aca="false">S257/S$7*100000</f>
        <v>0</v>
      </c>
      <c r="T145" s="895" t="n">
        <f aca="false">T257/T$7*100000</f>
        <v>0</v>
      </c>
      <c r="U145" s="895" t="n">
        <f aca="false">U257/U$7*100000</f>
        <v>35.5429180735738</v>
      </c>
      <c r="V145" s="895" t="n">
        <f aca="false">V257/V$7*100000</f>
        <v>63.3981403212173</v>
      </c>
      <c r="W145" s="895" t="n">
        <f aca="false">AA257/AA$7*100000</f>
        <v>144.613159797542</v>
      </c>
      <c r="X145" s="537"/>
      <c r="Y145" s="537"/>
      <c r="Z145" s="537"/>
      <c r="AA145" s="537"/>
    </row>
    <row r="146" s="108" customFormat="true" ht="13.5" hidden="false" customHeight="true" outlineLevel="0" collapsed="false">
      <c r="A146" s="880" t="s">
        <v>434</v>
      </c>
      <c r="B146" s="884"/>
      <c r="C146" s="884" t="s">
        <v>435</v>
      </c>
      <c r="D146" s="885" t="s">
        <v>7</v>
      </c>
      <c r="E146" s="894" t="n">
        <f aca="false">E258/E$5*100000</f>
        <v>35.9349954844841</v>
      </c>
      <c r="F146" s="895" t="n">
        <f aca="false">F258/F$5*100000</f>
        <v>0</v>
      </c>
      <c r="G146" s="895" t="n">
        <f aca="false">G258/G$5*100000</f>
        <v>0</v>
      </c>
      <c r="H146" s="895" t="n">
        <f aca="false">H258/H$5*100000</f>
        <v>0</v>
      </c>
      <c r="I146" s="895" t="n">
        <f aca="false">I258/I$5*100000</f>
        <v>0</v>
      </c>
      <c r="J146" s="895" t="n">
        <f aca="false">J258/J$5*100000</f>
        <v>0</v>
      </c>
      <c r="K146" s="895" t="n">
        <f aca="false">K258/K$5*100000</f>
        <v>0</v>
      </c>
      <c r="L146" s="895" t="n">
        <f aca="false">L258/L$5*100000</f>
        <v>0</v>
      </c>
      <c r="M146" s="895" t="n">
        <f aca="false">M258/M$5*100000</f>
        <v>0</v>
      </c>
      <c r="N146" s="895" t="n">
        <f aca="false">N258/N$5*100000</f>
        <v>0</v>
      </c>
      <c r="O146" s="895" t="n">
        <f aca="false">O258/O$5*100000</f>
        <v>0</v>
      </c>
      <c r="P146" s="895" t="n">
        <f aca="false">P258/P$5*100000</f>
        <v>19.7641478358258</v>
      </c>
      <c r="Q146" s="895" t="n">
        <f aca="false">Q258/Q$5*100000</f>
        <v>22.3680286310766</v>
      </c>
      <c r="R146" s="895" t="n">
        <f aca="false">R258/R$5*100000</f>
        <v>48.4261501210654</v>
      </c>
      <c r="S146" s="895" t="n">
        <f aca="false">S258/S$5*100000</f>
        <v>60.7369415575651</v>
      </c>
      <c r="T146" s="895" t="n">
        <f aca="false">T258/T$5*100000</f>
        <v>118.895966029724</v>
      </c>
      <c r="U146" s="895" t="n">
        <f aca="false">U258/U$5*100000</f>
        <v>155.763239875389</v>
      </c>
      <c r="V146" s="895" t="n">
        <f aca="false">V258/V$5*100000</f>
        <v>133.386688008537</v>
      </c>
      <c r="W146" s="895" t="n">
        <f aca="false">AA258/AA$5*100000</f>
        <v>203.432930705658</v>
      </c>
      <c r="X146" s="537"/>
      <c r="Y146" s="537"/>
      <c r="Z146" s="537"/>
      <c r="AA146" s="537"/>
    </row>
    <row r="147" s="108" customFormat="true" ht="13.5" hidden="false" customHeight="true" outlineLevel="0" collapsed="false">
      <c r="A147" s="880"/>
      <c r="B147" s="884"/>
      <c r="C147" s="884"/>
      <c r="D147" s="885" t="s">
        <v>475</v>
      </c>
      <c r="E147" s="894" t="n">
        <f aca="false">E259/E$6*100000</f>
        <v>39.7661748916372</v>
      </c>
      <c r="F147" s="895" t="n">
        <f aca="false">F259/F$6*100000</f>
        <v>0</v>
      </c>
      <c r="G147" s="895" t="n">
        <f aca="false">G259/G$6*100000</f>
        <v>0</v>
      </c>
      <c r="H147" s="895" t="n">
        <f aca="false">H259/H$6*100000</f>
        <v>0</v>
      </c>
      <c r="I147" s="895" t="n">
        <f aca="false">I259/I$6*100000</f>
        <v>0</v>
      </c>
      <c r="J147" s="895" t="n">
        <f aca="false">J259/J$6*100000</f>
        <v>0</v>
      </c>
      <c r="K147" s="895" t="n">
        <f aca="false">K259/K$6*100000</f>
        <v>0</v>
      </c>
      <c r="L147" s="895" t="n">
        <f aca="false">L259/L$6*100000</f>
        <v>0</v>
      </c>
      <c r="M147" s="895" t="n">
        <f aca="false">M259/M$6*100000</f>
        <v>0</v>
      </c>
      <c r="N147" s="895" t="n">
        <f aca="false">N259/N$6*100000</f>
        <v>0</v>
      </c>
      <c r="O147" s="895" t="n">
        <f aca="false">O259/O$6*100000</f>
        <v>0</v>
      </c>
      <c r="P147" s="895" t="n">
        <f aca="false">P259/P$6*100000</f>
        <v>26.9505457485514</v>
      </c>
      <c r="Q147" s="895" t="n">
        <f aca="false">Q259/Q$6*100000</f>
        <v>30.6044376434583</v>
      </c>
      <c r="R147" s="895" t="n">
        <f aca="false">R259/R$6*100000</f>
        <v>83.7661249790585</v>
      </c>
      <c r="S147" s="895" t="n">
        <f aca="false">S259/S$6*100000</f>
        <v>101.317122593718</v>
      </c>
      <c r="T147" s="895" t="n">
        <f aca="false">T259/T$6*100000</f>
        <v>202.989481454143</v>
      </c>
      <c r="U147" s="895" t="n">
        <f aca="false">U259/U$6*100000</f>
        <v>149.887584311766</v>
      </c>
      <c r="V147" s="895" t="n">
        <f aca="false">V259/V$6*100000</f>
        <v>180.831826401447</v>
      </c>
      <c r="W147" s="895" t="n">
        <f aca="false">AA259/AA$6*100000</f>
        <v>85.726532361766</v>
      </c>
      <c r="X147" s="537"/>
      <c r="Y147" s="537"/>
      <c r="Z147" s="537"/>
      <c r="AA147" s="537"/>
    </row>
    <row r="148" s="108" customFormat="true" ht="15" hidden="false" customHeight="false" outlineLevel="0" collapsed="false">
      <c r="A148" s="880"/>
      <c r="B148" s="884"/>
      <c r="C148" s="884"/>
      <c r="D148" s="885" t="s">
        <v>476</v>
      </c>
      <c r="E148" s="894" t="n">
        <f aca="false">E260/E$7*100000</f>
        <v>32.4602136964068</v>
      </c>
      <c r="F148" s="895" t="n">
        <f aca="false">F260/F$7*100000</f>
        <v>0</v>
      </c>
      <c r="G148" s="895" t="n">
        <f aca="false">G260/G$7*100000</f>
        <v>0</v>
      </c>
      <c r="H148" s="895" t="n">
        <f aca="false">H260/H$7*100000</f>
        <v>0</v>
      </c>
      <c r="I148" s="895" t="n">
        <f aca="false">I260/I$7*100000</f>
        <v>0</v>
      </c>
      <c r="J148" s="895" t="n">
        <f aca="false">J260/J$7*100000</f>
        <v>0</v>
      </c>
      <c r="K148" s="895" t="n">
        <f aca="false">K260/K$7*100000</f>
        <v>0</v>
      </c>
      <c r="L148" s="895" t="n">
        <f aca="false">L260/L$7*100000</f>
        <v>0</v>
      </c>
      <c r="M148" s="895" t="n">
        <f aca="false">M260/M$7*100000</f>
        <v>0</v>
      </c>
      <c r="N148" s="895" t="n">
        <f aca="false">N260/N$7*100000</f>
        <v>0</v>
      </c>
      <c r="O148" s="895" t="n">
        <f aca="false">O260/O$7*100000</f>
        <v>0</v>
      </c>
      <c r="P148" s="895" t="n">
        <f aca="false">P260/P$7*100000</f>
        <v>12.8899200824955</v>
      </c>
      <c r="Q148" s="895" t="n">
        <f aca="false">Q260/Q$7*100000</f>
        <v>14.541224371092</v>
      </c>
      <c r="R148" s="895" t="n">
        <f aca="false">R260/R$7*100000</f>
        <v>15.5738981467061</v>
      </c>
      <c r="S148" s="895" t="n">
        <f aca="false">S260/S$7*100000</f>
        <v>25.2876469844481</v>
      </c>
      <c r="T148" s="895" t="n">
        <f aca="false">T260/T$7*100000</f>
        <v>47.1994965387036</v>
      </c>
      <c r="U148" s="895" t="n">
        <f aca="false">U260/U$7*100000</f>
        <v>159.943131331082</v>
      </c>
      <c r="V148" s="895" t="n">
        <f aca="false">V260/V$7*100000</f>
        <v>105.663567202029</v>
      </c>
      <c r="W148" s="895" t="n">
        <f aca="false">AA260/AA$7*100000</f>
        <v>253.073029645698</v>
      </c>
      <c r="X148" s="537"/>
      <c r="Y148" s="537"/>
      <c r="Z148" s="537"/>
      <c r="AA148" s="537"/>
    </row>
    <row r="149" s="108" customFormat="true" ht="13.5" hidden="false" customHeight="true" outlineLevel="0" collapsed="false">
      <c r="A149" s="880" t="s">
        <v>436</v>
      </c>
      <c r="B149" s="884"/>
      <c r="C149" s="889" t="s">
        <v>1070</v>
      </c>
      <c r="D149" s="885" t="s">
        <v>7</v>
      </c>
      <c r="E149" s="894" t="n">
        <f aca="false">E261/E$5*100000</f>
        <v>73.2884776328295</v>
      </c>
      <c r="F149" s="895" t="n">
        <f aca="false">F261/F$5*100000</f>
        <v>0</v>
      </c>
      <c r="G149" s="895" t="n">
        <f aca="false">G261/G$5*100000</f>
        <v>0</v>
      </c>
      <c r="H149" s="895" t="n">
        <f aca="false">H261/H$5*100000</f>
        <v>0</v>
      </c>
      <c r="I149" s="895" t="n">
        <f aca="false">I261/I$5*100000</f>
        <v>0</v>
      </c>
      <c r="J149" s="895" t="n">
        <f aca="false">J261/J$5*100000</f>
        <v>0</v>
      </c>
      <c r="K149" s="895" t="n">
        <f aca="false">K261/K$5*100000</f>
        <v>0</v>
      </c>
      <c r="L149" s="895" t="n">
        <f aca="false">L261/L$5*100000</f>
        <v>0</v>
      </c>
      <c r="M149" s="895" t="n">
        <f aca="false">M261/M$5*100000</f>
        <v>0</v>
      </c>
      <c r="N149" s="895" t="n">
        <f aca="false">N261/N$5*100000</f>
        <v>0</v>
      </c>
      <c r="O149" s="895" t="n">
        <f aca="false">O261/O$5*100000</f>
        <v>0</v>
      </c>
      <c r="P149" s="895" t="n">
        <f aca="false">P261/P$5*100000</f>
        <v>0</v>
      </c>
      <c r="Q149" s="895" t="n">
        <f aca="false">Q261/Q$5*100000</f>
        <v>59.6480763495377</v>
      </c>
      <c r="R149" s="895" t="n">
        <f aca="false">R261/R$5*100000</f>
        <v>64.5682001614205</v>
      </c>
      <c r="S149" s="895" t="n">
        <f aca="false">S261/S$5*100000</f>
        <v>188.959373734647</v>
      </c>
      <c r="T149" s="895" t="n">
        <f aca="false">T261/T$5*100000</f>
        <v>152.866242038217</v>
      </c>
      <c r="U149" s="895" t="n">
        <f aca="false">U261/U$5*100000</f>
        <v>311.526479750779</v>
      </c>
      <c r="V149" s="895" t="n">
        <f aca="false">V261/V$5*100000</f>
        <v>400.16006402561</v>
      </c>
      <c r="W149" s="895" t="n">
        <f aca="false">AA261/AA$5*100000</f>
        <v>419.58041958042</v>
      </c>
      <c r="X149" s="537"/>
      <c r="Y149" s="537"/>
      <c r="Z149" s="537"/>
      <c r="AA149" s="537"/>
    </row>
    <row r="150" s="108" customFormat="true" ht="13.5" hidden="false" customHeight="true" outlineLevel="0" collapsed="false">
      <c r="A150" s="880"/>
      <c r="B150" s="884"/>
      <c r="C150" s="884"/>
      <c r="D150" s="885" t="s">
        <v>475</v>
      </c>
      <c r="E150" s="894" t="n">
        <f aca="false">E262/E$6*100000</f>
        <v>99.4154372290929</v>
      </c>
      <c r="F150" s="895" t="n">
        <f aca="false">F262/F$6*100000</f>
        <v>0</v>
      </c>
      <c r="G150" s="895" t="n">
        <f aca="false">G262/G$6*100000</f>
        <v>0</v>
      </c>
      <c r="H150" s="895" t="n">
        <f aca="false">H262/H$6*100000</f>
        <v>0</v>
      </c>
      <c r="I150" s="895" t="n">
        <f aca="false">I262/I$6*100000</f>
        <v>0</v>
      </c>
      <c r="J150" s="895" t="n">
        <f aca="false">J262/J$6*100000</f>
        <v>0</v>
      </c>
      <c r="K150" s="895" t="n">
        <f aca="false">K262/K$6*100000</f>
        <v>0</v>
      </c>
      <c r="L150" s="895" t="n">
        <f aca="false">L262/L$6*100000</f>
        <v>0</v>
      </c>
      <c r="M150" s="895" t="n">
        <f aca="false">M262/M$6*100000</f>
        <v>0</v>
      </c>
      <c r="N150" s="895" t="n">
        <f aca="false">N262/N$6*100000</f>
        <v>0</v>
      </c>
      <c r="O150" s="895" t="n">
        <f aca="false">O262/O$6*100000</f>
        <v>0</v>
      </c>
      <c r="P150" s="895" t="n">
        <f aca="false">P262/P$6*100000</f>
        <v>0</v>
      </c>
      <c r="Q150" s="895" t="n">
        <f aca="false">Q262/Q$6*100000</f>
        <v>107.115531752104</v>
      </c>
      <c r="R150" s="895" t="n">
        <f aca="false">R262/R$6*100000</f>
        <v>100.51934997487</v>
      </c>
      <c r="S150" s="895" t="n">
        <f aca="false">S262/S$6*100000</f>
        <v>231.581994499928</v>
      </c>
      <c r="T150" s="895" t="n">
        <f aca="false">T262/T$6*100000</f>
        <v>239.896659900351</v>
      </c>
      <c r="U150" s="895" t="n">
        <f aca="false">U262/U$6*100000</f>
        <v>449.662752935299</v>
      </c>
      <c r="V150" s="895" t="n">
        <f aca="false">V262/V$6*100000</f>
        <v>795.660036166365</v>
      </c>
      <c r="W150" s="895" t="n">
        <f aca="false">AA262/AA$6*100000</f>
        <v>771.538791255894</v>
      </c>
      <c r="X150" s="537"/>
      <c r="Y150" s="537"/>
      <c r="Z150" s="537"/>
      <c r="AA150" s="537"/>
    </row>
    <row r="151" s="108" customFormat="true" ht="15" hidden="false" customHeight="false" outlineLevel="0" collapsed="false">
      <c r="A151" s="880"/>
      <c r="B151" s="884"/>
      <c r="C151" s="884"/>
      <c r="D151" s="885" t="s">
        <v>476</v>
      </c>
      <c r="E151" s="894" t="n">
        <f aca="false">E263/E$7*100000</f>
        <v>49.5919931472882</v>
      </c>
      <c r="F151" s="895" t="n">
        <f aca="false">F263/F$7*100000</f>
        <v>0</v>
      </c>
      <c r="G151" s="895" t="n">
        <f aca="false">G263/G$7*100000</f>
        <v>0</v>
      </c>
      <c r="H151" s="895" t="n">
        <f aca="false">H263/H$7*100000</f>
        <v>0</v>
      </c>
      <c r="I151" s="895" t="n">
        <f aca="false">I263/I$7*100000</f>
        <v>0</v>
      </c>
      <c r="J151" s="895" t="n">
        <f aca="false">J263/J$7*100000</f>
        <v>0</v>
      </c>
      <c r="K151" s="895" t="n">
        <f aca="false">K263/K$7*100000</f>
        <v>0</v>
      </c>
      <c r="L151" s="895" t="n">
        <f aca="false">L263/L$7*100000</f>
        <v>0</v>
      </c>
      <c r="M151" s="895" t="n">
        <f aca="false">M263/M$7*100000</f>
        <v>0</v>
      </c>
      <c r="N151" s="895" t="n">
        <f aca="false">N263/N$7*100000</f>
        <v>0</v>
      </c>
      <c r="O151" s="895" t="n">
        <f aca="false">O263/O$7*100000</f>
        <v>0</v>
      </c>
      <c r="P151" s="895" t="n">
        <f aca="false">P263/P$7*100000</f>
        <v>0</v>
      </c>
      <c r="Q151" s="895" t="n">
        <f aca="false">Q263/Q$7*100000</f>
        <v>14.541224371092</v>
      </c>
      <c r="R151" s="895" t="n">
        <f aca="false">R263/R$7*100000</f>
        <v>31.1477962934122</v>
      </c>
      <c r="S151" s="895" t="n">
        <f aca="false">S263/S$7*100000</f>
        <v>151.725881906689</v>
      </c>
      <c r="T151" s="895" t="n">
        <f aca="false">T263/T$7*100000</f>
        <v>78.665827564506</v>
      </c>
      <c r="U151" s="895" t="n">
        <f aca="false">U263/U$7*100000</f>
        <v>213.257508441443</v>
      </c>
      <c r="V151" s="895" t="n">
        <f aca="false">V263/V$7*100000</f>
        <v>169.061707523246</v>
      </c>
      <c r="W151" s="895" t="n">
        <f aca="false">AA263/AA$7*100000</f>
        <v>271.14967462039</v>
      </c>
      <c r="X151" s="537"/>
      <c r="Y151" s="537"/>
      <c r="Z151" s="537"/>
      <c r="AA151" s="537"/>
    </row>
    <row r="152" s="108" customFormat="true" ht="13.5" hidden="false" customHeight="true" outlineLevel="0" collapsed="false">
      <c r="A152" s="880" t="s">
        <v>438</v>
      </c>
      <c r="B152" s="884"/>
      <c r="C152" s="889" t="s">
        <v>1071</v>
      </c>
      <c r="D152" s="885" t="s">
        <v>7</v>
      </c>
      <c r="E152" s="894" t="n">
        <f aca="false">E264/E$5*100000</f>
        <v>14.6576955265659</v>
      </c>
      <c r="F152" s="895" t="n">
        <f aca="false">F264/F$5*100000</f>
        <v>0</v>
      </c>
      <c r="G152" s="895" t="n">
        <f aca="false">G264/G$5*100000</f>
        <v>0</v>
      </c>
      <c r="H152" s="895" t="n">
        <f aca="false">H264/H$5*100000</f>
        <v>0</v>
      </c>
      <c r="I152" s="895" t="n">
        <f aca="false">I264/I$5*100000</f>
        <v>0</v>
      </c>
      <c r="J152" s="895" t="n">
        <f aca="false">J264/J$5*100000</f>
        <v>0</v>
      </c>
      <c r="K152" s="895" t="n">
        <f aca="false">K264/K$5*100000</f>
        <v>0</v>
      </c>
      <c r="L152" s="895" t="n">
        <f aca="false">L264/L$5*100000</f>
        <v>0</v>
      </c>
      <c r="M152" s="895" t="n">
        <f aca="false">M264/M$5*100000</f>
        <v>0</v>
      </c>
      <c r="N152" s="895" t="n">
        <f aca="false">N264/N$5*100000</f>
        <v>11.685655857435</v>
      </c>
      <c r="O152" s="895" t="n">
        <f aca="false">O264/O$5*100000</f>
        <v>22.7881273856321</v>
      </c>
      <c r="P152" s="895" t="n">
        <f aca="false">P264/P$5*100000</f>
        <v>13.1760985572172</v>
      </c>
      <c r="Q152" s="895" t="n">
        <f aca="false">Q264/Q$5*100000</f>
        <v>22.3680286310766</v>
      </c>
      <c r="R152" s="895" t="n">
        <f aca="false">R264/R$5*100000</f>
        <v>24.2130750605327</v>
      </c>
      <c r="S152" s="895" t="n">
        <f aca="false">S264/S$5*100000</f>
        <v>47.2398434336618</v>
      </c>
      <c r="T152" s="895" t="n">
        <f aca="false">T264/T$5*100000</f>
        <v>16.9851380042463</v>
      </c>
      <c r="U152" s="895" t="n">
        <f aca="false">U264/U$5*100000</f>
        <v>20.7684319833853</v>
      </c>
      <c r="V152" s="895" t="n">
        <f aca="false">V264/V$5*100000</f>
        <v>40.016006402561</v>
      </c>
      <c r="W152" s="895" t="n">
        <f aca="false">AA264/AA$5*100000</f>
        <v>38.1436745073109</v>
      </c>
      <c r="X152" s="537"/>
      <c r="Y152" s="537"/>
      <c r="Z152" s="537"/>
      <c r="AA152" s="537"/>
    </row>
    <row r="153" s="108" customFormat="true" ht="13.5" hidden="false" customHeight="true" outlineLevel="0" collapsed="false">
      <c r="A153" s="880"/>
      <c r="B153" s="884"/>
      <c r="C153" s="884"/>
      <c r="D153" s="885" t="s">
        <v>475</v>
      </c>
      <c r="E153" s="894" t="n">
        <f aca="false">E265/E$6*100000</f>
        <v>0</v>
      </c>
      <c r="F153" s="895" t="n">
        <f aca="false">F265/F$6*100000</f>
        <v>0</v>
      </c>
      <c r="G153" s="895" t="n">
        <f aca="false">G265/G$6*100000</f>
        <v>0</v>
      </c>
      <c r="H153" s="895" t="n">
        <f aca="false">H265/H$6*100000</f>
        <v>0</v>
      </c>
      <c r="I153" s="895" t="n">
        <f aca="false">I265/I$6*100000</f>
        <v>0</v>
      </c>
      <c r="J153" s="895" t="n">
        <f aca="false">J265/J$6*100000</f>
        <v>0</v>
      </c>
      <c r="K153" s="895" t="n">
        <f aca="false">K265/K$6*100000</f>
        <v>0</v>
      </c>
      <c r="L153" s="895" t="n">
        <f aca="false">L265/L$6*100000</f>
        <v>0</v>
      </c>
      <c r="M153" s="895" t="n">
        <f aca="false">M265/M$6*100000</f>
        <v>0</v>
      </c>
      <c r="N153" s="895" t="n">
        <f aca="false">N265/N$6*100000</f>
        <v>0</v>
      </c>
      <c r="O153" s="895" t="n">
        <f aca="false">O265/O$6*100000</f>
        <v>0</v>
      </c>
      <c r="P153" s="895" t="n">
        <f aca="false">P265/P$6*100000</f>
        <v>0</v>
      </c>
      <c r="Q153" s="895" t="n">
        <f aca="false">Q265/Q$6*100000</f>
        <v>0</v>
      </c>
      <c r="R153" s="895" t="n">
        <f aca="false">R265/R$6*100000</f>
        <v>0</v>
      </c>
      <c r="S153" s="895" t="n">
        <f aca="false">S265/S$6*100000</f>
        <v>0</v>
      </c>
      <c r="T153" s="895" t="n">
        <f aca="false">T265/T$6*100000</f>
        <v>0</v>
      </c>
      <c r="U153" s="895" t="n">
        <f aca="false">U265/U$6*100000</f>
        <v>0</v>
      </c>
      <c r="V153" s="895" t="n">
        <f aca="false">V265/V$6*100000</f>
        <v>0</v>
      </c>
      <c r="W153" s="895" t="n">
        <f aca="false">AA265/AA$6*100000</f>
        <v>0</v>
      </c>
      <c r="X153" s="537"/>
      <c r="Y153" s="537"/>
      <c r="Z153" s="537"/>
      <c r="AA153" s="537"/>
    </row>
    <row r="154" s="108" customFormat="true" ht="15" hidden="false" customHeight="false" outlineLevel="0" collapsed="false">
      <c r="A154" s="880"/>
      <c r="B154" s="884"/>
      <c r="C154" s="884"/>
      <c r="D154" s="885" t="s">
        <v>476</v>
      </c>
      <c r="E154" s="894" t="n">
        <f aca="false">E266/E$7*100000</f>
        <v>27.951850683017</v>
      </c>
      <c r="F154" s="895" t="n">
        <f aca="false">F266/F$7*100000</f>
        <v>0</v>
      </c>
      <c r="G154" s="895" t="n">
        <f aca="false">G266/G$7*100000</f>
        <v>0</v>
      </c>
      <c r="H154" s="895" t="n">
        <f aca="false">H266/H$7*100000</f>
        <v>0</v>
      </c>
      <c r="I154" s="895" t="n">
        <f aca="false">I266/I$7*100000</f>
        <v>0</v>
      </c>
      <c r="J154" s="895" t="n">
        <f aca="false">J266/J$7*100000</f>
        <v>0</v>
      </c>
      <c r="K154" s="895" t="n">
        <f aca="false">K266/K$7*100000</f>
        <v>0</v>
      </c>
      <c r="L154" s="895" t="n">
        <f aca="false">L266/L$7*100000</f>
        <v>0</v>
      </c>
      <c r="M154" s="895" t="n">
        <f aca="false">M266/M$7*100000</f>
        <v>0</v>
      </c>
      <c r="N154" s="895" t="n">
        <f aca="false">N266/N$7*100000</f>
        <v>23.2153221125943</v>
      </c>
      <c r="O154" s="895" t="n">
        <f aca="false">O266/O$7*100000</f>
        <v>44.6677833612507</v>
      </c>
      <c r="P154" s="895" t="n">
        <f aca="false">P266/P$7*100000</f>
        <v>25.779840164991</v>
      </c>
      <c r="Q154" s="895" t="n">
        <f aca="false">Q266/Q$7*100000</f>
        <v>43.6236731132761</v>
      </c>
      <c r="R154" s="895" t="n">
        <f aca="false">R266/R$7*100000</f>
        <v>46.7216944401184</v>
      </c>
      <c r="S154" s="895" t="n">
        <f aca="false">S266/S$7*100000</f>
        <v>88.5067644455683</v>
      </c>
      <c r="T154" s="895" t="n">
        <f aca="false">T266/T$7*100000</f>
        <v>31.4663310258024</v>
      </c>
      <c r="U154" s="895" t="n">
        <f aca="false">U266/U$7*100000</f>
        <v>35.5429180735738</v>
      </c>
      <c r="V154" s="895" t="n">
        <f aca="false">V266/V$7*100000</f>
        <v>63.3981403212173</v>
      </c>
      <c r="W154" s="895" t="n">
        <f aca="false">AA266/AA$7*100000</f>
        <v>54.2299349240781</v>
      </c>
      <c r="X154" s="537"/>
      <c r="Y154" s="537"/>
      <c r="Z154" s="537"/>
      <c r="AA154" s="537"/>
    </row>
    <row r="155" s="108" customFormat="true" ht="13.5" hidden="false" customHeight="true" outlineLevel="0" collapsed="false">
      <c r="A155" s="880" t="s">
        <v>440</v>
      </c>
      <c r="B155" s="884"/>
      <c r="C155" s="889" t="s">
        <v>1072</v>
      </c>
      <c r="D155" s="885" t="s">
        <v>7</v>
      </c>
      <c r="E155" s="894" t="n">
        <f aca="false">E267/E$5*100000</f>
        <v>8.03809109521355</v>
      </c>
      <c r="F155" s="895" t="n">
        <f aca="false">F267/F$5*100000</f>
        <v>0</v>
      </c>
      <c r="G155" s="895" t="n">
        <f aca="false">G267/G$5*100000</f>
        <v>0</v>
      </c>
      <c r="H155" s="895" t="n">
        <f aca="false">H267/H$5*100000</f>
        <v>0</v>
      </c>
      <c r="I155" s="895" t="n">
        <f aca="false">I267/I$5*100000</f>
        <v>0</v>
      </c>
      <c r="J155" s="895" t="n">
        <f aca="false">J267/J$5*100000</f>
        <v>0</v>
      </c>
      <c r="K155" s="895" t="n">
        <f aca="false">K267/K$5*100000</f>
        <v>0</v>
      </c>
      <c r="L155" s="895" t="n">
        <f aca="false">L267/L$5*100000</f>
        <v>0</v>
      </c>
      <c r="M155" s="895" t="n">
        <f aca="false">M267/M$5*100000</f>
        <v>0</v>
      </c>
      <c r="N155" s="895" t="n">
        <f aca="false">N267/N$5*100000</f>
        <v>0</v>
      </c>
      <c r="O155" s="895" t="n">
        <f aca="false">O267/O$5*100000</f>
        <v>11.394063692816</v>
      </c>
      <c r="P155" s="895" t="n">
        <f aca="false">P267/P$5*100000</f>
        <v>0</v>
      </c>
      <c r="Q155" s="895" t="n">
        <f aca="false">Q267/Q$5*100000</f>
        <v>7.45600954369222</v>
      </c>
      <c r="R155" s="895" t="n">
        <f aca="false">R267/R$5*100000</f>
        <v>0</v>
      </c>
      <c r="S155" s="895" t="n">
        <f aca="false">S267/S$5*100000</f>
        <v>26.9941962478067</v>
      </c>
      <c r="T155" s="895" t="n">
        <f aca="false">T267/T$5*100000</f>
        <v>25.4777070063694</v>
      </c>
      <c r="U155" s="895" t="n">
        <f aca="false">U267/U$5*100000</f>
        <v>20.7684319833853</v>
      </c>
      <c r="V155" s="895" t="n">
        <f aca="false">V267/V$5*100000</f>
        <v>13.3386688008537</v>
      </c>
      <c r="W155" s="895" t="n">
        <f aca="false">AA267/AA$5*100000</f>
        <v>50.8582326764145</v>
      </c>
      <c r="X155" s="537"/>
      <c r="Y155" s="537"/>
      <c r="Z155" s="537"/>
      <c r="AA155" s="537"/>
    </row>
    <row r="156" s="108" customFormat="true" ht="13.5" hidden="false" customHeight="true" outlineLevel="0" collapsed="false">
      <c r="A156" s="880"/>
      <c r="B156" s="884"/>
      <c r="C156" s="884"/>
      <c r="D156" s="885" t="s">
        <v>475</v>
      </c>
      <c r="E156" s="896" t="s">
        <v>105</v>
      </c>
      <c r="F156" s="897" t="s">
        <v>105</v>
      </c>
      <c r="G156" s="897" t="s">
        <v>105</v>
      </c>
      <c r="H156" s="897" t="s">
        <v>105</v>
      </c>
      <c r="I156" s="897" t="s">
        <v>105</v>
      </c>
      <c r="J156" s="897" t="s">
        <v>105</v>
      </c>
      <c r="K156" s="897" t="s">
        <v>105</v>
      </c>
      <c r="L156" s="897" t="s">
        <v>105</v>
      </c>
      <c r="M156" s="897" t="s">
        <v>105</v>
      </c>
      <c r="N156" s="897" t="s">
        <v>105</v>
      </c>
      <c r="O156" s="897" t="s">
        <v>105</v>
      </c>
      <c r="P156" s="897" t="s">
        <v>105</v>
      </c>
      <c r="Q156" s="897" t="s">
        <v>105</v>
      </c>
      <c r="R156" s="897" t="s">
        <v>105</v>
      </c>
      <c r="S156" s="897" t="s">
        <v>105</v>
      </c>
      <c r="T156" s="897" t="s">
        <v>105</v>
      </c>
      <c r="U156" s="897" t="s">
        <v>105</v>
      </c>
      <c r="V156" s="897" t="s">
        <v>105</v>
      </c>
      <c r="W156" s="897" t="s">
        <v>105</v>
      </c>
      <c r="X156" s="537"/>
      <c r="Y156" s="537"/>
      <c r="Z156" s="537"/>
      <c r="AA156" s="537"/>
    </row>
    <row r="157" s="108" customFormat="true" ht="15" hidden="false" customHeight="false" outlineLevel="0" collapsed="false">
      <c r="A157" s="880"/>
      <c r="B157" s="884"/>
      <c r="C157" s="884"/>
      <c r="D157" s="885" t="s">
        <v>476</v>
      </c>
      <c r="E157" s="894" t="n">
        <f aca="false">E269/E$7*100000</f>
        <v>15.3284342455255</v>
      </c>
      <c r="F157" s="895" t="n">
        <f aca="false">F269/F$7*100000</f>
        <v>0</v>
      </c>
      <c r="G157" s="895" t="n">
        <f aca="false">G269/G$7*100000</f>
        <v>0</v>
      </c>
      <c r="H157" s="895" t="n">
        <f aca="false">H269/H$7*100000</f>
        <v>0</v>
      </c>
      <c r="I157" s="895" t="n">
        <f aca="false">I269/I$7*100000</f>
        <v>0</v>
      </c>
      <c r="J157" s="895" t="n">
        <f aca="false">J269/J$7*100000</f>
        <v>0</v>
      </c>
      <c r="K157" s="895" t="n">
        <f aca="false">K269/K$7*100000</f>
        <v>0</v>
      </c>
      <c r="L157" s="895" t="n">
        <f aca="false">L269/L$7*100000</f>
        <v>0</v>
      </c>
      <c r="M157" s="895" t="n">
        <f aca="false">M269/M$7*100000</f>
        <v>0</v>
      </c>
      <c r="N157" s="895" t="n">
        <f aca="false">N269/N$7*100000</f>
        <v>0</v>
      </c>
      <c r="O157" s="895" t="n">
        <f aca="false">O269/O$7*100000</f>
        <v>22.3338916806254</v>
      </c>
      <c r="P157" s="895" t="n">
        <f aca="false">P269/P$7*100000</f>
        <v>0</v>
      </c>
      <c r="Q157" s="895" t="n">
        <f aca="false">Q269/Q$7*100000</f>
        <v>14.541224371092</v>
      </c>
      <c r="R157" s="895" t="n">
        <f aca="false">R269/R$7*100000</f>
        <v>0</v>
      </c>
      <c r="S157" s="895" t="n">
        <f aca="false">S269/S$7*100000</f>
        <v>50.5752939688962</v>
      </c>
      <c r="T157" s="895" t="n">
        <f aca="false">T269/T$7*100000</f>
        <v>47.1994965387036</v>
      </c>
      <c r="U157" s="895" t="n">
        <f aca="false">U269/U$7*100000</f>
        <v>35.5429180735738</v>
      </c>
      <c r="V157" s="895" t="n">
        <f aca="false">V269/V$7*100000</f>
        <v>21.1327134404057</v>
      </c>
      <c r="W157" s="895" t="n">
        <f aca="false">AA269/AA$7*100000</f>
        <v>72.3065798987708</v>
      </c>
      <c r="X157" s="537"/>
      <c r="Y157" s="537"/>
      <c r="Z157" s="537"/>
      <c r="AA157" s="537"/>
    </row>
    <row r="158" s="108" customFormat="true" ht="13.5" hidden="false" customHeight="true" outlineLevel="0" collapsed="false">
      <c r="A158" s="880" t="s">
        <v>442</v>
      </c>
      <c r="B158" s="884"/>
      <c r="C158" s="884" t="s">
        <v>993</v>
      </c>
      <c r="D158" s="885" t="s">
        <v>7</v>
      </c>
      <c r="E158" s="894" t="n">
        <f aca="false">E270/E$5*100000</f>
        <v>8.03809109521355</v>
      </c>
      <c r="F158" s="895" t="n">
        <f aca="false">F270/F$5*100000</f>
        <v>0</v>
      </c>
      <c r="G158" s="895" t="n">
        <f aca="false">G270/G$5*100000</f>
        <v>0</v>
      </c>
      <c r="H158" s="895" t="n">
        <f aca="false">H270/H$5*100000</f>
        <v>0</v>
      </c>
      <c r="I158" s="895" t="n">
        <f aca="false">I270/I$5*100000</f>
        <v>0</v>
      </c>
      <c r="J158" s="895" t="n">
        <f aca="false">J270/J$5*100000</f>
        <v>0</v>
      </c>
      <c r="K158" s="895" t="n">
        <f aca="false">K270/K$5*100000</f>
        <v>0</v>
      </c>
      <c r="L158" s="895" t="n">
        <f aca="false">L270/L$5*100000</f>
        <v>0</v>
      </c>
      <c r="M158" s="895" t="n">
        <f aca="false">M270/M$5*100000</f>
        <v>0</v>
      </c>
      <c r="N158" s="895" t="n">
        <f aca="false">N270/N$5*100000</f>
        <v>0</v>
      </c>
      <c r="O158" s="895" t="n">
        <f aca="false">O270/O$5*100000</f>
        <v>0</v>
      </c>
      <c r="P158" s="895" t="n">
        <f aca="false">P270/P$5*100000</f>
        <v>6.5880492786086</v>
      </c>
      <c r="Q158" s="895" t="n">
        <f aca="false">Q270/Q$5*100000</f>
        <v>7.45600954369222</v>
      </c>
      <c r="R158" s="895" t="n">
        <f aca="false">R270/R$5*100000</f>
        <v>16.1420500403551</v>
      </c>
      <c r="S158" s="895" t="n">
        <f aca="false">S270/S$5*100000</f>
        <v>13.4970981239034</v>
      </c>
      <c r="T158" s="895" t="n">
        <f aca="false">T270/T$5*100000</f>
        <v>16.9851380042463</v>
      </c>
      <c r="U158" s="895" t="n">
        <f aca="false">U270/U$5*100000</f>
        <v>31.1526479750779</v>
      </c>
      <c r="V158" s="895" t="n">
        <f aca="false">V270/V$5*100000</f>
        <v>40.016006402561</v>
      </c>
      <c r="W158" s="895" t="n">
        <f aca="false">AA270/AA$5*100000</f>
        <v>38.1436745073109</v>
      </c>
      <c r="X158" s="537"/>
      <c r="Y158" s="537"/>
      <c r="Z158" s="537"/>
      <c r="AA158" s="537"/>
    </row>
    <row r="159" s="108" customFormat="true" ht="13.5" hidden="false" customHeight="true" outlineLevel="0" collapsed="false">
      <c r="A159" s="880"/>
      <c r="B159" s="884"/>
      <c r="C159" s="884"/>
      <c r="D159" s="885" t="s">
        <v>475</v>
      </c>
      <c r="E159" s="894" t="n">
        <f aca="false">E271/E$6*100000</f>
        <v>11.9298524674912</v>
      </c>
      <c r="F159" s="895" t="n">
        <f aca="false">F271/F$6*100000</f>
        <v>0</v>
      </c>
      <c r="G159" s="895" t="n">
        <f aca="false">G271/G$6*100000</f>
        <v>0</v>
      </c>
      <c r="H159" s="895" t="n">
        <f aca="false">H271/H$6*100000</f>
        <v>0</v>
      </c>
      <c r="I159" s="895" t="n">
        <f aca="false">I271/I$6*100000</f>
        <v>0</v>
      </c>
      <c r="J159" s="895" t="n">
        <f aca="false">J271/J$6*100000</f>
        <v>0</v>
      </c>
      <c r="K159" s="895" t="n">
        <f aca="false">K271/K$6*100000</f>
        <v>0</v>
      </c>
      <c r="L159" s="895" t="n">
        <f aca="false">L271/L$6*100000</f>
        <v>0</v>
      </c>
      <c r="M159" s="895" t="n">
        <f aca="false">M271/M$6*100000</f>
        <v>0</v>
      </c>
      <c r="N159" s="895" t="n">
        <f aca="false">N271/N$6*100000</f>
        <v>0</v>
      </c>
      <c r="O159" s="895" t="n">
        <f aca="false">O271/O$6*100000</f>
        <v>0</v>
      </c>
      <c r="P159" s="895" t="n">
        <f aca="false">P271/P$6*100000</f>
        <v>13.4752728742757</v>
      </c>
      <c r="Q159" s="895" t="n">
        <f aca="false">Q271/Q$6*100000</f>
        <v>15.3022188217292</v>
      </c>
      <c r="R159" s="895" t="n">
        <f aca="false">R271/R$6*100000</f>
        <v>33.5064499916234</v>
      </c>
      <c r="S159" s="895" t="n">
        <f aca="false">S271/S$6*100000</f>
        <v>14.4738746562455</v>
      </c>
      <c r="T159" s="895" t="n">
        <f aca="false">T271/T$6*100000</f>
        <v>36.9071784462078</v>
      </c>
      <c r="U159" s="895" t="n">
        <f aca="false">U271/U$6*100000</f>
        <v>49.9625281039221</v>
      </c>
      <c r="V159" s="895" t="n">
        <f aca="false">V271/V$6*100000</f>
        <v>36.1663652802893</v>
      </c>
      <c r="W159" s="895" t="n">
        <f aca="false">AA271/AA$6*100000</f>
        <v>85.726532361766</v>
      </c>
      <c r="X159" s="537"/>
      <c r="Y159" s="537"/>
      <c r="Z159" s="537"/>
      <c r="AA159" s="537"/>
    </row>
    <row r="160" s="108" customFormat="true" ht="15" hidden="false" customHeight="false" outlineLevel="0" collapsed="false">
      <c r="A160" s="880"/>
      <c r="B160" s="884"/>
      <c r="C160" s="884"/>
      <c r="D160" s="885" t="s">
        <v>476</v>
      </c>
      <c r="E160" s="894" t="n">
        <f aca="false">E272/E$7*100000</f>
        <v>4.50836301338984</v>
      </c>
      <c r="F160" s="895" t="n">
        <f aca="false">F272/F$7*100000</f>
        <v>0</v>
      </c>
      <c r="G160" s="895" t="n">
        <f aca="false">G272/G$7*100000</f>
        <v>0</v>
      </c>
      <c r="H160" s="895" t="n">
        <f aca="false">H272/H$7*100000</f>
        <v>0</v>
      </c>
      <c r="I160" s="895" t="n">
        <f aca="false">I272/I$7*100000</f>
        <v>0</v>
      </c>
      <c r="J160" s="895" t="n">
        <f aca="false">J272/J$7*100000</f>
        <v>0</v>
      </c>
      <c r="K160" s="895" t="n">
        <f aca="false">K272/K$7*100000</f>
        <v>0</v>
      </c>
      <c r="L160" s="895" t="n">
        <f aca="false">L272/L$7*100000</f>
        <v>0</v>
      </c>
      <c r="M160" s="895" t="n">
        <f aca="false">M272/M$7*100000</f>
        <v>0</v>
      </c>
      <c r="N160" s="895" t="n">
        <f aca="false">N272/N$7*100000</f>
        <v>0</v>
      </c>
      <c r="O160" s="895" t="n">
        <f aca="false">O272/O$7*100000</f>
        <v>0</v>
      </c>
      <c r="P160" s="895" t="n">
        <f aca="false">P272/P$7*100000</f>
        <v>0</v>
      </c>
      <c r="Q160" s="895" t="n">
        <f aca="false">Q272/Q$7*100000</f>
        <v>0</v>
      </c>
      <c r="R160" s="895" t="n">
        <f aca="false">R272/R$7*100000</f>
        <v>0</v>
      </c>
      <c r="S160" s="895" t="n">
        <f aca="false">S272/S$7*100000</f>
        <v>12.643823492224</v>
      </c>
      <c r="T160" s="895" t="n">
        <f aca="false">T272/T$7*100000</f>
        <v>0</v>
      </c>
      <c r="U160" s="895" t="n">
        <f aca="false">U272/U$7*100000</f>
        <v>17.7714590367869</v>
      </c>
      <c r="V160" s="895" t="n">
        <f aca="false">V272/V$7*100000</f>
        <v>42.2654268808115</v>
      </c>
      <c r="W160" s="895" t="n">
        <f aca="false">AA272/AA$7*100000</f>
        <v>18.0766449746927</v>
      </c>
      <c r="X160" s="537"/>
      <c r="Y160" s="537"/>
      <c r="Z160" s="537"/>
      <c r="AA160" s="537"/>
    </row>
    <row r="161" s="108" customFormat="true" ht="13.5" hidden="false" customHeight="true" outlineLevel="0" collapsed="false">
      <c r="A161" s="880" t="s">
        <v>443</v>
      </c>
      <c r="B161" s="884" t="s">
        <v>158</v>
      </c>
      <c r="C161" s="884"/>
      <c r="D161" s="885" t="s">
        <v>7</v>
      </c>
      <c r="E161" s="894" t="n">
        <f aca="false">E273/E$5*100000</f>
        <v>13.2392088627047</v>
      </c>
      <c r="F161" s="895" t="n">
        <f aca="false">F273/F$5*100000</f>
        <v>0</v>
      </c>
      <c r="G161" s="895" t="n">
        <f aca="false">G273/G$5*100000</f>
        <v>0</v>
      </c>
      <c r="H161" s="895" t="n">
        <f aca="false">H273/H$5*100000</f>
        <v>0</v>
      </c>
      <c r="I161" s="895" t="n">
        <f aca="false">I273/I$5*100000</f>
        <v>0</v>
      </c>
      <c r="J161" s="895" t="n">
        <f aca="false">J273/J$5*100000</f>
        <v>0</v>
      </c>
      <c r="K161" s="895" t="n">
        <f aca="false">K273/K$5*100000</f>
        <v>0</v>
      </c>
      <c r="L161" s="895" t="n">
        <f aca="false">L273/L$5*100000</f>
        <v>0</v>
      </c>
      <c r="M161" s="895" t="n">
        <f aca="false">M273/M$5*100000</f>
        <v>0</v>
      </c>
      <c r="N161" s="895" t="n">
        <f aca="false">N273/N$5*100000</f>
        <v>0</v>
      </c>
      <c r="O161" s="895" t="n">
        <f aca="false">O273/O$5*100000</f>
        <v>0</v>
      </c>
      <c r="P161" s="895" t="n">
        <f aca="false">P273/P$5*100000</f>
        <v>0</v>
      </c>
      <c r="Q161" s="895" t="n">
        <f aca="false">Q273/Q$5*100000</f>
        <v>0</v>
      </c>
      <c r="R161" s="895" t="n">
        <f aca="false">R273/R$5*100000</f>
        <v>8.07102502017756</v>
      </c>
      <c r="S161" s="895" t="n">
        <f aca="false">S273/S$5*100000</f>
        <v>26.9941962478067</v>
      </c>
      <c r="T161" s="895" t="n">
        <f aca="false">T273/T$5*100000</f>
        <v>50.9554140127389</v>
      </c>
      <c r="U161" s="895" t="n">
        <f aca="false">U273/U$5*100000</f>
        <v>41.5368639667705</v>
      </c>
      <c r="V161" s="895" t="n">
        <f aca="false">V273/V$5*100000</f>
        <v>66.6933440042684</v>
      </c>
      <c r="W161" s="895" t="n">
        <f aca="false">AA273/AA$5*100000</f>
        <v>101.716465352829</v>
      </c>
      <c r="X161" s="537"/>
      <c r="Y161" s="537"/>
      <c r="Z161" s="537"/>
      <c r="AA161" s="537"/>
    </row>
    <row r="162" s="108" customFormat="true" ht="13.5" hidden="false" customHeight="true" outlineLevel="0" collapsed="false">
      <c r="A162" s="880"/>
      <c r="B162" s="884"/>
      <c r="C162" s="884"/>
      <c r="D162" s="885" t="s">
        <v>475</v>
      </c>
      <c r="E162" s="894" t="n">
        <f aca="false">E274/E$6*100000</f>
        <v>12.9240068397821</v>
      </c>
      <c r="F162" s="895" t="n">
        <f aca="false">F274/F$6*100000</f>
        <v>0</v>
      </c>
      <c r="G162" s="895" t="n">
        <f aca="false">G274/G$6*100000</f>
        <v>0</v>
      </c>
      <c r="H162" s="895" t="n">
        <f aca="false">H274/H$6*100000</f>
        <v>0</v>
      </c>
      <c r="I162" s="895" t="n">
        <f aca="false">I274/I$6*100000</f>
        <v>0</v>
      </c>
      <c r="J162" s="895" t="n">
        <f aca="false">J274/J$6*100000</f>
        <v>0</v>
      </c>
      <c r="K162" s="895" t="n">
        <f aca="false">K274/K$6*100000</f>
        <v>0</v>
      </c>
      <c r="L162" s="895" t="n">
        <f aca="false">L274/L$6*100000</f>
        <v>0</v>
      </c>
      <c r="M162" s="895" t="n">
        <f aca="false">M274/M$6*100000</f>
        <v>0</v>
      </c>
      <c r="N162" s="895" t="n">
        <f aca="false">N274/N$6*100000</f>
        <v>0</v>
      </c>
      <c r="O162" s="895" t="n">
        <f aca="false">O274/O$6*100000</f>
        <v>0</v>
      </c>
      <c r="P162" s="895" t="n">
        <f aca="false">P274/P$6*100000</f>
        <v>0</v>
      </c>
      <c r="Q162" s="895" t="n">
        <f aca="false">Q274/Q$6*100000</f>
        <v>0</v>
      </c>
      <c r="R162" s="895" t="n">
        <f aca="false">R274/R$6*100000</f>
        <v>16.7532249958117</v>
      </c>
      <c r="S162" s="895" t="n">
        <f aca="false">S274/S$6*100000</f>
        <v>43.4216239687364</v>
      </c>
      <c r="T162" s="895" t="n">
        <f aca="false">T274/T$6*100000</f>
        <v>55.3607676693117</v>
      </c>
      <c r="U162" s="895" t="n">
        <f aca="false">U274/U$6*100000</f>
        <v>49.9625281039221</v>
      </c>
      <c r="V162" s="895" t="n">
        <f aca="false">V274/V$6*100000</f>
        <v>72.3327305605787</v>
      </c>
      <c r="W162" s="895" t="n">
        <f aca="false">AA274/AA$6*100000</f>
        <v>85.726532361766</v>
      </c>
      <c r="X162" s="537"/>
      <c r="Y162" s="537"/>
      <c r="Z162" s="537"/>
      <c r="AA162" s="537"/>
    </row>
    <row r="163" s="108" customFormat="true" ht="15" hidden="false" customHeight="false" outlineLevel="0" collapsed="false">
      <c r="A163" s="880"/>
      <c r="B163" s="884"/>
      <c r="C163" s="884"/>
      <c r="D163" s="885" t="s">
        <v>476</v>
      </c>
      <c r="E163" s="894" t="n">
        <f aca="false">E275/E$7*100000</f>
        <v>13.5250890401695</v>
      </c>
      <c r="F163" s="895" t="n">
        <f aca="false">F275/F$7*100000</f>
        <v>0</v>
      </c>
      <c r="G163" s="895" t="n">
        <f aca="false">G275/G$7*100000</f>
        <v>0</v>
      </c>
      <c r="H163" s="895" t="n">
        <f aca="false">H275/H$7*100000</f>
        <v>0</v>
      </c>
      <c r="I163" s="895" t="n">
        <f aca="false">I275/I$7*100000</f>
        <v>0</v>
      </c>
      <c r="J163" s="895" t="n">
        <f aca="false">J275/J$7*100000</f>
        <v>0</v>
      </c>
      <c r="K163" s="895" t="n">
        <f aca="false">K275/K$7*100000</f>
        <v>0</v>
      </c>
      <c r="L163" s="895" t="n">
        <f aca="false">L275/L$7*100000</f>
        <v>0</v>
      </c>
      <c r="M163" s="895" t="n">
        <f aca="false">M275/M$7*100000</f>
        <v>0</v>
      </c>
      <c r="N163" s="895" t="n">
        <f aca="false">N275/N$7*100000</f>
        <v>0</v>
      </c>
      <c r="O163" s="895" t="n">
        <f aca="false">O275/O$7*100000</f>
        <v>0</v>
      </c>
      <c r="P163" s="895" t="n">
        <f aca="false">P275/P$7*100000</f>
        <v>0</v>
      </c>
      <c r="Q163" s="895" t="n">
        <f aca="false">Q275/Q$7*100000</f>
        <v>0</v>
      </c>
      <c r="R163" s="895" t="n">
        <f aca="false">R275/R$7*100000</f>
        <v>0</v>
      </c>
      <c r="S163" s="895" t="n">
        <f aca="false">S275/S$7*100000</f>
        <v>12.643823492224</v>
      </c>
      <c r="T163" s="895" t="n">
        <f aca="false">T275/T$7*100000</f>
        <v>47.1994965387036</v>
      </c>
      <c r="U163" s="895" t="n">
        <f aca="false">U275/U$7*100000</f>
        <v>35.5429180735738</v>
      </c>
      <c r="V163" s="895" t="n">
        <f aca="false">V275/V$7*100000</f>
        <v>63.3981403212173</v>
      </c>
      <c r="W163" s="895" t="n">
        <f aca="false">AA275/AA$7*100000</f>
        <v>108.459869848156</v>
      </c>
      <c r="X163" s="537"/>
      <c r="Y163" s="537"/>
      <c r="Z163" s="537"/>
      <c r="AA163" s="537"/>
    </row>
    <row r="164" s="108" customFormat="true" ht="13.5" hidden="false" customHeight="true" outlineLevel="0" collapsed="false">
      <c r="A164" s="880" t="s">
        <v>444</v>
      </c>
      <c r="B164" s="884" t="s">
        <v>371</v>
      </c>
      <c r="C164" s="884"/>
      <c r="D164" s="885" t="s">
        <v>7</v>
      </c>
      <c r="E164" s="894" t="n">
        <f aca="false">E276/E$5*100000</f>
        <v>4.72828887953738</v>
      </c>
      <c r="F164" s="895" t="n">
        <f aca="false">F276/F$5*100000</f>
        <v>0</v>
      </c>
      <c r="G164" s="895" t="n">
        <f aca="false">G276/G$5*100000</f>
        <v>0</v>
      </c>
      <c r="H164" s="895" t="n">
        <f aca="false">H276/H$5*100000</f>
        <v>0</v>
      </c>
      <c r="I164" s="895" t="n">
        <f aca="false">I276/I$5*100000</f>
        <v>0</v>
      </c>
      <c r="J164" s="895" t="n">
        <f aca="false">J276/J$5*100000</f>
        <v>0</v>
      </c>
      <c r="K164" s="895" t="n">
        <f aca="false">K276/K$5*100000</f>
        <v>0</v>
      </c>
      <c r="L164" s="895" t="n">
        <f aca="false">L276/L$5*100000</f>
        <v>0</v>
      </c>
      <c r="M164" s="895" t="n">
        <f aca="false">M276/M$5*100000</f>
        <v>0</v>
      </c>
      <c r="N164" s="895" t="n">
        <f aca="false">N276/N$5*100000</f>
        <v>0</v>
      </c>
      <c r="O164" s="895" t="n">
        <f aca="false">O276/O$5*100000</f>
        <v>0</v>
      </c>
      <c r="P164" s="895" t="n">
        <f aca="false">P276/P$5*100000</f>
        <v>0</v>
      </c>
      <c r="Q164" s="895" t="n">
        <f aca="false">Q276/Q$5*100000</f>
        <v>0</v>
      </c>
      <c r="R164" s="895" t="n">
        <f aca="false">R276/R$5*100000</f>
        <v>0</v>
      </c>
      <c r="S164" s="895" t="n">
        <f aca="false">S276/S$5*100000</f>
        <v>0</v>
      </c>
      <c r="T164" s="895" t="n">
        <f aca="false">T276/T$5*100000</f>
        <v>8.49256900212314</v>
      </c>
      <c r="U164" s="895" t="n">
        <f aca="false">U276/U$5*100000</f>
        <v>0</v>
      </c>
      <c r="V164" s="895" t="n">
        <f aca="false">V276/V$5*100000</f>
        <v>26.6773376017073</v>
      </c>
      <c r="W164" s="895" t="n">
        <f aca="false">AA276/AA$5*100000</f>
        <v>89.0019071837254</v>
      </c>
      <c r="X164" s="537"/>
      <c r="Y164" s="537"/>
      <c r="Z164" s="537"/>
      <c r="AA164" s="537"/>
    </row>
    <row r="165" s="108" customFormat="true" ht="13.5" hidden="false" customHeight="true" outlineLevel="0" collapsed="false">
      <c r="A165" s="880"/>
      <c r="B165" s="884"/>
      <c r="C165" s="884"/>
      <c r="D165" s="885" t="s">
        <v>475</v>
      </c>
      <c r="E165" s="894" t="n">
        <f aca="false">E277/E$6*100000</f>
        <v>2.98246311687279</v>
      </c>
      <c r="F165" s="895" t="n">
        <f aca="false">F277/F$6*100000</f>
        <v>0</v>
      </c>
      <c r="G165" s="895" t="n">
        <f aca="false">G277/G$6*100000</f>
        <v>0</v>
      </c>
      <c r="H165" s="895" t="n">
        <f aca="false">H277/H$6*100000</f>
        <v>0</v>
      </c>
      <c r="I165" s="895" t="n">
        <f aca="false">I277/I$6*100000</f>
        <v>0</v>
      </c>
      <c r="J165" s="895" t="n">
        <f aca="false">J277/J$6*100000</f>
        <v>0</v>
      </c>
      <c r="K165" s="895" t="n">
        <f aca="false">K277/K$6*100000</f>
        <v>0</v>
      </c>
      <c r="L165" s="895" t="n">
        <f aca="false">L277/L$6*100000</f>
        <v>0</v>
      </c>
      <c r="M165" s="895" t="n">
        <f aca="false">M277/M$6*100000</f>
        <v>0</v>
      </c>
      <c r="N165" s="895" t="n">
        <f aca="false">N277/N$6*100000</f>
        <v>0</v>
      </c>
      <c r="O165" s="895" t="n">
        <f aca="false">O277/O$6*100000</f>
        <v>0</v>
      </c>
      <c r="P165" s="895" t="n">
        <f aca="false">P277/P$6*100000</f>
        <v>0</v>
      </c>
      <c r="Q165" s="895" t="n">
        <f aca="false">Q277/Q$6*100000</f>
        <v>0</v>
      </c>
      <c r="R165" s="895" t="n">
        <f aca="false">R277/R$6*100000</f>
        <v>0</v>
      </c>
      <c r="S165" s="895" t="n">
        <f aca="false">S277/S$6*100000</f>
        <v>0</v>
      </c>
      <c r="T165" s="895" t="n">
        <f aca="false">T277/T$6*100000</f>
        <v>0</v>
      </c>
      <c r="U165" s="895" t="n">
        <f aca="false">U277/U$6*100000</f>
        <v>0</v>
      </c>
      <c r="V165" s="895" t="n">
        <f aca="false">V277/V$6*100000</f>
        <v>36.1663652802893</v>
      </c>
      <c r="W165" s="895" t="n">
        <f aca="false">AA277/AA$6*100000</f>
        <v>85.726532361766</v>
      </c>
      <c r="X165" s="537"/>
      <c r="Y165" s="537"/>
      <c r="Z165" s="537"/>
      <c r="AA165" s="537"/>
    </row>
    <row r="166" s="108" customFormat="true" ht="15" hidden="false" customHeight="false" outlineLevel="0" collapsed="false">
      <c r="A166" s="880"/>
      <c r="B166" s="884"/>
      <c r="C166" s="884"/>
      <c r="D166" s="885" t="s">
        <v>476</v>
      </c>
      <c r="E166" s="894" t="n">
        <f aca="false">E278/E$7*100000</f>
        <v>6.31170821874577</v>
      </c>
      <c r="F166" s="895" t="n">
        <f aca="false">F278/F$7*100000</f>
        <v>0</v>
      </c>
      <c r="G166" s="895" t="n">
        <f aca="false">G278/G$7*100000</f>
        <v>0</v>
      </c>
      <c r="H166" s="895" t="n">
        <f aca="false">H278/H$7*100000</f>
        <v>0</v>
      </c>
      <c r="I166" s="895" t="n">
        <f aca="false">I278/I$7*100000</f>
        <v>0</v>
      </c>
      <c r="J166" s="895" t="n">
        <f aca="false">J278/J$7*100000</f>
        <v>0</v>
      </c>
      <c r="K166" s="895" t="n">
        <f aca="false">K278/K$7*100000</f>
        <v>0</v>
      </c>
      <c r="L166" s="895" t="n">
        <f aca="false">L278/L$7*100000</f>
        <v>0</v>
      </c>
      <c r="M166" s="895" t="n">
        <f aca="false">M278/M$7*100000</f>
        <v>0</v>
      </c>
      <c r="N166" s="895" t="n">
        <f aca="false">N278/N$7*100000</f>
        <v>0</v>
      </c>
      <c r="O166" s="895" t="n">
        <f aca="false">O278/O$7*100000</f>
        <v>0</v>
      </c>
      <c r="P166" s="895" t="n">
        <f aca="false">P278/P$7*100000</f>
        <v>0</v>
      </c>
      <c r="Q166" s="895" t="n">
        <f aca="false">Q278/Q$7*100000</f>
        <v>0</v>
      </c>
      <c r="R166" s="895" t="n">
        <f aca="false">R278/R$7*100000</f>
        <v>0</v>
      </c>
      <c r="S166" s="895" t="n">
        <f aca="false">S278/S$7*100000</f>
        <v>0</v>
      </c>
      <c r="T166" s="895" t="n">
        <f aca="false">T278/T$7*100000</f>
        <v>15.7331655129012</v>
      </c>
      <c r="U166" s="895" t="n">
        <f aca="false">U278/U$7*100000</f>
        <v>0</v>
      </c>
      <c r="V166" s="895" t="n">
        <f aca="false">V278/V$7*100000</f>
        <v>21.1327134404057</v>
      </c>
      <c r="W166" s="895" t="n">
        <f aca="false">AA278/AA$7*100000</f>
        <v>90.3832248734635</v>
      </c>
      <c r="X166" s="537"/>
      <c r="Y166" s="537"/>
      <c r="Z166" s="537"/>
      <c r="AA166" s="537"/>
    </row>
    <row r="167" s="108" customFormat="true" ht="13.5" hidden="false" customHeight="true" outlineLevel="0" collapsed="false">
      <c r="A167" s="880" t="s">
        <v>445</v>
      </c>
      <c r="B167" s="884" t="s">
        <v>446</v>
      </c>
      <c r="C167" s="884"/>
      <c r="D167" s="885" t="s">
        <v>7</v>
      </c>
      <c r="E167" s="894" t="n">
        <f aca="false">E279/E$5*100000</f>
        <v>114.424590884805</v>
      </c>
      <c r="F167" s="895" t="n">
        <f aca="false">F279/F$5*100000</f>
        <v>0</v>
      </c>
      <c r="G167" s="895" t="n">
        <f aca="false">G279/G$5*100000</f>
        <v>0</v>
      </c>
      <c r="H167" s="895" t="n">
        <f aca="false">H279/H$5*100000</f>
        <v>0</v>
      </c>
      <c r="I167" s="895" t="n">
        <f aca="false">I279/I$5*100000</f>
        <v>0</v>
      </c>
      <c r="J167" s="895" t="n">
        <f aca="false">J279/J$5*100000</f>
        <v>0</v>
      </c>
      <c r="K167" s="895" t="n">
        <f aca="false">K279/K$5*100000</f>
        <v>0</v>
      </c>
      <c r="L167" s="895" t="n">
        <f aca="false">L279/L$5*100000</f>
        <v>0</v>
      </c>
      <c r="M167" s="895" t="n">
        <f aca="false">M279/M$5*100000</f>
        <v>6.67779632721202</v>
      </c>
      <c r="N167" s="895" t="n">
        <f aca="false">N279/N$5*100000</f>
        <v>11.685655857435</v>
      </c>
      <c r="O167" s="895" t="n">
        <f aca="false">O279/O$5*100000</f>
        <v>11.394063692816</v>
      </c>
      <c r="P167" s="895" t="n">
        <f aca="false">P279/P$5*100000</f>
        <v>39.5282956716516</v>
      </c>
      <c r="Q167" s="895" t="n">
        <f aca="false">Q279/Q$5*100000</f>
        <v>37.2800477184611</v>
      </c>
      <c r="R167" s="895" t="n">
        <f aca="false">R279/R$5*100000</f>
        <v>40.3551251008878</v>
      </c>
      <c r="S167" s="895" t="n">
        <f aca="false">S279/S$5*100000</f>
        <v>80.9825887434202</v>
      </c>
      <c r="T167" s="895" t="n">
        <f aca="false">T279/T$5*100000</f>
        <v>135.88110403397</v>
      </c>
      <c r="U167" s="895" t="n">
        <f aca="false">U279/U$5*100000</f>
        <v>269.989615784008</v>
      </c>
      <c r="V167" s="895" t="n">
        <f aca="false">V279/V$5*100000</f>
        <v>453.514739229025</v>
      </c>
      <c r="W167" s="895" t="n">
        <f aca="false">AA279/AA$5*100000</f>
        <v>1691.03623649078</v>
      </c>
      <c r="X167" s="537"/>
      <c r="Y167" s="537"/>
      <c r="Z167" s="537"/>
      <c r="AA167" s="537"/>
    </row>
    <row r="168" s="108" customFormat="true" ht="13.5" hidden="false" customHeight="true" outlineLevel="0" collapsed="false">
      <c r="A168" s="880"/>
      <c r="B168" s="884"/>
      <c r="C168" s="884"/>
      <c r="D168" s="885" t="s">
        <v>475</v>
      </c>
      <c r="E168" s="894" t="n">
        <f aca="false">E280/E$6*100000</f>
        <v>107.36867220742</v>
      </c>
      <c r="F168" s="895" t="n">
        <f aca="false">F280/F$6*100000</f>
        <v>0</v>
      </c>
      <c r="G168" s="895" t="n">
        <f aca="false">G280/G$6*100000</f>
        <v>0</v>
      </c>
      <c r="H168" s="895" t="n">
        <f aca="false">H280/H$6*100000</f>
        <v>0</v>
      </c>
      <c r="I168" s="895" t="n">
        <f aca="false">I280/I$6*100000</f>
        <v>0</v>
      </c>
      <c r="J168" s="895" t="n">
        <f aca="false">J280/J$6*100000</f>
        <v>0</v>
      </c>
      <c r="K168" s="895" t="n">
        <f aca="false">K280/K$6*100000</f>
        <v>0</v>
      </c>
      <c r="L168" s="895" t="n">
        <f aca="false">L280/L$6*100000</f>
        <v>0</v>
      </c>
      <c r="M168" s="895" t="n">
        <f aca="false">M280/M$6*100000</f>
        <v>13.3904659882164</v>
      </c>
      <c r="N168" s="895" t="n">
        <f aca="false">N280/N$6*100000</f>
        <v>23.5294117647059</v>
      </c>
      <c r="O168" s="895" t="n">
        <f aca="false">O280/O$6*100000</f>
        <v>11.6306117701791</v>
      </c>
      <c r="P168" s="895" t="n">
        <f aca="false">P280/P$6*100000</f>
        <v>67.3763643713785</v>
      </c>
      <c r="Q168" s="895" t="n">
        <f aca="false">Q280/Q$6*100000</f>
        <v>76.5110941086458</v>
      </c>
      <c r="R168" s="895" t="n">
        <f aca="false">R280/R$6*100000</f>
        <v>50.2596749874351</v>
      </c>
      <c r="S168" s="895" t="n">
        <f aca="false">S280/S$6*100000</f>
        <v>115.790997249964</v>
      </c>
      <c r="T168" s="895" t="n">
        <f aca="false">T280/T$6*100000</f>
        <v>184.535892231039</v>
      </c>
      <c r="U168" s="895" t="n">
        <f aca="false">U280/U$6*100000</f>
        <v>399.700224831377</v>
      </c>
      <c r="V168" s="895" t="n">
        <f aca="false">V280/V$6*100000</f>
        <v>723.327305605787</v>
      </c>
      <c r="W168" s="895" t="n">
        <f aca="false">AA280/AA$6*100000</f>
        <v>1585.94084869267</v>
      </c>
      <c r="X168" s="537"/>
      <c r="Y168" s="537"/>
      <c r="Z168" s="537"/>
      <c r="AA168" s="537"/>
    </row>
    <row r="169" s="108" customFormat="true" ht="15" hidden="false" customHeight="false" outlineLevel="0" collapsed="false">
      <c r="A169" s="880"/>
      <c r="B169" s="884"/>
      <c r="C169" s="884"/>
      <c r="D169" s="885" t="s">
        <v>476</v>
      </c>
      <c r="E169" s="894" t="n">
        <f aca="false">E281/E$7*100000</f>
        <v>120.824128758848</v>
      </c>
      <c r="F169" s="895" t="n">
        <f aca="false">F281/F$7*100000</f>
        <v>0</v>
      </c>
      <c r="G169" s="895" t="n">
        <f aca="false">G281/G$7*100000</f>
        <v>0</v>
      </c>
      <c r="H169" s="895" t="n">
        <f aca="false">H281/H$7*100000</f>
        <v>0</v>
      </c>
      <c r="I169" s="895" t="n">
        <f aca="false">I281/I$7*100000</f>
        <v>0</v>
      </c>
      <c r="J169" s="895" t="n">
        <f aca="false">J281/J$7*100000</f>
        <v>0</v>
      </c>
      <c r="K169" s="895" t="n">
        <f aca="false">K281/K$7*100000</f>
        <v>0</v>
      </c>
      <c r="L169" s="895" t="n">
        <f aca="false">L281/L$7*100000</f>
        <v>0</v>
      </c>
      <c r="M169" s="895" t="n">
        <f aca="false">M281/M$7*100000</f>
        <v>0</v>
      </c>
      <c r="N169" s="895" t="n">
        <f aca="false">N281/N$7*100000</f>
        <v>0</v>
      </c>
      <c r="O169" s="895" t="n">
        <f aca="false">O281/O$7*100000</f>
        <v>11.1669458403127</v>
      </c>
      <c r="P169" s="895" t="n">
        <f aca="false">P281/P$7*100000</f>
        <v>12.8899200824955</v>
      </c>
      <c r="Q169" s="895" t="n">
        <f aca="false">Q281/Q$7*100000</f>
        <v>0</v>
      </c>
      <c r="R169" s="895" t="n">
        <f aca="false">R281/R$7*100000</f>
        <v>31.1477962934122</v>
      </c>
      <c r="S169" s="895" t="n">
        <f aca="false">S281/S$7*100000</f>
        <v>50.5752939688962</v>
      </c>
      <c r="T169" s="895" t="n">
        <f aca="false">T281/T$7*100000</f>
        <v>94.3989930774072</v>
      </c>
      <c r="U169" s="895" t="n">
        <f aca="false">U281/U$7*100000</f>
        <v>177.714590367869</v>
      </c>
      <c r="V169" s="895" t="n">
        <f aca="false">V281/V$7*100000</f>
        <v>295.85798816568</v>
      </c>
      <c r="W169" s="895" t="n">
        <f aca="false">AA281/AA$7*100000</f>
        <v>1735.3579175705</v>
      </c>
      <c r="X169" s="537"/>
      <c r="Y169" s="537"/>
      <c r="Z169" s="537"/>
      <c r="AA169" s="537"/>
    </row>
    <row r="170" s="108" customFormat="true" ht="13.5" hidden="false" customHeight="true" outlineLevel="0" collapsed="false">
      <c r="A170" s="880" t="s">
        <v>447</v>
      </c>
      <c r="B170" s="880" t="s">
        <v>477</v>
      </c>
      <c r="C170" s="884" t="s">
        <v>374</v>
      </c>
      <c r="D170" s="885" t="s">
        <v>7</v>
      </c>
      <c r="E170" s="894" t="n">
        <f aca="false">E282/E$5*100000</f>
        <v>11.8207221988435</v>
      </c>
      <c r="F170" s="895" t="n">
        <f aca="false">F282/F$5*100000</f>
        <v>0</v>
      </c>
      <c r="G170" s="895" t="n">
        <f aca="false">G282/G$5*100000</f>
        <v>0</v>
      </c>
      <c r="H170" s="895" t="n">
        <f aca="false">H282/H$5*100000</f>
        <v>0</v>
      </c>
      <c r="I170" s="895" t="n">
        <f aca="false">I282/I$5*100000</f>
        <v>0</v>
      </c>
      <c r="J170" s="895" t="n">
        <f aca="false">J282/J$5*100000</f>
        <v>0</v>
      </c>
      <c r="K170" s="895" t="n">
        <f aca="false">K282/K$5*100000</f>
        <v>0</v>
      </c>
      <c r="L170" s="895" t="n">
        <f aca="false">L282/L$5*100000</f>
        <v>0</v>
      </c>
      <c r="M170" s="895" t="n">
        <f aca="false">M282/M$5*100000</f>
        <v>6.67779632721202</v>
      </c>
      <c r="N170" s="895" t="n">
        <f aca="false">N282/N$5*100000</f>
        <v>0</v>
      </c>
      <c r="O170" s="895" t="n">
        <f aca="false">O282/O$5*100000</f>
        <v>5.69703184640802</v>
      </c>
      <c r="P170" s="895" t="n">
        <f aca="false">P282/P$5*100000</f>
        <v>13.1760985572172</v>
      </c>
      <c r="Q170" s="895" t="n">
        <f aca="false">Q282/Q$5*100000</f>
        <v>0</v>
      </c>
      <c r="R170" s="895" t="n">
        <f aca="false">R282/R$5*100000</f>
        <v>0</v>
      </c>
      <c r="S170" s="895" t="n">
        <f aca="false">S282/S$5*100000</f>
        <v>13.4970981239034</v>
      </c>
      <c r="T170" s="895" t="n">
        <f aca="false">T282/T$5*100000</f>
        <v>16.9851380042463</v>
      </c>
      <c r="U170" s="895" t="n">
        <f aca="false">U282/U$5*100000</f>
        <v>41.5368639667705</v>
      </c>
      <c r="V170" s="895" t="n">
        <f aca="false">V282/V$5*100000</f>
        <v>66.6933440042684</v>
      </c>
      <c r="W170" s="895" t="n">
        <f aca="false">AA282/AA$5*100000</f>
        <v>101.716465352829</v>
      </c>
      <c r="X170" s="537"/>
      <c r="Y170" s="537"/>
      <c r="Z170" s="537"/>
      <c r="AA170" s="537"/>
    </row>
    <row r="171" s="108" customFormat="true" ht="13.5" hidden="false" customHeight="true" outlineLevel="0" collapsed="false">
      <c r="A171" s="880"/>
      <c r="B171" s="880"/>
      <c r="C171" s="880"/>
      <c r="D171" s="885" t="s">
        <v>475</v>
      </c>
      <c r="E171" s="894" t="n">
        <f aca="false">E283/E$6*100000</f>
        <v>14.9123155843639</v>
      </c>
      <c r="F171" s="895" t="n">
        <f aca="false">F283/F$6*100000</f>
        <v>0</v>
      </c>
      <c r="G171" s="895" t="n">
        <f aca="false">G283/G$6*100000</f>
        <v>0</v>
      </c>
      <c r="H171" s="895" t="n">
        <f aca="false">H283/H$6*100000</f>
        <v>0</v>
      </c>
      <c r="I171" s="895" t="n">
        <f aca="false">I283/I$6*100000</f>
        <v>0</v>
      </c>
      <c r="J171" s="895" t="n">
        <f aca="false">J283/J$6*100000</f>
        <v>0</v>
      </c>
      <c r="K171" s="895" t="n">
        <f aca="false">K283/K$6*100000</f>
        <v>0</v>
      </c>
      <c r="L171" s="895" t="n">
        <f aca="false">L283/L$6*100000</f>
        <v>0</v>
      </c>
      <c r="M171" s="895" t="n">
        <f aca="false">M283/M$6*100000</f>
        <v>13.3904659882164</v>
      </c>
      <c r="N171" s="895" t="n">
        <f aca="false">N283/N$6*100000</f>
        <v>0</v>
      </c>
      <c r="O171" s="895" t="n">
        <f aca="false">O283/O$6*100000</f>
        <v>11.6306117701791</v>
      </c>
      <c r="P171" s="895" t="n">
        <f aca="false">P283/P$6*100000</f>
        <v>26.9505457485514</v>
      </c>
      <c r="Q171" s="895" t="n">
        <f aca="false">Q283/Q$6*100000</f>
        <v>0</v>
      </c>
      <c r="R171" s="895" t="n">
        <f aca="false">R283/R$6*100000</f>
        <v>0</v>
      </c>
      <c r="S171" s="895" t="n">
        <f aca="false">S283/S$6*100000</f>
        <v>14.4738746562455</v>
      </c>
      <c r="T171" s="895" t="n">
        <f aca="false">T283/T$6*100000</f>
        <v>36.9071784462078</v>
      </c>
      <c r="U171" s="895" t="n">
        <f aca="false">U283/U$6*100000</f>
        <v>99.9250562078441</v>
      </c>
      <c r="V171" s="895" t="n">
        <f aca="false">V283/V$6*100000</f>
        <v>72.3327305605787</v>
      </c>
      <c r="W171" s="895" t="n">
        <f aca="false">AA283/AA$6*100000</f>
        <v>85.726532361766</v>
      </c>
      <c r="X171" s="537"/>
      <c r="Y171" s="537"/>
      <c r="Z171" s="537"/>
      <c r="AA171" s="537"/>
    </row>
    <row r="172" s="108" customFormat="true" ht="15" hidden="false" customHeight="false" outlineLevel="0" collapsed="false">
      <c r="A172" s="880"/>
      <c r="B172" s="880"/>
      <c r="C172" s="880"/>
      <c r="D172" s="885" t="s">
        <v>476</v>
      </c>
      <c r="E172" s="894" t="n">
        <f aca="false">E284/E$7*100000</f>
        <v>9.01672602677968</v>
      </c>
      <c r="F172" s="895" t="n">
        <f aca="false">F284/F$7*100000</f>
        <v>0</v>
      </c>
      <c r="G172" s="895" t="n">
        <f aca="false">G284/G$7*100000</f>
        <v>0</v>
      </c>
      <c r="H172" s="895" t="n">
        <f aca="false">H284/H$7*100000</f>
        <v>0</v>
      </c>
      <c r="I172" s="895" t="n">
        <f aca="false">I284/I$7*100000</f>
        <v>0</v>
      </c>
      <c r="J172" s="895" t="n">
        <f aca="false">J284/J$7*100000</f>
        <v>0</v>
      </c>
      <c r="K172" s="895" t="n">
        <f aca="false">K284/K$7*100000</f>
        <v>0</v>
      </c>
      <c r="L172" s="895" t="n">
        <f aca="false">L284/L$7*100000</f>
        <v>0</v>
      </c>
      <c r="M172" s="895" t="n">
        <f aca="false">M284/M$7*100000</f>
        <v>0</v>
      </c>
      <c r="N172" s="895" t="n">
        <f aca="false">N284/N$7*100000</f>
        <v>0</v>
      </c>
      <c r="O172" s="895" t="n">
        <f aca="false">O284/O$7*100000</f>
        <v>0</v>
      </c>
      <c r="P172" s="895" t="n">
        <f aca="false">P284/P$7*100000</f>
        <v>0</v>
      </c>
      <c r="Q172" s="895" t="n">
        <f aca="false">Q284/Q$7*100000</f>
        <v>0</v>
      </c>
      <c r="R172" s="895" t="n">
        <f aca="false">R284/R$7*100000</f>
        <v>0</v>
      </c>
      <c r="S172" s="895" t="n">
        <f aca="false">S284/S$7*100000</f>
        <v>12.643823492224</v>
      </c>
      <c r="T172" s="895" t="n">
        <f aca="false">T284/T$7*100000</f>
        <v>0</v>
      </c>
      <c r="U172" s="895" t="n">
        <f aca="false">U284/U$7*100000</f>
        <v>0</v>
      </c>
      <c r="V172" s="895" t="n">
        <f aca="false">V284/V$7*100000</f>
        <v>63.3981403212173</v>
      </c>
      <c r="W172" s="895" t="n">
        <f aca="false">AA284/AA$7*100000</f>
        <v>108.459869848156</v>
      </c>
      <c r="X172" s="537"/>
      <c r="Y172" s="537"/>
      <c r="Z172" s="537"/>
      <c r="AA172" s="537"/>
    </row>
    <row r="173" s="108" customFormat="true" ht="13.5" hidden="false" customHeight="true" outlineLevel="0" collapsed="false">
      <c r="A173" s="880" t="s">
        <v>448</v>
      </c>
      <c r="B173" s="884"/>
      <c r="C173" s="889" t="s">
        <v>1073</v>
      </c>
      <c r="D173" s="885" t="s">
        <v>7</v>
      </c>
      <c r="E173" s="894" t="n">
        <f aca="false">E285/E$5*100000</f>
        <v>16.5490110783808</v>
      </c>
      <c r="F173" s="895" t="n">
        <f aca="false">F285/F$5*100000</f>
        <v>0</v>
      </c>
      <c r="G173" s="895" t="n">
        <f aca="false">G285/G$5*100000</f>
        <v>0</v>
      </c>
      <c r="H173" s="895" t="n">
        <f aca="false">H285/H$5*100000</f>
        <v>0</v>
      </c>
      <c r="I173" s="895" t="n">
        <f aca="false">I285/I$5*100000</f>
        <v>0</v>
      </c>
      <c r="J173" s="895" t="n">
        <f aca="false">J285/J$5*100000</f>
        <v>0</v>
      </c>
      <c r="K173" s="895" t="n">
        <f aca="false">K285/K$5*100000</f>
        <v>0</v>
      </c>
      <c r="L173" s="895" t="n">
        <f aca="false">L285/L$5*100000</f>
        <v>0</v>
      </c>
      <c r="M173" s="895" t="n">
        <f aca="false">M285/M$5*100000</f>
        <v>0</v>
      </c>
      <c r="N173" s="895" t="n">
        <f aca="false">N285/N$5*100000</f>
        <v>11.685655857435</v>
      </c>
      <c r="O173" s="895" t="n">
        <f aca="false">O285/O$5*100000</f>
        <v>5.69703184640802</v>
      </c>
      <c r="P173" s="895" t="n">
        <f aca="false">P285/P$5*100000</f>
        <v>19.7641478358258</v>
      </c>
      <c r="Q173" s="895" t="n">
        <f aca="false">Q285/Q$5*100000</f>
        <v>29.8240381747689</v>
      </c>
      <c r="R173" s="895" t="n">
        <f aca="false">R285/R$5*100000</f>
        <v>8.07102502017756</v>
      </c>
      <c r="S173" s="895" t="n">
        <f aca="false">S285/S$5*100000</f>
        <v>20.245647185855</v>
      </c>
      <c r="T173" s="895" t="n">
        <f aca="false">T285/T$5*100000</f>
        <v>33.9702760084926</v>
      </c>
      <c r="U173" s="895" t="n">
        <f aca="false">U285/U$5*100000</f>
        <v>20.7684319833853</v>
      </c>
      <c r="V173" s="895" t="n">
        <f aca="false">V285/V$5*100000</f>
        <v>66.6933440042684</v>
      </c>
      <c r="W173" s="895" t="n">
        <f aca="false">AA285/AA$5*100000</f>
        <v>127.145581691036</v>
      </c>
      <c r="X173" s="537"/>
      <c r="Y173" s="537"/>
      <c r="Z173" s="537"/>
      <c r="AA173" s="537"/>
    </row>
    <row r="174" s="108" customFormat="true" ht="13.5" hidden="false" customHeight="true" outlineLevel="0" collapsed="false">
      <c r="A174" s="880"/>
      <c r="B174" s="884"/>
      <c r="C174" s="884"/>
      <c r="D174" s="885" t="s">
        <v>475</v>
      </c>
      <c r="E174" s="894" t="n">
        <f aca="false">E286/E$6*100000</f>
        <v>22.8655505626914</v>
      </c>
      <c r="F174" s="895" t="n">
        <f aca="false">F286/F$6*100000</f>
        <v>0</v>
      </c>
      <c r="G174" s="895" t="n">
        <f aca="false">G286/G$6*100000</f>
        <v>0</v>
      </c>
      <c r="H174" s="895" t="n">
        <f aca="false">H286/H$6*100000</f>
        <v>0</v>
      </c>
      <c r="I174" s="895" t="n">
        <f aca="false">I286/I$6*100000</f>
        <v>0</v>
      </c>
      <c r="J174" s="895" t="n">
        <f aca="false">J286/J$6*100000</f>
        <v>0</v>
      </c>
      <c r="K174" s="895" t="n">
        <f aca="false">K286/K$6*100000</f>
        <v>0</v>
      </c>
      <c r="L174" s="895" t="n">
        <f aca="false">L286/L$6*100000</f>
        <v>0</v>
      </c>
      <c r="M174" s="895" t="n">
        <f aca="false">M286/M$6*100000</f>
        <v>0</v>
      </c>
      <c r="N174" s="895" t="n">
        <f aca="false">N286/N$6*100000</f>
        <v>23.5294117647059</v>
      </c>
      <c r="O174" s="895" t="n">
        <f aca="false">O286/O$6*100000</f>
        <v>0</v>
      </c>
      <c r="P174" s="895" t="n">
        <f aca="false">P286/P$6*100000</f>
        <v>40.4258186228271</v>
      </c>
      <c r="Q174" s="895" t="n">
        <f aca="false">Q286/Q$6*100000</f>
        <v>61.2088752869166</v>
      </c>
      <c r="R174" s="895" t="n">
        <f aca="false">R286/R$6*100000</f>
        <v>16.7532249958117</v>
      </c>
      <c r="S174" s="895" t="n">
        <f aca="false">S286/S$6*100000</f>
        <v>28.947749312491</v>
      </c>
      <c r="T174" s="895" t="n">
        <f aca="false">T286/T$6*100000</f>
        <v>18.4535892231039</v>
      </c>
      <c r="U174" s="895" t="n">
        <f aca="false">U286/U$6*100000</f>
        <v>49.9625281039221</v>
      </c>
      <c r="V174" s="895" t="n">
        <f aca="false">V286/V$6*100000</f>
        <v>108.499095840868</v>
      </c>
      <c r="W174" s="895" t="n">
        <f aca="false">AA286/AA$6*100000</f>
        <v>214.316330904415</v>
      </c>
      <c r="X174" s="537"/>
      <c r="Y174" s="537"/>
      <c r="Z174" s="537"/>
      <c r="AA174" s="537"/>
    </row>
    <row r="175" s="108" customFormat="true" ht="15" hidden="false" customHeight="false" outlineLevel="0" collapsed="false">
      <c r="A175" s="880"/>
      <c r="B175" s="884"/>
      <c r="C175" s="884"/>
      <c r="D175" s="885" t="s">
        <v>476</v>
      </c>
      <c r="E175" s="894" t="n">
        <f aca="false">E287/E$7*100000</f>
        <v>10.8200712321356</v>
      </c>
      <c r="F175" s="895" t="n">
        <f aca="false">F287/F$7*100000</f>
        <v>0</v>
      </c>
      <c r="G175" s="895" t="n">
        <f aca="false">G287/G$7*100000</f>
        <v>0</v>
      </c>
      <c r="H175" s="895" t="n">
        <f aca="false">H287/H$7*100000</f>
        <v>0</v>
      </c>
      <c r="I175" s="895" t="n">
        <f aca="false">I287/I$7*100000</f>
        <v>0</v>
      </c>
      <c r="J175" s="895" t="n">
        <f aca="false">J287/J$7*100000</f>
        <v>0</v>
      </c>
      <c r="K175" s="895" t="n">
        <f aca="false">K287/K$7*100000</f>
        <v>0</v>
      </c>
      <c r="L175" s="895" t="n">
        <f aca="false">L287/L$7*100000</f>
        <v>0</v>
      </c>
      <c r="M175" s="895" t="n">
        <f aca="false">M287/M$7*100000</f>
        <v>0</v>
      </c>
      <c r="N175" s="895" t="n">
        <f aca="false">N287/N$7*100000</f>
        <v>0</v>
      </c>
      <c r="O175" s="895" t="n">
        <f aca="false">O287/O$7*100000</f>
        <v>11.1669458403127</v>
      </c>
      <c r="P175" s="895" t="n">
        <f aca="false">P287/P$7*100000</f>
        <v>0</v>
      </c>
      <c r="Q175" s="895" t="n">
        <f aca="false">Q287/Q$7*100000</f>
        <v>0</v>
      </c>
      <c r="R175" s="895" t="n">
        <f aca="false">R287/R$7*100000</f>
        <v>0</v>
      </c>
      <c r="S175" s="895" t="n">
        <f aca="false">S287/S$7*100000</f>
        <v>12.643823492224</v>
      </c>
      <c r="T175" s="895" t="n">
        <f aca="false">T287/T$7*100000</f>
        <v>47.1994965387036</v>
      </c>
      <c r="U175" s="895" t="n">
        <f aca="false">U287/U$7*100000</f>
        <v>0</v>
      </c>
      <c r="V175" s="895" t="n">
        <f aca="false">V287/V$7*100000</f>
        <v>42.2654268808115</v>
      </c>
      <c r="W175" s="895" t="n">
        <f aca="false">AA287/AA$7*100000</f>
        <v>90.3832248734635</v>
      </c>
      <c r="X175" s="537"/>
      <c r="Y175" s="537"/>
      <c r="Z175" s="537"/>
      <c r="AA175" s="537"/>
    </row>
    <row r="176" s="108" customFormat="true" ht="13.5" hidden="false" customHeight="true" outlineLevel="0" collapsed="false">
      <c r="A176" s="880" t="s">
        <v>450</v>
      </c>
      <c r="B176" s="884"/>
      <c r="C176" s="889" t="s">
        <v>1074</v>
      </c>
      <c r="D176" s="885" t="s">
        <v>7</v>
      </c>
      <c r="E176" s="894" t="n">
        <f aca="false">E288/E$5*100000</f>
        <v>14.1848666386122</v>
      </c>
      <c r="F176" s="895" t="n">
        <f aca="false">F288/F$5*100000</f>
        <v>0</v>
      </c>
      <c r="G176" s="895" t="n">
        <f aca="false">G288/G$5*100000</f>
        <v>0</v>
      </c>
      <c r="H176" s="895" t="n">
        <f aca="false">H288/H$5*100000</f>
        <v>0</v>
      </c>
      <c r="I176" s="895" t="n">
        <f aca="false">I288/I$5*100000</f>
        <v>0</v>
      </c>
      <c r="J176" s="895" t="n">
        <f aca="false">J288/J$5*100000</f>
        <v>0</v>
      </c>
      <c r="K176" s="895" t="n">
        <f aca="false">K288/K$5*100000</f>
        <v>0</v>
      </c>
      <c r="L176" s="895" t="n">
        <f aca="false">L288/L$5*100000</f>
        <v>0</v>
      </c>
      <c r="M176" s="895" t="n">
        <f aca="false">M288/M$5*100000</f>
        <v>0</v>
      </c>
      <c r="N176" s="895" t="n">
        <f aca="false">N288/N$5*100000</f>
        <v>0</v>
      </c>
      <c r="O176" s="895" t="n">
        <f aca="false">O288/O$5*100000</f>
        <v>0</v>
      </c>
      <c r="P176" s="895" t="n">
        <f aca="false">P288/P$5*100000</f>
        <v>0</v>
      </c>
      <c r="Q176" s="895" t="n">
        <f aca="false">Q288/Q$5*100000</f>
        <v>0</v>
      </c>
      <c r="R176" s="895" t="n">
        <f aca="false">R288/R$5*100000</f>
        <v>0</v>
      </c>
      <c r="S176" s="895" t="n">
        <f aca="false">S288/S$5*100000</f>
        <v>13.4970981239034</v>
      </c>
      <c r="T176" s="895" t="n">
        <f aca="false">T288/T$5*100000</f>
        <v>16.9851380042463</v>
      </c>
      <c r="U176" s="895" t="n">
        <f aca="false">U288/U$5*100000</f>
        <v>31.1526479750779</v>
      </c>
      <c r="V176" s="895" t="n">
        <f aca="false">V288/V$5*100000</f>
        <v>53.3546752034147</v>
      </c>
      <c r="W176" s="895" t="n">
        <f aca="false">AA288/AA$5*100000</f>
        <v>241.576605212969</v>
      </c>
      <c r="X176" s="537"/>
      <c r="Y176" s="537"/>
      <c r="Z176" s="537"/>
      <c r="AA176" s="537"/>
    </row>
    <row r="177" s="108" customFormat="true" ht="13.5" hidden="false" customHeight="true" outlineLevel="0" collapsed="false">
      <c r="A177" s="880"/>
      <c r="B177" s="884"/>
      <c r="C177" s="884"/>
      <c r="D177" s="885" t="s">
        <v>475</v>
      </c>
      <c r="E177" s="894" t="n">
        <f aca="false">E289/E$6*100000</f>
        <v>10.9356980952002</v>
      </c>
      <c r="F177" s="895" t="n">
        <f aca="false">F289/F$6*100000</f>
        <v>0</v>
      </c>
      <c r="G177" s="895" t="n">
        <f aca="false">G289/G$6*100000</f>
        <v>0</v>
      </c>
      <c r="H177" s="895" t="n">
        <f aca="false">H289/H$6*100000</f>
        <v>0</v>
      </c>
      <c r="I177" s="895" t="n">
        <f aca="false">I289/I$6*100000</f>
        <v>0</v>
      </c>
      <c r="J177" s="895" t="n">
        <f aca="false">J289/J$6*100000</f>
        <v>0</v>
      </c>
      <c r="K177" s="895" t="n">
        <f aca="false">K289/K$6*100000</f>
        <v>0</v>
      </c>
      <c r="L177" s="895" t="n">
        <f aca="false">L289/L$6*100000</f>
        <v>0</v>
      </c>
      <c r="M177" s="895" t="n">
        <f aca="false">M289/M$6*100000</f>
        <v>0</v>
      </c>
      <c r="N177" s="895" t="n">
        <f aca="false">N289/N$6*100000</f>
        <v>0</v>
      </c>
      <c r="O177" s="895" t="n">
        <f aca="false">O289/O$6*100000</f>
        <v>0</v>
      </c>
      <c r="P177" s="895" t="n">
        <f aca="false">P289/P$6*100000</f>
        <v>0</v>
      </c>
      <c r="Q177" s="895" t="n">
        <f aca="false">Q289/Q$6*100000</f>
        <v>0</v>
      </c>
      <c r="R177" s="895" t="n">
        <f aca="false">R289/R$6*100000</f>
        <v>0</v>
      </c>
      <c r="S177" s="895" t="n">
        <f aca="false">S289/S$6*100000</f>
        <v>14.4738746562455</v>
      </c>
      <c r="T177" s="895" t="n">
        <f aca="false">T289/T$6*100000</f>
        <v>36.9071784462078</v>
      </c>
      <c r="U177" s="895" t="n">
        <f aca="false">U289/U$6*100000</f>
        <v>24.981264051961</v>
      </c>
      <c r="V177" s="895" t="n">
        <f aca="false">V289/V$6*100000</f>
        <v>108.499095840868</v>
      </c>
      <c r="W177" s="895" t="n">
        <f aca="false">AA289/AA$6*100000</f>
        <v>171.453064723532</v>
      </c>
      <c r="X177" s="537"/>
      <c r="Y177" s="537"/>
      <c r="Z177" s="537"/>
      <c r="AA177" s="537"/>
    </row>
    <row r="178" s="108" customFormat="true" ht="15" hidden="false" customHeight="false" outlineLevel="0" collapsed="false">
      <c r="A178" s="880"/>
      <c r="B178" s="884"/>
      <c r="C178" s="884"/>
      <c r="D178" s="885" t="s">
        <v>476</v>
      </c>
      <c r="E178" s="894" t="n">
        <f aca="false">E290/E$7*100000</f>
        <v>17.1317794508814</v>
      </c>
      <c r="F178" s="895" t="n">
        <f aca="false">F290/F$7*100000</f>
        <v>0</v>
      </c>
      <c r="G178" s="895" t="n">
        <f aca="false">G290/G$7*100000</f>
        <v>0</v>
      </c>
      <c r="H178" s="895" t="n">
        <f aca="false">H290/H$7*100000</f>
        <v>0</v>
      </c>
      <c r="I178" s="895" t="n">
        <f aca="false">I290/I$7*100000</f>
        <v>0</v>
      </c>
      <c r="J178" s="895" t="n">
        <f aca="false">J290/J$7*100000</f>
        <v>0</v>
      </c>
      <c r="K178" s="895" t="n">
        <f aca="false">K290/K$7*100000</f>
        <v>0</v>
      </c>
      <c r="L178" s="895" t="n">
        <f aca="false">L290/L$7*100000</f>
        <v>0</v>
      </c>
      <c r="M178" s="895" t="n">
        <f aca="false">M290/M$7*100000</f>
        <v>0</v>
      </c>
      <c r="N178" s="895" t="n">
        <f aca="false">N290/N$7*100000</f>
        <v>0</v>
      </c>
      <c r="O178" s="895" t="n">
        <f aca="false">O290/O$7*100000</f>
        <v>0</v>
      </c>
      <c r="P178" s="895" t="n">
        <f aca="false">P290/P$7*100000</f>
        <v>0</v>
      </c>
      <c r="Q178" s="895" t="n">
        <f aca="false">Q290/Q$7*100000</f>
        <v>0</v>
      </c>
      <c r="R178" s="895" t="n">
        <f aca="false">R290/R$7*100000</f>
        <v>0</v>
      </c>
      <c r="S178" s="895" t="n">
        <f aca="false">S290/S$7*100000</f>
        <v>12.643823492224</v>
      </c>
      <c r="T178" s="895" t="n">
        <f aca="false">T290/T$7*100000</f>
        <v>0</v>
      </c>
      <c r="U178" s="895" t="n">
        <f aca="false">U290/U$7*100000</f>
        <v>35.5429180735738</v>
      </c>
      <c r="V178" s="895" t="n">
        <f aca="false">V290/V$7*100000</f>
        <v>21.1327134404057</v>
      </c>
      <c r="W178" s="895" t="n">
        <f aca="false">AA290/AA$7*100000</f>
        <v>271.14967462039</v>
      </c>
      <c r="X178" s="537"/>
      <c r="Y178" s="537"/>
      <c r="Z178" s="537"/>
      <c r="AA178" s="537"/>
    </row>
    <row r="179" s="108" customFormat="true" ht="13.5" hidden="false" customHeight="true" outlineLevel="0" collapsed="false">
      <c r="A179" s="880" t="s">
        <v>452</v>
      </c>
      <c r="B179" s="884"/>
      <c r="C179" s="884" t="s">
        <v>998</v>
      </c>
      <c r="D179" s="885" t="s">
        <v>7</v>
      </c>
      <c r="E179" s="894" t="n">
        <f aca="false">E291/E$5*100000</f>
        <v>60.0492687701248</v>
      </c>
      <c r="F179" s="895" t="n">
        <f aca="false">F291/F$5*100000</f>
        <v>0</v>
      </c>
      <c r="G179" s="895" t="n">
        <f aca="false">G291/G$5*100000</f>
        <v>0</v>
      </c>
      <c r="H179" s="895" t="n">
        <f aca="false">H291/H$5*100000</f>
        <v>0</v>
      </c>
      <c r="I179" s="895" t="n">
        <f aca="false">I291/I$5*100000</f>
        <v>0</v>
      </c>
      <c r="J179" s="895" t="n">
        <f aca="false">J291/J$5*100000</f>
        <v>0</v>
      </c>
      <c r="K179" s="895" t="n">
        <f aca="false">K291/K$5*100000</f>
        <v>0</v>
      </c>
      <c r="L179" s="895" t="n">
        <f aca="false">L291/L$5*100000</f>
        <v>0</v>
      </c>
      <c r="M179" s="895" t="n">
        <f aca="false">M291/M$5*100000</f>
        <v>0</v>
      </c>
      <c r="N179" s="895" t="n">
        <f aca="false">N291/N$5*100000</f>
        <v>0</v>
      </c>
      <c r="O179" s="895" t="n">
        <f aca="false">O291/O$5*100000</f>
        <v>0</v>
      </c>
      <c r="P179" s="895" t="n">
        <f aca="false">P291/P$5*100000</f>
        <v>6.5880492786086</v>
      </c>
      <c r="Q179" s="895" t="n">
        <f aca="false">Q291/Q$5*100000</f>
        <v>7.45600954369222</v>
      </c>
      <c r="R179" s="895" t="n">
        <f aca="false">R291/R$5*100000</f>
        <v>24.2130750605327</v>
      </c>
      <c r="S179" s="895" t="n">
        <f aca="false">S291/S$5*100000</f>
        <v>26.9941962478067</v>
      </c>
      <c r="T179" s="895" t="n">
        <f aca="false">T291/T$5*100000</f>
        <v>42.4628450106157</v>
      </c>
      <c r="U179" s="895" t="n">
        <f aca="false">U291/U$5*100000</f>
        <v>145.379023883697</v>
      </c>
      <c r="V179" s="895" t="n">
        <f aca="false">V291/V$5*100000</f>
        <v>213.418700813659</v>
      </c>
      <c r="W179" s="895" t="n">
        <f aca="false">AA291/AA$5*100000</f>
        <v>1055.3083280356</v>
      </c>
      <c r="X179" s="537"/>
      <c r="Y179" s="537"/>
      <c r="Z179" s="537"/>
      <c r="AA179" s="537"/>
    </row>
    <row r="180" s="108" customFormat="true" ht="13.5" hidden="false" customHeight="true" outlineLevel="0" collapsed="false">
      <c r="A180" s="880"/>
      <c r="B180" s="884"/>
      <c r="C180" s="884"/>
      <c r="D180" s="885" t="s">
        <v>475</v>
      </c>
      <c r="E180" s="894" t="n">
        <f aca="false">E292/E$6*100000</f>
        <v>48.7135642422555</v>
      </c>
      <c r="F180" s="895" t="n">
        <f aca="false">F292/F$6*100000</f>
        <v>0</v>
      </c>
      <c r="G180" s="895" t="n">
        <f aca="false">G292/G$6*100000</f>
        <v>0</v>
      </c>
      <c r="H180" s="895" t="n">
        <f aca="false">H292/H$6*100000</f>
        <v>0</v>
      </c>
      <c r="I180" s="895" t="n">
        <f aca="false">I292/I$6*100000</f>
        <v>0</v>
      </c>
      <c r="J180" s="895" t="n">
        <f aca="false">J292/J$6*100000</f>
        <v>0</v>
      </c>
      <c r="K180" s="895" t="n">
        <f aca="false">K292/K$6*100000</f>
        <v>0</v>
      </c>
      <c r="L180" s="895" t="n">
        <f aca="false">L292/L$6*100000</f>
        <v>0</v>
      </c>
      <c r="M180" s="895" t="n">
        <f aca="false">M292/M$6*100000</f>
        <v>0</v>
      </c>
      <c r="N180" s="895" t="n">
        <f aca="false">N292/N$6*100000</f>
        <v>0</v>
      </c>
      <c r="O180" s="895" t="n">
        <f aca="false">O292/O$6*100000</f>
        <v>0</v>
      </c>
      <c r="P180" s="895" t="n">
        <f aca="false">P292/P$6*100000</f>
        <v>0</v>
      </c>
      <c r="Q180" s="895" t="n">
        <f aca="false">Q292/Q$6*100000</f>
        <v>15.3022188217292</v>
      </c>
      <c r="R180" s="895" t="n">
        <f aca="false">R292/R$6*100000</f>
        <v>33.5064499916234</v>
      </c>
      <c r="S180" s="895" t="n">
        <f aca="false">S292/S$6*100000</f>
        <v>43.4216239687364</v>
      </c>
      <c r="T180" s="895" t="n">
        <f aca="false">T292/T$6*100000</f>
        <v>55.3607676693117</v>
      </c>
      <c r="U180" s="895" t="n">
        <f aca="false">U292/U$6*100000</f>
        <v>174.868848363727</v>
      </c>
      <c r="V180" s="895" t="n">
        <f aca="false">V292/V$6*100000</f>
        <v>361.663652802893</v>
      </c>
      <c r="W180" s="895" t="n">
        <f aca="false">AA292/AA$6*100000</f>
        <v>985.855122160309</v>
      </c>
      <c r="X180" s="537"/>
      <c r="Y180" s="537"/>
      <c r="Z180" s="537"/>
      <c r="AA180" s="537"/>
    </row>
    <row r="181" s="108" customFormat="true" ht="15" hidden="false" customHeight="false" outlineLevel="0" collapsed="false">
      <c r="A181" s="880"/>
      <c r="B181" s="884"/>
      <c r="C181" s="884"/>
      <c r="D181" s="885" t="s">
        <v>476</v>
      </c>
      <c r="E181" s="894" t="n">
        <f aca="false">E293/E$7*100000</f>
        <v>70.3304630088815</v>
      </c>
      <c r="F181" s="895" t="n">
        <f aca="false">F293/F$7*100000</f>
        <v>0</v>
      </c>
      <c r="G181" s="895" t="n">
        <f aca="false">G293/G$7*100000</f>
        <v>0</v>
      </c>
      <c r="H181" s="895" t="n">
        <f aca="false">H293/H$7*100000</f>
        <v>0</v>
      </c>
      <c r="I181" s="895" t="n">
        <f aca="false">I293/I$7*100000</f>
        <v>0</v>
      </c>
      <c r="J181" s="895" t="n">
        <f aca="false">J293/J$7*100000</f>
        <v>0</v>
      </c>
      <c r="K181" s="895" t="n">
        <f aca="false">K293/K$7*100000</f>
        <v>0</v>
      </c>
      <c r="L181" s="895" t="n">
        <f aca="false">L293/L$7*100000</f>
        <v>0</v>
      </c>
      <c r="M181" s="895" t="n">
        <f aca="false">M293/M$7*100000</f>
        <v>0</v>
      </c>
      <c r="N181" s="895" t="n">
        <f aca="false">N293/N$7*100000</f>
        <v>0</v>
      </c>
      <c r="O181" s="895" t="n">
        <f aca="false">O293/O$7*100000</f>
        <v>0</v>
      </c>
      <c r="P181" s="895" t="n">
        <f aca="false">P293/P$7*100000</f>
        <v>12.8899200824955</v>
      </c>
      <c r="Q181" s="895" t="n">
        <f aca="false">Q293/Q$7*100000</f>
        <v>0</v>
      </c>
      <c r="R181" s="895" t="n">
        <f aca="false">R293/R$7*100000</f>
        <v>15.5738981467061</v>
      </c>
      <c r="S181" s="895" t="n">
        <f aca="false">S293/S$7*100000</f>
        <v>12.643823492224</v>
      </c>
      <c r="T181" s="895" t="n">
        <f aca="false">T293/T$7*100000</f>
        <v>31.4663310258024</v>
      </c>
      <c r="U181" s="895" t="n">
        <f aca="false">U293/U$7*100000</f>
        <v>124.400213257508</v>
      </c>
      <c r="V181" s="895" t="n">
        <f aca="false">V293/V$7*100000</f>
        <v>126.796280642435</v>
      </c>
      <c r="W181" s="895" t="n">
        <f aca="false">AA293/AA$7*100000</f>
        <v>1084.59869848156</v>
      </c>
      <c r="X181" s="537"/>
      <c r="Y181" s="537"/>
      <c r="Z181" s="537"/>
      <c r="AA181" s="537"/>
    </row>
    <row r="182" s="108" customFormat="true" ht="13.5" hidden="false" customHeight="true" outlineLevel="0" collapsed="false">
      <c r="A182" s="880" t="s">
        <v>453</v>
      </c>
      <c r="B182" s="884" t="s">
        <v>151</v>
      </c>
      <c r="C182" s="884"/>
      <c r="D182" s="885" t="s">
        <v>7</v>
      </c>
      <c r="E182" s="894" t="n">
        <f aca="false">E294/E$5*100000</f>
        <v>68.0873598653383</v>
      </c>
      <c r="F182" s="895" t="n">
        <f aca="false">F294/F$5*100000</f>
        <v>0</v>
      </c>
      <c r="G182" s="895" t="n">
        <f aca="false">G294/G$5*100000</f>
        <v>0</v>
      </c>
      <c r="H182" s="895" t="n">
        <f aca="false">H294/H$5*100000</f>
        <v>0</v>
      </c>
      <c r="I182" s="895" t="n">
        <f aca="false">I294/I$5*100000</f>
        <v>0</v>
      </c>
      <c r="J182" s="895" t="n">
        <f aca="false">J294/J$5*100000</f>
        <v>0</v>
      </c>
      <c r="K182" s="895" t="n">
        <f aca="false">K294/K$5*100000</f>
        <v>0</v>
      </c>
      <c r="L182" s="895" t="n">
        <f aca="false">L294/L$5*100000</f>
        <v>0</v>
      </c>
      <c r="M182" s="895" t="n">
        <f aca="false">M294/M$5*100000</f>
        <v>0</v>
      </c>
      <c r="N182" s="895" t="n">
        <f aca="false">N294/N$5*100000</f>
        <v>29.2141396435875</v>
      </c>
      <c r="O182" s="895" t="n">
        <f aca="false">O294/O$5*100000</f>
        <v>22.7881273856321</v>
      </c>
      <c r="P182" s="895" t="n">
        <f aca="false">P294/P$5*100000</f>
        <v>6.5880492786086</v>
      </c>
      <c r="Q182" s="895" t="n">
        <f aca="false">Q294/Q$5*100000</f>
        <v>14.9120190873844</v>
      </c>
      <c r="R182" s="895" t="n">
        <f aca="false">R294/R$5*100000</f>
        <v>48.4261501210654</v>
      </c>
      <c r="S182" s="895" t="n">
        <f aca="false">S294/S$5*100000</f>
        <v>33.7427453097584</v>
      </c>
      <c r="T182" s="895" t="n">
        <f aca="false">T294/T$5*100000</f>
        <v>59.447983014862</v>
      </c>
      <c r="U182" s="895" t="n">
        <f aca="false">U294/U$5*100000</f>
        <v>176.531671858775</v>
      </c>
      <c r="V182" s="895" t="n">
        <f aca="false">V294/V$5*100000</f>
        <v>306.789382419635</v>
      </c>
      <c r="W182" s="895" t="n">
        <f aca="false">AA294/AA$5*100000</f>
        <v>940.877304513668</v>
      </c>
      <c r="X182" s="537"/>
      <c r="Y182" s="537"/>
      <c r="Z182" s="537"/>
      <c r="AA182" s="537"/>
    </row>
    <row r="183" s="108" customFormat="true" ht="13.5" hidden="false" customHeight="true" outlineLevel="0" collapsed="false">
      <c r="A183" s="880"/>
      <c r="B183" s="884"/>
      <c r="C183" s="884"/>
      <c r="D183" s="885" t="s">
        <v>475</v>
      </c>
      <c r="E183" s="894" t="n">
        <f aca="false">E295/E$6*100000</f>
        <v>78.5381954109834</v>
      </c>
      <c r="F183" s="895" t="n">
        <f aca="false">F295/F$6*100000</f>
        <v>0</v>
      </c>
      <c r="G183" s="895" t="n">
        <f aca="false">G295/G$6*100000</f>
        <v>0</v>
      </c>
      <c r="H183" s="895" t="n">
        <f aca="false">H295/H$6*100000</f>
        <v>0</v>
      </c>
      <c r="I183" s="895" t="n">
        <f aca="false">I295/I$6*100000</f>
        <v>0</v>
      </c>
      <c r="J183" s="895" t="n">
        <f aca="false">J295/J$6*100000</f>
        <v>0</v>
      </c>
      <c r="K183" s="895" t="n">
        <f aca="false">K295/K$6*100000</f>
        <v>0</v>
      </c>
      <c r="L183" s="895" t="n">
        <f aca="false">L295/L$6*100000</f>
        <v>0</v>
      </c>
      <c r="M183" s="895" t="n">
        <f aca="false">M295/M$6*100000</f>
        <v>0</v>
      </c>
      <c r="N183" s="895" t="n">
        <f aca="false">N295/N$6*100000</f>
        <v>47.0588235294118</v>
      </c>
      <c r="O183" s="895" t="n">
        <f aca="false">O295/O$6*100000</f>
        <v>34.8918353105373</v>
      </c>
      <c r="P183" s="895" t="n">
        <f aca="false">P295/P$6*100000</f>
        <v>13.4752728742757</v>
      </c>
      <c r="Q183" s="895" t="n">
        <f aca="false">Q295/Q$6*100000</f>
        <v>30.6044376434583</v>
      </c>
      <c r="R183" s="895" t="n">
        <f aca="false">R295/R$6*100000</f>
        <v>100.51934997487</v>
      </c>
      <c r="S183" s="895" t="n">
        <f aca="false">S295/S$6*100000</f>
        <v>72.3693732812274</v>
      </c>
      <c r="T183" s="895" t="n">
        <f aca="false">T295/T$6*100000</f>
        <v>129.175124561727</v>
      </c>
      <c r="U183" s="895" t="n">
        <f aca="false">U295/U$6*100000</f>
        <v>274.793904571571</v>
      </c>
      <c r="V183" s="895" t="n">
        <f aca="false">V295/V$6*100000</f>
        <v>470.162748643761</v>
      </c>
      <c r="W183" s="895" t="n">
        <f aca="false">AA295/AA$6*100000</f>
        <v>1157.30818688384</v>
      </c>
      <c r="X183" s="537"/>
      <c r="Y183" s="537"/>
      <c r="Z183" s="537"/>
      <c r="AA183" s="537"/>
    </row>
    <row r="184" s="108" customFormat="true" ht="15" hidden="false" customHeight="false" outlineLevel="0" collapsed="false">
      <c r="A184" s="880"/>
      <c r="B184" s="884"/>
      <c r="C184" s="884"/>
      <c r="D184" s="885" t="s">
        <v>476</v>
      </c>
      <c r="E184" s="894" t="n">
        <f aca="false">E296/E$7*100000</f>
        <v>58.6087191740679</v>
      </c>
      <c r="F184" s="895" t="n">
        <f aca="false">F296/F$7*100000</f>
        <v>0</v>
      </c>
      <c r="G184" s="895" t="n">
        <f aca="false">G296/G$7*100000</f>
        <v>0</v>
      </c>
      <c r="H184" s="895" t="n">
        <f aca="false">H296/H$7*100000</f>
        <v>0</v>
      </c>
      <c r="I184" s="895" t="n">
        <f aca="false">I296/I$7*100000</f>
        <v>0</v>
      </c>
      <c r="J184" s="895" t="n">
        <f aca="false">J296/J$7*100000</f>
        <v>0</v>
      </c>
      <c r="K184" s="895" t="n">
        <f aca="false">K296/K$7*100000</f>
        <v>0</v>
      </c>
      <c r="L184" s="895" t="n">
        <f aca="false">L296/L$7*100000</f>
        <v>0</v>
      </c>
      <c r="M184" s="895" t="n">
        <f aca="false">M296/M$7*100000</f>
        <v>0</v>
      </c>
      <c r="N184" s="895" t="n">
        <f aca="false">N296/N$7*100000</f>
        <v>11.6076610562972</v>
      </c>
      <c r="O184" s="895" t="n">
        <f aca="false">O296/O$7*100000</f>
        <v>11.1669458403127</v>
      </c>
      <c r="P184" s="895" t="n">
        <f aca="false">P296/P$7*100000</f>
        <v>0</v>
      </c>
      <c r="Q184" s="895" t="n">
        <f aca="false">Q296/Q$7*100000</f>
        <v>0</v>
      </c>
      <c r="R184" s="895" t="n">
        <f aca="false">R296/R$7*100000</f>
        <v>0</v>
      </c>
      <c r="S184" s="895" t="n">
        <f aca="false">S296/S$7*100000</f>
        <v>0</v>
      </c>
      <c r="T184" s="895" t="n">
        <f aca="false">T296/T$7*100000</f>
        <v>0</v>
      </c>
      <c r="U184" s="895" t="n">
        <f aca="false">U296/U$7*100000</f>
        <v>106.628754220722</v>
      </c>
      <c r="V184" s="895" t="n">
        <f aca="false">V296/V$7*100000</f>
        <v>211.327134404058</v>
      </c>
      <c r="W184" s="895" t="n">
        <f aca="false">AA296/AA$7*100000</f>
        <v>849.602313810557</v>
      </c>
      <c r="X184" s="537"/>
      <c r="Y184" s="537"/>
      <c r="Z184" s="537"/>
      <c r="AA184" s="537"/>
    </row>
    <row r="185" s="108" customFormat="true" ht="13.5" hidden="false" customHeight="true" outlineLevel="0" collapsed="false">
      <c r="A185" s="880" t="s">
        <v>454</v>
      </c>
      <c r="B185" s="880" t="s">
        <v>477</v>
      </c>
      <c r="C185" s="884" t="s">
        <v>455</v>
      </c>
      <c r="D185" s="885" t="s">
        <v>7</v>
      </c>
      <c r="E185" s="894" t="n">
        <f aca="false">E297/E$5*100000</f>
        <v>6.1467755433986</v>
      </c>
      <c r="F185" s="895" t="n">
        <f aca="false">F297/F$5*100000</f>
        <v>0</v>
      </c>
      <c r="G185" s="895" t="n">
        <f aca="false">G297/G$5*100000</f>
        <v>0</v>
      </c>
      <c r="H185" s="895" t="n">
        <f aca="false">H297/H$5*100000</f>
        <v>0</v>
      </c>
      <c r="I185" s="895" t="n">
        <f aca="false">I297/I$5*100000</f>
        <v>0</v>
      </c>
      <c r="J185" s="895" t="n">
        <f aca="false">J297/J$5*100000</f>
        <v>0</v>
      </c>
      <c r="K185" s="895" t="n">
        <f aca="false">K297/K$5*100000</f>
        <v>0</v>
      </c>
      <c r="L185" s="895" t="n">
        <f aca="false">L297/L$5*100000</f>
        <v>0</v>
      </c>
      <c r="M185" s="895" t="n">
        <f aca="false">M297/M$5*100000</f>
        <v>0</v>
      </c>
      <c r="N185" s="895" t="n">
        <f aca="false">N297/N$5*100000</f>
        <v>0</v>
      </c>
      <c r="O185" s="895" t="n">
        <f aca="false">O297/O$5*100000</f>
        <v>0</v>
      </c>
      <c r="P185" s="895" t="n">
        <f aca="false">P297/P$5*100000</f>
        <v>0</v>
      </c>
      <c r="Q185" s="895" t="n">
        <f aca="false">Q297/Q$5*100000</f>
        <v>14.9120190873844</v>
      </c>
      <c r="R185" s="895" t="n">
        <f aca="false">R297/R$5*100000</f>
        <v>8.07102502017756</v>
      </c>
      <c r="S185" s="895" t="n">
        <f aca="false">S297/S$5*100000</f>
        <v>0</v>
      </c>
      <c r="T185" s="895" t="n">
        <f aca="false">T297/T$5*100000</f>
        <v>8.49256900212314</v>
      </c>
      <c r="U185" s="895" t="n">
        <f aca="false">U297/U$5*100000</f>
        <v>20.7684319833853</v>
      </c>
      <c r="V185" s="895" t="n">
        <f aca="false">V297/V$5*100000</f>
        <v>26.6773376017073</v>
      </c>
      <c r="W185" s="895" t="n">
        <f aca="false">AA297/AA$5*100000</f>
        <v>63.5727908455181</v>
      </c>
      <c r="X185" s="537"/>
      <c r="Y185" s="537"/>
      <c r="Z185" s="537"/>
      <c r="AA185" s="537"/>
    </row>
    <row r="186" s="108" customFormat="true" ht="13.5" hidden="false" customHeight="true" outlineLevel="0" collapsed="false">
      <c r="A186" s="880"/>
      <c r="B186" s="880"/>
      <c r="C186" s="880"/>
      <c r="D186" s="885" t="s">
        <v>475</v>
      </c>
      <c r="E186" s="894" t="n">
        <f aca="false">E298/E$6*100000</f>
        <v>6.95908060603651</v>
      </c>
      <c r="F186" s="895" t="n">
        <f aca="false">F298/F$6*100000</f>
        <v>0</v>
      </c>
      <c r="G186" s="895" t="n">
        <f aca="false">G298/G$6*100000</f>
        <v>0</v>
      </c>
      <c r="H186" s="895" t="n">
        <f aca="false">H298/H$6*100000</f>
        <v>0</v>
      </c>
      <c r="I186" s="895" t="n">
        <f aca="false">I298/I$6*100000</f>
        <v>0</v>
      </c>
      <c r="J186" s="895" t="n">
        <f aca="false">J298/J$6*100000</f>
        <v>0</v>
      </c>
      <c r="K186" s="895" t="n">
        <f aca="false">K298/K$6*100000</f>
        <v>0</v>
      </c>
      <c r="L186" s="895" t="n">
        <f aca="false">L298/L$6*100000</f>
        <v>0</v>
      </c>
      <c r="M186" s="895" t="n">
        <f aca="false">M298/M$6*100000</f>
        <v>0</v>
      </c>
      <c r="N186" s="895" t="n">
        <f aca="false">N298/N$6*100000</f>
        <v>0</v>
      </c>
      <c r="O186" s="895" t="n">
        <f aca="false">O298/O$6*100000</f>
        <v>0</v>
      </c>
      <c r="P186" s="895" t="n">
        <f aca="false">P298/P$6*100000</f>
        <v>0</v>
      </c>
      <c r="Q186" s="895" t="n">
        <f aca="false">Q298/Q$6*100000</f>
        <v>30.6044376434583</v>
      </c>
      <c r="R186" s="895" t="n">
        <f aca="false">R298/R$6*100000</f>
        <v>16.7532249958117</v>
      </c>
      <c r="S186" s="895" t="n">
        <f aca="false">S298/S$6*100000</f>
        <v>0</v>
      </c>
      <c r="T186" s="895" t="n">
        <f aca="false">T298/T$6*100000</f>
        <v>18.4535892231039</v>
      </c>
      <c r="U186" s="895" t="n">
        <f aca="false">U298/U$6*100000</f>
        <v>0</v>
      </c>
      <c r="V186" s="895" t="n">
        <f aca="false">V298/V$6*100000</f>
        <v>36.1663652802893</v>
      </c>
      <c r="W186" s="895" t="n">
        <f aca="false">AA298/AA$6*100000</f>
        <v>85.726532361766</v>
      </c>
      <c r="X186" s="537"/>
      <c r="Y186" s="537"/>
      <c r="Z186" s="537"/>
      <c r="AA186" s="537"/>
    </row>
    <row r="187" s="108" customFormat="true" ht="15" hidden="false" customHeight="false" outlineLevel="0" collapsed="false">
      <c r="A187" s="880"/>
      <c r="B187" s="880"/>
      <c r="C187" s="880"/>
      <c r="D187" s="885" t="s">
        <v>476</v>
      </c>
      <c r="E187" s="894" t="n">
        <f aca="false">E299/E$7*100000</f>
        <v>5.41003561606781</v>
      </c>
      <c r="F187" s="895" t="n">
        <f aca="false">F299/F$7*100000</f>
        <v>0</v>
      </c>
      <c r="G187" s="895" t="n">
        <f aca="false">G299/G$7*100000</f>
        <v>0</v>
      </c>
      <c r="H187" s="895" t="n">
        <f aca="false">H299/H$7*100000</f>
        <v>0</v>
      </c>
      <c r="I187" s="895" t="n">
        <f aca="false">I299/I$7*100000</f>
        <v>0</v>
      </c>
      <c r="J187" s="895" t="n">
        <f aca="false">J299/J$7*100000</f>
        <v>0</v>
      </c>
      <c r="K187" s="895" t="n">
        <f aca="false">K299/K$7*100000</f>
        <v>0</v>
      </c>
      <c r="L187" s="895" t="n">
        <f aca="false">L299/L$7*100000</f>
        <v>0</v>
      </c>
      <c r="M187" s="895" t="n">
        <f aca="false">M299/M$7*100000</f>
        <v>0</v>
      </c>
      <c r="N187" s="895" t="n">
        <f aca="false">N299/N$7*100000</f>
        <v>0</v>
      </c>
      <c r="O187" s="895" t="n">
        <f aca="false">O299/O$7*100000</f>
        <v>0</v>
      </c>
      <c r="P187" s="895" t="n">
        <f aca="false">P299/P$7*100000</f>
        <v>0</v>
      </c>
      <c r="Q187" s="895" t="n">
        <f aca="false">Q299/Q$7*100000</f>
        <v>0</v>
      </c>
      <c r="R187" s="895" t="n">
        <f aca="false">R299/R$7*100000</f>
        <v>0</v>
      </c>
      <c r="S187" s="895" t="n">
        <f aca="false">S299/S$7*100000</f>
        <v>0</v>
      </c>
      <c r="T187" s="895" t="n">
        <f aca="false">T299/T$7*100000</f>
        <v>0</v>
      </c>
      <c r="U187" s="895" t="n">
        <f aca="false">U299/U$7*100000</f>
        <v>35.5429180735738</v>
      </c>
      <c r="V187" s="895" t="n">
        <f aca="false">V299/V$7*100000</f>
        <v>21.1327134404057</v>
      </c>
      <c r="W187" s="895" t="n">
        <f aca="false">AA299/AA$7*100000</f>
        <v>54.2299349240781</v>
      </c>
      <c r="X187" s="537"/>
      <c r="Y187" s="537"/>
      <c r="Z187" s="537"/>
      <c r="AA187" s="537"/>
    </row>
    <row r="188" s="108" customFormat="true" ht="13.5" hidden="false" customHeight="true" outlineLevel="0" collapsed="false">
      <c r="A188" s="880" t="s">
        <v>456</v>
      </c>
      <c r="B188" s="884"/>
      <c r="C188" s="884" t="s">
        <v>622</v>
      </c>
      <c r="D188" s="885" t="s">
        <v>7</v>
      </c>
      <c r="E188" s="894" t="n">
        <f aca="false">E300/E$5*100000</f>
        <v>25.0599310615481</v>
      </c>
      <c r="F188" s="895" t="n">
        <f aca="false">F300/F$5*100000</f>
        <v>0</v>
      </c>
      <c r="G188" s="895" t="n">
        <f aca="false">G300/G$5*100000</f>
        <v>0</v>
      </c>
      <c r="H188" s="895" t="n">
        <f aca="false">H300/H$5*100000</f>
        <v>0</v>
      </c>
      <c r="I188" s="895" t="n">
        <f aca="false">I300/I$5*100000</f>
        <v>0</v>
      </c>
      <c r="J188" s="895" t="n">
        <f aca="false">J300/J$5*100000</f>
        <v>0</v>
      </c>
      <c r="K188" s="895" t="n">
        <f aca="false">K300/K$5*100000</f>
        <v>0</v>
      </c>
      <c r="L188" s="895" t="n">
        <f aca="false">L300/L$5*100000</f>
        <v>0</v>
      </c>
      <c r="M188" s="895" t="n">
        <f aca="false">M300/M$5*100000</f>
        <v>0</v>
      </c>
      <c r="N188" s="895" t="n">
        <f aca="false">N300/N$5*100000</f>
        <v>29.2141396435875</v>
      </c>
      <c r="O188" s="895" t="n">
        <f aca="false">O300/O$5*100000</f>
        <v>22.7881273856321</v>
      </c>
      <c r="P188" s="895" t="n">
        <f aca="false">P300/P$5*100000</f>
        <v>6.5880492786086</v>
      </c>
      <c r="Q188" s="895" t="n">
        <f aca="false">Q300/Q$5*100000</f>
        <v>0</v>
      </c>
      <c r="R188" s="895" t="n">
        <f aca="false">R300/R$5*100000</f>
        <v>24.2130750605327</v>
      </c>
      <c r="S188" s="895" t="n">
        <f aca="false">S300/S$5*100000</f>
        <v>20.245647185855</v>
      </c>
      <c r="T188" s="895" t="n">
        <f aca="false">T300/T$5*100000</f>
        <v>33.9702760084926</v>
      </c>
      <c r="U188" s="895" t="n">
        <f aca="false">U300/U$5*100000</f>
        <v>51.9210799584631</v>
      </c>
      <c r="V188" s="895" t="n">
        <f aca="false">V300/V$5*100000</f>
        <v>146.72535680939</v>
      </c>
      <c r="W188" s="895" t="n">
        <f aca="false">AA300/AA$5*100000</f>
        <v>216.147488874762</v>
      </c>
      <c r="X188" s="537"/>
      <c r="Y188" s="537"/>
      <c r="Z188" s="537"/>
      <c r="AA188" s="537"/>
    </row>
    <row r="189" s="108" customFormat="true" ht="13.5" hidden="false" customHeight="true" outlineLevel="0" collapsed="false">
      <c r="A189" s="880"/>
      <c r="B189" s="884"/>
      <c r="C189" s="884"/>
      <c r="D189" s="885" t="s">
        <v>475</v>
      </c>
      <c r="E189" s="894" t="n">
        <f aca="false">E301/E$6*100000</f>
        <v>33.8012486578916</v>
      </c>
      <c r="F189" s="895" t="n">
        <f aca="false">F301/F$6*100000</f>
        <v>0</v>
      </c>
      <c r="G189" s="895" t="n">
        <f aca="false">G301/G$6*100000</f>
        <v>0</v>
      </c>
      <c r="H189" s="895" t="n">
        <f aca="false">H301/H$6*100000</f>
        <v>0</v>
      </c>
      <c r="I189" s="895" t="n">
        <f aca="false">I301/I$6*100000</f>
        <v>0</v>
      </c>
      <c r="J189" s="895" t="n">
        <f aca="false">J301/J$6*100000</f>
        <v>0</v>
      </c>
      <c r="K189" s="895" t="n">
        <f aca="false">K301/K$6*100000</f>
        <v>0</v>
      </c>
      <c r="L189" s="895" t="n">
        <f aca="false">L301/L$6*100000</f>
        <v>0</v>
      </c>
      <c r="M189" s="895" t="n">
        <f aca="false">M301/M$6*100000</f>
        <v>0</v>
      </c>
      <c r="N189" s="895" t="n">
        <f aca="false">N301/N$6*100000</f>
        <v>47.0588235294118</v>
      </c>
      <c r="O189" s="895" t="n">
        <f aca="false">O301/O$6*100000</f>
        <v>34.8918353105373</v>
      </c>
      <c r="P189" s="895" t="n">
        <f aca="false">P301/P$6*100000</f>
        <v>13.4752728742757</v>
      </c>
      <c r="Q189" s="895" t="n">
        <f aca="false">Q301/Q$6*100000</f>
        <v>0</v>
      </c>
      <c r="R189" s="895" t="n">
        <f aca="false">R301/R$6*100000</f>
        <v>50.2596749874351</v>
      </c>
      <c r="S189" s="895" t="n">
        <f aca="false">S301/S$6*100000</f>
        <v>43.4216239687364</v>
      </c>
      <c r="T189" s="895" t="n">
        <f aca="false">T301/T$6*100000</f>
        <v>73.8143568924156</v>
      </c>
      <c r="U189" s="895" t="n">
        <f aca="false">U301/U$6*100000</f>
        <v>124.906320259805</v>
      </c>
      <c r="V189" s="895" t="n">
        <f aca="false">V301/V$6*100000</f>
        <v>253.164556962025</v>
      </c>
      <c r="W189" s="895" t="n">
        <f aca="false">AA301/AA$6*100000</f>
        <v>171.453064723532</v>
      </c>
      <c r="X189" s="537"/>
      <c r="Y189" s="537"/>
      <c r="Z189" s="537"/>
      <c r="AA189" s="537"/>
    </row>
    <row r="190" s="108" customFormat="true" ht="15" hidden="false" customHeight="false" outlineLevel="0" collapsed="false">
      <c r="A190" s="880"/>
      <c r="B190" s="884"/>
      <c r="C190" s="884"/>
      <c r="D190" s="885" t="s">
        <v>476</v>
      </c>
      <c r="E190" s="894" t="n">
        <f aca="false">E302/E$7*100000</f>
        <v>17.1317794508814</v>
      </c>
      <c r="F190" s="895" t="n">
        <f aca="false">F302/F$7*100000</f>
        <v>0</v>
      </c>
      <c r="G190" s="895" t="n">
        <f aca="false">G302/G$7*100000</f>
        <v>0</v>
      </c>
      <c r="H190" s="895" t="n">
        <f aca="false">H302/H$7*100000</f>
        <v>0</v>
      </c>
      <c r="I190" s="895" t="n">
        <f aca="false">I302/I$7*100000</f>
        <v>0</v>
      </c>
      <c r="J190" s="895" t="n">
        <f aca="false">J302/J$7*100000</f>
        <v>0</v>
      </c>
      <c r="K190" s="895" t="n">
        <f aca="false">K302/K$7*100000</f>
        <v>0</v>
      </c>
      <c r="L190" s="895" t="n">
        <f aca="false">L302/L$7*100000</f>
        <v>0</v>
      </c>
      <c r="M190" s="895" t="n">
        <f aca="false">M302/M$7*100000</f>
        <v>0</v>
      </c>
      <c r="N190" s="895" t="n">
        <f aca="false">N302/N$7*100000</f>
        <v>11.6076610562972</v>
      </c>
      <c r="O190" s="895" t="n">
        <f aca="false">O302/O$7*100000</f>
        <v>11.1669458403127</v>
      </c>
      <c r="P190" s="895" t="n">
        <f aca="false">P302/P$7*100000</f>
        <v>0</v>
      </c>
      <c r="Q190" s="895" t="n">
        <f aca="false">Q302/Q$7*100000</f>
        <v>0</v>
      </c>
      <c r="R190" s="895" t="n">
        <f aca="false">R302/R$7*100000</f>
        <v>0</v>
      </c>
      <c r="S190" s="895" t="n">
        <f aca="false">S302/S$7*100000</f>
        <v>0</v>
      </c>
      <c r="T190" s="895" t="n">
        <f aca="false">T302/T$7*100000</f>
        <v>0</v>
      </c>
      <c r="U190" s="895" t="n">
        <f aca="false">U302/U$7*100000</f>
        <v>0</v>
      </c>
      <c r="V190" s="895" t="n">
        <f aca="false">V302/V$7*100000</f>
        <v>84.530853761623</v>
      </c>
      <c r="W190" s="895" t="n">
        <f aca="false">AA302/AA$7*100000</f>
        <v>234.996384671005</v>
      </c>
      <c r="X190" s="537"/>
      <c r="Y190" s="537"/>
      <c r="Z190" s="537"/>
      <c r="AA190" s="537"/>
    </row>
    <row r="191" s="108" customFormat="true" ht="13.5" hidden="false" customHeight="true" outlineLevel="0" collapsed="false">
      <c r="A191" s="880" t="s">
        <v>458</v>
      </c>
      <c r="B191" s="884"/>
      <c r="C191" s="884" t="s">
        <v>999</v>
      </c>
      <c r="D191" s="885" t="s">
        <v>7</v>
      </c>
      <c r="E191" s="894" t="n">
        <f aca="false">E303/E$5*100000</f>
        <v>36.4078243724379</v>
      </c>
      <c r="F191" s="895" t="n">
        <f aca="false">F303/F$5*100000</f>
        <v>0</v>
      </c>
      <c r="G191" s="895" t="n">
        <f aca="false">G303/G$5*100000</f>
        <v>0</v>
      </c>
      <c r="H191" s="895" t="n">
        <f aca="false">H303/H$5*100000</f>
        <v>0</v>
      </c>
      <c r="I191" s="895" t="n">
        <f aca="false">I303/I$5*100000</f>
        <v>0</v>
      </c>
      <c r="J191" s="895" t="n">
        <f aca="false">J303/J$5*100000</f>
        <v>0</v>
      </c>
      <c r="K191" s="895" t="n">
        <f aca="false">K303/K$5*100000</f>
        <v>0</v>
      </c>
      <c r="L191" s="895" t="n">
        <f aca="false">L303/L$5*100000</f>
        <v>0</v>
      </c>
      <c r="M191" s="895" t="n">
        <f aca="false">M303/M$5*100000</f>
        <v>0</v>
      </c>
      <c r="N191" s="895" t="n">
        <f aca="false">N303/N$5*100000</f>
        <v>0</v>
      </c>
      <c r="O191" s="895" t="n">
        <f aca="false">O303/O$5*100000</f>
        <v>0</v>
      </c>
      <c r="P191" s="895" t="n">
        <f aca="false">P303/P$5*100000</f>
        <v>0</v>
      </c>
      <c r="Q191" s="895" t="n">
        <f aca="false">Q303/Q$5*100000</f>
        <v>0</v>
      </c>
      <c r="R191" s="895" t="n">
        <f aca="false">R303/R$5*100000</f>
        <v>16.1420500403551</v>
      </c>
      <c r="S191" s="895" t="n">
        <f aca="false">S303/S$5*100000</f>
        <v>13.4970981239034</v>
      </c>
      <c r="T191" s="895" t="n">
        <f aca="false">T303/T$5*100000</f>
        <v>16.9851380042463</v>
      </c>
      <c r="U191" s="895" t="n">
        <f aca="false">U303/U$5*100000</f>
        <v>103.842159916926</v>
      </c>
      <c r="V191" s="895" t="n">
        <f aca="false">V303/V$5*100000</f>
        <v>133.386688008537</v>
      </c>
      <c r="W191" s="895" t="n">
        <f aca="false">AA303/AA$5*100000</f>
        <v>648.442466624285</v>
      </c>
      <c r="X191" s="537"/>
      <c r="Y191" s="537"/>
      <c r="Z191" s="537"/>
      <c r="AA191" s="537"/>
    </row>
    <row r="192" s="108" customFormat="true" ht="15" hidden="false" customHeight="false" outlineLevel="0" collapsed="false">
      <c r="A192" s="880"/>
      <c r="B192" s="884"/>
      <c r="C192" s="884"/>
      <c r="D192" s="885" t="s">
        <v>475</v>
      </c>
      <c r="E192" s="894" t="n">
        <f aca="false">E304/E$6*100000</f>
        <v>37.7778661470553</v>
      </c>
      <c r="F192" s="895" t="n">
        <f aca="false">F304/F$6*100000</f>
        <v>0</v>
      </c>
      <c r="G192" s="895" t="n">
        <f aca="false">G304/G$6*100000</f>
        <v>0</v>
      </c>
      <c r="H192" s="895" t="n">
        <f aca="false">H304/H$6*100000</f>
        <v>0</v>
      </c>
      <c r="I192" s="895" t="n">
        <f aca="false">I304/I$6*100000</f>
        <v>0</v>
      </c>
      <c r="J192" s="895" t="n">
        <f aca="false">J304/J$6*100000</f>
        <v>0</v>
      </c>
      <c r="K192" s="895" t="n">
        <f aca="false">K304/K$6*100000</f>
        <v>0</v>
      </c>
      <c r="L192" s="895" t="n">
        <f aca="false">L304/L$6*100000</f>
        <v>0</v>
      </c>
      <c r="M192" s="895" t="n">
        <f aca="false">M304/M$6*100000</f>
        <v>0</v>
      </c>
      <c r="N192" s="895" t="n">
        <f aca="false">N304/N$6*100000</f>
        <v>0</v>
      </c>
      <c r="O192" s="895" t="n">
        <f aca="false">O304/O$6*100000</f>
        <v>0</v>
      </c>
      <c r="P192" s="895" t="n">
        <f aca="false">P304/P$6*100000</f>
        <v>0</v>
      </c>
      <c r="Q192" s="895" t="n">
        <f aca="false">Q304/Q$6*100000</f>
        <v>0</v>
      </c>
      <c r="R192" s="895" t="n">
        <f aca="false">R304/R$6*100000</f>
        <v>33.5064499916234</v>
      </c>
      <c r="S192" s="895" t="n">
        <f aca="false">S304/S$6*100000</f>
        <v>28.947749312491</v>
      </c>
      <c r="T192" s="895" t="n">
        <f aca="false">T304/T$6*100000</f>
        <v>36.9071784462078</v>
      </c>
      <c r="U192" s="895" t="n">
        <f aca="false">U304/U$6*100000</f>
        <v>149.887584311766</v>
      </c>
      <c r="V192" s="895" t="n">
        <f aca="false">V304/V$6*100000</f>
        <v>180.831826401447</v>
      </c>
      <c r="W192" s="895" t="n">
        <f aca="false">AA304/AA$6*100000</f>
        <v>900.128589798543</v>
      </c>
      <c r="X192" s="537"/>
      <c r="Y192" s="537"/>
      <c r="Z192" s="537"/>
      <c r="AA192" s="537"/>
    </row>
    <row r="193" s="108" customFormat="true" ht="15" hidden="false" customHeight="false" outlineLevel="0" collapsed="false">
      <c r="A193" s="880"/>
      <c r="B193" s="884"/>
      <c r="C193" s="884"/>
      <c r="D193" s="885" t="s">
        <v>476</v>
      </c>
      <c r="E193" s="894" t="n">
        <f aca="false">E305/E$7*100000</f>
        <v>35.1652315044407</v>
      </c>
      <c r="F193" s="895" t="n">
        <f aca="false">F305/F$7*100000</f>
        <v>0</v>
      </c>
      <c r="G193" s="895" t="n">
        <f aca="false">G305/G$7*100000</f>
        <v>0</v>
      </c>
      <c r="H193" s="895" t="n">
        <f aca="false">H305/H$7*100000</f>
        <v>0</v>
      </c>
      <c r="I193" s="895" t="n">
        <f aca="false">I305/I$7*100000</f>
        <v>0</v>
      </c>
      <c r="J193" s="895" t="n">
        <f aca="false">J305/J$7*100000</f>
        <v>0</v>
      </c>
      <c r="K193" s="895" t="n">
        <f aca="false">K305/K$7*100000</f>
        <v>0</v>
      </c>
      <c r="L193" s="895" t="n">
        <f aca="false">L305/L$7*100000</f>
        <v>0</v>
      </c>
      <c r="M193" s="895" t="n">
        <f aca="false">M305/M$7*100000</f>
        <v>0</v>
      </c>
      <c r="N193" s="895" t="n">
        <f aca="false">N305/N$7*100000</f>
        <v>0</v>
      </c>
      <c r="O193" s="895" t="n">
        <f aca="false">O305/O$7*100000</f>
        <v>0</v>
      </c>
      <c r="P193" s="895" t="n">
        <f aca="false">P305/P$7*100000</f>
        <v>0</v>
      </c>
      <c r="Q193" s="895" t="n">
        <f aca="false">Q305/Q$7*100000</f>
        <v>0</v>
      </c>
      <c r="R193" s="895" t="n">
        <f aca="false">R305/R$7*100000</f>
        <v>0</v>
      </c>
      <c r="S193" s="895" t="n">
        <f aca="false">S305/S$7*100000</f>
        <v>0</v>
      </c>
      <c r="T193" s="895" t="n">
        <f aca="false">T305/T$7*100000</f>
        <v>0</v>
      </c>
      <c r="U193" s="895" t="n">
        <f aca="false">U305/U$7*100000</f>
        <v>71.0858361471477</v>
      </c>
      <c r="V193" s="895" t="n">
        <f aca="false">V305/V$7*100000</f>
        <v>105.663567202029</v>
      </c>
      <c r="W193" s="895" t="n">
        <f aca="false">AA305/AA$7*100000</f>
        <v>542.299349240781</v>
      </c>
      <c r="X193" s="537"/>
      <c r="Y193" s="537"/>
      <c r="Z193" s="537"/>
      <c r="AA193" s="537"/>
    </row>
    <row r="194" s="108" customFormat="true" ht="13.5" hidden="false" customHeight="true" outlineLevel="0" collapsed="false">
      <c r="A194" s="880" t="s">
        <v>459</v>
      </c>
      <c r="B194" s="884" t="s">
        <v>186</v>
      </c>
      <c r="C194" s="884"/>
      <c r="D194" s="885" t="s">
        <v>7</v>
      </c>
      <c r="E194" s="894" t="n">
        <f aca="false">E306/E$5*100000</f>
        <v>10.875064422936</v>
      </c>
      <c r="F194" s="895" t="n">
        <f aca="false">F306/F$5*100000</f>
        <v>0</v>
      </c>
      <c r="G194" s="895" t="n">
        <f aca="false">G306/G$5*100000</f>
        <v>0</v>
      </c>
      <c r="H194" s="895" t="n">
        <f aca="false">H306/H$5*100000</f>
        <v>0</v>
      </c>
      <c r="I194" s="895" t="n">
        <f aca="false">I306/I$5*100000</f>
        <v>0</v>
      </c>
      <c r="J194" s="895" t="n">
        <f aca="false">J306/J$5*100000</f>
        <v>0</v>
      </c>
      <c r="K194" s="895" t="n">
        <f aca="false">K306/K$5*100000</f>
        <v>0</v>
      </c>
      <c r="L194" s="895" t="n">
        <f aca="false">L306/L$5*100000</f>
        <v>0</v>
      </c>
      <c r="M194" s="895" t="n">
        <f aca="false">M306/M$5*100000</f>
        <v>0</v>
      </c>
      <c r="N194" s="895" t="n">
        <f aca="false">N306/N$5*100000</f>
        <v>0</v>
      </c>
      <c r="O194" s="895" t="n">
        <f aca="false">O306/O$5*100000</f>
        <v>0</v>
      </c>
      <c r="P194" s="895" t="n">
        <f aca="false">P306/P$5*100000</f>
        <v>0</v>
      </c>
      <c r="Q194" s="895" t="n">
        <f aca="false">Q306/Q$5*100000</f>
        <v>0</v>
      </c>
      <c r="R194" s="895" t="n">
        <f aca="false">R306/R$5*100000</f>
        <v>32.2841000807103</v>
      </c>
      <c r="S194" s="895" t="n">
        <f aca="false">S306/S$5*100000</f>
        <v>13.4970981239034</v>
      </c>
      <c r="T194" s="895" t="n">
        <f aca="false">T306/T$5*100000</f>
        <v>16.9851380042463</v>
      </c>
      <c r="U194" s="895" t="n">
        <f aca="false">U306/U$5*100000</f>
        <v>0</v>
      </c>
      <c r="V194" s="895" t="n">
        <f aca="false">V306/V$5*100000</f>
        <v>80.0320128051221</v>
      </c>
      <c r="W194" s="895" t="n">
        <f aca="false">AA306/AA$5*100000</f>
        <v>114.431023521933</v>
      </c>
      <c r="X194" s="537"/>
      <c r="Y194" s="537"/>
      <c r="Z194" s="537"/>
      <c r="AA194" s="537"/>
    </row>
    <row r="195" s="108" customFormat="true" ht="13.5" hidden="false" customHeight="true" outlineLevel="0" collapsed="false">
      <c r="A195" s="880"/>
      <c r="B195" s="884"/>
      <c r="C195" s="884"/>
      <c r="D195" s="885" t="s">
        <v>475</v>
      </c>
      <c r="E195" s="894" t="n">
        <f aca="false">E307/E$6*100000</f>
        <v>13.918161212073</v>
      </c>
      <c r="F195" s="895" t="n">
        <f aca="false">F307/F$6*100000</f>
        <v>0</v>
      </c>
      <c r="G195" s="895" t="n">
        <f aca="false">G307/G$6*100000</f>
        <v>0</v>
      </c>
      <c r="H195" s="895" t="n">
        <f aca="false">H307/H$6*100000</f>
        <v>0</v>
      </c>
      <c r="I195" s="895" t="n">
        <f aca="false">I307/I$6*100000</f>
        <v>0</v>
      </c>
      <c r="J195" s="895" t="n">
        <f aca="false">J307/J$6*100000</f>
        <v>0</v>
      </c>
      <c r="K195" s="895" t="n">
        <f aca="false">K307/K$6*100000</f>
        <v>0</v>
      </c>
      <c r="L195" s="895" t="n">
        <f aca="false">L307/L$6*100000</f>
        <v>0</v>
      </c>
      <c r="M195" s="895" t="n">
        <f aca="false">M307/M$6*100000</f>
        <v>0</v>
      </c>
      <c r="N195" s="895" t="n">
        <f aca="false">N307/N$6*100000</f>
        <v>0</v>
      </c>
      <c r="O195" s="895" t="n">
        <f aca="false">O307/O$6*100000</f>
        <v>0</v>
      </c>
      <c r="P195" s="895" t="n">
        <f aca="false">P307/P$6*100000</f>
        <v>0</v>
      </c>
      <c r="Q195" s="895" t="n">
        <f aca="false">Q307/Q$6*100000</f>
        <v>0</v>
      </c>
      <c r="R195" s="895" t="n">
        <f aca="false">R307/R$6*100000</f>
        <v>50.2596749874351</v>
      </c>
      <c r="S195" s="895" t="n">
        <f aca="false">S307/S$6*100000</f>
        <v>28.947749312491</v>
      </c>
      <c r="T195" s="895" t="n">
        <f aca="false">T307/T$6*100000</f>
        <v>36.9071784462078</v>
      </c>
      <c r="U195" s="895" t="n">
        <f aca="false">U307/U$6*100000</f>
        <v>0</v>
      </c>
      <c r="V195" s="895" t="n">
        <f aca="false">V307/V$6*100000</f>
        <v>144.665461121157</v>
      </c>
      <c r="W195" s="895" t="n">
        <f aca="false">AA307/AA$6*100000</f>
        <v>128.589798542649</v>
      </c>
      <c r="X195" s="537"/>
      <c r="Y195" s="537"/>
      <c r="Z195" s="537"/>
      <c r="AA195" s="537"/>
    </row>
    <row r="196" s="108" customFormat="true" ht="15" hidden="false" customHeight="false" outlineLevel="0" collapsed="false">
      <c r="A196" s="880"/>
      <c r="B196" s="884"/>
      <c r="C196" s="884"/>
      <c r="D196" s="885" t="s">
        <v>476</v>
      </c>
      <c r="E196" s="894" t="n">
        <f aca="false">E308/E$7*100000</f>
        <v>8.11505342410171</v>
      </c>
      <c r="F196" s="895" t="n">
        <f aca="false">F308/F$7*100000</f>
        <v>0</v>
      </c>
      <c r="G196" s="895" t="n">
        <f aca="false">G308/G$7*100000</f>
        <v>0</v>
      </c>
      <c r="H196" s="895" t="n">
        <f aca="false">H308/H$7*100000</f>
        <v>0</v>
      </c>
      <c r="I196" s="895" t="n">
        <f aca="false">I308/I$7*100000</f>
        <v>0</v>
      </c>
      <c r="J196" s="895" t="n">
        <f aca="false">J308/J$7*100000</f>
        <v>0</v>
      </c>
      <c r="K196" s="895" t="n">
        <f aca="false">K308/K$7*100000</f>
        <v>0</v>
      </c>
      <c r="L196" s="895" t="n">
        <f aca="false">L308/L$7*100000</f>
        <v>0</v>
      </c>
      <c r="M196" s="895" t="n">
        <f aca="false">M308/M$7*100000</f>
        <v>0</v>
      </c>
      <c r="N196" s="895" t="n">
        <f aca="false">N308/N$7*100000</f>
        <v>0</v>
      </c>
      <c r="O196" s="895" t="n">
        <f aca="false">O308/O$7*100000</f>
        <v>0</v>
      </c>
      <c r="P196" s="895" t="n">
        <f aca="false">P308/P$7*100000</f>
        <v>0</v>
      </c>
      <c r="Q196" s="895" t="n">
        <f aca="false">Q308/Q$7*100000</f>
        <v>0</v>
      </c>
      <c r="R196" s="895" t="n">
        <f aca="false">R308/R$7*100000</f>
        <v>15.5738981467061</v>
      </c>
      <c r="S196" s="895" t="n">
        <f aca="false">S308/S$7*100000</f>
        <v>0</v>
      </c>
      <c r="T196" s="895" t="n">
        <f aca="false">T308/T$7*100000</f>
        <v>0</v>
      </c>
      <c r="U196" s="895" t="n">
        <f aca="false">U308/U$7*100000</f>
        <v>0</v>
      </c>
      <c r="V196" s="895" t="n">
        <f aca="false">V308/V$7*100000</f>
        <v>42.2654268808115</v>
      </c>
      <c r="W196" s="895" t="n">
        <f aca="false">AA308/AA$7*100000</f>
        <v>108.459869848156</v>
      </c>
      <c r="X196" s="537"/>
      <c r="Y196" s="537"/>
      <c r="Z196" s="537"/>
      <c r="AA196" s="537"/>
    </row>
    <row r="197" s="108" customFormat="true" ht="13.5" hidden="false" customHeight="true" outlineLevel="0" collapsed="false">
      <c r="A197" s="880" t="s">
        <v>460</v>
      </c>
      <c r="B197" s="884" t="s">
        <v>921</v>
      </c>
      <c r="C197" s="884"/>
      <c r="D197" s="885" t="s">
        <v>7</v>
      </c>
      <c r="E197" s="894" t="n">
        <f aca="false">E309/E$5*100000</f>
        <v>68.0873598653383</v>
      </c>
      <c r="F197" s="895" t="n">
        <f aca="false">F309/F$5*100000</f>
        <v>0</v>
      </c>
      <c r="G197" s="895" t="n">
        <f aca="false">G309/G$5*100000</f>
        <v>0</v>
      </c>
      <c r="H197" s="895" t="n">
        <f aca="false">H309/H$5*100000</f>
        <v>0</v>
      </c>
      <c r="I197" s="895" t="n">
        <f aca="false">I309/I$5*100000</f>
        <v>0</v>
      </c>
      <c r="J197" s="895" t="n">
        <f aca="false">J309/J$5*100000</f>
        <v>0</v>
      </c>
      <c r="K197" s="895" t="n">
        <f aca="false">K309/K$5*100000</f>
        <v>0</v>
      </c>
      <c r="L197" s="895" t="n">
        <f aca="false">L309/L$5*100000</f>
        <v>0</v>
      </c>
      <c r="M197" s="895" t="n">
        <f aca="false">M309/M$5*100000</f>
        <v>0</v>
      </c>
      <c r="N197" s="895" t="n">
        <f aca="false">N309/N$5*100000</f>
        <v>0</v>
      </c>
      <c r="O197" s="895" t="n">
        <f aca="false">O309/O$5*100000</f>
        <v>0</v>
      </c>
      <c r="P197" s="895" t="n">
        <f aca="false">P309/P$5*100000</f>
        <v>0</v>
      </c>
      <c r="Q197" s="895" t="n">
        <f aca="false">Q309/Q$5*100000</f>
        <v>7.45600954369222</v>
      </c>
      <c r="R197" s="895" t="n">
        <f aca="false">R309/R$5*100000</f>
        <v>8.07102502017756</v>
      </c>
      <c r="S197" s="895" t="n">
        <f aca="false">S309/S$5*100000</f>
        <v>13.4970981239034</v>
      </c>
      <c r="T197" s="895" t="n">
        <f aca="false">T309/T$5*100000</f>
        <v>93.4182590233546</v>
      </c>
      <c r="U197" s="895" t="n">
        <f aca="false">U309/U$5*100000</f>
        <v>124.610591900312</v>
      </c>
      <c r="V197" s="895" t="n">
        <f aca="false">V309/V$5*100000</f>
        <v>386.821395224757</v>
      </c>
      <c r="W197" s="895" t="n">
        <f aca="false">AA309/AA$5*100000</f>
        <v>1118.88111888112</v>
      </c>
      <c r="X197" s="537"/>
      <c r="Y197" s="537"/>
      <c r="Z197" s="537"/>
      <c r="AA197" s="537"/>
    </row>
    <row r="198" s="108" customFormat="true" ht="15" hidden="false" customHeight="false" outlineLevel="0" collapsed="false">
      <c r="A198" s="880"/>
      <c r="B198" s="884"/>
      <c r="C198" s="884"/>
      <c r="D198" s="885" t="s">
        <v>475</v>
      </c>
      <c r="E198" s="894" t="n">
        <f aca="false">E310/E$6*100000</f>
        <v>82.5148129001471</v>
      </c>
      <c r="F198" s="895" t="n">
        <f aca="false">F310/F$6*100000</f>
        <v>0</v>
      </c>
      <c r="G198" s="895" t="n">
        <f aca="false">G310/G$6*100000</f>
        <v>0</v>
      </c>
      <c r="H198" s="895" t="n">
        <f aca="false">H310/H$6*100000</f>
        <v>0</v>
      </c>
      <c r="I198" s="895" t="n">
        <f aca="false">I310/I$6*100000</f>
        <v>0</v>
      </c>
      <c r="J198" s="895" t="n">
        <f aca="false">J310/J$6*100000</f>
        <v>0</v>
      </c>
      <c r="K198" s="895" t="n">
        <f aca="false">K310/K$6*100000</f>
        <v>0</v>
      </c>
      <c r="L198" s="895" t="n">
        <f aca="false">L310/L$6*100000</f>
        <v>0</v>
      </c>
      <c r="M198" s="895" t="n">
        <f aca="false">M310/M$6*100000</f>
        <v>0</v>
      </c>
      <c r="N198" s="895" t="n">
        <f aca="false">N310/N$6*100000</f>
        <v>0</v>
      </c>
      <c r="O198" s="895" t="n">
        <f aca="false">O310/O$6*100000</f>
        <v>0</v>
      </c>
      <c r="P198" s="895" t="n">
        <f aca="false">P310/P$6*100000</f>
        <v>0</v>
      </c>
      <c r="Q198" s="895" t="n">
        <f aca="false">Q310/Q$6*100000</f>
        <v>15.3022188217292</v>
      </c>
      <c r="R198" s="895" t="n">
        <f aca="false">R310/R$6*100000</f>
        <v>16.7532249958117</v>
      </c>
      <c r="S198" s="895" t="n">
        <f aca="false">S310/S$6*100000</f>
        <v>28.947749312491</v>
      </c>
      <c r="T198" s="895" t="n">
        <f aca="false">T310/T$6*100000</f>
        <v>166.082303007935</v>
      </c>
      <c r="U198" s="895" t="n">
        <f aca="false">U310/U$6*100000</f>
        <v>224.831376467649</v>
      </c>
      <c r="V198" s="895" t="n">
        <f aca="false">V310/V$6*100000</f>
        <v>650.994575045208</v>
      </c>
      <c r="W198" s="895" t="n">
        <f aca="false">AA310/AA$6*100000</f>
        <v>1843.12044577797</v>
      </c>
      <c r="X198" s="537"/>
      <c r="Y198" s="537"/>
      <c r="Z198" s="537"/>
      <c r="AA198" s="537"/>
    </row>
    <row r="199" s="108" customFormat="true" ht="15" hidden="false" customHeight="false" outlineLevel="0" collapsed="false">
      <c r="A199" s="880"/>
      <c r="B199" s="884"/>
      <c r="C199" s="884"/>
      <c r="D199" s="885" t="s">
        <v>476</v>
      </c>
      <c r="E199" s="894" t="n">
        <f aca="false">E311/E$7*100000</f>
        <v>55.002028763356</v>
      </c>
      <c r="F199" s="895" t="n">
        <f aca="false">F311/F$7*100000</f>
        <v>0</v>
      </c>
      <c r="G199" s="895" t="n">
        <f aca="false">G311/G$7*100000</f>
        <v>0</v>
      </c>
      <c r="H199" s="895" t="n">
        <f aca="false">H311/H$7*100000</f>
        <v>0</v>
      </c>
      <c r="I199" s="895" t="n">
        <f aca="false">I311/I$7*100000</f>
        <v>0</v>
      </c>
      <c r="J199" s="895" t="n">
        <f aca="false">J311/J$7*100000</f>
        <v>0</v>
      </c>
      <c r="K199" s="895" t="n">
        <f aca="false">K311/K$7*100000</f>
        <v>0</v>
      </c>
      <c r="L199" s="895" t="n">
        <f aca="false">L311/L$7*100000</f>
        <v>0</v>
      </c>
      <c r="M199" s="895" t="n">
        <f aca="false">M311/M$7*100000</f>
        <v>0</v>
      </c>
      <c r="N199" s="895" t="n">
        <f aca="false">N311/N$7*100000</f>
        <v>0</v>
      </c>
      <c r="O199" s="895" t="n">
        <f aca="false">O311/O$7*100000</f>
        <v>0</v>
      </c>
      <c r="P199" s="895" t="n">
        <f aca="false">P311/P$7*100000</f>
        <v>0</v>
      </c>
      <c r="Q199" s="895" t="n">
        <f aca="false">Q311/Q$7*100000</f>
        <v>0</v>
      </c>
      <c r="R199" s="895" t="n">
        <f aca="false">R311/R$7*100000</f>
        <v>0</v>
      </c>
      <c r="S199" s="895" t="n">
        <f aca="false">S311/S$7*100000</f>
        <v>0</v>
      </c>
      <c r="T199" s="895" t="n">
        <f aca="false">T311/T$7*100000</f>
        <v>31.4663310258024</v>
      </c>
      <c r="U199" s="895" t="n">
        <f aca="false">U311/U$7*100000</f>
        <v>53.3143771103608</v>
      </c>
      <c r="V199" s="895" t="n">
        <f aca="false">V311/V$7*100000</f>
        <v>232.459847844463</v>
      </c>
      <c r="W199" s="895" t="n">
        <f aca="false">AA311/AA$7*100000</f>
        <v>813.449023861171</v>
      </c>
      <c r="X199" s="537"/>
      <c r="Y199" s="537"/>
      <c r="Z199" s="537"/>
      <c r="AA199" s="537"/>
    </row>
    <row r="200" s="108" customFormat="true" ht="13.5" hidden="false" customHeight="true" outlineLevel="0" collapsed="false">
      <c r="A200" s="880" t="s">
        <v>461</v>
      </c>
      <c r="B200" s="884" t="s">
        <v>189</v>
      </c>
      <c r="C200" s="884"/>
      <c r="D200" s="885" t="s">
        <v>7</v>
      </c>
      <c r="E200" s="894" t="n">
        <f aca="false">E312/E$5*100000</f>
        <v>9.92940664702851</v>
      </c>
      <c r="F200" s="895" t="n">
        <f aca="false">F312/F$5*100000</f>
        <v>0</v>
      </c>
      <c r="G200" s="895" t="n">
        <f aca="false">G312/G$5*100000</f>
        <v>0</v>
      </c>
      <c r="H200" s="895" t="n">
        <f aca="false">H312/H$5*100000</f>
        <v>0</v>
      </c>
      <c r="I200" s="895" t="n">
        <f aca="false">I312/I$5*100000</f>
        <v>0</v>
      </c>
      <c r="J200" s="895" t="n">
        <f aca="false">J312/J$5*100000</f>
        <v>0</v>
      </c>
      <c r="K200" s="895" t="n">
        <f aca="false">K312/K$5*100000</f>
        <v>0</v>
      </c>
      <c r="L200" s="895" t="n">
        <f aca="false">L312/L$5*100000</f>
        <v>0</v>
      </c>
      <c r="M200" s="895" t="n">
        <f aca="false">M312/M$5*100000</f>
        <v>0</v>
      </c>
      <c r="N200" s="895" t="n">
        <f aca="false">N312/N$5*100000</f>
        <v>0</v>
      </c>
      <c r="O200" s="895" t="n">
        <f aca="false">O312/O$5*100000</f>
        <v>0</v>
      </c>
      <c r="P200" s="895" t="n">
        <f aca="false">P312/P$5*100000</f>
        <v>0</v>
      </c>
      <c r="Q200" s="895" t="n">
        <f aca="false">Q312/Q$5*100000</f>
        <v>0</v>
      </c>
      <c r="R200" s="895" t="n">
        <f aca="false">R312/R$5*100000</f>
        <v>0</v>
      </c>
      <c r="S200" s="895" t="n">
        <f aca="false">S312/S$5*100000</f>
        <v>6.74854906195168</v>
      </c>
      <c r="T200" s="895" t="n">
        <f aca="false">T312/T$5*100000</f>
        <v>25.4777070063694</v>
      </c>
      <c r="U200" s="895" t="n">
        <f aca="false">U312/U$5*100000</f>
        <v>31.1526479750779</v>
      </c>
      <c r="V200" s="895" t="n">
        <f aca="false">V312/V$5*100000</f>
        <v>40.016006402561</v>
      </c>
      <c r="W200" s="895" t="n">
        <f aca="false">AA312/AA$5*100000</f>
        <v>139.86013986014</v>
      </c>
      <c r="X200" s="537"/>
      <c r="Y200" s="537"/>
      <c r="Z200" s="537"/>
      <c r="AA200" s="537"/>
    </row>
    <row r="201" s="108" customFormat="true" ht="13.5" hidden="false" customHeight="true" outlineLevel="0" collapsed="false">
      <c r="A201" s="880"/>
      <c r="B201" s="884"/>
      <c r="C201" s="884"/>
      <c r="D201" s="885" t="s">
        <v>475</v>
      </c>
      <c r="E201" s="894" t="n">
        <f aca="false">E313/E$6*100000</f>
        <v>16.9006243289458</v>
      </c>
      <c r="F201" s="895" t="n">
        <f aca="false">F313/F$6*100000</f>
        <v>0</v>
      </c>
      <c r="G201" s="895" t="n">
        <f aca="false">G313/G$6*100000</f>
        <v>0</v>
      </c>
      <c r="H201" s="895" t="n">
        <f aca="false">H313/H$6*100000</f>
        <v>0</v>
      </c>
      <c r="I201" s="895" t="n">
        <f aca="false">I313/I$6*100000</f>
        <v>0</v>
      </c>
      <c r="J201" s="895" t="n">
        <f aca="false">J313/J$6*100000</f>
        <v>0</v>
      </c>
      <c r="K201" s="895" t="n">
        <f aca="false">K313/K$6*100000</f>
        <v>0</v>
      </c>
      <c r="L201" s="895" t="n">
        <f aca="false">L313/L$6*100000</f>
        <v>0</v>
      </c>
      <c r="M201" s="895" t="n">
        <f aca="false">M313/M$6*100000</f>
        <v>0</v>
      </c>
      <c r="N201" s="895" t="n">
        <f aca="false">N313/N$6*100000</f>
        <v>0</v>
      </c>
      <c r="O201" s="895" t="n">
        <f aca="false">O313/O$6*100000</f>
        <v>0</v>
      </c>
      <c r="P201" s="895" t="n">
        <f aca="false">P313/P$6*100000</f>
        <v>0</v>
      </c>
      <c r="Q201" s="895" t="n">
        <f aca="false">Q313/Q$6*100000</f>
        <v>0</v>
      </c>
      <c r="R201" s="895" t="n">
        <f aca="false">R313/R$6*100000</f>
        <v>0</v>
      </c>
      <c r="S201" s="895" t="n">
        <f aca="false">S313/S$6*100000</f>
        <v>14.4738746562455</v>
      </c>
      <c r="T201" s="895" t="n">
        <f aca="false">T313/T$6*100000</f>
        <v>55.3607676693117</v>
      </c>
      <c r="U201" s="895" t="n">
        <f aca="false">U313/U$6*100000</f>
        <v>74.9437921558831</v>
      </c>
      <c r="V201" s="895" t="n">
        <f aca="false">V313/V$6*100000</f>
        <v>72.3327305605787</v>
      </c>
      <c r="W201" s="895" t="n">
        <f aca="false">AA313/AA$6*100000</f>
        <v>342.906129447064</v>
      </c>
      <c r="X201" s="537"/>
      <c r="Y201" s="537"/>
      <c r="Z201" s="537"/>
      <c r="AA201" s="537"/>
    </row>
    <row r="202" s="108" customFormat="true" ht="15" hidden="false" customHeight="false" outlineLevel="0" collapsed="false">
      <c r="A202" s="880"/>
      <c r="B202" s="884"/>
      <c r="C202" s="884"/>
      <c r="D202" s="885" t="s">
        <v>476</v>
      </c>
      <c r="E202" s="894" t="n">
        <f aca="false">E314/E$7*100000</f>
        <v>3.60669041071187</v>
      </c>
      <c r="F202" s="895" t="n">
        <f aca="false">F314/F$7*100000</f>
        <v>0</v>
      </c>
      <c r="G202" s="895" t="n">
        <f aca="false">G314/G$7*100000</f>
        <v>0</v>
      </c>
      <c r="H202" s="895" t="n">
        <f aca="false">H314/H$7*100000</f>
        <v>0</v>
      </c>
      <c r="I202" s="895" t="n">
        <f aca="false">I314/I$7*100000</f>
        <v>0</v>
      </c>
      <c r="J202" s="895" t="n">
        <f aca="false">J314/J$7*100000</f>
        <v>0</v>
      </c>
      <c r="K202" s="895" t="n">
        <f aca="false">K314/K$7*100000</f>
        <v>0</v>
      </c>
      <c r="L202" s="895" t="n">
        <f aca="false">L314/L$7*100000</f>
        <v>0</v>
      </c>
      <c r="M202" s="895" t="n">
        <f aca="false">M314/M$7*100000</f>
        <v>0</v>
      </c>
      <c r="N202" s="895" t="n">
        <f aca="false">N314/N$7*100000</f>
        <v>0</v>
      </c>
      <c r="O202" s="895" t="n">
        <f aca="false">O314/O$7*100000</f>
        <v>0</v>
      </c>
      <c r="P202" s="895" t="n">
        <f aca="false">P314/P$7*100000</f>
        <v>0</v>
      </c>
      <c r="Q202" s="895" t="n">
        <f aca="false">Q314/Q$7*100000</f>
        <v>0</v>
      </c>
      <c r="R202" s="895" t="n">
        <f aca="false">R314/R$7*100000</f>
        <v>0</v>
      </c>
      <c r="S202" s="895" t="n">
        <f aca="false">S314/S$7*100000</f>
        <v>0</v>
      </c>
      <c r="T202" s="895" t="n">
        <f aca="false">T314/T$7*100000</f>
        <v>0</v>
      </c>
      <c r="U202" s="895" t="n">
        <f aca="false">U314/U$7*100000</f>
        <v>0</v>
      </c>
      <c r="V202" s="895" t="n">
        <f aca="false">V314/V$7*100000</f>
        <v>21.1327134404057</v>
      </c>
      <c r="W202" s="895" t="n">
        <f aca="false">AA314/AA$7*100000</f>
        <v>54.2299349240781</v>
      </c>
      <c r="X202" s="537"/>
      <c r="Y202" s="537"/>
      <c r="Z202" s="537"/>
      <c r="AA202" s="537"/>
    </row>
    <row r="203" s="108" customFormat="true" ht="13.5" hidden="false" customHeight="true" outlineLevel="0" collapsed="false">
      <c r="A203" s="880" t="s">
        <v>462</v>
      </c>
      <c r="B203" s="884" t="s">
        <v>922</v>
      </c>
      <c r="C203" s="884"/>
      <c r="D203" s="885" t="s">
        <v>7</v>
      </c>
      <c r="E203" s="894" t="n">
        <f aca="false">E315/E$5*100000</f>
        <v>1.89131555181495</v>
      </c>
      <c r="F203" s="895" t="n">
        <f aca="false">F315/F$5*100000</f>
        <v>0</v>
      </c>
      <c r="G203" s="895" t="n">
        <f aca="false">G315/G$5*100000</f>
        <v>0</v>
      </c>
      <c r="H203" s="895" t="n">
        <f aca="false">H315/H$5*100000</f>
        <v>0</v>
      </c>
      <c r="I203" s="895" t="n">
        <f aca="false">I315/I$5*100000</f>
        <v>0</v>
      </c>
      <c r="J203" s="895" t="n">
        <f aca="false">J315/J$5*100000</f>
        <v>0</v>
      </c>
      <c r="K203" s="895" t="n">
        <f aca="false">K315/K$5*100000</f>
        <v>0</v>
      </c>
      <c r="L203" s="895" t="n">
        <f aca="false">L315/L$5*100000</f>
        <v>0</v>
      </c>
      <c r="M203" s="895" t="n">
        <f aca="false">M315/M$5*100000</f>
        <v>0</v>
      </c>
      <c r="N203" s="895" t="n">
        <f aca="false">N315/N$5*100000</f>
        <v>0</v>
      </c>
      <c r="O203" s="895" t="n">
        <f aca="false">O315/O$5*100000</f>
        <v>0</v>
      </c>
      <c r="P203" s="895" t="n">
        <f aca="false">P315/P$5*100000</f>
        <v>0</v>
      </c>
      <c r="Q203" s="895" t="n">
        <f aca="false">Q315/Q$5*100000</f>
        <v>0</v>
      </c>
      <c r="R203" s="895" t="n">
        <f aca="false">R315/R$5*100000</f>
        <v>0</v>
      </c>
      <c r="S203" s="895" t="n">
        <f aca="false">S315/S$5*100000</f>
        <v>0</v>
      </c>
      <c r="T203" s="895" t="n">
        <f aca="false">T315/T$5*100000</f>
        <v>0</v>
      </c>
      <c r="U203" s="895" t="n">
        <f aca="false">U315/U$5*100000</f>
        <v>0</v>
      </c>
      <c r="V203" s="895" t="n">
        <f aca="false">V315/V$5*100000</f>
        <v>26.6773376017073</v>
      </c>
      <c r="W203" s="895" t="n">
        <f aca="false">AA315/AA$5*100000</f>
        <v>25.4291163382072</v>
      </c>
      <c r="X203" s="537"/>
      <c r="Y203" s="537"/>
      <c r="Z203" s="537"/>
      <c r="AA203" s="537"/>
    </row>
    <row r="204" s="108" customFormat="true" ht="13.5" hidden="false" customHeight="true" outlineLevel="0" collapsed="false">
      <c r="A204" s="880"/>
      <c r="B204" s="884"/>
      <c r="C204" s="884"/>
      <c r="D204" s="885" t="s">
        <v>475</v>
      </c>
      <c r="E204" s="894" t="n">
        <f aca="false">E316/E$6*100000</f>
        <v>1.98830874458186</v>
      </c>
      <c r="F204" s="895" t="n">
        <f aca="false">F316/F$6*100000</f>
        <v>0</v>
      </c>
      <c r="G204" s="895" t="n">
        <f aca="false">G316/G$6*100000</f>
        <v>0</v>
      </c>
      <c r="H204" s="895" t="n">
        <f aca="false">H316/H$6*100000</f>
        <v>0</v>
      </c>
      <c r="I204" s="895" t="n">
        <f aca="false">I316/I$6*100000</f>
        <v>0</v>
      </c>
      <c r="J204" s="895" t="n">
        <f aca="false">J316/J$6*100000</f>
        <v>0</v>
      </c>
      <c r="K204" s="895" t="n">
        <f aca="false">K316/K$6*100000</f>
        <v>0</v>
      </c>
      <c r="L204" s="895" t="n">
        <f aca="false">L316/L$6*100000</f>
        <v>0</v>
      </c>
      <c r="M204" s="895" t="n">
        <f aca="false">M316/M$6*100000</f>
        <v>0</v>
      </c>
      <c r="N204" s="895" t="n">
        <f aca="false">N316/N$6*100000</f>
        <v>0</v>
      </c>
      <c r="O204" s="895" t="n">
        <f aca="false">O316/O$6*100000</f>
        <v>0</v>
      </c>
      <c r="P204" s="895" t="n">
        <f aca="false">P316/P$6*100000</f>
        <v>0</v>
      </c>
      <c r="Q204" s="895" t="n">
        <f aca="false">Q316/Q$6*100000</f>
        <v>0</v>
      </c>
      <c r="R204" s="895" t="n">
        <f aca="false">R316/R$6*100000</f>
        <v>0</v>
      </c>
      <c r="S204" s="895" t="n">
        <f aca="false">S316/S$6*100000</f>
        <v>0</v>
      </c>
      <c r="T204" s="895" t="n">
        <f aca="false">T316/T$6*100000</f>
        <v>0</v>
      </c>
      <c r="U204" s="895" t="n">
        <f aca="false">U316/U$6*100000</f>
        <v>0</v>
      </c>
      <c r="V204" s="895" t="n">
        <f aca="false">V316/V$6*100000</f>
        <v>36.1663652802893</v>
      </c>
      <c r="W204" s="895" t="n">
        <f aca="false">AA316/AA$6*100000</f>
        <v>42.863266180883</v>
      </c>
      <c r="X204" s="537"/>
      <c r="Y204" s="537"/>
      <c r="Z204" s="537"/>
      <c r="AA204" s="537"/>
    </row>
    <row r="205" s="108" customFormat="true" ht="15" hidden="false" customHeight="false" outlineLevel="0" collapsed="false">
      <c r="A205" s="880"/>
      <c r="B205" s="884"/>
      <c r="C205" s="884"/>
      <c r="D205" s="885" t="s">
        <v>476</v>
      </c>
      <c r="E205" s="894" t="n">
        <f aca="false">E317/E$7*100000</f>
        <v>1.80334520535594</v>
      </c>
      <c r="F205" s="895" t="n">
        <f aca="false">F317/F$7*100000</f>
        <v>0</v>
      </c>
      <c r="G205" s="895" t="n">
        <f aca="false">G317/G$7*100000</f>
        <v>0</v>
      </c>
      <c r="H205" s="895" t="n">
        <f aca="false">H317/H$7*100000</f>
        <v>0</v>
      </c>
      <c r="I205" s="895" t="n">
        <f aca="false">I317/I$7*100000</f>
        <v>0</v>
      </c>
      <c r="J205" s="895" t="n">
        <f aca="false">J317/J$7*100000</f>
        <v>0</v>
      </c>
      <c r="K205" s="895" t="n">
        <f aca="false">K317/K$7*100000</f>
        <v>0</v>
      </c>
      <c r="L205" s="895" t="n">
        <f aca="false">L317/L$7*100000</f>
        <v>0</v>
      </c>
      <c r="M205" s="895" t="n">
        <f aca="false">M317/M$7*100000</f>
        <v>0</v>
      </c>
      <c r="N205" s="895" t="n">
        <f aca="false">N317/N$7*100000</f>
        <v>0</v>
      </c>
      <c r="O205" s="895" t="n">
        <f aca="false">O317/O$7*100000</f>
        <v>0</v>
      </c>
      <c r="P205" s="895" t="n">
        <f aca="false">P317/P$7*100000</f>
        <v>0</v>
      </c>
      <c r="Q205" s="895" t="n">
        <f aca="false">Q317/Q$7*100000</f>
        <v>0</v>
      </c>
      <c r="R205" s="895" t="n">
        <f aca="false">R317/R$7*100000</f>
        <v>0</v>
      </c>
      <c r="S205" s="895" t="n">
        <f aca="false">S317/S$7*100000</f>
        <v>0</v>
      </c>
      <c r="T205" s="895" t="n">
        <f aca="false">T317/T$7*100000</f>
        <v>0</v>
      </c>
      <c r="U205" s="895" t="n">
        <f aca="false">U317/U$7*100000</f>
        <v>0</v>
      </c>
      <c r="V205" s="895" t="n">
        <f aca="false">V317/V$7*100000</f>
        <v>21.1327134404057</v>
      </c>
      <c r="W205" s="895" t="n">
        <f aca="false">AA317/AA$7*100000</f>
        <v>18.0766449746927</v>
      </c>
      <c r="X205" s="537"/>
      <c r="Y205" s="537"/>
      <c r="Z205" s="537"/>
      <c r="AA205" s="537"/>
    </row>
    <row r="206" s="108" customFormat="true" ht="13.5" hidden="false" customHeight="true" outlineLevel="0" collapsed="false">
      <c r="A206" s="880" t="s">
        <v>463</v>
      </c>
      <c r="B206" s="884" t="s">
        <v>175</v>
      </c>
      <c r="C206" s="884"/>
      <c r="D206" s="885" t="s">
        <v>7</v>
      </c>
      <c r="E206" s="894" t="n">
        <f aca="false">E318/E$5*100000</f>
        <v>15.6033533024734</v>
      </c>
      <c r="F206" s="895" t="n">
        <f aca="false">F318/F$5*100000</f>
        <v>12.6039828585833</v>
      </c>
      <c r="G206" s="895" t="n">
        <f aca="false">G318/G$5*100000</f>
        <v>0</v>
      </c>
      <c r="H206" s="895" t="n">
        <f aca="false">H318/H$5*100000</f>
        <v>0</v>
      </c>
      <c r="I206" s="895" t="n">
        <f aca="false">I318/I$5*100000</f>
        <v>0</v>
      </c>
      <c r="J206" s="895" t="n">
        <f aca="false">J318/J$5*100000</f>
        <v>0</v>
      </c>
      <c r="K206" s="895" t="n">
        <f aca="false">K318/K$5*100000</f>
        <v>0</v>
      </c>
      <c r="L206" s="895" t="n">
        <f aca="false">L318/L$5*100000</f>
        <v>0</v>
      </c>
      <c r="M206" s="895" t="n">
        <f aca="false">M318/M$5*100000</f>
        <v>6.67779632721202</v>
      </c>
      <c r="N206" s="895" t="n">
        <f aca="false">N318/N$5*100000</f>
        <v>0</v>
      </c>
      <c r="O206" s="895" t="n">
        <f aca="false">O318/O$5*100000</f>
        <v>11.394063692816</v>
      </c>
      <c r="P206" s="895" t="n">
        <f aca="false">P318/P$5*100000</f>
        <v>19.7641478358258</v>
      </c>
      <c r="Q206" s="895" t="n">
        <f aca="false">Q318/Q$5*100000</f>
        <v>7.45600954369222</v>
      </c>
      <c r="R206" s="895" t="n">
        <f aca="false">R318/R$5*100000</f>
        <v>8.07102502017756</v>
      </c>
      <c r="S206" s="895" t="n">
        <f aca="false">S318/S$5*100000</f>
        <v>47.2398434336618</v>
      </c>
      <c r="T206" s="895" t="n">
        <f aca="false">T318/T$5*100000</f>
        <v>33.9702760084926</v>
      </c>
      <c r="U206" s="895" t="n">
        <f aca="false">U318/U$5*100000</f>
        <v>51.9210799584631</v>
      </c>
      <c r="V206" s="895" t="n">
        <f aca="false">V318/V$5*100000</f>
        <v>40.016006402561</v>
      </c>
      <c r="W206" s="895" t="n">
        <f aca="false">AA318/AA$5*100000</f>
        <v>63.5727908455181</v>
      </c>
      <c r="X206" s="537"/>
      <c r="Y206" s="537"/>
      <c r="Z206" s="537"/>
      <c r="AA206" s="537"/>
    </row>
    <row r="207" s="108" customFormat="true" ht="15" hidden="false" customHeight="false" outlineLevel="0" collapsed="false">
      <c r="A207" s="880"/>
      <c r="B207" s="884"/>
      <c r="C207" s="884"/>
      <c r="D207" s="885" t="s">
        <v>475</v>
      </c>
      <c r="E207" s="894" t="n">
        <f aca="false">E319/E$6*100000</f>
        <v>21.8713961904004</v>
      </c>
      <c r="F207" s="895" t="n">
        <f aca="false">F319/F$6*100000</f>
        <v>0</v>
      </c>
      <c r="G207" s="895" t="n">
        <f aca="false">G319/G$6*100000</f>
        <v>0</v>
      </c>
      <c r="H207" s="895" t="n">
        <f aca="false">H319/H$6*100000</f>
        <v>0</v>
      </c>
      <c r="I207" s="895" t="n">
        <f aca="false">I319/I$6*100000</f>
        <v>0</v>
      </c>
      <c r="J207" s="895" t="n">
        <f aca="false">J319/J$6*100000</f>
        <v>0</v>
      </c>
      <c r="K207" s="895" t="n">
        <f aca="false">K319/K$6*100000</f>
        <v>0</v>
      </c>
      <c r="L207" s="895" t="n">
        <f aca="false">L319/L$6*100000</f>
        <v>0</v>
      </c>
      <c r="M207" s="895" t="n">
        <f aca="false">M319/M$6*100000</f>
        <v>13.3904659882164</v>
      </c>
      <c r="N207" s="895" t="n">
        <f aca="false">N319/N$6*100000</f>
        <v>0</v>
      </c>
      <c r="O207" s="895" t="n">
        <f aca="false">O319/O$6*100000</f>
        <v>11.6306117701791</v>
      </c>
      <c r="P207" s="895" t="n">
        <f aca="false">P319/P$6*100000</f>
        <v>26.9505457485514</v>
      </c>
      <c r="Q207" s="895" t="n">
        <f aca="false">Q319/Q$6*100000</f>
        <v>15.3022188217292</v>
      </c>
      <c r="R207" s="895" t="n">
        <f aca="false">R319/R$6*100000</f>
        <v>16.7532249958117</v>
      </c>
      <c r="S207" s="895" t="n">
        <f aca="false">S319/S$6*100000</f>
        <v>72.3693732812274</v>
      </c>
      <c r="T207" s="895" t="n">
        <f aca="false">T319/T$6*100000</f>
        <v>73.8143568924156</v>
      </c>
      <c r="U207" s="895" t="n">
        <f aca="false">U319/U$6*100000</f>
        <v>49.9625281039221</v>
      </c>
      <c r="V207" s="895" t="n">
        <f aca="false">V319/V$6*100000</f>
        <v>108.499095840868</v>
      </c>
      <c r="W207" s="895" t="n">
        <f aca="false">AA319/AA$6*100000</f>
        <v>85.726532361766</v>
      </c>
      <c r="X207" s="537"/>
      <c r="Y207" s="537"/>
      <c r="Z207" s="537"/>
      <c r="AA207" s="537"/>
    </row>
    <row r="208" s="108" customFormat="true" ht="15" hidden="false" customHeight="false" outlineLevel="0" collapsed="false">
      <c r="A208" s="880"/>
      <c r="B208" s="884"/>
      <c r="C208" s="884"/>
      <c r="D208" s="885" t="s">
        <v>476</v>
      </c>
      <c r="E208" s="894" t="n">
        <f aca="false">E320/E$7*100000</f>
        <v>9.91839862945764</v>
      </c>
      <c r="F208" s="895" t="n">
        <f aca="false">F320/F$7*100000</f>
        <v>26.0145681581686</v>
      </c>
      <c r="G208" s="895" t="n">
        <f aca="false">G320/G$7*100000</f>
        <v>0</v>
      </c>
      <c r="H208" s="895" t="n">
        <f aca="false">H320/H$7*100000</f>
        <v>0</v>
      </c>
      <c r="I208" s="895" t="n">
        <f aca="false">I320/I$7*100000</f>
        <v>0</v>
      </c>
      <c r="J208" s="895" t="n">
        <f aca="false">J320/J$7*100000</f>
        <v>0</v>
      </c>
      <c r="K208" s="895" t="n">
        <f aca="false">K320/K$7*100000</f>
        <v>0</v>
      </c>
      <c r="L208" s="895" t="n">
        <f aca="false">L320/L$7*100000</f>
        <v>0</v>
      </c>
      <c r="M208" s="895" t="n">
        <f aca="false">M320/M$7*100000</f>
        <v>0</v>
      </c>
      <c r="N208" s="895" t="n">
        <f aca="false">N320/N$7*100000</f>
        <v>0</v>
      </c>
      <c r="O208" s="895" t="n">
        <f aca="false">O320/O$7*100000</f>
        <v>11.1669458403127</v>
      </c>
      <c r="P208" s="895" t="n">
        <f aca="false">P320/P$7*100000</f>
        <v>12.8899200824955</v>
      </c>
      <c r="Q208" s="895" t="n">
        <f aca="false">Q320/Q$7*100000</f>
        <v>0</v>
      </c>
      <c r="R208" s="895" t="n">
        <f aca="false">R320/R$7*100000</f>
        <v>0</v>
      </c>
      <c r="S208" s="895" t="n">
        <f aca="false">S320/S$7*100000</f>
        <v>25.2876469844481</v>
      </c>
      <c r="T208" s="895" t="n">
        <f aca="false">T320/T$7*100000</f>
        <v>0</v>
      </c>
      <c r="U208" s="895" t="n">
        <f aca="false">U320/U$7*100000</f>
        <v>53.3143771103608</v>
      </c>
      <c r="V208" s="895" t="n">
        <f aca="false">V320/V$7*100000</f>
        <v>0</v>
      </c>
      <c r="W208" s="895" t="n">
        <f aca="false">AA320/AA$7*100000</f>
        <v>54.2299349240781</v>
      </c>
      <c r="X208" s="537"/>
      <c r="Y208" s="537"/>
      <c r="Z208" s="537"/>
      <c r="AA208" s="537"/>
    </row>
    <row r="209" s="108" customFormat="true" ht="13.5" hidden="false" customHeight="true" outlineLevel="0" collapsed="false">
      <c r="A209" s="880" t="s">
        <v>464</v>
      </c>
      <c r="B209" s="884" t="s">
        <v>199</v>
      </c>
      <c r="C209" s="884"/>
      <c r="D209" s="885" t="s">
        <v>7</v>
      </c>
      <c r="E209" s="894" t="n">
        <f aca="false">E321/E$5*100000</f>
        <v>18.9131555181495</v>
      </c>
      <c r="F209" s="895" t="n">
        <f aca="false">F321/F$5*100000</f>
        <v>0</v>
      </c>
      <c r="G209" s="895" t="n">
        <f aca="false">G321/G$5*100000</f>
        <v>0</v>
      </c>
      <c r="H209" s="895" t="n">
        <f aca="false">H321/H$5*100000</f>
        <v>0</v>
      </c>
      <c r="I209" s="895" t="n">
        <f aca="false">I321/I$5*100000</f>
        <v>0</v>
      </c>
      <c r="J209" s="895" t="n">
        <f aca="false">J321/J$5*100000</f>
        <v>0</v>
      </c>
      <c r="K209" s="895" t="n">
        <f aca="false">K321/K$5*100000</f>
        <v>0</v>
      </c>
      <c r="L209" s="895" t="n">
        <f aca="false">L321/L$5*100000</f>
        <v>0</v>
      </c>
      <c r="M209" s="895" t="n">
        <f aca="false">M321/M$5*100000</f>
        <v>0</v>
      </c>
      <c r="N209" s="895" t="n">
        <f aca="false">N321/N$5*100000</f>
        <v>0</v>
      </c>
      <c r="O209" s="895" t="n">
        <f aca="false">O321/O$5*100000</f>
        <v>0</v>
      </c>
      <c r="P209" s="895" t="n">
        <f aca="false">P321/P$5*100000</f>
        <v>0</v>
      </c>
      <c r="Q209" s="895" t="n">
        <f aca="false">Q321/Q$5*100000</f>
        <v>7.45600954369222</v>
      </c>
      <c r="R209" s="895" t="n">
        <f aca="false">R321/R$5*100000</f>
        <v>8.07102502017756</v>
      </c>
      <c r="S209" s="895" t="n">
        <f aca="false">S321/S$5*100000</f>
        <v>20.245647185855</v>
      </c>
      <c r="T209" s="895" t="n">
        <f aca="false">T321/T$5*100000</f>
        <v>33.9702760084926</v>
      </c>
      <c r="U209" s="895" t="n">
        <f aca="false">U321/U$5*100000</f>
        <v>10.3842159916926</v>
      </c>
      <c r="V209" s="895" t="n">
        <f aca="false">V321/V$5*100000</f>
        <v>66.6933440042684</v>
      </c>
      <c r="W209" s="895" t="n">
        <f aca="false">AA321/AA$5*100000</f>
        <v>317.863954227591</v>
      </c>
      <c r="X209" s="537"/>
      <c r="Y209" s="537"/>
      <c r="Z209" s="537"/>
      <c r="AA209" s="537"/>
    </row>
    <row r="210" s="108" customFormat="true" ht="13.5" hidden="false" customHeight="true" outlineLevel="0" collapsed="false">
      <c r="A210" s="880"/>
      <c r="B210" s="884"/>
      <c r="C210" s="884"/>
      <c r="D210" s="885" t="s">
        <v>475</v>
      </c>
      <c r="E210" s="894" t="n">
        <f aca="false">E322/E$6*100000</f>
        <v>17.8947787012367</v>
      </c>
      <c r="F210" s="895" t="n">
        <f aca="false">F322/F$6*100000</f>
        <v>0</v>
      </c>
      <c r="G210" s="895" t="n">
        <f aca="false">G322/G$6*100000</f>
        <v>0</v>
      </c>
      <c r="H210" s="895" t="n">
        <f aca="false">H322/H$6*100000</f>
        <v>0</v>
      </c>
      <c r="I210" s="895" t="n">
        <f aca="false">I322/I$6*100000</f>
        <v>0</v>
      </c>
      <c r="J210" s="895" t="n">
        <f aca="false">J322/J$6*100000</f>
        <v>0</v>
      </c>
      <c r="K210" s="895" t="n">
        <f aca="false">K322/K$6*100000</f>
        <v>0</v>
      </c>
      <c r="L210" s="895" t="n">
        <f aca="false">L322/L$6*100000</f>
        <v>0</v>
      </c>
      <c r="M210" s="895" t="n">
        <f aca="false">M322/M$6*100000</f>
        <v>0</v>
      </c>
      <c r="N210" s="895" t="n">
        <f aca="false">N322/N$6*100000</f>
        <v>0</v>
      </c>
      <c r="O210" s="895" t="n">
        <f aca="false">O322/O$6*100000</f>
        <v>0</v>
      </c>
      <c r="P210" s="895" t="n">
        <f aca="false">P322/P$6*100000</f>
        <v>0</v>
      </c>
      <c r="Q210" s="895" t="n">
        <f aca="false">Q322/Q$6*100000</f>
        <v>15.3022188217292</v>
      </c>
      <c r="R210" s="895" t="n">
        <f aca="false">R322/R$6*100000</f>
        <v>16.7532249958117</v>
      </c>
      <c r="S210" s="895" t="n">
        <f aca="false">S322/S$6*100000</f>
        <v>28.947749312491</v>
      </c>
      <c r="T210" s="895" t="n">
        <f aca="false">T322/T$6*100000</f>
        <v>36.9071784462078</v>
      </c>
      <c r="U210" s="895" t="n">
        <f aca="false">U322/U$6*100000</f>
        <v>0</v>
      </c>
      <c r="V210" s="895" t="n">
        <f aca="false">V322/V$6*100000</f>
        <v>108.499095840868</v>
      </c>
      <c r="W210" s="895" t="n">
        <f aca="false">AA322/AA$6*100000</f>
        <v>385.769395627947</v>
      </c>
      <c r="X210" s="537"/>
      <c r="Y210" s="537"/>
      <c r="Z210" s="537"/>
      <c r="AA210" s="537"/>
    </row>
    <row r="211" s="108" customFormat="true" ht="15" hidden="false" customHeight="false" outlineLevel="0" collapsed="false">
      <c r="A211" s="880"/>
      <c r="B211" s="884"/>
      <c r="C211" s="884"/>
      <c r="D211" s="885" t="s">
        <v>476</v>
      </c>
      <c r="E211" s="894" t="n">
        <f aca="false">E323/E$7*100000</f>
        <v>19.8367972589153</v>
      </c>
      <c r="F211" s="895" t="n">
        <f aca="false">F323/F$7*100000</f>
        <v>0</v>
      </c>
      <c r="G211" s="895" t="n">
        <f aca="false">G323/G$7*100000</f>
        <v>0</v>
      </c>
      <c r="H211" s="895" t="n">
        <f aca="false">H323/H$7*100000</f>
        <v>0</v>
      </c>
      <c r="I211" s="895" t="n">
        <f aca="false">I323/I$7*100000</f>
        <v>0</v>
      </c>
      <c r="J211" s="895" t="n">
        <f aca="false">J323/J$7*100000</f>
        <v>0</v>
      </c>
      <c r="K211" s="895" t="n">
        <f aca="false">K323/K$7*100000</f>
        <v>0</v>
      </c>
      <c r="L211" s="895" t="n">
        <f aca="false">L323/L$7*100000</f>
        <v>0</v>
      </c>
      <c r="M211" s="895" t="n">
        <f aca="false">M323/M$7*100000</f>
        <v>0</v>
      </c>
      <c r="N211" s="895" t="n">
        <f aca="false">N323/N$7*100000</f>
        <v>0</v>
      </c>
      <c r="O211" s="895" t="n">
        <f aca="false">O323/O$7*100000</f>
        <v>0</v>
      </c>
      <c r="P211" s="895" t="n">
        <f aca="false">P323/P$7*100000</f>
        <v>0</v>
      </c>
      <c r="Q211" s="895" t="n">
        <f aca="false">Q323/Q$7*100000</f>
        <v>0</v>
      </c>
      <c r="R211" s="895" t="n">
        <f aca="false">R323/R$7*100000</f>
        <v>0</v>
      </c>
      <c r="S211" s="895" t="n">
        <f aca="false">S323/S$7*100000</f>
        <v>12.643823492224</v>
      </c>
      <c r="T211" s="895" t="n">
        <f aca="false">T323/T$7*100000</f>
        <v>31.4663310258024</v>
      </c>
      <c r="U211" s="895" t="n">
        <f aca="false">U323/U$7*100000</f>
        <v>17.7714590367869</v>
      </c>
      <c r="V211" s="895" t="n">
        <f aca="false">V323/V$7*100000</f>
        <v>42.2654268808115</v>
      </c>
      <c r="W211" s="895" t="n">
        <f aca="false">AA323/AA$7*100000</f>
        <v>289.226319595083</v>
      </c>
      <c r="X211" s="537"/>
      <c r="Y211" s="537"/>
      <c r="Z211" s="537"/>
      <c r="AA211" s="537"/>
    </row>
    <row r="212" s="108" customFormat="true" ht="13.5" hidden="false" customHeight="true" outlineLevel="0" collapsed="false">
      <c r="A212" s="880" t="s">
        <v>465</v>
      </c>
      <c r="B212" s="884" t="s">
        <v>197</v>
      </c>
      <c r="C212" s="884"/>
      <c r="D212" s="885" t="s">
        <v>7</v>
      </c>
      <c r="E212" s="894" t="n">
        <f aca="false">E324/E$5*100000</f>
        <v>41.1361132519752</v>
      </c>
      <c r="F212" s="895" t="n">
        <f aca="false">F324/F$5*100000</f>
        <v>0</v>
      </c>
      <c r="G212" s="895" t="n">
        <f aca="false">G324/G$5*100000</f>
        <v>0</v>
      </c>
      <c r="H212" s="895" t="n">
        <f aca="false">H324/H$5*100000</f>
        <v>0</v>
      </c>
      <c r="I212" s="895" t="n">
        <f aca="false">I324/I$5*100000</f>
        <v>0</v>
      </c>
      <c r="J212" s="895" t="n">
        <f aca="false">J324/J$5*100000</f>
        <v>0</v>
      </c>
      <c r="K212" s="895" t="n">
        <f aca="false">K324/K$5*100000</f>
        <v>0</v>
      </c>
      <c r="L212" s="895" t="n">
        <f aca="false">L324/L$5*100000</f>
        <v>0</v>
      </c>
      <c r="M212" s="895" t="n">
        <f aca="false">M324/M$5*100000</f>
        <v>0</v>
      </c>
      <c r="N212" s="895" t="n">
        <f aca="false">N324/N$5*100000</f>
        <v>0</v>
      </c>
      <c r="O212" s="895" t="n">
        <f aca="false">O324/O$5*100000</f>
        <v>0</v>
      </c>
      <c r="P212" s="895" t="n">
        <f aca="false">P324/P$5*100000</f>
        <v>0</v>
      </c>
      <c r="Q212" s="895" t="n">
        <f aca="false">Q324/Q$5*100000</f>
        <v>0</v>
      </c>
      <c r="R212" s="895" t="n">
        <f aca="false">R324/R$5*100000</f>
        <v>0</v>
      </c>
      <c r="S212" s="895" t="n">
        <f aca="false">S324/S$5*100000</f>
        <v>0</v>
      </c>
      <c r="T212" s="895" t="n">
        <f aca="false">T324/T$5*100000</f>
        <v>8.49256900212314</v>
      </c>
      <c r="U212" s="895" t="n">
        <f aca="false">U324/U$5*100000</f>
        <v>41.5368639667705</v>
      </c>
      <c r="V212" s="895" t="n">
        <f aca="false">V324/V$5*100000</f>
        <v>146.72535680939</v>
      </c>
      <c r="W212" s="895" t="n">
        <f aca="false">AA324/AA$5*100000</f>
        <v>902.733630006357</v>
      </c>
      <c r="X212" s="537"/>
      <c r="Y212" s="537"/>
      <c r="Z212" s="537"/>
      <c r="AA212" s="537"/>
    </row>
    <row r="213" s="108" customFormat="true" ht="13.5" hidden="false" customHeight="true" outlineLevel="0" collapsed="false">
      <c r="A213" s="880"/>
      <c r="B213" s="884"/>
      <c r="C213" s="884"/>
      <c r="D213" s="885" t="s">
        <v>475</v>
      </c>
      <c r="E213" s="894" t="n">
        <f aca="false">E325/E$6*100000</f>
        <v>24.8538593072732</v>
      </c>
      <c r="F213" s="895" t="n">
        <f aca="false">F325/F$6*100000</f>
        <v>0</v>
      </c>
      <c r="G213" s="895" t="n">
        <f aca="false">G325/G$6*100000</f>
        <v>0</v>
      </c>
      <c r="H213" s="895" t="n">
        <f aca="false">H325/H$6*100000</f>
        <v>0</v>
      </c>
      <c r="I213" s="895" t="n">
        <f aca="false">I325/I$6*100000</f>
        <v>0</v>
      </c>
      <c r="J213" s="895" t="n">
        <f aca="false">J325/J$6*100000</f>
        <v>0</v>
      </c>
      <c r="K213" s="895" t="n">
        <f aca="false">K325/K$6*100000</f>
        <v>0</v>
      </c>
      <c r="L213" s="895" t="n">
        <f aca="false">L325/L$6*100000</f>
        <v>0</v>
      </c>
      <c r="M213" s="895" t="n">
        <f aca="false">M325/M$6*100000</f>
        <v>0</v>
      </c>
      <c r="N213" s="895" t="n">
        <f aca="false">N325/N$6*100000</f>
        <v>0</v>
      </c>
      <c r="O213" s="895" t="n">
        <f aca="false">O325/O$6*100000</f>
        <v>0</v>
      </c>
      <c r="P213" s="895" t="n">
        <f aca="false">P325/P$6*100000</f>
        <v>0</v>
      </c>
      <c r="Q213" s="895" t="n">
        <f aca="false">Q325/Q$6*100000</f>
        <v>0</v>
      </c>
      <c r="R213" s="895" t="n">
        <f aca="false">R325/R$6*100000</f>
        <v>0</v>
      </c>
      <c r="S213" s="895" t="n">
        <f aca="false">S325/S$6*100000</f>
        <v>0</v>
      </c>
      <c r="T213" s="895" t="n">
        <f aca="false">T325/T$6*100000</f>
        <v>0</v>
      </c>
      <c r="U213" s="895" t="n">
        <f aca="false">U325/U$6*100000</f>
        <v>49.9625281039221</v>
      </c>
      <c r="V213" s="895" t="n">
        <f aca="false">V325/V$6*100000</f>
        <v>180.831826401447</v>
      </c>
      <c r="W213" s="895" t="n">
        <f aca="false">AA325/AA$6*100000</f>
        <v>771.538791255894</v>
      </c>
      <c r="X213" s="537"/>
      <c r="Y213" s="537"/>
      <c r="Z213" s="537"/>
      <c r="AA213" s="537"/>
    </row>
    <row r="214" s="108" customFormat="true" ht="15" hidden="false" customHeight="false" outlineLevel="0" collapsed="false">
      <c r="A214" s="880"/>
      <c r="B214" s="884"/>
      <c r="C214" s="884"/>
      <c r="D214" s="885" t="s">
        <v>476</v>
      </c>
      <c r="E214" s="894" t="n">
        <f aca="false">E326/E$7*100000</f>
        <v>55.903701366034</v>
      </c>
      <c r="F214" s="895" t="n">
        <f aca="false">F326/F$7*100000</f>
        <v>0</v>
      </c>
      <c r="G214" s="895" t="n">
        <f aca="false">G326/G$7*100000</f>
        <v>0</v>
      </c>
      <c r="H214" s="895" t="n">
        <f aca="false">H326/H$7*100000</f>
        <v>0</v>
      </c>
      <c r="I214" s="895" t="n">
        <f aca="false">I326/I$7*100000</f>
        <v>0</v>
      </c>
      <c r="J214" s="895" t="n">
        <f aca="false">J326/J$7*100000</f>
        <v>0</v>
      </c>
      <c r="K214" s="895" t="n">
        <f aca="false">K326/K$7*100000</f>
        <v>0</v>
      </c>
      <c r="L214" s="895" t="n">
        <f aca="false">L326/L$7*100000</f>
        <v>0</v>
      </c>
      <c r="M214" s="895" t="n">
        <f aca="false">M326/M$7*100000</f>
        <v>0</v>
      </c>
      <c r="N214" s="895" t="n">
        <f aca="false">N326/N$7*100000</f>
        <v>0</v>
      </c>
      <c r="O214" s="895" t="n">
        <f aca="false">O326/O$7*100000</f>
        <v>0</v>
      </c>
      <c r="P214" s="895" t="n">
        <f aca="false">P326/P$7*100000</f>
        <v>0</v>
      </c>
      <c r="Q214" s="895" t="n">
        <f aca="false">Q326/Q$7*100000</f>
        <v>0</v>
      </c>
      <c r="R214" s="895" t="n">
        <f aca="false">R326/R$7*100000</f>
        <v>0</v>
      </c>
      <c r="S214" s="895" t="n">
        <f aca="false">S326/S$7*100000</f>
        <v>0</v>
      </c>
      <c r="T214" s="895" t="n">
        <f aca="false">T326/T$7*100000</f>
        <v>15.7331655129012</v>
      </c>
      <c r="U214" s="895" t="n">
        <f aca="false">U326/U$7*100000</f>
        <v>35.5429180735738</v>
      </c>
      <c r="V214" s="895" t="n">
        <f aca="false">V326/V$7*100000</f>
        <v>126.796280642435</v>
      </c>
      <c r="W214" s="895" t="n">
        <f aca="false">AA326/AA$7*100000</f>
        <v>958.062183658713</v>
      </c>
      <c r="X214" s="537"/>
      <c r="Y214" s="537"/>
      <c r="Z214" s="537"/>
      <c r="AA214" s="537"/>
    </row>
    <row r="215" s="108" customFormat="true" ht="13.5" hidden="false" customHeight="true" outlineLevel="0" collapsed="false">
      <c r="A215" s="880" t="s">
        <v>466</v>
      </c>
      <c r="B215" s="884" t="s">
        <v>173</v>
      </c>
      <c r="C215" s="884"/>
      <c r="D215" s="885" t="s">
        <v>7</v>
      </c>
      <c r="E215" s="894" t="n">
        <f aca="false">E327/E$5*100000</f>
        <v>26.4784177254094</v>
      </c>
      <c r="F215" s="895" t="n">
        <f aca="false">F327/F$5*100000</f>
        <v>0</v>
      </c>
      <c r="G215" s="895" t="n">
        <f aca="false">G327/G$5*100000</f>
        <v>0</v>
      </c>
      <c r="H215" s="895" t="n">
        <f aca="false">H327/H$5*100000</f>
        <v>0</v>
      </c>
      <c r="I215" s="895" t="n">
        <f aca="false">I327/I$5*100000</f>
        <v>12.4579544038869</v>
      </c>
      <c r="J215" s="895" t="n">
        <f aca="false">J327/J$5*100000</f>
        <v>0</v>
      </c>
      <c r="K215" s="895" t="n">
        <f aca="false">K327/K$5*100000</f>
        <v>0</v>
      </c>
      <c r="L215" s="895" t="n">
        <f aca="false">L327/L$5*100000</f>
        <v>13.848497438028</v>
      </c>
      <c r="M215" s="895" t="n">
        <f aca="false">M327/M$5*100000</f>
        <v>13.355592654424</v>
      </c>
      <c r="N215" s="895" t="n">
        <f aca="false">N327/N$5*100000</f>
        <v>11.685655857435</v>
      </c>
      <c r="O215" s="895" t="n">
        <f aca="false">O327/O$5*100000</f>
        <v>5.69703184640802</v>
      </c>
      <c r="P215" s="895" t="n">
        <f aca="false">P327/P$5*100000</f>
        <v>19.7641478358258</v>
      </c>
      <c r="Q215" s="895" t="n">
        <f aca="false">Q327/Q$5*100000</f>
        <v>14.9120190873844</v>
      </c>
      <c r="R215" s="895" t="n">
        <f aca="false">R327/R$5*100000</f>
        <v>16.1420500403551</v>
      </c>
      <c r="S215" s="895" t="n">
        <f aca="false">S327/S$5*100000</f>
        <v>40.4912943717101</v>
      </c>
      <c r="T215" s="895" t="n">
        <f aca="false">T327/T$5*100000</f>
        <v>42.4628450106157</v>
      </c>
      <c r="U215" s="895" t="n">
        <f aca="false">U327/U$5*100000</f>
        <v>72.6895119418484</v>
      </c>
      <c r="V215" s="895" t="n">
        <f aca="false">V327/V$5*100000</f>
        <v>80.0320128051221</v>
      </c>
      <c r="W215" s="895" t="n">
        <f aca="false">AA327/AA$5*100000</f>
        <v>216.147488874762</v>
      </c>
      <c r="X215" s="537"/>
      <c r="Y215" s="537"/>
      <c r="Z215" s="537"/>
      <c r="AA215" s="537"/>
    </row>
    <row r="216" s="108" customFormat="true" ht="15" hidden="false" customHeight="false" outlineLevel="0" collapsed="false">
      <c r="A216" s="880"/>
      <c r="B216" s="884"/>
      <c r="C216" s="884"/>
      <c r="D216" s="885" t="s">
        <v>475</v>
      </c>
      <c r="E216" s="894" t="n">
        <f aca="false">E328/E$6*100000</f>
        <v>31.8129399133097</v>
      </c>
      <c r="F216" s="895" t="n">
        <f aca="false">F328/F$6*100000</f>
        <v>0</v>
      </c>
      <c r="G216" s="895" t="n">
        <f aca="false">G328/G$6*100000</f>
        <v>0</v>
      </c>
      <c r="H216" s="895" t="n">
        <f aca="false">H328/H$6*100000</f>
        <v>0</v>
      </c>
      <c r="I216" s="895" t="n">
        <f aca="false">I328/I$6*100000</f>
        <v>24.7892910262766</v>
      </c>
      <c r="J216" s="895" t="n">
        <f aca="false">J328/J$6*100000</f>
        <v>0</v>
      </c>
      <c r="K216" s="895" t="n">
        <f aca="false">K328/K$6*100000</f>
        <v>0</v>
      </c>
      <c r="L216" s="895" t="n">
        <f aca="false">L328/L$6*100000</f>
        <v>27.9563880346659</v>
      </c>
      <c r="M216" s="895" t="n">
        <f aca="false">M328/M$6*100000</f>
        <v>26.7809319764328</v>
      </c>
      <c r="N216" s="895" t="n">
        <f aca="false">N328/N$6*100000</f>
        <v>11.7647058823529</v>
      </c>
      <c r="O216" s="895" t="n">
        <f aca="false">O328/O$6*100000</f>
        <v>0</v>
      </c>
      <c r="P216" s="895" t="n">
        <f aca="false">P328/P$6*100000</f>
        <v>26.9505457485514</v>
      </c>
      <c r="Q216" s="895" t="n">
        <f aca="false">Q328/Q$6*100000</f>
        <v>15.3022188217292</v>
      </c>
      <c r="R216" s="895" t="n">
        <f aca="false">R328/R$6*100000</f>
        <v>33.5064499916234</v>
      </c>
      <c r="S216" s="895" t="n">
        <f aca="false">S328/S$6*100000</f>
        <v>57.8954986249819</v>
      </c>
      <c r="T216" s="895" t="n">
        <f aca="false">T328/T$6*100000</f>
        <v>73.8143568924156</v>
      </c>
      <c r="U216" s="895" t="n">
        <f aca="false">U328/U$6*100000</f>
        <v>74.9437921558831</v>
      </c>
      <c r="V216" s="895" t="n">
        <f aca="false">V328/V$6*100000</f>
        <v>108.499095840868</v>
      </c>
      <c r="W216" s="895" t="n">
        <f aca="false">AA328/AA$6*100000</f>
        <v>300.042863266181</v>
      </c>
      <c r="X216" s="537"/>
      <c r="Y216" s="537"/>
      <c r="Z216" s="537"/>
      <c r="AA216" s="537"/>
    </row>
    <row r="217" s="108" customFormat="true" ht="15" hidden="false" customHeight="false" outlineLevel="0" collapsed="false">
      <c r="A217" s="880"/>
      <c r="B217" s="884"/>
      <c r="C217" s="884"/>
      <c r="D217" s="885" t="s">
        <v>476</v>
      </c>
      <c r="E217" s="894" t="n">
        <f aca="false">E329/E$7*100000</f>
        <v>21.6401424642712</v>
      </c>
      <c r="F217" s="895" t="n">
        <f aca="false">F329/F$7*100000</f>
        <v>0</v>
      </c>
      <c r="G217" s="895" t="n">
        <f aca="false">G329/G$7*100000</f>
        <v>0</v>
      </c>
      <c r="H217" s="895" t="n">
        <f aca="false">H329/H$7*100000</f>
        <v>0</v>
      </c>
      <c r="I217" s="895" t="n">
        <f aca="false">I329/I$7*100000</f>
        <v>0</v>
      </c>
      <c r="J217" s="895" t="n">
        <f aca="false">J329/J$7*100000</f>
        <v>0</v>
      </c>
      <c r="K217" s="895" t="n">
        <f aca="false">K329/K$7*100000</f>
        <v>0</v>
      </c>
      <c r="L217" s="895" t="n">
        <f aca="false">L329/L$7*100000</f>
        <v>0</v>
      </c>
      <c r="M217" s="895" t="n">
        <f aca="false">M329/M$7*100000</f>
        <v>0</v>
      </c>
      <c r="N217" s="895" t="n">
        <f aca="false">N329/N$7*100000</f>
        <v>11.6076610562972</v>
      </c>
      <c r="O217" s="895" t="n">
        <f aca="false">O329/O$7*100000</f>
        <v>11.1669458403127</v>
      </c>
      <c r="P217" s="895" t="n">
        <f aca="false">P329/P$7*100000</f>
        <v>12.8899200824955</v>
      </c>
      <c r="Q217" s="895" t="n">
        <f aca="false">Q329/Q$7*100000</f>
        <v>14.541224371092</v>
      </c>
      <c r="R217" s="895" t="n">
        <f aca="false">R329/R$7*100000</f>
        <v>0</v>
      </c>
      <c r="S217" s="895" t="n">
        <f aca="false">S329/S$7*100000</f>
        <v>25.2876469844481</v>
      </c>
      <c r="T217" s="895" t="n">
        <f aca="false">T329/T$7*100000</f>
        <v>15.7331655129012</v>
      </c>
      <c r="U217" s="895" t="n">
        <f aca="false">U329/U$7*100000</f>
        <v>71.0858361471477</v>
      </c>
      <c r="V217" s="895" t="n">
        <f aca="false">V329/V$7*100000</f>
        <v>63.3981403212173</v>
      </c>
      <c r="W217" s="895" t="n">
        <f aca="false">AA329/AA$7*100000</f>
        <v>180.766449746927</v>
      </c>
      <c r="X217" s="537"/>
      <c r="Y217" s="537"/>
      <c r="Z217" s="537"/>
      <c r="AA217" s="537"/>
    </row>
    <row r="218" s="108" customFormat="true" ht="15" hidden="false" customHeight="false" outlineLevel="0" collapsed="false">
      <c r="A218" s="880" t="s">
        <v>467</v>
      </c>
      <c r="B218" s="880" t="s">
        <v>477</v>
      </c>
      <c r="C218" s="884" t="s">
        <v>1022</v>
      </c>
      <c r="D218" s="885" t="s">
        <v>7</v>
      </c>
      <c r="E218" s="894" t="n">
        <f aca="false">E330/E$5*100000</f>
        <v>2.36414443976869</v>
      </c>
      <c r="F218" s="895" t="n">
        <f aca="false">F330/F$5*100000</f>
        <v>0</v>
      </c>
      <c r="G218" s="895" t="n">
        <f aca="false">G330/G$5*100000</f>
        <v>0</v>
      </c>
      <c r="H218" s="895" t="n">
        <f aca="false">H330/H$5*100000</f>
        <v>0</v>
      </c>
      <c r="I218" s="895" t="n">
        <f aca="false">I330/I$5*100000</f>
        <v>12.4579544038869</v>
      </c>
      <c r="J218" s="895" t="n">
        <f aca="false">J330/J$5*100000</f>
        <v>0</v>
      </c>
      <c r="K218" s="895" t="n">
        <f aca="false">K330/K$5*100000</f>
        <v>0</v>
      </c>
      <c r="L218" s="895" t="n">
        <f aca="false">L330/L$5*100000</f>
        <v>0</v>
      </c>
      <c r="M218" s="895" t="n">
        <f aca="false">M330/M$5*100000</f>
        <v>0</v>
      </c>
      <c r="N218" s="895" t="n">
        <f aca="false">N330/N$5*100000</f>
        <v>11.685655857435</v>
      </c>
      <c r="O218" s="895" t="n">
        <f aca="false">O330/O$5*100000</f>
        <v>0</v>
      </c>
      <c r="P218" s="895" t="n">
        <f aca="false">P330/P$5*100000</f>
        <v>0</v>
      </c>
      <c r="Q218" s="895" t="n">
        <f aca="false">Q330/Q$5*100000</f>
        <v>7.45600954369222</v>
      </c>
      <c r="R218" s="895" t="n">
        <f aca="false">R330/R$5*100000</f>
        <v>0</v>
      </c>
      <c r="S218" s="895" t="n">
        <f aca="false">S330/S$5*100000</f>
        <v>6.74854906195168</v>
      </c>
      <c r="T218" s="895" t="n">
        <f aca="false">T330/T$5*100000</f>
        <v>0</v>
      </c>
      <c r="U218" s="895" t="n">
        <f aca="false">U330/U$5*100000</f>
        <v>0</v>
      </c>
      <c r="V218" s="895" t="n">
        <f aca="false">V330/V$5*100000</f>
        <v>0</v>
      </c>
      <c r="W218" s="895" t="n">
        <f aca="false">AA330/AA$5*100000</f>
        <v>0</v>
      </c>
      <c r="X218" s="537"/>
      <c r="Y218" s="537"/>
      <c r="Z218" s="537"/>
      <c r="AA218" s="537"/>
    </row>
    <row r="219" s="108" customFormat="true" ht="15" hidden="false" customHeight="false" outlineLevel="0" collapsed="false">
      <c r="A219" s="880"/>
      <c r="B219" s="880"/>
      <c r="C219" s="880"/>
      <c r="D219" s="885" t="s">
        <v>475</v>
      </c>
      <c r="E219" s="894" t="n">
        <f aca="false">E331/E$6*100000</f>
        <v>3.97661748916372</v>
      </c>
      <c r="F219" s="895" t="n">
        <f aca="false">F331/F$6*100000</f>
        <v>0</v>
      </c>
      <c r="G219" s="895" t="n">
        <f aca="false">G331/G$6*100000</f>
        <v>0</v>
      </c>
      <c r="H219" s="895" t="n">
        <f aca="false">H331/H$6*100000</f>
        <v>0</v>
      </c>
      <c r="I219" s="895" t="n">
        <f aca="false">I331/I$6*100000</f>
        <v>24.7892910262766</v>
      </c>
      <c r="J219" s="895" t="n">
        <f aca="false">J331/J$6*100000</f>
        <v>0</v>
      </c>
      <c r="K219" s="895" t="n">
        <f aca="false">K331/K$6*100000</f>
        <v>0</v>
      </c>
      <c r="L219" s="895" t="n">
        <f aca="false">L331/L$6*100000</f>
        <v>0</v>
      </c>
      <c r="M219" s="895" t="n">
        <f aca="false">M331/M$6*100000</f>
        <v>0</v>
      </c>
      <c r="N219" s="895" t="n">
        <f aca="false">N331/N$6*100000</f>
        <v>11.7647058823529</v>
      </c>
      <c r="O219" s="895" t="n">
        <f aca="false">O331/O$6*100000</f>
        <v>0</v>
      </c>
      <c r="P219" s="895" t="n">
        <f aca="false">P331/P$6*100000</f>
        <v>0</v>
      </c>
      <c r="Q219" s="895" t="n">
        <f aca="false">Q331/Q$6*100000</f>
        <v>15.3022188217292</v>
      </c>
      <c r="R219" s="895" t="n">
        <f aca="false">R331/R$6*100000</f>
        <v>0</v>
      </c>
      <c r="S219" s="895" t="n">
        <f aca="false">S331/S$6*100000</f>
        <v>14.4738746562455</v>
      </c>
      <c r="T219" s="895" t="n">
        <f aca="false">T331/T$6*100000</f>
        <v>0</v>
      </c>
      <c r="U219" s="895" t="n">
        <f aca="false">U331/U$6*100000</f>
        <v>0</v>
      </c>
      <c r="V219" s="895" t="n">
        <f aca="false">V331/V$6*100000</f>
        <v>0</v>
      </c>
      <c r="W219" s="895" t="n">
        <f aca="false">AA331/AA$6*100000</f>
        <v>0</v>
      </c>
      <c r="X219" s="537"/>
      <c r="Y219" s="537"/>
      <c r="Z219" s="537"/>
      <c r="AA219" s="537"/>
    </row>
    <row r="220" s="108" customFormat="true" ht="15" hidden="false" customHeight="false" outlineLevel="0" collapsed="false">
      <c r="A220" s="880"/>
      <c r="B220" s="880"/>
      <c r="C220" s="880"/>
      <c r="D220" s="885" t="s">
        <v>476</v>
      </c>
      <c r="E220" s="894" t="n">
        <f aca="false">E332/E$7*100000</f>
        <v>0.901672602677968</v>
      </c>
      <c r="F220" s="895" t="n">
        <f aca="false">F332/F$7*100000</f>
        <v>0</v>
      </c>
      <c r="G220" s="895" t="n">
        <f aca="false">G332/G$7*100000</f>
        <v>0</v>
      </c>
      <c r="H220" s="895" t="n">
        <f aca="false">H332/H$7*100000</f>
        <v>0</v>
      </c>
      <c r="I220" s="895" t="n">
        <f aca="false">I332/I$7*100000</f>
        <v>0</v>
      </c>
      <c r="J220" s="895" t="n">
        <f aca="false">J332/J$7*100000</f>
        <v>0</v>
      </c>
      <c r="K220" s="895" t="n">
        <f aca="false">K332/K$7*100000</f>
        <v>0</v>
      </c>
      <c r="L220" s="895" t="n">
        <f aca="false">L332/L$7*100000</f>
        <v>0</v>
      </c>
      <c r="M220" s="895" t="n">
        <f aca="false">M332/M$7*100000</f>
        <v>0</v>
      </c>
      <c r="N220" s="895" t="n">
        <f aca="false">N332/N$7*100000</f>
        <v>11.6076610562972</v>
      </c>
      <c r="O220" s="895" t="n">
        <f aca="false">O332/O$7*100000</f>
        <v>0</v>
      </c>
      <c r="P220" s="895" t="n">
        <f aca="false">P332/P$7*100000</f>
        <v>0</v>
      </c>
      <c r="Q220" s="895" t="n">
        <f aca="false">Q332/Q$7*100000</f>
        <v>0</v>
      </c>
      <c r="R220" s="895" t="n">
        <f aca="false">R332/R$7*100000</f>
        <v>0</v>
      </c>
      <c r="S220" s="895" t="n">
        <f aca="false">S332/S$7*100000</f>
        <v>0</v>
      </c>
      <c r="T220" s="895" t="n">
        <f aca="false">T332/T$7*100000</f>
        <v>0</v>
      </c>
      <c r="U220" s="895" t="n">
        <f aca="false">U332/U$7*100000</f>
        <v>0</v>
      </c>
      <c r="V220" s="895" t="n">
        <f aca="false">V332/V$7*100000</f>
        <v>0</v>
      </c>
      <c r="W220" s="895" t="n">
        <f aca="false">AA332/AA$7*100000</f>
        <v>0</v>
      </c>
      <c r="X220" s="537"/>
      <c r="Y220" s="537"/>
      <c r="Z220" s="537"/>
      <c r="AA220" s="537"/>
    </row>
    <row r="221" s="108" customFormat="true" ht="15" hidden="false" customHeight="false" outlineLevel="0" collapsed="false">
      <c r="A221" s="880" t="s">
        <v>469</v>
      </c>
      <c r="B221" s="884" t="s">
        <v>165</v>
      </c>
      <c r="C221" s="884"/>
      <c r="D221" s="885" t="s">
        <v>7</v>
      </c>
      <c r="E221" s="894" t="n">
        <f aca="false">E333/E$5*100000</f>
        <v>20.8044710699645</v>
      </c>
      <c r="F221" s="895" t="n">
        <f aca="false">F333/F$5*100000</f>
        <v>0</v>
      </c>
      <c r="G221" s="895" t="n">
        <f aca="false">G333/G$5*100000</f>
        <v>0</v>
      </c>
      <c r="H221" s="895" t="n">
        <f aca="false">H333/H$5*100000</f>
        <v>0</v>
      </c>
      <c r="I221" s="895" t="n">
        <f aca="false">I333/I$5*100000</f>
        <v>0</v>
      </c>
      <c r="J221" s="895" t="n">
        <f aca="false">J333/J$5*100000</f>
        <v>28.1399493480912</v>
      </c>
      <c r="K221" s="895" t="n">
        <f aca="false">K333/K$5*100000</f>
        <v>30.7668640873779</v>
      </c>
      <c r="L221" s="895" t="n">
        <f aca="false">L333/L$5*100000</f>
        <v>13.848497438028</v>
      </c>
      <c r="M221" s="895" t="n">
        <f aca="false">M333/M$5*100000</f>
        <v>26.7111853088481</v>
      </c>
      <c r="N221" s="895" t="n">
        <f aca="false">N333/N$5*100000</f>
        <v>35.056967572305</v>
      </c>
      <c r="O221" s="895" t="n">
        <f aca="false">O333/O$5*100000</f>
        <v>28.4851592320401</v>
      </c>
      <c r="P221" s="895" t="n">
        <f aca="false">P333/P$5*100000</f>
        <v>32.940246393043</v>
      </c>
      <c r="Q221" s="895" t="n">
        <f aca="false">Q333/Q$5*100000</f>
        <v>37.2800477184611</v>
      </c>
      <c r="R221" s="895" t="n">
        <f aca="false">R333/R$5*100000</f>
        <v>16.1420500403551</v>
      </c>
      <c r="S221" s="895" t="n">
        <f aca="false">S333/S$5*100000</f>
        <v>20.245647185855</v>
      </c>
      <c r="T221" s="895" t="n">
        <f aca="false">T333/T$5*100000</f>
        <v>8.49256900212314</v>
      </c>
      <c r="U221" s="895" t="n">
        <f aca="false">U333/U$5*100000</f>
        <v>20.7684319833853</v>
      </c>
      <c r="V221" s="895" t="n">
        <f aca="false">V333/V$5*100000</f>
        <v>0</v>
      </c>
      <c r="W221" s="895" t="n">
        <f aca="false">AA333/AA$5*100000</f>
        <v>25.4291163382072</v>
      </c>
      <c r="X221" s="537"/>
      <c r="Y221" s="537"/>
      <c r="Z221" s="537"/>
      <c r="AA221" s="537"/>
    </row>
    <row r="222" s="108" customFormat="true" ht="15" hidden="false" customHeight="false" outlineLevel="0" collapsed="false">
      <c r="A222" s="880"/>
      <c r="B222" s="884"/>
      <c r="C222" s="884"/>
      <c r="D222" s="885" t="s">
        <v>475</v>
      </c>
      <c r="E222" s="894" t="n">
        <f aca="false">E334/E$6*100000</f>
        <v>27.836322424146</v>
      </c>
      <c r="F222" s="895" t="n">
        <f aca="false">F334/F$6*100000</f>
        <v>0</v>
      </c>
      <c r="G222" s="895" t="n">
        <f aca="false">G334/G$6*100000</f>
        <v>0</v>
      </c>
      <c r="H222" s="895" t="n">
        <f aca="false">H334/H$6*100000</f>
        <v>0</v>
      </c>
      <c r="I222" s="895" t="n">
        <f aca="false">I334/I$6*100000</f>
        <v>0</v>
      </c>
      <c r="J222" s="895" t="n">
        <f aca="false">J334/J$6*100000</f>
        <v>58.3771161704612</v>
      </c>
      <c r="K222" s="895" t="n">
        <f aca="false">K334/K$6*100000</f>
        <v>31.0462589257994</v>
      </c>
      <c r="L222" s="895" t="n">
        <f aca="false">L334/L$6*100000</f>
        <v>13.978194017333</v>
      </c>
      <c r="M222" s="895" t="n">
        <f aca="false">M334/M$6*100000</f>
        <v>26.7809319764328</v>
      </c>
      <c r="N222" s="895" t="n">
        <f aca="false">N334/N$6*100000</f>
        <v>58.8235294117647</v>
      </c>
      <c r="O222" s="895" t="n">
        <f aca="false">O334/O$6*100000</f>
        <v>34.8918353105373</v>
      </c>
      <c r="P222" s="895" t="n">
        <f aca="false">P334/P$6*100000</f>
        <v>26.9505457485514</v>
      </c>
      <c r="Q222" s="895" t="n">
        <f aca="false">Q334/Q$6*100000</f>
        <v>45.9066564651875</v>
      </c>
      <c r="R222" s="895" t="n">
        <f aca="false">R334/R$6*100000</f>
        <v>33.5064499916234</v>
      </c>
      <c r="S222" s="895" t="n">
        <f aca="false">S334/S$6*100000</f>
        <v>28.947749312491</v>
      </c>
      <c r="T222" s="895" t="n">
        <f aca="false">T334/T$6*100000</f>
        <v>0</v>
      </c>
      <c r="U222" s="895" t="n">
        <f aca="false">U334/U$6*100000</f>
        <v>49.9625281039221</v>
      </c>
      <c r="V222" s="895" t="n">
        <f aca="false">V334/V$6*100000</f>
        <v>0</v>
      </c>
      <c r="W222" s="895" t="n">
        <f aca="false">AA334/AA$6*100000</f>
        <v>42.863266180883</v>
      </c>
      <c r="X222" s="537"/>
      <c r="Y222" s="537"/>
      <c r="Z222" s="537"/>
      <c r="AA222" s="537"/>
    </row>
    <row r="223" s="108" customFormat="true" ht="15" hidden="false" customHeight="false" outlineLevel="0" collapsed="false">
      <c r="A223" s="880"/>
      <c r="B223" s="884"/>
      <c r="C223" s="884"/>
      <c r="D223" s="885" t="s">
        <v>476</v>
      </c>
      <c r="E223" s="894" t="n">
        <f aca="false">E335/E$7*100000</f>
        <v>14.4267616428475</v>
      </c>
      <c r="F223" s="895" t="n">
        <f aca="false">F335/F$7*100000</f>
        <v>0</v>
      </c>
      <c r="G223" s="895" t="n">
        <f aca="false">G335/G$7*100000</f>
        <v>0</v>
      </c>
      <c r="H223" s="895" t="n">
        <f aca="false">H335/H$7*100000</f>
        <v>0</v>
      </c>
      <c r="I223" s="895" t="n">
        <f aca="false">I335/I$7*100000</f>
        <v>0</v>
      </c>
      <c r="J223" s="895" t="n">
        <f aca="false">J335/J$7*100000</f>
        <v>0</v>
      </c>
      <c r="K223" s="895" t="n">
        <f aca="false">K335/K$7*100000</f>
        <v>30.4924531178533</v>
      </c>
      <c r="L223" s="895" t="n">
        <f aca="false">L335/L$7*100000</f>
        <v>13.7211855104281</v>
      </c>
      <c r="M223" s="895" t="n">
        <f aca="false">M335/M$7*100000</f>
        <v>26.6418009857466</v>
      </c>
      <c r="N223" s="895" t="n">
        <f aca="false">N335/N$7*100000</f>
        <v>11.6076610562972</v>
      </c>
      <c r="O223" s="895" t="n">
        <f aca="false">O335/O$7*100000</f>
        <v>22.3338916806254</v>
      </c>
      <c r="P223" s="895" t="n">
        <f aca="false">P335/P$7*100000</f>
        <v>38.6697602474865</v>
      </c>
      <c r="Q223" s="895" t="n">
        <f aca="false">Q335/Q$7*100000</f>
        <v>29.0824487421841</v>
      </c>
      <c r="R223" s="895" t="n">
        <f aca="false">R335/R$7*100000</f>
        <v>0</v>
      </c>
      <c r="S223" s="895" t="n">
        <f aca="false">S335/S$7*100000</f>
        <v>12.643823492224</v>
      </c>
      <c r="T223" s="895" t="n">
        <f aca="false">T335/T$7*100000</f>
        <v>15.7331655129012</v>
      </c>
      <c r="U223" s="895" t="n">
        <f aca="false">U335/U$7*100000</f>
        <v>0</v>
      </c>
      <c r="V223" s="895" t="n">
        <f aca="false">V335/V$7*100000</f>
        <v>0</v>
      </c>
      <c r="W223" s="895" t="n">
        <f aca="false">AA335/AA$7*100000</f>
        <v>18.0766449746927</v>
      </c>
      <c r="X223" s="537"/>
      <c r="Y223" s="537"/>
      <c r="Z223" s="537"/>
      <c r="AA223" s="537"/>
    </row>
    <row r="224" s="108" customFormat="true" ht="13.8" hidden="false" customHeight="false" outlineLevel="0" collapsed="false">
      <c r="A224" s="148"/>
      <c r="B224" s="148"/>
      <c r="C224" s="148"/>
      <c r="D224" s="898"/>
      <c r="E224" s="537"/>
      <c r="F224" s="537"/>
      <c r="G224" s="537"/>
      <c r="H224" s="537"/>
      <c r="I224" s="537"/>
      <c r="J224" s="537"/>
      <c r="K224" s="537"/>
      <c r="L224" s="537"/>
      <c r="M224" s="537"/>
      <c r="N224" s="537"/>
      <c r="O224" s="537"/>
      <c r="P224" s="537"/>
      <c r="Q224" s="537"/>
      <c r="R224" s="537"/>
      <c r="S224" s="537"/>
      <c r="T224" s="537"/>
      <c r="U224" s="537"/>
      <c r="V224" s="537"/>
      <c r="W224" s="537"/>
      <c r="X224" s="537"/>
      <c r="Y224" s="537"/>
      <c r="Z224" s="537"/>
      <c r="AA224" s="537"/>
    </row>
    <row r="225" s="708" customFormat="true" ht="18" hidden="false" customHeight="true" outlineLevel="0" collapsed="false">
      <c r="A225" s="899" t="s">
        <v>482</v>
      </c>
      <c r="B225" s="899"/>
      <c r="C225" s="899"/>
      <c r="D225" s="899"/>
      <c r="E225" s="900" t="s">
        <v>7</v>
      </c>
      <c r="F225" s="900" t="s">
        <v>331</v>
      </c>
      <c r="G225" s="900" t="s">
        <v>1057</v>
      </c>
      <c r="H225" s="900" t="s">
        <v>221</v>
      </c>
      <c r="I225" s="900" t="s">
        <v>223</v>
      </c>
      <c r="J225" s="900" t="s">
        <v>225</v>
      </c>
      <c r="K225" s="900" t="s">
        <v>227</v>
      </c>
      <c r="L225" s="900" t="s">
        <v>230</v>
      </c>
      <c r="M225" s="900" t="s">
        <v>232</v>
      </c>
      <c r="N225" s="900" t="s">
        <v>234</v>
      </c>
      <c r="O225" s="900" t="s">
        <v>236</v>
      </c>
      <c r="P225" s="900" t="s">
        <v>238</v>
      </c>
      <c r="Q225" s="900" t="s">
        <v>241</v>
      </c>
      <c r="R225" s="900" t="s">
        <v>243</v>
      </c>
      <c r="S225" s="900" t="s">
        <v>245</v>
      </c>
      <c r="T225" s="900" t="s">
        <v>247</v>
      </c>
      <c r="U225" s="900" t="s">
        <v>249</v>
      </c>
      <c r="V225" s="900" t="s">
        <v>251</v>
      </c>
      <c r="W225" s="901" t="s">
        <v>1059</v>
      </c>
      <c r="X225" s="902"/>
      <c r="Y225" s="902"/>
      <c r="Z225" s="902"/>
      <c r="AA225" s="902"/>
    </row>
    <row r="226" s="124" customFormat="true" ht="18" hidden="false" customHeight="true" outlineLevel="0" collapsed="false">
      <c r="A226" s="903" t="s">
        <v>1076</v>
      </c>
      <c r="B226" s="903"/>
      <c r="C226" s="903"/>
      <c r="D226" s="903"/>
      <c r="E226" s="904" t="n">
        <v>120287000</v>
      </c>
      <c r="F226" s="904" t="n">
        <v>8180000</v>
      </c>
      <c r="G226" s="904" t="n">
        <v>8338000</v>
      </c>
      <c r="H226" s="904" t="n">
        <v>8497000</v>
      </c>
      <c r="I226" s="904" t="n">
        <v>8655000</v>
      </c>
      <c r="J226" s="904" t="n">
        <v>8814000</v>
      </c>
      <c r="K226" s="904" t="n">
        <v>8972000</v>
      </c>
      <c r="L226" s="904" t="n">
        <v>9130000</v>
      </c>
      <c r="M226" s="904" t="n">
        <v>9289000</v>
      </c>
      <c r="N226" s="904" t="n">
        <v>9400000</v>
      </c>
      <c r="O226" s="904" t="n">
        <v>8651000</v>
      </c>
      <c r="P226" s="904" t="n">
        <v>7616000</v>
      </c>
      <c r="Q226" s="904" t="n">
        <v>6581000</v>
      </c>
      <c r="R226" s="904" t="n">
        <v>5546000</v>
      </c>
      <c r="S226" s="904" t="n">
        <v>4511000</v>
      </c>
      <c r="T226" s="904" t="n">
        <v>3476000</v>
      </c>
      <c r="U226" s="904" t="n">
        <v>2441000</v>
      </c>
      <c r="V226" s="904" t="n">
        <v>1406000</v>
      </c>
      <c r="W226" s="905" t="n">
        <v>784000</v>
      </c>
      <c r="X226" s="537"/>
      <c r="Y226" s="537"/>
      <c r="Z226" s="537"/>
      <c r="AA226" s="537"/>
    </row>
    <row r="227" s="185" customFormat="true" ht="15.75" hidden="false" customHeight="true" outlineLevel="0" collapsed="false">
      <c r="A227" s="532"/>
      <c r="B227" s="874"/>
      <c r="C227" s="875"/>
      <c r="D227" s="875"/>
      <c r="E227" s="876"/>
      <c r="F227" s="876"/>
      <c r="G227" s="876"/>
      <c r="H227" s="876"/>
      <c r="I227" s="876"/>
      <c r="J227" s="876"/>
      <c r="K227" s="876"/>
      <c r="L227" s="876"/>
      <c r="M227" s="876"/>
      <c r="N227" s="876"/>
      <c r="O227" s="876"/>
      <c r="P227" s="876"/>
      <c r="Q227" s="876"/>
      <c r="R227" s="876"/>
      <c r="S227" s="876"/>
      <c r="T227" s="876"/>
      <c r="U227" s="876"/>
      <c r="V227" s="876"/>
      <c r="W227" s="877"/>
      <c r="X227" s="877"/>
      <c r="Y227" s="877"/>
      <c r="Z227" s="877"/>
      <c r="AA227" s="876"/>
    </row>
    <row r="228" customFormat="false" ht="15" hidden="false" customHeight="true" outlineLevel="0" collapsed="false">
      <c r="A228" s="906" t="s">
        <v>1077</v>
      </c>
      <c r="C228" s="907"/>
    </row>
    <row r="229" s="8" customFormat="true" ht="14.25" hidden="false" customHeight="true" outlineLevel="0" collapsed="false">
      <c r="A229" s="908" t="s">
        <v>393</v>
      </c>
      <c r="B229" s="880" t="s">
        <v>1078</v>
      </c>
      <c r="C229" s="880"/>
      <c r="D229" s="880"/>
      <c r="E229" s="909" t="s">
        <v>482</v>
      </c>
      <c r="F229" s="909"/>
      <c r="G229" s="909"/>
      <c r="H229" s="909"/>
      <c r="I229" s="909"/>
      <c r="J229" s="909"/>
      <c r="K229" s="909"/>
      <c r="L229" s="909"/>
      <c r="M229" s="909"/>
      <c r="N229" s="909"/>
      <c r="O229" s="909"/>
      <c r="P229" s="909"/>
      <c r="Q229" s="909"/>
      <c r="R229" s="909"/>
      <c r="S229" s="909"/>
      <c r="T229" s="909"/>
      <c r="U229" s="909"/>
      <c r="V229" s="909"/>
      <c r="W229" s="909"/>
      <c r="X229" s="909"/>
      <c r="Y229" s="909"/>
      <c r="Z229" s="909"/>
      <c r="AA229" s="909"/>
    </row>
    <row r="230" s="8" customFormat="true" ht="13.5" hidden="false" customHeight="false" outlineLevel="0" collapsed="false">
      <c r="A230" s="908"/>
      <c r="B230" s="880"/>
      <c r="C230" s="880"/>
      <c r="D230" s="880"/>
      <c r="E230" s="910" t="s">
        <v>7</v>
      </c>
      <c r="F230" s="900" t="s">
        <v>331</v>
      </c>
      <c r="G230" s="900" t="s">
        <v>332</v>
      </c>
      <c r="H230" s="900" t="s">
        <v>221</v>
      </c>
      <c r="I230" s="900" t="s">
        <v>223</v>
      </c>
      <c r="J230" s="900" t="s">
        <v>225</v>
      </c>
      <c r="K230" s="900" t="s">
        <v>227</v>
      </c>
      <c r="L230" s="900" t="s">
        <v>230</v>
      </c>
      <c r="M230" s="900" t="s">
        <v>232</v>
      </c>
      <c r="N230" s="900" t="s">
        <v>234</v>
      </c>
      <c r="O230" s="900" t="s">
        <v>236</v>
      </c>
      <c r="P230" s="900" t="s">
        <v>238</v>
      </c>
      <c r="Q230" s="900" t="s">
        <v>241</v>
      </c>
      <c r="R230" s="900" t="s">
        <v>243</v>
      </c>
      <c r="S230" s="900" t="s">
        <v>245</v>
      </c>
      <c r="T230" s="900" t="s">
        <v>247</v>
      </c>
      <c r="U230" s="900" t="s">
        <v>249</v>
      </c>
      <c r="V230" s="901" t="s">
        <v>251</v>
      </c>
      <c r="W230" s="911" t="s">
        <v>253</v>
      </c>
      <c r="X230" s="880" t="s">
        <v>333</v>
      </c>
      <c r="Y230" s="880" t="s">
        <v>334</v>
      </c>
      <c r="Z230" s="880" t="s">
        <v>736</v>
      </c>
      <c r="AA230" s="912" t="s">
        <v>1059</v>
      </c>
    </row>
    <row r="231" s="123" customFormat="true" ht="13.5" hidden="false" customHeight="true" outlineLevel="0" collapsed="false">
      <c r="A231" s="880"/>
      <c r="B231" s="884" t="s">
        <v>987</v>
      </c>
      <c r="C231" s="884"/>
      <c r="D231" s="913" t="s">
        <v>7</v>
      </c>
      <c r="E231" s="914" t="n">
        <f aca="false">'12-40'!F7</f>
        <v>2032</v>
      </c>
      <c r="F231" s="915" t="n">
        <f aca="false">'12-40'!L7</f>
        <v>7</v>
      </c>
      <c r="G231" s="915" t="n">
        <f aca="false">'12-40'!M7</f>
        <v>1</v>
      </c>
      <c r="H231" s="915" t="n">
        <f aca="false">'12-40'!N7</f>
        <v>1</v>
      </c>
      <c r="I231" s="915" t="n">
        <f aca="false">'12-40'!O7</f>
        <v>2</v>
      </c>
      <c r="J231" s="915" t="n">
        <f aca="false">'12-40'!P7</f>
        <v>5</v>
      </c>
      <c r="K231" s="915" t="n">
        <f aca="false">'12-40'!Q7</f>
        <v>4</v>
      </c>
      <c r="L231" s="915" t="n">
        <f aca="false">'12-40'!R7</f>
        <v>5</v>
      </c>
      <c r="M231" s="915" t="n">
        <f aca="false">'12-40'!S7</f>
        <v>10</v>
      </c>
      <c r="N231" s="915" t="n">
        <f aca="false">'12-40'!T7</f>
        <v>25</v>
      </c>
      <c r="O231" s="915" t="n">
        <f aca="false">'12-40'!U7</f>
        <v>29</v>
      </c>
      <c r="P231" s="915" t="n">
        <f aca="false">'12-40'!V7</f>
        <v>47</v>
      </c>
      <c r="Q231" s="915" t="n">
        <f aca="false">'12-40'!W7</f>
        <v>57</v>
      </c>
      <c r="R231" s="915" t="n">
        <f aca="false">'12-40'!X7</f>
        <v>80</v>
      </c>
      <c r="S231" s="915" t="n">
        <f aca="false">'12-40'!Y7</f>
        <v>173</v>
      </c>
      <c r="T231" s="915" t="n">
        <f aca="false">'12-40'!Z7</f>
        <v>185</v>
      </c>
      <c r="U231" s="915" t="n">
        <f aca="false">'12-40'!AA7</f>
        <v>247</v>
      </c>
      <c r="V231" s="916" t="n">
        <f aca="false">'12-40'!AB7</f>
        <v>321</v>
      </c>
      <c r="W231" s="917" t="n">
        <f aca="false">'12-40'!AC7</f>
        <v>383</v>
      </c>
      <c r="X231" s="915" t="n">
        <f aca="false">'12-40'!AD7</f>
        <v>282</v>
      </c>
      <c r="Y231" s="915" t="n">
        <f aca="false">'12-40'!AE7</f>
        <v>127</v>
      </c>
      <c r="Z231" s="915" t="n">
        <f aca="false">'12-40'!AF7</f>
        <v>41</v>
      </c>
      <c r="AA231" s="868" t="n">
        <f aca="false">SUM(W231:Z231)</f>
        <v>833</v>
      </c>
      <c r="AB231" s="124"/>
    </row>
    <row r="232" s="123" customFormat="true" ht="13.5" hidden="false" customHeight="false" outlineLevel="0" collapsed="false">
      <c r="A232" s="880"/>
      <c r="B232" s="884"/>
      <c r="C232" s="884"/>
      <c r="D232" s="913" t="s">
        <v>475</v>
      </c>
      <c r="E232" s="914" t="n">
        <f aca="false">'12-40'!F8</f>
        <v>1053</v>
      </c>
      <c r="F232" s="915" t="n">
        <f aca="false">'12-40'!L8</f>
        <v>3</v>
      </c>
      <c r="G232" s="915" t="n">
        <f aca="false">'12-40'!M8</f>
        <v>1</v>
      </c>
      <c r="H232" s="915" t="n">
        <f aca="false">'12-40'!N8</f>
        <v>1</v>
      </c>
      <c r="I232" s="915" t="n">
        <f aca="false">'12-40'!O8</f>
        <v>2</v>
      </c>
      <c r="J232" s="915" t="n">
        <f aca="false">'12-40'!P8</f>
        <v>4</v>
      </c>
      <c r="K232" s="915" t="n">
        <f aca="false">'12-40'!Q8</f>
        <v>2</v>
      </c>
      <c r="L232" s="915" t="n">
        <f aca="false">'12-40'!R8</f>
        <v>4</v>
      </c>
      <c r="M232" s="915" t="n">
        <f aca="false">'12-40'!S8</f>
        <v>7</v>
      </c>
      <c r="N232" s="915" t="n">
        <f aca="false">'12-40'!T8</f>
        <v>17</v>
      </c>
      <c r="O232" s="915" t="n">
        <f aca="false">'12-40'!U8</f>
        <v>12</v>
      </c>
      <c r="P232" s="915" t="n">
        <f aca="false">'12-40'!V8</f>
        <v>29</v>
      </c>
      <c r="Q232" s="915" t="n">
        <f aca="false">'12-40'!W8</f>
        <v>40</v>
      </c>
      <c r="R232" s="915" t="n">
        <f aca="false">'12-40'!X8</f>
        <v>60</v>
      </c>
      <c r="S232" s="915" t="n">
        <f aca="false">'12-40'!Y8</f>
        <v>113</v>
      </c>
      <c r="T232" s="915" t="n">
        <f aca="false">'12-40'!Z8</f>
        <v>127</v>
      </c>
      <c r="U232" s="915" t="n">
        <f aca="false">'12-40'!AA8</f>
        <v>144</v>
      </c>
      <c r="V232" s="916" t="n">
        <f aca="false">'12-40'!AB8</f>
        <v>186</v>
      </c>
      <c r="W232" s="917" t="n">
        <f aca="false">'12-40'!AC8</f>
        <v>175</v>
      </c>
      <c r="X232" s="915" t="n">
        <f aca="false">'12-40'!AD8</f>
        <v>99</v>
      </c>
      <c r="Y232" s="915" t="n">
        <f aca="false">'12-40'!AE8</f>
        <v>20</v>
      </c>
      <c r="Z232" s="915" t="n">
        <f aca="false">'12-40'!AF8</f>
        <v>7</v>
      </c>
      <c r="AA232" s="868" t="n">
        <f aca="false">SUM(W232:Z232)</f>
        <v>301</v>
      </c>
      <c r="AB232" s="124"/>
    </row>
    <row r="233" s="123" customFormat="true" ht="13.5" hidden="false" customHeight="false" outlineLevel="0" collapsed="false">
      <c r="A233" s="880"/>
      <c r="B233" s="884"/>
      <c r="C233" s="884"/>
      <c r="D233" s="913" t="s">
        <v>476</v>
      </c>
      <c r="E233" s="914" t="n">
        <f aca="false">'12-40'!F9</f>
        <v>979</v>
      </c>
      <c r="F233" s="915" t="n">
        <f aca="false">'12-40'!L9</f>
        <v>4</v>
      </c>
      <c r="G233" s="915" t="n">
        <f aca="false">'12-40'!M9</f>
        <v>0</v>
      </c>
      <c r="H233" s="915" t="n">
        <f aca="false">'12-40'!N9</f>
        <v>0</v>
      </c>
      <c r="I233" s="915" t="n">
        <f aca="false">'12-40'!O9</f>
        <v>0</v>
      </c>
      <c r="J233" s="915" t="n">
        <f aca="false">'12-40'!P9</f>
        <v>1</v>
      </c>
      <c r="K233" s="915" t="n">
        <f aca="false">'12-40'!Q9</f>
        <v>2</v>
      </c>
      <c r="L233" s="915" t="n">
        <f aca="false">'12-40'!R9</f>
        <v>1</v>
      </c>
      <c r="M233" s="915" t="n">
        <f aca="false">'12-40'!S9</f>
        <v>3</v>
      </c>
      <c r="N233" s="915" t="n">
        <f aca="false">'12-40'!T9</f>
        <v>8</v>
      </c>
      <c r="O233" s="915" t="n">
        <f aca="false">'12-40'!U9</f>
        <v>17</v>
      </c>
      <c r="P233" s="915" t="n">
        <f aca="false">'12-40'!V9</f>
        <v>18</v>
      </c>
      <c r="Q233" s="915" t="n">
        <f aca="false">'12-40'!W9</f>
        <v>17</v>
      </c>
      <c r="R233" s="915" t="n">
        <f aca="false">'12-40'!X9</f>
        <v>20</v>
      </c>
      <c r="S233" s="915" t="n">
        <f aca="false">'12-40'!Y9</f>
        <v>60</v>
      </c>
      <c r="T233" s="915" t="n">
        <f aca="false">'12-40'!Z9</f>
        <v>58</v>
      </c>
      <c r="U233" s="915" t="n">
        <f aca="false">'12-40'!AA9</f>
        <v>103</v>
      </c>
      <c r="V233" s="916" t="n">
        <f aca="false">'12-40'!AB9</f>
        <v>135</v>
      </c>
      <c r="W233" s="917" t="n">
        <f aca="false">'12-40'!AC9</f>
        <v>208</v>
      </c>
      <c r="X233" s="915" t="n">
        <f aca="false">'12-40'!AD9</f>
        <v>183</v>
      </c>
      <c r="Y233" s="915" t="n">
        <f aca="false">'12-40'!AE9</f>
        <v>107</v>
      </c>
      <c r="Z233" s="915" t="n">
        <f aca="false">'12-40'!AF9</f>
        <v>34</v>
      </c>
      <c r="AA233" s="868" t="n">
        <f aca="false">SUM(W233:Z233)</f>
        <v>532</v>
      </c>
      <c r="AB233" s="124"/>
    </row>
    <row r="234" s="151" customFormat="true" ht="13.5" hidden="false" customHeight="false" outlineLevel="0" collapsed="false">
      <c r="A234" s="880" t="s">
        <v>419</v>
      </c>
      <c r="B234" s="884" t="s">
        <v>920</v>
      </c>
      <c r="C234" s="884"/>
      <c r="D234" s="913" t="s">
        <v>7</v>
      </c>
      <c r="E234" s="914" t="n">
        <f aca="false">'12-40'!F10</f>
        <v>3</v>
      </c>
      <c r="F234" s="915" t="n">
        <f aca="false">'12-40'!L10</f>
        <v>0</v>
      </c>
      <c r="G234" s="915" t="n">
        <f aca="false">'12-40'!M10</f>
        <v>0</v>
      </c>
      <c r="H234" s="915" t="n">
        <f aca="false">'12-40'!N10</f>
        <v>0</v>
      </c>
      <c r="I234" s="915" t="n">
        <f aca="false">'12-40'!O10</f>
        <v>0</v>
      </c>
      <c r="J234" s="915" t="n">
        <f aca="false">'12-40'!P10</f>
        <v>0</v>
      </c>
      <c r="K234" s="915" t="n">
        <f aca="false">'12-40'!Q10</f>
        <v>0</v>
      </c>
      <c r="L234" s="915" t="n">
        <f aca="false">'12-40'!R10</f>
        <v>0</v>
      </c>
      <c r="M234" s="915" t="n">
        <f aca="false">'12-40'!S10</f>
        <v>0</v>
      </c>
      <c r="N234" s="915" t="n">
        <f aca="false">'12-40'!T10</f>
        <v>0</v>
      </c>
      <c r="O234" s="915" t="n">
        <f aca="false">'12-40'!U10</f>
        <v>0</v>
      </c>
      <c r="P234" s="915" t="n">
        <f aca="false">'12-40'!V10</f>
        <v>0</v>
      </c>
      <c r="Q234" s="915" t="n">
        <f aca="false">'12-40'!W10</f>
        <v>0</v>
      </c>
      <c r="R234" s="915" t="n">
        <f aca="false">'12-40'!X10</f>
        <v>0</v>
      </c>
      <c r="S234" s="915" t="n">
        <f aca="false">'12-40'!Y10</f>
        <v>0</v>
      </c>
      <c r="T234" s="915" t="n">
        <f aca="false">'12-40'!Z10</f>
        <v>0</v>
      </c>
      <c r="U234" s="915" t="n">
        <f aca="false">'12-40'!AA10</f>
        <v>1</v>
      </c>
      <c r="V234" s="916" t="n">
        <f aca="false">'12-40'!AB10</f>
        <v>0</v>
      </c>
      <c r="W234" s="917" t="n">
        <f aca="false">'12-40'!AC10</f>
        <v>2</v>
      </c>
      <c r="X234" s="915" t="n">
        <f aca="false">'12-40'!AD10</f>
        <v>0</v>
      </c>
      <c r="Y234" s="915" t="n">
        <f aca="false">'12-40'!AE10</f>
        <v>0</v>
      </c>
      <c r="Z234" s="915" t="n">
        <f aca="false">'12-40'!AF10</f>
        <v>0</v>
      </c>
      <c r="AA234" s="868" t="n">
        <f aca="false">SUM(W234:Z234)</f>
        <v>2</v>
      </c>
      <c r="AB234" s="124"/>
    </row>
    <row r="235" s="123" customFormat="true" ht="13.5" hidden="false" customHeight="false" outlineLevel="0" collapsed="false">
      <c r="A235" s="880"/>
      <c r="B235" s="884"/>
      <c r="C235" s="884"/>
      <c r="D235" s="913" t="s">
        <v>475</v>
      </c>
      <c r="E235" s="914" t="n">
        <f aca="false">'12-40'!F11</f>
        <v>0</v>
      </c>
      <c r="F235" s="915" t="n">
        <f aca="false">'12-40'!L11</f>
        <v>0</v>
      </c>
      <c r="G235" s="915" t="n">
        <f aca="false">'12-40'!M11</f>
        <v>0</v>
      </c>
      <c r="H235" s="915" t="n">
        <f aca="false">'12-40'!N11</f>
        <v>0</v>
      </c>
      <c r="I235" s="915" t="n">
        <f aca="false">'12-40'!O11</f>
        <v>0</v>
      </c>
      <c r="J235" s="915" t="n">
        <f aca="false">'12-40'!P11</f>
        <v>0</v>
      </c>
      <c r="K235" s="915" t="n">
        <f aca="false">'12-40'!Q11</f>
        <v>0</v>
      </c>
      <c r="L235" s="915" t="n">
        <f aca="false">'12-40'!R11</f>
        <v>0</v>
      </c>
      <c r="M235" s="915" t="n">
        <f aca="false">'12-40'!S11</f>
        <v>0</v>
      </c>
      <c r="N235" s="915" t="n">
        <f aca="false">'12-40'!T11</f>
        <v>0</v>
      </c>
      <c r="O235" s="915" t="n">
        <f aca="false">'12-40'!U11</f>
        <v>0</v>
      </c>
      <c r="P235" s="915" t="n">
        <f aca="false">'12-40'!V11</f>
        <v>0</v>
      </c>
      <c r="Q235" s="915" t="n">
        <f aca="false">'12-40'!W11</f>
        <v>0</v>
      </c>
      <c r="R235" s="915" t="n">
        <f aca="false">'12-40'!X11</f>
        <v>0</v>
      </c>
      <c r="S235" s="915" t="n">
        <f aca="false">'12-40'!Y11</f>
        <v>0</v>
      </c>
      <c r="T235" s="915" t="n">
        <f aca="false">'12-40'!Z11</f>
        <v>0</v>
      </c>
      <c r="U235" s="915" t="n">
        <f aca="false">'12-40'!AA11</f>
        <v>0</v>
      </c>
      <c r="V235" s="916" t="n">
        <f aca="false">'12-40'!AB11</f>
        <v>0</v>
      </c>
      <c r="W235" s="917" t="n">
        <f aca="false">'12-40'!AC11</f>
        <v>0</v>
      </c>
      <c r="X235" s="915" t="n">
        <f aca="false">'12-40'!AD11</f>
        <v>0</v>
      </c>
      <c r="Y235" s="915" t="n">
        <f aca="false">'12-40'!AE11</f>
        <v>0</v>
      </c>
      <c r="Z235" s="915" t="n">
        <f aca="false">'12-40'!AF11</f>
        <v>0</v>
      </c>
      <c r="AA235" s="868" t="n">
        <f aca="false">SUM(W235:Z235)</f>
        <v>0</v>
      </c>
      <c r="AB235" s="124"/>
    </row>
    <row r="236" s="123" customFormat="true" ht="13.5" hidden="false" customHeight="false" outlineLevel="0" collapsed="false">
      <c r="A236" s="880"/>
      <c r="B236" s="884"/>
      <c r="C236" s="884"/>
      <c r="D236" s="913" t="s">
        <v>476</v>
      </c>
      <c r="E236" s="914" t="n">
        <f aca="false">'12-40'!F12</f>
        <v>3</v>
      </c>
      <c r="F236" s="915" t="n">
        <f aca="false">'12-40'!L12</f>
        <v>0</v>
      </c>
      <c r="G236" s="915" t="n">
        <f aca="false">'12-40'!M12</f>
        <v>0</v>
      </c>
      <c r="H236" s="915" t="n">
        <f aca="false">'12-40'!N12</f>
        <v>0</v>
      </c>
      <c r="I236" s="915" t="n">
        <f aca="false">'12-40'!O12</f>
        <v>0</v>
      </c>
      <c r="J236" s="915" t="n">
        <f aca="false">'12-40'!P12</f>
        <v>0</v>
      </c>
      <c r="K236" s="915" t="n">
        <f aca="false">'12-40'!Q12</f>
        <v>0</v>
      </c>
      <c r="L236" s="915" t="n">
        <f aca="false">'12-40'!R12</f>
        <v>0</v>
      </c>
      <c r="M236" s="915" t="n">
        <f aca="false">'12-40'!S12</f>
        <v>0</v>
      </c>
      <c r="N236" s="915" t="n">
        <f aca="false">'12-40'!T12</f>
        <v>0</v>
      </c>
      <c r="O236" s="915" t="n">
        <f aca="false">'12-40'!U12</f>
        <v>0</v>
      </c>
      <c r="P236" s="915" t="n">
        <f aca="false">'12-40'!V12</f>
        <v>0</v>
      </c>
      <c r="Q236" s="915" t="n">
        <f aca="false">'12-40'!W12</f>
        <v>0</v>
      </c>
      <c r="R236" s="915" t="n">
        <f aca="false">'12-40'!X12</f>
        <v>0</v>
      </c>
      <c r="S236" s="915" t="n">
        <f aca="false">'12-40'!Y12</f>
        <v>0</v>
      </c>
      <c r="T236" s="915" t="n">
        <f aca="false">'12-40'!Z12</f>
        <v>0</v>
      </c>
      <c r="U236" s="915" t="n">
        <f aca="false">'12-40'!AA12</f>
        <v>1</v>
      </c>
      <c r="V236" s="916" t="n">
        <f aca="false">'12-40'!AB12</f>
        <v>0</v>
      </c>
      <c r="W236" s="917" t="n">
        <f aca="false">'12-40'!AC12</f>
        <v>2</v>
      </c>
      <c r="X236" s="915" t="n">
        <f aca="false">'12-40'!AD12</f>
        <v>0</v>
      </c>
      <c r="Y236" s="915" t="n">
        <f aca="false">'12-40'!AE12</f>
        <v>0</v>
      </c>
      <c r="Z236" s="915" t="n">
        <f aca="false">'12-40'!AF12</f>
        <v>0</v>
      </c>
      <c r="AA236" s="868" t="n">
        <f aca="false">SUM(W236:Z236)</f>
        <v>2</v>
      </c>
      <c r="AB236" s="124"/>
    </row>
    <row r="237" s="151" customFormat="true" ht="13.5" hidden="false" customHeight="true" outlineLevel="0" collapsed="false">
      <c r="A237" s="880" t="s">
        <v>421</v>
      </c>
      <c r="B237" s="884" t="s">
        <v>149</v>
      </c>
      <c r="C237" s="884"/>
      <c r="D237" s="913" t="s">
        <v>7</v>
      </c>
      <c r="E237" s="914" t="n">
        <f aca="false">'12-40'!F13</f>
        <v>690</v>
      </c>
      <c r="F237" s="915" t="n">
        <f aca="false">'12-40'!L13</f>
        <v>0</v>
      </c>
      <c r="G237" s="915" t="n">
        <f aca="false">'12-40'!M13</f>
        <v>1</v>
      </c>
      <c r="H237" s="915" t="n">
        <f aca="false">'12-40'!N13</f>
        <v>0</v>
      </c>
      <c r="I237" s="915" t="n">
        <f aca="false">'12-40'!O13</f>
        <v>0</v>
      </c>
      <c r="J237" s="915" t="n">
        <f aca="false">'12-40'!P13</f>
        <v>0</v>
      </c>
      <c r="K237" s="915" t="n">
        <f aca="false">'12-40'!Q13</f>
        <v>0</v>
      </c>
      <c r="L237" s="915" t="n">
        <f aca="false">'12-40'!R13</f>
        <v>0</v>
      </c>
      <c r="M237" s="915" t="n">
        <f aca="false">'12-40'!S13</f>
        <v>1</v>
      </c>
      <c r="N237" s="915" t="n">
        <f aca="false">'12-40'!T13</f>
        <v>6</v>
      </c>
      <c r="O237" s="915" t="n">
        <f aca="false">'12-40'!U13</f>
        <v>9</v>
      </c>
      <c r="P237" s="915" t="n">
        <f aca="false">'12-40'!V13</f>
        <v>21</v>
      </c>
      <c r="Q237" s="915" t="n">
        <f aca="false">'12-40'!W13</f>
        <v>30</v>
      </c>
      <c r="R237" s="915" t="n">
        <f aca="false">'12-40'!X13</f>
        <v>38</v>
      </c>
      <c r="S237" s="915" t="n">
        <f aca="false">'12-40'!Y13</f>
        <v>101</v>
      </c>
      <c r="T237" s="915" t="n">
        <f aca="false">'12-40'!Z13</f>
        <v>91</v>
      </c>
      <c r="U237" s="915" t="n">
        <f aca="false">'12-40'!AA13</f>
        <v>115</v>
      </c>
      <c r="V237" s="916" t="n">
        <f aca="false">'12-40'!AB13</f>
        <v>114</v>
      </c>
      <c r="W237" s="917" t="n">
        <f aca="false">'12-40'!AC13</f>
        <v>95</v>
      </c>
      <c r="X237" s="915" t="n">
        <f aca="false">'12-40'!AD13</f>
        <v>51</v>
      </c>
      <c r="Y237" s="915" t="n">
        <f aca="false">'12-40'!AE13</f>
        <v>16</v>
      </c>
      <c r="Z237" s="915" t="n">
        <f aca="false">'12-40'!AF13</f>
        <v>1</v>
      </c>
      <c r="AA237" s="868" t="n">
        <f aca="false">SUM(W237:Z237)</f>
        <v>163</v>
      </c>
      <c r="AB237" s="124"/>
    </row>
    <row r="238" s="123" customFormat="true" ht="13.5" hidden="false" customHeight="false" outlineLevel="0" collapsed="false">
      <c r="A238" s="880"/>
      <c r="B238" s="884"/>
      <c r="C238" s="884"/>
      <c r="D238" s="913" t="s">
        <v>475</v>
      </c>
      <c r="E238" s="914" t="n">
        <f aca="false">'12-40'!F14</f>
        <v>383</v>
      </c>
      <c r="F238" s="915" t="n">
        <f aca="false">'12-40'!L14</f>
        <v>0</v>
      </c>
      <c r="G238" s="915" t="n">
        <f aca="false">'12-40'!M14</f>
        <v>1</v>
      </c>
      <c r="H238" s="915" t="n">
        <f aca="false">'12-40'!N14</f>
        <v>0</v>
      </c>
      <c r="I238" s="915" t="n">
        <f aca="false">'12-40'!O14</f>
        <v>0</v>
      </c>
      <c r="J238" s="915" t="n">
        <f aca="false">'12-40'!P14</f>
        <v>0</v>
      </c>
      <c r="K238" s="915" t="n">
        <f aca="false">'12-40'!Q14</f>
        <v>0</v>
      </c>
      <c r="L238" s="915" t="n">
        <f aca="false">'12-40'!R14</f>
        <v>0</v>
      </c>
      <c r="M238" s="915" t="n">
        <f aca="false">'12-40'!S14</f>
        <v>0</v>
      </c>
      <c r="N238" s="915" t="n">
        <f aca="false">'12-40'!T14</f>
        <v>4</v>
      </c>
      <c r="O238" s="915" t="n">
        <f aca="false">'12-40'!U14</f>
        <v>1</v>
      </c>
      <c r="P238" s="915" t="n">
        <f aca="false">'12-40'!V14</f>
        <v>10</v>
      </c>
      <c r="Q238" s="915" t="n">
        <f aca="false">'12-40'!W14</f>
        <v>19</v>
      </c>
      <c r="R238" s="915" t="n">
        <f aca="false">'12-40'!X14</f>
        <v>24</v>
      </c>
      <c r="S238" s="915" t="n">
        <f aca="false">'12-40'!Y14</f>
        <v>59</v>
      </c>
      <c r="T238" s="915" t="n">
        <f aca="false">'12-40'!Z14</f>
        <v>65</v>
      </c>
      <c r="U238" s="915" t="n">
        <f aca="false">'12-40'!AA14</f>
        <v>66</v>
      </c>
      <c r="V238" s="916" t="n">
        <f aca="false">'12-40'!AB14</f>
        <v>71</v>
      </c>
      <c r="W238" s="917" t="n">
        <f aca="false">'12-40'!AC14</f>
        <v>39</v>
      </c>
      <c r="X238" s="915" t="n">
        <f aca="false">'12-40'!AD14</f>
        <v>22</v>
      </c>
      <c r="Y238" s="915" t="n">
        <f aca="false">'12-40'!AE14</f>
        <v>2</v>
      </c>
      <c r="Z238" s="915" t="n">
        <f aca="false">'12-40'!AF14</f>
        <v>0</v>
      </c>
      <c r="AA238" s="868" t="n">
        <f aca="false">SUM(W238:Z238)</f>
        <v>63</v>
      </c>
      <c r="AB238" s="124"/>
    </row>
    <row r="239" s="123" customFormat="true" ht="13.5" hidden="false" customHeight="false" outlineLevel="0" collapsed="false">
      <c r="A239" s="880"/>
      <c r="B239" s="884"/>
      <c r="C239" s="884"/>
      <c r="D239" s="913" t="s">
        <v>476</v>
      </c>
      <c r="E239" s="914" t="n">
        <f aca="false">'12-40'!F15</f>
        <v>307</v>
      </c>
      <c r="F239" s="915" t="n">
        <f aca="false">'12-40'!L15</f>
        <v>0</v>
      </c>
      <c r="G239" s="915" t="n">
        <f aca="false">'12-40'!M15</f>
        <v>0</v>
      </c>
      <c r="H239" s="915" t="n">
        <f aca="false">'12-40'!N15</f>
        <v>0</v>
      </c>
      <c r="I239" s="915" t="n">
        <f aca="false">'12-40'!O15</f>
        <v>0</v>
      </c>
      <c r="J239" s="915" t="n">
        <f aca="false">'12-40'!P15</f>
        <v>0</v>
      </c>
      <c r="K239" s="915" t="n">
        <f aca="false">'12-40'!Q15</f>
        <v>0</v>
      </c>
      <c r="L239" s="915" t="n">
        <f aca="false">'12-40'!R15</f>
        <v>0</v>
      </c>
      <c r="M239" s="915" t="n">
        <f aca="false">'12-40'!S15</f>
        <v>1</v>
      </c>
      <c r="N239" s="915" t="n">
        <f aca="false">'12-40'!T15</f>
        <v>2</v>
      </c>
      <c r="O239" s="915" t="n">
        <f aca="false">'12-40'!U15</f>
        <v>8</v>
      </c>
      <c r="P239" s="915" t="n">
        <f aca="false">'12-40'!V15</f>
        <v>11</v>
      </c>
      <c r="Q239" s="915" t="n">
        <f aca="false">'12-40'!W15</f>
        <v>11</v>
      </c>
      <c r="R239" s="915" t="n">
        <f aca="false">'12-40'!X15</f>
        <v>14</v>
      </c>
      <c r="S239" s="915" t="n">
        <f aca="false">'12-40'!Y15</f>
        <v>42</v>
      </c>
      <c r="T239" s="915" t="n">
        <f aca="false">'12-40'!Z15</f>
        <v>26</v>
      </c>
      <c r="U239" s="915" t="n">
        <f aca="false">'12-40'!AA15</f>
        <v>49</v>
      </c>
      <c r="V239" s="916" t="n">
        <f aca="false">'12-40'!AB15</f>
        <v>43</v>
      </c>
      <c r="W239" s="917" t="n">
        <f aca="false">'12-40'!AC15</f>
        <v>56</v>
      </c>
      <c r="X239" s="915" t="n">
        <f aca="false">'12-40'!AD15</f>
        <v>29</v>
      </c>
      <c r="Y239" s="915" t="n">
        <f aca="false">'12-40'!AE15</f>
        <v>14</v>
      </c>
      <c r="Z239" s="915" t="n">
        <f aca="false">'12-40'!AF15</f>
        <v>1</v>
      </c>
      <c r="AA239" s="868" t="n">
        <f aca="false">SUM(W239:Z239)</f>
        <v>100</v>
      </c>
      <c r="AB239" s="124"/>
    </row>
    <row r="240" s="151" customFormat="true" ht="13.5" hidden="false" customHeight="true" outlineLevel="0" collapsed="false">
      <c r="A240" s="880" t="s">
        <v>422</v>
      </c>
      <c r="B240" s="880" t="s">
        <v>477</v>
      </c>
      <c r="C240" s="889" t="s">
        <v>1065</v>
      </c>
      <c r="D240" s="913" t="s">
        <v>7</v>
      </c>
      <c r="E240" s="914" t="n">
        <f aca="false">'12-40'!F16</f>
        <v>18</v>
      </c>
      <c r="F240" s="915" t="n">
        <f aca="false">'12-40'!L16</f>
        <v>0</v>
      </c>
      <c r="G240" s="915" t="n">
        <f aca="false">'12-40'!M16</f>
        <v>0</v>
      </c>
      <c r="H240" s="915" t="n">
        <f aca="false">'12-40'!N16</f>
        <v>0</v>
      </c>
      <c r="I240" s="915" t="n">
        <f aca="false">'12-40'!O16</f>
        <v>0</v>
      </c>
      <c r="J240" s="915" t="n">
        <f aca="false">'12-40'!P16</f>
        <v>0</v>
      </c>
      <c r="K240" s="915" t="n">
        <f aca="false">'12-40'!Q16</f>
        <v>0</v>
      </c>
      <c r="L240" s="915" t="n">
        <f aca="false">'12-40'!R16</f>
        <v>0</v>
      </c>
      <c r="M240" s="915" t="n">
        <f aca="false">'12-40'!S16</f>
        <v>0</v>
      </c>
      <c r="N240" s="915" t="n">
        <f aca="false">'12-40'!T16</f>
        <v>0</v>
      </c>
      <c r="O240" s="915" t="n">
        <f aca="false">'12-40'!U16</f>
        <v>0</v>
      </c>
      <c r="P240" s="915" t="n">
        <f aca="false">'12-40'!V16</f>
        <v>1</v>
      </c>
      <c r="Q240" s="915" t="n">
        <f aca="false">'12-40'!W16</f>
        <v>0</v>
      </c>
      <c r="R240" s="915" t="n">
        <f aca="false">'12-40'!X16</f>
        <v>2</v>
      </c>
      <c r="S240" s="915" t="n">
        <f aca="false">'12-40'!Y16</f>
        <v>4</v>
      </c>
      <c r="T240" s="915" t="n">
        <f aca="false">'12-40'!Z16</f>
        <v>4</v>
      </c>
      <c r="U240" s="915" t="n">
        <f aca="false">'12-40'!AA16</f>
        <v>5</v>
      </c>
      <c r="V240" s="916" t="n">
        <f aca="false">'12-40'!AB16</f>
        <v>1</v>
      </c>
      <c r="W240" s="917" t="n">
        <f aca="false">'12-40'!AC16</f>
        <v>0</v>
      </c>
      <c r="X240" s="915" t="n">
        <f aca="false">'12-40'!AD16</f>
        <v>1</v>
      </c>
      <c r="Y240" s="915" t="n">
        <f aca="false">'12-40'!AE16</f>
        <v>0</v>
      </c>
      <c r="Z240" s="915" t="n">
        <f aca="false">'12-40'!AF16</f>
        <v>0</v>
      </c>
      <c r="AA240" s="868" t="n">
        <f aca="false">SUM(W240:Z240)</f>
        <v>1</v>
      </c>
      <c r="AB240" s="124"/>
    </row>
    <row r="241" s="123" customFormat="true" ht="13.5" hidden="false" customHeight="false" outlineLevel="0" collapsed="false">
      <c r="A241" s="880"/>
      <c r="B241" s="880"/>
      <c r="C241" s="880"/>
      <c r="D241" s="913" t="s">
        <v>475</v>
      </c>
      <c r="E241" s="914" t="n">
        <f aca="false">'12-40'!F17</f>
        <v>14</v>
      </c>
      <c r="F241" s="915" t="n">
        <f aca="false">'12-40'!L17</f>
        <v>0</v>
      </c>
      <c r="G241" s="915" t="n">
        <f aca="false">'12-40'!M17</f>
        <v>0</v>
      </c>
      <c r="H241" s="915" t="n">
        <f aca="false">'12-40'!N17</f>
        <v>0</v>
      </c>
      <c r="I241" s="915" t="n">
        <f aca="false">'12-40'!O17</f>
        <v>0</v>
      </c>
      <c r="J241" s="915" t="n">
        <f aca="false">'12-40'!P17</f>
        <v>0</v>
      </c>
      <c r="K241" s="915" t="n">
        <f aca="false">'12-40'!Q17</f>
        <v>0</v>
      </c>
      <c r="L241" s="915" t="n">
        <f aca="false">'12-40'!R17</f>
        <v>0</v>
      </c>
      <c r="M241" s="915" t="n">
        <f aca="false">'12-40'!S17</f>
        <v>0</v>
      </c>
      <c r="N241" s="915" t="n">
        <f aca="false">'12-40'!T17</f>
        <v>0</v>
      </c>
      <c r="O241" s="915" t="n">
        <f aca="false">'12-40'!U17</f>
        <v>0</v>
      </c>
      <c r="P241" s="915" t="n">
        <f aca="false">'12-40'!V17</f>
        <v>1</v>
      </c>
      <c r="Q241" s="915" t="n">
        <f aca="false">'12-40'!W17</f>
        <v>0</v>
      </c>
      <c r="R241" s="915" t="n">
        <f aca="false">'12-40'!X17</f>
        <v>0</v>
      </c>
      <c r="S241" s="915" t="n">
        <f aca="false">'12-40'!Y17</f>
        <v>3</v>
      </c>
      <c r="T241" s="915" t="n">
        <f aca="false">'12-40'!Z17</f>
        <v>3</v>
      </c>
      <c r="U241" s="915" t="n">
        <f aca="false">'12-40'!AA17</f>
        <v>5</v>
      </c>
      <c r="V241" s="916" t="n">
        <f aca="false">'12-40'!AB17</f>
        <v>1</v>
      </c>
      <c r="W241" s="917" t="n">
        <f aca="false">'12-40'!AC17</f>
        <v>0</v>
      </c>
      <c r="X241" s="915" t="n">
        <f aca="false">'12-40'!AD17</f>
        <v>1</v>
      </c>
      <c r="Y241" s="915" t="n">
        <f aca="false">'12-40'!AE17</f>
        <v>0</v>
      </c>
      <c r="Z241" s="915" t="n">
        <f aca="false">'12-40'!AF17</f>
        <v>0</v>
      </c>
      <c r="AA241" s="868" t="n">
        <f aca="false">SUM(W241:Z241)</f>
        <v>1</v>
      </c>
      <c r="AB241" s="124"/>
    </row>
    <row r="242" s="123" customFormat="true" ht="13.5" hidden="false" customHeight="false" outlineLevel="0" collapsed="false">
      <c r="A242" s="880"/>
      <c r="B242" s="880"/>
      <c r="C242" s="880"/>
      <c r="D242" s="913" t="s">
        <v>476</v>
      </c>
      <c r="E242" s="914" t="n">
        <f aca="false">'12-40'!F18</f>
        <v>4</v>
      </c>
      <c r="F242" s="915" t="n">
        <f aca="false">'12-40'!L18</f>
        <v>0</v>
      </c>
      <c r="G242" s="915" t="n">
        <f aca="false">'12-40'!M18</f>
        <v>0</v>
      </c>
      <c r="H242" s="915" t="n">
        <f aca="false">'12-40'!N18</f>
        <v>0</v>
      </c>
      <c r="I242" s="915" t="n">
        <f aca="false">'12-40'!O18</f>
        <v>0</v>
      </c>
      <c r="J242" s="915" t="n">
        <f aca="false">'12-40'!P18</f>
        <v>0</v>
      </c>
      <c r="K242" s="915" t="n">
        <f aca="false">'12-40'!Q18</f>
        <v>0</v>
      </c>
      <c r="L242" s="915" t="n">
        <f aca="false">'12-40'!R18</f>
        <v>0</v>
      </c>
      <c r="M242" s="915" t="n">
        <f aca="false">'12-40'!S18</f>
        <v>0</v>
      </c>
      <c r="N242" s="915" t="n">
        <f aca="false">'12-40'!T18</f>
        <v>0</v>
      </c>
      <c r="O242" s="915" t="n">
        <f aca="false">'12-40'!U18</f>
        <v>0</v>
      </c>
      <c r="P242" s="915" t="n">
        <f aca="false">'12-40'!V18</f>
        <v>0</v>
      </c>
      <c r="Q242" s="915" t="n">
        <f aca="false">'12-40'!W18</f>
        <v>0</v>
      </c>
      <c r="R242" s="915" t="n">
        <f aca="false">'12-40'!X18</f>
        <v>2</v>
      </c>
      <c r="S242" s="915" t="n">
        <f aca="false">'12-40'!Y18</f>
        <v>1</v>
      </c>
      <c r="T242" s="915" t="n">
        <f aca="false">'12-40'!Z18</f>
        <v>1</v>
      </c>
      <c r="U242" s="915" t="n">
        <f aca="false">'12-40'!AA18</f>
        <v>0</v>
      </c>
      <c r="V242" s="916" t="n">
        <f aca="false">'12-40'!AB18</f>
        <v>0</v>
      </c>
      <c r="W242" s="917" t="n">
        <f aca="false">'12-40'!AC18</f>
        <v>0</v>
      </c>
      <c r="X242" s="915" t="n">
        <f aca="false">'12-40'!AD18</f>
        <v>0</v>
      </c>
      <c r="Y242" s="915" t="n">
        <f aca="false">'12-40'!AE18</f>
        <v>0</v>
      </c>
      <c r="Z242" s="915" t="n">
        <f aca="false">'12-40'!AF18</f>
        <v>0</v>
      </c>
      <c r="AA242" s="868" t="n">
        <f aca="false">SUM(W242:Z242)</f>
        <v>0</v>
      </c>
      <c r="AB242" s="124"/>
    </row>
    <row r="243" s="151" customFormat="true" ht="13.5" hidden="false" customHeight="true" outlineLevel="0" collapsed="false">
      <c r="A243" s="880" t="s">
        <v>424</v>
      </c>
      <c r="B243" s="884"/>
      <c r="C243" s="884" t="s">
        <v>425</v>
      </c>
      <c r="D243" s="913" t="s">
        <v>7</v>
      </c>
      <c r="E243" s="914" t="n">
        <f aca="false">'12-40'!F19</f>
        <v>60</v>
      </c>
      <c r="F243" s="915" t="n">
        <f aca="false">'12-40'!L19</f>
        <v>0</v>
      </c>
      <c r="G243" s="915" t="n">
        <f aca="false">'12-40'!M19</f>
        <v>0</v>
      </c>
      <c r="H243" s="915" t="n">
        <f aca="false">'12-40'!N19</f>
        <v>0</v>
      </c>
      <c r="I243" s="915" t="n">
        <f aca="false">'12-40'!O19</f>
        <v>0</v>
      </c>
      <c r="J243" s="915" t="n">
        <f aca="false">'12-40'!P19</f>
        <v>0</v>
      </c>
      <c r="K243" s="915" t="n">
        <f aca="false">'12-40'!Q19</f>
        <v>0</v>
      </c>
      <c r="L243" s="915" t="n">
        <f aca="false">'12-40'!R19</f>
        <v>0</v>
      </c>
      <c r="M243" s="915" t="n">
        <f aca="false">'12-40'!S19</f>
        <v>0</v>
      </c>
      <c r="N243" s="915" t="n">
        <f aca="false">'12-40'!T19</f>
        <v>0</v>
      </c>
      <c r="O243" s="915" t="n">
        <f aca="false">'12-40'!U19</f>
        <v>0</v>
      </c>
      <c r="P243" s="915" t="n">
        <f aca="false">'12-40'!V19</f>
        <v>1</v>
      </c>
      <c r="Q243" s="915" t="n">
        <f aca="false">'12-40'!W19</f>
        <v>1</v>
      </c>
      <c r="R243" s="915" t="n">
        <f aca="false">'12-40'!X19</f>
        <v>3</v>
      </c>
      <c r="S243" s="915" t="n">
        <f aca="false">'12-40'!Y19</f>
        <v>10</v>
      </c>
      <c r="T243" s="915" t="n">
        <f aca="false">'12-40'!Z19</f>
        <v>11</v>
      </c>
      <c r="U243" s="915" t="n">
        <f aca="false">'12-40'!AA19</f>
        <v>12</v>
      </c>
      <c r="V243" s="916" t="n">
        <f aca="false">'12-40'!AB19</f>
        <v>10</v>
      </c>
      <c r="W243" s="917" t="n">
        <f aca="false">'12-40'!AC19</f>
        <v>5</v>
      </c>
      <c r="X243" s="915" t="n">
        <f aca="false">'12-40'!AD19</f>
        <v>6</v>
      </c>
      <c r="Y243" s="915" t="n">
        <f aca="false">'12-40'!AE19</f>
        <v>1</v>
      </c>
      <c r="Z243" s="915" t="n">
        <f aca="false">'12-40'!AF19</f>
        <v>0</v>
      </c>
      <c r="AA243" s="868" t="n">
        <f aca="false">SUM(W243:Z243)</f>
        <v>12</v>
      </c>
      <c r="AB243" s="124"/>
    </row>
    <row r="244" s="123" customFormat="true" ht="13.5" hidden="false" customHeight="false" outlineLevel="0" collapsed="false">
      <c r="A244" s="880"/>
      <c r="B244" s="884"/>
      <c r="C244" s="884"/>
      <c r="D244" s="913" t="s">
        <v>475</v>
      </c>
      <c r="E244" s="914" t="n">
        <f aca="false">'12-40'!F20</f>
        <v>39</v>
      </c>
      <c r="F244" s="915" t="n">
        <f aca="false">'12-40'!L20</f>
        <v>0</v>
      </c>
      <c r="G244" s="915" t="n">
        <f aca="false">'12-40'!M20</f>
        <v>0</v>
      </c>
      <c r="H244" s="915" t="n">
        <f aca="false">'12-40'!N20</f>
        <v>0</v>
      </c>
      <c r="I244" s="915" t="n">
        <f aca="false">'12-40'!O20</f>
        <v>0</v>
      </c>
      <c r="J244" s="915" t="n">
        <f aca="false">'12-40'!P20</f>
        <v>0</v>
      </c>
      <c r="K244" s="915" t="n">
        <f aca="false">'12-40'!Q20</f>
        <v>0</v>
      </c>
      <c r="L244" s="915" t="n">
        <f aca="false">'12-40'!R20</f>
        <v>0</v>
      </c>
      <c r="M244" s="915" t="n">
        <f aca="false">'12-40'!S20</f>
        <v>0</v>
      </c>
      <c r="N244" s="915" t="n">
        <f aca="false">'12-40'!T20</f>
        <v>0</v>
      </c>
      <c r="O244" s="915" t="n">
        <f aca="false">'12-40'!U20</f>
        <v>0</v>
      </c>
      <c r="P244" s="915" t="n">
        <f aca="false">'12-40'!V20</f>
        <v>0</v>
      </c>
      <c r="Q244" s="915" t="n">
        <f aca="false">'12-40'!W20</f>
        <v>0</v>
      </c>
      <c r="R244" s="915" t="n">
        <f aca="false">'12-40'!X20</f>
        <v>2</v>
      </c>
      <c r="S244" s="915" t="n">
        <f aca="false">'12-40'!Y20</f>
        <v>9</v>
      </c>
      <c r="T244" s="915" t="n">
        <f aca="false">'12-40'!Z20</f>
        <v>7</v>
      </c>
      <c r="U244" s="915" t="n">
        <f aca="false">'12-40'!AA20</f>
        <v>8</v>
      </c>
      <c r="V244" s="916" t="n">
        <f aca="false">'12-40'!AB20</f>
        <v>8</v>
      </c>
      <c r="W244" s="917" t="n">
        <f aca="false">'12-40'!AC20</f>
        <v>1</v>
      </c>
      <c r="X244" s="915" t="n">
        <f aca="false">'12-40'!AD20</f>
        <v>3</v>
      </c>
      <c r="Y244" s="915" t="n">
        <f aca="false">'12-40'!AE20</f>
        <v>1</v>
      </c>
      <c r="Z244" s="915" t="n">
        <f aca="false">'12-40'!AF20</f>
        <v>0</v>
      </c>
      <c r="AA244" s="868" t="n">
        <f aca="false">SUM(W244:Z244)</f>
        <v>5</v>
      </c>
      <c r="AB244" s="124"/>
    </row>
    <row r="245" s="123" customFormat="true" ht="13.5" hidden="false" customHeight="false" outlineLevel="0" collapsed="false">
      <c r="A245" s="880"/>
      <c r="B245" s="884"/>
      <c r="C245" s="884"/>
      <c r="D245" s="913" t="s">
        <v>476</v>
      </c>
      <c r="E245" s="914" t="n">
        <f aca="false">'12-40'!F21</f>
        <v>21</v>
      </c>
      <c r="F245" s="915" t="n">
        <f aca="false">'12-40'!L21</f>
        <v>0</v>
      </c>
      <c r="G245" s="915" t="n">
        <f aca="false">'12-40'!M21</f>
        <v>0</v>
      </c>
      <c r="H245" s="915" t="n">
        <f aca="false">'12-40'!N21</f>
        <v>0</v>
      </c>
      <c r="I245" s="915" t="n">
        <f aca="false">'12-40'!O21</f>
        <v>0</v>
      </c>
      <c r="J245" s="915" t="n">
        <f aca="false">'12-40'!P21</f>
        <v>0</v>
      </c>
      <c r="K245" s="915" t="n">
        <f aca="false">'12-40'!Q21</f>
        <v>0</v>
      </c>
      <c r="L245" s="915" t="n">
        <f aca="false">'12-40'!R21</f>
        <v>0</v>
      </c>
      <c r="M245" s="915" t="n">
        <f aca="false">'12-40'!S21</f>
        <v>0</v>
      </c>
      <c r="N245" s="915" t="n">
        <f aca="false">'12-40'!T21</f>
        <v>0</v>
      </c>
      <c r="O245" s="915" t="n">
        <f aca="false">'12-40'!U21</f>
        <v>0</v>
      </c>
      <c r="P245" s="915" t="n">
        <f aca="false">'12-40'!V21</f>
        <v>1</v>
      </c>
      <c r="Q245" s="915" t="n">
        <f aca="false">'12-40'!W21</f>
        <v>1</v>
      </c>
      <c r="R245" s="915" t="n">
        <f aca="false">'12-40'!X21</f>
        <v>1</v>
      </c>
      <c r="S245" s="915" t="n">
        <f aca="false">'12-40'!Y21</f>
        <v>1</v>
      </c>
      <c r="T245" s="915" t="n">
        <f aca="false">'12-40'!Z21</f>
        <v>4</v>
      </c>
      <c r="U245" s="915" t="n">
        <f aca="false">'12-40'!AA21</f>
        <v>4</v>
      </c>
      <c r="V245" s="916" t="n">
        <f aca="false">'12-40'!AB21</f>
        <v>2</v>
      </c>
      <c r="W245" s="917" t="n">
        <f aca="false">'12-40'!AC21</f>
        <v>4</v>
      </c>
      <c r="X245" s="915" t="n">
        <f aca="false">'12-40'!AD21</f>
        <v>3</v>
      </c>
      <c r="Y245" s="915" t="n">
        <f aca="false">'12-40'!AE21</f>
        <v>0</v>
      </c>
      <c r="Z245" s="915" t="n">
        <f aca="false">'12-40'!AF21</f>
        <v>0</v>
      </c>
      <c r="AA245" s="868" t="n">
        <f aca="false">SUM(W245:Z245)</f>
        <v>7</v>
      </c>
      <c r="AB245" s="124"/>
    </row>
    <row r="246" s="123" customFormat="true" ht="13.5" hidden="false" customHeight="true" outlineLevel="0" collapsed="false">
      <c r="A246" s="880" t="s">
        <v>426</v>
      </c>
      <c r="B246" s="884"/>
      <c r="C246" s="889" t="s">
        <v>1066</v>
      </c>
      <c r="D246" s="913" t="s">
        <v>7</v>
      </c>
      <c r="E246" s="914" t="n">
        <f aca="false">'12-40'!F22</f>
        <v>66</v>
      </c>
      <c r="F246" s="915" t="n">
        <f aca="false">'12-40'!L22</f>
        <v>0</v>
      </c>
      <c r="G246" s="915" t="n">
        <f aca="false">'12-40'!M22</f>
        <v>0</v>
      </c>
      <c r="H246" s="915" t="n">
        <f aca="false">'12-40'!N22</f>
        <v>0</v>
      </c>
      <c r="I246" s="915" t="n">
        <f aca="false">'12-40'!O22</f>
        <v>0</v>
      </c>
      <c r="J246" s="915" t="n">
        <f aca="false">'12-40'!P22</f>
        <v>0</v>
      </c>
      <c r="K246" s="915" t="n">
        <f aca="false">'12-40'!Q22</f>
        <v>0</v>
      </c>
      <c r="L246" s="915" t="n">
        <f aca="false">'12-40'!R22</f>
        <v>0</v>
      </c>
      <c r="M246" s="915" t="n">
        <f aca="false">'12-40'!S22</f>
        <v>0</v>
      </c>
      <c r="N246" s="915" t="n">
        <f aca="false">'12-40'!T22</f>
        <v>1</v>
      </c>
      <c r="O246" s="915" t="n">
        <f aca="false">'12-40'!U22</f>
        <v>1</v>
      </c>
      <c r="P246" s="915" t="n">
        <f aca="false">'12-40'!V22</f>
        <v>4</v>
      </c>
      <c r="Q246" s="915" t="n">
        <f aca="false">'12-40'!W22</f>
        <v>4</v>
      </c>
      <c r="R246" s="915" t="n">
        <f aca="false">'12-40'!X22</f>
        <v>5</v>
      </c>
      <c r="S246" s="915" t="n">
        <f aca="false">'12-40'!Y22</f>
        <v>5</v>
      </c>
      <c r="T246" s="915" t="n">
        <f aca="false">'12-40'!Z22</f>
        <v>5</v>
      </c>
      <c r="U246" s="915" t="n">
        <f aca="false">'12-40'!AA22</f>
        <v>10</v>
      </c>
      <c r="V246" s="916" t="n">
        <f aca="false">'12-40'!AB22</f>
        <v>11</v>
      </c>
      <c r="W246" s="917" t="n">
        <f aca="false">'12-40'!AC22</f>
        <v>10</v>
      </c>
      <c r="X246" s="915" t="n">
        <f aca="false">'12-40'!AD22</f>
        <v>8</v>
      </c>
      <c r="Y246" s="915" t="n">
        <f aca="false">'12-40'!AE22</f>
        <v>2</v>
      </c>
      <c r="Z246" s="915" t="n">
        <f aca="false">'12-40'!AF22</f>
        <v>0</v>
      </c>
      <c r="AA246" s="868" t="n">
        <f aca="false">SUM(W246:Z246)</f>
        <v>20</v>
      </c>
      <c r="AB246" s="124"/>
    </row>
    <row r="247" s="123" customFormat="true" ht="13.5" hidden="false" customHeight="false" outlineLevel="0" collapsed="false">
      <c r="A247" s="880"/>
      <c r="B247" s="884"/>
      <c r="C247" s="884"/>
      <c r="D247" s="913" t="s">
        <v>475</v>
      </c>
      <c r="E247" s="914" t="n">
        <f aca="false">'12-40'!F23</f>
        <v>34</v>
      </c>
      <c r="F247" s="915" t="n">
        <f aca="false">'12-40'!L23</f>
        <v>0</v>
      </c>
      <c r="G247" s="915" t="n">
        <f aca="false">'12-40'!M23</f>
        <v>0</v>
      </c>
      <c r="H247" s="915" t="n">
        <f aca="false">'12-40'!N23</f>
        <v>0</v>
      </c>
      <c r="I247" s="915" t="n">
        <f aca="false">'12-40'!O23</f>
        <v>0</v>
      </c>
      <c r="J247" s="915" t="n">
        <f aca="false">'12-40'!P23</f>
        <v>0</v>
      </c>
      <c r="K247" s="915" t="n">
        <f aca="false">'12-40'!Q23</f>
        <v>0</v>
      </c>
      <c r="L247" s="915" t="n">
        <f aca="false">'12-40'!R23</f>
        <v>0</v>
      </c>
      <c r="M247" s="915" t="n">
        <f aca="false">'12-40'!S23</f>
        <v>0</v>
      </c>
      <c r="N247" s="915" t="n">
        <f aca="false">'12-40'!T23</f>
        <v>1</v>
      </c>
      <c r="O247" s="915" t="n">
        <f aca="false">'12-40'!U23</f>
        <v>0</v>
      </c>
      <c r="P247" s="915" t="n">
        <f aca="false">'12-40'!V23</f>
        <v>3</v>
      </c>
      <c r="Q247" s="915" t="n">
        <f aca="false">'12-40'!W23</f>
        <v>2</v>
      </c>
      <c r="R247" s="915" t="n">
        <f aca="false">'12-40'!X23</f>
        <v>4</v>
      </c>
      <c r="S247" s="915" t="n">
        <f aca="false">'12-40'!Y23</f>
        <v>2</v>
      </c>
      <c r="T247" s="915" t="n">
        <f aca="false">'12-40'!Z23</f>
        <v>3</v>
      </c>
      <c r="U247" s="915" t="n">
        <f aca="false">'12-40'!AA23</f>
        <v>7</v>
      </c>
      <c r="V247" s="916" t="n">
        <f aca="false">'12-40'!AB23</f>
        <v>7</v>
      </c>
      <c r="W247" s="917" t="n">
        <f aca="false">'12-40'!AC23</f>
        <v>3</v>
      </c>
      <c r="X247" s="915" t="n">
        <f aca="false">'12-40'!AD23</f>
        <v>2</v>
      </c>
      <c r="Y247" s="915" t="n">
        <f aca="false">'12-40'!AE23</f>
        <v>0</v>
      </c>
      <c r="Z247" s="915" t="n">
        <f aca="false">'12-40'!AF23</f>
        <v>0</v>
      </c>
      <c r="AA247" s="868" t="n">
        <f aca="false">SUM(W247:Z247)</f>
        <v>5</v>
      </c>
      <c r="AB247" s="124"/>
    </row>
    <row r="248" s="123" customFormat="true" ht="13.5" hidden="false" customHeight="false" outlineLevel="0" collapsed="false">
      <c r="A248" s="880"/>
      <c r="B248" s="884"/>
      <c r="C248" s="884"/>
      <c r="D248" s="913" t="s">
        <v>476</v>
      </c>
      <c r="E248" s="914" t="n">
        <f aca="false">'12-40'!F24</f>
        <v>32</v>
      </c>
      <c r="F248" s="915" t="n">
        <f aca="false">'12-40'!L24</f>
        <v>0</v>
      </c>
      <c r="G248" s="915" t="n">
        <f aca="false">'12-40'!M24</f>
        <v>0</v>
      </c>
      <c r="H248" s="915" t="n">
        <f aca="false">'12-40'!N24</f>
        <v>0</v>
      </c>
      <c r="I248" s="915" t="n">
        <f aca="false">'12-40'!O24</f>
        <v>0</v>
      </c>
      <c r="J248" s="915" t="n">
        <f aca="false">'12-40'!P24</f>
        <v>0</v>
      </c>
      <c r="K248" s="915" t="n">
        <f aca="false">'12-40'!Q24</f>
        <v>0</v>
      </c>
      <c r="L248" s="915" t="n">
        <f aca="false">'12-40'!R24</f>
        <v>0</v>
      </c>
      <c r="M248" s="915" t="n">
        <f aca="false">'12-40'!S24</f>
        <v>0</v>
      </c>
      <c r="N248" s="915" t="n">
        <f aca="false">'12-40'!T24</f>
        <v>0</v>
      </c>
      <c r="O248" s="915" t="n">
        <f aca="false">'12-40'!U24</f>
        <v>1</v>
      </c>
      <c r="P248" s="915" t="n">
        <f aca="false">'12-40'!V24</f>
        <v>1</v>
      </c>
      <c r="Q248" s="915" t="n">
        <f aca="false">'12-40'!W24</f>
        <v>2</v>
      </c>
      <c r="R248" s="915" t="n">
        <f aca="false">'12-40'!X24</f>
        <v>1</v>
      </c>
      <c r="S248" s="915" t="n">
        <f aca="false">'12-40'!Y24</f>
        <v>3</v>
      </c>
      <c r="T248" s="915" t="n">
        <f aca="false">'12-40'!Z24</f>
        <v>2</v>
      </c>
      <c r="U248" s="915" t="n">
        <f aca="false">'12-40'!AA24</f>
        <v>3</v>
      </c>
      <c r="V248" s="916" t="n">
        <f aca="false">'12-40'!AB24</f>
        <v>4</v>
      </c>
      <c r="W248" s="917" t="n">
        <f aca="false">'12-40'!AC24</f>
        <v>7</v>
      </c>
      <c r="X248" s="915" t="n">
        <f aca="false">'12-40'!AD24</f>
        <v>6</v>
      </c>
      <c r="Y248" s="915" t="n">
        <f aca="false">'12-40'!AE24</f>
        <v>2</v>
      </c>
      <c r="Z248" s="915" t="n">
        <f aca="false">'12-40'!AF24</f>
        <v>0</v>
      </c>
      <c r="AA248" s="868" t="n">
        <f aca="false">SUM(W248:Z248)</f>
        <v>15</v>
      </c>
      <c r="AB248" s="124"/>
    </row>
    <row r="249" s="123" customFormat="true" ht="13.5" hidden="false" customHeight="true" outlineLevel="0" collapsed="false">
      <c r="A249" s="880" t="s">
        <v>428</v>
      </c>
      <c r="B249" s="884"/>
      <c r="C249" s="889" t="s">
        <v>1067</v>
      </c>
      <c r="D249" s="913" t="s">
        <v>7</v>
      </c>
      <c r="E249" s="914" t="n">
        <f aca="false">'12-40'!F25</f>
        <v>26</v>
      </c>
      <c r="F249" s="915" t="n">
        <f aca="false">'12-40'!L25</f>
        <v>0</v>
      </c>
      <c r="G249" s="915" t="n">
        <f aca="false">'12-40'!M25</f>
        <v>0</v>
      </c>
      <c r="H249" s="915" t="n">
        <f aca="false">'12-40'!N25</f>
        <v>0</v>
      </c>
      <c r="I249" s="915" t="n">
        <f aca="false">'12-40'!O25</f>
        <v>0</v>
      </c>
      <c r="J249" s="915" t="n">
        <f aca="false">'12-40'!P25</f>
        <v>0</v>
      </c>
      <c r="K249" s="915" t="n">
        <f aca="false">'12-40'!Q25</f>
        <v>0</v>
      </c>
      <c r="L249" s="915" t="n">
        <f aca="false">'12-40'!R25</f>
        <v>0</v>
      </c>
      <c r="M249" s="915" t="n">
        <f aca="false">'12-40'!S25</f>
        <v>0</v>
      </c>
      <c r="N249" s="915" t="n">
        <f aca="false">'12-40'!T25</f>
        <v>0</v>
      </c>
      <c r="O249" s="915" t="n">
        <f aca="false">'12-40'!U25</f>
        <v>1</v>
      </c>
      <c r="P249" s="915" t="n">
        <f aca="false">'12-40'!V25</f>
        <v>1</v>
      </c>
      <c r="Q249" s="915" t="n">
        <f aca="false">'12-40'!W25</f>
        <v>1</v>
      </c>
      <c r="R249" s="915" t="n">
        <f aca="false">'12-40'!X25</f>
        <v>1</v>
      </c>
      <c r="S249" s="915" t="n">
        <f aca="false">'12-40'!Y25</f>
        <v>6</v>
      </c>
      <c r="T249" s="915" t="n">
        <f aca="false">'12-40'!Z25</f>
        <v>4</v>
      </c>
      <c r="U249" s="915" t="n">
        <f aca="false">'12-40'!AA25</f>
        <v>4</v>
      </c>
      <c r="V249" s="916" t="n">
        <f aca="false">'12-40'!AB25</f>
        <v>5</v>
      </c>
      <c r="W249" s="917" t="n">
        <f aca="false">'12-40'!AC25</f>
        <v>1</v>
      </c>
      <c r="X249" s="915" t="n">
        <f aca="false">'12-40'!AD25</f>
        <v>2</v>
      </c>
      <c r="Y249" s="915" t="n">
        <f aca="false">'12-40'!AE25</f>
        <v>0</v>
      </c>
      <c r="Z249" s="915" t="n">
        <f aca="false">'12-40'!AF25</f>
        <v>0</v>
      </c>
      <c r="AA249" s="868" t="n">
        <f aca="false">SUM(W249:Z249)</f>
        <v>3</v>
      </c>
      <c r="AB249" s="124"/>
    </row>
    <row r="250" s="123" customFormat="true" ht="13.5" hidden="false" customHeight="false" outlineLevel="0" collapsed="false">
      <c r="A250" s="880"/>
      <c r="B250" s="884"/>
      <c r="C250" s="884"/>
      <c r="D250" s="913" t="s">
        <v>475</v>
      </c>
      <c r="E250" s="914" t="n">
        <f aca="false">'12-40'!F26</f>
        <v>15</v>
      </c>
      <c r="F250" s="915" t="n">
        <f aca="false">'12-40'!L26</f>
        <v>0</v>
      </c>
      <c r="G250" s="915" t="n">
        <f aca="false">'12-40'!M26</f>
        <v>0</v>
      </c>
      <c r="H250" s="915" t="n">
        <f aca="false">'12-40'!N26</f>
        <v>0</v>
      </c>
      <c r="I250" s="915" t="n">
        <f aca="false">'12-40'!O26</f>
        <v>0</v>
      </c>
      <c r="J250" s="915" t="n">
        <f aca="false">'12-40'!P26</f>
        <v>0</v>
      </c>
      <c r="K250" s="915" t="n">
        <f aca="false">'12-40'!Q26</f>
        <v>0</v>
      </c>
      <c r="L250" s="915" t="n">
        <f aca="false">'12-40'!R26</f>
        <v>0</v>
      </c>
      <c r="M250" s="915" t="n">
        <f aca="false">'12-40'!S26</f>
        <v>0</v>
      </c>
      <c r="N250" s="915" t="n">
        <f aca="false">'12-40'!T26</f>
        <v>0</v>
      </c>
      <c r="O250" s="915" t="n">
        <f aca="false">'12-40'!U26</f>
        <v>1</v>
      </c>
      <c r="P250" s="915" t="n">
        <f aca="false">'12-40'!V26</f>
        <v>0</v>
      </c>
      <c r="Q250" s="915" t="n">
        <f aca="false">'12-40'!W26</f>
        <v>1</v>
      </c>
      <c r="R250" s="915" t="n">
        <f aca="false">'12-40'!X26</f>
        <v>1</v>
      </c>
      <c r="S250" s="915" t="n">
        <f aca="false">'12-40'!Y26</f>
        <v>3</v>
      </c>
      <c r="T250" s="915" t="n">
        <f aca="false">'12-40'!Z26</f>
        <v>4</v>
      </c>
      <c r="U250" s="915" t="n">
        <f aca="false">'12-40'!AA26</f>
        <v>3</v>
      </c>
      <c r="V250" s="916" t="n">
        <f aca="false">'12-40'!AB26</f>
        <v>2</v>
      </c>
      <c r="W250" s="917" t="n">
        <f aca="false">'12-40'!AC26</f>
        <v>0</v>
      </c>
      <c r="X250" s="915" t="n">
        <f aca="false">'12-40'!AD26</f>
        <v>0</v>
      </c>
      <c r="Y250" s="915" t="n">
        <f aca="false">'12-40'!AE26</f>
        <v>0</v>
      </c>
      <c r="Z250" s="915" t="n">
        <f aca="false">'12-40'!AF26</f>
        <v>0</v>
      </c>
      <c r="AA250" s="868" t="n">
        <f aca="false">SUM(W250:Z250)</f>
        <v>0</v>
      </c>
      <c r="AB250" s="124"/>
    </row>
    <row r="251" s="123" customFormat="true" ht="13.5" hidden="false" customHeight="false" outlineLevel="0" collapsed="false">
      <c r="A251" s="880"/>
      <c r="B251" s="884"/>
      <c r="C251" s="884"/>
      <c r="D251" s="913" t="s">
        <v>476</v>
      </c>
      <c r="E251" s="914" t="n">
        <f aca="false">'12-40'!F27</f>
        <v>11</v>
      </c>
      <c r="F251" s="915" t="n">
        <f aca="false">'12-40'!L27</f>
        <v>0</v>
      </c>
      <c r="G251" s="915" t="n">
        <f aca="false">'12-40'!M27</f>
        <v>0</v>
      </c>
      <c r="H251" s="915" t="n">
        <f aca="false">'12-40'!N27</f>
        <v>0</v>
      </c>
      <c r="I251" s="915" t="n">
        <f aca="false">'12-40'!O27</f>
        <v>0</v>
      </c>
      <c r="J251" s="915" t="n">
        <f aca="false">'12-40'!P27</f>
        <v>0</v>
      </c>
      <c r="K251" s="915" t="n">
        <f aca="false">'12-40'!Q27</f>
        <v>0</v>
      </c>
      <c r="L251" s="915" t="n">
        <f aca="false">'12-40'!R27</f>
        <v>0</v>
      </c>
      <c r="M251" s="915" t="n">
        <f aca="false">'12-40'!S27</f>
        <v>0</v>
      </c>
      <c r="N251" s="915" t="n">
        <f aca="false">'12-40'!T27</f>
        <v>0</v>
      </c>
      <c r="O251" s="915" t="n">
        <f aca="false">'12-40'!U27</f>
        <v>0</v>
      </c>
      <c r="P251" s="915" t="n">
        <f aca="false">'12-40'!V27</f>
        <v>1</v>
      </c>
      <c r="Q251" s="915" t="n">
        <f aca="false">'12-40'!W27</f>
        <v>0</v>
      </c>
      <c r="R251" s="915" t="n">
        <f aca="false">'12-40'!X27</f>
        <v>0</v>
      </c>
      <c r="S251" s="915" t="n">
        <f aca="false">'12-40'!Y27</f>
        <v>3</v>
      </c>
      <c r="T251" s="915" t="n">
        <f aca="false">'12-40'!Z27</f>
        <v>0</v>
      </c>
      <c r="U251" s="915" t="n">
        <f aca="false">'12-40'!AA27</f>
        <v>1</v>
      </c>
      <c r="V251" s="916" t="n">
        <f aca="false">'12-40'!AB27</f>
        <v>3</v>
      </c>
      <c r="W251" s="917" t="n">
        <f aca="false">'12-40'!AC27</f>
        <v>1</v>
      </c>
      <c r="X251" s="915" t="n">
        <f aca="false">'12-40'!AD27</f>
        <v>2</v>
      </c>
      <c r="Y251" s="915" t="n">
        <f aca="false">'12-40'!AE27</f>
        <v>0</v>
      </c>
      <c r="Z251" s="915" t="n">
        <f aca="false">'12-40'!AF27</f>
        <v>0</v>
      </c>
      <c r="AA251" s="868" t="n">
        <f aca="false">SUM(W251:Z251)</f>
        <v>3</v>
      </c>
      <c r="AB251" s="124"/>
    </row>
    <row r="252" s="123" customFormat="true" ht="13.5" hidden="false" customHeight="true" outlineLevel="0" collapsed="false">
      <c r="A252" s="880" t="s">
        <v>430</v>
      </c>
      <c r="B252" s="884"/>
      <c r="C252" s="889" t="s">
        <v>1068</v>
      </c>
      <c r="D252" s="913" t="s">
        <v>7</v>
      </c>
      <c r="E252" s="914" t="n">
        <f aca="false">'12-40'!F28</f>
        <v>52</v>
      </c>
      <c r="F252" s="915" t="n">
        <f aca="false">'12-40'!L28</f>
        <v>0</v>
      </c>
      <c r="G252" s="915" t="n">
        <f aca="false">'12-40'!M28</f>
        <v>0</v>
      </c>
      <c r="H252" s="915" t="n">
        <f aca="false">'12-40'!N28</f>
        <v>0</v>
      </c>
      <c r="I252" s="915" t="n">
        <f aca="false">'12-40'!O28</f>
        <v>0</v>
      </c>
      <c r="J252" s="915" t="n">
        <f aca="false">'12-40'!P28</f>
        <v>0</v>
      </c>
      <c r="K252" s="915" t="n">
        <f aca="false">'12-40'!Q28</f>
        <v>0</v>
      </c>
      <c r="L252" s="915" t="n">
        <f aca="false">'12-40'!R28</f>
        <v>0</v>
      </c>
      <c r="M252" s="915" t="n">
        <f aca="false">'12-40'!S28</f>
        <v>1</v>
      </c>
      <c r="N252" s="915" t="n">
        <f aca="false">'12-40'!T28</f>
        <v>1</v>
      </c>
      <c r="O252" s="915" t="n">
        <f aca="false">'12-40'!U28</f>
        <v>0</v>
      </c>
      <c r="P252" s="915" t="n">
        <f aca="false">'12-40'!V28</f>
        <v>1</v>
      </c>
      <c r="Q252" s="915" t="n">
        <f aca="false">'12-40'!W28</f>
        <v>2</v>
      </c>
      <c r="R252" s="915" t="n">
        <f aca="false">'12-40'!X28</f>
        <v>1</v>
      </c>
      <c r="S252" s="915" t="n">
        <f aca="false">'12-40'!Y28</f>
        <v>8</v>
      </c>
      <c r="T252" s="915" t="n">
        <f aca="false">'12-40'!Z28</f>
        <v>2</v>
      </c>
      <c r="U252" s="915" t="n">
        <f aca="false">'12-40'!AA28</f>
        <v>10</v>
      </c>
      <c r="V252" s="916" t="n">
        <f aca="false">'12-40'!AB28</f>
        <v>10</v>
      </c>
      <c r="W252" s="917" t="n">
        <f aca="false">'12-40'!AC28</f>
        <v>8</v>
      </c>
      <c r="X252" s="915" t="n">
        <f aca="false">'12-40'!AD28</f>
        <v>7</v>
      </c>
      <c r="Y252" s="915" t="n">
        <f aca="false">'12-40'!AE28</f>
        <v>1</v>
      </c>
      <c r="Z252" s="915" t="n">
        <f aca="false">'12-40'!AF28</f>
        <v>0</v>
      </c>
      <c r="AA252" s="868" t="n">
        <f aca="false">SUM(W252:Z252)</f>
        <v>16</v>
      </c>
      <c r="AB252" s="124"/>
    </row>
    <row r="253" s="123" customFormat="true" ht="13.5" hidden="false" customHeight="false" outlineLevel="0" collapsed="false">
      <c r="A253" s="880"/>
      <c r="B253" s="884"/>
      <c r="C253" s="884"/>
      <c r="D253" s="913" t="s">
        <v>475</v>
      </c>
      <c r="E253" s="914" t="n">
        <f aca="false">'12-40'!F29</f>
        <v>35</v>
      </c>
      <c r="F253" s="915" t="n">
        <f aca="false">'12-40'!L29</f>
        <v>0</v>
      </c>
      <c r="G253" s="915" t="n">
        <f aca="false">'12-40'!M29</f>
        <v>0</v>
      </c>
      <c r="H253" s="915" t="n">
        <f aca="false">'12-40'!N29</f>
        <v>0</v>
      </c>
      <c r="I253" s="915" t="n">
        <f aca="false">'12-40'!O29</f>
        <v>0</v>
      </c>
      <c r="J253" s="915" t="n">
        <f aca="false">'12-40'!P29</f>
        <v>0</v>
      </c>
      <c r="K253" s="915" t="n">
        <f aca="false">'12-40'!Q29</f>
        <v>0</v>
      </c>
      <c r="L253" s="915" t="n">
        <f aca="false">'12-40'!R29</f>
        <v>0</v>
      </c>
      <c r="M253" s="915" t="n">
        <f aca="false">'12-40'!S29</f>
        <v>0</v>
      </c>
      <c r="N253" s="915" t="n">
        <f aca="false">'12-40'!T29</f>
        <v>1</v>
      </c>
      <c r="O253" s="915" t="n">
        <f aca="false">'12-40'!U29</f>
        <v>0</v>
      </c>
      <c r="P253" s="915" t="n">
        <f aca="false">'12-40'!V29</f>
        <v>1</v>
      </c>
      <c r="Q253" s="915" t="n">
        <f aca="false">'12-40'!W29</f>
        <v>2</v>
      </c>
      <c r="R253" s="915" t="n">
        <f aca="false">'12-40'!X29</f>
        <v>0</v>
      </c>
      <c r="S253" s="915" t="n">
        <f aca="false">'12-40'!Y29</f>
        <v>7</v>
      </c>
      <c r="T253" s="915" t="n">
        <f aca="false">'12-40'!Z29</f>
        <v>2</v>
      </c>
      <c r="U253" s="915" t="n">
        <f aca="false">'12-40'!AA29</f>
        <v>8</v>
      </c>
      <c r="V253" s="916" t="n">
        <f aca="false">'12-40'!AB29</f>
        <v>7</v>
      </c>
      <c r="W253" s="917" t="n">
        <f aca="false">'12-40'!AC29</f>
        <v>3</v>
      </c>
      <c r="X253" s="915" t="n">
        <f aca="false">'12-40'!AD29</f>
        <v>4</v>
      </c>
      <c r="Y253" s="915" t="n">
        <f aca="false">'12-40'!AE29</f>
        <v>0</v>
      </c>
      <c r="Z253" s="915" t="n">
        <f aca="false">'12-40'!AF29</f>
        <v>0</v>
      </c>
      <c r="AA253" s="868" t="n">
        <f aca="false">SUM(W253:Z253)</f>
        <v>7</v>
      </c>
      <c r="AB253" s="124"/>
    </row>
    <row r="254" s="123" customFormat="true" ht="13.5" hidden="false" customHeight="false" outlineLevel="0" collapsed="false">
      <c r="A254" s="880"/>
      <c r="B254" s="884"/>
      <c r="C254" s="884"/>
      <c r="D254" s="913" t="s">
        <v>476</v>
      </c>
      <c r="E254" s="914" t="n">
        <f aca="false">'12-40'!F30</f>
        <v>17</v>
      </c>
      <c r="F254" s="915" t="n">
        <f aca="false">'12-40'!L30</f>
        <v>0</v>
      </c>
      <c r="G254" s="915" t="n">
        <f aca="false">'12-40'!M30</f>
        <v>0</v>
      </c>
      <c r="H254" s="915" t="n">
        <f aca="false">'12-40'!N30</f>
        <v>0</v>
      </c>
      <c r="I254" s="915" t="n">
        <f aca="false">'12-40'!O30</f>
        <v>0</v>
      </c>
      <c r="J254" s="915" t="n">
        <f aca="false">'12-40'!P30</f>
        <v>0</v>
      </c>
      <c r="K254" s="915" t="n">
        <f aca="false">'12-40'!Q30</f>
        <v>0</v>
      </c>
      <c r="L254" s="915" t="n">
        <f aca="false">'12-40'!R30</f>
        <v>0</v>
      </c>
      <c r="M254" s="915" t="n">
        <f aca="false">'12-40'!S30</f>
        <v>1</v>
      </c>
      <c r="N254" s="915" t="n">
        <f aca="false">'12-40'!T30</f>
        <v>0</v>
      </c>
      <c r="O254" s="915" t="n">
        <f aca="false">'12-40'!U30</f>
        <v>0</v>
      </c>
      <c r="P254" s="915" t="n">
        <f aca="false">'12-40'!V30</f>
        <v>0</v>
      </c>
      <c r="Q254" s="915" t="n">
        <f aca="false">'12-40'!W30</f>
        <v>0</v>
      </c>
      <c r="R254" s="915" t="n">
        <f aca="false">'12-40'!X30</f>
        <v>1</v>
      </c>
      <c r="S254" s="915" t="n">
        <f aca="false">'12-40'!Y30</f>
        <v>1</v>
      </c>
      <c r="T254" s="915" t="n">
        <f aca="false">'12-40'!Z30</f>
        <v>0</v>
      </c>
      <c r="U254" s="915" t="n">
        <f aca="false">'12-40'!AA30</f>
        <v>2</v>
      </c>
      <c r="V254" s="916" t="n">
        <f aca="false">'12-40'!AB30</f>
        <v>3</v>
      </c>
      <c r="W254" s="917" t="n">
        <f aca="false">'12-40'!AC30</f>
        <v>5</v>
      </c>
      <c r="X254" s="915" t="n">
        <f aca="false">'12-40'!AD30</f>
        <v>3</v>
      </c>
      <c r="Y254" s="915" t="n">
        <f aca="false">'12-40'!AE30</f>
        <v>1</v>
      </c>
      <c r="Z254" s="915" t="n">
        <f aca="false">'12-40'!AF30</f>
        <v>0</v>
      </c>
      <c r="AA254" s="868" t="n">
        <f aca="false">SUM(W254:Z254)</f>
        <v>9</v>
      </c>
      <c r="AB254" s="124"/>
    </row>
    <row r="255" s="123" customFormat="true" ht="13.5" hidden="false" customHeight="true" outlineLevel="0" collapsed="false">
      <c r="A255" s="880" t="s">
        <v>432</v>
      </c>
      <c r="B255" s="884"/>
      <c r="C255" s="889" t="s">
        <v>1069</v>
      </c>
      <c r="D255" s="913" t="s">
        <v>7</v>
      </c>
      <c r="E255" s="914" t="n">
        <f aca="false">'12-40'!F31</f>
        <v>28</v>
      </c>
      <c r="F255" s="915" t="n">
        <f aca="false">'12-40'!L31</f>
        <v>0</v>
      </c>
      <c r="G255" s="915" t="n">
        <f aca="false">'12-40'!M31</f>
        <v>0</v>
      </c>
      <c r="H255" s="915" t="n">
        <f aca="false">'12-40'!N31</f>
        <v>0</v>
      </c>
      <c r="I255" s="915" t="n">
        <f aca="false">'12-40'!O31</f>
        <v>0</v>
      </c>
      <c r="J255" s="915" t="n">
        <f aca="false">'12-40'!P31</f>
        <v>0</v>
      </c>
      <c r="K255" s="915" t="n">
        <f aca="false">'12-40'!Q31</f>
        <v>0</v>
      </c>
      <c r="L255" s="915" t="n">
        <f aca="false">'12-40'!R31</f>
        <v>0</v>
      </c>
      <c r="M255" s="915" t="n">
        <f aca="false">'12-40'!S31</f>
        <v>0</v>
      </c>
      <c r="N255" s="915" t="n">
        <f aca="false">'12-40'!T31</f>
        <v>0</v>
      </c>
      <c r="O255" s="915" t="n">
        <f aca="false">'12-40'!U31</f>
        <v>0</v>
      </c>
      <c r="P255" s="915" t="n">
        <f aca="false">'12-40'!V31</f>
        <v>0</v>
      </c>
      <c r="Q255" s="915" t="n">
        <f aca="false">'12-40'!W31</f>
        <v>1</v>
      </c>
      <c r="R255" s="915" t="n">
        <f aca="false">'12-40'!X31</f>
        <v>0</v>
      </c>
      <c r="S255" s="915" t="n">
        <f aca="false">'12-40'!Y31</f>
        <v>0</v>
      </c>
      <c r="T255" s="915" t="n">
        <f aca="false">'12-40'!Z31</f>
        <v>4</v>
      </c>
      <c r="U255" s="915" t="n">
        <f aca="false">'12-40'!AA31</f>
        <v>5</v>
      </c>
      <c r="V255" s="916" t="n">
        <f aca="false">'12-40'!AB31</f>
        <v>7</v>
      </c>
      <c r="W255" s="917" t="n">
        <f aca="false">'12-40'!AC31</f>
        <v>7</v>
      </c>
      <c r="X255" s="915" t="n">
        <f aca="false">'12-40'!AD31</f>
        <v>2</v>
      </c>
      <c r="Y255" s="915" t="n">
        <f aca="false">'12-40'!AE31</f>
        <v>2</v>
      </c>
      <c r="Z255" s="915" t="n">
        <f aca="false">'12-40'!AF31</f>
        <v>0</v>
      </c>
      <c r="AA255" s="868" t="n">
        <f aca="false">SUM(W255:Z255)</f>
        <v>11</v>
      </c>
      <c r="AB255" s="124"/>
    </row>
    <row r="256" s="123" customFormat="true" ht="13.5" hidden="false" customHeight="false" outlineLevel="0" collapsed="false">
      <c r="A256" s="880"/>
      <c r="B256" s="884"/>
      <c r="C256" s="884"/>
      <c r="D256" s="913" t="s">
        <v>475</v>
      </c>
      <c r="E256" s="914" t="n">
        <f aca="false">'12-40'!F32</f>
        <v>15</v>
      </c>
      <c r="F256" s="915" t="n">
        <f aca="false">'12-40'!L32</f>
        <v>0</v>
      </c>
      <c r="G256" s="915" t="n">
        <f aca="false">'12-40'!M32</f>
        <v>0</v>
      </c>
      <c r="H256" s="915" t="n">
        <f aca="false">'12-40'!N32</f>
        <v>0</v>
      </c>
      <c r="I256" s="915" t="n">
        <f aca="false">'12-40'!O32</f>
        <v>0</v>
      </c>
      <c r="J256" s="915" t="n">
        <f aca="false">'12-40'!P32</f>
        <v>0</v>
      </c>
      <c r="K256" s="915" t="n">
        <f aca="false">'12-40'!Q32</f>
        <v>0</v>
      </c>
      <c r="L256" s="915" t="n">
        <f aca="false">'12-40'!R32</f>
        <v>0</v>
      </c>
      <c r="M256" s="915" t="n">
        <f aca="false">'12-40'!S32</f>
        <v>0</v>
      </c>
      <c r="N256" s="915" t="n">
        <f aca="false">'12-40'!T32</f>
        <v>0</v>
      </c>
      <c r="O256" s="915" t="n">
        <f aca="false">'12-40'!U32</f>
        <v>0</v>
      </c>
      <c r="P256" s="915" t="n">
        <f aca="false">'12-40'!V32</f>
        <v>0</v>
      </c>
      <c r="Q256" s="915" t="n">
        <f aca="false">'12-40'!W32</f>
        <v>1</v>
      </c>
      <c r="R256" s="915" t="n">
        <f aca="false">'12-40'!X32</f>
        <v>0</v>
      </c>
      <c r="S256" s="915" t="n">
        <f aca="false">'12-40'!Y32</f>
        <v>0</v>
      </c>
      <c r="T256" s="915" t="n">
        <f aca="false">'12-40'!Z32</f>
        <v>4</v>
      </c>
      <c r="U256" s="915" t="n">
        <f aca="false">'12-40'!AA32</f>
        <v>3</v>
      </c>
      <c r="V256" s="916" t="n">
        <f aca="false">'12-40'!AB32</f>
        <v>4</v>
      </c>
      <c r="W256" s="917" t="n">
        <f aca="false">'12-40'!AC32</f>
        <v>3</v>
      </c>
      <c r="X256" s="915" t="n">
        <f aca="false">'12-40'!AD32</f>
        <v>0</v>
      </c>
      <c r="Y256" s="915" t="n">
        <f aca="false">'12-40'!AE32</f>
        <v>0</v>
      </c>
      <c r="Z256" s="915" t="n">
        <f aca="false">'12-40'!AF32</f>
        <v>0</v>
      </c>
      <c r="AA256" s="868" t="n">
        <f aca="false">SUM(W256:Z256)</f>
        <v>3</v>
      </c>
      <c r="AB256" s="124"/>
    </row>
    <row r="257" s="123" customFormat="true" ht="13.5" hidden="false" customHeight="false" outlineLevel="0" collapsed="false">
      <c r="A257" s="880"/>
      <c r="B257" s="884"/>
      <c r="C257" s="884"/>
      <c r="D257" s="913" t="s">
        <v>476</v>
      </c>
      <c r="E257" s="914" t="n">
        <f aca="false">'12-40'!F33</f>
        <v>13</v>
      </c>
      <c r="F257" s="915" t="n">
        <f aca="false">'12-40'!L33</f>
        <v>0</v>
      </c>
      <c r="G257" s="915" t="n">
        <f aca="false">'12-40'!M33</f>
        <v>0</v>
      </c>
      <c r="H257" s="915" t="n">
        <f aca="false">'12-40'!N33</f>
        <v>0</v>
      </c>
      <c r="I257" s="915" t="n">
        <f aca="false">'12-40'!O33</f>
        <v>0</v>
      </c>
      <c r="J257" s="915" t="n">
        <f aca="false">'12-40'!P33</f>
        <v>0</v>
      </c>
      <c r="K257" s="915" t="n">
        <f aca="false">'12-40'!Q33</f>
        <v>0</v>
      </c>
      <c r="L257" s="915" t="n">
        <f aca="false">'12-40'!R33</f>
        <v>0</v>
      </c>
      <c r="M257" s="915" t="n">
        <f aca="false">'12-40'!S33</f>
        <v>0</v>
      </c>
      <c r="N257" s="915" t="n">
        <f aca="false">'12-40'!T33</f>
        <v>0</v>
      </c>
      <c r="O257" s="915" t="n">
        <f aca="false">'12-40'!U33</f>
        <v>0</v>
      </c>
      <c r="P257" s="915" t="n">
        <f aca="false">'12-40'!V33</f>
        <v>0</v>
      </c>
      <c r="Q257" s="915" t="n">
        <f aca="false">'12-40'!W33</f>
        <v>0</v>
      </c>
      <c r="R257" s="915" t="n">
        <f aca="false">'12-40'!X33</f>
        <v>0</v>
      </c>
      <c r="S257" s="915" t="n">
        <f aca="false">'12-40'!Y33</f>
        <v>0</v>
      </c>
      <c r="T257" s="915" t="n">
        <f aca="false">'12-40'!Z33</f>
        <v>0</v>
      </c>
      <c r="U257" s="915" t="n">
        <f aca="false">'12-40'!AA33</f>
        <v>2</v>
      </c>
      <c r="V257" s="916" t="n">
        <f aca="false">'12-40'!AB33</f>
        <v>3</v>
      </c>
      <c r="W257" s="917" t="n">
        <f aca="false">'12-40'!AC33</f>
        <v>4</v>
      </c>
      <c r="X257" s="915" t="n">
        <f aca="false">'12-40'!AD33</f>
        <v>2</v>
      </c>
      <c r="Y257" s="915" t="n">
        <f aca="false">'12-40'!AE33</f>
        <v>2</v>
      </c>
      <c r="Z257" s="915" t="n">
        <f aca="false">'12-40'!AF33</f>
        <v>0</v>
      </c>
      <c r="AA257" s="868" t="n">
        <f aca="false">SUM(W257:Z257)</f>
        <v>8</v>
      </c>
      <c r="AB257" s="124"/>
    </row>
    <row r="258" s="123" customFormat="true" ht="13.5" hidden="false" customHeight="true" outlineLevel="0" collapsed="false">
      <c r="A258" s="880" t="s">
        <v>434</v>
      </c>
      <c r="B258" s="884"/>
      <c r="C258" s="884" t="s">
        <v>435</v>
      </c>
      <c r="D258" s="913" t="s">
        <v>7</v>
      </c>
      <c r="E258" s="914" t="n">
        <f aca="false">'12-40'!F34</f>
        <v>76</v>
      </c>
      <c r="F258" s="915" t="n">
        <f aca="false">'12-40'!L34</f>
        <v>0</v>
      </c>
      <c r="G258" s="915" t="n">
        <f aca="false">'12-40'!M34</f>
        <v>0</v>
      </c>
      <c r="H258" s="915" t="n">
        <f aca="false">'12-40'!N34</f>
        <v>0</v>
      </c>
      <c r="I258" s="915" t="n">
        <f aca="false">'12-40'!O34</f>
        <v>0</v>
      </c>
      <c r="J258" s="915" t="n">
        <f aca="false">'12-40'!P34</f>
        <v>0</v>
      </c>
      <c r="K258" s="915" t="n">
        <f aca="false">'12-40'!Q34</f>
        <v>0</v>
      </c>
      <c r="L258" s="915" t="n">
        <f aca="false">'12-40'!R34</f>
        <v>0</v>
      </c>
      <c r="M258" s="915" t="n">
        <f aca="false">'12-40'!S34</f>
        <v>0</v>
      </c>
      <c r="N258" s="915" t="n">
        <f aca="false">'12-40'!T34</f>
        <v>0</v>
      </c>
      <c r="O258" s="915" t="n">
        <f aca="false">'12-40'!U34</f>
        <v>0</v>
      </c>
      <c r="P258" s="915" t="n">
        <f aca="false">'12-40'!V34</f>
        <v>3</v>
      </c>
      <c r="Q258" s="915" t="n">
        <f aca="false">'12-40'!W34</f>
        <v>3</v>
      </c>
      <c r="R258" s="915" t="n">
        <f aca="false">'12-40'!X34</f>
        <v>6</v>
      </c>
      <c r="S258" s="915" t="n">
        <f aca="false">'12-40'!Y34</f>
        <v>9</v>
      </c>
      <c r="T258" s="915" t="n">
        <f aca="false">'12-40'!Z34</f>
        <v>14</v>
      </c>
      <c r="U258" s="915" t="n">
        <f aca="false">'12-40'!AA34</f>
        <v>15</v>
      </c>
      <c r="V258" s="916" t="n">
        <f aca="false">'12-40'!AB34</f>
        <v>10</v>
      </c>
      <c r="W258" s="917" t="n">
        <f aca="false">'12-40'!AC34</f>
        <v>10</v>
      </c>
      <c r="X258" s="915" t="n">
        <f aca="false">'12-40'!AD34</f>
        <v>4</v>
      </c>
      <c r="Y258" s="915" t="n">
        <f aca="false">'12-40'!AE34</f>
        <v>2</v>
      </c>
      <c r="Z258" s="915" t="n">
        <f aca="false">'12-40'!AF34</f>
        <v>0</v>
      </c>
      <c r="AA258" s="868" t="n">
        <f aca="false">SUM(W258:Z258)</f>
        <v>16</v>
      </c>
      <c r="AB258" s="124"/>
    </row>
    <row r="259" s="123" customFormat="true" ht="13.5" hidden="false" customHeight="false" outlineLevel="0" collapsed="false">
      <c r="A259" s="880"/>
      <c r="B259" s="884"/>
      <c r="C259" s="884"/>
      <c r="D259" s="913" t="s">
        <v>475</v>
      </c>
      <c r="E259" s="914" t="n">
        <f aca="false">'12-40'!F35</f>
        <v>40</v>
      </c>
      <c r="F259" s="915" t="n">
        <f aca="false">'12-40'!L35</f>
        <v>0</v>
      </c>
      <c r="G259" s="915" t="n">
        <f aca="false">'12-40'!M35</f>
        <v>0</v>
      </c>
      <c r="H259" s="915" t="n">
        <f aca="false">'12-40'!N35</f>
        <v>0</v>
      </c>
      <c r="I259" s="915" t="n">
        <f aca="false">'12-40'!O35</f>
        <v>0</v>
      </c>
      <c r="J259" s="915" t="n">
        <f aca="false">'12-40'!P35</f>
        <v>0</v>
      </c>
      <c r="K259" s="915" t="n">
        <f aca="false">'12-40'!Q35</f>
        <v>0</v>
      </c>
      <c r="L259" s="915" t="n">
        <f aca="false">'12-40'!R35</f>
        <v>0</v>
      </c>
      <c r="M259" s="915" t="n">
        <f aca="false">'12-40'!S35</f>
        <v>0</v>
      </c>
      <c r="N259" s="915" t="n">
        <f aca="false">'12-40'!T35</f>
        <v>0</v>
      </c>
      <c r="O259" s="915" t="n">
        <f aca="false">'12-40'!U35</f>
        <v>0</v>
      </c>
      <c r="P259" s="915" t="n">
        <f aca="false">'12-40'!V35</f>
        <v>2</v>
      </c>
      <c r="Q259" s="915" t="n">
        <f aca="false">'12-40'!W35</f>
        <v>2</v>
      </c>
      <c r="R259" s="915" t="n">
        <f aca="false">'12-40'!X35</f>
        <v>5</v>
      </c>
      <c r="S259" s="915" t="n">
        <f aca="false">'12-40'!Y35</f>
        <v>7</v>
      </c>
      <c r="T259" s="915" t="n">
        <f aca="false">'12-40'!Z35</f>
        <v>11</v>
      </c>
      <c r="U259" s="915" t="n">
        <f aca="false">'12-40'!AA35</f>
        <v>6</v>
      </c>
      <c r="V259" s="916" t="n">
        <f aca="false">'12-40'!AB35</f>
        <v>5</v>
      </c>
      <c r="W259" s="917" t="n">
        <f aca="false">'12-40'!AC35</f>
        <v>2</v>
      </c>
      <c r="X259" s="915" t="n">
        <f aca="false">'12-40'!AD35</f>
        <v>0</v>
      </c>
      <c r="Y259" s="915" t="n">
        <f aca="false">'12-40'!AE35</f>
        <v>0</v>
      </c>
      <c r="Z259" s="915" t="n">
        <f aca="false">'12-40'!AF35</f>
        <v>0</v>
      </c>
      <c r="AA259" s="868" t="n">
        <f aca="false">SUM(W259:Z259)</f>
        <v>2</v>
      </c>
      <c r="AB259" s="124"/>
    </row>
    <row r="260" s="123" customFormat="true" ht="13.5" hidden="false" customHeight="false" outlineLevel="0" collapsed="false">
      <c r="A260" s="880"/>
      <c r="B260" s="884"/>
      <c r="C260" s="884"/>
      <c r="D260" s="913" t="s">
        <v>476</v>
      </c>
      <c r="E260" s="914" t="n">
        <f aca="false">'12-40'!F36</f>
        <v>36</v>
      </c>
      <c r="F260" s="915" t="n">
        <f aca="false">'12-40'!L36</f>
        <v>0</v>
      </c>
      <c r="G260" s="915" t="n">
        <f aca="false">'12-40'!M36</f>
        <v>0</v>
      </c>
      <c r="H260" s="915" t="n">
        <f aca="false">'12-40'!N36</f>
        <v>0</v>
      </c>
      <c r="I260" s="915" t="n">
        <f aca="false">'12-40'!O36</f>
        <v>0</v>
      </c>
      <c r="J260" s="915" t="n">
        <f aca="false">'12-40'!P36</f>
        <v>0</v>
      </c>
      <c r="K260" s="915" t="n">
        <f aca="false">'12-40'!Q36</f>
        <v>0</v>
      </c>
      <c r="L260" s="915" t="n">
        <f aca="false">'12-40'!R36</f>
        <v>0</v>
      </c>
      <c r="M260" s="915" t="n">
        <f aca="false">'12-40'!S36</f>
        <v>0</v>
      </c>
      <c r="N260" s="915" t="n">
        <f aca="false">'12-40'!T36</f>
        <v>0</v>
      </c>
      <c r="O260" s="915" t="n">
        <f aca="false">'12-40'!U36</f>
        <v>0</v>
      </c>
      <c r="P260" s="915" t="n">
        <f aca="false">'12-40'!V36</f>
        <v>1</v>
      </c>
      <c r="Q260" s="915" t="n">
        <f aca="false">'12-40'!W36</f>
        <v>1</v>
      </c>
      <c r="R260" s="915" t="n">
        <f aca="false">'12-40'!X36</f>
        <v>1</v>
      </c>
      <c r="S260" s="915" t="n">
        <f aca="false">'12-40'!Y36</f>
        <v>2</v>
      </c>
      <c r="T260" s="915" t="n">
        <f aca="false">'12-40'!Z36</f>
        <v>3</v>
      </c>
      <c r="U260" s="915" t="n">
        <f aca="false">'12-40'!AA36</f>
        <v>9</v>
      </c>
      <c r="V260" s="916" t="n">
        <f aca="false">'12-40'!AB36</f>
        <v>5</v>
      </c>
      <c r="W260" s="917" t="n">
        <f aca="false">'12-40'!AC36</f>
        <v>8</v>
      </c>
      <c r="X260" s="915" t="n">
        <f aca="false">'12-40'!AD36</f>
        <v>4</v>
      </c>
      <c r="Y260" s="915" t="n">
        <f aca="false">'12-40'!AE36</f>
        <v>2</v>
      </c>
      <c r="Z260" s="915" t="n">
        <f aca="false">'12-40'!AF36</f>
        <v>0</v>
      </c>
      <c r="AA260" s="868" t="n">
        <f aca="false">SUM(W260:Z260)</f>
        <v>14</v>
      </c>
      <c r="AB260" s="124"/>
    </row>
    <row r="261" s="123" customFormat="true" ht="13.5" hidden="false" customHeight="true" outlineLevel="0" collapsed="false">
      <c r="A261" s="880" t="s">
        <v>436</v>
      </c>
      <c r="B261" s="884"/>
      <c r="C261" s="889" t="s">
        <v>1070</v>
      </c>
      <c r="D261" s="913" t="s">
        <v>7</v>
      </c>
      <c r="E261" s="914" t="n">
        <f aca="false">'12-40'!F37</f>
        <v>155</v>
      </c>
      <c r="F261" s="915" t="n">
        <f aca="false">'12-40'!L37</f>
        <v>0</v>
      </c>
      <c r="G261" s="915" t="n">
        <f aca="false">'12-40'!M37</f>
        <v>0</v>
      </c>
      <c r="H261" s="915" t="n">
        <f aca="false">'12-40'!N37</f>
        <v>0</v>
      </c>
      <c r="I261" s="915" t="n">
        <f aca="false">'12-40'!O37</f>
        <v>0</v>
      </c>
      <c r="J261" s="915" t="n">
        <f aca="false">'12-40'!P37</f>
        <v>0</v>
      </c>
      <c r="K261" s="915" t="n">
        <f aca="false">'12-40'!Q37</f>
        <v>0</v>
      </c>
      <c r="L261" s="915" t="n">
        <f aca="false">'12-40'!R37</f>
        <v>0</v>
      </c>
      <c r="M261" s="915" t="n">
        <f aca="false">'12-40'!S37</f>
        <v>0</v>
      </c>
      <c r="N261" s="915" t="n">
        <f aca="false">'12-40'!T37</f>
        <v>0</v>
      </c>
      <c r="O261" s="915" t="n">
        <f aca="false">'12-40'!U37</f>
        <v>0</v>
      </c>
      <c r="P261" s="915" t="n">
        <f aca="false">'12-40'!V37</f>
        <v>0</v>
      </c>
      <c r="Q261" s="915" t="n">
        <f aca="false">'12-40'!W37</f>
        <v>8</v>
      </c>
      <c r="R261" s="915" t="n">
        <f aca="false">'12-40'!X37</f>
        <v>8</v>
      </c>
      <c r="S261" s="915" t="n">
        <f aca="false">'12-40'!Y37</f>
        <v>28</v>
      </c>
      <c r="T261" s="915" t="n">
        <f aca="false">'12-40'!Z37</f>
        <v>18</v>
      </c>
      <c r="U261" s="915" t="n">
        <f aca="false">'12-40'!AA37</f>
        <v>30</v>
      </c>
      <c r="V261" s="916" t="n">
        <f aca="false">'12-40'!AB37</f>
        <v>30</v>
      </c>
      <c r="W261" s="917" t="n">
        <f aca="false">'12-40'!AC37</f>
        <v>21</v>
      </c>
      <c r="X261" s="915" t="n">
        <f aca="false">'12-40'!AD37</f>
        <v>8</v>
      </c>
      <c r="Y261" s="915" t="n">
        <f aca="false">'12-40'!AE37</f>
        <v>4</v>
      </c>
      <c r="Z261" s="915" t="n">
        <f aca="false">'12-40'!AF37</f>
        <v>0</v>
      </c>
      <c r="AA261" s="868" t="n">
        <f aca="false">SUM(W261:Z261)</f>
        <v>33</v>
      </c>
      <c r="AB261" s="124"/>
    </row>
    <row r="262" s="123" customFormat="true" ht="13.5" hidden="false" customHeight="false" outlineLevel="0" collapsed="false">
      <c r="A262" s="880"/>
      <c r="B262" s="884"/>
      <c r="C262" s="884"/>
      <c r="D262" s="913" t="s">
        <v>475</v>
      </c>
      <c r="E262" s="914" t="n">
        <f aca="false">'12-40'!F38</f>
        <v>100</v>
      </c>
      <c r="F262" s="915" t="n">
        <f aca="false">'12-40'!L38</f>
        <v>0</v>
      </c>
      <c r="G262" s="915" t="n">
        <f aca="false">'12-40'!M38</f>
        <v>0</v>
      </c>
      <c r="H262" s="915" t="n">
        <f aca="false">'12-40'!N38</f>
        <v>0</v>
      </c>
      <c r="I262" s="915" t="n">
        <f aca="false">'12-40'!O38</f>
        <v>0</v>
      </c>
      <c r="J262" s="915" t="n">
        <f aca="false">'12-40'!P38</f>
        <v>0</v>
      </c>
      <c r="K262" s="915" t="n">
        <f aca="false">'12-40'!Q38</f>
        <v>0</v>
      </c>
      <c r="L262" s="915" t="n">
        <f aca="false">'12-40'!R38</f>
        <v>0</v>
      </c>
      <c r="M262" s="915" t="n">
        <f aca="false">'12-40'!S38</f>
        <v>0</v>
      </c>
      <c r="N262" s="915" t="n">
        <f aca="false">'12-40'!T38</f>
        <v>0</v>
      </c>
      <c r="O262" s="915" t="n">
        <f aca="false">'12-40'!U38</f>
        <v>0</v>
      </c>
      <c r="P262" s="915" t="n">
        <f aca="false">'12-40'!V38</f>
        <v>0</v>
      </c>
      <c r="Q262" s="915" t="n">
        <f aca="false">'12-40'!W38</f>
        <v>7</v>
      </c>
      <c r="R262" s="915" t="n">
        <f aca="false">'12-40'!X38</f>
        <v>6</v>
      </c>
      <c r="S262" s="915" t="n">
        <f aca="false">'12-40'!Y38</f>
        <v>16</v>
      </c>
      <c r="T262" s="915" t="n">
        <f aca="false">'12-40'!Z38</f>
        <v>13</v>
      </c>
      <c r="U262" s="915" t="n">
        <f aca="false">'12-40'!AA38</f>
        <v>18</v>
      </c>
      <c r="V262" s="916" t="n">
        <f aca="false">'12-40'!AB38</f>
        <v>22</v>
      </c>
      <c r="W262" s="917" t="n">
        <f aca="false">'12-40'!AC38</f>
        <v>12</v>
      </c>
      <c r="X262" s="915" t="n">
        <f aca="false">'12-40'!AD38</f>
        <v>5</v>
      </c>
      <c r="Y262" s="915" t="n">
        <f aca="false">'12-40'!AE38</f>
        <v>1</v>
      </c>
      <c r="Z262" s="915" t="n">
        <f aca="false">'12-40'!AF38</f>
        <v>0</v>
      </c>
      <c r="AA262" s="868" t="n">
        <f aca="false">SUM(W262:Z262)</f>
        <v>18</v>
      </c>
      <c r="AB262" s="124"/>
    </row>
    <row r="263" s="123" customFormat="true" ht="13.5" hidden="false" customHeight="false" outlineLevel="0" collapsed="false">
      <c r="A263" s="880"/>
      <c r="B263" s="884"/>
      <c r="C263" s="884"/>
      <c r="D263" s="913" t="s">
        <v>476</v>
      </c>
      <c r="E263" s="914" t="n">
        <f aca="false">'12-40'!F39</f>
        <v>55</v>
      </c>
      <c r="F263" s="915" t="n">
        <f aca="false">'12-40'!L39</f>
        <v>0</v>
      </c>
      <c r="G263" s="915" t="n">
        <f aca="false">'12-40'!M39</f>
        <v>0</v>
      </c>
      <c r="H263" s="915" t="n">
        <f aca="false">'12-40'!N39</f>
        <v>0</v>
      </c>
      <c r="I263" s="915" t="n">
        <f aca="false">'12-40'!O39</f>
        <v>0</v>
      </c>
      <c r="J263" s="915" t="n">
        <f aca="false">'12-40'!P39</f>
        <v>0</v>
      </c>
      <c r="K263" s="915" t="n">
        <f aca="false">'12-40'!Q39</f>
        <v>0</v>
      </c>
      <c r="L263" s="915" t="n">
        <f aca="false">'12-40'!R39</f>
        <v>0</v>
      </c>
      <c r="M263" s="915" t="n">
        <f aca="false">'12-40'!S39</f>
        <v>0</v>
      </c>
      <c r="N263" s="915" t="n">
        <f aca="false">'12-40'!T39</f>
        <v>0</v>
      </c>
      <c r="O263" s="915" t="n">
        <f aca="false">'12-40'!U39</f>
        <v>0</v>
      </c>
      <c r="P263" s="915" t="n">
        <f aca="false">'12-40'!V39</f>
        <v>0</v>
      </c>
      <c r="Q263" s="915" t="n">
        <f aca="false">'12-40'!W39</f>
        <v>1</v>
      </c>
      <c r="R263" s="915" t="n">
        <f aca="false">'12-40'!X39</f>
        <v>2</v>
      </c>
      <c r="S263" s="915" t="n">
        <f aca="false">'12-40'!Y39</f>
        <v>12</v>
      </c>
      <c r="T263" s="915" t="n">
        <f aca="false">'12-40'!Z39</f>
        <v>5</v>
      </c>
      <c r="U263" s="915" t="n">
        <f aca="false">'12-40'!AA39</f>
        <v>12</v>
      </c>
      <c r="V263" s="916" t="n">
        <f aca="false">'12-40'!AB39</f>
        <v>8</v>
      </c>
      <c r="W263" s="917" t="n">
        <f aca="false">'12-40'!AC39</f>
        <v>9</v>
      </c>
      <c r="X263" s="915" t="n">
        <f aca="false">'12-40'!AD39</f>
        <v>3</v>
      </c>
      <c r="Y263" s="915" t="n">
        <f aca="false">'12-40'!AE39</f>
        <v>3</v>
      </c>
      <c r="Z263" s="915" t="n">
        <f aca="false">'12-40'!AF39</f>
        <v>0</v>
      </c>
      <c r="AA263" s="868" t="n">
        <f aca="false">SUM(W263:Z263)</f>
        <v>15</v>
      </c>
      <c r="AB263" s="124"/>
    </row>
    <row r="264" s="123" customFormat="true" ht="13.5" hidden="false" customHeight="true" outlineLevel="0" collapsed="false">
      <c r="A264" s="880" t="s">
        <v>438</v>
      </c>
      <c r="B264" s="884"/>
      <c r="C264" s="889" t="s">
        <v>1071</v>
      </c>
      <c r="D264" s="913" t="s">
        <v>7</v>
      </c>
      <c r="E264" s="914" t="n">
        <f aca="false">'12-40'!F40</f>
        <v>31</v>
      </c>
      <c r="F264" s="915" t="n">
        <f aca="false">'12-40'!L40</f>
        <v>0</v>
      </c>
      <c r="G264" s="915" t="n">
        <f aca="false">'12-40'!M40</f>
        <v>0</v>
      </c>
      <c r="H264" s="915" t="n">
        <f aca="false">'12-40'!N40</f>
        <v>0</v>
      </c>
      <c r="I264" s="915" t="n">
        <f aca="false">'12-40'!O40</f>
        <v>0</v>
      </c>
      <c r="J264" s="915" t="n">
        <f aca="false">'12-40'!P40</f>
        <v>0</v>
      </c>
      <c r="K264" s="915" t="n">
        <f aca="false">'12-40'!Q40</f>
        <v>0</v>
      </c>
      <c r="L264" s="915" t="n">
        <f aca="false">'12-40'!R40</f>
        <v>0</v>
      </c>
      <c r="M264" s="915" t="n">
        <f aca="false">'12-40'!S40</f>
        <v>0</v>
      </c>
      <c r="N264" s="915" t="n">
        <f aca="false">'12-40'!T40</f>
        <v>2</v>
      </c>
      <c r="O264" s="915" t="n">
        <f aca="false">'12-40'!U40</f>
        <v>4</v>
      </c>
      <c r="P264" s="915" t="n">
        <f aca="false">'12-40'!V40</f>
        <v>2</v>
      </c>
      <c r="Q264" s="915" t="n">
        <f aca="false">'12-40'!W40</f>
        <v>3</v>
      </c>
      <c r="R264" s="915" t="n">
        <f aca="false">'12-40'!X40</f>
        <v>3</v>
      </c>
      <c r="S264" s="915" t="n">
        <f aca="false">'12-40'!Y40</f>
        <v>7</v>
      </c>
      <c r="T264" s="915" t="n">
        <f aca="false">'12-40'!Z40</f>
        <v>2</v>
      </c>
      <c r="U264" s="915" t="n">
        <f aca="false">'12-40'!AA40</f>
        <v>2</v>
      </c>
      <c r="V264" s="916" t="n">
        <f aca="false">'12-40'!AB40</f>
        <v>3</v>
      </c>
      <c r="W264" s="917" t="n">
        <f aca="false">'12-40'!AC40</f>
        <v>2</v>
      </c>
      <c r="X264" s="915" t="n">
        <f aca="false">'12-40'!AD40</f>
        <v>1</v>
      </c>
      <c r="Y264" s="915" t="n">
        <f aca="false">'12-40'!AE40</f>
        <v>0</v>
      </c>
      <c r="Z264" s="915" t="n">
        <f aca="false">'12-40'!AF40</f>
        <v>0</v>
      </c>
      <c r="AA264" s="868" t="n">
        <f aca="false">SUM(W264:Z264)</f>
        <v>3</v>
      </c>
      <c r="AB264" s="124"/>
    </row>
    <row r="265" s="123" customFormat="true" ht="13.5" hidden="false" customHeight="false" outlineLevel="0" collapsed="false">
      <c r="A265" s="880"/>
      <c r="B265" s="884"/>
      <c r="C265" s="884"/>
      <c r="D265" s="913" t="s">
        <v>475</v>
      </c>
      <c r="E265" s="914" t="n">
        <f aca="false">'12-40'!F41</f>
        <v>0</v>
      </c>
      <c r="F265" s="915" t="n">
        <f aca="false">'12-40'!L41</f>
        <v>0</v>
      </c>
      <c r="G265" s="915" t="n">
        <f aca="false">'12-40'!M41</f>
        <v>0</v>
      </c>
      <c r="H265" s="915" t="n">
        <f aca="false">'12-40'!N41</f>
        <v>0</v>
      </c>
      <c r="I265" s="915" t="n">
        <f aca="false">'12-40'!O41</f>
        <v>0</v>
      </c>
      <c r="J265" s="915" t="n">
        <f aca="false">'12-40'!P41</f>
        <v>0</v>
      </c>
      <c r="K265" s="915" t="n">
        <f aca="false">'12-40'!Q41</f>
        <v>0</v>
      </c>
      <c r="L265" s="915" t="n">
        <f aca="false">'12-40'!R41</f>
        <v>0</v>
      </c>
      <c r="M265" s="915" t="n">
        <f aca="false">'12-40'!S41</f>
        <v>0</v>
      </c>
      <c r="N265" s="915" t="n">
        <f aca="false">'12-40'!T41</f>
        <v>0</v>
      </c>
      <c r="O265" s="915" t="n">
        <f aca="false">'12-40'!U41</f>
        <v>0</v>
      </c>
      <c r="P265" s="915" t="n">
        <f aca="false">'12-40'!V41</f>
        <v>0</v>
      </c>
      <c r="Q265" s="915" t="n">
        <f aca="false">'12-40'!W41</f>
        <v>0</v>
      </c>
      <c r="R265" s="915" t="n">
        <f aca="false">'12-40'!X41</f>
        <v>0</v>
      </c>
      <c r="S265" s="915" t="n">
        <f aca="false">'12-40'!Y41</f>
        <v>0</v>
      </c>
      <c r="T265" s="915" t="n">
        <f aca="false">'12-40'!Z41</f>
        <v>0</v>
      </c>
      <c r="U265" s="915" t="n">
        <f aca="false">'12-40'!AA41</f>
        <v>0</v>
      </c>
      <c r="V265" s="916" t="n">
        <f aca="false">'12-40'!AB41</f>
        <v>0</v>
      </c>
      <c r="W265" s="917" t="n">
        <f aca="false">'12-40'!AC41</f>
        <v>0</v>
      </c>
      <c r="X265" s="915" t="n">
        <f aca="false">'12-40'!AD41</f>
        <v>0</v>
      </c>
      <c r="Y265" s="915" t="n">
        <f aca="false">'12-40'!AE41</f>
        <v>0</v>
      </c>
      <c r="Z265" s="915" t="n">
        <f aca="false">'12-40'!AF41</f>
        <v>0</v>
      </c>
      <c r="AA265" s="868" t="n">
        <f aca="false">SUM(W265:Z265)</f>
        <v>0</v>
      </c>
      <c r="AB265" s="124"/>
    </row>
    <row r="266" s="123" customFormat="true" ht="13.5" hidden="false" customHeight="false" outlineLevel="0" collapsed="false">
      <c r="A266" s="880"/>
      <c r="B266" s="884"/>
      <c r="C266" s="884"/>
      <c r="D266" s="913" t="s">
        <v>476</v>
      </c>
      <c r="E266" s="914" t="n">
        <f aca="false">'12-40'!F42</f>
        <v>31</v>
      </c>
      <c r="F266" s="915" t="n">
        <f aca="false">'12-40'!L42</f>
        <v>0</v>
      </c>
      <c r="G266" s="915" t="n">
        <f aca="false">'12-40'!M42</f>
        <v>0</v>
      </c>
      <c r="H266" s="915" t="n">
        <f aca="false">'12-40'!N42</f>
        <v>0</v>
      </c>
      <c r="I266" s="915" t="n">
        <f aca="false">'12-40'!O42</f>
        <v>0</v>
      </c>
      <c r="J266" s="915" t="n">
        <f aca="false">'12-40'!P42</f>
        <v>0</v>
      </c>
      <c r="K266" s="915" t="n">
        <f aca="false">'12-40'!Q42</f>
        <v>0</v>
      </c>
      <c r="L266" s="915" t="n">
        <f aca="false">'12-40'!R42</f>
        <v>0</v>
      </c>
      <c r="M266" s="915" t="n">
        <f aca="false">'12-40'!S42</f>
        <v>0</v>
      </c>
      <c r="N266" s="915" t="n">
        <f aca="false">'12-40'!T42</f>
        <v>2</v>
      </c>
      <c r="O266" s="915" t="n">
        <f aca="false">'12-40'!U42</f>
        <v>4</v>
      </c>
      <c r="P266" s="915" t="n">
        <f aca="false">'12-40'!V42</f>
        <v>2</v>
      </c>
      <c r="Q266" s="915" t="n">
        <f aca="false">'12-40'!W42</f>
        <v>3</v>
      </c>
      <c r="R266" s="915" t="n">
        <f aca="false">'12-40'!X42</f>
        <v>3</v>
      </c>
      <c r="S266" s="915" t="n">
        <f aca="false">'12-40'!Y42</f>
        <v>7</v>
      </c>
      <c r="T266" s="915" t="n">
        <f aca="false">'12-40'!Z42</f>
        <v>2</v>
      </c>
      <c r="U266" s="915" t="n">
        <f aca="false">'12-40'!AA42</f>
        <v>2</v>
      </c>
      <c r="V266" s="916" t="n">
        <f aca="false">'12-40'!AB42</f>
        <v>3</v>
      </c>
      <c r="W266" s="917" t="n">
        <f aca="false">'12-40'!AC42</f>
        <v>2</v>
      </c>
      <c r="X266" s="915" t="n">
        <f aca="false">'12-40'!AD42</f>
        <v>1</v>
      </c>
      <c r="Y266" s="915" t="n">
        <f aca="false">'12-40'!AE42</f>
        <v>0</v>
      </c>
      <c r="Z266" s="915" t="n">
        <f aca="false">'12-40'!AF42</f>
        <v>0</v>
      </c>
      <c r="AA266" s="868" t="n">
        <f aca="false">SUM(W266:Z266)</f>
        <v>3</v>
      </c>
      <c r="AB266" s="124"/>
    </row>
    <row r="267" s="123" customFormat="true" ht="13.5" hidden="false" customHeight="true" outlineLevel="0" collapsed="false">
      <c r="A267" s="880" t="s">
        <v>440</v>
      </c>
      <c r="B267" s="884"/>
      <c r="C267" s="889" t="s">
        <v>1072</v>
      </c>
      <c r="D267" s="913" t="s">
        <v>7</v>
      </c>
      <c r="E267" s="914" t="n">
        <f aca="false">'12-40'!F43</f>
        <v>17</v>
      </c>
      <c r="F267" s="915" t="n">
        <f aca="false">'12-40'!L43</f>
        <v>0</v>
      </c>
      <c r="G267" s="915" t="n">
        <f aca="false">'12-40'!M43</f>
        <v>0</v>
      </c>
      <c r="H267" s="915" t="n">
        <f aca="false">'12-40'!N43</f>
        <v>0</v>
      </c>
      <c r="I267" s="915" t="n">
        <f aca="false">'12-40'!O43</f>
        <v>0</v>
      </c>
      <c r="J267" s="915" t="n">
        <f aca="false">'12-40'!P43</f>
        <v>0</v>
      </c>
      <c r="K267" s="915" t="n">
        <f aca="false">'12-40'!Q43</f>
        <v>0</v>
      </c>
      <c r="L267" s="915" t="n">
        <f aca="false">'12-40'!R43</f>
        <v>0</v>
      </c>
      <c r="M267" s="915" t="n">
        <f aca="false">'12-40'!S43</f>
        <v>0</v>
      </c>
      <c r="N267" s="915" t="n">
        <f aca="false">'12-40'!T43</f>
        <v>0</v>
      </c>
      <c r="O267" s="915" t="n">
        <f aca="false">'12-40'!U43</f>
        <v>2</v>
      </c>
      <c r="P267" s="915" t="n">
        <f aca="false">'12-40'!V43</f>
        <v>0</v>
      </c>
      <c r="Q267" s="915" t="n">
        <f aca="false">'12-40'!W43</f>
        <v>1</v>
      </c>
      <c r="R267" s="915" t="n">
        <f aca="false">'12-40'!X43</f>
        <v>0</v>
      </c>
      <c r="S267" s="915" t="n">
        <f aca="false">'12-40'!Y43</f>
        <v>4</v>
      </c>
      <c r="T267" s="915" t="n">
        <f aca="false">'12-40'!Z43</f>
        <v>3</v>
      </c>
      <c r="U267" s="915" t="n">
        <f aca="false">'12-40'!AA43</f>
        <v>2</v>
      </c>
      <c r="V267" s="916" t="n">
        <f aca="false">'12-40'!AB43</f>
        <v>1</v>
      </c>
      <c r="W267" s="917" t="n">
        <f aca="false">'12-40'!AC43</f>
        <v>1</v>
      </c>
      <c r="X267" s="915" t="n">
        <f aca="false">'12-40'!AD43</f>
        <v>1</v>
      </c>
      <c r="Y267" s="915" t="n">
        <f aca="false">'12-40'!AE43</f>
        <v>1</v>
      </c>
      <c r="Z267" s="915" t="n">
        <f aca="false">'12-40'!AF43</f>
        <v>1</v>
      </c>
      <c r="AA267" s="868" t="n">
        <f aca="false">SUM(W267:Z267)</f>
        <v>4</v>
      </c>
      <c r="AB267" s="124"/>
    </row>
    <row r="268" s="151" customFormat="true" ht="13.5" hidden="false" customHeight="false" outlineLevel="0" collapsed="false">
      <c r="A268" s="880"/>
      <c r="B268" s="884"/>
      <c r="C268" s="884"/>
      <c r="D268" s="913" t="s">
        <v>475</v>
      </c>
      <c r="E268" s="918" t="str">
        <f aca="false">'12-40'!F44</f>
        <v>・</v>
      </c>
      <c r="F268" s="919" t="str">
        <f aca="false">'12-40'!L44</f>
        <v>・</v>
      </c>
      <c r="G268" s="919" t="str">
        <f aca="false">'12-40'!M44</f>
        <v>・</v>
      </c>
      <c r="H268" s="919" t="str">
        <f aca="false">'12-40'!N44</f>
        <v>・</v>
      </c>
      <c r="I268" s="919" t="str">
        <f aca="false">'12-40'!O44</f>
        <v>・</v>
      </c>
      <c r="J268" s="919" t="str">
        <f aca="false">'12-40'!P44</f>
        <v>・</v>
      </c>
      <c r="K268" s="919" t="str">
        <f aca="false">'12-40'!Q44</f>
        <v>・</v>
      </c>
      <c r="L268" s="919" t="str">
        <f aca="false">'12-40'!R44</f>
        <v>・</v>
      </c>
      <c r="M268" s="919" t="str">
        <f aca="false">'12-40'!S44</f>
        <v>・</v>
      </c>
      <c r="N268" s="919" t="str">
        <f aca="false">'12-40'!T44</f>
        <v>・</v>
      </c>
      <c r="O268" s="919" t="str">
        <f aca="false">'12-40'!U44</f>
        <v>・</v>
      </c>
      <c r="P268" s="919" t="str">
        <f aca="false">'12-40'!V44</f>
        <v>・</v>
      </c>
      <c r="Q268" s="919" t="str">
        <f aca="false">'12-40'!W44</f>
        <v>・</v>
      </c>
      <c r="R268" s="919" t="str">
        <f aca="false">'12-40'!X44</f>
        <v>・</v>
      </c>
      <c r="S268" s="919" t="str">
        <f aca="false">'12-40'!Y44</f>
        <v>・</v>
      </c>
      <c r="T268" s="919" t="str">
        <f aca="false">'12-40'!Z44</f>
        <v>・</v>
      </c>
      <c r="U268" s="919" t="str">
        <f aca="false">'12-40'!AA44</f>
        <v>・</v>
      </c>
      <c r="V268" s="920" t="str">
        <f aca="false">'12-40'!AB44</f>
        <v>・</v>
      </c>
      <c r="W268" s="921" t="str">
        <f aca="false">'12-40'!AC44</f>
        <v>・</v>
      </c>
      <c r="X268" s="919" t="str">
        <f aca="false">'12-40'!AD44</f>
        <v>・</v>
      </c>
      <c r="Y268" s="919" t="str">
        <f aca="false">'12-40'!AE44</f>
        <v>・</v>
      </c>
      <c r="Z268" s="919" t="str">
        <f aca="false">'12-40'!AF44</f>
        <v>・</v>
      </c>
      <c r="AA268" s="868" t="n">
        <f aca="false">SUM(W268:Z268)</f>
        <v>0</v>
      </c>
      <c r="AB268" s="124"/>
    </row>
    <row r="269" s="123" customFormat="true" ht="13.5" hidden="false" customHeight="false" outlineLevel="0" collapsed="false">
      <c r="A269" s="880"/>
      <c r="B269" s="884"/>
      <c r="C269" s="884"/>
      <c r="D269" s="913" t="s">
        <v>476</v>
      </c>
      <c r="E269" s="914" t="n">
        <f aca="false">'12-40'!F45</f>
        <v>17</v>
      </c>
      <c r="F269" s="915" t="n">
        <f aca="false">'12-40'!L45</f>
        <v>0</v>
      </c>
      <c r="G269" s="915" t="n">
        <f aca="false">'12-40'!M45</f>
        <v>0</v>
      </c>
      <c r="H269" s="915" t="n">
        <f aca="false">'12-40'!N45</f>
        <v>0</v>
      </c>
      <c r="I269" s="915" t="n">
        <f aca="false">'12-40'!O45</f>
        <v>0</v>
      </c>
      <c r="J269" s="915" t="n">
        <f aca="false">'12-40'!P45</f>
        <v>0</v>
      </c>
      <c r="K269" s="915" t="n">
        <f aca="false">'12-40'!Q45</f>
        <v>0</v>
      </c>
      <c r="L269" s="915" t="n">
        <f aca="false">'12-40'!R45</f>
        <v>0</v>
      </c>
      <c r="M269" s="915" t="n">
        <f aca="false">'12-40'!S45</f>
        <v>0</v>
      </c>
      <c r="N269" s="915" t="n">
        <f aca="false">'12-40'!T45</f>
        <v>0</v>
      </c>
      <c r="O269" s="915" t="n">
        <f aca="false">'12-40'!U45</f>
        <v>2</v>
      </c>
      <c r="P269" s="915" t="n">
        <f aca="false">'12-40'!V45</f>
        <v>0</v>
      </c>
      <c r="Q269" s="915" t="n">
        <f aca="false">'12-40'!W45</f>
        <v>1</v>
      </c>
      <c r="R269" s="915" t="n">
        <f aca="false">'12-40'!X45</f>
        <v>0</v>
      </c>
      <c r="S269" s="915" t="n">
        <f aca="false">'12-40'!Y45</f>
        <v>4</v>
      </c>
      <c r="T269" s="915" t="n">
        <f aca="false">'12-40'!Z45</f>
        <v>3</v>
      </c>
      <c r="U269" s="915" t="n">
        <f aca="false">'12-40'!AA45</f>
        <v>2</v>
      </c>
      <c r="V269" s="916" t="n">
        <f aca="false">'12-40'!AB45</f>
        <v>1</v>
      </c>
      <c r="W269" s="917" t="n">
        <f aca="false">'12-40'!AC45</f>
        <v>1</v>
      </c>
      <c r="X269" s="915" t="n">
        <f aca="false">'12-40'!AD45</f>
        <v>1</v>
      </c>
      <c r="Y269" s="915" t="n">
        <f aca="false">'12-40'!AE45</f>
        <v>1</v>
      </c>
      <c r="Z269" s="915" t="n">
        <f aca="false">'12-40'!AF45</f>
        <v>1</v>
      </c>
      <c r="AA269" s="868" t="n">
        <f aca="false">SUM(W269:Z269)</f>
        <v>4</v>
      </c>
      <c r="AB269" s="124"/>
    </row>
    <row r="270" s="123" customFormat="true" ht="13.5" hidden="false" customHeight="false" outlineLevel="0" collapsed="false">
      <c r="A270" s="880" t="s">
        <v>442</v>
      </c>
      <c r="B270" s="884"/>
      <c r="C270" s="884" t="s">
        <v>993</v>
      </c>
      <c r="D270" s="913" t="s">
        <v>7</v>
      </c>
      <c r="E270" s="914" t="n">
        <f aca="false">'12-40'!F46</f>
        <v>17</v>
      </c>
      <c r="F270" s="915" t="n">
        <f aca="false">'12-40'!L46</f>
        <v>0</v>
      </c>
      <c r="G270" s="915" t="n">
        <f aca="false">'12-40'!M46</f>
        <v>0</v>
      </c>
      <c r="H270" s="915" t="n">
        <f aca="false">'12-40'!N46</f>
        <v>0</v>
      </c>
      <c r="I270" s="915" t="n">
        <f aca="false">'12-40'!O46</f>
        <v>0</v>
      </c>
      <c r="J270" s="915" t="n">
        <f aca="false">'12-40'!P46</f>
        <v>0</v>
      </c>
      <c r="K270" s="915" t="n">
        <f aca="false">'12-40'!Q46</f>
        <v>0</v>
      </c>
      <c r="L270" s="915" t="n">
        <f aca="false">'12-40'!R46</f>
        <v>0</v>
      </c>
      <c r="M270" s="915" t="n">
        <f aca="false">'12-40'!S46</f>
        <v>0</v>
      </c>
      <c r="N270" s="915" t="n">
        <f aca="false">'12-40'!T46</f>
        <v>0</v>
      </c>
      <c r="O270" s="915" t="n">
        <f aca="false">'12-40'!U46</f>
        <v>0</v>
      </c>
      <c r="P270" s="915" t="n">
        <f aca="false">'12-40'!V46</f>
        <v>1</v>
      </c>
      <c r="Q270" s="915" t="n">
        <f aca="false">'12-40'!W46</f>
        <v>1</v>
      </c>
      <c r="R270" s="915" t="n">
        <f aca="false">'12-40'!X46</f>
        <v>2</v>
      </c>
      <c r="S270" s="915" t="n">
        <f aca="false">'12-40'!Y46</f>
        <v>2</v>
      </c>
      <c r="T270" s="915" t="n">
        <f aca="false">'12-40'!Z46</f>
        <v>2</v>
      </c>
      <c r="U270" s="915" t="n">
        <f aca="false">'12-40'!AA46</f>
        <v>3</v>
      </c>
      <c r="V270" s="916" t="n">
        <f aca="false">'12-40'!AB46</f>
        <v>3</v>
      </c>
      <c r="W270" s="917" t="n">
        <f aca="false">'12-40'!AC46</f>
        <v>2</v>
      </c>
      <c r="X270" s="915" t="n">
        <f aca="false">'12-40'!AD46</f>
        <v>0</v>
      </c>
      <c r="Y270" s="915" t="n">
        <f aca="false">'12-40'!AE46</f>
        <v>1</v>
      </c>
      <c r="Z270" s="915" t="n">
        <f aca="false">'12-40'!AF46</f>
        <v>0</v>
      </c>
      <c r="AA270" s="868" t="n">
        <f aca="false">SUM(W270:Z270)</f>
        <v>3</v>
      </c>
      <c r="AB270" s="124"/>
    </row>
    <row r="271" s="123" customFormat="true" ht="13.5" hidden="false" customHeight="false" outlineLevel="0" collapsed="false">
      <c r="A271" s="880"/>
      <c r="B271" s="884"/>
      <c r="C271" s="884"/>
      <c r="D271" s="913" t="s">
        <v>475</v>
      </c>
      <c r="E271" s="914" t="n">
        <f aca="false">'12-40'!F47</f>
        <v>12</v>
      </c>
      <c r="F271" s="915" t="n">
        <f aca="false">'12-40'!L47</f>
        <v>0</v>
      </c>
      <c r="G271" s="915" t="n">
        <f aca="false">'12-40'!M47</f>
        <v>0</v>
      </c>
      <c r="H271" s="915" t="n">
        <f aca="false">'12-40'!N47</f>
        <v>0</v>
      </c>
      <c r="I271" s="915" t="n">
        <f aca="false">'12-40'!O47</f>
        <v>0</v>
      </c>
      <c r="J271" s="915" t="n">
        <f aca="false">'12-40'!P47</f>
        <v>0</v>
      </c>
      <c r="K271" s="915" t="n">
        <f aca="false">'12-40'!Q47</f>
        <v>0</v>
      </c>
      <c r="L271" s="915" t="n">
        <f aca="false">'12-40'!R47</f>
        <v>0</v>
      </c>
      <c r="M271" s="915" t="n">
        <f aca="false">'12-40'!S47</f>
        <v>0</v>
      </c>
      <c r="N271" s="915" t="n">
        <f aca="false">'12-40'!T47</f>
        <v>0</v>
      </c>
      <c r="O271" s="915" t="n">
        <f aca="false">'12-40'!U47</f>
        <v>0</v>
      </c>
      <c r="P271" s="915" t="n">
        <f aca="false">'12-40'!V47</f>
        <v>1</v>
      </c>
      <c r="Q271" s="915" t="n">
        <f aca="false">'12-40'!W47</f>
        <v>1</v>
      </c>
      <c r="R271" s="915" t="n">
        <f aca="false">'12-40'!X47</f>
        <v>2</v>
      </c>
      <c r="S271" s="915" t="n">
        <f aca="false">'12-40'!Y47</f>
        <v>1</v>
      </c>
      <c r="T271" s="915" t="n">
        <f aca="false">'12-40'!Z47</f>
        <v>2</v>
      </c>
      <c r="U271" s="915" t="n">
        <f aca="false">'12-40'!AA47</f>
        <v>2</v>
      </c>
      <c r="V271" s="916" t="n">
        <f aca="false">'12-40'!AB47</f>
        <v>1</v>
      </c>
      <c r="W271" s="917" t="n">
        <f aca="false">'12-40'!AC47</f>
        <v>2</v>
      </c>
      <c r="X271" s="915" t="n">
        <f aca="false">'12-40'!AD47</f>
        <v>0</v>
      </c>
      <c r="Y271" s="915" t="n">
        <f aca="false">'12-40'!AE47</f>
        <v>0</v>
      </c>
      <c r="Z271" s="915" t="n">
        <f aca="false">'12-40'!AF47</f>
        <v>0</v>
      </c>
      <c r="AA271" s="868" t="n">
        <f aca="false">SUM(W271:Z271)</f>
        <v>2</v>
      </c>
      <c r="AB271" s="124"/>
    </row>
    <row r="272" s="123" customFormat="true" ht="13.5" hidden="false" customHeight="false" outlineLevel="0" collapsed="false">
      <c r="A272" s="880"/>
      <c r="B272" s="884"/>
      <c r="C272" s="884"/>
      <c r="D272" s="913" t="s">
        <v>476</v>
      </c>
      <c r="E272" s="914" t="n">
        <f aca="false">'12-40'!F48</f>
        <v>5</v>
      </c>
      <c r="F272" s="915" t="n">
        <f aca="false">'12-40'!L48</f>
        <v>0</v>
      </c>
      <c r="G272" s="915" t="n">
        <f aca="false">'12-40'!M48</f>
        <v>0</v>
      </c>
      <c r="H272" s="915" t="n">
        <f aca="false">'12-40'!N48</f>
        <v>0</v>
      </c>
      <c r="I272" s="915" t="n">
        <f aca="false">'12-40'!O48</f>
        <v>0</v>
      </c>
      <c r="J272" s="915" t="n">
        <f aca="false">'12-40'!P48</f>
        <v>0</v>
      </c>
      <c r="K272" s="915" t="n">
        <f aca="false">'12-40'!Q48</f>
        <v>0</v>
      </c>
      <c r="L272" s="915" t="n">
        <f aca="false">'12-40'!R48</f>
        <v>0</v>
      </c>
      <c r="M272" s="915" t="n">
        <f aca="false">'12-40'!S48</f>
        <v>0</v>
      </c>
      <c r="N272" s="915" t="n">
        <f aca="false">'12-40'!T48</f>
        <v>0</v>
      </c>
      <c r="O272" s="915" t="n">
        <f aca="false">'12-40'!U48</f>
        <v>0</v>
      </c>
      <c r="P272" s="915" t="n">
        <f aca="false">'12-40'!V48</f>
        <v>0</v>
      </c>
      <c r="Q272" s="915" t="n">
        <f aca="false">'12-40'!W48</f>
        <v>0</v>
      </c>
      <c r="R272" s="915" t="n">
        <f aca="false">'12-40'!X48</f>
        <v>0</v>
      </c>
      <c r="S272" s="915" t="n">
        <f aca="false">'12-40'!Y48</f>
        <v>1</v>
      </c>
      <c r="T272" s="915" t="n">
        <f aca="false">'12-40'!Z48</f>
        <v>0</v>
      </c>
      <c r="U272" s="915" t="n">
        <f aca="false">'12-40'!AA48</f>
        <v>1</v>
      </c>
      <c r="V272" s="916" t="n">
        <f aca="false">'12-40'!AB48</f>
        <v>2</v>
      </c>
      <c r="W272" s="917" t="n">
        <f aca="false">'12-40'!AC48</f>
        <v>0</v>
      </c>
      <c r="X272" s="915" t="n">
        <f aca="false">'12-40'!AD48</f>
        <v>0</v>
      </c>
      <c r="Y272" s="915" t="n">
        <f aca="false">'12-40'!AE48</f>
        <v>1</v>
      </c>
      <c r="Z272" s="915" t="n">
        <f aca="false">'12-40'!AF48</f>
        <v>0</v>
      </c>
      <c r="AA272" s="868" t="n">
        <f aca="false">SUM(W272:Z272)</f>
        <v>1</v>
      </c>
      <c r="AB272" s="124"/>
    </row>
    <row r="273" s="123" customFormat="true" ht="13.5" hidden="false" customHeight="false" outlineLevel="0" collapsed="false">
      <c r="A273" s="880" t="s">
        <v>443</v>
      </c>
      <c r="B273" s="884" t="s">
        <v>158</v>
      </c>
      <c r="C273" s="884"/>
      <c r="D273" s="913" t="s">
        <v>7</v>
      </c>
      <c r="E273" s="914" t="n">
        <f aca="false">'12-40'!F49</f>
        <v>28</v>
      </c>
      <c r="F273" s="915" t="n">
        <f aca="false">'12-40'!L49</f>
        <v>0</v>
      </c>
      <c r="G273" s="915" t="n">
        <f aca="false">'12-40'!M49</f>
        <v>0</v>
      </c>
      <c r="H273" s="915" t="n">
        <f aca="false">'12-40'!N49</f>
        <v>0</v>
      </c>
      <c r="I273" s="915" t="n">
        <f aca="false">'12-40'!O49</f>
        <v>0</v>
      </c>
      <c r="J273" s="915" t="n">
        <f aca="false">'12-40'!P49</f>
        <v>0</v>
      </c>
      <c r="K273" s="915" t="n">
        <f aca="false">'12-40'!Q49</f>
        <v>0</v>
      </c>
      <c r="L273" s="915" t="n">
        <f aca="false">'12-40'!R49</f>
        <v>0</v>
      </c>
      <c r="M273" s="915" t="n">
        <f aca="false">'12-40'!S49</f>
        <v>0</v>
      </c>
      <c r="N273" s="915" t="n">
        <f aca="false">'12-40'!T49</f>
        <v>0</v>
      </c>
      <c r="O273" s="915" t="n">
        <f aca="false">'12-40'!U49</f>
        <v>0</v>
      </c>
      <c r="P273" s="915" t="n">
        <f aca="false">'12-40'!V49</f>
        <v>0</v>
      </c>
      <c r="Q273" s="915" t="n">
        <f aca="false">'12-40'!W49</f>
        <v>0</v>
      </c>
      <c r="R273" s="915" t="n">
        <f aca="false">'12-40'!X49</f>
        <v>1</v>
      </c>
      <c r="S273" s="915" t="n">
        <f aca="false">'12-40'!Y49</f>
        <v>4</v>
      </c>
      <c r="T273" s="915" t="n">
        <f aca="false">'12-40'!Z49</f>
        <v>6</v>
      </c>
      <c r="U273" s="915" t="n">
        <f aca="false">'12-40'!AA49</f>
        <v>4</v>
      </c>
      <c r="V273" s="916" t="n">
        <f aca="false">'12-40'!AB49</f>
        <v>5</v>
      </c>
      <c r="W273" s="917" t="n">
        <f aca="false">'12-40'!AC49</f>
        <v>5</v>
      </c>
      <c r="X273" s="915" t="n">
        <f aca="false">'12-40'!AD49</f>
        <v>3</v>
      </c>
      <c r="Y273" s="915" t="n">
        <f aca="false">'12-40'!AE49</f>
        <v>0</v>
      </c>
      <c r="Z273" s="915" t="n">
        <f aca="false">'12-40'!AF49</f>
        <v>0</v>
      </c>
      <c r="AA273" s="868" t="n">
        <f aca="false">SUM(W273:Z273)</f>
        <v>8</v>
      </c>
      <c r="AB273" s="124"/>
    </row>
    <row r="274" s="123" customFormat="true" ht="13.5" hidden="false" customHeight="false" outlineLevel="0" collapsed="false">
      <c r="A274" s="880"/>
      <c r="B274" s="884"/>
      <c r="C274" s="884"/>
      <c r="D274" s="913" t="s">
        <v>475</v>
      </c>
      <c r="E274" s="914" t="n">
        <f aca="false">'12-40'!F50</f>
        <v>13</v>
      </c>
      <c r="F274" s="915" t="n">
        <f aca="false">'12-40'!L50</f>
        <v>0</v>
      </c>
      <c r="G274" s="915" t="n">
        <f aca="false">'12-40'!M50</f>
        <v>0</v>
      </c>
      <c r="H274" s="915" t="n">
        <f aca="false">'12-40'!N50</f>
        <v>0</v>
      </c>
      <c r="I274" s="915" t="n">
        <f aca="false">'12-40'!O50</f>
        <v>0</v>
      </c>
      <c r="J274" s="915" t="n">
        <f aca="false">'12-40'!P50</f>
        <v>0</v>
      </c>
      <c r="K274" s="915" t="n">
        <f aca="false">'12-40'!Q50</f>
        <v>0</v>
      </c>
      <c r="L274" s="915" t="n">
        <f aca="false">'12-40'!R50</f>
        <v>0</v>
      </c>
      <c r="M274" s="915" t="n">
        <f aca="false">'12-40'!S50</f>
        <v>0</v>
      </c>
      <c r="N274" s="915" t="n">
        <f aca="false">'12-40'!T50</f>
        <v>0</v>
      </c>
      <c r="O274" s="915" t="n">
        <f aca="false">'12-40'!U50</f>
        <v>0</v>
      </c>
      <c r="P274" s="915" t="n">
        <f aca="false">'12-40'!V50</f>
        <v>0</v>
      </c>
      <c r="Q274" s="915" t="n">
        <f aca="false">'12-40'!W50</f>
        <v>0</v>
      </c>
      <c r="R274" s="915" t="n">
        <f aca="false">'12-40'!X50</f>
        <v>1</v>
      </c>
      <c r="S274" s="915" t="n">
        <f aca="false">'12-40'!Y50</f>
        <v>3</v>
      </c>
      <c r="T274" s="915" t="n">
        <f aca="false">'12-40'!Z50</f>
        <v>3</v>
      </c>
      <c r="U274" s="915" t="n">
        <f aca="false">'12-40'!AA50</f>
        <v>2</v>
      </c>
      <c r="V274" s="916" t="n">
        <f aca="false">'12-40'!AB50</f>
        <v>2</v>
      </c>
      <c r="W274" s="917" t="n">
        <f aca="false">'12-40'!AC50</f>
        <v>1</v>
      </c>
      <c r="X274" s="915" t="n">
        <f aca="false">'12-40'!AD50</f>
        <v>1</v>
      </c>
      <c r="Y274" s="915" t="n">
        <f aca="false">'12-40'!AE50</f>
        <v>0</v>
      </c>
      <c r="Z274" s="915" t="n">
        <f aca="false">'12-40'!AF50</f>
        <v>0</v>
      </c>
      <c r="AA274" s="868" t="n">
        <f aca="false">SUM(W274:Z274)</f>
        <v>2</v>
      </c>
      <c r="AB274" s="124"/>
    </row>
    <row r="275" s="123" customFormat="true" ht="13.5" hidden="false" customHeight="false" outlineLevel="0" collapsed="false">
      <c r="A275" s="880"/>
      <c r="B275" s="884"/>
      <c r="C275" s="884"/>
      <c r="D275" s="913" t="s">
        <v>476</v>
      </c>
      <c r="E275" s="914" t="n">
        <f aca="false">'12-40'!F51</f>
        <v>15</v>
      </c>
      <c r="F275" s="915" t="n">
        <f aca="false">'12-40'!L51</f>
        <v>0</v>
      </c>
      <c r="G275" s="915" t="n">
        <f aca="false">'12-40'!M51</f>
        <v>0</v>
      </c>
      <c r="H275" s="915" t="n">
        <f aca="false">'12-40'!N51</f>
        <v>0</v>
      </c>
      <c r="I275" s="915" t="n">
        <f aca="false">'12-40'!O51</f>
        <v>0</v>
      </c>
      <c r="J275" s="915" t="n">
        <f aca="false">'12-40'!P51</f>
        <v>0</v>
      </c>
      <c r="K275" s="915" t="n">
        <f aca="false">'12-40'!Q51</f>
        <v>0</v>
      </c>
      <c r="L275" s="915" t="n">
        <f aca="false">'12-40'!R51</f>
        <v>0</v>
      </c>
      <c r="M275" s="915" t="n">
        <f aca="false">'12-40'!S51</f>
        <v>0</v>
      </c>
      <c r="N275" s="915" t="n">
        <f aca="false">'12-40'!T51</f>
        <v>0</v>
      </c>
      <c r="O275" s="915" t="n">
        <f aca="false">'12-40'!U51</f>
        <v>0</v>
      </c>
      <c r="P275" s="915" t="n">
        <f aca="false">'12-40'!V51</f>
        <v>0</v>
      </c>
      <c r="Q275" s="915" t="n">
        <f aca="false">'12-40'!W51</f>
        <v>0</v>
      </c>
      <c r="R275" s="915" t="n">
        <f aca="false">'12-40'!X51</f>
        <v>0</v>
      </c>
      <c r="S275" s="915" t="n">
        <f aca="false">'12-40'!Y51</f>
        <v>1</v>
      </c>
      <c r="T275" s="915" t="n">
        <f aca="false">'12-40'!Z51</f>
        <v>3</v>
      </c>
      <c r="U275" s="915" t="n">
        <f aca="false">'12-40'!AA51</f>
        <v>2</v>
      </c>
      <c r="V275" s="916" t="n">
        <f aca="false">'12-40'!AB51</f>
        <v>3</v>
      </c>
      <c r="W275" s="917" t="n">
        <f aca="false">'12-40'!AC51</f>
        <v>4</v>
      </c>
      <c r="X275" s="915" t="n">
        <f aca="false">'12-40'!AD51</f>
        <v>2</v>
      </c>
      <c r="Y275" s="915" t="n">
        <f aca="false">'12-40'!AE51</f>
        <v>0</v>
      </c>
      <c r="Z275" s="915" t="n">
        <f aca="false">'12-40'!AF51</f>
        <v>0</v>
      </c>
      <c r="AA275" s="868" t="n">
        <f aca="false">SUM(W275:Z275)</f>
        <v>6</v>
      </c>
      <c r="AB275" s="124"/>
    </row>
    <row r="276" s="123" customFormat="true" ht="13.5" hidden="false" customHeight="true" outlineLevel="0" collapsed="false">
      <c r="A276" s="880" t="s">
        <v>444</v>
      </c>
      <c r="B276" s="884" t="s">
        <v>371</v>
      </c>
      <c r="C276" s="884"/>
      <c r="D276" s="913" t="s">
        <v>7</v>
      </c>
      <c r="E276" s="914" t="n">
        <f aca="false">'12-40'!F52</f>
        <v>10</v>
      </c>
      <c r="F276" s="915" t="n">
        <f aca="false">'12-40'!L52</f>
        <v>0</v>
      </c>
      <c r="G276" s="915" t="n">
        <f aca="false">'12-40'!M52</f>
        <v>0</v>
      </c>
      <c r="H276" s="915" t="n">
        <f aca="false">'12-40'!N52</f>
        <v>0</v>
      </c>
      <c r="I276" s="915" t="n">
        <f aca="false">'12-40'!O52</f>
        <v>0</v>
      </c>
      <c r="J276" s="915" t="n">
        <f aca="false">'12-40'!P52</f>
        <v>0</v>
      </c>
      <c r="K276" s="915" t="n">
        <f aca="false">'12-40'!Q52</f>
        <v>0</v>
      </c>
      <c r="L276" s="915" t="n">
        <f aca="false">'12-40'!R52</f>
        <v>0</v>
      </c>
      <c r="M276" s="915" t="n">
        <f aca="false">'12-40'!S52</f>
        <v>0</v>
      </c>
      <c r="N276" s="915" t="n">
        <f aca="false">'12-40'!T52</f>
        <v>0</v>
      </c>
      <c r="O276" s="915" t="n">
        <f aca="false">'12-40'!U52</f>
        <v>0</v>
      </c>
      <c r="P276" s="915" t="n">
        <f aca="false">'12-40'!V52</f>
        <v>0</v>
      </c>
      <c r="Q276" s="915" t="n">
        <f aca="false">'12-40'!W52</f>
        <v>0</v>
      </c>
      <c r="R276" s="915" t="n">
        <f aca="false">'12-40'!X52</f>
        <v>0</v>
      </c>
      <c r="S276" s="915" t="n">
        <f aca="false">'12-40'!Y52</f>
        <v>0</v>
      </c>
      <c r="T276" s="915" t="n">
        <f aca="false">'12-40'!Z52</f>
        <v>1</v>
      </c>
      <c r="U276" s="915" t="n">
        <f aca="false">'12-40'!AA52</f>
        <v>0</v>
      </c>
      <c r="V276" s="916" t="n">
        <f aca="false">'12-40'!AB52</f>
        <v>2</v>
      </c>
      <c r="W276" s="917" t="n">
        <f aca="false">'12-40'!AC52</f>
        <v>1</v>
      </c>
      <c r="X276" s="915" t="n">
        <f aca="false">'12-40'!AD52</f>
        <v>3</v>
      </c>
      <c r="Y276" s="915" t="n">
        <f aca="false">'12-40'!AE52</f>
        <v>2</v>
      </c>
      <c r="Z276" s="915" t="n">
        <f aca="false">'12-40'!AF52</f>
        <v>1</v>
      </c>
      <c r="AA276" s="868" t="n">
        <f aca="false">SUM(W276:Z276)</f>
        <v>7</v>
      </c>
      <c r="AB276" s="124"/>
    </row>
    <row r="277" s="123" customFormat="true" ht="13.5" hidden="false" customHeight="false" outlineLevel="0" collapsed="false">
      <c r="A277" s="880"/>
      <c r="B277" s="884"/>
      <c r="C277" s="884"/>
      <c r="D277" s="913" t="s">
        <v>475</v>
      </c>
      <c r="E277" s="914" t="n">
        <f aca="false">'12-40'!F53</f>
        <v>3</v>
      </c>
      <c r="F277" s="915" t="n">
        <f aca="false">'12-40'!L53</f>
        <v>0</v>
      </c>
      <c r="G277" s="915" t="n">
        <f aca="false">'12-40'!M53</f>
        <v>0</v>
      </c>
      <c r="H277" s="915" t="n">
        <f aca="false">'12-40'!N53</f>
        <v>0</v>
      </c>
      <c r="I277" s="915" t="n">
        <f aca="false">'12-40'!O53</f>
        <v>0</v>
      </c>
      <c r="J277" s="915" t="n">
        <f aca="false">'12-40'!P53</f>
        <v>0</v>
      </c>
      <c r="K277" s="915" t="n">
        <f aca="false">'12-40'!Q53</f>
        <v>0</v>
      </c>
      <c r="L277" s="915" t="n">
        <f aca="false">'12-40'!R53</f>
        <v>0</v>
      </c>
      <c r="M277" s="915" t="n">
        <f aca="false">'12-40'!S53</f>
        <v>0</v>
      </c>
      <c r="N277" s="915" t="n">
        <f aca="false">'12-40'!T53</f>
        <v>0</v>
      </c>
      <c r="O277" s="915" t="n">
        <f aca="false">'12-40'!U53</f>
        <v>0</v>
      </c>
      <c r="P277" s="915" t="n">
        <f aca="false">'12-40'!V53</f>
        <v>0</v>
      </c>
      <c r="Q277" s="915" t="n">
        <f aca="false">'12-40'!W53</f>
        <v>0</v>
      </c>
      <c r="R277" s="915" t="n">
        <f aca="false">'12-40'!X53</f>
        <v>0</v>
      </c>
      <c r="S277" s="915" t="n">
        <f aca="false">'12-40'!Y53</f>
        <v>0</v>
      </c>
      <c r="T277" s="915" t="n">
        <f aca="false">'12-40'!Z53</f>
        <v>0</v>
      </c>
      <c r="U277" s="915" t="n">
        <f aca="false">'12-40'!AA53</f>
        <v>0</v>
      </c>
      <c r="V277" s="916" t="n">
        <f aca="false">'12-40'!AB53</f>
        <v>1</v>
      </c>
      <c r="W277" s="917" t="n">
        <f aca="false">'12-40'!AC53</f>
        <v>0</v>
      </c>
      <c r="X277" s="915" t="n">
        <f aca="false">'12-40'!AD53</f>
        <v>1</v>
      </c>
      <c r="Y277" s="915" t="n">
        <f aca="false">'12-40'!AE53</f>
        <v>1</v>
      </c>
      <c r="Z277" s="915" t="n">
        <f aca="false">'12-40'!AF53</f>
        <v>0</v>
      </c>
      <c r="AA277" s="868" t="n">
        <f aca="false">SUM(W277:Z277)</f>
        <v>2</v>
      </c>
      <c r="AB277" s="124"/>
    </row>
    <row r="278" s="123" customFormat="true" ht="13.5" hidden="false" customHeight="false" outlineLevel="0" collapsed="false">
      <c r="A278" s="880"/>
      <c r="B278" s="884"/>
      <c r="C278" s="884"/>
      <c r="D278" s="913" t="s">
        <v>476</v>
      </c>
      <c r="E278" s="914" t="n">
        <f aca="false">'12-40'!F54</f>
        <v>7</v>
      </c>
      <c r="F278" s="915" t="n">
        <f aca="false">'12-40'!L54</f>
        <v>0</v>
      </c>
      <c r="G278" s="915" t="n">
        <f aca="false">'12-40'!M54</f>
        <v>0</v>
      </c>
      <c r="H278" s="915" t="n">
        <f aca="false">'12-40'!N54</f>
        <v>0</v>
      </c>
      <c r="I278" s="915" t="n">
        <f aca="false">'12-40'!O54</f>
        <v>0</v>
      </c>
      <c r="J278" s="915" t="n">
        <f aca="false">'12-40'!P54</f>
        <v>0</v>
      </c>
      <c r="K278" s="915" t="n">
        <f aca="false">'12-40'!Q54</f>
        <v>0</v>
      </c>
      <c r="L278" s="915" t="n">
        <f aca="false">'12-40'!R54</f>
        <v>0</v>
      </c>
      <c r="M278" s="915" t="n">
        <f aca="false">'12-40'!S54</f>
        <v>0</v>
      </c>
      <c r="N278" s="915" t="n">
        <f aca="false">'12-40'!T54</f>
        <v>0</v>
      </c>
      <c r="O278" s="915" t="n">
        <f aca="false">'12-40'!U54</f>
        <v>0</v>
      </c>
      <c r="P278" s="915" t="n">
        <f aca="false">'12-40'!V54</f>
        <v>0</v>
      </c>
      <c r="Q278" s="915" t="n">
        <f aca="false">'12-40'!W54</f>
        <v>0</v>
      </c>
      <c r="R278" s="915" t="n">
        <f aca="false">'12-40'!X54</f>
        <v>0</v>
      </c>
      <c r="S278" s="915" t="n">
        <f aca="false">'12-40'!Y54</f>
        <v>0</v>
      </c>
      <c r="T278" s="915" t="n">
        <f aca="false">'12-40'!Z54</f>
        <v>1</v>
      </c>
      <c r="U278" s="915" t="n">
        <f aca="false">'12-40'!AA54</f>
        <v>0</v>
      </c>
      <c r="V278" s="916" t="n">
        <f aca="false">'12-40'!AB54</f>
        <v>1</v>
      </c>
      <c r="W278" s="917" t="n">
        <f aca="false">'12-40'!AC54</f>
        <v>1</v>
      </c>
      <c r="X278" s="915" t="n">
        <f aca="false">'12-40'!AD54</f>
        <v>2</v>
      </c>
      <c r="Y278" s="915" t="n">
        <f aca="false">'12-40'!AE54</f>
        <v>1</v>
      </c>
      <c r="Z278" s="915" t="n">
        <f aca="false">'12-40'!AF54</f>
        <v>1</v>
      </c>
      <c r="AA278" s="868" t="n">
        <f aca="false">SUM(W278:Z278)</f>
        <v>5</v>
      </c>
      <c r="AB278" s="124"/>
    </row>
    <row r="279" s="123" customFormat="true" ht="13.5" hidden="false" customHeight="true" outlineLevel="0" collapsed="false">
      <c r="A279" s="880" t="s">
        <v>445</v>
      </c>
      <c r="B279" s="884" t="s">
        <v>446</v>
      </c>
      <c r="C279" s="884"/>
      <c r="D279" s="913" t="s">
        <v>7</v>
      </c>
      <c r="E279" s="914" t="n">
        <f aca="false">'12-40'!F55</f>
        <v>242</v>
      </c>
      <c r="F279" s="915" t="n">
        <f aca="false">'12-40'!L55</f>
        <v>0</v>
      </c>
      <c r="G279" s="915" t="n">
        <f aca="false">'12-40'!M55</f>
        <v>0</v>
      </c>
      <c r="H279" s="915" t="n">
        <f aca="false">'12-40'!N55</f>
        <v>0</v>
      </c>
      <c r="I279" s="915" t="n">
        <f aca="false">'12-40'!O55</f>
        <v>0</v>
      </c>
      <c r="J279" s="915" t="n">
        <f aca="false">'12-40'!P55</f>
        <v>0</v>
      </c>
      <c r="K279" s="915" t="n">
        <f aca="false">'12-40'!Q55</f>
        <v>0</v>
      </c>
      <c r="L279" s="915" t="n">
        <f aca="false">'12-40'!R55</f>
        <v>0</v>
      </c>
      <c r="M279" s="915" t="n">
        <f aca="false">'12-40'!S55</f>
        <v>1</v>
      </c>
      <c r="N279" s="915" t="n">
        <f aca="false">'12-40'!T55</f>
        <v>2</v>
      </c>
      <c r="O279" s="915" t="n">
        <f aca="false">'12-40'!U55</f>
        <v>2</v>
      </c>
      <c r="P279" s="915" t="n">
        <f aca="false">'12-40'!V55</f>
        <v>6</v>
      </c>
      <c r="Q279" s="915" t="n">
        <f aca="false">'12-40'!W55</f>
        <v>5</v>
      </c>
      <c r="R279" s="915" t="n">
        <f aca="false">'12-40'!X55</f>
        <v>5</v>
      </c>
      <c r="S279" s="915" t="n">
        <f aca="false">'12-40'!Y55</f>
        <v>12</v>
      </c>
      <c r="T279" s="915" t="n">
        <f aca="false">'12-40'!Z55</f>
        <v>16</v>
      </c>
      <c r="U279" s="915" t="n">
        <f aca="false">'12-40'!AA55</f>
        <v>26</v>
      </c>
      <c r="V279" s="916" t="n">
        <f aca="false">'12-40'!AB55</f>
        <v>34</v>
      </c>
      <c r="W279" s="917" t="n">
        <f aca="false">'12-40'!AC55</f>
        <v>45</v>
      </c>
      <c r="X279" s="915" t="n">
        <f aca="false">'12-40'!AD55</f>
        <v>45</v>
      </c>
      <c r="Y279" s="915" t="n">
        <f aca="false">'12-40'!AE55</f>
        <v>30</v>
      </c>
      <c r="Z279" s="915" t="n">
        <f aca="false">'12-40'!AF55</f>
        <v>13</v>
      </c>
      <c r="AA279" s="868" t="n">
        <f aca="false">SUM(W279:Z279)</f>
        <v>133</v>
      </c>
      <c r="AB279" s="124"/>
    </row>
    <row r="280" s="123" customFormat="true" ht="13.5" hidden="false" customHeight="false" outlineLevel="0" collapsed="false">
      <c r="A280" s="880"/>
      <c r="B280" s="884"/>
      <c r="C280" s="884"/>
      <c r="D280" s="913" t="s">
        <v>475</v>
      </c>
      <c r="E280" s="914" t="n">
        <f aca="false">'12-40'!F56</f>
        <v>108</v>
      </c>
      <c r="F280" s="915" t="n">
        <f aca="false">'12-40'!L56</f>
        <v>0</v>
      </c>
      <c r="G280" s="915" t="n">
        <f aca="false">'12-40'!M56</f>
        <v>0</v>
      </c>
      <c r="H280" s="915" t="n">
        <f aca="false">'12-40'!N56</f>
        <v>0</v>
      </c>
      <c r="I280" s="915" t="n">
        <f aca="false">'12-40'!O56</f>
        <v>0</v>
      </c>
      <c r="J280" s="915" t="n">
        <f aca="false">'12-40'!P56</f>
        <v>0</v>
      </c>
      <c r="K280" s="915" t="n">
        <f aca="false">'12-40'!Q56</f>
        <v>0</v>
      </c>
      <c r="L280" s="915" t="n">
        <f aca="false">'12-40'!R56</f>
        <v>0</v>
      </c>
      <c r="M280" s="915" t="n">
        <f aca="false">'12-40'!S56</f>
        <v>1</v>
      </c>
      <c r="N280" s="915" t="n">
        <f aca="false">'12-40'!T56</f>
        <v>2</v>
      </c>
      <c r="O280" s="915" t="n">
        <f aca="false">'12-40'!U56</f>
        <v>1</v>
      </c>
      <c r="P280" s="915" t="n">
        <f aca="false">'12-40'!V56</f>
        <v>5</v>
      </c>
      <c r="Q280" s="915" t="n">
        <f aca="false">'12-40'!W56</f>
        <v>5</v>
      </c>
      <c r="R280" s="915" t="n">
        <f aca="false">'12-40'!X56</f>
        <v>3</v>
      </c>
      <c r="S280" s="915" t="n">
        <f aca="false">'12-40'!Y56</f>
        <v>8</v>
      </c>
      <c r="T280" s="915" t="n">
        <f aca="false">'12-40'!Z56</f>
        <v>10</v>
      </c>
      <c r="U280" s="915" t="n">
        <f aca="false">'12-40'!AA56</f>
        <v>16</v>
      </c>
      <c r="V280" s="916" t="n">
        <f aca="false">'12-40'!AB56</f>
        <v>20</v>
      </c>
      <c r="W280" s="917" t="n">
        <f aca="false">'12-40'!AC56</f>
        <v>17</v>
      </c>
      <c r="X280" s="915" t="n">
        <f aca="false">'12-40'!AD56</f>
        <v>11</v>
      </c>
      <c r="Y280" s="915" t="n">
        <f aca="false">'12-40'!AE56</f>
        <v>5</v>
      </c>
      <c r="Z280" s="915" t="n">
        <f aca="false">'12-40'!AF56</f>
        <v>4</v>
      </c>
      <c r="AA280" s="868" t="n">
        <f aca="false">SUM(W280:Z280)</f>
        <v>37</v>
      </c>
      <c r="AB280" s="124"/>
    </row>
    <row r="281" s="123" customFormat="true" ht="13.5" hidden="false" customHeight="false" outlineLevel="0" collapsed="false">
      <c r="A281" s="880"/>
      <c r="B281" s="884"/>
      <c r="C281" s="884"/>
      <c r="D281" s="913" t="s">
        <v>476</v>
      </c>
      <c r="E281" s="914" t="n">
        <f aca="false">'12-40'!F57</f>
        <v>134</v>
      </c>
      <c r="F281" s="915" t="n">
        <f aca="false">'12-40'!L57</f>
        <v>0</v>
      </c>
      <c r="G281" s="915" t="n">
        <f aca="false">'12-40'!M57</f>
        <v>0</v>
      </c>
      <c r="H281" s="915" t="n">
        <f aca="false">'12-40'!N57</f>
        <v>0</v>
      </c>
      <c r="I281" s="915" t="n">
        <f aca="false">'12-40'!O57</f>
        <v>0</v>
      </c>
      <c r="J281" s="915" t="n">
        <f aca="false">'12-40'!P57</f>
        <v>0</v>
      </c>
      <c r="K281" s="915" t="n">
        <f aca="false">'12-40'!Q57</f>
        <v>0</v>
      </c>
      <c r="L281" s="915" t="n">
        <f aca="false">'12-40'!R57</f>
        <v>0</v>
      </c>
      <c r="M281" s="915" t="n">
        <f aca="false">'12-40'!S57</f>
        <v>0</v>
      </c>
      <c r="N281" s="915" t="n">
        <f aca="false">'12-40'!T57</f>
        <v>0</v>
      </c>
      <c r="O281" s="915" t="n">
        <f aca="false">'12-40'!U57</f>
        <v>1</v>
      </c>
      <c r="P281" s="915" t="n">
        <f aca="false">'12-40'!V57</f>
        <v>1</v>
      </c>
      <c r="Q281" s="915" t="n">
        <f aca="false">'12-40'!W57</f>
        <v>0</v>
      </c>
      <c r="R281" s="915" t="n">
        <f aca="false">'12-40'!X57</f>
        <v>2</v>
      </c>
      <c r="S281" s="915" t="n">
        <f aca="false">'12-40'!Y57</f>
        <v>4</v>
      </c>
      <c r="T281" s="915" t="n">
        <f aca="false">'12-40'!Z57</f>
        <v>6</v>
      </c>
      <c r="U281" s="915" t="n">
        <f aca="false">'12-40'!AA57</f>
        <v>10</v>
      </c>
      <c r="V281" s="916" t="n">
        <f aca="false">'12-40'!AB57</f>
        <v>14</v>
      </c>
      <c r="W281" s="917" t="n">
        <f aca="false">'12-40'!AC57</f>
        <v>28</v>
      </c>
      <c r="X281" s="915" t="n">
        <f aca="false">'12-40'!AD57</f>
        <v>34</v>
      </c>
      <c r="Y281" s="915" t="n">
        <f aca="false">'12-40'!AE57</f>
        <v>25</v>
      </c>
      <c r="Z281" s="915" t="n">
        <f aca="false">'12-40'!AF57</f>
        <v>9</v>
      </c>
      <c r="AA281" s="868" t="n">
        <f aca="false">SUM(W281:Z281)</f>
        <v>96</v>
      </c>
      <c r="AB281" s="124"/>
    </row>
    <row r="282" s="123" customFormat="true" ht="13.5" hidden="false" customHeight="false" outlineLevel="0" collapsed="false">
      <c r="A282" s="880" t="s">
        <v>447</v>
      </c>
      <c r="B282" s="880" t="s">
        <v>477</v>
      </c>
      <c r="C282" s="884" t="s">
        <v>374</v>
      </c>
      <c r="D282" s="913" t="s">
        <v>7</v>
      </c>
      <c r="E282" s="914" t="n">
        <f aca="false">'12-40'!F58</f>
        <v>25</v>
      </c>
      <c r="F282" s="915" t="n">
        <f aca="false">'12-40'!L58</f>
        <v>0</v>
      </c>
      <c r="G282" s="915" t="n">
        <f aca="false">'12-40'!M58</f>
        <v>0</v>
      </c>
      <c r="H282" s="915" t="n">
        <f aca="false">'12-40'!N58</f>
        <v>0</v>
      </c>
      <c r="I282" s="915" t="n">
        <f aca="false">'12-40'!O58</f>
        <v>0</v>
      </c>
      <c r="J282" s="915" t="n">
        <f aca="false">'12-40'!P58</f>
        <v>0</v>
      </c>
      <c r="K282" s="915" t="n">
        <f aca="false">'12-40'!Q58</f>
        <v>0</v>
      </c>
      <c r="L282" s="915" t="n">
        <f aca="false">'12-40'!R58</f>
        <v>0</v>
      </c>
      <c r="M282" s="915" t="n">
        <f aca="false">'12-40'!S58</f>
        <v>1</v>
      </c>
      <c r="N282" s="915" t="n">
        <f aca="false">'12-40'!T58</f>
        <v>0</v>
      </c>
      <c r="O282" s="915" t="n">
        <f aca="false">'12-40'!U58</f>
        <v>1</v>
      </c>
      <c r="P282" s="915" t="n">
        <f aca="false">'12-40'!V58</f>
        <v>2</v>
      </c>
      <c r="Q282" s="915" t="n">
        <f aca="false">'12-40'!W58</f>
        <v>0</v>
      </c>
      <c r="R282" s="915" t="n">
        <f aca="false">'12-40'!X58</f>
        <v>0</v>
      </c>
      <c r="S282" s="915" t="n">
        <f aca="false">'12-40'!Y58</f>
        <v>2</v>
      </c>
      <c r="T282" s="915" t="n">
        <f aca="false">'12-40'!Z58</f>
        <v>2</v>
      </c>
      <c r="U282" s="915" t="n">
        <f aca="false">'12-40'!AA58</f>
        <v>4</v>
      </c>
      <c r="V282" s="916" t="n">
        <f aca="false">'12-40'!AB58</f>
        <v>5</v>
      </c>
      <c r="W282" s="917" t="n">
        <f aca="false">'12-40'!AC58</f>
        <v>4</v>
      </c>
      <c r="X282" s="915" t="n">
        <f aca="false">'12-40'!AD58</f>
        <v>1</v>
      </c>
      <c r="Y282" s="915" t="n">
        <f aca="false">'12-40'!AE58</f>
        <v>2</v>
      </c>
      <c r="Z282" s="915" t="n">
        <f aca="false">'12-40'!AF58</f>
        <v>1</v>
      </c>
      <c r="AA282" s="868" t="n">
        <f aca="false">SUM(W282:Z282)</f>
        <v>8</v>
      </c>
      <c r="AB282" s="124"/>
    </row>
    <row r="283" s="123" customFormat="true" ht="13.5" hidden="false" customHeight="false" outlineLevel="0" collapsed="false">
      <c r="A283" s="880"/>
      <c r="B283" s="880"/>
      <c r="C283" s="880"/>
      <c r="D283" s="913" t="s">
        <v>475</v>
      </c>
      <c r="E283" s="914" t="n">
        <f aca="false">'12-40'!F59</f>
        <v>15</v>
      </c>
      <c r="F283" s="915" t="n">
        <f aca="false">'12-40'!L59</f>
        <v>0</v>
      </c>
      <c r="G283" s="915" t="n">
        <f aca="false">'12-40'!M59</f>
        <v>0</v>
      </c>
      <c r="H283" s="915" t="n">
        <f aca="false">'12-40'!N59</f>
        <v>0</v>
      </c>
      <c r="I283" s="915" t="n">
        <f aca="false">'12-40'!O59</f>
        <v>0</v>
      </c>
      <c r="J283" s="915" t="n">
        <f aca="false">'12-40'!P59</f>
        <v>0</v>
      </c>
      <c r="K283" s="915" t="n">
        <f aca="false">'12-40'!Q59</f>
        <v>0</v>
      </c>
      <c r="L283" s="915" t="n">
        <f aca="false">'12-40'!R59</f>
        <v>0</v>
      </c>
      <c r="M283" s="915" t="n">
        <f aca="false">'12-40'!S59</f>
        <v>1</v>
      </c>
      <c r="N283" s="915" t="n">
        <f aca="false">'12-40'!T59</f>
        <v>0</v>
      </c>
      <c r="O283" s="915" t="n">
        <f aca="false">'12-40'!U59</f>
        <v>1</v>
      </c>
      <c r="P283" s="915" t="n">
        <f aca="false">'12-40'!V59</f>
        <v>2</v>
      </c>
      <c r="Q283" s="915" t="n">
        <f aca="false">'12-40'!W59</f>
        <v>0</v>
      </c>
      <c r="R283" s="915" t="n">
        <f aca="false">'12-40'!X59</f>
        <v>0</v>
      </c>
      <c r="S283" s="915" t="n">
        <f aca="false">'12-40'!Y59</f>
        <v>1</v>
      </c>
      <c r="T283" s="915" t="n">
        <f aca="false">'12-40'!Z59</f>
        <v>2</v>
      </c>
      <c r="U283" s="915" t="n">
        <f aca="false">'12-40'!AA59</f>
        <v>4</v>
      </c>
      <c r="V283" s="916" t="n">
        <f aca="false">'12-40'!AB59</f>
        <v>2</v>
      </c>
      <c r="W283" s="917" t="n">
        <f aca="false">'12-40'!AC59</f>
        <v>1</v>
      </c>
      <c r="X283" s="915" t="n">
        <f aca="false">'12-40'!AD59</f>
        <v>0</v>
      </c>
      <c r="Y283" s="915" t="n">
        <f aca="false">'12-40'!AE59</f>
        <v>1</v>
      </c>
      <c r="Z283" s="915" t="n">
        <f aca="false">'12-40'!AF59</f>
        <v>0</v>
      </c>
      <c r="AA283" s="868" t="n">
        <f aca="false">SUM(W283:Z283)</f>
        <v>2</v>
      </c>
      <c r="AB283" s="124"/>
    </row>
    <row r="284" s="123" customFormat="true" ht="13.5" hidden="false" customHeight="false" outlineLevel="0" collapsed="false">
      <c r="A284" s="880"/>
      <c r="B284" s="880"/>
      <c r="C284" s="880"/>
      <c r="D284" s="913" t="s">
        <v>476</v>
      </c>
      <c r="E284" s="914" t="n">
        <f aca="false">'12-40'!F60</f>
        <v>10</v>
      </c>
      <c r="F284" s="915" t="n">
        <f aca="false">'12-40'!L60</f>
        <v>0</v>
      </c>
      <c r="G284" s="915" t="n">
        <f aca="false">'12-40'!M60</f>
        <v>0</v>
      </c>
      <c r="H284" s="915" t="n">
        <f aca="false">'12-40'!N60</f>
        <v>0</v>
      </c>
      <c r="I284" s="915" t="n">
        <f aca="false">'12-40'!O60</f>
        <v>0</v>
      </c>
      <c r="J284" s="915" t="n">
        <f aca="false">'12-40'!P60</f>
        <v>0</v>
      </c>
      <c r="K284" s="915" t="n">
        <f aca="false">'12-40'!Q60</f>
        <v>0</v>
      </c>
      <c r="L284" s="915" t="n">
        <f aca="false">'12-40'!R60</f>
        <v>0</v>
      </c>
      <c r="M284" s="915" t="n">
        <f aca="false">'12-40'!S60</f>
        <v>0</v>
      </c>
      <c r="N284" s="915" t="n">
        <f aca="false">'12-40'!T60</f>
        <v>0</v>
      </c>
      <c r="O284" s="915" t="n">
        <f aca="false">'12-40'!U60</f>
        <v>0</v>
      </c>
      <c r="P284" s="915" t="n">
        <f aca="false">'12-40'!V60</f>
        <v>0</v>
      </c>
      <c r="Q284" s="915" t="n">
        <f aca="false">'12-40'!W60</f>
        <v>0</v>
      </c>
      <c r="R284" s="915" t="n">
        <f aca="false">'12-40'!X60</f>
        <v>0</v>
      </c>
      <c r="S284" s="915" t="n">
        <f aca="false">'12-40'!Y60</f>
        <v>1</v>
      </c>
      <c r="T284" s="915" t="n">
        <f aca="false">'12-40'!Z60</f>
        <v>0</v>
      </c>
      <c r="U284" s="915" t="n">
        <f aca="false">'12-40'!AA60</f>
        <v>0</v>
      </c>
      <c r="V284" s="916" t="n">
        <f aca="false">'12-40'!AB60</f>
        <v>3</v>
      </c>
      <c r="W284" s="917" t="n">
        <f aca="false">'12-40'!AC60</f>
        <v>3</v>
      </c>
      <c r="X284" s="915" t="n">
        <f aca="false">'12-40'!AD60</f>
        <v>1</v>
      </c>
      <c r="Y284" s="915" t="n">
        <f aca="false">'12-40'!AE60</f>
        <v>1</v>
      </c>
      <c r="Z284" s="915" t="n">
        <f aca="false">'12-40'!AF60</f>
        <v>1</v>
      </c>
      <c r="AA284" s="868" t="n">
        <f aca="false">SUM(W284:Z284)</f>
        <v>6</v>
      </c>
      <c r="AB284" s="124"/>
    </row>
    <row r="285" s="123" customFormat="true" ht="13.5" hidden="false" customHeight="true" outlineLevel="0" collapsed="false">
      <c r="A285" s="880" t="s">
        <v>448</v>
      </c>
      <c r="B285" s="884"/>
      <c r="C285" s="889" t="s">
        <v>1073</v>
      </c>
      <c r="D285" s="913" t="s">
        <v>7</v>
      </c>
      <c r="E285" s="914" t="n">
        <f aca="false">'12-40'!F61</f>
        <v>35</v>
      </c>
      <c r="F285" s="915" t="n">
        <f aca="false">'12-40'!L61</f>
        <v>0</v>
      </c>
      <c r="G285" s="915" t="n">
        <f aca="false">'12-40'!M61</f>
        <v>0</v>
      </c>
      <c r="H285" s="915" t="n">
        <f aca="false">'12-40'!N61</f>
        <v>0</v>
      </c>
      <c r="I285" s="915" t="n">
        <f aca="false">'12-40'!O61</f>
        <v>0</v>
      </c>
      <c r="J285" s="915" t="n">
        <f aca="false">'12-40'!P61</f>
        <v>0</v>
      </c>
      <c r="K285" s="915" t="n">
        <f aca="false">'12-40'!Q61</f>
        <v>0</v>
      </c>
      <c r="L285" s="915" t="n">
        <f aca="false">'12-40'!R61</f>
        <v>0</v>
      </c>
      <c r="M285" s="915" t="n">
        <f aca="false">'12-40'!S61</f>
        <v>0</v>
      </c>
      <c r="N285" s="915" t="n">
        <f aca="false">'12-40'!T61</f>
        <v>2</v>
      </c>
      <c r="O285" s="915" t="n">
        <f aca="false">'12-40'!U61</f>
        <v>1</v>
      </c>
      <c r="P285" s="915" t="n">
        <f aca="false">'12-40'!V61</f>
        <v>3</v>
      </c>
      <c r="Q285" s="915" t="n">
        <f aca="false">'12-40'!W61</f>
        <v>4</v>
      </c>
      <c r="R285" s="915" t="n">
        <f aca="false">'12-40'!X61</f>
        <v>1</v>
      </c>
      <c r="S285" s="915" t="n">
        <f aca="false">'12-40'!Y61</f>
        <v>3</v>
      </c>
      <c r="T285" s="915" t="n">
        <f aca="false">'12-40'!Z61</f>
        <v>4</v>
      </c>
      <c r="U285" s="915" t="n">
        <f aca="false">'12-40'!AA61</f>
        <v>2</v>
      </c>
      <c r="V285" s="916" t="n">
        <f aca="false">'12-40'!AB61</f>
        <v>5</v>
      </c>
      <c r="W285" s="917" t="n">
        <f aca="false">'12-40'!AC61</f>
        <v>4</v>
      </c>
      <c r="X285" s="915" t="n">
        <f aca="false">'12-40'!AD61</f>
        <v>5</v>
      </c>
      <c r="Y285" s="915" t="n">
        <f aca="false">'12-40'!AE61</f>
        <v>1</v>
      </c>
      <c r="Z285" s="915" t="n">
        <f aca="false">'12-40'!AF61</f>
        <v>0</v>
      </c>
      <c r="AA285" s="868" t="n">
        <f aca="false">SUM(W285:Z285)</f>
        <v>10</v>
      </c>
      <c r="AB285" s="124"/>
    </row>
    <row r="286" s="123" customFormat="true" ht="13.5" hidden="false" customHeight="false" outlineLevel="0" collapsed="false">
      <c r="A286" s="880"/>
      <c r="B286" s="884"/>
      <c r="C286" s="884"/>
      <c r="D286" s="913" t="s">
        <v>475</v>
      </c>
      <c r="E286" s="914" t="n">
        <f aca="false">'12-40'!F62</f>
        <v>23</v>
      </c>
      <c r="F286" s="915" t="n">
        <f aca="false">'12-40'!L62</f>
        <v>0</v>
      </c>
      <c r="G286" s="915" t="n">
        <f aca="false">'12-40'!M62</f>
        <v>0</v>
      </c>
      <c r="H286" s="915" t="n">
        <f aca="false">'12-40'!N62</f>
        <v>0</v>
      </c>
      <c r="I286" s="915" t="n">
        <f aca="false">'12-40'!O62</f>
        <v>0</v>
      </c>
      <c r="J286" s="915" t="n">
        <f aca="false">'12-40'!P62</f>
        <v>0</v>
      </c>
      <c r="K286" s="915" t="n">
        <f aca="false">'12-40'!Q62</f>
        <v>0</v>
      </c>
      <c r="L286" s="915" t="n">
        <f aca="false">'12-40'!R62</f>
        <v>0</v>
      </c>
      <c r="M286" s="915" t="n">
        <f aca="false">'12-40'!S62</f>
        <v>0</v>
      </c>
      <c r="N286" s="915" t="n">
        <f aca="false">'12-40'!T62</f>
        <v>2</v>
      </c>
      <c r="O286" s="915" t="n">
        <f aca="false">'12-40'!U62</f>
        <v>0</v>
      </c>
      <c r="P286" s="915" t="n">
        <f aca="false">'12-40'!V62</f>
        <v>3</v>
      </c>
      <c r="Q286" s="915" t="n">
        <f aca="false">'12-40'!W62</f>
        <v>4</v>
      </c>
      <c r="R286" s="915" t="n">
        <f aca="false">'12-40'!X62</f>
        <v>1</v>
      </c>
      <c r="S286" s="915" t="n">
        <f aca="false">'12-40'!Y62</f>
        <v>2</v>
      </c>
      <c r="T286" s="915" t="n">
        <f aca="false">'12-40'!Z62</f>
        <v>1</v>
      </c>
      <c r="U286" s="915" t="n">
        <f aca="false">'12-40'!AA62</f>
        <v>2</v>
      </c>
      <c r="V286" s="916" t="n">
        <f aca="false">'12-40'!AB62</f>
        <v>3</v>
      </c>
      <c r="W286" s="917" t="n">
        <f aca="false">'12-40'!AC62</f>
        <v>3</v>
      </c>
      <c r="X286" s="915" t="n">
        <f aca="false">'12-40'!AD62</f>
        <v>2</v>
      </c>
      <c r="Y286" s="915" t="n">
        <f aca="false">'12-40'!AE62</f>
        <v>0</v>
      </c>
      <c r="Z286" s="915" t="n">
        <f aca="false">'12-40'!AF62</f>
        <v>0</v>
      </c>
      <c r="AA286" s="868" t="n">
        <f aca="false">SUM(W286:Z286)</f>
        <v>5</v>
      </c>
      <c r="AB286" s="124"/>
    </row>
    <row r="287" s="123" customFormat="true" ht="13.5" hidden="false" customHeight="false" outlineLevel="0" collapsed="false">
      <c r="A287" s="880"/>
      <c r="B287" s="884"/>
      <c r="C287" s="884"/>
      <c r="D287" s="913" t="s">
        <v>476</v>
      </c>
      <c r="E287" s="914" t="n">
        <f aca="false">'12-40'!F63</f>
        <v>12</v>
      </c>
      <c r="F287" s="915" t="n">
        <f aca="false">'12-40'!L63</f>
        <v>0</v>
      </c>
      <c r="G287" s="915" t="n">
        <f aca="false">'12-40'!M63</f>
        <v>0</v>
      </c>
      <c r="H287" s="915" t="n">
        <f aca="false">'12-40'!N63</f>
        <v>0</v>
      </c>
      <c r="I287" s="915" t="n">
        <f aca="false">'12-40'!O63</f>
        <v>0</v>
      </c>
      <c r="J287" s="915" t="n">
        <f aca="false">'12-40'!P63</f>
        <v>0</v>
      </c>
      <c r="K287" s="915" t="n">
        <f aca="false">'12-40'!Q63</f>
        <v>0</v>
      </c>
      <c r="L287" s="915" t="n">
        <f aca="false">'12-40'!R63</f>
        <v>0</v>
      </c>
      <c r="M287" s="915" t="n">
        <f aca="false">'12-40'!S63</f>
        <v>0</v>
      </c>
      <c r="N287" s="915" t="n">
        <f aca="false">'12-40'!T63</f>
        <v>0</v>
      </c>
      <c r="O287" s="915" t="n">
        <f aca="false">'12-40'!U63</f>
        <v>1</v>
      </c>
      <c r="P287" s="915" t="n">
        <f aca="false">'12-40'!V63</f>
        <v>0</v>
      </c>
      <c r="Q287" s="915" t="n">
        <f aca="false">'12-40'!W63</f>
        <v>0</v>
      </c>
      <c r="R287" s="915" t="n">
        <f aca="false">'12-40'!X63</f>
        <v>0</v>
      </c>
      <c r="S287" s="915" t="n">
        <f aca="false">'12-40'!Y63</f>
        <v>1</v>
      </c>
      <c r="T287" s="915" t="n">
        <f aca="false">'12-40'!Z63</f>
        <v>3</v>
      </c>
      <c r="U287" s="915" t="n">
        <f aca="false">'12-40'!AA63</f>
        <v>0</v>
      </c>
      <c r="V287" s="916" t="n">
        <f aca="false">'12-40'!AB63</f>
        <v>2</v>
      </c>
      <c r="W287" s="917" t="n">
        <f aca="false">'12-40'!AC63</f>
        <v>1</v>
      </c>
      <c r="X287" s="915" t="n">
        <f aca="false">'12-40'!AD63</f>
        <v>3</v>
      </c>
      <c r="Y287" s="915" t="n">
        <f aca="false">'12-40'!AE63</f>
        <v>1</v>
      </c>
      <c r="Z287" s="915" t="n">
        <f aca="false">'12-40'!AF63</f>
        <v>0</v>
      </c>
      <c r="AA287" s="868" t="n">
        <f aca="false">SUM(W287:Z287)</f>
        <v>5</v>
      </c>
      <c r="AB287" s="124"/>
    </row>
    <row r="288" s="123" customFormat="true" ht="13.5" hidden="false" customHeight="true" outlineLevel="0" collapsed="false">
      <c r="A288" s="880" t="s">
        <v>450</v>
      </c>
      <c r="B288" s="884"/>
      <c r="C288" s="889" t="s">
        <v>1074</v>
      </c>
      <c r="D288" s="913" t="s">
        <v>7</v>
      </c>
      <c r="E288" s="914" t="n">
        <f aca="false">'12-40'!F64</f>
        <v>30</v>
      </c>
      <c r="F288" s="915" t="n">
        <f aca="false">'12-40'!L64</f>
        <v>0</v>
      </c>
      <c r="G288" s="915" t="n">
        <f aca="false">'12-40'!M64</f>
        <v>0</v>
      </c>
      <c r="H288" s="915" t="n">
        <f aca="false">'12-40'!N64</f>
        <v>0</v>
      </c>
      <c r="I288" s="915" t="n">
        <f aca="false">'12-40'!O64</f>
        <v>0</v>
      </c>
      <c r="J288" s="915" t="n">
        <f aca="false">'12-40'!P64</f>
        <v>0</v>
      </c>
      <c r="K288" s="915" t="n">
        <f aca="false">'12-40'!Q64</f>
        <v>0</v>
      </c>
      <c r="L288" s="915" t="n">
        <f aca="false">'12-40'!R64</f>
        <v>0</v>
      </c>
      <c r="M288" s="915" t="n">
        <f aca="false">'12-40'!S64</f>
        <v>0</v>
      </c>
      <c r="N288" s="915" t="n">
        <f aca="false">'12-40'!T64</f>
        <v>0</v>
      </c>
      <c r="O288" s="915" t="n">
        <f aca="false">'12-40'!U64</f>
        <v>0</v>
      </c>
      <c r="P288" s="915" t="n">
        <f aca="false">'12-40'!V64</f>
        <v>0</v>
      </c>
      <c r="Q288" s="915" t="n">
        <f aca="false">'12-40'!W64</f>
        <v>0</v>
      </c>
      <c r="R288" s="915" t="n">
        <f aca="false">'12-40'!X64</f>
        <v>0</v>
      </c>
      <c r="S288" s="915" t="n">
        <f aca="false">'12-40'!Y64</f>
        <v>2</v>
      </c>
      <c r="T288" s="915" t="n">
        <f aca="false">'12-40'!Z64</f>
        <v>2</v>
      </c>
      <c r="U288" s="915" t="n">
        <f aca="false">'12-40'!AA64</f>
        <v>3</v>
      </c>
      <c r="V288" s="916" t="n">
        <f aca="false">'12-40'!AB64</f>
        <v>4</v>
      </c>
      <c r="W288" s="917" t="n">
        <f aca="false">'12-40'!AC64</f>
        <v>9</v>
      </c>
      <c r="X288" s="915" t="n">
        <f aca="false">'12-40'!AD64</f>
        <v>7</v>
      </c>
      <c r="Y288" s="915" t="n">
        <f aca="false">'12-40'!AE64</f>
        <v>2</v>
      </c>
      <c r="Z288" s="915" t="n">
        <f aca="false">'12-40'!AF64</f>
        <v>1</v>
      </c>
      <c r="AA288" s="868" t="n">
        <f aca="false">SUM(W288:Z288)</f>
        <v>19</v>
      </c>
      <c r="AB288" s="124"/>
    </row>
    <row r="289" s="123" customFormat="true" ht="13.5" hidden="false" customHeight="false" outlineLevel="0" collapsed="false">
      <c r="A289" s="880"/>
      <c r="B289" s="884"/>
      <c r="C289" s="884"/>
      <c r="D289" s="913" t="s">
        <v>475</v>
      </c>
      <c r="E289" s="914" t="n">
        <f aca="false">'12-40'!F65</f>
        <v>11</v>
      </c>
      <c r="F289" s="915" t="n">
        <f aca="false">'12-40'!L65</f>
        <v>0</v>
      </c>
      <c r="G289" s="915" t="n">
        <f aca="false">'12-40'!M65</f>
        <v>0</v>
      </c>
      <c r="H289" s="915" t="n">
        <f aca="false">'12-40'!N65</f>
        <v>0</v>
      </c>
      <c r="I289" s="915" t="n">
        <f aca="false">'12-40'!O65</f>
        <v>0</v>
      </c>
      <c r="J289" s="915" t="n">
        <f aca="false">'12-40'!P65</f>
        <v>0</v>
      </c>
      <c r="K289" s="915" t="n">
        <f aca="false">'12-40'!Q65</f>
        <v>0</v>
      </c>
      <c r="L289" s="915" t="n">
        <f aca="false">'12-40'!R65</f>
        <v>0</v>
      </c>
      <c r="M289" s="915" t="n">
        <f aca="false">'12-40'!S65</f>
        <v>0</v>
      </c>
      <c r="N289" s="915" t="n">
        <f aca="false">'12-40'!T65</f>
        <v>0</v>
      </c>
      <c r="O289" s="915" t="n">
        <f aca="false">'12-40'!U65</f>
        <v>0</v>
      </c>
      <c r="P289" s="915" t="n">
        <f aca="false">'12-40'!V65</f>
        <v>0</v>
      </c>
      <c r="Q289" s="915" t="n">
        <f aca="false">'12-40'!W65</f>
        <v>0</v>
      </c>
      <c r="R289" s="915" t="n">
        <f aca="false">'12-40'!X65</f>
        <v>0</v>
      </c>
      <c r="S289" s="915" t="n">
        <f aca="false">'12-40'!Y65</f>
        <v>1</v>
      </c>
      <c r="T289" s="915" t="n">
        <f aca="false">'12-40'!Z65</f>
        <v>2</v>
      </c>
      <c r="U289" s="915" t="n">
        <f aca="false">'12-40'!AA65</f>
        <v>1</v>
      </c>
      <c r="V289" s="916" t="n">
        <f aca="false">'12-40'!AB65</f>
        <v>3</v>
      </c>
      <c r="W289" s="917" t="n">
        <f aca="false">'12-40'!AC65</f>
        <v>3</v>
      </c>
      <c r="X289" s="915" t="n">
        <f aca="false">'12-40'!AD65</f>
        <v>0</v>
      </c>
      <c r="Y289" s="915" t="n">
        <f aca="false">'12-40'!AE65</f>
        <v>1</v>
      </c>
      <c r="Z289" s="915" t="n">
        <f aca="false">'12-40'!AF65</f>
        <v>0</v>
      </c>
      <c r="AA289" s="868" t="n">
        <f aca="false">SUM(W289:Z289)</f>
        <v>4</v>
      </c>
      <c r="AB289" s="124"/>
    </row>
    <row r="290" s="123" customFormat="true" ht="13.5" hidden="false" customHeight="false" outlineLevel="0" collapsed="false">
      <c r="A290" s="880"/>
      <c r="B290" s="884"/>
      <c r="C290" s="884"/>
      <c r="D290" s="913" t="s">
        <v>476</v>
      </c>
      <c r="E290" s="914" t="n">
        <f aca="false">'12-40'!F66</f>
        <v>19</v>
      </c>
      <c r="F290" s="915" t="n">
        <f aca="false">'12-40'!L66</f>
        <v>0</v>
      </c>
      <c r="G290" s="915" t="n">
        <f aca="false">'12-40'!M66</f>
        <v>0</v>
      </c>
      <c r="H290" s="915" t="n">
        <f aca="false">'12-40'!N66</f>
        <v>0</v>
      </c>
      <c r="I290" s="915" t="n">
        <f aca="false">'12-40'!O66</f>
        <v>0</v>
      </c>
      <c r="J290" s="915" t="n">
        <f aca="false">'12-40'!P66</f>
        <v>0</v>
      </c>
      <c r="K290" s="915" t="n">
        <f aca="false">'12-40'!Q66</f>
        <v>0</v>
      </c>
      <c r="L290" s="915" t="n">
        <f aca="false">'12-40'!R66</f>
        <v>0</v>
      </c>
      <c r="M290" s="915" t="n">
        <f aca="false">'12-40'!S66</f>
        <v>0</v>
      </c>
      <c r="N290" s="915" t="n">
        <f aca="false">'12-40'!T66</f>
        <v>0</v>
      </c>
      <c r="O290" s="915" t="n">
        <f aca="false">'12-40'!U66</f>
        <v>0</v>
      </c>
      <c r="P290" s="915" t="n">
        <f aca="false">'12-40'!V66</f>
        <v>0</v>
      </c>
      <c r="Q290" s="915" t="n">
        <f aca="false">'12-40'!W66</f>
        <v>0</v>
      </c>
      <c r="R290" s="915" t="n">
        <f aca="false">'12-40'!X66</f>
        <v>0</v>
      </c>
      <c r="S290" s="915" t="n">
        <f aca="false">'12-40'!Y66</f>
        <v>1</v>
      </c>
      <c r="T290" s="915" t="n">
        <f aca="false">'12-40'!Z66</f>
        <v>0</v>
      </c>
      <c r="U290" s="915" t="n">
        <f aca="false">'12-40'!AA66</f>
        <v>2</v>
      </c>
      <c r="V290" s="916" t="n">
        <f aca="false">'12-40'!AB66</f>
        <v>1</v>
      </c>
      <c r="W290" s="917" t="n">
        <f aca="false">'12-40'!AC66</f>
        <v>6</v>
      </c>
      <c r="X290" s="915" t="n">
        <f aca="false">'12-40'!AD66</f>
        <v>7</v>
      </c>
      <c r="Y290" s="915" t="n">
        <f aca="false">'12-40'!AE66</f>
        <v>1</v>
      </c>
      <c r="Z290" s="915" t="n">
        <f aca="false">'12-40'!AF66</f>
        <v>1</v>
      </c>
      <c r="AA290" s="868" t="n">
        <f aca="false">SUM(W290:Z290)</f>
        <v>15</v>
      </c>
      <c r="AB290" s="124"/>
    </row>
    <row r="291" s="123" customFormat="true" ht="13.5" hidden="false" customHeight="false" outlineLevel="0" collapsed="false">
      <c r="A291" s="880" t="s">
        <v>452</v>
      </c>
      <c r="B291" s="884"/>
      <c r="C291" s="884" t="s">
        <v>998</v>
      </c>
      <c r="D291" s="913" t="s">
        <v>7</v>
      </c>
      <c r="E291" s="914" t="n">
        <f aca="false">'12-40'!F67</f>
        <v>127</v>
      </c>
      <c r="F291" s="915" t="n">
        <f aca="false">'12-40'!L67</f>
        <v>0</v>
      </c>
      <c r="G291" s="915" t="n">
        <f aca="false">'12-40'!M67</f>
        <v>0</v>
      </c>
      <c r="H291" s="915" t="n">
        <f aca="false">'12-40'!N67</f>
        <v>0</v>
      </c>
      <c r="I291" s="915" t="n">
        <f aca="false">'12-40'!O67</f>
        <v>0</v>
      </c>
      <c r="J291" s="915" t="n">
        <f aca="false">'12-40'!P67</f>
        <v>0</v>
      </c>
      <c r="K291" s="915" t="n">
        <f aca="false">'12-40'!Q67</f>
        <v>0</v>
      </c>
      <c r="L291" s="915" t="n">
        <f aca="false">'12-40'!R67</f>
        <v>0</v>
      </c>
      <c r="M291" s="915" t="n">
        <f aca="false">'12-40'!S67</f>
        <v>0</v>
      </c>
      <c r="N291" s="915" t="n">
        <f aca="false">'12-40'!T67</f>
        <v>0</v>
      </c>
      <c r="O291" s="915" t="n">
        <f aca="false">'12-40'!U67</f>
        <v>0</v>
      </c>
      <c r="P291" s="915" t="n">
        <f aca="false">'12-40'!V67</f>
        <v>1</v>
      </c>
      <c r="Q291" s="915" t="n">
        <f aca="false">'12-40'!W67</f>
        <v>1</v>
      </c>
      <c r="R291" s="915" t="n">
        <f aca="false">'12-40'!X67</f>
        <v>3</v>
      </c>
      <c r="S291" s="915" t="n">
        <f aca="false">'12-40'!Y67</f>
        <v>4</v>
      </c>
      <c r="T291" s="915" t="n">
        <f aca="false">'12-40'!Z67</f>
        <v>5</v>
      </c>
      <c r="U291" s="915" t="n">
        <f aca="false">'12-40'!AA67</f>
        <v>14</v>
      </c>
      <c r="V291" s="916" t="n">
        <f aca="false">'12-40'!AB67</f>
        <v>16</v>
      </c>
      <c r="W291" s="917" t="n">
        <f aca="false">'12-40'!AC67</f>
        <v>24</v>
      </c>
      <c r="X291" s="915" t="n">
        <f aca="false">'12-40'!AD67</f>
        <v>26</v>
      </c>
      <c r="Y291" s="915" t="n">
        <f aca="false">'12-40'!AE67</f>
        <v>22</v>
      </c>
      <c r="Z291" s="915" t="n">
        <f aca="false">'12-40'!AF67</f>
        <v>11</v>
      </c>
      <c r="AA291" s="868" t="n">
        <f aca="false">SUM(W291:Z291)</f>
        <v>83</v>
      </c>
      <c r="AB291" s="124"/>
    </row>
    <row r="292" s="123" customFormat="true" ht="13.5" hidden="false" customHeight="false" outlineLevel="0" collapsed="false">
      <c r="A292" s="880"/>
      <c r="B292" s="884"/>
      <c r="C292" s="884"/>
      <c r="D292" s="913" t="s">
        <v>475</v>
      </c>
      <c r="E292" s="914" t="n">
        <f aca="false">'12-40'!F68</f>
        <v>49</v>
      </c>
      <c r="F292" s="915" t="n">
        <f aca="false">'12-40'!L68</f>
        <v>0</v>
      </c>
      <c r="G292" s="915" t="n">
        <f aca="false">'12-40'!M68</f>
        <v>0</v>
      </c>
      <c r="H292" s="915" t="n">
        <f aca="false">'12-40'!N68</f>
        <v>0</v>
      </c>
      <c r="I292" s="915" t="n">
        <f aca="false">'12-40'!O68</f>
        <v>0</v>
      </c>
      <c r="J292" s="915" t="n">
        <f aca="false">'12-40'!P68</f>
        <v>0</v>
      </c>
      <c r="K292" s="915" t="n">
        <f aca="false">'12-40'!Q68</f>
        <v>0</v>
      </c>
      <c r="L292" s="915" t="n">
        <f aca="false">'12-40'!R68</f>
        <v>0</v>
      </c>
      <c r="M292" s="915" t="n">
        <f aca="false">'12-40'!S68</f>
        <v>0</v>
      </c>
      <c r="N292" s="915" t="n">
        <f aca="false">'12-40'!T68</f>
        <v>0</v>
      </c>
      <c r="O292" s="915" t="n">
        <f aca="false">'12-40'!U68</f>
        <v>0</v>
      </c>
      <c r="P292" s="915" t="n">
        <f aca="false">'12-40'!V68</f>
        <v>0</v>
      </c>
      <c r="Q292" s="915" t="n">
        <f aca="false">'12-40'!W68</f>
        <v>1</v>
      </c>
      <c r="R292" s="915" t="n">
        <f aca="false">'12-40'!X68</f>
        <v>2</v>
      </c>
      <c r="S292" s="915" t="n">
        <f aca="false">'12-40'!Y68</f>
        <v>3</v>
      </c>
      <c r="T292" s="915" t="n">
        <f aca="false">'12-40'!Z68</f>
        <v>3</v>
      </c>
      <c r="U292" s="915" t="n">
        <f aca="false">'12-40'!AA68</f>
        <v>7</v>
      </c>
      <c r="V292" s="916" t="n">
        <f aca="false">'12-40'!AB68</f>
        <v>10</v>
      </c>
      <c r="W292" s="917" t="n">
        <f aca="false">'12-40'!AC68</f>
        <v>9</v>
      </c>
      <c r="X292" s="915" t="n">
        <f aca="false">'12-40'!AD68</f>
        <v>8</v>
      </c>
      <c r="Y292" s="915" t="n">
        <f aca="false">'12-40'!AE68</f>
        <v>2</v>
      </c>
      <c r="Z292" s="915" t="n">
        <f aca="false">'12-40'!AF68</f>
        <v>4</v>
      </c>
      <c r="AA292" s="868" t="n">
        <f aca="false">SUM(W292:Z292)</f>
        <v>23</v>
      </c>
      <c r="AB292" s="124"/>
    </row>
    <row r="293" s="123" customFormat="true" ht="13.5" hidden="false" customHeight="false" outlineLevel="0" collapsed="false">
      <c r="A293" s="880"/>
      <c r="B293" s="884"/>
      <c r="C293" s="884"/>
      <c r="D293" s="913" t="s">
        <v>476</v>
      </c>
      <c r="E293" s="914" t="n">
        <f aca="false">'12-40'!F69</f>
        <v>78</v>
      </c>
      <c r="F293" s="915" t="n">
        <f aca="false">'12-40'!L69</f>
        <v>0</v>
      </c>
      <c r="G293" s="915" t="n">
        <f aca="false">'12-40'!M69</f>
        <v>0</v>
      </c>
      <c r="H293" s="915" t="n">
        <f aca="false">'12-40'!N69</f>
        <v>0</v>
      </c>
      <c r="I293" s="915" t="n">
        <f aca="false">'12-40'!O69</f>
        <v>0</v>
      </c>
      <c r="J293" s="915" t="n">
        <f aca="false">'12-40'!P69</f>
        <v>0</v>
      </c>
      <c r="K293" s="915" t="n">
        <f aca="false">'12-40'!Q69</f>
        <v>0</v>
      </c>
      <c r="L293" s="915" t="n">
        <f aca="false">'12-40'!R69</f>
        <v>0</v>
      </c>
      <c r="M293" s="915" t="n">
        <f aca="false">'12-40'!S69</f>
        <v>0</v>
      </c>
      <c r="N293" s="915" t="n">
        <f aca="false">'12-40'!T69</f>
        <v>0</v>
      </c>
      <c r="O293" s="915" t="n">
        <f aca="false">'12-40'!U69</f>
        <v>0</v>
      </c>
      <c r="P293" s="915" t="n">
        <f aca="false">'12-40'!V69</f>
        <v>1</v>
      </c>
      <c r="Q293" s="915" t="n">
        <f aca="false">'12-40'!W69</f>
        <v>0</v>
      </c>
      <c r="R293" s="915" t="n">
        <f aca="false">'12-40'!X69</f>
        <v>1</v>
      </c>
      <c r="S293" s="915" t="n">
        <f aca="false">'12-40'!Y69</f>
        <v>1</v>
      </c>
      <c r="T293" s="915" t="n">
        <f aca="false">'12-40'!Z69</f>
        <v>2</v>
      </c>
      <c r="U293" s="915" t="n">
        <f aca="false">'12-40'!AA69</f>
        <v>7</v>
      </c>
      <c r="V293" s="916" t="n">
        <f aca="false">'12-40'!AB69</f>
        <v>6</v>
      </c>
      <c r="W293" s="917" t="n">
        <f aca="false">'12-40'!AC69</f>
        <v>15</v>
      </c>
      <c r="X293" s="915" t="n">
        <f aca="false">'12-40'!AD69</f>
        <v>18</v>
      </c>
      <c r="Y293" s="915" t="n">
        <f aca="false">'12-40'!AE69</f>
        <v>20</v>
      </c>
      <c r="Z293" s="915" t="n">
        <f aca="false">'12-40'!AF69</f>
        <v>7</v>
      </c>
      <c r="AA293" s="868" t="n">
        <f aca="false">SUM(W293:Z293)</f>
        <v>60</v>
      </c>
      <c r="AB293" s="124"/>
    </row>
    <row r="294" s="123" customFormat="true" ht="13.5" hidden="false" customHeight="true" outlineLevel="0" collapsed="false">
      <c r="A294" s="880" t="s">
        <v>453</v>
      </c>
      <c r="B294" s="884" t="s">
        <v>151</v>
      </c>
      <c r="C294" s="884"/>
      <c r="D294" s="913" t="s">
        <v>7</v>
      </c>
      <c r="E294" s="914" t="n">
        <f aca="false">'12-40'!F70</f>
        <v>144</v>
      </c>
      <c r="F294" s="915" t="n">
        <f aca="false">'12-40'!L70</f>
        <v>0</v>
      </c>
      <c r="G294" s="915" t="n">
        <f aca="false">'12-40'!M70</f>
        <v>0</v>
      </c>
      <c r="H294" s="915" t="n">
        <f aca="false">'12-40'!N70</f>
        <v>0</v>
      </c>
      <c r="I294" s="915" t="n">
        <f aca="false">'12-40'!O70</f>
        <v>0</v>
      </c>
      <c r="J294" s="915" t="n">
        <f aca="false">'12-40'!P70</f>
        <v>0</v>
      </c>
      <c r="K294" s="915" t="n">
        <f aca="false">'12-40'!Q70</f>
        <v>0</v>
      </c>
      <c r="L294" s="915" t="n">
        <f aca="false">'12-40'!R70</f>
        <v>0</v>
      </c>
      <c r="M294" s="915" t="n">
        <f aca="false">'12-40'!S70</f>
        <v>0</v>
      </c>
      <c r="N294" s="915" t="n">
        <f aca="false">'12-40'!T70</f>
        <v>5</v>
      </c>
      <c r="O294" s="915" t="n">
        <f aca="false">'12-40'!U70</f>
        <v>4</v>
      </c>
      <c r="P294" s="915" t="n">
        <f aca="false">'12-40'!V70</f>
        <v>1</v>
      </c>
      <c r="Q294" s="915" t="n">
        <f aca="false">'12-40'!W70</f>
        <v>2</v>
      </c>
      <c r="R294" s="915" t="n">
        <f aca="false">'12-40'!X70</f>
        <v>6</v>
      </c>
      <c r="S294" s="915" t="n">
        <f aca="false">'12-40'!Y70</f>
        <v>5</v>
      </c>
      <c r="T294" s="915" t="n">
        <f aca="false">'12-40'!Z70</f>
        <v>7</v>
      </c>
      <c r="U294" s="915" t="n">
        <f aca="false">'12-40'!AA70</f>
        <v>17</v>
      </c>
      <c r="V294" s="916" t="n">
        <f aca="false">'12-40'!AB70</f>
        <v>23</v>
      </c>
      <c r="W294" s="917" t="n">
        <f aca="false">'12-40'!AC70</f>
        <v>34</v>
      </c>
      <c r="X294" s="915" t="n">
        <f aca="false">'12-40'!AD70</f>
        <v>28</v>
      </c>
      <c r="Y294" s="915" t="n">
        <f aca="false">'12-40'!AE70</f>
        <v>7</v>
      </c>
      <c r="Z294" s="915" t="n">
        <f aca="false">'12-40'!AF70</f>
        <v>5</v>
      </c>
      <c r="AA294" s="868" t="n">
        <f aca="false">SUM(W294:Z294)</f>
        <v>74</v>
      </c>
      <c r="AB294" s="124"/>
    </row>
    <row r="295" s="123" customFormat="true" ht="13.5" hidden="false" customHeight="false" outlineLevel="0" collapsed="false">
      <c r="A295" s="880"/>
      <c r="B295" s="884"/>
      <c r="C295" s="884"/>
      <c r="D295" s="913" t="s">
        <v>475</v>
      </c>
      <c r="E295" s="914" t="n">
        <f aca="false">'12-40'!F71</f>
        <v>79</v>
      </c>
      <c r="F295" s="915" t="n">
        <f aca="false">'12-40'!L71</f>
        <v>0</v>
      </c>
      <c r="G295" s="915" t="n">
        <f aca="false">'12-40'!M71</f>
        <v>0</v>
      </c>
      <c r="H295" s="915" t="n">
        <f aca="false">'12-40'!N71</f>
        <v>0</v>
      </c>
      <c r="I295" s="915" t="n">
        <f aca="false">'12-40'!O71</f>
        <v>0</v>
      </c>
      <c r="J295" s="915" t="n">
        <f aca="false">'12-40'!P71</f>
        <v>0</v>
      </c>
      <c r="K295" s="915" t="n">
        <f aca="false">'12-40'!Q71</f>
        <v>0</v>
      </c>
      <c r="L295" s="915" t="n">
        <f aca="false">'12-40'!R71</f>
        <v>0</v>
      </c>
      <c r="M295" s="915" t="n">
        <f aca="false">'12-40'!S71</f>
        <v>0</v>
      </c>
      <c r="N295" s="915" t="n">
        <f aca="false">'12-40'!T71</f>
        <v>4</v>
      </c>
      <c r="O295" s="915" t="n">
        <f aca="false">'12-40'!U71</f>
        <v>3</v>
      </c>
      <c r="P295" s="915" t="n">
        <f aca="false">'12-40'!V71</f>
        <v>1</v>
      </c>
      <c r="Q295" s="915" t="n">
        <f aca="false">'12-40'!W71</f>
        <v>2</v>
      </c>
      <c r="R295" s="915" t="n">
        <f aca="false">'12-40'!X71</f>
        <v>6</v>
      </c>
      <c r="S295" s="915" t="n">
        <f aca="false">'12-40'!Y71</f>
        <v>5</v>
      </c>
      <c r="T295" s="915" t="n">
        <f aca="false">'12-40'!Z71</f>
        <v>7</v>
      </c>
      <c r="U295" s="915" t="n">
        <f aca="false">'12-40'!AA71</f>
        <v>11</v>
      </c>
      <c r="V295" s="916" t="n">
        <f aca="false">'12-40'!AB71</f>
        <v>13</v>
      </c>
      <c r="W295" s="917" t="n">
        <f aca="false">'12-40'!AC71</f>
        <v>17</v>
      </c>
      <c r="X295" s="915" t="n">
        <f aca="false">'12-40'!AD71</f>
        <v>10</v>
      </c>
      <c r="Y295" s="915" t="n">
        <f aca="false">'12-40'!AE71</f>
        <v>0</v>
      </c>
      <c r="Z295" s="915" t="n">
        <f aca="false">'12-40'!AF71</f>
        <v>0</v>
      </c>
      <c r="AA295" s="868" t="n">
        <f aca="false">SUM(W295:Z295)</f>
        <v>27</v>
      </c>
      <c r="AB295" s="124"/>
    </row>
    <row r="296" s="123" customFormat="true" ht="13.5" hidden="false" customHeight="false" outlineLevel="0" collapsed="false">
      <c r="A296" s="880"/>
      <c r="B296" s="884"/>
      <c r="C296" s="884"/>
      <c r="D296" s="913" t="s">
        <v>476</v>
      </c>
      <c r="E296" s="914" t="n">
        <f aca="false">'12-40'!F72</f>
        <v>65</v>
      </c>
      <c r="F296" s="915" t="n">
        <f aca="false">'12-40'!L72</f>
        <v>0</v>
      </c>
      <c r="G296" s="915" t="n">
        <f aca="false">'12-40'!M72</f>
        <v>0</v>
      </c>
      <c r="H296" s="915" t="n">
        <f aca="false">'12-40'!N72</f>
        <v>0</v>
      </c>
      <c r="I296" s="915" t="n">
        <f aca="false">'12-40'!O72</f>
        <v>0</v>
      </c>
      <c r="J296" s="915" t="n">
        <f aca="false">'12-40'!P72</f>
        <v>0</v>
      </c>
      <c r="K296" s="915" t="n">
        <f aca="false">'12-40'!Q72</f>
        <v>0</v>
      </c>
      <c r="L296" s="915" t="n">
        <f aca="false">'12-40'!R72</f>
        <v>0</v>
      </c>
      <c r="M296" s="915" t="n">
        <f aca="false">'12-40'!S72</f>
        <v>0</v>
      </c>
      <c r="N296" s="915" t="n">
        <f aca="false">'12-40'!T72</f>
        <v>1</v>
      </c>
      <c r="O296" s="915" t="n">
        <f aca="false">'12-40'!U72</f>
        <v>1</v>
      </c>
      <c r="P296" s="915" t="n">
        <f aca="false">'12-40'!V72</f>
        <v>0</v>
      </c>
      <c r="Q296" s="915" t="n">
        <f aca="false">'12-40'!W72</f>
        <v>0</v>
      </c>
      <c r="R296" s="915" t="n">
        <f aca="false">'12-40'!X72</f>
        <v>0</v>
      </c>
      <c r="S296" s="915" t="n">
        <f aca="false">'12-40'!Y72</f>
        <v>0</v>
      </c>
      <c r="T296" s="915" t="n">
        <f aca="false">'12-40'!Z72</f>
        <v>0</v>
      </c>
      <c r="U296" s="915" t="n">
        <f aca="false">'12-40'!AA72</f>
        <v>6</v>
      </c>
      <c r="V296" s="916" t="n">
        <f aca="false">'12-40'!AB72</f>
        <v>10</v>
      </c>
      <c r="W296" s="917" t="n">
        <f aca="false">'12-40'!AC72</f>
        <v>17</v>
      </c>
      <c r="X296" s="915" t="n">
        <f aca="false">'12-40'!AD72</f>
        <v>18</v>
      </c>
      <c r="Y296" s="915" t="n">
        <f aca="false">'12-40'!AE72</f>
        <v>7</v>
      </c>
      <c r="Z296" s="915" t="n">
        <f aca="false">'12-40'!AF72</f>
        <v>5</v>
      </c>
      <c r="AA296" s="868" t="n">
        <f aca="false">SUM(W296:Z296)</f>
        <v>47</v>
      </c>
      <c r="AB296" s="124"/>
    </row>
    <row r="297" s="123" customFormat="true" ht="13.5" hidden="false" customHeight="false" outlineLevel="0" collapsed="false">
      <c r="A297" s="880" t="s">
        <v>454</v>
      </c>
      <c r="B297" s="880" t="s">
        <v>477</v>
      </c>
      <c r="C297" s="884" t="s">
        <v>455</v>
      </c>
      <c r="D297" s="913" t="s">
        <v>7</v>
      </c>
      <c r="E297" s="914" t="n">
        <f aca="false">'12-40'!F73</f>
        <v>13</v>
      </c>
      <c r="F297" s="915" t="n">
        <f aca="false">'12-40'!L73</f>
        <v>0</v>
      </c>
      <c r="G297" s="915" t="n">
        <f aca="false">'12-40'!M73</f>
        <v>0</v>
      </c>
      <c r="H297" s="915" t="n">
        <f aca="false">'12-40'!N73</f>
        <v>0</v>
      </c>
      <c r="I297" s="915" t="n">
        <f aca="false">'12-40'!O73</f>
        <v>0</v>
      </c>
      <c r="J297" s="915" t="n">
        <f aca="false">'12-40'!P73</f>
        <v>0</v>
      </c>
      <c r="K297" s="915" t="n">
        <f aca="false">'12-40'!Q73</f>
        <v>0</v>
      </c>
      <c r="L297" s="915" t="n">
        <f aca="false">'12-40'!R73</f>
        <v>0</v>
      </c>
      <c r="M297" s="915" t="n">
        <f aca="false">'12-40'!S73</f>
        <v>0</v>
      </c>
      <c r="N297" s="915" t="n">
        <f aca="false">'12-40'!T73</f>
        <v>0</v>
      </c>
      <c r="O297" s="915" t="n">
        <f aca="false">'12-40'!U73</f>
        <v>0</v>
      </c>
      <c r="P297" s="915" t="n">
        <f aca="false">'12-40'!V73</f>
        <v>0</v>
      </c>
      <c r="Q297" s="915" t="n">
        <f aca="false">'12-40'!W73</f>
        <v>2</v>
      </c>
      <c r="R297" s="915" t="n">
        <f aca="false">'12-40'!X73</f>
        <v>1</v>
      </c>
      <c r="S297" s="915" t="n">
        <f aca="false">'12-40'!Y73</f>
        <v>0</v>
      </c>
      <c r="T297" s="915" t="n">
        <f aca="false">'12-40'!Z73</f>
        <v>1</v>
      </c>
      <c r="U297" s="915" t="n">
        <f aca="false">'12-40'!AA73</f>
        <v>2</v>
      </c>
      <c r="V297" s="916" t="n">
        <f aca="false">'12-40'!AB73</f>
        <v>2</v>
      </c>
      <c r="W297" s="917" t="n">
        <f aca="false">'12-40'!AC73</f>
        <v>4</v>
      </c>
      <c r="X297" s="915" t="n">
        <f aca="false">'12-40'!AD73</f>
        <v>1</v>
      </c>
      <c r="Y297" s="915" t="n">
        <f aca="false">'12-40'!AE73</f>
        <v>0</v>
      </c>
      <c r="Z297" s="915" t="n">
        <f aca="false">'12-40'!AF73</f>
        <v>0</v>
      </c>
      <c r="AA297" s="868" t="n">
        <f aca="false">SUM(W297:Z297)</f>
        <v>5</v>
      </c>
      <c r="AB297" s="124"/>
    </row>
    <row r="298" s="123" customFormat="true" ht="13.5" hidden="false" customHeight="false" outlineLevel="0" collapsed="false">
      <c r="A298" s="880"/>
      <c r="B298" s="880"/>
      <c r="C298" s="880"/>
      <c r="D298" s="913" t="s">
        <v>475</v>
      </c>
      <c r="E298" s="914" t="n">
        <f aca="false">'12-40'!F74</f>
        <v>7</v>
      </c>
      <c r="F298" s="915" t="n">
        <f aca="false">'12-40'!L74</f>
        <v>0</v>
      </c>
      <c r="G298" s="915" t="n">
        <f aca="false">'12-40'!M74</f>
        <v>0</v>
      </c>
      <c r="H298" s="915" t="n">
        <f aca="false">'12-40'!N74</f>
        <v>0</v>
      </c>
      <c r="I298" s="915" t="n">
        <f aca="false">'12-40'!O74</f>
        <v>0</v>
      </c>
      <c r="J298" s="915" t="n">
        <f aca="false">'12-40'!P74</f>
        <v>0</v>
      </c>
      <c r="K298" s="915" t="n">
        <f aca="false">'12-40'!Q74</f>
        <v>0</v>
      </c>
      <c r="L298" s="915" t="n">
        <f aca="false">'12-40'!R74</f>
        <v>0</v>
      </c>
      <c r="M298" s="915" t="n">
        <f aca="false">'12-40'!S74</f>
        <v>0</v>
      </c>
      <c r="N298" s="915" t="n">
        <f aca="false">'12-40'!T74</f>
        <v>0</v>
      </c>
      <c r="O298" s="915" t="n">
        <f aca="false">'12-40'!U74</f>
        <v>0</v>
      </c>
      <c r="P298" s="915" t="n">
        <f aca="false">'12-40'!V74</f>
        <v>0</v>
      </c>
      <c r="Q298" s="915" t="n">
        <f aca="false">'12-40'!W74</f>
        <v>2</v>
      </c>
      <c r="R298" s="915" t="n">
        <f aca="false">'12-40'!X74</f>
        <v>1</v>
      </c>
      <c r="S298" s="915" t="n">
        <f aca="false">'12-40'!Y74</f>
        <v>0</v>
      </c>
      <c r="T298" s="915" t="n">
        <f aca="false">'12-40'!Z74</f>
        <v>1</v>
      </c>
      <c r="U298" s="915" t="n">
        <f aca="false">'12-40'!AA74</f>
        <v>0</v>
      </c>
      <c r="V298" s="916" t="n">
        <f aca="false">'12-40'!AB74</f>
        <v>1</v>
      </c>
      <c r="W298" s="917" t="n">
        <f aca="false">'12-40'!AC74</f>
        <v>2</v>
      </c>
      <c r="X298" s="915" t="n">
        <f aca="false">'12-40'!AD74</f>
        <v>0</v>
      </c>
      <c r="Y298" s="915" t="n">
        <f aca="false">'12-40'!AE74</f>
        <v>0</v>
      </c>
      <c r="Z298" s="915" t="n">
        <f aca="false">'12-40'!AF74</f>
        <v>0</v>
      </c>
      <c r="AA298" s="868" t="n">
        <f aca="false">SUM(W298:Z298)</f>
        <v>2</v>
      </c>
      <c r="AB298" s="124"/>
    </row>
    <row r="299" s="123" customFormat="true" ht="13.5" hidden="false" customHeight="false" outlineLevel="0" collapsed="false">
      <c r="A299" s="880"/>
      <c r="B299" s="880"/>
      <c r="C299" s="880"/>
      <c r="D299" s="913" t="s">
        <v>476</v>
      </c>
      <c r="E299" s="914" t="n">
        <f aca="false">'12-40'!F75</f>
        <v>6</v>
      </c>
      <c r="F299" s="915" t="n">
        <f aca="false">'12-40'!L75</f>
        <v>0</v>
      </c>
      <c r="G299" s="915" t="n">
        <f aca="false">'12-40'!M75</f>
        <v>0</v>
      </c>
      <c r="H299" s="915" t="n">
        <f aca="false">'12-40'!N75</f>
        <v>0</v>
      </c>
      <c r="I299" s="915" t="n">
        <f aca="false">'12-40'!O75</f>
        <v>0</v>
      </c>
      <c r="J299" s="915" t="n">
        <f aca="false">'12-40'!P75</f>
        <v>0</v>
      </c>
      <c r="K299" s="915" t="n">
        <f aca="false">'12-40'!Q75</f>
        <v>0</v>
      </c>
      <c r="L299" s="915" t="n">
        <f aca="false">'12-40'!R75</f>
        <v>0</v>
      </c>
      <c r="M299" s="915" t="n">
        <f aca="false">'12-40'!S75</f>
        <v>0</v>
      </c>
      <c r="N299" s="915" t="n">
        <f aca="false">'12-40'!T75</f>
        <v>0</v>
      </c>
      <c r="O299" s="915" t="n">
        <f aca="false">'12-40'!U75</f>
        <v>0</v>
      </c>
      <c r="P299" s="915" t="n">
        <f aca="false">'12-40'!V75</f>
        <v>0</v>
      </c>
      <c r="Q299" s="915" t="n">
        <f aca="false">'12-40'!W75</f>
        <v>0</v>
      </c>
      <c r="R299" s="915" t="n">
        <f aca="false">'12-40'!X75</f>
        <v>0</v>
      </c>
      <c r="S299" s="915" t="n">
        <f aca="false">'12-40'!Y75</f>
        <v>0</v>
      </c>
      <c r="T299" s="915" t="n">
        <f aca="false">'12-40'!Z75</f>
        <v>0</v>
      </c>
      <c r="U299" s="915" t="n">
        <f aca="false">'12-40'!AA75</f>
        <v>2</v>
      </c>
      <c r="V299" s="916" t="n">
        <f aca="false">'12-40'!AB75</f>
        <v>1</v>
      </c>
      <c r="W299" s="917" t="n">
        <f aca="false">'12-40'!AC75</f>
        <v>2</v>
      </c>
      <c r="X299" s="915" t="n">
        <f aca="false">'12-40'!AD75</f>
        <v>1</v>
      </c>
      <c r="Y299" s="915" t="n">
        <f aca="false">'12-40'!AE75</f>
        <v>0</v>
      </c>
      <c r="Z299" s="915" t="n">
        <f aca="false">'12-40'!AF75</f>
        <v>0</v>
      </c>
      <c r="AA299" s="868" t="n">
        <f aca="false">SUM(W299:Z299)</f>
        <v>3</v>
      </c>
      <c r="AB299" s="124"/>
    </row>
    <row r="300" s="123" customFormat="true" ht="13.5" hidden="false" customHeight="false" outlineLevel="0" collapsed="false">
      <c r="A300" s="880" t="s">
        <v>456</v>
      </c>
      <c r="B300" s="884"/>
      <c r="C300" s="884" t="s">
        <v>622</v>
      </c>
      <c r="D300" s="913" t="s">
        <v>7</v>
      </c>
      <c r="E300" s="914" t="n">
        <f aca="false">'12-40'!F76</f>
        <v>53</v>
      </c>
      <c r="F300" s="915" t="n">
        <f aca="false">'12-40'!L76</f>
        <v>0</v>
      </c>
      <c r="G300" s="915" t="n">
        <f aca="false">'12-40'!M76</f>
        <v>0</v>
      </c>
      <c r="H300" s="915" t="n">
        <f aca="false">'12-40'!N76</f>
        <v>0</v>
      </c>
      <c r="I300" s="915" t="n">
        <f aca="false">'12-40'!O76</f>
        <v>0</v>
      </c>
      <c r="J300" s="915" t="n">
        <f aca="false">'12-40'!P76</f>
        <v>0</v>
      </c>
      <c r="K300" s="915" t="n">
        <f aca="false">'12-40'!Q76</f>
        <v>0</v>
      </c>
      <c r="L300" s="915" t="n">
        <f aca="false">'12-40'!R76</f>
        <v>0</v>
      </c>
      <c r="M300" s="915" t="n">
        <f aca="false">'12-40'!S76</f>
        <v>0</v>
      </c>
      <c r="N300" s="915" t="n">
        <f aca="false">'12-40'!T76</f>
        <v>5</v>
      </c>
      <c r="O300" s="915" t="n">
        <f aca="false">'12-40'!U76</f>
        <v>4</v>
      </c>
      <c r="P300" s="915" t="n">
        <f aca="false">'12-40'!V76</f>
        <v>1</v>
      </c>
      <c r="Q300" s="915" t="n">
        <f aca="false">'12-40'!W76</f>
        <v>0</v>
      </c>
      <c r="R300" s="915" t="n">
        <f aca="false">'12-40'!X76</f>
        <v>3</v>
      </c>
      <c r="S300" s="915" t="n">
        <f aca="false">'12-40'!Y76</f>
        <v>3</v>
      </c>
      <c r="T300" s="915" t="n">
        <f aca="false">'12-40'!Z76</f>
        <v>4</v>
      </c>
      <c r="U300" s="915" t="n">
        <f aca="false">'12-40'!AA76</f>
        <v>5</v>
      </c>
      <c r="V300" s="916" t="n">
        <f aca="false">'12-40'!AB76</f>
        <v>11</v>
      </c>
      <c r="W300" s="917" t="n">
        <f aca="false">'12-40'!AC76</f>
        <v>7</v>
      </c>
      <c r="X300" s="915" t="n">
        <f aca="false">'12-40'!AD76</f>
        <v>6</v>
      </c>
      <c r="Y300" s="915" t="n">
        <f aca="false">'12-40'!AE76</f>
        <v>3</v>
      </c>
      <c r="Z300" s="915" t="n">
        <f aca="false">'12-40'!AF76</f>
        <v>1</v>
      </c>
      <c r="AA300" s="868" t="n">
        <f aca="false">SUM(W300:Z300)</f>
        <v>17</v>
      </c>
      <c r="AB300" s="124"/>
    </row>
    <row r="301" s="123" customFormat="true" ht="13.5" hidden="false" customHeight="false" outlineLevel="0" collapsed="false">
      <c r="A301" s="880"/>
      <c r="B301" s="884"/>
      <c r="C301" s="884"/>
      <c r="D301" s="913" t="s">
        <v>475</v>
      </c>
      <c r="E301" s="914" t="n">
        <f aca="false">'12-40'!F77</f>
        <v>34</v>
      </c>
      <c r="F301" s="915" t="n">
        <f aca="false">'12-40'!L77</f>
        <v>0</v>
      </c>
      <c r="G301" s="915" t="n">
        <f aca="false">'12-40'!M77</f>
        <v>0</v>
      </c>
      <c r="H301" s="915" t="n">
        <f aca="false">'12-40'!N77</f>
        <v>0</v>
      </c>
      <c r="I301" s="915" t="n">
        <f aca="false">'12-40'!O77</f>
        <v>0</v>
      </c>
      <c r="J301" s="915" t="n">
        <f aca="false">'12-40'!P77</f>
        <v>0</v>
      </c>
      <c r="K301" s="915" t="n">
        <f aca="false">'12-40'!Q77</f>
        <v>0</v>
      </c>
      <c r="L301" s="915" t="n">
        <f aca="false">'12-40'!R77</f>
        <v>0</v>
      </c>
      <c r="M301" s="915" t="n">
        <f aca="false">'12-40'!S77</f>
        <v>0</v>
      </c>
      <c r="N301" s="915" t="n">
        <f aca="false">'12-40'!T77</f>
        <v>4</v>
      </c>
      <c r="O301" s="915" t="n">
        <f aca="false">'12-40'!U77</f>
        <v>3</v>
      </c>
      <c r="P301" s="915" t="n">
        <f aca="false">'12-40'!V77</f>
        <v>1</v>
      </c>
      <c r="Q301" s="915" t="n">
        <f aca="false">'12-40'!W77</f>
        <v>0</v>
      </c>
      <c r="R301" s="915" t="n">
        <f aca="false">'12-40'!X77</f>
        <v>3</v>
      </c>
      <c r="S301" s="915" t="n">
        <f aca="false">'12-40'!Y77</f>
        <v>3</v>
      </c>
      <c r="T301" s="915" t="n">
        <f aca="false">'12-40'!Z77</f>
        <v>4</v>
      </c>
      <c r="U301" s="915" t="n">
        <f aca="false">'12-40'!AA77</f>
        <v>5</v>
      </c>
      <c r="V301" s="916" t="n">
        <f aca="false">'12-40'!AB77</f>
        <v>7</v>
      </c>
      <c r="W301" s="917" t="n">
        <f aca="false">'12-40'!AC77</f>
        <v>3</v>
      </c>
      <c r="X301" s="915" t="n">
        <f aca="false">'12-40'!AD77</f>
        <v>1</v>
      </c>
      <c r="Y301" s="915" t="n">
        <f aca="false">'12-40'!AE77</f>
        <v>0</v>
      </c>
      <c r="Z301" s="915" t="n">
        <f aca="false">'12-40'!AF77</f>
        <v>0</v>
      </c>
      <c r="AA301" s="868" t="n">
        <f aca="false">SUM(W301:Z301)</f>
        <v>4</v>
      </c>
      <c r="AB301" s="124"/>
    </row>
    <row r="302" s="123" customFormat="true" ht="13.5" hidden="false" customHeight="false" outlineLevel="0" collapsed="false">
      <c r="A302" s="880"/>
      <c r="B302" s="884"/>
      <c r="C302" s="884"/>
      <c r="D302" s="913" t="s">
        <v>476</v>
      </c>
      <c r="E302" s="914" t="n">
        <f aca="false">'12-40'!F78</f>
        <v>19</v>
      </c>
      <c r="F302" s="915" t="n">
        <f aca="false">'12-40'!L78</f>
        <v>0</v>
      </c>
      <c r="G302" s="915" t="n">
        <f aca="false">'12-40'!M78</f>
        <v>0</v>
      </c>
      <c r="H302" s="915" t="n">
        <f aca="false">'12-40'!N78</f>
        <v>0</v>
      </c>
      <c r="I302" s="915" t="n">
        <f aca="false">'12-40'!O78</f>
        <v>0</v>
      </c>
      <c r="J302" s="915" t="n">
        <f aca="false">'12-40'!P78</f>
        <v>0</v>
      </c>
      <c r="K302" s="915" t="n">
        <f aca="false">'12-40'!Q78</f>
        <v>0</v>
      </c>
      <c r="L302" s="915" t="n">
        <f aca="false">'12-40'!R78</f>
        <v>0</v>
      </c>
      <c r="M302" s="915" t="n">
        <f aca="false">'12-40'!S78</f>
        <v>0</v>
      </c>
      <c r="N302" s="915" t="n">
        <f aca="false">'12-40'!T78</f>
        <v>1</v>
      </c>
      <c r="O302" s="915" t="n">
        <f aca="false">'12-40'!U78</f>
        <v>1</v>
      </c>
      <c r="P302" s="915" t="n">
        <f aca="false">'12-40'!V78</f>
        <v>0</v>
      </c>
      <c r="Q302" s="915" t="n">
        <f aca="false">'12-40'!W78</f>
        <v>0</v>
      </c>
      <c r="R302" s="915" t="n">
        <f aca="false">'12-40'!X78</f>
        <v>0</v>
      </c>
      <c r="S302" s="915" t="n">
        <f aca="false">'12-40'!Y78</f>
        <v>0</v>
      </c>
      <c r="T302" s="915" t="n">
        <f aca="false">'12-40'!Z78</f>
        <v>0</v>
      </c>
      <c r="U302" s="915" t="n">
        <f aca="false">'12-40'!AA78</f>
        <v>0</v>
      </c>
      <c r="V302" s="916" t="n">
        <f aca="false">'12-40'!AB78</f>
        <v>4</v>
      </c>
      <c r="W302" s="917" t="n">
        <f aca="false">'12-40'!AC78</f>
        <v>4</v>
      </c>
      <c r="X302" s="915" t="n">
        <f aca="false">'12-40'!AD78</f>
        <v>5</v>
      </c>
      <c r="Y302" s="915" t="n">
        <f aca="false">'12-40'!AE78</f>
        <v>3</v>
      </c>
      <c r="Z302" s="915" t="n">
        <f aca="false">'12-40'!AF78</f>
        <v>1</v>
      </c>
      <c r="AA302" s="868" t="n">
        <f aca="false">SUM(W302:Z302)</f>
        <v>13</v>
      </c>
      <c r="AB302" s="124"/>
    </row>
    <row r="303" s="123" customFormat="true" ht="13.5" hidden="false" customHeight="false" outlineLevel="0" collapsed="false">
      <c r="A303" s="880" t="s">
        <v>458</v>
      </c>
      <c r="B303" s="884"/>
      <c r="C303" s="884" t="s">
        <v>999</v>
      </c>
      <c r="D303" s="913" t="s">
        <v>7</v>
      </c>
      <c r="E303" s="914" t="n">
        <f aca="false">'12-40'!F79</f>
        <v>77</v>
      </c>
      <c r="F303" s="915" t="n">
        <f aca="false">'12-40'!L79</f>
        <v>0</v>
      </c>
      <c r="G303" s="915" t="n">
        <f aca="false">'12-40'!M79</f>
        <v>0</v>
      </c>
      <c r="H303" s="915" t="n">
        <f aca="false">'12-40'!N79</f>
        <v>0</v>
      </c>
      <c r="I303" s="915" t="n">
        <f aca="false">'12-40'!O79</f>
        <v>0</v>
      </c>
      <c r="J303" s="915" t="n">
        <f aca="false">'12-40'!P79</f>
        <v>0</v>
      </c>
      <c r="K303" s="915" t="n">
        <f aca="false">'12-40'!Q79</f>
        <v>0</v>
      </c>
      <c r="L303" s="915" t="n">
        <f aca="false">'12-40'!R79</f>
        <v>0</v>
      </c>
      <c r="M303" s="915" t="n">
        <f aca="false">'12-40'!S79</f>
        <v>0</v>
      </c>
      <c r="N303" s="915" t="n">
        <f aca="false">'12-40'!T79</f>
        <v>0</v>
      </c>
      <c r="O303" s="915" t="n">
        <f aca="false">'12-40'!U79</f>
        <v>0</v>
      </c>
      <c r="P303" s="915" t="n">
        <f aca="false">'12-40'!V79</f>
        <v>0</v>
      </c>
      <c r="Q303" s="915" t="n">
        <f aca="false">'12-40'!W79</f>
        <v>0</v>
      </c>
      <c r="R303" s="915" t="n">
        <f aca="false">'12-40'!X79</f>
        <v>2</v>
      </c>
      <c r="S303" s="915" t="n">
        <f aca="false">'12-40'!Y79</f>
        <v>2</v>
      </c>
      <c r="T303" s="915" t="n">
        <f aca="false">'12-40'!Z79</f>
        <v>2</v>
      </c>
      <c r="U303" s="915" t="n">
        <f aca="false">'12-40'!AA79</f>
        <v>10</v>
      </c>
      <c r="V303" s="916" t="n">
        <f aca="false">'12-40'!AB79</f>
        <v>10</v>
      </c>
      <c r="W303" s="917" t="n">
        <f aca="false">'12-40'!AC79</f>
        <v>23</v>
      </c>
      <c r="X303" s="915" t="n">
        <f aca="false">'12-40'!AD79</f>
        <v>20</v>
      </c>
      <c r="Y303" s="915" t="n">
        <f aca="false">'12-40'!AE79</f>
        <v>4</v>
      </c>
      <c r="Z303" s="915" t="n">
        <f aca="false">'12-40'!AF79</f>
        <v>4</v>
      </c>
      <c r="AA303" s="868" t="n">
        <f aca="false">SUM(W303:Z303)</f>
        <v>51</v>
      </c>
      <c r="AB303" s="124"/>
    </row>
    <row r="304" s="123" customFormat="true" ht="13.5" hidden="false" customHeight="false" outlineLevel="0" collapsed="false">
      <c r="A304" s="880"/>
      <c r="B304" s="884"/>
      <c r="C304" s="884"/>
      <c r="D304" s="913" t="s">
        <v>475</v>
      </c>
      <c r="E304" s="914" t="n">
        <f aca="false">'12-40'!F80</f>
        <v>38</v>
      </c>
      <c r="F304" s="915" t="n">
        <f aca="false">'12-40'!L80</f>
        <v>0</v>
      </c>
      <c r="G304" s="915" t="n">
        <f aca="false">'12-40'!M80</f>
        <v>0</v>
      </c>
      <c r="H304" s="915" t="n">
        <f aca="false">'12-40'!N80</f>
        <v>0</v>
      </c>
      <c r="I304" s="915" t="n">
        <f aca="false">'12-40'!O80</f>
        <v>0</v>
      </c>
      <c r="J304" s="915" t="n">
        <f aca="false">'12-40'!P80</f>
        <v>0</v>
      </c>
      <c r="K304" s="915" t="n">
        <f aca="false">'12-40'!Q80</f>
        <v>0</v>
      </c>
      <c r="L304" s="915" t="n">
        <f aca="false">'12-40'!R80</f>
        <v>0</v>
      </c>
      <c r="M304" s="915" t="n">
        <f aca="false">'12-40'!S80</f>
        <v>0</v>
      </c>
      <c r="N304" s="915" t="n">
        <f aca="false">'12-40'!T80</f>
        <v>0</v>
      </c>
      <c r="O304" s="915" t="n">
        <f aca="false">'12-40'!U80</f>
        <v>0</v>
      </c>
      <c r="P304" s="915" t="n">
        <f aca="false">'12-40'!V80</f>
        <v>0</v>
      </c>
      <c r="Q304" s="915" t="n">
        <f aca="false">'12-40'!W80</f>
        <v>0</v>
      </c>
      <c r="R304" s="915" t="n">
        <f aca="false">'12-40'!X80</f>
        <v>2</v>
      </c>
      <c r="S304" s="915" t="n">
        <f aca="false">'12-40'!Y80</f>
        <v>2</v>
      </c>
      <c r="T304" s="915" t="n">
        <f aca="false">'12-40'!Z80</f>
        <v>2</v>
      </c>
      <c r="U304" s="915" t="n">
        <f aca="false">'12-40'!AA80</f>
        <v>6</v>
      </c>
      <c r="V304" s="916" t="n">
        <f aca="false">'12-40'!AB80</f>
        <v>5</v>
      </c>
      <c r="W304" s="917" t="n">
        <f aca="false">'12-40'!AC80</f>
        <v>12</v>
      </c>
      <c r="X304" s="915" t="n">
        <f aca="false">'12-40'!AD80</f>
        <v>9</v>
      </c>
      <c r="Y304" s="915" t="n">
        <f aca="false">'12-40'!AE80</f>
        <v>0</v>
      </c>
      <c r="Z304" s="915" t="n">
        <f aca="false">'12-40'!AF80</f>
        <v>0</v>
      </c>
      <c r="AA304" s="868" t="n">
        <f aca="false">SUM(W304:Z304)</f>
        <v>21</v>
      </c>
      <c r="AB304" s="124"/>
    </row>
    <row r="305" s="123" customFormat="true" ht="13.5" hidden="false" customHeight="false" outlineLevel="0" collapsed="false">
      <c r="A305" s="880"/>
      <c r="B305" s="884"/>
      <c r="C305" s="884"/>
      <c r="D305" s="913" t="s">
        <v>476</v>
      </c>
      <c r="E305" s="914" t="n">
        <f aca="false">'12-40'!F81</f>
        <v>39</v>
      </c>
      <c r="F305" s="915" t="n">
        <f aca="false">'12-40'!L81</f>
        <v>0</v>
      </c>
      <c r="G305" s="915" t="n">
        <f aca="false">'12-40'!M81</f>
        <v>0</v>
      </c>
      <c r="H305" s="915" t="n">
        <f aca="false">'12-40'!N81</f>
        <v>0</v>
      </c>
      <c r="I305" s="915" t="n">
        <f aca="false">'12-40'!O81</f>
        <v>0</v>
      </c>
      <c r="J305" s="915" t="n">
        <f aca="false">'12-40'!P81</f>
        <v>0</v>
      </c>
      <c r="K305" s="915" t="n">
        <f aca="false">'12-40'!Q81</f>
        <v>0</v>
      </c>
      <c r="L305" s="915" t="n">
        <f aca="false">'12-40'!R81</f>
        <v>0</v>
      </c>
      <c r="M305" s="915" t="n">
        <f aca="false">'12-40'!S81</f>
        <v>0</v>
      </c>
      <c r="N305" s="915" t="n">
        <f aca="false">'12-40'!T81</f>
        <v>0</v>
      </c>
      <c r="O305" s="915" t="n">
        <f aca="false">'12-40'!U81</f>
        <v>0</v>
      </c>
      <c r="P305" s="915" t="n">
        <f aca="false">'12-40'!V81</f>
        <v>0</v>
      </c>
      <c r="Q305" s="915" t="n">
        <f aca="false">'12-40'!W81</f>
        <v>0</v>
      </c>
      <c r="R305" s="915" t="n">
        <f aca="false">'12-40'!X81</f>
        <v>0</v>
      </c>
      <c r="S305" s="915" t="n">
        <f aca="false">'12-40'!Y81</f>
        <v>0</v>
      </c>
      <c r="T305" s="915" t="n">
        <f aca="false">'12-40'!Z81</f>
        <v>0</v>
      </c>
      <c r="U305" s="915" t="n">
        <f aca="false">'12-40'!AA81</f>
        <v>4</v>
      </c>
      <c r="V305" s="916" t="n">
        <f aca="false">'12-40'!AB81</f>
        <v>5</v>
      </c>
      <c r="W305" s="917" t="n">
        <f aca="false">'12-40'!AC81</f>
        <v>11</v>
      </c>
      <c r="X305" s="915" t="n">
        <f aca="false">'12-40'!AD81</f>
        <v>11</v>
      </c>
      <c r="Y305" s="915" t="n">
        <f aca="false">'12-40'!AE81</f>
        <v>4</v>
      </c>
      <c r="Z305" s="915" t="n">
        <f aca="false">'12-40'!AF81</f>
        <v>4</v>
      </c>
      <c r="AA305" s="868" t="n">
        <f aca="false">SUM(W305:Z305)</f>
        <v>30</v>
      </c>
      <c r="AB305" s="124"/>
    </row>
    <row r="306" s="123" customFormat="true" ht="13.5" hidden="false" customHeight="true" outlineLevel="0" collapsed="false">
      <c r="A306" s="880" t="s">
        <v>459</v>
      </c>
      <c r="B306" s="884" t="s">
        <v>186</v>
      </c>
      <c r="C306" s="884"/>
      <c r="D306" s="913" t="s">
        <v>7</v>
      </c>
      <c r="E306" s="914" t="n">
        <f aca="false">'12-40'!F82</f>
        <v>23</v>
      </c>
      <c r="F306" s="915" t="n">
        <f aca="false">'12-40'!L82</f>
        <v>0</v>
      </c>
      <c r="G306" s="915" t="n">
        <f aca="false">'12-40'!M82</f>
        <v>0</v>
      </c>
      <c r="H306" s="915" t="n">
        <f aca="false">'12-40'!N82</f>
        <v>0</v>
      </c>
      <c r="I306" s="915" t="n">
        <f aca="false">'12-40'!O82</f>
        <v>0</v>
      </c>
      <c r="J306" s="915" t="n">
        <f aca="false">'12-40'!P82</f>
        <v>0</v>
      </c>
      <c r="K306" s="915" t="n">
        <f aca="false">'12-40'!Q82</f>
        <v>0</v>
      </c>
      <c r="L306" s="915" t="n">
        <f aca="false">'12-40'!R82</f>
        <v>0</v>
      </c>
      <c r="M306" s="915" t="n">
        <f aca="false">'12-40'!S82</f>
        <v>0</v>
      </c>
      <c r="N306" s="915" t="n">
        <f aca="false">'12-40'!T82</f>
        <v>0</v>
      </c>
      <c r="O306" s="915" t="n">
        <f aca="false">'12-40'!U82</f>
        <v>0</v>
      </c>
      <c r="P306" s="915" t="n">
        <f aca="false">'12-40'!V82</f>
        <v>0</v>
      </c>
      <c r="Q306" s="915" t="n">
        <f aca="false">'12-40'!W82</f>
        <v>0</v>
      </c>
      <c r="R306" s="915" t="n">
        <f aca="false">'12-40'!X82</f>
        <v>4</v>
      </c>
      <c r="S306" s="915" t="n">
        <f aca="false">'12-40'!Y82</f>
        <v>2</v>
      </c>
      <c r="T306" s="915" t="n">
        <f aca="false">'12-40'!Z82</f>
        <v>2</v>
      </c>
      <c r="U306" s="915" t="n">
        <f aca="false">'12-40'!AA82</f>
        <v>0</v>
      </c>
      <c r="V306" s="916" t="n">
        <f aca="false">'12-40'!AB82</f>
        <v>6</v>
      </c>
      <c r="W306" s="917" t="n">
        <f aca="false">'12-40'!AC82</f>
        <v>4</v>
      </c>
      <c r="X306" s="915" t="n">
        <f aca="false">'12-40'!AD82</f>
        <v>3</v>
      </c>
      <c r="Y306" s="915" t="n">
        <f aca="false">'12-40'!AE82</f>
        <v>2</v>
      </c>
      <c r="Z306" s="915" t="n">
        <f aca="false">'12-40'!AF82</f>
        <v>0</v>
      </c>
      <c r="AA306" s="868" t="n">
        <f aca="false">SUM(W306:Z306)</f>
        <v>9</v>
      </c>
    </row>
    <row r="307" s="123" customFormat="true" ht="13.5" hidden="false" customHeight="false" outlineLevel="0" collapsed="false">
      <c r="A307" s="880"/>
      <c r="B307" s="884"/>
      <c r="C307" s="884"/>
      <c r="D307" s="913" t="s">
        <v>475</v>
      </c>
      <c r="E307" s="914" t="n">
        <f aca="false">'12-40'!F83</f>
        <v>14</v>
      </c>
      <c r="F307" s="915" t="n">
        <f aca="false">'12-40'!L83</f>
        <v>0</v>
      </c>
      <c r="G307" s="915" t="n">
        <f aca="false">'12-40'!M83</f>
        <v>0</v>
      </c>
      <c r="H307" s="915" t="n">
        <f aca="false">'12-40'!N83</f>
        <v>0</v>
      </c>
      <c r="I307" s="915" t="n">
        <f aca="false">'12-40'!O83</f>
        <v>0</v>
      </c>
      <c r="J307" s="915" t="n">
        <f aca="false">'12-40'!P83</f>
        <v>0</v>
      </c>
      <c r="K307" s="915" t="n">
        <f aca="false">'12-40'!Q83</f>
        <v>0</v>
      </c>
      <c r="L307" s="915" t="n">
        <f aca="false">'12-40'!R83</f>
        <v>0</v>
      </c>
      <c r="M307" s="915" t="n">
        <f aca="false">'12-40'!S83</f>
        <v>0</v>
      </c>
      <c r="N307" s="915" t="n">
        <f aca="false">'12-40'!T83</f>
        <v>0</v>
      </c>
      <c r="O307" s="915" t="n">
        <f aca="false">'12-40'!U83</f>
        <v>0</v>
      </c>
      <c r="P307" s="915" t="n">
        <f aca="false">'12-40'!V83</f>
        <v>0</v>
      </c>
      <c r="Q307" s="915" t="n">
        <f aca="false">'12-40'!W83</f>
        <v>0</v>
      </c>
      <c r="R307" s="915" t="n">
        <f aca="false">'12-40'!X83</f>
        <v>3</v>
      </c>
      <c r="S307" s="915" t="n">
        <f aca="false">'12-40'!Y83</f>
        <v>2</v>
      </c>
      <c r="T307" s="915" t="n">
        <f aca="false">'12-40'!Z83</f>
        <v>2</v>
      </c>
      <c r="U307" s="915" t="n">
        <f aca="false">'12-40'!AA83</f>
        <v>0</v>
      </c>
      <c r="V307" s="916" t="n">
        <f aca="false">'12-40'!AB83</f>
        <v>4</v>
      </c>
      <c r="W307" s="917" t="n">
        <f aca="false">'12-40'!AC83</f>
        <v>3</v>
      </c>
      <c r="X307" s="915" t="n">
        <f aca="false">'12-40'!AD83</f>
        <v>0</v>
      </c>
      <c r="Y307" s="915" t="n">
        <f aca="false">'12-40'!AE83</f>
        <v>0</v>
      </c>
      <c r="Z307" s="915" t="n">
        <f aca="false">'12-40'!AF83</f>
        <v>0</v>
      </c>
      <c r="AA307" s="868" t="n">
        <f aca="false">SUM(W307:Z307)</f>
        <v>3</v>
      </c>
    </row>
    <row r="308" s="123" customFormat="true" ht="13.5" hidden="false" customHeight="false" outlineLevel="0" collapsed="false">
      <c r="A308" s="880"/>
      <c r="B308" s="884"/>
      <c r="C308" s="884"/>
      <c r="D308" s="913" t="s">
        <v>476</v>
      </c>
      <c r="E308" s="914" t="n">
        <f aca="false">'12-40'!F84</f>
        <v>9</v>
      </c>
      <c r="F308" s="915" t="n">
        <f aca="false">'12-40'!L84</f>
        <v>0</v>
      </c>
      <c r="G308" s="915" t="n">
        <f aca="false">'12-40'!M84</f>
        <v>0</v>
      </c>
      <c r="H308" s="915" t="n">
        <f aca="false">'12-40'!N84</f>
        <v>0</v>
      </c>
      <c r="I308" s="915" t="n">
        <f aca="false">'12-40'!O84</f>
        <v>0</v>
      </c>
      <c r="J308" s="915" t="n">
        <f aca="false">'12-40'!P84</f>
        <v>0</v>
      </c>
      <c r="K308" s="915" t="n">
        <f aca="false">'12-40'!Q84</f>
        <v>0</v>
      </c>
      <c r="L308" s="915" t="n">
        <f aca="false">'12-40'!R84</f>
        <v>0</v>
      </c>
      <c r="M308" s="915" t="n">
        <f aca="false">'12-40'!S84</f>
        <v>0</v>
      </c>
      <c r="N308" s="915" t="n">
        <f aca="false">'12-40'!T84</f>
        <v>0</v>
      </c>
      <c r="O308" s="915" t="n">
        <f aca="false">'12-40'!U84</f>
        <v>0</v>
      </c>
      <c r="P308" s="915" t="n">
        <f aca="false">'12-40'!V84</f>
        <v>0</v>
      </c>
      <c r="Q308" s="915" t="n">
        <f aca="false">'12-40'!W84</f>
        <v>0</v>
      </c>
      <c r="R308" s="915" t="n">
        <f aca="false">'12-40'!X84</f>
        <v>1</v>
      </c>
      <c r="S308" s="915" t="n">
        <f aca="false">'12-40'!Y84</f>
        <v>0</v>
      </c>
      <c r="T308" s="915" t="n">
        <f aca="false">'12-40'!Z84</f>
        <v>0</v>
      </c>
      <c r="U308" s="915" t="n">
        <f aca="false">'12-40'!AA84</f>
        <v>0</v>
      </c>
      <c r="V308" s="916" t="n">
        <f aca="false">'12-40'!AB84</f>
        <v>2</v>
      </c>
      <c r="W308" s="917" t="n">
        <f aca="false">'12-40'!AC84</f>
        <v>1</v>
      </c>
      <c r="X308" s="915" t="n">
        <f aca="false">'12-40'!AD84</f>
        <v>3</v>
      </c>
      <c r="Y308" s="915" t="n">
        <f aca="false">'12-40'!AE84</f>
        <v>2</v>
      </c>
      <c r="Z308" s="915" t="n">
        <f aca="false">'12-40'!AF84</f>
        <v>0</v>
      </c>
      <c r="AA308" s="868" t="n">
        <f aca="false">SUM(W308:Z308)</f>
        <v>6</v>
      </c>
    </row>
    <row r="309" s="123" customFormat="true" ht="13.5" hidden="false" customHeight="false" outlineLevel="0" collapsed="false">
      <c r="A309" s="880" t="s">
        <v>460</v>
      </c>
      <c r="B309" s="884" t="s">
        <v>921</v>
      </c>
      <c r="C309" s="884"/>
      <c r="D309" s="913" t="s">
        <v>7</v>
      </c>
      <c r="E309" s="914" t="n">
        <f aca="false">'12-40'!F85</f>
        <v>144</v>
      </c>
      <c r="F309" s="915" t="n">
        <f aca="false">'12-40'!L85</f>
        <v>0</v>
      </c>
      <c r="G309" s="915" t="n">
        <f aca="false">'12-40'!M85</f>
        <v>0</v>
      </c>
      <c r="H309" s="915" t="n">
        <f aca="false">'12-40'!N85</f>
        <v>0</v>
      </c>
      <c r="I309" s="915" t="n">
        <f aca="false">'12-40'!O85</f>
        <v>0</v>
      </c>
      <c r="J309" s="915" t="n">
        <f aca="false">'12-40'!P85</f>
        <v>0</v>
      </c>
      <c r="K309" s="915" t="n">
        <f aca="false">'12-40'!Q85</f>
        <v>0</v>
      </c>
      <c r="L309" s="915" t="n">
        <f aca="false">'12-40'!R85</f>
        <v>0</v>
      </c>
      <c r="M309" s="915" t="n">
        <f aca="false">'12-40'!S85</f>
        <v>0</v>
      </c>
      <c r="N309" s="915" t="n">
        <f aca="false">'12-40'!T85</f>
        <v>0</v>
      </c>
      <c r="O309" s="915" t="n">
        <f aca="false">'12-40'!U85</f>
        <v>0</v>
      </c>
      <c r="P309" s="915" t="n">
        <f aca="false">'12-40'!V85</f>
        <v>0</v>
      </c>
      <c r="Q309" s="915" t="n">
        <f aca="false">'12-40'!W85</f>
        <v>1</v>
      </c>
      <c r="R309" s="915" t="n">
        <f aca="false">'12-40'!X85</f>
        <v>1</v>
      </c>
      <c r="S309" s="915" t="n">
        <f aca="false">'12-40'!Y85</f>
        <v>2</v>
      </c>
      <c r="T309" s="915" t="n">
        <f aca="false">'12-40'!Z85</f>
        <v>11</v>
      </c>
      <c r="U309" s="915" t="n">
        <f aca="false">'12-40'!AA85</f>
        <v>12</v>
      </c>
      <c r="V309" s="916" t="n">
        <f aca="false">'12-40'!AB85</f>
        <v>29</v>
      </c>
      <c r="W309" s="917" t="n">
        <f aca="false">'12-40'!AC85</f>
        <v>41</v>
      </c>
      <c r="X309" s="915" t="n">
        <f aca="false">'12-40'!AD85</f>
        <v>32</v>
      </c>
      <c r="Y309" s="915" t="n">
        <f aca="false">'12-40'!AE85</f>
        <v>13</v>
      </c>
      <c r="Z309" s="915" t="n">
        <f aca="false">'12-40'!AF85</f>
        <v>2</v>
      </c>
      <c r="AA309" s="868" t="n">
        <f aca="false">SUM(W309:Z309)</f>
        <v>88</v>
      </c>
    </row>
    <row r="310" s="123" customFormat="true" ht="13.5" hidden="false" customHeight="false" outlineLevel="0" collapsed="false">
      <c r="A310" s="880"/>
      <c r="B310" s="884"/>
      <c r="C310" s="884"/>
      <c r="D310" s="913" t="s">
        <v>475</v>
      </c>
      <c r="E310" s="914" t="n">
        <f aca="false">'12-40'!F86</f>
        <v>83</v>
      </c>
      <c r="F310" s="915" t="n">
        <f aca="false">'12-40'!L86</f>
        <v>0</v>
      </c>
      <c r="G310" s="915" t="n">
        <f aca="false">'12-40'!M86</f>
        <v>0</v>
      </c>
      <c r="H310" s="915" t="n">
        <f aca="false">'12-40'!N86</f>
        <v>0</v>
      </c>
      <c r="I310" s="915" t="n">
        <f aca="false">'12-40'!O86</f>
        <v>0</v>
      </c>
      <c r="J310" s="915" t="n">
        <f aca="false">'12-40'!P86</f>
        <v>0</v>
      </c>
      <c r="K310" s="915" t="n">
        <f aca="false">'12-40'!Q86</f>
        <v>0</v>
      </c>
      <c r="L310" s="915" t="n">
        <f aca="false">'12-40'!R86</f>
        <v>0</v>
      </c>
      <c r="M310" s="915" t="n">
        <f aca="false">'12-40'!S86</f>
        <v>0</v>
      </c>
      <c r="N310" s="915" t="n">
        <f aca="false">'12-40'!T86</f>
        <v>0</v>
      </c>
      <c r="O310" s="915" t="n">
        <f aca="false">'12-40'!U86</f>
        <v>0</v>
      </c>
      <c r="P310" s="915" t="n">
        <f aca="false">'12-40'!V86</f>
        <v>0</v>
      </c>
      <c r="Q310" s="915" t="n">
        <f aca="false">'12-40'!W86</f>
        <v>1</v>
      </c>
      <c r="R310" s="915" t="n">
        <f aca="false">'12-40'!X86</f>
        <v>1</v>
      </c>
      <c r="S310" s="915" t="n">
        <f aca="false">'12-40'!Y86</f>
        <v>2</v>
      </c>
      <c r="T310" s="915" t="n">
        <f aca="false">'12-40'!Z86</f>
        <v>9</v>
      </c>
      <c r="U310" s="915" t="n">
        <f aca="false">'12-40'!AA86</f>
        <v>9</v>
      </c>
      <c r="V310" s="916" t="n">
        <f aca="false">'12-40'!AB86</f>
        <v>18</v>
      </c>
      <c r="W310" s="917" t="n">
        <f aca="false">'12-40'!AC86</f>
        <v>25</v>
      </c>
      <c r="X310" s="915" t="n">
        <f aca="false">'12-40'!AD86</f>
        <v>17</v>
      </c>
      <c r="Y310" s="915" t="n">
        <f aca="false">'12-40'!AE86</f>
        <v>1</v>
      </c>
      <c r="Z310" s="915" t="n">
        <f aca="false">'12-40'!AF86</f>
        <v>0</v>
      </c>
      <c r="AA310" s="868" t="n">
        <f aca="false">SUM(W310:Z310)</f>
        <v>43</v>
      </c>
    </row>
    <row r="311" s="123" customFormat="true" ht="13.5" hidden="false" customHeight="false" outlineLevel="0" collapsed="false">
      <c r="A311" s="880"/>
      <c r="B311" s="884"/>
      <c r="C311" s="884"/>
      <c r="D311" s="913" t="s">
        <v>476</v>
      </c>
      <c r="E311" s="914" t="n">
        <f aca="false">'12-40'!F87</f>
        <v>61</v>
      </c>
      <c r="F311" s="915" t="n">
        <f aca="false">'12-40'!L87</f>
        <v>0</v>
      </c>
      <c r="G311" s="915" t="n">
        <f aca="false">'12-40'!M87</f>
        <v>0</v>
      </c>
      <c r="H311" s="915" t="n">
        <f aca="false">'12-40'!N87</f>
        <v>0</v>
      </c>
      <c r="I311" s="915" t="n">
        <f aca="false">'12-40'!O87</f>
        <v>0</v>
      </c>
      <c r="J311" s="915" t="n">
        <f aca="false">'12-40'!P87</f>
        <v>0</v>
      </c>
      <c r="K311" s="915" t="n">
        <f aca="false">'12-40'!Q87</f>
        <v>0</v>
      </c>
      <c r="L311" s="915" t="n">
        <f aca="false">'12-40'!R87</f>
        <v>0</v>
      </c>
      <c r="M311" s="915" t="n">
        <f aca="false">'12-40'!S87</f>
        <v>0</v>
      </c>
      <c r="N311" s="915" t="n">
        <f aca="false">'12-40'!T87</f>
        <v>0</v>
      </c>
      <c r="O311" s="915" t="n">
        <f aca="false">'12-40'!U87</f>
        <v>0</v>
      </c>
      <c r="P311" s="915" t="n">
        <f aca="false">'12-40'!V87</f>
        <v>0</v>
      </c>
      <c r="Q311" s="915" t="n">
        <f aca="false">'12-40'!W87</f>
        <v>0</v>
      </c>
      <c r="R311" s="915" t="n">
        <f aca="false">'12-40'!X87</f>
        <v>0</v>
      </c>
      <c r="S311" s="915" t="n">
        <f aca="false">'12-40'!Y87</f>
        <v>0</v>
      </c>
      <c r="T311" s="915" t="n">
        <f aca="false">'12-40'!Z87</f>
        <v>2</v>
      </c>
      <c r="U311" s="915" t="n">
        <f aca="false">'12-40'!AA87</f>
        <v>3</v>
      </c>
      <c r="V311" s="916" t="n">
        <f aca="false">'12-40'!AB87</f>
        <v>11</v>
      </c>
      <c r="W311" s="917" t="n">
        <f aca="false">'12-40'!AC87</f>
        <v>16</v>
      </c>
      <c r="X311" s="915" t="n">
        <f aca="false">'12-40'!AD87</f>
        <v>15</v>
      </c>
      <c r="Y311" s="915" t="n">
        <f aca="false">'12-40'!AE87</f>
        <v>12</v>
      </c>
      <c r="Z311" s="915" t="n">
        <f aca="false">'12-40'!AF87</f>
        <v>2</v>
      </c>
      <c r="AA311" s="868" t="n">
        <f aca="false">SUM(W311:Z311)</f>
        <v>45</v>
      </c>
    </row>
    <row r="312" s="123" customFormat="true" ht="13.5" hidden="false" customHeight="true" outlineLevel="0" collapsed="false">
      <c r="A312" s="880" t="s">
        <v>461</v>
      </c>
      <c r="B312" s="884" t="s">
        <v>189</v>
      </c>
      <c r="C312" s="884"/>
      <c r="D312" s="913" t="s">
        <v>7</v>
      </c>
      <c r="E312" s="914" t="n">
        <f aca="false">'12-40'!F88</f>
        <v>21</v>
      </c>
      <c r="F312" s="915" t="n">
        <f aca="false">'12-40'!L88</f>
        <v>0</v>
      </c>
      <c r="G312" s="915" t="n">
        <f aca="false">'12-40'!M88</f>
        <v>0</v>
      </c>
      <c r="H312" s="915" t="n">
        <f aca="false">'12-40'!N88</f>
        <v>0</v>
      </c>
      <c r="I312" s="915" t="n">
        <f aca="false">'12-40'!O88</f>
        <v>0</v>
      </c>
      <c r="J312" s="915" t="n">
        <f aca="false">'12-40'!P88</f>
        <v>0</v>
      </c>
      <c r="K312" s="915" t="n">
        <f aca="false">'12-40'!Q88</f>
        <v>0</v>
      </c>
      <c r="L312" s="915" t="n">
        <f aca="false">'12-40'!R88</f>
        <v>0</v>
      </c>
      <c r="M312" s="915" t="n">
        <f aca="false">'12-40'!S88</f>
        <v>0</v>
      </c>
      <c r="N312" s="915" t="n">
        <f aca="false">'12-40'!T88</f>
        <v>0</v>
      </c>
      <c r="O312" s="915" t="n">
        <f aca="false">'12-40'!U88</f>
        <v>0</v>
      </c>
      <c r="P312" s="915" t="n">
        <f aca="false">'12-40'!V88</f>
        <v>0</v>
      </c>
      <c r="Q312" s="915" t="n">
        <f aca="false">'12-40'!W88</f>
        <v>0</v>
      </c>
      <c r="R312" s="915" t="n">
        <f aca="false">'12-40'!X88</f>
        <v>0</v>
      </c>
      <c r="S312" s="915" t="n">
        <f aca="false">'12-40'!Y88</f>
        <v>1</v>
      </c>
      <c r="T312" s="915" t="n">
        <f aca="false">'12-40'!Z88</f>
        <v>3</v>
      </c>
      <c r="U312" s="915" t="n">
        <f aca="false">'12-40'!AA88</f>
        <v>3</v>
      </c>
      <c r="V312" s="916" t="n">
        <f aca="false">'12-40'!AB88</f>
        <v>3</v>
      </c>
      <c r="W312" s="917" t="n">
        <f aca="false">'12-40'!AC88</f>
        <v>3</v>
      </c>
      <c r="X312" s="915" t="n">
        <f aca="false">'12-40'!AD88</f>
        <v>5</v>
      </c>
      <c r="Y312" s="915" t="n">
        <f aca="false">'12-40'!AE88</f>
        <v>3</v>
      </c>
      <c r="Z312" s="915" t="n">
        <f aca="false">'12-40'!AF88</f>
        <v>0</v>
      </c>
      <c r="AA312" s="868" t="n">
        <f aca="false">SUM(W312:Z312)</f>
        <v>11</v>
      </c>
    </row>
    <row r="313" s="123" customFormat="true" ht="13.5" hidden="false" customHeight="false" outlineLevel="0" collapsed="false">
      <c r="A313" s="880"/>
      <c r="B313" s="884"/>
      <c r="C313" s="884"/>
      <c r="D313" s="913" t="s">
        <v>475</v>
      </c>
      <c r="E313" s="914" t="n">
        <f aca="false">'12-40'!F89</f>
        <v>17</v>
      </c>
      <c r="F313" s="915" t="n">
        <f aca="false">'12-40'!L89</f>
        <v>0</v>
      </c>
      <c r="G313" s="915" t="n">
        <f aca="false">'12-40'!M89</f>
        <v>0</v>
      </c>
      <c r="H313" s="915" t="n">
        <f aca="false">'12-40'!N89</f>
        <v>0</v>
      </c>
      <c r="I313" s="915" t="n">
        <f aca="false">'12-40'!O89</f>
        <v>0</v>
      </c>
      <c r="J313" s="915" t="n">
        <f aca="false">'12-40'!P89</f>
        <v>0</v>
      </c>
      <c r="K313" s="915" t="n">
        <f aca="false">'12-40'!Q89</f>
        <v>0</v>
      </c>
      <c r="L313" s="915" t="n">
        <f aca="false">'12-40'!R89</f>
        <v>0</v>
      </c>
      <c r="M313" s="915" t="n">
        <f aca="false">'12-40'!S89</f>
        <v>0</v>
      </c>
      <c r="N313" s="915" t="n">
        <f aca="false">'12-40'!T89</f>
        <v>0</v>
      </c>
      <c r="O313" s="915" t="n">
        <f aca="false">'12-40'!U89</f>
        <v>0</v>
      </c>
      <c r="P313" s="915" t="n">
        <f aca="false">'12-40'!V89</f>
        <v>0</v>
      </c>
      <c r="Q313" s="915" t="n">
        <f aca="false">'12-40'!W89</f>
        <v>0</v>
      </c>
      <c r="R313" s="915" t="n">
        <f aca="false">'12-40'!X89</f>
        <v>0</v>
      </c>
      <c r="S313" s="915" t="n">
        <f aca="false">'12-40'!Y89</f>
        <v>1</v>
      </c>
      <c r="T313" s="915" t="n">
        <f aca="false">'12-40'!Z89</f>
        <v>3</v>
      </c>
      <c r="U313" s="915" t="n">
        <f aca="false">'12-40'!AA89</f>
        <v>3</v>
      </c>
      <c r="V313" s="916" t="n">
        <f aca="false">'12-40'!AB89</f>
        <v>2</v>
      </c>
      <c r="W313" s="917" t="n">
        <f aca="false">'12-40'!AC89</f>
        <v>3</v>
      </c>
      <c r="X313" s="915" t="n">
        <f aca="false">'12-40'!AD89</f>
        <v>4</v>
      </c>
      <c r="Y313" s="915" t="n">
        <f aca="false">'12-40'!AE89</f>
        <v>1</v>
      </c>
      <c r="Z313" s="915" t="n">
        <f aca="false">'12-40'!AF89</f>
        <v>0</v>
      </c>
      <c r="AA313" s="868" t="n">
        <f aca="false">SUM(W313:Z313)</f>
        <v>8</v>
      </c>
    </row>
    <row r="314" s="123" customFormat="true" ht="13.5" hidden="false" customHeight="false" outlineLevel="0" collapsed="false">
      <c r="A314" s="880"/>
      <c r="B314" s="884"/>
      <c r="C314" s="884"/>
      <c r="D314" s="913" t="s">
        <v>476</v>
      </c>
      <c r="E314" s="914" t="n">
        <f aca="false">'12-40'!F90</f>
        <v>4</v>
      </c>
      <c r="F314" s="915" t="n">
        <f aca="false">'12-40'!L90</f>
        <v>0</v>
      </c>
      <c r="G314" s="915" t="n">
        <f aca="false">'12-40'!M90</f>
        <v>0</v>
      </c>
      <c r="H314" s="915" t="n">
        <f aca="false">'12-40'!N90</f>
        <v>0</v>
      </c>
      <c r="I314" s="915" t="n">
        <f aca="false">'12-40'!O90</f>
        <v>0</v>
      </c>
      <c r="J314" s="915" t="n">
        <f aca="false">'12-40'!P90</f>
        <v>0</v>
      </c>
      <c r="K314" s="915" t="n">
        <f aca="false">'12-40'!Q90</f>
        <v>0</v>
      </c>
      <c r="L314" s="915" t="n">
        <f aca="false">'12-40'!R90</f>
        <v>0</v>
      </c>
      <c r="M314" s="915" t="n">
        <f aca="false">'12-40'!S90</f>
        <v>0</v>
      </c>
      <c r="N314" s="915" t="n">
        <f aca="false">'12-40'!T90</f>
        <v>0</v>
      </c>
      <c r="O314" s="915" t="n">
        <f aca="false">'12-40'!U90</f>
        <v>0</v>
      </c>
      <c r="P314" s="915" t="n">
        <f aca="false">'12-40'!V90</f>
        <v>0</v>
      </c>
      <c r="Q314" s="915" t="n">
        <f aca="false">'12-40'!W90</f>
        <v>0</v>
      </c>
      <c r="R314" s="915" t="n">
        <f aca="false">'12-40'!X90</f>
        <v>0</v>
      </c>
      <c r="S314" s="915" t="n">
        <f aca="false">'12-40'!Y90</f>
        <v>0</v>
      </c>
      <c r="T314" s="915" t="n">
        <f aca="false">'12-40'!Z90</f>
        <v>0</v>
      </c>
      <c r="U314" s="915" t="n">
        <f aca="false">'12-40'!AA90</f>
        <v>0</v>
      </c>
      <c r="V314" s="916" t="n">
        <f aca="false">'12-40'!AB90</f>
        <v>1</v>
      </c>
      <c r="W314" s="917" t="n">
        <f aca="false">'12-40'!AC90</f>
        <v>0</v>
      </c>
      <c r="X314" s="915" t="n">
        <f aca="false">'12-40'!AD90</f>
        <v>1</v>
      </c>
      <c r="Y314" s="915" t="n">
        <f aca="false">'12-40'!AE90</f>
        <v>2</v>
      </c>
      <c r="Z314" s="915" t="n">
        <f aca="false">'12-40'!AF90</f>
        <v>0</v>
      </c>
      <c r="AA314" s="868" t="n">
        <f aca="false">SUM(W314:Z314)</f>
        <v>3</v>
      </c>
    </row>
    <row r="315" s="123" customFormat="true" ht="13.5" hidden="false" customHeight="false" outlineLevel="0" collapsed="false">
      <c r="A315" s="880" t="s">
        <v>462</v>
      </c>
      <c r="B315" s="884" t="s">
        <v>922</v>
      </c>
      <c r="C315" s="884"/>
      <c r="D315" s="913" t="s">
        <v>7</v>
      </c>
      <c r="E315" s="914" t="n">
        <f aca="false">'12-40'!F91</f>
        <v>4</v>
      </c>
      <c r="F315" s="915" t="n">
        <f aca="false">'12-40'!L91</f>
        <v>0</v>
      </c>
      <c r="G315" s="915" t="n">
        <f aca="false">'12-40'!M91</f>
        <v>0</v>
      </c>
      <c r="H315" s="915" t="n">
        <f aca="false">'12-40'!N91</f>
        <v>0</v>
      </c>
      <c r="I315" s="915" t="n">
        <f aca="false">'12-40'!O91</f>
        <v>0</v>
      </c>
      <c r="J315" s="915" t="n">
        <f aca="false">'12-40'!P91</f>
        <v>0</v>
      </c>
      <c r="K315" s="915" t="n">
        <f aca="false">'12-40'!Q91</f>
        <v>0</v>
      </c>
      <c r="L315" s="915" t="n">
        <f aca="false">'12-40'!R91</f>
        <v>0</v>
      </c>
      <c r="M315" s="915" t="n">
        <f aca="false">'12-40'!S91</f>
        <v>0</v>
      </c>
      <c r="N315" s="915" t="n">
        <f aca="false">'12-40'!T91</f>
        <v>0</v>
      </c>
      <c r="O315" s="915" t="n">
        <f aca="false">'12-40'!U91</f>
        <v>0</v>
      </c>
      <c r="P315" s="915" t="n">
        <f aca="false">'12-40'!V91</f>
        <v>0</v>
      </c>
      <c r="Q315" s="915" t="n">
        <f aca="false">'12-40'!W91</f>
        <v>0</v>
      </c>
      <c r="R315" s="915" t="n">
        <f aca="false">'12-40'!X91</f>
        <v>0</v>
      </c>
      <c r="S315" s="915" t="n">
        <f aca="false">'12-40'!Y91</f>
        <v>0</v>
      </c>
      <c r="T315" s="915" t="n">
        <f aca="false">'12-40'!Z91</f>
        <v>0</v>
      </c>
      <c r="U315" s="915" t="n">
        <f aca="false">'12-40'!AA91</f>
        <v>0</v>
      </c>
      <c r="V315" s="916" t="n">
        <f aca="false">'12-40'!AB91</f>
        <v>2</v>
      </c>
      <c r="W315" s="917" t="n">
        <f aca="false">'12-40'!AC91</f>
        <v>1</v>
      </c>
      <c r="X315" s="915" t="n">
        <f aca="false">'12-40'!AD91</f>
        <v>1</v>
      </c>
      <c r="Y315" s="915" t="n">
        <f aca="false">'12-40'!AE91</f>
        <v>0</v>
      </c>
      <c r="Z315" s="915" t="n">
        <f aca="false">'12-40'!AF91</f>
        <v>0</v>
      </c>
      <c r="AA315" s="868" t="n">
        <f aca="false">SUM(W315:Z315)</f>
        <v>2</v>
      </c>
    </row>
    <row r="316" s="123" customFormat="true" ht="13.5" hidden="false" customHeight="false" outlineLevel="0" collapsed="false">
      <c r="A316" s="880"/>
      <c r="B316" s="884"/>
      <c r="C316" s="884"/>
      <c r="D316" s="913" t="s">
        <v>475</v>
      </c>
      <c r="E316" s="914" t="n">
        <f aca="false">'12-40'!F92</f>
        <v>2</v>
      </c>
      <c r="F316" s="915" t="n">
        <f aca="false">'12-40'!L92</f>
        <v>0</v>
      </c>
      <c r="G316" s="915" t="n">
        <f aca="false">'12-40'!M92</f>
        <v>0</v>
      </c>
      <c r="H316" s="915" t="n">
        <f aca="false">'12-40'!N92</f>
        <v>0</v>
      </c>
      <c r="I316" s="915" t="n">
        <f aca="false">'12-40'!O92</f>
        <v>0</v>
      </c>
      <c r="J316" s="915" t="n">
        <f aca="false">'12-40'!P92</f>
        <v>0</v>
      </c>
      <c r="K316" s="915" t="n">
        <f aca="false">'12-40'!Q92</f>
        <v>0</v>
      </c>
      <c r="L316" s="915" t="n">
        <f aca="false">'12-40'!R92</f>
        <v>0</v>
      </c>
      <c r="M316" s="915" t="n">
        <f aca="false">'12-40'!S92</f>
        <v>0</v>
      </c>
      <c r="N316" s="915" t="n">
        <f aca="false">'12-40'!T92</f>
        <v>0</v>
      </c>
      <c r="O316" s="915" t="n">
        <f aca="false">'12-40'!U92</f>
        <v>0</v>
      </c>
      <c r="P316" s="915" t="n">
        <f aca="false">'12-40'!V92</f>
        <v>0</v>
      </c>
      <c r="Q316" s="915" t="n">
        <f aca="false">'12-40'!W92</f>
        <v>0</v>
      </c>
      <c r="R316" s="915" t="n">
        <f aca="false">'12-40'!X92</f>
        <v>0</v>
      </c>
      <c r="S316" s="915" t="n">
        <f aca="false">'12-40'!Y92</f>
        <v>0</v>
      </c>
      <c r="T316" s="915" t="n">
        <f aca="false">'12-40'!Z92</f>
        <v>0</v>
      </c>
      <c r="U316" s="915" t="n">
        <f aca="false">'12-40'!AA92</f>
        <v>0</v>
      </c>
      <c r="V316" s="916" t="n">
        <f aca="false">'12-40'!AB92</f>
        <v>1</v>
      </c>
      <c r="W316" s="917" t="n">
        <f aca="false">'12-40'!AC92</f>
        <v>1</v>
      </c>
      <c r="X316" s="915" t="n">
        <f aca="false">'12-40'!AD92</f>
        <v>0</v>
      </c>
      <c r="Y316" s="915" t="n">
        <f aca="false">'12-40'!AE92</f>
        <v>0</v>
      </c>
      <c r="Z316" s="915" t="n">
        <f aca="false">'12-40'!AF92</f>
        <v>0</v>
      </c>
      <c r="AA316" s="868" t="n">
        <f aca="false">SUM(W316:Z316)</f>
        <v>1</v>
      </c>
    </row>
    <row r="317" s="123" customFormat="true" ht="13.5" hidden="false" customHeight="false" outlineLevel="0" collapsed="false">
      <c r="A317" s="880"/>
      <c r="B317" s="884"/>
      <c r="C317" s="884"/>
      <c r="D317" s="913" t="s">
        <v>476</v>
      </c>
      <c r="E317" s="914" t="n">
        <f aca="false">'12-40'!F93</f>
        <v>2</v>
      </c>
      <c r="F317" s="915" t="n">
        <f aca="false">'12-40'!L93</f>
        <v>0</v>
      </c>
      <c r="G317" s="915" t="n">
        <f aca="false">'12-40'!M93</f>
        <v>0</v>
      </c>
      <c r="H317" s="915" t="n">
        <f aca="false">'12-40'!N93</f>
        <v>0</v>
      </c>
      <c r="I317" s="915" t="n">
        <f aca="false">'12-40'!O93</f>
        <v>0</v>
      </c>
      <c r="J317" s="915" t="n">
        <f aca="false">'12-40'!P93</f>
        <v>0</v>
      </c>
      <c r="K317" s="915" t="n">
        <f aca="false">'12-40'!Q93</f>
        <v>0</v>
      </c>
      <c r="L317" s="915" t="n">
        <f aca="false">'12-40'!R93</f>
        <v>0</v>
      </c>
      <c r="M317" s="915" t="n">
        <f aca="false">'12-40'!S93</f>
        <v>0</v>
      </c>
      <c r="N317" s="915" t="n">
        <f aca="false">'12-40'!T93</f>
        <v>0</v>
      </c>
      <c r="O317" s="915" t="n">
        <f aca="false">'12-40'!U93</f>
        <v>0</v>
      </c>
      <c r="P317" s="915" t="n">
        <f aca="false">'12-40'!V93</f>
        <v>0</v>
      </c>
      <c r="Q317" s="915" t="n">
        <f aca="false">'12-40'!W93</f>
        <v>0</v>
      </c>
      <c r="R317" s="915" t="n">
        <f aca="false">'12-40'!X93</f>
        <v>0</v>
      </c>
      <c r="S317" s="915" t="n">
        <f aca="false">'12-40'!Y93</f>
        <v>0</v>
      </c>
      <c r="T317" s="915" t="n">
        <f aca="false">'12-40'!Z93</f>
        <v>0</v>
      </c>
      <c r="U317" s="915" t="n">
        <f aca="false">'12-40'!AA93</f>
        <v>0</v>
      </c>
      <c r="V317" s="916" t="n">
        <f aca="false">'12-40'!AB93</f>
        <v>1</v>
      </c>
      <c r="W317" s="917" t="n">
        <f aca="false">'12-40'!AC93</f>
        <v>0</v>
      </c>
      <c r="X317" s="915" t="n">
        <f aca="false">'12-40'!AD93</f>
        <v>1</v>
      </c>
      <c r="Y317" s="915" t="n">
        <f aca="false">'12-40'!AE93</f>
        <v>0</v>
      </c>
      <c r="Z317" s="915" t="n">
        <f aca="false">'12-40'!AF93</f>
        <v>0</v>
      </c>
      <c r="AA317" s="868" t="n">
        <f aca="false">SUM(W317:Z317)</f>
        <v>1</v>
      </c>
    </row>
    <row r="318" s="123" customFormat="true" ht="13.5" hidden="false" customHeight="false" outlineLevel="0" collapsed="false">
      <c r="A318" s="880" t="s">
        <v>463</v>
      </c>
      <c r="B318" s="884" t="s">
        <v>175</v>
      </c>
      <c r="C318" s="884"/>
      <c r="D318" s="913" t="s">
        <v>7</v>
      </c>
      <c r="E318" s="914" t="n">
        <f aca="false">'12-40'!F94</f>
        <v>33</v>
      </c>
      <c r="F318" s="915" t="n">
        <f aca="false">'12-40'!L94</f>
        <v>1</v>
      </c>
      <c r="G318" s="915" t="n">
        <f aca="false">'12-40'!M94</f>
        <v>0</v>
      </c>
      <c r="H318" s="915" t="n">
        <f aca="false">'12-40'!N94</f>
        <v>0</v>
      </c>
      <c r="I318" s="915" t="n">
        <f aca="false">'12-40'!O94</f>
        <v>0</v>
      </c>
      <c r="J318" s="915" t="n">
        <f aca="false">'12-40'!P94</f>
        <v>0</v>
      </c>
      <c r="K318" s="915" t="n">
        <f aca="false">'12-40'!Q94</f>
        <v>0</v>
      </c>
      <c r="L318" s="915" t="n">
        <f aca="false">'12-40'!R94</f>
        <v>0</v>
      </c>
      <c r="M318" s="915" t="n">
        <f aca="false">'12-40'!S94</f>
        <v>1</v>
      </c>
      <c r="N318" s="915" t="n">
        <f aca="false">'12-40'!T94</f>
        <v>0</v>
      </c>
      <c r="O318" s="915" t="n">
        <f aca="false">'12-40'!U94</f>
        <v>2</v>
      </c>
      <c r="P318" s="915" t="n">
        <f aca="false">'12-40'!V94</f>
        <v>3</v>
      </c>
      <c r="Q318" s="915" t="n">
        <f aca="false">'12-40'!W94</f>
        <v>1</v>
      </c>
      <c r="R318" s="915" t="n">
        <f aca="false">'12-40'!X94</f>
        <v>1</v>
      </c>
      <c r="S318" s="915" t="n">
        <f aca="false">'12-40'!Y94</f>
        <v>7</v>
      </c>
      <c r="T318" s="915" t="n">
        <f aca="false">'12-40'!Z94</f>
        <v>4</v>
      </c>
      <c r="U318" s="915" t="n">
        <f aca="false">'12-40'!AA94</f>
        <v>5</v>
      </c>
      <c r="V318" s="916" t="n">
        <f aca="false">'12-40'!AB94</f>
        <v>3</v>
      </c>
      <c r="W318" s="917" t="n">
        <f aca="false">'12-40'!AC94</f>
        <v>4</v>
      </c>
      <c r="X318" s="915" t="n">
        <f aca="false">'12-40'!AD94</f>
        <v>1</v>
      </c>
      <c r="Y318" s="915" t="n">
        <f aca="false">'12-40'!AE94</f>
        <v>0</v>
      </c>
      <c r="Z318" s="915" t="n">
        <f aca="false">'12-40'!AF94</f>
        <v>0</v>
      </c>
      <c r="AA318" s="868" t="n">
        <f aca="false">SUM(W318:Z318)</f>
        <v>5</v>
      </c>
    </row>
    <row r="319" s="123" customFormat="true" ht="13.5" hidden="false" customHeight="false" outlineLevel="0" collapsed="false">
      <c r="A319" s="880"/>
      <c r="B319" s="884"/>
      <c r="C319" s="884"/>
      <c r="D319" s="913" t="s">
        <v>475</v>
      </c>
      <c r="E319" s="914" t="n">
        <f aca="false">'12-40'!F95</f>
        <v>22</v>
      </c>
      <c r="F319" s="915" t="n">
        <f aca="false">'12-40'!L95</f>
        <v>0</v>
      </c>
      <c r="G319" s="915" t="n">
        <f aca="false">'12-40'!M95</f>
        <v>0</v>
      </c>
      <c r="H319" s="915" t="n">
        <f aca="false">'12-40'!N95</f>
        <v>0</v>
      </c>
      <c r="I319" s="915" t="n">
        <f aca="false">'12-40'!O95</f>
        <v>0</v>
      </c>
      <c r="J319" s="915" t="n">
        <f aca="false">'12-40'!P95</f>
        <v>0</v>
      </c>
      <c r="K319" s="915" t="n">
        <f aca="false">'12-40'!Q95</f>
        <v>0</v>
      </c>
      <c r="L319" s="915" t="n">
        <f aca="false">'12-40'!R95</f>
        <v>0</v>
      </c>
      <c r="M319" s="915" t="n">
        <f aca="false">'12-40'!S95</f>
        <v>1</v>
      </c>
      <c r="N319" s="915" t="n">
        <f aca="false">'12-40'!T95</f>
        <v>0</v>
      </c>
      <c r="O319" s="915" t="n">
        <f aca="false">'12-40'!U95</f>
        <v>1</v>
      </c>
      <c r="P319" s="915" t="n">
        <f aca="false">'12-40'!V95</f>
        <v>2</v>
      </c>
      <c r="Q319" s="915" t="n">
        <f aca="false">'12-40'!W95</f>
        <v>1</v>
      </c>
      <c r="R319" s="915" t="n">
        <f aca="false">'12-40'!X95</f>
        <v>1</v>
      </c>
      <c r="S319" s="915" t="n">
        <f aca="false">'12-40'!Y95</f>
        <v>5</v>
      </c>
      <c r="T319" s="915" t="n">
        <f aca="false">'12-40'!Z95</f>
        <v>4</v>
      </c>
      <c r="U319" s="915" t="n">
        <f aca="false">'12-40'!AA95</f>
        <v>2</v>
      </c>
      <c r="V319" s="916" t="n">
        <f aca="false">'12-40'!AB95</f>
        <v>3</v>
      </c>
      <c r="W319" s="917" t="n">
        <f aca="false">'12-40'!AC95</f>
        <v>1</v>
      </c>
      <c r="X319" s="915" t="n">
        <f aca="false">'12-40'!AD95</f>
        <v>1</v>
      </c>
      <c r="Y319" s="915" t="n">
        <f aca="false">'12-40'!AE95</f>
        <v>0</v>
      </c>
      <c r="Z319" s="915" t="n">
        <f aca="false">'12-40'!AF95</f>
        <v>0</v>
      </c>
      <c r="AA319" s="868" t="n">
        <f aca="false">SUM(W319:Z319)</f>
        <v>2</v>
      </c>
    </row>
    <row r="320" s="123" customFormat="true" ht="13.5" hidden="false" customHeight="false" outlineLevel="0" collapsed="false">
      <c r="A320" s="880"/>
      <c r="B320" s="884"/>
      <c r="C320" s="884"/>
      <c r="D320" s="913" t="s">
        <v>476</v>
      </c>
      <c r="E320" s="914" t="n">
        <f aca="false">'12-40'!F96</f>
        <v>11</v>
      </c>
      <c r="F320" s="915" t="n">
        <f aca="false">'12-40'!L96</f>
        <v>1</v>
      </c>
      <c r="G320" s="915" t="n">
        <f aca="false">'12-40'!M96</f>
        <v>0</v>
      </c>
      <c r="H320" s="915" t="n">
        <f aca="false">'12-40'!N96</f>
        <v>0</v>
      </c>
      <c r="I320" s="915" t="n">
        <f aca="false">'12-40'!O96</f>
        <v>0</v>
      </c>
      <c r="J320" s="915" t="n">
        <f aca="false">'12-40'!P96</f>
        <v>0</v>
      </c>
      <c r="K320" s="915" t="n">
        <f aca="false">'12-40'!Q96</f>
        <v>0</v>
      </c>
      <c r="L320" s="915" t="n">
        <f aca="false">'12-40'!R96</f>
        <v>0</v>
      </c>
      <c r="M320" s="915" t="n">
        <f aca="false">'12-40'!S96</f>
        <v>0</v>
      </c>
      <c r="N320" s="915" t="n">
        <f aca="false">'12-40'!T96</f>
        <v>0</v>
      </c>
      <c r="O320" s="915" t="n">
        <f aca="false">'12-40'!U96</f>
        <v>1</v>
      </c>
      <c r="P320" s="915" t="n">
        <f aca="false">'12-40'!V96</f>
        <v>1</v>
      </c>
      <c r="Q320" s="915" t="n">
        <f aca="false">'12-40'!W96</f>
        <v>0</v>
      </c>
      <c r="R320" s="915" t="n">
        <f aca="false">'12-40'!X96</f>
        <v>0</v>
      </c>
      <c r="S320" s="915" t="n">
        <f aca="false">'12-40'!Y96</f>
        <v>2</v>
      </c>
      <c r="T320" s="915" t="n">
        <f aca="false">'12-40'!Z96</f>
        <v>0</v>
      </c>
      <c r="U320" s="915" t="n">
        <f aca="false">'12-40'!AA96</f>
        <v>3</v>
      </c>
      <c r="V320" s="916" t="n">
        <f aca="false">'12-40'!AB96</f>
        <v>0</v>
      </c>
      <c r="W320" s="917" t="n">
        <f aca="false">'12-40'!AC96</f>
        <v>3</v>
      </c>
      <c r="X320" s="915" t="n">
        <f aca="false">'12-40'!AD96</f>
        <v>0</v>
      </c>
      <c r="Y320" s="915" t="n">
        <f aca="false">'12-40'!AE96</f>
        <v>0</v>
      </c>
      <c r="Z320" s="915" t="n">
        <f aca="false">'12-40'!AF96</f>
        <v>0</v>
      </c>
      <c r="AA320" s="868" t="n">
        <f aca="false">SUM(W320:Z320)</f>
        <v>3</v>
      </c>
    </row>
    <row r="321" s="123" customFormat="true" ht="13.5" hidden="false" customHeight="false" outlineLevel="0" collapsed="false">
      <c r="A321" s="880" t="s">
        <v>464</v>
      </c>
      <c r="B321" s="884" t="s">
        <v>199</v>
      </c>
      <c r="C321" s="884"/>
      <c r="D321" s="913" t="s">
        <v>7</v>
      </c>
      <c r="E321" s="914" t="n">
        <f aca="false">'12-40'!F97</f>
        <v>40</v>
      </c>
      <c r="F321" s="915" t="n">
        <f aca="false">'12-40'!L97</f>
        <v>0</v>
      </c>
      <c r="G321" s="915" t="n">
        <f aca="false">'12-40'!M97</f>
        <v>0</v>
      </c>
      <c r="H321" s="915" t="n">
        <f aca="false">'12-40'!N97</f>
        <v>0</v>
      </c>
      <c r="I321" s="915" t="n">
        <f aca="false">'12-40'!O97</f>
        <v>0</v>
      </c>
      <c r="J321" s="915" t="n">
        <f aca="false">'12-40'!P97</f>
        <v>0</v>
      </c>
      <c r="K321" s="915" t="n">
        <f aca="false">'12-40'!Q97</f>
        <v>0</v>
      </c>
      <c r="L321" s="915" t="n">
        <f aca="false">'12-40'!R97</f>
        <v>0</v>
      </c>
      <c r="M321" s="915" t="n">
        <f aca="false">'12-40'!S97</f>
        <v>0</v>
      </c>
      <c r="N321" s="915" t="n">
        <f aca="false">'12-40'!T97</f>
        <v>0</v>
      </c>
      <c r="O321" s="915" t="n">
        <f aca="false">'12-40'!U97</f>
        <v>0</v>
      </c>
      <c r="P321" s="915" t="n">
        <f aca="false">'12-40'!V97</f>
        <v>0</v>
      </c>
      <c r="Q321" s="915" t="n">
        <f aca="false">'12-40'!W97</f>
        <v>1</v>
      </c>
      <c r="R321" s="915" t="n">
        <f aca="false">'12-40'!X97</f>
        <v>1</v>
      </c>
      <c r="S321" s="915" t="n">
        <f aca="false">'12-40'!Y97</f>
        <v>3</v>
      </c>
      <c r="T321" s="915" t="n">
        <f aca="false">'12-40'!Z97</f>
        <v>4</v>
      </c>
      <c r="U321" s="915" t="n">
        <f aca="false">'12-40'!AA97</f>
        <v>1</v>
      </c>
      <c r="V321" s="916" t="n">
        <f aca="false">'12-40'!AB97</f>
        <v>5</v>
      </c>
      <c r="W321" s="917" t="n">
        <f aca="false">'12-40'!AC97</f>
        <v>10</v>
      </c>
      <c r="X321" s="915" t="n">
        <f aca="false">'12-40'!AD97</f>
        <v>8</v>
      </c>
      <c r="Y321" s="915" t="n">
        <f aca="false">'12-40'!AE97</f>
        <v>6</v>
      </c>
      <c r="Z321" s="915" t="n">
        <f aca="false">'12-40'!AF97</f>
        <v>1</v>
      </c>
      <c r="AA321" s="868" t="n">
        <f aca="false">SUM(W321:Z321)</f>
        <v>25</v>
      </c>
    </row>
    <row r="322" s="123" customFormat="true" ht="13.5" hidden="false" customHeight="false" outlineLevel="0" collapsed="false">
      <c r="A322" s="880"/>
      <c r="B322" s="884"/>
      <c r="C322" s="884"/>
      <c r="D322" s="913" t="s">
        <v>475</v>
      </c>
      <c r="E322" s="914" t="n">
        <f aca="false">'12-40'!F98</f>
        <v>18</v>
      </c>
      <c r="F322" s="915" t="n">
        <f aca="false">'12-40'!L98</f>
        <v>0</v>
      </c>
      <c r="G322" s="915" t="n">
        <f aca="false">'12-40'!M98</f>
        <v>0</v>
      </c>
      <c r="H322" s="915" t="n">
        <f aca="false">'12-40'!N98</f>
        <v>0</v>
      </c>
      <c r="I322" s="915" t="n">
        <f aca="false">'12-40'!O98</f>
        <v>0</v>
      </c>
      <c r="J322" s="915" t="n">
        <f aca="false">'12-40'!P98</f>
        <v>0</v>
      </c>
      <c r="K322" s="915" t="n">
        <f aca="false">'12-40'!Q98</f>
        <v>0</v>
      </c>
      <c r="L322" s="915" t="n">
        <f aca="false">'12-40'!R98</f>
        <v>0</v>
      </c>
      <c r="M322" s="915" t="n">
        <f aca="false">'12-40'!S98</f>
        <v>0</v>
      </c>
      <c r="N322" s="915" t="n">
        <f aca="false">'12-40'!T98</f>
        <v>0</v>
      </c>
      <c r="O322" s="915" t="n">
        <f aca="false">'12-40'!U98</f>
        <v>0</v>
      </c>
      <c r="P322" s="915" t="n">
        <f aca="false">'12-40'!V98</f>
        <v>0</v>
      </c>
      <c r="Q322" s="915" t="n">
        <f aca="false">'12-40'!W98</f>
        <v>1</v>
      </c>
      <c r="R322" s="915" t="n">
        <f aca="false">'12-40'!X98</f>
        <v>1</v>
      </c>
      <c r="S322" s="915" t="n">
        <f aca="false">'12-40'!Y98</f>
        <v>2</v>
      </c>
      <c r="T322" s="915" t="n">
        <f aca="false">'12-40'!Z98</f>
        <v>2</v>
      </c>
      <c r="U322" s="915" t="n">
        <f aca="false">'12-40'!AA98</f>
        <v>0</v>
      </c>
      <c r="V322" s="916" t="n">
        <f aca="false">'12-40'!AB98</f>
        <v>3</v>
      </c>
      <c r="W322" s="917" t="n">
        <f aca="false">'12-40'!AC98</f>
        <v>5</v>
      </c>
      <c r="X322" s="915" t="n">
        <f aca="false">'12-40'!AD98</f>
        <v>2</v>
      </c>
      <c r="Y322" s="915" t="n">
        <f aca="false">'12-40'!AE98</f>
        <v>2</v>
      </c>
      <c r="Z322" s="915" t="n">
        <f aca="false">'12-40'!AF98</f>
        <v>0</v>
      </c>
      <c r="AA322" s="868" t="n">
        <f aca="false">SUM(W322:Z322)</f>
        <v>9</v>
      </c>
    </row>
    <row r="323" s="123" customFormat="true" ht="13.5" hidden="false" customHeight="false" outlineLevel="0" collapsed="false">
      <c r="A323" s="880"/>
      <c r="B323" s="884"/>
      <c r="C323" s="884"/>
      <c r="D323" s="913" t="s">
        <v>476</v>
      </c>
      <c r="E323" s="914" t="n">
        <f aca="false">'12-40'!F99</f>
        <v>22</v>
      </c>
      <c r="F323" s="915" t="n">
        <f aca="false">'12-40'!L99</f>
        <v>0</v>
      </c>
      <c r="G323" s="915" t="n">
        <f aca="false">'12-40'!M99</f>
        <v>0</v>
      </c>
      <c r="H323" s="915" t="n">
        <f aca="false">'12-40'!N99</f>
        <v>0</v>
      </c>
      <c r="I323" s="915" t="n">
        <f aca="false">'12-40'!O99</f>
        <v>0</v>
      </c>
      <c r="J323" s="915" t="n">
        <f aca="false">'12-40'!P99</f>
        <v>0</v>
      </c>
      <c r="K323" s="915" t="n">
        <f aca="false">'12-40'!Q99</f>
        <v>0</v>
      </c>
      <c r="L323" s="915" t="n">
        <f aca="false">'12-40'!R99</f>
        <v>0</v>
      </c>
      <c r="M323" s="915" t="n">
        <f aca="false">'12-40'!S99</f>
        <v>0</v>
      </c>
      <c r="N323" s="915" t="n">
        <f aca="false">'12-40'!T99</f>
        <v>0</v>
      </c>
      <c r="O323" s="915" t="n">
        <f aca="false">'12-40'!U99</f>
        <v>0</v>
      </c>
      <c r="P323" s="915" t="n">
        <f aca="false">'12-40'!V99</f>
        <v>0</v>
      </c>
      <c r="Q323" s="915" t="n">
        <f aca="false">'12-40'!W99</f>
        <v>0</v>
      </c>
      <c r="R323" s="915" t="n">
        <f aca="false">'12-40'!X99</f>
        <v>0</v>
      </c>
      <c r="S323" s="915" t="n">
        <f aca="false">'12-40'!Y99</f>
        <v>1</v>
      </c>
      <c r="T323" s="915" t="n">
        <f aca="false">'12-40'!Z99</f>
        <v>2</v>
      </c>
      <c r="U323" s="915" t="n">
        <f aca="false">'12-40'!AA99</f>
        <v>1</v>
      </c>
      <c r="V323" s="916" t="n">
        <f aca="false">'12-40'!AB99</f>
        <v>2</v>
      </c>
      <c r="W323" s="917" t="n">
        <f aca="false">'12-40'!AC99</f>
        <v>5</v>
      </c>
      <c r="X323" s="915" t="n">
        <f aca="false">'12-40'!AD99</f>
        <v>6</v>
      </c>
      <c r="Y323" s="915" t="n">
        <f aca="false">'12-40'!AE99</f>
        <v>4</v>
      </c>
      <c r="Z323" s="915" t="n">
        <f aca="false">'12-40'!AF99</f>
        <v>1</v>
      </c>
      <c r="AA323" s="868" t="n">
        <f aca="false">SUM(W323:Z323)</f>
        <v>16</v>
      </c>
    </row>
    <row r="324" s="123" customFormat="true" ht="13.5" hidden="false" customHeight="false" outlineLevel="0" collapsed="false">
      <c r="A324" s="880" t="s">
        <v>465</v>
      </c>
      <c r="B324" s="884" t="s">
        <v>197</v>
      </c>
      <c r="C324" s="884"/>
      <c r="D324" s="913" t="s">
        <v>7</v>
      </c>
      <c r="E324" s="914" t="n">
        <f aca="false">'12-40'!F100</f>
        <v>87</v>
      </c>
      <c r="F324" s="915" t="n">
        <f aca="false">'12-40'!L100</f>
        <v>0</v>
      </c>
      <c r="G324" s="915" t="n">
        <f aca="false">'12-40'!M100</f>
        <v>0</v>
      </c>
      <c r="H324" s="915" t="n">
        <f aca="false">'12-40'!N100</f>
        <v>0</v>
      </c>
      <c r="I324" s="915" t="n">
        <f aca="false">'12-40'!O100</f>
        <v>0</v>
      </c>
      <c r="J324" s="915" t="n">
        <f aca="false">'12-40'!P100</f>
        <v>0</v>
      </c>
      <c r="K324" s="915" t="n">
        <f aca="false">'12-40'!Q100</f>
        <v>0</v>
      </c>
      <c r="L324" s="915" t="n">
        <f aca="false">'12-40'!R100</f>
        <v>0</v>
      </c>
      <c r="M324" s="915" t="n">
        <f aca="false">'12-40'!S100</f>
        <v>0</v>
      </c>
      <c r="N324" s="915" t="n">
        <f aca="false">'12-40'!T100</f>
        <v>0</v>
      </c>
      <c r="O324" s="915" t="n">
        <f aca="false">'12-40'!U100</f>
        <v>0</v>
      </c>
      <c r="P324" s="915" t="n">
        <f aca="false">'12-40'!V100</f>
        <v>0</v>
      </c>
      <c r="Q324" s="915" t="n">
        <f aca="false">'12-40'!W100</f>
        <v>0</v>
      </c>
      <c r="R324" s="915" t="n">
        <f aca="false">'12-40'!X100</f>
        <v>0</v>
      </c>
      <c r="S324" s="915" t="n">
        <f aca="false">'12-40'!Y100</f>
        <v>0</v>
      </c>
      <c r="T324" s="915" t="n">
        <f aca="false">'12-40'!Z100</f>
        <v>1</v>
      </c>
      <c r="U324" s="915" t="n">
        <f aca="false">'12-40'!AA100</f>
        <v>4</v>
      </c>
      <c r="V324" s="916" t="n">
        <f aca="false">'12-40'!AB100</f>
        <v>11</v>
      </c>
      <c r="W324" s="917" t="n">
        <f aca="false">'12-40'!AC100</f>
        <v>14</v>
      </c>
      <c r="X324" s="915" t="n">
        <f aca="false">'12-40'!AD100</f>
        <v>24</v>
      </c>
      <c r="Y324" s="915" t="n">
        <f aca="false">'12-40'!AE100</f>
        <v>20</v>
      </c>
      <c r="Z324" s="915" t="n">
        <f aca="false">'12-40'!AF100</f>
        <v>13</v>
      </c>
      <c r="AA324" s="868" t="n">
        <f aca="false">SUM(W324:Z324)</f>
        <v>71</v>
      </c>
    </row>
    <row r="325" s="123" customFormat="true" ht="13.5" hidden="false" customHeight="false" outlineLevel="0" collapsed="false">
      <c r="A325" s="880"/>
      <c r="B325" s="884"/>
      <c r="C325" s="884"/>
      <c r="D325" s="913" t="s">
        <v>475</v>
      </c>
      <c r="E325" s="914" t="n">
        <f aca="false">'12-40'!F101</f>
        <v>25</v>
      </c>
      <c r="F325" s="915" t="n">
        <f aca="false">'12-40'!L101</f>
        <v>0</v>
      </c>
      <c r="G325" s="915" t="n">
        <f aca="false">'12-40'!M101</f>
        <v>0</v>
      </c>
      <c r="H325" s="915" t="n">
        <f aca="false">'12-40'!N101</f>
        <v>0</v>
      </c>
      <c r="I325" s="915" t="n">
        <f aca="false">'12-40'!O101</f>
        <v>0</v>
      </c>
      <c r="J325" s="915" t="n">
        <f aca="false">'12-40'!P101</f>
        <v>0</v>
      </c>
      <c r="K325" s="915" t="n">
        <f aca="false">'12-40'!Q101</f>
        <v>0</v>
      </c>
      <c r="L325" s="915" t="n">
        <f aca="false">'12-40'!R101</f>
        <v>0</v>
      </c>
      <c r="M325" s="915" t="n">
        <f aca="false">'12-40'!S101</f>
        <v>0</v>
      </c>
      <c r="N325" s="915" t="n">
        <f aca="false">'12-40'!T101</f>
        <v>0</v>
      </c>
      <c r="O325" s="915" t="n">
        <f aca="false">'12-40'!U101</f>
        <v>0</v>
      </c>
      <c r="P325" s="915" t="n">
        <f aca="false">'12-40'!V101</f>
        <v>0</v>
      </c>
      <c r="Q325" s="915" t="n">
        <f aca="false">'12-40'!W101</f>
        <v>0</v>
      </c>
      <c r="R325" s="915" t="n">
        <f aca="false">'12-40'!X101</f>
        <v>0</v>
      </c>
      <c r="S325" s="915" t="n">
        <f aca="false">'12-40'!Y101</f>
        <v>0</v>
      </c>
      <c r="T325" s="915" t="n">
        <f aca="false">'12-40'!Z101</f>
        <v>0</v>
      </c>
      <c r="U325" s="915" t="n">
        <f aca="false">'12-40'!AA101</f>
        <v>2</v>
      </c>
      <c r="V325" s="916" t="n">
        <f aca="false">'12-40'!AB101</f>
        <v>5</v>
      </c>
      <c r="W325" s="917" t="n">
        <f aca="false">'12-40'!AC101</f>
        <v>6</v>
      </c>
      <c r="X325" s="915" t="n">
        <f aca="false">'12-40'!AD101</f>
        <v>8</v>
      </c>
      <c r="Y325" s="915" t="n">
        <f aca="false">'12-40'!AE101</f>
        <v>2</v>
      </c>
      <c r="Z325" s="915" t="n">
        <f aca="false">'12-40'!AF101</f>
        <v>2</v>
      </c>
      <c r="AA325" s="868" t="n">
        <f aca="false">SUM(W325:Z325)</f>
        <v>18</v>
      </c>
    </row>
    <row r="326" s="123" customFormat="true" ht="13.5" hidden="false" customHeight="false" outlineLevel="0" collapsed="false">
      <c r="A326" s="880"/>
      <c r="B326" s="884"/>
      <c r="C326" s="884"/>
      <c r="D326" s="913" t="s">
        <v>476</v>
      </c>
      <c r="E326" s="914" t="n">
        <f aca="false">'12-40'!F102</f>
        <v>62</v>
      </c>
      <c r="F326" s="915" t="n">
        <f aca="false">'12-40'!L102</f>
        <v>0</v>
      </c>
      <c r="G326" s="915" t="n">
        <f aca="false">'12-40'!M102</f>
        <v>0</v>
      </c>
      <c r="H326" s="915" t="n">
        <f aca="false">'12-40'!N102</f>
        <v>0</v>
      </c>
      <c r="I326" s="915" t="n">
        <f aca="false">'12-40'!O102</f>
        <v>0</v>
      </c>
      <c r="J326" s="915" t="n">
        <f aca="false">'12-40'!P102</f>
        <v>0</v>
      </c>
      <c r="K326" s="915" t="n">
        <f aca="false">'12-40'!Q102</f>
        <v>0</v>
      </c>
      <c r="L326" s="915" t="n">
        <f aca="false">'12-40'!R102</f>
        <v>0</v>
      </c>
      <c r="M326" s="915" t="n">
        <f aca="false">'12-40'!S102</f>
        <v>0</v>
      </c>
      <c r="N326" s="915" t="n">
        <f aca="false">'12-40'!T102</f>
        <v>0</v>
      </c>
      <c r="O326" s="915" t="n">
        <f aca="false">'12-40'!U102</f>
        <v>0</v>
      </c>
      <c r="P326" s="915" t="n">
        <f aca="false">'12-40'!V102</f>
        <v>0</v>
      </c>
      <c r="Q326" s="915" t="n">
        <f aca="false">'12-40'!W102</f>
        <v>0</v>
      </c>
      <c r="R326" s="915" t="n">
        <f aca="false">'12-40'!X102</f>
        <v>0</v>
      </c>
      <c r="S326" s="915" t="n">
        <f aca="false">'12-40'!Y102</f>
        <v>0</v>
      </c>
      <c r="T326" s="915" t="n">
        <f aca="false">'12-40'!Z102</f>
        <v>1</v>
      </c>
      <c r="U326" s="915" t="n">
        <f aca="false">'12-40'!AA102</f>
        <v>2</v>
      </c>
      <c r="V326" s="916" t="n">
        <f aca="false">'12-40'!AB102</f>
        <v>6</v>
      </c>
      <c r="W326" s="917" t="n">
        <f aca="false">'12-40'!AC102</f>
        <v>8</v>
      </c>
      <c r="X326" s="915" t="n">
        <f aca="false">'12-40'!AD102</f>
        <v>16</v>
      </c>
      <c r="Y326" s="915" t="n">
        <f aca="false">'12-40'!AE102</f>
        <v>18</v>
      </c>
      <c r="Z326" s="915" t="n">
        <f aca="false">'12-40'!AF102</f>
        <v>11</v>
      </c>
      <c r="AA326" s="868" t="n">
        <f aca="false">SUM(W326:Z326)</f>
        <v>53</v>
      </c>
    </row>
    <row r="327" s="123" customFormat="true" ht="13.5" hidden="false" customHeight="true" outlineLevel="0" collapsed="false">
      <c r="A327" s="880" t="s">
        <v>466</v>
      </c>
      <c r="B327" s="884" t="s">
        <v>173</v>
      </c>
      <c r="C327" s="884"/>
      <c r="D327" s="913" t="s">
        <v>7</v>
      </c>
      <c r="E327" s="914" t="n">
        <f aca="false">'12-40'!F103</f>
        <v>56</v>
      </c>
      <c r="F327" s="915" t="n">
        <f aca="false">'12-40'!L103</f>
        <v>0</v>
      </c>
      <c r="G327" s="915" t="n">
        <f aca="false">'12-40'!M103</f>
        <v>0</v>
      </c>
      <c r="H327" s="915" t="n">
        <f aca="false">'12-40'!N103</f>
        <v>0</v>
      </c>
      <c r="I327" s="915" t="n">
        <f aca="false">'12-40'!O103</f>
        <v>1</v>
      </c>
      <c r="J327" s="915" t="n">
        <f aca="false">'12-40'!P103</f>
        <v>0</v>
      </c>
      <c r="K327" s="915" t="n">
        <f aca="false">'12-40'!Q103</f>
        <v>0</v>
      </c>
      <c r="L327" s="915" t="n">
        <f aca="false">'12-40'!R103</f>
        <v>2</v>
      </c>
      <c r="M327" s="915" t="n">
        <f aca="false">'12-40'!S103</f>
        <v>2</v>
      </c>
      <c r="N327" s="915" t="n">
        <f aca="false">'12-40'!T103</f>
        <v>2</v>
      </c>
      <c r="O327" s="915" t="n">
        <f aca="false">'12-40'!U103</f>
        <v>1</v>
      </c>
      <c r="P327" s="915" t="n">
        <f aca="false">'12-40'!V103</f>
        <v>3</v>
      </c>
      <c r="Q327" s="915" t="n">
        <f aca="false">'12-40'!W103</f>
        <v>2</v>
      </c>
      <c r="R327" s="915" t="n">
        <f aca="false">'12-40'!X103</f>
        <v>2</v>
      </c>
      <c r="S327" s="915" t="n">
        <f aca="false">'12-40'!Y103</f>
        <v>6</v>
      </c>
      <c r="T327" s="915" t="n">
        <f aca="false">'12-40'!Z103</f>
        <v>5</v>
      </c>
      <c r="U327" s="915" t="n">
        <f aca="false">'12-40'!AA103</f>
        <v>7</v>
      </c>
      <c r="V327" s="916" t="n">
        <f aca="false">'12-40'!AB103</f>
        <v>6</v>
      </c>
      <c r="W327" s="917" t="n">
        <f aca="false">'12-40'!AC103</f>
        <v>6</v>
      </c>
      <c r="X327" s="915" t="n">
        <f aca="false">'12-40'!AD103</f>
        <v>9</v>
      </c>
      <c r="Y327" s="915" t="n">
        <f aca="false">'12-40'!AE103</f>
        <v>2</v>
      </c>
      <c r="Z327" s="915" t="n">
        <f aca="false">'12-40'!AF103</f>
        <v>0</v>
      </c>
      <c r="AA327" s="868" t="n">
        <f aca="false">SUM(W327:Z327)</f>
        <v>17</v>
      </c>
    </row>
    <row r="328" s="123" customFormat="true" ht="13.8" hidden="false" customHeight="false" outlineLevel="0" collapsed="false">
      <c r="A328" s="880"/>
      <c r="B328" s="884"/>
      <c r="C328" s="884"/>
      <c r="D328" s="913" t="s">
        <v>475</v>
      </c>
      <c r="E328" s="914" t="n">
        <f aca="false">'12-40'!F104</f>
        <v>32</v>
      </c>
      <c r="F328" s="915" t="n">
        <f aca="false">'12-40'!L104</f>
        <v>0</v>
      </c>
      <c r="G328" s="915" t="n">
        <f aca="false">'12-40'!M104</f>
        <v>0</v>
      </c>
      <c r="H328" s="915" t="n">
        <f aca="false">'12-40'!N104</f>
        <v>0</v>
      </c>
      <c r="I328" s="915" t="n">
        <f aca="false">'12-40'!O104</f>
        <v>1</v>
      </c>
      <c r="J328" s="915" t="n">
        <f aca="false">'12-40'!P104</f>
        <v>0</v>
      </c>
      <c r="K328" s="915" t="n">
        <f aca="false">'12-40'!Q104</f>
        <v>0</v>
      </c>
      <c r="L328" s="915" t="n">
        <f aca="false">'12-40'!R104</f>
        <v>2</v>
      </c>
      <c r="M328" s="915" t="n">
        <f aca="false">'12-40'!S104</f>
        <v>2</v>
      </c>
      <c r="N328" s="915" t="n">
        <f aca="false">'12-40'!T104</f>
        <v>1</v>
      </c>
      <c r="O328" s="915" t="n">
        <f aca="false">'12-40'!U104</f>
        <v>0</v>
      </c>
      <c r="P328" s="915" t="n">
        <f aca="false">'12-40'!V104</f>
        <v>2</v>
      </c>
      <c r="Q328" s="915" t="n">
        <f aca="false">'12-40'!W104</f>
        <v>1</v>
      </c>
      <c r="R328" s="915" t="n">
        <f aca="false">'12-40'!X104</f>
        <v>2</v>
      </c>
      <c r="S328" s="915" t="n">
        <f aca="false">'12-40'!Y104</f>
        <v>4</v>
      </c>
      <c r="T328" s="915" t="n">
        <f aca="false">'12-40'!Z104</f>
        <v>4</v>
      </c>
      <c r="U328" s="915" t="n">
        <f aca="false">'12-40'!AA104</f>
        <v>3</v>
      </c>
      <c r="V328" s="916" t="n">
        <f aca="false">'12-40'!AB104</f>
        <v>3</v>
      </c>
      <c r="W328" s="917" t="n">
        <f aca="false">'12-40'!AC104</f>
        <v>3</v>
      </c>
      <c r="X328" s="915" t="n">
        <f aca="false">'12-40'!AD104</f>
        <v>3</v>
      </c>
      <c r="Y328" s="915" t="n">
        <f aca="false">'12-40'!AE104</f>
        <v>1</v>
      </c>
      <c r="Z328" s="915" t="n">
        <f aca="false">'12-40'!AF104</f>
        <v>0</v>
      </c>
      <c r="AA328" s="868" t="n">
        <f aca="false">SUM(W328:Z328)</f>
        <v>7</v>
      </c>
    </row>
    <row r="329" s="123" customFormat="true" ht="13.8" hidden="false" customHeight="false" outlineLevel="0" collapsed="false">
      <c r="A329" s="880"/>
      <c r="B329" s="884"/>
      <c r="C329" s="884"/>
      <c r="D329" s="913" t="s">
        <v>476</v>
      </c>
      <c r="E329" s="914" t="n">
        <f aca="false">'12-40'!F105</f>
        <v>24</v>
      </c>
      <c r="F329" s="915" t="n">
        <f aca="false">'12-40'!L105</f>
        <v>0</v>
      </c>
      <c r="G329" s="915" t="n">
        <f aca="false">'12-40'!M105</f>
        <v>0</v>
      </c>
      <c r="H329" s="915" t="n">
        <f aca="false">'12-40'!N105</f>
        <v>0</v>
      </c>
      <c r="I329" s="915" t="n">
        <f aca="false">'12-40'!O105</f>
        <v>0</v>
      </c>
      <c r="J329" s="915" t="n">
        <f aca="false">'12-40'!P105</f>
        <v>0</v>
      </c>
      <c r="K329" s="915" t="n">
        <f aca="false">'12-40'!Q105</f>
        <v>0</v>
      </c>
      <c r="L329" s="915" t="n">
        <f aca="false">'12-40'!R105</f>
        <v>0</v>
      </c>
      <c r="M329" s="915" t="n">
        <f aca="false">'12-40'!S105</f>
        <v>0</v>
      </c>
      <c r="N329" s="915" t="n">
        <f aca="false">'12-40'!T105</f>
        <v>1</v>
      </c>
      <c r="O329" s="915" t="n">
        <f aca="false">'12-40'!U105</f>
        <v>1</v>
      </c>
      <c r="P329" s="915" t="n">
        <f aca="false">'12-40'!V105</f>
        <v>1</v>
      </c>
      <c r="Q329" s="915" t="n">
        <f aca="false">'12-40'!W105</f>
        <v>1</v>
      </c>
      <c r="R329" s="915" t="n">
        <f aca="false">'12-40'!X105</f>
        <v>0</v>
      </c>
      <c r="S329" s="915" t="n">
        <f aca="false">'12-40'!Y105</f>
        <v>2</v>
      </c>
      <c r="T329" s="915" t="n">
        <f aca="false">'12-40'!Z105</f>
        <v>1</v>
      </c>
      <c r="U329" s="915" t="n">
        <f aca="false">'12-40'!AA105</f>
        <v>4</v>
      </c>
      <c r="V329" s="916" t="n">
        <f aca="false">'12-40'!AB105</f>
        <v>3</v>
      </c>
      <c r="W329" s="917" t="n">
        <f aca="false">'12-40'!AC105</f>
        <v>3</v>
      </c>
      <c r="X329" s="915" t="n">
        <f aca="false">'12-40'!AD105</f>
        <v>6</v>
      </c>
      <c r="Y329" s="915" t="n">
        <f aca="false">'12-40'!AE105</f>
        <v>1</v>
      </c>
      <c r="Z329" s="915" t="n">
        <f aca="false">'12-40'!AF105</f>
        <v>0</v>
      </c>
      <c r="AA329" s="868" t="n">
        <f aca="false">SUM(W329:Z329)</f>
        <v>10</v>
      </c>
    </row>
    <row r="330" s="123" customFormat="true" ht="13.8" hidden="false" customHeight="false" outlineLevel="0" collapsed="false">
      <c r="A330" s="880" t="s">
        <v>467</v>
      </c>
      <c r="B330" s="880" t="s">
        <v>477</v>
      </c>
      <c r="C330" s="884" t="s">
        <v>1022</v>
      </c>
      <c r="D330" s="913" t="s">
        <v>7</v>
      </c>
      <c r="E330" s="914" t="n">
        <f aca="false">'12-40'!F106</f>
        <v>5</v>
      </c>
      <c r="F330" s="915" t="n">
        <f aca="false">'12-40'!L106</f>
        <v>0</v>
      </c>
      <c r="G330" s="915" t="n">
        <f aca="false">'12-40'!M106</f>
        <v>0</v>
      </c>
      <c r="H330" s="915" t="n">
        <f aca="false">'12-40'!N106</f>
        <v>0</v>
      </c>
      <c r="I330" s="915" t="n">
        <f aca="false">'12-40'!O106</f>
        <v>1</v>
      </c>
      <c r="J330" s="915" t="n">
        <f aca="false">'12-40'!P106</f>
        <v>0</v>
      </c>
      <c r="K330" s="915" t="n">
        <f aca="false">'12-40'!Q106</f>
        <v>0</v>
      </c>
      <c r="L330" s="915" t="n">
        <f aca="false">'12-40'!R106</f>
        <v>0</v>
      </c>
      <c r="M330" s="915" t="n">
        <f aca="false">'12-40'!S106</f>
        <v>0</v>
      </c>
      <c r="N330" s="915" t="n">
        <f aca="false">'12-40'!T106</f>
        <v>2</v>
      </c>
      <c r="O330" s="915" t="n">
        <f aca="false">'12-40'!U106</f>
        <v>0</v>
      </c>
      <c r="P330" s="915" t="n">
        <f aca="false">'12-40'!V106</f>
        <v>0</v>
      </c>
      <c r="Q330" s="915" t="n">
        <f aca="false">'12-40'!W106</f>
        <v>1</v>
      </c>
      <c r="R330" s="915" t="n">
        <f aca="false">'12-40'!X106</f>
        <v>0</v>
      </c>
      <c r="S330" s="915" t="n">
        <f aca="false">'12-40'!Y106</f>
        <v>1</v>
      </c>
      <c r="T330" s="915" t="n">
        <f aca="false">'12-40'!Z106</f>
        <v>0</v>
      </c>
      <c r="U330" s="915" t="n">
        <f aca="false">'12-40'!AA106</f>
        <v>0</v>
      </c>
      <c r="V330" s="916" t="n">
        <f aca="false">'12-40'!AB106</f>
        <v>0</v>
      </c>
      <c r="W330" s="917" t="n">
        <f aca="false">'12-40'!AC106</f>
        <v>0</v>
      </c>
      <c r="X330" s="915" t="n">
        <f aca="false">'12-40'!AD106</f>
        <v>0</v>
      </c>
      <c r="Y330" s="915" t="n">
        <f aca="false">'12-40'!AE106</f>
        <v>0</v>
      </c>
      <c r="Z330" s="915" t="n">
        <f aca="false">'12-40'!AF106</f>
        <v>0</v>
      </c>
      <c r="AA330" s="868" t="n">
        <f aca="false">SUM(W330:Z330)</f>
        <v>0</v>
      </c>
    </row>
    <row r="331" s="123" customFormat="true" ht="13.8" hidden="false" customHeight="false" outlineLevel="0" collapsed="false">
      <c r="A331" s="880"/>
      <c r="B331" s="880"/>
      <c r="C331" s="880"/>
      <c r="D331" s="913" t="s">
        <v>475</v>
      </c>
      <c r="E331" s="914" t="n">
        <f aca="false">'12-40'!F107</f>
        <v>4</v>
      </c>
      <c r="F331" s="915" t="n">
        <f aca="false">'12-40'!L107</f>
        <v>0</v>
      </c>
      <c r="G331" s="915" t="n">
        <f aca="false">'12-40'!M107</f>
        <v>0</v>
      </c>
      <c r="H331" s="915" t="n">
        <f aca="false">'12-40'!N107</f>
        <v>0</v>
      </c>
      <c r="I331" s="915" t="n">
        <f aca="false">'12-40'!O107</f>
        <v>1</v>
      </c>
      <c r="J331" s="915" t="n">
        <f aca="false">'12-40'!P107</f>
        <v>0</v>
      </c>
      <c r="K331" s="915" t="n">
        <f aca="false">'12-40'!Q107</f>
        <v>0</v>
      </c>
      <c r="L331" s="915" t="n">
        <f aca="false">'12-40'!R107</f>
        <v>0</v>
      </c>
      <c r="M331" s="915" t="n">
        <f aca="false">'12-40'!S107</f>
        <v>0</v>
      </c>
      <c r="N331" s="915" t="n">
        <f aca="false">'12-40'!T107</f>
        <v>1</v>
      </c>
      <c r="O331" s="915" t="n">
        <f aca="false">'12-40'!U107</f>
        <v>0</v>
      </c>
      <c r="P331" s="915" t="n">
        <f aca="false">'12-40'!V107</f>
        <v>0</v>
      </c>
      <c r="Q331" s="915" t="n">
        <f aca="false">'12-40'!W107</f>
        <v>1</v>
      </c>
      <c r="R331" s="915" t="n">
        <f aca="false">'12-40'!X107</f>
        <v>0</v>
      </c>
      <c r="S331" s="915" t="n">
        <f aca="false">'12-40'!Y107</f>
        <v>1</v>
      </c>
      <c r="T331" s="915" t="n">
        <f aca="false">'12-40'!Z107</f>
        <v>0</v>
      </c>
      <c r="U331" s="915" t="n">
        <f aca="false">'12-40'!AA107</f>
        <v>0</v>
      </c>
      <c r="V331" s="916" t="n">
        <f aca="false">'12-40'!AB107</f>
        <v>0</v>
      </c>
      <c r="W331" s="917" t="n">
        <f aca="false">'12-40'!AC107</f>
        <v>0</v>
      </c>
      <c r="X331" s="915" t="n">
        <f aca="false">'12-40'!AD107</f>
        <v>0</v>
      </c>
      <c r="Y331" s="915" t="n">
        <f aca="false">'12-40'!AE107</f>
        <v>0</v>
      </c>
      <c r="Z331" s="915" t="n">
        <f aca="false">'12-40'!AF107</f>
        <v>0</v>
      </c>
      <c r="AA331" s="868" t="n">
        <f aca="false">SUM(W331:Z331)</f>
        <v>0</v>
      </c>
    </row>
    <row r="332" s="123" customFormat="true" ht="13.8" hidden="false" customHeight="false" outlineLevel="0" collapsed="false">
      <c r="A332" s="880"/>
      <c r="B332" s="880"/>
      <c r="C332" s="880"/>
      <c r="D332" s="913" t="s">
        <v>476</v>
      </c>
      <c r="E332" s="914" t="n">
        <f aca="false">'12-40'!F108</f>
        <v>1</v>
      </c>
      <c r="F332" s="915" t="n">
        <f aca="false">'12-40'!L108</f>
        <v>0</v>
      </c>
      <c r="G332" s="915" t="n">
        <f aca="false">'12-40'!M108</f>
        <v>0</v>
      </c>
      <c r="H332" s="915" t="n">
        <f aca="false">'12-40'!N108</f>
        <v>0</v>
      </c>
      <c r="I332" s="915" t="n">
        <f aca="false">'12-40'!O108</f>
        <v>0</v>
      </c>
      <c r="J332" s="915" t="n">
        <f aca="false">'12-40'!P108</f>
        <v>0</v>
      </c>
      <c r="K332" s="915" t="n">
        <f aca="false">'12-40'!Q108</f>
        <v>0</v>
      </c>
      <c r="L332" s="915" t="n">
        <f aca="false">'12-40'!R108</f>
        <v>0</v>
      </c>
      <c r="M332" s="915" t="n">
        <f aca="false">'12-40'!S108</f>
        <v>0</v>
      </c>
      <c r="N332" s="915" t="n">
        <f aca="false">'12-40'!T108</f>
        <v>1</v>
      </c>
      <c r="O332" s="915" t="n">
        <f aca="false">'12-40'!U108</f>
        <v>0</v>
      </c>
      <c r="P332" s="915" t="n">
        <f aca="false">'12-40'!V108</f>
        <v>0</v>
      </c>
      <c r="Q332" s="915" t="n">
        <f aca="false">'12-40'!W108</f>
        <v>0</v>
      </c>
      <c r="R332" s="915" t="n">
        <f aca="false">'12-40'!X108</f>
        <v>0</v>
      </c>
      <c r="S332" s="915" t="n">
        <f aca="false">'12-40'!Y108</f>
        <v>0</v>
      </c>
      <c r="T332" s="915" t="n">
        <f aca="false">'12-40'!Z108</f>
        <v>0</v>
      </c>
      <c r="U332" s="915" t="n">
        <f aca="false">'12-40'!AA108</f>
        <v>0</v>
      </c>
      <c r="V332" s="916" t="n">
        <f aca="false">'12-40'!AB108</f>
        <v>0</v>
      </c>
      <c r="W332" s="917" t="n">
        <f aca="false">'12-40'!AC108</f>
        <v>0</v>
      </c>
      <c r="X332" s="915" t="n">
        <f aca="false">'12-40'!AD108</f>
        <v>0</v>
      </c>
      <c r="Y332" s="915" t="n">
        <f aca="false">'12-40'!AE108</f>
        <v>0</v>
      </c>
      <c r="Z332" s="915" t="n">
        <f aca="false">'12-40'!AF108</f>
        <v>0</v>
      </c>
      <c r="AA332" s="868" t="n">
        <f aca="false">SUM(W332:Z332)</f>
        <v>0</v>
      </c>
    </row>
    <row r="333" s="123" customFormat="true" ht="13.8" hidden="false" customHeight="false" outlineLevel="0" collapsed="false">
      <c r="A333" s="880" t="s">
        <v>469</v>
      </c>
      <c r="B333" s="884" t="s">
        <v>165</v>
      </c>
      <c r="C333" s="884"/>
      <c r="D333" s="913" t="s">
        <v>7</v>
      </c>
      <c r="E333" s="914" t="n">
        <f aca="false">'12-40'!F109</f>
        <v>44</v>
      </c>
      <c r="F333" s="915" t="n">
        <f aca="false">'12-40'!L109</f>
        <v>0</v>
      </c>
      <c r="G333" s="915" t="n">
        <f aca="false">'12-40'!M109</f>
        <v>0</v>
      </c>
      <c r="H333" s="915" t="n">
        <f aca="false">'12-40'!N109</f>
        <v>0</v>
      </c>
      <c r="I333" s="915" t="n">
        <f aca="false">'12-40'!O109</f>
        <v>0</v>
      </c>
      <c r="J333" s="915" t="n">
        <f aca="false">'12-40'!P109</f>
        <v>3</v>
      </c>
      <c r="K333" s="915" t="n">
        <f aca="false">'12-40'!Q109</f>
        <v>4</v>
      </c>
      <c r="L333" s="915" t="n">
        <f aca="false">'12-40'!R109</f>
        <v>2</v>
      </c>
      <c r="M333" s="915" t="n">
        <f aca="false">'12-40'!S109</f>
        <v>4</v>
      </c>
      <c r="N333" s="915" t="n">
        <f aca="false">'12-40'!T109</f>
        <v>6</v>
      </c>
      <c r="O333" s="915" t="n">
        <f aca="false">'12-40'!U109</f>
        <v>5</v>
      </c>
      <c r="P333" s="915" t="n">
        <f aca="false">'12-40'!V109</f>
        <v>5</v>
      </c>
      <c r="Q333" s="915" t="n">
        <f aca="false">'12-40'!W109</f>
        <v>5</v>
      </c>
      <c r="R333" s="915" t="n">
        <f aca="false">'12-40'!X109</f>
        <v>2</v>
      </c>
      <c r="S333" s="915" t="n">
        <f aca="false">'12-40'!Y109</f>
        <v>3</v>
      </c>
      <c r="T333" s="915" t="n">
        <f aca="false">'12-40'!Z109</f>
        <v>1</v>
      </c>
      <c r="U333" s="915" t="n">
        <f aca="false">'12-40'!AA109</f>
        <v>2</v>
      </c>
      <c r="V333" s="916" t="n">
        <f aca="false">'12-40'!AB109</f>
        <v>0</v>
      </c>
      <c r="W333" s="917" t="n">
        <f aca="false">'12-40'!AC109</f>
        <v>1</v>
      </c>
      <c r="X333" s="915" t="n">
        <f aca="false">'12-40'!AD109</f>
        <v>1</v>
      </c>
      <c r="Y333" s="915" t="n">
        <f aca="false">'12-40'!AE109</f>
        <v>0</v>
      </c>
      <c r="Z333" s="915" t="n">
        <f aca="false">'12-40'!AF109</f>
        <v>0</v>
      </c>
      <c r="AA333" s="868" t="n">
        <f aca="false">SUM(W333:Z333)</f>
        <v>2</v>
      </c>
    </row>
    <row r="334" s="123" customFormat="true" ht="13.8" hidden="false" customHeight="false" outlineLevel="0" collapsed="false">
      <c r="A334" s="880"/>
      <c r="B334" s="884"/>
      <c r="C334" s="884"/>
      <c r="D334" s="913" t="s">
        <v>475</v>
      </c>
      <c r="E334" s="914" t="n">
        <f aca="false">'12-40'!F110</f>
        <v>28</v>
      </c>
      <c r="F334" s="915" t="n">
        <f aca="false">'12-40'!L110</f>
        <v>0</v>
      </c>
      <c r="G334" s="915" t="n">
        <f aca="false">'12-40'!M110</f>
        <v>0</v>
      </c>
      <c r="H334" s="915" t="n">
        <f aca="false">'12-40'!N110</f>
        <v>0</v>
      </c>
      <c r="I334" s="915" t="n">
        <f aca="false">'12-40'!O110</f>
        <v>0</v>
      </c>
      <c r="J334" s="915" t="n">
        <f aca="false">'12-40'!P110</f>
        <v>3</v>
      </c>
      <c r="K334" s="915" t="n">
        <f aca="false">'12-40'!Q110</f>
        <v>2</v>
      </c>
      <c r="L334" s="915" t="n">
        <f aca="false">'12-40'!R110</f>
        <v>1</v>
      </c>
      <c r="M334" s="915" t="n">
        <f aca="false">'12-40'!S110</f>
        <v>2</v>
      </c>
      <c r="N334" s="915" t="n">
        <f aca="false">'12-40'!T110</f>
        <v>5</v>
      </c>
      <c r="O334" s="915" t="n">
        <f aca="false">'12-40'!U110</f>
        <v>3</v>
      </c>
      <c r="P334" s="915" t="n">
        <f aca="false">'12-40'!V110</f>
        <v>2</v>
      </c>
      <c r="Q334" s="915" t="n">
        <f aca="false">'12-40'!W110</f>
        <v>3</v>
      </c>
      <c r="R334" s="915" t="n">
        <f aca="false">'12-40'!X110</f>
        <v>2</v>
      </c>
      <c r="S334" s="915" t="n">
        <f aca="false">'12-40'!Y110</f>
        <v>2</v>
      </c>
      <c r="T334" s="915" t="n">
        <f aca="false">'12-40'!Z110</f>
        <v>0</v>
      </c>
      <c r="U334" s="915" t="n">
        <f aca="false">'12-40'!AA110</f>
        <v>2</v>
      </c>
      <c r="V334" s="916" t="n">
        <f aca="false">'12-40'!AB110</f>
        <v>0</v>
      </c>
      <c r="W334" s="917" t="n">
        <f aca="false">'12-40'!AC110</f>
        <v>0</v>
      </c>
      <c r="X334" s="915" t="n">
        <f aca="false">'12-40'!AD110</f>
        <v>1</v>
      </c>
      <c r="Y334" s="915" t="n">
        <f aca="false">'12-40'!AE110</f>
        <v>0</v>
      </c>
      <c r="Z334" s="915" t="n">
        <f aca="false">'12-40'!AF110</f>
        <v>0</v>
      </c>
      <c r="AA334" s="868" t="n">
        <f aca="false">SUM(W334:Z334)</f>
        <v>1</v>
      </c>
    </row>
    <row r="335" s="123" customFormat="true" ht="13.8" hidden="false" customHeight="false" outlineLevel="0" collapsed="false">
      <c r="A335" s="880"/>
      <c r="B335" s="884"/>
      <c r="C335" s="884"/>
      <c r="D335" s="913" t="s">
        <v>476</v>
      </c>
      <c r="E335" s="922" t="n">
        <f aca="false">'12-40'!F111</f>
        <v>16</v>
      </c>
      <c r="F335" s="923" t="n">
        <f aca="false">'12-40'!L111</f>
        <v>0</v>
      </c>
      <c r="G335" s="923" t="n">
        <f aca="false">'12-40'!M111</f>
        <v>0</v>
      </c>
      <c r="H335" s="923" t="n">
        <f aca="false">'12-40'!N111</f>
        <v>0</v>
      </c>
      <c r="I335" s="923" t="n">
        <f aca="false">'12-40'!O111</f>
        <v>0</v>
      </c>
      <c r="J335" s="923" t="n">
        <f aca="false">'12-40'!P111</f>
        <v>0</v>
      </c>
      <c r="K335" s="923" t="n">
        <f aca="false">'12-40'!Q111</f>
        <v>2</v>
      </c>
      <c r="L335" s="923" t="n">
        <f aca="false">'12-40'!R111</f>
        <v>1</v>
      </c>
      <c r="M335" s="923" t="n">
        <f aca="false">'12-40'!S111</f>
        <v>2</v>
      </c>
      <c r="N335" s="923" t="n">
        <f aca="false">'12-40'!T111</f>
        <v>1</v>
      </c>
      <c r="O335" s="923" t="n">
        <f aca="false">'12-40'!U111</f>
        <v>2</v>
      </c>
      <c r="P335" s="923" t="n">
        <f aca="false">'12-40'!V111</f>
        <v>3</v>
      </c>
      <c r="Q335" s="923" t="n">
        <f aca="false">'12-40'!W111</f>
        <v>2</v>
      </c>
      <c r="R335" s="923" t="n">
        <f aca="false">'12-40'!X111</f>
        <v>0</v>
      </c>
      <c r="S335" s="923" t="n">
        <f aca="false">'12-40'!Y111</f>
        <v>1</v>
      </c>
      <c r="T335" s="923" t="n">
        <f aca="false">'12-40'!Z111</f>
        <v>1</v>
      </c>
      <c r="U335" s="923" t="n">
        <f aca="false">'12-40'!AA111</f>
        <v>0</v>
      </c>
      <c r="V335" s="924" t="n">
        <f aca="false">'12-40'!AB111</f>
        <v>0</v>
      </c>
      <c r="W335" s="917" t="n">
        <f aca="false">'12-40'!AC111</f>
        <v>1</v>
      </c>
      <c r="X335" s="915" t="n">
        <f aca="false">'12-40'!AD111</f>
        <v>0</v>
      </c>
      <c r="Y335" s="915" t="n">
        <f aca="false">'12-40'!AE111</f>
        <v>0</v>
      </c>
      <c r="Z335" s="915" t="n">
        <f aca="false">'12-40'!AF111</f>
        <v>0</v>
      </c>
      <c r="AA335" s="868" t="n">
        <f aca="false">SUM(W335:Z335)</f>
        <v>1</v>
      </c>
    </row>
    <row r="336" s="117" customFormat="true" ht="15.75" hidden="false" customHeight="true" outlineLevel="0" collapsed="false">
      <c r="A336" s="532"/>
      <c r="B336" s="874"/>
      <c r="C336" s="874"/>
      <c r="D336" s="925"/>
      <c r="E336" s="926"/>
      <c r="F336" s="927"/>
      <c r="G336" s="927"/>
      <c r="H336" s="927"/>
      <c r="I336" s="927"/>
      <c r="J336" s="927"/>
      <c r="K336" s="927"/>
      <c r="L336" s="927"/>
      <c r="M336" s="927"/>
      <c r="N336" s="927"/>
      <c r="O336" s="927"/>
      <c r="P336" s="927"/>
      <c r="Q336" s="927"/>
      <c r="R336" s="927"/>
      <c r="S336" s="927"/>
      <c r="T336" s="927"/>
      <c r="U336" s="927"/>
      <c r="V336" s="927"/>
      <c r="W336" s="927"/>
      <c r="X336" s="927"/>
      <c r="Y336" s="927"/>
      <c r="Z336" s="927"/>
      <c r="AA336" s="927"/>
    </row>
    <row r="337" s="108" customFormat="true" ht="13.5" hidden="false" customHeight="false" outlineLevel="0" collapsed="false">
      <c r="A337" s="148"/>
      <c r="B337" s="148"/>
      <c r="C337" s="148"/>
      <c r="D337" s="898"/>
      <c r="E337" s="537"/>
      <c r="F337" s="537"/>
      <c r="G337" s="537"/>
      <c r="H337" s="537"/>
      <c r="I337" s="537"/>
      <c r="J337" s="537"/>
      <c r="K337" s="537"/>
      <c r="L337" s="537"/>
      <c r="M337" s="537"/>
      <c r="N337" s="537"/>
      <c r="O337" s="537"/>
      <c r="P337" s="537"/>
      <c r="Q337" s="537"/>
      <c r="R337" s="537"/>
      <c r="S337" s="537"/>
      <c r="T337" s="537"/>
      <c r="U337" s="537"/>
      <c r="V337" s="537"/>
      <c r="W337" s="537"/>
      <c r="X337" s="537"/>
      <c r="Y337" s="537"/>
      <c r="Z337" s="537"/>
      <c r="AA337" s="537"/>
    </row>
    <row r="338" s="108" customFormat="true" ht="13.5" hidden="false" customHeight="false" outlineLevel="0" collapsed="false">
      <c r="A338" s="148"/>
      <c r="B338" s="148"/>
      <c r="C338" s="148"/>
      <c r="D338" s="898"/>
      <c r="E338" s="537"/>
      <c r="F338" s="537"/>
      <c r="G338" s="537"/>
      <c r="H338" s="537"/>
      <c r="I338" s="537"/>
      <c r="J338" s="537"/>
      <c r="K338" s="537"/>
      <c r="L338" s="537"/>
      <c r="M338" s="537"/>
      <c r="N338" s="537"/>
      <c r="O338" s="537"/>
      <c r="P338" s="537"/>
      <c r="Q338" s="537"/>
      <c r="R338" s="537"/>
      <c r="S338" s="537"/>
      <c r="T338" s="537"/>
      <c r="U338" s="537"/>
      <c r="V338" s="537"/>
      <c r="W338" s="537"/>
      <c r="X338" s="537"/>
      <c r="Y338" s="537"/>
      <c r="Z338" s="537"/>
      <c r="AA338" s="537"/>
    </row>
    <row r="339" s="108" customFormat="true" ht="13.5" hidden="false" customHeight="false" outlineLevel="0" collapsed="false">
      <c r="A339" s="148"/>
      <c r="B339" s="148"/>
      <c r="C339" s="148"/>
      <c r="D339" s="898"/>
      <c r="E339" s="537"/>
      <c r="F339" s="537"/>
      <c r="G339" s="537"/>
      <c r="H339" s="537"/>
      <c r="I339" s="537"/>
      <c r="J339" s="537"/>
      <c r="K339" s="537"/>
      <c r="L339" s="537"/>
      <c r="M339" s="537"/>
      <c r="N339" s="537"/>
      <c r="O339" s="537"/>
      <c r="P339" s="537"/>
      <c r="Q339" s="537"/>
      <c r="R339" s="537"/>
      <c r="S339" s="537"/>
      <c r="T339" s="537"/>
      <c r="U339" s="537"/>
      <c r="V339" s="537"/>
      <c r="W339" s="537"/>
      <c r="X339" s="537"/>
      <c r="Y339" s="537"/>
      <c r="Z339" s="537"/>
      <c r="AA339" s="537"/>
    </row>
    <row r="340" s="108" customFormat="true" ht="13.5" hidden="false" customHeight="false" outlineLevel="0" collapsed="false">
      <c r="A340" s="148"/>
      <c r="B340" s="148"/>
      <c r="C340" s="148"/>
      <c r="D340" s="898"/>
      <c r="E340" s="537"/>
      <c r="F340" s="537"/>
      <c r="G340" s="537"/>
      <c r="H340" s="537"/>
      <c r="I340" s="537"/>
      <c r="J340" s="537"/>
      <c r="K340" s="537"/>
      <c r="L340" s="537"/>
      <c r="M340" s="537"/>
      <c r="N340" s="537"/>
      <c r="O340" s="537"/>
      <c r="P340" s="537"/>
      <c r="Q340" s="537"/>
      <c r="R340" s="537"/>
      <c r="S340" s="537"/>
      <c r="T340" s="537"/>
      <c r="U340" s="537"/>
      <c r="V340" s="537"/>
      <c r="W340" s="537"/>
      <c r="X340" s="537"/>
      <c r="Y340" s="537"/>
      <c r="Z340" s="537"/>
      <c r="AA340" s="537"/>
    </row>
    <row r="341" s="108" customFormat="true" ht="13.5" hidden="false" customHeight="false" outlineLevel="0" collapsed="false">
      <c r="A341" s="148"/>
      <c r="B341" s="148"/>
      <c r="C341" s="148"/>
      <c r="D341" s="898"/>
      <c r="E341" s="537"/>
      <c r="F341" s="537"/>
      <c r="G341" s="537"/>
      <c r="H341" s="537"/>
      <c r="I341" s="537"/>
      <c r="J341" s="537"/>
      <c r="K341" s="537"/>
      <c r="L341" s="537"/>
      <c r="M341" s="537"/>
      <c r="N341" s="537"/>
      <c r="O341" s="537"/>
      <c r="P341" s="537"/>
      <c r="Q341" s="537"/>
      <c r="R341" s="537"/>
      <c r="S341" s="537"/>
      <c r="T341" s="537"/>
      <c r="U341" s="537"/>
      <c r="V341" s="537"/>
      <c r="W341" s="537"/>
      <c r="X341" s="537"/>
      <c r="Y341" s="537"/>
      <c r="Z341" s="537"/>
      <c r="AA341" s="537"/>
    </row>
    <row r="342" s="108" customFormat="true" ht="13.5" hidden="false" customHeight="false" outlineLevel="0" collapsed="false">
      <c r="A342" s="148"/>
      <c r="B342" s="148"/>
      <c r="C342" s="148"/>
      <c r="D342" s="898"/>
      <c r="E342" s="537"/>
      <c r="F342" s="537"/>
      <c r="G342" s="537"/>
      <c r="H342" s="537"/>
      <c r="I342" s="537"/>
      <c r="J342" s="537"/>
      <c r="K342" s="537"/>
      <c r="L342" s="537"/>
      <c r="M342" s="537"/>
      <c r="N342" s="537"/>
      <c r="O342" s="537"/>
      <c r="P342" s="537"/>
      <c r="Q342" s="537"/>
      <c r="R342" s="537"/>
      <c r="S342" s="537"/>
      <c r="T342" s="537"/>
      <c r="U342" s="537"/>
      <c r="V342" s="537"/>
      <c r="W342" s="537"/>
      <c r="X342" s="537"/>
      <c r="Y342" s="537"/>
      <c r="Z342" s="537"/>
      <c r="AA342" s="537"/>
    </row>
    <row r="343" s="108" customFormat="true" ht="13.5" hidden="false" customHeight="false" outlineLevel="0" collapsed="false">
      <c r="A343" s="148"/>
      <c r="B343" s="148"/>
      <c r="C343" s="148"/>
      <c r="D343" s="898"/>
      <c r="E343" s="537"/>
      <c r="F343" s="537"/>
      <c r="G343" s="537"/>
      <c r="H343" s="537"/>
      <c r="I343" s="537"/>
      <c r="J343" s="537"/>
      <c r="K343" s="537"/>
      <c r="L343" s="537"/>
      <c r="M343" s="537"/>
      <c r="N343" s="537"/>
      <c r="O343" s="537"/>
      <c r="P343" s="537"/>
      <c r="Q343" s="537"/>
      <c r="R343" s="537"/>
      <c r="S343" s="537"/>
      <c r="T343" s="537"/>
      <c r="U343" s="537"/>
      <c r="V343" s="537"/>
      <c r="W343" s="537"/>
      <c r="X343" s="537"/>
      <c r="Y343" s="537"/>
      <c r="Z343" s="537"/>
      <c r="AA343" s="537"/>
    </row>
    <row r="344" s="108" customFormat="true" ht="13.5" hidden="false" customHeight="false" outlineLevel="0" collapsed="false">
      <c r="A344" s="148"/>
      <c r="B344" s="148"/>
      <c r="C344" s="148"/>
      <c r="D344" s="898"/>
      <c r="E344" s="537"/>
      <c r="F344" s="537"/>
      <c r="G344" s="537"/>
      <c r="H344" s="537"/>
      <c r="I344" s="537"/>
      <c r="J344" s="537"/>
      <c r="K344" s="537"/>
      <c r="L344" s="537"/>
      <c r="M344" s="537"/>
      <c r="N344" s="537"/>
      <c r="O344" s="537"/>
      <c r="P344" s="537"/>
      <c r="Q344" s="537"/>
      <c r="R344" s="537"/>
      <c r="S344" s="537"/>
      <c r="T344" s="537"/>
      <c r="U344" s="537"/>
      <c r="V344" s="537"/>
      <c r="W344" s="537"/>
      <c r="X344" s="537"/>
      <c r="Y344" s="537"/>
      <c r="Z344" s="537"/>
      <c r="AA344" s="537"/>
    </row>
    <row r="345" s="108" customFormat="true" ht="13.5" hidden="false" customHeight="false" outlineLevel="0" collapsed="false">
      <c r="A345" s="148"/>
      <c r="B345" s="148"/>
      <c r="C345" s="148"/>
      <c r="D345" s="898"/>
      <c r="E345" s="537"/>
      <c r="F345" s="537"/>
      <c r="G345" s="537"/>
      <c r="H345" s="537"/>
      <c r="I345" s="537"/>
      <c r="J345" s="537"/>
      <c r="K345" s="537"/>
      <c r="L345" s="537"/>
      <c r="M345" s="537"/>
      <c r="N345" s="537"/>
      <c r="O345" s="537"/>
      <c r="P345" s="537"/>
      <c r="Q345" s="537"/>
      <c r="R345" s="537"/>
      <c r="S345" s="537"/>
      <c r="T345" s="537"/>
      <c r="U345" s="537"/>
      <c r="V345" s="537"/>
      <c r="W345" s="537"/>
      <c r="X345" s="537"/>
      <c r="Y345" s="537"/>
      <c r="Z345" s="537"/>
      <c r="AA345" s="537"/>
    </row>
    <row r="346" s="108" customFormat="true" ht="13.5" hidden="false" customHeight="false" outlineLevel="0" collapsed="false">
      <c r="A346" s="148"/>
      <c r="B346" s="148"/>
      <c r="C346" s="148"/>
      <c r="D346" s="898"/>
      <c r="E346" s="537"/>
      <c r="F346" s="537"/>
      <c r="G346" s="537"/>
      <c r="H346" s="537"/>
      <c r="I346" s="537"/>
      <c r="J346" s="537"/>
      <c r="K346" s="537"/>
      <c r="L346" s="537"/>
      <c r="M346" s="537"/>
      <c r="N346" s="537"/>
      <c r="O346" s="537"/>
      <c r="P346" s="537"/>
      <c r="Q346" s="537"/>
      <c r="R346" s="537"/>
      <c r="S346" s="537"/>
      <c r="T346" s="537"/>
      <c r="U346" s="537"/>
      <c r="V346" s="537"/>
      <c r="W346" s="537"/>
      <c r="X346" s="537"/>
      <c r="Y346" s="537"/>
      <c r="Z346" s="537"/>
      <c r="AA346" s="537"/>
    </row>
    <row r="347" s="108" customFormat="true" ht="13.5" hidden="false" customHeight="false" outlineLevel="0" collapsed="false">
      <c r="A347" s="148"/>
      <c r="B347" s="148"/>
      <c r="C347" s="148"/>
      <c r="D347" s="898"/>
      <c r="E347" s="537"/>
      <c r="F347" s="537"/>
      <c r="G347" s="537"/>
      <c r="H347" s="537"/>
      <c r="I347" s="537"/>
      <c r="J347" s="537"/>
      <c r="K347" s="537"/>
      <c r="L347" s="537"/>
      <c r="M347" s="537"/>
      <c r="N347" s="537"/>
      <c r="O347" s="537"/>
      <c r="P347" s="537"/>
      <c r="Q347" s="537"/>
      <c r="R347" s="537"/>
      <c r="S347" s="537"/>
      <c r="T347" s="537"/>
      <c r="U347" s="537"/>
      <c r="V347" s="537"/>
      <c r="W347" s="537"/>
      <c r="X347" s="537"/>
      <c r="Y347" s="537"/>
      <c r="Z347" s="537"/>
      <c r="AA347" s="537"/>
    </row>
    <row r="348" s="108" customFormat="true" ht="13.5" hidden="false" customHeight="false" outlineLevel="0" collapsed="false">
      <c r="A348" s="148"/>
      <c r="B348" s="148"/>
      <c r="C348" s="148"/>
      <c r="D348" s="898"/>
      <c r="E348" s="537"/>
      <c r="F348" s="537"/>
      <c r="G348" s="537"/>
      <c r="H348" s="537"/>
      <c r="I348" s="537"/>
      <c r="J348" s="537"/>
      <c r="K348" s="537"/>
      <c r="L348" s="537"/>
      <c r="M348" s="537"/>
      <c r="N348" s="537"/>
      <c r="O348" s="537"/>
      <c r="P348" s="537"/>
      <c r="Q348" s="537"/>
      <c r="R348" s="537"/>
      <c r="S348" s="537"/>
      <c r="T348" s="537"/>
      <c r="U348" s="537"/>
      <c r="V348" s="537"/>
      <c r="W348" s="537"/>
      <c r="X348" s="537"/>
      <c r="Y348" s="537"/>
      <c r="Z348" s="537"/>
      <c r="AA348" s="537"/>
    </row>
    <row r="349" s="108" customFormat="true" ht="13.5" hidden="false" customHeight="false" outlineLevel="0" collapsed="false">
      <c r="A349" s="148"/>
      <c r="B349" s="148"/>
      <c r="C349" s="148"/>
      <c r="D349" s="898"/>
      <c r="E349" s="537"/>
      <c r="F349" s="537"/>
      <c r="G349" s="537"/>
      <c r="H349" s="537"/>
      <c r="I349" s="537"/>
      <c r="J349" s="537"/>
      <c r="K349" s="537"/>
      <c r="L349" s="537"/>
      <c r="M349" s="537"/>
      <c r="N349" s="537"/>
      <c r="O349" s="537"/>
      <c r="P349" s="537"/>
      <c r="Q349" s="537"/>
      <c r="R349" s="537"/>
      <c r="S349" s="537"/>
      <c r="T349" s="537"/>
      <c r="U349" s="537"/>
      <c r="V349" s="537"/>
      <c r="W349" s="537"/>
      <c r="X349" s="537"/>
      <c r="Y349" s="537"/>
      <c r="Z349" s="537"/>
      <c r="AA349" s="537"/>
    </row>
    <row r="350" s="108" customFormat="true" ht="13.5" hidden="false" customHeight="false" outlineLevel="0" collapsed="false">
      <c r="A350" s="148"/>
      <c r="B350" s="148"/>
      <c r="C350" s="148"/>
      <c r="D350" s="898"/>
      <c r="E350" s="537"/>
      <c r="F350" s="537"/>
      <c r="G350" s="537"/>
      <c r="H350" s="537"/>
      <c r="I350" s="537"/>
      <c r="J350" s="537"/>
      <c r="K350" s="537"/>
      <c r="L350" s="537"/>
      <c r="M350" s="537"/>
      <c r="N350" s="537"/>
      <c r="O350" s="537"/>
      <c r="P350" s="537"/>
      <c r="Q350" s="537"/>
      <c r="R350" s="537"/>
      <c r="S350" s="537"/>
      <c r="T350" s="537"/>
      <c r="U350" s="537"/>
      <c r="V350" s="537"/>
      <c r="W350" s="537"/>
      <c r="X350" s="537"/>
      <c r="Y350" s="537"/>
      <c r="Z350" s="537"/>
      <c r="AA350" s="537"/>
    </row>
    <row r="351" s="108" customFormat="true" ht="13.5" hidden="false" customHeight="false" outlineLevel="0" collapsed="false">
      <c r="A351" s="148"/>
      <c r="B351" s="148"/>
      <c r="C351" s="148"/>
      <c r="D351" s="898"/>
      <c r="E351" s="537"/>
      <c r="F351" s="537"/>
      <c r="G351" s="537"/>
      <c r="H351" s="537"/>
      <c r="I351" s="537"/>
      <c r="J351" s="537"/>
      <c r="K351" s="537"/>
      <c r="L351" s="537"/>
      <c r="M351" s="537"/>
      <c r="N351" s="537"/>
      <c r="O351" s="537"/>
      <c r="P351" s="537"/>
      <c r="Q351" s="537"/>
      <c r="R351" s="537"/>
      <c r="S351" s="537"/>
      <c r="T351" s="537"/>
      <c r="U351" s="537"/>
      <c r="V351" s="537"/>
      <c r="W351" s="537"/>
      <c r="X351" s="537"/>
      <c r="Y351" s="537"/>
      <c r="Z351" s="537"/>
      <c r="AA351" s="537"/>
    </row>
    <row r="352" s="108" customFormat="true" ht="13.5" hidden="false" customHeight="false" outlineLevel="0" collapsed="false">
      <c r="A352" s="148"/>
      <c r="B352" s="148"/>
      <c r="C352" s="148"/>
      <c r="D352" s="898"/>
      <c r="E352" s="537"/>
      <c r="F352" s="537"/>
      <c r="G352" s="537"/>
      <c r="H352" s="537"/>
      <c r="I352" s="537"/>
      <c r="J352" s="537"/>
      <c r="K352" s="537"/>
      <c r="L352" s="537"/>
      <c r="M352" s="537"/>
      <c r="N352" s="537"/>
      <c r="O352" s="537"/>
      <c r="P352" s="537"/>
      <c r="Q352" s="537"/>
      <c r="R352" s="537"/>
      <c r="S352" s="537"/>
      <c r="T352" s="537"/>
      <c r="U352" s="537"/>
      <c r="V352" s="537"/>
      <c r="W352" s="537"/>
      <c r="X352" s="537"/>
      <c r="Y352" s="537"/>
      <c r="Z352" s="537"/>
      <c r="AA352" s="537"/>
    </row>
    <row r="353" s="108" customFormat="true" ht="13.5" hidden="false" customHeight="false" outlineLevel="0" collapsed="false">
      <c r="A353" s="148"/>
      <c r="B353" s="148"/>
      <c r="C353" s="148"/>
      <c r="D353" s="898"/>
      <c r="E353" s="537"/>
      <c r="F353" s="537"/>
      <c r="G353" s="537"/>
      <c r="H353" s="537"/>
      <c r="I353" s="537"/>
      <c r="J353" s="537"/>
      <c r="K353" s="537"/>
      <c r="L353" s="537"/>
      <c r="M353" s="537"/>
      <c r="N353" s="537"/>
      <c r="O353" s="537"/>
      <c r="P353" s="537"/>
      <c r="Q353" s="537"/>
      <c r="R353" s="537"/>
      <c r="S353" s="537"/>
      <c r="T353" s="537"/>
      <c r="U353" s="537"/>
      <c r="V353" s="537"/>
      <c r="W353" s="537"/>
      <c r="X353" s="537"/>
      <c r="Y353" s="537"/>
      <c r="Z353" s="537"/>
      <c r="AA353" s="537"/>
    </row>
    <row r="354" s="108" customFormat="true" ht="13.5" hidden="false" customHeight="false" outlineLevel="0" collapsed="false">
      <c r="A354" s="148"/>
      <c r="B354" s="148"/>
      <c r="C354" s="148"/>
      <c r="D354" s="898"/>
      <c r="E354" s="537"/>
      <c r="F354" s="537"/>
      <c r="G354" s="537"/>
      <c r="H354" s="537"/>
      <c r="I354" s="537"/>
      <c r="J354" s="537"/>
      <c r="K354" s="537"/>
      <c r="L354" s="537"/>
      <c r="M354" s="537"/>
      <c r="N354" s="537"/>
      <c r="O354" s="537"/>
      <c r="P354" s="537"/>
      <c r="Q354" s="537"/>
      <c r="R354" s="537"/>
      <c r="S354" s="537"/>
      <c r="T354" s="537"/>
      <c r="U354" s="537"/>
      <c r="V354" s="537"/>
      <c r="W354" s="537"/>
      <c r="X354" s="537"/>
      <c r="Y354" s="537"/>
      <c r="Z354" s="537"/>
      <c r="AA354" s="537"/>
    </row>
  </sheetData>
  <sheetProtection sheet="true" objects="true" scenarios="true"/>
  <mergeCells count="276">
    <mergeCell ref="A4:C4"/>
    <mergeCell ref="A5:C7"/>
    <mergeCell ref="B10:C10"/>
    <mergeCell ref="A11:A13"/>
    <mergeCell ref="B11:C13"/>
    <mergeCell ref="A14:A16"/>
    <mergeCell ref="B14:C16"/>
    <mergeCell ref="A17:A19"/>
    <mergeCell ref="B17:C19"/>
    <mergeCell ref="A20:A22"/>
    <mergeCell ref="B20:B22"/>
    <mergeCell ref="C20:C22"/>
    <mergeCell ref="A23:A25"/>
    <mergeCell ref="B23:B25"/>
    <mergeCell ref="C23:C25"/>
    <mergeCell ref="A26:A28"/>
    <mergeCell ref="B26:B28"/>
    <mergeCell ref="C26:C28"/>
    <mergeCell ref="A29:A31"/>
    <mergeCell ref="B29:B31"/>
    <mergeCell ref="C29:C31"/>
    <mergeCell ref="A32:A34"/>
    <mergeCell ref="B32:B34"/>
    <mergeCell ref="C32:C34"/>
    <mergeCell ref="A35:A37"/>
    <mergeCell ref="B35:B37"/>
    <mergeCell ref="C35:C37"/>
    <mergeCell ref="A38:A40"/>
    <mergeCell ref="B38:B40"/>
    <mergeCell ref="C38:C40"/>
    <mergeCell ref="A41:A43"/>
    <mergeCell ref="B41:B43"/>
    <mergeCell ref="C41:C43"/>
    <mergeCell ref="A44:A46"/>
    <mergeCell ref="B44:B46"/>
    <mergeCell ref="C44:C46"/>
    <mergeCell ref="A47:A49"/>
    <mergeCell ref="B47:B49"/>
    <mergeCell ref="C47:C49"/>
    <mergeCell ref="A50:A52"/>
    <mergeCell ref="B50:B52"/>
    <mergeCell ref="C50:C52"/>
    <mergeCell ref="A53:A55"/>
    <mergeCell ref="B53:C55"/>
    <mergeCell ref="A56:A58"/>
    <mergeCell ref="B56:C58"/>
    <mergeCell ref="A59:A61"/>
    <mergeCell ref="B59:C61"/>
    <mergeCell ref="A62:A64"/>
    <mergeCell ref="B62:B64"/>
    <mergeCell ref="C62:C64"/>
    <mergeCell ref="A65:A67"/>
    <mergeCell ref="B65:B67"/>
    <mergeCell ref="C65:C67"/>
    <mergeCell ref="A68:A70"/>
    <mergeCell ref="B68:B70"/>
    <mergeCell ref="C68:C70"/>
    <mergeCell ref="A71:A73"/>
    <mergeCell ref="B71:B73"/>
    <mergeCell ref="C71:C73"/>
    <mergeCell ref="A74:A76"/>
    <mergeCell ref="B74:C76"/>
    <mergeCell ref="A77:A79"/>
    <mergeCell ref="B77:B79"/>
    <mergeCell ref="C77:C79"/>
    <mergeCell ref="A80:A82"/>
    <mergeCell ref="B80:B82"/>
    <mergeCell ref="C80:C82"/>
    <mergeCell ref="A83:A85"/>
    <mergeCell ref="B83:B85"/>
    <mergeCell ref="C83:C85"/>
    <mergeCell ref="A86:A88"/>
    <mergeCell ref="B86:C88"/>
    <mergeCell ref="A89:A91"/>
    <mergeCell ref="B89:C91"/>
    <mergeCell ref="A92:A94"/>
    <mergeCell ref="B92:C94"/>
    <mergeCell ref="A95:A97"/>
    <mergeCell ref="B95:C97"/>
    <mergeCell ref="A98:A100"/>
    <mergeCell ref="B98:C100"/>
    <mergeCell ref="A101:A103"/>
    <mergeCell ref="B101:C103"/>
    <mergeCell ref="A104:A106"/>
    <mergeCell ref="B104:C106"/>
    <mergeCell ref="A107:A109"/>
    <mergeCell ref="B107:C109"/>
    <mergeCell ref="A110:A112"/>
    <mergeCell ref="B110:B112"/>
    <mergeCell ref="C110:C112"/>
    <mergeCell ref="A113:A115"/>
    <mergeCell ref="B113:C115"/>
    <mergeCell ref="B118:C118"/>
    <mergeCell ref="A119:A121"/>
    <mergeCell ref="B119:C121"/>
    <mergeCell ref="A122:A124"/>
    <mergeCell ref="B122:C124"/>
    <mergeCell ref="A125:A127"/>
    <mergeCell ref="B125:C127"/>
    <mergeCell ref="A128:A130"/>
    <mergeCell ref="B128:B130"/>
    <mergeCell ref="C128:C130"/>
    <mergeCell ref="A131:A133"/>
    <mergeCell ref="B131:B133"/>
    <mergeCell ref="C131:C133"/>
    <mergeCell ref="A134:A136"/>
    <mergeCell ref="B134:B136"/>
    <mergeCell ref="C134:C136"/>
    <mergeCell ref="A137:A139"/>
    <mergeCell ref="B137:B139"/>
    <mergeCell ref="C137:C139"/>
    <mergeCell ref="A140:A142"/>
    <mergeCell ref="B140:B142"/>
    <mergeCell ref="C140:C142"/>
    <mergeCell ref="A143:A145"/>
    <mergeCell ref="B143:B145"/>
    <mergeCell ref="C143:C145"/>
    <mergeCell ref="A146:A148"/>
    <mergeCell ref="B146:B148"/>
    <mergeCell ref="C146:C148"/>
    <mergeCell ref="A149:A151"/>
    <mergeCell ref="B149:B151"/>
    <mergeCell ref="C149:C151"/>
    <mergeCell ref="A152:A154"/>
    <mergeCell ref="B152:B154"/>
    <mergeCell ref="C152:C154"/>
    <mergeCell ref="A155:A157"/>
    <mergeCell ref="B155:B157"/>
    <mergeCell ref="C155:C157"/>
    <mergeCell ref="A158:A160"/>
    <mergeCell ref="B158:B160"/>
    <mergeCell ref="C158:C160"/>
    <mergeCell ref="A161:A163"/>
    <mergeCell ref="B161:C163"/>
    <mergeCell ref="A164:A166"/>
    <mergeCell ref="B164:C166"/>
    <mergeCell ref="A167:A169"/>
    <mergeCell ref="B167:C169"/>
    <mergeCell ref="A170:A172"/>
    <mergeCell ref="B170:B172"/>
    <mergeCell ref="C170:C172"/>
    <mergeCell ref="A173:A175"/>
    <mergeCell ref="B173:B175"/>
    <mergeCell ref="C173:C175"/>
    <mergeCell ref="A176:A178"/>
    <mergeCell ref="B176:B178"/>
    <mergeCell ref="C176:C178"/>
    <mergeCell ref="A179:A181"/>
    <mergeCell ref="B179:B181"/>
    <mergeCell ref="C179:C181"/>
    <mergeCell ref="A182:A184"/>
    <mergeCell ref="B182:C184"/>
    <mergeCell ref="A185:A187"/>
    <mergeCell ref="B185:B187"/>
    <mergeCell ref="C185:C187"/>
    <mergeCell ref="A188:A190"/>
    <mergeCell ref="B188:B190"/>
    <mergeCell ref="C188:C190"/>
    <mergeCell ref="A191:A193"/>
    <mergeCell ref="B191:B193"/>
    <mergeCell ref="C191:C193"/>
    <mergeCell ref="A194:A196"/>
    <mergeCell ref="B194:C196"/>
    <mergeCell ref="A197:A199"/>
    <mergeCell ref="B197:C199"/>
    <mergeCell ref="A200:A202"/>
    <mergeCell ref="B200:C202"/>
    <mergeCell ref="A203:A205"/>
    <mergeCell ref="B203:C205"/>
    <mergeCell ref="A206:A208"/>
    <mergeCell ref="B206:C208"/>
    <mergeCell ref="A209:A211"/>
    <mergeCell ref="B209:C211"/>
    <mergeCell ref="A212:A214"/>
    <mergeCell ref="B212:C214"/>
    <mergeCell ref="A215:A217"/>
    <mergeCell ref="B215:C217"/>
    <mergeCell ref="A218:A220"/>
    <mergeCell ref="B218:B220"/>
    <mergeCell ref="C218:C220"/>
    <mergeCell ref="A221:A223"/>
    <mergeCell ref="B221:C223"/>
    <mergeCell ref="A225:D225"/>
    <mergeCell ref="A226:D226"/>
    <mergeCell ref="A229:A230"/>
    <mergeCell ref="B229:D230"/>
    <mergeCell ref="E229:AA229"/>
    <mergeCell ref="A231:A233"/>
    <mergeCell ref="B231:C233"/>
    <mergeCell ref="A234:A236"/>
    <mergeCell ref="B234:C236"/>
    <mergeCell ref="A237:A239"/>
    <mergeCell ref="B237:C239"/>
    <mergeCell ref="A240:A242"/>
    <mergeCell ref="B240:B242"/>
    <mergeCell ref="C240:C242"/>
    <mergeCell ref="A243:A245"/>
    <mergeCell ref="B243:B245"/>
    <mergeCell ref="C243:C245"/>
    <mergeCell ref="A246:A248"/>
    <mergeCell ref="B246:B248"/>
    <mergeCell ref="C246:C248"/>
    <mergeCell ref="A249:A251"/>
    <mergeCell ref="B249:B251"/>
    <mergeCell ref="C249:C251"/>
    <mergeCell ref="A252:A254"/>
    <mergeCell ref="B252:B254"/>
    <mergeCell ref="C252:C254"/>
    <mergeCell ref="A255:A257"/>
    <mergeCell ref="B255:B257"/>
    <mergeCell ref="C255:C257"/>
    <mergeCell ref="A258:A260"/>
    <mergeCell ref="B258:B260"/>
    <mergeCell ref="C258:C260"/>
    <mergeCell ref="A261:A263"/>
    <mergeCell ref="B261:B263"/>
    <mergeCell ref="C261:C263"/>
    <mergeCell ref="A264:A266"/>
    <mergeCell ref="B264:B266"/>
    <mergeCell ref="C264:C266"/>
    <mergeCell ref="A267:A269"/>
    <mergeCell ref="B267:B269"/>
    <mergeCell ref="C267:C269"/>
    <mergeCell ref="A270:A272"/>
    <mergeCell ref="B270:B272"/>
    <mergeCell ref="C270:C272"/>
    <mergeCell ref="A273:A275"/>
    <mergeCell ref="B273:C275"/>
    <mergeCell ref="A276:A278"/>
    <mergeCell ref="B276:C278"/>
    <mergeCell ref="A279:A281"/>
    <mergeCell ref="B279:C281"/>
    <mergeCell ref="A282:A284"/>
    <mergeCell ref="B282:B284"/>
    <mergeCell ref="C282:C284"/>
    <mergeCell ref="A285:A287"/>
    <mergeCell ref="B285:B287"/>
    <mergeCell ref="C285:C287"/>
    <mergeCell ref="A288:A290"/>
    <mergeCell ref="B288:B290"/>
    <mergeCell ref="C288:C290"/>
    <mergeCell ref="A291:A293"/>
    <mergeCell ref="B291:B293"/>
    <mergeCell ref="C291:C293"/>
    <mergeCell ref="A294:A296"/>
    <mergeCell ref="B294:C296"/>
    <mergeCell ref="A297:A299"/>
    <mergeCell ref="B297:B299"/>
    <mergeCell ref="C297:C299"/>
    <mergeCell ref="A300:A302"/>
    <mergeCell ref="B300:B302"/>
    <mergeCell ref="C300:C302"/>
    <mergeCell ref="A303:A305"/>
    <mergeCell ref="B303:B305"/>
    <mergeCell ref="C303:C305"/>
    <mergeCell ref="A306:A308"/>
    <mergeCell ref="B306:C308"/>
    <mergeCell ref="A309:A311"/>
    <mergeCell ref="B309:C311"/>
    <mergeCell ref="A312:A314"/>
    <mergeCell ref="B312:C314"/>
    <mergeCell ref="A315:A317"/>
    <mergeCell ref="B315:C317"/>
    <mergeCell ref="A318:A320"/>
    <mergeCell ref="B318:C320"/>
    <mergeCell ref="A321:A323"/>
    <mergeCell ref="B321:C323"/>
    <mergeCell ref="A324:A326"/>
    <mergeCell ref="B324:C326"/>
    <mergeCell ref="A327:A329"/>
    <mergeCell ref="B327:C329"/>
    <mergeCell ref="A330:A332"/>
    <mergeCell ref="B330:B332"/>
    <mergeCell ref="C330:C332"/>
    <mergeCell ref="A333:A335"/>
    <mergeCell ref="B333:C335"/>
  </mergeCells>
  <printOptions headings="false" gridLines="false" gridLinesSet="true" horizontalCentered="false" verticalCentered="false"/>
  <pageMargins left="0.779861111111111" right="0.779861111111111" top="0.979861111111111" bottom="0.770138888888889" header="0.511811023622047" footer="0.511811023622047"/>
  <pageSetup paperSize="8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1" man="true" max="16383" min="0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3.5" customHeight="false" zeroHeight="false" outlineLevelRow="0" outlineLevelCol="0"/>
  <cols>
    <col collapsed="false" customWidth="true" hidden="false" outlineLevel="0" max="1" min="1" style="331" width="8.13"/>
    <col collapsed="false" customWidth="true" hidden="false" outlineLevel="0" max="2" min="2" style="331" width="5.76"/>
    <col collapsed="false" customWidth="true" hidden="false" outlineLevel="0" max="3" min="3" style="331" width="13.13"/>
    <col collapsed="false" customWidth="true" hidden="false" outlineLevel="0" max="4" min="4" style="849" width="4.76"/>
    <col collapsed="false" customWidth="true" hidden="false" outlineLevel="0" max="5" min="5" style="331" width="11.5"/>
    <col collapsed="false" customWidth="true" hidden="false" outlineLevel="0" max="23" min="6" style="331" width="9.13"/>
    <col collapsed="false" customWidth="true" hidden="false" outlineLevel="0" max="24" min="24" style="331" width="10.63"/>
    <col collapsed="false" customWidth="true" hidden="false" outlineLevel="0" max="27" min="25" style="331" width="7.76"/>
    <col collapsed="false" customWidth="true" hidden="false" outlineLevel="0" max="28" min="28" style="0" width="10.37"/>
  </cols>
  <sheetData>
    <row r="1" customFormat="false" ht="13.8" hidden="false" customHeight="false" outlineLevel="0" collapsed="false">
      <c r="A1" s="850" t="s">
        <v>1054</v>
      </c>
    </row>
    <row r="2" customFormat="false" ht="15" hidden="false" customHeight="false" outlineLevel="0" collapsed="false">
      <c r="A2" s="850"/>
    </row>
    <row r="3" customFormat="false" ht="15.65" hidden="false" customHeight="false" outlineLevel="0" collapsed="false">
      <c r="A3" s="851" t="s">
        <v>72</v>
      </c>
    </row>
    <row r="4" s="860" customFormat="true" ht="15.75" hidden="false" customHeight="true" outlineLevel="0" collapsed="false">
      <c r="A4" s="852" t="s">
        <v>482</v>
      </c>
      <c r="B4" s="852"/>
      <c r="C4" s="852"/>
      <c r="D4" s="853"/>
      <c r="E4" s="852" t="s">
        <v>1055</v>
      </c>
      <c r="F4" s="854" t="s">
        <v>1056</v>
      </c>
      <c r="G4" s="854" t="s">
        <v>1057</v>
      </c>
      <c r="H4" s="854" t="s">
        <v>221</v>
      </c>
      <c r="I4" s="854" t="s">
        <v>223</v>
      </c>
      <c r="J4" s="854" t="s">
        <v>225</v>
      </c>
      <c r="K4" s="854" t="s">
        <v>227</v>
      </c>
      <c r="L4" s="854" t="s">
        <v>230</v>
      </c>
      <c r="M4" s="854" t="s">
        <v>232</v>
      </c>
      <c r="N4" s="854" t="s">
        <v>234</v>
      </c>
      <c r="O4" s="854" t="s">
        <v>236</v>
      </c>
      <c r="P4" s="854" t="s">
        <v>238</v>
      </c>
      <c r="Q4" s="854" t="s">
        <v>241</v>
      </c>
      <c r="R4" s="854" t="s">
        <v>243</v>
      </c>
      <c r="S4" s="854" t="s">
        <v>245</v>
      </c>
      <c r="T4" s="854" t="s">
        <v>247</v>
      </c>
      <c r="U4" s="854" t="s">
        <v>249</v>
      </c>
      <c r="V4" s="855" t="s">
        <v>251</v>
      </c>
      <c r="W4" s="856" t="s">
        <v>253</v>
      </c>
      <c r="X4" s="857" t="s">
        <v>333</v>
      </c>
      <c r="Y4" s="857" t="s">
        <v>334</v>
      </c>
      <c r="Z4" s="858" t="s">
        <v>1058</v>
      </c>
      <c r="AA4" s="859" t="s">
        <v>1059</v>
      </c>
    </row>
    <row r="5" s="117" customFormat="true" ht="15.75" hidden="false" customHeight="true" outlineLevel="0" collapsed="false">
      <c r="A5" s="861" t="s">
        <v>1060</v>
      </c>
      <c r="B5" s="861"/>
      <c r="C5" s="861"/>
      <c r="D5" s="862" t="s">
        <v>7</v>
      </c>
      <c r="E5" s="863" t="n">
        <f aca="false">'[1]年齢階級・区別人口(住基）'!C18</f>
        <v>127029</v>
      </c>
      <c r="F5" s="864" t="n">
        <f aca="false">'[1]年齢階級・区別人口(住基）'!E18</f>
        <v>3758</v>
      </c>
      <c r="G5" s="864" t="n">
        <f aca="false">'[1]年齢階級・区別人口(住基）'!F18</f>
        <v>4512</v>
      </c>
      <c r="H5" s="864" t="n">
        <f aca="false">'[1]年齢階級・区別人口(住基）'!G18</f>
        <v>5001</v>
      </c>
      <c r="I5" s="864" t="n">
        <f aca="false">'[1]年齢階級・区別人口(住基）'!H18</f>
        <v>5760</v>
      </c>
      <c r="J5" s="864" t="n">
        <f aca="false">'[1]年齢階級・区別人口(住基）'!I18</f>
        <v>5773</v>
      </c>
      <c r="K5" s="864" t="n">
        <f aca="false">'[1]年齢階級・区別人口(住基）'!J18</f>
        <v>5110</v>
      </c>
      <c r="L5" s="864" t="n">
        <f aca="false">'[1]年齢階級・区別人口(住基）'!K18</f>
        <v>6021</v>
      </c>
      <c r="M5" s="864" t="n">
        <f aca="false">'[1]年齢階級・区別人口(住基）'!L18</f>
        <v>6919</v>
      </c>
      <c r="N5" s="864" t="n">
        <f aca="false">'[1]年齢階級・区別人口(住基）'!M18</f>
        <v>8562</v>
      </c>
      <c r="O5" s="864" t="n">
        <f aca="false">'[1]年齢階級・区別人口(住基）'!N18</f>
        <v>9663</v>
      </c>
      <c r="P5" s="864" t="n">
        <f aca="false">'[1]年齢階級・区別人口(住基）'!O18</f>
        <v>8943</v>
      </c>
      <c r="Q5" s="864" t="n">
        <f aca="false">'[1]年齢階級・区別人口(住基）'!P18</f>
        <v>8973</v>
      </c>
      <c r="R5" s="864" t="n">
        <f aca="false">'[1]年齢階級・区別人口(住基）'!Q18</f>
        <v>9364</v>
      </c>
      <c r="S5" s="864" t="n">
        <f aca="false">'[1]年齢階級・区別人口(住基）'!R18</f>
        <v>11247</v>
      </c>
      <c r="T5" s="864" t="n">
        <f aca="false">'[1]年齢階級・区別人口(住基）'!S18</f>
        <v>9320</v>
      </c>
      <c r="U5" s="864" t="n">
        <f aca="false">'[1]年齢階級・区別人口(住基）'!T18</f>
        <v>7308</v>
      </c>
      <c r="V5" s="865" t="n">
        <f aca="false">'[1]年齢階級・区別人口(住基）'!U18</f>
        <v>5384</v>
      </c>
      <c r="W5" s="866" t="n">
        <f aca="false">'[1]年齢階級・区別人口(住基）'!V18</f>
        <v>3378</v>
      </c>
      <c r="X5" s="864" t="n">
        <f aca="false">'[1]年齢階級・区別人口(住基）'!W18</f>
        <v>1582</v>
      </c>
      <c r="Y5" s="864" t="n">
        <f aca="false">'[1]年齢階級・区別人口(住基）'!X18</f>
        <v>395</v>
      </c>
      <c r="Z5" s="867" t="n">
        <f aca="false">'[1]年齢階級・区別人口(住基）'!Y18</f>
        <v>56</v>
      </c>
      <c r="AA5" s="868" t="n">
        <f aca="false">SUM(W5:Z5)</f>
        <v>5411</v>
      </c>
    </row>
    <row r="6" s="117" customFormat="true" ht="15.75" hidden="false" customHeight="true" outlineLevel="0" collapsed="false">
      <c r="A6" s="861"/>
      <c r="B6" s="861"/>
      <c r="C6" s="861"/>
      <c r="D6" s="862" t="s">
        <v>8</v>
      </c>
      <c r="E6" s="863" t="n">
        <f aca="false">'[1]年齢階級・区別人口(住基）'!C19</f>
        <v>58303</v>
      </c>
      <c r="F6" s="864" t="n">
        <f aca="false">'[1]年齢階級・区別人口(住基）'!E19</f>
        <v>1969</v>
      </c>
      <c r="G6" s="864" t="n">
        <f aca="false">'[1]年齢階級・区別人口(住基）'!F19</f>
        <v>2298</v>
      </c>
      <c r="H6" s="864" t="n">
        <f aca="false">'[1]年齢階級・区別人口(住基）'!G19</f>
        <v>2619</v>
      </c>
      <c r="I6" s="864" t="n">
        <f aca="false">'[1]年齢階級・区別人口(住基）'!H19</f>
        <v>2863</v>
      </c>
      <c r="J6" s="864" t="n">
        <f aca="false">'[1]年齢階級・区別人口(住基）'!I19</f>
        <v>2754</v>
      </c>
      <c r="K6" s="864" t="n">
        <f aca="false">'[1]年齢階級・区別人口(住基）'!J19</f>
        <v>2400</v>
      </c>
      <c r="L6" s="864" t="n">
        <f aca="false">'[1]年齢階級・区別人口(住基）'!K19</f>
        <v>2920</v>
      </c>
      <c r="M6" s="864" t="n">
        <f aca="false">'[1]年齢階級・区別人口(住基）'!L19</f>
        <v>3391</v>
      </c>
      <c r="N6" s="864" t="n">
        <f aca="false">'[1]年齢階級・区別人口(住基）'!M19</f>
        <v>4055</v>
      </c>
      <c r="O6" s="864" t="n">
        <f aca="false">'[1]年齢階級・区別人口(住基）'!N19</f>
        <v>4424</v>
      </c>
      <c r="P6" s="864" t="n">
        <f aca="false">'[1]年齢階級・区別人口(住基）'!O19</f>
        <v>4053</v>
      </c>
      <c r="Q6" s="864" t="n">
        <f aca="false">'[1]年齢階級・区別人口(住基）'!P19</f>
        <v>4035</v>
      </c>
      <c r="R6" s="864" t="n">
        <f aca="false">'[1]年齢階級・区別人口(住基）'!Q19</f>
        <v>4263</v>
      </c>
      <c r="S6" s="864" t="n">
        <f aca="false">'[1]年齢階級・区別人口(住基）'!R19</f>
        <v>5196</v>
      </c>
      <c r="T6" s="864" t="n">
        <f aca="false">'[1]年齢階級・区別人口(住基）'!S19</f>
        <v>4072</v>
      </c>
      <c r="U6" s="864" t="n">
        <f aca="false">'[1]年齢階級・区別人口(住基）'!T19</f>
        <v>3206</v>
      </c>
      <c r="V6" s="865" t="n">
        <f aca="false">'[1]年齢階級・区別人口(住基）'!U19</f>
        <v>2127</v>
      </c>
      <c r="W6" s="866" t="n">
        <f aca="false">'[1]年齢階級・区別人口(住基）'!V19</f>
        <v>1173</v>
      </c>
      <c r="X6" s="864" t="n">
        <f aca="false">'[1]年齢階級・区別人口(住基）'!W19</f>
        <v>425</v>
      </c>
      <c r="Y6" s="864" t="n">
        <f aca="false">'[1]年齢階級・区別人口(住基）'!X19</f>
        <v>55</v>
      </c>
      <c r="Z6" s="867" t="n">
        <f aca="false">'[1]年齢階級・区別人口(住基）'!Y19</f>
        <v>5</v>
      </c>
      <c r="AA6" s="868" t="n">
        <f aca="false">SUM(W6:Z6)</f>
        <v>1658</v>
      </c>
    </row>
    <row r="7" s="117" customFormat="true" ht="15.75" hidden="false" customHeight="true" outlineLevel="0" collapsed="false">
      <c r="A7" s="861"/>
      <c r="B7" s="861"/>
      <c r="C7" s="861"/>
      <c r="D7" s="869" t="s">
        <v>9</v>
      </c>
      <c r="E7" s="870" t="n">
        <f aca="false">'[1]年齢階級・区別人口(住基）'!C20</f>
        <v>68726</v>
      </c>
      <c r="F7" s="871" t="n">
        <f aca="false">'[1]年齢階級・区別人口(住基）'!E20</f>
        <v>1789</v>
      </c>
      <c r="G7" s="871" t="n">
        <f aca="false">'[1]年齢階級・区別人口(住基）'!F20</f>
        <v>2214</v>
      </c>
      <c r="H7" s="871" t="n">
        <f aca="false">'[1]年齢階級・区別人口(住基）'!G20</f>
        <v>2382</v>
      </c>
      <c r="I7" s="871" t="n">
        <f aca="false">'[1]年齢階級・区別人口(住基）'!H20</f>
        <v>2897</v>
      </c>
      <c r="J7" s="871" t="n">
        <f aca="false">'[1]年齢階級・区別人口(住基）'!I20</f>
        <v>3019</v>
      </c>
      <c r="K7" s="871" t="n">
        <f aca="false">'[1]年齢階級・区別人口(住基）'!J20</f>
        <v>2710</v>
      </c>
      <c r="L7" s="871" t="n">
        <f aca="false">'[1]年齢階級・区別人口(住基）'!K20</f>
        <v>3101</v>
      </c>
      <c r="M7" s="871" t="n">
        <f aca="false">'[1]年齢階級・区別人口(住基）'!L20</f>
        <v>3528</v>
      </c>
      <c r="N7" s="871" t="n">
        <f aca="false">'[1]年齢階級・区別人口(住基）'!M20</f>
        <v>4507</v>
      </c>
      <c r="O7" s="871" t="n">
        <f aca="false">'[1]年齢階級・区別人口(住基）'!N20</f>
        <v>5239</v>
      </c>
      <c r="P7" s="871" t="n">
        <f aca="false">'[1]年齢階級・区別人口(住基）'!O20</f>
        <v>4890</v>
      </c>
      <c r="Q7" s="871" t="n">
        <f aca="false">'[1]年齢階級・区別人口(住基）'!P20</f>
        <v>4938</v>
      </c>
      <c r="R7" s="871" t="n">
        <f aca="false">'[1]年齢階級・区別人口(住基）'!Q20</f>
        <v>5101</v>
      </c>
      <c r="S7" s="871" t="n">
        <f aca="false">'[1]年齢階級・区別人口(住基）'!R20</f>
        <v>6051</v>
      </c>
      <c r="T7" s="871" t="n">
        <f aca="false">'[1]年齢階級・区別人口(住基）'!S20</f>
        <v>5248</v>
      </c>
      <c r="U7" s="871" t="n">
        <f aca="false">'[1]年齢階級・区別人口(住基）'!T20</f>
        <v>4102</v>
      </c>
      <c r="V7" s="872" t="n">
        <f aca="false">'[1]年齢階級・区別人口(住基）'!U20</f>
        <v>3257</v>
      </c>
      <c r="W7" s="866" t="n">
        <f aca="false">'[1]年齢階級・区別人口(住基）'!V20</f>
        <v>2205</v>
      </c>
      <c r="X7" s="864" t="n">
        <f aca="false">'[1]年齢階級・区別人口(住基）'!W20</f>
        <v>1157</v>
      </c>
      <c r="Y7" s="864" t="n">
        <f aca="false">'[1]年齢階級・区別人口(住基）'!X20</f>
        <v>340</v>
      </c>
      <c r="Z7" s="867" t="n">
        <f aca="false">'[1]年齢階級・区別人口(住基）'!Y20</f>
        <v>51</v>
      </c>
      <c r="AA7" s="873" t="n">
        <f aca="false">SUM(W7:Z7)</f>
        <v>3753</v>
      </c>
    </row>
    <row r="8" s="185" customFormat="true" ht="15.75" hidden="false" customHeight="true" outlineLevel="0" collapsed="false">
      <c r="A8" s="532"/>
      <c r="B8" s="874"/>
      <c r="C8" s="875"/>
      <c r="D8" s="875"/>
      <c r="E8" s="876"/>
      <c r="F8" s="876"/>
      <c r="G8" s="876"/>
      <c r="H8" s="876"/>
      <c r="I8" s="876"/>
      <c r="J8" s="876"/>
      <c r="K8" s="876"/>
      <c r="L8" s="876"/>
      <c r="M8" s="876"/>
      <c r="N8" s="876"/>
      <c r="O8" s="876"/>
      <c r="P8" s="876"/>
      <c r="Q8" s="876"/>
      <c r="R8" s="876"/>
      <c r="S8" s="876"/>
      <c r="T8" s="876"/>
      <c r="U8" s="876"/>
      <c r="V8" s="876"/>
      <c r="W8" s="877"/>
      <c r="X8" s="877"/>
      <c r="Y8" s="877"/>
      <c r="Z8" s="877"/>
      <c r="AA8" s="876"/>
    </row>
    <row r="9" s="185" customFormat="true" ht="15.75" hidden="false" customHeight="true" outlineLevel="0" collapsed="false">
      <c r="A9" s="878" t="s">
        <v>1061</v>
      </c>
      <c r="B9" s="874"/>
      <c r="C9" s="875"/>
      <c r="D9" s="875"/>
      <c r="E9" s="876"/>
      <c r="F9" s="876"/>
      <c r="G9" s="876"/>
      <c r="H9" s="876"/>
      <c r="I9" s="876"/>
      <c r="J9" s="876"/>
      <c r="K9" s="876"/>
      <c r="L9" s="876"/>
      <c r="M9" s="876"/>
      <c r="N9" s="876"/>
      <c r="O9" s="876"/>
      <c r="P9" s="876"/>
      <c r="Q9" s="876"/>
      <c r="R9" s="876"/>
      <c r="S9" s="876"/>
      <c r="T9" s="876"/>
      <c r="U9" s="876"/>
      <c r="V9" s="876"/>
      <c r="W9" s="877"/>
      <c r="X9" s="877"/>
      <c r="Y9" s="877"/>
      <c r="Z9" s="877"/>
      <c r="AA9" s="876"/>
    </row>
    <row r="10" s="130" customFormat="true" ht="30.55" hidden="false" customHeight="false" outlineLevel="0" collapsed="false">
      <c r="A10" s="879" t="s">
        <v>1062</v>
      </c>
      <c r="B10" s="880" t="s">
        <v>345</v>
      </c>
      <c r="C10" s="880"/>
      <c r="D10" s="880"/>
      <c r="E10" s="881" t="s">
        <v>1063</v>
      </c>
      <c r="F10" s="880" t="s">
        <v>331</v>
      </c>
      <c r="G10" s="880" t="s">
        <v>1057</v>
      </c>
      <c r="H10" s="880" t="s">
        <v>221</v>
      </c>
      <c r="I10" s="880" t="s">
        <v>223</v>
      </c>
      <c r="J10" s="880" t="s">
        <v>225</v>
      </c>
      <c r="K10" s="880" t="s">
        <v>227</v>
      </c>
      <c r="L10" s="880" t="s">
        <v>230</v>
      </c>
      <c r="M10" s="880" t="s">
        <v>232</v>
      </c>
      <c r="N10" s="880" t="s">
        <v>234</v>
      </c>
      <c r="O10" s="880" t="s">
        <v>236</v>
      </c>
      <c r="P10" s="880" t="s">
        <v>238</v>
      </c>
      <c r="Q10" s="880" t="s">
        <v>241</v>
      </c>
      <c r="R10" s="880" t="s">
        <v>243</v>
      </c>
      <c r="S10" s="880" t="s">
        <v>245</v>
      </c>
      <c r="T10" s="880" t="s">
        <v>247</v>
      </c>
      <c r="U10" s="880" t="s">
        <v>249</v>
      </c>
      <c r="V10" s="880" t="s">
        <v>251</v>
      </c>
      <c r="W10" s="880" t="s">
        <v>1059</v>
      </c>
      <c r="X10" s="882" t="s">
        <v>1064</v>
      </c>
      <c r="Y10" s="883"/>
      <c r="Z10" s="883"/>
      <c r="AA10" s="883"/>
    </row>
    <row r="11" s="108" customFormat="true" ht="13.5" hidden="false" customHeight="true" outlineLevel="0" collapsed="false">
      <c r="A11" s="880"/>
      <c r="B11" s="884" t="s">
        <v>987</v>
      </c>
      <c r="C11" s="884"/>
      <c r="D11" s="885" t="s">
        <v>7</v>
      </c>
      <c r="E11" s="886" t="n">
        <f aca="false">X11/E$226</f>
        <v>310.650645947297</v>
      </c>
      <c r="F11" s="887" t="n">
        <f aca="false">F119*F$226</f>
        <v>653006918.573709</v>
      </c>
      <c r="G11" s="887" t="n">
        <f aca="false">G119*G$226</f>
        <v>0</v>
      </c>
      <c r="H11" s="887" t="n">
        <f aca="false">H119*H$226</f>
        <v>0</v>
      </c>
      <c r="I11" s="887" t="n">
        <f aca="false">I119*I$226</f>
        <v>0</v>
      </c>
      <c r="J11" s="887" t="n">
        <f aca="false">J119*J$226</f>
        <v>305352503.031353</v>
      </c>
      <c r="K11" s="887" t="n">
        <f aca="false">K119*K$226</f>
        <v>175577299.412916</v>
      </c>
      <c r="L11" s="887" t="n">
        <f aca="false">L119*L$226</f>
        <v>606543763.494436</v>
      </c>
      <c r="M11" s="887" t="n">
        <f aca="false">M119*M$226</f>
        <v>268507009.68348</v>
      </c>
      <c r="N11" s="887" t="n">
        <f aca="false">N119*N$226</f>
        <v>1317449194.11352</v>
      </c>
      <c r="O11" s="887" t="n">
        <f aca="false">O119*O$226</f>
        <v>805743557.901273</v>
      </c>
      <c r="P11" s="887" t="n">
        <f aca="false">P119*P$226</f>
        <v>1618069998.88181</v>
      </c>
      <c r="Q11" s="887" t="n">
        <f aca="false">Q119*Q$226</f>
        <v>1980240722.1665</v>
      </c>
      <c r="R11" s="887" t="n">
        <f aca="false">R119*R$226</f>
        <v>3079794959.41905</v>
      </c>
      <c r="S11" s="887" t="n">
        <f aca="false">S119*S$226</f>
        <v>3329003289.76616</v>
      </c>
      <c r="T11" s="887" t="n">
        <f aca="false">T119*T$226</f>
        <v>4848497854.07725</v>
      </c>
      <c r="U11" s="887" t="n">
        <f aca="false">U119*U$226</f>
        <v>4442432950.19157</v>
      </c>
      <c r="V11" s="887" t="n">
        <f aca="false">V119*V$226</f>
        <v>5562369985.14116</v>
      </c>
      <c r="W11" s="887" t="n">
        <f aca="false">W119*W$226</f>
        <v>8374644243.20828</v>
      </c>
      <c r="X11" s="887" t="n">
        <f aca="false">SUM(F11:W11)</f>
        <v>37367234249.0625</v>
      </c>
      <c r="Y11" s="201"/>
      <c r="Z11" s="201"/>
      <c r="AA11" s="201"/>
    </row>
    <row r="12" s="108" customFormat="true" ht="13.5" hidden="false" customHeight="true" outlineLevel="0" collapsed="false">
      <c r="A12" s="880"/>
      <c r="B12" s="884"/>
      <c r="C12" s="884"/>
      <c r="D12" s="885" t="s">
        <v>475</v>
      </c>
      <c r="E12" s="886" t="n">
        <f aca="false">X12/E$226</f>
        <v>412.834513335101</v>
      </c>
      <c r="F12" s="887" t="n">
        <f aca="false">F120*F$226</f>
        <v>830878618.588116</v>
      </c>
      <c r="G12" s="887" t="n">
        <f aca="false">G120*G$226</f>
        <v>0</v>
      </c>
      <c r="H12" s="887" t="n">
        <f aca="false">H120*H$226</f>
        <v>0</v>
      </c>
      <c r="I12" s="887" t="n">
        <f aca="false">I120*I$226</f>
        <v>0</v>
      </c>
      <c r="J12" s="887" t="n">
        <f aca="false">J120*J$226</f>
        <v>320043572.98475</v>
      </c>
      <c r="K12" s="887" t="n">
        <f aca="false">K120*K$226</f>
        <v>373833333.333333</v>
      </c>
      <c r="L12" s="887" t="n">
        <f aca="false">L120*L$226</f>
        <v>938013698.630137</v>
      </c>
      <c r="M12" s="887" t="n">
        <f aca="false">M120*M$226</f>
        <v>547861987.614273</v>
      </c>
      <c r="N12" s="887" t="n">
        <f aca="false">N120*N$226</f>
        <v>1854500616.52281</v>
      </c>
      <c r="O12" s="887" t="n">
        <f aca="false">O120*O$226</f>
        <v>782188065.099458</v>
      </c>
      <c r="P12" s="887" t="n">
        <f aca="false">P120*P$226</f>
        <v>2067012089.81002</v>
      </c>
      <c r="Q12" s="887" t="n">
        <f aca="false">Q120*Q$226</f>
        <v>1794076827.75713</v>
      </c>
      <c r="R12" s="887" t="n">
        <f aca="false">R120*R$226</f>
        <v>4032981468.44945</v>
      </c>
      <c r="S12" s="887" t="n">
        <f aca="false">S120*S$226</f>
        <v>4601289453.42571</v>
      </c>
      <c r="T12" s="887" t="n">
        <f aca="false">T120*T$226</f>
        <v>7341257367.38703</v>
      </c>
      <c r="U12" s="887" t="n">
        <f aca="false">U120*U$226</f>
        <v>6624048658.76482</v>
      </c>
      <c r="V12" s="887" t="n">
        <f aca="false">V120*V$226</f>
        <v>7667889045.60414</v>
      </c>
      <c r="W12" s="887" t="n">
        <f aca="false">W120*W$226</f>
        <v>9882750301.56816</v>
      </c>
      <c r="X12" s="887" t="n">
        <f aca="false">SUM(F12:W12)</f>
        <v>49658625105.5393</v>
      </c>
      <c r="Y12" s="201"/>
      <c r="Z12" s="201"/>
      <c r="AA12" s="201"/>
    </row>
    <row r="13" s="108" customFormat="true" ht="15" hidden="false" customHeight="false" outlineLevel="0" collapsed="false">
      <c r="A13" s="880"/>
      <c r="B13" s="884"/>
      <c r="C13" s="884"/>
      <c r="D13" s="885" t="s">
        <v>476</v>
      </c>
      <c r="E13" s="886" t="n">
        <f aca="false">X13/E$226</f>
        <v>234.014861681912</v>
      </c>
      <c r="F13" s="887" t="n">
        <f aca="false">F121*F$226</f>
        <v>457238680.827278</v>
      </c>
      <c r="G13" s="887" t="n">
        <f aca="false">G121*G$226</f>
        <v>0</v>
      </c>
      <c r="H13" s="887" t="n">
        <f aca="false">H121*H$226</f>
        <v>0</v>
      </c>
      <c r="I13" s="887" t="n">
        <f aca="false">I121*I$226</f>
        <v>0</v>
      </c>
      <c r="J13" s="887" t="n">
        <f aca="false">J121*J$226</f>
        <v>291950977.14475</v>
      </c>
      <c r="K13" s="887" t="n">
        <f aca="false">K121*K$226</f>
        <v>0</v>
      </c>
      <c r="L13" s="887" t="n">
        <f aca="false">L121*L$226</f>
        <v>294421154.466301</v>
      </c>
      <c r="M13" s="887" t="n">
        <f aca="false">M121*M$226</f>
        <v>0</v>
      </c>
      <c r="N13" s="887" t="n">
        <f aca="false">N121*N$226</f>
        <v>834257821.167074</v>
      </c>
      <c r="O13" s="887" t="n">
        <f aca="false">O121*O$226</f>
        <v>825634663.103646</v>
      </c>
      <c r="P13" s="887" t="n">
        <f aca="false">P121*P$226</f>
        <v>1245971370.14315</v>
      </c>
      <c r="Q13" s="887" t="n">
        <f aca="false">Q121*Q$226</f>
        <v>2132361279.87039</v>
      </c>
      <c r="R13" s="887" t="n">
        <f aca="false">R121*R$226</f>
        <v>2283199372.67203</v>
      </c>
      <c r="S13" s="887" t="n">
        <f aca="false">S121*S$226</f>
        <v>2236489836.39068</v>
      </c>
      <c r="T13" s="887" t="n">
        <f aca="false">T121*T$226</f>
        <v>2914329268.29268</v>
      </c>
      <c r="U13" s="887" t="n">
        <f aca="false">U121*U$226</f>
        <v>2737347635.29985</v>
      </c>
      <c r="V13" s="887" t="n">
        <f aca="false">V121*V$226</f>
        <v>4187350322.38256</v>
      </c>
      <c r="W13" s="887" t="n">
        <f aca="false">W121*W$226</f>
        <v>7708393285.3717</v>
      </c>
      <c r="X13" s="887" t="n">
        <f aca="false">SUM(F13:W13)</f>
        <v>28148945667.1321</v>
      </c>
      <c r="Y13" s="201"/>
      <c r="Z13" s="201"/>
      <c r="AA13" s="201"/>
    </row>
    <row r="14" s="108" customFormat="true" ht="13.5" hidden="false" customHeight="true" outlineLevel="0" collapsed="false">
      <c r="A14" s="880" t="s">
        <v>419</v>
      </c>
      <c r="B14" s="884" t="s">
        <v>920</v>
      </c>
      <c r="C14" s="884"/>
      <c r="D14" s="885" t="s">
        <v>7</v>
      </c>
      <c r="E14" s="886" t="n">
        <f aca="false">X14/E$226</f>
        <v>0.120453614114436</v>
      </c>
      <c r="F14" s="887" t="n">
        <f aca="false">F122*F$226</f>
        <v>0</v>
      </c>
      <c r="G14" s="887" t="n">
        <f aca="false">G122*G$226</f>
        <v>0</v>
      </c>
      <c r="H14" s="887" t="n">
        <f aca="false">H122*H$226</f>
        <v>0</v>
      </c>
      <c r="I14" s="887" t="n">
        <f aca="false">I122*I$226</f>
        <v>0</v>
      </c>
      <c r="J14" s="887" t="n">
        <f aca="false">J122*J$226</f>
        <v>0</v>
      </c>
      <c r="K14" s="887" t="n">
        <f aca="false">K122*K$226</f>
        <v>0</v>
      </c>
      <c r="L14" s="887" t="n">
        <f aca="false">L122*L$226</f>
        <v>0</v>
      </c>
      <c r="M14" s="887" t="n">
        <f aca="false">M122*M$226</f>
        <v>0</v>
      </c>
      <c r="N14" s="887" t="n">
        <f aca="false">N122*N$226</f>
        <v>0</v>
      </c>
      <c r="O14" s="887" t="n">
        <f aca="false">O122*O$226</f>
        <v>0</v>
      </c>
      <c r="P14" s="887" t="n">
        <f aca="false">P122*P$226</f>
        <v>0</v>
      </c>
      <c r="Q14" s="887" t="n">
        <f aca="false">Q122*Q$226</f>
        <v>0</v>
      </c>
      <c r="R14" s="887" t="n">
        <f aca="false">R122*R$226</f>
        <v>0</v>
      </c>
      <c r="S14" s="887" t="n">
        <f aca="false">S122*S$226</f>
        <v>0</v>
      </c>
      <c r="T14" s="887" t="n">
        <f aca="false">T122*T$226</f>
        <v>0</v>
      </c>
      <c r="U14" s="887" t="n">
        <f aca="false">U122*U$226</f>
        <v>0</v>
      </c>
      <c r="V14" s="887" t="n">
        <f aca="false">V122*V$226</f>
        <v>0</v>
      </c>
      <c r="W14" s="887" t="n">
        <f aca="false">W122*W$226</f>
        <v>14489003.8809832</v>
      </c>
      <c r="X14" s="887" t="n">
        <f aca="false">SUM(F14:W14)</f>
        <v>14489003.8809832</v>
      </c>
      <c r="Y14" s="201"/>
      <c r="Z14" s="201"/>
      <c r="AA14" s="201"/>
    </row>
    <row r="15" s="108" customFormat="true" ht="13.5" hidden="false" customHeight="true" outlineLevel="0" collapsed="false">
      <c r="A15" s="880"/>
      <c r="B15" s="884"/>
      <c r="C15" s="884"/>
      <c r="D15" s="885" t="s">
        <v>475</v>
      </c>
      <c r="E15" s="886" t="n">
        <f aca="false">X15/E$226</f>
        <v>0</v>
      </c>
      <c r="F15" s="887" t="n">
        <f aca="false">F123*F$226</f>
        <v>0</v>
      </c>
      <c r="G15" s="887" t="n">
        <f aca="false">G123*G$226</f>
        <v>0</v>
      </c>
      <c r="H15" s="887" t="n">
        <f aca="false">H123*H$226</f>
        <v>0</v>
      </c>
      <c r="I15" s="887" t="n">
        <f aca="false">I123*I$226</f>
        <v>0</v>
      </c>
      <c r="J15" s="887" t="n">
        <f aca="false">J123*J$226</f>
        <v>0</v>
      </c>
      <c r="K15" s="887" t="n">
        <f aca="false">K123*K$226</f>
        <v>0</v>
      </c>
      <c r="L15" s="887" t="n">
        <f aca="false">L123*L$226</f>
        <v>0</v>
      </c>
      <c r="M15" s="887" t="n">
        <f aca="false">M123*M$226</f>
        <v>0</v>
      </c>
      <c r="N15" s="887" t="n">
        <f aca="false">N123*N$226</f>
        <v>0</v>
      </c>
      <c r="O15" s="887" t="n">
        <f aca="false">O123*O$226</f>
        <v>0</v>
      </c>
      <c r="P15" s="887" t="n">
        <f aca="false">P123*P$226</f>
        <v>0</v>
      </c>
      <c r="Q15" s="887" t="n">
        <f aca="false">Q123*Q$226</f>
        <v>0</v>
      </c>
      <c r="R15" s="887" t="n">
        <f aca="false">R123*R$226</f>
        <v>0</v>
      </c>
      <c r="S15" s="887" t="n">
        <f aca="false">S123*S$226</f>
        <v>0</v>
      </c>
      <c r="T15" s="887" t="n">
        <f aca="false">T123*T$226</f>
        <v>0</v>
      </c>
      <c r="U15" s="887" t="n">
        <f aca="false">U123*U$226</f>
        <v>0</v>
      </c>
      <c r="V15" s="887" t="n">
        <f aca="false">V123*V$226</f>
        <v>0</v>
      </c>
      <c r="W15" s="887" t="n">
        <f aca="false">W123*W$226</f>
        <v>0</v>
      </c>
      <c r="X15" s="887" t="n">
        <f aca="false">SUM(F15:W15)</f>
        <v>0</v>
      </c>
      <c r="Y15" s="888"/>
      <c r="Z15" s="888"/>
      <c r="AA15" s="888"/>
    </row>
    <row r="16" s="108" customFormat="true" ht="15" hidden="false" customHeight="false" outlineLevel="0" collapsed="false">
      <c r="A16" s="880"/>
      <c r="B16" s="884"/>
      <c r="C16" s="884"/>
      <c r="D16" s="885" t="s">
        <v>476</v>
      </c>
      <c r="E16" s="886" t="n">
        <f aca="false">X16/E$226</f>
        <v>0.173667600845514</v>
      </c>
      <c r="F16" s="887" t="n">
        <f aca="false">F124*F$226</f>
        <v>0</v>
      </c>
      <c r="G16" s="887" t="n">
        <f aca="false">G124*G$226</f>
        <v>0</v>
      </c>
      <c r="H16" s="887" t="n">
        <f aca="false">H124*H$226</f>
        <v>0</v>
      </c>
      <c r="I16" s="887" t="n">
        <f aca="false">I124*I$226</f>
        <v>0</v>
      </c>
      <c r="J16" s="887" t="n">
        <f aca="false">J124*J$226</f>
        <v>0</v>
      </c>
      <c r="K16" s="887" t="n">
        <f aca="false">K124*K$226</f>
        <v>0</v>
      </c>
      <c r="L16" s="887" t="n">
        <f aca="false">L124*L$226</f>
        <v>0</v>
      </c>
      <c r="M16" s="887" t="n">
        <f aca="false">M124*M$226</f>
        <v>0</v>
      </c>
      <c r="N16" s="887" t="n">
        <f aca="false">N124*N$226</f>
        <v>0</v>
      </c>
      <c r="O16" s="887" t="n">
        <f aca="false">O124*O$226</f>
        <v>0</v>
      </c>
      <c r="P16" s="887" t="n">
        <f aca="false">P124*P$226</f>
        <v>0</v>
      </c>
      <c r="Q16" s="887" t="n">
        <f aca="false">Q124*Q$226</f>
        <v>0</v>
      </c>
      <c r="R16" s="887" t="n">
        <f aca="false">R124*R$226</f>
        <v>0</v>
      </c>
      <c r="S16" s="887" t="n">
        <f aca="false">S124*S$226</f>
        <v>0</v>
      </c>
      <c r="T16" s="887" t="n">
        <f aca="false">T124*T$226</f>
        <v>0</v>
      </c>
      <c r="U16" s="887" t="n">
        <f aca="false">U124*U$226</f>
        <v>0</v>
      </c>
      <c r="V16" s="887" t="n">
        <f aca="false">V124*V$226</f>
        <v>0</v>
      </c>
      <c r="W16" s="887" t="n">
        <f aca="false">W124*W$226</f>
        <v>20889954.7029043</v>
      </c>
      <c r="X16" s="887" t="n">
        <f aca="false">SUM(F16:W16)</f>
        <v>20889954.7029043</v>
      </c>
      <c r="Y16" s="888"/>
      <c r="Z16" s="888"/>
      <c r="AA16" s="888"/>
    </row>
    <row r="17" s="108" customFormat="true" ht="13.5" hidden="false" customHeight="true" outlineLevel="0" collapsed="false">
      <c r="A17" s="880" t="s">
        <v>421</v>
      </c>
      <c r="B17" s="884" t="s">
        <v>149</v>
      </c>
      <c r="C17" s="884"/>
      <c r="D17" s="885" t="s">
        <v>7</v>
      </c>
      <c r="E17" s="886" t="n">
        <f aca="false">X17/E$226</f>
        <v>126.803005731691</v>
      </c>
      <c r="F17" s="887" t="n">
        <f aca="false">F125*F$226</f>
        <v>0</v>
      </c>
      <c r="G17" s="887" t="n">
        <f aca="false">G125*G$226</f>
        <v>0</v>
      </c>
      <c r="H17" s="887" t="n">
        <f aca="false">H125*H$226</f>
        <v>0</v>
      </c>
      <c r="I17" s="887" t="n">
        <f aca="false">I125*I$226</f>
        <v>0</v>
      </c>
      <c r="J17" s="887" t="n">
        <f aca="false">J125*J$226</f>
        <v>0</v>
      </c>
      <c r="K17" s="887" t="n">
        <f aca="false">K125*K$226</f>
        <v>0</v>
      </c>
      <c r="L17" s="887" t="n">
        <f aca="false">L125*L$226</f>
        <v>606543763.494436</v>
      </c>
      <c r="M17" s="887" t="n">
        <f aca="false">M125*M$226</f>
        <v>0</v>
      </c>
      <c r="N17" s="887" t="n">
        <f aca="false">N125*N$226</f>
        <v>329362298.528381</v>
      </c>
      <c r="O17" s="887" t="n">
        <f aca="false">O125*O$226</f>
        <v>447635309.945152</v>
      </c>
      <c r="P17" s="887" t="n">
        <f aca="false">P125*P$226</f>
        <v>1107100525.55071</v>
      </c>
      <c r="Q17" s="887" t="n">
        <f aca="false">Q125*Q$226</f>
        <v>1393502730.41346</v>
      </c>
      <c r="R17" s="887" t="n">
        <f aca="false">R125*R$226</f>
        <v>1895258436.56557</v>
      </c>
      <c r="S17" s="887" t="n">
        <f aca="false">S125*S$226</f>
        <v>1524121988.08571</v>
      </c>
      <c r="T17" s="887" t="n">
        <f aca="false">T125*T$226</f>
        <v>2759914163.09013</v>
      </c>
      <c r="U17" s="887" t="n">
        <f aca="false">U125*U$226</f>
        <v>1703489326.76519</v>
      </c>
      <c r="V17" s="887" t="n">
        <f aca="false">V125*V$226</f>
        <v>2036924219.91085</v>
      </c>
      <c r="W17" s="887" t="n">
        <f aca="false">W125*W$226</f>
        <v>1448900388.09832</v>
      </c>
      <c r="X17" s="887" t="n">
        <f aca="false">SUM(F17:W17)</f>
        <v>15252753150.4479</v>
      </c>
      <c r="Y17" s="888"/>
      <c r="Z17" s="888"/>
      <c r="AA17" s="888"/>
    </row>
    <row r="18" s="108" customFormat="true" ht="13.5" hidden="false" customHeight="true" outlineLevel="0" collapsed="false">
      <c r="A18" s="880"/>
      <c r="B18" s="884"/>
      <c r="C18" s="884"/>
      <c r="D18" s="885" t="s">
        <v>475</v>
      </c>
      <c r="E18" s="886" t="n">
        <f aca="false">X18/E$226</f>
        <v>170.820761120129</v>
      </c>
      <c r="F18" s="887" t="n">
        <f aca="false">F126*F$226</f>
        <v>0</v>
      </c>
      <c r="G18" s="887" t="n">
        <f aca="false">G126*G$226</f>
        <v>0</v>
      </c>
      <c r="H18" s="887" t="n">
        <f aca="false">H126*H$226</f>
        <v>0</v>
      </c>
      <c r="I18" s="887" t="n">
        <f aca="false">I126*I$226</f>
        <v>0</v>
      </c>
      <c r="J18" s="887" t="n">
        <f aca="false">J126*J$226</f>
        <v>0</v>
      </c>
      <c r="K18" s="887" t="n">
        <f aca="false">K126*K$226</f>
        <v>0</v>
      </c>
      <c r="L18" s="887" t="n">
        <f aca="false">L126*L$226</f>
        <v>938013698.630137</v>
      </c>
      <c r="M18" s="887" t="n">
        <f aca="false">M126*M$226</f>
        <v>0</v>
      </c>
      <c r="N18" s="887" t="n">
        <f aca="false">N126*N$226</f>
        <v>695437731.196054</v>
      </c>
      <c r="O18" s="887" t="n">
        <f aca="false">O126*O$226</f>
        <v>195547016.274864</v>
      </c>
      <c r="P18" s="887" t="n">
        <f aca="false">P126*P$226</f>
        <v>939550949.913644</v>
      </c>
      <c r="Q18" s="887" t="n">
        <f aca="false">Q126*Q$226</f>
        <v>1304783147.45973</v>
      </c>
      <c r="R18" s="887" t="n">
        <f aca="false">R126*R$226</f>
        <v>2341731175.22871</v>
      </c>
      <c r="S18" s="887" t="n">
        <f aca="false">S126*S$226</f>
        <v>1736335642.80216</v>
      </c>
      <c r="T18" s="887" t="n">
        <f aca="false">T126*T$226</f>
        <v>4268172888.01572</v>
      </c>
      <c r="U18" s="887" t="n">
        <f aca="false">U126*U$226</f>
        <v>2893262632.56394</v>
      </c>
      <c r="V18" s="887" t="n">
        <f aca="false">V126*V$226</f>
        <v>3106817113.30512</v>
      </c>
      <c r="W18" s="887" t="n">
        <f aca="false">W126*W$226</f>
        <v>2127864897.46683</v>
      </c>
      <c r="X18" s="887" t="n">
        <f aca="false">SUM(F18:W18)</f>
        <v>20547516892.8569</v>
      </c>
      <c r="Y18" s="888"/>
      <c r="Z18" s="888"/>
      <c r="AA18" s="888"/>
    </row>
    <row r="19" s="108" customFormat="true" ht="15" hidden="false" customHeight="false" outlineLevel="0" collapsed="false">
      <c r="A19" s="880"/>
      <c r="B19" s="884"/>
      <c r="C19" s="884"/>
      <c r="D19" s="885" t="s">
        <v>476</v>
      </c>
      <c r="E19" s="886" t="n">
        <f aca="false">X19/E$226</f>
        <v>94.6181275821464</v>
      </c>
      <c r="F19" s="887" t="n">
        <f aca="false">F127*F$226</f>
        <v>0</v>
      </c>
      <c r="G19" s="887" t="n">
        <f aca="false">G127*G$226</f>
        <v>0</v>
      </c>
      <c r="H19" s="887" t="n">
        <f aca="false">H127*H$226</f>
        <v>0</v>
      </c>
      <c r="I19" s="887" t="n">
        <f aca="false">I127*I$226</f>
        <v>0</v>
      </c>
      <c r="J19" s="887" t="n">
        <f aca="false">J127*J$226</f>
        <v>0</v>
      </c>
      <c r="K19" s="887" t="n">
        <f aca="false">K127*K$226</f>
        <v>0</v>
      </c>
      <c r="L19" s="887" t="n">
        <f aca="false">L127*L$226</f>
        <v>294421154.466301</v>
      </c>
      <c r="M19" s="887" t="n">
        <f aca="false">M127*M$226</f>
        <v>0</v>
      </c>
      <c r="N19" s="887" t="n">
        <f aca="false">N127*N$226</f>
        <v>0</v>
      </c>
      <c r="O19" s="887" t="n">
        <f aca="false">O127*O$226</f>
        <v>660507730.482917</v>
      </c>
      <c r="P19" s="887" t="n">
        <f aca="false">P127*P$226</f>
        <v>1245971370.14315</v>
      </c>
      <c r="Q19" s="887" t="n">
        <f aca="false">Q127*Q$226</f>
        <v>1465998379.9109</v>
      </c>
      <c r="R19" s="887" t="n">
        <f aca="false">R127*R$226</f>
        <v>1522132915.11468</v>
      </c>
      <c r="S19" s="887" t="n">
        <f aca="false">S127*S$226</f>
        <v>1341893901.83441</v>
      </c>
      <c r="T19" s="887" t="n">
        <f aca="false">T127*T$226</f>
        <v>1589634146.34146</v>
      </c>
      <c r="U19" s="887" t="n">
        <f aca="false">U127*U$226</f>
        <v>773598244.758654</v>
      </c>
      <c r="V19" s="887" t="n">
        <f aca="false">V127*V$226</f>
        <v>1338225360.76144</v>
      </c>
      <c r="W19" s="887" t="n">
        <f aca="false">W127*W$226</f>
        <v>1148947508.65974</v>
      </c>
      <c r="X19" s="887" t="n">
        <f aca="false">SUM(F19:W19)</f>
        <v>11381330712.4736</v>
      </c>
      <c r="Y19" s="888"/>
      <c r="Z19" s="888"/>
      <c r="AA19" s="888"/>
    </row>
    <row r="20" s="108" customFormat="true" ht="13.5" hidden="false" customHeight="true" outlineLevel="0" collapsed="false">
      <c r="A20" s="880" t="s">
        <v>422</v>
      </c>
      <c r="B20" s="880" t="s">
        <v>477</v>
      </c>
      <c r="C20" s="889" t="s">
        <v>1065</v>
      </c>
      <c r="D20" s="885" t="s">
        <v>7</v>
      </c>
      <c r="E20" s="886" t="n">
        <f aca="false">X20/E$226</f>
        <v>5.14119247506496</v>
      </c>
      <c r="F20" s="887" t="n">
        <f aca="false">F128*F$226</f>
        <v>0</v>
      </c>
      <c r="G20" s="887" t="n">
        <f aca="false">G128*G$226</f>
        <v>0</v>
      </c>
      <c r="H20" s="887" t="n">
        <f aca="false">H128*H$226</f>
        <v>0</v>
      </c>
      <c r="I20" s="887" t="n">
        <f aca="false">I128*I$226</f>
        <v>0</v>
      </c>
      <c r="J20" s="887" t="n">
        <f aca="false">J128*J$226</f>
        <v>0</v>
      </c>
      <c r="K20" s="887" t="n">
        <f aca="false">K128*K$226</f>
        <v>0</v>
      </c>
      <c r="L20" s="887" t="n">
        <f aca="false">L128*L$226</f>
        <v>0</v>
      </c>
      <c r="M20" s="887" t="n">
        <f aca="false">M128*M$226</f>
        <v>0</v>
      </c>
      <c r="N20" s="887" t="n">
        <f aca="false">N128*N$226</f>
        <v>0</v>
      </c>
      <c r="O20" s="887" t="n">
        <f aca="false">O128*O$226</f>
        <v>0</v>
      </c>
      <c r="P20" s="887" t="n">
        <f aca="false">P128*P$226</f>
        <v>0</v>
      </c>
      <c r="Q20" s="887" t="n">
        <f aca="false">Q128*Q$226</f>
        <v>73342248.9691296</v>
      </c>
      <c r="R20" s="887" t="n">
        <f aca="false">R128*R$226</f>
        <v>59226826.1426741</v>
      </c>
      <c r="S20" s="887" t="n">
        <f aca="false">S128*S$226</f>
        <v>80216946.7413532</v>
      </c>
      <c r="T20" s="887" t="n">
        <f aca="false">T128*T$226</f>
        <v>186480686.695279</v>
      </c>
      <c r="U20" s="887" t="n">
        <f aca="false">U128*U$226</f>
        <v>100205254.515599</v>
      </c>
      <c r="V20" s="887" t="n">
        <f aca="false">V128*V$226</f>
        <v>104457652.30312</v>
      </c>
      <c r="W20" s="887" t="n">
        <f aca="false">W128*W$226</f>
        <v>14489003.8809832</v>
      </c>
      <c r="X20" s="887" t="n">
        <f aca="false">SUM(F20:W20)</f>
        <v>618418619.248139</v>
      </c>
      <c r="Y20" s="888"/>
      <c r="Z20" s="888"/>
      <c r="AA20" s="888"/>
    </row>
    <row r="21" s="108" customFormat="true" ht="13.5" hidden="false" customHeight="true" outlineLevel="0" collapsed="false">
      <c r="A21" s="880"/>
      <c r="B21" s="880"/>
      <c r="C21" s="880"/>
      <c r="D21" s="885" t="s">
        <v>475</v>
      </c>
      <c r="E21" s="886" t="n">
        <f aca="false">X21/E$226</f>
        <v>10.0152010056342</v>
      </c>
      <c r="F21" s="887" t="n">
        <f aca="false">F129*F$226</f>
        <v>0</v>
      </c>
      <c r="G21" s="887" t="n">
        <f aca="false">G129*G$226</f>
        <v>0</v>
      </c>
      <c r="H21" s="887" t="n">
        <f aca="false">H129*H$226</f>
        <v>0</v>
      </c>
      <c r="I21" s="887" t="n">
        <f aca="false">I129*I$226</f>
        <v>0</v>
      </c>
      <c r="J21" s="887" t="n">
        <f aca="false">J129*J$226</f>
        <v>0</v>
      </c>
      <c r="K21" s="887" t="n">
        <f aca="false">K129*K$226</f>
        <v>0</v>
      </c>
      <c r="L21" s="887" t="n">
        <f aca="false">L129*L$226</f>
        <v>0</v>
      </c>
      <c r="M21" s="887" t="n">
        <f aca="false">M129*M$226</f>
        <v>0</v>
      </c>
      <c r="N21" s="887" t="n">
        <f aca="false">N129*N$226</f>
        <v>0</v>
      </c>
      <c r="O21" s="887" t="n">
        <f aca="false">O129*O$226</f>
        <v>0</v>
      </c>
      <c r="P21" s="887" t="n">
        <f aca="false">P129*P$226</f>
        <v>0</v>
      </c>
      <c r="Q21" s="887" t="n">
        <f aca="false">Q129*Q$226</f>
        <v>163097893.432466</v>
      </c>
      <c r="R21" s="887" t="n">
        <f aca="false">R129*R$226</f>
        <v>130096176.401595</v>
      </c>
      <c r="S21" s="887" t="n">
        <f aca="false">S129*S$226</f>
        <v>86816782.1401078</v>
      </c>
      <c r="T21" s="887" t="n">
        <f aca="false">T129*T$226</f>
        <v>426817288.801572</v>
      </c>
      <c r="U21" s="887" t="n">
        <f aca="false">U129*U$226</f>
        <v>152276980.66126</v>
      </c>
      <c r="V21" s="887" t="n">
        <f aca="false">V129*V$226</f>
        <v>198307475.317348</v>
      </c>
      <c r="W21" s="887" t="n">
        <f aca="false">W129*W$226</f>
        <v>47285886.6103739</v>
      </c>
      <c r="X21" s="887" t="n">
        <f aca="false">SUM(F21:W21)</f>
        <v>1204698483.36472</v>
      </c>
      <c r="Y21" s="888"/>
      <c r="Z21" s="888"/>
      <c r="AA21" s="888"/>
    </row>
    <row r="22" s="108" customFormat="true" ht="15" hidden="false" customHeight="false" outlineLevel="0" collapsed="false">
      <c r="A22" s="880"/>
      <c r="B22" s="880"/>
      <c r="C22" s="880"/>
      <c r="D22" s="885" t="s">
        <v>476</v>
      </c>
      <c r="E22" s="886" t="n">
        <f aca="false">X22/E$226</f>
        <v>1.4733577072062</v>
      </c>
      <c r="F22" s="887" t="n">
        <f aca="false">F130*F$226</f>
        <v>0</v>
      </c>
      <c r="G22" s="887" t="n">
        <f aca="false">G130*G$226</f>
        <v>0</v>
      </c>
      <c r="H22" s="887" t="n">
        <f aca="false">H130*H$226</f>
        <v>0</v>
      </c>
      <c r="I22" s="887" t="n">
        <f aca="false">I130*I$226</f>
        <v>0</v>
      </c>
      <c r="J22" s="887" t="n">
        <f aca="false">J130*J$226</f>
        <v>0</v>
      </c>
      <c r="K22" s="887" t="n">
        <f aca="false">K130*K$226</f>
        <v>0</v>
      </c>
      <c r="L22" s="887" t="n">
        <f aca="false">L130*L$226</f>
        <v>0</v>
      </c>
      <c r="M22" s="887" t="n">
        <f aca="false">M130*M$226</f>
        <v>0</v>
      </c>
      <c r="N22" s="887" t="n">
        <f aca="false">N130*N$226</f>
        <v>0</v>
      </c>
      <c r="O22" s="887" t="n">
        <f aca="false">O130*O$226</f>
        <v>0</v>
      </c>
      <c r="P22" s="887" t="n">
        <f aca="false">P130*P$226</f>
        <v>0</v>
      </c>
      <c r="Q22" s="887" t="n">
        <f aca="false">Q130*Q$226</f>
        <v>0</v>
      </c>
      <c r="R22" s="887" t="n">
        <f aca="false">R130*R$226</f>
        <v>0</v>
      </c>
      <c r="S22" s="887" t="n">
        <f aca="false">S130*S$226</f>
        <v>74549661.2130227</v>
      </c>
      <c r="T22" s="887" t="n">
        <f aca="false">T130*T$226</f>
        <v>0</v>
      </c>
      <c r="U22" s="887" t="n">
        <f aca="false">U130*U$226</f>
        <v>59507557.2891273</v>
      </c>
      <c r="V22" s="887" t="n">
        <f aca="false">V130*V$226</f>
        <v>43168560.0245625</v>
      </c>
      <c r="W22" s="887" t="n">
        <f aca="false">W130*W$226</f>
        <v>0</v>
      </c>
      <c r="X22" s="887" t="n">
        <f aca="false">SUM(F22:W22)</f>
        <v>177225778.526712</v>
      </c>
      <c r="Y22" s="888"/>
      <c r="Z22" s="888"/>
      <c r="AA22" s="888"/>
    </row>
    <row r="23" s="108" customFormat="true" ht="13.5" hidden="false" customHeight="true" outlineLevel="0" collapsed="false">
      <c r="A23" s="880" t="s">
        <v>424</v>
      </c>
      <c r="B23" s="884"/>
      <c r="C23" s="884" t="s">
        <v>425</v>
      </c>
      <c r="D23" s="885" t="s">
        <v>7</v>
      </c>
      <c r="E23" s="886" t="n">
        <f aca="false">X23/E$226</f>
        <v>8.52666265932191</v>
      </c>
      <c r="F23" s="887" t="n">
        <f aca="false">F131*F$226</f>
        <v>0</v>
      </c>
      <c r="G23" s="887" t="n">
        <f aca="false">G131*G$226</f>
        <v>0</v>
      </c>
      <c r="H23" s="887" t="n">
        <f aca="false">H131*H$226</f>
        <v>0</v>
      </c>
      <c r="I23" s="887" t="n">
        <f aca="false">I131*I$226</f>
        <v>0</v>
      </c>
      <c r="J23" s="887" t="n">
        <f aca="false">J131*J$226</f>
        <v>0</v>
      </c>
      <c r="K23" s="887" t="n">
        <f aca="false">K131*K$226</f>
        <v>0</v>
      </c>
      <c r="L23" s="887" t="n">
        <f aca="false">L131*L$226</f>
        <v>0</v>
      </c>
      <c r="M23" s="887" t="n">
        <f aca="false">M131*M$226</f>
        <v>0</v>
      </c>
      <c r="N23" s="887" t="n">
        <f aca="false">N131*N$226</f>
        <v>0</v>
      </c>
      <c r="O23" s="887" t="n">
        <f aca="false">O131*O$226</f>
        <v>0</v>
      </c>
      <c r="P23" s="887" t="n">
        <f aca="false">P131*P$226</f>
        <v>0</v>
      </c>
      <c r="Q23" s="887" t="n">
        <f aca="false">Q131*Q$226</f>
        <v>73342248.9691296</v>
      </c>
      <c r="R23" s="887" t="n">
        <f aca="false">R131*R$226</f>
        <v>236907304.570696</v>
      </c>
      <c r="S23" s="887" t="n">
        <f aca="false">S131*S$226</f>
        <v>80216946.7413532</v>
      </c>
      <c r="T23" s="887" t="n">
        <f aca="false">T131*T$226</f>
        <v>261072961.373391</v>
      </c>
      <c r="U23" s="887" t="n">
        <f aca="false">U131*U$226</f>
        <v>66803503.0103996</v>
      </c>
      <c r="V23" s="887" t="n">
        <f aca="false">V131*V$226</f>
        <v>104457652.30312</v>
      </c>
      <c r="W23" s="887" t="n">
        <f aca="false">W131*W$226</f>
        <v>202846054.333765</v>
      </c>
      <c r="X23" s="887" t="n">
        <f aca="false">SUM(F23:W23)</f>
        <v>1025646671.30185</v>
      </c>
      <c r="Y23" s="888"/>
      <c r="Z23" s="888"/>
      <c r="AA23" s="888"/>
    </row>
    <row r="24" s="108" customFormat="true" ht="13.5" hidden="false" customHeight="true" outlineLevel="0" collapsed="false">
      <c r="A24" s="880"/>
      <c r="B24" s="884"/>
      <c r="C24" s="884"/>
      <c r="D24" s="885" t="s">
        <v>475</v>
      </c>
      <c r="E24" s="886" t="n">
        <f aca="false">X24/E$226</f>
        <v>15.2799230668265</v>
      </c>
      <c r="F24" s="887" t="n">
        <f aca="false">F132*F$226</f>
        <v>0</v>
      </c>
      <c r="G24" s="887" t="n">
        <f aca="false">G132*G$226</f>
        <v>0</v>
      </c>
      <c r="H24" s="887" t="n">
        <f aca="false">H132*H$226</f>
        <v>0</v>
      </c>
      <c r="I24" s="887" t="n">
        <f aca="false">I132*I$226</f>
        <v>0</v>
      </c>
      <c r="J24" s="887" t="n">
        <f aca="false">J132*J$226</f>
        <v>0</v>
      </c>
      <c r="K24" s="887" t="n">
        <f aca="false">K132*K$226</f>
        <v>0</v>
      </c>
      <c r="L24" s="887" t="n">
        <f aca="false">L132*L$226</f>
        <v>0</v>
      </c>
      <c r="M24" s="887" t="n">
        <f aca="false">M132*M$226</f>
        <v>0</v>
      </c>
      <c r="N24" s="887" t="n">
        <f aca="false">N132*N$226</f>
        <v>0</v>
      </c>
      <c r="O24" s="887" t="n">
        <f aca="false">O132*O$226</f>
        <v>0</v>
      </c>
      <c r="P24" s="887" t="n">
        <f aca="false">P132*P$226</f>
        <v>0</v>
      </c>
      <c r="Q24" s="887" t="n">
        <f aca="false">Q132*Q$226</f>
        <v>163097893.432466</v>
      </c>
      <c r="R24" s="887" t="n">
        <f aca="false">R132*R$226</f>
        <v>260192352.80319</v>
      </c>
      <c r="S24" s="887" t="n">
        <f aca="false">S132*S$226</f>
        <v>173633564.280216</v>
      </c>
      <c r="T24" s="887" t="n">
        <f aca="false">T132*T$226</f>
        <v>512180746.561886</v>
      </c>
      <c r="U24" s="887" t="n">
        <f aca="false">U132*U$226</f>
        <v>152276980.66126</v>
      </c>
      <c r="V24" s="887" t="n">
        <f aca="false">V132*V$226</f>
        <v>198307475.317348</v>
      </c>
      <c r="W24" s="887" t="n">
        <f aca="false">W132*W$226</f>
        <v>378287092.882992</v>
      </c>
      <c r="X24" s="887" t="n">
        <f aca="false">SUM(F24:W24)</f>
        <v>1837976105.93936</v>
      </c>
      <c r="Y24" s="537"/>
      <c r="Z24" s="537"/>
      <c r="AA24" s="537"/>
    </row>
    <row r="25" s="108" customFormat="true" ht="15" hidden="false" customHeight="false" outlineLevel="0" collapsed="false">
      <c r="A25" s="880"/>
      <c r="B25" s="884"/>
      <c r="C25" s="884"/>
      <c r="D25" s="885" t="s">
        <v>476</v>
      </c>
      <c r="E25" s="886" t="n">
        <f aca="false">X25/E$226</f>
        <v>3.75926412365133</v>
      </c>
      <c r="F25" s="887" t="n">
        <f aca="false">F133*F$226</f>
        <v>0</v>
      </c>
      <c r="G25" s="887" t="n">
        <f aca="false">G133*G$226</f>
        <v>0</v>
      </c>
      <c r="H25" s="887" t="n">
        <f aca="false">H133*H$226</f>
        <v>0</v>
      </c>
      <c r="I25" s="887" t="n">
        <f aca="false">I133*I$226</f>
        <v>0</v>
      </c>
      <c r="J25" s="887" t="n">
        <f aca="false">J133*J$226</f>
        <v>0</v>
      </c>
      <c r="K25" s="887" t="n">
        <f aca="false">K133*K$226</f>
        <v>0</v>
      </c>
      <c r="L25" s="887" t="n">
        <f aca="false">L133*L$226</f>
        <v>0</v>
      </c>
      <c r="M25" s="887" t="n">
        <f aca="false">M133*M$226</f>
        <v>0</v>
      </c>
      <c r="N25" s="887" t="n">
        <f aca="false">N133*N$226</f>
        <v>0</v>
      </c>
      <c r="O25" s="887" t="n">
        <f aca="false">O133*O$226</f>
        <v>0</v>
      </c>
      <c r="P25" s="887" t="n">
        <f aca="false">P133*P$226</f>
        <v>0</v>
      </c>
      <c r="Q25" s="887" t="n">
        <f aca="false">Q133*Q$226</f>
        <v>0</v>
      </c>
      <c r="R25" s="887" t="n">
        <f aca="false">R133*R$226</f>
        <v>217447559.302098</v>
      </c>
      <c r="S25" s="887" t="n">
        <f aca="false">S133*S$226</f>
        <v>0</v>
      </c>
      <c r="T25" s="887" t="n">
        <f aca="false">T133*T$226</f>
        <v>66234756.097561</v>
      </c>
      <c r="U25" s="887" t="n">
        <f aca="false">U133*U$226</f>
        <v>0</v>
      </c>
      <c r="V25" s="887" t="n">
        <f aca="false">V133*V$226</f>
        <v>43168560.0245625</v>
      </c>
      <c r="W25" s="887" t="n">
        <f aca="false">W133*W$226</f>
        <v>125339728.217426</v>
      </c>
      <c r="X25" s="887" t="n">
        <f aca="false">SUM(F25:W25)</f>
        <v>452190603.641647</v>
      </c>
      <c r="Y25" s="537"/>
      <c r="Z25" s="537"/>
      <c r="AA25" s="537"/>
    </row>
    <row r="26" s="108" customFormat="true" ht="13.5" hidden="false" customHeight="true" outlineLevel="0" collapsed="false">
      <c r="A26" s="880" t="s">
        <v>426</v>
      </c>
      <c r="B26" s="884"/>
      <c r="C26" s="889" t="s">
        <v>1066</v>
      </c>
      <c r="D26" s="885" t="s">
        <v>7</v>
      </c>
      <c r="E26" s="886" t="n">
        <f aca="false">X26/E$226</f>
        <v>13.182604634677</v>
      </c>
      <c r="F26" s="887" t="n">
        <f aca="false">F134*F$226</f>
        <v>0</v>
      </c>
      <c r="G26" s="887" t="n">
        <f aca="false">G134*G$226</f>
        <v>0</v>
      </c>
      <c r="H26" s="887" t="n">
        <f aca="false">H134*H$226</f>
        <v>0</v>
      </c>
      <c r="I26" s="887" t="n">
        <f aca="false">I134*I$226</f>
        <v>0</v>
      </c>
      <c r="J26" s="887" t="n">
        <f aca="false">J134*J$226</f>
        <v>0</v>
      </c>
      <c r="K26" s="887" t="n">
        <f aca="false">K134*K$226</f>
        <v>0</v>
      </c>
      <c r="L26" s="887" t="n">
        <f aca="false">L134*L$226</f>
        <v>151635940.873609</v>
      </c>
      <c r="M26" s="887" t="n">
        <f aca="false">M134*M$226</f>
        <v>0</v>
      </c>
      <c r="N26" s="887" t="n">
        <f aca="false">N134*N$226</f>
        <v>0</v>
      </c>
      <c r="O26" s="887" t="n">
        <f aca="false">O134*O$226</f>
        <v>0</v>
      </c>
      <c r="P26" s="887" t="n">
        <f aca="false">P134*P$226</f>
        <v>85161578.8885162</v>
      </c>
      <c r="Q26" s="887" t="n">
        <f aca="false">Q134*Q$226</f>
        <v>146684497.938259</v>
      </c>
      <c r="R26" s="887" t="n">
        <f aca="false">R134*R$226</f>
        <v>118453652.285348</v>
      </c>
      <c r="S26" s="887" t="n">
        <f aca="false">S134*S$226</f>
        <v>160433893.482707</v>
      </c>
      <c r="T26" s="887" t="n">
        <f aca="false">T134*T$226</f>
        <v>186480686.695279</v>
      </c>
      <c r="U26" s="887" t="n">
        <f aca="false">U134*U$226</f>
        <v>200410509.031199</v>
      </c>
      <c r="V26" s="887" t="n">
        <f aca="false">V134*V$226</f>
        <v>261144130.757801</v>
      </c>
      <c r="W26" s="887" t="n">
        <f aca="false">W134*W$226</f>
        <v>275291073.738681</v>
      </c>
      <c r="X26" s="887" t="n">
        <f aca="false">SUM(F26:W26)</f>
        <v>1585695963.6914</v>
      </c>
      <c r="Y26" s="537"/>
      <c r="Z26" s="537"/>
      <c r="AA26" s="537"/>
    </row>
    <row r="27" s="108" customFormat="true" ht="13.5" hidden="false" customHeight="true" outlineLevel="0" collapsed="false">
      <c r="A27" s="880"/>
      <c r="B27" s="884"/>
      <c r="C27" s="884"/>
      <c r="D27" s="885" t="s">
        <v>475</v>
      </c>
      <c r="E27" s="886" t="n">
        <f aca="false">X27/E$226</f>
        <v>18.2825965768906</v>
      </c>
      <c r="F27" s="887" t="n">
        <f aca="false">F135*F$226</f>
        <v>0</v>
      </c>
      <c r="G27" s="887" t="n">
        <f aca="false">G135*G$226</f>
        <v>0</v>
      </c>
      <c r="H27" s="887" t="n">
        <f aca="false">H135*H$226</f>
        <v>0</v>
      </c>
      <c r="I27" s="887" t="n">
        <f aca="false">I135*I$226</f>
        <v>0</v>
      </c>
      <c r="J27" s="887" t="n">
        <f aca="false">J135*J$226</f>
        <v>0</v>
      </c>
      <c r="K27" s="887" t="n">
        <f aca="false">K135*K$226</f>
        <v>0</v>
      </c>
      <c r="L27" s="887" t="n">
        <f aca="false">L135*L$226</f>
        <v>312671232.876712</v>
      </c>
      <c r="M27" s="887" t="n">
        <f aca="false">M135*M$226</f>
        <v>0</v>
      </c>
      <c r="N27" s="887" t="n">
        <f aca="false">N135*N$226</f>
        <v>0</v>
      </c>
      <c r="O27" s="887" t="n">
        <f aca="false">O135*O$226</f>
        <v>0</v>
      </c>
      <c r="P27" s="887" t="n">
        <f aca="false">P135*P$226</f>
        <v>187910189.982729</v>
      </c>
      <c r="Q27" s="887" t="n">
        <f aca="false">Q135*Q$226</f>
        <v>163097893.432466</v>
      </c>
      <c r="R27" s="887" t="n">
        <f aca="false">R135*R$226</f>
        <v>130096176.401595</v>
      </c>
      <c r="S27" s="887" t="n">
        <f aca="false">S135*S$226</f>
        <v>173633564.280216</v>
      </c>
      <c r="T27" s="887" t="n">
        <f aca="false">T135*T$226</f>
        <v>170726915.520629</v>
      </c>
      <c r="U27" s="887" t="n">
        <f aca="false">U135*U$226</f>
        <v>380692451.65315</v>
      </c>
      <c r="V27" s="887" t="n">
        <f aca="false">V135*V$226</f>
        <v>396614950.634697</v>
      </c>
      <c r="W27" s="887" t="n">
        <f aca="false">W135*W$226</f>
        <v>283715319.662244</v>
      </c>
      <c r="X27" s="887" t="n">
        <f aca="false">SUM(F27:W27)</f>
        <v>2199158694.44444</v>
      </c>
      <c r="Y27" s="537"/>
      <c r="Z27" s="537"/>
      <c r="AA27" s="537"/>
    </row>
    <row r="28" s="108" customFormat="true" ht="15" hidden="false" customHeight="false" outlineLevel="0" collapsed="false">
      <c r="A28" s="880"/>
      <c r="B28" s="884"/>
      <c r="C28" s="884"/>
      <c r="D28" s="885" t="s">
        <v>476</v>
      </c>
      <c r="E28" s="886" t="n">
        <f aca="false">X28/E$226</f>
        <v>9.09118324413121</v>
      </c>
      <c r="F28" s="887" t="n">
        <f aca="false">F136*F$226</f>
        <v>0</v>
      </c>
      <c r="G28" s="887" t="n">
        <f aca="false">G136*G$226</f>
        <v>0</v>
      </c>
      <c r="H28" s="887" t="n">
        <f aca="false">H136*H$226</f>
        <v>0</v>
      </c>
      <c r="I28" s="887" t="n">
        <f aca="false">I136*I$226</f>
        <v>0</v>
      </c>
      <c r="J28" s="887" t="n">
        <f aca="false">J136*J$226</f>
        <v>0</v>
      </c>
      <c r="K28" s="887" t="n">
        <f aca="false">K136*K$226</f>
        <v>0</v>
      </c>
      <c r="L28" s="887" t="n">
        <f aca="false">L136*L$226</f>
        <v>0</v>
      </c>
      <c r="M28" s="887" t="n">
        <f aca="false">M136*M$226</f>
        <v>0</v>
      </c>
      <c r="N28" s="887" t="n">
        <f aca="false">N136*N$226</f>
        <v>0</v>
      </c>
      <c r="O28" s="887" t="n">
        <f aca="false">O136*O$226</f>
        <v>0</v>
      </c>
      <c r="P28" s="887" t="n">
        <f aca="false">P136*P$226</f>
        <v>0</v>
      </c>
      <c r="Q28" s="887" t="n">
        <f aca="false">Q136*Q$226</f>
        <v>133272579.9919</v>
      </c>
      <c r="R28" s="887" t="n">
        <f aca="false">R136*R$226</f>
        <v>108723779.651049</v>
      </c>
      <c r="S28" s="887" t="n">
        <f aca="false">S136*S$226</f>
        <v>149099322.426045</v>
      </c>
      <c r="T28" s="887" t="n">
        <f aca="false">T136*T$226</f>
        <v>198704268.292683</v>
      </c>
      <c r="U28" s="887" t="n">
        <f aca="false">U136*U$226</f>
        <v>59507557.2891273</v>
      </c>
      <c r="V28" s="887" t="n">
        <f aca="false">V136*V$226</f>
        <v>172674240.09825</v>
      </c>
      <c r="W28" s="887" t="n">
        <f aca="false">W136*W$226</f>
        <v>271569411.137756</v>
      </c>
      <c r="X28" s="887" t="n">
        <f aca="false">SUM(F28:W28)</f>
        <v>1093551158.88681</v>
      </c>
      <c r="Y28" s="537"/>
      <c r="Z28" s="537"/>
      <c r="AA28" s="537"/>
    </row>
    <row r="29" s="108" customFormat="true" ht="13.5" hidden="false" customHeight="true" outlineLevel="0" collapsed="false">
      <c r="A29" s="880" t="s">
        <v>428</v>
      </c>
      <c r="B29" s="884"/>
      <c r="C29" s="889" t="s">
        <v>1067</v>
      </c>
      <c r="D29" s="885" t="s">
        <v>7</v>
      </c>
      <c r="E29" s="886" t="n">
        <f aca="false">X29/E$226</f>
        <v>7.41240077891271</v>
      </c>
      <c r="F29" s="887" t="n">
        <f aca="false">F137*F$226</f>
        <v>0</v>
      </c>
      <c r="G29" s="887" t="n">
        <f aca="false">G137*G$226</f>
        <v>0</v>
      </c>
      <c r="H29" s="887" t="n">
        <f aca="false">H137*H$226</f>
        <v>0</v>
      </c>
      <c r="I29" s="887" t="n">
        <f aca="false">I137*I$226</f>
        <v>0</v>
      </c>
      <c r="J29" s="887" t="n">
        <f aca="false">J137*J$226</f>
        <v>0</v>
      </c>
      <c r="K29" s="887" t="n">
        <f aca="false">K137*K$226</f>
        <v>0</v>
      </c>
      <c r="L29" s="887" t="n">
        <f aca="false">L137*L$226</f>
        <v>0</v>
      </c>
      <c r="M29" s="887" t="n">
        <f aca="false">M137*M$226</f>
        <v>0</v>
      </c>
      <c r="N29" s="887" t="n">
        <f aca="false">N137*N$226</f>
        <v>109787432.842794</v>
      </c>
      <c r="O29" s="887" t="n">
        <f aca="false">O137*O$226</f>
        <v>0</v>
      </c>
      <c r="P29" s="887" t="n">
        <f aca="false">P137*P$226</f>
        <v>170323157.777032</v>
      </c>
      <c r="Q29" s="887" t="n">
        <f aca="false">Q137*Q$226</f>
        <v>0</v>
      </c>
      <c r="R29" s="887" t="n">
        <f aca="false">R137*R$226</f>
        <v>118453652.285348</v>
      </c>
      <c r="S29" s="887" t="n">
        <f aca="false">S137*S$226</f>
        <v>80216946.7413532</v>
      </c>
      <c r="T29" s="887" t="n">
        <f aca="false">T137*T$226</f>
        <v>186480686.695279</v>
      </c>
      <c r="U29" s="887" t="n">
        <f aca="false">U137*U$226</f>
        <v>66803503.0103996</v>
      </c>
      <c r="V29" s="887" t="n">
        <f aca="false">V137*V$226</f>
        <v>130572065.3789</v>
      </c>
      <c r="W29" s="887" t="n">
        <f aca="false">W137*W$226</f>
        <v>28978007.7619664</v>
      </c>
      <c r="X29" s="887" t="n">
        <f aca="false">SUM(F29:W29)</f>
        <v>891615452.493073</v>
      </c>
      <c r="Y29" s="537"/>
      <c r="Z29" s="537"/>
      <c r="AA29" s="537"/>
    </row>
    <row r="30" s="108" customFormat="true" ht="13.5" hidden="false" customHeight="true" outlineLevel="0" collapsed="false">
      <c r="A30" s="880"/>
      <c r="B30" s="884"/>
      <c r="C30" s="884"/>
      <c r="D30" s="885" t="s">
        <v>475</v>
      </c>
      <c r="E30" s="886" t="n">
        <f aca="false">X30/E$226</f>
        <v>10.2352353051273</v>
      </c>
      <c r="F30" s="887" t="n">
        <f aca="false">F138*F$226</f>
        <v>0</v>
      </c>
      <c r="G30" s="887" t="n">
        <f aca="false">G138*G$226</f>
        <v>0</v>
      </c>
      <c r="H30" s="887" t="n">
        <f aca="false">H138*H$226</f>
        <v>0</v>
      </c>
      <c r="I30" s="887" t="n">
        <f aca="false">I138*I$226</f>
        <v>0</v>
      </c>
      <c r="J30" s="887" t="n">
        <f aca="false">J138*J$226</f>
        <v>0</v>
      </c>
      <c r="K30" s="887" t="n">
        <f aca="false">K138*K$226</f>
        <v>0</v>
      </c>
      <c r="L30" s="887" t="n">
        <f aca="false">L138*L$226</f>
        <v>0</v>
      </c>
      <c r="M30" s="887" t="n">
        <f aca="false">M138*M$226</f>
        <v>0</v>
      </c>
      <c r="N30" s="887" t="n">
        <f aca="false">N138*N$226</f>
        <v>231812577.065351</v>
      </c>
      <c r="O30" s="887" t="n">
        <f aca="false">O138*O$226</f>
        <v>0</v>
      </c>
      <c r="P30" s="887" t="n">
        <f aca="false">P138*P$226</f>
        <v>187910189.982729</v>
      </c>
      <c r="Q30" s="887" t="n">
        <f aca="false">Q138*Q$226</f>
        <v>0</v>
      </c>
      <c r="R30" s="887" t="n">
        <f aca="false">R138*R$226</f>
        <v>260192352.80319</v>
      </c>
      <c r="S30" s="887" t="n">
        <f aca="false">S138*S$226</f>
        <v>86816782.1401078</v>
      </c>
      <c r="T30" s="887" t="n">
        <f aca="false">T138*T$226</f>
        <v>256090373.280943</v>
      </c>
      <c r="U30" s="887" t="n">
        <f aca="false">U138*U$226</f>
        <v>76138490.3306301</v>
      </c>
      <c r="V30" s="887" t="n">
        <f aca="false">V138*V$226</f>
        <v>132204983.544899</v>
      </c>
      <c r="W30" s="887" t="n">
        <f aca="false">W138*W$226</f>
        <v>0</v>
      </c>
      <c r="X30" s="887" t="n">
        <f aca="false">SUM(F30:W30)</f>
        <v>1231165749.14785</v>
      </c>
      <c r="Y30" s="537"/>
      <c r="Z30" s="537"/>
      <c r="AA30" s="537"/>
    </row>
    <row r="31" s="108" customFormat="true" ht="15" hidden="false" customHeight="false" outlineLevel="0" collapsed="false">
      <c r="A31" s="880"/>
      <c r="B31" s="884"/>
      <c r="C31" s="884"/>
      <c r="D31" s="885" t="s">
        <v>476</v>
      </c>
      <c r="E31" s="886" t="n">
        <f aca="false">X31/E$226</f>
        <v>4.93452111570379</v>
      </c>
      <c r="F31" s="887" t="n">
        <f aca="false">F139*F$226</f>
        <v>0</v>
      </c>
      <c r="G31" s="887" t="n">
        <f aca="false">G139*G$226</f>
        <v>0</v>
      </c>
      <c r="H31" s="887" t="n">
        <f aca="false">H139*H$226</f>
        <v>0</v>
      </c>
      <c r="I31" s="887" t="n">
        <f aca="false">I139*I$226</f>
        <v>0</v>
      </c>
      <c r="J31" s="887" t="n">
        <f aca="false">J139*J$226</f>
        <v>0</v>
      </c>
      <c r="K31" s="887" t="n">
        <f aca="false">K139*K$226</f>
        <v>0</v>
      </c>
      <c r="L31" s="887" t="n">
        <f aca="false">L139*L$226</f>
        <v>0</v>
      </c>
      <c r="M31" s="887" t="n">
        <f aca="false">M139*M$226</f>
        <v>0</v>
      </c>
      <c r="N31" s="887" t="n">
        <f aca="false">N139*N$226</f>
        <v>0</v>
      </c>
      <c r="O31" s="887" t="n">
        <f aca="false">O139*O$226</f>
        <v>0</v>
      </c>
      <c r="P31" s="887" t="n">
        <f aca="false">P139*P$226</f>
        <v>155746421.267894</v>
      </c>
      <c r="Q31" s="887" t="n">
        <f aca="false">Q139*Q$226</f>
        <v>0</v>
      </c>
      <c r="R31" s="887" t="n">
        <f aca="false">R139*R$226</f>
        <v>0</v>
      </c>
      <c r="S31" s="887" t="n">
        <f aca="false">S139*S$226</f>
        <v>74549661.2130227</v>
      </c>
      <c r="T31" s="887" t="n">
        <f aca="false">T139*T$226</f>
        <v>132469512.195122</v>
      </c>
      <c r="U31" s="887" t="n">
        <f aca="false">U139*U$226</f>
        <v>59507557.2891273</v>
      </c>
      <c r="V31" s="887" t="n">
        <f aca="false">V139*V$226</f>
        <v>129505680.073687</v>
      </c>
      <c r="W31" s="887" t="n">
        <f aca="false">W139*W$226</f>
        <v>41779909.4058087</v>
      </c>
      <c r="X31" s="887" t="n">
        <f aca="false">SUM(F31:W31)</f>
        <v>593558741.444662</v>
      </c>
      <c r="Y31" s="537"/>
      <c r="Z31" s="537"/>
      <c r="AA31" s="537"/>
    </row>
    <row r="32" s="108" customFormat="true" ht="13.5" hidden="false" customHeight="true" outlineLevel="0" collapsed="false">
      <c r="A32" s="880" t="s">
        <v>430</v>
      </c>
      <c r="B32" s="884"/>
      <c r="C32" s="889" t="s">
        <v>1068</v>
      </c>
      <c r="D32" s="885" t="s">
        <v>7</v>
      </c>
      <c r="E32" s="886" t="n">
        <f aca="false">X32/E$226</f>
        <v>8.39319514297658</v>
      </c>
      <c r="F32" s="887" t="n">
        <f aca="false">F140*F$226</f>
        <v>0</v>
      </c>
      <c r="G32" s="887" t="n">
        <f aca="false">G140*G$226</f>
        <v>0</v>
      </c>
      <c r="H32" s="887" t="n">
        <f aca="false">H140*H$226</f>
        <v>0</v>
      </c>
      <c r="I32" s="887" t="n">
        <f aca="false">I140*I$226</f>
        <v>0</v>
      </c>
      <c r="J32" s="887" t="n">
        <f aca="false">J140*J$226</f>
        <v>0</v>
      </c>
      <c r="K32" s="887" t="n">
        <f aca="false">K140*K$226</f>
        <v>0</v>
      </c>
      <c r="L32" s="887" t="n">
        <f aca="false">L140*L$226</f>
        <v>151635940.873609</v>
      </c>
      <c r="M32" s="887" t="n">
        <f aca="false">M140*M$226</f>
        <v>0</v>
      </c>
      <c r="N32" s="887" t="n">
        <f aca="false">N140*N$226</f>
        <v>0</v>
      </c>
      <c r="O32" s="887" t="n">
        <f aca="false">O140*O$226</f>
        <v>0</v>
      </c>
      <c r="P32" s="887" t="n">
        <f aca="false">P140*P$226</f>
        <v>0</v>
      </c>
      <c r="Q32" s="887" t="n">
        <f aca="false">Q140*Q$226</f>
        <v>0</v>
      </c>
      <c r="R32" s="887" t="n">
        <f aca="false">R140*R$226</f>
        <v>177680478.428022</v>
      </c>
      <c r="S32" s="887" t="n">
        <f aca="false">S140*S$226</f>
        <v>80216946.7413532</v>
      </c>
      <c r="T32" s="887" t="n">
        <f aca="false">T140*T$226</f>
        <v>186480686.695279</v>
      </c>
      <c r="U32" s="887" t="n">
        <f aca="false">U140*U$226</f>
        <v>100205254.515599</v>
      </c>
      <c r="V32" s="887" t="n">
        <f aca="false">V140*V$226</f>
        <v>313372956.909361</v>
      </c>
      <c r="W32" s="887" t="n">
        <f aca="false">W140*W$226</f>
        <v>0</v>
      </c>
      <c r="X32" s="887" t="n">
        <f aca="false">SUM(F32:W32)</f>
        <v>1009592264.16322</v>
      </c>
      <c r="Y32" s="537"/>
      <c r="Z32" s="537"/>
      <c r="AA32" s="537"/>
    </row>
    <row r="33" s="108" customFormat="true" ht="13.5" hidden="false" customHeight="true" outlineLevel="0" collapsed="false">
      <c r="A33" s="880"/>
      <c r="B33" s="884"/>
      <c r="C33" s="884"/>
      <c r="D33" s="885" t="s">
        <v>475</v>
      </c>
      <c r="E33" s="886" t="n">
        <f aca="false">X33/E$226</f>
        <v>15.8718736921031</v>
      </c>
      <c r="F33" s="887" t="n">
        <f aca="false">F141*F$226</f>
        <v>0</v>
      </c>
      <c r="G33" s="887" t="n">
        <f aca="false">G141*G$226</f>
        <v>0</v>
      </c>
      <c r="H33" s="887" t="n">
        <f aca="false">H141*H$226</f>
        <v>0</v>
      </c>
      <c r="I33" s="887" t="n">
        <f aca="false">I141*I$226</f>
        <v>0</v>
      </c>
      <c r="J33" s="887" t="n">
        <f aca="false">J141*J$226</f>
        <v>0</v>
      </c>
      <c r="K33" s="887" t="n">
        <f aca="false">K141*K$226</f>
        <v>0</v>
      </c>
      <c r="L33" s="887" t="n">
        <f aca="false">L141*L$226</f>
        <v>312671232.876712</v>
      </c>
      <c r="M33" s="887" t="n">
        <f aca="false">M141*M$226</f>
        <v>0</v>
      </c>
      <c r="N33" s="887" t="n">
        <f aca="false">N141*N$226</f>
        <v>0</v>
      </c>
      <c r="O33" s="887" t="n">
        <f aca="false">O141*O$226</f>
        <v>0</v>
      </c>
      <c r="P33" s="887" t="n">
        <f aca="false">P141*P$226</f>
        <v>0</v>
      </c>
      <c r="Q33" s="887" t="n">
        <f aca="false">Q141*Q$226</f>
        <v>0</v>
      </c>
      <c r="R33" s="887" t="n">
        <f aca="false">R141*R$226</f>
        <v>390288529.204785</v>
      </c>
      <c r="S33" s="887" t="n">
        <f aca="false">S141*S$226</f>
        <v>173633564.280216</v>
      </c>
      <c r="T33" s="887" t="n">
        <f aca="false">T141*T$226</f>
        <v>341453831.041257</v>
      </c>
      <c r="U33" s="887" t="n">
        <f aca="false">U141*U$226</f>
        <v>228415470.99189</v>
      </c>
      <c r="V33" s="887" t="n">
        <f aca="false">V141*V$226</f>
        <v>462717442.407146</v>
      </c>
      <c r="W33" s="887" t="n">
        <f aca="false">W141*W$226</f>
        <v>0</v>
      </c>
      <c r="X33" s="887" t="n">
        <f aca="false">SUM(F33:W33)</f>
        <v>1909180070.80201</v>
      </c>
      <c r="Y33" s="537"/>
      <c r="Z33" s="537"/>
      <c r="AA33" s="537"/>
    </row>
    <row r="34" s="108" customFormat="true" ht="15" hidden="false" customHeight="false" outlineLevel="0" collapsed="false">
      <c r="A34" s="880"/>
      <c r="B34" s="884"/>
      <c r="C34" s="884"/>
      <c r="D34" s="885" t="s">
        <v>476</v>
      </c>
      <c r="E34" s="886" t="n">
        <f aca="false">X34/E$226</f>
        <v>2.34503775321002</v>
      </c>
      <c r="F34" s="887" t="n">
        <f aca="false">F142*F$226</f>
        <v>0</v>
      </c>
      <c r="G34" s="887" t="n">
        <f aca="false">G142*G$226</f>
        <v>0</v>
      </c>
      <c r="H34" s="887" t="n">
        <f aca="false">H142*H$226</f>
        <v>0</v>
      </c>
      <c r="I34" s="887" t="n">
        <f aca="false">I142*I$226</f>
        <v>0</v>
      </c>
      <c r="J34" s="887" t="n">
        <f aca="false">J142*J$226</f>
        <v>0</v>
      </c>
      <c r="K34" s="887" t="n">
        <f aca="false">K142*K$226</f>
        <v>0</v>
      </c>
      <c r="L34" s="887" t="n">
        <f aca="false">L142*L$226</f>
        <v>0</v>
      </c>
      <c r="M34" s="887" t="n">
        <f aca="false">M142*M$226</f>
        <v>0</v>
      </c>
      <c r="N34" s="887" t="n">
        <f aca="false">N142*N$226</f>
        <v>0</v>
      </c>
      <c r="O34" s="887" t="n">
        <f aca="false">O142*O$226</f>
        <v>0</v>
      </c>
      <c r="P34" s="887" t="n">
        <f aca="false">P142*P$226</f>
        <v>0</v>
      </c>
      <c r="Q34" s="887" t="n">
        <f aca="false">Q142*Q$226</f>
        <v>0</v>
      </c>
      <c r="R34" s="887" t="n">
        <f aca="false">R142*R$226</f>
        <v>0</v>
      </c>
      <c r="S34" s="887" t="n">
        <f aca="false">S142*S$226</f>
        <v>0</v>
      </c>
      <c r="T34" s="887" t="n">
        <f aca="false">T142*T$226</f>
        <v>66234756.097561</v>
      </c>
      <c r="U34" s="887" t="n">
        <f aca="false">U142*U$226</f>
        <v>0</v>
      </c>
      <c r="V34" s="887" t="n">
        <f aca="false">V142*V$226</f>
        <v>215842800.122812</v>
      </c>
      <c r="W34" s="887" t="n">
        <f aca="false">W142*W$226</f>
        <v>0</v>
      </c>
      <c r="X34" s="887" t="n">
        <f aca="false">SUM(F34:W34)</f>
        <v>282077556.220373</v>
      </c>
      <c r="Y34" s="537"/>
      <c r="Z34" s="537"/>
      <c r="AA34" s="537"/>
    </row>
    <row r="35" s="108" customFormat="true" ht="13.5" hidden="false" customHeight="true" outlineLevel="0" collapsed="false">
      <c r="A35" s="880" t="s">
        <v>432</v>
      </c>
      <c r="B35" s="884"/>
      <c r="C35" s="889" t="s">
        <v>1069</v>
      </c>
      <c r="D35" s="885" t="s">
        <v>7</v>
      </c>
      <c r="E35" s="886" t="n">
        <f aca="false">X35/E$226</f>
        <v>2.9280181580322</v>
      </c>
      <c r="F35" s="887" t="n">
        <f aca="false">F143*F$226</f>
        <v>0</v>
      </c>
      <c r="G35" s="887" t="n">
        <f aca="false">G143*G$226</f>
        <v>0</v>
      </c>
      <c r="H35" s="887" t="n">
        <f aca="false">H143*H$226</f>
        <v>0</v>
      </c>
      <c r="I35" s="887" t="n">
        <f aca="false">I143*I$226</f>
        <v>0</v>
      </c>
      <c r="J35" s="887" t="n">
        <f aca="false">J143*J$226</f>
        <v>0</v>
      </c>
      <c r="K35" s="887" t="n">
        <f aca="false">K143*K$226</f>
        <v>0</v>
      </c>
      <c r="L35" s="887" t="n">
        <f aca="false">L143*L$226</f>
        <v>0</v>
      </c>
      <c r="M35" s="887" t="n">
        <f aca="false">M143*M$226</f>
        <v>0</v>
      </c>
      <c r="N35" s="887" t="n">
        <f aca="false">N143*N$226</f>
        <v>0</v>
      </c>
      <c r="O35" s="887" t="n">
        <f aca="false">O143*O$226</f>
        <v>0</v>
      </c>
      <c r="P35" s="887" t="n">
        <f aca="false">P143*P$226</f>
        <v>0</v>
      </c>
      <c r="Q35" s="887" t="n">
        <f aca="false">Q143*Q$226</f>
        <v>0</v>
      </c>
      <c r="R35" s="887" t="n">
        <f aca="false">R143*R$226</f>
        <v>59226826.1426741</v>
      </c>
      <c r="S35" s="887" t="n">
        <f aca="false">S143*S$226</f>
        <v>120325420.11203</v>
      </c>
      <c r="T35" s="887" t="n">
        <f aca="false">T143*T$226</f>
        <v>0</v>
      </c>
      <c r="U35" s="887" t="n">
        <f aca="false">U143*U$226</f>
        <v>100205254.515599</v>
      </c>
      <c r="V35" s="887" t="n">
        <f aca="false">V143*V$226</f>
        <v>0</v>
      </c>
      <c r="W35" s="887" t="n">
        <f aca="false">W143*W$226</f>
        <v>72445019.4049159</v>
      </c>
      <c r="X35" s="887" t="n">
        <f aca="false">SUM(F35:W35)</f>
        <v>352202520.175219</v>
      </c>
      <c r="Y35" s="537"/>
      <c r="Z35" s="537"/>
      <c r="AA35" s="537"/>
    </row>
    <row r="36" s="108" customFormat="true" ht="13.5" hidden="false" customHeight="true" outlineLevel="0" collapsed="false">
      <c r="A36" s="880"/>
      <c r="B36" s="884"/>
      <c r="C36" s="884"/>
      <c r="D36" s="885" t="s">
        <v>475</v>
      </c>
      <c r="E36" s="886" t="n">
        <f aca="false">X36/E$226</f>
        <v>2.77391186098345</v>
      </c>
      <c r="F36" s="887" t="n">
        <f aca="false">F144*F$226</f>
        <v>0</v>
      </c>
      <c r="G36" s="887" t="n">
        <f aca="false">G144*G$226</f>
        <v>0</v>
      </c>
      <c r="H36" s="887" t="n">
        <f aca="false">H144*H$226</f>
        <v>0</v>
      </c>
      <c r="I36" s="887" t="n">
        <f aca="false">I144*I$226</f>
        <v>0</v>
      </c>
      <c r="J36" s="887" t="n">
        <f aca="false">J144*J$226</f>
        <v>0</v>
      </c>
      <c r="K36" s="887" t="n">
        <f aca="false">K144*K$226</f>
        <v>0</v>
      </c>
      <c r="L36" s="887" t="n">
        <f aca="false">L144*L$226</f>
        <v>0</v>
      </c>
      <c r="M36" s="887" t="n">
        <f aca="false">M144*M$226</f>
        <v>0</v>
      </c>
      <c r="N36" s="887" t="n">
        <f aca="false">N144*N$226</f>
        <v>0</v>
      </c>
      <c r="O36" s="887" t="n">
        <f aca="false">O144*O$226</f>
        <v>0</v>
      </c>
      <c r="P36" s="887" t="n">
        <f aca="false">P144*P$226</f>
        <v>0</v>
      </c>
      <c r="Q36" s="887" t="n">
        <f aca="false">Q144*Q$226</f>
        <v>0</v>
      </c>
      <c r="R36" s="887" t="n">
        <f aca="false">R144*R$226</f>
        <v>0</v>
      </c>
      <c r="S36" s="887" t="n">
        <f aca="false">S144*S$226</f>
        <v>86816782.1401078</v>
      </c>
      <c r="T36" s="887" t="n">
        <f aca="false">T144*T$226</f>
        <v>0</v>
      </c>
      <c r="U36" s="887" t="n">
        <f aca="false">U144*U$226</f>
        <v>152276980.66126</v>
      </c>
      <c r="V36" s="887" t="n">
        <f aca="false">V144*V$226</f>
        <v>0</v>
      </c>
      <c r="W36" s="887" t="n">
        <f aca="false">W144*W$226</f>
        <v>94571773.2207479</v>
      </c>
      <c r="X36" s="887" t="n">
        <f aca="false">SUM(F36:W36)</f>
        <v>333665536.022116</v>
      </c>
      <c r="Y36" s="537"/>
      <c r="Z36" s="537"/>
      <c r="AA36" s="537"/>
    </row>
    <row r="37" s="108" customFormat="true" ht="15" hidden="false" customHeight="false" outlineLevel="0" collapsed="false">
      <c r="A37" s="880"/>
      <c r="B37" s="884"/>
      <c r="C37" s="884"/>
      <c r="D37" s="885" t="s">
        <v>476</v>
      </c>
      <c r="E37" s="886" t="n">
        <f aca="false">X37/E$226</f>
        <v>3.15911547777345</v>
      </c>
      <c r="F37" s="887" t="n">
        <f aca="false">F145*F$226</f>
        <v>0</v>
      </c>
      <c r="G37" s="887" t="n">
        <f aca="false">G145*G$226</f>
        <v>0</v>
      </c>
      <c r="H37" s="887" t="n">
        <f aca="false">H145*H$226</f>
        <v>0</v>
      </c>
      <c r="I37" s="887" t="n">
        <f aca="false">I145*I$226</f>
        <v>0</v>
      </c>
      <c r="J37" s="887" t="n">
        <f aca="false">J145*J$226</f>
        <v>0</v>
      </c>
      <c r="K37" s="887" t="n">
        <f aca="false">K145*K$226</f>
        <v>0</v>
      </c>
      <c r="L37" s="887" t="n">
        <f aca="false">L145*L$226</f>
        <v>0</v>
      </c>
      <c r="M37" s="887" t="n">
        <f aca="false">M145*M$226</f>
        <v>0</v>
      </c>
      <c r="N37" s="887" t="n">
        <f aca="false">N145*N$226</f>
        <v>0</v>
      </c>
      <c r="O37" s="887" t="n">
        <f aca="false">O145*O$226</f>
        <v>0</v>
      </c>
      <c r="P37" s="887" t="n">
        <f aca="false">P145*P$226</f>
        <v>0</v>
      </c>
      <c r="Q37" s="887" t="n">
        <f aca="false">Q145*Q$226</f>
        <v>0</v>
      </c>
      <c r="R37" s="887" t="n">
        <f aca="false">R145*R$226</f>
        <v>108723779.651049</v>
      </c>
      <c r="S37" s="887" t="n">
        <f aca="false">S145*S$226</f>
        <v>149099322.426045</v>
      </c>
      <c r="T37" s="887" t="n">
        <f aca="false">T145*T$226</f>
        <v>0</v>
      </c>
      <c r="U37" s="887" t="n">
        <f aca="false">U145*U$226</f>
        <v>59507557.2891273</v>
      </c>
      <c r="V37" s="887" t="n">
        <f aca="false">V145*V$226</f>
        <v>0</v>
      </c>
      <c r="W37" s="887" t="n">
        <f aca="false">W145*W$226</f>
        <v>62669864.108713</v>
      </c>
      <c r="X37" s="887" t="n">
        <f aca="false">SUM(F37:W37)</f>
        <v>380000523.474934</v>
      </c>
      <c r="Y37" s="537"/>
      <c r="Z37" s="537"/>
      <c r="AA37" s="537"/>
    </row>
    <row r="38" s="108" customFormat="true" ht="13.5" hidden="false" customHeight="true" outlineLevel="0" collapsed="false">
      <c r="A38" s="880" t="s">
        <v>434</v>
      </c>
      <c r="B38" s="884"/>
      <c r="C38" s="884" t="s">
        <v>435</v>
      </c>
      <c r="D38" s="885" t="s">
        <v>7</v>
      </c>
      <c r="E38" s="886" t="n">
        <f aca="false">X38/E$226</f>
        <v>15.0252242120576</v>
      </c>
      <c r="F38" s="887" t="n">
        <f aca="false">F146*F$226</f>
        <v>0</v>
      </c>
      <c r="G38" s="887" t="n">
        <f aca="false">G146*G$226</f>
        <v>0</v>
      </c>
      <c r="H38" s="887" t="n">
        <f aca="false">H146*H$226</f>
        <v>0</v>
      </c>
      <c r="I38" s="887" t="n">
        <f aca="false">I146*I$226</f>
        <v>0</v>
      </c>
      <c r="J38" s="887" t="n">
        <f aca="false">J146*J$226</f>
        <v>0</v>
      </c>
      <c r="K38" s="887" t="n">
        <f aca="false">K146*K$226</f>
        <v>0</v>
      </c>
      <c r="L38" s="887" t="n">
        <f aca="false">L146*L$226</f>
        <v>0</v>
      </c>
      <c r="M38" s="887" t="n">
        <f aca="false">M146*M$226</f>
        <v>0</v>
      </c>
      <c r="N38" s="887" t="n">
        <f aca="false">N146*N$226</f>
        <v>0</v>
      </c>
      <c r="O38" s="887" t="n">
        <f aca="false">O146*O$226</f>
        <v>268581185.967091</v>
      </c>
      <c r="P38" s="887" t="n">
        <f aca="false">P146*P$226</f>
        <v>0</v>
      </c>
      <c r="Q38" s="887" t="n">
        <f aca="false">Q146*Q$226</f>
        <v>293368995.876518</v>
      </c>
      <c r="R38" s="887" t="n">
        <f aca="false">R146*R$226</f>
        <v>177680478.428022</v>
      </c>
      <c r="S38" s="887" t="n">
        <f aca="false">S146*S$226</f>
        <v>240650840.22406</v>
      </c>
      <c r="T38" s="887" t="n">
        <f aca="false">T146*T$226</f>
        <v>372961373.390558</v>
      </c>
      <c r="U38" s="887" t="n">
        <f aca="false">U146*U$226</f>
        <v>167008757.525999</v>
      </c>
      <c r="V38" s="887" t="n">
        <f aca="false">V146*V$226</f>
        <v>156686478.454681</v>
      </c>
      <c r="W38" s="887" t="n">
        <f aca="false">W146*W$226</f>
        <v>130401034.928849</v>
      </c>
      <c r="X38" s="887" t="n">
        <f aca="false">SUM(F38:W38)</f>
        <v>1807339144.79578</v>
      </c>
      <c r="Y38" s="537"/>
      <c r="Z38" s="537"/>
      <c r="AA38" s="537"/>
    </row>
    <row r="39" s="108" customFormat="true" ht="13.5" hidden="false" customHeight="true" outlineLevel="0" collapsed="false">
      <c r="A39" s="880"/>
      <c r="B39" s="884"/>
      <c r="C39" s="884"/>
      <c r="D39" s="885" t="s">
        <v>475</v>
      </c>
      <c r="E39" s="886" t="n">
        <f aca="false">X39/E$226</f>
        <v>16.8141937504989</v>
      </c>
      <c r="F39" s="887" t="n">
        <f aca="false">F147*F$226</f>
        <v>0</v>
      </c>
      <c r="G39" s="887" t="n">
        <f aca="false">G147*G$226</f>
        <v>0</v>
      </c>
      <c r="H39" s="887" t="n">
        <f aca="false">H147*H$226</f>
        <v>0</v>
      </c>
      <c r="I39" s="887" t="n">
        <f aca="false">I147*I$226</f>
        <v>0</v>
      </c>
      <c r="J39" s="887" t="n">
        <f aca="false">J147*J$226</f>
        <v>0</v>
      </c>
      <c r="K39" s="887" t="n">
        <f aca="false">K147*K$226</f>
        <v>0</v>
      </c>
      <c r="L39" s="887" t="n">
        <f aca="false">L147*L$226</f>
        <v>0</v>
      </c>
      <c r="M39" s="887" t="n">
        <f aca="false">M147*M$226</f>
        <v>0</v>
      </c>
      <c r="N39" s="887" t="n">
        <f aca="false">N147*N$226</f>
        <v>0</v>
      </c>
      <c r="O39" s="887" t="n">
        <f aca="false">O147*O$226</f>
        <v>195547016.274864</v>
      </c>
      <c r="P39" s="887" t="n">
        <f aca="false">P147*P$226</f>
        <v>0</v>
      </c>
      <c r="Q39" s="887" t="n">
        <f aca="false">Q147*Q$226</f>
        <v>326195786.864932</v>
      </c>
      <c r="R39" s="887" t="n">
        <f aca="false">R147*R$226</f>
        <v>130096176.401595</v>
      </c>
      <c r="S39" s="887" t="n">
        <f aca="false">S147*S$226</f>
        <v>347267128.560431</v>
      </c>
      <c r="T39" s="887" t="n">
        <f aca="false">T147*T$226</f>
        <v>341453831.041257</v>
      </c>
      <c r="U39" s="887" t="n">
        <f aca="false">U147*U$226</f>
        <v>228415470.99189</v>
      </c>
      <c r="V39" s="887" t="n">
        <f aca="false">V147*V$226</f>
        <v>264409967.089798</v>
      </c>
      <c r="W39" s="887" t="n">
        <f aca="false">W147*W$226</f>
        <v>189143546.441496</v>
      </c>
      <c r="X39" s="887" t="n">
        <f aca="false">SUM(F39:W39)</f>
        <v>2022528923.66626</v>
      </c>
      <c r="Y39" s="537"/>
      <c r="Z39" s="537"/>
      <c r="AA39" s="537"/>
    </row>
    <row r="40" s="108" customFormat="true" ht="15" hidden="false" customHeight="false" outlineLevel="0" collapsed="false">
      <c r="A40" s="880"/>
      <c r="B40" s="884"/>
      <c r="C40" s="884"/>
      <c r="D40" s="885" t="s">
        <v>476</v>
      </c>
      <c r="E40" s="886" t="n">
        <f aca="false">X40/E$226</f>
        <v>13.888088086665</v>
      </c>
      <c r="F40" s="887" t="n">
        <f aca="false">F148*F$226</f>
        <v>0</v>
      </c>
      <c r="G40" s="887" t="n">
        <f aca="false">G148*G$226</f>
        <v>0</v>
      </c>
      <c r="H40" s="887" t="n">
        <f aca="false">H148*H$226</f>
        <v>0</v>
      </c>
      <c r="I40" s="887" t="n">
        <f aca="false">I148*I$226</f>
        <v>0</v>
      </c>
      <c r="J40" s="887" t="n">
        <f aca="false">J148*J$226</f>
        <v>0</v>
      </c>
      <c r="K40" s="887" t="n">
        <f aca="false">K148*K$226</f>
        <v>0</v>
      </c>
      <c r="L40" s="887" t="n">
        <f aca="false">L148*L$226</f>
        <v>0</v>
      </c>
      <c r="M40" s="887" t="n">
        <f aca="false">M148*M$226</f>
        <v>0</v>
      </c>
      <c r="N40" s="887" t="n">
        <f aca="false">N148*N$226</f>
        <v>0</v>
      </c>
      <c r="O40" s="887" t="n">
        <f aca="false">O148*O$226</f>
        <v>330253865.241458</v>
      </c>
      <c r="P40" s="887" t="n">
        <f aca="false">P148*P$226</f>
        <v>0</v>
      </c>
      <c r="Q40" s="887" t="n">
        <f aca="false">Q148*Q$226</f>
        <v>266545159.983799</v>
      </c>
      <c r="R40" s="887" t="n">
        <f aca="false">R148*R$226</f>
        <v>217447559.302098</v>
      </c>
      <c r="S40" s="887" t="n">
        <f aca="false">S148*S$226</f>
        <v>149099322.426045</v>
      </c>
      <c r="T40" s="887" t="n">
        <f aca="false">T148*T$226</f>
        <v>397408536.585366</v>
      </c>
      <c r="U40" s="887" t="n">
        <f aca="false">U148*U$226</f>
        <v>119015114.578255</v>
      </c>
      <c r="V40" s="887" t="n">
        <f aca="false">V148*V$226</f>
        <v>86337120.049125</v>
      </c>
      <c r="W40" s="887" t="n">
        <f aca="false">W148*W$226</f>
        <v>104449773.514522</v>
      </c>
      <c r="X40" s="887" t="n">
        <f aca="false">SUM(F40:W40)</f>
        <v>1670556451.68067</v>
      </c>
      <c r="Y40" s="537"/>
      <c r="Z40" s="537"/>
      <c r="AA40" s="537"/>
    </row>
    <row r="41" s="108" customFormat="true" ht="13.5" hidden="false" customHeight="true" outlineLevel="0" collapsed="false">
      <c r="A41" s="880" t="s">
        <v>436</v>
      </c>
      <c r="B41" s="884"/>
      <c r="C41" s="889" t="s">
        <v>1070</v>
      </c>
      <c r="D41" s="885" t="s">
        <v>7</v>
      </c>
      <c r="E41" s="886" t="n">
        <f aca="false">X41/E$226</f>
        <v>27.1029925400357</v>
      </c>
      <c r="F41" s="887" t="n">
        <f aca="false">F149*F$226</f>
        <v>0</v>
      </c>
      <c r="G41" s="887" t="n">
        <f aca="false">G149*G$226</f>
        <v>0</v>
      </c>
      <c r="H41" s="887" t="n">
        <f aca="false">H149*H$226</f>
        <v>0</v>
      </c>
      <c r="I41" s="887" t="n">
        <f aca="false">I149*I$226</f>
        <v>0</v>
      </c>
      <c r="J41" s="887" t="n">
        <f aca="false">J149*J$226</f>
        <v>0</v>
      </c>
      <c r="K41" s="887" t="n">
        <f aca="false">K149*K$226</f>
        <v>0</v>
      </c>
      <c r="L41" s="887" t="n">
        <f aca="false">L149*L$226</f>
        <v>0</v>
      </c>
      <c r="M41" s="887" t="n">
        <f aca="false">M149*M$226</f>
        <v>0</v>
      </c>
      <c r="N41" s="887" t="n">
        <f aca="false">N149*N$226</f>
        <v>109787432.842794</v>
      </c>
      <c r="O41" s="887" t="n">
        <f aca="false">O149*O$226</f>
        <v>89527061.9890303</v>
      </c>
      <c r="P41" s="887" t="n">
        <f aca="false">P149*P$226</f>
        <v>255484736.665548</v>
      </c>
      <c r="Q41" s="887" t="n">
        <f aca="false">Q149*Q$226</f>
        <v>220026746.907389</v>
      </c>
      <c r="R41" s="887" t="n">
        <f aca="false">R149*R$226</f>
        <v>414587782.998719</v>
      </c>
      <c r="S41" s="887" t="n">
        <f aca="false">S149*S$226</f>
        <v>401084733.706766</v>
      </c>
      <c r="T41" s="887" t="n">
        <f aca="false">T149*T$226</f>
        <v>559442060.085837</v>
      </c>
      <c r="U41" s="887" t="n">
        <f aca="false">U149*U$226</f>
        <v>534428024.083197</v>
      </c>
      <c r="V41" s="887" t="n">
        <f aca="false">V149*V$226</f>
        <v>443945022.288262</v>
      </c>
      <c r="W41" s="887" t="n">
        <f aca="false">W149*W$226</f>
        <v>231824062.095731</v>
      </c>
      <c r="X41" s="887" t="n">
        <f aca="false">SUM(F41:W41)</f>
        <v>3260137663.66327</v>
      </c>
      <c r="Y41" s="537"/>
      <c r="Z41" s="537"/>
      <c r="AA41" s="537"/>
    </row>
    <row r="42" s="108" customFormat="true" ht="13.5" hidden="false" customHeight="true" outlineLevel="0" collapsed="false">
      <c r="A42" s="880"/>
      <c r="B42" s="884"/>
      <c r="C42" s="884"/>
      <c r="D42" s="885" t="s">
        <v>475</v>
      </c>
      <c r="E42" s="886" t="n">
        <f aca="false">X42/E$226</f>
        <v>41.709262392985</v>
      </c>
      <c r="F42" s="887" t="n">
        <f aca="false">F150*F$226</f>
        <v>0</v>
      </c>
      <c r="G42" s="887" t="n">
        <f aca="false">G150*G$226</f>
        <v>0</v>
      </c>
      <c r="H42" s="887" t="n">
        <f aca="false">H150*H$226</f>
        <v>0</v>
      </c>
      <c r="I42" s="887" t="n">
        <f aca="false">I150*I$226</f>
        <v>0</v>
      </c>
      <c r="J42" s="887" t="n">
        <f aca="false">J150*J$226</f>
        <v>0</v>
      </c>
      <c r="K42" s="887" t="n">
        <f aca="false">K150*K$226</f>
        <v>0</v>
      </c>
      <c r="L42" s="887" t="n">
        <f aca="false">L150*L$226</f>
        <v>0</v>
      </c>
      <c r="M42" s="887" t="n">
        <f aca="false">M150*M$226</f>
        <v>0</v>
      </c>
      <c r="N42" s="887" t="n">
        <f aca="false">N150*N$226</f>
        <v>231812577.065351</v>
      </c>
      <c r="O42" s="887" t="n">
        <f aca="false">O150*O$226</f>
        <v>0</v>
      </c>
      <c r="P42" s="887" t="n">
        <f aca="false">P150*P$226</f>
        <v>375820379.965458</v>
      </c>
      <c r="Q42" s="887" t="n">
        <f aca="false">Q150*Q$226</f>
        <v>326195786.864932</v>
      </c>
      <c r="R42" s="887" t="n">
        <f aca="false">R150*R$226</f>
        <v>520384705.60638</v>
      </c>
      <c r="S42" s="887" t="n">
        <f aca="false">S150*S$226</f>
        <v>434083910.700539</v>
      </c>
      <c r="T42" s="887" t="n">
        <f aca="false">T150*T$226</f>
        <v>938998035.363458</v>
      </c>
      <c r="U42" s="887" t="n">
        <f aca="false">U150*U$226</f>
        <v>989800374.298191</v>
      </c>
      <c r="V42" s="887" t="n">
        <f aca="false">V150*V$226</f>
        <v>727127409.496944</v>
      </c>
      <c r="W42" s="887" t="n">
        <f aca="false">W150*W$226</f>
        <v>472858866.103739</v>
      </c>
      <c r="X42" s="887" t="n">
        <f aca="false">SUM(F42:W42)</f>
        <v>5017082045.46499</v>
      </c>
      <c r="Y42" s="537"/>
      <c r="Z42" s="537"/>
      <c r="AA42" s="537"/>
    </row>
    <row r="43" s="108" customFormat="true" ht="15" hidden="false" customHeight="false" outlineLevel="0" collapsed="false">
      <c r="A43" s="880"/>
      <c r="B43" s="884"/>
      <c r="C43" s="884"/>
      <c r="D43" s="885" t="s">
        <v>476</v>
      </c>
      <c r="E43" s="886" t="n">
        <f aca="false">X43/E$226</f>
        <v>16.4679338874626</v>
      </c>
      <c r="F43" s="887" t="n">
        <f aca="false">F151*F$226</f>
        <v>0</v>
      </c>
      <c r="G43" s="887" t="n">
        <f aca="false">G151*G$226</f>
        <v>0</v>
      </c>
      <c r="H43" s="887" t="n">
        <f aca="false">H151*H$226</f>
        <v>0</v>
      </c>
      <c r="I43" s="887" t="n">
        <f aca="false">I151*I$226</f>
        <v>0</v>
      </c>
      <c r="J43" s="887" t="n">
        <f aca="false">J151*J$226</f>
        <v>0</v>
      </c>
      <c r="K43" s="887" t="n">
        <f aca="false">K151*K$226</f>
        <v>0</v>
      </c>
      <c r="L43" s="887" t="n">
        <f aca="false">L151*L$226</f>
        <v>0</v>
      </c>
      <c r="M43" s="887" t="n">
        <f aca="false">M151*M$226</f>
        <v>0</v>
      </c>
      <c r="N43" s="887" t="n">
        <f aca="false">N151*N$226</f>
        <v>0</v>
      </c>
      <c r="O43" s="887" t="n">
        <f aca="false">O151*O$226</f>
        <v>165126932.620729</v>
      </c>
      <c r="P43" s="887" t="n">
        <f aca="false">P151*P$226</f>
        <v>155746421.267894</v>
      </c>
      <c r="Q43" s="887" t="n">
        <f aca="false">Q151*Q$226</f>
        <v>133272579.9919</v>
      </c>
      <c r="R43" s="887" t="n">
        <f aca="false">R151*R$226</f>
        <v>326171338.953146</v>
      </c>
      <c r="S43" s="887" t="n">
        <f aca="false">S151*S$226</f>
        <v>372748306.065113</v>
      </c>
      <c r="T43" s="887" t="n">
        <f aca="false">T151*T$226</f>
        <v>264939024.390244</v>
      </c>
      <c r="U43" s="887" t="n">
        <f aca="false">U151*U$226</f>
        <v>178522671.867382</v>
      </c>
      <c r="V43" s="887" t="n">
        <f aca="false">V151*V$226</f>
        <v>259011360.147375</v>
      </c>
      <c r="W43" s="887" t="n">
        <f aca="false">W151*W$226</f>
        <v>125339728.217426</v>
      </c>
      <c r="X43" s="887" t="n">
        <f aca="false">SUM(F43:W43)</f>
        <v>1980878363.52121</v>
      </c>
      <c r="Y43" s="537"/>
      <c r="Z43" s="537"/>
      <c r="AA43" s="537"/>
    </row>
    <row r="44" s="108" customFormat="true" ht="13.5" hidden="false" customHeight="true" outlineLevel="0" collapsed="false">
      <c r="A44" s="880" t="s">
        <v>438</v>
      </c>
      <c r="B44" s="884"/>
      <c r="C44" s="889" t="s">
        <v>1071</v>
      </c>
      <c r="D44" s="885" t="s">
        <v>7</v>
      </c>
      <c r="E44" s="886" t="n">
        <f aca="false">X44/E$226</f>
        <v>8.57662651000304</v>
      </c>
      <c r="F44" s="887" t="n">
        <f aca="false">F152*F$226</f>
        <v>0</v>
      </c>
      <c r="G44" s="887" t="n">
        <f aca="false">G152*G$226</f>
        <v>0</v>
      </c>
      <c r="H44" s="887" t="n">
        <f aca="false">H152*H$226</f>
        <v>0</v>
      </c>
      <c r="I44" s="887" t="n">
        <f aca="false">I152*I$226</f>
        <v>0</v>
      </c>
      <c r="J44" s="887" t="n">
        <f aca="false">J152*J$226</f>
        <v>0</v>
      </c>
      <c r="K44" s="887" t="n">
        <f aca="false">K152*K$226</f>
        <v>0</v>
      </c>
      <c r="L44" s="887" t="n">
        <f aca="false">L152*L$226</f>
        <v>151635940.873609</v>
      </c>
      <c r="M44" s="887" t="n">
        <f aca="false">M152*M$226</f>
        <v>0</v>
      </c>
      <c r="N44" s="887" t="n">
        <f aca="false">N152*N$226</f>
        <v>0</v>
      </c>
      <c r="O44" s="887" t="n">
        <f aca="false">O152*O$226</f>
        <v>0</v>
      </c>
      <c r="P44" s="887" t="n">
        <f aca="false">P152*P$226</f>
        <v>85161578.8885162</v>
      </c>
      <c r="Q44" s="887" t="n">
        <f aca="false">Q152*Q$226</f>
        <v>293368995.876518</v>
      </c>
      <c r="R44" s="887" t="n">
        <f aca="false">R152*R$226</f>
        <v>118453652.285348</v>
      </c>
      <c r="S44" s="887" t="n">
        <f aca="false">S152*S$226</f>
        <v>160433893.482707</v>
      </c>
      <c r="T44" s="887" t="n">
        <f aca="false">T152*T$226</f>
        <v>74592274.6781116</v>
      </c>
      <c r="U44" s="887" t="n">
        <f aca="false">U152*U$226</f>
        <v>66803503.0103996</v>
      </c>
      <c r="V44" s="887" t="n">
        <f aca="false">V152*V$226</f>
        <v>52228826.1515602</v>
      </c>
      <c r="W44" s="887" t="n">
        <f aca="false">W152*W$226</f>
        <v>28978007.7619664</v>
      </c>
      <c r="X44" s="887" t="n">
        <f aca="false">SUM(F44:W44)</f>
        <v>1031656673.00874</v>
      </c>
      <c r="Y44" s="537"/>
      <c r="Z44" s="537"/>
      <c r="AA44" s="537"/>
    </row>
    <row r="45" s="108" customFormat="true" ht="13.5" hidden="false" customHeight="true" outlineLevel="0" collapsed="false">
      <c r="A45" s="880"/>
      <c r="B45" s="884"/>
      <c r="C45" s="884"/>
      <c r="D45" s="885" t="s">
        <v>475</v>
      </c>
      <c r="E45" s="886" t="n">
        <f aca="false">X45/E$226</f>
        <v>0.70966486619763</v>
      </c>
      <c r="F45" s="887" t="n">
        <f aca="false">F153*F$226</f>
        <v>0</v>
      </c>
      <c r="G45" s="887" t="n">
        <f aca="false">G153*G$226</f>
        <v>0</v>
      </c>
      <c r="H45" s="887" t="n">
        <f aca="false">H153*H$226</f>
        <v>0</v>
      </c>
      <c r="I45" s="887" t="n">
        <f aca="false">I153*I$226</f>
        <v>0</v>
      </c>
      <c r="J45" s="887" t="n">
        <f aca="false">J153*J$226</f>
        <v>0</v>
      </c>
      <c r="K45" s="887" t="n">
        <f aca="false">K153*K$226</f>
        <v>0</v>
      </c>
      <c r="L45" s="887" t="n">
        <f aca="false">L153*L$226</f>
        <v>0</v>
      </c>
      <c r="M45" s="887" t="n">
        <f aca="false">M153*M$226</f>
        <v>0</v>
      </c>
      <c r="N45" s="887" t="n">
        <f aca="false">N153*N$226</f>
        <v>0</v>
      </c>
      <c r="O45" s="887" t="n">
        <f aca="false">O153*O$226</f>
        <v>0</v>
      </c>
      <c r="P45" s="887" t="n">
        <f aca="false">P153*P$226</f>
        <v>0</v>
      </c>
      <c r="Q45" s="887" t="n">
        <f aca="false">Q153*Q$226</f>
        <v>0</v>
      </c>
      <c r="R45" s="887" t="n">
        <f aca="false">R153*R$226</f>
        <v>0</v>
      </c>
      <c r="S45" s="887" t="n">
        <f aca="false">S153*S$226</f>
        <v>0</v>
      </c>
      <c r="T45" s="887" t="n">
        <f aca="false">T153*T$226</f>
        <v>85363457.7603143</v>
      </c>
      <c r="U45" s="887" t="n">
        <f aca="false">U153*U$226</f>
        <v>0</v>
      </c>
      <c r="V45" s="887" t="n">
        <f aca="false">V153*V$226</f>
        <v>0</v>
      </c>
      <c r="W45" s="887" t="n">
        <f aca="false">W153*W$226</f>
        <v>0</v>
      </c>
      <c r="X45" s="887" t="n">
        <f aca="false">SUM(F45:W45)</f>
        <v>85363457.7603143</v>
      </c>
      <c r="Y45" s="537"/>
      <c r="Z45" s="537"/>
      <c r="AA45" s="537"/>
    </row>
    <row r="46" s="108" customFormat="true" ht="15" hidden="false" customHeight="false" outlineLevel="0" collapsed="false">
      <c r="A46" s="880"/>
      <c r="B46" s="884"/>
      <c r="C46" s="884"/>
      <c r="D46" s="885" t="s">
        <v>476</v>
      </c>
      <c r="E46" s="886" t="n">
        <f aca="false">X46/E$226</f>
        <v>15.0662249452287</v>
      </c>
      <c r="F46" s="887" t="n">
        <f aca="false">F154*F$226</f>
        <v>0</v>
      </c>
      <c r="G46" s="887" t="n">
        <f aca="false">G154*G$226</f>
        <v>0</v>
      </c>
      <c r="H46" s="887" t="n">
        <f aca="false">H154*H$226</f>
        <v>0</v>
      </c>
      <c r="I46" s="887" t="n">
        <f aca="false">I154*I$226</f>
        <v>0</v>
      </c>
      <c r="J46" s="887" t="n">
        <f aca="false">J154*J$226</f>
        <v>0</v>
      </c>
      <c r="K46" s="887" t="n">
        <f aca="false">K154*K$226</f>
        <v>0</v>
      </c>
      <c r="L46" s="887" t="n">
        <f aca="false">L154*L$226</f>
        <v>294421154.466301</v>
      </c>
      <c r="M46" s="887" t="n">
        <f aca="false">M154*M$226</f>
        <v>0</v>
      </c>
      <c r="N46" s="887" t="n">
        <f aca="false">N154*N$226</f>
        <v>0</v>
      </c>
      <c r="O46" s="887" t="n">
        <f aca="false">O154*O$226</f>
        <v>0</v>
      </c>
      <c r="P46" s="887" t="n">
        <f aca="false">P154*P$226</f>
        <v>155746421.267894</v>
      </c>
      <c r="Q46" s="887" t="n">
        <f aca="false">Q154*Q$226</f>
        <v>533090319.967598</v>
      </c>
      <c r="R46" s="887" t="n">
        <f aca="false">R154*R$226</f>
        <v>217447559.302098</v>
      </c>
      <c r="S46" s="887" t="n">
        <f aca="false">S154*S$226</f>
        <v>298198644.852091</v>
      </c>
      <c r="T46" s="887" t="n">
        <f aca="false">T154*T$226</f>
        <v>66234756.097561</v>
      </c>
      <c r="U46" s="887" t="n">
        <f aca="false">U154*U$226</f>
        <v>119015114.578255</v>
      </c>
      <c r="V46" s="887" t="n">
        <f aca="false">V154*V$226</f>
        <v>86337120.049125</v>
      </c>
      <c r="W46" s="887" t="n">
        <f aca="false">W154*W$226</f>
        <v>41779909.4058087</v>
      </c>
      <c r="X46" s="887" t="n">
        <f aca="false">SUM(F46:W46)</f>
        <v>1812270999.98673</v>
      </c>
      <c r="Y46" s="537"/>
      <c r="Z46" s="537"/>
      <c r="AA46" s="537"/>
    </row>
    <row r="47" s="108" customFormat="true" ht="13.5" hidden="false" customHeight="true" outlineLevel="0" collapsed="false">
      <c r="A47" s="880" t="s">
        <v>440</v>
      </c>
      <c r="B47" s="884"/>
      <c r="C47" s="889" t="s">
        <v>1072</v>
      </c>
      <c r="D47" s="885" t="s">
        <v>7</v>
      </c>
      <c r="E47" s="886" t="n">
        <f aca="false">X47/E$226</f>
        <v>3.29805029307384</v>
      </c>
      <c r="F47" s="887" t="n">
        <f aca="false">F155*F$226</f>
        <v>0</v>
      </c>
      <c r="G47" s="887" t="n">
        <f aca="false">G155*G$226</f>
        <v>0</v>
      </c>
      <c r="H47" s="887" t="n">
        <f aca="false">H155*H$226</f>
        <v>0</v>
      </c>
      <c r="I47" s="887" t="n">
        <f aca="false">I155*I$226</f>
        <v>0</v>
      </c>
      <c r="J47" s="887" t="n">
        <f aca="false">J155*J$226</f>
        <v>0</v>
      </c>
      <c r="K47" s="887" t="n">
        <f aca="false">K155*K$226</f>
        <v>0</v>
      </c>
      <c r="L47" s="887" t="n">
        <f aca="false">L155*L$226</f>
        <v>0</v>
      </c>
      <c r="M47" s="887" t="n">
        <f aca="false">M155*M$226</f>
        <v>0</v>
      </c>
      <c r="N47" s="887" t="n">
        <f aca="false">N155*N$226</f>
        <v>0</v>
      </c>
      <c r="O47" s="887" t="n">
        <f aca="false">O155*O$226</f>
        <v>89527061.9890303</v>
      </c>
      <c r="P47" s="887" t="n">
        <f aca="false">P155*P$226</f>
        <v>85161578.8885162</v>
      </c>
      <c r="Q47" s="887" t="n">
        <f aca="false">Q155*Q$226</f>
        <v>0</v>
      </c>
      <c r="R47" s="887" t="n">
        <f aca="false">R155*R$226</f>
        <v>118453652.285348</v>
      </c>
      <c r="S47" s="887" t="n">
        <f aca="false">S155*S$226</f>
        <v>0</v>
      </c>
      <c r="T47" s="887" t="n">
        <f aca="false">T155*T$226</f>
        <v>74592274.6781116</v>
      </c>
      <c r="U47" s="887" t="n">
        <f aca="false">U155*U$226</f>
        <v>0</v>
      </c>
      <c r="V47" s="887" t="n">
        <f aca="false">V155*V$226</f>
        <v>0</v>
      </c>
      <c r="W47" s="887" t="n">
        <f aca="false">W155*W$226</f>
        <v>28978007.7619664</v>
      </c>
      <c r="X47" s="887" t="n">
        <f aca="false">SUM(F47:W47)</f>
        <v>396712575.602973</v>
      </c>
      <c r="Y47" s="537"/>
      <c r="Z47" s="537"/>
      <c r="AA47" s="537"/>
    </row>
    <row r="48" s="108" customFormat="true" ht="13.5" hidden="false" customHeight="true" outlineLevel="0" collapsed="false">
      <c r="A48" s="880"/>
      <c r="B48" s="884"/>
      <c r="C48" s="884"/>
      <c r="D48" s="885" t="s">
        <v>475</v>
      </c>
      <c r="E48" s="890" t="s">
        <v>105</v>
      </c>
      <c r="F48" s="891" t="s">
        <v>105</v>
      </c>
      <c r="G48" s="891" t="s">
        <v>105</v>
      </c>
      <c r="H48" s="891" t="s">
        <v>105</v>
      </c>
      <c r="I48" s="891" t="s">
        <v>105</v>
      </c>
      <c r="J48" s="891" t="s">
        <v>105</v>
      </c>
      <c r="K48" s="891" t="s">
        <v>105</v>
      </c>
      <c r="L48" s="891" t="s">
        <v>105</v>
      </c>
      <c r="M48" s="891" t="s">
        <v>105</v>
      </c>
      <c r="N48" s="891" t="s">
        <v>105</v>
      </c>
      <c r="O48" s="891" t="s">
        <v>105</v>
      </c>
      <c r="P48" s="891" t="s">
        <v>105</v>
      </c>
      <c r="Q48" s="891" t="s">
        <v>105</v>
      </c>
      <c r="R48" s="891" t="s">
        <v>105</v>
      </c>
      <c r="S48" s="891" t="s">
        <v>105</v>
      </c>
      <c r="T48" s="891" t="s">
        <v>105</v>
      </c>
      <c r="U48" s="891" t="s">
        <v>105</v>
      </c>
      <c r="V48" s="891" t="s">
        <v>105</v>
      </c>
      <c r="W48" s="891" t="s">
        <v>105</v>
      </c>
      <c r="X48" s="891" t="s">
        <v>105</v>
      </c>
      <c r="Y48" s="537"/>
      <c r="Z48" s="537"/>
      <c r="AA48" s="537"/>
    </row>
    <row r="49" s="108" customFormat="true" ht="15" hidden="false" customHeight="false" outlineLevel="0" collapsed="false">
      <c r="A49" s="880"/>
      <c r="B49" s="884"/>
      <c r="C49" s="884"/>
      <c r="D49" s="885" t="s">
        <v>476</v>
      </c>
      <c r="E49" s="886" t="n">
        <f aca="false">X49/E$226</f>
        <v>5.92391808584179</v>
      </c>
      <c r="F49" s="887" t="n">
        <f aca="false">F157*F$226</f>
        <v>0</v>
      </c>
      <c r="G49" s="887" t="n">
        <f aca="false">G157*G$226</f>
        <v>0</v>
      </c>
      <c r="H49" s="887" t="n">
        <f aca="false">H157*H$226</f>
        <v>0</v>
      </c>
      <c r="I49" s="887" t="n">
        <f aca="false">I157*I$226</f>
        <v>0</v>
      </c>
      <c r="J49" s="887" t="n">
        <f aca="false">J157*J$226</f>
        <v>0</v>
      </c>
      <c r="K49" s="887" t="n">
        <f aca="false">K157*K$226</f>
        <v>0</v>
      </c>
      <c r="L49" s="887" t="n">
        <f aca="false">L157*L$226</f>
        <v>0</v>
      </c>
      <c r="M49" s="887" t="n">
        <f aca="false">M157*M$226</f>
        <v>0</v>
      </c>
      <c r="N49" s="887" t="n">
        <f aca="false">N157*N$226</f>
        <v>0</v>
      </c>
      <c r="O49" s="887" t="n">
        <f aca="false">O157*O$226</f>
        <v>165126932.620729</v>
      </c>
      <c r="P49" s="887" t="n">
        <f aca="false">P157*P$226</f>
        <v>155746421.267894</v>
      </c>
      <c r="Q49" s="887" t="n">
        <f aca="false">Q157*Q$226</f>
        <v>0</v>
      </c>
      <c r="R49" s="887" t="n">
        <f aca="false">R157*R$226</f>
        <v>217447559.302098</v>
      </c>
      <c r="S49" s="887" t="n">
        <f aca="false">S157*S$226</f>
        <v>0</v>
      </c>
      <c r="T49" s="887" t="n">
        <f aca="false">T157*T$226</f>
        <v>132469512.195122</v>
      </c>
      <c r="U49" s="887" t="n">
        <f aca="false">U157*U$226</f>
        <v>0</v>
      </c>
      <c r="V49" s="887" t="n">
        <f aca="false">V157*V$226</f>
        <v>0</v>
      </c>
      <c r="W49" s="887" t="n">
        <f aca="false">W157*W$226</f>
        <v>41779909.4058087</v>
      </c>
      <c r="X49" s="887" t="n">
        <f aca="false">SUM(F49:W49)</f>
        <v>712570334.791651</v>
      </c>
      <c r="Y49" s="537"/>
      <c r="Z49" s="537"/>
      <c r="AA49" s="537"/>
    </row>
    <row r="50" s="108" customFormat="true" ht="13.5" hidden="false" customHeight="true" outlineLevel="0" collapsed="false">
      <c r="A50" s="880" t="s">
        <v>442</v>
      </c>
      <c r="B50" s="884"/>
      <c r="C50" s="884" t="s">
        <v>993</v>
      </c>
      <c r="D50" s="885" t="s">
        <v>7</v>
      </c>
      <c r="E50" s="886" t="n">
        <f aca="false">X50/E$226</f>
        <v>3.19158681969537</v>
      </c>
      <c r="F50" s="887" t="n">
        <f aca="false">F158*F$226</f>
        <v>0</v>
      </c>
      <c r="G50" s="887" t="n">
        <f aca="false">G158*G$226</f>
        <v>0</v>
      </c>
      <c r="H50" s="887" t="n">
        <f aca="false">H158*H$226</f>
        <v>0</v>
      </c>
      <c r="I50" s="887" t="n">
        <f aca="false">I158*I$226</f>
        <v>0</v>
      </c>
      <c r="J50" s="887" t="n">
        <f aca="false">J158*J$226</f>
        <v>0</v>
      </c>
      <c r="K50" s="887" t="n">
        <f aca="false">K158*K$226</f>
        <v>0</v>
      </c>
      <c r="L50" s="887" t="n">
        <f aca="false">L158*L$226</f>
        <v>151635940.873609</v>
      </c>
      <c r="M50" s="887" t="n">
        <f aca="false">M158*M$226</f>
        <v>0</v>
      </c>
      <c r="N50" s="887" t="n">
        <f aca="false">N158*N$226</f>
        <v>109787432.842794</v>
      </c>
      <c r="O50" s="887" t="n">
        <f aca="false">O158*O$226</f>
        <v>0</v>
      </c>
      <c r="P50" s="887" t="n">
        <f aca="false">P158*P$226</f>
        <v>0</v>
      </c>
      <c r="Q50" s="887" t="n">
        <f aca="false">Q158*Q$226</f>
        <v>0</v>
      </c>
      <c r="R50" s="887" t="n">
        <f aca="false">R158*R$226</f>
        <v>0</v>
      </c>
      <c r="S50" s="887" t="n">
        <f aca="false">S158*S$226</f>
        <v>0</v>
      </c>
      <c r="T50" s="887" t="n">
        <f aca="false">T158*T$226</f>
        <v>74592274.6781116</v>
      </c>
      <c r="U50" s="887" t="n">
        <f aca="false">U158*U$226</f>
        <v>33401751.5051998</v>
      </c>
      <c r="V50" s="887" t="n">
        <f aca="false">V158*V$226</f>
        <v>0</v>
      </c>
      <c r="W50" s="887" t="n">
        <f aca="false">W158*W$226</f>
        <v>14489003.8809832</v>
      </c>
      <c r="X50" s="887" t="n">
        <f aca="false">SUM(F50:W50)</f>
        <v>383906403.780697</v>
      </c>
      <c r="Y50" s="537"/>
      <c r="Z50" s="537"/>
      <c r="AA50" s="537"/>
    </row>
    <row r="51" s="108" customFormat="true" ht="13.5" hidden="false" customHeight="true" outlineLevel="0" collapsed="false">
      <c r="A51" s="880"/>
      <c r="B51" s="884"/>
      <c r="C51" s="884"/>
      <c r="D51" s="885" t="s">
        <v>475</v>
      </c>
      <c r="E51" s="886" t="n">
        <f aca="false">X51/E$226</f>
        <v>5.23620397634306</v>
      </c>
      <c r="F51" s="887" t="n">
        <f aca="false">F159*F$226</f>
        <v>0</v>
      </c>
      <c r="G51" s="887" t="n">
        <f aca="false">G159*G$226</f>
        <v>0</v>
      </c>
      <c r="H51" s="887" t="n">
        <f aca="false">H159*H$226</f>
        <v>0</v>
      </c>
      <c r="I51" s="887" t="n">
        <f aca="false">I159*I$226</f>
        <v>0</v>
      </c>
      <c r="J51" s="887" t="n">
        <f aca="false">J159*J$226</f>
        <v>0</v>
      </c>
      <c r="K51" s="887" t="n">
        <f aca="false">K159*K$226</f>
        <v>0</v>
      </c>
      <c r="L51" s="887" t="n">
        <f aca="false">L159*L$226</f>
        <v>312671232.876712</v>
      </c>
      <c r="M51" s="887" t="n">
        <f aca="false">M159*M$226</f>
        <v>0</v>
      </c>
      <c r="N51" s="887" t="n">
        <f aca="false">N159*N$226</f>
        <v>231812577.065351</v>
      </c>
      <c r="O51" s="887" t="n">
        <f aca="false">O159*O$226</f>
        <v>0</v>
      </c>
      <c r="P51" s="887" t="n">
        <f aca="false">P159*P$226</f>
        <v>0</v>
      </c>
      <c r="Q51" s="887" t="n">
        <f aca="false">Q159*Q$226</f>
        <v>0</v>
      </c>
      <c r="R51" s="887" t="n">
        <f aca="false">R159*R$226</f>
        <v>0</v>
      </c>
      <c r="S51" s="887" t="n">
        <f aca="false">S159*S$226</f>
        <v>0</v>
      </c>
      <c r="T51" s="887" t="n">
        <f aca="false">T159*T$226</f>
        <v>85363457.7603143</v>
      </c>
      <c r="U51" s="887" t="n">
        <f aca="false">U159*U$226</f>
        <v>0</v>
      </c>
      <c r="V51" s="887" t="n">
        <f aca="false">V159*V$226</f>
        <v>0</v>
      </c>
      <c r="W51" s="887" t="n">
        <f aca="false">W159*W$226</f>
        <v>0</v>
      </c>
      <c r="X51" s="887" t="n">
        <f aca="false">SUM(F51:W51)</f>
        <v>629847267.702378</v>
      </c>
      <c r="Y51" s="537"/>
      <c r="Z51" s="537"/>
      <c r="AA51" s="537"/>
    </row>
    <row r="52" s="108" customFormat="true" ht="15" hidden="false" customHeight="false" outlineLevel="0" collapsed="false">
      <c r="A52" s="880"/>
      <c r="B52" s="884"/>
      <c r="C52" s="884"/>
      <c r="D52" s="885" t="s">
        <v>476</v>
      </c>
      <c r="E52" s="886" t="n">
        <f aca="false">X52/E$226</f>
        <v>1.21902007772737</v>
      </c>
      <c r="F52" s="887" t="n">
        <f aca="false">F160*F$226</f>
        <v>0</v>
      </c>
      <c r="G52" s="887" t="n">
        <f aca="false">G160*G$226</f>
        <v>0</v>
      </c>
      <c r="H52" s="887" t="n">
        <f aca="false">H160*H$226</f>
        <v>0</v>
      </c>
      <c r="I52" s="887" t="n">
        <f aca="false">I160*I$226</f>
        <v>0</v>
      </c>
      <c r="J52" s="887" t="n">
        <f aca="false">J160*J$226</f>
        <v>0</v>
      </c>
      <c r="K52" s="887" t="n">
        <f aca="false">K160*K$226</f>
        <v>0</v>
      </c>
      <c r="L52" s="887" t="n">
        <f aca="false">L160*L$226</f>
        <v>0</v>
      </c>
      <c r="M52" s="887" t="n">
        <f aca="false">M160*M$226</f>
        <v>0</v>
      </c>
      <c r="N52" s="887" t="n">
        <f aca="false">N160*N$226</f>
        <v>0</v>
      </c>
      <c r="O52" s="887" t="n">
        <f aca="false">O160*O$226</f>
        <v>0</v>
      </c>
      <c r="P52" s="887" t="n">
        <f aca="false">P160*P$226</f>
        <v>0</v>
      </c>
      <c r="Q52" s="887" t="n">
        <f aca="false">Q160*Q$226</f>
        <v>0</v>
      </c>
      <c r="R52" s="887" t="n">
        <f aca="false">R160*R$226</f>
        <v>0</v>
      </c>
      <c r="S52" s="887" t="n">
        <f aca="false">S160*S$226</f>
        <v>0</v>
      </c>
      <c r="T52" s="887" t="n">
        <f aca="false">T160*T$226</f>
        <v>66234756.097561</v>
      </c>
      <c r="U52" s="887" t="n">
        <f aca="false">U160*U$226</f>
        <v>59507557.2891273</v>
      </c>
      <c r="V52" s="887" t="n">
        <f aca="false">V160*V$226</f>
        <v>0</v>
      </c>
      <c r="W52" s="887" t="n">
        <f aca="false">W160*W$226</f>
        <v>20889954.7029043</v>
      </c>
      <c r="X52" s="887" t="n">
        <f aca="false">SUM(F52:W52)</f>
        <v>146632268.089593</v>
      </c>
      <c r="Y52" s="537"/>
      <c r="Z52" s="537"/>
      <c r="AA52" s="537"/>
    </row>
    <row r="53" s="108" customFormat="true" ht="13.5" hidden="false" customHeight="true" outlineLevel="0" collapsed="false">
      <c r="A53" s="880" t="s">
        <v>443</v>
      </c>
      <c r="B53" s="884" t="s">
        <v>158</v>
      </c>
      <c r="C53" s="884"/>
      <c r="D53" s="885" t="s">
        <v>7</v>
      </c>
      <c r="E53" s="886" t="n">
        <f aca="false">X53/E$226</f>
        <v>4.15702410117611</v>
      </c>
      <c r="F53" s="887" t="n">
        <f aca="false">F161*F$226</f>
        <v>0</v>
      </c>
      <c r="G53" s="887" t="n">
        <f aca="false">G161*G$226</f>
        <v>0</v>
      </c>
      <c r="H53" s="887" t="n">
        <f aca="false">H161*H$226</f>
        <v>0</v>
      </c>
      <c r="I53" s="887" t="n">
        <f aca="false">I161*I$226</f>
        <v>0</v>
      </c>
      <c r="J53" s="887" t="n">
        <f aca="false">J161*J$226</f>
        <v>0</v>
      </c>
      <c r="K53" s="887" t="n">
        <f aca="false">K161*K$226</f>
        <v>0</v>
      </c>
      <c r="L53" s="887" t="n">
        <f aca="false">L161*L$226</f>
        <v>0</v>
      </c>
      <c r="M53" s="887" t="n">
        <f aca="false">M161*M$226</f>
        <v>0</v>
      </c>
      <c r="N53" s="887" t="n">
        <f aca="false">N161*N$226</f>
        <v>109787432.842794</v>
      </c>
      <c r="O53" s="887" t="n">
        <f aca="false">O161*O$226</f>
        <v>0</v>
      </c>
      <c r="P53" s="887" t="n">
        <f aca="false">P161*P$226</f>
        <v>0</v>
      </c>
      <c r="Q53" s="887" t="n">
        <f aca="false">Q161*Q$226</f>
        <v>0</v>
      </c>
      <c r="R53" s="887" t="n">
        <f aca="false">R161*R$226</f>
        <v>0</v>
      </c>
      <c r="S53" s="887" t="n">
        <f aca="false">S161*S$226</f>
        <v>40108473.3706766</v>
      </c>
      <c r="T53" s="887" t="n">
        <f aca="false">T161*T$226</f>
        <v>74592274.6781116</v>
      </c>
      <c r="U53" s="887" t="n">
        <f aca="false">U161*U$226</f>
        <v>66803503.0103996</v>
      </c>
      <c r="V53" s="887" t="n">
        <f aca="false">V161*V$226</f>
        <v>78343239.2273403</v>
      </c>
      <c r="W53" s="887" t="n">
        <f aca="false">W161*W$226</f>
        <v>130401034.928849</v>
      </c>
      <c r="X53" s="887" t="n">
        <f aca="false">SUM(F53:W53)</f>
        <v>500035958.05817</v>
      </c>
      <c r="Y53" s="537"/>
      <c r="Z53" s="537"/>
      <c r="AA53" s="537"/>
    </row>
    <row r="54" s="108" customFormat="true" ht="13.5" hidden="false" customHeight="true" outlineLevel="0" collapsed="false">
      <c r="A54" s="880"/>
      <c r="B54" s="884"/>
      <c r="C54" s="884"/>
      <c r="D54" s="885" t="s">
        <v>475</v>
      </c>
      <c r="E54" s="886" t="n">
        <f aca="false">X54/E$226</f>
        <v>5.40385817045927</v>
      </c>
      <c r="F54" s="887" t="n">
        <f aca="false">F162*F$226</f>
        <v>0</v>
      </c>
      <c r="G54" s="887" t="n">
        <f aca="false">G162*G$226</f>
        <v>0</v>
      </c>
      <c r="H54" s="887" t="n">
        <f aca="false">H162*H$226</f>
        <v>0</v>
      </c>
      <c r="I54" s="887" t="n">
        <f aca="false">I162*I$226</f>
        <v>0</v>
      </c>
      <c r="J54" s="887" t="n">
        <f aca="false">J162*J$226</f>
        <v>0</v>
      </c>
      <c r="K54" s="887" t="n">
        <f aca="false">K162*K$226</f>
        <v>0</v>
      </c>
      <c r="L54" s="887" t="n">
        <f aca="false">L162*L$226</f>
        <v>0</v>
      </c>
      <c r="M54" s="887" t="n">
        <f aca="false">M162*M$226</f>
        <v>0</v>
      </c>
      <c r="N54" s="887" t="n">
        <f aca="false">N162*N$226</f>
        <v>231812577.065351</v>
      </c>
      <c r="O54" s="887" t="n">
        <f aca="false">O162*O$226</f>
        <v>0</v>
      </c>
      <c r="P54" s="887" t="n">
        <f aca="false">P162*P$226</f>
        <v>0</v>
      </c>
      <c r="Q54" s="887" t="n">
        <f aca="false">Q162*Q$226</f>
        <v>0</v>
      </c>
      <c r="R54" s="887" t="n">
        <f aca="false">R162*R$226</f>
        <v>0</v>
      </c>
      <c r="S54" s="887" t="n">
        <f aca="false">S162*S$226</f>
        <v>86816782.1401078</v>
      </c>
      <c r="T54" s="887" t="n">
        <f aca="false">T162*T$226</f>
        <v>0</v>
      </c>
      <c r="U54" s="887" t="n">
        <f aca="false">U162*U$226</f>
        <v>76138490.3306301</v>
      </c>
      <c r="V54" s="887" t="n">
        <f aca="false">V162*V$226</f>
        <v>66102491.7724495</v>
      </c>
      <c r="W54" s="887" t="n">
        <f aca="false">W162*W$226</f>
        <v>189143546.441496</v>
      </c>
      <c r="X54" s="887" t="n">
        <f aca="false">SUM(F54:W54)</f>
        <v>650013887.750035</v>
      </c>
      <c r="Y54" s="537"/>
      <c r="Z54" s="537"/>
      <c r="AA54" s="537"/>
    </row>
    <row r="55" s="108" customFormat="true" ht="15" hidden="false" customHeight="false" outlineLevel="0" collapsed="false">
      <c r="A55" s="880"/>
      <c r="B55" s="884"/>
      <c r="C55" s="884"/>
      <c r="D55" s="885" t="s">
        <v>476</v>
      </c>
      <c r="E55" s="886" t="n">
        <f aca="false">X55/E$226</f>
        <v>3.18208919540678</v>
      </c>
      <c r="F55" s="887" t="n">
        <f aca="false">F163*F$226</f>
        <v>0</v>
      </c>
      <c r="G55" s="887" t="n">
        <f aca="false">G163*G$226</f>
        <v>0</v>
      </c>
      <c r="H55" s="887" t="n">
        <f aca="false">H163*H$226</f>
        <v>0</v>
      </c>
      <c r="I55" s="887" t="n">
        <f aca="false">I163*I$226</f>
        <v>0</v>
      </c>
      <c r="J55" s="887" t="n">
        <f aca="false">J163*J$226</f>
        <v>0</v>
      </c>
      <c r="K55" s="887" t="n">
        <f aca="false">K163*K$226</f>
        <v>0</v>
      </c>
      <c r="L55" s="887" t="n">
        <f aca="false">L163*L$226</f>
        <v>0</v>
      </c>
      <c r="M55" s="887" t="n">
        <f aca="false">M163*M$226</f>
        <v>0</v>
      </c>
      <c r="N55" s="887" t="n">
        <f aca="false">N163*N$226</f>
        <v>0</v>
      </c>
      <c r="O55" s="887" t="n">
        <f aca="false">O163*O$226</f>
        <v>0</v>
      </c>
      <c r="P55" s="887" t="n">
        <f aca="false">P163*P$226</f>
        <v>0</v>
      </c>
      <c r="Q55" s="887" t="n">
        <f aca="false">Q163*Q$226</f>
        <v>0</v>
      </c>
      <c r="R55" s="887" t="n">
        <f aca="false">R163*R$226</f>
        <v>0</v>
      </c>
      <c r="S55" s="887" t="n">
        <f aca="false">S163*S$226</f>
        <v>0</v>
      </c>
      <c r="T55" s="887" t="n">
        <f aca="false">T163*T$226</f>
        <v>132469512.195122</v>
      </c>
      <c r="U55" s="887" t="n">
        <f aca="false">U163*U$226</f>
        <v>59507557.2891273</v>
      </c>
      <c r="V55" s="887" t="n">
        <f aca="false">V163*V$226</f>
        <v>86337120.049125</v>
      </c>
      <c r="W55" s="887" t="n">
        <f aca="false">W163*W$226</f>
        <v>104449773.514522</v>
      </c>
      <c r="X55" s="887" t="n">
        <f aca="false">SUM(F55:W55)</f>
        <v>382763963.047896</v>
      </c>
      <c r="Y55" s="537"/>
      <c r="Z55" s="537"/>
      <c r="AA55" s="537"/>
    </row>
    <row r="56" s="108" customFormat="true" ht="13.5" hidden="false" customHeight="true" outlineLevel="0" collapsed="false">
      <c r="A56" s="880" t="s">
        <v>444</v>
      </c>
      <c r="B56" s="884" t="s">
        <v>371</v>
      </c>
      <c r="C56" s="884"/>
      <c r="D56" s="885" t="s">
        <v>7</v>
      </c>
      <c r="E56" s="886" t="n">
        <f aca="false">X56/E$226</f>
        <v>1.46286833315677</v>
      </c>
      <c r="F56" s="887" t="n">
        <f aca="false">F164*F$226</f>
        <v>0</v>
      </c>
      <c r="G56" s="887" t="n">
        <f aca="false">G164*G$226</f>
        <v>0</v>
      </c>
      <c r="H56" s="887" t="n">
        <f aca="false">H164*H$226</f>
        <v>0</v>
      </c>
      <c r="I56" s="887" t="n">
        <f aca="false">I164*I$226</f>
        <v>0</v>
      </c>
      <c r="J56" s="887" t="n">
        <f aca="false">J164*J$226</f>
        <v>0</v>
      </c>
      <c r="K56" s="887" t="n">
        <f aca="false">K164*K$226</f>
        <v>0</v>
      </c>
      <c r="L56" s="887" t="n">
        <f aca="false">L164*L$226</f>
        <v>0</v>
      </c>
      <c r="M56" s="887" t="n">
        <f aca="false">M164*M$226</f>
        <v>0</v>
      </c>
      <c r="N56" s="887" t="n">
        <f aca="false">N164*N$226</f>
        <v>0</v>
      </c>
      <c r="O56" s="887" t="n">
        <f aca="false">O164*O$226</f>
        <v>0</v>
      </c>
      <c r="P56" s="887" t="n">
        <f aca="false">P164*P$226</f>
        <v>0</v>
      </c>
      <c r="Q56" s="887" t="n">
        <f aca="false">Q164*Q$226</f>
        <v>0</v>
      </c>
      <c r="R56" s="887" t="n">
        <f aca="false">R164*R$226</f>
        <v>0</v>
      </c>
      <c r="S56" s="887" t="n">
        <f aca="false">S164*S$226</f>
        <v>40108473.3706766</v>
      </c>
      <c r="T56" s="887" t="n">
        <f aca="false">T164*T$226</f>
        <v>37296137.3390558</v>
      </c>
      <c r="U56" s="887" t="n">
        <f aca="false">U164*U$226</f>
        <v>0</v>
      </c>
      <c r="V56" s="887" t="n">
        <f aca="false">V164*V$226</f>
        <v>26114413.0757801</v>
      </c>
      <c r="W56" s="887" t="n">
        <f aca="false">W164*W$226</f>
        <v>72445019.4049159</v>
      </c>
      <c r="X56" s="887" t="n">
        <f aca="false">SUM(F56:W56)</f>
        <v>175964043.190428</v>
      </c>
      <c r="Y56" s="537"/>
      <c r="Z56" s="537"/>
      <c r="AA56" s="537"/>
    </row>
    <row r="57" s="108" customFormat="true" ht="13.5" hidden="false" customHeight="true" outlineLevel="0" collapsed="false">
      <c r="A57" s="880"/>
      <c r="B57" s="884"/>
      <c r="C57" s="884"/>
      <c r="D57" s="885" t="s">
        <v>475</v>
      </c>
      <c r="E57" s="886" t="n">
        <f aca="false">X57/E$226</f>
        <v>0</v>
      </c>
      <c r="F57" s="887" t="n">
        <f aca="false">F165*F$226</f>
        <v>0</v>
      </c>
      <c r="G57" s="887" t="n">
        <f aca="false">G165*G$226</f>
        <v>0</v>
      </c>
      <c r="H57" s="887" t="n">
        <f aca="false">H165*H$226</f>
        <v>0</v>
      </c>
      <c r="I57" s="887" t="n">
        <f aca="false">I165*I$226</f>
        <v>0</v>
      </c>
      <c r="J57" s="887" t="n">
        <f aca="false">J165*J$226</f>
        <v>0</v>
      </c>
      <c r="K57" s="887" t="n">
        <f aca="false">K165*K$226</f>
        <v>0</v>
      </c>
      <c r="L57" s="887" t="n">
        <f aca="false">L165*L$226</f>
        <v>0</v>
      </c>
      <c r="M57" s="887" t="n">
        <f aca="false">M165*M$226</f>
        <v>0</v>
      </c>
      <c r="N57" s="887" t="n">
        <f aca="false">N165*N$226</f>
        <v>0</v>
      </c>
      <c r="O57" s="887" t="n">
        <f aca="false">O165*O$226</f>
        <v>0</v>
      </c>
      <c r="P57" s="887" t="n">
        <f aca="false">P165*P$226</f>
        <v>0</v>
      </c>
      <c r="Q57" s="887" t="n">
        <f aca="false">Q165*Q$226</f>
        <v>0</v>
      </c>
      <c r="R57" s="887" t="n">
        <f aca="false">R165*R$226</f>
        <v>0</v>
      </c>
      <c r="S57" s="887" t="n">
        <f aca="false">S165*S$226</f>
        <v>0</v>
      </c>
      <c r="T57" s="887" t="n">
        <f aca="false">T165*T$226</f>
        <v>0</v>
      </c>
      <c r="U57" s="887" t="n">
        <f aca="false">U165*U$226</f>
        <v>0</v>
      </c>
      <c r="V57" s="887" t="n">
        <f aca="false">V165*V$226</f>
        <v>0</v>
      </c>
      <c r="W57" s="887" t="n">
        <f aca="false">W165*W$226</f>
        <v>0</v>
      </c>
      <c r="X57" s="887" t="n">
        <f aca="false">SUM(F57:W57)</f>
        <v>0</v>
      </c>
      <c r="Y57" s="537"/>
      <c r="Z57" s="537"/>
      <c r="AA57" s="537"/>
    </row>
    <row r="58" s="108" customFormat="true" ht="15" hidden="false" customHeight="false" outlineLevel="0" collapsed="false">
      <c r="A58" s="880"/>
      <c r="B58" s="884"/>
      <c r="C58" s="884"/>
      <c r="D58" s="885" t="s">
        <v>476</v>
      </c>
      <c r="E58" s="886" t="n">
        <f aca="false">X58/E$226</f>
        <v>2.39762194459641</v>
      </c>
      <c r="F58" s="887" t="n">
        <f aca="false">F166*F$226</f>
        <v>0</v>
      </c>
      <c r="G58" s="887" t="n">
        <f aca="false">G166*G$226</f>
        <v>0</v>
      </c>
      <c r="H58" s="887" t="n">
        <f aca="false">H166*H$226</f>
        <v>0</v>
      </c>
      <c r="I58" s="887" t="n">
        <f aca="false">I166*I$226</f>
        <v>0</v>
      </c>
      <c r="J58" s="887" t="n">
        <f aca="false">J166*J$226</f>
        <v>0</v>
      </c>
      <c r="K58" s="887" t="n">
        <f aca="false">K166*K$226</f>
        <v>0</v>
      </c>
      <c r="L58" s="887" t="n">
        <f aca="false">L166*L$226</f>
        <v>0</v>
      </c>
      <c r="M58" s="887" t="n">
        <f aca="false">M166*M$226</f>
        <v>0</v>
      </c>
      <c r="N58" s="887" t="n">
        <f aca="false">N166*N$226</f>
        <v>0</v>
      </c>
      <c r="O58" s="887" t="n">
        <f aca="false">O166*O$226</f>
        <v>0</v>
      </c>
      <c r="P58" s="887" t="n">
        <f aca="false">P166*P$226</f>
        <v>0</v>
      </c>
      <c r="Q58" s="887" t="n">
        <f aca="false">Q166*Q$226</f>
        <v>0</v>
      </c>
      <c r="R58" s="887" t="n">
        <f aca="false">R166*R$226</f>
        <v>0</v>
      </c>
      <c r="S58" s="887" t="n">
        <f aca="false">S166*S$226</f>
        <v>74549661.2130227</v>
      </c>
      <c r="T58" s="887" t="n">
        <f aca="false">T166*T$226</f>
        <v>66234756.097561</v>
      </c>
      <c r="U58" s="887" t="n">
        <f aca="false">U166*U$226</f>
        <v>0</v>
      </c>
      <c r="V58" s="887" t="n">
        <f aca="false">V166*V$226</f>
        <v>43168560.0245625</v>
      </c>
      <c r="W58" s="887" t="n">
        <f aca="false">W166*W$226</f>
        <v>104449773.514522</v>
      </c>
      <c r="X58" s="887" t="n">
        <f aca="false">SUM(F58:W58)</f>
        <v>288402750.849668</v>
      </c>
      <c r="Y58" s="537"/>
      <c r="Z58" s="537"/>
      <c r="AA58" s="537"/>
    </row>
    <row r="59" s="108" customFormat="true" ht="13.5" hidden="false" customHeight="true" outlineLevel="0" collapsed="false">
      <c r="A59" s="880" t="s">
        <v>445</v>
      </c>
      <c r="B59" s="884" t="s">
        <v>446</v>
      </c>
      <c r="C59" s="884"/>
      <c r="D59" s="885" t="s">
        <v>7</v>
      </c>
      <c r="E59" s="886" t="n">
        <f aca="false">X59/E$226</f>
        <v>28.9669242999461</v>
      </c>
      <c r="F59" s="887" t="n">
        <f aca="false">F167*F$226</f>
        <v>217668972.857903</v>
      </c>
      <c r="G59" s="887" t="n">
        <f aca="false">G167*G$226</f>
        <v>0</v>
      </c>
      <c r="H59" s="887" t="n">
        <f aca="false">H167*H$226</f>
        <v>0</v>
      </c>
      <c r="I59" s="887" t="n">
        <f aca="false">I167*I$226</f>
        <v>0</v>
      </c>
      <c r="J59" s="887" t="n">
        <f aca="false">J167*J$226</f>
        <v>0</v>
      </c>
      <c r="K59" s="887" t="n">
        <f aca="false">K167*K$226</f>
        <v>0</v>
      </c>
      <c r="L59" s="887" t="n">
        <f aca="false">L167*L$226</f>
        <v>0</v>
      </c>
      <c r="M59" s="887" t="n">
        <f aca="false">M167*M$226</f>
        <v>0</v>
      </c>
      <c r="N59" s="887" t="n">
        <f aca="false">N167*N$226</f>
        <v>109787432.842794</v>
      </c>
      <c r="O59" s="887" t="n">
        <f aca="false">O167*O$226</f>
        <v>0</v>
      </c>
      <c r="P59" s="887" t="n">
        <f aca="false">P167*P$226</f>
        <v>340646315.554065</v>
      </c>
      <c r="Q59" s="887" t="n">
        <f aca="false">Q167*Q$226</f>
        <v>0</v>
      </c>
      <c r="R59" s="887" t="n">
        <f aca="false">R167*R$226</f>
        <v>177680478.428022</v>
      </c>
      <c r="S59" s="887" t="n">
        <f aca="false">S167*S$226</f>
        <v>160433893.482707</v>
      </c>
      <c r="T59" s="887" t="n">
        <f aca="false">T167*T$226</f>
        <v>261072961.373391</v>
      </c>
      <c r="U59" s="887" t="n">
        <f aca="false">U167*U$226</f>
        <v>434222769.567597</v>
      </c>
      <c r="V59" s="887" t="n">
        <f aca="false">V167*V$226</f>
        <v>522288261.515602</v>
      </c>
      <c r="W59" s="887" t="n">
        <f aca="false">W167*W$226</f>
        <v>1260543337.64554</v>
      </c>
      <c r="X59" s="887" t="n">
        <f aca="false">SUM(F59:W59)</f>
        <v>3484344423.26762</v>
      </c>
      <c r="Y59" s="537"/>
      <c r="Z59" s="537"/>
      <c r="AA59" s="537"/>
    </row>
    <row r="60" s="108" customFormat="true" ht="13.5" hidden="false" customHeight="true" outlineLevel="0" collapsed="false">
      <c r="A60" s="880"/>
      <c r="B60" s="884"/>
      <c r="C60" s="884"/>
      <c r="D60" s="885" t="s">
        <v>475</v>
      </c>
      <c r="E60" s="886" t="n">
        <f aca="false">X60/E$226</f>
        <v>36.3439441312217</v>
      </c>
      <c r="F60" s="887" t="n">
        <f aca="false">F168*F$226</f>
        <v>0</v>
      </c>
      <c r="G60" s="887" t="n">
        <f aca="false">G168*G$226</f>
        <v>0</v>
      </c>
      <c r="H60" s="887" t="n">
        <f aca="false">H168*H$226</f>
        <v>0</v>
      </c>
      <c r="I60" s="887" t="n">
        <f aca="false">I168*I$226</f>
        <v>0</v>
      </c>
      <c r="J60" s="887" t="n">
        <f aca="false">J168*J$226</f>
        <v>0</v>
      </c>
      <c r="K60" s="887" t="n">
        <f aca="false">K168*K$226</f>
        <v>0</v>
      </c>
      <c r="L60" s="887" t="n">
        <f aca="false">L168*L$226</f>
        <v>0</v>
      </c>
      <c r="M60" s="887" t="n">
        <f aca="false">M168*M$226</f>
        <v>0</v>
      </c>
      <c r="N60" s="887" t="n">
        <f aca="false">N168*N$226</f>
        <v>231812577.065351</v>
      </c>
      <c r="O60" s="887" t="n">
        <f aca="false">O168*O$226</f>
        <v>0</v>
      </c>
      <c r="P60" s="887" t="n">
        <f aca="false">P168*P$226</f>
        <v>751640759.930915</v>
      </c>
      <c r="Q60" s="887" t="n">
        <f aca="false">Q168*Q$226</f>
        <v>0</v>
      </c>
      <c r="R60" s="887" t="n">
        <f aca="false">R168*R$226</f>
        <v>260192352.80319</v>
      </c>
      <c r="S60" s="887" t="n">
        <f aca="false">S168*S$226</f>
        <v>173633564.280216</v>
      </c>
      <c r="T60" s="887" t="n">
        <f aca="false">T168*T$226</f>
        <v>512180746.561886</v>
      </c>
      <c r="U60" s="887" t="n">
        <f aca="false">U168*U$226</f>
        <v>532969432.31441</v>
      </c>
      <c r="V60" s="887" t="n">
        <f aca="false">V168*V$226</f>
        <v>727127409.496944</v>
      </c>
      <c r="W60" s="887" t="n">
        <f aca="false">W168*W$226</f>
        <v>1182147165.25935</v>
      </c>
      <c r="X60" s="887" t="n">
        <f aca="false">SUM(F60:W60)</f>
        <v>4371704007.71226</v>
      </c>
      <c r="Y60" s="537"/>
      <c r="Z60" s="537"/>
      <c r="AA60" s="537"/>
    </row>
    <row r="61" s="108" customFormat="true" ht="15" hidden="false" customHeight="false" outlineLevel="0" collapsed="false">
      <c r="A61" s="880"/>
      <c r="B61" s="884"/>
      <c r="C61" s="884"/>
      <c r="D61" s="885" t="s">
        <v>476</v>
      </c>
      <c r="E61" s="886" t="n">
        <f aca="false">X61/E$226</f>
        <v>23.4608570713197</v>
      </c>
      <c r="F61" s="887" t="n">
        <f aca="false">F169*F$226</f>
        <v>457238680.827278</v>
      </c>
      <c r="G61" s="887" t="n">
        <f aca="false">G169*G$226</f>
        <v>0</v>
      </c>
      <c r="H61" s="887" t="n">
        <f aca="false">H169*H$226</f>
        <v>0</v>
      </c>
      <c r="I61" s="887" t="n">
        <f aca="false">I169*I$226</f>
        <v>0</v>
      </c>
      <c r="J61" s="887" t="n">
        <f aca="false">J169*J$226</f>
        <v>0</v>
      </c>
      <c r="K61" s="887" t="n">
        <f aca="false">K169*K$226</f>
        <v>0</v>
      </c>
      <c r="L61" s="887" t="n">
        <f aca="false">L169*L$226</f>
        <v>0</v>
      </c>
      <c r="M61" s="887" t="n">
        <f aca="false">M169*M$226</f>
        <v>0</v>
      </c>
      <c r="N61" s="887" t="n">
        <f aca="false">N169*N$226</f>
        <v>0</v>
      </c>
      <c r="O61" s="887" t="n">
        <f aca="false">O169*O$226</f>
        <v>0</v>
      </c>
      <c r="P61" s="887" t="n">
        <f aca="false">P169*P$226</f>
        <v>0</v>
      </c>
      <c r="Q61" s="887" t="n">
        <f aca="false">Q169*Q$226</f>
        <v>0</v>
      </c>
      <c r="R61" s="887" t="n">
        <f aca="false">R169*R$226</f>
        <v>108723779.651049</v>
      </c>
      <c r="S61" s="887" t="n">
        <f aca="false">S169*S$226</f>
        <v>149099322.426045</v>
      </c>
      <c r="T61" s="887" t="n">
        <f aca="false">T169*T$226</f>
        <v>66234756.097561</v>
      </c>
      <c r="U61" s="887" t="n">
        <f aca="false">U169*U$226</f>
        <v>357045343.734764</v>
      </c>
      <c r="V61" s="887" t="n">
        <f aca="false">V169*V$226</f>
        <v>388517040.221062</v>
      </c>
      <c r="W61" s="887" t="n">
        <f aca="false">W169*W$226</f>
        <v>1295177191.58007</v>
      </c>
      <c r="X61" s="887" t="n">
        <f aca="false">SUM(F61:W61)</f>
        <v>2822036114.53783</v>
      </c>
      <c r="Y61" s="537"/>
      <c r="Z61" s="537"/>
      <c r="AA61" s="537"/>
    </row>
    <row r="62" s="108" customFormat="true" ht="13.5" hidden="false" customHeight="true" outlineLevel="0" collapsed="false">
      <c r="A62" s="880" t="s">
        <v>447</v>
      </c>
      <c r="B62" s="880" t="s">
        <v>477</v>
      </c>
      <c r="C62" s="884" t="s">
        <v>374</v>
      </c>
      <c r="D62" s="885" t="s">
        <v>7</v>
      </c>
      <c r="E62" s="886" t="n">
        <f aca="false">X62/E$226</f>
        <v>3.39935220945846</v>
      </c>
      <c r="F62" s="887" t="n">
        <f aca="false">F170*F$226</f>
        <v>0</v>
      </c>
      <c r="G62" s="887" t="n">
        <f aca="false">G170*G$226</f>
        <v>0</v>
      </c>
      <c r="H62" s="887" t="n">
        <f aca="false">H170*H$226</f>
        <v>0</v>
      </c>
      <c r="I62" s="887" t="n">
        <f aca="false">I170*I$226</f>
        <v>0</v>
      </c>
      <c r="J62" s="887" t="n">
        <f aca="false">J170*J$226</f>
        <v>0</v>
      </c>
      <c r="K62" s="887" t="n">
        <f aca="false">K170*K$226</f>
        <v>0</v>
      </c>
      <c r="L62" s="887" t="n">
        <f aca="false">L170*L$226</f>
        <v>0</v>
      </c>
      <c r="M62" s="887" t="n">
        <f aca="false">M170*M$226</f>
        <v>0</v>
      </c>
      <c r="N62" s="887" t="n">
        <f aca="false">N170*N$226</f>
        <v>0</v>
      </c>
      <c r="O62" s="887" t="n">
        <f aca="false">O170*O$226</f>
        <v>0</v>
      </c>
      <c r="P62" s="887" t="n">
        <f aca="false">P170*P$226</f>
        <v>85161578.8885162</v>
      </c>
      <c r="Q62" s="887" t="n">
        <f aca="false">Q170*Q$226</f>
        <v>0</v>
      </c>
      <c r="R62" s="887" t="n">
        <f aca="false">R170*R$226</f>
        <v>59226826.1426741</v>
      </c>
      <c r="S62" s="887" t="n">
        <f aca="false">S170*S$226</f>
        <v>0</v>
      </c>
      <c r="T62" s="887" t="n">
        <f aca="false">T170*T$226</f>
        <v>74592274.6781116</v>
      </c>
      <c r="U62" s="887" t="n">
        <f aca="false">U170*U$226</f>
        <v>33401751.5051998</v>
      </c>
      <c r="V62" s="887" t="n">
        <f aca="false">V170*V$226</f>
        <v>26114413.0757801</v>
      </c>
      <c r="W62" s="887" t="n">
        <f aca="false">W170*W$226</f>
        <v>130401034.928849</v>
      </c>
      <c r="X62" s="887" t="n">
        <f aca="false">SUM(F62:W62)</f>
        <v>408897879.21913</v>
      </c>
      <c r="Y62" s="537"/>
      <c r="Z62" s="537"/>
      <c r="AA62" s="537"/>
    </row>
    <row r="63" s="108" customFormat="true" ht="13.5" hidden="false" customHeight="true" outlineLevel="0" collapsed="false">
      <c r="A63" s="880"/>
      <c r="B63" s="880"/>
      <c r="C63" s="880"/>
      <c r="D63" s="885" t="s">
        <v>475</v>
      </c>
      <c r="E63" s="886" t="n">
        <f aca="false">X63/E$226</f>
        <v>5.73646058217374</v>
      </c>
      <c r="F63" s="887" t="n">
        <f aca="false">F171*F$226</f>
        <v>0</v>
      </c>
      <c r="G63" s="887" t="n">
        <f aca="false">G171*G$226</f>
        <v>0</v>
      </c>
      <c r="H63" s="887" t="n">
        <f aca="false">H171*H$226</f>
        <v>0</v>
      </c>
      <c r="I63" s="887" t="n">
        <f aca="false">I171*I$226</f>
        <v>0</v>
      </c>
      <c r="J63" s="887" t="n">
        <f aca="false">J171*J$226</f>
        <v>0</v>
      </c>
      <c r="K63" s="887" t="n">
        <f aca="false">K171*K$226</f>
        <v>0</v>
      </c>
      <c r="L63" s="887" t="n">
        <f aca="false">L171*L$226</f>
        <v>0</v>
      </c>
      <c r="M63" s="887" t="n">
        <f aca="false">M171*M$226</f>
        <v>0</v>
      </c>
      <c r="N63" s="887" t="n">
        <f aca="false">N171*N$226</f>
        <v>0</v>
      </c>
      <c r="O63" s="887" t="n">
        <f aca="false">O171*O$226</f>
        <v>0</v>
      </c>
      <c r="P63" s="887" t="n">
        <f aca="false">P171*P$226</f>
        <v>187910189.982729</v>
      </c>
      <c r="Q63" s="887" t="n">
        <f aca="false">Q171*Q$226</f>
        <v>0</v>
      </c>
      <c r="R63" s="887" t="n">
        <f aca="false">R171*R$226</f>
        <v>0</v>
      </c>
      <c r="S63" s="887" t="n">
        <f aca="false">S171*S$226</f>
        <v>0</v>
      </c>
      <c r="T63" s="887" t="n">
        <f aca="false">T171*T$226</f>
        <v>170726915.520629</v>
      </c>
      <c r="U63" s="887" t="n">
        <f aca="false">U171*U$226</f>
        <v>76138490.3306301</v>
      </c>
      <c r="V63" s="887" t="n">
        <f aca="false">V171*V$226</f>
        <v>66102491.7724495</v>
      </c>
      <c r="W63" s="887" t="n">
        <f aca="false">W171*W$226</f>
        <v>189143546.441496</v>
      </c>
      <c r="X63" s="887" t="n">
        <f aca="false">SUM(F63:W63)</f>
        <v>690021634.047933</v>
      </c>
      <c r="Y63" s="537"/>
      <c r="Z63" s="537"/>
      <c r="AA63" s="537"/>
    </row>
    <row r="64" s="108" customFormat="true" ht="15" hidden="false" customHeight="false" outlineLevel="0" collapsed="false">
      <c r="A64" s="880"/>
      <c r="B64" s="880"/>
      <c r="C64" s="880"/>
      <c r="D64" s="885" t="s">
        <v>476</v>
      </c>
      <c r="E64" s="886" t="n">
        <f aca="false">X64/E$226</f>
        <v>1.77220774618679</v>
      </c>
      <c r="F64" s="887" t="n">
        <f aca="false">F172*F$226</f>
        <v>0</v>
      </c>
      <c r="G64" s="887" t="n">
        <f aca="false">G172*G$226</f>
        <v>0</v>
      </c>
      <c r="H64" s="887" t="n">
        <f aca="false">H172*H$226</f>
        <v>0</v>
      </c>
      <c r="I64" s="887" t="n">
        <f aca="false">I172*I$226</f>
        <v>0</v>
      </c>
      <c r="J64" s="887" t="n">
        <f aca="false">J172*J$226</f>
        <v>0</v>
      </c>
      <c r="K64" s="887" t="n">
        <f aca="false">K172*K$226</f>
        <v>0</v>
      </c>
      <c r="L64" s="887" t="n">
        <f aca="false">L172*L$226</f>
        <v>0</v>
      </c>
      <c r="M64" s="887" t="n">
        <f aca="false">M172*M$226</f>
        <v>0</v>
      </c>
      <c r="N64" s="887" t="n">
        <f aca="false">N172*N$226</f>
        <v>0</v>
      </c>
      <c r="O64" s="887" t="n">
        <f aca="false">O172*O$226</f>
        <v>0</v>
      </c>
      <c r="P64" s="887" t="n">
        <f aca="false">P172*P$226</f>
        <v>0</v>
      </c>
      <c r="Q64" s="887" t="n">
        <f aca="false">Q172*Q$226</f>
        <v>0</v>
      </c>
      <c r="R64" s="887" t="n">
        <f aca="false">R172*R$226</f>
        <v>108723779.651049</v>
      </c>
      <c r="S64" s="887" t="n">
        <f aca="false">S172*S$226</f>
        <v>0</v>
      </c>
      <c r="T64" s="887" t="n">
        <f aca="false">T172*T$226</f>
        <v>0</v>
      </c>
      <c r="U64" s="887" t="n">
        <f aca="false">U172*U$226</f>
        <v>0</v>
      </c>
      <c r="V64" s="887" t="n">
        <f aca="false">V172*V$226</f>
        <v>0</v>
      </c>
      <c r="W64" s="887" t="n">
        <f aca="false">W172*W$226</f>
        <v>104449773.514522</v>
      </c>
      <c r="X64" s="887" t="n">
        <f aca="false">SUM(F64:W64)</f>
        <v>213173553.165571</v>
      </c>
      <c r="Y64" s="537"/>
      <c r="Z64" s="537"/>
      <c r="AA64" s="537"/>
    </row>
    <row r="65" s="108" customFormat="true" ht="13.5" hidden="false" customHeight="true" outlineLevel="0" collapsed="false">
      <c r="A65" s="880" t="s">
        <v>448</v>
      </c>
      <c r="B65" s="884"/>
      <c r="C65" s="889" t="s">
        <v>1073</v>
      </c>
      <c r="D65" s="885" t="s">
        <v>7</v>
      </c>
      <c r="E65" s="886" t="n">
        <f aca="false">X65/E$226</f>
        <v>3.85593712730708</v>
      </c>
      <c r="F65" s="887" t="n">
        <f aca="false">F173*F$226</f>
        <v>0</v>
      </c>
      <c r="G65" s="887" t="n">
        <f aca="false">G173*G$226</f>
        <v>0</v>
      </c>
      <c r="H65" s="887" t="n">
        <f aca="false">H173*H$226</f>
        <v>0</v>
      </c>
      <c r="I65" s="887" t="n">
        <f aca="false">I173*I$226</f>
        <v>0</v>
      </c>
      <c r="J65" s="887" t="n">
        <f aca="false">J173*J$226</f>
        <v>0</v>
      </c>
      <c r="K65" s="887" t="n">
        <f aca="false">K173*K$226</f>
        <v>0</v>
      </c>
      <c r="L65" s="887" t="n">
        <f aca="false">L173*L$226</f>
        <v>0</v>
      </c>
      <c r="M65" s="887" t="n">
        <f aca="false">M173*M$226</f>
        <v>0</v>
      </c>
      <c r="N65" s="887" t="n">
        <f aca="false">N173*N$226</f>
        <v>0</v>
      </c>
      <c r="O65" s="887" t="n">
        <f aca="false">O173*O$226</f>
        <v>0</v>
      </c>
      <c r="P65" s="887" t="n">
        <f aca="false">P173*P$226</f>
        <v>85161578.8885162</v>
      </c>
      <c r="Q65" s="887" t="n">
        <f aca="false">Q173*Q$226</f>
        <v>0</v>
      </c>
      <c r="R65" s="887" t="n">
        <f aca="false">R173*R$226</f>
        <v>0</v>
      </c>
      <c r="S65" s="887" t="n">
        <f aca="false">S173*S$226</f>
        <v>80216946.7413532</v>
      </c>
      <c r="T65" s="887" t="n">
        <f aca="false">T173*T$226</f>
        <v>37296137.3390558</v>
      </c>
      <c r="U65" s="887" t="n">
        <f aca="false">U173*U$226</f>
        <v>133607006.020799</v>
      </c>
      <c r="V65" s="887" t="n">
        <f aca="false">V173*V$226</f>
        <v>26114413.0757801</v>
      </c>
      <c r="W65" s="887" t="n">
        <f aca="false">W173*W$226</f>
        <v>101423027.166882</v>
      </c>
      <c r="X65" s="887" t="n">
        <f aca="false">SUM(F65:W65)</f>
        <v>463819109.232387</v>
      </c>
      <c r="Y65" s="537"/>
      <c r="Z65" s="537"/>
      <c r="AA65" s="537"/>
    </row>
    <row r="66" s="108" customFormat="true" ht="13.5" hidden="false" customHeight="true" outlineLevel="0" collapsed="false">
      <c r="A66" s="880"/>
      <c r="B66" s="884"/>
      <c r="C66" s="884"/>
      <c r="D66" s="885" t="s">
        <v>475</v>
      </c>
      <c r="E66" s="886" t="n">
        <f aca="false">X66/E$226</f>
        <v>5.27874254397955</v>
      </c>
      <c r="F66" s="887" t="n">
        <f aca="false">F174*F$226</f>
        <v>0</v>
      </c>
      <c r="G66" s="887" t="n">
        <f aca="false">G174*G$226</f>
        <v>0</v>
      </c>
      <c r="H66" s="887" t="n">
        <f aca="false">H174*H$226</f>
        <v>0</v>
      </c>
      <c r="I66" s="887" t="n">
        <f aca="false">I174*I$226</f>
        <v>0</v>
      </c>
      <c r="J66" s="887" t="n">
        <f aca="false">J174*J$226</f>
        <v>0</v>
      </c>
      <c r="K66" s="887" t="n">
        <f aca="false">K174*K$226</f>
        <v>0</v>
      </c>
      <c r="L66" s="887" t="n">
        <f aca="false">L174*L$226</f>
        <v>0</v>
      </c>
      <c r="M66" s="887" t="n">
        <f aca="false">M174*M$226</f>
        <v>0</v>
      </c>
      <c r="N66" s="887" t="n">
        <f aca="false">N174*N$226</f>
        <v>0</v>
      </c>
      <c r="O66" s="887" t="n">
        <f aca="false">O174*O$226</f>
        <v>0</v>
      </c>
      <c r="P66" s="887" t="n">
        <f aca="false">P174*P$226</f>
        <v>187910189.982729</v>
      </c>
      <c r="Q66" s="887" t="n">
        <f aca="false">Q174*Q$226</f>
        <v>0</v>
      </c>
      <c r="R66" s="887" t="n">
        <f aca="false">R174*R$226</f>
        <v>0</v>
      </c>
      <c r="S66" s="887" t="n">
        <f aca="false">S174*S$226</f>
        <v>86816782.1401078</v>
      </c>
      <c r="T66" s="887" t="n">
        <f aca="false">T174*T$226</f>
        <v>0</v>
      </c>
      <c r="U66" s="887" t="n">
        <f aca="false">U174*U$226</f>
        <v>152276980.66126</v>
      </c>
      <c r="V66" s="887" t="n">
        <f aca="false">V174*V$226</f>
        <v>66102491.7724495</v>
      </c>
      <c r="W66" s="887" t="n">
        <f aca="false">W174*W$226</f>
        <v>141857659.831122</v>
      </c>
      <c r="X66" s="887" t="n">
        <f aca="false">SUM(F66:W66)</f>
        <v>634964104.387668</v>
      </c>
      <c r="Y66" s="537"/>
      <c r="Z66" s="537"/>
      <c r="AA66" s="537"/>
    </row>
    <row r="67" s="108" customFormat="true" ht="15" hidden="false" customHeight="false" outlineLevel="0" collapsed="false">
      <c r="A67" s="880"/>
      <c r="B67" s="884"/>
      <c r="C67" s="884"/>
      <c r="D67" s="885" t="s">
        <v>476</v>
      </c>
      <c r="E67" s="886" t="n">
        <f aca="false">X67/E$226</f>
        <v>2.85450090783256</v>
      </c>
      <c r="F67" s="887" t="n">
        <f aca="false">F175*F$226</f>
        <v>0</v>
      </c>
      <c r="G67" s="887" t="n">
        <f aca="false">G175*G$226</f>
        <v>0</v>
      </c>
      <c r="H67" s="887" t="n">
        <f aca="false">H175*H$226</f>
        <v>0</v>
      </c>
      <c r="I67" s="887" t="n">
        <f aca="false">I175*I$226</f>
        <v>0</v>
      </c>
      <c r="J67" s="887" t="n">
        <f aca="false">J175*J$226</f>
        <v>0</v>
      </c>
      <c r="K67" s="887" t="n">
        <f aca="false">K175*K$226</f>
        <v>0</v>
      </c>
      <c r="L67" s="887" t="n">
        <f aca="false">L175*L$226</f>
        <v>0</v>
      </c>
      <c r="M67" s="887" t="n">
        <f aca="false">M175*M$226</f>
        <v>0</v>
      </c>
      <c r="N67" s="887" t="n">
        <f aca="false">N175*N$226</f>
        <v>0</v>
      </c>
      <c r="O67" s="887" t="n">
        <f aca="false">O175*O$226</f>
        <v>0</v>
      </c>
      <c r="P67" s="887" t="n">
        <f aca="false">P175*P$226</f>
        <v>0</v>
      </c>
      <c r="Q67" s="887" t="n">
        <f aca="false">Q175*Q$226</f>
        <v>0</v>
      </c>
      <c r="R67" s="887" t="n">
        <f aca="false">R175*R$226</f>
        <v>0</v>
      </c>
      <c r="S67" s="887" t="n">
        <f aca="false">S175*S$226</f>
        <v>74549661.2130227</v>
      </c>
      <c r="T67" s="887" t="n">
        <f aca="false">T175*T$226</f>
        <v>66234756.097561</v>
      </c>
      <c r="U67" s="887" t="n">
        <f aca="false">U175*U$226</f>
        <v>119015114.578255</v>
      </c>
      <c r="V67" s="887" t="n">
        <f aca="false">V175*V$226</f>
        <v>0</v>
      </c>
      <c r="W67" s="887" t="n">
        <f aca="false">W175*W$226</f>
        <v>83559818.8116174</v>
      </c>
      <c r="X67" s="887" t="n">
        <f aca="false">SUM(F67:W67)</f>
        <v>343359350.700456</v>
      </c>
      <c r="Y67" s="537"/>
      <c r="Z67" s="537"/>
      <c r="AA67" s="537"/>
    </row>
    <row r="68" s="108" customFormat="true" ht="13.5" hidden="false" customHeight="true" outlineLevel="0" collapsed="false">
      <c r="A68" s="880" t="s">
        <v>450</v>
      </c>
      <c r="B68" s="884"/>
      <c r="C68" s="889" t="s">
        <v>1074</v>
      </c>
      <c r="D68" s="885" t="s">
        <v>7</v>
      </c>
      <c r="E68" s="886" t="n">
        <f aca="false">X68/E$226</f>
        <v>4.30518831107854</v>
      </c>
      <c r="F68" s="887" t="n">
        <f aca="false">F176*F$226</f>
        <v>0</v>
      </c>
      <c r="G68" s="887" t="n">
        <f aca="false">G176*G$226</f>
        <v>0</v>
      </c>
      <c r="H68" s="887" t="n">
        <f aca="false">H176*H$226</f>
        <v>0</v>
      </c>
      <c r="I68" s="887" t="n">
        <f aca="false">I176*I$226</f>
        <v>0</v>
      </c>
      <c r="J68" s="887" t="n">
        <f aca="false">J176*J$226</f>
        <v>0</v>
      </c>
      <c r="K68" s="887" t="n">
        <f aca="false">K176*K$226</f>
        <v>0</v>
      </c>
      <c r="L68" s="887" t="n">
        <f aca="false">L176*L$226</f>
        <v>0</v>
      </c>
      <c r="M68" s="887" t="n">
        <f aca="false">M176*M$226</f>
        <v>0</v>
      </c>
      <c r="N68" s="887" t="n">
        <f aca="false">N176*N$226</f>
        <v>109787432.842794</v>
      </c>
      <c r="O68" s="887" t="n">
        <f aca="false">O176*O$226</f>
        <v>0</v>
      </c>
      <c r="P68" s="887" t="n">
        <f aca="false">P176*P$226</f>
        <v>85161578.8885162</v>
      </c>
      <c r="Q68" s="887" t="n">
        <f aca="false">Q176*Q$226</f>
        <v>0</v>
      </c>
      <c r="R68" s="887" t="n">
        <f aca="false">R176*R$226</f>
        <v>0</v>
      </c>
      <c r="S68" s="887" t="n">
        <f aca="false">S176*S$226</f>
        <v>0</v>
      </c>
      <c r="T68" s="887" t="n">
        <f aca="false">T176*T$226</f>
        <v>37296137.3390558</v>
      </c>
      <c r="U68" s="887" t="n">
        <f aca="false">U176*U$226</f>
        <v>33401751.5051998</v>
      </c>
      <c r="V68" s="887" t="n">
        <f aca="false">V176*V$226</f>
        <v>78343239.2273403</v>
      </c>
      <c r="W68" s="887" t="n">
        <f aca="false">W176*W$226</f>
        <v>173868046.571798</v>
      </c>
      <c r="X68" s="887" t="n">
        <f aca="false">SUM(F68:W68)</f>
        <v>517858186.374704</v>
      </c>
      <c r="Y68" s="537"/>
      <c r="Z68" s="537"/>
      <c r="AA68" s="537"/>
    </row>
    <row r="69" s="108" customFormat="true" ht="13.5" hidden="false" customHeight="true" outlineLevel="0" collapsed="false">
      <c r="A69" s="880"/>
      <c r="B69" s="884"/>
      <c r="C69" s="884"/>
      <c r="D69" s="885" t="s">
        <v>475</v>
      </c>
      <c r="E69" s="886" t="n">
        <f aca="false">X69/E$226</f>
        <v>7.42006406816396</v>
      </c>
      <c r="F69" s="887" t="n">
        <f aca="false">F177*F$226</f>
        <v>0</v>
      </c>
      <c r="G69" s="887" t="n">
        <f aca="false">G177*G$226</f>
        <v>0</v>
      </c>
      <c r="H69" s="887" t="n">
        <f aca="false">H177*H$226</f>
        <v>0</v>
      </c>
      <c r="I69" s="887" t="n">
        <f aca="false">I177*I$226</f>
        <v>0</v>
      </c>
      <c r="J69" s="887" t="n">
        <f aca="false">J177*J$226</f>
        <v>0</v>
      </c>
      <c r="K69" s="887" t="n">
        <f aca="false">K177*K$226</f>
        <v>0</v>
      </c>
      <c r="L69" s="887" t="n">
        <f aca="false">L177*L$226</f>
        <v>0</v>
      </c>
      <c r="M69" s="887" t="n">
        <f aca="false">M177*M$226</f>
        <v>0</v>
      </c>
      <c r="N69" s="887" t="n">
        <f aca="false">N177*N$226</f>
        <v>231812577.065351</v>
      </c>
      <c r="O69" s="887" t="n">
        <f aca="false">O177*O$226</f>
        <v>0</v>
      </c>
      <c r="P69" s="887" t="n">
        <f aca="false">P177*P$226</f>
        <v>187910189.982729</v>
      </c>
      <c r="Q69" s="887" t="n">
        <f aca="false">Q177*Q$226</f>
        <v>0</v>
      </c>
      <c r="R69" s="887" t="n">
        <f aca="false">R177*R$226</f>
        <v>0</v>
      </c>
      <c r="S69" s="887" t="n">
        <f aca="false">S177*S$226</f>
        <v>0</v>
      </c>
      <c r="T69" s="887" t="n">
        <f aca="false">T177*T$226</f>
        <v>85363457.7603143</v>
      </c>
      <c r="U69" s="887" t="n">
        <f aca="false">U177*U$226</f>
        <v>0</v>
      </c>
      <c r="V69" s="887" t="n">
        <f aca="false">V177*V$226</f>
        <v>198307475.317348</v>
      </c>
      <c r="W69" s="887" t="n">
        <f aca="false">W177*W$226</f>
        <v>189143546.441496</v>
      </c>
      <c r="X69" s="887" t="n">
        <f aca="false">SUM(F69:W69)</f>
        <v>892537246.567239</v>
      </c>
      <c r="Y69" s="537"/>
      <c r="Z69" s="537"/>
      <c r="AA69" s="537"/>
    </row>
    <row r="70" s="108" customFormat="true" ht="15" hidden="false" customHeight="false" outlineLevel="0" collapsed="false">
      <c r="A70" s="880"/>
      <c r="B70" s="884"/>
      <c r="C70" s="884"/>
      <c r="D70" s="885" t="s">
        <v>476</v>
      </c>
      <c r="E70" s="886" t="n">
        <f aca="false">X70/E$226</f>
        <v>1.88405392862373</v>
      </c>
      <c r="F70" s="887" t="n">
        <f aca="false">F178*F$226</f>
        <v>0</v>
      </c>
      <c r="G70" s="887" t="n">
        <f aca="false">G178*G$226</f>
        <v>0</v>
      </c>
      <c r="H70" s="887" t="n">
        <f aca="false">H178*H$226</f>
        <v>0</v>
      </c>
      <c r="I70" s="887" t="n">
        <f aca="false">I178*I$226</f>
        <v>0</v>
      </c>
      <c r="J70" s="887" t="n">
        <f aca="false">J178*J$226</f>
        <v>0</v>
      </c>
      <c r="K70" s="887" t="n">
        <f aca="false">K178*K$226</f>
        <v>0</v>
      </c>
      <c r="L70" s="887" t="n">
        <f aca="false">L178*L$226</f>
        <v>0</v>
      </c>
      <c r="M70" s="887" t="n">
        <f aca="false">M178*M$226</f>
        <v>0</v>
      </c>
      <c r="N70" s="887" t="n">
        <f aca="false">N178*N$226</f>
        <v>0</v>
      </c>
      <c r="O70" s="887" t="n">
        <f aca="false">O178*O$226</f>
        <v>0</v>
      </c>
      <c r="P70" s="887" t="n">
        <f aca="false">P178*P$226</f>
        <v>0</v>
      </c>
      <c r="Q70" s="887" t="n">
        <f aca="false">Q178*Q$226</f>
        <v>0</v>
      </c>
      <c r="R70" s="887" t="n">
        <f aca="false">R178*R$226</f>
        <v>0</v>
      </c>
      <c r="S70" s="887" t="n">
        <f aca="false">S178*S$226</f>
        <v>0</v>
      </c>
      <c r="T70" s="887" t="n">
        <f aca="false">T178*T$226</f>
        <v>0</v>
      </c>
      <c r="U70" s="887" t="n">
        <f aca="false">U178*U$226</f>
        <v>59507557.2891273</v>
      </c>
      <c r="V70" s="887" t="n">
        <f aca="false">V178*V$226</f>
        <v>0</v>
      </c>
      <c r="W70" s="887" t="n">
        <f aca="false">W178*W$226</f>
        <v>167119637.623235</v>
      </c>
      <c r="X70" s="887" t="n">
        <f aca="false">SUM(F70:W70)</f>
        <v>226627194.912362</v>
      </c>
      <c r="Y70" s="537"/>
      <c r="Z70" s="537"/>
      <c r="AA70" s="537"/>
    </row>
    <row r="71" s="108" customFormat="true" ht="13.5" hidden="false" customHeight="true" outlineLevel="0" collapsed="false">
      <c r="A71" s="880" t="s">
        <v>452</v>
      </c>
      <c r="B71" s="884"/>
      <c r="C71" s="884" t="s">
        <v>998</v>
      </c>
      <c r="D71" s="885" t="s">
        <v>7</v>
      </c>
      <c r="E71" s="886" t="n">
        <f aca="false">X71/E$226</f>
        <v>12.0083344132022</v>
      </c>
      <c r="F71" s="887" t="n">
        <f aca="false">F179*F$226</f>
        <v>0</v>
      </c>
      <c r="G71" s="887" t="n">
        <f aca="false">G179*G$226</f>
        <v>0</v>
      </c>
      <c r="H71" s="887" t="n">
        <f aca="false">H179*H$226</f>
        <v>0</v>
      </c>
      <c r="I71" s="887" t="n">
        <f aca="false">I179*I$226</f>
        <v>0</v>
      </c>
      <c r="J71" s="887" t="n">
        <f aca="false">J179*J$226</f>
        <v>0</v>
      </c>
      <c r="K71" s="887" t="n">
        <f aca="false">K179*K$226</f>
        <v>0</v>
      </c>
      <c r="L71" s="887" t="n">
        <f aca="false">L179*L$226</f>
        <v>0</v>
      </c>
      <c r="M71" s="887" t="n">
        <f aca="false">M179*M$226</f>
        <v>0</v>
      </c>
      <c r="N71" s="887" t="n">
        <f aca="false">N179*N$226</f>
        <v>0</v>
      </c>
      <c r="O71" s="887" t="n">
        <f aca="false">O179*O$226</f>
        <v>0</v>
      </c>
      <c r="P71" s="887" t="n">
        <f aca="false">P179*P$226</f>
        <v>0</v>
      </c>
      <c r="Q71" s="887" t="n">
        <f aca="false">Q179*Q$226</f>
        <v>0</v>
      </c>
      <c r="R71" s="887" t="n">
        <f aca="false">R179*R$226</f>
        <v>59226826.1426741</v>
      </c>
      <c r="S71" s="887" t="n">
        <f aca="false">S179*S$226</f>
        <v>40108473.3706766</v>
      </c>
      <c r="T71" s="887" t="n">
        <f aca="false">T179*T$226</f>
        <v>37296137.3390558</v>
      </c>
      <c r="U71" s="887" t="n">
        <f aca="false">U179*U$226</f>
        <v>200410509.031199</v>
      </c>
      <c r="V71" s="887" t="n">
        <f aca="false">V179*V$226</f>
        <v>339487369.985141</v>
      </c>
      <c r="W71" s="887" t="n">
        <f aca="false">W179*W$226</f>
        <v>767917205.692109</v>
      </c>
      <c r="X71" s="887" t="n">
        <f aca="false">SUM(F71:W71)</f>
        <v>1444446521.56086</v>
      </c>
      <c r="Y71" s="537"/>
      <c r="Z71" s="537"/>
      <c r="AA71" s="537"/>
    </row>
    <row r="72" s="108" customFormat="true" ht="13.5" hidden="false" customHeight="true" outlineLevel="0" collapsed="false">
      <c r="A72" s="880"/>
      <c r="B72" s="884"/>
      <c r="C72" s="884"/>
      <c r="D72" s="885" t="s">
        <v>475</v>
      </c>
      <c r="E72" s="886" t="n">
        <f aca="false">X72/E$226</f>
        <v>11.8768859933379</v>
      </c>
      <c r="F72" s="887" t="n">
        <f aca="false">F180*F$226</f>
        <v>0</v>
      </c>
      <c r="G72" s="887" t="n">
        <f aca="false">G180*G$226</f>
        <v>0</v>
      </c>
      <c r="H72" s="887" t="n">
        <f aca="false">H180*H$226</f>
        <v>0</v>
      </c>
      <c r="I72" s="887" t="n">
        <f aca="false">I180*I$226</f>
        <v>0</v>
      </c>
      <c r="J72" s="887" t="n">
        <f aca="false">J180*J$226</f>
        <v>0</v>
      </c>
      <c r="K72" s="887" t="n">
        <f aca="false">K180*K$226</f>
        <v>0</v>
      </c>
      <c r="L72" s="887" t="n">
        <f aca="false">L180*L$226</f>
        <v>0</v>
      </c>
      <c r="M72" s="887" t="n">
        <f aca="false">M180*M$226</f>
        <v>0</v>
      </c>
      <c r="N72" s="887" t="n">
        <f aca="false">N180*N$226</f>
        <v>0</v>
      </c>
      <c r="O72" s="887" t="n">
        <f aca="false">O180*O$226</f>
        <v>0</v>
      </c>
      <c r="P72" s="887" t="n">
        <f aca="false">P180*P$226</f>
        <v>0</v>
      </c>
      <c r="Q72" s="887" t="n">
        <f aca="false">Q180*Q$226</f>
        <v>0</v>
      </c>
      <c r="R72" s="887" t="n">
        <f aca="false">R180*R$226</f>
        <v>130096176.401595</v>
      </c>
      <c r="S72" s="887" t="n">
        <f aca="false">S180*S$226</f>
        <v>86816782.1401078</v>
      </c>
      <c r="T72" s="887" t="n">
        <f aca="false">T180*T$226</f>
        <v>85363457.7603143</v>
      </c>
      <c r="U72" s="887" t="n">
        <f aca="false">U180*U$226</f>
        <v>228415470.99189</v>
      </c>
      <c r="V72" s="887" t="n">
        <f aca="false">V180*V$226</f>
        <v>330512458.862247</v>
      </c>
      <c r="W72" s="887" t="n">
        <f aca="false">W180*W$226</f>
        <v>567430639.324487</v>
      </c>
      <c r="X72" s="887" t="n">
        <f aca="false">SUM(F72:W72)</f>
        <v>1428634985.48064</v>
      </c>
      <c r="Y72" s="537"/>
      <c r="Z72" s="537"/>
      <c r="AA72" s="537"/>
    </row>
    <row r="73" s="108" customFormat="true" ht="15" hidden="false" customHeight="false" outlineLevel="0" collapsed="false">
      <c r="A73" s="880"/>
      <c r="B73" s="884"/>
      <c r="C73" s="884"/>
      <c r="D73" s="885" t="s">
        <v>476</v>
      </c>
      <c r="E73" s="886" t="n">
        <f aca="false">X73/E$226</f>
        <v>11.4755484373453</v>
      </c>
      <c r="F73" s="887" t="n">
        <f aca="false">F181*F$226</f>
        <v>0</v>
      </c>
      <c r="G73" s="887" t="n">
        <f aca="false">G181*G$226</f>
        <v>0</v>
      </c>
      <c r="H73" s="887" t="n">
        <f aca="false">H181*H$226</f>
        <v>0</v>
      </c>
      <c r="I73" s="887" t="n">
        <f aca="false">I181*I$226</f>
        <v>0</v>
      </c>
      <c r="J73" s="887" t="n">
        <f aca="false">J181*J$226</f>
        <v>0</v>
      </c>
      <c r="K73" s="887" t="n">
        <f aca="false">K181*K$226</f>
        <v>0</v>
      </c>
      <c r="L73" s="887" t="n">
        <f aca="false">L181*L$226</f>
        <v>0</v>
      </c>
      <c r="M73" s="887" t="n">
        <f aca="false">M181*M$226</f>
        <v>0</v>
      </c>
      <c r="N73" s="887" t="n">
        <f aca="false">N181*N$226</f>
        <v>0</v>
      </c>
      <c r="O73" s="887" t="n">
        <f aca="false">O181*O$226</f>
        <v>0</v>
      </c>
      <c r="P73" s="887" t="n">
        <f aca="false">P181*P$226</f>
        <v>0</v>
      </c>
      <c r="Q73" s="887" t="n">
        <f aca="false">Q181*Q$226</f>
        <v>0</v>
      </c>
      <c r="R73" s="887" t="n">
        <f aca="false">R181*R$226</f>
        <v>0</v>
      </c>
      <c r="S73" s="887" t="n">
        <f aca="false">S181*S$226</f>
        <v>0</v>
      </c>
      <c r="T73" s="887" t="n">
        <f aca="false">T181*T$226</f>
        <v>0</v>
      </c>
      <c r="U73" s="887" t="n">
        <f aca="false">U181*U$226</f>
        <v>178522671.867382</v>
      </c>
      <c r="V73" s="887" t="n">
        <f aca="false">V181*V$226</f>
        <v>345348480.1965</v>
      </c>
      <c r="W73" s="887" t="n">
        <f aca="false">W181*W$226</f>
        <v>856488142.819078</v>
      </c>
      <c r="X73" s="887" t="n">
        <f aca="false">SUM(F73:W73)</f>
        <v>1380359294.88296</v>
      </c>
      <c r="Y73" s="537"/>
      <c r="Z73" s="537"/>
      <c r="AA73" s="537"/>
    </row>
    <row r="74" s="108" customFormat="true" ht="13.5" hidden="false" customHeight="true" outlineLevel="0" collapsed="false">
      <c r="A74" s="880" t="s">
        <v>453</v>
      </c>
      <c r="B74" s="884" t="s">
        <v>151</v>
      </c>
      <c r="C74" s="884"/>
      <c r="D74" s="885" t="s">
        <v>7</v>
      </c>
      <c r="E74" s="886" t="n">
        <f aca="false">X74/E$226</f>
        <v>23.9114205297378</v>
      </c>
      <c r="F74" s="887" t="n">
        <f aca="false">F182*F$226</f>
        <v>0</v>
      </c>
      <c r="G74" s="887" t="n">
        <f aca="false">G182*G$226</f>
        <v>0</v>
      </c>
      <c r="H74" s="887" t="n">
        <f aca="false">H182*H$226</f>
        <v>0</v>
      </c>
      <c r="I74" s="887" t="n">
        <f aca="false">I182*I$226</f>
        <v>0</v>
      </c>
      <c r="J74" s="887" t="n">
        <f aca="false">J182*J$226</f>
        <v>0</v>
      </c>
      <c r="K74" s="887" t="n">
        <f aca="false">K182*K$226</f>
        <v>0</v>
      </c>
      <c r="L74" s="887" t="n">
        <f aca="false">L182*L$226</f>
        <v>0</v>
      </c>
      <c r="M74" s="887" t="n">
        <f aca="false">M182*M$226</f>
        <v>0</v>
      </c>
      <c r="N74" s="887" t="n">
        <f aca="false">N182*N$226</f>
        <v>439149731.371175</v>
      </c>
      <c r="O74" s="887" t="n">
        <f aca="false">O182*O$226</f>
        <v>89527061.9890303</v>
      </c>
      <c r="P74" s="887" t="n">
        <f aca="false">P182*P$226</f>
        <v>0</v>
      </c>
      <c r="Q74" s="887" t="n">
        <f aca="false">Q182*Q$226</f>
        <v>73342248.9691296</v>
      </c>
      <c r="R74" s="887" t="n">
        <f aca="false">R182*R$226</f>
        <v>296134130.71337</v>
      </c>
      <c r="S74" s="887" t="n">
        <f aca="false">S182*S$226</f>
        <v>240650840.22406</v>
      </c>
      <c r="T74" s="887" t="n">
        <f aca="false">T182*T$226</f>
        <v>372961373.390558</v>
      </c>
      <c r="U74" s="887" t="n">
        <f aca="false">U182*U$226</f>
        <v>233812260.536398</v>
      </c>
      <c r="V74" s="887" t="n">
        <f aca="false">V182*V$226</f>
        <v>391716196.136701</v>
      </c>
      <c r="W74" s="887" t="n">
        <f aca="false">W182*W$226</f>
        <v>738939197.930142</v>
      </c>
      <c r="X74" s="887" t="n">
        <f aca="false">SUM(F74:W74)</f>
        <v>2876233041.26057</v>
      </c>
      <c r="Y74" s="537"/>
      <c r="Z74" s="537"/>
      <c r="AA74" s="537"/>
    </row>
    <row r="75" s="108" customFormat="true" ht="13.5" hidden="false" customHeight="true" outlineLevel="0" collapsed="false">
      <c r="A75" s="880"/>
      <c r="B75" s="884"/>
      <c r="C75" s="884"/>
      <c r="D75" s="885" t="s">
        <v>475</v>
      </c>
      <c r="E75" s="886" t="n">
        <f aca="false">X75/E$226</f>
        <v>31.3728581016613</v>
      </c>
      <c r="F75" s="887" t="n">
        <f aca="false">F183*F$226</f>
        <v>0</v>
      </c>
      <c r="G75" s="887" t="n">
        <f aca="false">G183*G$226</f>
        <v>0</v>
      </c>
      <c r="H75" s="887" t="n">
        <f aca="false">H183*H$226</f>
        <v>0</v>
      </c>
      <c r="I75" s="887" t="n">
        <f aca="false">I183*I$226</f>
        <v>0</v>
      </c>
      <c r="J75" s="887" t="n">
        <f aca="false">J183*J$226</f>
        <v>0</v>
      </c>
      <c r="K75" s="887" t="n">
        <f aca="false">K183*K$226</f>
        <v>0</v>
      </c>
      <c r="L75" s="887" t="n">
        <f aca="false">L183*L$226</f>
        <v>0</v>
      </c>
      <c r="M75" s="887" t="n">
        <f aca="false">M183*M$226</f>
        <v>0</v>
      </c>
      <c r="N75" s="887" t="n">
        <f aca="false">N183*N$226</f>
        <v>463625154.130703</v>
      </c>
      <c r="O75" s="887" t="n">
        <f aca="false">O183*O$226</f>
        <v>195547016.274864</v>
      </c>
      <c r="P75" s="887" t="n">
        <f aca="false">P183*P$226</f>
        <v>0</v>
      </c>
      <c r="Q75" s="887" t="n">
        <f aca="false">Q183*Q$226</f>
        <v>0</v>
      </c>
      <c r="R75" s="887" t="n">
        <f aca="false">R183*R$226</f>
        <v>390288529.204785</v>
      </c>
      <c r="S75" s="887" t="n">
        <f aca="false">S183*S$226</f>
        <v>347267128.560431</v>
      </c>
      <c r="T75" s="887" t="n">
        <f aca="false">T183*T$226</f>
        <v>597544204.3222</v>
      </c>
      <c r="U75" s="887" t="n">
        <f aca="false">U183*U$226</f>
        <v>380692451.65315</v>
      </c>
      <c r="V75" s="887" t="n">
        <f aca="false">V183*V$226</f>
        <v>594922425.952045</v>
      </c>
      <c r="W75" s="887" t="n">
        <f aca="false">W183*W$226</f>
        <v>803860072.376357</v>
      </c>
      <c r="X75" s="887" t="n">
        <f aca="false">SUM(F75:W75)</f>
        <v>3773746982.47454</v>
      </c>
      <c r="Y75" s="537"/>
      <c r="Z75" s="537"/>
      <c r="AA75" s="537"/>
    </row>
    <row r="76" s="108" customFormat="true" ht="15" hidden="false" customHeight="false" outlineLevel="0" collapsed="false">
      <c r="A76" s="880"/>
      <c r="B76" s="884"/>
      <c r="C76" s="884"/>
      <c r="D76" s="885" t="s">
        <v>476</v>
      </c>
      <c r="E76" s="886" t="n">
        <f aca="false">X76/E$226</f>
        <v>18.3223255648627</v>
      </c>
      <c r="F76" s="887" t="n">
        <f aca="false">F184*F$226</f>
        <v>0</v>
      </c>
      <c r="G76" s="887" t="n">
        <f aca="false">G184*G$226</f>
        <v>0</v>
      </c>
      <c r="H76" s="887" t="n">
        <f aca="false">H184*H$226</f>
        <v>0</v>
      </c>
      <c r="I76" s="887" t="n">
        <f aca="false">I184*I$226</f>
        <v>0</v>
      </c>
      <c r="J76" s="887" t="n">
        <f aca="false">J184*J$226</f>
        <v>0</v>
      </c>
      <c r="K76" s="887" t="n">
        <f aca="false">K184*K$226</f>
        <v>0</v>
      </c>
      <c r="L76" s="887" t="n">
        <f aca="false">L184*L$226</f>
        <v>0</v>
      </c>
      <c r="M76" s="887" t="n">
        <f aca="false">M184*M$226</f>
        <v>0</v>
      </c>
      <c r="N76" s="887" t="n">
        <f aca="false">N184*N$226</f>
        <v>417128910.583537</v>
      </c>
      <c r="O76" s="887" t="n">
        <f aca="false">O184*O$226</f>
        <v>0</v>
      </c>
      <c r="P76" s="887" t="n">
        <f aca="false">P184*P$226</f>
        <v>0</v>
      </c>
      <c r="Q76" s="887" t="n">
        <f aca="false">Q184*Q$226</f>
        <v>133272579.9919</v>
      </c>
      <c r="R76" s="887" t="n">
        <f aca="false">R184*R$226</f>
        <v>217447559.302098</v>
      </c>
      <c r="S76" s="887" t="n">
        <f aca="false">S184*S$226</f>
        <v>149099322.426045</v>
      </c>
      <c r="T76" s="887" t="n">
        <f aca="false">T184*T$226</f>
        <v>198704268.292683</v>
      </c>
      <c r="U76" s="887" t="n">
        <f aca="false">U184*U$226</f>
        <v>119015114.578255</v>
      </c>
      <c r="V76" s="887" t="n">
        <f aca="false">V184*V$226</f>
        <v>259011360.147375</v>
      </c>
      <c r="W76" s="887" t="n">
        <f aca="false">W184*W$226</f>
        <v>710258459.898748</v>
      </c>
      <c r="X76" s="887" t="n">
        <f aca="false">SUM(F76:W76)</f>
        <v>2203937575.22064</v>
      </c>
      <c r="Y76" s="537"/>
      <c r="Z76" s="537"/>
      <c r="AA76" s="537"/>
    </row>
    <row r="77" s="108" customFormat="true" ht="13.5" hidden="false" customHeight="true" outlineLevel="0" collapsed="false">
      <c r="A77" s="880" t="s">
        <v>454</v>
      </c>
      <c r="B77" s="880" t="s">
        <v>477</v>
      </c>
      <c r="C77" s="884" t="s">
        <v>455</v>
      </c>
      <c r="D77" s="885" t="s">
        <v>7</v>
      </c>
      <c r="E77" s="886" t="n">
        <f aca="false">X77/E$226</f>
        <v>6.38303775844817</v>
      </c>
      <c r="F77" s="887" t="n">
        <f aca="false">F185*F$226</f>
        <v>0</v>
      </c>
      <c r="G77" s="887" t="n">
        <f aca="false">G185*G$226</f>
        <v>0</v>
      </c>
      <c r="H77" s="887" t="n">
        <f aca="false">H185*H$226</f>
        <v>0</v>
      </c>
      <c r="I77" s="887" t="n">
        <f aca="false">I185*I$226</f>
        <v>0</v>
      </c>
      <c r="J77" s="887" t="n">
        <f aca="false">J185*J$226</f>
        <v>0</v>
      </c>
      <c r="K77" s="887" t="n">
        <f aca="false">K185*K$226</f>
        <v>0</v>
      </c>
      <c r="L77" s="887" t="n">
        <f aca="false">L185*L$226</f>
        <v>0</v>
      </c>
      <c r="M77" s="887" t="n">
        <f aca="false">M185*M$226</f>
        <v>0</v>
      </c>
      <c r="N77" s="887" t="n">
        <f aca="false">N185*N$226</f>
        <v>439149731.371175</v>
      </c>
      <c r="O77" s="887" t="n">
        <f aca="false">O185*O$226</f>
        <v>89527061.9890303</v>
      </c>
      <c r="P77" s="887" t="n">
        <f aca="false">P185*P$226</f>
        <v>0</v>
      </c>
      <c r="Q77" s="887" t="n">
        <f aca="false">Q185*Q$226</f>
        <v>0</v>
      </c>
      <c r="R77" s="887" t="n">
        <f aca="false">R185*R$226</f>
        <v>59226826.1426741</v>
      </c>
      <c r="S77" s="887" t="n">
        <f aca="false">S185*S$226</f>
        <v>80216946.7413532</v>
      </c>
      <c r="T77" s="887" t="n">
        <f aca="false">T185*T$226</f>
        <v>37296137.3390558</v>
      </c>
      <c r="U77" s="887" t="n">
        <f aca="false">U185*U$226</f>
        <v>33401751.5051998</v>
      </c>
      <c r="V77" s="887" t="n">
        <f aca="false">V185*V$226</f>
        <v>0</v>
      </c>
      <c r="W77" s="887" t="n">
        <f aca="false">W185*W$226</f>
        <v>28978007.7619664</v>
      </c>
      <c r="X77" s="887" t="n">
        <f aca="false">SUM(F77:W77)</f>
        <v>767796462.850455</v>
      </c>
      <c r="Y77" s="537"/>
      <c r="Z77" s="537"/>
      <c r="AA77" s="537"/>
    </row>
    <row r="78" s="108" customFormat="true" ht="13.5" hidden="false" customHeight="true" outlineLevel="0" collapsed="false">
      <c r="A78" s="880"/>
      <c r="B78" s="880"/>
      <c r="C78" s="880"/>
      <c r="D78" s="885" t="s">
        <v>475</v>
      </c>
      <c r="E78" s="886" t="n">
        <f aca="false">X78/E$226</f>
        <v>8.63801076939327</v>
      </c>
      <c r="F78" s="887" t="n">
        <f aca="false">F186*F$226</f>
        <v>0</v>
      </c>
      <c r="G78" s="887" t="n">
        <f aca="false">G186*G$226</f>
        <v>0</v>
      </c>
      <c r="H78" s="887" t="n">
        <f aca="false">H186*H$226</f>
        <v>0</v>
      </c>
      <c r="I78" s="887" t="n">
        <f aca="false">I186*I$226</f>
        <v>0</v>
      </c>
      <c r="J78" s="887" t="n">
        <f aca="false">J186*J$226</f>
        <v>0</v>
      </c>
      <c r="K78" s="887" t="n">
        <f aca="false">K186*K$226</f>
        <v>0</v>
      </c>
      <c r="L78" s="887" t="n">
        <f aca="false">L186*L$226</f>
        <v>0</v>
      </c>
      <c r="M78" s="887" t="n">
        <f aca="false">M186*M$226</f>
        <v>0</v>
      </c>
      <c r="N78" s="887" t="n">
        <f aca="false">N186*N$226</f>
        <v>463625154.130703</v>
      </c>
      <c r="O78" s="887" t="n">
        <f aca="false">O186*O$226</f>
        <v>195547016.274864</v>
      </c>
      <c r="P78" s="887" t="n">
        <f aca="false">P186*P$226</f>
        <v>0</v>
      </c>
      <c r="Q78" s="887" t="n">
        <f aca="false">Q186*Q$226</f>
        <v>0</v>
      </c>
      <c r="R78" s="887" t="n">
        <f aca="false">R186*R$226</f>
        <v>130096176.401595</v>
      </c>
      <c r="S78" s="887" t="n">
        <f aca="false">S186*S$226</f>
        <v>173633564.280216</v>
      </c>
      <c r="T78" s="887" t="n">
        <f aca="false">T186*T$226</f>
        <v>0</v>
      </c>
      <c r="U78" s="887" t="n">
        <f aca="false">U186*U$226</f>
        <v>76138490.3306301</v>
      </c>
      <c r="V78" s="887" t="n">
        <f aca="false">V186*V$226</f>
        <v>0</v>
      </c>
      <c r="W78" s="887" t="n">
        <f aca="false">W186*W$226</f>
        <v>0</v>
      </c>
      <c r="X78" s="887" t="n">
        <f aca="false">SUM(F78:W78)</f>
        <v>1039040401.41801</v>
      </c>
      <c r="Y78" s="537"/>
      <c r="Z78" s="537"/>
      <c r="AA78" s="537"/>
    </row>
    <row r="79" s="108" customFormat="true" ht="15" hidden="false" customHeight="false" outlineLevel="0" collapsed="false">
      <c r="A79" s="880"/>
      <c r="B79" s="880"/>
      <c r="C79" s="880"/>
      <c r="D79" s="885" t="s">
        <v>476</v>
      </c>
      <c r="E79" s="886" t="n">
        <f aca="false">X79/E$226</f>
        <v>4.36575503659503</v>
      </c>
      <c r="F79" s="887" t="n">
        <f aca="false">F187*F$226</f>
        <v>0</v>
      </c>
      <c r="G79" s="887" t="n">
        <f aca="false">G187*G$226</f>
        <v>0</v>
      </c>
      <c r="H79" s="887" t="n">
        <f aca="false">H187*H$226</f>
        <v>0</v>
      </c>
      <c r="I79" s="887" t="n">
        <f aca="false">I187*I$226</f>
        <v>0</v>
      </c>
      <c r="J79" s="887" t="n">
        <f aca="false">J187*J$226</f>
        <v>0</v>
      </c>
      <c r="K79" s="887" t="n">
        <f aca="false">K187*K$226</f>
        <v>0</v>
      </c>
      <c r="L79" s="887" t="n">
        <f aca="false">L187*L$226</f>
        <v>0</v>
      </c>
      <c r="M79" s="887" t="n">
        <f aca="false">M187*M$226</f>
        <v>0</v>
      </c>
      <c r="N79" s="887" t="n">
        <f aca="false">N187*N$226</f>
        <v>417128910.583537</v>
      </c>
      <c r="O79" s="887" t="n">
        <f aca="false">O187*O$226</f>
        <v>0</v>
      </c>
      <c r="P79" s="887" t="n">
        <f aca="false">P187*P$226</f>
        <v>0</v>
      </c>
      <c r="Q79" s="887" t="n">
        <f aca="false">Q187*Q$226</f>
        <v>0</v>
      </c>
      <c r="R79" s="887" t="n">
        <f aca="false">R187*R$226</f>
        <v>0</v>
      </c>
      <c r="S79" s="887" t="n">
        <f aca="false">S187*S$226</f>
        <v>0</v>
      </c>
      <c r="T79" s="887" t="n">
        <f aca="false">T187*T$226</f>
        <v>66234756.097561</v>
      </c>
      <c r="U79" s="887" t="n">
        <f aca="false">U187*U$226</f>
        <v>0</v>
      </c>
      <c r="V79" s="887" t="n">
        <f aca="false">V187*V$226</f>
        <v>0</v>
      </c>
      <c r="W79" s="887" t="n">
        <f aca="false">W187*W$226</f>
        <v>41779909.4058087</v>
      </c>
      <c r="X79" s="887" t="n">
        <f aca="false">SUM(F79:W79)</f>
        <v>525143576.086906</v>
      </c>
      <c r="Y79" s="537"/>
      <c r="Z79" s="537"/>
      <c r="AA79" s="537"/>
    </row>
    <row r="80" s="108" customFormat="true" ht="13.5" hidden="false" customHeight="true" outlineLevel="0" collapsed="false">
      <c r="A80" s="880" t="s">
        <v>456</v>
      </c>
      <c r="B80" s="884"/>
      <c r="C80" s="884" t="s">
        <v>622</v>
      </c>
      <c r="D80" s="885" t="s">
        <v>7</v>
      </c>
      <c r="E80" s="886" t="n">
        <f aca="false">X80/E$226</f>
        <v>6.89026616627889</v>
      </c>
      <c r="F80" s="887" t="n">
        <f aca="false">F188*F$226</f>
        <v>0</v>
      </c>
      <c r="G80" s="887" t="n">
        <f aca="false">G188*G$226</f>
        <v>0</v>
      </c>
      <c r="H80" s="887" t="n">
        <f aca="false">H188*H$226</f>
        <v>0</v>
      </c>
      <c r="I80" s="887" t="n">
        <f aca="false">I188*I$226</f>
        <v>0</v>
      </c>
      <c r="J80" s="887" t="n">
        <f aca="false">J188*J$226</f>
        <v>0</v>
      </c>
      <c r="K80" s="887" t="n">
        <f aca="false">K188*K$226</f>
        <v>0</v>
      </c>
      <c r="L80" s="887" t="n">
        <f aca="false">L188*L$226</f>
        <v>0</v>
      </c>
      <c r="M80" s="887" t="n">
        <f aca="false">M188*M$226</f>
        <v>0</v>
      </c>
      <c r="N80" s="887" t="n">
        <f aca="false">N188*N$226</f>
        <v>0</v>
      </c>
      <c r="O80" s="887" t="n">
        <f aca="false">O188*O$226</f>
        <v>0</v>
      </c>
      <c r="P80" s="887" t="n">
        <f aca="false">P188*P$226</f>
        <v>0</v>
      </c>
      <c r="Q80" s="887" t="n">
        <f aca="false">Q188*Q$226</f>
        <v>73342248.9691296</v>
      </c>
      <c r="R80" s="887" t="n">
        <f aca="false">R188*R$226</f>
        <v>177680478.428022</v>
      </c>
      <c r="S80" s="887" t="n">
        <f aca="false">S188*S$226</f>
        <v>120325420.11203</v>
      </c>
      <c r="T80" s="887" t="n">
        <f aca="false">T188*T$226</f>
        <v>74592274.6781116</v>
      </c>
      <c r="U80" s="887" t="n">
        <f aca="false">U188*U$226</f>
        <v>66803503.0103996</v>
      </c>
      <c r="V80" s="887" t="n">
        <f aca="false">V188*V$226</f>
        <v>156686478.454681</v>
      </c>
      <c r="W80" s="887" t="n">
        <f aca="false">W188*W$226</f>
        <v>159379042.690815</v>
      </c>
      <c r="X80" s="887" t="n">
        <f aca="false">SUM(F80:W80)</f>
        <v>828809446.343188</v>
      </c>
      <c r="Y80" s="537"/>
      <c r="Z80" s="537"/>
      <c r="AA80" s="537"/>
    </row>
    <row r="81" s="108" customFormat="true" ht="13.5" hidden="false" customHeight="true" outlineLevel="0" collapsed="false">
      <c r="A81" s="880"/>
      <c r="B81" s="884"/>
      <c r="C81" s="884"/>
      <c r="D81" s="885" t="s">
        <v>475</v>
      </c>
      <c r="E81" s="886" t="n">
        <f aca="false">X81/E$226</f>
        <v>8.66080183551435</v>
      </c>
      <c r="F81" s="887" t="n">
        <f aca="false">F189*F$226</f>
        <v>0</v>
      </c>
      <c r="G81" s="887" t="n">
        <f aca="false">G189*G$226</f>
        <v>0</v>
      </c>
      <c r="H81" s="887" t="n">
        <f aca="false">H189*H$226</f>
        <v>0</v>
      </c>
      <c r="I81" s="887" t="n">
        <f aca="false">I189*I$226</f>
        <v>0</v>
      </c>
      <c r="J81" s="887" t="n">
        <f aca="false">J189*J$226</f>
        <v>0</v>
      </c>
      <c r="K81" s="887" t="n">
        <f aca="false">K189*K$226</f>
        <v>0</v>
      </c>
      <c r="L81" s="887" t="n">
        <f aca="false">L189*L$226</f>
        <v>0</v>
      </c>
      <c r="M81" s="887" t="n">
        <f aca="false">M189*M$226</f>
        <v>0</v>
      </c>
      <c r="N81" s="887" t="n">
        <f aca="false">N189*N$226</f>
        <v>0</v>
      </c>
      <c r="O81" s="887" t="n">
        <f aca="false">O189*O$226</f>
        <v>0</v>
      </c>
      <c r="P81" s="887" t="n">
        <f aca="false">P189*P$226</f>
        <v>0</v>
      </c>
      <c r="Q81" s="887" t="n">
        <f aca="false">Q189*Q$226</f>
        <v>0</v>
      </c>
      <c r="R81" s="887" t="n">
        <f aca="false">R189*R$226</f>
        <v>130096176.401595</v>
      </c>
      <c r="S81" s="887" t="n">
        <f aca="false">S189*S$226</f>
        <v>173633564.280216</v>
      </c>
      <c r="T81" s="887" t="n">
        <f aca="false">T189*T$226</f>
        <v>170726915.520629</v>
      </c>
      <c r="U81" s="887" t="n">
        <f aca="false">U189*U$226</f>
        <v>76138490.3306301</v>
      </c>
      <c r="V81" s="887" t="n">
        <f aca="false">V189*V$226</f>
        <v>396614950.634697</v>
      </c>
      <c r="W81" s="887" t="n">
        <f aca="false">W189*W$226</f>
        <v>94571773.2207479</v>
      </c>
      <c r="X81" s="887" t="n">
        <f aca="false">SUM(F81:W81)</f>
        <v>1041781870.38851</v>
      </c>
      <c r="Y81" s="537"/>
      <c r="Z81" s="537"/>
      <c r="AA81" s="537"/>
    </row>
    <row r="82" s="108" customFormat="true" ht="15" hidden="false" customHeight="false" outlineLevel="0" collapsed="false">
      <c r="A82" s="880"/>
      <c r="B82" s="884"/>
      <c r="C82" s="884"/>
      <c r="D82" s="885" t="s">
        <v>476</v>
      </c>
      <c r="E82" s="886" t="n">
        <f aca="false">X82/E$226</f>
        <v>5.59318089338238</v>
      </c>
      <c r="F82" s="887" t="n">
        <f aca="false">F190*F$226</f>
        <v>0</v>
      </c>
      <c r="G82" s="887" t="n">
        <f aca="false">G190*G$226</f>
        <v>0</v>
      </c>
      <c r="H82" s="887" t="n">
        <f aca="false">H190*H$226</f>
        <v>0</v>
      </c>
      <c r="I82" s="887" t="n">
        <f aca="false">I190*I$226</f>
        <v>0</v>
      </c>
      <c r="J82" s="887" t="n">
        <f aca="false">J190*J$226</f>
        <v>0</v>
      </c>
      <c r="K82" s="887" t="n">
        <f aca="false">K190*K$226</f>
        <v>0</v>
      </c>
      <c r="L82" s="887" t="n">
        <f aca="false">L190*L$226</f>
        <v>0</v>
      </c>
      <c r="M82" s="887" t="n">
        <f aca="false">M190*M$226</f>
        <v>0</v>
      </c>
      <c r="N82" s="887" t="n">
        <f aca="false">N190*N$226</f>
        <v>0</v>
      </c>
      <c r="O82" s="887" t="n">
        <f aca="false">O190*O$226</f>
        <v>0</v>
      </c>
      <c r="P82" s="887" t="n">
        <f aca="false">P190*P$226</f>
        <v>0</v>
      </c>
      <c r="Q82" s="887" t="n">
        <f aca="false">Q190*Q$226</f>
        <v>133272579.9919</v>
      </c>
      <c r="R82" s="887" t="n">
        <f aca="false">R190*R$226</f>
        <v>217447559.302098</v>
      </c>
      <c r="S82" s="887" t="n">
        <f aca="false">S190*S$226</f>
        <v>74549661.2130227</v>
      </c>
      <c r="T82" s="887" t="n">
        <f aca="false">T190*T$226</f>
        <v>0</v>
      </c>
      <c r="U82" s="887" t="n">
        <f aca="false">U190*U$226</f>
        <v>59507557.2891273</v>
      </c>
      <c r="V82" s="887" t="n">
        <f aca="false">V190*V$226</f>
        <v>0</v>
      </c>
      <c r="W82" s="887" t="n">
        <f aca="false">W190*W$226</f>
        <v>188009592.326139</v>
      </c>
      <c r="X82" s="887" t="n">
        <f aca="false">SUM(F82:W82)</f>
        <v>672786950.122286</v>
      </c>
      <c r="Y82" s="537"/>
      <c r="Z82" s="537"/>
      <c r="AA82" s="537"/>
    </row>
    <row r="83" s="108" customFormat="true" ht="13.5" hidden="false" customHeight="true" outlineLevel="0" collapsed="false">
      <c r="A83" s="880" t="s">
        <v>458</v>
      </c>
      <c r="B83" s="884"/>
      <c r="C83" s="884" t="s">
        <v>999</v>
      </c>
      <c r="D83" s="885" t="s">
        <v>7</v>
      </c>
      <c r="E83" s="886" t="n">
        <f aca="false">X83/E$226</f>
        <v>10.3972093767818</v>
      </c>
      <c r="F83" s="887" t="n">
        <f aca="false">F191*F$226</f>
        <v>0</v>
      </c>
      <c r="G83" s="887" t="n">
        <f aca="false">G191*G$226</f>
        <v>0</v>
      </c>
      <c r="H83" s="887" t="n">
        <f aca="false">H191*H$226</f>
        <v>0</v>
      </c>
      <c r="I83" s="887" t="n">
        <f aca="false">I191*I$226</f>
        <v>0</v>
      </c>
      <c r="J83" s="887" t="n">
        <f aca="false">J191*J$226</f>
        <v>0</v>
      </c>
      <c r="K83" s="887" t="n">
        <f aca="false">K191*K$226</f>
        <v>0</v>
      </c>
      <c r="L83" s="887" t="n">
        <f aca="false">L191*L$226</f>
        <v>0</v>
      </c>
      <c r="M83" s="887" t="n">
        <f aca="false">M191*M$226</f>
        <v>0</v>
      </c>
      <c r="N83" s="887" t="n">
        <f aca="false">N191*N$226</f>
        <v>0</v>
      </c>
      <c r="O83" s="887" t="n">
        <f aca="false">O191*O$226</f>
        <v>0</v>
      </c>
      <c r="P83" s="887" t="n">
        <f aca="false">P191*P$226</f>
        <v>0</v>
      </c>
      <c r="Q83" s="887" t="n">
        <f aca="false">Q191*Q$226</f>
        <v>0</v>
      </c>
      <c r="R83" s="887" t="n">
        <f aca="false">R191*R$226</f>
        <v>59226826.1426741</v>
      </c>
      <c r="S83" s="887" t="n">
        <f aca="false">S191*S$226</f>
        <v>40108473.3706766</v>
      </c>
      <c r="T83" s="887" t="n">
        <f aca="false">T191*T$226</f>
        <v>261072961.373391</v>
      </c>
      <c r="U83" s="887" t="n">
        <f aca="false">U191*U$226</f>
        <v>133607006.020799</v>
      </c>
      <c r="V83" s="887" t="n">
        <f aca="false">V191*V$226</f>
        <v>235029717.682021</v>
      </c>
      <c r="W83" s="887" t="n">
        <f aca="false">W191*W$226</f>
        <v>521604139.715395</v>
      </c>
      <c r="X83" s="887" t="n">
        <f aca="false">SUM(F83:W83)</f>
        <v>1250649124.30496</v>
      </c>
      <c r="Y83" s="537"/>
      <c r="Z83" s="537"/>
      <c r="AA83" s="537"/>
    </row>
    <row r="84" s="108" customFormat="true" ht="15" hidden="false" customHeight="false" outlineLevel="0" collapsed="false">
      <c r="A84" s="880"/>
      <c r="B84" s="884"/>
      <c r="C84" s="884"/>
      <c r="D84" s="885" t="s">
        <v>475</v>
      </c>
      <c r="E84" s="886" t="n">
        <f aca="false">X84/E$226</f>
        <v>14.0740454967537</v>
      </c>
      <c r="F84" s="887" t="n">
        <f aca="false">F192*F$226</f>
        <v>0</v>
      </c>
      <c r="G84" s="887" t="n">
        <f aca="false">G192*G$226</f>
        <v>0</v>
      </c>
      <c r="H84" s="887" t="n">
        <f aca="false">H192*H$226</f>
        <v>0</v>
      </c>
      <c r="I84" s="887" t="n">
        <f aca="false">I192*I$226</f>
        <v>0</v>
      </c>
      <c r="J84" s="887" t="n">
        <f aca="false">J192*J$226</f>
        <v>0</v>
      </c>
      <c r="K84" s="887" t="n">
        <f aca="false">K192*K$226</f>
        <v>0</v>
      </c>
      <c r="L84" s="887" t="n">
        <f aca="false">L192*L$226</f>
        <v>0</v>
      </c>
      <c r="M84" s="887" t="n">
        <f aca="false">M192*M$226</f>
        <v>0</v>
      </c>
      <c r="N84" s="887" t="n">
        <f aca="false">N192*N$226</f>
        <v>0</v>
      </c>
      <c r="O84" s="887" t="n">
        <f aca="false">O192*O$226</f>
        <v>0</v>
      </c>
      <c r="P84" s="887" t="n">
        <f aca="false">P192*P$226</f>
        <v>0</v>
      </c>
      <c r="Q84" s="887" t="n">
        <f aca="false">Q192*Q$226</f>
        <v>0</v>
      </c>
      <c r="R84" s="887" t="n">
        <f aca="false">R192*R$226</f>
        <v>130096176.401595</v>
      </c>
      <c r="S84" s="887" t="n">
        <f aca="false">S192*S$226</f>
        <v>0</v>
      </c>
      <c r="T84" s="887" t="n">
        <f aca="false">T192*T$226</f>
        <v>426817288.801572</v>
      </c>
      <c r="U84" s="887" t="n">
        <f aca="false">U192*U$226</f>
        <v>228415470.99189</v>
      </c>
      <c r="V84" s="887" t="n">
        <f aca="false">V192*V$226</f>
        <v>198307475.317348</v>
      </c>
      <c r="W84" s="887" t="n">
        <f aca="false">W192*W$226</f>
        <v>709288299.155609</v>
      </c>
      <c r="X84" s="887" t="n">
        <f aca="false">SUM(F84:W84)</f>
        <v>1692924710.66801</v>
      </c>
      <c r="Y84" s="537"/>
      <c r="Z84" s="537"/>
      <c r="AA84" s="537"/>
    </row>
    <row r="85" s="108" customFormat="true" ht="15" hidden="false" customHeight="false" outlineLevel="0" collapsed="false">
      <c r="A85" s="880"/>
      <c r="B85" s="884"/>
      <c r="C85" s="884"/>
      <c r="D85" s="885" t="s">
        <v>476</v>
      </c>
      <c r="E85" s="886" t="n">
        <f aca="false">X85/E$226</f>
        <v>8.01605443319426</v>
      </c>
      <c r="F85" s="887" t="n">
        <f aca="false">F193*F$226</f>
        <v>0</v>
      </c>
      <c r="G85" s="887" t="n">
        <f aca="false">G193*G$226</f>
        <v>0</v>
      </c>
      <c r="H85" s="887" t="n">
        <f aca="false">H193*H$226</f>
        <v>0</v>
      </c>
      <c r="I85" s="887" t="n">
        <f aca="false">I193*I$226</f>
        <v>0</v>
      </c>
      <c r="J85" s="887" t="n">
        <f aca="false">J193*J$226</f>
        <v>0</v>
      </c>
      <c r="K85" s="887" t="n">
        <f aca="false">K193*K$226</f>
        <v>0</v>
      </c>
      <c r="L85" s="887" t="n">
        <f aca="false">L193*L$226</f>
        <v>0</v>
      </c>
      <c r="M85" s="887" t="n">
        <f aca="false">M193*M$226</f>
        <v>0</v>
      </c>
      <c r="N85" s="887" t="n">
        <f aca="false">N193*N$226</f>
        <v>0</v>
      </c>
      <c r="O85" s="887" t="n">
        <f aca="false">O193*O$226</f>
        <v>0</v>
      </c>
      <c r="P85" s="887" t="n">
        <f aca="false">P193*P$226</f>
        <v>0</v>
      </c>
      <c r="Q85" s="887" t="n">
        <f aca="false">Q193*Q$226</f>
        <v>0</v>
      </c>
      <c r="R85" s="887" t="n">
        <f aca="false">R193*R$226</f>
        <v>0</v>
      </c>
      <c r="S85" s="887" t="n">
        <f aca="false">S193*S$226</f>
        <v>74549661.2130227</v>
      </c>
      <c r="T85" s="887" t="n">
        <f aca="false">T193*T$226</f>
        <v>132469512.195122</v>
      </c>
      <c r="U85" s="887" t="n">
        <f aca="false">U193*U$226</f>
        <v>59507557.2891273</v>
      </c>
      <c r="V85" s="887" t="n">
        <f aca="false">V193*V$226</f>
        <v>259011360.147375</v>
      </c>
      <c r="W85" s="887" t="n">
        <f aca="false">W193*W$226</f>
        <v>438689048.760991</v>
      </c>
      <c r="X85" s="887" t="n">
        <f aca="false">SUM(F85:W85)</f>
        <v>964227139.605638</v>
      </c>
      <c r="Y85" s="537"/>
      <c r="Z85" s="537"/>
      <c r="AA85" s="537"/>
    </row>
    <row r="86" s="108" customFormat="true" ht="13.5" hidden="false" customHeight="true" outlineLevel="0" collapsed="false">
      <c r="A86" s="880" t="s">
        <v>459</v>
      </c>
      <c r="B86" s="884" t="s">
        <v>186</v>
      </c>
      <c r="C86" s="884"/>
      <c r="D86" s="885" t="s">
        <v>7</v>
      </c>
      <c r="E86" s="886" t="n">
        <f aca="false">X86/E$226</f>
        <v>5.61124978483712</v>
      </c>
      <c r="F86" s="887" t="n">
        <f aca="false">F194*F$226</f>
        <v>0</v>
      </c>
      <c r="G86" s="887" t="n">
        <f aca="false">G194*G$226</f>
        <v>0</v>
      </c>
      <c r="H86" s="887" t="n">
        <f aca="false">H194*H$226</f>
        <v>0</v>
      </c>
      <c r="I86" s="887" t="n">
        <f aca="false">I194*I$226</f>
        <v>0</v>
      </c>
      <c r="J86" s="887" t="n">
        <f aca="false">J194*J$226</f>
        <v>0</v>
      </c>
      <c r="K86" s="887" t="n">
        <f aca="false">K194*K$226</f>
        <v>0</v>
      </c>
      <c r="L86" s="887" t="n">
        <f aca="false">L194*L$226</f>
        <v>0</v>
      </c>
      <c r="M86" s="887" t="n">
        <f aca="false">M194*M$226</f>
        <v>0</v>
      </c>
      <c r="N86" s="887" t="n">
        <f aca="false">N194*N$226</f>
        <v>0</v>
      </c>
      <c r="O86" s="887" t="n">
        <f aca="false">O194*O$226</f>
        <v>0</v>
      </c>
      <c r="P86" s="887" t="n">
        <f aca="false">P194*P$226</f>
        <v>0</v>
      </c>
      <c r="Q86" s="887" t="n">
        <f aca="false">Q194*Q$226</f>
        <v>73342248.9691296</v>
      </c>
      <c r="R86" s="887" t="n">
        <f aca="false">R194*R$226</f>
        <v>0</v>
      </c>
      <c r="S86" s="887" t="n">
        <f aca="false">S194*S$226</f>
        <v>80216946.7413532</v>
      </c>
      <c r="T86" s="887" t="n">
        <f aca="false">T194*T$226</f>
        <v>74592274.6781116</v>
      </c>
      <c r="U86" s="887" t="n">
        <f aca="false">U194*U$226</f>
        <v>133607006.020799</v>
      </c>
      <c r="V86" s="887" t="n">
        <f aca="false">V194*V$226</f>
        <v>182800891.530461</v>
      </c>
      <c r="W86" s="887" t="n">
        <f aca="false">W194*W$226</f>
        <v>130401034.928849</v>
      </c>
      <c r="X86" s="887" t="n">
        <f aca="false">SUM(F86:W86)</f>
        <v>674960402.868703</v>
      </c>
      <c r="Y86" s="537"/>
      <c r="Z86" s="537"/>
      <c r="AA86" s="537"/>
    </row>
    <row r="87" s="108" customFormat="true" ht="13.5" hidden="false" customHeight="true" outlineLevel="0" collapsed="false">
      <c r="A87" s="880"/>
      <c r="B87" s="884"/>
      <c r="C87" s="884"/>
      <c r="D87" s="885" t="s">
        <v>475</v>
      </c>
      <c r="E87" s="886" t="n">
        <f aca="false">X87/E$226</f>
        <v>7.36997440006166</v>
      </c>
      <c r="F87" s="887" t="n">
        <f aca="false">F195*F$226</f>
        <v>0</v>
      </c>
      <c r="G87" s="887" t="n">
        <f aca="false">G195*G$226</f>
        <v>0</v>
      </c>
      <c r="H87" s="887" t="n">
        <f aca="false">H195*H$226</f>
        <v>0</v>
      </c>
      <c r="I87" s="887" t="n">
        <f aca="false">I195*I$226</f>
        <v>0</v>
      </c>
      <c r="J87" s="887" t="n">
        <f aca="false">J195*J$226</f>
        <v>0</v>
      </c>
      <c r="K87" s="887" t="n">
        <f aca="false">K195*K$226</f>
        <v>0</v>
      </c>
      <c r="L87" s="887" t="n">
        <f aca="false">L195*L$226</f>
        <v>0</v>
      </c>
      <c r="M87" s="887" t="n">
        <f aca="false">M195*M$226</f>
        <v>0</v>
      </c>
      <c r="N87" s="887" t="n">
        <f aca="false">N195*N$226</f>
        <v>0</v>
      </c>
      <c r="O87" s="887" t="n">
        <f aca="false">O195*O$226</f>
        <v>0</v>
      </c>
      <c r="P87" s="887" t="n">
        <f aca="false">P195*P$226</f>
        <v>0</v>
      </c>
      <c r="Q87" s="887" t="n">
        <f aca="false">Q195*Q$226</f>
        <v>163097893.432466</v>
      </c>
      <c r="R87" s="887" t="n">
        <f aca="false">R195*R$226</f>
        <v>0</v>
      </c>
      <c r="S87" s="887" t="n">
        <f aca="false">S195*S$226</f>
        <v>173633564.280216</v>
      </c>
      <c r="T87" s="887" t="n">
        <f aca="false">T195*T$226</f>
        <v>170726915.520629</v>
      </c>
      <c r="U87" s="887" t="n">
        <f aca="false">U195*U$226</f>
        <v>152276980.66126</v>
      </c>
      <c r="V87" s="887" t="n">
        <f aca="false">V195*V$226</f>
        <v>132204983.544899</v>
      </c>
      <c r="W87" s="887" t="n">
        <f aca="false">W195*W$226</f>
        <v>94571773.2207479</v>
      </c>
      <c r="X87" s="887" t="n">
        <f aca="false">SUM(F87:W87)</f>
        <v>886512110.660217</v>
      </c>
      <c r="Y87" s="537"/>
      <c r="Z87" s="537"/>
      <c r="AA87" s="537"/>
    </row>
    <row r="88" s="108" customFormat="true" ht="15" hidden="false" customHeight="false" outlineLevel="0" collapsed="false">
      <c r="A88" s="880"/>
      <c r="B88" s="884"/>
      <c r="C88" s="884"/>
      <c r="D88" s="885" t="s">
        <v>476</v>
      </c>
      <c r="E88" s="886" t="n">
        <f aca="false">X88/E$226</f>
        <v>3.9994978478256</v>
      </c>
      <c r="F88" s="887" t="n">
        <f aca="false">F196*F$226</f>
        <v>0</v>
      </c>
      <c r="G88" s="887" t="n">
        <f aca="false">G196*G$226</f>
        <v>0</v>
      </c>
      <c r="H88" s="887" t="n">
        <f aca="false">H196*H$226</f>
        <v>0</v>
      </c>
      <c r="I88" s="887" t="n">
        <f aca="false">I196*I$226</f>
        <v>0</v>
      </c>
      <c r="J88" s="887" t="n">
        <f aca="false">J196*J$226</f>
        <v>0</v>
      </c>
      <c r="K88" s="887" t="n">
        <f aca="false">K196*K$226</f>
        <v>0</v>
      </c>
      <c r="L88" s="887" t="n">
        <f aca="false">L196*L$226</f>
        <v>0</v>
      </c>
      <c r="M88" s="887" t="n">
        <f aca="false">M196*M$226</f>
        <v>0</v>
      </c>
      <c r="N88" s="887" t="n">
        <f aca="false">N196*N$226</f>
        <v>0</v>
      </c>
      <c r="O88" s="887" t="n">
        <f aca="false">O196*O$226</f>
        <v>0</v>
      </c>
      <c r="P88" s="887" t="n">
        <f aca="false">P196*P$226</f>
        <v>0</v>
      </c>
      <c r="Q88" s="887" t="n">
        <f aca="false">Q196*Q$226</f>
        <v>0</v>
      </c>
      <c r="R88" s="887" t="n">
        <f aca="false">R196*R$226</f>
        <v>0</v>
      </c>
      <c r="S88" s="887" t="n">
        <f aca="false">S196*S$226</f>
        <v>0</v>
      </c>
      <c r="T88" s="887" t="n">
        <f aca="false">T196*T$226</f>
        <v>0</v>
      </c>
      <c r="U88" s="887" t="n">
        <f aca="false">U196*U$226</f>
        <v>119015114.578255</v>
      </c>
      <c r="V88" s="887" t="n">
        <f aca="false">V196*V$226</f>
        <v>215842800.122812</v>
      </c>
      <c r="W88" s="887" t="n">
        <f aca="false">W196*W$226</f>
        <v>146229682.92033</v>
      </c>
      <c r="X88" s="887" t="n">
        <f aca="false">SUM(F88:W88)</f>
        <v>481087597.621397</v>
      </c>
      <c r="Y88" s="537"/>
      <c r="Z88" s="537"/>
      <c r="AA88" s="537"/>
    </row>
    <row r="89" s="108" customFormat="true" ht="13.5" hidden="false" customHeight="true" outlineLevel="0" collapsed="false">
      <c r="A89" s="880" t="s">
        <v>460</v>
      </c>
      <c r="B89" s="884" t="s">
        <v>921</v>
      </c>
      <c r="C89" s="884"/>
      <c r="D89" s="885" t="s">
        <v>7</v>
      </c>
      <c r="E89" s="886" t="n">
        <f aca="false">X89/E$226</f>
        <v>17.7033045881026</v>
      </c>
      <c r="F89" s="887" t="n">
        <f aca="false">F197*F$226</f>
        <v>0</v>
      </c>
      <c r="G89" s="887" t="n">
        <f aca="false">G197*G$226</f>
        <v>0</v>
      </c>
      <c r="H89" s="887" t="n">
        <f aca="false">H197*H$226</f>
        <v>0</v>
      </c>
      <c r="I89" s="887" t="n">
        <f aca="false">I197*I$226</f>
        <v>0</v>
      </c>
      <c r="J89" s="887" t="n">
        <f aca="false">J197*J$226</f>
        <v>0</v>
      </c>
      <c r="K89" s="887" t="n">
        <f aca="false">K197*K$226</f>
        <v>0</v>
      </c>
      <c r="L89" s="887" t="n">
        <f aca="false">L197*L$226</f>
        <v>0</v>
      </c>
      <c r="M89" s="887" t="n">
        <f aca="false">M197*M$226</f>
        <v>0</v>
      </c>
      <c r="N89" s="887" t="n">
        <f aca="false">N197*N$226</f>
        <v>0</v>
      </c>
      <c r="O89" s="887" t="n">
        <f aca="false">O197*O$226</f>
        <v>0</v>
      </c>
      <c r="P89" s="887" t="n">
        <f aca="false">P197*P$226</f>
        <v>0</v>
      </c>
      <c r="Q89" s="887" t="n">
        <f aca="false">Q197*Q$226</f>
        <v>0</v>
      </c>
      <c r="R89" s="887" t="n">
        <f aca="false">R197*R$226</f>
        <v>118453652.285348</v>
      </c>
      <c r="S89" s="887" t="n">
        <f aca="false">S197*S$226</f>
        <v>240650840.22406</v>
      </c>
      <c r="T89" s="887" t="n">
        <f aca="false">T197*T$226</f>
        <v>149184549.356223</v>
      </c>
      <c r="U89" s="887" t="n">
        <f aca="false">U197*U$226</f>
        <v>334017515.051998</v>
      </c>
      <c r="V89" s="887" t="n">
        <f aca="false">V197*V$226</f>
        <v>417830609.212481</v>
      </c>
      <c r="W89" s="887" t="n">
        <f aca="false">W197*W$226</f>
        <v>869340232.858991</v>
      </c>
      <c r="X89" s="887" t="n">
        <f aca="false">SUM(F89:W89)</f>
        <v>2129477398.9891</v>
      </c>
      <c r="Y89" s="537"/>
      <c r="Z89" s="537"/>
      <c r="AA89" s="537"/>
    </row>
    <row r="90" s="108" customFormat="true" ht="15" hidden="false" customHeight="false" outlineLevel="0" collapsed="false">
      <c r="A90" s="880"/>
      <c r="B90" s="884"/>
      <c r="C90" s="884"/>
      <c r="D90" s="885" t="s">
        <v>475</v>
      </c>
      <c r="E90" s="886" t="n">
        <f aca="false">X90/E$226</f>
        <v>29.4724001388012</v>
      </c>
      <c r="F90" s="887" t="n">
        <f aca="false">F198*F$226</f>
        <v>0</v>
      </c>
      <c r="G90" s="887" t="n">
        <f aca="false">G198*G$226</f>
        <v>0</v>
      </c>
      <c r="H90" s="887" t="n">
        <f aca="false">H198*H$226</f>
        <v>0</v>
      </c>
      <c r="I90" s="887" t="n">
        <f aca="false">I198*I$226</f>
        <v>0</v>
      </c>
      <c r="J90" s="887" t="n">
        <f aca="false">J198*J$226</f>
        <v>0</v>
      </c>
      <c r="K90" s="887" t="n">
        <f aca="false">K198*K$226</f>
        <v>0</v>
      </c>
      <c r="L90" s="887" t="n">
        <f aca="false">L198*L$226</f>
        <v>0</v>
      </c>
      <c r="M90" s="887" t="n">
        <f aca="false">M198*M$226</f>
        <v>0</v>
      </c>
      <c r="N90" s="887" t="n">
        <f aca="false">N198*N$226</f>
        <v>0</v>
      </c>
      <c r="O90" s="887" t="n">
        <f aca="false">O198*O$226</f>
        <v>0</v>
      </c>
      <c r="P90" s="887" t="n">
        <f aca="false">P198*P$226</f>
        <v>0</v>
      </c>
      <c r="Q90" s="887" t="n">
        <f aca="false">Q198*Q$226</f>
        <v>0</v>
      </c>
      <c r="R90" s="887" t="n">
        <f aca="false">R198*R$226</f>
        <v>260192352.80319</v>
      </c>
      <c r="S90" s="887" t="n">
        <f aca="false">S198*S$226</f>
        <v>520900692.840647</v>
      </c>
      <c r="T90" s="887" t="n">
        <f aca="false">T198*T$226</f>
        <v>256090373.280943</v>
      </c>
      <c r="U90" s="887" t="n">
        <f aca="false">U198*U$226</f>
        <v>456830941.98378</v>
      </c>
      <c r="V90" s="887" t="n">
        <f aca="false">V198*V$226</f>
        <v>727127409.496944</v>
      </c>
      <c r="W90" s="887" t="n">
        <f aca="false">W198*W$226</f>
        <v>1324004825.09047</v>
      </c>
      <c r="X90" s="887" t="n">
        <f aca="false">SUM(F90:W90)</f>
        <v>3545146595.49597</v>
      </c>
      <c r="Y90" s="537"/>
      <c r="Z90" s="537"/>
      <c r="AA90" s="537"/>
    </row>
    <row r="91" s="108" customFormat="true" ht="15" hidden="false" customHeight="false" outlineLevel="0" collapsed="false">
      <c r="A91" s="880"/>
      <c r="B91" s="884"/>
      <c r="C91" s="884"/>
      <c r="D91" s="885" t="s">
        <v>476</v>
      </c>
      <c r="E91" s="886" t="n">
        <f aca="false">X91/E$226</f>
        <v>9.88125346770492</v>
      </c>
      <c r="F91" s="887" t="n">
        <f aca="false">F199*F$226</f>
        <v>0</v>
      </c>
      <c r="G91" s="887" t="n">
        <f aca="false">G199*G$226</f>
        <v>0</v>
      </c>
      <c r="H91" s="887" t="n">
        <f aca="false">H199*H$226</f>
        <v>0</v>
      </c>
      <c r="I91" s="887" t="n">
        <f aca="false">I199*I$226</f>
        <v>0</v>
      </c>
      <c r="J91" s="887" t="n">
        <f aca="false">J199*J$226</f>
        <v>0</v>
      </c>
      <c r="K91" s="887" t="n">
        <f aca="false">K199*K$226</f>
        <v>0</v>
      </c>
      <c r="L91" s="887" t="n">
        <f aca="false">L199*L$226</f>
        <v>0</v>
      </c>
      <c r="M91" s="887" t="n">
        <f aca="false">M199*M$226</f>
        <v>0</v>
      </c>
      <c r="N91" s="887" t="n">
        <f aca="false">N199*N$226</f>
        <v>0</v>
      </c>
      <c r="O91" s="887" t="n">
        <f aca="false">O199*O$226</f>
        <v>0</v>
      </c>
      <c r="P91" s="887" t="n">
        <f aca="false">P199*P$226</f>
        <v>0</v>
      </c>
      <c r="Q91" s="887" t="n">
        <f aca="false">Q199*Q$226</f>
        <v>0</v>
      </c>
      <c r="R91" s="887" t="n">
        <f aca="false">R199*R$226</f>
        <v>0</v>
      </c>
      <c r="S91" s="887" t="n">
        <f aca="false">S199*S$226</f>
        <v>0</v>
      </c>
      <c r="T91" s="887" t="n">
        <f aca="false">T199*T$226</f>
        <v>66234756.097561</v>
      </c>
      <c r="U91" s="887" t="n">
        <f aca="false">U199*U$226</f>
        <v>238030229.156509</v>
      </c>
      <c r="V91" s="887" t="n">
        <f aca="false">V199*V$226</f>
        <v>215842800.122812</v>
      </c>
      <c r="W91" s="887" t="n">
        <f aca="false">W199*W$226</f>
        <v>668478550.492939</v>
      </c>
      <c r="X91" s="887" t="n">
        <f aca="false">SUM(F91:W91)</f>
        <v>1188586335.86982</v>
      </c>
      <c r="Y91" s="537"/>
      <c r="Z91" s="537"/>
      <c r="AA91" s="537"/>
    </row>
    <row r="92" s="108" customFormat="true" ht="13.5" hidden="false" customHeight="true" outlineLevel="0" collapsed="false">
      <c r="A92" s="880" t="s">
        <v>461</v>
      </c>
      <c r="B92" s="884" t="s">
        <v>189</v>
      </c>
      <c r="C92" s="884"/>
      <c r="D92" s="885" t="s">
        <v>7</v>
      </c>
      <c r="E92" s="886" t="n">
        <f aca="false">X92/E$226</f>
        <v>2.61009401374355</v>
      </c>
      <c r="F92" s="887" t="n">
        <f aca="false">F200*F$226</f>
        <v>0</v>
      </c>
      <c r="G92" s="887" t="n">
        <f aca="false">G200*G$226</f>
        <v>0</v>
      </c>
      <c r="H92" s="887" t="n">
        <f aca="false">H200*H$226</f>
        <v>0</v>
      </c>
      <c r="I92" s="887" t="n">
        <f aca="false">I200*I$226</f>
        <v>0</v>
      </c>
      <c r="J92" s="887" t="n">
        <f aca="false">J200*J$226</f>
        <v>0</v>
      </c>
      <c r="K92" s="887" t="n">
        <f aca="false">K200*K$226</f>
        <v>0</v>
      </c>
      <c r="L92" s="887" t="n">
        <f aca="false">L200*L$226</f>
        <v>0</v>
      </c>
      <c r="M92" s="887" t="n">
        <f aca="false">M200*M$226</f>
        <v>0</v>
      </c>
      <c r="N92" s="887" t="n">
        <f aca="false">N200*N$226</f>
        <v>0</v>
      </c>
      <c r="O92" s="887" t="n">
        <f aca="false">O200*O$226</f>
        <v>0</v>
      </c>
      <c r="P92" s="887" t="n">
        <f aca="false">P200*P$226</f>
        <v>0</v>
      </c>
      <c r="Q92" s="887" t="n">
        <f aca="false">Q200*Q$226</f>
        <v>0</v>
      </c>
      <c r="R92" s="887" t="n">
        <f aca="false">R200*R$226</f>
        <v>0</v>
      </c>
      <c r="S92" s="887" t="n">
        <f aca="false">S200*S$226</f>
        <v>0</v>
      </c>
      <c r="T92" s="887" t="n">
        <f aca="false">T200*T$226</f>
        <v>74592274.6781116</v>
      </c>
      <c r="U92" s="887" t="n">
        <f aca="false">U200*U$226</f>
        <v>100205254.515599</v>
      </c>
      <c r="V92" s="887" t="n">
        <f aca="false">V200*V$226</f>
        <v>52228826.1515602</v>
      </c>
      <c r="W92" s="887" t="n">
        <f aca="false">W200*W$226</f>
        <v>86934023.2858991</v>
      </c>
      <c r="X92" s="887" t="n">
        <f aca="false">SUM(F92:W92)</f>
        <v>313960378.63117</v>
      </c>
      <c r="Y92" s="537"/>
      <c r="Z92" s="537"/>
      <c r="AA92" s="537"/>
    </row>
    <row r="93" s="108" customFormat="true" ht="13.5" hidden="false" customHeight="true" outlineLevel="0" collapsed="false">
      <c r="A93" s="880"/>
      <c r="B93" s="884"/>
      <c r="C93" s="884"/>
      <c r="D93" s="885" t="s">
        <v>475</v>
      </c>
      <c r="E93" s="886" t="n">
        <f aca="false">X93/E$226</f>
        <v>5.20036097837845</v>
      </c>
      <c r="F93" s="887" t="n">
        <f aca="false">F201*F$226</f>
        <v>0</v>
      </c>
      <c r="G93" s="887" t="n">
        <f aca="false">G201*G$226</f>
        <v>0</v>
      </c>
      <c r="H93" s="887" t="n">
        <f aca="false">H201*H$226</f>
        <v>0</v>
      </c>
      <c r="I93" s="887" t="n">
        <f aca="false">I201*I$226</f>
        <v>0</v>
      </c>
      <c r="J93" s="887" t="n">
        <f aca="false">J201*J$226</f>
        <v>0</v>
      </c>
      <c r="K93" s="887" t="n">
        <f aca="false">K201*K$226</f>
        <v>0</v>
      </c>
      <c r="L93" s="887" t="n">
        <f aca="false">L201*L$226</f>
        <v>0</v>
      </c>
      <c r="M93" s="887" t="n">
        <f aca="false">M201*M$226</f>
        <v>0</v>
      </c>
      <c r="N93" s="887" t="n">
        <f aca="false">N201*N$226</f>
        <v>0</v>
      </c>
      <c r="O93" s="887" t="n">
        <f aca="false">O201*O$226</f>
        <v>0</v>
      </c>
      <c r="P93" s="887" t="n">
        <f aca="false">P201*P$226</f>
        <v>0</v>
      </c>
      <c r="Q93" s="887" t="n">
        <f aca="false">Q201*Q$226</f>
        <v>0</v>
      </c>
      <c r="R93" s="887" t="n">
        <f aca="false">R201*R$226</f>
        <v>0</v>
      </c>
      <c r="S93" s="887" t="n">
        <f aca="false">S201*S$226</f>
        <v>0</v>
      </c>
      <c r="T93" s="887" t="n">
        <f aca="false">T201*T$226</f>
        <v>170726915.520629</v>
      </c>
      <c r="U93" s="887" t="n">
        <f aca="false">U201*U$226</f>
        <v>152276980.66126</v>
      </c>
      <c r="V93" s="887" t="n">
        <f aca="false">V201*V$226</f>
        <v>66102491.7724495</v>
      </c>
      <c r="W93" s="887" t="n">
        <f aca="false">W201*W$226</f>
        <v>236429433.05187</v>
      </c>
      <c r="X93" s="887" t="n">
        <f aca="false">SUM(F93:W93)</f>
        <v>625535821.006208</v>
      </c>
      <c r="Y93" s="537"/>
      <c r="Z93" s="537"/>
      <c r="AA93" s="537"/>
    </row>
    <row r="94" s="108" customFormat="true" ht="15" hidden="false" customHeight="false" outlineLevel="0" collapsed="false">
      <c r="A94" s="880"/>
      <c r="B94" s="884"/>
      <c r="C94" s="884"/>
      <c r="D94" s="885" t="s">
        <v>476</v>
      </c>
      <c r="E94" s="886" t="n">
        <f aca="false">X94/E$226</f>
        <v>1.02726040234268</v>
      </c>
      <c r="F94" s="887" t="n">
        <f aca="false">F202*F$226</f>
        <v>0</v>
      </c>
      <c r="G94" s="887" t="n">
        <f aca="false">G202*G$226</f>
        <v>0</v>
      </c>
      <c r="H94" s="887" t="n">
        <f aca="false">H202*H$226</f>
        <v>0</v>
      </c>
      <c r="I94" s="887" t="n">
        <f aca="false">I202*I$226</f>
        <v>0</v>
      </c>
      <c r="J94" s="887" t="n">
        <f aca="false">J202*J$226</f>
        <v>0</v>
      </c>
      <c r="K94" s="887" t="n">
        <f aca="false">K202*K$226</f>
        <v>0</v>
      </c>
      <c r="L94" s="887" t="n">
        <f aca="false">L202*L$226</f>
        <v>0</v>
      </c>
      <c r="M94" s="887" t="n">
        <f aca="false">M202*M$226</f>
        <v>0</v>
      </c>
      <c r="N94" s="887" t="n">
        <f aca="false">N202*N$226</f>
        <v>0</v>
      </c>
      <c r="O94" s="887" t="n">
        <f aca="false">O202*O$226</f>
        <v>0</v>
      </c>
      <c r="P94" s="887" t="n">
        <f aca="false">P202*P$226</f>
        <v>0</v>
      </c>
      <c r="Q94" s="887" t="n">
        <f aca="false">Q202*Q$226</f>
        <v>0</v>
      </c>
      <c r="R94" s="887" t="n">
        <f aca="false">R202*R$226</f>
        <v>0</v>
      </c>
      <c r="S94" s="887" t="n">
        <f aca="false">S202*S$226</f>
        <v>0</v>
      </c>
      <c r="T94" s="887" t="n">
        <f aca="false">T202*T$226</f>
        <v>0</v>
      </c>
      <c r="U94" s="887" t="n">
        <f aca="false">U202*U$226</f>
        <v>59507557.2891273</v>
      </c>
      <c r="V94" s="887" t="n">
        <f aca="false">V202*V$226</f>
        <v>43168560.0245625</v>
      </c>
      <c r="W94" s="887" t="n">
        <f aca="false">W202*W$226</f>
        <v>20889954.7029043</v>
      </c>
      <c r="X94" s="887" t="n">
        <f aca="false">SUM(F94:W94)</f>
        <v>123566072.016594</v>
      </c>
      <c r="Y94" s="537"/>
      <c r="Z94" s="537"/>
      <c r="AA94" s="537"/>
    </row>
    <row r="95" s="108" customFormat="true" ht="13.5" hidden="false" customHeight="true" outlineLevel="0" collapsed="false">
      <c r="A95" s="880" t="s">
        <v>462</v>
      </c>
      <c r="B95" s="884" t="s">
        <v>922</v>
      </c>
      <c r="C95" s="884"/>
      <c r="D95" s="885" t="s">
        <v>7</v>
      </c>
      <c r="E95" s="886" t="n">
        <f aca="false">X95/E$226</f>
        <v>0.240907228228872</v>
      </c>
      <c r="F95" s="887" t="n">
        <f aca="false">F203*F$226</f>
        <v>0</v>
      </c>
      <c r="G95" s="887" t="n">
        <f aca="false">G203*G$226</f>
        <v>0</v>
      </c>
      <c r="H95" s="887" t="n">
        <f aca="false">H203*H$226</f>
        <v>0</v>
      </c>
      <c r="I95" s="887" t="n">
        <f aca="false">I203*I$226</f>
        <v>0</v>
      </c>
      <c r="J95" s="887" t="n">
        <f aca="false">J203*J$226</f>
        <v>0</v>
      </c>
      <c r="K95" s="887" t="n">
        <f aca="false">K203*K$226</f>
        <v>0</v>
      </c>
      <c r="L95" s="887" t="n">
        <f aca="false">L203*L$226</f>
        <v>0</v>
      </c>
      <c r="M95" s="887" t="n">
        <f aca="false">M203*M$226</f>
        <v>0</v>
      </c>
      <c r="N95" s="887" t="n">
        <f aca="false">N203*N$226</f>
        <v>0</v>
      </c>
      <c r="O95" s="887" t="n">
        <f aca="false">O203*O$226</f>
        <v>0</v>
      </c>
      <c r="P95" s="887" t="n">
        <f aca="false">P203*P$226</f>
        <v>0</v>
      </c>
      <c r="Q95" s="887" t="n">
        <f aca="false">Q203*Q$226</f>
        <v>0</v>
      </c>
      <c r="R95" s="887" t="n">
        <f aca="false">R203*R$226</f>
        <v>0</v>
      </c>
      <c r="S95" s="887" t="n">
        <f aca="false">S203*S$226</f>
        <v>0</v>
      </c>
      <c r="T95" s="887" t="n">
        <f aca="false">T203*T$226</f>
        <v>0</v>
      </c>
      <c r="U95" s="887" t="n">
        <f aca="false">U203*U$226</f>
        <v>0</v>
      </c>
      <c r="V95" s="887" t="n">
        <f aca="false">V203*V$226</f>
        <v>0</v>
      </c>
      <c r="W95" s="887" t="n">
        <f aca="false">W203*W$226</f>
        <v>28978007.7619664</v>
      </c>
      <c r="X95" s="887" t="n">
        <f aca="false">SUM(F95:W95)</f>
        <v>28978007.7619664</v>
      </c>
      <c r="Y95" s="537"/>
      <c r="Z95" s="537"/>
      <c r="AA95" s="537"/>
    </row>
    <row r="96" s="108" customFormat="true" ht="13.5" hidden="false" customHeight="true" outlineLevel="0" collapsed="false">
      <c r="A96" s="880"/>
      <c r="B96" s="884"/>
      <c r="C96" s="884"/>
      <c r="D96" s="885" t="s">
        <v>475</v>
      </c>
      <c r="E96" s="886" t="n">
        <f aca="false">X96/E$226</f>
        <v>0</v>
      </c>
      <c r="F96" s="887" t="n">
        <f aca="false">F204*F$226</f>
        <v>0</v>
      </c>
      <c r="G96" s="887" t="n">
        <f aca="false">G204*G$226</f>
        <v>0</v>
      </c>
      <c r="H96" s="887" t="n">
        <f aca="false">H204*H$226</f>
        <v>0</v>
      </c>
      <c r="I96" s="887" t="n">
        <f aca="false">I204*I$226</f>
        <v>0</v>
      </c>
      <c r="J96" s="887" t="n">
        <f aca="false">J204*J$226</f>
        <v>0</v>
      </c>
      <c r="K96" s="887" t="n">
        <f aca="false">K204*K$226</f>
        <v>0</v>
      </c>
      <c r="L96" s="887" t="n">
        <f aca="false">L204*L$226</f>
        <v>0</v>
      </c>
      <c r="M96" s="887" t="n">
        <f aca="false">M204*M$226</f>
        <v>0</v>
      </c>
      <c r="N96" s="887" t="n">
        <f aca="false">N204*N$226</f>
        <v>0</v>
      </c>
      <c r="O96" s="887" t="n">
        <f aca="false">O204*O$226</f>
        <v>0</v>
      </c>
      <c r="P96" s="887" t="n">
        <f aca="false">P204*P$226</f>
        <v>0</v>
      </c>
      <c r="Q96" s="887" t="n">
        <f aca="false">Q204*Q$226</f>
        <v>0</v>
      </c>
      <c r="R96" s="887" t="n">
        <f aca="false">R204*R$226</f>
        <v>0</v>
      </c>
      <c r="S96" s="887" t="n">
        <f aca="false">S204*S$226</f>
        <v>0</v>
      </c>
      <c r="T96" s="887" t="n">
        <f aca="false">T204*T$226</f>
        <v>0</v>
      </c>
      <c r="U96" s="887" t="n">
        <f aca="false">U204*U$226</f>
        <v>0</v>
      </c>
      <c r="V96" s="887" t="n">
        <f aca="false">V204*V$226</f>
        <v>0</v>
      </c>
      <c r="W96" s="887" t="n">
        <f aca="false">W204*W$226</f>
        <v>0</v>
      </c>
      <c r="X96" s="887" t="n">
        <f aca="false">SUM(F96:W96)</f>
        <v>0</v>
      </c>
      <c r="Y96" s="537"/>
      <c r="Z96" s="537"/>
      <c r="AA96" s="537"/>
    </row>
    <row r="97" s="108" customFormat="true" ht="15" hidden="false" customHeight="false" outlineLevel="0" collapsed="false">
      <c r="A97" s="880"/>
      <c r="B97" s="884"/>
      <c r="C97" s="884"/>
      <c r="D97" s="885" t="s">
        <v>476</v>
      </c>
      <c r="E97" s="886" t="n">
        <f aca="false">X97/E$226</f>
        <v>0.347335201691028</v>
      </c>
      <c r="F97" s="887" t="n">
        <f aca="false">F205*F$226</f>
        <v>0</v>
      </c>
      <c r="G97" s="887" t="n">
        <f aca="false">G205*G$226</f>
        <v>0</v>
      </c>
      <c r="H97" s="887" t="n">
        <f aca="false">H205*H$226</f>
        <v>0</v>
      </c>
      <c r="I97" s="887" t="n">
        <f aca="false">I205*I$226</f>
        <v>0</v>
      </c>
      <c r="J97" s="887" t="n">
        <f aca="false">J205*J$226</f>
        <v>0</v>
      </c>
      <c r="K97" s="887" t="n">
        <f aca="false">K205*K$226</f>
        <v>0</v>
      </c>
      <c r="L97" s="887" t="n">
        <f aca="false">L205*L$226</f>
        <v>0</v>
      </c>
      <c r="M97" s="887" t="n">
        <f aca="false">M205*M$226</f>
        <v>0</v>
      </c>
      <c r="N97" s="887" t="n">
        <f aca="false">N205*N$226</f>
        <v>0</v>
      </c>
      <c r="O97" s="887" t="n">
        <f aca="false">O205*O$226</f>
        <v>0</v>
      </c>
      <c r="P97" s="887" t="n">
        <f aca="false">P205*P$226</f>
        <v>0</v>
      </c>
      <c r="Q97" s="887" t="n">
        <f aca="false">Q205*Q$226</f>
        <v>0</v>
      </c>
      <c r="R97" s="887" t="n">
        <f aca="false">R205*R$226</f>
        <v>0</v>
      </c>
      <c r="S97" s="887" t="n">
        <f aca="false">S205*S$226</f>
        <v>0</v>
      </c>
      <c r="T97" s="887" t="n">
        <f aca="false">T205*T$226</f>
        <v>0</v>
      </c>
      <c r="U97" s="887" t="n">
        <f aca="false">U205*U$226</f>
        <v>0</v>
      </c>
      <c r="V97" s="887" t="n">
        <f aca="false">V205*V$226</f>
        <v>0</v>
      </c>
      <c r="W97" s="887" t="n">
        <f aca="false">W205*W$226</f>
        <v>41779909.4058087</v>
      </c>
      <c r="X97" s="887" t="n">
        <f aca="false">SUM(F97:W97)</f>
        <v>41779909.4058087</v>
      </c>
      <c r="Y97" s="537"/>
      <c r="Z97" s="537"/>
      <c r="AA97" s="537"/>
    </row>
    <row r="98" s="108" customFormat="true" ht="13.5" hidden="false" customHeight="true" outlineLevel="0" collapsed="false">
      <c r="A98" s="880" t="s">
        <v>463</v>
      </c>
      <c r="B98" s="884" t="s">
        <v>175</v>
      </c>
      <c r="C98" s="884"/>
      <c r="D98" s="885" t="s">
        <v>7</v>
      </c>
      <c r="E98" s="886" t="n">
        <f aca="false">X98/E$226</f>
        <v>6.19913890560961</v>
      </c>
      <c r="F98" s="887" t="n">
        <f aca="false">F206*F$226</f>
        <v>0</v>
      </c>
      <c r="G98" s="887" t="n">
        <f aca="false">G206*G$226</f>
        <v>0</v>
      </c>
      <c r="H98" s="887" t="n">
        <f aca="false">H206*H$226</f>
        <v>0</v>
      </c>
      <c r="I98" s="887" t="n">
        <f aca="false">I206*I$226</f>
        <v>0</v>
      </c>
      <c r="J98" s="887" t="n">
        <f aca="false">J206*J$226</f>
        <v>0</v>
      </c>
      <c r="K98" s="887" t="n">
        <f aca="false">K206*K$226</f>
        <v>0</v>
      </c>
      <c r="L98" s="887" t="n">
        <f aca="false">L206*L$226</f>
        <v>0</v>
      </c>
      <c r="M98" s="887" t="n">
        <f aca="false">M206*M$226</f>
        <v>0</v>
      </c>
      <c r="N98" s="887" t="n">
        <f aca="false">N206*N$226</f>
        <v>0</v>
      </c>
      <c r="O98" s="887" t="n">
        <f aca="false">O206*O$226</f>
        <v>0</v>
      </c>
      <c r="P98" s="887" t="n">
        <f aca="false">P206*P$226</f>
        <v>85161578.8885162</v>
      </c>
      <c r="Q98" s="887" t="n">
        <f aca="false">Q206*Q$226</f>
        <v>73342248.9691296</v>
      </c>
      <c r="R98" s="887" t="n">
        <f aca="false">R206*R$226</f>
        <v>118453652.285348</v>
      </c>
      <c r="S98" s="887" t="n">
        <f aca="false">S206*S$226</f>
        <v>120325420.11203</v>
      </c>
      <c r="T98" s="887" t="n">
        <f aca="false">T206*T$226</f>
        <v>111888412.017167</v>
      </c>
      <c r="U98" s="887" t="n">
        <f aca="false">U206*U$226</f>
        <v>100205254.515599</v>
      </c>
      <c r="V98" s="887" t="n">
        <f aca="false">V206*V$226</f>
        <v>78343239.2273403</v>
      </c>
      <c r="W98" s="887" t="n">
        <f aca="false">W206*W$226</f>
        <v>57956015.5239327</v>
      </c>
      <c r="X98" s="887" t="n">
        <f aca="false">SUM(F98:W98)</f>
        <v>745675821.539064</v>
      </c>
      <c r="Y98" s="537"/>
      <c r="Z98" s="537"/>
      <c r="AA98" s="537"/>
    </row>
    <row r="99" s="108" customFormat="true" ht="15" hidden="false" customHeight="false" outlineLevel="0" collapsed="false">
      <c r="A99" s="880"/>
      <c r="B99" s="884"/>
      <c r="C99" s="884"/>
      <c r="D99" s="885" t="s">
        <v>475</v>
      </c>
      <c r="E99" s="886" t="n">
        <f aca="false">X99/E$226</f>
        <v>11.4238907693755</v>
      </c>
      <c r="F99" s="887" t="n">
        <f aca="false">F207*F$226</f>
        <v>0</v>
      </c>
      <c r="G99" s="887" t="n">
        <f aca="false">G207*G$226</f>
        <v>0</v>
      </c>
      <c r="H99" s="887" t="n">
        <f aca="false">H207*H$226</f>
        <v>0</v>
      </c>
      <c r="I99" s="887" t="n">
        <f aca="false">I207*I$226</f>
        <v>0</v>
      </c>
      <c r="J99" s="887" t="n">
        <f aca="false">J207*J$226</f>
        <v>0</v>
      </c>
      <c r="K99" s="887" t="n">
        <f aca="false">K207*K$226</f>
        <v>0</v>
      </c>
      <c r="L99" s="887" t="n">
        <f aca="false">L207*L$226</f>
        <v>0</v>
      </c>
      <c r="M99" s="887" t="n">
        <f aca="false">M207*M$226</f>
        <v>0</v>
      </c>
      <c r="N99" s="887" t="n">
        <f aca="false">N207*N$226</f>
        <v>0</v>
      </c>
      <c r="O99" s="887" t="n">
        <f aca="false">O207*O$226</f>
        <v>0</v>
      </c>
      <c r="P99" s="887" t="n">
        <f aca="false">P207*P$226</f>
        <v>187910189.982729</v>
      </c>
      <c r="Q99" s="887" t="n">
        <f aca="false">Q207*Q$226</f>
        <v>163097893.432466</v>
      </c>
      <c r="R99" s="887" t="n">
        <f aca="false">R207*R$226</f>
        <v>260192352.80319</v>
      </c>
      <c r="S99" s="887" t="n">
        <f aca="false">S207*S$226</f>
        <v>260450346.420323</v>
      </c>
      <c r="T99" s="887" t="n">
        <f aca="false">T207*T$226</f>
        <v>170726915.520629</v>
      </c>
      <c r="U99" s="887" t="n">
        <f aca="false">U207*U$226</f>
        <v>152276980.66126</v>
      </c>
      <c r="V99" s="887" t="n">
        <f aca="false">V207*V$226</f>
        <v>132204983.544899</v>
      </c>
      <c r="W99" s="887" t="n">
        <f aca="false">W207*W$226</f>
        <v>47285886.6103739</v>
      </c>
      <c r="X99" s="887" t="n">
        <f aca="false">SUM(F99:W99)</f>
        <v>1374145548.97587</v>
      </c>
      <c r="Y99" s="537"/>
      <c r="Z99" s="537"/>
      <c r="AA99" s="537"/>
    </row>
    <row r="100" s="108" customFormat="true" ht="15" hidden="false" customHeight="false" outlineLevel="0" collapsed="false">
      <c r="A100" s="880"/>
      <c r="B100" s="884"/>
      <c r="C100" s="884"/>
      <c r="D100" s="885" t="s">
        <v>476</v>
      </c>
      <c r="E100" s="886" t="n">
        <f aca="false">X100/E$226</f>
        <v>1.92523495905596</v>
      </c>
      <c r="F100" s="887" t="n">
        <f aca="false">F208*F$226</f>
        <v>0</v>
      </c>
      <c r="G100" s="887" t="n">
        <f aca="false">G208*G$226</f>
        <v>0</v>
      </c>
      <c r="H100" s="887" t="n">
        <f aca="false">H208*H$226</f>
        <v>0</v>
      </c>
      <c r="I100" s="887" t="n">
        <f aca="false">I208*I$226</f>
        <v>0</v>
      </c>
      <c r="J100" s="887" t="n">
        <f aca="false">J208*J$226</f>
        <v>0</v>
      </c>
      <c r="K100" s="887" t="n">
        <f aca="false">K208*K$226</f>
        <v>0</v>
      </c>
      <c r="L100" s="887" t="n">
        <f aca="false">L208*L$226</f>
        <v>0</v>
      </c>
      <c r="M100" s="887" t="n">
        <f aca="false">M208*M$226</f>
        <v>0</v>
      </c>
      <c r="N100" s="887" t="n">
        <f aca="false">N208*N$226</f>
        <v>0</v>
      </c>
      <c r="O100" s="887" t="n">
        <f aca="false">O208*O$226</f>
        <v>0</v>
      </c>
      <c r="P100" s="887" t="n">
        <f aca="false">P208*P$226</f>
        <v>0</v>
      </c>
      <c r="Q100" s="887" t="n">
        <f aca="false">Q208*Q$226</f>
        <v>0</v>
      </c>
      <c r="R100" s="887" t="n">
        <f aca="false">R208*R$226</f>
        <v>0</v>
      </c>
      <c r="S100" s="887" t="n">
        <f aca="false">S208*S$226</f>
        <v>0</v>
      </c>
      <c r="T100" s="887" t="n">
        <f aca="false">T208*T$226</f>
        <v>66234756.097561</v>
      </c>
      <c r="U100" s="887" t="n">
        <f aca="false">U208*U$226</f>
        <v>59507557.2891273</v>
      </c>
      <c r="V100" s="887" t="n">
        <f aca="false">V208*V$226</f>
        <v>43168560.0245625</v>
      </c>
      <c r="W100" s="887" t="n">
        <f aca="false">W208*W$226</f>
        <v>62669864.108713</v>
      </c>
      <c r="X100" s="887" t="n">
        <f aca="false">SUM(F100:W100)</f>
        <v>231580737.519964</v>
      </c>
      <c r="Y100" s="537"/>
      <c r="Z100" s="537"/>
      <c r="AA100" s="537"/>
    </row>
    <row r="101" s="108" customFormat="true" ht="13.5" hidden="false" customHeight="true" outlineLevel="0" collapsed="false">
      <c r="A101" s="880" t="s">
        <v>464</v>
      </c>
      <c r="B101" s="884" t="s">
        <v>199</v>
      </c>
      <c r="C101" s="884"/>
      <c r="D101" s="885" t="s">
        <v>7</v>
      </c>
      <c r="E101" s="886" t="n">
        <f aca="false">X101/E$226</f>
        <v>6.05322938467636</v>
      </c>
      <c r="F101" s="887" t="n">
        <f aca="false">F209*F$226</f>
        <v>0</v>
      </c>
      <c r="G101" s="887" t="n">
        <f aca="false">G209*G$226</f>
        <v>0</v>
      </c>
      <c r="H101" s="887" t="n">
        <f aca="false">H209*H$226</f>
        <v>0</v>
      </c>
      <c r="I101" s="887" t="n">
        <f aca="false">I209*I$226</f>
        <v>0</v>
      </c>
      <c r="J101" s="887" t="n">
        <f aca="false">J209*J$226</f>
        <v>0</v>
      </c>
      <c r="K101" s="887" t="n">
        <f aca="false">K209*K$226</f>
        <v>0</v>
      </c>
      <c r="L101" s="887" t="n">
        <f aca="false">L209*L$226</f>
        <v>0</v>
      </c>
      <c r="M101" s="887" t="n">
        <f aca="false">M209*M$226</f>
        <v>0</v>
      </c>
      <c r="N101" s="887" t="n">
        <f aca="false">N209*N$226</f>
        <v>0</v>
      </c>
      <c r="O101" s="887" t="n">
        <f aca="false">O209*O$226</f>
        <v>0</v>
      </c>
      <c r="P101" s="887" t="n">
        <f aca="false">P209*P$226</f>
        <v>0</v>
      </c>
      <c r="Q101" s="887" t="n">
        <f aca="false">Q209*Q$226</f>
        <v>0</v>
      </c>
      <c r="R101" s="887" t="n">
        <f aca="false">R209*R$226</f>
        <v>0</v>
      </c>
      <c r="S101" s="887" t="n">
        <f aca="false">S209*S$226</f>
        <v>80216946.7413532</v>
      </c>
      <c r="T101" s="887" t="n">
        <f aca="false">T209*T$226</f>
        <v>37296137.3390558</v>
      </c>
      <c r="U101" s="887" t="n">
        <f aca="false">U209*U$226</f>
        <v>167008757.525999</v>
      </c>
      <c r="V101" s="887" t="n">
        <f aca="false">V209*V$226</f>
        <v>182800891.530461</v>
      </c>
      <c r="W101" s="887" t="n">
        <f aca="false">W209*W$226</f>
        <v>260802069.857697</v>
      </c>
      <c r="X101" s="887" t="n">
        <f aca="false">SUM(F101:W101)</f>
        <v>728124802.994566</v>
      </c>
      <c r="Y101" s="537"/>
      <c r="Z101" s="537"/>
      <c r="AA101" s="537"/>
    </row>
    <row r="102" s="108" customFormat="true" ht="13.5" hidden="false" customHeight="true" outlineLevel="0" collapsed="false">
      <c r="A102" s="880"/>
      <c r="B102" s="884"/>
      <c r="C102" s="884"/>
      <c r="D102" s="885" t="s">
        <v>475</v>
      </c>
      <c r="E102" s="886" t="n">
        <f aca="false">X102/E$226</f>
        <v>9.14990527682673</v>
      </c>
      <c r="F102" s="887" t="n">
        <f aca="false">F210*F$226</f>
        <v>0</v>
      </c>
      <c r="G102" s="887" t="n">
        <f aca="false">G210*G$226</f>
        <v>0</v>
      </c>
      <c r="H102" s="887" t="n">
        <f aca="false">H210*H$226</f>
        <v>0</v>
      </c>
      <c r="I102" s="887" t="n">
        <f aca="false">I210*I$226</f>
        <v>0</v>
      </c>
      <c r="J102" s="887" t="n">
        <f aca="false">J210*J$226</f>
        <v>0</v>
      </c>
      <c r="K102" s="887" t="n">
        <f aca="false">K210*K$226</f>
        <v>0</v>
      </c>
      <c r="L102" s="887" t="n">
        <f aca="false">L210*L$226</f>
        <v>0</v>
      </c>
      <c r="M102" s="887" t="n">
        <f aca="false">M210*M$226</f>
        <v>0</v>
      </c>
      <c r="N102" s="887" t="n">
        <f aca="false">N210*N$226</f>
        <v>0</v>
      </c>
      <c r="O102" s="887" t="n">
        <f aca="false">O210*O$226</f>
        <v>0</v>
      </c>
      <c r="P102" s="887" t="n">
        <f aca="false">P210*P$226</f>
        <v>0</v>
      </c>
      <c r="Q102" s="887" t="n">
        <f aca="false">Q210*Q$226</f>
        <v>0</v>
      </c>
      <c r="R102" s="887" t="n">
        <f aca="false">R210*R$226</f>
        <v>0</v>
      </c>
      <c r="S102" s="887" t="n">
        <f aca="false">S210*S$226</f>
        <v>86816782.1401078</v>
      </c>
      <c r="T102" s="887" t="n">
        <f aca="false">T210*T$226</f>
        <v>85363457.7603143</v>
      </c>
      <c r="U102" s="887" t="n">
        <f aca="false">U210*U$226</f>
        <v>304553961.32252</v>
      </c>
      <c r="V102" s="887" t="n">
        <f aca="false">V210*V$226</f>
        <v>198307475.317348</v>
      </c>
      <c r="W102" s="887" t="n">
        <f aca="false">W210*W$226</f>
        <v>425572979.493366</v>
      </c>
      <c r="X102" s="887" t="n">
        <f aca="false">SUM(F102:W102)</f>
        <v>1100614656.03366</v>
      </c>
      <c r="Y102" s="537"/>
      <c r="Z102" s="537"/>
      <c r="AA102" s="537"/>
    </row>
    <row r="103" s="108" customFormat="true" ht="15" hidden="false" customHeight="false" outlineLevel="0" collapsed="false">
      <c r="A103" s="880"/>
      <c r="B103" s="884"/>
      <c r="C103" s="884"/>
      <c r="D103" s="885" t="s">
        <v>476</v>
      </c>
      <c r="E103" s="886" t="n">
        <f aca="false">X103/E$226</f>
        <v>4.11300515372849</v>
      </c>
      <c r="F103" s="887" t="n">
        <f aca="false">F211*F$226</f>
        <v>0</v>
      </c>
      <c r="G103" s="887" t="n">
        <f aca="false">G211*G$226</f>
        <v>0</v>
      </c>
      <c r="H103" s="887" t="n">
        <f aca="false">H211*H$226</f>
        <v>0</v>
      </c>
      <c r="I103" s="887" t="n">
        <f aca="false">I211*I$226</f>
        <v>0</v>
      </c>
      <c r="J103" s="887" t="n">
        <f aca="false">J211*J$226</f>
        <v>0</v>
      </c>
      <c r="K103" s="887" t="n">
        <f aca="false">K211*K$226</f>
        <v>0</v>
      </c>
      <c r="L103" s="887" t="n">
        <f aca="false">L211*L$226</f>
        <v>0</v>
      </c>
      <c r="M103" s="887" t="n">
        <f aca="false">M211*M$226</f>
        <v>0</v>
      </c>
      <c r="N103" s="887" t="n">
        <f aca="false">N211*N$226</f>
        <v>0</v>
      </c>
      <c r="O103" s="887" t="n">
        <f aca="false">O211*O$226</f>
        <v>0</v>
      </c>
      <c r="P103" s="887" t="n">
        <f aca="false">P211*P$226</f>
        <v>0</v>
      </c>
      <c r="Q103" s="887" t="n">
        <f aca="false">Q211*Q$226</f>
        <v>0</v>
      </c>
      <c r="R103" s="887" t="n">
        <f aca="false">R211*R$226</f>
        <v>0</v>
      </c>
      <c r="S103" s="887" t="n">
        <f aca="false">S211*S$226</f>
        <v>74549661.2130227</v>
      </c>
      <c r="T103" s="887" t="n">
        <f aca="false">T211*T$226</f>
        <v>0</v>
      </c>
      <c r="U103" s="887" t="n">
        <f aca="false">U211*U$226</f>
        <v>59507557.2891273</v>
      </c>
      <c r="V103" s="887" t="n">
        <f aca="false">V211*V$226</f>
        <v>172674240.09825</v>
      </c>
      <c r="W103" s="887" t="n">
        <f aca="false">W211*W$226</f>
        <v>188009592.326139</v>
      </c>
      <c r="X103" s="887" t="n">
        <f aca="false">SUM(F103:W103)</f>
        <v>494741050.926539</v>
      </c>
      <c r="Y103" s="537"/>
      <c r="Z103" s="537"/>
      <c r="AA103" s="537"/>
    </row>
    <row r="104" s="108" customFormat="true" ht="13.5" hidden="false" customHeight="true" outlineLevel="0" collapsed="false">
      <c r="A104" s="880" t="s">
        <v>465</v>
      </c>
      <c r="B104" s="884" t="s">
        <v>197</v>
      </c>
      <c r="C104" s="884"/>
      <c r="D104" s="885" t="s">
        <v>7</v>
      </c>
      <c r="E104" s="886" t="n">
        <f aca="false">X104/E$226</f>
        <v>8.62504751185429</v>
      </c>
      <c r="F104" s="887" t="n">
        <f aca="false">F212*F$226</f>
        <v>0</v>
      </c>
      <c r="G104" s="887" t="n">
        <f aca="false">G212*G$226</f>
        <v>0</v>
      </c>
      <c r="H104" s="887" t="n">
        <f aca="false">H212*H$226</f>
        <v>0</v>
      </c>
      <c r="I104" s="887" t="n">
        <f aca="false">I212*I$226</f>
        <v>0</v>
      </c>
      <c r="J104" s="887" t="n">
        <f aca="false">J212*J$226</f>
        <v>0</v>
      </c>
      <c r="K104" s="887" t="n">
        <f aca="false">K212*K$226</f>
        <v>0</v>
      </c>
      <c r="L104" s="887" t="n">
        <f aca="false">L212*L$226</f>
        <v>0</v>
      </c>
      <c r="M104" s="887" t="n">
        <f aca="false">M212*M$226</f>
        <v>0</v>
      </c>
      <c r="N104" s="887" t="n">
        <f aca="false">N212*N$226</f>
        <v>0</v>
      </c>
      <c r="O104" s="887" t="n">
        <f aca="false">O212*O$226</f>
        <v>0</v>
      </c>
      <c r="P104" s="887" t="n">
        <f aca="false">P212*P$226</f>
        <v>0</v>
      </c>
      <c r="Q104" s="887" t="n">
        <f aca="false">Q212*Q$226</f>
        <v>0</v>
      </c>
      <c r="R104" s="887" t="n">
        <f aca="false">R212*R$226</f>
        <v>0</v>
      </c>
      <c r="S104" s="887" t="n">
        <f aca="false">S212*S$226</f>
        <v>0</v>
      </c>
      <c r="T104" s="887" t="n">
        <f aca="false">T212*T$226</f>
        <v>0</v>
      </c>
      <c r="U104" s="887" t="n">
        <f aca="false">U212*U$226</f>
        <v>0</v>
      </c>
      <c r="V104" s="887" t="n">
        <f aca="false">V212*V$226</f>
        <v>52228826.1515602</v>
      </c>
      <c r="W104" s="887" t="n">
        <f aca="false">W212*W$226</f>
        <v>985252263.906856</v>
      </c>
      <c r="X104" s="887" t="n">
        <f aca="false">SUM(F104:W104)</f>
        <v>1037481090.05842</v>
      </c>
      <c r="Y104" s="537"/>
      <c r="Z104" s="537"/>
      <c r="AA104" s="537"/>
    </row>
    <row r="105" s="108" customFormat="true" ht="13.5" hidden="false" customHeight="true" outlineLevel="0" collapsed="false">
      <c r="A105" s="880"/>
      <c r="B105" s="884"/>
      <c r="C105" s="884"/>
      <c r="D105" s="885" t="s">
        <v>475</v>
      </c>
      <c r="E105" s="886" t="n">
        <f aca="false">X105/E$226</f>
        <v>6.68285078500883</v>
      </c>
      <c r="F105" s="887" t="n">
        <f aca="false">F213*F$226</f>
        <v>0</v>
      </c>
      <c r="G105" s="887" t="n">
        <f aca="false">G213*G$226</f>
        <v>0</v>
      </c>
      <c r="H105" s="887" t="n">
        <f aca="false">H213*H$226</f>
        <v>0</v>
      </c>
      <c r="I105" s="887" t="n">
        <f aca="false">I213*I$226</f>
        <v>0</v>
      </c>
      <c r="J105" s="887" t="n">
        <f aca="false">J213*J$226</f>
        <v>0</v>
      </c>
      <c r="K105" s="887" t="n">
        <f aca="false">K213*K$226</f>
        <v>0</v>
      </c>
      <c r="L105" s="887" t="n">
        <f aca="false">L213*L$226</f>
        <v>0</v>
      </c>
      <c r="M105" s="887" t="n">
        <f aca="false">M213*M$226</f>
        <v>0</v>
      </c>
      <c r="N105" s="887" t="n">
        <f aca="false">N213*N$226</f>
        <v>0</v>
      </c>
      <c r="O105" s="887" t="n">
        <f aca="false">O213*O$226</f>
        <v>0</v>
      </c>
      <c r="P105" s="887" t="n">
        <f aca="false">P213*P$226</f>
        <v>0</v>
      </c>
      <c r="Q105" s="887" t="n">
        <f aca="false">Q213*Q$226</f>
        <v>0</v>
      </c>
      <c r="R105" s="887" t="n">
        <f aca="false">R213*R$226</f>
        <v>0</v>
      </c>
      <c r="S105" s="887" t="n">
        <f aca="false">S213*S$226</f>
        <v>0</v>
      </c>
      <c r="T105" s="887" t="n">
        <f aca="false">T213*T$226</f>
        <v>0</v>
      </c>
      <c r="U105" s="887" t="n">
        <f aca="false">U213*U$226</f>
        <v>0</v>
      </c>
      <c r="V105" s="887" t="n">
        <f aca="false">V213*V$226</f>
        <v>0</v>
      </c>
      <c r="W105" s="887" t="n">
        <f aca="false">W213*W$226</f>
        <v>803860072.376357</v>
      </c>
      <c r="X105" s="887" t="n">
        <f aca="false">SUM(F105:W105)</f>
        <v>803860072.376357</v>
      </c>
      <c r="Y105" s="537"/>
      <c r="Z105" s="537"/>
      <c r="AA105" s="537"/>
    </row>
    <row r="106" s="108" customFormat="true" ht="15" hidden="false" customHeight="false" outlineLevel="0" collapsed="false">
      <c r="A106" s="880"/>
      <c r="B106" s="884"/>
      <c r="C106" s="884"/>
      <c r="D106" s="885" t="s">
        <v>476</v>
      </c>
      <c r="E106" s="886" t="n">
        <f aca="false">X106/E$226</f>
        <v>9.57480700239632</v>
      </c>
      <c r="F106" s="887" t="n">
        <f aca="false">F214*F$226</f>
        <v>0</v>
      </c>
      <c r="G106" s="887" t="n">
        <f aca="false">G214*G$226</f>
        <v>0</v>
      </c>
      <c r="H106" s="887" t="n">
        <f aca="false">H214*H$226</f>
        <v>0</v>
      </c>
      <c r="I106" s="887" t="n">
        <f aca="false">I214*I$226</f>
        <v>0</v>
      </c>
      <c r="J106" s="887" t="n">
        <f aca="false">J214*J$226</f>
        <v>0</v>
      </c>
      <c r="K106" s="887" t="n">
        <f aca="false">K214*K$226</f>
        <v>0</v>
      </c>
      <c r="L106" s="887" t="n">
        <f aca="false">L214*L$226</f>
        <v>0</v>
      </c>
      <c r="M106" s="887" t="n">
        <f aca="false">M214*M$226</f>
        <v>0</v>
      </c>
      <c r="N106" s="887" t="n">
        <f aca="false">N214*N$226</f>
        <v>0</v>
      </c>
      <c r="O106" s="887" t="n">
        <f aca="false">O214*O$226</f>
        <v>0</v>
      </c>
      <c r="P106" s="887" t="n">
        <f aca="false">P214*P$226</f>
        <v>0</v>
      </c>
      <c r="Q106" s="887" t="n">
        <f aca="false">Q214*Q$226</f>
        <v>0</v>
      </c>
      <c r="R106" s="887" t="n">
        <f aca="false">R214*R$226</f>
        <v>0</v>
      </c>
      <c r="S106" s="887" t="n">
        <f aca="false">S214*S$226</f>
        <v>0</v>
      </c>
      <c r="T106" s="887" t="n">
        <f aca="false">T214*T$226</f>
        <v>0</v>
      </c>
      <c r="U106" s="887" t="n">
        <f aca="false">U214*U$226</f>
        <v>0</v>
      </c>
      <c r="V106" s="887" t="n">
        <f aca="false">V214*V$226</f>
        <v>86337120.049125</v>
      </c>
      <c r="W106" s="887" t="n">
        <f aca="false">W214*W$226</f>
        <v>1065387689.84812</v>
      </c>
      <c r="X106" s="887" t="n">
        <f aca="false">SUM(F106:W106)</f>
        <v>1151724809.89725</v>
      </c>
      <c r="Y106" s="537"/>
      <c r="Z106" s="537"/>
      <c r="AA106" s="537"/>
    </row>
    <row r="107" s="108" customFormat="true" ht="13.5" hidden="false" customHeight="true" outlineLevel="0" collapsed="false">
      <c r="A107" s="880" t="s">
        <v>466</v>
      </c>
      <c r="B107" s="884" t="s">
        <v>173</v>
      </c>
      <c r="C107" s="884"/>
      <c r="D107" s="885" t="s">
        <v>7</v>
      </c>
      <c r="E107" s="886" t="n">
        <f aca="false">X107/E$226</f>
        <v>7.90631467480641</v>
      </c>
      <c r="F107" s="887" t="n">
        <f aca="false">F215*F$226</f>
        <v>0</v>
      </c>
      <c r="G107" s="887" t="n">
        <f aca="false">G215*G$226</f>
        <v>0</v>
      </c>
      <c r="H107" s="887" t="n">
        <f aca="false">H215*H$226</f>
        <v>0</v>
      </c>
      <c r="I107" s="887" t="n">
        <f aca="false">I215*I$226</f>
        <v>0</v>
      </c>
      <c r="J107" s="887" t="n">
        <f aca="false">J215*J$226</f>
        <v>305352503.031353</v>
      </c>
      <c r="K107" s="887" t="n">
        <f aca="false">K215*K$226</f>
        <v>0</v>
      </c>
      <c r="L107" s="887" t="n">
        <f aca="false">L215*L$226</f>
        <v>0</v>
      </c>
      <c r="M107" s="887" t="n">
        <f aca="false">M215*M$226</f>
        <v>0</v>
      </c>
      <c r="N107" s="887" t="n">
        <f aca="false">N215*N$226</f>
        <v>0</v>
      </c>
      <c r="O107" s="887" t="n">
        <f aca="false">O215*O$226</f>
        <v>89527061.9890303</v>
      </c>
      <c r="P107" s="887" t="n">
        <f aca="false">P215*P$226</f>
        <v>0</v>
      </c>
      <c r="Q107" s="887" t="n">
        <f aca="false">Q215*Q$226</f>
        <v>0</v>
      </c>
      <c r="R107" s="887" t="n">
        <f aca="false">R215*R$226</f>
        <v>0</v>
      </c>
      <c r="S107" s="887" t="n">
        <f aca="false">S215*S$226</f>
        <v>80216946.7413532</v>
      </c>
      <c r="T107" s="887" t="n">
        <f aca="false">T215*T$226</f>
        <v>111888412.017167</v>
      </c>
      <c r="U107" s="887" t="n">
        <f aca="false">U215*U$226</f>
        <v>100205254.515599</v>
      </c>
      <c r="V107" s="887" t="n">
        <f aca="false">V215*V$226</f>
        <v>104457652.30312</v>
      </c>
      <c r="W107" s="887" t="n">
        <f aca="false">W215*W$226</f>
        <v>159379042.690815</v>
      </c>
      <c r="X107" s="887" t="n">
        <f aca="false">SUM(F107:W107)</f>
        <v>951026873.288438</v>
      </c>
      <c r="Y107" s="537"/>
      <c r="Z107" s="537"/>
      <c r="AA107" s="537"/>
    </row>
    <row r="108" s="108" customFormat="true" ht="15" hidden="false" customHeight="false" outlineLevel="0" collapsed="false">
      <c r="A108" s="880"/>
      <c r="B108" s="884"/>
      <c r="C108" s="884"/>
      <c r="D108" s="885" t="s">
        <v>475</v>
      </c>
      <c r="E108" s="886" t="n">
        <f aca="false">X108/E$226</f>
        <v>8.97218903053239</v>
      </c>
      <c r="F108" s="887" t="n">
        <f aca="false">F216*F$226</f>
        <v>0</v>
      </c>
      <c r="G108" s="887" t="n">
        <f aca="false">G216*G$226</f>
        <v>0</v>
      </c>
      <c r="H108" s="887" t="n">
        <f aca="false">H216*H$226</f>
        <v>0</v>
      </c>
      <c r="I108" s="887" t="n">
        <f aca="false">I216*I$226</f>
        <v>0</v>
      </c>
      <c r="J108" s="887" t="n">
        <f aca="false">J216*J$226</f>
        <v>320043572.98475</v>
      </c>
      <c r="K108" s="887" t="n">
        <f aca="false">K216*K$226</f>
        <v>0</v>
      </c>
      <c r="L108" s="887" t="n">
        <f aca="false">L216*L$226</f>
        <v>0</v>
      </c>
      <c r="M108" s="887" t="n">
        <f aca="false">M216*M$226</f>
        <v>0</v>
      </c>
      <c r="N108" s="887" t="n">
        <f aca="false">N216*N$226</f>
        <v>0</v>
      </c>
      <c r="O108" s="887" t="n">
        <f aca="false">O216*O$226</f>
        <v>0</v>
      </c>
      <c r="P108" s="887" t="n">
        <f aca="false">P216*P$226</f>
        <v>0</v>
      </c>
      <c r="Q108" s="887" t="n">
        <f aca="false">Q216*Q$226</f>
        <v>0</v>
      </c>
      <c r="R108" s="887" t="n">
        <f aca="false">R216*R$226</f>
        <v>0</v>
      </c>
      <c r="S108" s="887" t="n">
        <f aca="false">S216*S$226</f>
        <v>86816782.1401078</v>
      </c>
      <c r="T108" s="887" t="n">
        <f aca="false">T216*T$226</f>
        <v>85363457.7603143</v>
      </c>
      <c r="U108" s="887" t="n">
        <f aca="false">U216*U$226</f>
        <v>152276980.66126</v>
      </c>
      <c r="V108" s="887" t="n">
        <f aca="false">V216*V$226</f>
        <v>198307475.317348</v>
      </c>
      <c r="W108" s="887" t="n">
        <f aca="false">W216*W$226</f>
        <v>236429433.05187</v>
      </c>
      <c r="X108" s="887" t="n">
        <f aca="false">SUM(F108:W108)</f>
        <v>1079237701.91565</v>
      </c>
      <c r="Y108" s="537"/>
      <c r="Z108" s="537"/>
      <c r="AA108" s="537"/>
    </row>
    <row r="109" s="108" customFormat="true" ht="15" hidden="false" customHeight="false" outlineLevel="0" collapsed="false">
      <c r="A109" s="880"/>
      <c r="B109" s="884"/>
      <c r="C109" s="884"/>
      <c r="D109" s="885" t="s">
        <v>476</v>
      </c>
      <c r="E109" s="886" t="n">
        <f aca="false">X109/E$226</f>
        <v>7.4165365226894</v>
      </c>
      <c r="F109" s="887" t="n">
        <f aca="false">F217*F$226</f>
        <v>0</v>
      </c>
      <c r="G109" s="887" t="n">
        <f aca="false">G217*G$226</f>
        <v>0</v>
      </c>
      <c r="H109" s="887" t="n">
        <f aca="false">H217*H$226</f>
        <v>0</v>
      </c>
      <c r="I109" s="887" t="n">
        <f aca="false">I217*I$226</f>
        <v>0</v>
      </c>
      <c r="J109" s="887" t="n">
        <f aca="false">J217*J$226</f>
        <v>291950977.14475</v>
      </c>
      <c r="K109" s="887" t="n">
        <f aca="false">K217*K$226</f>
        <v>0</v>
      </c>
      <c r="L109" s="887" t="n">
        <f aca="false">L217*L$226</f>
        <v>0</v>
      </c>
      <c r="M109" s="887" t="n">
        <f aca="false">M217*M$226</f>
        <v>0</v>
      </c>
      <c r="N109" s="887" t="n">
        <f aca="false">N217*N$226</f>
        <v>0</v>
      </c>
      <c r="O109" s="887" t="n">
        <f aca="false">O217*O$226</f>
        <v>165126932.620729</v>
      </c>
      <c r="P109" s="887" t="n">
        <f aca="false">P217*P$226</f>
        <v>0</v>
      </c>
      <c r="Q109" s="887" t="n">
        <f aca="false">Q217*Q$226</f>
        <v>0</v>
      </c>
      <c r="R109" s="887" t="n">
        <f aca="false">R217*R$226</f>
        <v>0</v>
      </c>
      <c r="S109" s="887" t="n">
        <f aca="false">S217*S$226</f>
        <v>74549661.2130227</v>
      </c>
      <c r="T109" s="887" t="n">
        <f aca="false">T217*T$226</f>
        <v>132469512.195122</v>
      </c>
      <c r="U109" s="887" t="n">
        <f aca="false">U217*U$226</f>
        <v>59507557.2891273</v>
      </c>
      <c r="V109" s="887" t="n">
        <f aca="false">V217*V$226</f>
        <v>43168560.0245625</v>
      </c>
      <c r="W109" s="887" t="n">
        <f aca="false">W217*W$226</f>
        <v>125339728.217426</v>
      </c>
      <c r="X109" s="887" t="n">
        <f aca="false">SUM(F109:W109)</f>
        <v>892112928.704739</v>
      </c>
      <c r="Y109" s="537"/>
      <c r="Z109" s="537"/>
      <c r="AA109" s="537"/>
    </row>
    <row r="110" s="108" customFormat="true" ht="15" hidden="false" customHeight="false" outlineLevel="0" collapsed="false">
      <c r="A110" s="880" t="s">
        <v>467</v>
      </c>
      <c r="B110" s="880" t="s">
        <v>477</v>
      </c>
      <c r="C110" s="884" t="s">
        <v>1022</v>
      </c>
      <c r="D110" s="885" t="s">
        <v>7</v>
      </c>
      <c r="E110" s="886" t="n">
        <f aca="false">X110/E$226</f>
        <v>1.3897200478577</v>
      </c>
      <c r="F110" s="887" t="n">
        <f aca="false">F218*F$226</f>
        <v>0</v>
      </c>
      <c r="G110" s="887" t="n">
        <f aca="false">G218*G$226</f>
        <v>0</v>
      </c>
      <c r="H110" s="887" t="n">
        <f aca="false">H218*H$226</f>
        <v>0</v>
      </c>
      <c r="I110" s="887" t="n">
        <f aca="false">I218*I$226</f>
        <v>0</v>
      </c>
      <c r="J110" s="887" t="n">
        <f aca="false">J218*J$226</f>
        <v>152676251.515676</v>
      </c>
      <c r="K110" s="887" t="n">
        <f aca="false">K218*K$226</f>
        <v>0</v>
      </c>
      <c r="L110" s="887" t="n">
        <f aca="false">L218*L$226</f>
        <v>0</v>
      </c>
      <c r="M110" s="887" t="n">
        <f aca="false">M218*M$226</f>
        <v>0</v>
      </c>
      <c r="N110" s="887" t="n">
        <f aca="false">N218*N$226</f>
        <v>0</v>
      </c>
      <c r="O110" s="887" t="n">
        <f aca="false">O218*O$226</f>
        <v>0</v>
      </c>
      <c r="P110" s="887" t="n">
        <f aca="false">P218*P$226</f>
        <v>0</v>
      </c>
      <c r="Q110" s="887" t="n">
        <f aca="false">Q218*Q$226</f>
        <v>0</v>
      </c>
      <c r="R110" s="887" t="n">
        <f aca="false">R218*R$226</f>
        <v>0</v>
      </c>
      <c r="S110" s="887" t="n">
        <f aca="false">S218*S$226</f>
        <v>0</v>
      </c>
      <c r="T110" s="887" t="n">
        <f aca="false">T218*T$226</f>
        <v>0</v>
      </c>
      <c r="U110" s="887" t="n">
        <f aca="false">U218*U$226</f>
        <v>0</v>
      </c>
      <c r="V110" s="887" t="n">
        <f aca="false">V218*V$226</f>
        <v>0</v>
      </c>
      <c r="W110" s="887" t="n">
        <f aca="false">W218*W$226</f>
        <v>14489003.8809832</v>
      </c>
      <c r="X110" s="887" t="n">
        <f aca="false">SUM(F110:W110)</f>
        <v>167165255.39666</v>
      </c>
      <c r="Y110" s="537"/>
      <c r="Z110" s="537"/>
      <c r="AA110" s="537"/>
    </row>
    <row r="111" s="108" customFormat="true" ht="15" hidden="false" customHeight="false" outlineLevel="0" collapsed="false">
      <c r="A111" s="880"/>
      <c r="B111" s="880"/>
      <c r="C111" s="880"/>
      <c r="D111" s="885" t="s">
        <v>475</v>
      </c>
      <c r="E111" s="886" t="n">
        <f aca="false">X111/E$226</f>
        <v>0</v>
      </c>
      <c r="F111" s="887" t="n">
        <f aca="false">F219*F$226</f>
        <v>0</v>
      </c>
      <c r="G111" s="887" t="n">
        <f aca="false">G219*G$226</f>
        <v>0</v>
      </c>
      <c r="H111" s="887" t="n">
        <f aca="false">H219*H$226</f>
        <v>0</v>
      </c>
      <c r="I111" s="887" t="n">
        <f aca="false">I219*I$226</f>
        <v>0</v>
      </c>
      <c r="J111" s="887" t="n">
        <f aca="false">J219*J$226</f>
        <v>0</v>
      </c>
      <c r="K111" s="887" t="n">
        <f aca="false">K219*K$226</f>
        <v>0</v>
      </c>
      <c r="L111" s="887" t="n">
        <f aca="false">L219*L$226</f>
        <v>0</v>
      </c>
      <c r="M111" s="887" t="n">
        <f aca="false">M219*M$226</f>
        <v>0</v>
      </c>
      <c r="N111" s="887" t="n">
        <f aca="false">N219*N$226</f>
        <v>0</v>
      </c>
      <c r="O111" s="887" t="n">
        <f aca="false">O219*O$226</f>
        <v>0</v>
      </c>
      <c r="P111" s="887" t="n">
        <f aca="false">P219*P$226</f>
        <v>0</v>
      </c>
      <c r="Q111" s="887" t="n">
        <f aca="false">Q219*Q$226</f>
        <v>0</v>
      </c>
      <c r="R111" s="887" t="n">
        <f aca="false">R219*R$226</f>
        <v>0</v>
      </c>
      <c r="S111" s="887" t="n">
        <f aca="false">S219*S$226</f>
        <v>0</v>
      </c>
      <c r="T111" s="887" t="n">
        <f aca="false">T219*T$226</f>
        <v>0</v>
      </c>
      <c r="U111" s="887" t="n">
        <f aca="false">U219*U$226</f>
        <v>0</v>
      </c>
      <c r="V111" s="887" t="n">
        <f aca="false">V219*V$226</f>
        <v>0</v>
      </c>
      <c r="W111" s="887" t="n">
        <f aca="false">W219*W$226</f>
        <v>0</v>
      </c>
      <c r="X111" s="887" t="n">
        <f aca="false">SUM(F111:W111)</f>
        <v>0</v>
      </c>
      <c r="Y111" s="537"/>
      <c r="Z111" s="537"/>
      <c r="AA111" s="537"/>
    </row>
    <row r="112" s="108" customFormat="true" ht="15" hidden="false" customHeight="false" outlineLevel="0" collapsed="false">
      <c r="A112" s="880"/>
      <c r="B112" s="880"/>
      <c r="C112" s="880"/>
      <c r="D112" s="885" t="s">
        <v>476</v>
      </c>
      <c r="E112" s="886" t="n">
        <f aca="false">X112/E$226</f>
        <v>2.60078754851026</v>
      </c>
      <c r="F112" s="887" t="n">
        <f aca="false">F220*F$226</f>
        <v>0</v>
      </c>
      <c r="G112" s="887" t="n">
        <f aca="false">G220*G$226</f>
        <v>0</v>
      </c>
      <c r="H112" s="887" t="n">
        <f aca="false">H220*H$226</f>
        <v>0</v>
      </c>
      <c r="I112" s="887" t="n">
        <f aca="false">I220*I$226</f>
        <v>0</v>
      </c>
      <c r="J112" s="887" t="n">
        <f aca="false">J220*J$226</f>
        <v>291950977.14475</v>
      </c>
      <c r="K112" s="887" t="n">
        <f aca="false">K220*K$226</f>
        <v>0</v>
      </c>
      <c r="L112" s="887" t="n">
        <f aca="false">L220*L$226</f>
        <v>0</v>
      </c>
      <c r="M112" s="887" t="n">
        <f aca="false">M220*M$226</f>
        <v>0</v>
      </c>
      <c r="N112" s="887" t="n">
        <f aca="false">N220*N$226</f>
        <v>0</v>
      </c>
      <c r="O112" s="887" t="n">
        <f aca="false">O220*O$226</f>
        <v>0</v>
      </c>
      <c r="P112" s="887" t="n">
        <f aca="false">P220*P$226</f>
        <v>0</v>
      </c>
      <c r="Q112" s="887" t="n">
        <f aca="false">Q220*Q$226</f>
        <v>0</v>
      </c>
      <c r="R112" s="887" t="n">
        <f aca="false">R220*R$226</f>
        <v>0</v>
      </c>
      <c r="S112" s="887" t="n">
        <f aca="false">S220*S$226</f>
        <v>0</v>
      </c>
      <c r="T112" s="887" t="n">
        <f aca="false">T220*T$226</f>
        <v>0</v>
      </c>
      <c r="U112" s="887" t="n">
        <f aca="false">U220*U$226</f>
        <v>0</v>
      </c>
      <c r="V112" s="887" t="n">
        <f aca="false">V220*V$226</f>
        <v>0</v>
      </c>
      <c r="W112" s="887" t="n">
        <f aca="false">W220*W$226</f>
        <v>20889954.7029043</v>
      </c>
      <c r="X112" s="887" t="n">
        <f aca="false">SUM(F112:W112)</f>
        <v>312840931.847654</v>
      </c>
      <c r="Y112" s="537"/>
      <c r="Z112" s="537"/>
      <c r="AA112" s="537"/>
    </row>
    <row r="113" s="108" customFormat="true" ht="15" hidden="false" customHeight="false" outlineLevel="0" collapsed="false">
      <c r="A113" s="880" t="s">
        <v>469</v>
      </c>
      <c r="B113" s="884" t="s">
        <v>165</v>
      </c>
      <c r="C113" s="884"/>
      <c r="D113" s="885" t="s">
        <v>7</v>
      </c>
      <c r="E113" s="886" t="n">
        <f aca="false">X113/E$226</f>
        <v>8.25434894425044</v>
      </c>
      <c r="F113" s="887" t="n">
        <f aca="false">F221*F$226</f>
        <v>0</v>
      </c>
      <c r="G113" s="887" t="n">
        <f aca="false">G221*G$226</f>
        <v>0</v>
      </c>
      <c r="H113" s="887" t="n">
        <f aca="false">H221*H$226</f>
        <v>0</v>
      </c>
      <c r="I113" s="887" t="n">
        <f aca="false">I221*I$226</f>
        <v>0</v>
      </c>
      <c r="J113" s="887" t="n">
        <f aca="false">J221*J$226</f>
        <v>0</v>
      </c>
      <c r="K113" s="887" t="n">
        <f aca="false">K221*K$226</f>
        <v>0</v>
      </c>
      <c r="L113" s="887" t="n">
        <f aca="false">L221*L$226</f>
        <v>0</v>
      </c>
      <c r="M113" s="887" t="n">
        <f aca="false">M221*M$226</f>
        <v>0</v>
      </c>
      <c r="N113" s="887" t="n">
        <f aca="false">N221*N$226</f>
        <v>329362298.528381</v>
      </c>
      <c r="O113" s="887" t="n">
        <f aca="false">O221*O$226</f>
        <v>89527061.9890303</v>
      </c>
      <c r="P113" s="887" t="n">
        <f aca="false">P221*P$226</f>
        <v>0</v>
      </c>
      <c r="Q113" s="887" t="n">
        <f aca="false">Q221*Q$226</f>
        <v>220026746.907389</v>
      </c>
      <c r="R113" s="887" t="n">
        <f aca="false">R221*R$226</f>
        <v>118453652.285348</v>
      </c>
      <c r="S113" s="887" t="n">
        <f aca="false">S221*S$226</f>
        <v>120325420.11203</v>
      </c>
      <c r="T113" s="887" t="n">
        <f aca="false">T221*T$226</f>
        <v>74592274.6781116</v>
      </c>
      <c r="U113" s="887" t="n">
        <f aca="false">U221*U$226</f>
        <v>0</v>
      </c>
      <c r="V113" s="887" t="n">
        <f aca="false">V221*V$226</f>
        <v>26114413.0757801</v>
      </c>
      <c r="W113" s="887" t="n">
        <f aca="false">W221*W$226</f>
        <v>14489003.8809832</v>
      </c>
      <c r="X113" s="887" t="n">
        <f aca="false">SUM(F113:W113)</f>
        <v>992890871.457053</v>
      </c>
      <c r="Y113" s="537"/>
      <c r="Z113" s="537"/>
      <c r="AA113" s="537"/>
    </row>
    <row r="114" s="108" customFormat="true" ht="15" hidden="false" customHeight="false" outlineLevel="0" collapsed="false">
      <c r="A114" s="880"/>
      <c r="B114" s="884"/>
      <c r="C114" s="884"/>
      <c r="D114" s="885" t="s">
        <v>475</v>
      </c>
      <c r="E114" s="886" t="n">
        <f aca="false">X114/E$226</f>
        <v>7.33707951445119</v>
      </c>
      <c r="F114" s="887" t="n">
        <f aca="false">F222*F$226</f>
        <v>0</v>
      </c>
      <c r="G114" s="887" t="n">
        <f aca="false">G222*G$226</f>
        <v>0</v>
      </c>
      <c r="H114" s="887" t="n">
        <f aca="false">H222*H$226</f>
        <v>0</v>
      </c>
      <c r="I114" s="887" t="n">
        <f aca="false">I222*I$226</f>
        <v>0</v>
      </c>
      <c r="J114" s="887" t="n">
        <f aca="false">J222*J$226</f>
        <v>0</v>
      </c>
      <c r="K114" s="887" t="n">
        <f aca="false">K222*K$226</f>
        <v>0</v>
      </c>
      <c r="L114" s="887" t="n">
        <f aca="false">L222*L$226</f>
        <v>0</v>
      </c>
      <c r="M114" s="887" t="n">
        <f aca="false">M222*M$226</f>
        <v>0</v>
      </c>
      <c r="N114" s="887" t="n">
        <f aca="false">N222*N$226</f>
        <v>231812577.065351</v>
      </c>
      <c r="O114" s="887" t="n">
        <f aca="false">O222*O$226</f>
        <v>195547016.274864</v>
      </c>
      <c r="P114" s="887" t="n">
        <f aca="false">P222*P$226</f>
        <v>0</v>
      </c>
      <c r="Q114" s="887" t="n">
        <f aca="false">Q222*Q$226</f>
        <v>0</v>
      </c>
      <c r="R114" s="887" t="n">
        <f aca="false">R222*R$226</f>
        <v>130096176.401595</v>
      </c>
      <c r="S114" s="887" t="n">
        <f aca="false">S222*S$226</f>
        <v>173633564.280216</v>
      </c>
      <c r="T114" s="887" t="n">
        <f aca="false">T222*T$226</f>
        <v>85363457.7603143</v>
      </c>
      <c r="U114" s="887" t="n">
        <f aca="false">U222*U$226</f>
        <v>0</v>
      </c>
      <c r="V114" s="887" t="n">
        <f aca="false">V222*V$226</f>
        <v>66102491.7724495</v>
      </c>
      <c r="W114" s="887" t="n">
        <f aca="false">W222*W$226</f>
        <v>0</v>
      </c>
      <c r="X114" s="887" t="n">
        <f aca="false">SUM(F114:W114)</f>
        <v>882555283.55479</v>
      </c>
      <c r="Y114" s="537"/>
      <c r="Z114" s="537"/>
      <c r="AA114" s="537"/>
    </row>
    <row r="115" s="108" customFormat="true" ht="15" hidden="false" customHeight="false" outlineLevel="0" collapsed="false">
      <c r="A115" s="880"/>
      <c r="B115" s="884"/>
      <c r="C115" s="884"/>
      <c r="D115" s="885" t="s">
        <v>476</v>
      </c>
      <c r="E115" s="886" t="n">
        <f aca="false">X115/E$226</f>
        <v>9.03958700627476</v>
      </c>
      <c r="F115" s="887" t="n">
        <f aca="false">F223*F$226</f>
        <v>0</v>
      </c>
      <c r="G115" s="887" t="n">
        <f aca="false">G223*G$226</f>
        <v>0</v>
      </c>
      <c r="H115" s="887" t="n">
        <f aca="false">H223*H$226</f>
        <v>0</v>
      </c>
      <c r="I115" s="887" t="n">
        <f aca="false">I223*I$226</f>
        <v>0</v>
      </c>
      <c r="J115" s="887" t="n">
        <f aca="false">J223*J$226</f>
        <v>0</v>
      </c>
      <c r="K115" s="887" t="n">
        <f aca="false">K223*K$226</f>
        <v>0</v>
      </c>
      <c r="L115" s="887" t="n">
        <f aca="false">L223*L$226</f>
        <v>0</v>
      </c>
      <c r="M115" s="887" t="n">
        <f aca="false">M223*M$226</f>
        <v>0</v>
      </c>
      <c r="N115" s="887" t="n">
        <f aca="false">N223*N$226</f>
        <v>417128910.583537</v>
      </c>
      <c r="O115" s="887" t="n">
        <f aca="false">O223*O$226</f>
        <v>0</v>
      </c>
      <c r="P115" s="887" t="n">
        <f aca="false">P223*P$226</f>
        <v>0</v>
      </c>
      <c r="Q115" s="887" t="n">
        <f aca="false">Q223*Q$226</f>
        <v>399817739.975699</v>
      </c>
      <c r="R115" s="887" t="n">
        <f aca="false">R223*R$226</f>
        <v>108723779.651049</v>
      </c>
      <c r="S115" s="887" t="n">
        <f aca="false">S223*S$226</f>
        <v>74549661.2130227</v>
      </c>
      <c r="T115" s="887" t="n">
        <f aca="false">T223*T$226</f>
        <v>66234756.097561</v>
      </c>
      <c r="U115" s="887" t="n">
        <f aca="false">U223*U$226</f>
        <v>0</v>
      </c>
      <c r="V115" s="887" t="n">
        <f aca="false">V223*V$226</f>
        <v>0</v>
      </c>
      <c r="W115" s="887" t="n">
        <f aca="false">W223*W$226</f>
        <v>20889954.7029043</v>
      </c>
      <c r="X115" s="887" t="n">
        <f aca="false">SUM(F115:W115)</f>
        <v>1087344802.22377</v>
      </c>
      <c r="Y115" s="537"/>
      <c r="Z115" s="537"/>
      <c r="AA115" s="537"/>
    </row>
    <row r="116" s="185" customFormat="true" ht="15.75" hidden="false" customHeight="true" outlineLevel="0" collapsed="false">
      <c r="A116" s="532"/>
      <c r="B116" s="874"/>
      <c r="C116" s="875"/>
      <c r="D116" s="875"/>
      <c r="E116" s="876"/>
      <c r="F116" s="876"/>
      <c r="G116" s="876"/>
      <c r="H116" s="876"/>
      <c r="I116" s="876"/>
      <c r="J116" s="876"/>
      <c r="K116" s="876"/>
      <c r="L116" s="876"/>
      <c r="M116" s="876"/>
      <c r="N116" s="876"/>
      <c r="O116" s="876"/>
      <c r="P116" s="876"/>
      <c r="Q116" s="876"/>
      <c r="R116" s="876"/>
      <c r="S116" s="876"/>
      <c r="T116" s="876"/>
      <c r="U116" s="876"/>
      <c r="V116" s="876"/>
      <c r="W116" s="877"/>
      <c r="X116" s="877"/>
      <c r="Y116" s="877"/>
      <c r="Z116" s="877"/>
      <c r="AA116" s="876"/>
    </row>
    <row r="117" s="108" customFormat="true" ht="24.75" hidden="false" customHeight="true" outlineLevel="0" collapsed="false">
      <c r="A117" s="878" t="s">
        <v>1075</v>
      </c>
      <c r="B117" s="201"/>
      <c r="C117" s="201"/>
      <c r="D117" s="892"/>
      <c r="E117" s="537"/>
      <c r="F117" s="537"/>
      <c r="G117" s="537"/>
      <c r="H117" s="537"/>
      <c r="I117" s="537"/>
      <c r="J117" s="537"/>
      <c r="K117" s="537"/>
      <c r="L117" s="537"/>
      <c r="M117" s="537"/>
      <c r="N117" s="537"/>
      <c r="O117" s="537"/>
      <c r="P117" s="537"/>
      <c r="Q117" s="537"/>
      <c r="R117" s="537"/>
      <c r="S117" s="537"/>
      <c r="T117" s="537"/>
      <c r="U117" s="537"/>
      <c r="V117" s="537"/>
      <c r="W117" s="537"/>
      <c r="X117" s="537"/>
      <c r="Y117" s="537"/>
      <c r="Z117" s="537"/>
      <c r="AA117" s="537"/>
    </row>
    <row r="118" s="130" customFormat="true" ht="30.55" hidden="false" customHeight="false" outlineLevel="0" collapsed="false">
      <c r="A118" s="879" t="s">
        <v>1062</v>
      </c>
      <c r="B118" s="880" t="s">
        <v>345</v>
      </c>
      <c r="C118" s="880"/>
      <c r="D118" s="880"/>
      <c r="E118" s="893" t="s">
        <v>4</v>
      </c>
      <c r="F118" s="880" t="s">
        <v>331</v>
      </c>
      <c r="G118" s="880" t="s">
        <v>1057</v>
      </c>
      <c r="H118" s="880" t="s">
        <v>221</v>
      </c>
      <c r="I118" s="880" t="s">
        <v>223</v>
      </c>
      <c r="J118" s="880" t="s">
        <v>225</v>
      </c>
      <c r="K118" s="880" t="s">
        <v>227</v>
      </c>
      <c r="L118" s="880" t="s">
        <v>230</v>
      </c>
      <c r="M118" s="880" t="s">
        <v>232</v>
      </c>
      <c r="N118" s="880" t="s">
        <v>234</v>
      </c>
      <c r="O118" s="880" t="s">
        <v>236</v>
      </c>
      <c r="P118" s="880" t="s">
        <v>238</v>
      </c>
      <c r="Q118" s="880" t="s">
        <v>241</v>
      </c>
      <c r="R118" s="880" t="s">
        <v>243</v>
      </c>
      <c r="S118" s="880" t="s">
        <v>245</v>
      </c>
      <c r="T118" s="880" t="s">
        <v>247</v>
      </c>
      <c r="U118" s="880" t="s">
        <v>249</v>
      </c>
      <c r="V118" s="880" t="s">
        <v>251</v>
      </c>
      <c r="W118" s="880" t="s">
        <v>1059</v>
      </c>
      <c r="X118" s="883"/>
      <c r="Y118" s="883"/>
      <c r="Z118" s="883"/>
      <c r="AA118" s="883"/>
    </row>
    <row r="119" s="108" customFormat="true" ht="13.5" hidden="false" customHeight="true" outlineLevel="0" collapsed="false">
      <c r="A119" s="880"/>
      <c r="B119" s="884" t="s">
        <v>987</v>
      </c>
      <c r="C119" s="884"/>
      <c r="D119" s="885" t="s">
        <v>7</v>
      </c>
      <c r="E119" s="894" t="n">
        <f aca="false">E231/E$5*100000</f>
        <v>998.197262042526</v>
      </c>
      <c r="F119" s="895" t="n">
        <f aca="false">F231/F$5*100000</f>
        <v>79.8296966471527</v>
      </c>
      <c r="G119" s="895" t="n">
        <f aca="false">G231/G$5*100000</f>
        <v>0</v>
      </c>
      <c r="H119" s="895" t="n">
        <f aca="false">H231/H$5*100000</f>
        <v>0</v>
      </c>
      <c r="I119" s="895" t="n">
        <f aca="false">I231/I$5*100000</f>
        <v>0</v>
      </c>
      <c r="J119" s="895" t="n">
        <f aca="false">J231/J$5*100000</f>
        <v>34.6440325653906</v>
      </c>
      <c r="K119" s="895" t="n">
        <f aca="false">K231/K$5*100000</f>
        <v>19.5694716242661</v>
      </c>
      <c r="L119" s="895" t="n">
        <f aca="false">L231/L$5*100000</f>
        <v>66.4341471516359</v>
      </c>
      <c r="M119" s="895" t="n">
        <f aca="false">M231/M$5*100000</f>
        <v>28.9059112588524</v>
      </c>
      <c r="N119" s="895" t="n">
        <f aca="false">N231/N$5*100000</f>
        <v>140.154169586545</v>
      </c>
      <c r="O119" s="895" t="n">
        <f aca="false">O231/O$5*100000</f>
        <v>93.1387767773983</v>
      </c>
      <c r="P119" s="895" t="n">
        <f aca="false">P231/P$5*100000</f>
        <v>212.456670021246</v>
      </c>
      <c r="Q119" s="895" t="n">
        <f aca="false">Q231/Q$5*100000</f>
        <v>300.902708124373</v>
      </c>
      <c r="R119" s="895" t="n">
        <f aca="false">R231/R$5*100000</f>
        <v>555.318240068347</v>
      </c>
      <c r="S119" s="895" t="n">
        <f aca="false">S231/S$5*100000</f>
        <v>737.97457099671</v>
      </c>
      <c r="T119" s="895" t="n">
        <f aca="false">T231/T$5*100000</f>
        <v>1394.84978540773</v>
      </c>
      <c r="U119" s="895" t="n">
        <f aca="false">U231/U$5*100000</f>
        <v>1819.92337164751</v>
      </c>
      <c r="V119" s="895" t="n">
        <f aca="false">V231/V$5*100000</f>
        <v>3956.16641901932</v>
      </c>
      <c r="W119" s="895" t="n">
        <f aca="false">AA231/AA$5*100000</f>
        <v>10681.9441877657</v>
      </c>
      <c r="X119" s="201"/>
      <c r="Y119" s="201"/>
      <c r="Z119" s="201"/>
      <c r="AA119" s="201"/>
    </row>
    <row r="120" s="108" customFormat="true" ht="13.5" hidden="false" customHeight="true" outlineLevel="0" collapsed="false">
      <c r="A120" s="880"/>
      <c r="B120" s="884"/>
      <c r="C120" s="884"/>
      <c r="D120" s="885" t="s">
        <v>475</v>
      </c>
      <c r="E120" s="894" t="n">
        <f aca="false">E232/E$6*100000</f>
        <v>1071.98600415073</v>
      </c>
      <c r="F120" s="895" t="n">
        <f aca="false">F232/F$6*100000</f>
        <v>101.574403250381</v>
      </c>
      <c r="G120" s="895" t="n">
        <f aca="false">G232/G$6*100000</f>
        <v>0</v>
      </c>
      <c r="H120" s="895" t="n">
        <f aca="false">H232/H$6*100000</f>
        <v>0</v>
      </c>
      <c r="I120" s="895" t="n">
        <f aca="false">I232/I$6*100000</f>
        <v>0</v>
      </c>
      <c r="J120" s="895" t="n">
        <f aca="false">J232/J$6*100000</f>
        <v>36.3108206245461</v>
      </c>
      <c r="K120" s="895" t="n">
        <f aca="false">K232/K$6*100000</f>
        <v>41.6666666666667</v>
      </c>
      <c r="L120" s="895" t="n">
        <f aca="false">L232/L$6*100000</f>
        <v>102.739726027397</v>
      </c>
      <c r="M120" s="895" t="n">
        <f aca="false">M232/M$6*100000</f>
        <v>58.9796520200531</v>
      </c>
      <c r="N120" s="895" t="n">
        <f aca="false">N232/N$6*100000</f>
        <v>197.287299630086</v>
      </c>
      <c r="O120" s="895" t="n">
        <f aca="false">O232/O$6*100000</f>
        <v>90.4159132007233</v>
      </c>
      <c r="P120" s="895" t="n">
        <f aca="false">P232/P$6*100000</f>
        <v>271.403898346904</v>
      </c>
      <c r="Q120" s="895" t="n">
        <f aca="false">Q232/Q$6*100000</f>
        <v>272.614622057001</v>
      </c>
      <c r="R120" s="895" t="n">
        <f aca="false">R232/R$6*100000</f>
        <v>727.187426694816</v>
      </c>
      <c r="S120" s="895" t="n">
        <f aca="false">S232/S$6*100000</f>
        <v>1020.01539645881</v>
      </c>
      <c r="T120" s="895" t="n">
        <f aca="false">T232/T$6*100000</f>
        <v>2111.98428290766</v>
      </c>
      <c r="U120" s="895" t="n">
        <f aca="false">U232/U$6*100000</f>
        <v>2713.66188396756</v>
      </c>
      <c r="V120" s="895" t="n">
        <f aca="false">V232/V$6*100000</f>
        <v>5453.69064409967</v>
      </c>
      <c r="W120" s="895" t="n">
        <f aca="false">AA232/AA$6*100000</f>
        <v>12605.548854041</v>
      </c>
      <c r="X120" s="201"/>
      <c r="Y120" s="201"/>
      <c r="Z120" s="201"/>
      <c r="AA120" s="201"/>
    </row>
    <row r="121" s="108" customFormat="true" ht="15" hidden="false" customHeight="false" outlineLevel="0" collapsed="false">
      <c r="A121" s="880"/>
      <c r="B121" s="884"/>
      <c r="C121" s="884"/>
      <c r="D121" s="885" t="s">
        <v>476</v>
      </c>
      <c r="E121" s="894" t="n">
        <f aca="false">E233/E$7*100000</f>
        <v>935.599336495649</v>
      </c>
      <c r="F121" s="895" t="n">
        <f aca="false">F233/F$7*100000</f>
        <v>55.8971492453885</v>
      </c>
      <c r="G121" s="895" t="n">
        <f aca="false">G233/G$7*100000</f>
        <v>0</v>
      </c>
      <c r="H121" s="895" t="n">
        <f aca="false">H233/H$7*100000</f>
        <v>0</v>
      </c>
      <c r="I121" s="895" t="n">
        <f aca="false">I233/I$7*100000</f>
        <v>0</v>
      </c>
      <c r="J121" s="895" t="n">
        <f aca="false">J233/J$7*100000</f>
        <v>33.1235508446505</v>
      </c>
      <c r="K121" s="895" t="n">
        <f aca="false">K233/K$7*100000</f>
        <v>0</v>
      </c>
      <c r="L121" s="895" t="n">
        <f aca="false">L233/L$7*100000</f>
        <v>32.2476620445018</v>
      </c>
      <c r="M121" s="895" t="n">
        <f aca="false">M233/M$7*100000</f>
        <v>0</v>
      </c>
      <c r="N121" s="895" t="n">
        <f aca="false">N233/N$7*100000</f>
        <v>88.7508320390504</v>
      </c>
      <c r="O121" s="895" t="n">
        <f aca="false">O233/O$7*100000</f>
        <v>95.4380606986066</v>
      </c>
      <c r="P121" s="895" t="n">
        <f aca="false">P233/P$7*100000</f>
        <v>163.59918200409</v>
      </c>
      <c r="Q121" s="895" t="n">
        <f aca="false">Q233/Q$7*100000</f>
        <v>324.017820980154</v>
      </c>
      <c r="R121" s="895" t="n">
        <f aca="false">R233/R$7*100000</f>
        <v>411.683983532641</v>
      </c>
      <c r="S121" s="895" t="n">
        <f aca="false">S233/S$7*100000</f>
        <v>495.785820525533</v>
      </c>
      <c r="T121" s="895" t="n">
        <f aca="false">T233/T$7*100000</f>
        <v>838.414634146342</v>
      </c>
      <c r="U121" s="895" t="n">
        <f aca="false">U233/U$7*100000</f>
        <v>1121.40419307655</v>
      </c>
      <c r="V121" s="895" t="n">
        <f aca="false">V233/V$7*100000</f>
        <v>2978.20079828063</v>
      </c>
      <c r="W121" s="895" t="n">
        <f aca="false">AA233/AA$7*100000</f>
        <v>9832.13429256595</v>
      </c>
      <c r="X121" s="201"/>
      <c r="Y121" s="201"/>
      <c r="Z121" s="201"/>
      <c r="AA121" s="201"/>
    </row>
    <row r="122" s="108" customFormat="true" ht="13.5" hidden="false" customHeight="true" outlineLevel="0" collapsed="false">
      <c r="A122" s="880" t="s">
        <v>419</v>
      </c>
      <c r="B122" s="884" t="s">
        <v>920</v>
      </c>
      <c r="C122" s="884"/>
      <c r="D122" s="885" t="s">
        <v>7</v>
      </c>
      <c r="E122" s="894" t="n">
        <f aca="false">E234/E$5*100000</f>
        <v>0.787221815490951</v>
      </c>
      <c r="F122" s="895" t="n">
        <f aca="false">F234/F$5*100000</f>
        <v>0</v>
      </c>
      <c r="G122" s="895" t="n">
        <f aca="false">G234/G$5*100000</f>
        <v>0</v>
      </c>
      <c r="H122" s="895" t="n">
        <f aca="false">H234/H$5*100000</f>
        <v>0</v>
      </c>
      <c r="I122" s="895" t="n">
        <f aca="false">I234/I$5*100000</f>
        <v>0</v>
      </c>
      <c r="J122" s="895" t="n">
        <f aca="false">J234/J$5*100000</f>
        <v>0</v>
      </c>
      <c r="K122" s="895" t="n">
        <f aca="false">K234/K$5*100000</f>
        <v>0</v>
      </c>
      <c r="L122" s="895" t="n">
        <f aca="false">L234/L$5*100000</f>
        <v>0</v>
      </c>
      <c r="M122" s="895" t="n">
        <f aca="false">M234/M$5*100000</f>
        <v>0</v>
      </c>
      <c r="N122" s="895" t="n">
        <f aca="false">N234/N$5*100000</f>
        <v>0</v>
      </c>
      <c r="O122" s="895" t="n">
        <f aca="false">O234/O$5*100000</f>
        <v>0</v>
      </c>
      <c r="P122" s="895" t="n">
        <f aca="false">P234/P$5*100000</f>
        <v>0</v>
      </c>
      <c r="Q122" s="895" t="n">
        <f aca="false">Q234/Q$5*100000</f>
        <v>0</v>
      </c>
      <c r="R122" s="895" t="n">
        <f aca="false">R234/R$5*100000</f>
        <v>0</v>
      </c>
      <c r="S122" s="895" t="n">
        <f aca="false">S234/S$5*100000</f>
        <v>0</v>
      </c>
      <c r="T122" s="895" t="n">
        <f aca="false">T234/T$5*100000</f>
        <v>0</v>
      </c>
      <c r="U122" s="895" t="n">
        <f aca="false">U234/U$5*100000</f>
        <v>0</v>
      </c>
      <c r="V122" s="895" t="n">
        <f aca="false">V234/V$5*100000</f>
        <v>0</v>
      </c>
      <c r="W122" s="895" t="n">
        <f aca="false">AA234/AA$5*100000</f>
        <v>18.4808722971724</v>
      </c>
      <c r="X122" s="201"/>
      <c r="Y122" s="201"/>
      <c r="Z122" s="201"/>
      <c r="AA122" s="201"/>
    </row>
    <row r="123" s="108" customFormat="true" ht="13.5" hidden="false" customHeight="true" outlineLevel="0" collapsed="false">
      <c r="A123" s="880"/>
      <c r="B123" s="884"/>
      <c r="C123" s="884"/>
      <c r="D123" s="885" t="s">
        <v>475</v>
      </c>
      <c r="E123" s="894" t="n">
        <f aca="false">E235/E$6*100000</f>
        <v>0</v>
      </c>
      <c r="F123" s="895" t="n">
        <f aca="false">F235/F$6*100000</f>
        <v>0</v>
      </c>
      <c r="G123" s="895" t="n">
        <f aca="false">G235/G$6*100000</f>
        <v>0</v>
      </c>
      <c r="H123" s="895" t="n">
        <f aca="false">H235/H$6*100000</f>
        <v>0</v>
      </c>
      <c r="I123" s="895" t="n">
        <f aca="false">I235/I$6*100000</f>
        <v>0</v>
      </c>
      <c r="J123" s="895" t="n">
        <f aca="false">J235/J$6*100000</f>
        <v>0</v>
      </c>
      <c r="K123" s="895" t="n">
        <f aca="false">K235/K$6*100000</f>
        <v>0</v>
      </c>
      <c r="L123" s="895" t="n">
        <f aca="false">L235/L$6*100000</f>
        <v>0</v>
      </c>
      <c r="M123" s="895" t="n">
        <f aca="false">M235/M$6*100000</f>
        <v>0</v>
      </c>
      <c r="N123" s="895" t="n">
        <f aca="false">N235/N$6*100000</f>
        <v>0</v>
      </c>
      <c r="O123" s="895" t="n">
        <f aca="false">O235/O$6*100000</f>
        <v>0</v>
      </c>
      <c r="P123" s="895" t="n">
        <f aca="false">P235/P$6*100000</f>
        <v>0</v>
      </c>
      <c r="Q123" s="895" t="n">
        <f aca="false">Q235/Q$6*100000</f>
        <v>0</v>
      </c>
      <c r="R123" s="895" t="n">
        <f aca="false">R235/R$6*100000</f>
        <v>0</v>
      </c>
      <c r="S123" s="895" t="n">
        <f aca="false">S235/S$6*100000</f>
        <v>0</v>
      </c>
      <c r="T123" s="895" t="n">
        <f aca="false">T235/T$6*100000</f>
        <v>0</v>
      </c>
      <c r="U123" s="895" t="n">
        <f aca="false">U235/U$6*100000</f>
        <v>0</v>
      </c>
      <c r="V123" s="895" t="n">
        <f aca="false">V235/V$6*100000</f>
        <v>0</v>
      </c>
      <c r="W123" s="895" t="n">
        <f aca="false">AA235/AA$6*100000</f>
        <v>0</v>
      </c>
      <c r="X123" s="888"/>
      <c r="Y123" s="888"/>
      <c r="Z123" s="888"/>
      <c r="AA123" s="888"/>
    </row>
    <row r="124" s="108" customFormat="true" ht="15" hidden="false" customHeight="false" outlineLevel="0" collapsed="false">
      <c r="A124" s="880"/>
      <c r="B124" s="884"/>
      <c r="C124" s="884"/>
      <c r="D124" s="885" t="s">
        <v>476</v>
      </c>
      <c r="E124" s="894" t="n">
        <f aca="false">E236/E$7*100000</f>
        <v>1.4550534004598</v>
      </c>
      <c r="F124" s="895" t="n">
        <f aca="false">F236/F$7*100000</f>
        <v>0</v>
      </c>
      <c r="G124" s="895" t="n">
        <f aca="false">G236/G$7*100000</f>
        <v>0</v>
      </c>
      <c r="H124" s="895" t="n">
        <f aca="false">H236/H$7*100000</f>
        <v>0</v>
      </c>
      <c r="I124" s="895" t="n">
        <f aca="false">I236/I$7*100000</f>
        <v>0</v>
      </c>
      <c r="J124" s="895" t="n">
        <f aca="false">J236/J$7*100000</f>
        <v>0</v>
      </c>
      <c r="K124" s="895" t="n">
        <f aca="false">K236/K$7*100000</f>
        <v>0</v>
      </c>
      <c r="L124" s="895" t="n">
        <f aca="false">L236/L$7*100000</f>
        <v>0</v>
      </c>
      <c r="M124" s="895" t="n">
        <f aca="false">M236/M$7*100000</f>
        <v>0</v>
      </c>
      <c r="N124" s="895" t="n">
        <f aca="false">N236/N$7*100000</f>
        <v>0</v>
      </c>
      <c r="O124" s="895" t="n">
        <f aca="false">O236/O$7*100000</f>
        <v>0</v>
      </c>
      <c r="P124" s="895" t="n">
        <f aca="false">P236/P$7*100000</f>
        <v>0</v>
      </c>
      <c r="Q124" s="895" t="n">
        <f aca="false">Q236/Q$7*100000</f>
        <v>0</v>
      </c>
      <c r="R124" s="895" t="n">
        <f aca="false">R236/R$7*100000</f>
        <v>0</v>
      </c>
      <c r="S124" s="895" t="n">
        <f aca="false">S236/S$7*100000</f>
        <v>0</v>
      </c>
      <c r="T124" s="895" t="n">
        <f aca="false">T236/T$7*100000</f>
        <v>0</v>
      </c>
      <c r="U124" s="895" t="n">
        <f aca="false">U236/U$7*100000</f>
        <v>0</v>
      </c>
      <c r="V124" s="895" t="n">
        <f aca="false">V236/V$7*100000</f>
        <v>0</v>
      </c>
      <c r="W124" s="895" t="n">
        <f aca="false">AA236/AA$7*100000</f>
        <v>26.6453503863576</v>
      </c>
      <c r="X124" s="888"/>
      <c r="Y124" s="888"/>
      <c r="Z124" s="888"/>
      <c r="AA124" s="888"/>
    </row>
    <row r="125" s="108" customFormat="true" ht="13.5" hidden="false" customHeight="true" outlineLevel="0" collapsed="false">
      <c r="A125" s="880" t="s">
        <v>421</v>
      </c>
      <c r="B125" s="884" t="s">
        <v>149</v>
      </c>
      <c r="C125" s="884"/>
      <c r="D125" s="885" t="s">
        <v>7</v>
      </c>
      <c r="E125" s="894" t="n">
        <f aca="false">E237/E$5*100000</f>
        <v>328.271497059727</v>
      </c>
      <c r="F125" s="895" t="n">
        <f aca="false">F237/F$5*100000</f>
        <v>0</v>
      </c>
      <c r="G125" s="895" t="n">
        <f aca="false">G237/G$5*100000</f>
        <v>0</v>
      </c>
      <c r="H125" s="895" t="n">
        <f aca="false">H237/H$5*100000</f>
        <v>0</v>
      </c>
      <c r="I125" s="895" t="n">
        <f aca="false">I237/I$5*100000</f>
        <v>0</v>
      </c>
      <c r="J125" s="895" t="n">
        <f aca="false">J237/J$5*100000</f>
        <v>0</v>
      </c>
      <c r="K125" s="895" t="n">
        <f aca="false">K237/K$5*100000</f>
        <v>0</v>
      </c>
      <c r="L125" s="895" t="n">
        <f aca="false">L237/L$5*100000</f>
        <v>66.4341471516359</v>
      </c>
      <c r="M125" s="895" t="n">
        <f aca="false">M237/M$5*100000</f>
        <v>0</v>
      </c>
      <c r="N125" s="895" t="n">
        <f aca="false">N237/N$5*100000</f>
        <v>35.0385423966363</v>
      </c>
      <c r="O125" s="895" t="n">
        <f aca="false">O237/O$5*100000</f>
        <v>51.7437648763324</v>
      </c>
      <c r="P125" s="895" t="n">
        <f aca="false">P237/P$5*100000</f>
        <v>145.365090014537</v>
      </c>
      <c r="Q125" s="895" t="n">
        <f aca="false">Q237/Q$5*100000</f>
        <v>211.746350161596</v>
      </c>
      <c r="R125" s="895" t="n">
        <f aca="false">R237/R$5*100000</f>
        <v>341.734301580521</v>
      </c>
      <c r="S125" s="895" t="n">
        <f aca="false">S237/S$5*100000</f>
        <v>337.867875878012</v>
      </c>
      <c r="T125" s="895" t="n">
        <f aca="false">T237/T$5*100000</f>
        <v>793.991416309013</v>
      </c>
      <c r="U125" s="895" t="n">
        <f aca="false">U237/U$5*100000</f>
        <v>697.865353037767</v>
      </c>
      <c r="V125" s="895" t="n">
        <f aca="false">V237/V$5*100000</f>
        <v>1448.73699851412</v>
      </c>
      <c r="W125" s="895" t="n">
        <f aca="false">AA237/AA$5*100000</f>
        <v>1848.08722971724</v>
      </c>
      <c r="X125" s="888"/>
      <c r="Y125" s="888"/>
      <c r="Z125" s="888"/>
      <c r="AA125" s="888"/>
    </row>
    <row r="126" s="108" customFormat="true" ht="13.5" hidden="false" customHeight="true" outlineLevel="0" collapsed="false">
      <c r="A126" s="880"/>
      <c r="B126" s="884"/>
      <c r="C126" s="884"/>
      <c r="D126" s="885" t="s">
        <v>475</v>
      </c>
      <c r="E126" s="894" t="n">
        <f aca="false">E238/E$6*100000</f>
        <v>408.212270380598</v>
      </c>
      <c r="F126" s="895" t="n">
        <f aca="false">F238/F$6*100000</f>
        <v>0</v>
      </c>
      <c r="G126" s="895" t="n">
        <f aca="false">G238/G$6*100000</f>
        <v>0</v>
      </c>
      <c r="H126" s="895" t="n">
        <f aca="false">H238/H$6*100000</f>
        <v>0</v>
      </c>
      <c r="I126" s="895" t="n">
        <f aca="false">I238/I$6*100000</f>
        <v>0</v>
      </c>
      <c r="J126" s="895" t="n">
        <f aca="false">J238/J$6*100000</f>
        <v>0</v>
      </c>
      <c r="K126" s="895" t="n">
        <f aca="false">K238/K$6*100000</f>
        <v>0</v>
      </c>
      <c r="L126" s="895" t="n">
        <f aca="false">L238/L$6*100000</f>
        <v>102.739726027397</v>
      </c>
      <c r="M126" s="895" t="n">
        <f aca="false">M238/M$6*100000</f>
        <v>0</v>
      </c>
      <c r="N126" s="895" t="n">
        <f aca="false">N238/N$6*100000</f>
        <v>73.9827373612824</v>
      </c>
      <c r="O126" s="895" t="n">
        <f aca="false">O238/O$6*100000</f>
        <v>22.6039783001808</v>
      </c>
      <c r="P126" s="895" t="n">
        <f aca="false">P238/P$6*100000</f>
        <v>123.365408339502</v>
      </c>
      <c r="Q126" s="895" t="n">
        <f aca="false">Q238/Q$6*100000</f>
        <v>198.265179677819</v>
      </c>
      <c r="R126" s="895" t="n">
        <f aca="false">R238/R$6*100000</f>
        <v>422.237860661506</v>
      </c>
      <c r="S126" s="895" t="n">
        <f aca="false">S238/S$6*100000</f>
        <v>384.911470361817</v>
      </c>
      <c r="T126" s="895" t="n">
        <f aca="false">T238/T$6*100000</f>
        <v>1227.8978388998</v>
      </c>
      <c r="U126" s="895" t="n">
        <f aca="false">U238/U$6*100000</f>
        <v>1185.27760449158</v>
      </c>
      <c r="V126" s="895" t="n">
        <f aca="false">V238/V$6*100000</f>
        <v>2209.68500235073</v>
      </c>
      <c r="W126" s="895" t="n">
        <f aca="false">AA238/AA$6*100000</f>
        <v>2714.11338962606</v>
      </c>
      <c r="X126" s="888"/>
      <c r="Y126" s="888"/>
      <c r="Z126" s="888"/>
      <c r="AA126" s="888"/>
    </row>
    <row r="127" s="108" customFormat="true" ht="15" hidden="false" customHeight="false" outlineLevel="0" collapsed="false">
      <c r="A127" s="880"/>
      <c r="B127" s="884"/>
      <c r="C127" s="884"/>
      <c r="D127" s="885" t="s">
        <v>476</v>
      </c>
      <c r="E127" s="894" t="n">
        <f aca="false">E239/E$7*100000</f>
        <v>260.454558682304</v>
      </c>
      <c r="F127" s="895" t="n">
        <f aca="false">F239/F$7*100000</f>
        <v>0</v>
      </c>
      <c r="G127" s="895" t="n">
        <f aca="false">G239/G$7*100000</f>
        <v>0</v>
      </c>
      <c r="H127" s="895" t="n">
        <f aca="false">H239/H$7*100000</f>
        <v>0</v>
      </c>
      <c r="I127" s="895" t="n">
        <f aca="false">I239/I$7*100000</f>
        <v>0</v>
      </c>
      <c r="J127" s="895" t="n">
        <f aca="false">J239/J$7*100000</f>
        <v>0</v>
      </c>
      <c r="K127" s="895" t="n">
        <f aca="false">K239/K$7*100000</f>
        <v>0</v>
      </c>
      <c r="L127" s="895" t="n">
        <f aca="false">L239/L$7*100000</f>
        <v>32.2476620445018</v>
      </c>
      <c r="M127" s="895" t="n">
        <f aca="false">M239/M$7*100000</f>
        <v>0</v>
      </c>
      <c r="N127" s="895" t="n">
        <f aca="false">N239/N$7*100000</f>
        <v>0</v>
      </c>
      <c r="O127" s="895" t="n">
        <f aca="false">O239/O$7*100000</f>
        <v>76.3504485588853</v>
      </c>
      <c r="P127" s="895" t="n">
        <f aca="false">P239/P$7*100000</f>
        <v>163.59918200409</v>
      </c>
      <c r="Q127" s="895" t="n">
        <f aca="false">Q239/Q$7*100000</f>
        <v>222.762251923856</v>
      </c>
      <c r="R127" s="895" t="n">
        <f aca="false">R239/R$7*100000</f>
        <v>274.45598902176</v>
      </c>
      <c r="S127" s="895" t="n">
        <f aca="false">S239/S$7*100000</f>
        <v>297.47149231532</v>
      </c>
      <c r="T127" s="895" t="n">
        <f aca="false">T239/T$7*100000</f>
        <v>457.317073170732</v>
      </c>
      <c r="U127" s="895" t="n">
        <f aca="false">U239/U$7*100000</f>
        <v>316.918576304242</v>
      </c>
      <c r="V127" s="895" t="n">
        <f aca="false">V239/V$7*100000</f>
        <v>951.796131409272</v>
      </c>
      <c r="W127" s="895" t="n">
        <f aca="false">AA239/AA$7*100000</f>
        <v>1465.49427124967</v>
      </c>
      <c r="X127" s="888"/>
      <c r="Y127" s="888"/>
      <c r="Z127" s="888"/>
      <c r="AA127" s="888"/>
    </row>
    <row r="128" s="108" customFormat="true" ht="13.5" hidden="false" customHeight="true" outlineLevel="0" collapsed="false">
      <c r="A128" s="880" t="s">
        <v>422</v>
      </c>
      <c r="B128" s="880" t="s">
        <v>477</v>
      </c>
      <c r="C128" s="889" t="s">
        <v>1065</v>
      </c>
      <c r="D128" s="885" t="s">
        <v>7</v>
      </c>
      <c r="E128" s="894" t="n">
        <f aca="false">E240/E$5*100000</f>
        <v>13.3827708633462</v>
      </c>
      <c r="F128" s="895" t="n">
        <f aca="false">F240/F$5*100000</f>
        <v>0</v>
      </c>
      <c r="G128" s="895" t="n">
        <f aca="false">G240/G$5*100000</f>
        <v>0</v>
      </c>
      <c r="H128" s="895" t="n">
        <f aca="false">H240/H$5*100000</f>
        <v>0</v>
      </c>
      <c r="I128" s="895" t="n">
        <f aca="false">I240/I$5*100000</f>
        <v>0</v>
      </c>
      <c r="J128" s="895" t="n">
        <f aca="false">J240/J$5*100000</f>
        <v>0</v>
      </c>
      <c r="K128" s="895" t="n">
        <f aca="false">K240/K$5*100000</f>
        <v>0</v>
      </c>
      <c r="L128" s="895" t="n">
        <f aca="false">L240/L$5*100000</f>
        <v>0</v>
      </c>
      <c r="M128" s="895" t="n">
        <f aca="false">M240/M$5*100000</f>
        <v>0</v>
      </c>
      <c r="N128" s="895" t="n">
        <f aca="false">N240/N$5*100000</f>
        <v>0</v>
      </c>
      <c r="O128" s="895" t="n">
        <f aca="false">O240/O$5*100000</f>
        <v>0</v>
      </c>
      <c r="P128" s="895" t="n">
        <f aca="false">P240/P$5*100000</f>
        <v>0</v>
      </c>
      <c r="Q128" s="895" t="n">
        <f aca="false">Q240/Q$5*100000</f>
        <v>11.1445447453472</v>
      </c>
      <c r="R128" s="895" t="n">
        <f aca="false">R240/R$5*100000</f>
        <v>10.6791969243913</v>
      </c>
      <c r="S128" s="895" t="n">
        <f aca="false">S240/S$5*100000</f>
        <v>17.7825197830533</v>
      </c>
      <c r="T128" s="895" t="n">
        <f aca="false">T240/T$5*100000</f>
        <v>53.6480686695279</v>
      </c>
      <c r="U128" s="895" t="n">
        <f aca="false">U240/U$5*100000</f>
        <v>41.0509031198686</v>
      </c>
      <c r="V128" s="895" t="n">
        <f aca="false">V240/V$5*100000</f>
        <v>74.2942050520059</v>
      </c>
      <c r="W128" s="895" t="n">
        <f aca="false">AA240/AA$5*100000</f>
        <v>18.4808722971724</v>
      </c>
      <c r="X128" s="888"/>
      <c r="Y128" s="888"/>
      <c r="Z128" s="888"/>
      <c r="AA128" s="888"/>
    </row>
    <row r="129" s="108" customFormat="true" ht="13.5" hidden="false" customHeight="true" outlineLevel="0" collapsed="false">
      <c r="A129" s="880"/>
      <c r="B129" s="880"/>
      <c r="C129" s="880"/>
      <c r="D129" s="885" t="s">
        <v>475</v>
      </c>
      <c r="E129" s="894" t="n">
        <f aca="false">E241/E$6*100000</f>
        <v>24.0124864929763</v>
      </c>
      <c r="F129" s="895" t="n">
        <f aca="false">F241/F$6*100000</f>
        <v>0</v>
      </c>
      <c r="G129" s="895" t="n">
        <f aca="false">G241/G$6*100000</f>
        <v>0</v>
      </c>
      <c r="H129" s="895" t="n">
        <f aca="false">H241/H$6*100000</f>
        <v>0</v>
      </c>
      <c r="I129" s="895" t="n">
        <f aca="false">I241/I$6*100000</f>
        <v>0</v>
      </c>
      <c r="J129" s="895" t="n">
        <f aca="false">J241/J$6*100000</f>
        <v>0</v>
      </c>
      <c r="K129" s="895" t="n">
        <f aca="false">K241/K$6*100000</f>
        <v>0</v>
      </c>
      <c r="L129" s="895" t="n">
        <f aca="false">L241/L$6*100000</f>
        <v>0</v>
      </c>
      <c r="M129" s="895" t="n">
        <f aca="false">M241/M$6*100000</f>
        <v>0</v>
      </c>
      <c r="N129" s="895" t="n">
        <f aca="false">N241/N$6*100000</f>
        <v>0</v>
      </c>
      <c r="O129" s="895" t="n">
        <f aca="false">O241/O$6*100000</f>
        <v>0</v>
      </c>
      <c r="P129" s="895" t="n">
        <f aca="false">P241/P$6*100000</f>
        <v>0</v>
      </c>
      <c r="Q129" s="895" t="n">
        <f aca="false">Q241/Q$6*100000</f>
        <v>24.7831474597274</v>
      </c>
      <c r="R129" s="895" t="n">
        <f aca="false">R241/R$6*100000</f>
        <v>23.4576589256392</v>
      </c>
      <c r="S129" s="895" t="n">
        <f aca="false">S241/S$6*100000</f>
        <v>19.2455735180908</v>
      </c>
      <c r="T129" s="895" t="n">
        <f aca="false">T241/T$6*100000</f>
        <v>122.78978388998</v>
      </c>
      <c r="U129" s="895" t="n">
        <f aca="false">U241/U$6*100000</f>
        <v>62.3830318153462</v>
      </c>
      <c r="V129" s="895" t="n">
        <f aca="false">V241/V$6*100000</f>
        <v>141.043723554302</v>
      </c>
      <c r="W129" s="895" t="n">
        <f aca="false">AA241/AA$6*100000</f>
        <v>60.313630880579</v>
      </c>
      <c r="X129" s="888"/>
      <c r="Y129" s="888"/>
      <c r="Z129" s="888"/>
      <c r="AA129" s="888"/>
    </row>
    <row r="130" s="108" customFormat="true" ht="15" hidden="false" customHeight="false" outlineLevel="0" collapsed="false">
      <c r="A130" s="880"/>
      <c r="B130" s="880"/>
      <c r="C130" s="880"/>
      <c r="D130" s="885" t="s">
        <v>476</v>
      </c>
      <c r="E130" s="894" t="n">
        <f aca="false">E242/E$7*100000</f>
        <v>4.36516020137939</v>
      </c>
      <c r="F130" s="895" t="n">
        <f aca="false">F242/F$7*100000</f>
        <v>0</v>
      </c>
      <c r="G130" s="895" t="n">
        <f aca="false">G242/G$7*100000</f>
        <v>0</v>
      </c>
      <c r="H130" s="895" t="n">
        <f aca="false">H242/H$7*100000</f>
        <v>0</v>
      </c>
      <c r="I130" s="895" t="n">
        <f aca="false">I242/I$7*100000</f>
        <v>0</v>
      </c>
      <c r="J130" s="895" t="n">
        <f aca="false">J242/J$7*100000</f>
        <v>0</v>
      </c>
      <c r="K130" s="895" t="n">
        <f aca="false">K242/K$7*100000</f>
        <v>0</v>
      </c>
      <c r="L130" s="895" t="n">
        <f aca="false">L242/L$7*100000</f>
        <v>0</v>
      </c>
      <c r="M130" s="895" t="n">
        <f aca="false">M242/M$7*100000</f>
        <v>0</v>
      </c>
      <c r="N130" s="895" t="n">
        <f aca="false">N242/N$7*100000</f>
        <v>0</v>
      </c>
      <c r="O130" s="895" t="n">
        <f aca="false">O242/O$7*100000</f>
        <v>0</v>
      </c>
      <c r="P130" s="895" t="n">
        <f aca="false">P242/P$7*100000</f>
        <v>0</v>
      </c>
      <c r="Q130" s="895" t="n">
        <f aca="false">Q242/Q$7*100000</f>
        <v>0</v>
      </c>
      <c r="R130" s="895" t="n">
        <f aca="false">R242/R$7*100000</f>
        <v>0</v>
      </c>
      <c r="S130" s="895" t="n">
        <f aca="false">S242/S$7*100000</f>
        <v>16.5261940175178</v>
      </c>
      <c r="T130" s="895" t="n">
        <f aca="false">T242/T$7*100000</f>
        <v>0</v>
      </c>
      <c r="U130" s="895" t="n">
        <f aca="false">U242/U$7*100000</f>
        <v>24.3783520234032</v>
      </c>
      <c r="V130" s="895" t="n">
        <f aca="false">V242/V$7*100000</f>
        <v>30.7031010132023</v>
      </c>
      <c r="W130" s="895" t="n">
        <f aca="false">AA242/AA$7*100000</f>
        <v>0</v>
      </c>
      <c r="X130" s="888"/>
      <c r="Y130" s="888"/>
      <c r="Z130" s="888"/>
      <c r="AA130" s="888"/>
    </row>
    <row r="131" s="108" customFormat="true" ht="13.5" hidden="false" customHeight="true" outlineLevel="0" collapsed="false">
      <c r="A131" s="880" t="s">
        <v>424</v>
      </c>
      <c r="B131" s="884"/>
      <c r="C131" s="884" t="s">
        <v>425</v>
      </c>
      <c r="D131" s="885" t="s">
        <v>7</v>
      </c>
      <c r="E131" s="894" t="n">
        <f aca="false">E243/E$5*100000</f>
        <v>26.7655417266923</v>
      </c>
      <c r="F131" s="895" t="n">
        <f aca="false">F243/F$5*100000</f>
        <v>0</v>
      </c>
      <c r="G131" s="895" t="n">
        <f aca="false">G243/G$5*100000</f>
        <v>0</v>
      </c>
      <c r="H131" s="895" t="n">
        <f aca="false">H243/H$5*100000</f>
        <v>0</v>
      </c>
      <c r="I131" s="895" t="n">
        <f aca="false">I243/I$5*100000</f>
        <v>0</v>
      </c>
      <c r="J131" s="895" t="n">
        <f aca="false">J243/J$5*100000</f>
        <v>0</v>
      </c>
      <c r="K131" s="895" t="n">
        <f aca="false">K243/K$5*100000</f>
        <v>0</v>
      </c>
      <c r="L131" s="895" t="n">
        <f aca="false">L243/L$5*100000</f>
        <v>0</v>
      </c>
      <c r="M131" s="895" t="n">
        <f aca="false">M243/M$5*100000</f>
        <v>0</v>
      </c>
      <c r="N131" s="895" t="n">
        <f aca="false">N243/N$5*100000</f>
        <v>0</v>
      </c>
      <c r="O131" s="895" t="n">
        <f aca="false">O243/O$5*100000</f>
        <v>0</v>
      </c>
      <c r="P131" s="895" t="n">
        <f aca="false">P243/P$5*100000</f>
        <v>0</v>
      </c>
      <c r="Q131" s="895" t="n">
        <f aca="false">Q243/Q$5*100000</f>
        <v>11.1445447453472</v>
      </c>
      <c r="R131" s="895" t="n">
        <f aca="false">R243/R$5*100000</f>
        <v>42.7167876975651</v>
      </c>
      <c r="S131" s="895" t="n">
        <f aca="false">S243/S$5*100000</f>
        <v>17.7825197830533</v>
      </c>
      <c r="T131" s="895" t="n">
        <f aca="false">T243/T$5*100000</f>
        <v>75.1072961373391</v>
      </c>
      <c r="U131" s="895" t="n">
        <f aca="false">U243/U$5*100000</f>
        <v>27.3672687465791</v>
      </c>
      <c r="V131" s="895" t="n">
        <f aca="false">V243/V$5*100000</f>
        <v>74.2942050520059</v>
      </c>
      <c r="W131" s="895" t="n">
        <f aca="false">AA243/AA$5*100000</f>
        <v>258.732212160414</v>
      </c>
      <c r="X131" s="888"/>
      <c r="Y131" s="888"/>
      <c r="Z131" s="888"/>
      <c r="AA131" s="888"/>
    </row>
    <row r="132" s="108" customFormat="true" ht="13.5" hidden="false" customHeight="true" outlineLevel="0" collapsed="false">
      <c r="A132" s="880"/>
      <c r="B132" s="884"/>
      <c r="C132" s="884"/>
      <c r="D132" s="885" t="s">
        <v>475</v>
      </c>
      <c r="E132" s="894" t="n">
        <f aca="false">E244/E$6*100000</f>
        <v>41.164262559388</v>
      </c>
      <c r="F132" s="895" t="n">
        <f aca="false">F244/F$6*100000</f>
        <v>0</v>
      </c>
      <c r="G132" s="895" t="n">
        <f aca="false">G244/G$6*100000</f>
        <v>0</v>
      </c>
      <c r="H132" s="895" t="n">
        <f aca="false">H244/H$6*100000</f>
        <v>0</v>
      </c>
      <c r="I132" s="895" t="n">
        <f aca="false">I244/I$6*100000</f>
        <v>0</v>
      </c>
      <c r="J132" s="895" t="n">
        <f aca="false">J244/J$6*100000</f>
        <v>0</v>
      </c>
      <c r="K132" s="895" t="n">
        <f aca="false">K244/K$6*100000</f>
        <v>0</v>
      </c>
      <c r="L132" s="895" t="n">
        <f aca="false">L244/L$6*100000</f>
        <v>0</v>
      </c>
      <c r="M132" s="895" t="n">
        <f aca="false">M244/M$6*100000</f>
        <v>0</v>
      </c>
      <c r="N132" s="895" t="n">
        <f aca="false">N244/N$6*100000</f>
        <v>0</v>
      </c>
      <c r="O132" s="895" t="n">
        <f aca="false">O244/O$6*100000</f>
        <v>0</v>
      </c>
      <c r="P132" s="895" t="n">
        <f aca="false">P244/P$6*100000</f>
        <v>0</v>
      </c>
      <c r="Q132" s="895" t="n">
        <f aca="false">Q244/Q$6*100000</f>
        <v>24.7831474597274</v>
      </c>
      <c r="R132" s="895" t="n">
        <f aca="false">R244/R$6*100000</f>
        <v>46.9153178512784</v>
      </c>
      <c r="S132" s="895" t="n">
        <f aca="false">S244/S$6*100000</f>
        <v>38.4911470361817</v>
      </c>
      <c r="T132" s="895" t="n">
        <f aca="false">T244/T$6*100000</f>
        <v>147.347740667976</v>
      </c>
      <c r="U132" s="895" t="n">
        <f aca="false">U244/U$6*100000</f>
        <v>62.3830318153462</v>
      </c>
      <c r="V132" s="895" t="n">
        <f aca="false">V244/V$6*100000</f>
        <v>141.043723554302</v>
      </c>
      <c r="W132" s="895" t="n">
        <f aca="false">AA244/AA$6*100000</f>
        <v>482.509047044632</v>
      </c>
      <c r="X132" s="537"/>
      <c r="Y132" s="537"/>
      <c r="Z132" s="537"/>
      <c r="AA132" s="537"/>
    </row>
    <row r="133" s="108" customFormat="true" ht="15" hidden="false" customHeight="false" outlineLevel="0" collapsed="false">
      <c r="A133" s="880"/>
      <c r="B133" s="884"/>
      <c r="C133" s="884"/>
      <c r="D133" s="885" t="s">
        <v>476</v>
      </c>
      <c r="E133" s="894" t="n">
        <f aca="false">E245/E$7*100000</f>
        <v>14.550534004598</v>
      </c>
      <c r="F133" s="895" t="n">
        <f aca="false">F245/F$7*100000</f>
        <v>0</v>
      </c>
      <c r="G133" s="895" t="n">
        <f aca="false">G245/G$7*100000</f>
        <v>0</v>
      </c>
      <c r="H133" s="895" t="n">
        <f aca="false">H245/H$7*100000</f>
        <v>0</v>
      </c>
      <c r="I133" s="895" t="n">
        <f aca="false">I245/I$7*100000</f>
        <v>0</v>
      </c>
      <c r="J133" s="895" t="n">
        <f aca="false">J245/J$7*100000</f>
        <v>0</v>
      </c>
      <c r="K133" s="895" t="n">
        <f aca="false">K245/K$7*100000</f>
        <v>0</v>
      </c>
      <c r="L133" s="895" t="n">
        <f aca="false">L245/L$7*100000</f>
        <v>0</v>
      </c>
      <c r="M133" s="895" t="n">
        <f aca="false">M245/M$7*100000</f>
        <v>0</v>
      </c>
      <c r="N133" s="895" t="n">
        <f aca="false">N245/N$7*100000</f>
        <v>0</v>
      </c>
      <c r="O133" s="895" t="n">
        <f aca="false">O245/O$7*100000</f>
        <v>0</v>
      </c>
      <c r="P133" s="895" t="n">
        <f aca="false">P245/P$7*100000</f>
        <v>0</v>
      </c>
      <c r="Q133" s="895" t="n">
        <f aca="false">Q245/Q$7*100000</f>
        <v>0</v>
      </c>
      <c r="R133" s="895" t="n">
        <f aca="false">R245/R$7*100000</f>
        <v>39.2079984316801</v>
      </c>
      <c r="S133" s="895" t="n">
        <f aca="false">S245/S$7*100000</f>
        <v>0</v>
      </c>
      <c r="T133" s="895" t="n">
        <f aca="false">T245/T$7*100000</f>
        <v>19.0548780487805</v>
      </c>
      <c r="U133" s="895" t="n">
        <f aca="false">U245/U$7*100000</f>
        <v>0</v>
      </c>
      <c r="V133" s="895" t="n">
        <f aca="false">V245/V$7*100000</f>
        <v>30.7031010132023</v>
      </c>
      <c r="W133" s="895" t="n">
        <f aca="false">AA245/AA$7*100000</f>
        <v>159.872102318146</v>
      </c>
      <c r="X133" s="537"/>
      <c r="Y133" s="537"/>
      <c r="Z133" s="537"/>
      <c r="AA133" s="537"/>
    </row>
    <row r="134" s="108" customFormat="true" ht="13.5" hidden="false" customHeight="true" outlineLevel="0" collapsed="false">
      <c r="A134" s="880" t="s">
        <v>426</v>
      </c>
      <c r="B134" s="884"/>
      <c r="C134" s="889" t="s">
        <v>1066</v>
      </c>
      <c r="D134" s="885" t="s">
        <v>7</v>
      </c>
      <c r="E134" s="894" t="n">
        <f aca="false">E246/E$5*100000</f>
        <v>39.3610907745475</v>
      </c>
      <c r="F134" s="895" t="n">
        <f aca="false">F246/F$5*100000</f>
        <v>0</v>
      </c>
      <c r="G134" s="895" t="n">
        <f aca="false">G246/G$5*100000</f>
        <v>0</v>
      </c>
      <c r="H134" s="895" t="n">
        <f aca="false">H246/H$5*100000</f>
        <v>0</v>
      </c>
      <c r="I134" s="895" t="n">
        <f aca="false">I246/I$5*100000</f>
        <v>0</v>
      </c>
      <c r="J134" s="895" t="n">
        <f aca="false">J246/J$5*100000</f>
        <v>0</v>
      </c>
      <c r="K134" s="895" t="n">
        <f aca="false">K246/K$5*100000</f>
        <v>0</v>
      </c>
      <c r="L134" s="895" t="n">
        <f aca="false">L246/L$5*100000</f>
        <v>16.608536787909</v>
      </c>
      <c r="M134" s="895" t="n">
        <f aca="false">M246/M$5*100000</f>
        <v>0</v>
      </c>
      <c r="N134" s="895" t="n">
        <f aca="false">N246/N$5*100000</f>
        <v>0</v>
      </c>
      <c r="O134" s="895" t="n">
        <f aca="false">O246/O$5*100000</f>
        <v>0</v>
      </c>
      <c r="P134" s="895" t="n">
        <f aca="false">P246/P$5*100000</f>
        <v>11.1819300011182</v>
      </c>
      <c r="Q134" s="895" t="n">
        <f aca="false">Q246/Q$5*100000</f>
        <v>22.2890894906943</v>
      </c>
      <c r="R134" s="895" t="n">
        <f aca="false">R246/R$5*100000</f>
        <v>21.3583938487826</v>
      </c>
      <c r="S134" s="895" t="n">
        <f aca="false">S246/S$5*100000</f>
        <v>35.5650395661065</v>
      </c>
      <c r="T134" s="895" t="n">
        <f aca="false">T246/T$5*100000</f>
        <v>53.6480686695279</v>
      </c>
      <c r="U134" s="895" t="n">
        <f aca="false">U246/U$5*100000</f>
        <v>82.1018062397373</v>
      </c>
      <c r="V134" s="895" t="n">
        <f aca="false">V246/V$5*100000</f>
        <v>185.735512630015</v>
      </c>
      <c r="W134" s="895" t="n">
        <f aca="false">AA246/AA$5*100000</f>
        <v>351.136573646276</v>
      </c>
      <c r="X134" s="537"/>
      <c r="Y134" s="537"/>
      <c r="Z134" s="537"/>
      <c r="AA134" s="537"/>
    </row>
    <row r="135" s="108" customFormat="true" ht="13.5" hidden="false" customHeight="true" outlineLevel="0" collapsed="false">
      <c r="A135" s="880"/>
      <c r="B135" s="884"/>
      <c r="C135" s="884"/>
      <c r="D135" s="885" t="s">
        <v>475</v>
      </c>
      <c r="E135" s="894" t="n">
        <f aca="false">E247/E$6*100000</f>
        <v>42.8794401660292</v>
      </c>
      <c r="F135" s="895" t="n">
        <f aca="false">F247/F$6*100000</f>
        <v>0</v>
      </c>
      <c r="G135" s="895" t="n">
        <f aca="false">G247/G$6*100000</f>
        <v>0</v>
      </c>
      <c r="H135" s="895" t="n">
        <f aca="false">H247/H$6*100000</f>
        <v>0</v>
      </c>
      <c r="I135" s="895" t="n">
        <f aca="false">I247/I$6*100000</f>
        <v>0</v>
      </c>
      <c r="J135" s="895" t="n">
        <f aca="false">J247/J$6*100000</f>
        <v>0</v>
      </c>
      <c r="K135" s="895" t="n">
        <f aca="false">K247/K$6*100000</f>
        <v>0</v>
      </c>
      <c r="L135" s="895" t="n">
        <f aca="false">L247/L$6*100000</f>
        <v>34.2465753424658</v>
      </c>
      <c r="M135" s="895" t="n">
        <f aca="false">M247/M$6*100000</f>
        <v>0</v>
      </c>
      <c r="N135" s="895" t="n">
        <f aca="false">N247/N$6*100000</f>
        <v>0</v>
      </c>
      <c r="O135" s="895" t="n">
        <f aca="false">O247/O$6*100000</f>
        <v>0</v>
      </c>
      <c r="P135" s="895" t="n">
        <f aca="false">P247/P$6*100000</f>
        <v>24.6730816679003</v>
      </c>
      <c r="Q135" s="895" t="n">
        <f aca="false">Q247/Q$6*100000</f>
        <v>24.7831474597274</v>
      </c>
      <c r="R135" s="895" t="n">
        <f aca="false">R247/R$6*100000</f>
        <v>23.4576589256392</v>
      </c>
      <c r="S135" s="895" t="n">
        <f aca="false">S247/S$6*100000</f>
        <v>38.4911470361817</v>
      </c>
      <c r="T135" s="895" t="n">
        <f aca="false">T247/T$6*100000</f>
        <v>49.1159135559921</v>
      </c>
      <c r="U135" s="895" t="n">
        <f aca="false">U247/U$6*100000</f>
        <v>155.957579538366</v>
      </c>
      <c r="V135" s="895" t="n">
        <f aca="false">V247/V$6*100000</f>
        <v>282.087447108604</v>
      </c>
      <c r="W135" s="895" t="n">
        <f aca="false">AA247/AA$6*100000</f>
        <v>361.881785283474</v>
      </c>
      <c r="X135" s="537"/>
      <c r="Y135" s="537"/>
      <c r="Z135" s="537"/>
      <c r="AA135" s="537"/>
    </row>
    <row r="136" s="108" customFormat="true" ht="15" hidden="false" customHeight="false" outlineLevel="0" collapsed="false">
      <c r="A136" s="880"/>
      <c r="B136" s="884"/>
      <c r="C136" s="884"/>
      <c r="D136" s="885" t="s">
        <v>476</v>
      </c>
      <c r="E136" s="894" t="n">
        <f aca="false">E248/E$7*100000</f>
        <v>36.3763350114949</v>
      </c>
      <c r="F136" s="895" t="n">
        <f aca="false">F248/F$7*100000</f>
        <v>0</v>
      </c>
      <c r="G136" s="895" t="n">
        <f aca="false">G248/G$7*100000</f>
        <v>0</v>
      </c>
      <c r="H136" s="895" t="n">
        <f aca="false">H248/H$7*100000</f>
        <v>0</v>
      </c>
      <c r="I136" s="895" t="n">
        <f aca="false">I248/I$7*100000</f>
        <v>0</v>
      </c>
      <c r="J136" s="895" t="n">
        <f aca="false">J248/J$7*100000</f>
        <v>0</v>
      </c>
      <c r="K136" s="895" t="n">
        <f aca="false">K248/K$7*100000</f>
        <v>0</v>
      </c>
      <c r="L136" s="895" t="n">
        <f aca="false">L248/L$7*100000</f>
        <v>0</v>
      </c>
      <c r="M136" s="895" t="n">
        <f aca="false">M248/M$7*100000</f>
        <v>0</v>
      </c>
      <c r="N136" s="895" t="n">
        <f aca="false">N248/N$7*100000</f>
        <v>0</v>
      </c>
      <c r="O136" s="895" t="n">
        <f aca="false">O248/O$7*100000</f>
        <v>0</v>
      </c>
      <c r="P136" s="895" t="n">
        <f aca="false">P248/P$7*100000</f>
        <v>0</v>
      </c>
      <c r="Q136" s="895" t="n">
        <f aca="false">Q248/Q$7*100000</f>
        <v>20.2511138112596</v>
      </c>
      <c r="R136" s="895" t="n">
        <f aca="false">R248/R$7*100000</f>
        <v>19.60399921584</v>
      </c>
      <c r="S136" s="895" t="n">
        <f aca="false">S248/S$7*100000</f>
        <v>33.0523880350355</v>
      </c>
      <c r="T136" s="895" t="n">
        <f aca="false">T248/T$7*100000</f>
        <v>57.1646341463415</v>
      </c>
      <c r="U136" s="895" t="n">
        <f aca="false">U248/U$7*100000</f>
        <v>24.3783520234032</v>
      </c>
      <c r="V136" s="895" t="n">
        <f aca="false">V248/V$7*100000</f>
        <v>122.812404052809</v>
      </c>
      <c r="W136" s="895" t="n">
        <f aca="false">AA248/AA$7*100000</f>
        <v>346.389555022649</v>
      </c>
      <c r="X136" s="537"/>
      <c r="Y136" s="537"/>
      <c r="Z136" s="537"/>
      <c r="AA136" s="537"/>
    </row>
    <row r="137" s="108" customFormat="true" ht="13.5" hidden="false" customHeight="true" outlineLevel="0" collapsed="false">
      <c r="A137" s="880" t="s">
        <v>428</v>
      </c>
      <c r="B137" s="884"/>
      <c r="C137" s="889" t="s">
        <v>1067</v>
      </c>
      <c r="D137" s="885" t="s">
        <v>7</v>
      </c>
      <c r="E137" s="894" t="n">
        <f aca="false">E249/E$5*100000</f>
        <v>16.53165812531</v>
      </c>
      <c r="F137" s="895" t="n">
        <f aca="false">F249/F$5*100000</f>
        <v>0</v>
      </c>
      <c r="G137" s="895" t="n">
        <f aca="false">G249/G$5*100000</f>
        <v>0</v>
      </c>
      <c r="H137" s="895" t="n">
        <f aca="false">H249/H$5*100000</f>
        <v>0</v>
      </c>
      <c r="I137" s="895" t="n">
        <f aca="false">I249/I$5*100000</f>
        <v>0</v>
      </c>
      <c r="J137" s="895" t="n">
        <f aca="false">J249/J$5*100000</f>
        <v>0</v>
      </c>
      <c r="K137" s="895" t="n">
        <f aca="false">K249/K$5*100000</f>
        <v>0</v>
      </c>
      <c r="L137" s="895" t="n">
        <f aca="false">L249/L$5*100000</f>
        <v>0</v>
      </c>
      <c r="M137" s="895" t="n">
        <f aca="false">M249/M$5*100000</f>
        <v>0</v>
      </c>
      <c r="N137" s="895" t="n">
        <f aca="false">N249/N$5*100000</f>
        <v>11.6795141322121</v>
      </c>
      <c r="O137" s="895" t="n">
        <f aca="false">O249/O$5*100000</f>
        <v>0</v>
      </c>
      <c r="P137" s="895" t="n">
        <f aca="false">P249/P$5*100000</f>
        <v>22.3638600022364</v>
      </c>
      <c r="Q137" s="895" t="n">
        <f aca="false">Q249/Q$5*100000</f>
        <v>0</v>
      </c>
      <c r="R137" s="895" t="n">
        <f aca="false">R249/R$5*100000</f>
        <v>21.3583938487826</v>
      </c>
      <c r="S137" s="895" t="n">
        <f aca="false">S249/S$5*100000</f>
        <v>17.7825197830533</v>
      </c>
      <c r="T137" s="895" t="n">
        <f aca="false">T249/T$5*100000</f>
        <v>53.6480686695279</v>
      </c>
      <c r="U137" s="895" t="n">
        <f aca="false">U249/U$5*100000</f>
        <v>27.3672687465791</v>
      </c>
      <c r="V137" s="895" t="n">
        <f aca="false">V249/V$5*100000</f>
        <v>92.8677563150074</v>
      </c>
      <c r="W137" s="895" t="n">
        <f aca="false">AA249/AA$5*100000</f>
        <v>36.9617445943449</v>
      </c>
      <c r="X137" s="537"/>
      <c r="Y137" s="537"/>
      <c r="Z137" s="537"/>
      <c r="AA137" s="537"/>
    </row>
    <row r="138" s="108" customFormat="true" ht="13.5" hidden="false" customHeight="true" outlineLevel="0" collapsed="false">
      <c r="A138" s="880"/>
      <c r="B138" s="884"/>
      <c r="C138" s="884"/>
      <c r="D138" s="885" t="s">
        <v>475</v>
      </c>
      <c r="E138" s="894" t="n">
        <f aca="false">E250/E$6*100000</f>
        <v>18.8669536730528</v>
      </c>
      <c r="F138" s="895" t="n">
        <f aca="false">F250/F$6*100000</f>
        <v>0</v>
      </c>
      <c r="G138" s="895" t="n">
        <f aca="false">G250/G$6*100000</f>
        <v>0</v>
      </c>
      <c r="H138" s="895" t="n">
        <f aca="false">H250/H$6*100000</f>
        <v>0</v>
      </c>
      <c r="I138" s="895" t="n">
        <f aca="false">I250/I$6*100000</f>
        <v>0</v>
      </c>
      <c r="J138" s="895" t="n">
        <f aca="false">J250/J$6*100000</f>
        <v>0</v>
      </c>
      <c r="K138" s="895" t="n">
        <f aca="false">K250/K$6*100000</f>
        <v>0</v>
      </c>
      <c r="L138" s="895" t="n">
        <f aca="false">L250/L$6*100000</f>
        <v>0</v>
      </c>
      <c r="M138" s="895" t="n">
        <f aca="false">M250/M$6*100000</f>
        <v>0</v>
      </c>
      <c r="N138" s="895" t="n">
        <f aca="false">N250/N$6*100000</f>
        <v>24.6609124537608</v>
      </c>
      <c r="O138" s="895" t="n">
        <f aca="false">O250/O$6*100000</f>
        <v>0</v>
      </c>
      <c r="P138" s="895" t="n">
        <f aca="false">P250/P$6*100000</f>
        <v>24.6730816679003</v>
      </c>
      <c r="Q138" s="895" t="n">
        <f aca="false">Q250/Q$6*100000</f>
        <v>0</v>
      </c>
      <c r="R138" s="895" t="n">
        <f aca="false">R250/R$6*100000</f>
        <v>46.9153178512784</v>
      </c>
      <c r="S138" s="895" t="n">
        <f aca="false">S250/S$6*100000</f>
        <v>19.2455735180908</v>
      </c>
      <c r="T138" s="895" t="n">
        <f aca="false">T250/T$6*100000</f>
        <v>73.6738703339882</v>
      </c>
      <c r="U138" s="895" t="n">
        <f aca="false">U250/U$6*100000</f>
        <v>31.1915159076731</v>
      </c>
      <c r="V138" s="895" t="n">
        <f aca="false">V250/V$6*100000</f>
        <v>94.0291490362012</v>
      </c>
      <c r="W138" s="895" t="n">
        <f aca="false">AA250/AA$6*100000</f>
        <v>0</v>
      </c>
      <c r="X138" s="537"/>
      <c r="Y138" s="537"/>
      <c r="Z138" s="537"/>
      <c r="AA138" s="537"/>
    </row>
    <row r="139" s="108" customFormat="true" ht="15" hidden="false" customHeight="false" outlineLevel="0" collapsed="false">
      <c r="A139" s="880"/>
      <c r="B139" s="884"/>
      <c r="C139" s="884"/>
      <c r="D139" s="885" t="s">
        <v>476</v>
      </c>
      <c r="E139" s="894" t="n">
        <f aca="false">E251/E$7*100000</f>
        <v>14.550534004598</v>
      </c>
      <c r="F139" s="895" t="n">
        <f aca="false">F251/F$7*100000</f>
        <v>0</v>
      </c>
      <c r="G139" s="895" t="n">
        <f aca="false">G251/G$7*100000</f>
        <v>0</v>
      </c>
      <c r="H139" s="895" t="n">
        <f aca="false">H251/H$7*100000</f>
        <v>0</v>
      </c>
      <c r="I139" s="895" t="n">
        <f aca="false">I251/I$7*100000</f>
        <v>0</v>
      </c>
      <c r="J139" s="895" t="n">
        <f aca="false">J251/J$7*100000</f>
        <v>0</v>
      </c>
      <c r="K139" s="895" t="n">
        <f aca="false">K251/K$7*100000</f>
        <v>0</v>
      </c>
      <c r="L139" s="895" t="n">
        <f aca="false">L251/L$7*100000</f>
        <v>0</v>
      </c>
      <c r="M139" s="895" t="n">
        <f aca="false">M251/M$7*100000</f>
        <v>0</v>
      </c>
      <c r="N139" s="895" t="n">
        <f aca="false">N251/N$7*100000</f>
        <v>0</v>
      </c>
      <c r="O139" s="895" t="n">
        <f aca="false">O251/O$7*100000</f>
        <v>0</v>
      </c>
      <c r="P139" s="895" t="n">
        <f aca="false">P251/P$7*100000</f>
        <v>20.4498977505112</v>
      </c>
      <c r="Q139" s="895" t="n">
        <f aca="false">Q251/Q$7*100000</f>
        <v>0</v>
      </c>
      <c r="R139" s="895" t="n">
        <f aca="false">R251/R$7*100000</f>
        <v>0</v>
      </c>
      <c r="S139" s="895" t="n">
        <f aca="false">S251/S$7*100000</f>
        <v>16.5261940175178</v>
      </c>
      <c r="T139" s="895" t="n">
        <f aca="false">T251/T$7*100000</f>
        <v>38.109756097561</v>
      </c>
      <c r="U139" s="895" t="n">
        <f aca="false">U251/U$7*100000</f>
        <v>24.3783520234032</v>
      </c>
      <c r="V139" s="895" t="n">
        <f aca="false">V251/V$7*100000</f>
        <v>92.109303039607</v>
      </c>
      <c r="W139" s="895" t="n">
        <f aca="false">AA251/AA$7*100000</f>
        <v>53.2907007727152</v>
      </c>
      <c r="X139" s="537"/>
      <c r="Y139" s="537"/>
      <c r="Z139" s="537"/>
      <c r="AA139" s="537"/>
    </row>
    <row r="140" s="108" customFormat="true" ht="13.5" hidden="false" customHeight="true" outlineLevel="0" collapsed="false">
      <c r="A140" s="880" t="s">
        <v>430</v>
      </c>
      <c r="B140" s="884"/>
      <c r="C140" s="889" t="s">
        <v>1068</v>
      </c>
      <c r="D140" s="885" t="s">
        <v>7</v>
      </c>
      <c r="E140" s="894" t="n">
        <f aca="false">E252/E$5*100000</f>
        <v>20.4677672027647</v>
      </c>
      <c r="F140" s="895" t="n">
        <f aca="false">F252/F$5*100000</f>
        <v>0</v>
      </c>
      <c r="G140" s="895" t="n">
        <f aca="false">G252/G$5*100000</f>
        <v>0</v>
      </c>
      <c r="H140" s="895" t="n">
        <f aca="false">H252/H$5*100000</f>
        <v>0</v>
      </c>
      <c r="I140" s="895" t="n">
        <f aca="false">I252/I$5*100000</f>
        <v>0</v>
      </c>
      <c r="J140" s="895" t="n">
        <f aca="false">J252/J$5*100000</f>
        <v>0</v>
      </c>
      <c r="K140" s="895" t="n">
        <f aca="false">K252/K$5*100000</f>
        <v>0</v>
      </c>
      <c r="L140" s="895" t="n">
        <f aca="false">L252/L$5*100000</f>
        <v>16.608536787909</v>
      </c>
      <c r="M140" s="895" t="n">
        <f aca="false">M252/M$5*100000</f>
        <v>0</v>
      </c>
      <c r="N140" s="895" t="n">
        <f aca="false">N252/N$5*100000</f>
        <v>0</v>
      </c>
      <c r="O140" s="895" t="n">
        <f aca="false">O252/O$5*100000</f>
        <v>0</v>
      </c>
      <c r="P140" s="895" t="n">
        <f aca="false">P252/P$5*100000</f>
        <v>0</v>
      </c>
      <c r="Q140" s="895" t="n">
        <f aca="false">Q252/Q$5*100000</f>
        <v>0</v>
      </c>
      <c r="R140" s="895" t="n">
        <f aca="false">R252/R$5*100000</f>
        <v>32.0375907731739</v>
      </c>
      <c r="S140" s="895" t="n">
        <f aca="false">S252/S$5*100000</f>
        <v>17.7825197830533</v>
      </c>
      <c r="T140" s="895" t="n">
        <f aca="false">T252/T$5*100000</f>
        <v>53.6480686695279</v>
      </c>
      <c r="U140" s="895" t="n">
        <f aca="false">U252/U$5*100000</f>
        <v>41.0509031198686</v>
      </c>
      <c r="V140" s="895" t="n">
        <f aca="false">V252/V$5*100000</f>
        <v>222.882615156018</v>
      </c>
      <c r="W140" s="895" t="n">
        <f aca="false">AA252/AA$5*100000</f>
        <v>0</v>
      </c>
      <c r="X140" s="537"/>
      <c r="Y140" s="537"/>
      <c r="Z140" s="537"/>
      <c r="AA140" s="537"/>
    </row>
    <row r="141" s="108" customFormat="true" ht="13.5" hidden="false" customHeight="true" outlineLevel="0" collapsed="false">
      <c r="A141" s="880"/>
      <c r="B141" s="884"/>
      <c r="C141" s="884"/>
      <c r="D141" s="885" t="s">
        <v>475</v>
      </c>
      <c r="E141" s="894" t="n">
        <f aca="false">E253/E$6*100000</f>
        <v>34.3035521328234</v>
      </c>
      <c r="F141" s="895" t="n">
        <f aca="false">F253/F$6*100000</f>
        <v>0</v>
      </c>
      <c r="G141" s="895" t="n">
        <f aca="false">G253/G$6*100000</f>
        <v>0</v>
      </c>
      <c r="H141" s="895" t="n">
        <f aca="false">H253/H$6*100000</f>
        <v>0</v>
      </c>
      <c r="I141" s="895" t="n">
        <f aca="false">I253/I$6*100000</f>
        <v>0</v>
      </c>
      <c r="J141" s="895" t="n">
        <f aca="false">J253/J$6*100000</f>
        <v>0</v>
      </c>
      <c r="K141" s="895" t="n">
        <f aca="false">K253/K$6*100000</f>
        <v>0</v>
      </c>
      <c r="L141" s="895" t="n">
        <f aca="false">L253/L$6*100000</f>
        <v>34.2465753424658</v>
      </c>
      <c r="M141" s="895" t="n">
        <f aca="false">M253/M$6*100000</f>
        <v>0</v>
      </c>
      <c r="N141" s="895" t="n">
        <f aca="false">N253/N$6*100000</f>
        <v>0</v>
      </c>
      <c r="O141" s="895" t="n">
        <f aca="false">O253/O$6*100000</f>
        <v>0</v>
      </c>
      <c r="P141" s="895" t="n">
        <f aca="false">P253/P$6*100000</f>
        <v>0</v>
      </c>
      <c r="Q141" s="895" t="n">
        <f aca="false">Q253/Q$6*100000</f>
        <v>0</v>
      </c>
      <c r="R141" s="895" t="n">
        <f aca="false">R253/R$6*100000</f>
        <v>70.3729767769177</v>
      </c>
      <c r="S141" s="895" t="n">
        <f aca="false">S253/S$6*100000</f>
        <v>38.4911470361817</v>
      </c>
      <c r="T141" s="895" t="n">
        <f aca="false">T253/T$6*100000</f>
        <v>98.2318271119843</v>
      </c>
      <c r="U141" s="895" t="n">
        <f aca="false">U253/U$6*100000</f>
        <v>93.5745477230193</v>
      </c>
      <c r="V141" s="895" t="n">
        <f aca="false">V253/V$6*100000</f>
        <v>329.102021626704</v>
      </c>
      <c r="W141" s="895" t="n">
        <f aca="false">AA253/AA$6*100000</f>
        <v>0</v>
      </c>
      <c r="X141" s="537"/>
      <c r="Y141" s="537"/>
      <c r="Z141" s="537"/>
      <c r="AA141" s="537"/>
    </row>
    <row r="142" s="108" customFormat="true" ht="15" hidden="false" customHeight="false" outlineLevel="0" collapsed="false">
      <c r="A142" s="880"/>
      <c r="B142" s="884"/>
      <c r="C142" s="884"/>
      <c r="D142" s="885" t="s">
        <v>476</v>
      </c>
      <c r="E142" s="894" t="n">
        <f aca="false">E254/E$7*100000</f>
        <v>8.73032040275878</v>
      </c>
      <c r="F142" s="895" t="n">
        <f aca="false">F254/F$7*100000</f>
        <v>0</v>
      </c>
      <c r="G142" s="895" t="n">
        <f aca="false">G254/G$7*100000</f>
        <v>0</v>
      </c>
      <c r="H142" s="895" t="n">
        <f aca="false">H254/H$7*100000</f>
        <v>0</v>
      </c>
      <c r="I142" s="895" t="n">
        <f aca="false">I254/I$7*100000</f>
        <v>0</v>
      </c>
      <c r="J142" s="895" t="n">
        <f aca="false">J254/J$7*100000</f>
        <v>0</v>
      </c>
      <c r="K142" s="895" t="n">
        <f aca="false">K254/K$7*100000</f>
        <v>0</v>
      </c>
      <c r="L142" s="895" t="n">
        <f aca="false">L254/L$7*100000</f>
        <v>0</v>
      </c>
      <c r="M142" s="895" t="n">
        <f aca="false">M254/M$7*100000</f>
        <v>0</v>
      </c>
      <c r="N142" s="895" t="n">
        <f aca="false">N254/N$7*100000</f>
        <v>0</v>
      </c>
      <c r="O142" s="895" t="n">
        <f aca="false">O254/O$7*100000</f>
        <v>0</v>
      </c>
      <c r="P142" s="895" t="n">
        <f aca="false">P254/P$7*100000</f>
        <v>0</v>
      </c>
      <c r="Q142" s="895" t="n">
        <f aca="false">Q254/Q$7*100000</f>
        <v>0</v>
      </c>
      <c r="R142" s="895" t="n">
        <f aca="false">R254/R$7*100000</f>
        <v>0</v>
      </c>
      <c r="S142" s="895" t="n">
        <f aca="false">S254/S$7*100000</f>
        <v>0</v>
      </c>
      <c r="T142" s="895" t="n">
        <f aca="false">T254/T$7*100000</f>
        <v>19.0548780487805</v>
      </c>
      <c r="U142" s="895" t="n">
        <f aca="false">U254/U$7*100000</f>
        <v>0</v>
      </c>
      <c r="V142" s="895" t="n">
        <f aca="false">V254/V$7*100000</f>
        <v>153.515505066012</v>
      </c>
      <c r="W142" s="895" t="n">
        <f aca="false">AA254/AA$7*100000</f>
        <v>0</v>
      </c>
      <c r="X142" s="537"/>
      <c r="Y142" s="537"/>
      <c r="Z142" s="537"/>
      <c r="AA142" s="537"/>
    </row>
    <row r="143" s="108" customFormat="true" ht="13.5" hidden="false" customHeight="true" outlineLevel="0" collapsed="false">
      <c r="A143" s="880" t="s">
        <v>432</v>
      </c>
      <c r="B143" s="884"/>
      <c r="C143" s="889" t="s">
        <v>1069</v>
      </c>
      <c r="D143" s="885" t="s">
        <v>7</v>
      </c>
      <c r="E143" s="894" t="n">
        <f aca="false">E255/E$5*100000</f>
        <v>9.44666178589141</v>
      </c>
      <c r="F143" s="895" t="n">
        <f aca="false">F255/F$5*100000</f>
        <v>0</v>
      </c>
      <c r="G143" s="895" t="n">
        <f aca="false">G255/G$5*100000</f>
        <v>0</v>
      </c>
      <c r="H143" s="895" t="n">
        <f aca="false">H255/H$5*100000</f>
        <v>0</v>
      </c>
      <c r="I143" s="895" t="n">
        <f aca="false">I255/I$5*100000</f>
        <v>0</v>
      </c>
      <c r="J143" s="895" t="n">
        <f aca="false">J255/J$5*100000</f>
        <v>0</v>
      </c>
      <c r="K143" s="895" t="n">
        <f aca="false">K255/K$5*100000</f>
        <v>0</v>
      </c>
      <c r="L143" s="895" t="n">
        <f aca="false">L255/L$5*100000</f>
        <v>0</v>
      </c>
      <c r="M143" s="895" t="n">
        <f aca="false">M255/M$5*100000</f>
        <v>0</v>
      </c>
      <c r="N143" s="895" t="n">
        <f aca="false">N255/N$5*100000</f>
        <v>0</v>
      </c>
      <c r="O143" s="895" t="n">
        <f aca="false">O255/O$5*100000</f>
        <v>0</v>
      </c>
      <c r="P143" s="895" t="n">
        <f aca="false">P255/P$5*100000</f>
        <v>0</v>
      </c>
      <c r="Q143" s="895" t="n">
        <f aca="false">Q255/Q$5*100000</f>
        <v>0</v>
      </c>
      <c r="R143" s="895" t="n">
        <f aca="false">R255/R$5*100000</f>
        <v>10.6791969243913</v>
      </c>
      <c r="S143" s="895" t="n">
        <f aca="false">S255/S$5*100000</f>
        <v>26.6737796745799</v>
      </c>
      <c r="T143" s="895" t="n">
        <f aca="false">T255/T$5*100000</f>
        <v>0</v>
      </c>
      <c r="U143" s="895" t="n">
        <f aca="false">U255/U$5*100000</f>
        <v>41.0509031198686</v>
      </c>
      <c r="V143" s="895" t="n">
        <f aca="false">V255/V$5*100000</f>
        <v>0</v>
      </c>
      <c r="W143" s="895" t="n">
        <f aca="false">AA255/AA$5*100000</f>
        <v>92.4043614858621</v>
      </c>
      <c r="X143" s="537"/>
      <c r="Y143" s="537"/>
      <c r="Z143" s="537"/>
      <c r="AA143" s="537"/>
    </row>
    <row r="144" s="108" customFormat="true" ht="13.5" hidden="false" customHeight="true" outlineLevel="0" collapsed="false">
      <c r="A144" s="880"/>
      <c r="B144" s="884"/>
      <c r="C144" s="884"/>
      <c r="D144" s="885" t="s">
        <v>475</v>
      </c>
      <c r="E144" s="894" t="n">
        <f aca="false">E256/E$6*100000</f>
        <v>8.57588803320584</v>
      </c>
      <c r="F144" s="895" t="n">
        <f aca="false">F256/F$6*100000</f>
        <v>0</v>
      </c>
      <c r="G144" s="895" t="n">
        <f aca="false">G256/G$6*100000</f>
        <v>0</v>
      </c>
      <c r="H144" s="895" t="n">
        <f aca="false">H256/H$6*100000</f>
        <v>0</v>
      </c>
      <c r="I144" s="895" t="n">
        <f aca="false">I256/I$6*100000</f>
        <v>0</v>
      </c>
      <c r="J144" s="895" t="n">
        <f aca="false">J256/J$6*100000</f>
        <v>0</v>
      </c>
      <c r="K144" s="895" t="n">
        <f aca="false">K256/K$6*100000</f>
        <v>0</v>
      </c>
      <c r="L144" s="895" t="n">
        <f aca="false">L256/L$6*100000</f>
        <v>0</v>
      </c>
      <c r="M144" s="895" t="n">
        <f aca="false">M256/M$6*100000</f>
        <v>0</v>
      </c>
      <c r="N144" s="895" t="n">
        <f aca="false">N256/N$6*100000</f>
        <v>0</v>
      </c>
      <c r="O144" s="895" t="n">
        <f aca="false">O256/O$6*100000</f>
        <v>0</v>
      </c>
      <c r="P144" s="895" t="n">
        <f aca="false">P256/P$6*100000</f>
        <v>0</v>
      </c>
      <c r="Q144" s="895" t="n">
        <f aca="false">Q256/Q$6*100000</f>
        <v>0</v>
      </c>
      <c r="R144" s="895" t="n">
        <f aca="false">R256/R$6*100000</f>
        <v>0</v>
      </c>
      <c r="S144" s="895" t="n">
        <f aca="false">S256/S$6*100000</f>
        <v>19.2455735180908</v>
      </c>
      <c r="T144" s="895" t="n">
        <f aca="false">T256/T$6*100000</f>
        <v>0</v>
      </c>
      <c r="U144" s="895" t="n">
        <f aca="false">U256/U$6*100000</f>
        <v>62.3830318153462</v>
      </c>
      <c r="V144" s="895" t="n">
        <f aca="false">V256/V$6*100000</f>
        <v>0</v>
      </c>
      <c r="W144" s="895" t="n">
        <f aca="false">AA256/AA$6*100000</f>
        <v>120.627261761158</v>
      </c>
      <c r="X144" s="537"/>
      <c r="Y144" s="537"/>
      <c r="Z144" s="537"/>
      <c r="AA144" s="537"/>
    </row>
    <row r="145" s="108" customFormat="true" ht="15" hidden="false" customHeight="false" outlineLevel="0" collapsed="false">
      <c r="A145" s="880"/>
      <c r="B145" s="884"/>
      <c r="C145" s="884"/>
      <c r="D145" s="885" t="s">
        <v>476</v>
      </c>
      <c r="E145" s="894" t="n">
        <f aca="false">E257/E$7*100000</f>
        <v>10.1853738032186</v>
      </c>
      <c r="F145" s="895" t="n">
        <f aca="false">F257/F$7*100000</f>
        <v>0</v>
      </c>
      <c r="G145" s="895" t="n">
        <f aca="false">G257/G$7*100000</f>
        <v>0</v>
      </c>
      <c r="H145" s="895" t="n">
        <f aca="false">H257/H$7*100000</f>
        <v>0</v>
      </c>
      <c r="I145" s="895" t="n">
        <f aca="false">I257/I$7*100000</f>
        <v>0</v>
      </c>
      <c r="J145" s="895" t="n">
        <f aca="false">J257/J$7*100000</f>
        <v>0</v>
      </c>
      <c r="K145" s="895" t="n">
        <f aca="false">K257/K$7*100000</f>
        <v>0</v>
      </c>
      <c r="L145" s="895" t="n">
        <f aca="false">L257/L$7*100000</f>
        <v>0</v>
      </c>
      <c r="M145" s="895" t="n">
        <f aca="false">M257/M$7*100000</f>
        <v>0</v>
      </c>
      <c r="N145" s="895" t="n">
        <f aca="false">N257/N$7*100000</f>
        <v>0</v>
      </c>
      <c r="O145" s="895" t="n">
        <f aca="false">O257/O$7*100000</f>
        <v>0</v>
      </c>
      <c r="P145" s="895" t="n">
        <f aca="false">P257/P$7*100000</f>
        <v>0</v>
      </c>
      <c r="Q145" s="895" t="n">
        <f aca="false">Q257/Q$7*100000</f>
        <v>0</v>
      </c>
      <c r="R145" s="895" t="n">
        <f aca="false">R257/R$7*100000</f>
        <v>19.60399921584</v>
      </c>
      <c r="S145" s="895" t="n">
        <f aca="false">S257/S$7*100000</f>
        <v>33.0523880350355</v>
      </c>
      <c r="T145" s="895" t="n">
        <f aca="false">T257/T$7*100000</f>
        <v>0</v>
      </c>
      <c r="U145" s="895" t="n">
        <f aca="false">U257/U$7*100000</f>
        <v>24.3783520234032</v>
      </c>
      <c r="V145" s="895" t="n">
        <f aca="false">V257/V$7*100000</f>
        <v>0</v>
      </c>
      <c r="W145" s="895" t="n">
        <f aca="false">AA257/AA$7*100000</f>
        <v>79.9360511590728</v>
      </c>
      <c r="X145" s="537"/>
      <c r="Y145" s="537"/>
      <c r="Z145" s="537"/>
      <c r="AA145" s="537"/>
    </row>
    <row r="146" s="108" customFormat="true" ht="13.5" hidden="false" customHeight="true" outlineLevel="0" collapsed="false">
      <c r="A146" s="880" t="s">
        <v>434</v>
      </c>
      <c r="B146" s="884"/>
      <c r="C146" s="884" t="s">
        <v>435</v>
      </c>
      <c r="D146" s="885" t="s">
        <v>7</v>
      </c>
      <c r="E146" s="894" t="n">
        <f aca="false">E258/E$5*100000</f>
        <v>36.2122035125837</v>
      </c>
      <c r="F146" s="895" t="n">
        <f aca="false">F258/F$5*100000</f>
        <v>0</v>
      </c>
      <c r="G146" s="895" t="n">
        <f aca="false">G258/G$5*100000</f>
        <v>0</v>
      </c>
      <c r="H146" s="895" t="n">
        <f aca="false">H258/H$5*100000</f>
        <v>0</v>
      </c>
      <c r="I146" s="895" t="n">
        <f aca="false">I258/I$5*100000</f>
        <v>0</v>
      </c>
      <c r="J146" s="895" t="n">
        <f aca="false">J258/J$5*100000</f>
        <v>0</v>
      </c>
      <c r="K146" s="895" t="n">
        <f aca="false">K258/K$5*100000</f>
        <v>0</v>
      </c>
      <c r="L146" s="895" t="n">
        <f aca="false">L258/L$5*100000</f>
        <v>0</v>
      </c>
      <c r="M146" s="895" t="n">
        <f aca="false">M258/M$5*100000</f>
        <v>0</v>
      </c>
      <c r="N146" s="895" t="n">
        <f aca="false">N258/N$5*100000</f>
        <v>0</v>
      </c>
      <c r="O146" s="895" t="n">
        <f aca="false">O258/O$5*100000</f>
        <v>31.0462589257994</v>
      </c>
      <c r="P146" s="895" t="n">
        <f aca="false">P258/P$5*100000</f>
        <v>0</v>
      </c>
      <c r="Q146" s="895" t="n">
        <f aca="false">Q258/Q$5*100000</f>
        <v>44.5781789813886</v>
      </c>
      <c r="R146" s="895" t="n">
        <f aca="false">R258/R$5*100000</f>
        <v>32.0375907731739</v>
      </c>
      <c r="S146" s="895" t="n">
        <f aca="false">S258/S$5*100000</f>
        <v>53.3475593491598</v>
      </c>
      <c r="T146" s="895" t="n">
        <f aca="false">T258/T$5*100000</f>
        <v>107.296137339056</v>
      </c>
      <c r="U146" s="895" t="n">
        <f aca="false">U258/U$5*100000</f>
        <v>68.4181718664477</v>
      </c>
      <c r="V146" s="895" t="n">
        <f aca="false">V258/V$5*100000</f>
        <v>111.441307578009</v>
      </c>
      <c r="W146" s="895" t="n">
        <f aca="false">AA258/AA$5*100000</f>
        <v>166.327850674552</v>
      </c>
      <c r="X146" s="537"/>
      <c r="Y146" s="537"/>
      <c r="Z146" s="537"/>
      <c r="AA146" s="537"/>
    </row>
    <row r="147" s="108" customFormat="true" ht="13.5" hidden="false" customHeight="true" outlineLevel="0" collapsed="false">
      <c r="A147" s="880"/>
      <c r="B147" s="884"/>
      <c r="C147" s="884"/>
      <c r="D147" s="885" t="s">
        <v>475</v>
      </c>
      <c r="E147" s="894" t="n">
        <f aca="false">E259/E$6*100000</f>
        <v>39.4490849527469</v>
      </c>
      <c r="F147" s="895" t="n">
        <f aca="false">F259/F$6*100000</f>
        <v>0</v>
      </c>
      <c r="G147" s="895" t="n">
        <f aca="false">G259/G$6*100000</f>
        <v>0</v>
      </c>
      <c r="H147" s="895" t="n">
        <f aca="false">H259/H$6*100000</f>
        <v>0</v>
      </c>
      <c r="I147" s="895" t="n">
        <f aca="false">I259/I$6*100000</f>
        <v>0</v>
      </c>
      <c r="J147" s="895" t="n">
        <f aca="false">J259/J$6*100000</f>
        <v>0</v>
      </c>
      <c r="K147" s="895" t="n">
        <f aca="false">K259/K$6*100000</f>
        <v>0</v>
      </c>
      <c r="L147" s="895" t="n">
        <f aca="false">L259/L$6*100000</f>
        <v>0</v>
      </c>
      <c r="M147" s="895" t="n">
        <f aca="false">M259/M$6*100000</f>
        <v>0</v>
      </c>
      <c r="N147" s="895" t="n">
        <f aca="false">N259/N$6*100000</f>
        <v>0</v>
      </c>
      <c r="O147" s="895" t="n">
        <f aca="false">O259/O$6*100000</f>
        <v>22.6039783001808</v>
      </c>
      <c r="P147" s="895" t="n">
        <f aca="false">P259/P$6*100000</f>
        <v>0</v>
      </c>
      <c r="Q147" s="895" t="n">
        <f aca="false">Q259/Q$6*100000</f>
        <v>49.5662949194548</v>
      </c>
      <c r="R147" s="895" t="n">
        <f aca="false">R259/R$6*100000</f>
        <v>23.4576589256392</v>
      </c>
      <c r="S147" s="895" t="n">
        <f aca="false">S259/S$6*100000</f>
        <v>76.9822940723634</v>
      </c>
      <c r="T147" s="895" t="n">
        <f aca="false">T259/T$6*100000</f>
        <v>98.2318271119843</v>
      </c>
      <c r="U147" s="895" t="n">
        <f aca="false">U259/U$6*100000</f>
        <v>93.5745477230193</v>
      </c>
      <c r="V147" s="895" t="n">
        <f aca="false">V259/V$6*100000</f>
        <v>188.058298072402</v>
      </c>
      <c r="W147" s="895" t="n">
        <f aca="false">AA259/AA$6*100000</f>
        <v>241.254523522316</v>
      </c>
      <c r="X147" s="537"/>
      <c r="Y147" s="537"/>
      <c r="Z147" s="537"/>
      <c r="AA147" s="537"/>
    </row>
    <row r="148" s="108" customFormat="true" ht="15" hidden="false" customHeight="false" outlineLevel="0" collapsed="false">
      <c r="A148" s="880"/>
      <c r="B148" s="884"/>
      <c r="C148" s="884"/>
      <c r="D148" s="885" t="s">
        <v>476</v>
      </c>
      <c r="E148" s="894" t="n">
        <f aca="false">E260/E$7*100000</f>
        <v>33.4662282105753</v>
      </c>
      <c r="F148" s="895" t="n">
        <f aca="false">F260/F$7*100000</f>
        <v>0</v>
      </c>
      <c r="G148" s="895" t="n">
        <f aca="false">G260/G$7*100000</f>
        <v>0</v>
      </c>
      <c r="H148" s="895" t="n">
        <f aca="false">H260/H$7*100000</f>
        <v>0</v>
      </c>
      <c r="I148" s="895" t="n">
        <f aca="false">I260/I$7*100000</f>
        <v>0</v>
      </c>
      <c r="J148" s="895" t="n">
        <f aca="false">J260/J$7*100000</f>
        <v>0</v>
      </c>
      <c r="K148" s="895" t="n">
        <f aca="false">K260/K$7*100000</f>
        <v>0</v>
      </c>
      <c r="L148" s="895" t="n">
        <f aca="false">L260/L$7*100000</f>
        <v>0</v>
      </c>
      <c r="M148" s="895" t="n">
        <f aca="false">M260/M$7*100000</f>
        <v>0</v>
      </c>
      <c r="N148" s="895" t="n">
        <f aca="false">N260/N$7*100000</f>
        <v>0</v>
      </c>
      <c r="O148" s="895" t="n">
        <f aca="false">O260/O$7*100000</f>
        <v>38.1752242794426</v>
      </c>
      <c r="P148" s="895" t="n">
        <f aca="false">P260/P$7*100000</f>
        <v>0</v>
      </c>
      <c r="Q148" s="895" t="n">
        <f aca="false">Q260/Q$7*100000</f>
        <v>40.5022276225192</v>
      </c>
      <c r="R148" s="895" t="n">
        <f aca="false">R260/R$7*100000</f>
        <v>39.2079984316801</v>
      </c>
      <c r="S148" s="895" t="n">
        <f aca="false">S260/S$7*100000</f>
        <v>33.0523880350355</v>
      </c>
      <c r="T148" s="895" t="n">
        <f aca="false">T260/T$7*100000</f>
        <v>114.329268292683</v>
      </c>
      <c r="U148" s="895" t="n">
        <f aca="false">U260/U$7*100000</f>
        <v>48.7567040468064</v>
      </c>
      <c r="V148" s="895" t="n">
        <f aca="false">V260/V$7*100000</f>
        <v>61.4062020264047</v>
      </c>
      <c r="W148" s="895" t="n">
        <f aca="false">AA260/AA$7*100000</f>
        <v>133.226751931788</v>
      </c>
      <c r="X148" s="537"/>
      <c r="Y148" s="537"/>
      <c r="Z148" s="537"/>
      <c r="AA148" s="537"/>
    </row>
    <row r="149" s="108" customFormat="true" ht="13.5" hidden="false" customHeight="true" outlineLevel="0" collapsed="false">
      <c r="A149" s="880" t="s">
        <v>436</v>
      </c>
      <c r="B149" s="884"/>
      <c r="C149" s="889" t="s">
        <v>1070</v>
      </c>
      <c r="D149" s="885" t="s">
        <v>7</v>
      </c>
      <c r="E149" s="894" t="n">
        <f aca="false">E261/E$5*100000</f>
        <v>70.0627415786946</v>
      </c>
      <c r="F149" s="895" t="n">
        <f aca="false">F261/F$5*100000</f>
        <v>0</v>
      </c>
      <c r="G149" s="895" t="n">
        <f aca="false">G261/G$5*100000</f>
        <v>0</v>
      </c>
      <c r="H149" s="895" t="n">
        <f aca="false">H261/H$5*100000</f>
        <v>0</v>
      </c>
      <c r="I149" s="895" t="n">
        <f aca="false">I261/I$5*100000</f>
        <v>0</v>
      </c>
      <c r="J149" s="895" t="n">
        <f aca="false">J261/J$5*100000</f>
        <v>0</v>
      </c>
      <c r="K149" s="895" t="n">
        <f aca="false">K261/K$5*100000</f>
        <v>0</v>
      </c>
      <c r="L149" s="895" t="n">
        <f aca="false">L261/L$5*100000</f>
        <v>0</v>
      </c>
      <c r="M149" s="895" t="n">
        <f aca="false">M261/M$5*100000</f>
        <v>0</v>
      </c>
      <c r="N149" s="895" t="n">
        <f aca="false">N261/N$5*100000</f>
        <v>11.6795141322121</v>
      </c>
      <c r="O149" s="895" t="n">
        <f aca="false">O261/O$5*100000</f>
        <v>10.3487529752665</v>
      </c>
      <c r="P149" s="895" t="n">
        <f aca="false">P261/P$5*100000</f>
        <v>33.5457900033546</v>
      </c>
      <c r="Q149" s="895" t="n">
        <f aca="false">Q261/Q$5*100000</f>
        <v>33.4336342360415</v>
      </c>
      <c r="R149" s="895" t="n">
        <f aca="false">R261/R$5*100000</f>
        <v>74.754378470739</v>
      </c>
      <c r="S149" s="895" t="n">
        <f aca="false">S261/S$5*100000</f>
        <v>88.9125989152663</v>
      </c>
      <c r="T149" s="895" t="n">
        <f aca="false">T261/T$5*100000</f>
        <v>160.944206008584</v>
      </c>
      <c r="U149" s="895" t="n">
        <f aca="false">U261/U$5*100000</f>
        <v>218.938149972633</v>
      </c>
      <c r="V149" s="895" t="n">
        <f aca="false">V261/V$5*100000</f>
        <v>315.750371471025</v>
      </c>
      <c r="W149" s="895" t="n">
        <f aca="false">AA261/AA$5*100000</f>
        <v>295.693956754759</v>
      </c>
      <c r="X149" s="537"/>
      <c r="Y149" s="537"/>
      <c r="Z149" s="537"/>
      <c r="AA149" s="537"/>
    </row>
    <row r="150" s="108" customFormat="true" ht="13.5" hidden="false" customHeight="true" outlineLevel="0" collapsed="false">
      <c r="A150" s="880"/>
      <c r="B150" s="884"/>
      <c r="C150" s="884"/>
      <c r="D150" s="885" t="s">
        <v>475</v>
      </c>
      <c r="E150" s="894" t="n">
        <f aca="false">E262/E$6*100000</f>
        <v>101.195478791829</v>
      </c>
      <c r="F150" s="895" t="n">
        <f aca="false">F262/F$6*100000</f>
        <v>0</v>
      </c>
      <c r="G150" s="895" t="n">
        <f aca="false">G262/G$6*100000</f>
        <v>0</v>
      </c>
      <c r="H150" s="895" t="n">
        <f aca="false">H262/H$6*100000</f>
        <v>0</v>
      </c>
      <c r="I150" s="895" t="n">
        <f aca="false">I262/I$6*100000</f>
        <v>0</v>
      </c>
      <c r="J150" s="895" t="n">
        <f aca="false">J262/J$6*100000</f>
        <v>0</v>
      </c>
      <c r="K150" s="895" t="n">
        <f aca="false">K262/K$6*100000</f>
        <v>0</v>
      </c>
      <c r="L150" s="895" t="n">
        <f aca="false">L262/L$6*100000</f>
        <v>0</v>
      </c>
      <c r="M150" s="895" t="n">
        <f aca="false">M262/M$6*100000</f>
        <v>0</v>
      </c>
      <c r="N150" s="895" t="n">
        <f aca="false">N262/N$6*100000</f>
        <v>24.6609124537608</v>
      </c>
      <c r="O150" s="895" t="n">
        <f aca="false">O262/O$6*100000</f>
        <v>0</v>
      </c>
      <c r="P150" s="895" t="n">
        <f aca="false">P262/P$6*100000</f>
        <v>49.3461633358006</v>
      </c>
      <c r="Q150" s="895" t="n">
        <f aca="false">Q262/Q$6*100000</f>
        <v>49.5662949194548</v>
      </c>
      <c r="R150" s="895" t="n">
        <f aca="false">R262/R$6*100000</f>
        <v>93.8306357025569</v>
      </c>
      <c r="S150" s="895" t="n">
        <f aca="false">S262/S$6*100000</f>
        <v>96.2278675904542</v>
      </c>
      <c r="T150" s="895" t="n">
        <f aca="false">T262/T$6*100000</f>
        <v>270.137524557957</v>
      </c>
      <c r="U150" s="895" t="n">
        <f aca="false">U262/U$6*100000</f>
        <v>405.48970679975</v>
      </c>
      <c r="V150" s="895" t="n">
        <f aca="false">V262/V$6*100000</f>
        <v>517.160319699107</v>
      </c>
      <c r="W150" s="895" t="n">
        <f aca="false">AA262/AA$6*100000</f>
        <v>603.13630880579</v>
      </c>
      <c r="X150" s="537"/>
      <c r="Y150" s="537"/>
      <c r="Z150" s="537"/>
      <c r="AA150" s="537"/>
    </row>
    <row r="151" s="108" customFormat="true" ht="15" hidden="false" customHeight="false" outlineLevel="0" collapsed="false">
      <c r="A151" s="880"/>
      <c r="B151" s="884"/>
      <c r="C151" s="884"/>
      <c r="D151" s="885" t="s">
        <v>476</v>
      </c>
      <c r="E151" s="894" t="n">
        <f aca="false">E263/E$7*100000</f>
        <v>43.6516020137939</v>
      </c>
      <c r="F151" s="895" t="n">
        <f aca="false">F263/F$7*100000</f>
        <v>0</v>
      </c>
      <c r="G151" s="895" t="n">
        <f aca="false">G263/G$7*100000</f>
        <v>0</v>
      </c>
      <c r="H151" s="895" t="n">
        <f aca="false">H263/H$7*100000</f>
        <v>0</v>
      </c>
      <c r="I151" s="895" t="n">
        <f aca="false">I263/I$7*100000</f>
        <v>0</v>
      </c>
      <c r="J151" s="895" t="n">
        <f aca="false">J263/J$7*100000</f>
        <v>0</v>
      </c>
      <c r="K151" s="895" t="n">
        <f aca="false">K263/K$7*100000</f>
        <v>0</v>
      </c>
      <c r="L151" s="895" t="n">
        <f aca="false">L263/L$7*100000</f>
        <v>0</v>
      </c>
      <c r="M151" s="895" t="n">
        <f aca="false">M263/M$7*100000</f>
        <v>0</v>
      </c>
      <c r="N151" s="895" t="n">
        <f aca="false">N263/N$7*100000</f>
        <v>0</v>
      </c>
      <c r="O151" s="895" t="n">
        <f aca="false">O263/O$7*100000</f>
        <v>19.0876121397213</v>
      </c>
      <c r="P151" s="895" t="n">
        <f aca="false">P263/P$7*100000</f>
        <v>20.4498977505112</v>
      </c>
      <c r="Q151" s="895" t="n">
        <f aca="false">Q263/Q$7*100000</f>
        <v>20.2511138112596</v>
      </c>
      <c r="R151" s="895" t="n">
        <f aca="false">R263/R$7*100000</f>
        <v>58.8119976475201</v>
      </c>
      <c r="S151" s="895" t="n">
        <f aca="false">S263/S$7*100000</f>
        <v>82.6309700875888</v>
      </c>
      <c r="T151" s="895" t="n">
        <f aca="false">T263/T$7*100000</f>
        <v>76.219512195122</v>
      </c>
      <c r="U151" s="895" t="n">
        <f aca="false">U263/U$7*100000</f>
        <v>73.1350560702097</v>
      </c>
      <c r="V151" s="895" t="n">
        <f aca="false">V263/V$7*100000</f>
        <v>184.218606079214</v>
      </c>
      <c r="W151" s="895" t="n">
        <f aca="false">AA263/AA$7*100000</f>
        <v>159.872102318146</v>
      </c>
      <c r="X151" s="537"/>
      <c r="Y151" s="537"/>
      <c r="Z151" s="537"/>
      <c r="AA151" s="537"/>
    </row>
    <row r="152" s="108" customFormat="true" ht="13.5" hidden="false" customHeight="true" outlineLevel="0" collapsed="false">
      <c r="A152" s="880" t="s">
        <v>438</v>
      </c>
      <c r="B152" s="884"/>
      <c r="C152" s="889" t="s">
        <v>1071</v>
      </c>
      <c r="D152" s="885" t="s">
        <v>7</v>
      </c>
      <c r="E152" s="894" t="n">
        <f aca="false">E264/E$5*100000</f>
        <v>15.744436309819</v>
      </c>
      <c r="F152" s="895" t="n">
        <f aca="false">F264/F$5*100000</f>
        <v>0</v>
      </c>
      <c r="G152" s="895" t="n">
        <f aca="false">G264/G$5*100000</f>
        <v>0</v>
      </c>
      <c r="H152" s="895" t="n">
        <f aca="false">H264/H$5*100000</f>
        <v>0</v>
      </c>
      <c r="I152" s="895" t="n">
        <f aca="false">I264/I$5*100000</f>
        <v>0</v>
      </c>
      <c r="J152" s="895" t="n">
        <f aca="false">J264/J$5*100000</f>
        <v>0</v>
      </c>
      <c r="K152" s="895" t="n">
        <f aca="false">K264/K$5*100000</f>
        <v>0</v>
      </c>
      <c r="L152" s="895" t="n">
        <f aca="false">L264/L$5*100000</f>
        <v>16.608536787909</v>
      </c>
      <c r="M152" s="895" t="n">
        <f aca="false">M264/M$5*100000</f>
        <v>0</v>
      </c>
      <c r="N152" s="895" t="n">
        <f aca="false">N264/N$5*100000</f>
        <v>0</v>
      </c>
      <c r="O152" s="895" t="n">
        <f aca="false">O264/O$5*100000</f>
        <v>0</v>
      </c>
      <c r="P152" s="895" t="n">
        <f aca="false">P264/P$5*100000</f>
        <v>11.1819300011182</v>
      </c>
      <c r="Q152" s="895" t="n">
        <f aca="false">Q264/Q$5*100000</f>
        <v>44.5781789813886</v>
      </c>
      <c r="R152" s="895" t="n">
        <f aca="false">R264/R$5*100000</f>
        <v>21.3583938487826</v>
      </c>
      <c r="S152" s="895" t="n">
        <f aca="false">S264/S$5*100000</f>
        <v>35.5650395661065</v>
      </c>
      <c r="T152" s="895" t="n">
        <f aca="false">T264/T$5*100000</f>
        <v>21.4592274678112</v>
      </c>
      <c r="U152" s="895" t="n">
        <f aca="false">U264/U$5*100000</f>
        <v>27.3672687465791</v>
      </c>
      <c r="V152" s="895" t="n">
        <f aca="false">V264/V$5*100000</f>
        <v>37.147102526003</v>
      </c>
      <c r="W152" s="895" t="n">
        <f aca="false">AA264/AA$5*100000</f>
        <v>36.9617445943449</v>
      </c>
      <c r="X152" s="537"/>
      <c r="Y152" s="537"/>
      <c r="Z152" s="537"/>
      <c r="AA152" s="537"/>
    </row>
    <row r="153" s="108" customFormat="true" ht="13.5" hidden="false" customHeight="true" outlineLevel="0" collapsed="false">
      <c r="A153" s="880"/>
      <c r="B153" s="884"/>
      <c r="C153" s="884"/>
      <c r="D153" s="885" t="s">
        <v>475</v>
      </c>
      <c r="E153" s="894" t="n">
        <f aca="false">E265/E$6*100000</f>
        <v>1.71517760664117</v>
      </c>
      <c r="F153" s="895" t="n">
        <f aca="false">F265/F$6*100000</f>
        <v>0</v>
      </c>
      <c r="G153" s="895" t="n">
        <f aca="false">G265/G$6*100000</f>
        <v>0</v>
      </c>
      <c r="H153" s="895" t="n">
        <f aca="false">H265/H$6*100000</f>
        <v>0</v>
      </c>
      <c r="I153" s="895" t="n">
        <f aca="false">I265/I$6*100000</f>
        <v>0</v>
      </c>
      <c r="J153" s="895" t="n">
        <f aca="false">J265/J$6*100000</f>
        <v>0</v>
      </c>
      <c r="K153" s="895" t="n">
        <f aca="false">K265/K$6*100000</f>
        <v>0</v>
      </c>
      <c r="L153" s="895" t="n">
        <f aca="false">L265/L$6*100000</f>
        <v>0</v>
      </c>
      <c r="M153" s="895" t="n">
        <f aca="false">M265/M$6*100000</f>
        <v>0</v>
      </c>
      <c r="N153" s="895" t="n">
        <f aca="false">N265/N$6*100000</f>
        <v>0</v>
      </c>
      <c r="O153" s="895" t="n">
        <f aca="false">O265/O$6*100000</f>
        <v>0</v>
      </c>
      <c r="P153" s="895" t="n">
        <f aca="false">P265/P$6*100000</f>
        <v>0</v>
      </c>
      <c r="Q153" s="895" t="n">
        <f aca="false">Q265/Q$6*100000</f>
        <v>0</v>
      </c>
      <c r="R153" s="895" t="n">
        <f aca="false">R265/R$6*100000</f>
        <v>0</v>
      </c>
      <c r="S153" s="895" t="n">
        <f aca="false">S265/S$6*100000</f>
        <v>0</v>
      </c>
      <c r="T153" s="895" t="n">
        <f aca="false">T265/T$6*100000</f>
        <v>24.5579567779961</v>
      </c>
      <c r="U153" s="895" t="n">
        <f aca="false">U265/U$6*100000</f>
        <v>0</v>
      </c>
      <c r="V153" s="895" t="n">
        <f aca="false">V265/V$6*100000</f>
        <v>0</v>
      </c>
      <c r="W153" s="895" t="n">
        <f aca="false">AA265/AA$6*100000</f>
        <v>0</v>
      </c>
      <c r="X153" s="537"/>
      <c r="Y153" s="537"/>
      <c r="Z153" s="537"/>
      <c r="AA153" s="537"/>
    </row>
    <row r="154" s="108" customFormat="true" ht="15" hidden="false" customHeight="false" outlineLevel="0" collapsed="false">
      <c r="A154" s="880"/>
      <c r="B154" s="884"/>
      <c r="C154" s="884"/>
      <c r="D154" s="885" t="s">
        <v>476</v>
      </c>
      <c r="E154" s="894" t="n">
        <f aca="false">E266/E$7*100000</f>
        <v>27.6460146087361</v>
      </c>
      <c r="F154" s="895" t="n">
        <f aca="false">F266/F$7*100000</f>
        <v>0</v>
      </c>
      <c r="G154" s="895" t="n">
        <f aca="false">G266/G$7*100000</f>
        <v>0</v>
      </c>
      <c r="H154" s="895" t="n">
        <f aca="false">H266/H$7*100000</f>
        <v>0</v>
      </c>
      <c r="I154" s="895" t="n">
        <f aca="false">I266/I$7*100000</f>
        <v>0</v>
      </c>
      <c r="J154" s="895" t="n">
        <f aca="false">J266/J$7*100000</f>
        <v>0</v>
      </c>
      <c r="K154" s="895" t="n">
        <f aca="false">K266/K$7*100000</f>
        <v>0</v>
      </c>
      <c r="L154" s="895" t="n">
        <f aca="false">L266/L$7*100000</f>
        <v>32.2476620445018</v>
      </c>
      <c r="M154" s="895" t="n">
        <f aca="false">M266/M$7*100000</f>
        <v>0</v>
      </c>
      <c r="N154" s="895" t="n">
        <f aca="false">N266/N$7*100000</f>
        <v>0</v>
      </c>
      <c r="O154" s="895" t="n">
        <f aca="false">O266/O$7*100000</f>
        <v>0</v>
      </c>
      <c r="P154" s="895" t="n">
        <f aca="false">P266/P$7*100000</f>
        <v>20.4498977505112</v>
      </c>
      <c r="Q154" s="895" t="n">
        <f aca="false">Q266/Q$7*100000</f>
        <v>81.0044552450385</v>
      </c>
      <c r="R154" s="895" t="n">
        <f aca="false">R266/R$7*100000</f>
        <v>39.2079984316801</v>
      </c>
      <c r="S154" s="895" t="n">
        <f aca="false">S266/S$7*100000</f>
        <v>66.1047760700711</v>
      </c>
      <c r="T154" s="895" t="n">
        <f aca="false">T266/T$7*100000</f>
        <v>19.0548780487805</v>
      </c>
      <c r="U154" s="895" t="n">
        <f aca="false">U266/U$7*100000</f>
        <v>48.7567040468064</v>
      </c>
      <c r="V154" s="895" t="n">
        <f aca="false">V266/V$7*100000</f>
        <v>61.4062020264047</v>
      </c>
      <c r="W154" s="895" t="n">
        <f aca="false">AA266/AA$7*100000</f>
        <v>53.2907007727152</v>
      </c>
      <c r="X154" s="537"/>
      <c r="Y154" s="537"/>
      <c r="Z154" s="537"/>
      <c r="AA154" s="537"/>
    </row>
    <row r="155" s="108" customFormat="true" ht="13.5" hidden="false" customHeight="true" outlineLevel="0" collapsed="false">
      <c r="A155" s="880" t="s">
        <v>440</v>
      </c>
      <c r="B155" s="884"/>
      <c r="C155" s="889" t="s">
        <v>1072</v>
      </c>
      <c r="D155" s="885" t="s">
        <v>7</v>
      </c>
      <c r="E155" s="894" t="n">
        <f aca="false">E267/E$5*100000</f>
        <v>6.29777452392761</v>
      </c>
      <c r="F155" s="895" t="n">
        <f aca="false">F267/F$5*100000</f>
        <v>0</v>
      </c>
      <c r="G155" s="895" t="n">
        <f aca="false">G267/G$5*100000</f>
        <v>0</v>
      </c>
      <c r="H155" s="895" t="n">
        <f aca="false">H267/H$5*100000</f>
        <v>0</v>
      </c>
      <c r="I155" s="895" t="n">
        <f aca="false">I267/I$5*100000</f>
        <v>0</v>
      </c>
      <c r="J155" s="895" t="n">
        <f aca="false">J267/J$5*100000</f>
        <v>0</v>
      </c>
      <c r="K155" s="895" t="n">
        <f aca="false">K267/K$5*100000</f>
        <v>0</v>
      </c>
      <c r="L155" s="895" t="n">
        <f aca="false">L267/L$5*100000</f>
        <v>0</v>
      </c>
      <c r="M155" s="895" t="n">
        <f aca="false">M267/M$5*100000</f>
        <v>0</v>
      </c>
      <c r="N155" s="895" t="n">
        <f aca="false">N267/N$5*100000</f>
        <v>0</v>
      </c>
      <c r="O155" s="895" t="n">
        <f aca="false">O267/O$5*100000</f>
        <v>10.3487529752665</v>
      </c>
      <c r="P155" s="895" t="n">
        <f aca="false">P267/P$5*100000</f>
        <v>11.1819300011182</v>
      </c>
      <c r="Q155" s="895" t="n">
        <f aca="false">Q267/Q$5*100000</f>
        <v>0</v>
      </c>
      <c r="R155" s="895" t="n">
        <f aca="false">R267/R$5*100000</f>
        <v>21.3583938487826</v>
      </c>
      <c r="S155" s="895" t="n">
        <f aca="false">S267/S$5*100000</f>
        <v>0</v>
      </c>
      <c r="T155" s="895" t="n">
        <f aca="false">T267/T$5*100000</f>
        <v>21.4592274678112</v>
      </c>
      <c r="U155" s="895" t="n">
        <f aca="false">U267/U$5*100000</f>
        <v>0</v>
      </c>
      <c r="V155" s="895" t="n">
        <f aca="false">V267/V$5*100000</f>
        <v>0</v>
      </c>
      <c r="W155" s="895" t="n">
        <f aca="false">AA267/AA$5*100000</f>
        <v>36.9617445943449</v>
      </c>
      <c r="X155" s="537"/>
      <c r="Y155" s="537"/>
      <c r="Z155" s="537"/>
      <c r="AA155" s="537"/>
    </row>
    <row r="156" s="108" customFormat="true" ht="13.5" hidden="false" customHeight="true" outlineLevel="0" collapsed="false">
      <c r="A156" s="880"/>
      <c r="B156" s="884"/>
      <c r="C156" s="884"/>
      <c r="D156" s="885" t="s">
        <v>475</v>
      </c>
      <c r="E156" s="896" t="s">
        <v>105</v>
      </c>
      <c r="F156" s="897" t="s">
        <v>105</v>
      </c>
      <c r="G156" s="897" t="s">
        <v>105</v>
      </c>
      <c r="H156" s="897" t="s">
        <v>105</v>
      </c>
      <c r="I156" s="897" t="s">
        <v>105</v>
      </c>
      <c r="J156" s="897" t="s">
        <v>105</v>
      </c>
      <c r="K156" s="897" t="s">
        <v>105</v>
      </c>
      <c r="L156" s="897" t="s">
        <v>105</v>
      </c>
      <c r="M156" s="897" t="s">
        <v>105</v>
      </c>
      <c r="N156" s="897" t="s">
        <v>105</v>
      </c>
      <c r="O156" s="897" t="s">
        <v>105</v>
      </c>
      <c r="P156" s="897" t="s">
        <v>105</v>
      </c>
      <c r="Q156" s="897" t="s">
        <v>105</v>
      </c>
      <c r="R156" s="897" t="s">
        <v>105</v>
      </c>
      <c r="S156" s="897" t="s">
        <v>105</v>
      </c>
      <c r="T156" s="897" t="s">
        <v>105</v>
      </c>
      <c r="U156" s="897" t="s">
        <v>105</v>
      </c>
      <c r="V156" s="897" t="s">
        <v>105</v>
      </c>
      <c r="W156" s="897" t="s">
        <v>105</v>
      </c>
      <c r="X156" s="537"/>
      <c r="Y156" s="537"/>
      <c r="Z156" s="537"/>
      <c r="AA156" s="537"/>
    </row>
    <row r="157" s="108" customFormat="true" ht="15" hidden="false" customHeight="false" outlineLevel="0" collapsed="false">
      <c r="A157" s="880"/>
      <c r="B157" s="884"/>
      <c r="C157" s="884"/>
      <c r="D157" s="885" t="s">
        <v>476</v>
      </c>
      <c r="E157" s="894" t="n">
        <f aca="false">E269/E$7*100000</f>
        <v>11.6404272036784</v>
      </c>
      <c r="F157" s="895" t="n">
        <f aca="false">F269/F$7*100000</f>
        <v>0</v>
      </c>
      <c r="G157" s="895" t="n">
        <f aca="false">G269/G$7*100000</f>
        <v>0</v>
      </c>
      <c r="H157" s="895" t="n">
        <f aca="false">H269/H$7*100000</f>
        <v>0</v>
      </c>
      <c r="I157" s="895" t="n">
        <f aca="false">I269/I$7*100000</f>
        <v>0</v>
      </c>
      <c r="J157" s="895" t="n">
        <f aca="false">J269/J$7*100000</f>
        <v>0</v>
      </c>
      <c r="K157" s="895" t="n">
        <f aca="false">K269/K$7*100000</f>
        <v>0</v>
      </c>
      <c r="L157" s="895" t="n">
        <f aca="false">L269/L$7*100000</f>
        <v>0</v>
      </c>
      <c r="M157" s="895" t="n">
        <f aca="false">M269/M$7*100000</f>
        <v>0</v>
      </c>
      <c r="N157" s="895" t="n">
        <f aca="false">N269/N$7*100000</f>
        <v>0</v>
      </c>
      <c r="O157" s="895" t="n">
        <f aca="false">O269/O$7*100000</f>
        <v>19.0876121397213</v>
      </c>
      <c r="P157" s="895" t="n">
        <f aca="false">P269/P$7*100000</f>
        <v>20.4498977505112</v>
      </c>
      <c r="Q157" s="895" t="n">
        <f aca="false">Q269/Q$7*100000</f>
        <v>0</v>
      </c>
      <c r="R157" s="895" t="n">
        <f aca="false">R269/R$7*100000</f>
        <v>39.2079984316801</v>
      </c>
      <c r="S157" s="895" t="n">
        <f aca="false">S269/S$7*100000</f>
        <v>0</v>
      </c>
      <c r="T157" s="895" t="n">
        <f aca="false">T269/T$7*100000</f>
        <v>38.109756097561</v>
      </c>
      <c r="U157" s="895" t="n">
        <f aca="false">U269/U$7*100000</f>
        <v>0</v>
      </c>
      <c r="V157" s="895" t="n">
        <f aca="false">V269/V$7*100000</f>
        <v>0</v>
      </c>
      <c r="W157" s="895" t="n">
        <f aca="false">AA269/AA$7*100000</f>
        <v>53.2907007727152</v>
      </c>
      <c r="X157" s="537"/>
      <c r="Y157" s="537"/>
      <c r="Z157" s="537"/>
      <c r="AA157" s="537"/>
    </row>
    <row r="158" s="108" customFormat="true" ht="13.5" hidden="false" customHeight="true" outlineLevel="0" collapsed="false">
      <c r="A158" s="880" t="s">
        <v>442</v>
      </c>
      <c r="B158" s="884"/>
      <c r="C158" s="884" t="s">
        <v>993</v>
      </c>
      <c r="D158" s="885" t="s">
        <v>7</v>
      </c>
      <c r="E158" s="894" t="n">
        <f aca="false">E270/E$5*100000</f>
        <v>4.72333089294571</v>
      </c>
      <c r="F158" s="895" t="n">
        <f aca="false">F270/F$5*100000</f>
        <v>0</v>
      </c>
      <c r="G158" s="895" t="n">
        <f aca="false">G270/G$5*100000</f>
        <v>0</v>
      </c>
      <c r="H158" s="895" t="n">
        <f aca="false">H270/H$5*100000</f>
        <v>0</v>
      </c>
      <c r="I158" s="895" t="n">
        <f aca="false">I270/I$5*100000</f>
        <v>0</v>
      </c>
      <c r="J158" s="895" t="n">
        <f aca="false">J270/J$5*100000</f>
        <v>0</v>
      </c>
      <c r="K158" s="895" t="n">
        <f aca="false">K270/K$5*100000</f>
        <v>0</v>
      </c>
      <c r="L158" s="895" t="n">
        <f aca="false">L270/L$5*100000</f>
        <v>16.608536787909</v>
      </c>
      <c r="M158" s="895" t="n">
        <f aca="false">M270/M$5*100000</f>
        <v>0</v>
      </c>
      <c r="N158" s="895" t="n">
        <f aca="false">N270/N$5*100000</f>
        <v>11.6795141322121</v>
      </c>
      <c r="O158" s="895" t="n">
        <f aca="false">O270/O$5*100000</f>
        <v>0</v>
      </c>
      <c r="P158" s="895" t="n">
        <f aca="false">P270/P$5*100000</f>
        <v>0</v>
      </c>
      <c r="Q158" s="895" t="n">
        <f aca="false">Q270/Q$5*100000</f>
        <v>0</v>
      </c>
      <c r="R158" s="895" t="n">
        <f aca="false">R270/R$5*100000</f>
        <v>0</v>
      </c>
      <c r="S158" s="895" t="n">
        <f aca="false">S270/S$5*100000</f>
        <v>0</v>
      </c>
      <c r="T158" s="895" t="n">
        <f aca="false">T270/T$5*100000</f>
        <v>21.4592274678112</v>
      </c>
      <c r="U158" s="895" t="n">
        <f aca="false">U270/U$5*100000</f>
        <v>13.6836343732895</v>
      </c>
      <c r="V158" s="895" t="n">
        <f aca="false">V270/V$5*100000</f>
        <v>0</v>
      </c>
      <c r="W158" s="895" t="n">
        <f aca="false">AA270/AA$5*100000</f>
        <v>18.4808722971724</v>
      </c>
      <c r="X158" s="537"/>
      <c r="Y158" s="537"/>
      <c r="Z158" s="537"/>
      <c r="AA158" s="537"/>
    </row>
    <row r="159" s="108" customFormat="true" ht="13.5" hidden="false" customHeight="true" outlineLevel="0" collapsed="false">
      <c r="A159" s="880"/>
      <c r="B159" s="884"/>
      <c r="C159" s="884"/>
      <c r="D159" s="885" t="s">
        <v>475</v>
      </c>
      <c r="E159" s="894" t="n">
        <f aca="false">E271/E$6*100000</f>
        <v>5.1455328199235</v>
      </c>
      <c r="F159" s="895" t="n">
        <f aca="false">F271/F$6*100000</f>
        <v>0</v>
      </c>
      <c r="G159" s="895" t="n">
        <f aca="false">G271/G$6*100000</f>
        <v>0</v>
      </c>
      <c r="H159" s="895" t="n">
        <f aca="false">H271/H$6*100000</f>
        <v>0</v>
      </c>
      <c r="I159" s="895" t="n">
        <f aca="false">I271/I$6*100000</f>
        <v>0</v>
      </c>
      <c r="J159" s="895" t="n">
        <f aca="false">J271/J$6*100000</f>
        <v>0</v>
      </c>
      <c r="K159" s="895" t="n">
        <f aca="false">K271/K$6*100000</f>
        <v>0</v>
      </c>
      <c r="L159" s="895" t="n">
        <f aca="false">L271/L$6*100000</f>
        <v>34.2465753424658</v>
      </c>
      <c r="M159" s="895" t="n">
        <f aca="false">M271/M$6*100000</f>
        <v>0</v>
      </c>
      <c r="N159" s="895" t="n">
        <f aca="false">N271/N$6*100000</f>
        <v>24.6609124537608</v>
      </c>
      <c r="O159" s="895" t="n">
        <f aca="false">O271/O$6*100000</f>
        <v>0</v>
      </c>
      <c r="P159" s="895" t="n">
        <f aca="false">P271/P$6*100000</f>
        <v>0</v>
      </c>
      <c r="Q159" s="895" t="n">
        <f aca="false">Q271/Q$6*100000</f>
        <v>0</v>
      </c>
      <c r="R159" s="895" t="n">
        <f aca="false">R271/R$6*100000</f>
        <v>0</v>
      </c>
      <c r="S159" s="895" t="n">
        <f aca="false">S271/S$6*100000</f>
        <v>0</v>
      </c>
      <c r="T159" s="895" t="n">
        <f aca="false">T271/T$6*100000</f>
        <v>24.5579567779961</v>
      </c>
      <c r="U159" s="895" t="n">
        <f aca="false">U271/U$6*100000</f>
        <v>0</v>
      </c>
      <c r="V159" s="895" t="n">
        <f aca="false">V271/V$6*100000</f>
        <v>0</v>
      </c>
      <c r="W159" s="895" t="n">
        <f aca="false">AA271/AA$6*100000</f>
        <v>0</v>
      </c>
      <c r="X159" s="537"/>
      <c r="Y159" s="537"/>
      <c r="Z159" s="537"/>
      <c r="AA159" s="537"/>
    </row>
    <row r="160" s="108" customFormat="true" ht="15" hidden="false" customHeight="false" outlineLevel="0" collapsed="false">
      <c r="A160" s="880"/>
      <c r="B160" s="884"/>
      <c r="C160" s="884"/>
      <c r="D160" s="885" t="s">
        <v>476</v>
      </c>
      <c r="E160" s="894" t="n">
        <f aca="false">E272/E$7*100000</f>
        <v>4.36516020137939</v>
      </c>
      <c r="F160" s="895" t="n">
        <f aca="false">F272/F$7*100000</f>
        <v>0</v>
      </c>
      <c r="G160" s="895" t="n">
        <f aca="false">G272/G$7*100000</f>
        <v>0</v>
      </c>
      <c r="H160" s="895" t="n">
        <f aca="false">H272/H$7*100000</f>
        <v>0</v>
      </c>
      <c r="I160" s="895" t="n">
        <f aca="false">I272/I$7*100000</f>
        <v>0</v>
      </c>
      <c r="J160" s="895" t="n">
        <f aca="false">J272/J$7*100000</f>
        <v>0</v>
      </c>
      <c r="K160" s="895" t="n">
        <f aca="false">K272/K$7*100000</f>
        <v>0</v>
      </c>
      <c r="L160" s="895" t="n">
        <f aca="false">L272/L$7*100000</f>
        <v>0</v>
      </c>
      <c r="M160" s="895" t="n">
        <f aca="false">M272/M$7*100000</f>
        <v>0</v>
      </c>
      <c r="N160" s="895" t="n">
        <f aca="false">N272/N$7*100000</f>
        <v>0</v>
      </c>
      <c r="O160" s="895" t="n">
        <f aca="false">O272/O$7*100000</f>
        <v>0</v>
      </c>
      <c r="P160" s="895" t="n">
        <f aca="false">P272/P$7*100000</f>
        <v>0</v>
      </c>
      <c r="Q160" s="895" t="n">
        <f aca="false">Q272/Q$7*100000</f>
        <v>0</v>
      </c>
      <c r="R160" s="895" t="n">
        <f aca="false">R272/R$7*100000</f>
        <v>0</v>
      </c>
      <c r="S160" s="895" t="n">
        <f aca="false">S272/S$7*100000</f>
        <v>0</v>
      </c>
      <c r="T160" s="895" t="n">
        <f aca="false">T272/T$7*100000</f>
        <v>19.0548780487805</v>
      </c>
      <c r="U160" s="895" t="n">
        <f aca="false">U272/U$7*100000</f>
        <v>24.3783520234032</v>
      </c>
      <c r="V160" s="895" t="n">
        <f aca="false">V272/V$7*100000</f>
        <v>0</v>
      </c>
      <c r="W160" s="895" t="n">
        <f aca="false">AA272/AA$7*100000</f>
        <v>26.6453503863576</v>
      </c>
      <c r="X160" s="537"/>
      <c r="Y160" s="537"/>
      <c r="Z160" s="537"/>
      <c r="AA160" s="537"/>
    </row>
    <row r="161" s="108" customFormat="true" ht="13.5" hidden="false" customHeight="true" outlineLevel="0" collapsed="false">
      <c r="A161" s="880" t="s">
        <v>443</v>
      </c>
      <c r="B161" s="884" t="s">
        <v>158</v>
      </c>
      <c r="C161" s="884"/>
      <c r="D161" s="885" t="s">
        <v>7</v>
      </c>
      <c r="E161" s="894" t="n">
        <f aca="false">E273/E$5*100000</f>
        <v>14.1699926788371</v>
      </c>
      <c r="F161" s="895" t="n">
        <f aca="false">F273/F$5*100000</f>
        <v>0</v>
      </c>
      <c r="G161" s="895" t="n">
        <f aca="false">G273/G$5*100000</f>
        <v>0</v>
      </c>
      <c r="H161" s="895" t="n">
        <f aca="false">H273/H$5*100000</f>
        <v>0</v>
      </c>
      <c r="I161" s="895" t="n">
        <f aca="false">I273/I$5*100000</f>
        <v>0</v>
      </c>
      <c r="J161" s="895" t="n">
        <f aca="false">J273/J$5*100000</f>
        <v>0</v>
      </c>
      <c r="K161" s="895" t="n">
        <f aca="false">K273/K$5*100000</f>
        <v>0</v>
      </c>
      <c r="L161" s="895" t="n">
        <f aca="false">L273/L$5*100000</f>
        <v>0</v>
      </c>
      <c r="M161" s="895" t="n">
        <f aca="false">M273/M$5*100000</f>
        <v>0</v>
      </c>
      <c r="N161" s="895" t="n">
        <f aca="false">N273/N$5*100000</f>
        <v>11.6795141322121</v>
      </c>
      <c r="O161" s="895" t="n">
        <f aca="false">O273/O$5*100000</f>
        <v>0</v>
      </c>
      <c r="P161" s="895" t="n">
        <f aca="false">P273/P$5*100000</f>
        <v>0</v>
      </c>
      <c r="Q161" s="895" t="n">
        <f aca="false">Q273/Q$5*100000</f>
        <v>0</v>
      </c>
      <c r="R161" s="895" t="n">
        <f aca="false">R273/R$5*100000</f>
        <v>0</v>
      </c>
      <c r="S161" s="895" t="n">
        <f aca="false">S273/S$5*100000</f>
        <v>8.89125989152663</v>
      </c>
      <c r="T161" s="895" t="n">
        <f aca="false">T273/T$5*100000</f>
        <v>21.4592274678112</v>
      </c>
      <c r="U161" s="895" t="n">
        <f aca="false">U273/U$5*100000</f>
        <v>27.3672687465791</v>
      </c>
      <c r="V161" s="895" t="n">
        <f aca="false">V273/V$5*100000</f>
        <v>55.7206537890045</v>
      </c>
      <c r="W161" s="895" t="n">
        <f aca="false">AA273/AA$5*100000</f>
        <v>166.327850674552</v>
      </c>
      <c r="X161" s="537"/>
      <c r="Y161" s="537"/>
      <c r="Z161" s="537"/>
      <c r="AA161" s="537"/>
    </row>
    <row r="162" s="108" customFormat="true" ht="13.5" hidden="false" customHeight="true" outlineLevel="0" collapsed="false">
      <c r="A162" s="880"/>
      <c r="B162" s="884"/>
      <c r="C162" s="884"/>
      <c r="D162" s="885" t="s">
        <v>475</v>
      </c>
      <c r="E162" s="894" t="n">
        <f aca="false">E274/E$6*100000</f>
        <v>13.7214208531293</v>
      </c>
      <c r="F162" s="895" t="n">
        <f aca="false">F274/F$6*100000</f>
        <v>0</v>
      </c>
      <c r="G162" s="895" t="n">
        <f aca="false">G274/G$6*100000</f>
        <v>0</v>
      </c>
      <c r="H162" s="895" t="n">
        <f aca="false">H274/H$6*100000</f>
        <v>0</v>
      </c>
      <c r="I162" s="895" t="n">
        <f aca="false">I274/I$6*100000</f>
        <v>0</v>
      </c>
      <c r="J162" s="895" t="n">
        <f aca="false">J274/J$6*100000</f>
        <v>0</v>
      </c>
      <c r="K162" s="895" t="n">
        <f aca="false">K274/K$6*100000</f>
        <v>0</v>
      </c>
      <c r="L162" s="895" t="n">
        <f aca="false">L274/L$6*100000</f>
        <v>0</v>
      </c>
      <c r="M162" s="895" t="n">
        <f aca="false">M274/M$6*100000</f>
        <v>0</v>
      </c>
      <c r="N162" s="895" t="n">
        <f aca="false">N274/N$6*100000</f>
        <v>24.6609124537608</v>
      </c>
      <c r="O162" s="895" t="n">
        <f aca="false">O274/O$6*100000</f>
        <v>0</v>
      </c>
      <c r="P162" s="895" t="n">
        <f aca="false">P274/P$6*100000</f>
        <v>0</v>
      </c>
      <c r="Q162" s="895" t="n">
        <f aca="false">Q274/Q$6*100000</f>
        <v>0</v>
      </c>
      <c r="R162" s="895" t="n">
        <f aca="false">R274/R$6*100000</f>
        <v>0</v>
      </c>
      <c r="S162" s="895" t="n">
        <f aca="false">S274/S$6*100000</f>
        <v>19.2455735180908</v>
      </c>
      <c r="T162" s="895" t="n">
        <f aca="false">T274/T$6*100000</f>
        <v>0</v>
      </c>
      <c r="U162" s="895" t="n">
        <f aca="false">U274/U$6*100000</f>
        <v>31.1915159076731</v>
      </c>
      <c r="V162" s="895" t="n">
        <f aca="false">V274/V$6*100000</f>
        <v>47.0145745181006</v>
      </c>
      <c r="W162" s="895" t="n">
        <f aca="false">AA274/AA$6*100000</f>
        <v>241.254523522316</v>
      </c>
      <c r="X162" s="537"/>
      <c r="Y162" s="537"/>
      <c r="Z162" s="537"/>
      <c r="AA162" s="537"/>
    </row>
    <row r="163" s="108" customFormat="true" ht="15" hidden="false" customHeight="false" outlineLevel="0" collapsed="false">
      <c r="A163" s="880"/>
      <c r="B163" s="884"/>
      <c r="C163" s="884"/>
      <c r="D163" s="885" t="s">
        <v>476</v>
      </c>
      <c r="E163" s="894" t="n">
        <f aca="false">E275/E$7*100000</f>
        <v>14.550534004598</v>
      </c>
      <c r="F163" s="895" t="n">
        <f aca="false">F275/F$7*100000</f>
        <v>0</v>
      </c>
      <c r="G163" s="895" t="n">
        <f aca="false">G275/G$7*100000</f>
        <v>0</v>
      </c>
      <c r="H163" s="895" t="n">
        <f aca="false">H275/H$7*100000</f>
        <v>0</v>
      </c>
      <c r="I163" s="895" t="n">
        <f aca="false">I275/I$7*100000</f>
        <v>0</v>
      </c>
      <c r="J163" s="895" t="n">
        <f aca="false">J275/J$7*100000</f>
        <v>0</v>
      </c>
      <c r="K163" s="895" t="n">
        <f aca="false">K275/K$7*100000</f>
        <v>0</v>
      </c>
      <c r="L163" s="895" t="n">
        <f aca="false">L275/L$7*100000</f>
        <v>0</v>
      </c>
      <c r="M163" s="895" t="n">
        <f aca="false">M275/M$7*100000</f>
        <v>0</v>
      </c>
      <c r="N163" s="895" t="n">
        <f aca="false">N275/N$7*100000</f>
        <v>0</v>
      </c>
      <c r="O163" s="895" t="n">
        <f aca="false">O275/O$7*100000</f>
        <v>0</v>
      </c>
      <c r="P163" s="895" t="n">
        <f aca="false">P275/P$7*100000</f>
        <v>0</v>
      </c>
      <c r="Q163" s="895" t="n">
        <f aca="false">Q275/Q$7*100000</f>
        <v>0</v>
      </c>
      <c r="R163" s="895" t="n">
        <f aca="false">R275/R$7*100000</f>
        <v>0</v>
      </c>
      <c r="S163" s="895" t="n">
        <f aca="false">S275/S$7*100000</f>
        <v>0</v>
      </c>
      <c r="T163" s="895" t="n">
        <f aca="false">T275/T$7*100000</f>
        <v>38.109756097561</v>
      </c>
      <c r="U163" s="895" t="n">
        <f aca="false">U275/U$7*100000</f>
        <v>24.3783520234032</v>
      </c>
      <c r="V163" s="895" t="n">
        <f aca="false">V275/V$7*100000</f>
        <v>61.4062020264047</v>
      </c>
      <c r="W163" s="895" t="n">
        <f aca="false">AA275/AA$7*100000</f>
        <v>133.226751931788</v>
      </c>
      <c r="X163" s="537"/>
      <c r="Y163" s="537"/>
      <c r="Z163" s="537"/>
      <c r="AA163" s="537"/>
    </row>
    <row r="164" s="108" customFormat="true" ht="13.5" hidden="false" customHeight="true" outlineLevel="0" collapsed="false">
      <c r="A164" s="880" t="s">
        <v>444</v>
      </c>
      <c r="B164" s="884" t="s">
        <v>371</v>
      </c>
      <c r="C164" s="884"/>
      <c r="D164" s="885" t="s">
        <v>7</v>
      </c>
      <c r="E164" s="894" t="n">
        <f aca="false">E276/E$5*100000</f>
        <v>6.29777452392761</v>
      </c>
      <c r="F164" s="895" t="n">
        <f aca="false">F276/F$5*100000</f>
        <v>0</v>
      </c>
      <c r="G164" s="895" t="n">
        <f aca="false">G276/G$5*100000</f>
        <v>0</v>
      </c>
      <c r="H164" s="895" t="n">
        <f aca="false">H276/H$5*100000</f>
        <v>0</v>
      </c>
      <c r="I164" s="895" t="n">
        <f aca="false">I276/I$5*100000</f>
        <v>0</v>
      </c>
      <c r="J164" s="895" t="n">
        <f aca="false">J276/J$5*100000</f>
        <v>0</v>
      </c>
      <c r="K164" s="895" t="n">
        <f aca="false">K276/K$5*100000</f>
        <v>0</v>
      </c>
      <c r="L164" s="895" t="n">
        <f aca="false">L276/L$5*100000</f>
        <v>0</v>
      </c>
      <c r="M164" s="895" t="n">
        <f aca="false">M276/M$5*100000</f>
        <v>0</v>
      </c>
      <c r="N164" s="895" t="n">
        <f aca="false">N276/N$5*100000</f>
        <v>0</v>
      </c>
      <c r="O164" s="895" t="n">
        <f aca="false">O276/O$5*100000</f>
        <v>0</v>
      </c>
      <c r="P164" s="895" t="n">
        <f aca="false">P276/P$5*100000</f>
        <v>0</v>
      </c>
      <c r="Q164" s="895" t="n">
        <f aca="false">Q276/Q$5*100000</f>
        <v>0</v>
      </c>
      <c r="R164" s="895" t="n">
        <f aca="false">R276/R$5*100000</f>
        <v>0</v>
      </c>
      <c r="S164" s="895" t="n">
        <f aca="false">S276/S$5*100000</f>
        <v>8.89125989152663</v>
      </c>
      <c r="T164" s="895" t="n">
        <f aca="false">T276/T$5*100000</f>
        <v>10.7296137339056</v>
      </c>
      <c r="U164" s="895" t="n">
        <f aca="false">U276/U$5*100000</f>
        <v>0</v>
      </c>
      <c r="V164" s="895" t="n">
        <f aca="false">V276/V$5*100000</f>
        <v>18.5735512630015</v>
      </c>
      <c r="W164" s="895" t="n">
        <f aca="false">AA276/AA$5*100000</f>
        <v>92.4043614858621</v>
      </c>
      <c r="X164" s="537"/>
      <c r="Y164" s="537"/>
      <c r="Z164" s="537"/>
      <c r="AA164" s="537"/>
    </row>
    <row r="165" s="108" customFormat="true" ht="13.5" hidden="false" customHeight="true" outlineLevel="0" collapsed="false">
      <c r="A165" s="880"/>
      <c r="B165" s="884"/>
      <c r="C165" s="884"/>
      <c r="D165" s="885" t="s">
        <v>475</v>
      </c>
      <c r="E165" s="894" t="n">
        <f aca="false">E277/E$6*100000</f>
        <v>0</v>
      </c>
      <c r="F165" s="895" t="n">
        <f aca="false">F277/F$6*100000</f>
        <v>0</v>
      </c>
      <c r="G165" s="895" t="n">
        <f aca="false">G277/G$6*100000</f>
        <v>0</v>
      </c>
      <c r="H165" s="895" t="n">
        <f aca="false">H277/H$6*100000</f>
        <v>0</v>
      </c>
      <c r="I165" s="895" t="n">
        <f aca="false">I277/I$6*100000</f>
        <v>0</v>
      </c>
      <c r="J165" s="895" t="n">
        <f aca="false">J277/J$6*100000</f>
        <v>0</v>
      </c>
      <c r="K165" s="895" t="n">
        <f aca="false">K277/K$6*100000</f>
        <v>0</v>
      </c>
      <c r="L165" s="895" t="n">
        <f aca="false">L277/L$6*100000</f>
        <v>0</v>
      </c>
      <c r="M165" s="895" t="n">
        <f aca="false">M277/M$6*100000</f>
        <v>0</v>
      </c>
      <c r="N165" s="895" t="n">
        <f aca="false">N277/N$6*100000</f>
        <v>0</v>
      </c>
      <c r="O165" s="895" t="n">
        <f aca="false">O277/O$6*100000</f>
        <v>0</v>
      </c>
      <c r="P165" s="895" t="n">
        <f aca="false">P277/P$6*100000</f>
        <v>0</v>
      </c>
      <c r="Q165" s="895" t="n">
        <f aca="false">Q277/Q$6*100000</f>
        <v>0</v>
      </c>
      <c r="R165" s="895" t="n">
        <f aca="false">R277/R$6*100000</f>
        <v>0</v>
      </c>
      <c r="S165" s="895" t="n">
        <f aca="false">S277/S$6*100000</f>
        <v>0</v>
      </c>
      <c r="T165" s="895" t="n">
        <f aca="false">T277/T$6*100000</f>
        <v>0</v>
      </c>
      <c r="U165" s="895" t="n">
        <f aca="false">U277/U$6*100000</f>
        <v>0</v>
      </c>
      <c r="V165" s="895" t="n">
        <f aca="false">V277/V$6*100000</f>
        <v>0</v>
      </c>
      <c r="W165" s="895" t="n">
        <f aca="false">AA277/AA$6*100000</f>
        <v>0</v>
      </c>
      <c r="X165" s="537"/>
      <c r="Y165" s="537"/>
      <c r="Z165" s="537"/>
      <c r="AA165" s="537"/>
    </row>
    <row r="166" s="108" customFormat="true" ht="15" hidden="false" customHeight="false" outlineLevel="0" collapsed="false">
      <c r="A166" s="880"/>
      <c r="B166" s="884"/>
      <c r="C166" s="884"/>
      <c r="D166" s="885" t="s">
        <v>476</v>
      </c>
      <c r="E166" s="894" t="n">
        <f aca="false">E278/E$7*100000</f>
        <v>11.6404272036784</v>
      </c>
      <c r="F166" s="895" t="n">
        <f aca="false">F278/F$7*100000</f>
        <v>0</v>
      </c>
      <c r="G166" s="895" t="n">
        <f aca="false">G278/G$7*100000</f>
        <v>0</v>
      </c>
      <c r="H166" s="895" t="n">
        <f aca="false">H278/H$7*100000</f>
        <v>0</v>
      </c>
      <c r="I166" s="895" t="n">
        <f aca="false">I278/I$7*100000</f>
        <v>0</v>
      </c>
      <c r="J166" s="895" t="n">
        <f aca="false">J278/J$7*100000</f>
        <v>0</v>
      </c>
      <c r="K166" s="895" t="n">
        <f aca="false">K278/K$7*100000</f>
        <v>0</v>
      </c>
      <c r="L166" s="895" t="n">
        <f aca="false">L278/L$7*100000</f>
        <v>0</v>
      </c>
      <c r="M166" s="895" t="n">
        <f aca="false">M278/M$7*100000</f>
        <v>0</v>
      </c>
      <c r="N166" s="895" t="n">
        <f aca="false">N278/N$7*100000</f>
        <v>0</v>
      </c>
      <c r="O166" s="895" t="n">
        <f aca="false">O278/O$7*100000</f>
        <v>0</v>
      </c>
      <c r="P166" s="895" t="n">
        <f aca="false">P278/P$7*100000</f>
        <v>0</v>
      </c>
      <c r="Q166" s="895" t="n">
        <f aca="false">Q278/Q$7*100000</f>
        <v>0</v>
      </c>
      <c r="R166" s="895" t="n">
        <f aca="false">R278/R$7*100000</f>
        <v>0</v>
      </c>
      <c r="S166" s="895" t="n">
        <f aca="false">S278/S$7*100000</f>
        <v>16.5261940175178</v>
      </c>
      <c r="T166" s="895" t="n">
        <f aca="false">T278/T$7*100000</f>
        <v>19.0548780487805</v>
      </c>
      <c r="U166" s="895" t="n">
        <f aca="false">U278/U$7*100000</f>
        <v>0</v>
      </c>
      <c r="V166" s="895" t="n">
        <f aca="false">V278/V$7*100000</f>
        <v>30.7031010132023</v>
      </c>
      <c r="W166" s="895" t="n">
        <f aca="false">AA278/AA$7*100000</f>
        <v>133.226751931788</v>
      </c>
      <c r="X166" s="537"/>
      <c r="Y166" s="537"/>
      <c r="Z166" s="537"/>
      <c r="AA166" s="537"/>
    </row>
    <row r="167" s="108" customFormat="true" ht="13.5" hidden="false" customHeight="true" outlineLevel="0" collapsed="false">
      <c r="A167" s="880" t="s">
        <v>445</v>
      </c>
      <c r="B167" s="884" t="s">
        <v>446</v>
      </c>
      <c r="C167" s="884"/>
      <c r="D167" s="885" t="s">
        <v>7</v>
      </c>
      <c r="E167" s="894" t="n">
        <f aca="false">E279/E$5*100000</f>
        <v>110.211054168733</v>
      </c>
      <c r="F167" s="895" t="n">
        <f aca="false">F279/F$5*100000</f>
        <v>26.6098988823842</v>
      </c>
      <c r="G167" s="895" t="n">
        <f aca="false">G279/G$5*100000</f>
        <v>0</v>
      </c>
      <c r="H167" s="895" t="n">
        <f aca="false">H279/H$5*100000</f>
        <v>0</v>
      </c>
      <c r="I167" s="895" t="n">
        <f aca="false">I279/I$5*100000</f>
        <v>0</v>
      </c>
      <c r="J167" s="895" t="n">
        <f aca="false">J279/J$5*100000</f>
        <v>0</v>
      </c>
      <c r="K167" s="895" t="n">
        <f aca="false">K279/K$5*100000</f>
        <v>0</v>
      </c>
      <c r="L167" s="895" t="n">
        <f aca="false">L279/L$5*100000</f>
        <v>0</v>
      </c>
      <c r="M167" s="895" t="n">
        <f aca="false">M279/M$5*100000</f>
        <v>0</v>
      </c>
      <c r="N167" s="895" t="n">
        <f aca="false">N279/N$5*100000</f>
        <v>11.6795141322121</v>
      </c>
      <c r="O167" s="895" t="n">
        <f aca="false">O279/O$5*100000</f>
        <v>0</v>
      </c>
      <c r="P167" s="895" t="n">
        <f aca="false">P279/P$5*100000</f>
        <v>44.7277200044728</v>
      </c>
      <c r="Q167" s="895" t="n">
        <f aca="false">Q279/Q$5*100000</f>
        <v>0</v>
      </c>
      <c r="R167" s="895" t="n">
        <f aca="false">R279/R$5*100000</f>
        <v>32.0375907731739</v>
      </c>
      <c r="S167" s="895" t="n">
        <f aca="false">S279/S$5*100000</f>
        <v>35.5650395661065</v>
      </c>
      <c r="T167" s="895" t="n">
        <f aca="false">T279/T$5*100000</f>
        <v>75.1072961373391</v>
      </c>
      <c r="U167" s="895" t="n">
        <f aca="false">U279/U$5*100000</f>
        <v>177.887246852764</v>
      </c>
      <c r="V167" s="895" t="n">
        <f aca="false">V279/V$5*100000</f>
        <v>371.47102526003</v>
      </c>
      <c r="W167" s="895" t="n">
        <f aca="false">AA279/AA$5*100000</f>
        <v>1607.835889854</v>
      </c>
      <c r="X167" s="537"/>
      <c r="Y167" s="537"/>
      <c r="Z167" s="537"/>
      <c r="AA167" s="537"/>
    </row>
    <row r="168" s="108" customFormat="true" ht="13.5" hidden="false" customHeight="true" outlineLevel="0" collapsed="false">
      <c r="A168" s="880"/>
      <c r="B168" s="884"/>
      <c r="C168" s="884"/>
      <c r="D168" s="885" t="s">
        <v>475</v>
      </c>
      <c r="E168" s="894" t="n">
        <f aca="false">E280/E$6*100000</f>
        <v>99.4803011851877</v>
      </c>
      <c r="F168" s="895" t="n">
        <f aca="false">F280/F$6*100000</f>
        <v>0</v>
      </c>
      <c r="G168" s="895" t="n">
        <f aca="false">G280/G$6*100000</f>
        <v>0</v>
      </c>
      <c r="H168" s="895" t="n">
        <f aca="false">H280/H$6*100000</f>
        <v>0</v>
      </c>
      <c r="I168" s="895" t="n">
        <f aca="false">I280/I$6*100000</f>
        <v>0</v>
      </c>
      <c r="J168" s="895" t="n">
        <f aca="false">J280/J$6*100000</f>
        <v>0</v>
      </c>
      <c r="K168" s="895" t="n">
        <f aca="false">K280/K$6*100000</f>
        <v>0</v>
      </c>
      <c r="L168" s="895" t="n">
        <f aca="false">L280/L$6*100000</f>
        <v>0</v>
      </c>
      <c r="M168" s="895" t="n">
        <f aca="false">M280/M$6*100000</f>
        <v>0</v>
      </c>
      <c r="N168" s="895" t="n">
        <f aca="false">N280/N$6*100000</f>
        <v>24.6609124537608</v>
      </c>
      <c r="O168" s="895" t="n">
        <f aca="false">O280/O$6*100000</f>
        <v>0</v>
      </c>
      <c r="P168" s="895" t="n">
        <f aca="false">P280/P$6*100000</f>
        <v>98.6923266716013</v>
      </c>
      <c r="Q168" s="895" t="n">
        <f aca="false">Q280/Q$6*100000</f>
        <v>0</v>
      </c>
      <c r="R168" s="895" t="n">
        <f aca="false">R280/R$6*100000</f>
        <v>46.9153178512784</v>
      </c>
      <c r="S168" s="895" t="n">
        <f aca="false">S280/S$6*100000</f>
        <v>38.4911470361817</v>
      </c>
      <c r="T168" s="895" t="n">
        <f aca="false">T280/T$6*100000</f>
        <v>147.347740667976</v>
      </c>
      <c r="U168" s="895" t="n">
        <f aca="false">U280/U$6*100000</f>
        <v>218.340611353712</v>
      </c>
      <c r="V168" s="895" t="n">
        <f aca="false">V280/V$6*100000</f>
        <v>517.160319699107</v>
      </c>
      <c r="W168" s="895" t="n">
        <f aca="false">AA280/AA$6*100000</f>
        <v>1507.84077201448</v>
      </c>
      <c r="X168" s="537"/>
      <c r="Y168" s="537"/>
      <c r="Z168" s="537"/>
      <c r="AA168" s="537"/>
    </row>
    <row r="169" s="108" customFormat="true" ht="15" hidden="false" customHeight="false" outlineLevel="0" collapsed="false">
      <c r="A169" s="880"/>
      <c r="B169" s="884"/>
      <c r="C169" s="884"/>
      <c r="D169" s="885" t="s">
        <v>476</v>
      </c>
      <c r="E169" s="894" t="n">
        <f aca="false">E281/E$7*100000</f>
        <v>119.314378837703</v>
      </c>
      <c r="F169" s="895" t="n">
        <f aca="false">F281/F$7*100000</f>
        <v>55.8971492453885</v>
      </c>
      <c r="G169" s="895" t="n">
        <f aca="false">G281/G$7*100000</f>
        <v>0</v>
      </c>
      <c r="H169" s="895" t="n">
        <f aca="false">H281/H$7*100000</f>
        <v>0</v>
      </c>
      <c r="I169" s="895" t="n">
        <f aca="false">I281/I$7*100000</f>
        <v>0</v>
      </c>
      <c r="J169" s="895" t="n">
        <f aca="false">J281/J$7*100000</f>
        <v>0</v>
      </c>
      <c r="K169" s="895" t="n">
        <f aca="false">K281/K$7*100000</f>
        <v>0</v>
      </c>
      <c r="L169" s="895" t="n">
        <f aca="false">L281/L$7*100000</f>
        <v>0</v>
      </c>
      <c r="M169" s="895" t="n">
        <f aca="false">M281/M$7*100000</f>
        <v>0</v>
      </c>
      <c r="N169" s="895" t="n">
        <f aca="false">N281/N$7*100000</f>
        <v>0</v>
      </c>
      <c r="O169" s="895" t="n">
        <f aca="false">O281/O$7*100000</f>
        <v>0</v>
      </c>
      <c r="P169" s="895" t="n">
        <f aca="false">P281/P$7*100000</f>
        <v>0</v>
      </c>
      <c r="Q169" s="895" t="n">
        <f aca="false">Q281/Q$7*100000</f>
        <v>0</v>
      </c>
      <c r="R169" s="895" t="n">
        <f aca="false">R281/R$7*100000</f>
        <v>19.60399921584</v>
      </c>
      <c r="S169" s="895" t="n">
        <f aca="false">S281/S$7*100000</f>
        <v>33.0523880350355</v>
      </c>
      <c r="T169" s="895" t="n">
        <f aca="false">T281/T$7*100000</f>
        <v>19.0548780487805</v>
      </c>
      <c r="U169" s="895" t="n">
        <f aca="false">U281/U$7*100000</f>
        <v>146.270112140419</v>
      </c>
      <c r="V169" s="895" t="n">
        <f aca="false">V281/V$7*100000</f>
        <v>276.327909118821</v>
      </c>
      <c r="W169" s="895" t="n">
        <f aca="false">AA281/AA$7*100000</f>
        <v>1652.01172395417</v>
      </c>
      <c r="X169" s="537"/>
      <c r="Y169" s="537"/>
      <c r="Z169" s="537"/>
      <c r="AA169" s="537"/>
    </row>
    <row r="170" s="108" customFormat="true" ht="13.5" hidden="false" customHeight="true" outlineLevel="0" collapsed="false">
      <c r="A170" s="880" t="s">
        <v>447</v>
      </c>
      <c r="B170" s="880" t="s">
        <v>477</v>
      </c>
      <c r="C170" s="884" t="s">
        <v>374</v>
      </c>
      <c r="D170" s="885" t="s">
        <v>7</v>
      </c>
      <c r="E170" s="894" t="n">
        <f aca="false">E282/E$5*100000</f>
        <v>11.8083272323643</v>
      </c>
      <c r="F170" s="895" t="n">
        <f aca="false">F282/F$5*100000</f>
        <v>0</v>
      </c>
      <c r="G170" s="895" t="n">
        <f aca="false">G282/G$5*100000</f>
        <v>0</v>
      </c>
      <c r="H170" s="895" t="n">
        <f aca="false">H282/H$5*100000</f>
        <v>0</v>
      </c>
      <c r="I170" s="895" t="n">
        <f aca="false">I282/I$5*100000</f>
        <v>0</v>
      </c>
      <c r="J170" s="895" t="n">
        <f aca="false">J282/J$5*100000</f>
        <v>0</v>
      </c>
      <c r="K170" s="895" t="n">
        <f aca="false">K282/K$5*100000</f>
        <v>0</v>
      </c>
      <c r="L170" s="895" t="n">
        <f aca="false">L282/L$5*100000</f>
        <v>0</v>
      </c>
      <c r="M170" s="895" t="n">
        <f aca="false">M282/M$5*100000</f>
        <v>0</v>
      </c>
      <c r="N170" s="895" t="n">
        <f aca="false">N282/N$5*100000</f>
        <v>0</v>
      </c>
      <c r="O170" s="895" t="n">
        <f aca="false">O282/O$5*100000</f>
        <v>0</v>
      </c>
      <c r="P170" s="895" t="n">
        <f aca="false">P282/P$5*100000</f>
        <v>11.1819300011182</v>
      </c>
      <c r="Q170" s="895" t="n">
        <f aca="false">Q282/Q$5*100000</f>
        <v>0</v>
      </c>
      <c r="R170" s="895" t="n">
        <f aca="false">R282/R$5*100000</f>
        <v>10.6791969243913</v>
      </c>
      <c r="S170" s="895" t="n">
        <f aca="false">S282/S$5*100000</f>
        <v>0</v>
      </c>
      <c r="T170" s="895" t="n">
        <f aca="false">T282/T$5*100000</f>
        <v>21.4592274678112</v>
      </c>
      <c r="U170" s="895" t="n">
        <f aca="false">U282/U$5*100000</f>
        <v>13.6836343732895</v>
      </c>
      <c r="V170" s="895" t="n">
        <f aca="false">V282/V$5*100000</f>
        <v>18.5735512630015</v>
      </c>
      <c r="W170" s="895" t="n">
        <f aca="false">AA282/AA$5*100000</f>
        <v>166.327850674552</v>
      </c>
      <c r="X170" s="537"/>
      <c r="Y170" s="537"/>
      <c r="Z170" s="537"/>
      <c r="AA170" s="537"/>
    </row>
    <row r="171" s="108" customFormat="true" ht="13.5" hidden="false" customHeight="true" outlineLevel="0" collapsed="false">
      <c r="A171" s="880"/>
      <c r="B171" s="880"/>
      <c r="C171" s="880"/>
      <c r="D171" s="885" t="s">
        <v>475</v>
      </c>
      <c r="E171" s="894" t="n">
        <f aca="false">E283/E$6*100000</f>
        <v>15.4365984597705</v>
      </c>
      <c r="F171" s="895" t="n">
        <f aca="false">F283/F$6*100000</f>
        <v>0</v>
      </c>
      <c r="G171" s="895" t="n">
        <f aca="false">G283/G$6*100000</f>
        <v>0</v>
      </c>
      <c r="H171" s="895" t="n">
        <f aca="false">H283/H$6*100000</f>
        <v>0</v>
      </c>
      <c r="I171" s="895" t="n">
        <f aca="false">I283/I$6*100000</f>
        <v>0</v>
      </c>
      <c r="J171" s="895" t="n">
        <f aca="false">J283/J$6*100000</f>
        <v>0</v>
      </c>
      <c r="K171" s="895" t="n">
        <f aca="false">K283/K$6*100000</f>
        <v>0</v>
      </c>
      <c r="L171" s="895" t="n">
        <f aca="false">L283/L$6*100000</f>
        <v>0</v>
      </c>
      <c r="M171" s="895" t="n">
        <f aca="false">M283/M$6*100000</f>
        <v>0</v>
      </c>
      <c r="N171" s="895" t="n">
        <f aca="false">N283/N$6*100000</f>
        <v>0</v>
      </c>
      <c r="O171" s="895" t="n">
        <f aca="false">O283/O$6*100000</f>
        <v>0</v>
      </c>
      <c r="P171" s="895" t="n">
        <f aca="false">P283/P$6*100000</f>
        <v>24.6730816679003</v>
      </c>
      <c r="Q171" s="895" t="n">
        <f aca="false">Q283/Q$6*100000</f>
        <v>0</v>
      </c>
      <c r="R171" s="895" t="n">
        <f aca="false">R283/R$6*100000</f>
        <v>0</v>
      </c>
      <c r="S171" s="895" t="n">
        <f aca="false">S283/S$6*100000</f>
        <v>0</v>
      </c>
      <c r="T171" s="895" t="n">
        <f aca="false">T283/T$6*100000</f>
        <v>49.1159135559921</v>
      </c>
      <c r="U171" s="895" t="n">
        <f aca="false">U283/U$6*100000</f>
        <v>31.1915159076731</v>
      </c>
      <c r="V171" s="895" t="n">
        <f aca="false">V283/V$6*100000</f>
        <v>47.0145745181006</v>
      </c>
      <c r="W171" s="895" t="n">
        <f aca="false">AA283/AA$6*100000</f>
        <v>241.254523522316</v>
      </c>
      <c r="X171" s="537"/>
      <c r="Y171" s="537"/>
      <c r="Z171" s="537"/>
      <c r="AA171" s="537"/>
    </row>
    <row r="172" s="108" customFormat="true" ht="15" hidden="false" customHeight="false" outlineLevel="0" collapsed="false">
      <c r="A172" s="880"/>
      <c r="B172" s="880"/>
      <c r="C172" s="880"/>
      <c r="D172" s="885" t="s">
        <v>476</v>
      </c>
      <c r="E172" s="894" t="n">
        <f aca="false">E284/E$7*100000</f>
        <v>8.73032040275878</v>
      </c>
      <c r="F172" s="895" t="n">
        <f aca="false">F284/F$7*100000</f>
        <v>0</v>
      </c>
      <c r="G172" s="895" t="n">
        <f aca="false">G284/G$7*100000</f>
        <v>0</v>
      </c>
      <c r="H172" s="895" t="n">
        <f aca="false">H284/H$7*100000</f>
        <v>0</v>
      </c>
      <c r="I172" s="895" t="n">
        <f aca="false">I284/I$7*100000</f>
        <v>0</v>
      </c>
      <c r="J172" s="895" t="n">
        <f aca="false">J284/J$7*100000</f>
        <v>0</v>
      </c>
      <c r="K172" s="895" t="n">
        <f aca="false">K284/K$7*100000</f>
        <v>0</v>
      </c>
      <c r="L172" s="895" t="n">
        <f aca="false">L284/L$7*100000</f>
        <v>0</v>
      </c>
      <c r="M172" s="895" t="n">
        <f aca="false">M284/M$7*100000</f>
        <v>0</v>
      </c>
      <c r="N172" s="895" t="n">
        <f aca="false">N284/N$7*100000</f>
        <v>0</v>
      </c>
      <c r="O172" s="895" t="n">
        <f aca="false">O284/O$7*100000</f>
        <v>0</v>
      </c>
      <c r="P172" s="895" t="n">
        <f aca="false">P284/P$7*100000</f>
        <v>0</v>
      </c>
      <c r="Q172" s="895" t="n">
        <f aca="false">Q284/Q$7*100000</f>
        <v>0</v>
      </c>
      <c r="R172" s="895" t="n">
        <f aca="false">R284/R$7*100000</f>
        <v>19.60399921584</v>
      </c>
      <c r="S172" s="895" t="n">
        <f aca="false">S284/S$7*100000</f>
        <v>0</v>
      </c>
      <c r="T172" s="895" t="n">
        <f aca="false">T284/T$7*100000</f>
        <v>0</v>
      </c>
      <c r="U172" s="895" t="n">
        <f aca="false">U284/U$7*100000</f>
        <v>0</v>
      </c>
      <c r="V172" s="895" t="n">
        <f aca="false">V284/V$7*100000</f>
        <v>0</v>
      </c>
      <c r="W172" s="895" t="n">
        <f aca="false">AA284/AA$7*100000</f>
        <v>133.226751931788</v>
      </c>
      <c r="X172" s="537"/>
      <c r="Y172" s="537"/>
      <c r="Z172" s="537"/>
      <c r="AA172" s="537"/>
    </row>
    <row r="173" s="108" customFormat="true" ht="13.5" hidden="false" customHeight="true" outlineLevel="0" collapsed="false">
      <c r="A173" s="880" t="s">
        <v>448</v>
      </c>
      <c r="B173" s="884"/>
      <c r="C173" s="889" t="s">
        <v>1073</v>
      </c>
      <c r="D173" s="885" t="s">
        <v>7</v>
      </c>
      <c r="E173" s="894" t="n">
        <f aca="false">E285/E$5*100000</f>
        <v>12.5955490478552</v>
      </c>
      <c r="F173" s="895" t="n">
        <f aca="false">F285/F$5*100000</f>
        <v>0</v>
      </c>
      <c r="G173" s="895" t="n">
        <f aca="false">G285/G$5*100000</f>
        <v>0</v>
      </c>
      <c r="H173" s="895" t="n">
        <f aca="false">H285/H$5*100000</f>
        <v>0</v>
      </c>
      <c r="I173" s="895" t="n">
        <f aca="false">I285/I$5*100000</f>
        <v>0</v>
      </c>
      <c r="J173" s="895" t="n">
        <f aca="false">J285/J$5*100000</f>
        <v>0</v>
      </c>
      <c r="K173" s="895" t="n">
        <f aca="false">K285/K$5*100000</f>
        <v>0</v>
      </c>
      <c r="L173" s="895" t="n">
        <f aca="false">L285/L$5*100000</f>
        <v>0</v>
      </c>
      <c r="M173" s="895" t="n">
        <f aca="false">M285/M$5*100000</f>
        <v>0</v>
      </c>
      <c r="N173" s="895" t="n">
        <f aca="false">N285/N$5*100000</f>
        <v>0</v>
      </c>
      <c r="O173" s="895" t="n">
        <f aca="false">O285/O$5*100000</f>
        <v>0</v>
      </c>
      <c r="P173" s="895" t="n">
        <f aca="false">P285/P$5*100000</f>
        <v>11.1819300011182</v>
      </c>
      <c r="Q173" s="895" t="n">
        <f aca="false">Q285/Q$5*100000</f>
        <v>0</v>
      </c>
      <c r="R173" s="895" t="n">
        <f aca="false">R285/R$5*100000</f>
        <v>0</v>
      </c>
      <c r="S173" s="895" t="n">
        <f aca="false">S285/S$5*100000</f>
        <v>17.7825197830533</v>
      </c>
      <c r="T173" s="895" t="n">
        <f aca="false">T285/T$5*100000</f>
        <v>10.7296137339056</v>
      </c>
      <c r="U173" s="895" t="n">
        <f aca="false">U285/U$5*100000</f>
        <v>54.7345374931582</v>
      </c>
      <c r="V173" s="895" t="n">
        <f aca="false">V285/V$5*100000</f>
        <v>18.5735512630015</v>
      </c>
      <c r="W173" s="895" t="n">
        <f aca="false">AA285/AA$5*100000</f>
        <v>129.366106080207</v>
      </c>
      <c r="X173" s="537"/>
      <c r="Y173" s="537"/>
      <c r="Z173" s="537"/>
      <c r="AA173" s="537"/>
    </row>
    <row r="174" s="108" customFormat="true" ht="13.5" hidden="false" customHeight="true" outlineLevel="0" collapsed="false">
      <c r="A174" s="880"/>
      <c r="B174" s="884"/>
      <c r="C174" s="884"/>
      <c r="D174" s="885" t="s">
        <v>475</v>
      </c>
      <c r="E174" s="894" t="n">
        <f aca="false">E286/E$6*100000</f>
        <v>13.7214208531293</v>
      </c>
      <c r="F174" s="895" t="n">
        <f aca="false">F286/F$6*100000</f>
        <v>0</v>
      </c>
      <c r="G174" s="895" t="n">
        <f aca="false">G286/G$6*100000</f>
        <v>0</v>
      </c>
      <c r="H174" s="895" t="n">
        <f aca="false">H286/H$6*100000</f>
        <v>0</v>
      </c>
      <c r="I174" s="895" t="n">
        <f aca="false">I286/I$6*100000</f>
        <v>0</v>
      </c>
      <c r="J174" s="895" t="n">
        <f aca="false">J286/J$6*100000</f>
        <v>0</v>
      </c>
      <c r="K174" s="895" t="n">
        <f aca="false">K286/K$6*100000</f>
        <v>0</v>
      </c>
      <c r="L174" s="895" t="n">
        <f aca="false">L286/L$6*100000</f>
        <v>0</v>
      </c>
      <c r="M174" s="895" t="n">
        <f aca="false">M286/M$6*100000</f>
        <v>0</v>
      </c>
      <c r="N174" s="895" t="n">
        <f aca="false">N286/N$6*100000</f>
        <v>0</v>
      </c>
      <c r="O174" s="895" t="n">
        <f aca="false">O286/O$6*100000</f>
        <v>0</v>
      </c>
      <c r="P174" s="895" t="n">
        <f aca="false">P286/P$6*100000</f>
        <v>24.6730816679003</v>
      </c>
      <c r="Q174" s="895" t="n">
        <f aca="false">Q286/Q$6*100000</f>
        <v>0</v>
      </c>
      <c r="R174" s="895" t="n">
        <f aca="false">R286/R$6*100000</f>
        <v>0</v>
      </c>
      <c r="S174" s="895" t="n">
        <f aca="false">S286/S$6*100000</f>
        <v>19.2455735180908</v>
      </c>
      <c r="T174" s="895" t="n">
        <f aca="false">T286/T$6*100000</f>
        <v>0</v>
      </c>
      <c r="U174" s="895" t="n">
        <f aca="false">U286/U$6*100000</f>
        <v>62.3830318153462</v>
      </c>
      <c r="V174" s="895" t="n">
        <f aca="false">V286/V$6*100000</f>
        <v>47.0145745181006</v>
      </c>
      <c r="W174" s="895" t="n">
        <f aca="false">AA286/AA$6*100000</f>
        <v>180.940892641737</v>
      </c>
      <c r="X174" s="537"/>
      <c r="Y174" s="537"/>
      <c r="Z174" s="537"/>
      <c r="AA174" s="537"/>
    </row>
    <row r="175" s="108" customFormat="true" ht="15" hidden="false" customHeight="false" outlineLevel="0" collapsed="false">
      <c r="A175" s="880"/>
      <c r="B175" s="884"/>
      <c r="C175" s="884"/>
      <c r="D175" s="885" t="s">
        <v>476</v>
      </c>
      <c r="E175" s="894" t="n">
        <f aca="false">E287/E$7*100000</f>
        <v>11.6404272036784</v>
      </c>
      <c r="F175" s="895" t="n">
        <f aca="false">F287/F$7*100000</f>
        <v>0</v>
      </c>
      <c r="G175" s="895" t="n">
        <f aca="false">G287/G$7*100000</f>
        <v>0</v>
      </c>
      <c r="H175" s="895" t="n">
        <f aca="false">H287/H$7*100000</f>
        <v>0</v>
      </c>
      <c r="I175" s="895" t="n">
        <f aca="false">I287/I$7*100000</f>
        <v>0</v>
      </c>
      <c r="J175" s="895" t="n">
        <f aca="false">J287/J$7*100000</f>
        <v>0</v>
      </c>
      <c r="K175" s="895" t="n">
        <f aca="false">K287/K$7*100000</f>
        <v>0</v>
      </c>
      <c r="L175" s="895" t="n">
        <f aca="false">L287/L$7*100000</f>
        <v>0</v>
      </c>
      <c r="M175" s="895" t="n">
        <f aca="false">M287/M$7*100000</f>
        <v>0</v>
      </c>
      <c r="N175" s="895" t="n">
        <f aca="false">N287/N$7*100000</f>
        <v>0</v>
      </c>
      <c r="O175" s="895" t="n">
        <f aca="false">O287/O$7*100000</f>
        <v>0</v>
      </c>
      <c r="P175" s="895" t="n">
        <f aca="false">P287/P$7*100000</f>
        <v>0</v>
      </c>
      <c r="Q175" s="895" t="n">
        <f aca="false">Q287/Q$7*100000</f>
        <v>0</v>
      </c>
      <c r="R175" s="895" t="n">
        <f aca="false">R287/R$7*100000</f>
        <v>0</v>
      </c>
      <c r="S175" s="895" t="n">
        <f aca="false">S287/S$7*100000</f>
        <v>16.5261940175178</v>
      </c>
      <c r="T175" s="895" t="n">
        <f aca="false">T287/T$7*100000</f>
        <v>19.0548780487805</v>
      </c>
      <c r="U175" s="895" t="n">
        <f aca="false">U287/U$7*100000</f>
        <v>48.7567040468064</v>
      </c>
      <c r="V175" s="895" t="n">
        <f aca="false">V287/V$7*100000</f>
        <v>0</v>
      </c>
      <c r="W175" s="895" t="n">
        <f aca="false">AA287/AA$7*100000</f>
        <v>106.58140154543</v>
      </c>
      <c r="X175" s="537"/>
      <c r="Y175" s="537"/>
      <c r="Z175" s="537"/>
      <c r="AA175" s="537"/>
    </row>
    <row r="176" s="108" customFormat="true" ht="13.5" hidden="false" customHeight="true" outlineLevel="0" collapsed="false">
      <c r="A176" s="880" t="s">
        <v>450</v>
      </c>
      <c r="B176" s="884"/>
      <c r="C176" s="889" t="s">
        <v>1074</v>
      </c>
      <c r="D176" s="885" t="s">
        <v>7</v>
      </c>
      <c r="E176" s="894" t="n">
        <f aca="false">E288/E$5*100000</f>
        <v>14.9572144943281</v>
      </c>
      <c r="F176" s="895" t="n">
        <f aca="false">F288/F$5*100000</f>
        <v>0</v>
      </c>
      <c r="G176" s="895" t="n">
        <f aca="false">G288/G$5*100000</f>
        <v>0</v>
      </c>
      <c r="H176" s="895" t="n">
        <f aca="false">H288/H$5*100000</f>
        <v>0</v>
      </c>
      <c r="I176" s="895" t="n">
        <f aca="false">I288/I$5*100000</f>
        <v>0</v>
      </c>
      <c r="J176" s="895" t="n">
        <f aca="false">J288/J$5*100000</f>
        <v>0</v>
      </c>
      <c r="K176" s="895" t="n">
        <f aca="false">K288/K$5*100000</f>
        <v>0</v>
      </c>
      <c r="L176" s="895" t="n">
        <f aca="false">L288/L$5*100000</f>
        <v>0</v>
      </c>
      <c r="M176" s="895" t="n">
        <f aca="false">M288/M$5*100000</f>
        <v>0</v>
      </c>
      <c r="N176" s="895" t="n">
        <f aca="false">N288/N$5*100000</f>
        <v>11.6795141322121</v>
      </c>
      <c r="O176" s="895" t="n">
        <f aca="false">O288/O$5*100000</f>
        <v>0</v>
      </c>
      <c r="P176" s="895" t="n">
        <f aca="false">P288/P$5*100000</f>
        <v>11.1819300011182</v>
      </c>
      <c r="Q176" s="895" t="n">
        <f aca="false">Q288/Q$5*100000</f>
        <v>0</v>
      </c>
      <c r="R176" s="895" t="n">
        <f aca="false">R288/R$5*100000</f>
        <v>0</v>
      </c>
      <c r="S176" s="895" t="n">
        <f aca="false">S288/S$5*100000</f>
        <v>0</v>
      </c>
      <c r="T176" s="895" t="n">
        <f aca="false">T288/T$5*100000</f>
        <v>10.7296137339056</v>
      </c>
      <c r="U176" s="895" t="n">
        <f aca="false">U288/U$5*100000</f>
        <v>13.6836343732895</v>
      </c>
      <c r="V176" s="895" t="n">
        <f aca="false">V288/V$5*100000</f>
        <v>55.7206537890045</v>
      </c>
      <c r="W176" s="895" t="n">
        <f aca="false">AA288/AA$5*100000</f>
        <v>221.770467566069</v>
      </c>
      <c r="X176" s="537"/>
      <c r="Y176" s="537"/>
      <c r="Z176" s="537"/>
      <c r="AA176" s="537"/>
    </row>
    <row r="177" s="108" customFormat="true" ht="13.5" hidden="false" customHeight="true" outlineLevel="0" collapsed="false">
      <c r="A177" s="880"/>
      <c r="B177" s="884"/>
      <c r="C177" s="884"/>
      <c r="D177" s="885" t="s">
        <v>475</v>
      </c>
      <c r="E177" s="894" t="n">
        <f aca="false">E289/E$6*100000</f>
        <v>17.1517760664117</v>
      </c>
      <c r="F177" s="895" t="n">
        <f aca="false">F289/F$6*100000</f>
        <v>0</v>
      </c>
      <c r="G177" s="895" t="n">
        <f aca="false">G289/G$6*100000</f>
        <v>0</v>
      </c>
      <c r="H177" s="895" t="n">
        <f aca="false">H289/H$6*100000</f>
        <v>0</v>
      </c>
      <c r="I177" s="895" t="n">
        <f aca="false">I289/I$6*100000</f>
        <v>0</v>
      </c>
      <c r="J177" s="895" t="n">
        <f aca="false">J289/J$6*100000</f>
        <v>0</v>
      </c>
      <c r="K177" s="895" t="n">
        <f aca="false">K289/K$6*100000</f>
        <v>0</v>
      </c>
      <c r="L177" s="895" t="n">
        <f aca="false">L289/L$6*100000</f>
        <v>0</v>
      </c>
      <c r="M177" s="895" t="n">
        <f aca="false">M289/M$6*100000</f>
        <v>0</v>
      </c>
      <c r="N177" s="895" t="n">
        <f aca="false">N289/N$6*100000</f>
        <v>24.6609124537608</v>
      </c>
      <c r="O177" s="895" t="n">
        <f aca="false">O289/O$6*100000</f>
        <v>0</v>
      </c>
      <c r="P177" s="895" t="n">
        <f aca="false">P289/P$6*100000</f>
        <v>24.6730816679003</v>
      </c>
      <c r="Q177" s="895" t="n">
        <f aca="false">Q289/Q$6*100000</f>
        <v>0</v>
      </c>
      <c r="R177" s="895" t="n">
        <f aca="false">R289/R$6*100000</f>
        <v>0</v>
      </c>
      <c r="S177" s="895" t="n">
        <f aca="false">S289/S$6*100000</f>
        <v>0</v>
      </c>
      <c r="T177" s="895" t="n">
        <f aca="false">T289/T$6*100000</f>
        <v>24.5579567779961</v>
      </c>
      <c r="U177" s="895" t="n">
        <f aca="false">U289/U$6*100000</f>
        <v>0</v>
      </c>
      <c r="V177" s="895" t="n">
        <f aca="false">V289/V$6*100000</f>
        <v>141.043723554302</v>
      </c>
      <c r="W177" s="895" t="n">
        <f aca="false">AA289/AA$6*100000</f>
        <v>241.254523522316</v>
      </c>
      <c r="X177" s="537"/>
      <c r="Y177" s="537"/>
      <c r="Z177" s="537"/>
      <c r="AA177" s="537"/>
    </row>
    <row r="178" s="108" customFormat="true" ht="15" hidden="false" customHeight="false" outlineLevel="0" collapsed="false">
      <c r="A178" s="880"/>
      <c r="B178" s="884"/>
      <c r="C178" s="884"/>
      <c r="D178" s="885" t="s">
        <v>476</v>
      </c>
      <c r="E178" s="894" t="n">
        <f aca="false">E290/E$7*100000</f>
        <v>13.0954806041382</v>
      </c>
      <c r="F178" s="895" t="n">
        <f aca="false">F290/F$7*100000</f>
        <v>0</v>
      </c>
      <c r="G178" s="895" t="n">
        <f aca="false">G290/G$7*100000</f>
        <v>0</v>
      </c>
      <c r="H178" s="895" t="n">
        <f aca="false">H290/H$7*100000</f>
        <v>0</v>
      </c>
      <c r="I178" s="895" t="n">
        <f aca="false">I290/I$7*100000</f>
        <v>0</v>
      </c>
      <c r="J178" s="895" t="n">
        <f aca="false">J290/J$7*100000</f>
        <v>0</v>
      </c>
      <c r="K178" s="895" t="n">
        <f aca="false">K290/K$7*100000</f>
        <v>0</v>
      </c>
      <c r="L178" s="895" t="n">
        <f aca="false">L290/L$7*100000</f>
        <v>0</v>
      </c>
      <c r="M178" s="895" t="n">
        <f aca="false">M290/M$7*100000</f>
        <v>0</v>
      </c>
      <c r="N178" s="895" t="n">
        <f aca="false">N290/N$7*100000</f>
        <v>0</v>
      </c>
      <c r="O178" s="895" t="n">
        <f aca="false">O290/O$7*100000</f>
        <v>0</v>
      </c>
      <c r="P178" s="895" t="n">
        <f aca="false">P290/P$7*100000</f>
        <v>0</v>
      </c>
      <c r="Q178" s="895" t="n">
        <f aca="false">Q290/Q$7*100000</f>
        <v>0</v>
      </c>
      <c r="R178" s="895" t="n">
        <f aca="false">R290/R$7*100000</f>
        <v>0</v>
      </c>
      <c r="S178" s="895" t="n">
        <f aca="false">S290/S$7*100000</f>
        <v>0</v>
      </c>
      <c r="T178" s="895" t="n">
        <f aca="false">T290/T$7*100000</f>
        <v>0</v>
      </c>
      <c r="U178" s="895" t="n">
        <f aca="false">U290/U$7*100000</f>
        <v>24.3783520234032</v>
      </c>
      <c r="V178" s="895" t="n">
        <f aca="false">V290/V$7*100000</f>
        <v>0</v>
      </c>
      <c r="W178" s="895" t="n">
        <f aca="false">AA290/AA$7*100000</f>
        <v>213.162803090861</v>
      </c>
      <c r="X178" s="537"/>
      <c r="Y178" s="537"/>
      <c r="Z178" s="537"/>
      <c r="AA178" s="537"/>
    </row>
    <row r="179" s="108" customFormat="true" ht="13.5" hidden="false" customHeight="true" outlineLevel="0" collapsed="false">
      <c r="A179" s="880" t="s">
        <v>452</v>
      </c>
      <c r="B179" s="884"/>
      <c r="C179" s="884" t="s">
        <v>998</v>
      </c>
      <c r="D179" s="885" t="s">
        <v>7</v>
      </c>
      <c r="E179" s="894" t="n">
        <f aca="false">E291/E$5*100000</f>
        <v>59.0416361618213</v>
      </c>
      <c r="F179" s="895" t="n">
        <f aca="false">F291/F$5*100000</f>
        <v>0</v>
      </c>
      <c r="G179" s="895" t="n">
        <f aca="false">G291/G$5*100000</f>
        <v>0</v>
      </c>
      <c r="H179" s="895" t="n">
        <f aca="false">H291/H$5*100000</f>
        <v>0</v>
      </c>
      <c r="I179" s="895" t="n">
        <f aca="false">I291/I$5*100000</f>
        <v>0</v>
      </c>
      <c r="J179" s="895" t="n">
        <f aca="false">J291/J$5*100000</f>
        <v>0</v>
      </c>
      <c r="K179" s="895" t="n">
        <f aca="false">K291/K$5*100000</f>
        <v>0</v>
      </c>
      <c r="L179" s="895" t="n">
        <f aca="false">L291/L$5*100000</f>
        <v>0</v>
      </c>
      <c r="M179" s="895" t="n">
        <f aca="false">M291/M$5*100000</f>
        <v>0</v>
      </c>
      <c r="N179" s="895" t="n">
        <f aca="false">N291/N$5*100000</f>
        <v>0</v>
      </c>
      <c r="O179" s="895" t="n">
        <f aca="false">O291/O$5*100000</f>
        <v>0</v>
      </c>
      <c r="P179" s="895" t="n">
        <f aca="false">P291/P$5*100000</f>
        <v>0</v>
      </c>
      <c r="Q179" s="895" t="n">
        <f aca="false">Q291/Q$5*100000</f>
        <v>0</v>
      </c>
      <c r="R179" s="895" t="n">
        <f aca="false">R291/R$5*100000</f>
        <v>10.6791969243913</v>
      </c>
      <c r="S179" s="895" t="n">
        <f aca="false">S291/S$5*100000</f>
        <v>8.89125989152663</v>
      </c>
      <c r="T179" s="895" t="n">
        <f aca="false">T291/T$5*100000</f>
        <v>10.7296137339056</v>
      </c>
      <c r="U179" s="895" t="n">
        <f aca="false">U291/U$5*100000</f>
        <v>82.1018062397373</v>
      </c>
      <c r="V179" s="895" t="n">
        <f aca="false">V291/V$5*100000</f>
        <v>241.456166419019</v>
      </c>
      <c r="W179" s="895" t="n">
        <f aca="false">AA291/AA$5*100000</f>
        <v>979.486231750139</v>
      </c>
      <c r="X179" s="537"/>
      <c r="Y179" s="537"/>
      <c r="Z179" s="537"/>
      <c r="AA179" s="537"/>
    </row>
    <row r="180" s="108" customFormat="true" ht="13.5" hidden="false" customHeight="true" outlineLevel="0" collapsed="false">
      <c r="A180" s="880"/>
      <c r="B180" s="884"/>
      <c r="C180" s="884"/>
      <c r="D180" s="885" t="s">
        <v>475</v>
      </c>
      <c r="E180" s="894" t="n">
        <f aca="false">E292/E$6*100000</f>
        <v>39.4490849527469</v>
      </c>
      <c r="F180" s="895" t="n">
        <f aca="false">F292/F$6*100000</f>
        <v>0</v>
      </c>
      <c r="G180" s="895" t="n">
        <f aca="false">G292/G$6*100000</f>
        <v>0</v>
      </c>
      <c r="H180" s="895" t="n">
        <f aca="false">H292/H$6*100000</f>
        <v>0</v>
      </c>
      <c r="I180" s="895" t="n">
        <f aca="false">I292/I$6*100000</f>
        <v>0</v>
      </c>
      <c r="J180" s="895" t="n">
        <f aca="false">J292/J$6*100000</f>
        <v>0</v>
      </c>
      <c r="K180" s="895" t="n">
        <f aca="false">K292/K$6*100000</f>
        <v>0</v>
      </c>
      <c r="L180" s="895" t="n">
        <f aca="false">L292/L$6*100000</f>
        <v>0</v>
      </c>
      <c r="M180" s="895" t="n">
        <f aca="false">M292/M$6*100000</f>
        <v>0</v>
      </c>
      <c r="N180" s="895" t="n">
        <f aca="false">N292/N$6*100000</f>
        <v>0</v>
      </c>
      <c r="O180" s="895" t="n">
        <f aca="false">O292/O$6*100000</f>
        <v>0</v>
      </c>
      <c r="P180" s="895" t="n">
        <f aca="false">P292/P$6*100000</f>
        <v>0</v>
      </c>
      <c r="Q180" s="895" t="n">
        <f aca="false">Q292/Q$6*100000</f>
        <v>0</v>
      </c>
      <c r="R180" s="895" t="n">
        <f aca="false">R292/R$6*100000</f>
        <v>23.4576589256392</v>
      </c>
      <c r="S180" s="895" t="n">
        <f aca="false">S292/S$6*100000</f>
        <v>19.2455735180908</v>
      </c>
      <c r="T180" s="895" t="n">
        <f aca="false">T292/T$6*100000</f>
        <v>24.5579567779961</v>
      </c>
      <c r="U180" s="895" t="n">
        <f aca="false">U292/U$6*100000</f>
        <v>93.5745477230193</v>
      </c>
      <c r="V180" s="895" t="n">
        <f aca="false">V292/V$6*100000</f>
        <v>235.072872590503</v>
      </c>
      <c r="W180" s="895" t="n">
        <f aca="false">AA292/AA$6*100000</f>
        <v>723.763570566948</v>
      </c>
      <c r="X180" s="537"/>
      <c r="Y180" s="537"/>
      <c r="Z180" s="537"/>
      <c r="AA180" s="537"/>
    </row>
    <row r="181" s="108" customFormat="true" ht="15" hidden="false" customHeight="false" outlineLevel="0" collapsed="false">
      <c r="A181" s="880"/>
      <c r="B181" s="884"/>
      <c r="C181" s="884"/>
      <c r="D181" s="885" t="s">
        <v>476</v>
      </c>
      <c r="E181" s="894" t="n">
        <f aca="false">E293/E$7*100000</f>
        <v>75.6627768239094</v>
      </c>
      <c r="F181" s="895" t="n">
        <f aca="false">F293/F$7*100000</f>
        <v>0</v>
      </c>
      <c r="G181" s="895" t="n">
        <f aca="false">G293/G$7*100000</f>
        <v>0</v>
      </c>
      <c r="H181" s="895" t="n">
        <f aca="false">H293/H$7*100000</f>
        <v>0</v>
      </c>
      <c r="I181" s="895" t="n">
        <f aca="false">I293/I$7*100000</f>
        <v>0</v>
      </c>
      <c r="J181" s="895" t="n">
        <f aca="false">J293/J$7*100000</f>
        <v>0</v>
      </c>
      <c r="K181" s="895" t="n">
        <f aca="false">K293/K$7*100000</f>
        <v>0</v>
      </c>
      <c r="L181" s="895" t="n">
        <f aca="false">L293/L$7*100000</f>
        <v>0</v>
      </c>
      <c r="M181" s="895" t="n">
        <f aca="false">M293/M$7*100000</f>
        <v>0</v>
      </c>
      <c r="N181" s="895" t="n">
        <f aca="false">N293/N$7*100000</f>
        <v>0</v>
      </c>
      <c r="O181" s="895" t="n">
        <f aca="false">O293/O$7*100000</f>
        <v>0</v>
      </c>
      <c r="P181" s="895" t="n">
        <f aca="false">P293/P$7*100000</f>
        <v>0</v>
      </c>
      <c r="Q181" s="895" t="n">
        <f aca="false">Q293/Q$7*100000</f>
        <v>0</v>
      </c>
      <c r="R181" s="895" t="n">
        <f aca="false">R293/R$7*100000</f>
        <v>0</v>
      </c>
      <c r="S181" s="895" t="n">
        <f aca="false">S293/S$7*100000</f>
        <v>0</v>
      </c>
      <c r="T181" s="895" t="n">
        <f aca="false">T293/T$7*100000</f>
        <v>0</v>
      </c>
      <c r="U181" s="895" t="n">
        <f aca="false">U293/U$7*100000</f>
        <v>73.1350560702097</v>
      </c>
      <c r="V181" s="895" t="n">
        <f aca="false">V293/V$7*100000</f>
        <v>245.624808105619</v>
      </c>
      <c r="W181" s="895" t="n">
        <f aca="false">AA293/AA$7*100000</f>
        <v>1092.45936584066</v>
      </c>
      <c r="X181" s="537"/>
      <c r="Y181" s="537"/>
      <c r="Z181" s="537"/>
      <c r="AA181" s="537"/>
    </row>
    <row r="182" s="108" customFormat="true" ht="13.5" hidden="false" customHeight="true" outlineLevel="0" collapsed="false">
      <c r="A182" s="880" t="s">
        <v>453</v>
      </c>
      <c r="B182" s="884" t="s">
        <v>151</v>
      </c>
      <c r="C182" s="884"/>
      <c r="D182" s="885" t="s">
        <v>7</v>
      </c>
      <c r="E182" s="894" t="n">
        <f aca="false">E294/E$5*100000</f>
        <v>78.7221815490951</v>
      </c>
      <c r="F182" s="895" t="n">
        <f aca="false">F294/F$5*100000</f>
        <v>0</v>
      </c>
      <c r="G182" s="895" t="n">
        <f aca="false">G294/G$5*100000</f>
        <v>0</v>
      </c>
      <c r="H182" s="895" t="n">
        <f aca="false">H294/H$5*100000</f>
        <v>0</v>
      </c>
      <c r="I182" s="895" t="n">
        <f aca="false">I294/I$5*100000</f>
        <v>0</v>
      </c>
      <c r="J182" s="895" t="n">
        <f aca="false">J294/J$5*100000</f>
        <v>0</v>
      </c>
      <c r="K182" s="895" t="n">
        <f aca="false">K294/K$5*100000</f>
        <v>0</v>
      </c>
      <c r="L182" s="895" t="n">
        <f aca="false">L294/L$5*100000</f>
        <v>0</v>
      </c>
      <c r="M182" s="895" t="n">
        <f aca="false">M294/M$5*100000</f>
        <v>0</v>
      </c>
      <c r="N182" s="895" t="n">
        <f aca="false">N294/N$5*100000</f>
        <v>46.7180565288484</v>
      </c>
      <c r="O182" s="895" t="n">
        <f aca="false">O294/O$5*100000</f>
        <v>10.3487529752665</v>
      </c>
      <c r="P182" s="895" t="n">
        <f aca="false">P294/P$5*100000</f>
        <v>0</v>
      </c>
      <c r="Q182" s="895" t="n">
        <f aca="false">Q294/Q$5*100000</f>
        <v>11.1445447453472</v>
      </c>
      <c r="R182" s="895" t="n">
        <f aca="false">R294/R$5*100000</f>
        <v>53.3959846219564</v>
      </c>
      <c r="S182" s="895" t="n">
        <f aca="false">S294/S$5*100000</f>
        <v>53.3475593491598</v>
      </c>
      <c r="T182" s="895" t="n">
        <f aca="false">T294/T$5*100000</f>
        <v>107.296137339056</v>
      </c>
      <c r="U182" s="895" t="n">
        <f aca="false">U294/U$5*100000</f>
        <v>95.7854406130268</v>
      </c>
      <c r="V182" s="895" t="n">
        <f aca="false">V294/V$5*100000</f>
        <v>278.603268945022</v>
      </c>
      <c r="W182" s="895" t="n">
        <f aca="false">AA294/AA$5*100000</f>
        <v>942.524487155794</v>
      </c>
      <c r="X182" s="537"/>
      <c r="Y182" s="537"/>
      <c r="Z182" s="537"/>
      <c r="AA182" s="537"/>
    </row>
    <row r="183" s="108" customFormat="true" ht="13.5" hidden="false" customHeight="true" outlineLevel="0" collapsed="false">
      <c r="A183" s="880"/>
      <c r="B183" s="884"/>
      <c r="C183" s="884"/>
      <c r="D183" s="885" t="s">
        <v>475</v>
      </c>
      <c r="E183" s="894" t="n">
        <f aca="false">E295/E$6*100000</f>
        <v>82.328525118776</v>
      </c>
      <c r="F183" s="895" t="n">
        <f aca="false">F295/F$6*100000</f>
        <v>0</v>
      </c>
      <c r="G183" s="895" t="n">
        <f aca="false">G295/G$6*100000</f>
        <v>0</v>
      </c>
      <c r="H183" s="895" t="n">
        <f aca="false">H295/H$6*100000</f>
        <v>0</v>
      </c>
      <c r="I183" s="895" t="n">
        <f aca="false">I295/I$6*100000</f>
        <v>0</v>
      </c>
      <c r="J183" s="895" t="n">
        <f aca="false">J295/J$6*100000</f>
        <v>0</v>
      </c>
      <c r="K183" s="895" t="n">
        <f aca="false">K295/K$6*100000</f>
        <v>0</v>
      </c>
      <c r="L183" s="895" t="n">
        <f aca="false">L295/L$6*100000</f>
        <v>0</v>
      </c>
      <c r="M183" s="895" t="n">
        <f aca="false">M295/M$6*100000</f>
        <v>0</v>
      </c>
      <c r="N183" s="895" t="n">
        <f aca="false">N295/N$6*100000</f>
        <v>49.3218249075216</v>
      </c>
      <c r="O183" s="895" t="n">
        <f aca="false">O295/O$6*100000</f>
        <v>22.6039783001808</v>
      </c>
      <c r="P183" s="895" t="n">
        <f aca="false">P295/P$6*100000</f>
        <v>0</v>
      </c>
      <c r="Q183" s="895" t="n">
        <f aca="false">Q295/Q$6*100000</f>
        <v>0</v>
      </c>
      <c r="R183" s="895" t="n">
        <f aca="false">R295/R$6*100000</f>
        <v>70.3729767769177</v>
      </c>
      <c r="S183" s="895" t="n">
        <f aca="false">S295/S$6*100000</f>
        <v>76.9822940723634</v>
      </c>
      <c r="T183" s="895" t="n">
        <f aca="false">T295/T$6*100000</f>
        <v>171.905697445973</v>
      </c>
      <c r="U183" s="895" t="n">
        <f aca="false">U295/U$6*100000</f>
        <v>155.957579538366</v>
      </c>
      <c r="V183" s="895" t="n">
        <f aca="false">V295/V$6*100000</f>
        <v>423.131170662906</v>
      </c>
      <c r="W183" s="895" t="n">
        <f aca="false">AA295/AA$6*100000</f>
        <v>1025.33172496984</v>
      </c>
      <c r="X183" s="537"/>
      <c r="Y183" s="537"/>
      <c r="Z183" s="537"/>
      <c r="AA183" s="537"/>
    </row>
    <row r="184" s="108" customFormat="true" ht="15" hidden="false" customHeight="false" outlineLevel="0" collapsed="false">
      <c r="A184" s="880"/>
      <c r="B184" s="884"/>
      <c r="C184" s="884"/>
      <c r="D184" s="885" t="s">
        <v>476</v>
      </c>
      <c r="E184" s="894" t="n">
        <f aca="false">E296/E$7*100000</f>
        <v>75.6627768239094</v>
      </c>
      <c r="F184" s="895" t="n">
        <f aca="false">F296/F$7*100000</f>
        <v>0</v>
      </c>
      <c r="G184" s="895" t="n">
        <f aca="false">G296/G$7*100000</f>
        <v>0</v>
      </c>
      <c r="H184" s="895" t="n">
        <f aca="false">H296/H$7*100000</f>
        <v>0</v>
      </c>
      <c r="I184" s="895" t="n">
        <f aca="false">I296/I$7*100000</f>
        <v>0</v>
      </c>
      <c r="J184" s="895" t="n">
        <f aca="false">J296/J$7*100000</f>
        <v>0</v>
      </c>
      <c r="K184" s="895" t="n">
        <f aca="false">K296/K$7*100000</f>
        <v>0</v>
      </c>
      <c r="L184" s="895" t="n">
        <f aca="false">L296/L$7*100000</f>
        <v>0</v>
      </c>
      <c r="M184" s="895" t="n">
        <f aca="false">M296/M$7*100000</f>
        <v>0</v>
      </c>
      <c r="N184" s="895" t="n">
        <f aca="false">N296/N$7*100000</f>
        <v>44.3754160195252</v>
      </c>
      <c r="O184" s="895" t="n">
        <f aca="false">O296/O$7*100000</f>
        <v>0</v>
      </c>
      <c r="P184" s="895" t="n">
        <f aca="false">P296/P$7*100000</f>
        <v>0</v>
      </c>
      <c r="Q184" s="895" t="n">
        <f aca="false">Q296/Q$7*100000</f>
        <v>20.2511138112596</v>
      </c>
      <c r="R184" s="895" t="n">
        <f aca="false">R296/R$7*100000</f>
        <v>39.2079984316801</v>
      </c>
      <c r="S184" s="895" t="n">
        <f aca="false">S296/S$7*100000</f>
        <v>33.0523880350355</v>
      </c>
      <c r="T184" s="895" t="n">
        <f aca="false">T296/T$7*100000</f>
        <v>57.1646341463415</v>
      </c>
      <c r="U184" s="895" t="n">
        <f aca="false">U296/U$7*100000</f>
        <v>48.7567040468064</v>
      </c>
      <c r="V184" s="895" t="n">
        <f aca="false">V296/V$7*100000</f>
        <v>184.218606079214</v>
      </c>
      <c r="W184" s="895" t="n">
        <f aca="false">AA296/AA$7*100000</f>
        <v>905.941913136158</v>
      </c>
      <c r="X184" s="537"/>
      <c r="Y184" s="537"/>
      <c r="Z184" s="537"/>
      <c r="AA184" s="537"/>
    </row>
    <row r="185" s="108" customFormat="true" ht="13.5" hidden="false" customHeight="true" outlineLevel="0" collapsed="false">
      <c r="A185" s="880" t="s">
        <v>454</v>
      </c>
      <c r="B185" s="880" t="s">
        <v>477</v>
      </c>
      <c r="C185" s="884" t="s">
        <v>455</v>
      </c>
      <c r="D185" s="885" t="s">
        <v>7</v>
      </c>
      <c r="E185" s="894" t="n">
        <f aca="false">E297/E$5*100000</f>
        <v>9.44666178589141</v>
      </c>
      <c r="F185" s="895" t="n">
        <f aca="false">F297/F$5*100000</f>
        <v>0</v>
      </c>
      <c r="G185" s="895" t="n">
        <f aca="false">G297/G$5*100000</f>
        <v>0</v>
      </c>
      <c r="H185" s="895" t="n">
        <f aca="false">H297/H$5*100000</f>
        <v>0</v>
      </c>
      <c r="I185" s="895" t="n">
        <f aca="false">I297/I$5*100000</f>
        <v>0</v>
      </c>
      <c r="J185" s="895" t="n">
        <f aca="false">J297/J$5*100000</f>
        <v>0</v>
      </c>
      <c r="K185" s="895" t="n">
        <f aca="false">K297/K$5*100000</f>
        <v>0</v>
      </c>
      <c r="L185" s="895" t="n">
        <f aca="false">L297/L$5*100000</f>
        <v>0</v>
      </c>
      <c r="M185" s="895" t="n">
        <f aca="false">M297/M$5*100000</f>
        <v>0</v>
      </c>
      <c r="N185" s="895" t="n">
        <f aca="false">N297/N$5*100000</f>
        <v>46.7180565288484</v>
      </c>
      <c r="O185" s="895" t="n">
        <f aca="false">O297/O$5*100000</f>
        <v>10.3487529752665</v>
      </c>
      <c r="P185" s="895" t="n">
        <f aca="false">P297/P$5*100000</f>
        <v>0</v>
      </c>
      <c r="Q185" s="895" t="n">
        <f aca="false">Q297/Q$5*100000</f>
        <v>0</v>
      </c>
      <c r="R185" s="895" t="n">
        <f aca="false">R297/R$5*100000</f>
        <v>10.6791969243913</v>
      </c>
      <c r="S185" s="895" t="n">
        <f aca="false">S297/S$5*100000</f>
        <v>17.7825197830533</v>
      </c>
      <c r="T185" s="895" t="n">
        <f aca="false">T297/T$5*100000</f>
        <v>10.7296137339056</v>
      </c>
      <c r="U185" s="895" t="n">
        <f aca="false">U297/U$5*100000</f>
        <v>13.6836343732895</v>
      </c>
      <c r="V185" s="895" t="n">
        <f aca="false">V297/V$5*100000</f>
        <v>0</v>
      </c>
      <c r="W185" s="895" t="n">
        <f aca="false">AA297/AA$5*100000</f>
        <v>36.9617445943449</v>
      </c>
      <c r="X185" s="537"/>
      <c r="Y185" s="537"/>
      <c r="Z185" s="537"/>
      <c r="AA185" s="537"/>
    </row>
    <row r="186" s="108" customFormat="true" ht="13.5" hidden="false" customHeight="true" outlineLevel="0" collapsed="false">
      <c r="A186" s="880"/>
      <c r="B186" s="880"/>
      <c r="C186" s="880"/>
      <c r="D186" s="885" t="s">
        <v>475</v>
      </c>
      <c r="E186" s="894" t="n">
        <f aca="false">E298/E$6*100000</f>
        <v>12.0062432464882</v>
      </c>
      <c r="F186" s="895" t="n">
        <f aca="false">F298/F$6*100000</f>
        <v>0</v>
      </c>
      <c r="G186" s="895" t="n">
        <f aca="false">G298/G$6*100000</f>
        <v>0</v>
      </c>
      <c r="H186" s="895" t="n">
        <f aca="false">H298/H$6*100000</f>
        <v>0</v>
      </c>
      <c r="I186" s="895" t="n">
        <f aca="false">I298/I$6*100000</f>
        <v>0</v>
      </c>
      <c r="J186" s="895" t="n">
        <f aca="false">J298/J$6*100000</f>
        <v>0</v>
      </c>
      <c r="K186" s="895" t="n">
        <f aca="false">K298/K$6*100000</f>
        <v>0</v>
      </c>
      <c r="L186" s="895" t="n">
        <f aca="false">L298/L$6*100000</f>
        <v>0</v>
      </c>
      <c r="M186" s="895" t="n">
        <f aca="false">M298/M$6*100000</f>
        <v>0</v>
      </c>
      <c r="N186" s="895" t="n">
        <f aca="false">N298/N$6*100000</f>
        <v>49.3218249075216</v>
      </c>
      <c r="O186" s="895" t="n">
        <f aca="false">O298/O$6*100000</f>
        <v>22.6039783001808</v>
      </c>
      <c r="P186" s="895" t="n">
        <f aca="false">P298/P$6*100000</f>
        <v>0</v>
      </c>
      <c r="Q186" s="895" t="n">
        <f aca="false">Q298/Q$6*100000</f>
        <v>0</v>
      </c>
      <c r="R186" s="895" t="n">
        <f aca="false">R298/R$6*100000</f>
        <v>23.4576589256392</v>
      </c>
      <c r="S186" s="895" t="n">
        <f aca="false">S298/S$6*100000</f>
        <v>38.4911470361817</v>
      </c>
      <c r="T186" s="895" t="n">
        <f aca="false">T298/T$6*100000</f>
        <v>0</v>
      </c>
      <c r="U186" s="895" t="n">
        <f aca="false">U298/U$6*100000</f>
        <v>31.1915159076731</v>
      </c>
      <c r="V186" s="895" t="n">
        <f aca="false">V298/V$6*100000</f>
        <v>0</v>
      </c>
      <c r="W186" s="895" t="n">
        <f aca="false">AA298/AA$6*100000</f>
        <v>0</v>
      </c>
      <c r="X186" s="537"/>
      <c r="Y186" s="537"/>
      <c r="Z186" s="537"/>
      <c r="AA186" s="537"/>
    </row>
    <row r="187" s="108" customFormat="true" ht="15" hidden="false" customHeight="false" outlineLevel="0" collapsed="false">
      <c r="A187" s="880"/>
      <c r="B187" s="880"/>
      <c r="C187" s="880"/>
      <c r="D187" s="885" t="s">
        <v>476</v>
      </c>
      <c r="E187" s="894" t="n">
        <f aca="false">E299/E$7*100000</f>
        <v>7.27526700229898</v>
      </c>
      <c r="F187" s="895" t="n">
        <f aca="false">F299/F$7*100000</f>
        <v>0</v>
      </c>
      <c r="G187" s="895" t="n">
        <f aca="false">G299/G$7*100000</f>
        <v>0</v>
      </c>
      <c r="H187" s="895" t="n">
        <f aca="false">H299/H$7*100000</f>
        <v>0</v>
      </c>
      <c r="I187" s="895" t="n">
        <f aca="false">I299/I$7*100000</f>
        <v>0</v>
      </c>
      <c r="J187" s="895" t="n">
        <f aca="false">J299/J$7*100000</f>
        <v>0</v>
      </c>
      <c r="K187" s="895" t="n">
        <f aca="false">K299/K$7*100000</f>
        <v>0</v>
      </c>
      <c r="L187" s="895" t="n">
        <f aca="false">L299/L$7*100000</f>
        <v>0</v>
      </c>
      <c r="M187" s="895" t="n">
        <f aca="false">M299/M$7*100000</f>
        <v>0</v>
      </c>
      <c r="N187" s="895" t="n">
        <f aca="false">N299/N$7*100000</f>
        <v>44.3754160195252</v>
      </c>
      <c r="O187" s="895" t="n">
        <f aca="false">O299/O$7*100000</f>
        <v>0</v>
      </c>
      <c r="P187" s="895" t="n">
        <f aca="false">P299/P$7*100000</f>
        <v>0</v>
      </c>
      <c r="Q187" s="895" t="n">
        <f aca="false">Q299/Q$7*100000</f>
        <v>0</v>
      </c>
      <c r="R187" s="895" t="n">
        <f aca="false">R299/R$7*100000</f>
        <v>0</v>
      </c>
      <c r="S187" s="895" t="n">
        <f aca="false">S299/S$7*100000</f>
        <v>0</v>
      </c>
      <c r="T187" s="895" t="n">
        <f aca="false">T299/T$7*100000</f>
        <v>19.0548780487805</v>
      </c>
      <c r="U187" s="895" t="n">
        <f aca="false">U299/U$7*100000</f>
        <v>0</v>
      </c>
      <c r="V187" s="895" t="n">
        <f aca="false">V299/V$7*100000</f>
        <v>0</v>
      </c>
      <c r="W187" s="895" t="n">
        <f aca="false">AA299/AA$7*100000</f>
        <v>53.2907007727152</v>
      </c>
      <c r="X187" s="537"/>
      <c r="Y187" s="537"/>
      <c r="Z187" s="537"/>
      <c r="AA187" s="537"/>
    </row>
    <row r="188" s="108" customFormat="true" ht="13.5" hidden="false" customHeight="true" outlineLevel="0" collapsed="false">
      <c r="A188" s="880" t="s">
        <v>456</v>
      </c>
      <c r="B188" s="884"/>
      <c r="C188" s="884" t="s">
        <v>622</v>
      </c>
      <c r="D188" s="885" t="s">
        <v>7</v>
      </c>
      <c r="E188" s="894" t="n">
        <f aca="false">E300/E$5*100000</f>
        <v>22.0422108337466</v>
      </c>
      <c r="F188" s="895" t="n">
        <f aca="false">F300/F$5*100000</f>
        <v>0</v>
      </c>
      <c r="G188" s="895" t="n">
        <f aca="false">G300/G$5*100000</f>
        <v>0</v>
      </c>
      <c r="H188" s="895" t="n">
        <f aca="false">H300/H$5*100000</f>
        <v>0</v>
      </c>
      <c r="I188" s="895" t="n">
        <f aca="false">I300/I$5*100000</f>
        <v>0</v>
      </c>
      <c r="J188" s="895" t="n">
        <f aca="false">J300/J$5*100000</f>
        <v>0</v>
      </c>
      <c r="K188" s="895" t="n">
        <f aca="false">K300/K$5*100000</f>
        <v>0</v>
      </c>
      <c r="L188" s="895" t="n">
        <f aca="false">L300/L$5*100000</f>
        <v>0</v>
      </c>
      <c r="M188" s="895" t="n">
        <f aca="false">M300/M$5*100000</f>
        <v>0</v>
      </c>
      <c r="N188" s="895" t="n">
        <f aca="false">N300/N$5*100000</f>
        <v>0</v>
      </c>
      <c r="O188" s="895" t="n">
        <f aca="false">O300/O$5*100000</f>
        <v>0</v>
      </c>
      <c r="P188" s="895" t="n">
        <f aca="false">P300/P$5*100000</f>
        <v>0</v>
      </c>
      <c r="Q188" s="895" t="n">
        <f aca="false">Q300/Q$5*100000</f>
        <v>11.1445447453472</v>
      </c>
      <c r="R188" s="895" t="n">
        <f aca="false">R300/R$5*100000</f>
        <v>32.0375907731739</v>
      </c>
      <c r="S188" s="895" t="n">
        <f aca="false">S300/S$5*100000</f>
        <v>26.6737796745799</v>
      </c>
      <c r="T188" s="895" t="n">
        <f aca="false">T300/T$5*100000</f>
        <v>21.4592274678112</v>
      </c>
      <c r="U188" s="895" t="n">
        <f aca="false">U300/U$5*100000</f>
        <v>27.3672687465791</v>
      </c>
      <c r="V188" s="895" t="n">
        <f aca="false">V300/V$5*100000</f>
        <v>111.441307578009</v>
      </c>
      <c r="W188" s="895" t="n">
        <f aca="false">AA300/AA$5*100000</f>
        <v>203.289595268897</v>
      </c>
      <c r="X188" s="537"/>
      <c r="Y188" s="537"/>
      <c r="Z188" s="537"/>
      <c r="AA188" s="537"/>
    </row>
    <row r="189" s="108" customFormat="true" ht="13.5" hidden="false" customHeight="true" outlineLevel="0" collapsed="false">
      <c r="A189" s="880"/>
      <c r="B189" s="884"/>
      <c r="C189" s="884"/>
      <c r="D189" s="885" t="s">
        <v>475</v>
      </c>
      <c r="E189" s="894" t="n">
        <f aca="false">E301/E$6*100000</f>
        <v>24.0124864929763</v>
      </c>
      <c r="F189" s="895" t="n">
        <f aca="false">F301/F$6*100000</f>
        <v>0</v>
      </c>
      <c r="G189" s="895" t="n">
        <f aca="false">G301/G$6*100000</f>
        <v>0</v>
      </c>
      <c r="H189" s="895" t="n">
        <f aca="false">H301/H$6*100000</f>
        <v>0</v>
      </c>
      <c r="I189" s="895" t="n">
        <f aca="false">I301/I$6*100000</f>
        <v>0</v>
      </c>
      <c r="J189" s="895" t="n">
        <f aca="false">J301/J$6*100000</f>
        <v>0</v>
      </c>
      <c r="K189" s="895" t="n">
        <f aca="false">K301/K$6*100000</f>
        <v>0</v>
      </c>
      <c r="L189" s="895" t="n">
        <f aca="false">L301/L$6*100000</f>
        <v>0</v>
      </c>
      <c r="M189" s="895" t="n">
        <f aca="false">M301/M$6*100000</f>
        <v>0</v>
      </c>
      <c r="N189" s="895" t="n">
        <f aca="false">N301/N$6*100000</f>
        <v>0</v>
      </c>
      <c r="O189" s="895" t="n">
        <f aca="false">O301/O$6*100000</f>
        <v>0</v>
      </c>
      <c r="P189" s="895" t="n">
        <f aca="false">P301/P$6*100000</f>
        <v>0</v>
      </c>
      <c r="Q189" s="895" t="n">
        <f aca="false">Q301/Q$6*100000</f>
        <v>0</v>
      </c>
      <c r="R189" s="895" t="n">
        <f aca="false">R301/R$6*100000</f>
        <v>23.4576589256392</v>
      </c>
      <c r="S189" s="895" t="n">
        <f aca="false">S301/S$6*100000</f>
        <v>38.4911470361817</v>
      </c>
      <c r="T189" s="895" t="n">
        <f aca="false">T301/T$6*100000</f>
        <v>49.1159135559921</v>
      </c>
      <c r="U189" s="895" t="n">
        <f aca="false">U301/U$6*100000</f>
        <v>31.1915159076731</v>
      </c>
      <c r="V189" s="895" t="n">
        <f aca="false">V301/V$6*100000</f>
        <v>282.087447108604</v>
      </c>
      <c r="W189" s="895" t="n">
        <f aca="false">AA301/AA$6*100000</f>
        <v>120.627261761158</v>
      </c>
      <c r="X189" s="537"/>
      <c r="Y189" s="537"/>
      <c r="Z189" s="537"/>
      <c r="AA189" s="537"/>
    </row>
    <row r="190" s="108" customFormat="true" ht="15" hidden="false" customHeight="false" outlineLevel="0" collapsed="false">
      <c r="A190" s="880"/>
      <c r="B190" s="884"/>
      <c r="C190" s="884"/>
      <c r="D190" s="885" t="s">
        <v>476</v>
      </c>
      <c r="E190" s="894" t="n">
        <f aca="false">E302/E$7*100000</f>
        <v>20.3707476064372</v>
      </c>
      <c r="F190" s="895" t="n">
        <f aca="false">F302/F$7*100000</f>
        <v>0</v>
      </c>
      <c r="G190" s="895" t="n">
        <f aca="false">G302/G$7*100000</f>
        <v>0</v>
      </c>
      <c r="H190" s="895" t="n">
        <f aca="false">H302/H$7*100000</f>
        <v>0</v>
      </c>
      <c r="I190" s="895" t="n">
        <f aca="false">I302/I$7*100000</f>
        <v>0</v>
      </c>
      <c r="J190" s="895" t="n">
        <f aca="false">J302/J$7*100000</f>
        <v>0</v>
      </c>
      <c r="K190" s="895" t="n">
        <f aca="false">K302/K$7*100000</f>
        <v>0</v>
      </c>
      <c r="L190" s="895" t="n">
        <f aca="false">L302/L$7*100000</f>
        <v>0</v>
      </c>
      <c r="M190" s="895" t="n">
        <f aca="false">M302/M$7*100000</f>
        <v>0</v>
      </c>
      <c r="N190" s="895" t="n">
        <f aca="false">N302/N$7*100000</f>
        <v>0</v>
      </c>
      <c r="O190" s="895" t="n">
        <f aca="false">O302/O$7*100000</f>
        <v>0</v>
      </c>
      <c r="P190" s="895" t="n">
        <f aca="false">P302/P$7*100000</f>
        <v>0</v>
      </c>
      <c r="Q190" s="895" t="n">
        <f aca="false">Q302/Q$7*100000</f>
        <v>20.2511138112596</v>
      </c>
      <c r="R190" s="895" t="n">
        <f aca="false">R302/R$7*100000</f>
        <v>39.2079984316801</v>
      </c>
      <c r="S190" s="895" t="n">
        <f aca="false">S302/S$7*100000</f>
        <v>16.5261940175178</v>
      </c>
      <c r="T190" s="895" t="n">
        <f aca="false">T302/T$7*100000</f>
        <v>0</v>
      </c>
      <c r="U190" s="895" t="n">
        <f aca="false">U302/U$7*100000</f>
        <v>24.3783520234032</v>
      </c>
      <c r="V190" s="895" t="n">
        <f aca="false">V302/V$7*100000</f>
        <v>0</v>
      </c>
      <c r="W190" s="895" t="n">
        <f aca="false">AA302/AA$7*100000</f>
        <v>239.808153477218</v>
      </c>
      <c r="X190" s="537"/>
      <c r="Y190" s="537"/>
      <c r="Z190" s="537"/>
      <c r="AA190" s="537"/>
    </row>
    <row r="191" s="108" customFormat="true" ht="13.5" hidden="false" customHeight="true" outlineLevel="0" collapsed="false">
      <c r="A191" s="880" t="s">
        <v>458</v>
      </c>
      <c r="B191" s="884"/>
      <c r="C191" s="884" t="s">
        <v>999</v>
      </c>
      <c r="D191" s="885" t="s">
        <v>7</v>
      </c>
      <c r="E191" s="894" t="n">
        <f aca="false">E303/E$5*100000</f>
        <v>45.6588652984752</v>
      </c>
      <c r="F191" s="895" t="n">
        <f aca="false">F303/F$5*100000</f>
        <v>0</v>
      </c>
      <c r="G191" s="895" t="n">
        <f aca="false">G303/G$5*100000</f>
        <v>0</v>
      </c>
      <c r="H191" s="895" t="n">
        <f aca="false">H303/H$5*100000</f>
        <v>0</v>
      </c>
      <c r="I191" s="895" t="n">
        <f aca="false">I303/I$5*100000</f>
        <v>0</v>
      </c>
      <c r="J191" s="895" t="n">
        <f aca="false">J303/J$5*100000</f>
        <v>0</v>
      </c>
      <c r="K191" s="895" t="n">
        <f aca="false">K303/K$5*100000</f>
        <v>0</v>
      </c>
      <c r="L191" s="895" t="n">
        <f aca="false">L303/L$5*100000</f>
        <v>0</v>
      </c>
      <c r="M191" s="895" t="n">
        <f aca="false">M303/M$5*100000</f>
        <v>0</v>
      </c>
      <c r="N191" s="895" t="n">
        <f aca="false">N303/N$5*100000</f>
        <v>0</v>
      </c>
      <c r="O191" s="895" t="n">
        <f aca="false">O303/O$5*100000</f>
        <v>0</v>
      </c>
      <c r="P191" s="895" t="n">
        <f aca="false">P303/P$5*100000</f>
        <v>0</v>
      </c>
      <c r="Q191" s="895" t="n">
        <f aca="false">Q303/Q$5*100000</f>
        <v>0</v>
      </c>
      <c r="R191" s="895" t="n">
        <f aca="false">R303/R$5*100000</f>
        <v>10.6791969243913</v>
      </c>
      <c r="S191" s="895" t="n">
        <f aca="false">S303/S$5*100000</f>
        <v>8.89125989152663</v>
      </c>
      <c r="T191" s="895" t="n">
        <f aca="false">T303/T$5*100000</f>
        <v>75.1072961373391</v>
      </c>
      <c r="U191" s="895" t="n">
        <f aca="false">U303/U$5*100000</f>
        <v>54.7345374931582</v>
      </c>
      <c r="V191" s="895" t="n">
        <f aca="false">V303/V$5*100000</f>
        <v>167.161961367013</v>
      </c>
      <c r="W191" s="895" t="n">
        <f aca="false">AA303/AA$5*100000</f>
        <v>665.311402698207</v>
      </c>
      <c r="X191" s="537"/>
      <c r="Y191" s="537"/>
      <c r="Z191" s="537"/>
      <c r="AA191" s="537"/>
    </row>
    <row r="192" s="108" customFormat="true" ht="15" hidden="false" customHeight="false" outlineLevel="0" collapsed="false">
      <c r="A192" s="880"/>
      <c r="B192" s="884"/>
      <c r="C192" s="884"/>
      <c r="D192" s="885" t="s">
        <v>475</v>
      </c>
      <c r="E192" s="894" t="n">
        <f aca="false">E304/E$6*100000</f>
        <v>46.3097953793115</v>
      </c>
      <c r="F192" s="895" t="n">
        <f aca="false">F304/F$6*100000</f>
        <v>0</v>
      </c>
      <c r="G192" s="895" t="n">
        <f aca="false">G304/G$6*100000</f>
        <v>0</v>
      </c>
      <c r="H192" s="895" t="n">
        <f aca="false">H304/H$6*100000</f>
        <v>0</v>
      </c>
      <c r="I192" s="895" t="n">
        <f aca="false">I304/I$6*100000</f>
        <v>0</v>
      </c>
      <c r="J192" s="895" t="n">
        <f aca="false">J304/J$6*100000</f>
        <v>0</v>
      </c>
      <c r="K192" s="895" t="n">
        <f aca="false">K304/K$6*100000</f>
        <v>0</v>
      </c>
      <c r="L192" s="895" t="n">
        <f aca="false">L304/L$6*100000</f>
        <v>0</v>
      </c>
      <c r="M192" s="895" t="n">
        <f aca="false">M304/M$6*100000</f>
        <v>0</v>
      </c>
      <c r="N192" s="895" t="n">
        <f aca="false">N304/N$6*100000</f>
        <v>0</v>
      </c>
      <c r="O192" s="895" t="n">
        <f aca="false">O304/O$6*100000</f>
        <v>0</v>
      </c>
      <c r="P192" s="895" t="n">
        <f aca="false">P304/P$6*100000</f>
        <v>0</v>
      </c>
      <c r="Q192" s="895" t="n">
        <f aca="false">Q304/Q$6*100000</f>
        <v>0</v>
      </c>
      <c r="R192" s="895" t="n">
        <f aca="false">R304/R$6*100000</f>
        <v>23.4576589256392</v>
      </c>
      <c r="S192" s="895" t="n">
        <f aca="false">S304/S$6*100000</f>
        <v>0</v>
      </c>
      <c r="T192" s="895" t="n">
        <f aca="false">T304/T$6*100000</f>
        <v>122.78978388998</v>
      </c>
      <c r="U192" s="895" t="n">
        <f aca="false">U304/U$6*100000</f>
        <v>93.5745477230193</v>
      </c>
      <c r="V192" s="895" t="n">
        <f aca="false">V304/V$6*100000</f>
        <v>141.043723554302</v>
      </c>
      <c r="W192" s="895" t="n">
        <f aca="false">AA304/AA$6*100000</f>
        <v>904.704463208685</v>
      </c>
      <c r="X192" s="537"/>
      <c r="Y192" s="537"/>
      <c r="Z192" s="537"/>
      <c r="AA192" s="537"/>
    </row>
    <row r="193" s="108" customFormat="true" ht="15" hidden="false" customHeight="false" outlineLevel="0" collapsed="false">
      <c r="A193" s="880"/>
      <c r="B193" s="884"/>
      <c r="C193" s="884"/>
      <c r="D193" s="885" t="s">
        <v>476</v>
      </c>
      <c r="E193" s="894" t="n">
        <f aca="false">E305/E$7*100000</f>
        <v>45.1066554142537</v>
      </c>
      <c r="F193" s="895" t="n">
        <f aca="false">F305/F$7*100000</f>
        <v>0</v>
      </c>
      <c r="G193" s="895" t="n">
        <f aca="false">G305/G$7*100000</f>
        <v>0</v>
      </c>
      <c r="H193" s="895" t="n">
        <f aca="false">H305/H$7*100000</f>
        <v>0</v>
      </c>
      <c r="I193" s="895" t="n">
        <f aca="false">I305/I$7*100000</f>
        <v>0</v>
      </c>
      <c r="J193" s="895" t="n">
        <f aca="false">J305/J$7*100000</f>
        <v>0</v>
      </c>
      <c r="K193" s="895" t="n">
        <f aca="false">K305/K$7*100000</f>
        <v>0</v>
      </c>
      <c r="L193" s="895" t="n">
        <f aca="false">L305/L$7*100000</f>
        <v>0</v>
      </c>
      <c r="M193" s="895" t="n">
        <f aca="false">M305/M$7*100000</f>
        <v>0</v>
      </c>
      <c r="N193" s="895" t="n">
        <f aca="false">N305/N$7*100000</f>
        <v>0</v>
      </c>
      <c r="O193" s="895" t="n">
        <f aca="false">O305/O$7*100000</f>
        <v>0</v>
      </c>
      <c r="P193" s="895" t="n">
        <f aca="false">P305/P$7*100000</f>
        <v>0</v>
      </c>
      <c r="Q193" s="895" t="n">
        <f aca="false">Q305/Q$7*100000</f>
        <v>0</v>
      </c>
      <c r="R193" s="895" t="n">
        <f aca="false">R305/R$7*100000</f>
        <v>0</v>
      </c>
      <c r="S193" s="895" t="n">
        <f aca="false">S305/S$7*100000</f>
        <v>16.5261940175178</v>
      </c>
      <c r="T193" s="895" t="n">
        <f aca="false">T305/T$7*100000</f>
        <v>38.109756097561</v>
      </c>
      <c r="U193" s="895" t="n">
        <f aca="false">U305/U$7*100000</f>
        <v>24.3783520234032</v>
      </c>
      <c r="V193" s="895" t="n">
        <f aca="false">V305/V$7*100000</f>
        <v>184.218606079214</v>
      </c>
      <c r="W193" s="895" t="n">
        <f aca="false">AA305/AA$7*100000</f>
        <v>559.552358113509</v>
      </c>
      <c r="X193" s="537"/>
      <c r="Y193" s="537"/>
      <c r="Z193" s="537"/>
      <c r="AA193" s="537"/>
    </row>
    <row r="194" s="108" customFormat="true" ht="13.5" hidden="false" customHeight="true" outlineLevel="0" collapsed="false">
      <c r="A194" s="880" t="s">
        <v>459</v>
      </c>
      <c r="B194" s="884" t="s">
        <v>186</v>
      </c>
      <c r="C194" s="884"/>
      <c r="D194" s="885" t="s">
        <v>7</v>
      </c>
      <c r="E194" s="894" t="n">
        <f aca="false">E306/E$5*100000</f>
        <v>19.6805453872738</v>
      </c>
      <c r="F194" s="895" t="n">
        <f aca="false">F306/F$5*100000</f>
        <v>0</v>
      </c>
      <c r="G194" s="895" t="n">
        <f aca="false">G306/G$5*100000</f>
        <v>0</v>
      </c>
      <c r="H194" s="895" t="n">
        <f aca="false">H306/H$5*100000</f>
        <v>0</v>
      </c>
      <c r="I194" s="895" t="n">
        <f aca="false">I306/I$5*100000</f>
        <v>0</v>
      </c>
      <c r="J194" s="895" t="n">
        <f aca="false">J306/J$5*100000</f>
        <v>0</v>
      </c>
      <c r="K194" s="895" t="n">
        <f aca="false">K306/K$5*100000</f>
        <v>0</v>
      </c>
      <c r="L194" s="895" t="n">
        <f aca="false">L306/L$5*100000</f>
        <v>0</v>
      </c>
      <c r="M194" s="895" t="n">
        <f aca="false">M306/M$5*100000</f>
        <v>0</v>
      </c>
      <c r="N194" s="895" t="n">
        <f aca="false">N306/N$5*100000</f>
        <v>0</v>
      </c>
      <c r="O194" s="895" t="n">
        <f aca="false">O306/O$5*100000</f>
        <v>0</v>
      </c>
      <c r="P194" s="895" t="n">
        <f aca="false">P306/P$5*100000</f>
        <v>0</v>
      </c>
      <c r="Q194" s="895" t="n">
        <f aca="false">Q306/Q$5*100000</f>
        <v>11.1445447453472</v>
      </c>
      <c r="R194" s="895" t="n">
        <f aca="false">R306/R$5*100000</f>
        <v>0</v>
      </c>
      <c r="S194" s="895" t="n">
        <f aca="false">S306/S$5*100000</f>
        <v>17.7825197830533</v>
      </c>
      <c r="T194" s="895" t="n">
        <f aca="false">T306/T$5*100000</f>
        <v>21.4592274678112</v>
      </c>
      <c r="U194" s="895" t="n">
        <f aca="false">U306/U$5*100000</f>
        <v>54.7345374931582</v>
      </c>
      <c r="V194" s="895" t="n">
        <f aca="false">V306/V$5*100000</f>
        <v>130.01485884101</v>
      </c>
      <c r="W194" s="895" t="n">
        <f aca="false">AA306/AA$5*100000</f>
        <v>166.327850674552</v>
      </c>
      <c r="X194" s="537"/>
      <c r="Y194" s="537"/>
      <c r="Z194" s="537"/>
      <c r="AA194" s="537"/>
    </row>
    <row r="195" s="108" customFormat="true" ht="13.5" hidden="false" customHeight="true" outlineLevel="0" collapsed="false">
      <c r="A195" s="880"/>
      <c r="B195" s="884"/>
      <c r="C195" s="884"/>
      <c r="D195" s="885" t="s">
        <v>475</v>
      </c>
      <c r="E195" s="894" t="n">
        <f aca="false">E307/E$6*100000</f>
        <v>18.8669536730528</v>
      </c>
      <c r="F195" s="895" t="n">
        <f aca="false">F307/F$6*100000</f>
        <v>0</v>
      </c>
      <c r="G195" s="895" t="n">
        <f aca="false">G307/G$6*100000</f>
        <v>0</v>
      </c>
      <c r="H195" s="895" t="n">
        <f aca="false">H307/H$6*100000</f>
        <v>0</v>
      </c>
      <c r="I195" s="895" t="n">
        <f aca="false">I307/I$6*100000</f>
        <v>0</v>
      </c>
      <c r="J195" s="895" t="n">
        <f aca="false">J307/J$6*100000</f>
        <v>0</v>
      </c>
      <c r="K195" s="895" t="n">
        <f aca="false">K307/K$6*100000</f>
        <v>0</v>
      </c>
      <c r="L195" s="895" t="n">
        <f aca="false">L307/L$6*100000</f>
        <v>0</v>
      </c>
      <c r="M195" s="895" t="n">
        <f aca="false">M307/M$6*100000</f>
        <v>0</v>
      </c>
      <c r="N195" s="895" t="n">
        <f aca="false">N307/N$6*100000</f>
        <v>0</v>
      </c>
      <c r="O195" s="895" t="n">
        <f aca="false">O307/O$6*100000</f>
        <v>0</v>
      </c>
      <c r="P195" s="895" t="n">
        <f aca="false">P307/P$6*100000</f>
        <v>0</v>
      </c>
      <c r="Q195" s="895" t="n">
        <f aca="false">Q307/Q$6*100000</f>
        <v>24.7831474597274</v>
      </c>
      <c r="R195" s="895" t="n">
        <f aca="false">R307/R$6*100000</f>
        <v>0</v>
      </c>
      <c r="S195" s="895" t="n">
        <f aca="false">S307/S$6*100000</f>
        <v>38.4911470361817</v>
      </c>
      <c r="T195" s="895" t="n">
        <f aca="false">T307/T$6*100000</f>
        <v>49.1159135559921</v>
      </c>
      <c r="U195" s="895" t="n">
        <f aca="false">U307/U$6*100000</f>
        <v>62.3830318153462</v>
      </c>
      <c r="V195" s="895" t="n">
        <f aca="false">V307/V$6*100000</f>
        <v>94.0291490362012</v>
      </c>
      <c r="W195" s="895" t="n">
        <f aca="false">AA307/AA$6*100000</f>
        <v>120.627261761158</v>
      </c>
      <c r="X195" s="537"/>
      <c r="Y195" s="537"/>
      <c r="Z195" s="537"/>
      <c r="AA195" s="537"/>
    </row>
    <row r="196" s="108" customFormat="true" ht="15" hidden="false" customHeight="false" outlineLevel="0" collapsed="false">
      <c r="A196" s="880"/>
      <c r="B196" s="884"/>
      <c r="C196" s="884"/>
      <c r="D196" s="885" t="s">
        <v>476</v>
      </c>
      <c r="E196" s="894" t="n">
        <f aca="false">E308/E$7*100000</f>
        <v>20.3707476064372</v>
      </c>
      <c r="F196" s="895" t="n">
        <f aca="false">F308/F$7*100000</f>
        <v>0</v>
      </c>
      <c r="G196" s="895" t="n">
        <f aca="false">G308/G$7*100000</f>
        <v>0</v>
      </c>
      <c r="H196" s="895" t="n">
        <f aca="false">H308/H$7*100000</f>
        <v>0</v>
      </c>
      <c r="I196" s="895" t="n">
        <f aca="false">I308/I$7*100000</f>
        <v>0</v>
      </c>
      <c r="J196" s="895" t="n">
        <f aca="false">J308/J$7*100000</f>
        <v>0</v>
      </c>
      <c r="K196" s="895" t="n">
        <f aca="false">K308/K$7*100000</f>
        <v>0</v>
      </c>
      <c r="L196" s="895" t="n">
        <f aca="false">L308/L$7*100000</f>
        <v>0</v>
      </c>
      <c r="M196" s="895" t="n">
        <f aca="false">M308/M$7*100000</f>
        <v>0</v>
      </c>
      <c r="N196" s="895" t="n">
        <f aca="false">N308/N$7*100000</f>
        <v>0</v>
      </c>
      <c r="O196" s="895" t="n">
        <f aca="false">O308/O$7*100000</f>
        <v>0</v>
      </c>
      <c r="P196" s="895" t="n">
        <f aca="false">P308/P$7*100000</f>
        <v>0</v>
      </c>
      <c r="Q196" s="895" t="n">
        <f aca="false">Q308/Q$7*100000</f>
        <v>0</v>
      </c>
      <c r="R196" s="895" t="n">
        <f aca="false">R308/R$7*100000</f>
        <v>0</v>
      </c>
      <c r="S196" s="895" t="n">
        <f aca="false">S308/S$7*100000</f>
        <v>0</v>
      </c>
      <c r="T196" s="895" t="n">
        <f aca="false">T308/T$7*100000</f>
        <v>0</v>
      </c>
      <c r="U196" s="895" t="n">
        <f aca="false">U308/U$7*100000</f>
        <v>48.7567040468064</v>
      </c>
      <c r="V196" s="895" t="n">
        <f aca="false">V308/V$7*100000</f>
        <v>153.515505066012</v>
      </c>
      <c r="W196" s="895" t="n">
        <f aca="false">AA308/AA$7*100000</f>
        <v>186.517452704503</v>
      </c>
      <c r="X196" s="537"/>
      <c r="Y196" s="537"/>
      <c r="Z196" s="537"/>
      <c r="AA196" s="537"/>
    </row>
    <row r="197" s="108" customFormat="true" ht="13.5" hidden="false" customHeight="true" outlineLevel="0" collapsed="false">
      <c r="A197" s="880" t="s">
        <v>460</v>
      </c>
      <c r="B197" s="884" t="s">
        <v>921</v>
      </c>
      <c r="C197" s="884"/>
      <c r="D197" s="885" t="s">
        <v>7</v>
      </c>
      <c r="E197" s="894" t="n">
        <f aca="false">E309/E$5*100000</f>
        <v>77.1477379181132</v>
      </c>
      <c r="F197" s="895" t="n">
        <f aca="false">F309/F$5*100000</f>
        <v>0</v>
      </c>
      <c r="G197" s="895" t="n">
        <f aca="false">G309/G$5*100000</f>
        <v>0</v>
      </c>
      <c r="H197" s="895" t="n">
        <f aca="false">H309/H$5*100000</f>
        <v>0</v>
      </c>
      <c r="I197" s="895" t="n">
        <f aca="false">I309/I$5*100000</f>
        <v>0</v>
      </c>
      <c r="J197" s="895" t="n">
        <f aca="false">J309/J$5*100000</f>
        <v>0</v>
      </c>
      <c r="K197" s="895" t="n">
        <f aca="false">K309/K$5*100000</f>
        <v>0</v>
      </c>
      <c r="L197" s="895" t="n">
        <f aca="false">L309/L$5*100000</f>
        <v>0</v>
      </c>
      <c r="M197" s="895" t="n">
        <f aca="false">M309/M$5*100000</f>
        <v>0</v>
      </c>
      <c r="N197" s="895" t="n">
        <f aca="false">N309/N$5*100000</f>
        <v>0</v>
      </c>
      <c r="O197" s="895" t="n">
        <f aca="false">O309/O$5*100000</f>
        <v>0</v>
      </c>
      <c r="P197" s="895" t="n">
        <f aca="false">P309/P$5*100000</f>
        <v>0</v>
      </c>
      <c r="Q197" s="895" t="n">
        <f aca="false">Q309/Q$5*100000</f>
        <v>0</v>
      </c>
      <c r="R197" s="895" t="n">
        <f aca="false">R309/R$5*100000</f>
        <v>21.3583938487826</v>
      </c>
      <c r="S197" s="895" t="n">
        <f aca="false">S309/S$5*100000</f>
        <v>53.3475593491598</v>
      </c>
      <c r="T197" s="895" t="n">
        <f aca="false">T309/T$5*100000</f>
        <v>42.9184549356223</v>
      </c>
      <c r="U197" s="895" t="n">
        <f aca="false">U309/U$5*100000</f>
        <v>136.836343732895</v>
      </c>
      <c r="V197" s="895" t="n">
        <f aca="false">V309/V$5*100000</f>
        <v>297.176820208024</v>
      </c>
      <c r="W197" s="895" t="n">
        <f aca="false">AA309/AA$5*100000</f>
        <v>1108.85233783035</v>
      </c>
      <c r="X197" s="537"/>
      <c r="Y197" s="537"/>
      <c r="Z197" s="537"/>
      <c r="AA197" s="537"/>
    </row>
    <row r="198" s="108" customFormat="true" ht="15" hidden="false" customHeight="false" outlineLevel="0" collapsed="false">
      <c r="A198" s="880"/>
      <c r="B198" s="884"/>
      <c r="C198" s="884"/>
      <c r="D198" s="885" t="s">
        <v>475</v>
      </c>
      <c r="E198" s="894" t="n">
        <f aca="false">E310/E$6*100000</f>
        <v>96.0499459719054</v>
      </c>
      <c r="F198" s="895" t="n">
        <f aca="false">F310/F$6*100000</f>
        <v>0</v>
      </c>
      <c r="G198" s="895" t="n">
        <f aca="false">G310/G$6*100000</f>
        <v>0</v>
      </c>
      <c r="H198" s="895" t="n">
        <f aca="false">H310/H$6*100000</f>
        <v>0</v>
      </c>
      <c r="I198" s="895" t="n">
        <f aca="false">I310/I$6*100000</f>
        <v>0</v>
      </c>
      <c r="J198" s="895" t="n">
        <f aca="false">J310/J$6*100000</f>
        <v>0</v>
      </c>
      <c r="K198" s="895" t="n">
        <f aca="false">K310/K$6*100000</f>
        <v>0</v>
      </c>
      <c r="L198" s="895" t="n">
        <f aca="false">L310/L$6*100000</f>
        <v>0</v>
      </c>
      <c r="M198" s="895" t="n">
        <f aca="false">M310/M$6*100000</f>
        <v>0</v>
      </c>
      <c r="N198" s="895" t="n">
        <f aca="false">N310/N$6*100000</f>
        <v>0</v>
      </c>
      <c r="O198" s="895" t="n">
        <f aca="false">O310/O$6*100000</f>
        <v>0</v>
      </c>
      <c r="P198" s="895" t="n">
        <f aca="false">P310/P$6*100000</f>
        <v>0</v>
      </c>
      <c r="Q198" s="895" t="n">
        <f aca="false">Q310/Q$6*100000</f>
        <v>0</v>
      </c>
      <c r="R198" s="895" t="n">
        <f aca="false">R310/R$6*100000</f>
        <v>46.9153178512784</v>
      </c>
      <c r="S198" s="895" t="n">
        <f aca="false">S310/S$6*100000</f>
        <v>115.473441108545</v>
      </c>
      <c r="T198" s="895" t="n">
        <f aca="false">T310/T$6*100000</f>
        <v>73.6738703339882</v>
      </c>
      <c r="U198" s="895" t="n">
        <f aca="false">U310/U$6*100000</f>
        <v>187.149095446039</v>
      </c>
      <c r="V198" s="895" t="n">
        <f aca="false">V310/V$6*100000</f>
        <v>517.160319699107</v>
      </c>
      <c r="W198" s="895" t="n">
        <f aca="false">AA310/AA$6*100000</f>
        <v>1688.78166465621</v>
      </c>
      <c r="X198" s="537"/>
      <c r="Y198" s="537"/>
      <c r="Z198" s="537"/>
      <c r="AA198" s="537"/>
    </row>
    <row r="199" s="108" customFormat="true" ht="15" hidden="false" customHeight="false" outlineLevel="0" collapsed="false">
      <c r="A199" s="880"/>
      <c r="B199" s="884"/>
      <c r="C199" s="884"/>
      <c r="D199" s="885" t="s">
        <v>476</v>
      </c>
      <c r="E199" s="894" t="n">
        <f aca="false">E311/E$7*100000</f>
        <v>61.1122428193115</v>
      </c>
      <c r="F199" s="895" t="n">
        <f aca="false">F311/F$7*100000</f>
        <v>0</v>
      </c>
      <c r="G199" s="895" t="n">
        <f aca="false">G311/G$7*100000</f>
        <v>0</v>
      </c>
      <c r="H199" s="895" t="n">
        <f aca="false">H311/H$7*100000</f>
        <v>0</v>
      </c>
      <c r="I199" s="895" t="n">
        <f aca="false">I311/I$7*100000</f>
        <v>0</v>
      </c>
      <c r="J199" s="895" t="n">
        <f aca="false">J311/J$7*100000</f>
        <v>0</v>
      </c>
      <c r="K199" s="895" t="n">
        <f aca="false">K311/K$7*100000</f>
        <v>0</v>
      </c>
      <c r="L199" s="895" t="n">
        <f aca="false">L311/L$7*100000</f>
        <v>0</v>
      </c>
      <c r="M199" s="895" t="n">
        <f aca="false">M311/M$7*100000</f>
        <v>0</v>
      </c>
      <c r="N199" s="895" t="n">
        <f aca="false">N311/N$7*100000</f>
        <v>0</v>
      </c>
      <c r="O199" s="895" t="n">
        <f aca="false">O311/O$7*100000</f>
        <v>0</v>
      </c>
      <c r="P199" s="895" t="n">
        <f aca="false">P311/P$7*100000</f>
        <v>0</v>
      </c>
      <c r="Q199" s="895" t="n">
        <f aca="false">Q311/Q$7*100000</f>
        <v>0</v>
      </c>
      <c r="R199" s="895" t="n">
        <f aca="false">R311/R$7*100000</f>
        <v>0</v>
      </c>
      <c r="S199" s="895" t="n">
        <f aca="false">S311/S$7*100000</f>
        <v>0</v>
      </c>
      <c r="T199" s="895" t="n">
        <f aca="false">T311/T$7*100000</f>
        <v>19.0548780487805</v>
      </c>
      <c r="U199" s="895" t="n">
        <f aca="false">U311/U$7*100000</f>
        <v>97.5134080936129</v>
      </c>
      <c r="V199" s="895" t="n">
        <f aca="false">V311/V$7*100000</f>
        <v>153.515505066012</v>
      </c>
      <c r="W199" s="895" t="n">
        <f aca="false">AA311/AA$7*100000</f>
        <v>852.651212363443</v>
      </c>
      <c r="X199" s="537"/>
      <c r="Y199" s="537"/>
      <c r="Z199" s="537"/>
      <c r="AA199" s="537"/>
    </row>
    <row r="200" s="108" customFormat="true" ht="13.5" hidden="false" customHeight="true" outlineLevel="0" collapsed="false">
      <c r="A200" s="880" t="s">
        <v>461</v>
      </c>
      <c r="B200" s="884" t="s">
        <v>189</v>
      </c>
      <c r="C200" s="884"/>
      <c r="D200" s="885" t="s">
        <v>7</v>
      </c>
      <c r="E200" s="894" t="n">
        <f aca="false">E312/E$5*100000</f>
        <v>10.2338836013824</v>
      </c>
      <c r="F200" s="895" t="n">
        <f aca="false">F312/F$5*100000</f>
        <v>0</v>
      </c>
      <c r="G200" s="895" t="n">
        <f aca="false">G312/G$5*100000</f>
        <v>0</v>
      </c>
      <c r="H200" s="895" t="n">
        <f aca="false">H312/H$5*100000</f>
        <v>0</v>
      </c>
      <c r="I200" s="895" t="n">
        <f aca="false">I312/I$5*100000</f>
        <v>0</v>
      </c>
      <c r="J200" s="895" t="n">
        <f aca="false">J312/J$5*100000</f>
        <v>0</v>
      </c>
      <c r="K200" s="895" t="n">
        <f aca="false">K312/K$5*100000</f>
        <v>0</v>
      </c>
      <c r="L200" s="895" t="n">
        <f aca="false">L312/L$5*100000</f>
        <v>0</v>
      </c>
      <c r="M200" s="895" t="n">
        <f aca="false">M312/M$5*100000</f>
        <v>0</v>
      </c>
      <c r="N200" s="895" t="n">
        <f aca="false">N312/N$5*100000</f>
        <v>0</v>
      </c>
      <c r="O200" s="895" t="n">
        <f aca="false">O312/O$5*100000</f>
        <v>0</v>
      </c>
      <c r="P200" s="895" t="n">
        <f aca="false">P312/P$5*100000</f>
        <v>0</v>
      </c>
      <c r="Q200" s="895" t="n">
        <f aca="false">Q312/Q$5*100000</f>
        <v>0</v>
      </c>
      <c r="R200" s="895" t="n">
        <f aca="false">R312/R$5*100000</f>
        <v>0</v>
      </c>
      <c r="S200" s="895" t="n">
        <f aca="false">S312/S$5*100000</f>
        <v>0</v>
      </c>
      <c r="T200" s="895" t="n">
        <f aca="false">T312/T$5*100000</f>
        <v>21.4592274678112</v>
      </c>
      <c r="U200" s="895" t="n">
        <f aca="false">U312/U$5*100000</f>
        <v>41.0509031198686</v>
      </c>
      <c r="V200" s="895" t="n">
        <f aca="false">V312/V$5*100000</f>
        <v>37.147102526003</v>
      </c>
      <c r="W200" s="895" t="n">
        <f aca="false">AA312/AA$5*100000</f>
        <v>110.885233783035</v>
      </c>
      <c r="X200" s="537"/>
      <c r="Y200" s="537"/>
      <c r="Z200" s="537"/>
      <c r="AA200" s="537"/>
    </row>
    <row r="201" s="108" customFormat="true" ht="13.5" hidden="false" customHeight="true" outlineLevel="0" collapsed="false">
      <c r="A201" s="880"/>
      <c r="B201" s="884"/>
      <c r="C201" s="884"/>
      <c r="D201" s="885" t="s">
        <v>475</v>
      </c>
      <c r="E201" s="894" t="n">
        <f aca="false">E313/E$6*100000</f>
        <v>17.1517760664117</v>
      </c>
      <c r="F201" s="895" t="n">
        <f aca="false">F313/F$6*100000</f>
        <v>0</v>
      </c>
      <c r="G201" s="895" t="n">
        <f aca="false">G313/G$6*100000</f>
        <v>0</v>
      </c>
      <c r="H201" s="895" t="n">
        <f aca="false">H313/H$6*100000</f>
        <v>0</v>
      </c>
      <c r="I201" s="895" t="n">
        <f aca="false">I313/I$6*100000</f>
        <v>0</v>
      </c>
      <c r="J201" s="895" t="n">
        <f aca="false">J313/J$6*100000</f>
        <v>0</v>
      </c>
      <c r="K201" s="895" t="n">
        <f aca="false">K313/K$6*100000</f>
        <v>0</v>
      </c>
      <c r="L201" s="895" t="n">
        <f aca="false">L313/L$6*100000</f>
        <v>0</v>
      </c>
      <c r="M201" s="895" t="n">
        <f aca="false">M313/M$6*100000</f>
        <v>0</v>
      </c>
      <c r="N201" s="895" t="n">
        <f aca="false">N313/N$6*100000</f>
        <v>0</v>
      </c>
      <c r="O201" s="895" t="n">
        <f aca="false">O313/O$6*100000</f>
        <v>0</v>
      </c>
      <c r="P201" s="895" t="n">
        <f aca="false">P313/P$6*100000</f>
        <v>0</v>
      </c>
      <c r="Q201" s="895" t="n">
        <f aca="false">Q313/Q$6*100000</f>
        <v>0</v>
      </c>
      <c r="R201" s="895" t="n">
        <f aca="false">R313/R$6*100000</f>
        <v>0</v>
      </c>
      <c r="S201" s="895" t="n">
        <f aca="false">S313/S$6*100000</f>
        <v>0</v>
      </c>
      <c r="T201" s="895" t="n">
        <f aca="false">T313/T$6*100000</f>
        <v>49.1159135559921</v>
      </c>
      <c r="U201" s="895" t="n">
        <f aca="false">U313/U$6*100000</f>
        <v>62.3830318153462</v>
      </c>
      <c r="V201" s="895" t="n">
        <f aca="false">V313/V$6*100000</f>
        <v>47.0145745181006</v>
      </c>
      <c r="W201" s="895" t="n">
        <f aca="false">AA313/AA$6*100000</f>
        <v>301.568154402895</v>
      </c>
      <c r="X201" s="537"/>
      <c r="Y201" s="537"/>
      <c r="Z201" s="537"/>
      <c r="AA201" s="537"/>
    </row>
    <row r="202" s="108" customFormat="true" ht="15" hidden="false" customHeight="false" outlineLevel="0" collapsed="false">
      <c r="A202" s="880"/>
      <c r="B202" s="884"/>
      <c r="C202" s="884"/>
      <c r="D202" s="885" t="s">
        <v>476</v>
      </c>
      <c r="E202" s="894" t="n">
        <f aca="false">E314/E$7*100000</f>
        <v>4.36516020137939</v>
      </c>
      <c r="F202" s="895" t="n">
        <f aca="false">F314/F$7*100000</f>
        <v>0</v>
      </c>
      <c r="G202" s="895" t="n">
        <f aca="false">G314/G$7*100000</f>
        <v>0</v>
      </c>
      <c r="H202" s="895" t="n">
        <f aca="false">H314/H$7*100000</f>
        <v>0</v>
      </c>
      <c r="I202" s="895" t="n">
        <f aca="false">I314/I$7*100000</f>
        <v>0</v>
      </c>
      <c r="J202" s="895" t="n">
        <f aca="false">J314/J$7*100000</f>
        <v>0</v>
      </c>
      <c r="K202" s="895" t="n">
        <f aca="false">K314/K$7*100000</f>
        <v>0</v>
      </c>
      <c r="L202" s="895" t="n">
        <f aca="false">L314/L$7*100000</f>
        <v>0</v>
      </c>
      <c r="M202" s="895" t="n">
        <f aca="false">M314/M$7*100000</f>
        <v>0</v>
      </c>
      <c r="N202" s="895" t="n">
        <f aca="false">N314/N$7*100000</f>
        <v>0</v>
      </c>
      <c r="O202" s="895" t="n">
        <f aca="false">O314/O$7*100000</f>
        <v>0</v>
      </c>
      <c r="P202" s="895" t="n">
        <f aca="false">P314/P$7*100000</f>
        <v>0</v>
      </c>
      <c r="Q202" s="895" t="n">
        <f aca="false">Q314/Q$7*100000</f>
        <v>0</v>
      </c>
      <c r="R202" s="895" t="n">
        <f aca="false">R314/R$7*100000</f>
        <v>0</v>
      </c>
      <c r="S202" s="895" t="n">
        <f aca="false">S314/S$7*100000</f>
        <v>0</v>
      </c>
      <c r="T202" s="895" t="n">
        <f aca="false">T314/T$7*100000</f>
        <v>0</v>
      </c>
      <c r="U202" s="895" t="n">
        <f aca="false">U314/U$7*100000</f>
        <v>24.3783520234032</v>
      </c>
      <c r="V202" s="895" t="n">
        <f aca="false">V314/V$7*100000</f>
        <v>30.7031010132023</v>
      </c>
      <c r="W202" s="895" t="n">
        <f aca="false">AA314/AA$7*100000</f>
        <v>26.6453503863576</v>
      </c>
      <c r="X202" s="537"/>
      <c r="Y202" s="537"/>
      <c r="Z202" s="537"/>
      <c r="AA202" s="537"/>
    </row>
    <row r="203" s="108" customFormat="true" ht="13.5" hidden="false" customHeight="true" outlineLevel="0" collapsed="false">
      <c r="A203" s="880" t="s">
        <v>462</v>
      </c>
      <c r="B203" s="884" t="s">
        <v>922</v>
      </c>
      <c r="C203" s="884"/>
      <c r="D203" s="885" t="s">
        <v>7</v>
      </c>
      <c r="E203" s="894" t="n">
        <f aca="false">E315/E$5*100000</f>
        <v>1.5744436309819</v>
      </c>
      <c r="F203" s="895" t="n">
        <f aca="false">F315/F$5*100000</f>
        <v>0</v>
      </c>
      <c r="G203" s="895" t="n">
        <f aca="false">G315/G$5*100000</f>
        <v>0</v>
      </c>
      <c r="H203" s="895" t="n">
        <f aca="false">H315/H$5*100000</f>
        <v>0</v>
      </c>
      <c r="I203" s="895" t="n">
        <f aca="false">I315/I$5*100000</f>
        <v>0</v>
      </c>
      <c r="J203" s="895" t="n">
        <f aca="false">J315/J$5*100000</f>
        <v>0</v>
      </c>
      <c r="K203" s="895" t="n">
        <f aca="false">K315/K$5*100000</f>
        <v>0</v>
      </c>
      <c r="L203" s="895" t="n">
        <f aca="false">L315/L$5*100000</f>
        <v>0</v>
      </c>
      <c r="M203" s="895" t="n">
        <f aca="false">M315/M$5*100000</f>
        <v>0</v>
      </c>
      <c r="N203" s="895" t="n">
        <f aca="false">N315/N$5*100000</f>
        <v>0</v>
      </c>
      <c r="O203" s="895" t="n">
        <f aca="false">O315/O$5*100000</f>
        <v>0</v>
      </c>
      <c r="P203" s="895" t="n">
        <f aca="false">P315/P$5*100000</f>
        <v>0</v>
      </c>
      <c r="Q203" s="895" t="n">
        <f aca="false">Q315/Q$5*100000</f>
        <v>0</v>
      </c>
      <c r="R203" s="895" t="n">
        <f aca="false">R315/R$5*100000</f>
        <v>0</v>
      </c>
      <c r="S203" s="895" t="n">
        <f aca="false">S315/S$5*100000</f>
        <v>0</v>
      </c>
      <c r="T203" s="895" t="n">
        <f aca="false">T315/T$5*100000</f>
        <v>0</v>
      </c>
      <c r="U203" s="895" t="n">
        <f aca="false">U315/U$5*100000</f>
        <v>0</v>
      </c>
      <c r="V203" s="895" t="n">
        <f aca="false">V315/V$5*100000</f>
        <v>0</v>
      </c>
      <c r="W203" s="895" t="n">
        <f aca="false">AA315/AA$5*100000</f>
        <v>36.9617445943449</v>
      </c>
      <c r="X203" s="537"/>
      <c r="Y203" s="537"/>
      <c r="Z203" s="537"/>
      <c r="AA203" s="537"/>
    </row>
    <row r="204" s="108" customFormat="true" ht="13.5" hidden="false" customHeight="true" outlineLevel="0" collapsed="false">
      <c r="A204" s="880"/>
      <c r="B204" s="884"/>
      <c r="C204" s="884"/>
      <c r="D204" s="885" t="s">
        <v>475</v>
      </c>
      <c r="E204" s="894" t="n">
        <f aca="false">E316/E$6*100000</f>
        <v>0</v>
      </c>
      <c r="F204" s="895" t="n">
        <f aca="false">F316/F$6*100000</f>
        <v>0</v>
      </c>
      <c r="G204" s="895" t="n">
        <f aca="false">G316/G$6*100000</f>
        <v>0</v>
      </c>
      <c r="H204" s="895" t="n">
        <f aca="false">H316/H$6*100000</f>
        <v>0</v>
      </c>
      <c r="I204" s="895" t="n">
        <f aca="false">I316/I$6*100000</f>
        <v>0</v>
      </c>
      <c r="J204" s="895" t="n">
        <f aca="false">J316/J$6*100000</f>
        <v>0</v>
      </c>
      <c r="K204" s="895" t="n">
        <f aca="false">K316/K$6*100000</f>
        <v>0</v>
      </c>
      <c r="L204" s="895" t="n">
        <f aca="false">L316/L$6*100000</f>
        <v>0</v>
      </c>
      <c r="M204" s="895" t="n">
        <f aca="false">M316/M$6*100000</f>
        <v>0</v>
      </c>
      <c r="N204" s="895" t="n">
        <f aca="false">N316/N$6*100000</f>
        <v>0</v>
      </c>
      <c r="O204" s="895" t="n">
        <f aca="false">O316/O$6*100000</f>
        <v>0</v>
      </c>
      <c r="P204" s="895" t="n">
        <f aca="false">P316/P$6*100000</f>
        <v>0</v>
      </c>
      <c r="Q204" s="895" t="n">
        <f aca="false">Q316/Q$6*100000</f>
        <v>0</v>
      </c>
      <c r="R204" s="895" t="n">
        <f aca="false">R316/R$6*100000</f>
        <v>0</v>
      </c>
      <c r="S204" s="895" t="n">
        <f aca="false">S316/S$6*100000</f>
        <v>0</v>
      </c>
      <c r="T204" s="895" t="n">
        <f aca="false">T316/T$6*100000</f>
        <v>0</v>
      </c>
      <c r="U204" s="895" t="n">
        <f aca="false">U316/U$6*100000</f>
        <v>0</v>
      </c>
      <c r="V204" s="895" t="n">
        <f aca="false">V316/V$6*100000</f>
        <v>0</v>
      </c>
      <c r="W204" s="895" t="n">
        <f aca="false">AA316/AA$6*100000</f>
        <v>0</v>
      </c>
      <c r="X204" s="537"/>
      <c r="Y204" s="537"/>
      <c r="Z204" s="537"/>
      <c r="AA204" s="537"/>
    </row>
    <row r="205" s="108" customFormat="true" ht="15" hidden="false" customHeight="false" outlineLevel="0" collapsed="false">
      <c r="A205" s="880"/>
      <c r="B205" s="884"/>
      <c r="C205" s="884"/>
      <c r="D205" s="885" t="s">
        <v>476</v>
      </c>
      <c r="E205" s="894" t="n">
        <f aca="false">E317/E$7*100000</f>
        <v>2.91010680091959</v>
      </c>
      <c r="F205" s="895" t="n">
        <f aca="false">F317/F$7*100000</f>
        <v>0</v>
      </c>
      <c r="G205" s="895" t="n">
        <f aca="false">G317/G$7*100000</f>
        <v>0</v>
      </c>
      <c r="H205" s="895" t="n">
        <f aca="false">H317/H$7*100000</f>
        <v>0</v>
      </c>
      <c r="I205" s="895" t="n">
        <f aca="false">I317/I$7*100000</f>
        <v>0</v>
      </c>
      <c r="J205" s="895" t="n">
        <f aca="false">J317/J$7*100000</f>
        <v>0</v>
      </c>
      <c r="K205" s="895" t="n">
        <f aca="false">K317/K$7*100000</f>
        <v>0</v>
      </c>
      <c r="L205" s="895" t="n">
        <f aca="false">L317/L$7*100000</f>
        <v>0</v>
      </c>
      <c r="M205" s="895" t="n">
        <f aca="false">M317/M$7*100000</f>
        <v>0</v>
      </c>
      <c r="N205" s="895" t="n">
        <f aca="false">N317/N$7*100000</f>
        <v>0</v>
      </c>
      <c r="O205" s="895" t="n">
        <f aca="false">O317/O$7*100000</f>
        <v>0</v>
      </c>
      <c r="P205" s="895" t="n">
        <f aca="false">P317/P$7*100000</f>
        <v>0</v>
      </c>
      <c r="Q205" s="895" t="n">
        <f aca="false">Q317/Q$7*100000</f>
        <v>0</v>
      </c>
      <c r="R205" s="895" t="n">
        <f aca="false">R317/R$7*100000</f>
        <v>0</v>
      </c>
      <c r="S205" s="895" t="n">
        <f aca="false">S317/S$7*100000</f>
        <v>0</v>
      </c>
      <c r="T205" s="895" t="n">
        <f aca="false">T317/T$7*100000</f>
        <v>0</v>
      </c>
      <c r="U205" s="895" t="n">
        <f aca="false">U317/U$7*100000</f>
        <v>0</v>
      </c>
      <c r="V205" s="895" t="n">
        <f aca="false">V317/V$7*100000</f>
        <v>0</v>
      </c>
      <c r="W205" s="895" t="n">
        <f aca="false">AA317/AA$7*100000</f>
        <v>53.2907007727152</v>
      </c>
      <c r="X205" s="537"/>
      <c r="Y205" s="537"/>
      <c r="Z205" s="537"/>
      <c r="AA205" s="537"/>
    </row>
    <row r="206" s="108" customFormat="true" ht="13.5" hidden="false" customHeight="true" outlineLevel="0" collapsed="false">
      <c r="A206" s="880" t="s">
        <v>463</v>
      </c>
      <c r="B206" s="884" t="s">
        <v>175</v>
      </c>
      <c r="C206" s="884"/>
      <c r="D206" s="885" t="s">
        <v>7</v>
      </c>
      <c r="E206" s="894" t="n">
        <f aca="false">E318/E$5*100000</f>
        <v>15.744436309819</v>
      </c>
      <c r="F206" s="895" t="n">
        <f aca="false">F318/F$5*100000</f>
        <v>0</v>
      </c>
      <c r="G206" s="895" t="n">
        <f aca="false">G318/G$5*100000</f>
        <v>0</v>
      </c>
      <c r="H206" s="895" t="n">
        <f aca="false">H318/H$5*100000</f>
        <v>0</v>
      </c>
      <c r="I206" s="895" t="n">
        <f aca="false">I318/I$5*100000</f>
        <v>0</v>
      </c>
      <c r="J206" s="895" t="n">
        <f aca="false">J318/J$5*100000</f>
        <v>0</v>
      </c>
      <c r="K206" s="895" t="n">
        <f aca="false">K318/K$5*100000</f>
        <v>0</v>
      </c>
      <c r="L206" s="895" t="n">
        <f aca="false">L318/L$5*100000</f>
        <v>0</v>
      </c>
      <c r="M206" s="895" t="n">
        <f aca="false">M318/M$5*100000</f>
        <v>0</v>
      </c>
      <c r="N206" s="895" t="n">
        <f aca="false">N318/N$5*100000</f>
        <v>0</v>
      </c>
      <c r="O206" s="895" t="n">
        <f aca="false">O318/O$5*100000</f>
        <v>0</v>
      </c>
      <c r="P206" s="895" t="n">
        <f aca="false">P318/P$5*100000</f>
        <v>11.1819300011182</v>
      </c>
      <c r="Q206" s="895" t="n">
        <f aca="false">Q318/Q$5*100000</f>
        <v>11.1445447453472</v>
      </c>
      <c r="R206" s="895" t="n">
        <f aca="false">R318/R$5*100000</f>
        <v>21.3583938487826</v>
      </c>
      <c r="S206" s="895" t="n">
        <f aca="false">S318/S$5*100000</f>
        <v>26.6737796745799</v>
      </c>
      <c r="T206" s="895" t="n">
        <f aca="false">T318/T$5*100000</f>
        <v>32.1888412017167</v>
      </c>
      <c r="U206" s="895" t="n">
        <f aca="false">U318/U$5*100000</f>
        <v>41.0509031198686</v>
      </c>
      <c r="V206" s="895" t="n">
        <f aca="false">V318/V$5*100000</f>
        <v>55.7206537890045</v>
      </c>
      <c r="W206" s="895" t="n">
        <f aca="false">AA318/AA$5*100000</f>
        <v>73.9234891886897</v>
      </c>
      <c r="X206" s="537"/>
      <c r="Y206" s="537"/>
      <c r="Z206" s="537"/>
      <c r="AA206" s="537"/>
    </row>
    <row r="207" s="108" customFormat="true" ht="15" hidden="false" customHeight="false" outlineLevel="0" collapsed="false">
      <c r="A207" s="880"/>
      <c r="B207" s="884"/>
      <c r="C207" s="884"/>
      <c r="D207" s="885" t="s">
        <v>475</v>
      </c>
      <c r="E207" s="894" t="n">
        <f aca="false">E319/E$6*100000</f>
        <v>24.0124864929763</v>
      </c>
      <c r="F207" s="895" t="n">
        <f aca="false">F319/F$6*100000</f>
        <v>0</v>
      </c>
      <c r="G207" s="895" t="n">
        <f aca="false">G319/G$6*100000</f>
        <v>0</v>
      </c>
      <c r="H207" s="895" t="n">
        <f aca="false">H319/H$6*100000</f>
        <v>0</v>
      </c>
      <c r="I207" s="895" t="n">
        <f aca="false">I319/I$6*100000</f>
        <v>0</v>
      </c>
      <c r="J207" s="895" t="n">
        <f aca="false">J319/J$6*100000</f>
        <v>0</v>
      </c>
      <c r="K207" s="895" t="n">
        <f aca="false">K319/K$6*100000</f>
        <v>0</v>
      </c>
      <c r="L207" s="895" t="n">
        <f aca="false">L319/L$6*100000</f>
        <v>0</v>
      </c>
      <c r="M207" s="895" t="n">
        <f aca="false">M319/M$6*100000</f>
        <v>0</v>
      </c>
      <c r="N207" s="895" t="n">
        <f aca="false">N319/N$6*100000</f>
        <v>0</v>
      </c>
      <c r="O207" s="895" t="n">
        <f aca="false">O319/O$6*100000</f>
        <v>0</v>
      </c>
      <c r="P207" s="895" t="n">
        <f aca="false">P319/P$6*100000</f>
        <v>24.6730816679003</v>
      </c>
      <c r="Q207" s="895" t="n">
        <f aca="false">Q319/Q$6*100000</f>
        <v>24.7831474597274</v>
      </c>
      <c r="R207" s="895" t="n">
        <f aca="false">R319/R$6*100000</f>
        <v>46.9153178512784</v>
      </c>
      <c r="S207" s="895" t="n">
        <f aca="false">S319/S$6*100000</f>
        <v>57.7367205542725</v>
      </c>
      <c r="T207" s="895" t="n">
        <f aca="false">T319/T$6*100000</f>
        <v>49.1159135559921</v>
      </c>
      <c r="U207" s="895" t="n">
        <f aca="false">U319/U$6*100000</f>
        <v>62.3830318153462</v>
      </c>
      <c r="V207" s="895" t="n">
        <f aca="false">V319/V$6*100000</f>
        <v>94.0291490362012</v>
      </c>
      <c r="W207" s="895" t="n">
        <f aca="false">AA319/AA$6*100000</f>
        <v>60.313630880579</v>
      </c>
      <c r="X207" s="537"/>
      <c r="Y207" s="537"/>
      <c r="Z207" s="537"/>
      <c r="AA207" s="537"/>
    </row>
    <row r="208" s="108" customFormat="true" ht="15" hidden="false" customHeight="false" outlineLevel="0" collapsed="false">
      <c r="A208" s="880"/>
      <c r="B208" s="884"/>
      <c r="C208" s="884"/>
      <c r="D208" s="885" t="s">
        <v>476</v>
      </c>
      <c r="E208" s="894" t="n">
        <f aca="false">E320/E$7*100000</f>
        <v>8.73032040275878</v>
      </c>
      <c r="F208" s="895" t="n">
        <f aca="false">F320/F$7*100000</f>
        <v>0</v>
      </c>
      <c r="G208" s="895" t="n">
        <f aca="false">G320/G$7*100000</f>
        <v>0</v>
      </c>
      <c r="H208" s="895" t="n">
        <f aca="false">H320/H$7*100000</f>
        <v>0</v>
      </c>
      <c r="I208" s="895" t="n">
        <f aca="false">I320/I$7*100000</f>
        <v>0</v>
      </c>
      <c r="J208" s="895" t="n">
        <f aca="false">J320/J$7*100000</f>
        <v>0</v>
      </c>
      <c r="K208" s="895" t="n">
        <f aca="false">K320/K$7*100000</f>
        <v>0</v>
      </c>
      <c r="L208" s="895" t="n">
        <f aca="false">L320/L$7*100000</f>
        <v>0</v>
      </c>
      <c r="M208" s="895" t="n">
        <f aca="false">M320/M$7*100000</f>
        <v>0</v>
      </c>
      <c r="N208" s="895" t="n">
        <f aca="false">N320/N$7*100000</f>
        <v>0</v>
      </c>
      <c r="O208" s="895" t="n">
        <f aca="false">O320/O$7*100000</f>
        <v>0</v>
      </c>
      <c r="P208" s="895" t="n">
        <f aca="false">P320/P$7*100000</f>
        <v>0</v>
      </c>
      <c r="Q208" s="895" t="n">
        <f aca="false">Q320/Q$7*100000</f>
        <v>0</v>
      </c>
      <c r="R208" s="895" t="n">
        <f aca="false">R320/R$7*100000</f>
        <v>0</v>
      </c>
      <c r="S208" s="895" t="n">
        <f aca="false">S320/S$7*100000</f>
        <v>0</v>
      </c>
      <c r="T208" s="895" t="n">
        <f aca="false">T320/T$7*100000</f>
        <v>19.0548780487805</v>
      </c>
      <c r="U208" s="895" t="n">
        <f aca="false">U320/U$7*100000</f>
        <v>24.3783520234032</v>
      </c>
      <c r="V208" s="895" t="n">
        <f aca="false">V320/V$7*100000</f>
        <v>30.7031010132023</v>
      </c>
      <c r="W208" s="895" t="n">
        <f aca="false">AA320/AA$7*100000</f>
        <v>79.9360511590728</v>
      </c>
      <c r="X208" s="537"/>
      <c r="Y208" s="537"/>
      <c r="Z208" s="537"/>
      <c r="AA208" s="537"/>
    </row>
    <row r="209" s="108" customFormat="true" ht="13.5" hidden="false" customHeight="true" outlineLevel="0" collapsed="false">
      <c r="A209" s="880" t="s">
        <v>464</v>
      </c>
      <c r="B209" s="884" t="s">
        <v>199</v>
      </c>
      <c r="C209" s="884"/>
      <c r="D209" s="885" t="s">
        <v>7</v>
      </c>
      <c r="E209" s="894" t="n">
        <f aca="false">E321/E$5*100000</f>
        <v>25.9783199112014</v>
      </c>
      <c r="F209" s="895" t="n">
        <f aca="false">F321/F$5*100000</f>
        <v>0</v>
      </c>
      <c r="G209" s="895" t="n">
        <f aca="false">G321/G$5*100000</f>
        <v>0</v>
      </c>
      <c r="H209" s="895" t="n">
        <f aca="false">H321/H$5*100000</f>
        <v>0</v>
      </c>
      <c r="I209" s="895" t="n">
        <f aca="false">I321/I$5*100000</f>
        <v>0</v>
      </c>
      <c r="J209" s="895" t="n">
        <f aca="false">J321/J$5*100000</f>
        <v>0</v>
      </c>
      <c r="K209" s="895" t="n">
        <f aca="false">K321/K$5*100000</f>
        <v>0</v>
      </c>
      <c r="L209" s="895" t="n">
        <f aca="false">L321/L$5*100000</f>
        <v>0</v>
      </c>
      <c r="M209" s="895" t="n">
        <f aca="false">M321/M$5*100000</f>
        <v>0</v>
      </c>
      <c r="N209" s="895" t="n">
        <f aca="false">N321/N$5*100000</f>
        <v>0</v>
      </c>
      <c r="O209" s="895" t="n">
        <f aca="false">O321/O$5*100000</f>
        <v>0</v>
      </c>
      <c r="P209" s="895" t="n">
        <f aca="false">P321/P$5*100000</f>
        <v>0</v>
      </c>
      <c r="Q209" s="895" t="n">
        <f aca="false">Q321/Q$5*100000</f>
        <v>0</v>
      </c>
      <c r="R209" s="895" t="n">
        <f aca="false">R321/R$5*100000</f>
        <v>0</v>
      </c>
      <c r="S209" s="895" t="n">
        <f aca="false">S321/S$5*100000</f>
        <v>17.7825197830533</v>
      </c>
      <c r="T209" s="895" t="n">
        <f aca="false">T321/T$5*100000</f>
        <v>10.7296137339056</v>
      </c>
      <c r="U209" s="895" t="n">
        <f aca="false">U321/U$5*100000</f>
        <v>68.4181718664477</v>
      </c>
      <c r="V209" s="895" t="n">
        <f aca="false">V321/V$5*100000</f>
        <v>130.01485884101</v>
      </c>
      <c r="W209" s="895" t="n">
        <f aca="false">AA321/AA$5*100000</f>
        <v>332.655701349104</v>
      </c>
      <c r="X209" s="537"/>
      <c r="Y209" s="537"/>
      <c r="Z209" s="537"/>
      <c r="AA209" s="537"/>
    </row>
    <row r="210" s="108" customFormat="true" ht="13.5" hidden="false" customHeight="true" outlineLevel="0" collapsed="false">
      <c r="A210" s="880"/>
      <c r="B210" s="884"/>
      <c r="C210" s="884"/>
      <c r="D210" s="885" t="s">
        <v>475</v>
      </c>
      <c r="E210" s="894" t="n">
        <f aca="false">E322/E$6*100000</f>
        <v>30.873196919541</v>
      </c>
      <c r="F210" s="895" t="n">
        <f aca="false">F322/F$6*100000</f>
        <v>0</v>
      </c>
      <c r="G210" s="895" t="n">
        <f aca="false">G322/G$6*100000</f>
        <v>0</v>
      </c>
      <c r="H210" s="895" t="n">
        <f aca="false">H322/H$6*100000</f>
        <v>0</v>
      </c>
      <c r="I210" s="895" t="n">
        <f aca="false">I322/I$6*100000</f>
        <v>0</v>
      </c>
      <c r="J210" s="895" t="n">
        <f aca="false">J322/J$6*100000</f>
        <v>0</v>
      </c>
      <c r="K210" s="895" t="n">
        <f aca="false">K322/K$6*100000</f>
        <v>0</v>
      </c>
      <c r="L210" s="895" t="n">
        <f aca="false">L322/L$6*100000</f>
        <v>0</v>
      </c>
      <c r="M210" s="895" t="n">
        <f aca="false">M322/M$6*100000</f>
        <v>0</v>
      </c>
      <c r="N210" s="895" t="n">
        <f aca="false">N322/N$6*100000</f>
        <v>0</v>
      </c>
      <c r="O210" s="895" t="n">
        <f aca="false">O322/O$6*100000</f>
        <v>0</v>
      </c>
      <c r="P210" s="895" t="n">
        <f aca="false">P322/P$6*100000</f>
        <v>0</v>
      </c>
      <c r="Q210" s="895" t="n">
        <f aca="false">Q322/Q$6*100000</f>
        <v>0</v>
      </c>
      <c r="R210" s="895" t="n">
        <f aca="false">R322/R$6*100000</f>
        <v>0</v>
      </c>
      <c r="S210" s="895" t="n">
        <f aca="false">S322/S$6*100000</f>
        <v>19.2455735180908</v>
      </c>
      <c r="T210" s="895" t="n">
        <f aca="false">T322/T$6*100000</f>
        <v>24.5579567779961</v>
      </c>
      <c r="U210" s="895" t="n">
        <f aca="false">U322/U$6*100000</f>
        <v>124.766063630692</v>
      </c>
      <c r="V210" s="895" t="n">
        <f aca="false">V322/V$6*100000</f>
        <v>141.043723554302</v>
      </c>
      <c r="W210" s="895" t="n">
        <f aca="false">AA322/AA$6*100000</f>
        <v>542.822677925211</v>
      </c>
      <c r="X210" s="537"/>
      <c r="Y210" s="537"/>
      <c r="Z210" s="537"/>
      <c r="AA210" s="537"/>
    </row>
    <row r="211" s="108" customFormat="true" ht="15" hidden="false" customHeight="false" outlineLevel="0" collapsed="false">
      <c r="A211" s="880"/>
      <c r="B211" s="884"/>
      <c r="C211" s="884"/>
      <c r="D211" s="885" t="s">
        <v>476</v>
      </c>
      <c r="E211" s="894" t="n">
        <f aca="false">E323/E$7*100000</f>
        <v>21.825801006897</v>
      </c>
      <c r="F211" s="895" t="n">
        <f aca="false">F323/F$7*100000</f>
        <v>0</v>
      </c>
      <c r="G211" s="895" t="n">
        <f aca="false">G323/G$7*100000</f>
        <v>0</v>
      </c>
      <c r="H211" s="895" t="n">
        <f aca="false">H323/H$7*100000</f>
        <v>0</v>
      </c>
      <c r="I211" s="895" t="n">
        <f aca="false">I323/I$7*100000</f>
        <v>0</v>
      </c>
      <c r="J211" s="895" t="n">
        <f aca="false">J323/J$7*100000</f>
        <v>0</v>
      </c>
      <c r="K211" s="895" t="n">
        <f aca="false">K323/K$7*100000</f>
        <v>0</v>
      </c>
      <c r="L211" s="895" t="n">
        <f aca="false">L323/L$7*100000</f>
        <v>0</v>
      </c>
      <c r="M211" s="895" t="n">
        <f aca="false">M323/M$7*100000</f>
        <v>0</v>
      </c>
      <c r="N211" s="895" t="n">
        <f aca="false">N323/N$7*100000</f>
        <v>0</v>
      </c>
      <c r="O211" s="895" t="n">
        <f aca="false">O323/O$7*100000</f>
        <v>0</v>
      </c>
      <c r="P211" s="895" t="n">
        <f aca="false">P323/P$7*100000</f>
        <v>0</v>
      </c>
      <c r="Q211" s="895" t="n">
        <f aca="false">Q323/Q$7*100000</f>
        <v>0</v>
      </c>
      <c r="R211" s="895" t="n">
        <f aca="false">R323/R$7*100000</f>
        <v>0</v>
      </c>
      <c r="S211" s="895" t="n">
        <f aca="false">S323/S$7*100000</f>
        <v>16.5261940175178</v>
      </c>
      <c r="T211" s="895" t="n">
        <f aca="false">T323/T$7*100000</f>
        <v>0</v>
      </c>
      <c r="U211" s="895" t="n">
        <f aca="false">U323/U$7*100000</f>
        <v>24.3783520234032</v>
      </c>
      <c r="V211" s="895" t="n">
        <f aca="false">V323/V$7*100000</f>
        <v>122.812404052809</v>
      </c>
      <c r="W211" s="895" t="n">
        <f aca="false">AA323/AA$7*100000</f>
        <v>239.808153477218</v>
      </c>
      <c r="X211" s="537"/>
      <c r="Y211" s="537"/>
      <c r="Z211" s="537"/>
      <c r="AA211" s="537"/>
    </row>
    <row r="212" s="108" customFormat="true" ht="13.5" hidden="false" customHeight="true" outlineLevel="0" collapsed="false">
      <c r="A212" s="880" t="s">
        <v>465</v>
      </c>
      <c r="B212" s="884" t="s">
        <v>197</v>
      </c>
      <c r="C212" s="884"/>
      <c r="D212" s="885" t="s">
        <v>7</v>
      </c>
      <c r="E212" s="894" t="n">
        <f aca="false">E324/E$5*100000</f>
        <v>55.1055270843666</v>
      </c>
      <c r="F212" s="895" t="n">
        <f aca="false">F324/F$5*100000</f>
        <v>0</v>
      </c>
      <c r="G212" s="895" t="n">
        <f aca="false">G324/G$5*100000</f>
        <v>0</v>
      </c>
      <c r="H212" s="895" t="n">
        <f aca="false">H324/H$5*100000</f>
        <v>0</v>
      </c>
      <c r="I212" s="895" t="n">
        <f aca="false">I324/I$5*100000</f>
        <v>0</v>
      </c>
      <c r="J212" s="895" t="n">
        <f aca="false">J324/J$5*100000</f>
        <v>0</v>
      </c>
      <c r="K212" s="895" t="n">
        <f aca="false">K324/K$5*100000</f>
        <v>0</v>
      </c>
      <c r="L212" s="895" t="n">
        <f aca="false">L324/L$5*100000</f>
        <v>0</v>
      </c>
      <c r="M212" s="895" t="n">
        <f aca="false">M324/M$5*100000</f>
        <v>0</v>
      </c>
      <c r="N212" s="895" t="n">
        <f aca="false">N324/N$5*100000</f>
        <v>0</v>
      </c>
      <c r="O212" s="895" t="n">
        <f aca="false">O324/O$5*100000</f>
        <v>0</v>
      </c>
      <c r="P212" s="895" t="n">
        <f aca="false">P324/P$5*100000</f>
        <v>0</v>
      </c>
      <c r="Q212" s="895" t="n">
        <f aca="false">Q324/Q$5*100000</f>
        <v>0</v>
      </c>
      <c r="R212" s="895" t="n">
        <f aca="false">R324/R$5*100000</f>
        <v>0</v>
      </c>
      <c r="S212" s="895" t="n">
        <f aca="false">S324/S$5*100000</f>
        <v>0</v>
      </c>
      <c r="T212" s="895" t="n">
        <f aca="false">T324/T$5*100000</f>
        <v>0</v>
      </c>
      <c r="U212" s="895" t="n">
        <f aca="false">U324/U$5*100000</f>
        <v>0</v>
      </c>
      <c r="V212" s="895" t="n">
        <f aca="false">V324/V$5*100000</f>
        <v>37.147102526003</v>
      </c>
      <c r="W212" s="895" t="n">
        <f aca="false">AA324/AA$5*100000</f>
        <v>1256.69931620773</v>
      </c>
      <c r="X212" s="537"/>
      <c r="Y212" s="537"/>
      <c r="Z212" s="537"/>
      <c r="AA212" s="537"/>
    </row>
    <row r="213" s="108" customFormat="true" ht="13.5" hidden="false" customHeight="true" outlineLevel="0" collapsed="false">
      <c r="A213" s="880"/>
      <c r="B213" s="884"/>
      <c r="C213" s="884"/>
      <c r="D213" s="885" t="s">
        <v>475</v>
      </c>
      <c r="E213" s="894" t="n">
        <f aca="false">E325/E$6*100000</f>
        <v>29.1580193128999</v>
      </c>
      <c r="F213" s="895" t="n">
        <f aca="false">F325/F$6*100000</f>
        <v>0</v>
      </c>
      <c r="G213" s="895" t="n">
        <f aca="false">G325/G$6*100000</f>
        <v>0</v>
      </c>
      <c r="H213" s="895" t="n">
        <f aca="false">H325/H$6*100000</f>
        <v>0</v>
      </c>
      <c r="I213" s="895" t="n">
        <f aca="false">I325/I$6*100000</f>
        <v>0</v>
      </c>
      <c r="J213" s="895" t="n">
        <f aca="false">J325/J$6*100000</f>
        <v>0</v>
      </c>
      <c r="K213" s="895" t="n">
        <f aca="false">K325/K$6*100000</f>
        <v>0</v>
      </c>
      <c r="L213" s="895" t="n">
        <f aca="false">L325/L$6*100000</f>
        <v>0</v>
      </c>
      <c r="M213" s="895" t="n">
        <f aca="false">M325/M$6*100000</f>
        <v>0</v>
      </c>
      <c r="N213" s="895" t="n">
        <f aca="false">N325/N$6*100000</f>
        <v>0</v>
      </c>
      <c r="O213" s="895" t="n">
        <f aca="false">O325/O$6*100000</f>
        <v>0</v>
      </c>
      <c r="P213" s="895" t="n">
        <f aca="false">P325/P$6*100000</f>
        <v>0</v>
      </c>
      <c r="Q213" s="895" t="n">
        <f aca="false">Q325/Q$6*100000</f>
        <v>0</v>
      </c>
      <c r="R213" s="895" t="n">
        <f aca="false">R325/R$6*100000</f>
        <v>0</v>
      </c>
      <c r="S213" s="895" t="n">
        <f aca="false">S325/S$6*100000</f>
        <v>0</v>
      </c>
      <c r="T213" s="895" t="n">
        <f aca="false">T325/T$6*100000</f>
        <v>0</v>
      </c>
      <c r="U213" s="895" t="n">
        <f aca="false">U325/U$6*100000</f>
        <v>0</v>
      </c>
      <c r="V213" s="895" t="n">
        <f aca="false">V325/V$6*100000</f>
        <v>0</v>
      </c>
      <c r="W213" s="895" t="n">
        <f aca="false">AA325/AA$6*100000</f>
        <v>1025.33172496984</v>
      </c>
      <c r="X213" s="537"/>
      <c r="Y213" s="537"/>
      <c r="Z213" s="537"/>
      <c r="AA213" s="537"/>
    </row>
    <row r="214" s="108" customFormat="true" ht="15" hidden="false" customHeight="false" outlineLevel="0" collapsed="false">
      <c r="A214" s="880"/>
      <c r="B214" s="884"/>
      <c r="C214" s="884"/>
      <c r="D214" s="885" t="s">
        <v>476</v>
      </c>
      <c r="E214" s="894" t="n">
        <f aca="false">E326/E$7*100000</f>
        <v>77.1178302243692</v>
      </c>
      <c r="F214" s="895" t="n">
        <f aca="false">F326/F$7*100000</f>
        <v>0</v>
      </c>
      <c r="G214" s="895" t="n">
        <f aca="false">G326/G$7*100000</f>
        <v>0</v>
      </c>
      <c r="H214" s="895" t="n">
        <f aca="false">H326/H$7*100000</f>
        <v>0</v>
      </c>
      <c r="I214" s="895" t="n">
        <f aca="false">I326/I$7*100000</f>
        <v>0</v>
      </c>
      <c r="J214" s="895" t="n">
        <f aca="false">J326/J$7*100000</f>
        <v>0</v>
      </c>
      <c r="K214" s="895" t="n">
        <f aca="false">K326/K$7*100000</f>
        <v>0</v>
      </c>
      <c r="L214" s="895" t="n">
        <f aca="false">L326/L$7*100000</f>
        <v>0</v>
      </c>
      <c r="M214" s="895" t="n">
        <f aca="false">M326/M$7*100000</f>
        <v>0</v>
      </c>
      <c r="N214" s="895" t="n">
        <f aca="false">N326/N$7*100000</f>
        <v>0</v>
      </c>
      <c r="O214" s="895" t="n">
        <f aca="false">O326/O$7*100000</f>
        <v>0</v>
      </c>
      <c r="P214" s="895" t="n">
        <f aca="false">P326/P$7*100000</f>
        <v>0</v>
      </c>
      <c r="Q214" s="895" t="n">
        <f aca="false">Q326/Q$7*100000</f>
        <v>0</v>
      </c>
      <c r="R214" s="895" t="n">
        <f aca="false">R326/R$7*100000</f>
        <v>0</v>
      </c>
      <c r="S214" s="895" t="n">
        <f aca="false">S326/S$7*100000</f>
        <v>0</v>
      </c>
      <c r="T214" s="895" t="n">
        <f aca="false">T326/T$7*100000</f>
        <v>0</v>
      </c>
      <c r="U214" s="895" t="n">
        <f aca="false">U326/U$7*100000</f>
        <v>0</v>
      </c>
      <c r="V214" s="895" t="n">
        <f aca="false">V326/V$7*100000</f>
        <v>61.4062020264047</v>
      </c>
      <c r="W214" s="895" t="n">
        <f aca="false">AA326/AA$7*100000</f>
        <v>1358.91286970424</v>
      </c>
      <c r="X214" s="537"/>
      <c r="Y214" s="537"/>
      <c r="Z214" s="537"/>
      <c r="AA214" s="537"/>
    </row>
    <row r="215" s="108" customFormat="true" ht="13.5" hidden="false" customHeight="true" outlineLevel="0" collapsed="false">
      <c r="A215" s="880" t="s">
        <v>466</v>
      </c>
      <c r="B215" s="884" t="s">
        <v>173</v>
      </c>
      <c r="C215" s="884"/>
      <c r="D215" s="885" t="s">
        <v>7</v>
      </c>
      <c r="E215" s="894" t="n">
        <f aca="false">E327/E$5*100000</f>
        <v>20.4677672027647</v>
      </c>
      <c r="F215" s="895" t="n">
        <f aca="false">F327/F$5*100000</f>
        <v>0</v>
      </c>
      <c r="G215" s="895" t="n">
        <f aca="false">G327/G$5*100000</f>
        <v>0</v>
      </c>
      <c r="H215" s="895" t="n">
        <f aca="false">H327/H$5*100000</f>
        <v>0</v>
      </c>
      <c r="I215" s="895" t="n">
        <f aca="false">I327/I$5*100000</f>
        <v>0</v>
      </c>
      <c r="J215" s="895" t="n">
        <f aca="false">J327/J$5*100000</f>
        <v>34.6440325653906</v>
      </c>
      <c r="K215" s="895" t="n">
        <f aca="false">K327/K$5*100000</f>
        <v>0</v>
      </c>
      <c r="L215" s="895" t="n">
        <f aca="false">L327/L$5*100000</f>
        <v>0</v>
      </c>
      <c r="M215" s="895" t="n">
        <f aca="false">M327/M$5*100000</f>
        <v>0</v>
      </c>
      <c r="N215" s="895" t="n">
        <f aca="false">N327/N$5*100000</f>
        <v>0</v>
      </c>
      <c r="O215" s="895" t="n">
        <f aca="false">O327/O$5*100000</f>
        <v>10.3487529752665</v>
      </c>
      <c r="P215" s="895" t="n">
        <f aca="false">P327/P$5*100000</f>
        <v>0</v>
      </c>
      <c r="Q215" s="895" t="n">
        <f aca="false">Q327/Q$5*100000</f>
        <v>0</v>
      </c>
      <c r="R215" s="895" t="n">
        <f aca="false">R327/R$5*100000</f>
        <v>0</v>
      </c>
      <c r="S215" s="895" t="n">
        <f aca="false">S327/S$5*100000</f>
        <v>17.7825197830533</v>
      </c>
      <c r="T215" s="895" t="n">
        <f aca="false">T327/T$5*100000</f>
        <v>32.1888412017167</v>
      </c>
      <c r="U215" s="895" t="n">
        <f aca="false">U327/U$5*100000</f>
        <v>41.0509031198686</v>
      </c>
      <c r="V215" s="895" t="n">
        <f aca="false">V327/V$5*100000</f>
        <v>74.2942050520059</v>
      </c>
      <c r="W215" s="895" t="n">
        <f aca="false">AA327/AA$5*100000</f>
        <v>203.289595268897</v>
      </c>
      <c r="X215" s="537"/>
      <c r="Y215" s="537"/>
      <c r="Z215" s="537"/>
      <c r="AA215" s="537"/>
    </row>
    <row r="216" s="108" customFormat="true" ht="15" hidden="false" customHeight="false" outlineLevel="0" collapsed="false">
      <c r="A216" s="880"/>
      <c r="B216" s="884"/>
      <c r="C216" s="884"/>
      <c r="D216" s="885" t="s">
        <v>475</v>
      </c>
      <c r="E216" s="894" t="n">
        <f aca="false">E328/E$6*100000</f>
        <v>22.2973088863352</v>
      </c>
      <c r="F216" s="895" t="n">
        <f aca="false">F328/F$6*100000</f>
        <v>0</v>
      </c>
      <c r="G216" s="895" t="n">
        <f aca="false">G328/G$6*100000</f>
        <v>0</v>
      </c>
      <c r="H216" s="895" t="n">
        <f aca="false">H328/H$6*100000</f>
        <v>0</v>
      </c>
      <c r="I216" s="895" t="n">
        <f aca="false">I328/I$6*100000</f>
        <v>0</v>
      </c>
      <c r="J216" s="895" t="n">
        <f aca="false">J328/J$6*100000</f>
        <v>36.3108206245461</v>
      </c>
      <c r="K216" s="895" t="n">
        <f aca="false">K328/K$6*100000</f>
        <v>0</v>
      </c>
      <c r="L216" s="895" t="n">
        <f aca="false">L328/L$6*100000</f>
        <v>0</v>
      </c>
      <c r="M216" s="895" t="n">
        <f aca="false">M328/M$6*100000</f>
        <v>0</v>
      </c>
      <c r="N216" s="895" t="n">
        <f aca="false">N328/N$6*100000</f>
        <v>0</v>
      </c>
      <c r="O216" s="895" t="n">
        <f aca="false">O328/O$6*100000</f>
        <v>0</v>
      </c>
      <c r="P216" s="895" t="n">
        <f aca="false">P328/P$6*100000</f>
        <v>0</v>
      </c>
      <c r="Q216" s="895" t="n">
        <f aca="false">Q328/Q$6*100000</f>
        <v>0</v>
      </c>
      <c r="R216" s="895" t="n">
        <f aca="false">R328/R$6*100000</f>
        <v>0</v>
      </c>
      <c r="S216" s="895" t="n">
        <f aca="false">S328/S$6*100000</f>
        <v>19.2455735180908</v>
      </c>
      <c r="T216" s="895" t="n">
        <f aca="false">T328/T$6*100000</f>
        <v>24.5579567779961</v>
      </c>
      <c r="U216" s="895" t="n">
        <f aca="false">U328/U$6*100000</f>
        <v>62.3830318153462</v>
      </c>
      <c r="V216" s="895" t="n">
        <f aca="false">V328/V$6*100000</f>
        <v>141.043723554302</v>
      </c>
      <c r="W216" s="895" t="n">
        <f aca="false">AA328/AA$6*100000</f>
        <v>301.568154402895</v>
      </c>
      <c r="X216" s="537"/>
      <c r="Y216" s="537"/>
      <c r="Z216" s="537"/>
      <c r="AA216" s="537"/>
    </row>
    <row r="217" s="108" customFormat="true" ht="15" hidden="false" customHeight="false" outlineLevel="0" collapsed="false">
      <c r="A217" s="880"/>
      <c r="B217" s="884"/>
      <c r="C217" s="884"/>
      <c r="D217" s="885" t="s">
        <v>476</v>
      </c>
      <c r="E217" s="894" t="n">
        <f aca="false">E329/E$7*100000</f>
        <v>18.9156942059774</v>
      </c>
      <c r="F217" s="895" t="n">
        <f aca="false">F329/F$7*100000</f>
        <v>0</v>
      </c>
      <c r="G217" s="895" t="n">
        <f aca="false">G329/G$7*100000</f>
        <v>0</v>
      </c>
      <c r="H217" s="895" t="n">
        <f aca="false">H329/H$7*100000</f>
        <v>0</v>
      </c>
      <c r="I217" s="895" t="n">
        <f aca="false">I329/I$7*100000</f>
        <v>0</v>
      </c>
      <c r="J217" s="895" t="n">
        <f aca="false">J329/J$7*100000</f>
        <v>33.1235508446505</v>
      </c>
      <c r="K217" s="895" t="n">
        <f aca="false">K329/K$7*100000</f>
        <v>0</v>
      </c>
      <c r="L217" s="895" t="n">
        <f aca="false">L329/L$7*100000</f>
        <v>0</v>
      </c>
      <c r="M217" s="895" t="n">
        <f aca="false">M329/M$7*100000</f>
        <v>0</v>
      </c>
      <c r="N217" s="895" t="n">
        <f aca="false">N329/N$7*100000</f>
        <v>0</v>
      </c>
      <c r="O217" s="895" t="n">
        <f aca="false">O329/O$7*100000</f>
        <v>19.0876121397213</v>
      </c>
      <c r="P217" s="895" t="n">
        <f aca="false">P329/P$7*100000</f>
        <v>0</v>
      </c>
      <c r="Q217" s="895" t="n">
        <f aca="false">Q329/Q$7*100000</f>
        <v>0</v>
      </c>
      <c r="R217" s="895" t="n">
        <f aca="false">R329/R$7*100000</f>
        <v>0</v>
      </c>
      <c r="S217" s="895" t="n">
        <f aca="false">S329/S$7*100000</f>
        <v>16.5261940175178</v>
      </c>
      <c r="T217" s="895" t="n">
        <f aca="false">T329/T$7*100000</f>
        <v>38.109756097561</v>
      </c>
      <c r="U217" s="895" t="n">
        <f aca="false">U329/U$7*100000</f>
        <v>24.3783520234032</v>
      </c>
      <c r="V217" s="895" t="n">
        <f aca="false">V329/V$7*100000</f>
        <v>30.7031010132023</v>
      </c>
      <c r="W217" s="895" t="n">
        <f aca="false">AA329/AA$7*100000</f>
        <v>159.872102318146</v>
      </c>
      <c r="X217" s="537"/>
      <c r="Y217" s="537"/>
      <c r="Z217" s="537"/>
      <c r="AA217" s="537"/>
    </row>
    <row r="218" s="108" customFormat="true" ht="15" hidden="false" customHeight="false" outlineLevel="0" collapsed="false">
      <c r="A218" s="880" t="s">
        <v>467</v>
      </c>
      <c r="B218" s="880" t="s">
        <v>477</v>
      </c>
      <c r="C218" s="884" t="s">
        <v>1022</v>
      </c>
      <c r="D218" s="885" t="s">
        <v>7</v>
      </c>
      <c r="E218" s="894" t="n">
        <f aca="false">E330/E$5*100000</f>
        <v>1.5744436309819</v>
      </c>
      <c r="F218" s="895" t="n">
        <f aca="false">F330/F$5*100000</f>
        <v>0</v>
      </c>
      <c r="G218" s="895" t="n">
        <f aca="false">G330/G$5*100000</f>
        <v>0</v>
      </c>
      <c r="H218" s="895" t="n">
        <f aca="false">H330/H$5*100000</f>
        <v>0</v>
      </c>
      <c r="I218" s="895" t="n">
        <f aca="false">I330/I$5*100000</f>
        <v>0</v>
      </c>
      <c r="J218" s="895" t="n">
        <f aca="false">J330/J$5*100000</f>
        <v>17.3220162826953</v>
      </c>
      <c r="K218" s="895" t="n">
        <f aca="false">K330/K$5*100000</f>
        <v>0</v>
      </c>
      <c r="L218" s="895" t="n">
        <f aca="false">L330/L$5*100000</f>
        <v>0</v>
      </c>
      <c r="M218" s="895" t="n">
        <f aca="false">M330/M$5*100000</f>
        <v>0</v>
      </c>
      <c r="N218" s="895" t="n">
        <f aca="false">N330/N$5*100000</f>
        <v>0</v>
      </c>
      <c r="O218" s="895" t="n">
        <f aca="false">O330/O$5*100000</f>
        <v>0</v>
      </c>
      <c r="P218" s="895" t="n">
        <f aca="false">P330/P$5*100000</f>
        <v>0</v>
      </c>
      <c r="Q218" s="895" t="n">
        <f aca="false">Q330/Q$5*100000</f>
        <v>0</v>
      </c>
      <c r="R218" s="895" t="n">
        <f aca="false">R330/R$5*100000</f>
        <v>0</v>
      </c>
      <c r="S218" s="895" t="n">
        <f aca="false">S330/S$5*100000</f>
        <v>0</v>
      </c>
      <c r="T218" s="895" t="n">
        <f aca="false">T330/T$5*100000</f>
        <v>0</v>
      </c>
      <c r="U218" s="895" t="n">
        <f aca="false">U330/U$5*100000</f>
        <v>0</v>
      </c>
      <c r="V218" s="895" t="n">
        <f aca="false">V330/V$5*100000</f>
        <v>0</v>
      </c>
      <c r="W218" s="895" t="n">
        <f aca="false">AA330/AA$5*100000</f>
        <v>18.4808722971724</v>
      </c>
      <c r="X218" s="537"/>
      <c r="Y218" s="537"/>
      <c r="Z218" s="537"/>
      <c r="AA218" s="537"/>
    </row>
    <row r="219" s="108" customFormat="true" ht="15" hidden="false" customHeight="false" outlineLevel="0" collapsed="false">
      <c r="A219" s="880"/>
      <c r="B219" s="880"/>
      <c r="C219" s="880"/>
      <c r="D219" s="885" t="s">
        <v>475</v>
      </c>
      <c r="E219" s="894" t="n">
        <f aca="false">E331/E$6*100000</f>
        <v>0</v>
      </c>
      <c r="F219" s="895" t="n">
        <f aca="false">F331/F$6*100000</f>
        <v>0</v>
      </c>
      <c r="G219" s="895" t="n">
        <f aca="false">G331/G$6*100000</f>
        <v>0</v>
      </c>
      <c r="H219" s="895" t="n">
        <f aca="false">H331/H$6*100000</f>
        <v>0</v>
      </c>
      <c r="I219" s="895" t="n">
        <f aca="false">I331/I$6*100000</f>
        <v>0</v>
      </c>
      <c r="J219" s="895" t="n">
        <f aca="false">J331/J$6*100000</f>
        <v>0</v>
      </c>
      <c r="K219" s="895" t="n">
        <f aca="false">K331/K$6*100000</f>
        <v>0</v>
      </c>
      <c r="L219" s="895" t="n">
        <f aca="false">L331/L$6*100000</f>
        <v>0</v>
      </c>
      <c r="M219" s="895" t="n">
        <f aca="false">M331/M$6*100000</f>
        <v>0</v>
      </c>
      <c r="N219" s="895" t="n">
        <f aca="false">N331/N$6*100000</f>
        <v>0</v>
      </c>
      <c r="O219" s="895" t="n">
        <f aca="false">O331/O$6*100000</f>
        <v>0</v>
      </c>
      <c r="P219" s="895" t="n">
        <f aca="false">P331/P$6*100000</f>
        <v>0</v>
      </c>
      <c r="Q219" s="895" t="n">
        <f aca="false">Q331/Q$6*100000</f>
        <v>0</v>
      </c>
      <c r="R219" s="895" t="n">
        <f aca="false">R331/R$6*100000</f>
        <v>0</v>
      </c>
      <c r="S219" s="895" t="n">
        <f aca="false">S331/S$6*100000</f>
        <v>0</v>
      </c>
      <c r="T219" s="895" t="n">
        <f aca="false">T331/T$6*100000</f>
        <v>0</v>
      </c>
      <c r="U219" s="895" t="n">
        <f aca="false">U331/U$6*100000</f>
        <v>0</v>
      </c>
      <c r="V219" s="895" t="n">
        <f aca="false">V331/V$6*100000</f>
        <v>0</v>
      </c>
      <c r="W219" s="895" t="n">
        <f aca="false">AA331/AA$6*100000</f>
        <v>0</v>
      </c>
      <c r="X219" s="537"/>
      <c r="Y219" s="537"/>
      <c r="Z219" s="537"/>
      <c r="AA219" s="537"/>
    </row>
    <row r="220" s="108" customFormat="true" ht="15" hidden="false" customHeight="false" outlineLevel="0" collapsed="false">
      <c r="A220" s="880"/>
      <c r="B220" s="880"/>
      <c r="C220" s="880"/>
      <c r="D220" s="885" t="s">
        <v>476</v>
      </c>
      <c r="E220" s="894" t="n">
        <f aca="false">E332/E$7*100000</f>
        <v>2.91010680091959</v>
      </c>
      <c r="F220" s="895" t="n">
        <f aca="false">F332/F$7*100000</f>
        <v>0</v>
      </c>
      <c r="G220" s="895" t="n">
        <f aca="false">G332/G$7*100000</f>
        <v>0</v>
      </c>
      <c r="H220" s="895" t="n">
        <f aca="false">H332/H$7*100000</f>
        <v>0</v>
      </c>
      <c r="I220" s="895" t="n">
        <f aca="false">I332/I$7*100000</f>
        <v>0</v>
      </c>
      <c r="J220" s="895" t="n">
        <f aca="false">J332/J$7*100000</f>
        <v>33.1235508446505</v>
      </c>
      <c r="K220" s="895" t="n">
        <f aca="false">K332/K$7*100000</f>
        <v>0</v>
      </c>
      <c r="L220" s="895" t="n">
        <f aca="false">L332/L$7*100000</f>
        <v>0</v>
      </c>
      <c r="M220" s="895" t="n">
        <f aca="false">M332/M$7*100000</f>
        <v>0</v>
      </c>
      <c r="N220" s="895" t="n">
        <f aca="false">N332/N$7*100000</f>
        <v>0</v>
      </c>
      <c r="O220" s="895" t="n">
        <f aca="false">O332/O$7*100000</f>
        <v>0</v>
      </c>
      <c r="P220" s="895" t="n">
        <f aca="false">P332/P$7*100000</f>
        <v>0</v>
      </c>
      <c r="Q220" s="895" t="n">
        <f aca="false">Q332/Q$7*100000</f>
        <v>0</v>
      </c>
      <c r="R220" s="895" t="n">
        <f aca="false">R332/R$7*100000</f>
        <v>0</v>
      </c>
      <c r="S220" s="895" t="n">
        <f aca="false">S332/S$7*100000</f>
        <v>0</v>
      </c>
      <c r="T220" s="895" t="n">
        <f aca="false">T332/T$7*100000</f>
        <v>0</v>
      </c>
      <c r="U220" s="895" t="n">
        <f aca="false">U332/U$7*100000</f>
        <v>0</v>
      </c>
      <c r="V220" s="895" t="n">
        <f aca="false">V332/V$7*100000</f>
        <v>0</v>
      </c>
      <c r="W220" s="895" t="n">
        <f aca="false">AA332/AA$7*100000</f>
        <v>26.6453503863576</v>
      </c>
      <c r="X220" s="537"/>
      <c r="Y220" s="537"/>
      <c r="Z220" s="537"/>
      <c r="AA220" s="537"/>
    </row>
    <row r="221" s="108" customFormat="true" ht="15" hidden="false" customHeight="false" outlineLevel="0" collapsed="false">
      <c r="A221" s="880" t="s">
        <v>469</v>
      </c>
      <c r="B221" s="884" t="s">
        <v>165</v>
      </c>
      <c r="C221" s="884"/>
      <c r="D221" s="885" t="s">
        <v>7</v>
      </c>
      <c r="E221" s="894" t="n">
        <f aca="false">E333/E$5*100000</f>
        <v>12.5955490478552</v>
      </c>
      <c r="F221" s="895" t="n">
        <f aca="false">F333/F$5*100000</f>
        <v>0</v>
      </c>
      <c r="G221" s="895" t="n">
        <f aca="false">G333/G$5*100000</f>
        <v>0</v>
      </c>
      <c r="H221" s="895" t="n">
        <f aca="false">H333/H$5*100000</f>
        <v>0</v>
      </c>
      <c r="I221" s="895" t="n">
        <f aca="false">I333/I$5*100000</f>
        <v>0</v>
      </c>
      <c r="J221" s="895" t="n">
        <f aca="false">J333/J$5*100000</f>
        <v>0</v>
      </c>
      <c r="K221" s="895" t="n">
        <f aca="false">K333/K$5*100000</f>
        <v>0</v>
      </c>
      <c r="L221" s="895" t="n">
        <f aca="false">L333/L$5*100000</f>
        <v>0</v>
      </c>
      <c r="M221" s="895" t="n">
        <f aca="false">M333/M$5*100000</f>
        <v>0</v>
      </c>
      <c r="N221" s="895" t="n">
        <f aca="false">N333/N$5*100000</f>
        <v>35.0385423966363</v>
      </c>
      <c r="O221" s="895" t="n">
        <f aca="false">O333/O$5*100000</f>
        <v>10.3487529752665</v>
      </c>
      <c r="P221" s="895" t="n">
        <f aca="false">P333/P$5*100000</f>
        <v>0</v>
      </c>
      <c r="Q221" s="895" t="n">
        <f aca="false">Q333/Q$5*100000</f>
        <v>33.4336342360415</v>
      </c>
      <c r="R221" s="895" t="n">
        <f aca="false">R333/R$5*100000</f>
        <v>21.3583938487826</v>
      </c>
      <c r="S221" s="895" t="n">
        <f aca="false">S333/S$5*100000</f>
        <v>26.6737796745799</v>
      </c>
      <c r="T221" s="895" t="n">
        <f aca="false">T333/T$5*100000</f>
        <v>21.4592274678112</v>
      </c>
      <c r="U221" s="895" t="n">
        <f aca="false">U333/U$5*100000</f>
        <v>0</v>
      </c>
      <c r="V221" s="895" t="n">
        <f aca="false">V333/V$5*100000</f>
        <v>18.5735512630015</v>
      </c>
      <c r="W221" s="895" t="n">
        <f aca="false">AA333/AA$5*100000</f>
        <v>18.4808722971724</v>
      </c>
      <c r="X221" s="537"/>
      <c r="Y221" s="537"/>
      <c r="Z221" s="537"/>
      <c r="AA221" s="537"/>
    </row>
    <row r="222" s="108" customFormat="true" ht="15" hidden="false" customHeight="false" outlineLevel="0" collapsed="false">
      <c r="A222" s="880"/>
      <c r="B222" s="884"/>
      <c r="C222" s="884"/>
      <c r="D222" s="885" t="s">
        <v>475</v>
      </c>
      <c r="E222" s="894" t="n">
        <f aca="false">E334/E$6*100000</f>
        <v>12.0062432464882</v>
      </c>
      <c r="F222" s="895" t="n">
        <f aca="false">F334/F$6*100000</f>
        <v>0</v>
      </c>
      <c r="G222" s="895" t="n">
        <f aca="false">G334/G$6*100000</f>
        <v>0</v>
      </c>
      <c r="H222" s="895" t="n">
        <f aca="false">H334/H$6*100000</f>
        <v>0</v>
      </c>
      <c r="I222" s="895" t="n">
        <f aca="false">I334/I$6*100000</f>
        <v>0</v>
      </c>
      <c r="J222" s="895" t="n">
        <f aca="false">J334/J$6*100000</f>
        <v>0</v>
      </c>
      <c r="K222" s="895" t="n">
        <f aca="false">K334/K$6*100000</f>
        <v>0</v>
      </c>
      <c r="L222" s="895" t="n">
        <f aca="false">L334/L$6*100000</f>
        <v>0</v>
      </c>
      <c r="M222" s="895" t="n">
        <f aca="false">M334/M$6*100000</f>
        <v>0</v>
      </c>
      <c r="N222" s="895" t="n">
        <f aca="false">N334/N$6*100000</f>
        <v>24.6609124537608</v>
      </c>
      <c r="O222" s="895" t="n">
        <f aca="false">O334/O$6*100000</f>
        <v>22.6039783001808</v>
      </c>
      <c r="P222" s="895" t="n">
        <f aca="false">P334/P$6*100000</f>
        <v>0</v>
      </c>
      <c r="Q222" s="895" t="n">
        <f aca="false">Q334/Q$6*100000</f>
        <v>0</v>
      </c>
      <c r="R222" s="895" t="n">
        <f aca="false">R334/R$6*100000</f>
        <v>23.4576589256392</v>
      </c>
      <c r="S222" s="895" t="n">
        <f aca="false">S334/S$6*100000</f>
        <v>38.4911470361817</v>
      </c>
      <c r="T222" s="895" t="n">
        <f aca="false">T334/T$6*100000</f>
        <v>24.5579567779961</v>
      </c>
      <c r="U222" s="895" t="n">
        <f aca="false">U334/U$6*100000</f>
        <v>0</v>
      </c>
      <c r="V222" s="895" t="n">
        <f aca="false">V334/V$6*100000</f>
        <v>47.0145745181006</v>
      </c>
      <c r="W222" s="895" t="n">
        <f aca="false">AA334/AA$6*100000</f>
        <v>0</v>
      </c>
      <c r="X222" s="537"/>
      <c r="Y222" s="537"/>
      <c r="Z222" s="537"/>
      <c r="AA222" s="537"/>
    </row>
    <row r="223" s="108" customFormat="true" ht="15" hidden="false" customHeight="false" outlineLevel="0" collapsed="false">
      <c r="A223" s="880"/>
      <c r="B223" s="884"/>
      <c r="C223" s="884"/>
      <c r="D223" s="885" t="s">
        <v>476</v>
      </c>
      <c r="E223" s="894" t="n">
        <f aca="false">E335/E$7*100000</f>
        <v>13.0954806041382</v>
      </c>
      <c r="F223" s="895" t="n">
        <f aca="false">F335/F$7*100000</f>
        <v>0</v>
      </c>
      <c r="G223" s="895" t="n">
        <f aca="false">G335/G$7*100000</f>
        <v>0</v>
      </c>
      <c r="H223" s="895" t="n">
        <f aca="false">H335/H$7*100000</f>
        <v>0</v>
      </c>
      <c r="I223" s="895" t="n">
        <f aca="false">I335/I$7*100000</f>
        <v>0</v>
      </c>
      <c r="J223" s="895" t="n">
        <f aca="false">J335/J$7*100000</f>
        <v>0</v>
      </c>
      <c r="K223" s="895" t="n">
        <f aca="false">K335/K$7*100000</f>
        <v>0</v>
      </c>
      <c r="L223" s="895" t="n">
        <f aca="false">L335/L$7*100000</f>
        <v>0</v>
      </c>
      <c r="M223" s="895" t="n">
        <f aca="false">M335/M$7*100000</f>
        <v>0</v>
      </c>
      <c r="N223" s="895" t="n">
        <f aca="false">N335/N$7*100000</f>
        <v>44.3754160195252</v>
      </c>
      <c r="O223" s="895" t="n">
        <f aca="false">O335/O$7*100000</f>
        <v>0</v>
      </c>
      <c r="P223" s="895" t="n">
        <f aca="false">P335/P$7*100000</f>
        <v>0</v>
      </c>
      <c r="Q223" s="895" t="n">
        <f aca="false">Q335/Q$7*100000</f>
        <v>60.7533414337789</v>
      </c>
      <c r="R223" s="895" t="n">
        <f aca="false">R335/R$7*100000</f>
        <v>19.60399921584</v>
      </c>
      <c r="S223" s="895" t="n">
        <f aca="false">S335/S$7*100000</f>
        <v>16.5261940175178</v>
      </c>
      <c r="T223" s="895" t="n">
        <f aca="false">T335/T$7*100000</f>
        <v>19.0548780487805</v>
      </c>
      <c r="U223" s="895" t="n">
        <f aca="false">U335/U$7*100000</f>
        <v>0</v>
      </c>
      <c r="V223" s="895" t="n">
        <f aca="false">V335/V$7*100000</f>
        <v>0</v>
      </c>
      <c r="W223" s="895" t="n">
        <f aca="false">AA335/AA$7*100000</f>
        <v>26.6453503863576</v>
      </c>
      <c r="X223" s="537"/>
      <c r="Y223" s="537"/>
      <c r="Z223" s="537"/>
      <c r="AA223" s="537"/>
    </row>
    <row r="224" s="108" customFormat="true" ht="13.8" hidden="false" customHeight="false" outlineLevel="0" collapsed="false">
      <c r="A224" s="148"/>
      <c r="B224" s="148"/>
      <c r="C224" s="148"/>
      <c r="D224" s="898"/>
      <c r="E224" s="537"/>
      <c r="F224" s="537"/>
      <c r="G224" s="537"/>
      <c r="H224" s="537"/>
      <c r="I224" s="537"/>
      <c r="J224" s="537"/>
      <c r="K224" s="537"/>
      <c r="L224" s="537"/>
      <c r="M224" s="537"/>
      <c r="N224" s="537"/>
      <c r="O224" s="537"/>
      <c r="P224" s="537"/>
      <c r="Q224" s="537"/>
      <c r="R224" s="537"/>
      <c r="S224" s="537"/>
      <c r="T224" s="537"/>
      <c r="U224" s="537"/>
      <c r="V224" s="537"/>
      <c r="W224" s="537"/>
      <c r="X224" s="537"/>
      <c r="Y224" s="537"/>
      <c r="Z224" s="537"/>
      <c r="AA224" s="537"/>
    </row>
    <row r="225" s="708" customFormat="true" ht="18" hidden="false" customHeight="true" outlineLevel="0" collapsed="false">
      <c r="A225" s="899" t="s">
        <v>482</v>
      </c>
      <c r="B225" s="899"/>
      <c r="C225" s="899"/>
      <c r="D225" s="899"/>
      <c r="E225" s="900" t="s">
        <v>7</v>
      </c>
      <c r="F225" s="900" t="s">
        <v>331</v>
      </c>
      <c r="G225" s="900" t="s">
        <v>1057</v>
      </c>
      <c r="H225" s="900" t="s">
        <v>221</v>
      </c>
      <c r="I225" s="900" t="s">
        <v>223</v>
      </c>
      <c r="J225" s="900" t="s">
        <v>225</v>
      </c>
      <c r="K225" s="900" t="s">
        <v>227</v>
      </c>
      <c r="L225" s="900" t="s">
        <v>230</v>
      </c>
      <c r="M225" s="900" t="s">
        <v>232</v>
      </c>
      <c r="N225" s="900" t="s">
        <v>234</v>
      </c>
      <c r="O225" s="900" t="s">
        <v>236</v>
      </c>
      <c r="P225" s="900" t="s">
        <v>238</v>
      </c>
      <c r="Q225" s="900" t="s">
        <v>241</v>
      </c>
      <c r="R225" s="900" t="s">
        <v>243</v>
      </c>
      <c r="S225" s="900" t="s">
        <v>245</v>
      </c>
      <c r="T225" s="900" t="s">
        <v>247</v>
      </c>
      <c r="U225" s="900" t="s">
        <v>249</v>
      </c>
      <c r="V225" s="900" t="s">
        <v>251</v>
      </c>
      <c r="W225" s="901" t="s">
        <v>1059</v>
      </c>
      <c r="X225" s="902"/>
      <c r="Y225" s="902"/>
      <c r="Z225" s="902"/>
      <c r="AA225" s="902"/>
    </row>
    <row r="226" s="124" customFormat="true" ht="18" hidden="false" customHeight="true" outlineLevel="0" collapsed="false">
      <c r="A226" s="903" t="s">
        <v>1076</v>
      </c>
      <c r="B226" s="903"/>
      <c r="C226" s="903"/>
      <c r="D226" s="903"/>
      <c r="E226" s="904" t="n">
        <v>120287000</v>
      </c>
      <c r="F226" s="904" t="n">
        <v>8180000</v>
      </c>
      <c r="G226" s="904" t="n">
        <v>8338000</v>
      </c>
      <c r="H226" s="904" t="n">
        <v>8497000</v>
      </c>
      <c r="I226" s="904" t="n">
        <v>8655000</v>
      </c>
      <c r="J226" s="904" t="n">
        <v>8814000</v>
      </c>
      <c r="K226" s="904" t="n">
        <v>8972000</v>
      </c>
      <c r="L226" s="904" t="n">
        <v>9130000</v>
      </c>
      <c r="M226" s="904" t="n">
        <v>9289000</v>
      </c>
      <c r="N226" s="904" t="n">
        <v>9400000</v>
      </c>
      <c r="O226" s="904" t="n">
        <v>8651000</v>
      </c>
      <c r="P226" s="904" t="n">
        <v>7616000</v>
      </c>
      <c r="Q226" s="904" t="n">
        <v>6581000</v>
      </c>
      <c r="R226" s="904" t="n">
        <v>5546000</v>
      </c>
      <c r="S226" s="904" t="n">
        <v>4511000</v>
      </c>
      <c r="T226" s="904" t="n">
        <v>3476000</v>
      </c>
      <c r="U226" s="904" t="n">
        <v>2441000</v>
      </c>
      <c r="V226" s="904" t="n">
        <v>1406000</v>
      </c>
      <c r="W226" s="905" t="n">
        <v>784000</v>
      </c>
      <c r="X226" s="537"/>
      <c r="Y226" s="537"/>
      <c r="Z226" s="537"/>
      <c r="AA226" s="537"/>
    </row>
    <row r="227" s="185" customFormat="true" ht="15.75" hidden="false" customHeight="true" outlineLevel="0" collapsed="false">
      <c r="A227" s="532"/>
      <c r="B227" s="874"/>
      <c r="C227" s="875"/>
      <c r="D227" s="875"/>
      <c r="E227" s="876"/>
      <c r="F227" s="876"/>
      <c r="G227" s="876"/>
      <c r="H227" s="876"/>
      <c r="I227" s="876"/>
      <c r="J227" s="876"/>
      <c r="K227" s="876"/>
      <c r="L227" s="876"/>
      <c r="M227" s="876"/>
      <c r="N227" s="876"/>
      <c r="O227" s="876"/>
      <c r="P227" s="876"/>
      <c r="Q227" s="876"/>
      <c r="R227" s="876"/>
      <c r="S227" s="876"/>
      <c r="T227" s="876"/>
      <c r="U227" s="876"/>
      <c r="V227" s="876"/>
      <c r="W227" s="877"/>
      <c r="X227" s="877"/>
      <c r="Y227" s="877"/>
      <c r="Z227" s="877"/>
      <c r="AA227" s="876"/>
    </row>
    <row r="228" customFormat="false" ht="15" hidden="false" customHeight="true" outlineLevel="0" collapsed="false">
      <c r="A228" s="906" t="s">
        <v>1077</v>
      </c>
      <c r="C228" s="907"/>
    </row>
    <row r="229" s="8" customFormat="true" ht="14.25" hidden="false" customHeight="true" outlineLevel="0" collapsed="false">
      <c r="A229" s="908" t="s">
        <v>393</v>
      </c>
      <c r="B229" s="880" t="s">
        <v>1078</v>
      </c>
      <c r="C229" s="880"/>
      <c r="D229" s="880"/>
      <c r="E229" s="909" t="s">
        <v>482</v>
      </c>
      <c r="F229" s="909"/>
      <c r="G229" s="909"/>
      <c r="H229" s="909"/>
      <c r="I229" s="909"/>
      <c r="J229" s="909"/>
      <c r="K229" s="909"/>
      <c r="L229" s="909"/>
      <c r="M229" s="909"/>
      <c r="N229" s="909"/>
      <c r="O229" s="909"/>
      <c r="P229" s="909"/>
      <c r="Q229" s="909"/>
      <c r="R229" s="909"/>
      <c r="S229" s="909"/>
      <c r="T229" s="909"/>
      <c r="U229" s="909"/>
      <c r="V229" s="909"/>
      <c r="W229" s="909"/>
      <c r="X229" s="909"/>
      <c r="Y229" s="909"/>
      <c r="Z229" s="909"/>
      <c r="AA229" s="909"/>
    </row>
    <row r="230" s="8" customFormat="true" ht="13.5" hidden="false" customHeight="false" outlineLevel="0" collapsed="false">
      <c r="A230" s="908"/>
      <c r="B230" s="880"/>
      <c r="C230" s="880"/>
      <c r="D230" s="880"/>
      <c r="E230" s="910" t="s">
        <v>7</v>
      </c>
      <c r="F230" s="900" t="s">
        <v>331</v>
      </c>
      <c r="G230" s="900" t="s">
        <v>332</v>
      </c>
      <c r="H230" s="900" t="s">
        <v>221</v>
      </c>
      <c r="I230" s="900" t="s">
        <v>223</v>
      </c>
      <c r="J230" s="900" t="s">
        <v>225</v>
      </c>
      <c r="K230" s="900" t="s">
        <v>227</v>
      </c>
      <c r="L230" s="900" t="s">
        <v>230</v>
      </c>
      <c r="M230" s="900" t="s">
        <v>232</v>
      </c>
      <c r="N230" s="900" t="s">
        <v>234</v>
      </c>
      <c r="O230" s="900" t="s">
        <v>236</v>
      </c>
      <c r="P230" s="900" t="s">
        <v>238</v>
      </c>
      <c r="Q230" s="900" t="s">
        <v>241</v>
      </c>
      <c r="R230" s="900" t="s">
        <v>243</v>
      </c>
      <c r="S230" s="900" t="s">
        <v>245</v>
      </c>
      <c r="T230" s="900" t="s">
        <v>247</v>
      </c>
      <c r="U230" s="900" t="s">
        <v>249</v>
      </c>
      <c r="V230" s="901" t="s">
        <v>251</v>
      </c>
      <c r="W230" s="911" t="s">
        <v>253</v>
      </c>
      <c r="X230" s="880" t="s">
        <v>333</v>
      </c>
      <c r="Y230" s="880" t="s">
        <v>334</v>
      </c>
      <c r="Z230" s="880" t="s">
        <v>736</v>
      </c>
      <c r="AA230" s="912" t="s">
        <v>1059</v>
      </c>
    </row>
    <row r="231" s="123" customFormat="true" ht="13.5" hidden="false" customHeight="true" outlineLevel="0" collapsed="false">
      <c r="A231" s="880"/>
      <c r="B231" s="884" t="s">
        <v>987</v>
      </c>
      <c r="C231" s="884"/>
      <c r="D231" s="913" t="s">
        <v>7</v>
      </c>
      <c r="E231" s="914" t="n">
        <f aca="false">'12-45'!F7</f>
        <v>1268</v>
      </c>
      <c r="F231" s="915" t="n">
        <f aca="false">'12-45'!L7</f>
        <v>3</v>
      </c>
      <c r="G231" s="915" t="n">
        <f aca="false">'12-45'!M7</f>
        <v>0</v>
      </c>
      <c r="H231" s="915" t="n">
        <f aca="false">'12-45'!N7</f>
        <v>0</v>
      </c>
      <c r="I231" s="915" t="n">
        <f aca="false">'12-45'!O7</f>
        <v>0</v>
      </c>
      <c r="J231" s="915" t="n">
        <f aca="false">'12-45'!P7</f>
        <v>2</v>
      </c>
      <c r="K231" s="915" t="n">
        <f aca="false">'12-45'!Q7</f>
        <v>1</v>
      </c>
      <c r="L231" s="915" t="n">
        <f aca="false">'12-45'!R7</f>
        <v>4</v>
      </c>
      <c r="M231" s="915" t="n">
        <f aca="false">'12-45'!S7</f>
        <v>2</v>
      </c>
      <c r="N231" s="915" t="n">
        <f aca="false">'12-45'!T7</f>
        <v>12</v>
      </c>
      <c r="O231" s="915" t="n">
        <f aca="false">'12-45'!U7</f>
        <v>9</v>
      </c>
      <c r="P231" s="915" t="n">
        <f aca="false">'12-45'!V7</f>
        <v>19</v>
      </c>
      <c r="Q231" s="915" t="n">
        <f aca="false">'12-45'!W7</f>
        <v>27</v>
      </c>
      <c r="R231" s="915" t="n">
        <f aca="false">'12-45'!X7</f>
        <v>52</v>
      </c>
      <c r="S231" s="915" t="n">
        <f aca="false">'12-45'!Y7</f>
        <v>83</v>
      </c>
      <c r="T231" s="915" t="n">
        <f aca="false">'12-45'!Z7</f>
        <v>130</v>
      </c>
      <c r="U231" s="915" t="n">
        <f aca="false">'12-45'!AA7</f>
        <v>133</v>
      </c>
      <c r="V231" s="916" t="n">
        <f aca="false">'12-45'!AB7</f>
        <v>213</v>
      </c>
      <c r="W231" s="917" t="n">
        <f aca="false">'12-45'!AC7</f>
        <v>267</v>
      </c>
      <c r="X231" s="915" t="n">
        <f aca="false">'12-45'!AD7</f>
        <v>197</v>
      </c>
      <c r="Y231" s="915" t="n">
        <f aca="false">'12-45'!AE7</f>
        <v>92</v>
      </c>
      <c r="Z231" s="915" t="n">
        <f aca="false">'12-45'!AF7</f>
        <v>22</v>
      </c>
      <c r="AA231" s="868" t="n">
        <f aca="false">SUM(W231:Z231)</f>
        <v>578</v>
      </c>
      <c r="AB231" s="124"/>
    </row>
    <row r="232" s="123" customFormat="true" ht="13.5" hidden="false" customHeight="false" outlineLevel="0" collapsed="false">
      <c r="A232" s="880"/>
      <c r="B232" s="884"/>
      <c r="C232" s="884"/>
      <c r="D232" s="913" t="s">
        <v>475</v>
      </c>
      <c r="E232" s="914" t="n">
        <f aca="false">'12-45'!F8</f>
        <v>625</v>
      </c>
      <c r="F232" s="915" t="n">
        <f aca="false">'12-45'!L8</f>
        <v>2</v>
      </c>
      <c r="G232" s="915" t="n">
        <f aca="false">'12-45'!M8</f>
        <v>0</v>
      </c>
      <c r="H232" s="915" t="n">
        <f aca="false">'12-45'!N8</f>
        <v>0</v>
      </c>
      <c r="I232" s="915" t="n">
        <f aca="false">'12-45'!O8</f>
        <v>0</v>
      </c>
      <c r="J232" s="915" t="n">
        <f aca="false">'12-45'!P8</f>
        <v>1</v>
      </c>
      <c r="K232" s="915" t="n">
        <f aca="false">'12-45'!Q8</f>
        <v>1</v>
      </c>
      <c r="L232" s="915" t="n">
        <f aca="false">'12-45'!R8</f>
        <v>3</v>
      </c>
      <c r="M232" s="915" t="n">
        <f aca="false">'12-45'!S8</f>
        <v>2</v>
      </c>
      <c r="N232" s="915" t="n">
        <f aca="false">'12-45'!T8</f>
        <v>8</v>
      </c>
      <c r="O232" s="915" t="n">
        <f aca="false">'12-45'!U8</f>
        <v>4</v>
      </c>
      <c r="P232" s="915" t="n">
        <f aca="false">'12-45'!V8</f>
        <v>11</v>
      </c>
      <c r="Q232" s="915" t="n">
        <f aca="false">'12-45'!W8</f>
        <v>11</v>
      </c>
      <c r="R232" s="915" t="n">
        <f aca="false">'12-45'!X8</f>
        <v>31</v>
      </c>
      <c r="S232" s="915" t="n">
        <f aca="false">'12-45'!Y8</f>
        <v>53</v>
      </c>
      <c r="T232" s="915" t="n">
        <f aca="false">'12-45'!Z8</f>
        <v>86</v>
      </c>
      <c r="U232" s="915" t="n">
        <f aca="false">'12-45'!AA8</f>
        <v>87</v>
      </c>
      <c r="V232" s="916" t="n">
        <f aca="false">'12-45'!AB8</f>
        <v>116</v>
      </c>
      <c r="W232" s="917" t="n">
        <f aca="false">'12-45'!AC8</f>
        <v>122</v>
      </c>
      <c r="X232" s="915" t="n">
        <f aca="false">'12-45'!AD8</f>
        <v>71</v>
      </c>
      <c r="Y232" s="915" t="n">
        <f aca="false">'12-45'!AE8</f>
        <v>12</v>
      </c>
      <c r="Z232" s="915" t="n">
        <f aca="false">'12-45'!AF8</f>
        <v>4</v>
      </c>
      <c r="AA232" s="868" t="n">
        <f aca="false">SUM(W232:Z232)</f>
        <v>209</v>
      </c>
      <c r="AB232" s="124"/>
    </row>
    <row r="233" s="123" customFormat="true" ht="13.5" hidden="false" customHeight="false" outlineLevel="0" collapsed="false">
      <c r="A233" s="880"/>
      <c r="B233" s="884"/>
      <c r="C233" s="884"/>
      <c r="D233" s="913" t="s">
        <v>476</v>
      </c>
      <c r="E233" s="914" t="n">
        <f aca="false">'12-45'!F9</f>
        <v>643</v>
      </c>
      <c r="F233" s="915" t="n">
        <f aca="false">'12-45'!L9</f>
        <v>1</v>
      </c>
      <c r="G233" s="915" t="n">
        <f aca="false">'12-45'!M9</f>
        <v>0</v>
      </c>
      <c r="H233" s="915" t="n">
        <f aca="false">'12-45'!N9</f>
        <v>0</v>
      </c>
      <c r="I233" s="915" t="n">
        <f aca="false">'12-45'!O9</f>
        <v>0</v>
      </c>
      <c r="J233" s="915" t="n">
        <f aca="false">'12-45'!P9</f>
        <v>1</v>
      </c>
      <c r="K233" s="915" t="n">
        <f aca="false">'12-45'!Q9</f>
        <v>0</v>
      </c>
      <c r="L233" s="915" t="n">
        <f aca="false">'12-45'!R9</f>
        <v>1</v>
      </c>
      <c r="M233" s="915" t="n">
        <f aca="false">'12-45'!S9</f>
        <v>0</v>
      </c>
      <c r="N233" s="915" t="n">
        <f aca="false">'12-45'!T9</f>
        <v>4</v>
      </c>
      <c r="O233" s="915" t="n">
        <f aca="false">'12-45'!U9</f>
        <v>5</v>
      </c>
      <c r="P233" s="915" t="n">
        <f aca="false">'12-45'!V9</f>
        <v>8</v>
      </c>
      <c r="Q233" s="915" t="n">
        <f aca="false">'12-45'!W9</f>
        <v>16</v>
      </c>
      <c r="R233" s="915" t="n">
        <f aca="false">'12-45'!X9</f>
        <v>21</v>
      </c>
      <c r="S233" s="915" t="n">
        <f aca="false">'12-45'!Y9</f>
        <v>30</v>
      </c>
      <c r="T233" s="915" t="n">
        <f aca="false">'12-45'!Z9</f>
        <v>44</v>
      </c>
      <c r="U233" s="915" t="n">
        <f aca="false">'12-45'!AA9</f>
        <v>46</v>
      </c>
      <c r="V233" s="916" t="n">
        <f aca="false">'12-45'!AB9</f>
        <v>97</v>
      </c>
      <c r="W233" s="917" t="n">
        <f aca="false">'12-45'!AC9</f>
        <v>145</v>
      </c>
      <c r="X233" s="915" t="n">
        <f aca="false">'12-45'!AD9</f>
        <v>126</v>
      </c>
      <c r="Y233" s="915" t="n">
        <f aca="false">'12-45'!AE9</f>
        <v>80</v>
      </c>
      <c r="Z233" s="915" t="n">
        <f aca="false">'12-45'!AF9</f>
        <v>18</v>
      </c>
      <c r="AA233" s="868" t="n">
        <f aca="false">SUM(W233:Z233)</f>
        <v>369</v>
      </c>
      <c r="AB233" s="124"/>
    </row>
    <row r="234" s="151" customFormat="true" ht="13.5" hidden="false" customHeight="false" outlineLevel="0" collapsed="false">
      <c r="A234" s="880" t="s">
        <v>419</v>
      </c>
      <c r="B234" s="884" t="s">
        <v>920</v>
      </c>
      <c r="C234" s="884"/>
      <c r="D234" s="913" t="s">
        <v>7</v>
      </c>
      <c r="E234" s="914" t="n">
        <f aca="false">'12-45'!F10</f>
        <v>1</v>
      </c>
      <c r="F234" s="915" t="n">
        <f aca="false">'12-45'!L10</f>
        <v>0</v>
      </c>
      <c r="G234" s="915" t="n">
        <f aca="false">'12-45'!M10</f>
        <v>0</v>
      </c>
      <c r="H234" s="915" t="n">
        <f aca="false">'12-45'!N10</f>
        <v>0</v>
      </c>
      <c r="I234" s="915" t="n">
        <f aca="false">'12-45'!O10</f>
        <v>0</v>
      </c>
      <c r="J234" s="915" t="n">
        <f aca="false">'12-45'!P10</f>
        <v>0</v>
      </c>
      <c r="K234" s="915" t="n">
        <f aca="false">'12-45'!Q10</f>
        <v>0</v>
      </c>
      <c r="L234" s="915" t="n">
        <f aca="false">'12-45'!R10</f>
        <v>0</v>
      </c>
      <c r="M234" s="915" t="n">
        <f aca="false">'12-45'!S10</f>
        <v>0</v>
      </c>
      <c r="N234" s="915" t="n">
        <f aca="false">'12-45'!T10</f>
        <v>0</v>
      </c>
      <c r="O234" s="915" t="n">
        <f aca="false">'12-45'!U10</f>
        <v>0</v>
      </c>
      <c r="P234" s="915" t="n">
        <f aca="false">'12-45'!V10</f>
        <v>0</v>
      </c>
      <c r="Q234" s="915" t="n">
        <f aca="false">'12-45'!W10</f>
        <v>0</v>
      </c>
      <c r="R234" s="915" t="n">
        <f aca="false">'12-45'!X10</f>
        <v>0</v>
      </c>
      <c r="S234" s="915" t="n">
        <f aca="false">'12-45'!Y10</f>
        <v>0</v>
      </c>
      <c r="T234" s="915" t="n">
        <f aca="false">'12-45'!Z10</f>
        <v>0</v>
      </c>
      <c r="U234" s="915" t="n">
        <f aca="false">'12-45'!AA10</f>
        <v>0</v>
      </c>
      <c r="V234" s="916" t="n">
        <f aca="false">'12-45'!AB10</f>
        <v>0</v>
      </c>
      <c r="W234" s="917" t="n">
        <f aca="false">'12-45'!AC10</f>
        <v>0</v>
      </c>
      <c r="X234" s="915" t="n">
        <f aca="false">'12-45'!AD10</f>
        <v>1</v>
      </c>
      <c r="Y234" s="915" t="n">
        <f aca="false">'12-45'!AE10</f>
        <v>0</v>
      </c>
      <c r="Z234" s="915" t="n">
        <f aca="false">'12-45'!AF10</f>
        <v>0</v>
      </c>
      <c r="AA234" s="868" t="n">
        <f aca="false">SUM(W234:Z234)</f>
        <v>1</v>
      </c>
      <c r="AB234" s="124"/>
    </row>
    <row r="235" s="123" customFormat="true" ht="13.5" hidden="false" customHeight="false" outlineLevel="0" collapsed="false">
      <c r="A235" s="880"/>
      <c r="B235" s="884"/>
      <c r="C235" s="884"/>
      <c r="D235" s="913" t="s">
        <v>475</v>
      </c>
      <c r="E235" s="914" t="n">
        <f aca="false">'12-45'!F11</f>
        <v>0</v>
      </c>
      <c r="F235" s="915" t="n">
        <f aca="false">'12-45'!L11</f>
        <v>0</v>
      </c>
      <c r="G235" s="915" t="n">
        <f aca="false">'12-45'!M11</f>
        <v>0</v>
      </c>
      <c r="H235" s="915" t="n">
        <f aca="false">'12-45'!N11</f>
        <v>0</v>
      </c>
      <c r="I235" s="915" t="n">
        <f aca="false">'12-45'!O11</f>
        <v>0</v>
      </c>
      <c r="J235" s="915" t="n">
        <f aca="false">'12-45'!P11</f>
        <v>0</v>
      </c>
      <c r="K235" s="915" t="n">
        <f aca="false">'12-45'!Q11</f>
        <v>0</v>
      </c>
      <c r="L235" s="915" t="n">
        <f aca="false">'12-45'!R11</f>
        <v>0</v>
      </c>
      <c r="M235" s="915" t="n">
        <f aca="false">'12-45'!S11</f>
        <v>0</v>
      </c>
      <c r="N235" s="915" t="n">
        <f aca="false">'12-45'!T11</f>
        <v>0</v>
      </c>
      <c r="O235" s="915" t="n">
        <f aca="false">'12-45'!U11</f>
        <v>0</v>
      </c>
      <c r="P235" s="915" t="n">
        <f aca="false">'12-45'!V11</f>
        <v>0</v>
      </c>
      <c r="Q235" s="915" t="n">
        <f aca="false">'12-45'!W11</f>
        <v>0</v>
      </c>
      <c r="R235" s="915" t="n">
        <f aca="false">'12-45'!X11</f>
        <v>0</v>
      </c>
      <c r="S235" s="915" t="n">
        <f aca="false">'12-45'!Y11</f>
        <v>0</v>
      </c>
      <c r="T235" s="915" t="n">
        <f aca="false">'12-45'!Z11</f>
        <v>0</v>
      </c>
      <c r="U235" s="915" t="n">
        <f aca="false">'12-45'!AA11</f>
        <v>0</v>
      </c>
      <c r="V235" s="916" t="n">
        <f aca="false">'12-45'!AB11</f>
        <v>0</v>
      </c>
      <c r="W235" s="917" t="n">
        <f aca="false">'12-45'!AC11</f>
        <v>0</v>
      </c>
      <c r="X235" s="915" t="n">
        <f aca="false">'12-45'!AD11</f>
        <v>0</v>
      </c>
      <c r="Y235" s="915" t="n">
        <f aca="false">'12-45'!AE11</f>
        <v>0</v>
      </c>
      <c r="Z235" s="915" t="n">
        <f aca="false">'12-45'!AF11</f>
        <v>0</v>
      </c>
      <c r="AA235" s="868" t="n">
        <f aca="false">SUM(W235:Z235)</f>
        <v>0</v>
      </c>
      <c r="AB235" s="124"/>
    </row>
    <row r="236" s="123" customFormat="true" ht="13.5" hidden="false" customHeight="false" outlineLevel="0" collapsed="false">
      <c r="A236" s="880"/>
      <c r="B236" s="884"/>
      <c r="C236" s="884"/>
      <c r="D236" s="913" t="s">
        <v>476</v>
      </c>
      <c r="E236" s="914" t="n">
        <f aca="false">'12-45'!F12</f>
        <v>1</v>
      </c>
      <c r="F236" s="915" t="n">
        <f aca="false">'12-45'!L12</f>
        <v>0</v>
      </c>
      <c r="G236" s="915" t="n">
        <f aca="false">'12-45'!M12</f>
        <v>0</v>
      </c>
      <c r="H236" s="915" t="n">
        <f aca="false">'12-45'!N12</f>
        <v>0</v>
      </c>
      <c r="I236" s="915" t="n">
        <f aca="false">'12-45'!O12</f>
        <v>0</v>
      </c>
      <c r="J236" s="915" t="n">
        <f aca="false">'12-45'!P12</f>
        <v>0</v>
      </c>
      <c r="K236" s="915" t="n">
        <f aca="false">'12-45'!Q12</f>
        <v>0</v>
      </c>
      <c r="L236" s="915" t="n">
        <f aca="false">'12-45'!R12</f>
        <v>0</v>
      </c>
      <c r="M236" s="915" t="n">
        <f aca="false">'12-45'!S12</f>
        <v>0</v>
      </c>
      <c r="N236" s="915" t="n">
        <f aca="false">'12-45'!T12</f>
        <v>0</v>
      </c>
      <c r="O236" s="915" t="n">
        <f aca="false">'12-45'!U12</f>
        <v>0</v>
      </c>
      <c r="P236" s="915" t="n">
        <f aca="false">'12-45'!V12</f>
        <v>0</v>
      </c>
      <c r="Q236" s="915" t="n">
        <f aca="false">'12-45'!W12</f>
        <v>0</v>
      </c>
      <c r="R236" s="915" t="n">
        <f aca="false">'12-45'!X12</f>
        <v>0</v>
      </c>
      <c r="S236" s="915" t="n">
        <f aca="false">'12-45'!Y12</f>
        <v>0</v>
      </c>
      <c r="T236" s="915" t="n">
        <f aca="false">'12-45'!Z12</f>
        <v>0</v>
      </c>
      <c r="U236" s="915" t="n">
        <f aca="false">'12-45'!AA12</f>
        <v>0</v>
      </c>
      <c r="V236" s="916" t="n">
        <f aca="false">'12-45'!AB12</f>
        <v>0</v>
      </c>
      <c r="W236" s="917" t="n">
        <f aca="false">'12-45'!AC12</f>
        <v>0</v>
      </c>
      <c r="X236" s="915" t="n">
        <f aca="false">'12-45'!AD12</f>
        <v>1</v>
      </c>
      <c r="Y236" s="915" t="n">
        <f aca="false">'12-45'!AE12</f>
        <v>0</v>
      </c>
      <c r="Z236" s="915" t="n">
        <f aca="false">'12-45'!AF12</f>
        <v>0</v>
      </c>
      <c r="AA236" s="868" t="n">
        <f aca="false">SUM(W236:Z236)</f>
        <v>1</v>
      </c>
      <c r="AB236" s="124"/>
    </row>
    <row r="237" s="151" customFormat="true" ht="13.5" hidden="false" customHeight="true" outlineLevel="0" collapsed="false">
      <c r="A237" s="880" t="s">
        <v>421</v>
      </c>
      <c r="B237" s="884" t="s">
        <v>149</v>
      </c>
      <c r="C237" s="884"/>
      <c r="D237" s="913" t="s">
        <v>7</v>
      </c>
      <c r="E237" s="914" t="n">
        <f aca="false">'12-45'!F13</f>
        <v>417</v>
      </c>
      <c r="F237" s="915" t="n">
        <f aca="false">'12-45'!L13</f>
        <v>0</v>
      </c>
      <c r="G237" s="915" t="n">
        <f aca="false">'12-45'!M13</f>
        <v>0</v>
      </c>
      <c r="H237" s="915" t="n">
        <f aca="false">'12-45'!N13</f>
        <v>0</v>
      </c>
      <c r="I237" s="915" t="n">
        <f aca="false">'12-45'!O13</f>
        <v>0</v>
      </c>
      <c r="J237" s="915" t="n">
        <f aca="false">'12-45'!P13</f>
        <v>0</v>
      </c>
      <c r="K237" s="915" t="n">
        <f aca="false">'12-45'!Q13</f>
        <v>0</v>
      </c>
      <c r="L237" s="915" t="n">
        <f aca="false">'12-45'!R13</f>
        <v>4</v>
      </c>
      <c r="M237" s="915" t="n">
        <f aca="false">'12-45'!S13</f>
        <v>0</v>
      </c>
      <c r="N237" s="915" t="n">
        <f aca="false">'12-45'!T13</f>
        <v>3</v>
      </c>
      <c r="O237" s="915" t="n">
        <f aca="false">'12-45'!U13</f>
        <v>5</v>
      </c>
      <c r="P237" s="915" t="n">
        <f aca="false">'12-45'!V13</f>
        <v>13</v>
      </c>
      <c r="Q237" s="915" t="n">
        <f aca="false">'12-45'!W13</f>
        <v>19</v>
      </c>
      <c r="R237" s="915" t="n">
        <f aca="false">'12-45'!X13</f>
        <v>32</v>
      </c>
      <c r="S237" s="915" t="n">
        <f aca="false">'12-45'!Y13</f>
        <v>38</v>
      </c>
      <c r="T237" s="915" t="n">
        <f aca="false">'12-45'!Z13</f>
        <v>74</v>
      </c>
      <c r="U237" s="915" t="n">
        <f aca="false">'12-45'!AA13</f>
        <v>51</v>
      </c>
      <c r="V237" s="916" t="n">
        <f aca="false">'12-45'!AB13</f>
        <v>78</v>
      </c>
      <c r="W237" s="917" t="n">
        <f aca="false">'12-45'!AC13</f>
        <v>61</v>
      </c>
      <c r="X237" s="915" t="n">
        <f aca="false">'12-45'!AD13</f>
        <v>29</v>
      </c>
      <c r="Y237" s="915" t="n">
        <f aca="false">'12-45'!AE13</f>
        <v>8</v>
      </c>
      <c r="Z237" s="915" t="n">
        <f aca="false">'12-45'!AF13</f>
        <v>2</v>
      </c>
      <c r="AA237" s="868" t="n">
        <f aca="false">SUM(W237:Z237)</f>
        <v>100</v>
      </c>
      <c r="AB237" s="124"/>
    </row>
    <row r="238" s="123" customFormat="true" ht="13.5" hidden="false" customHeight="false" outlineLevel="0" collapsed="false">
      <c r="A238" s="880"/>
      <c r="B238" s="884"/>
      <c r="C238" s="884"/>
      <c r="D238" s="913" t="s">
        <v>475</v>
      </c>
      <c r="E238" s="914" t="n">
        <f aca="false">'12-45'!F14</f>
        <v>238</v>
      </c>
      <c r="F238" s="915" t="n">
        <f aca="false">'12-45'!L14</f>
        <v>0</v>
      </c>
      <c r="G238" s="915" t="n">
        <f aca="false">'12-45'!M14</f>
        <v>0</v>
      </c>
      <c r="H238" s="915" t="n">
        <f aca="false">'12-45'!N14</f>
        <v>0</v>
      </c>
      <c r="I238" s="915" t="n">
        <f aca="false">'12-45'!O14</f>
        <v>0</v>
      </c>
      <c r="J238" s="915" t="n">
        <f aca="false">'12-45'!P14</f>
        <v>0</v>
      </c>
      <c r="K238" s="915" t="n">
        <f aca="false">'12-45'!Q14</f>
        <v>0</v>
      </c>
      <c r="L238" s="915" t="n">
        <f aca="false">'12-45'!R14</f>
        <v>3</v>
      </c>
      <c r="M238" s="915" t="n">
        <f aca="false">'12-45'!S14</f>
        <v>0</v>
      </c>
      <c r="N238" s="915" t="n">
        <f aca="false">'12-45'!T14</f>
        <v>3</v>
      </c>
      <c r="O238" s="915" t="n">
        <f aca="false">'12-45'!U14</f>
        <v>1</v>
      </c>
      <c r="P238" s="915" t="n">
        <f aca="false">'12-45'!V14</f>
        <v>5</v>
      </c>
      <c r="Q238" s="915" t="n">
        <f aca="false">'12-45'!W14</f>
        <v>8</v>
      </c>
      <c r="R238" s="915" t="n">
        <f aca="false">'12-45'!X14</f>
        <v>18</v>
      </c>
      <c r="S238" s="915" t="n">
        <f aca="false">'12-45'!Y14</f>
        <v>20</v>
      </c>
      <c r="T238" s="915" t="n">
        <f aca="false">'12-45'!Z14</f>
        <v>50</v>
      </c>
      <c r="U238" s="915" t="n">
        <f aca="false">'12-45'!AA14</f>
        <v>38</v>
      </c>
      <c r="V238" s="916" t="n">
        <f aca="false">'12-45'!AB14</f>
        <v>47</v>
      </c>
      <c r="W238" s="917" t="n">
        <f aca="false">'12-45'!AC14</f>
        <v>33</v>
      </c>
      <c r="X238" s="915" t="n">
        <f aca="false">'12-45'!AD14</f>
        <v>11</v>
      </c>
      <c r="Y238" s="915" t="n">
        <f aca="false">'12-45'!AE14</f>
        <v>1</v>
      </c>
      <c r="Z238" s="915" t="n">
        <f aca="false">'12-45'!AF14</f>
        <v>0</v>
      </c>
      <c r="AA238" s="868" t="n">
        <f aca="false">SUM(W238:Z238)</f>
        <v>45</v>
      </c>
      <c r="AB238" s="124"/>
    </row>
    <row r="239" s="123" customFormat="true" ht="13.5" hidden="false" customHeight="false" outlineLevel="0" collapsed="false">
      <c r="A239" s="880"/>
      <c r="B239" s="884"/>
      <c r="C239" s="884"/>
      <c r="D239" s="913" t="s">
        <v>476</v>
      </c>
      <c r="E239" s="914" t="n">
        <f aca="false">'12-45'!F15</f>
        <v>179</v>
      </c>
      <c r="F239" s="915" t="n">
        <f aca="false">'12-45'!L15</f>
        <v>0</v>
      </c>
      <c r="G239" s="915" t="n">
        <f aca="false">'12-45'!M15</f>
        <v>0</v>
      </c>
      <c r="H239" s="915" t="n">
        <f aca="false">'12-45'!N15</f>
        <v>0</v>
      </c>
      <c r="I239" s="915" t="n">
        <f aca="false">'12-45'!O15</f>
        <v>0</v>
      </c>
      <c r="J239" s="915" t="n">
        <f aca="false">'12-45'!P15</f>
        <v>0</v>
      </c>
      <c r="K239" s="915" t="n">
        <f aca="false">'12-45'!Q15</f>
        <v>0</v>
      </c>
      <c r="L239" s="915" t="n">
        <f aca="false">'12-45'!R15</f>
        <v>1</v>
      </c>
      <c r="M239" s="915" t="n">
        <f aca="false">'12-45'!S15</f>
        <v>0</v>
      </c>
      <c r="N239" s="915" t="n">
        <f aca="false">'12-45'!T15</f>
        <v>0</v>
      </c>
      <c r="O239" s="915" t="n">
        <f aca="false">'12-45'!U15</f>
        <v>4</v>
      </c>
      <c r="P239" s="915" t="n">
        <f aca="false">'12-45'!V15</f>
        <v>8</v>
      </c>
      <c r="Q239" s="915" t="n">
        <f aca="false">'12-45'!W15</f>
        <v>11</v>
      </c>
      <c r="R239" s="915" t="n">
        <f aca="false">'12-45'!X15</f>
        <v>14</v>
      </c>
      <c r="S239" s="915" t="n">
        <f aca="false">'12-45'!Y15</f>
        <v>18</v>
      </c>
      <c r="T239" s="915" t="n">
        <f aca="false">'12-45'!Z15</f>
        <v>24</v>
      </c>
      <c r="U239" s="915" t="n">
        <f aca="false">'12-45'!AA15</f>
        <v>13</v>
      </c>
      <c r="V239" s="916" t="n">
        <f aca="false">'12-45'!AB15</f>
        <v>31</v>
      </c>
      <c r="W239" s="917" t="n">
        <f aca="false">'12-45'!AC15</f>
        <v>28</v>
      </c>
      <c r="X239" s="915" t="n">
        <f aca="false">'12-45'!AD15</f>
        <v>18</v>
      </c>
      <c r="Y239" s="915" t="n">
        <f aca="false">'12-45'!AE15</f>
        <v>7</v>
      </c>
      <c r="Z239" s="915" t="n">
        <f aca="false">'12-45'!AF15</f>
        <v>2</v>
      </c>
      <c r="AA239" s="868" t="n">
        <f aca="false">SUM(W239:Z239)</f>
        <v>55</v>
      </c>
      <c r="AB239" s="124"/>
    </row>
    <row r="240" s="151" customFormat="true" ht="13.5" hidden="false" customHeight="true" outlineLevel="0" collapsed="false">
      <c r="A240" s="880" t="s">
        <v>422</v>
      </c>
      <c r="B240" s="880" t="s">
        <v>477</v>
      </c>
      <c r="C240" s="889" t="s">
        <v>1065</v>
      </c>
      <c r="D240" s="913" t="s">
        <v>7</v>
      </c>
      <c r="E240" s="914" t="n">
        <f aca="false">'12-45'!F16</f>
        <v>17</v>
      </c>
      <c r="F240" s="915" t="n">
        <f aca="false">'12-45'!L16</f>
        <v>0</v>
      </c>
      <c r="G240" s="915" t="n">
        <f aca="false">'12-45'!M16</f>
        <v>0</v>
      </c>
      <c r="H240" s="915" t="n">
        <f aca="false">'12-45'!N16</f>
        <v>0</v>
      </c>
      <c r="I240" s="915" t="n">
        <f aca="false">'12-45'!O16</f>
        <v>0</v>
      </c>
      <c r="J240" s="915" t="n">
        <f aca="false">'12-45'!P16</f>
        <v>0</v>
      </c>
      <c r="K240" s="915" t="n">
        <f aca="false">'12-45'!Q16</f>
        <v>0</v>
      </c>
      <c r="L240" s="915" t="n">
        <f aca="false">'12-45'!R16</f>
        <v>0</v>
      </c>
      <c r="M240" s="915" t="n">
        <f aca="false">'12-45'!S16</f>
        <v>0</v>
      </c>
      <c r="N240" s="915" t="n">
        <f aca="false">'12-45'!T16</f>
        <v>0</v>
      </c>
      <c r="O240" s="915" t="n">
        <f aca="false">'12-45'!U16</f>
        <v>0</v>
      </c>
      <c r="P240" s="915" t="n">
        <f aca="false">'12-45'!V16</f>
        <v>0</v>
      </c>
      <c r="Q240" s="915" t="n">
        <f aca="false">'12-45'!W16</f>
        <v>1</v>
      </c>
      <c r="R240" s="915" t="n">
        <f aca="false">'12-45'!X16</f>
        <v>1</v>
      </c>
      <c r="S240" s="915" t="n">
        <f aca="false">'12-45'!Y16</f>
        <v>2</v>
      </c>
      <c r="T240" s="915" t="n">
        <f aca="false">'12-45'!Z16</f>
        <v>5</v>
      </c>
      <c r="U240" s="915" t="n">
        <f aca="false">'12-45'!AA16</f>
        <v>3</v>
      </c>
      <c r="V240" s="916" t="n">
        <f aca="false">'12-45'!AB16</f>
        <v>4</v>
      </c>
      <c r="W240" s="917" t="n">
        <f aca="false">'12-45'!AC16</f>
        <v>1</v>
      </c>
      <c r="X240" s="915" t="n">
        <f aca="false">'12-45'!AD16</f>
        <v>0</v>
      </c>
      <c r="Y240" s="915" t="n">
        <f aca="false">'12-45'!AE16</f>
        <v>0</v>
      </c>
      <c r="Z240" s="915" t="n">
        <f aca="false">'12-45'!AF16</f>
        <v>0</v>
      </c>
      <c r="AA240" s="868" t="n">
        <f aca="false">SUM(W240:Z240)</f>
        <v>1</v>
      </c>
      <c r="AB240" s="124"/>
    </row>
    <row r="241" s="123" customFormat="true" ht="13.5" hidden="false" customHeight="false" outlineLevel="0" collapsed="false">
      <c r="A241" s="880"/>
      <c r="B241" s="880"/>
      <c r="C241" s="880"/>
      <c r="D241" s="913" t="s">
        <v>475</v>
      </c>
      <c r="E241" s="914" t="n">
        <f aca="false">'12-45'!F17</f>
        <v>14</v>
      </c>
      <c r="F241" s="915" t="n">
        <f aca="false">'12-45'!L17</f>
        <v>0</v>
      </c>
      <c r="G241" s="915" t="n">
        <f aca="false">'12-45'!M17</f>
        <v>0</v>
      </c>
      <c r="H241" s="915" t="n">
        <f aca="false">'12-45'!N17</f>
        <v>0</v>
      </c>
      <c r="I241" s="915" t="n">
        <f aca="false">'12-45'!O17</f>
        <v>0</v>
      </c>
      <c r="J241" s="915" t="n">
        <f aca="false">'12-45'!P17</f>
        <v>0</v>
      </c>
      <c r="K241" s="915" t="n">
        <f aca="false">'12-45'!Q17</f>
        <v>0</v>
      </c>
      <c r="L241" s="915" t="n">
        <f aca="false">'12-45'!R17</f>
        <v>0</v>
      </c>
      <c r="M241" s="915" t="n">
        <f aca="false">'12-45'!S17</f>
        <v>0</v>
      </c>
      <c r="N241" s="915" t="n">
        <f aca="false">'12-45'!T17</f>
        <v>0</v>
      </c>
      <c r="O241" s="915" t="n">
        <f aca="false">'12-45'!U17</f>
        <v>0</v>
      </c>
      <c r="P241" s="915" t="n">
        <f aca="false">'12-45'!V17</f>
        <v>0</v>
      </c>
      <c r="Q241" s="915" t="n">
        <f aca="false">'12-45'!W17</f>
        <v>1</v>
      </c>
      <c r="R241" s="915" t="n">
        <f aca="false">'12-45'!X17</f>
        <v>1</v>
      </c>
      <c r="S241" s="915" t="n">
        <f aca="false">'12-45'!Y17</f>
        <v>1</v>
      </c>
      <c r="T241" s="915" t="n">
        <f aca="false">'12-45'!Z17</f>
        <v>5</v>
      </c>
      <c r="U241" s="915" t="n">
        <f aca="false">'12-45'!AA17</f>
        <v>2</v>
      </c>
      <c r="V241" s="916" t="n">
        <f aca="false">'12-45'!AB17</f>
        <v>3</v>
      </c>
      <c r="W241" s="917" t="n">
        <f aca="false">'12-45'!AC17</f>
        <v>1</v>
      </c>
      <c r="X241" s="915" t="n">
        <f aca="false">'12-45'!AD17</f>
        <v>0</v>
      </c>
      <c r="Y241" s="915" t="n">
        <f aca="false">'12-45'!AE17</f>
        <v>0</v>
      </c>
      <c r="Z241" s="915" t="n">
        <f aca="false">'12-45'!AF17</f>
        <v>0</v>
      </c>
      <c r="AA241" s="868" t="n">
        <f aca="false">SUM(W241:Z241)</f>
        <v>1</v>
      </c>
      <c r="AB241" s="124"/>
    </row>
    <row r="242" s="123" customFormat="true" ht="13.5" hidden="false" customHeight="false" outlineLevel="0" collapsed="false">
      <c r="A242" s="880"/>
      <c r="B242" s="880"/>
      <c r="C242" s="880"/>
      <c r="D242" s="913" t="s">
        <v>476</v>
      </c>
      <c r="E242" s="914" t="n">
        <f aca="false">'12-45'!F18</f>
        <v>3</v>
      </c>
      <c r="F242" s="915" t="n">
        <f aca="false">'12-45'!L18</f>
        <v>0</v>
      </c>
      <c r="G242" s="915" t="n">
        <f aca="false">'12-45'!M18</f>
        <v>0</v>
      </c>
      <c r="H242" s="915" t="n">
        <f aca="false">'12-45'!N18</f>
        <v>0</v>
      </c>
      <c r="I242" s="915" t="n">
        <f aca="false">'12-45'!O18</f>
        <v>0</v>
      </c>
      <c r="J242" s="915" t="n">
        <f aca="false">'12-45'!P18</f>
        <v>0</v>
      </c>
      <c r="K242" s="915" t="n">
        <f aca="false">'12-45'!Q18</f>
        <v>0</v>
      </c>
      <c r="L242" s="915" t="n">
        <f aca="false">'12-45'!R18</f>
        <v>0</v>
      </c>
      <c r="M242" s="915" t="n">
        <f aca="false">'12-45'!S18</f>
        <v>0</v>
      </c>
      <c r="N242" s="915" t="n">
        <f aca="false">'12-45'!T18</f>
        <v>0</v>
      </c>
      <c r="O242" s="915" t="n">
        <f aca="false">'12-45'!U18</f>
        <v>0</v>
      </c>
      <c r="P242" s="915" t="n">
        <f aca="false">'12-45'!V18</f>
        <v>0</v>
      </c>
      <c r="Q242" s="915" t="n">
        <f aca="false">'12-45'!W18</f>
        <v>0</v>
      </c>
      <c r="R242" s="915" t="n">
        <f aca="false">'12-45'!X18</f>
        <v>0</v>
      </c>
      <c r="S242" s="915" t="n">
        <f aca="false">'12-45'!Y18</f>
        <v>1</v>
      </c>
      <c r="T242" s="915" t="n">
        <f aca="false">'12-45'!Z18</f>
        <v>0</v>
      </c>
      <c r="U242" s="915" t="n">
        <f aca="false">'12-45'!AA18</f>
        <v>1</v>
      </c>
      <c r="V242" s="916" t="n">
        <f aca="false">'12-45'!AB18</f>
        <v>1</v>
      </c>
      <c r="W242" s="917" t="n">
        <f aca="false">'12-45'!AC18</f>
        <v>0</v>
      </c>
      <c r="X242" s="915" t="n">
        <f aca="false">'12-45'!AD18</f>
        <v>0</v>
      </c>
      <c r="Y242" s="915" t="n">
        <f aca="false">'12-45'!AE18</f>
        <v>0</v>
      </c>
      <c r="Z242" s="915" t="n">
        <f aca="false">'12-45'!AF18</f>
        <v>0</v>
      </c>
      <c r="AA242" s="868" t="n">
        <f aca="false">SUM(W242:Z242)</f>
        <v>0</v>
      </c>
      <c r="AB242" s="124"/>
    </row>
    <row r="243" s="151" customFormat="true" ht="13.5" hidden="false" customHeight="true" outlineLevel="0" collapsed="false">
      <c r="A243" s="880" t="s">
        <v>424</v>
      </c>
      <c r="B243" s="884"/>
      <c r="C243" s="884" t="s">
        <v>425</v>
      </c>
      <c r="D243" s="913" t="s">
        <v>7</v>
      </c>
      <c r="E243" s="914" t="n">
        <f aca="false">'12-45'!F19</f>
        <v>34</v>
      </c>
      <c r="F243" s="915" t="n">
        <f aca="false">'12-45'!L19</f>
        <v>0</v>
      </c>
      <c r="G243" s="915" t="n">
        <f aca="false">'12-45'!M19</f>
        <v>0</v>
      </c>
      <c r="H243" s="915" t="n">
        <f aca="false">'12-45'!N19</f>
        <v>0</v>
      </c>
      <c r="I243" s="915" t="n">
        <f aca="false">'12-45'!O19</f>
        <v>0</v>
      </c>
      <c r="J243" s="915" t="n">
        <f aca="false">'12-45'!P19</f>
        <v>0</v>
      </c>
      <c r="K243" s="915" t="n">
        <f aca="false">'12-45'!Q19</f>
        <v>0</v>
      </c>
      <c r="L243" s="915" t="n">
        <f aca="false">'12-45'!R19</f>
        <v>0</v>
      </c>
      <c r="M243" s="915" t="n">
        <f aca="false">'12-45'!S19</f>
        <v>0</v>
      </c>
      <c r="N243" s="915" t="n">
        <f aca="false">'12-45'!T19</f>
        <v>0</v>
      </c>
      <c r="O243" s="915" t="n">
        <f aca="false">'12-45'!U19</f>
        <v>0</v>
      </c>
      <c r="P243" s="915" t="n">
        <f aca="false">'12-45'!V19</f>
        <v>0</v>
      </c>
      <c r="Q243" s="915" t="n">
        <f aca="false">'12-45'!W19</f>
        <v>1</v>
      </c>
      <c r="R243" s="915" t="n">
        <f aca="false">'12-45'!X19</f>
        <v>4</v>
      </c>
      <c r="S243" s="915" t="n">
        <f aca="false">'12-45'!Y19</f>
        <v>2</v>
      </c>
      <c r="T243" s="915" t="n">
        <f aca="false">'12-45'!Z19</f>
        <v>7</v>
      </c>
      <c r="U243" s="915" t="n">
        <f aca="false">'12-45'!AA19</f>
        <v>2</v>
      </c>
      <c r="V243" s="916" t="n">
        <f aca="false">'12-45'!AB19</f>
        <v>4</v>
      </c>
      <c r="W243" s="917" t="n">
        <f aca="false">'12-45'!AC19</f>
        <v>10</v>
      </c>
      <c r="X243" s="915" t="n">
        <f aca="false">'12-45'!AD19</f>
        <v>4</v>
      </c>
      <c r="Y243" s="915" t="n">
        <f aca="false">'12-45'!AE19</f>
        <v>0</v>
      </c>
      <c r="Z243" s="915" t="n">
        <f aca="false">'12-45'!AF19</f>
        <v>0</v>
      </c>
      <c r="AA243" s="868" t="n">
        <f aca="false">SUM(W243:Z243)</f>
        <v>14</v>
      </c>
      <c r="AB243" s="124"/>
    </row>
    <row r="244" s="123" customFormat="true" ht="13.5" hidden="false" customHeight="false" outlineLevel="0" collapsed="false">
      <c r="A244" s="880"/>
      <c r="B244" s="884"/>
      <c r="C244" s="884"/>
      <c r="D244" s="913" t="s">
        <v>475</v>
      </c>
      <c r="E244" s="914" t="n">
        <f aca="false">'12-45'!F20</f>
        <v>24</v>
      </c>
      <c r="F244" s="915" t="n">
        <f aca="false">'12-45'!L20</f>
        <v>0</v>
      </c>
      <c r="G244" s="915" t="n">
        <f aca="false">'12-45'!M20</f>
        <v>0</v>
      </c>
      <c r="H244" s="915" t="n">
        <f aca="false">'12-45'!N20</f>
        <v>0</v>
      </c>
      <c r="I244" s="915" t="n">
        <f aca="false">'12-45'!O20</f>
        <v>0</v>
      </c>
      <c r="J244" s="915" t="n">
        <f aca="false">'12-45'!P20</f>
        <v>0</v>
      </c>
      <c r="K244" s="915" t="n">
        <f aca="false">'12-45'!Q20</f>
        <v>0</v>
      </c>
      <c r="L244" s="915" t="n">
        <f aca="false">'12-45'!R20</f>
        <v>0</v>
      </c>
      <c r="M244" s="915" t="n">
        <f aca="false">'12-45'!S20</f>
        <v>0</v>
      </c>
      <c r="N244" s="915" t="n">
        <f aca="false">'12-45'!T20</f>
        <v>0</v>
      </c>
      <c r="O244" s="915" t="n">
        <f aca="false">'12-45'!U20</f>
        <v>0</v>
      </c>
      <c r="P244" s="915" t="n">
        <f aca="false">'12-45'!V20</f>
        <v>0</v>
      </c>
      <c r="Q244" s="915" t="n">
        <f aca="false">'12-45'!W20</f>
        <v>1</v>
      </c>
      <c r="R244" s="915" t="n">
        <f aca="false">'12-45'!X20</f>
        <v>2</v>
      </c>
      <c r="S244" s="915" t="n">
        <f aca="false">'12-45'!Y20</f>
        <v>2</v>
      </c>
      <c r="T244" s="915" t="n">
        <f aca="false">'12-45'!Z20</f>
        <v>6</v>
      </c>
      <c r="U244" s="915" t="n">
        <f aca="false">'12-45'!AA20</f>
        <v>2</v>
      </c>
      <c r="V244" s="916" t="n">
        <f aca="false">'12-45'!AB20</f>
        <v>3</v>
      </c>
      <c r="W244" s="917" t="n">
        <f aca="false">'12-45'!AC20</f>
        <v>8</v>
      </c>
      <c r="X244" s="915" t="n">
        <f aca="false">'12-45'!AD20</f>
        <v>0</v>
      </c>
      <c r="Y244" s="915" t="n">
        <f aca="false">'12-45'!AE20</f>
        <v>0</v>
      </c>
      <c r="Z244" s="915" t="n">
        <f aca="false">'12-45'!AF20</f>
        <v>0</v>
      </c>
      <c r="AA244" s="868" t="n">
        <f aca="false">SUM(W244:Z244)</f>
        <v>8</v>
      </c>
      <c r="AB244" s="124"/>
    </row>
    <row r="245" s="123" customFormat="true" ht="13.5" hidden="false" customHeight="false" outlineLevel="0" collapsed="false">
      <c r="A245" s="880"/>
      <c r="B245" s="884"/>
      <c r="C245" s="884"/>
      <c r="D245" s="913" t="s">
        <v>476</v>
      </c>
      <c r="E245" s="914" t="n">
        <f aca="false">'12-45'!F21</f>
        <v>10</v>
      </c>
      <c r="F245" s="915" t="n">
        <f aca="false">'12-45'!L21</f>
        <v>0</v>
      </c>
      <c r="G245" s="915" t="n">
        <f aca="false">'12-45'!M21</f>
        <v>0</v>
      </c>
      <c r="H245" s="915" t="n">
        <f aca="false">'12-45'!N21</f>
        <v>0</v>
      </c>
      <c r="I245" s="915" t="n">
        <f aca="false">'12-45'!O21</f>
        <v>0</v>
      </c>
      <c r="J245" s="915" t="n">
        <f aca="false">'12-45'!P21</f>
        <v>0</v>
      </c>
      <c r="K245" s="915" t="n">
        <f aca="false">'12-45'!Q21</f>
        <v>0</v>
      </c>
      <c r="L245" s="915" t="n">
        <f aca="false">'12-45'!R21</f>
        <v>0</v>
      </c>
      <c r="M245" s="915" t="n">
        <f aca="false">'12-45'!S21</f>
        <v>0</v>
      </c>
      <c r="N245" s="915" t="n">
        <f aca="false">'12-45'!T21</f>
        <v>0</v>
      </c>
      <c r="O245" s="915" t="n">
        <f aca="false">'12-45'!U21</f>
        <v>0</v>
      </c>
      <c r="P245" s="915" t="n">
        <f aca="false">'12-45'!V21</f>
        <v>0</v>
      </c>
      <c r="Q245" s="915" t="n">
        <f aca="false">'12-45'!W21</f>
        <v>0</v>
      </c>
      <c r="R245" s="915" t="n">
        <f aca="false">'12-45'!X21</f>
        <v>2</v>
      </c>
      <c r="S245" s="915" t="n">
        <f aca="false">'12-45'!Y21</f>
        <v>0</v>
      </c>
      <c r="T245" s="915" t="n">
        <f aca="false">'12-45'!Z21</f>
        <v>1</v>
      </c>
      <c r="U245" s="915" t="n">
        <f aca="false">'12-45'!AA21</f>
        <v>0</v>
      </c>
      <c r="V245" s="916" t="n">
        <f aca="false">'12-45'!AB21</f>
        <v>1</v>
      </c>
      <c r="W245" s="917" t="n">
        <f aca="false">'12-45'!AC21</f>
        <v>2</v>
      </c>
      <c r="X245" s="915" t="n">
        <f aca="false">'12-45'!AD21</f>
        <v>4</v>
      </c>
      <c r="Y245" s="915" t="n">
        <f aca="false">'12-45'!AE21</f>
        <v>0</v>
      </c>
      <c r="Z245" s="915" t="n">
        <f aca="false">'12-45'!AF21</f>
        <v>0</v>
      </c>
      <c r="AA245" s="868" t="n">
        <f aca="false">SUM(W245:Z245)</f>
        <v>6</v>
      </c>
      <c r="AB245" s="124"/>
    </row>
    <row r="246" s="123" customFormat="true" ht="13.5" hidden="false" customHeight="true" outlineLevel="0" collapsed="false">
      <c r="A246" s="880" t="s">
        <v>426</v>
      </c>
      <c r="B246" s="884"/>
      <c r="C246" s="889" t="s">
        <v>1066</v>
      </c>
      <c r="D246" s="913" t="s">
        <v>7</v>
      </c>
      <c r="E246" s="914" t="n">
        <f aca="false">'12-45'!F22</f>
        <v>50</v>
      </c>
      <c r="F246" s="915" t="n">
        <f aca="false">'12-45'!L22</f>
        <v>0</v>
      </c>
      <c r="G246" s="915" t="n">
        <f aca="false">'12-45'!M22</f>
        <v>0</v>
      </c>
      <c r="H246" s="915" t="n">
        <f aca="false">'12-45'!N22</f>
        <v>0</v>
      </c>
      <c r="I246" s="915" t="n">
        <f aca="false">'12-45'!O22</f>
        <v>0</v>
      </c>
      <c r="J246" s="915" t="n">
        <f aca="false">'12-45'!P22</f>
        <v>0</v>
      </c>
      <c r="K246" s="915" t="n">
        <f aca="false">'12-45'!Q22</f>
        <v>0</v>
      </c>
      <c r="L246" s="915" t="n">
        <f aca="false">'12-45'!R22</f>
        <v>1</v>
      </c>
      <c r="M246" s="915" t="n">
        <f aca="false">'12-45'!S22</f>
        <v>0</v>
      </c>
      <c r="N246" s="915" t="n">
        <f aca="false">'12-45'!T22</f>
        <v>0</v>
      </c>
      <c r="O246" s="915" t="n">
        <f aca="false">'12-45'!U22</f>
        <v>0</v>
      </c>
      <c r="P246" s="915" t="n">
        <f aca="false">'12-45'!V22</f>
        <v>1</v>
      </c>
      <c r="Q246" s="915" t="n">
        <f aca="false">'12-45'!W22</f>
        <v>2</v>
      </c>
      <c r="R246" s="915" t="n">
        <f aca="false">'12-45'!X22</f>
        <v>2</v>
      </c>
      <c r="S246" s="915" t="n">
        <f aca="false">'12-45'!Y22</f>
        <v>4</v>
      </c>
      <c r="T246" s="915" t="n">
        <f aca="false">'12-45'!Z22</f>
        <v>5</v>
      </c>
      <c r="U246" s="915" t="n">
        <f aca="false">'12-45'!AA22</f>
        <v>6</v>
      </c>
      <c r="V246" s="916" t="n">
        <f aca="false">'12-45'!AB22</f>
        <v>10</v>
      </c>
      <c r="W246" s="917" t="n">
        <f aca="false">'12-45'!AC22</f>
        <v>11</v>
      </c>
      <c r="X246" s="915" t="n">
        <f aca="false">'12-45'!AD22</f>
        <v>5</v>
      </c>
      <c r="Y246" s="915" t="n">
        <f aca="false">'12-45'!AE22</f>
        <v>2</v>
      </c>
      <c r="Z246" s="915" t="n">
        <f aca="false">'12-45'!AF22</f>
        <v>1</v>
      </c>
      <c r="AA246" s="868" t="n">
        <f aca="false">SUM(W246:Z246)</f>
        <v>19</v>
      </c>
      <c r="AB246" s="124"/>
    </row>
    <row r="247" s="123" customFormat="true" ht="13.5" hidden="false" customHeight="false" outlineLevel="0" collapsed="false">
      <c r="A247" s="880"/>
      <c r="B247" s="884"/>
      <c r="C247" s="884"/>
      <c r="D247" s="913" t="s">
        <v>475</v>
      </c>
      <c r="E247" s="914" t="n">
        <f aca="false">'12-45'!F23</f>
        <v>25</v>
      </c>
      <c r="F247" s="915" t="n">
        <f aca="false">'12-45'!L23</f>
        <v>0</v>
      </c>
      <c r="G247" s="915" t="n">
        <f aca="false">'12-45'!M23</f>
        <v>0</v>
      </c>
      <c r="H247" s="915" t="n">
        <f aca="false">'12-45'!N23</f>
        <v>0</v>
      </c>
      <c r="I247" s="915" t="n">
        <f aca="false">'12-45'!O23</f>
        <v>0</v>
      </c>
      <c r="J247" s="915" t="n">
        <f aca="false">'12-45'!P23</f>
        <v>0</v>
      </c>
      <c r="K247" s="915" t="n">
        <f aca="false">'12-45'!Q23</f>
        <v>0</v>
      </c>
      <c r="L247" s="915" t="n">
        <f aca="false">'12-45'!R23</f>
        <v>1</v>
      </c>
      <c r="M247" s="915" t="n">
        <f aca="false">'12-45'!S23</f>
        <v>0</v>
      </c>
      <c r="N247" s="915" t="n">
        <f aca="false">'12-45'!T23</f>
        <v>0</v>
      </c>
      <c r="O247" s="915" t="n">
        <f aca="false">'12-45'!U23</f>
        <v>0</v>
      </c>
      <c r="P247" s="915" t="n">
        <f aca="false">'12-45'!V23</f>
        <v>1</v>
      </c>
      <c r="Q247" s="915" t="n">
        <f aca="false">'12-45'!W23</f>
        <v>1</v>
      </c>
      <c r="R247" s="915" t="n">
        <f aca="false">'12-45'!X23</f>
        <v>1</v>
      </c>
      <c r="S247" s="915" t="n">
        <f aca="false">'12-45'!Y23</f>
        <v>2</v>
      </c>
      <c r="T247" s="915" t="n">
        <f aca="false">'12-45'!Z23</f>
        <v>2</v>
      </c>
      <c r="U247" s="915" t="n">
        <f aca="false">'12-45'!AA23</f>
        <v>5</v>
      </c>
      <c r="V247" s="916" t="n">
        <f aca="false">'12-45'!AB23</f>
        <v>6</v>
      </c>
      <c r="W247" s="917" t="n">
        <f aca="false">'12-45'!AC23</f>
        <v>4</v>
      </c>
      <c r="X247" s="915" t="n">
        <f aca="false">'12-45'!AD23</f>
        <v>2</v>
      </c>
      <c r="Y247" s="915" t="n">
        <f aca="false">'12-45'!AE23</f>
        <v>0</v>
      </c>
      <c r="Z247" s="915" t="n">
        <f aca="false">'12-45'!AF23</f>
        <v>0</v>
      </c>
      <c r="AA247" s="868" t="n">
        <f aca="false">SUM(W247:Z247)</f>
        <v>6</v>
      </c>
      <c r="AB247" s="124"/>
    </row>
    <row r="248" s="123" customFormat="true" ht="13.5" hidden="false" customHeight="false" outlineLevel="0" collapsed="false">
      <c r="A248" s="880"/>
      <c r="B248" s="884"/>
      <c r="C248" s="884"/>
      <c r="D248" s="913" t="s">
        <v>476</v>
      </c>
      <c r="E248" s="914" t="n">
        <f aca="false">'12-45'!F24</f>
        <v>25</v>
      </c>
      <c r="F248" s="915" t="n">
        <f aca="false">'12-45'!L24</f>
        <v>0</v>
      </c>
      <c r="G248" s="915" t="n">
        <f aca="false">'12-45'!M24</f>
        <v>0</v>
      </c>
      <c r="H248" s="915" t="n">
        <f aca="false">'12-45'!N24</f>
        <v>0</v>
      </c>
      <c r="I248" s="915" t="n">
        <f aca="false">'12-45'!O24</f>
        <v>0</v>
      </c>
      <c r="J248" s="915" t="n">
        <f aca="false">'12-45'!P24</f>
        <v>0</v>
      </c>
      <c r="K248" s="915" t="n">
        <f aca="false">'12-45'!Q24</f>
        <v>0</v>
      </c>
      <c r="L248" s="915" t="n">
        <f aca="false">'12-45'!R24</f>
        <v>0</v>
      </c>
      <c r="M248" s="915" t="n">
        <f aca="false">'12-45'!S24</f>
        <v>0</v>
      </c>
      <c r="N248" s="915" t="n">
        <f aca="false">'12-45'!T24</f>
        <v>0</v>
      </c>
      <c r="O248" s="915" t="n">
        <f aca="false">'12-45'!U24</f>
        <v>0</v>
      </c>
      <c r="P248" s="915" t="n">
        <f aca="false">'12-45'!V24</f>
        <v>0</v>
      </c>
      <c r="Q248" s="915" t="n">
        <f aca="false">'12-45'!W24</f>
        <v>1</v>
      </c>
      <c r="R248" s="915" t="n">
        <f aca="false">'12-45'!X24</f>
        <v>1</v>
      </c>
      <c r="S248" s="915" t="n">
        <f aca="false">'12-45'!Y24</f>
        <v>2</v>
      </c>
      <c r="T248" s="915" t="n">
        <f aca="false">'12-45'!Z24</f>
        <v>3</v>
      </c>
      <c r="U248" s="915" t="n">
        <f aca="false">'12-45'!AA24</f>
        <v>1</v>
      </c>
      <c r="V248" s="916" t="n">
        <f aca="false">'12-45'!AB24</f>
        <v>4</v>
      </c>
      <c r="W248" s="917" t="n">
        <f aca="false">'12-45'!AC24</f>
        <v>7</v>
      </c>
      <c r="X248" s="915" t="n">
        <f aca="false">'12-45'!AD24</f>
        <v>3</v>
      </c>
      <c r="Y248" s="915" t="n">
        <f aca="false">'12-45'!AE24</f>
        <v>2</v>
      </c>
      <c r="Z248" s="915" t="n">
        <f aca="false">'12-45'!AF24</f>
        <v>1</v>
      </c>
      <c r="AA248" s="868" t="n">
        <f aca="false">SUM(W248:Z248)</f>
        <v>13</v>
      </c>
      <c r="AB248" s="124"/>
    </row>
    <row r="249" s="123" customFormat="true" ht="13.5" hidden="false" customHeight="true" outlineLevel="0" collapsed="false">
      <c r="A249" s="880" t="s">
        <v>428</v>
      </c>
      <c r="B249" s="884"/>
      <c r="C249" s="889" t="s">
        <v>1067</v>
      </c>
      <c r="D249" s="913" t="s">
        <v>7</v>
      </c>
      <c r="E249" s="914" t="n">
        <f aca="false">'12-45'!F25</f>
        <v>21</v>
      </c>
      <c r="F249" s="915" t="n">
        <f aca="false">'12-45'!L25</f>
        <v>0</v>
      </c>
      <c r="G249" s="915" t="n">
        <f aca="false">'12-45'!M25</f>
        <v>0</v>
      </c>
      <c r="H249" s="915" t="n">
        <f aca="false">'12-45'!N25</f>
        <v>0</v>
      </c>
      <c r="I249" s="915" t="n">
        <f aca="false">'12-45'!O25</f>
        <v>0</v>
      </c>
      <c r="J249" s="915" t="n">
        <f aca="false">'12-45'!P25</f>
        <v>0</v>
      </c>
      <c r="K249" s="915" t="n">
        <f aca="false">'12-45'!Q25</f>
        <v>0</v>
      </c>
      <c r="L249" s="915" t="n">
        <f aca="false">'12-45'!R25</f>
        <v>0</v>
      </c>
      <c r="M249" s="915" t="n">
        <f aca="false">'12-45'!S25</f>
        <v>0</v>
      </c>
      <c r="N249" s="915" t="n">
        <f aca="false">'12-45'!T25</f>
        <v>1</v>
      </c>
      <c r="O249" s="915" t="n">
        <f aca="false">'12-45'!U25</f>
        <v>0</v>
      </c>
      <c r="P249" s="915" t="n">
        <f aca="false">'12-45'!V25</f>
        <v>2</v>
      </c>
      <c r="Q249" s="915" t="n">
        <f aca="false">'12-45'!W25</f>
        <v>0</v>
      </c>
      <c r="R249" s="915" t="n">
        <f aca="false">'12-45'!X25</f>
        <v>2</v>
      </c>
      <c r="S249" s="915" t="n">
        <f aca="false">'12-45'!Y25</f>
        <v>2</v>
      </c>
      <c r="T249" s="915" t="n">
        <f aca="false">'12-45'!Z25</f>
        <v>5</v>
      </c>
      <c r="U249" s="915" t="n">
        <f aca="false">'12-45'!AA25</f>
        <v>2</v>
      </c>
      <c r="V249" s="916" t="n">
        <f aca="false">'12-45'!AB25</f>
        <v>5</v>
      </c>
      <c r="W249" s="917" t="n">
        <f aca="false">'12-45'!AC25</f>
        <v>0</v>
      </c>
      <c r="X249" s="915" t="n">
        <f aca="false">'12-45'!AD25</f>
        <v>2</v>
      </c>
      <c r="Y249" s="915" t="n">
        <f aca="false">'12-45'!AE25</f>
        <v>0</v>
      </c>
      <c r="Z249" s="915" t="n">
        <f aca="false">'12-45'!AF25</f>
        <v>0</v>
      </c>
      <c r="AA249" s="868" t="n">
        <f aca="false">SUM(W249:Z249)</f>
        <v>2</v>
      </c>
      <c r="AB249" s="124"/>
    </row>
    <row r="250" s="123" customFormat="true" ht="13.5" hidden="false" customHeight="false" outlineLevel="0" collapsed="false">
      <c r="A250" s="880"/>
      <c r="B250" s="884"/>
      <c r="C250" s="884"/>
      <c r="D250" s="913" t="s">
        <v>475</v>
      </c>
      <c r="E250" s="914" t="n">
        <f aca="false">'12-45'!F26</f>
        <v>11</v>
      </c>
      <c r="F250" s="915" t="n">
        <f aca="false">'12-45'!L26</f>
        <v>0</v>
      </c>
      <c r="G250" s="915" t="n">
        <f aca="false">'12-45'!M26</f>
        <v>0</v>
      </c>
      <c r="H250" s="915" t="n">
        <f aca="false">'12-45'!N26</f>
        <v>0</v>
      </c>
      <c r="I250" s="915" t="n">
        <f aca="false">'12-45'!O26</f>
        <v>0</v>
      </c>
      <c r="J250" s="915" t="n">
        <f aca="false">'12-45'!P26</f>
        <v>0</v>
      </c>
      <c r="K250" s="915" t="n">
        <f aca="false">'12-45'!Q26</f>
        <v>0</v>
      </c>
      <c r="L250" s="915" t="n">
        <f aca="false">'12-45'!R26</f>
        <v>0</v>
      </c>
      <c r="M250" s="915" t="n">
        <f aca="false">'12-45'!S26</f>
        <v>0</v>
      </c>
      <c r="N250" s="915" t="n">
        <f aca="false">'12-45'!T26</f>
        <v>1</v>
      </c>
      <c r="O250" s="915" t="n">
        <f aca="false">'12-45'!U26</f>
        <v>0</v>
      </c>
      <c r="P250" s="915" t="n">
        <f aca="false">'12-45'!V26</f>
        <v>1</v>
      </c>
      <c r="Q250" s="915" t="n">
        <f aca="false">'12-45'!W26</f>
        <v>0</v>
      </c>
      <c r="R250" s="915" t="n">
        <f aca="false">'12-45'!X26</f>
        <v>2</v>
      </c>
      <c r="S250" s="915" t="n">
        <f aca="false">'12-45'!Y26</f>
        <v>1</v>
      </c>
      <c r="T250" s="915" t="n">
        <f aca="false">'12-45'!Z26</f>
        <v>3</v>
      </c>
      <c r="U250" s="915" t="n">
        <f aca="false">'12-45'!AA26</f>
        <v>1</v>
      </c>
      <c r="V250" s="916" t="n">
        <f aca="false">'12-45'!AB26</f>
        <v>2</v>
      </c>
      <c r="W250" s="917" t="n">
        <f aca="false">'12-45'!AC26</f>
        <v>0</v>
      </c>
      <c r="X250" s="915" t="n">
        <f aca="false">'12-45'!AD26</f>
        <v>0</v>
      </c>
      <c r="Y250" s="915" t="n">
        <f aca="false">'12-45'!AE26</f>
        <v>0</v>
      </c>
      <c r="Z250" s="915" t="n">
        <f aca="false">'12-45'!AF26</f>
        <v>0</v>
      </c>
      <c r="AA250" s="868" t="n">
        <f aca="false">SUM(W250:Z250)</f>
        <v>0</v>
      </c>
      <c r="AB250" s="124"/>
    </row>
    <row r="251" s="123" customFormat="true" ht="13.5" hidden="false" customHeight="false" outlineLevel="0" collapsed="false">
      <c r="A251" s="880"/>
      <c r="B251" s="884"/>
      <c r="C251" s="884"/>
      <c r="D251" s="913" t="s">
        <v>476</v>
      </c>
      <c r="E251" s="914" t="n">
        <f aca="false">'12-45'!F27</f>
        <v>10</v>
      </c>
      <c r="F251" s="915" t="n">
        <f aca="false">'12-45'!L27</f>
        <v>0</v>
      </c>
      <c r="G251" s="915" t="n">
        <f aca="false">'12-45'!M27</f>
        <v>0</v>
      </c>
      <c r="H251" s="915" t="n">
        <f aca="false">'12-45'!N27</f>
        <v>0</v>
      </c>
      <c r="I251" s="915" t="n">
        <f aca="false">'12-45'!O27</f>
        <v>0</v>
      </c>
      <c r="J251" s="915" t="n">
        <f aca="false">'12-45'!P27</f>
        <v>0</v>
      </c>
      <c r="K251" s="915" t="n">
        <f aca="false">'12-45'!Q27</f>
        <v>0</v>
      </c>
      <c r="L251" s="915" t="n">
        <f aca="false">'12-45'!R27</f>
        <v>0</v>
      </c>
      <c r="M251" s="915" t="n">
        <f aca="false">'12-45'!S27</f>
        <v>0</v>
      </c>
      <c r="N251" s="915" t="n">
        <f aca="false">'12-45'!T27</f>
        <v>0</v>
      </c>
      <c r="O251" s="915" t="n">
        <f aca="false">'12-45'!U27</f>
        <v>0</v>
      </c>
      <c r="P251" s="915" t="n">
        <f aca="false">'12-45'!V27</f>
        <v>1</v>
      </c>
      <c r="Q251" s="915" t="n">
        <f aca="false">'12-45'!W27</f>
        <v>0</v>
      </c>
      <c r="R251" s="915" t="n">
        <f aca="false">'12-45'!X27</f>
        <v>0</v>
      </c>
      <c r="S251" s="915" t="n">
        <f aca="false">'12-45'!Y27</f>
        <v>1</v>
      </c>
      <c r="T251" s="915" t="n">
        <f aca="false">'12-45'!Z27</f>
        <v>2</v>
      </c>
      <c r="U251" s="915" t="n">
        <f aca="false">'12-45'!AA27</f>
        <v>1</v>
      </c>
      <c r="V251" s="916" t="n">
        <f aca="false">'12-45'!AB27</f>
        <v>3</v>
      </c>
      <c r="W251" s="917" t="n">
        <f aca="false">'12-45'!AC27</f>
        <v>0</v>
      </c>
      <c r="X251" s="915" t="n">
        <f aca="false">'12-45'!AD27</f>
        <v>2</v>
      </c>
      <c r="Y251" s="915" t="n">
        <f aca="false">'12-45'!AE27</f>
        <v>0</v>
      </c>
      <c r="Z251" s="915" t="n">
        <f aca="false">'12-45'!AF27</f>
        <v>0</v>
      </c>
      <c r="AA251" s="868" t="n">
        <f aca="false">SUM(W251:Z251)</f>
        <v>2</v>
      </c>
      <c r="AB251" s="124"/>
    </row>
    <row r="252" s="123" customFormat="true" ht="13.5" hidden="false" customHeight="true" outlineLevel="0" collapsed="false">
      <c r="A252" s="880" t="s">
        <v>430</v>
      </c>
      <c r="B252" s="884"/>
      <c r="C252" s="889" t="s">
        <v>1068</v>
      </c>
      <c r="D252" s="913" t="s">
        <v>7</v>
      </c>
      <c r="E252" s="914" t="n">
        <f aca="false">'12-45'!F28</f>
        <v>26</v>
      </c>
      <c r="F252" s="915" t="n">
        <f aca="false">'12-45'!L28</f>
        <v>0</v>
      </c>
      <c r="G252" s="915" t="n">
        <f aca="false">'12-45'!M28</f>
        <v>0</v>
      </c>
      <c r="H252" s="915" t="n">
        <f aca="false">'12-45'!N28</f>
        <v>0</v>
      </c>
      <c r="I252" s="915" t="n">
        <f aca="false">'12-45'!O28</f>
        <v>0</v>
      </c>
      <c r="J252" s="915" t="n">
        <f aca="false">'12-45'!P28</f>
        <v>0</v>
      </c>
      <c r="K252" s="915" t="n">
        <f aca="false">'12-45'!Q28</f>
        <v>0</v>
      </c>
      <c r="L252" s="915" t="n">
        <f aca="false">'12-45'!R28</f>
        <v>1</v>
      </c>
      <c r="M252" s="915" t="n">
        <f aca="false">'12-45'!S28</f>
        <v>0</v>
      </c>
      <c r="N252" s="915" t="n">
        <f aca="false">'12-45'!T28</f>
        <v>0</v>
      </c>
      <c r="O252" s="915" t="n">
        <f aca="false">'12-45'!U28</f>
        <v>0</v>
      </c>
      <c r="P252" s="915" t="n">
        <f aca="false">'12-45'!V28</f>
        <v>0</v>
      </c>
      <c r="Q252" s="915" t="n">
        <f aca="false">'12-45'!W28</f>
        <v>0</v>
      </c>
      <c r="R252" s="915" t="n">
        <f aca="false">'12-45'!X28</f>
        <v>3</v>
      </c>
      <c r="S252" s="915" t="n">
        <f aca="false">'12-45'!Y28</f>
        <v>2</v>
      </c>
      <c r="T252" s="915" t="n">
        <f aca="false">'12-45'!Z28</f>
        <v>5</v>
      </c>
      <c r="U252" s="915" t="n">
        <f aca="false">'12-45'!AA28</f>
        <v>3</v>
      </c>
      <c r="V252" s="916" t="n">
        <f aca="false">'12-45'!AB28</f>
        <v>12</v>
      </c>
      <c r="W252" s="917" t="n">
        <f aca="false">'12-45'!AC28</f>
        <v>0</v>
      </c>
      <c r="X252" s="915" t="n">
        <f aca="false">'12-45'!AD28</f>
        <v>0</v>
      </c>
      <c r="Y252" s="915" t="n">
        <f aca="false">'12-45'!AE28</f>
        <v>0</v>
      </c>
      <c r="Z252" s="915" t="n">
        <f aca="false">'12-45'!AF28</f>
        <v>0</v>
      </c>
      <c r="AA252" s="868" t="n">
        <f aca="false">SUM(W252:Z252)</f>
        <v>0</v>
      </c>
      <c r="AB252" s="124"/>
    </row>
    <row r="253" s="123" customFormat="true" ht="13.5" hidden="false" customHeight="false" outlineLevel="0" collapsed="false">
      <c r="A253" s="880"/>
      <c r="B253" s="884"/>
      <c r="C253" s="884"/>
      <c r="D253" s="913" t="s">
        <v>475</v>
      </c>
      <c r="E253" s="914" t="n">
        <f aca="false">'12-45'!F29</f>
        <v>20</v>
      </c>
      <c r="F253" s="915" t="n">
        <f aca="false">'12-45'!L29</f>
        <v>0</v>
      </c>
      <c r="G253" s="915" t="n">
        <f aca="false">'12-45'!M29</f>
        <v>0</v>
      </c>
      <c r="H253" s="915" t="n">
        <f aca="false">'12-45'!N29</f>
        <v>0</v>
      </c>
      <c r="I253" s="915" t="n">
        <f aca="false">'12-45'!O29</f>
        <v>0</v>
      </c>
      <c r="J253" s="915" t="n">
        <f aca="false">'12-45'!P29</f>
        <v>0</v>
      </c>
      <c r="K253" s="915" t="n">
        <f aca="false">'12-45'!Q29</f>
        <v>0</v>
      </c>
      <c r="L253" s="915" t="n">
        <f aca="false">'12-45'!R29</f>
        <v>1</v>
      </c>
      <c r="M253" s="915" t="n">
        <f aca="false">'12-45'!S29</f>
        <v>0</v>
      </c>
      <c r="N253" s="915" t="n">
        <f aca="false">'12-45'!T29</f>
        <v>0</v>
      </c>
      <c r="O253" s="915" t="n">
        <f aca="false">'12-45'!U29</f>
        <v>0</v>
      </c>
      <c r="P253" s="915" t="n">
        <f aca="false">'12-45'!V29</f>
        <v>0</v>
      </c>
      <c r="Q253" s="915" t="n">
        <f aca="false">'12-45'!W29</f>
        <v>0</v>
      </c>
      <c r="R253" s="915" t="n">
        <f aca="false">'12-45'!X29</f>
        <v>3</v>
      </c>
      <c r="S253" s="915" t="n">
        <f aca="false">'12-45'!Y29</f>
        <v>2</v>
      </c>
      <c r="T253" s="915" t="n">
        <f aca="false">'12-45'!Z29</f>
        <v>4</v>
      </c>
      <c r="U253" s="915" t="n">
        <f aca="false">'12-45'!AA29</f>
        <v>3</v>
      </c>
      <c r="V253" s="916" t="n">
        <f aca="false">'12-45'!AB29</f>
        <v>7</v>
      </c>
      <c r="W253" s="917" t="n">
        <f aca="false">'12-45'!AC29</f>
        <v>0</v>
      </c>
      <c r="X253" s="915" t="n">
        <f aca="false">'12-45'!AD29</f>
        <v>0</v>
      </c>
      <c r="Y253" s="915" t="n">
        <f aca="false">'12-45'!AE29</f>
        <v>0</v>
      </c>
      <c r="Z253" s="915" t="n">
        <f aca="false">'12-45'!AF29</f>
        <v>0</v>
      </c>
      <c r="AA253" s="868" t="n">
        <f aca="false">SUM(W253:Z253)</f>
        <v>0</v>
      </c>
      <c r="AB253" s="124"/>
    </row>
    <row r="254" s="123" customFormat="true" ht="13.5" hidden="false" customHeight="false" outlineLevel="0" collapsed="false">
      <c r="A254" s="880"/>
      <c r="B254" s="884"/>
      <c r="C254" s="884"/>
      <c r="D254" s="913" t="s">
        <v>476</v>
      </c>
      <c r="E254" s="914" t="n">
        <f aca="false">'12-45'!F30</f>
        <v>6</v>
      </c>
      <c r="F254" s="915" t="n">
        <f aca="false">'12-45'!L30</f>
        <v>0</v>
      </c>
      <c r="G254" s="915" t="n">
        <f aca="false">'12-45'!M30</f>
        <v>0</v>
      </c>
      <c r="H254" s="915" t="n">
        <f aca="false">'12-45'!N30</f>
        <v>0</v>
      </c>
      <c r="I254" s="915" t="n">
        <f aca="false">'12-45'!O30</f>
        <v>0</v>
      </c>
      <c r="J254" s="915" t="n">
        <f aca="false">'12-45'!P30</f>
        <v>0</v>
      </c>
      <c r="K254" s="915" t="n">
        <f aca="false">'12-45'!Q30</f>
        <v>0</v>
      </c>
      <c r="L254" s="915" t="n">
        <f aca="false">'12-45'!R30</f>
        <v>0</v>
      </c>
      <c r="M254" s="915" t="n">
        <f aca="false">'12-45'!S30</f>
        <v>0</v>
      </c>
      <c r="N254" s="915" t="n">
        <f aca="false">'12-45'!T30</f>
        <v>0</v>
      </c>
      <c r="O254" s="915" t="n">
        <f aca="false">'12-45'!U30</f>
        <v>0</v>
      </c>
      <c r="P254" s="915" t="n">
        <f aca="false">'12-45'!V30</f>
        <v>0</v>
      </c>
      <c r="Q254" s="915" t="n">
        <f aca="false">'12-45'!W30</f>
        <v>0</v>
      </c>
      <c r="R254" s="915" t="n">
        <f aca="false">'12-45'!X30</f>
        <v>0</v>
      </c>
      <c r="S254" s="915" t="n">
        <f aca="false">'12-45'!Y30</f>
        <v>0</v>
      </c>
      <c r="T254" s="915" t="n">
        <f aca="false">'12-45'!Z30</f>
        <v>1</v>
      </c>
      <c r="U254" s="915" t="n">
        <f aca="false">'12-45'!AA30</f>
        <v>0</v>
      </c>
      <c r="V254" s="916" t="n">
        <f aca="false">'12-45'!AB30</f>
        <v>5</v>
      </c>
      <c r="W254" s="917" t="n">
        <f aca="false">'12-45'!AC30</f>
        <v>0</v>
      </c>
      <c r="X254" s="915" t="n">
        <f aca="false">'12-45'!AD30</f>
        <v>0</v>
      </c>
      <c r="Y254" s="915" t="n">
        <f aca="false">'12-45'!AE30</f>
        <v>0</v>
      </c>
      <c r="Z254" s="915" t="n">
        <f aca="false">'12-45'!AF30</f>
        <v>0</v>
      </c>
      <c r="AA254" s="868" t="n">
        <f aca="false">SUM(W254:Z254)</f>
        <v>0</v>
      </c>
      <c r="AB254" s="124"/>
    </row>
    <row r="255" s="123" customFormat="true" ht="13.5" hidden="false" customHeight="true" outlineLevel="0" collapsed="false">
      <c r="A255" s="880" t="s">
        <v>432</v>
      </c>
      <c r="B255" s="884"/>
      <c r="C255" s="889" t="s">
        <v>1069</v>
      </c>
      <c r="D255" s="913" t="s">
        <v>7</v>
      </c>
      <c r="E255" s="914" t="n">
        <f aca="false">'12-45'!F31</f>
        <v>12</v>
      </c>
      <c r="F255" s="915" t="n">
        <f aca="false">'12-45'!L31</f>
        <v>0</v>
      </c>
      <c r="G255" s="915" t="n">
        <f aca="false">'12-45'!M31</f>
        <v>0</v>
      </c>
      <c r="H255" s="915" t="n">
        <f aca="false">'12-45'!N31</f>
        <v>0</v>
      </c>
      <c r="I255" s="915" t="n">
        <f aca="false">'12-45'!O31</f>
        <v>0</v>
      </c>
      <c r="J255" s="915" t="n">
        <f aca="false">'12-45'!P31</f>
        <v>0</v>
      </c>
      <c r="K255" s="915" t="n">
        <f aca="false">'12-45'!Q31</f>
        <v>0</v>
      </c>
      <c r="L255" s="915" t="n">
        <f aca="false">'12-45'!R31</f>
        <v>0</v>
      </c>
      <c r="M255" s="915" t="n">
        <f aca="false">'12-45'!S31</f>
        <v>0</v>
      </c>
      <c r="N255" s="915" t="n">
        <f aca="false">'12-45'!T31</f>
        <v>0</v>
      </c>
      <c r="O255" s="915" t="n">
        <f aca="false">'12-45'!U31</f>
        <v>0</v>
      </c>
      <c r="P255" s="915" t="n">
        <f aca="false">'12-45'!V31</f>
        <v>0</v>
      </c>
      <c r="Q255" s="915" t="n">
        <f aca="false">'12-45'!W31</f>
        <v>0</v>
      </c>
      <c r="R255" s="915" t="n">
        <f aca="false">'12-45'!X31</f>
        <v>1</v>
      </c>
      <c r="S255" s="915" t="n">
        <f aca="false">'12-45'!Y31</f>
        <v>3</v>
      </c>
      <c r="T255" s="915" t="n">
        <f aca="false">'12-45'!Z31</f>
        <v>0</v>
      </c>
      <c r="U255" s="915" t="n">
        <f aca="false">'12-45'!AA31</f>
        <v>3</v>
      </c>
      <c r="V255" s="916" t="n">
        <f aca="false">'12-45'!AB31</f>
        <v>0</v>
      </c>
      <c r="W255" s="917" t="n">
        <f aca="false">'12-45'!AC31</f>
        <v>2</v>
      </c>
      <c r="X255" s="915" t="n">
        <f aca="false">'12-45'!AD31</f>
        <v>1</v>
      </c>
      <c r="Y255" s="915" t="n">
        <f aca="false">'12-45'!AE31</f>
        <v>2</v>
      </c>
      <c r="Z255" s="915" t="n">
        <f aca="false">'12-45'!AF31</f>
        <v>0</v>
      </c>
      <c r="AA255" s="868" t="n">
        <f aca="false">SUM(W255:Z255)</f>
        <v>5</v>
      </c>
      <c r="AB255" s="124"/>
    </row>
    <row r="256" s="123" customFormat="true" ht="13.5" hidden="false" customHeight="false" outlineLevel="0" collapsed="false">
      <c r="A256" s="880"/>
      <c r="B256" s="884"/>
      <c r="C256" s="884"/>
      <c r="D256" s="913" t="s">
        <v>475</v>
      </c>
      <c r="E256" s="914" t="n">
        <f aca="false">'12-45'!F32</f>
        <v>5</v>
      </c>
      <c r="F256" s="915" t="n">
        <f aca="false">'12-45'!L32</f>
        <v>0</v>
      </c>
      <c r="G256" s="915" t="n">
        <f aca="false">'12-45'!M32</f>
        <v>0</v>
      </c>
      <c r="H256" s="915" t="n">
        <f aca="false">'12-45'!N32</f>
        <v>0</v>
      </c>
      <c r="I256" s="915" t="n">
        <f aca="false">'12-45'!O32</f>
        <v>0</v>
      </c>
      <c r="J256" s="915" t="n">
        <f aca="false">'12-45'!P32</f>
        <v>0</v>
      </c>
      <c r="K256" s="915" t="n">
        <f aca="false">'12-45'!Q32</f>
        <v>0</v>
      </c>
      <c r="L256" s="915" t="n">
        <f aca="false">'12-45'!R32</f>
        <v>0</v>
      </c>
      <c r="M256" s="915" t="n">
        <f aca="false">'12-45'!S32</f>
        <v>0</v>
      </c>
      <c r="N256" s="915" t="n">
        <f aca="false">'12-45'!T32</f>
        <v>0</v>
      </c>
      <c r="O256" s="915" t="n">
        <f aca="false">'12-45'!U32</f>
        <v>0</v>
      </c>
      <c r="P256" s="915" t="n">
        <f aca="false">'12-45'!V32</f>
        <v>0</v>
      </c>
      <c r="Q256" s="915" t="n">
        <f aca="false">'12-45'!W32</f>
        <v>0</v>
      </c>
      <c r="R256" s="915" t="n">
        <f aca="false">'12-45'!X32</f>
        <v>0</v>
      </c>
      <c r="S256" s="915" t="n">
        <f aca="false">'12-45'!Y32</f>
        <v>1</v>
      </c>
      <c r="T256" s="915" t="n">
        <f aca="false">'12-45'!Z32</f>
        <v>0</v>
      </c>
      <c r="U256" s="915" t="n">
        <f aca="false">'12-45'!AA32</f>
        <v>2</v>
      </c>
      <c r="V256" s="916" t="n">
        <f aca="false">'12-45'!AB32</f>
        <v>0</v>
      </c>
      <c r="W256" s="917" t="n">
        <f aca="false">'12-45'!AC32</f>
        <v>1</v>
      </c>
      <c r="X256" s="915" t="n">
        <f aca="false">'12-45'!AD32</f>
        <v>1</v>
      </c>
      <c r="Y256" s="915" t="n">
        <f aca="false">'12-45'!AE32</f>
        <v>0</v>
      </c>
      <c r="Z256" s="915" t="n">
        <f aca="false">'12-45'!AF32</f>
        <v>0</v>
      </c>
      <c r="AA256" s="868" t="n">
        <f aca="false">SUM(W256:Z256)</f>
        <v>2</v>
      </c>
      <c r="AB256" s="124"/>
    </row>
    <row r="257" s="123" customFormat="true" ht="13.5" hidden="false" customHeight="false" outlineLevel="0" collapsed="false">
      <c r="A257" s="880"/>
      <c r="B257" s="884"/>
      <c r="C257" s="884"/>
      <c r="D257" s="913" t="s">
        <v>476</v>
      </c>
      <c r="E257" s="914" t="n">
        <f aca="false">'12-45'!F33</f>
        <v>7</v>
      </c>
      <c r="F257" s="915" t="n">
        <f aca="false">'12-45'!L33</f>
        <v>0</v>
      </c>
      <c r="G257" s="915" t="n">
        <f aca="false">'12-45'!M33</f>
        <v>0</v>
      </c>
      <c r="H257" s="915" t="n">
        <f aca="false">'12-45'!N33</f>
        <v>0</v>
      </c>
      <c r="I257" s="915" t="n">
        <f aca="false">'12-45'!O33</f>
        <v>0</v>
      </c>
      <c r="J257" s="915" t="n">
        <f aca="false">'12-45'!P33</f>
        <v>0</v>
      </c>
      <c r="K257" s="915" t="n">
        <f aca="false">'12-45'!Q33</f>
        <v>0</v>
      </c>
      <c r="L257" s="915" t="n">
        <f aca="false">'12-45'!R33</f>
        <v>0</v>
      </c>
      <c r="M257" s="915" t="n">
        <f aca="false">'12-45'!S33</f>
        <v>0</v>
      </c>
      <c r="N257" s="915" t="n">
        <f aca="false">'12-45'!T33</f>
        <v>0</v>
      </c>
      <c r="O257" s="915" t="n">
        <f aca="false">'12-45'!U33</f>
        <v>0</v>
      </c>
      <c r="P257" s="915" t="n">
        <f aca="false">'12-45'!V33</f>
        <v>0</v>
      </c>
      <c r="Q257" s="915" t="n">
        <f aca="false">'12-45'!W33</f>
        <v>0</v>
      </c>
      <c r="R257" s="915" t="n">
        <f aca="false">'12-45'!X33</f>
        <v>1</v>
      </c>
      <c r="S257" s="915" t="n">
        <f aca="false">'12-45'!Y33</f>
        <v>2</v>
      </c>
      <c r="T257" s="915" t="n">
        <f aca="false">'12-45'!Z33</f>
        <v>0</v>
      </c>
      <c r="U257" s="915" t="n">
        <f aca="false">'12-45'!AA33</f>
        <v>1</v>
      </c>
      <c r="V257" s="916" t="n">
        <f aca="false">'12-45'!AB33</f>
        <v>0</v>
      </c>
      <c r="W257" s="917" t="n">
        <f aca="false">'12-45'!AC33</f>
        <v>1</v>
      </c>
      <c r="X257" s="915" t="n">
        <f aca="false">'12-45'!AD33</f>
        <v>0</v>
      </c>
      <c r="Y257" s="915" t="n">
        <f aca="false">'12-45'!AE33</f>
        <v>2</v>
      </c>
      <c r="Z257" s="915" t="n">
        <f aca="false">'12-45'!AF33</f>
        <v>0</v>
      </c>
      <c r="AA257" s="868" t="n">
        <f aca="false">SUM(W257:Z257)</f>
        <v>3</v>
      </c>
      <c r="AB257" s="124"/>
    </row>
    <row r="258" s="123" customFormat="true" ht="13.5" hidden="false" customHeight="true" outlineLevel="0" collapsed="false">
      <c r="A258" s="880" t="s">
        <v>434</v>
      </c>
      <c r="B258" s="884"/>
      <c r="C258" s="884" t="s">
        <v>435</v>
      </c>
      <c r="D258" s="913" t="s">
        <v>7</v>
      </c>
      <c r="E258" s="914" t="n">
        <f aca="false">'12-45'!F34</f>
        <v>46</v>
      </c>
      <c r="F258" s="915" t="n">
        <f aca="false">'12-45'!L34</f>
        <v>0</v>
      </c>
      <c r="G258" s="915" t="n">
        <f aca="false">'12-45'!M34</f>
        <v>0</v>
      </c>
      <c r="H258" s="915" t="n">
        <f aca="false">'12-45'!N34</f>
        <v>0</v>
      </c>
      <c r="I258" s="915" t="n">
        <f aca="false">'12-45'!O34</f>
        <v>0</v>
      </c>
      <c r="J258" s="915" t="n">
        <f aca="false">'12-45'!P34</f>
        <v>0</v>
      </c>
      <c r="K258" s="915" t="n">
        <f aca="false">'12-45'!Q34</f>
        <v>0</v>
      </c>
      <c r="L258" s="915" t="n">
        <f aca="false">'12-45'!R34</f>
        <v>0</v>
      </c>
      <c r="M258" s="915" t="n">
        <f aca="false">'12-45'!S34</f>
        <v>0</v>
      </c>
      <c r="N258" s="915" t="n">
        <f aca="false">'12-45'!T34</f>
        <v>0</v>
      </c>
      <c r="O258" s="915" t="n">
        <f aca="false">'12-45'!U34</f>
        <v>3</v>
      </c>
      <c r="P258" s="915" t="n">
        <f aca="false">'12-45'!V34</f>
        <v>0</v>
      </c>
      <c r="Q258" s="915" t="n">
        <f aca="false">'12-45'!W34</f>
        <v>4</v>
      </c>
      <c r="R258" s="915" t="n">
        <f aca="false">'12-45'!X34</f>
        <v>3</v>
      </c>
      <c r="S258" s="915" t="n">
        <f aca="false">'12-45'!Y34</f>
        <v>6</v>
      </c>
      <c r="T258" s="915" t="n">
        <f aca="false">'12-45'!Z34</f>
        <v>10</v>
      </c>
      <c r="U258" s="915" t="n">
        <f aca="false">'12-45'!AA34</f>
        <v>5</v>
      </c>
      <c r="V258" s="916" t="n">
        <f aca="false">'12-45'!AB34</f>
        <v>6</v>
      </c>
      <c r="W258" s="917" t="n">
        <f aca="false">'12-45'!AC34</f>
        <v>6</v>
      </c>
      <c r="X258" s="915" t="n">
        <f aca="false">'12-45'!AD34</f>
        <v>3</v>
      </c>
      <c r="Y258" s="915" t="n">
        <f aca="false">'12-45'!AE34</f>
        <v>0</v>
      </c>
      <c r="Z258" s="915" t="n">
        <f aca="false">'12-45'!AF34</f>
        <v>0</v>
      </c>
      <c r="AA258" s="868" t="n">
        <f aca="false">SUM(W258:Z258)</f>
        <v>9</v>
      </c>
      <c r="AB258" s="124"/>
    </row>
    <row r="259" s="123" customFormat="true" ht="13.5" hidden="false" customHeight="false" outlineLevel="0" collapsed="false">
      <c r="A259" s="880"/>
      <c r="B259" s="884"/>
      <c r="C259" s="884"/>
      <c r="D259" s="913" t="s">
        <v>475</v>
      </c>
      <c r="E259" s="914" t="n">
        <f aca="false">'12-45'!F35</f>
        <v>23</v>
      </c>
      <c r="F259" s="915" t="n">
        <f aca="false">'12-45'!L35</f>
        <v>0</v>
      </c>
      <c r="G259" s="915" t="n">
        <f aca="false">'12-45'!M35</f>
        <v>0</v>
      </c>
      <c r="H259" s="915" t="n">
        <f aca="false">'12-45'!N35</f>
        <v>0</v>
      </c>
      <c r="I259" s="915" t="n">
        <f aca="false">'12-45'!O35</f>
        <v>0</v>
      </c>
      <c r="J259" s="915" t="n">
        <f aca="false">'12-45'!P35</f>
        <v>0</v>
      </c>
      <c r="K259" s="915" t="n">
        <f aca="false">'12-45'!Q35</f>
        <v>0</v>
      </c>
      <c r="L259" s="915" t="n">
        <f aca="false">'12-45'!R35</f>
        <v>0</v>
      </c>
      <c r="M259" s="915" t="n">
        <f aca="false">'12-45'!S35</f>
        <v>0</v>
      </c>
      <c r="N259" s="915" t="n">
        <f aca="false">'12-45'!T35</f>
        <v>0</v>
      </c>
      <c r="O259" s="915" t="n">
        <f aca="false">'12-45'!U35</f>
        <v>1</v>
      </c>
      <c r="P259" s="915" t="n">
        <f aca="false">'12-45'!V35</f>
        <v>0</v>
      </c>
      <c r="Q259" s="915" t="n">
        <f aca="false">'12-45'!W35</f>
        <v>2</v>
      </c>
      <c r="R259" s="915" t="n">
        <f aca="false">'12-45'!X35</f>
        <v>1</v>
      </c>
      <c r="S259" s="915" t="n">
        <f aca="false">'12-45'!Y35</f>
        <v>4</v>
      </c>
      <c r="T259" s="915" t="n">
        <f aca="false">'12-45'!Z35</f>
        <v>4</v>
      </c>
      <c r="U259" s="915" t="n">
        <f aca="false">'12-45'!AA35</f>
        <v>3</v>
      </c>
      <c r="V259" s="916" t="n">
        <f aca="false">'12-45'!AB35</f>
        <v>4</v>
      </c>
      <c r="W259" s="917" t="n">
        <f aca="false">'12-45'!AC35</f>
        <v>3</v>
      </c>
      <c r="X259" s="915" t="n">
        <f aca="false">'12-45'!AD35</f>
        <v>1</v>
      </c>
      <c r="Y259" s="915" t="n">
        <f aca="false">'12-45'!AE35</f>
        <v>0</v>
      </c>
      <c r="Z259" s="915" t="n">
        <f aca="false">'12-45'!AF35</f>
        <v>0</v>
      </c>
      <c r="AA259" s="868" t="n">
        <f aca="false">SUM(W259:Z259)</f>
        <v>4</v>
      </c>
      <c r="AB259" s="124"/>
    </row>
    <row r="260" s="123" customFormat="true" ht="13.5" hidden="false" customHeight="false" outlineLevel="0" collapsed="false">
      <c r="A260" s="880"/>
      <c r="B260" s="884"/>
      <c r="C260" s="884"/>
      <c r="D260" s="913" t="s">
        <v>476</v>
      </c>
      <c r="E260" s="914" t="n">
        <f aca="false">'12-45'!F36</f>
        <v>23</v>
      </c>
      <c r="F260" s="915" t="n">
        <f aca="false">'12-45'!L36</f>
        <v>0</v>
      </c>
      <c r="G260" s="915" t="n">
        <f aca="false">'12-45'!M36</f>
        <v>0</v>
      </c>
      <c r="H260" s="915" t="n">
        <f aca="false">'12-45'!N36</f>
        <v>0</v>
      </c>
      <c r="I260" s="915" t="n">
        <f aca="false">'12-45'!O36</f>
        <v>0</v>
      </c>
      <c r="J260" s="915" t="n">
        <f aca="false">'12-45'!P36</f>
        <v>0</v>
      </c>
      <c r="K260" s="915" t="n">
        <f aca="false">'12-45'!Q36</f>
        <v>0</v>
      </c>
      <c r="L260" s="915" t="n">
        <f aca="false">'12-45'!R36</f>
        <v>0</v>
      </c>
      <c r="M260" s="915" t="n">
        <f aca="false">'12-45'!S36</f>
        <v>0</v>
      </c>
      <c r="N260" s="915" t="n">
        <f aca="false">'12-45'!T36</f>
        <v>0</v>
      </c>
      <c r="O260" s="915" t="n">
        <f aca="false">'12-45'!U36</f>
        <v>2</v>
      </c>
      <c r="P260" s="915" t="n">
        <f aca="false">'12-45'!V36</f>
        <v>0</v>
      </c>
      <c r="Q260" s="915" t="n">
        <f aca="false">'12-45'!W36</f>
        <v>2</v>
      </c>
      <c r="R260" s="915" t="n">
        <f aca="false">'12-45'!X36</f>
        <v>2</v>
      </c>
      <c r="S260" s="915" t="n">
        <f aca="false">'12-45'!Y36</f>
        <v>2</v>
      </c>
      <c r="T260" s="915" t="n">
        <f aca="false">'12-45'!Z36</f>
        <v>6</v>
      </c>
      <c r="U260" s="915" t="n">
        <f aca="false">'12-45'!AA36</f>
        <v>2</v>
      </c>
      <c r="V260" s="916" t="n">
        <f aca="false">'12-45'!AB36</f>
        <v>2</v>
      </c>
      <c r="W260" s="917" t="n">
        <f aca="false">'12-45'!AC36</f>
        <v>3</v>
      </c>
      <c r="X260" s="915" t="n">
        <f aca="false">'12-45'!AD36</f>
        <v>2</v>
      </c>
      <c r="Y260" s="915" t="n">
        <f aca="false">'12-45'!AE36</f>
        <v>0</v>
      </c>
      <c r="Z260" s="915" t="n">
        <f aca="false">'12-45'!AF36</f>
        <v>0</v>
      </c>
      <c r="AA260" s="868" t="n">
        <f aca="false">SUM(W260:Z260)</f>
        <v>5</v>
      </c>
      <c r="AB260" s="124"/>
    </row>
    <row r="261" s="123" customFormat="true" ht="13.5" hidden="false" customHeight="true" outlineLevel="0" collapsed="false">
      <c r="A261" s="880" t="s">
        <v>436</v>
      </c>
      <c r="B261" s="884"/>
      <c r="C261" s="889" t="s">
        <v>1070</v>
      </c>
      <c r="D261" s="913" t="s">
        <v>7</v>
      </c>
      <c r="E261" s="914" t="n">
        <f aca="false">'12-45'!F37</f>
        <v>89</v>
      </c>
      <c r="F261" s="915" t="n">
        <f aca="false">'12-45'!L37</f>
        <v>0</v>
      </c>
      <c r="G261" s="915" t="n">
        <f aca="false">'12-45'!M37</f>
        <v>0</v>
      </c>
      <c r="H261" s="915" t="n">
        <f aca="false">'12-45'!N37</f>
        <v>0</v>
      </c>
      <c r="I261" s="915" t="n">
        <f aca="false">'12-45'!O37</f>
        <v>0</v>
      </c>
      <c r="J261" s="915" t="n">
        <f aca="false">'12-45'!P37</f>
        <v>0</v>
      </c>
      <c r="K261" s="915" t="n">
        <f aca="false">'12-45'!Q37</f>
        <v>0</v>
      </c>
      <c r="L261" s="915" t="n">
        <f aca="false">'12-45'!R37</f>
        <v>0</v>
      </c>
      <c r="M261" s="915" t="n">
        <f aca="false">'12-45'!S37</f>
        <v>0</v>
      </c>
      <c r="N261" s="915" t="n">
        <f aca="false">'12-45'!T37</f>
        <v>1</v>
      </c>
      <c r="O261" s="915" t="n">
        <f aca="false">'12-45'!U37</f>
        <v>1</v>
      </c>
      <c r="P261" s="915" t="n">
        <f aca="false">'12-45'!V37</f>
        <v>3</v>
      </c>
      <c r="Q261" s="915" t="n">
        <f aca="false">'12-45'!W37</f>
        <v>3</v>
      </c>
      <c r="R261" s="915" t="n">
        <f aca="false">'12-45'!X37</f>
        <v>7</v>
      </c>
      <c r="S261" s="915" t="n">
        <f aca="false">'12-45'!Y37</f>
        <v>10</v>
      </c>
      <c r="T261" s="915" t="n">
        <f aca="false">'12-45'!Z37</f>
        <v>15</v>
      </c>
      <c r="U261" s="915" t="n">
        <f aca="false">'12-45'!AA37</f>
        <v>16</v>
      </c>
      <c r="V261" s="916" t="n">
        <f aca="false">'12-45'!AB37</f>
        <v>17</v>
      </c>
      <c r="W261" s="917" t="n">
        <f aca="false">'12-45'!AC37</f>
        <v>9</v>
      </c>
      <c r="X261" s="915" t="n">
        <f aca="false">'12-45'!AD37</f>
        <v>7</v>
      </c>
      <c r="Y261" s="915" t="n">
        <f aca="false">'12-45'!AE37</f>
        <v>0</v>
      </c>
      <c r="Z261" s="915" t="n">
        <f aca="false">'12-45'!AF37</f>
        <v>0</v>
      </c>
      <c r="AA261" s="868" t="n">
        <f aca="false">SUM(W261:Z261)</f>
        <v>16</v>
      </c>
      <c r="AB261" s="124"/>
    </row>
    <row r="262" s="123" customFormat="true" ht="13.5" hidden="false" customHeight="false" outlineLevel="0" collapsed="false">
      <c r="A262" s="880"/>
      <c r="B262" s="884"/>
      <c r="C262" s="884"/>
      <c r="D262" s="913" t="s">
        <v>475</v>
      </c>
      <c r="E262" s="914" t="n">
        <f aca="false">'12-45'!F38</f>
        <v>59</v>
      </c>
      <c r="F262" s="915" t="n">
        <f aca="false">'12-45'!L38</f>
        <v>0</v>
      </c>
      <c r="G262" s="915" t="n">
        <f aca="false">'12-45'!M38</f>
        <v>0</v>
      </c>
      <c r="H262" s="915" t="n">
        <f aca="false">'12-45'!N38</f>
        <v>0</v>
      </c>
      <c r="I262" s="915" t="n">
        <f aca="false">'12-45'!O38</f>
        <v>0</v>
      </c>
      <c r="J262" s="915" t="n">
        <f aca="false">'12-45'!P38</f>
        <v>0</v>
      </c>
      <c r="K262" s="915" t="n">
        <f aca="false">'12-45'!Q38</f>
        <v>0</v>
      </c>
      <c r="L262" s="915" t="n">
        <f aca="false">'12-45'!R38</f>
        <v>0</v>
      </c>
      <c r="M262" s="915" t="n">
        <f aca="false">'12-45'!S38</f>
        <v>0</v>
      </c>
      <c r="N262" s="915" t="n">
        <f aca="false">'12-45'!T38</f>
        <v>1</v>
      </c>
      <c r="O262" s="915" t="n">
        <f aca="false">'12-45'!U38</f>
        <v>0</v>
      </c>
      <c r="P262" s="915" t="n">
        <f aca="false">'12-45'!V38</f>
        <v>2</v>
      </c>
      <c r="Q262" s="915" t="n">
        <f aca="false">'12-45'!W38</f>
        <v>2</v>
      </c>
      <c r="R262" s="915" t="n">
        <f aca="false">'12-45'!X38</f>
        <v>4</v>
      </c>
      <c r="S262" s="915" t="n">
        <f aca="false">'12-45'!Y38</f>
        <v>5</v>
      </c>
      <c r="T262" s="915" t="n">
        <f aca="false">'12-45'!Z38</f>
        <v>11</v>
      </c>
      <c r="U262" s="915" t="n">
        <f aca="false">'12-45'!AA38</f>
        <v>13</v>
      </c>
      <c r="V262" s="916" t="n">
        <f aca="false">'12-45'!AB38</f>
        <v>11</v>
      </c>
      <c r="W262" s="917" t="n">
        <f aca="false">'12-45'!AC38</f>
        <v>5</v>
      </c>
      <c r="X262" s="915" t="n">
        <f aca="false">'12-45'!AD38</f>
        <v>5</v>
      </c>
      <c r="Y262" s="915" t="n">
        <f aca="false">'12-45'!AE38</f>
        <v>0</v>
      </c>
      <c r="Z262" s="915" t="n">
        <f aca="false">'12-45'!AF38</f>
        <v>0</v>
      </c>
      <c r="AA262" s="868" t="n">
        <f aca="false">SUM(W262:Z262)</f>
        <v>10</v>
      </c>
      <c r="AB262" s="124"/>
    </row>
    <row r="263" s="123" customFormat="true" ht="13.5" hidden="false" customHeight="false" outlineLevel="0" collapsed="false">
      <c r="A263" s="880"/>
      <c r="B263" s="884"/>
      <c r="C263" s="884"/>
      <c r="D263" s="913" t="s">
        <v>476</v>
      </c>
      <c r="E263" s="914" t="n">
        <f aca="false">'12-45'!F39</f>
        <v>30</v>
      </c>
      <c r="F263" s="915" t="n">
        <f aca="false">'12-45'!L39</f>
        <v>0</v>
      </c>
      <c r="G263" s="915" t="n">
        <f aca="false">'12-45'!M39</f>
        <v>0</v>
      </c>
      <c r="H263" s="915" t="n">
        <f aca="false">'12-45'!N39</f>
        <v>0</v>
      </c>
      <c r="I263" s="915" t="n">
        <f aca="false">'12-45'!O39</f>
        <v>0</v>
      </c>
      <c r="J263" s="915" t="n">
        <f aca="false">'12-45'!P39</f>
        <v>0</v>
      </c>
      <c r="K263" s="915" t="n">
        <f aca="false">'12-45'!Q39</f>
        <v>0</v>
      </c>
      <c r="L263" s="915" t="n">
        <f aca="false">'12-45'!R39</f>
        <v>0</v>
      </c>
      <c r="M263" s="915" t="n">
        <f aca="false">'12-45'!S39</f>
        <v>0</v>
      </c>
      <c r="N263" s="915" t="n">
        <f aca="false">'12-45'!T39</f>
        <v>0</v>
      </c>
      <c r="O263" s="915" t="n">
        <f aca="false">'12-45'!U39</f>
        <v>1</v>
      </c>
      <c r="P263" s="915" t="n">
        <f aca="false">'12-45'!V39</f>
        <v>1</v>
      </c>
      <c r="Q263" s="915" t="n">
        <f aca="false">'12-45'!W39</f>
        <v>1</v>
      </c>
      <c r="R263" s="915" t="n">
        <f aca="false">'12-45'!X39</f>
        <v>3</v>
      </c>
      <c r="S263" s="915" t="n">
        <f aca="false">'12-45'!Y39</f>
        <v>5</v>
      </c>
      <c r="T263" s="915" t="n">
        <f aca="false">'12-45'!Z39</f>
        <v>4</v>
      </c>
      <c r="U263" s="915" t="n">
        <f aca="false">'12-45'!AA39</f>
        <v>3</v>
      </c>
      <c r="V263" s="916" t="n">
        <f aca="false">'12-45'!AB39</f>
        <v>6</v>
      </c>
      <c r="W263" s="917" t="n">
        <f aca="false">'12-45'!AC39</f>
        <v>4</v>
      </c>
      <c r="X263" s="915" t="n">
        <f aca="false">'12-45'!AD39</f>
        <v>2</v>
      </c>
      <c r="Y263" s="915" t="n">
        <f aca="false">'12-45'!AE39</f>
        <v>0</v>
      </c>
      <c r="Z263" s="915" t="n">
        <f aca="false">'12-45'!AF39</f>
        <v>0</v>
      </c>
      <c r="AA263" s="868" t="n">
        <f aca="false">SUM(W263:Z263)</f>
        <v>6</v>
      </c>
      <c r="AB263" s="124"/>
    </row>
    <row r="264" s="123" customFormat="true" ht="13.5" hidden="false" customHeight="true" outlineLevel="0" collapsed="false">
      <c r="A264" s="880" t="s">
        <v>438</v>
      </c>
      <c r="B264" s="884"/>
      <c r="C264" s="889" t="s">
        <v>1071</v>
      </c>
      <c r="D264" s="913" t="s">
        <v>7</v>
      </c>
      <c r="E264" s="914" t="n">
        <f aca="false">'12-45'!F40</f>
        <v>20</v>
      </c>
      <c r="F264" s="915" t="n">
        <f aca="false">'12-45'!L40</f>
        <v>0</v>
      </c>
      <c r="G264" s="915" t="n">
        <f aca="false">'12-45'!M40</f>
        <v>0</v>
      </c>
      <c r="H264" s="915" t="n">
        <f aca="false">'12-45'!N40</f>
        <v>0</v>
      </c>
      <c r="I264" s="915" t="n">
        <f aca="false">'12-45'!O40</f>
        <v>0</v>
      </c>
      <c r="J264" s="915" t="n">
        <f aca="false">'12-45'!P40</f>
        <v>0</v>
      </c>
      <c r="K264" s="915" t="n">
        <f aca="false">'12-45'!Q40</f>
        <v>0</v>
      </c>
      <c r="L264" s="915" t="n">
        <f aca="false">'12-45'!R40</f>
        <v>1</v>
      </c>
      <c r="M264" s="915" t="n">
        <f aca="false">'12-45'!S40</f>
        <v>0</v>
      </c>
      <c r="N264" s="915" t="n">
        <f aca="false">'12-45'!T40</f>
        <v>0</v>
      </c>
      <c r="O264" s="915" t="n">
        <f aca="false">'12-45'!U40</f>
        <v>0</v>
      </c>
      <c r="P264" s="915" t="n">
        <f aca="false">'12-45'!V40</f>
        <v>1</v>
      </c>
      <c r="Q264" s="915" t="n">
        <f aca="false">'12-45'!W40</f>
        <v>4</v>
      </c>
      <c r="R264" s="915" t="n">
        <f aca="false">'12-45'!X40</f>
        <v>2</v>
      </c>
      <c r="S264" s="915" t="n">
        <f aca="false">'12-45'!Y40</f>
        <v>4</v>
      </c>
      <c r="T264" s="915" t="n">
        <f aca="false">'12-45'!Z40</f>
        <v>2</v>
      </c>
      <c r="U264" s="915" t="n">
        <f aca="false">'12-45'!AA40</f>
        <v>2</v>
      </c>
      <c r="V264" s="916" t="n">
        <f aca="false">'12-45'!AB40</f>
        <v>2</v>
      </c>
      <c r="W264" s="917" t="n">
        <f aca="false">'12-45'!AC40</f>
        <v>2</v>
      </c>
      <c r="X264" s="915" t="n">
        <f aca="false">'12-45'!AD40</f>
        <v>0</v>
      </c>
      <c r="Y264" s="915" t="n">
        <f aca="false">'12-45'!AE40</f>
        <v>0</v>
      </c>
      <c r="Z264" s="915" t="n">
        <f aca="false">'12-45'!AF40</f>
        <v>0</v>
      </c>
      <c r="AA264" s="868" t="n">
        <f aca="false">SUM(W264:Z264)</f>
        <v>2</v>
      </c>
      <c r="AB264" s="124"/>
    </row>
    <row r="265" s="123" customFormat="true" ht="13.5" hidden="false" customHeight="false" outlineLevel="0" collapsed="false">
      <c r="A265" s="880"/>
      <c r="B265" s="884"/>
      <c r="C265" s="884"/>
      <c r="D265" s="913" t="s">
        <v>475</v>
      </c>
      <c r="E265" s="914" t="n">
        <f aca="false">'12-45'!F41</f>
        <v>1</v>
      </c>
      <c r="F265" s="915" t="n">
        <f aca="false">'12-45'!L41</f>
        <v>0</v>
      </c>
      <c r="G265" s="915" t="n">
        <f aca="false">'12-45'!M41</f>
        <v>0</v>
      </c>
      <c r="H265" s="915" t="n">
        <f aca="false">'12-45'!N41</f>
        <v>0</v>
      </c>
      <c r="I265" s="915" t="n">
        <f aca="false">'12-45'!O41</f>
        <v>0</v>
      </c>
      <c r="J265" s="915" t="n">
        <f aca="false">'12-45'!P41</f>
        <v>0</v>
      </c>
      <c r="K265" s="915" t="n">
        <f aca="false">'12-45'!Q41</f>
        <v>0</v>
      </c>
      <c r="L265" s="915" t="n">
        <f aca="false">'12-45'!R41</f>
        <v>0</v>
      </c>
      <c r="M265" s="915" t="n">
        <f aca="false">'12-45'!S41</f>
        <v>0</v>
      </c>
      <c r="N265" s="915" t="n">
        <f aca="false">'12-45'!T41</f>
        <v>0</v>
      </c>
      <c r="O265" s="915" t="n">
        <f aca="false">'12-45'!U41</f>
        <v>0</v>
      </c>
      <c r="P265" s="915" t="n">
        <f aca="false">'12-45'!V41</f>
        <v>0</v>
      </c>
      <c r="Q265" s="915" t="n">
        <f aca="false">'12-45'!W41</f>
        <v>0</v>
      </c>
      <c r="R265" s="915" t="n">
        <f aca="false">'12-45'!X41</f>
        <v>0</v>
      </c>
      <c r="S265" s="915" t="n">
        <f aca="false">'12-45'!Y41</f>
        <v>0</v>
      </c>
      <c r="T265" s="915" t="n">
        <f aca="false">'12-45'!Z41</f>
        <v>1</v>
      </c>
      <c r="U265" s="915" t="n">
        <f aca="false">'12-45'!AA41</f>
        <v>0</v>
      </c>
      <c r="V265" s="916" t="n">
        <f aca="false">'12-45'!AB41</f>
        <v>0</v>
      </c>
      <c r="W265" s="917" t="n">
        <f aca="false">'12-45'!AC41</f>
        <v>0</v>
      </c>
      <c r="X265" s="915" t="n">
        <f aca="false">'12-45'!AD41</f>
        <v>0</v>
      </c>
      <c r="Y265" s="915" t="n">
        <f aca="false">'12-45'!AE41</f>
        <v>0</v>
      </c>
      <c r="Z265" s="915" t="n">
        <f aca="false">'12-45'!AF41</f>
        <v>0</v>
      </c>
      <c r="AA265" s="868" t="n">
        <f aca="false">SUM(W265:Z265)</f>
        <v>0</v>
      </c>
      <c r="AB265" s="124"/>
    </row>
    <row r="266" s="123" customFormat="true" ht="13.5" hidden="false" customHeight="false" outlineLevel="0" collapsed="false">
      <c r="A266" s="880"/>
      <c r="B266" s="884"/>
      <c r="C266" s="884"/>
      <c r="D266" s="913" t="s">
        <v>476</v>
      </c>
      <c r="E266" s="914" t="n">
        <f aca="false">'12-45'!F42</f>
        <v>19</v>
      </c>
      <c r="F266" s="915" t="n">
        <f aca="false">'12-45'!L42</f>
        <v>0</v>
      </c>
      <c r="G266" s="915" t="n">
        <f aca="false">'12-45'!M42</f>
        <v>0</v>
      </c>
      <c r="H266" s="915" t="n">
        <f aca="false">'12-45'!N42</f>
        <v>0</v>
      </c>
      <c r="I266" s="915" t="n">
        <f aca="false">'12-45'!O42</f>
        <v>0</v>
      </c>
      <c r="J266" s="915" t="n">
        <f aca="false">'12-45'!P42</f>
        <v>0</v>
      </c>
      <c r="K266" s="915" t="n">
        <f aca="false">'12-45'!Q42</f>
        <v>0</v>
      </c>
      <c r="L266" s="915" t="n">
        <f aca="false">'12-45'!R42</f>
        <v>1</v>
      </c>
      <c r="M266" s="915" t="n">
        <f aca="false">'12-45'!S42</f>
        <v>0</v>
      </c>
      <c r="N266" s="915" t="n">
        <f aca="false">'12-45'!T42</f>
        <v>0</v>
      </c>
      <c r="O266" s="915" t="n">
        <f aca="false">'12-45'!U42</f>
        <v>0</v>
      </c>
      <c r="P266" s="915" t="n">
        <f aca="false">'12-45'!V42</f>
        <v>1</v>
      </c>
      <c r="Q266" s="915" t="n">
        <f aca="false">'12-45'!W42</f>
        <v>4</v>
      </c>
      <c r="R266" s="915" t="n">
        <f aca="false">'12-45'!X42</f>
        <v>2</v>
      </c>
      <c r="S266" s="915" t="n">
        <f aca="false">'12-45'!Y42</f>
        <v>4</v>
      </c>
      <c r="T266" s="915" t="n">
        <f aca="false">'12-45'!Z42</f>
        <v>1</v>
      </c>
      <c r="U266" s="915" t="n">
        <f aca="false">'12-45'!AA42</f>
        <v>2</v>
      </c>
      <c r="V266" s="916" t="n">
        <f aca="false">'12-45'!AB42</f>
        <v>2</v>
      </c>
      <c r="W266" s="917" t="n">
        <f aca="false">'12-45'!AC42</f>
        <v>2</v>
      </c>
      <c r="X266" s="915" t="n">
        <f aca="false">'12-45'!AD42</f>
        <v>0</v>
      </c>
      <c r="Y266" s="915" t="n">
        <f aca="false">'12-45'!AE42</f>
        <v>0</v>
      </c>
      <c r="Z266" s="915" t="n">
        <f aca="false">'12-45'!AF42</f>
        <v>0</v>
      </c>
      <c r="AA266" s="868" t="n">
        <f aca="false">SUM(W266:Z266)</f>
        <v>2</v>
      </c>
      <c r="AB266" s="124"/>
    </row>
    <row r="267" s="123" customFormat="true" ht="13.5" hidden="false" customHeight="true" outlineLevel="0" collapsed="false">
      <c r="A267" s="880" t="s">
        <v>440</v>
      </c>
      <c r="B267" s="884"/>
      <c r="C267" s="889" t="s">
        <v>1072</v>
      </c>
      <c r="D267" s="913" t="s">
        <v>7</v>
      </c>
      <c r="E267" s="914" t="n">
        <f aca="false">'12-45'!F43</f>
        <v>8</v>
      </c>
      <c r="F267" s="915" t="n">
        <f aca="false">'12-45'!L43</f>
        <v>0</v>
      </c>
      <c r="G267" s="915" t="n">
        <f aca="false">'12-45'!M43</f>
        <v>0</v>
      </c>
      <c r="H267" s="915" t="n">
        <f aca="false">'12-45'!N43</f>
        <v>0</v>
      </c>
      <c r="I267" s="915" t="n">
        <f aca="false">'12-45'!O43</f>
        <v>0</v>
      </c>
      <c r="J267" s="915" t="n">
        <f aca="false">'12-45'!P43</f>
        <v>0</v>
      </c>
      <c r="K267" s="915" t="n">
        <f aca="false">'12-45'!Q43</f>
        <v>0</v>
      </c>
      <c r="L267" s="915" t="n">
        <f aca="false">'12-45'!R43</f>
        <v>0</v>
      </c>
      <c r="M267" s="915" t="n">
        <f aca="false">'12-45'!S43</f>
        <v>0</v>
      </c>
      <c r="N267" s="915" t="n">
        <f aca="false">'12-45'!T43</f>
        <v>0</v>
      </c>
      <c r="O267" s="915" t="n">
        <f aca="false">'12-45'!U43</f>
        <v>1</v>
      </c>
      <c r="P267" s="915" t="n">
        <f aca="false">'12-45'!V43</f>
        <v>1</v>
      </c>
      <c r="Q267" s="915" t="n">
        <f aca="false">'12-45'!W43</f>
        <v>0</v>
      </c>
      <c r="R267" s="915" t="n">
        <f aca="false">'12-45'!X43</f>
        <v>2</v>
      </c>
      <c r="S267" s="915" t="n">
        <f aca="false">'12-45'!Y43</f>
        <v>0</v>
      </c>
      <c r="T267" s="915" t="n">
        <f aca="false">'12-45'!Z43</f>
        <v>2</v>
      </c>
      <c r="U267" s="915" t="n">
        <f aca="false">'12-45'!AA43</f>
        <v>0</v>
      </c>
      <c r="V267" s="916" t="n">
        <f aca="false">'12-45'!AB43</f>
        <v>0</v>
      </c>
      <c r="W267" s="917" t="n">
        <f aca="false">'12-45'!AC43</f>
        <v>1</v>
      </c>
      <c r="X267" s="915" t="n">
        <f aca="false">'12-45'!AD43</f>
        <v>0</v>
      </c>
      <c r="Y267" s="915" t="n">
        <f aca="false">'12-45'!AE43</f>
        <v>1</v>
      </c>
      <c r="Z267" s="915" t="n">
        <f aca="false">'12-45'!AF43</f>
        <v>0</v>
      </c>
      <c r="AA267" s="868" t="n">
        <f aca="false">SUM(W267:Z267)</f>
        <v>2</v>
      </c>
      <c r="AB267" s="124"/>
    </row>
    <row r="268" s="151" customFormat="true" ht="13.5" hidden="false" customHeight="false" outlineLevel="0" collapsed="false">
      <c r="A268" s="880"/>
      <c r="B268" s="884"/>
      <c r="C268" s="884"/>
      <c r="D268" s="913" t="s">
        <v>475</v>
      </c>
      <c r="E268" s="918" t="str">
        <f aca="false">'12-45'!F44</f>
        <v>・</v>
      </c>
      <c r="F268" s="919" t="str">
        <f aca="false">'12-45'!L44</f>
        <v>・</v>
      </c>
      <c r="G268" s="919" t="str">
        <f aca="false">'12-45'!M44</f>
        <v>・</v>
      </c>
      <c r="H268" s="919" t="str">
        <f aca="false">'12-45'!N44</f>
        <v>・</v>
      </c>
      <c r="I268" s="919" t="str">
        <f aca="false">'12-45'!O44</f>
        <v>・</v>
      </c>
      <c r="J268" s="919" t="str">
        <f aca="false">'12-45'!P44</f>
        <v>・</v>
      </c>
      <c r="K268" s="919" t="str">
        <f aca="false">'12-45'!Q44</f>
        <v>・</v>
      </c>
      <c r="L268" s="919" t="str">
        <f aca="false">'12-45'!R44</f>
        <v>・</v>
      </c>
      <c r="M268" s="919" t="str">
        <f aca="false">'12-45'!S44</f>
        <v>・</v>
      </c>
      <c r="N268" s="919" t="str">
        <f aca="false">'12-45'!T44</f>
        <v>・</v>
      </c>
      <c r="O268" s="919" t="str">
        <f aca="false">'12-45'!U44</f>
        <v>・</v>
      </c>
      <c r="P268" s="919" t="str">
        <f aca="false">'12-45'!V44</f>
        <v>・</v>
      </c>
      <c r="Q268" s="919" t="str">
        <f aca="false">'12-45'!W44</f>
        <v>・</v>
      </c>
      <c r="R268" s="919" t="str">
        <f aca="false">'12-45'!X44</f>
        <v>・</v>
      </c>
      <c r="S268" s="919" t="str">
        <f aca="false">'12-45'!Y44</f>
        <v>・</v>
      </c>
      <c r="T268" s="919" t="str">
        <f aca="false">'12-45'!Z44</f>
        <v>・</v>
      </c>
      <c r="U268" s="919" t="str">
        <f aca="false">'12-45'!AA44</f>
        <v>・</v>
      </c>
      <c r="V268" s="920" t="str">
        <f aca="false">'12-45'!AB44</f>
        <v>・</v>
      </c>
      <c r="W268" s="921" t="str">
        <f aca="false">'12-45'!AC44</f>
        <v>・</v>
      </c>
      <c r="X268" s="919" t="str">
        <f aca="false">'12-45'!AD44</f>
        <v>・</v>
      </c>
      <c r="Y268" s="919" t="str">
        <f aca="false">'12-45'!AE44</f>
        <v>・</v>
      </c>
      <c r="Z268" s="919" t="str">
        <f aca="false">'12-45'!AF44</f>
        <v>・</v>
      </c>
      <c r="AA268" s="868" t="n">
        <f aca="false">SUM(W268:Z268)</f>
        <v>0</v>
      </c>
      <c r="AB268" s="124"/>
    </row>
    <row r="269" s="123" customFormat="true" ht="13.5" hidden="false" customHeight="false" outlineLevel="0" collapsed="false">
      <c r="A269" s="880"/>
      <c r="B269" s="884"/>
      <c r="C269" s="884"/>
      <c r="D269" s="913" t="s">
        <v>476</v>
      </c>
      <c r="E269" s="914" t="n">
        <f aca="false">'12-45'!F45</f>
        <v>8</v>
      </c>
      <c r="F269" s="915" t="n">
        <f aca="false">'12-45'!L45</f>
        <v>0</v>
      </c>
      <c r="G269" s="915" t="n">
        <f aca="false">'12-45'!M45</f>
        <v>0</v>
      </c>
      <c r="H269" s="915" t="n">
        <f aca="false">'12-45'!N45</f>
        <v>0</v>
      </c>
      <c r="I269" s="915" t="n">
        <f aca="false">'12-45'!O45</f>
        <v>0</v>
      </c>
      <c r="J269" s="915" t="n">
        <f aca="false">'12-45'!P45</f>
        <v>0</v>
      </c>
      <c r="K269" s="915" t="n">
        <f aca="false">'12-45'!Q45</f>
        <v>0</v>
      </c>
      <c r="L269" s="915" t="n">
        <f aca="false">'12-45'!R45</f>
        <v>0</v>
      </c>
      <c r="M269" s="915" t="n">
        <f aca="false">'12-45'!S45</f>
        <v>0</v>
      </c>
      <c r="N269" s="915" t="n">
        <f aca="false">'12-45'!T45</f>
        <v>0</v>
      </c>
      <c r="O269" s="915" t="n">
        <f aca="false">'12-45'!U45</f>
        <v>1</v>
      </c>
      <c r="P269" s="915" t="n">
        <f aca="false">'12-45'!V45</f>
        <v>1</v>
      </c>
      <c r="Q269" s="915" t="n">
        <f aca="false">'12-45'!W45</f>
        <v>0</v>
      </c>
      <c r="R269" s="915" t="n">
        <f aca="false">'12-45'!X45</f>
        <v>2</v>
      </c>
      <c r="S269" s="915" t="n">
        <f aca="false">'12-45'!Y45</f>
        <v>0</v>
      </c>
      <c r="T269" s="915" t="n">
        <f aca="false">'12-45'!Z45</f>
        <v>2</v>
      </c>
      <c r="U269" s="915" t="n">
        <f aca="false">'12-45'!AA45</f>
        <v>0</v>
      </c>
      <c r="V269" s="916" t="n">
        <f aca="false">'12-45'!AB45</f>
        <v>0</v>
      </c>
      <c r="W269" s="917" t="n">
        <f aca="false">'12-45'!AC45</f>
        <v>1</v>
      </c>
      <c r="X269" s="915" t="n">
        <f aca="false">'12-45'!AD45</f>
        <v>0</v>
      </c>
      <c r="Y269" s="915" t="n">
        <f aca="false">'12-45'!AE45</f>
        <v>1</v>
      </c>
      <c r="Z269" s="915" t="n">
        <f aca="false">'12-45'!AF45</f>
        <v>0</v>
      </c>
      <c r="AA269" s="868" t="n">
        <f aca="false">SUM(W269:Z269)</f>
        <v>2</v>
      </c>
      <c r="AB269" s="124"/>
    </row>
    <row r="270" s="123" customFormat="true" ht="13.5" hidden="false" customHeight="false" outlineLevel="0" collapsed="false">
      <c r="A270" s="880" t="s">
        <v>442</v>
      </c>
      <c r="B270" s="884"/>
      <c r="C270" s="884" t="s">
        <v>993</v>
      </c>
      <c r="D270" s="913" t="s">
        <v>7</v>
      </c>
      <c r="E270" s="914" t="n">
        <f aca="false">'12-45'!F46</f>
        <v>6</v>
      </c>
      <c r="F270" s="915" t="n">
        <f aca="false">'12-45'!L46</f>
        <v>0</v>
      </c>
      <c r="G270" s="915" t="n">
        <f aca="false">'12-45'!M46</f>
        <v>0</v>
      </c>
      <c r="H270" s="915" t="n">
        <f aca="false">'12-45'!N46</f>
        <v>0</v>
      </c>
      <c r="I270" s="915" t="n">
        <f aca="false">'12-45'!O46</f>
        <v>0</v>
      </c>
      <c r="J270" s="915" t="n">
        <f aca="false">'12-45'!P46</f>
        <v>0</v>
      </c>
      <c r="K270" s="915" t="n">
        <f aca="false">'12-45'!Q46</f>
        <v>0</v>
      </c>
      <c r="L270" s="915" t="n">
        <f aca="false">'12-45'!R46</f>
        <v>1</v>
      </c>
      <c r="M270" s="915" t="n">
        <f aca="false">'12-45'!S46</f>
        <v>0</v>
      </c>
      <c r="N270" s="915" t="n">
        <f aca="false">'12-45'!T46</f>
        <v>1</v>
      </c>
      <c r="O270" s="915" t="n">
        <f aca="false">'12-45'!U46</f>
        <v>0</v>
      </c>
      <c r="P270" s="915" t="n">
        <f aca="false">'12-45'!V46</f>
        <v>0</v>
      </c>
      <c r="Q270" s="915" t="n">
        <f aca="false">'12-45'!W46</f>
        <v>0</v>
      </c>
      <c r="R270" s="915" t="n">
        <f aca="false">'12-45'!X46</f>
        <v>0</v>
      </c>
      <c r="S270" s="915" t="n">
        <f aca="false">'12-45'!Y46</f>
        <v>0</v>
      </c>
      <c r="T270" s="915" t="n">
        <f aca="false">'12-45'!Z46</f>
        <v>2</v>
      </c>
      <c r="U270" s="915" t="n">
        <f aca="false">'12-45'!AA46</f>
        <v>1</v>
      </c>
      <c r="V270" s="916" t="n">
        <f aca="false">'12-45'!AB46</f>
        <v>0</v>
      </c>
      <c r="W270" s="917" t="n">
        <f aca="false">'12-45'!AC46</f>
        <v>0</v>
      </c>
      <c r="X270" s="915" t="n">
        <f aca="false">'12-45'!AD46</f>
        <v>1</v>
      </c>
      <c r="Y270" s="915" t="n">
        <f aca="false">'12-45'!AE46</f>
        <v>0</v>
      </c>
      <c r="Z270" s="915" t="n">
        <f aca="false">'12-45'!AF46</f>
        <v>0</v>
      </c>
      <c r="AA270" s="868" t="n">
        <f aca="false">SUM(W270:Z270)</f>
        <v>1</v>
      </c>
      <c r="AB270" s="124"/>
    </row>
    <row r="271" s="123" customFormat="true" ht="13.5" hidden="false" customHeight="false" outlineLevel="0" collapsed="false">
      <c r="A271" s="880"/>
      <c r="B271" s="884"/>
      <c r="C271" s="884"/>
      <c r="D271" s="913" t="s">
        <v>475</v>
      </c>
      <c r="E271" s="914" t="n">
        <f aca="false">'12-45'!F47</f>
        <v>3</v>
      </c>
      <c r="F271" s="915" t="n">
        <f aca="false">'12-45'!L47</f>
        <v>0</v>
      </c>
      <c r="G271" s="915" t="n">
        <f aca="false">'12-45'!M47</f>
        <v>0</v>
      </c>
      <c r="H271" s="915" t="n">
        <f aca="false">'12-45'!N47</f>
        <v>0</v>
      </c>
      <c r="I271" s="915" t="n">
        <f aca="false">'12-45'!O47</f>
        <v>0</v>
      </c>
      <c r="J271" s="915" t="n">
        <f aca="false">'12-45'!P47</f>
        <v>0</v>
      </c>
      <c r="K271" s="915" t="n">
        <f aca="false">'12-45'!Q47</f>
        <v>0</v>
      </c>
      <c r="L271" s="915" t="n">
        <f aca="false">'12-45'!R47</f>
        <v>1</v>
      </c>
      <c r="M271" s="915" t="n">
        <f aca="false">'12-45'!S47</f>
        <v>0</v>
      </c>
      <c r="N271" s="915" t="n">
        <f aca="false">'12-45'!T47</f>
        <v>1</v>
      </c>
      <c r="O271" s="915" t="n">
        <f aca="false">'12-45'!U47</f>
        <v>0</v>
      </c>
      <c r="P271" s="915" t="n">
        <f aca="false">'12-45'!V47</f>
        <v>0</v>
      </c>
      <c r="Q271" s="915" t="n">
        <f aca="false">'12-45'!W47</f>
        <v>0</v>
      </c>
      <c r="R271" s="915" t="n">
        <f aca="false">'12-45'!X47</f>
        <v>0</v>
      </c>
      <c r="S271" s="915" t="n">
        <f aca="false">'12-45'!Y47</f>
        <v>0</v>
      </c>
      <c r="T271" s="915" t="n">
        <f aca="false">'12-45'!Z47</f>
        <v>1</v>
      </c>
      <c r="U271" s="915" t="n">
        <f aca="false">'12-45'!AA47</f>
        <v>0</v>
      </c>
      <c r="V271" s="916" t="n">
        <f aca="false">'12-45'!AB47</f>
        <v>0</v>
      </c>
      <c r="W271" s="917" t="n">
        <f aca="false">'12-45'!AC47</f>
        <v>0</v>
      </c>
      <c r="X271" s="915" t="n">
        <f aca="false">'12-45'!AD47</f>
        <v>0</v>
      </c>
      <c r="Y271" s="915" t="n">
        <f aca="false">'12-45'!AE47</f>
        <v>0</v>
      </c>
      <c r="Z271" s="915" t="n">
        <f aca="false">'12-45'!AF47</f>
        <v>0</v>
      </c>
      <c r="AA271" s="868" t="n">
        <f aca="false">SUM(W271:Z271)</f>
        <v>0</v>
      </c>
      <c r="AB271" s="124"/>
    </row>
    <row r="272" s="123" customFormat="true" ht="13.5" hidden="false" customHeight="false" outlineLevel="0" collapsed="false">
      <c r="A272" s="880"/>
      <c r="B272" s="884"/>
      <c r="C272" s="884"/>
      <c r="D272" s="913" t="s">
        <v>476</v>
      </c>
      <c r="E272" s="914" t="n">
        <f aca="false">'12-45'!F48</f>
        <v>3</v>
      </c>
      <c r="F272" s="915" t="n">
        <f aca="false">'12-45'!L48</f>
        <v>0</v>
      </c>
      <c r="G272" s="915" t="n">
        <f aca="false">'12-45'!M48</f>
        <v>0</v>
      </c>
      <c r="H272" s="915" t="n">
        <f aca="false">'12-45'!N48</f>
        <v>0</v>
      </c>
      <c r="I272" s="915" t="n">
        <f aca="false">'12-45'!O48</f>
        <v>0</v>
      </c>
      <c r="J272" s="915" t="n">
        <f aca="false">'12-45'!P48</f>
        <v>0</v>
      </c>
      <c r="K272" s="915" t="n">
        <f aca="false">'12-45'!Q48</f>
        <v>0</v>
      </c>
      <c r="L272" s="915" t="n">
        <f aca="false">'12-45'!R48</f>
        <v>0</v>
      </c>
      <c r="M272" s="915" t="n">
        <f aca="false">'12-45'!S48</f>
        <v>0</v>
      </c>
      <c r="N272" s="915" t="n">
        <f aca="false">'12-45'!T48</f>
        <v>0</v>
      </c>
      <c r="O272" s="915" t="n">
        <f aca="false">'12-45'!U48</f>
        <v>0</v>
      </c>
      <c r="P272" s="915" t="n">
        <f aca="false">'12-45'!V48</f>
        <v>0</v>
      </c>
      <c r="Q272" s="915" t="n">
        <f aca="false">'12-45'!W48</f>
        <v>0</v>
      </c>
      <c r="R272" s="915" t="n">
        <f aca="false">'12-45'!X48</f>
        <v>0</v>
      </c>
      <c r="S272" s="915" t="n">
        <f aca="false">'12-45'!Y48</f>
        <v>0</v>
      </c>
      <c r="T272" s="915" t="n">
        <f aca="false">'12-45'!Z48</f>
        <v>1</v>
      </c>
      <c r="U272" s="915" t="n">
        <f aca="false">'12-45'!AA48</f>
        <v>1</v>
      </c>
      <c r="V272" s="916" t="n">
        <f aca="false">'12-45'!AB48</f>
        <v>0</v>
      </c>
      <c r="W272" s="917" t="n">
        <f aca="false">'12-45'!AC48</f>
        <v>0</v>
      </c>
      <c r="X272" s="915" t="n">
        <f aca="false">'12-45'!AD48</f>
        <v>1</v>
      </c>
      <c r="Y272" s="915" t="n">
        <f aca="false">'12-45'!AE48</f>
        <v>0</v>
      </c>
      <c r="Z272" s="915" t="n">
        <f aca="false">'12-45'!AF48</f>
        <v>0</v>
      </c>
      <c r="AA272" s="868" t="n">
        <f aca="false">SUM(W272:Z272)</f>
        <v>1</v>
      </c>
      <c r="AB272" s="124"/>
    </row>
    <row r="273" s="123" customFormat="true" ht="13.5" hidden="false" customHeight="false" outlineLevel="0" collapsed="false">
      <c r="A273" s="880" t="s">
        <v>443</v>
      </c>
      <c r="B273" s="884" t="s">
        <v>158</v>
      </c>
      <c r="C273" s="884"/>
      <c r="D273" s="913" t="s">
        <v>7</v>
      </c>
      <c r="E273" s="914" t="n">
        <f aca="false">'12-45'!F49</f>
        <v>18</v>
      </c>
      <c r="F273" s="915" t="n">
        <f aca="false">'12-45'!L49</f>
        <v>0</v>
      </c>
      <c r="G273" s="915" t="n">
        <f aca="false">'12-45'!M49</f>
        <v>0</v>
      </c>
      <c r="H273" s="915" t="n">
        <f aca="false">'12-45'!N49</f>
        <v>0</v>
      </c>
      <c r="I273" s="915" t="n">
        <f aca="false">'12-45'!O49</f>
        <v>0</v>
      </c>
      <c r="J273" s="915" t="n">
        <f aca="false">'12-45'!P49</f>
        <v>0</v>
      </c>
      <c r="K273" s="915" t="n">
        <f aca="false">'12-45'!Q49</f>
        <v>0</v>
      </c>
      <c r="L273" s="915" t="n">
        <f aca="false">'12-45'!R49</f>
        <v>0</v>
      </c>
      <c r="M273" s="915" t="n">
        <f aca="false">'12-45'!S49</f>
        <v>0</v>
      </c>
      <c r="N273" s="915" t="n">
        <f aca="false">'12-45'!T49</f>
        <v>1</v>
      </c>
      <c r="O273" s="915" t="n">
        <f aca="false">'12-45'!U49</f>
        <v>0</v>
      </c>
      <c r="P273" s="915" t="n">
        <f aca="false">'12-45'!V49</f>
        <v>0</v>
      </c>
      <c r="Q273" s="915" t="n">
        <f aca="false">'12-45'!W49</f>
        <v>0</v>
      </c>
      <c r="R273" s="915" t="n">
        <f aca="false">'12-45'!X49</f>
        <v>0</v>
      </c>
      <c r="S273" s="915" t="n">
        <f aca="false">'12-45'!Y49</f>
        <v>1</v>
      </c>
      <c r="T273" s="915" t="n">
        <f aca="false">'12-45'!Z49</f>
        <v>2</v>
      </c>
      <c r="U273" s="915" t="n">
        <f aca="false">'12-45'!AA49</f>
        <v>2</v>
      </c>
      <c r="V273" s="916" t="n">
        <f aca="false">'12-45'!AB49</f>
        <v>3</v>
      </c>
      <c r="W273" s="917" t="n">
        <f aca="false">'12-45'!AC49</f>
        <v>7</v>
      </c>
      <c r="X273" s="915" t="n">
        <f aca="false">'12-45'!AD49</f>
        <v>1</v>
      </c>
      <c r="Y273" s="915" t="n">
        <f aca="false">'12-45'!AE49</f>
        <v>1</v>
      </c>
      <c r="Z273" s="915" t="n">
        <f aca="false">'12-45'!AF49</f>
        <v>0</v>
      </c>
      <c r="AA273" s="868" t="n">
        <f aca="false">SUM(W273:Z273)</f>
        <v>9</v>
      </c>
      <c r="AB273" s="124"/>
    </row>
    <row r="274" s="123" customFormat="true" ht="13.5" hidden="false" customHeight="false" outlineLevel="0" collapsed="false">
      <c r="A274" s="880"/>
      <c r="B274" s="884"/>
      <c r="C274" s="884"/>
      <c r="D274" s="913" t="s">
        <v>475</v>
      </c>
      <c r="E274" s="914" t="n">
        <f aca="false">'12-45'!F50</f>
        <v>8</v>
      </c>
      <c r="F274" s="915" t="n">
        <f aca="false">'12-45'!L50</f>
        <v>0</v>
      </c>
      <c r="G274" s="915" t="n">
        <f aca="false">'12-45'!M50</f>
        <v>0</v>
      </c>
      <c r="H274" s="915" t="n">
        <f aca="false">'12-45'!N50</f>
        <v>0</v>
      </c>
      <c r="I274" s="915" t="n">
        <f aca="false">'12-45'!O50</f>
        <v>0</v>
      </c>
      <c r="J274" s="915" t="n">
        <f aca="false">'12-45'!P50</f>
        <v>0</v>
      </c>
      <c r="K274" s="915" t="n">
        <f aca="false">'12-45'!Q50</f>
        <v>0</v>
      </c>
      <c r="L274" s="915" t="n">
        <f aca="false">'12-45'!R50</f>
        <v>0</v>
      </c>
      <c r="M274" s="915" t="n">
        <f aca="false">'12-45'!S50</f>
        <v>0</v>
      </c>
      <c r="N274" s="915" t="n">
        <f aca="false">'12-45'!T50</f>
        <v>1</v>
      </c>
      <c r="O274" s="915" t="n">
        <f aca="false">'12-45'!U50</f>
        <v>0</v>
      </c>
      <c r="P274" s="915" t="n">
        <f aca="false">'12-45'!V50</f>
        <v>0</v>
      </c>
      <c r="Q274" s="915" t="n">
        <f aca="false">'12-45'!W50</f>
        <v>0</v>
      </c>
      <c r="R274" s="915" t="n">
        <f aca="false">'12-45'!X50</f>
        <v>0</v>
      </c>
      <c r="S274" s="915" t="n">
        <f aca="false">'12-45'!Y50</f>
        <v>1</v>
      </c>
      <c r="T274" s="915" t="n">
        <f aca="false">'12-45'!Z50</f>
        <v>0</v>
      </c>
      <c r="U274" s="915" t="n">
        <f aca="false">'12-45'!AA50</f>
        <v>1</v>
      </c>
      <c r="V274" s="916" t="n">
        <f aca="false">'12-45'!AB50</f>
        <v>1</v>
      </c>
      <c r="W274" s="917" t="n">
        <f aca="false">'12-45'!AC50</f>
        <v>3</v>
      </c>
      <c r="X274" s="915" t="n">
        <f aca="false">'12-45'!AD50</f>
        <v>1</v>
      </c>
      <c r="Y274" s="915" t="n">
        <f aca="false">'12-45'!AE50</f>
        <v>0</v>
      </c>
      <c r="Z274" s="915" t="n">
        <f aca="false">'12-45'!AF50</f>
        <v>0</v>
      </c>
      <c r="AA274" s="868" t="n">
        <f aca="false">SUM(W274:Z274)</f>
        <v>4</v>
      </c>
      <c r="AB274" s="124"/>
    </row>
    <row r="275" s="123" customFormat="true" ht="13.5" hidden="false" customHeight="false" outlineLevel="0" collapsed="false">
      <c r="A275" s="880"/>
      <c r="B275" s="884"/>
      <c r="C275" s="884"/>
      <c r="D275" s="913" t="s">
        <v>476</v>
      </c>
      <c r="E275" s="914" t="n">
        <f aca="false">'12-45'!F51</f>
        <v>10</v>
      </c>
      <c r="F275" s="915" t="n">
        <f aca="false">'12-45'!L51</f>
        <v>0</v>
      </c>
      <c r="G275" s="915" t="n">
        <f aca="false">'12-45'!M51</f>
        <v>0</v>
      </c>
      <c r="H275" s="915" t="n">
        <f aca="false">'12-45'!N51</f>
        <v>0</v>
      </c>
      <c r="I275" s="915" t="n">
        <f aca="false">'12-45'!O51</f>
        <v>0</v>
      </c>
      <c r="J275" s="915" t="n">
        <f aca="false">'12-45'!P51</f>
        <v>0</v>
      </c>
      <c r="K275" s="915" t="n">
        <f aca="false">'12-45'!Q51</f>
        <v>0</v>
      </c>
      <c r="L275" s="915" t="n">
        <f aca="false">'12-45'!R51</f>
        <v>0</v>
      </c>
      <c r="M275" s="915" t="n">
        <f aca="false">'12-45'!S51</f>
        <v>0</v>
      </c>
      <c r="N275" s="915" t="n">
        <f aca="false">'12-45'!T51</f>
        <v>0</v>
      </c>
      <c r="O275" s="915" t="n">
        <f aca="false">'12-45'!U51</f>
        <v>0</v>
      </c>
      <c r="P275" s="915" t="n">
        <f aca="false">'12-45'!V51</f>
        <v>0</v>
      </c>
      <c r="Q275" s="915" t="n">
        <f aca="false">'12-45'!W51</f>
        <v>0</v>
      </c>
      <c r="R275" s="915" t="n">
        <f aca="false">'12-45'!X51</f>
        <v>0</v>
      </c>
      <c r="S275" s="915" t="n">
        <f aca="false">'12-45'!Y51</f>
        <v>0</v>
      </c>
      <c r="T275" s="915" t="n">
        <f aca="false">'12-45'!Z51</f>
        <v>2</v>
      </c>
      <c r="U275" s="915" t="n">
        <f aca="false">'12-45'!AA51</f>
        <v>1</v>
      </c>
      <c r="V275" s="916" t="n">
        <f aca="false">'12-45'!AB51</f>
        <v>2</v>
      </c>
      <c r="W275" s="917" t="n">
        <f aca="false">'12-45'!AC51</f>
        <v>4</v>
      </c>
      <c r="X275" s="915" t="n">
        <f aca="false">'12-45'!AD51</f>
        <v>0</v>
      </c>
      <c r="Y275" s="915" t="n">
        <f aca="false">'12-45'!AE51</f>
        <v>1</v>
      </c>
      <c r="Z275" s="915" t="n">
        <f aca="false">'12-45'!AF51</f>
        <v>0</v>
      </c>
      <c r="AA275" s="868" t="n">
        <f aca="false">SUM(W275:Z275)</f>
        <v>5</v>
      </c>
      <c r="AB275" s="124"/>
    </row>
    <row r="276" s="123" customFormat="true" ht="13.5" hidden="false" customHeight="true" outlineLevel="0" collapsed="false">
      <c r="A276" s="880" t="s">
        <v>444</v>
      </c>
      <c r="B276" s="884" t="s">
        <v>371</v>
      </c>
      <c r="C276" s="884"/>
      <c r="D276" s="913" t="s">
        <v>7</v>
      </c>
      <c r="E276" s="914" t="n">
        <f aca="false">'12-45'!F52</f>
        <v>8</v>
      </c>
      <c r="F276" s="915" t="n">
        <f aca="false">'12-45'!L52</f>
        <v>0</v>
      </c>
      <c r="G276" s="915" t="n">
        <f aca="false">'12-45'!M52</f>
        <v>0</v>
      </c>
      <c r="H276" s="915" t="n">
        <f aca="false">'12-45'!N52</f>
        <v>0</v>
      </c>
      <c r="I276" s="915" t="n">
        <f aca="false">'12-45'!O52</f>
        <v>0</v>
      </c>
      <c r="J276" s="915" t="n">
        <f aca="false">'12-45'!P52</f>
        <v>0</v>
      </c>
      <c r="K276" s="915" t="n">
        <f aca="false">'12-45'!Q52</f>
        <v>0</v>
      </c>
      <c r="L276" s="915" t="n">
        <f aca="false">'12-45'!R52</f>
        <v>0</v>
      </c>
      <c r="M276" s="915" t="n">
        <f aca="false">'12-45'!S52</f>
        <v>0</v>
      </c>
      <c r="N276" s="915" t="n">
        <f aca="false">'12-45'!T52</f>
        <v>0</v>
      </c>
      <c r="O276" s="915" t="n">
        <f aca="false">'12-45'!U52</f>
        <v>0</v>
      </c>
      <c r="P276" s="915" t="n">
        <f aca="false">'12-45'!V52</f>
        <v>0</v>
      </c>
      <c r="Q276" s="915" t="n">
        <f aca="false">'12-45'!W52</f>
        <v>0</v>
      </c>
      <c r="R276" s="915" t="n">
        <f aca="false">'12-45'!X52</f>
        <v>0</v>
      </c>
      <c r="S276" s="915" t="n">
        <f aca="false">'12-45'!Y52</f>
        <v>1</v>
      </c>
      <c r="T276" s="915" t="n">
        <f aca="false">'12-45'!Z52</f>
        <v>1</v>
      </c>
      <c r="U276" s="915" t="n">
        <f aca="false">'12-45'!AA52</f>
        <v>0</v>
      </c>
      <c r="V276" s="916" t="n">
        <f aca="false">'12-45'!AB52</f>
        <v>1</v>
      </c>
      <c r="W276" s="917" t="n">
        <f aca="false">'12-45'!AC52</f>
        <v>4</v>
      </c>
      <c r="X276" s="915" t="n">
        <f aca="false">'12-45'!AD52</f>
        <v>1</v>
      </c>
      <c r="Y276" s="915" t="n">
        <f aca="false">'12-45'!AE52</f>
        <v>0</v>
      </c>
      <c r="Z276" s="915" t="n">
        <f aca="false">'12-45'!AF52</f>
        <v>0</v>
      </c>
      <c r="AA276" s="868" t="n">
        <f aca="false">SUM(W276:Z276)</f>
        <v>5</v>
      </c>
      <c r="AB276" s="124"/>
    </row>
    <row r="277" s="123" customFormat="true" ht="13.5" hidden="false" customHeight="false" outlineLevel="0" collapsed="false">
      <c r="A277" s="880"/>
      <c r="B277" s="884"/>
      <c r="C277" s="884"/>
      <c r="D277" s="913" t="s">
        <v>475</v>
      </c>
      <c r="E277" s="914" t="n">
        <f aca="false">'12-45'!F53</f>
        <v>0</v>
      </c>
      <c r="F277" s="915" t="n">
        <f aca="false">'12-45'!L53</f>
        <v>0</v>
      </c>
      <c r="G277" s="915" t="n">
        <f aca="false">'12-45'!M53</f>
        <v>0</v>
      </c>
      <c r="H277" s="915" t="n">
        <f aca="false">'12-45'!N53</f>
        <v>0</v>
      </c>
      <c r="I277" s="915" t="n">
        <f aca="false">'12-45'!O53</f>
        <v>0</v>
      </c>
      <c r="J277" s="915" t="n">
        <f aca="false">'12-45'!P53</f>
        <v>0</v>
      </c>
      <c r="K277" s="915" t="n">
        <f aca="false">'12-45'!Q53</f>
        <v>0</v>
      </c>
      <c r="L277" s="915" t="n">
        <f aca="false">'12-45'!R53</f>
        <v>0</v>
      </c>
      <c r="M277" s="915" t="n">
        <f aca="false">'12-45'!S53</f>
        <v>0</v>
      </c>
      <c r="N277" s="915" t="n">
        <f aca="false">'12-45'!T53</f>
        <v>0</v>
      </c>
      <c r="O277" s="915" t="n">
        <f aca="false">'12-45'!U53</f>
        <v>0</v>
      </c>
      <c r="P277" s="915" t="n">
        <f aca="false">'12-45'!V53</f>
        <v>0</v>
      </c>
      <c r="Q277" s="915" t="n">
        <f aca="false">'12-45'!W53</f>
        <v>0</v>
      </c>
      <c r="R277" s="915" t="n">
        <f aca="false">'12-45'!X53</f>
        <v>0</v>
      </c>
      <c r="S277" s="915" t="n">
        <f aca="false">'12-45'!Y53</f>
        <v>0</v>
      </c>
      <c r="T277" s="915" t="n">
        <f aca="false">'12-45'!Z53</f>
        <v>0</v>
      </c>
      <c r="U277" s="915" t="n">
        <f aca="false">'12-45'!AA53</f>
        <v>0</v>
      </c>
      <c r="V277" s="916" t="n">
        <f aca="false">'12-45'!AB53</f>
        <v>0</v>
      </c>
      <c r="W277" s="917" t="n">
        <f aca="false">'12-45'!AC53</f>
        <v>0</v>
      </c>
      <c r="X277" s="915" t="n">
        <f aca="false">'12-45'!AD53</f>
        <v>0</v>
      </c>
      <c r="Y277" s="915" t="n">
        <f aca="false">'12-45'!AE53</f>
        <v>0</v>
      </c>
      <c r="Z277" s="915" t="n">
        <f aca="false">'12-45'!AF53</f>
        <v>0</v>
      </c>
      <c r="AA277" s="868" t="n">
        <f aca="false">SUM(W277:Z277)</f>
        <v>0</v>
      </c>
      <c r="AB277" s="124"/>
    </row>
    <row r="278" s="123" customFormat="true" ht="13.5" hidden="false" customHeight="false" outlineLevel="0" collapsed="false">
      <c r="A278" s="880"/>
      <c r="B278" s="884"/>
      <c r="C278" s="884"/>
      <c r="D278" s="913" t="s">
        <v>476</v>
      </c>
      <c r="E278" s="914" t="n">
        <f aca="false">'12-45'!F54</f>
        <v>8</v>
      </c>
      <c r="F278" s="915" t="n">
        <f aca="false">'12-45'!L54</f>
        <v>0</v>
      </c>
      <c r="G278" s="915" t="n">
        <f aca="false">'12-45'!M54</f>
        <v>0</v>
      </c>
      <c r="H278" s="915" t="n">
        <f aca="false">'12-45'!N54</f>
        <v>0</v>
      </c>
      <c r="I278" s="915" t="n">
        <f aca="false">'12-45'!O54</f>
        <v>0</v>
      </c>
      <c r="J278" s="915" t="n">
        <f aca="false">'12-45'!P54</f>
        <v>0</v>
      </c>
      <c r="K278" s="915" t="n">
        <f aca="false">'12-45'!Q54</f>
        <v>0</v>
      </c>
      <c r="L278" s="915" t="n">
        <f aca="false">'12-45'!R54</f>
        <v>0</v>
      </c>
      <c r="M278" s="915" t="n">
        <f aca="false">'12-45'!S54</f>
        <v>0</v>
      </c>
      <c r="N278" s="915" t="n">
        <f aca="false">'12-45'!T54</f>
        <v>0</v>
      </c>
      <c r="O278" s="915" t="n">
        <f aca="false">'12-45'!U54</f>
        <v>0</v>
      </c>
      <c r="P278" s="915" t="n">
        <f aca="false">'12-45'!V54</f>
        <v>0</v>
      </c>
      <c r="Q278" s="915" t="n">
        <f aca="false">'12-45'!W54</f>
        <v>0</v>
      </c>
      <c r="R278" s="915" t="n">
        <f aca="false">'12-45'!X54</f>
        <v>0</v>
      </c>
      <c r="S278" s="915" t="n">
        <f aca="false">'12-45'!Y54</f>
        <v>1</v>
      </c>
      <c r="T278" s="915" t="n">
        <f aca="false">'12-45'!Z54</f>
        <v>1</v>
      </c>
      <c r="U278" s="915" t="n">
        <f aca="false">'12-45'!AA54</f>
        <v>0</v>
      </c>
      <c r="V278" s="916" t="n">
        <f aca="false">'12-45'!AB54</f>
        <v>1</v>
      </c>
      <c r="W278" s="917" t="n">
        <f aca="false">'12-45'!AC54</f>
        <v>4</v>
      </c>
      <c r="X278" s="915" t="n">
        <f aca="false">'12-45'!AD54</f>
        <v>1</v>
      </c>
      <c r="Y278" s="915" t="n">
        <f aca="false">'12-45'!AE54</f>
        <v>0</v>
      </c>
      <c r="Z278" s="915" t="n">
        <f aca="false">'12-45'!AF54</f>
        <v>0</v>
      </c>
      <c r="AA278" s="868" t="n">
        <f aca="false">SUM(W278:Z278)</f>
        <v>5</v>
      </c>
      <c r="AB278" s="124"/>
    </row>
    <row r="279" s="123" customFormat="true" ht="13.5" hidden="false" customHeight="true" outlineLevel="0" collapsed="false">
      <c r="A279" s="880" t="s">
        <v>445</v>
      </c>
      <c r="B279" s="884" t="s">
        <v>446</v>
      </c>
      <c r="C279" s="884"/>
      <c r="D279" s="913" t="s">
        <v>7</v>
      </c>
      <c r="E279" s="914" t="n">
        <f aca="false">'12-45'!F55</f>
        <v>140</v>
      </c>
      <c r="F279" s="915" t="n">
        <f aca="false">'12-45'!L55</f>
        <v>1</v>
      </c>
      <c r="G279" s="915" t="n">
        <f aca="false">'12-45'!M55</f>
        <v>0</v>
      </c>
      <c r="H279" s="915" t="n">
        <f aca="false">'12-45'!N55</f>
        <v>0</v>
      </c>
      <c r="I279" s="915" t="n">
        <f aca="false">'12-45'!O55</f>
        <v>0</v>
      </c>
      <c r="J279" s="915" t="n">
        <f aca="false">'12-45'!P55</f>
        <v>0</v>
      </c>
      <c r="K279" s="915" t="n">
        <f aca="false">'12-45'!Q55</f>
        <v>0</v>
      </c>
      <c r="L279" s="915" t="n">
        <f aca="false">'12-45'!R55</f>
        <v>0</v>
      </c>
      <c r="M279" s="915" t="n">
        <f aca="false">'12-45'!S55</f>
        <v>0</v>
      </c>
      <c r="N279" s="915" t="n">
        <f aca="false">'12-45'!T55</f>
        <v>1</v>
      </c>
      <c r="O279" s="915" t="n">
        <f aca="false">'12-45'!U55</f>
        <v>0</v>
      </c>
      <c r="P279" s="915" t="n">
        <f aca="false">'12-45'!V55</f>
        <v>4</v>
      </c>
      <c r="Q279" s="915" t="n">
        <f aca="false">'12-45'!W55</f>
        <v>0</v>
      </c>
      <c r="R279" s="915" t="n">
        <f aca="false">'12-45'!X55</f>
        <v>3</v>
      </c>
      <c r="S279" s="915" t="n">
        <f aca="false">'12-45'!Y55</f>
        <v>4</v>
      </c>
      <c r="T279" s="915" t="n">
        <f aca="false">'12-45'!Z55</f>
        <v>7</v>
      </c>
      <c r="U279" s="915" t="n">
        <f aca="false">'12-45'!AA55</f>
        <v>13</v>
      </c>
      <c r="V279" s="916" t="n">
        <f aca="false">'12-45'!AB55</f>
        <v>20</v>
      </c>
      <c r="W279" s="917" t="n">
        <f aca="false">'12-45'!AC55</f>
        <v>32</v>
      </c>
      <c r="X279" s="915" t="n">
        <f aca="false">'12-45'!AD55</f>
        <v>35</v>
      </c>
      <c r="Y279" s="915" t="n">
        <f aca="false">'12-45'!AE55</f>
        <v>17</v>
      </c>
      <c r="Z279" s="915" t="n">
        <f aca="false">'12-45'!AF55</f>
        <v>3</v>
      </c>
      <c r="AA279" s="868" t="n">
        <f aca="false">SUM(W279:Z279)</f>
        <v>87</v>
      </c>
      <c r="AB279" s="124"/>
    </row>
    <row r="280" s="123" customFormat="true" ht="13.5" hidden="false" customHeight="false" outlineLevel="0" collapsed="false">
      <c r="A280" s="880"/>
      <c r="B280" s="884"/>
      <c r="C280" s="884"/>
      <c r="D280" s="913" t="s">
        <v>475</v>
      </c>
      <c r="E280" s="914" t="n">
        <f aca="false">'12-45'!F56</f>
        <v>58</v>
      </c>
      <c r="F280" s="915" t="n">
        <f aca="false">'12-45'!L56</f>
        <v>0</v>
      </c>
      <c r="G280" s="915" t="n">
        <f aca="false">'12-45'!M56</f>
        <v>0</v>
      </c>
      <c r="H280" s="915" t="n">
        <f aca="false">'12-45'!N56</f>
        <v>0</v>
      </c>
      <c r="I280" s="915" t="n">
        <f aca="false">'12-45'!O56</f>
        <v>0</v>
      </c>
      <c r="J280" s="915" t="n">
        <f aca="false">'12-45'!P56</f>
        <v>0</v>
      </c>
      <c r="K280" s="915" t="n">
        <f aca="false">'12-45'!Q56</f>
        <v>0</v>
      </c>
      <c r="L280" s="915" t="n">
        <f aca="false">'12-45'!R56</f>
        <v>0</v>
      </c>
      <c r="M280" s="915" t="n">
        <f aca="false">'12-45'!S56</f>
        <v>0</v>
      </c>
      <c r="N280" s="915" t="n">
        <f aca="false">'12-45'!T56</f>
        <v>1</v>
      </c>
      <c r="O280" s="915" t="n">
        <f aca="false">'12-45'!U56</f>
        <v>0</v>
      </c>
      <c r="P280" s="915" t="n">
        <f aca="false">'12-45'!V56</f>
        <v>4</v>
      </c>
      <c r="Q280" s="915" t="n">
        <f aca="false">'12-45'!W56</f>
        <v>0</v>
      </c>
      <c r="R280" s="915" t="n">
        <f aca="false">'12-45'!X56</f>
        <v>2</v>
      </c>
      <c r="S280" s="915" t="n">
        <f aca="false">'12-45'!Y56</f>
        <v>2</v>
      </c>
      <c r="T280" s="915" t="n">
        <f aca="false">'12-45'!Z56</f>
        <v>6</v>
      </c>
      <c r="U280" s="915" t="n">
        <f aca="false">'12-45'!AA56</f>
        <v>7</v>
      </c>
      <c r="V280" s="916" t="n">
        <f aca="false">'12-45'!AB56</f>
        <v>11</v>
      </c>
      <c r="W280" s="917" t="n">
        <f aca="false">'12-45'!AC56</f>
        <v>10</v>
      </c>
      <c r="X280" s="915" t="n">
        <f aca="false">'12-45'!AD56</f>
        <v>11</v>
      </c>
      <c r="Y280" s="915" t="n">
        <f aca="false">'12-45'!AE56</f>
        <v>3</v>
      </c>
      <c r="Z280" s="915" t="n">
        <f aca="false">'12-45'!AF56</f>
        <v>1</v>
      </c>
      <c r="AA280" s="868" t="n">
        <f aca="false">SUM(W280:Z280)</f>
        <v>25</v>
      </c>
      <c r="AB280" s="124"/>
    </row>
    <row r="281" s="123" customFormat="true" ht="13.5" hidden="false" customHeight="false" outlineLevel="0" collapsed="false">
      <c r="A281" s="880"/>
      <c r="B281" s="884"/>
      <c r="C281" s="884"/>
      <c r="D281" s="913" t="s">
        <v>476</v>
      </c>
      <c r="E281" s="914" t="n">
        <f aca="false">'12-45'!F57</f>
        <v>82</v>
      </c>
      <c r="F281" s="915" t="n">
        <f aca="false">'12-45'!L57</f>
        <v>1</v>
      </c>
      <c r="G281" s="915" t="n">
        <f aca="false">'12-45'!M57</f>
        <v>0</v>
      </c>
      <c r="H281" s="915" t="n">
        <f aca="false">'12-45'!N57</f>
        <v>0</v>
      </c>
      <c r="I281" s="915" t="n">
        <f aca="false">'12-45'!O57</f>
        <v>0</v>
      </c>
      <c r="J281" s="915" t="n">
        <f aca="false">'12-45'!P57</f>
        <v>0</v>
      </c>
      <c r="K281" s="915" t="n">
        <f aca="false">'12-45'!Q57</f>
        <v>0</v>
      </c>
      <c r="L281" s="915" t="n">
        <f aca="false">'12-45'!R57</f>
        <v>0</v>
      </c>
      <c r="M281" s="915" t="n">
        <f aca="false">'12-45'!S57</f>
        <v>0</v>
      </c>
      <c r="N281" s="915" t="n">
        <f aca="false">'12-45'!T57</f>
        <v>0</v>
      </c>
      <c r="O281" s="915" t="n">
        <f aca="false">'12-45'!U57</f>
        <v>0</v>
      </c>
      <c r="P281" s="915" t="n">
        <f aca="false">'12-45'!V57</f>
        <v>0</v>
      </c>
      <c r="Q281" s="915" t="n">
        <f aca="false">'12-45'!W57</f>
        <v>0</v>
      </c>
      <c r="R281" s="915" t="n">
        <f aca="false">'12-45'!X57</f>
        <v>1</v>
      </c>
      <c r="S281" s="915" t="n">
        <f aca="false">'12-45'!Y57</f>
        <v>2</v>
      </c>
      <c r="T281" s="915" t="n">
        <f aca="false">'12-45'!Z57</f>
        <v>1</v>
      </c>
      <c r="U281" s="915" t="n">
        <f aca="false">'12-45'!AA57</f>
        <v>6</v>
      </c>
      <c r="V281" s="916" t="n">
        <f aca="false">'12-45'!AB57</f>
        <v>9</v>
      </c>
      <c r="W281" s="917" t="n">
        <f aca="false">'12-45'!AC57</f>
        <v>22</v>
      </c>
      <c r="X281" s="915" t="n">
        <f aca="false">'12-45'!AD57</f>
        <v>24</v>
      </c>
      <c r="Y281" s="915" t="n">
        <f aca="false">'12-45'!AE57</f>
        <v>14</v>
      </c>
      <c r="Z281" s="915" t="n">
        <f aca="false">'12-45'!AF57</f>
        <v>2</v>
      </c>
      <c r="AA281" s="868" t="n">
        <f aca="false">SUM(W281:Z281)</f>
        <v>62</v>
      </c>
      <c r="AB281" s="124"/>
    </row>
    <row r="282" s="123" customFormat="true" ht="13.5" hidden="false" customHeight="false" outlineLevel="0" collapsed="false">
      <c r="A282" s="880" t="s">
        <v>447</v>
      </c>
      <c r="B282" s="880" t="s">
        <v>477</v>
      </c>
      <c r="C282" s="884" t="s">
        <v>374</v>
      </c>
      <c r="D282" s="913" t="s">
        <v>7</v>
      </c>
      <c r="E282" s="914" t="n">
        <f aca="false">'12-45'!F58</f>
        <v>15</v>
      </c>
      <c r="F282" s="915" t="n">
        <f aca="false">'12-45'!L58</f>
        <v>0</v>
      </c>
      <c r="G282" s="915" t="n">
        <f aca="false">'12-45'!M58</f>
        <v>0</v>
      </c>
      <c r="H282" s="915" t="n">
        <f aca="false">'12-45'!N58</f>
        <v>0</v>
      </c>
      <c r="I282" s="915" t="n">
        <f aca="false">'12-45'!O58</f>
        <v>0</v>
      </c>
      <c r="J282" s="915" t="n">
        <f aca="false">'12-45'!P58</f>
        <v>0</v>
      </c>
      <c r="K282" s="915" t="n">
        <f aca="false">'12-45'!Q58</f>
        <v>0</v>
      </c>
      <c r="L282" s="915" t="n">
        <f aca="false">'12-45'!R58</f>
        <v>0</v>
      </c>
      <c r="M282" s="915" t="n">
        <f aca="false">'12-45'!S58</f>
        <v>0</v>
      </c>
      <c r="N282" s="915" t="n">
        <f aca="false">'12-45'!T58</f>
        <v>0</v>
      </c>
      <c r="O282" s="915" t="n">
        <f aca="false">'12-45'!U58</f>
        <v>0</v>
      </c>
      <c r="P282" s="915" t="n">
        <f aca="false">'12-45'!V58</f>
        <v>1</v>
      </c>
      <c r="Q282" s="915" t="n">
        <f aca="false">'12-45'!W58</f>
        <v>0</v>
      </c>
      <c r="R282" s="915" t="n">
        <f aca="false">'12-45'!X58</f>
        <v>1</v>
      </c>
      <c r="S282" s="915" t="n">
        <f aca="false">'12-45'!Y58</f>
        <v>0</v>
      </c>
      <c r="T282" s="915" t="n">
        <f aca="false">'12-45'!Z58</f>
        <v>2</v>
      </c>
      <c r="U282" s="915" t="n">
        <f aca="false">'12-45'!AA58</f>
        <v>1</v>
      </c>
      <c r="V282" s="916" t="n">
        <f aca="false">'12-45'!AB58</f>
        <v>1</v>
      </c>
      <c r="W282" s="917" t="n">
        <f aca="false">'12-45'!AC58</f>
        <v>5</v>
      </c>
      <c r="X282" s="915" t="n">
        <f aca="false">'12-45'!AD58</f>
        <v>3</v>
      </c>
      <c r="Y282" s="915" t="n">
        <f aca="false">'12-45'!AE58</f>
        <v>1</v>
      </c>
      <c r="Z282" s="915" t="n">
        <f aca="false">'12-45'!AF58</f>
        <v>0</v>
      </c>
      <c r="AA282" s="868" t="n">
        <f aca="false">SUM(W282:Z282)</f>
        <v>9</v>
      </c>
      <c r="AB282" s="124"/>
    </row>
    <row r="283" s="123" customFormat="true" ht="13.5" hidden="false" customHeight="false" outlineLevel="0" collapsed="false">
      <c r="A283" s="880"/>
      <c r="B283" s="880"/>
      <c r="C283" s="880"/>
      <c r="D283" s="913" t="s">
        <v>475</v>
      </c>
      <c r="E283" s="914" t="n">
        <f aca="false">'12-45'!F59</f>
        <v>9</v>
      </c>
      <c r="F283" s="915" t="n">
        <f aca="false">'12-45'!L59</f>
        <v>0</v>
      </c>
      <c r="G283" s="915" t="n">
        <f aca="false">'12-45'!M59</f>
        <v>0</v>
      </c>
      <c r="H283" s="915" t="n">
        <f aca="false">'12-45'!N59</f>
        <v>0</v>
      </c>
      <c r="I283" s="915" t="n">
        <f aca="false">'12-45'!O59</f>
        <v>0</v>
      </c>
      <c r="J283" s="915" t="n">
        <f aca="false">'12-45'!P59</f>
        <v>0</v>
      </c>
      <c r="K283" s="915" t="n">
        <f aca="false">'12-45'!Q59</f>
        <v>0</v>
      </c>
      <c r="L283" s="915" t="n">
        <f aca="false">'12-45'!R59</f>
        <v>0</v>
      </c>
      <c r="M283" s="915" t="n">
        <f aca="false">'12-45'!S59</f>
        <v>0</v>
      </c>
      <c r="N283" s="915" t="n">
        <f aca="false">'12-45'!T59</f>
        <v>0</v>
      </c>
      <c r="O283" s="915" t="n">
        <f aca="false">'12-45'!U59</f>
        <v>0</v>
      </c>
      <c r="P283" s="915" t="n">
        <f aca="false">'12-45'!V59</f>
        <v>1</v>
      </c>
      <c r="Q283" s="915" t="n">
        <f aca="false">'12-45'!W59</f>
        <v>0</v>
      </c>
      <c r="R283" s="915" t="n">
        <f aca="false">'12-45'!X59</f>
        <v>0</v>
      </c>
      <c r="S283" s="915" t="n">
        <f aca="false">'12-45'!Y59</f>
        <v>0</v>
      </c>
      <c r="T283" s="915" t="n">
        <f aca="false">'12-45'!Z59</f>
        <v>2</v>
      </c>
      <c r="U283" s="915" t="n">
        <f aca="false">'12-45'!AA59</f>
        <v>1</v>
      </c>
      <c r="V283" s="916" t="n">
        <f aca="false">'12-45'!AB59</f>
        <v>1</v>
      </c>
      <c r="W283" s="917" t="n">
        <f aca="false">'12-45'!AC59</f>
        <v>2</v>
      </c>
      <c r="X283" s="915" t="n">
        <f aca="false">'12-45'!AD59</f>
        <v>1</v>
      </c>
      <c r="Y283" s="915" t="n">
        <f aca="false">'12-45'!AE59</f>
        <v>1</v>
      </c>
      <c r="Z283" s="915" t="n">
        <f aca="false">'12-45'!AF59</f>
        <v>0</v>
      </c>
      <c r="AA283" s="868" t="n">
        <f aca="false">SUM(W283:Z283)</f>
        <v>4</v>
      </c>
      <c r="AB283" s="124"/>
    </row>
    <row r="284" s="123" customFormat="true" ht="13.5" hidden="false" customHeight="false" outlineLevel="0" collapsed="false">
      <c r="A284" s="880"/>
      <c r="B284" s="880"/>
      <c r="C284" s="880"/>
      <c r="D284" s="913" t="s">
        <v>476</v>
      </c>
      <c r="E284" s="914" t="n">
        <f aca="false">'12-45'!F60</f>
        <v>6</v>
      </c>
      <c r="F284" s="915" t="n">
        <f aca="false">'12-45'!L60</f>
        <v>0</v>
      </c>
      <c r="G284" s="915" t="n">
        <f aca="false">'12-45'!M60</f>
        <v>0</v>
      </c>
      <c r="H284" s="915" t="n">
        <f aca="false">'12-45'!N60</f>
        <v>0</v>
      </c>
      <c r="I284" s="915" t="n">
        <f aca="false">'12-45'!O60</f>
        <v>0</v>
      </c>
      <c r="J284" s="915" t="n">
        <f aca="false">'12-45'!P60</f>
        <v>0</v>
      </c>
      <c r="K284" s="915" t="n">
        <f aca="false">'12-45'!Q60</f>
        <v>0</v>
      </c>
      <c r="L284" s="915" t="n">
        <f aca="false">'12-45'!R60</f>
        <v>0</v>
      </c>
      <c r="M284" s="915" t="n">
        <f aca="false">'12-45'!S60</f>
        <v>0</v>
      </c>
      <c r="N284" s="915" t="n">
        <f aca="false">'12-45'!T60</f>
        <v>0</v>
      </c>
      <c r="O284" s="915" t="n">
        <f aca="false">'12-45'!U60</f>
        <v>0</v>
      </c>
      <c r="P284" s="915" t="n">
        <f aca="false">'12-45'!V60</f>
        <v>0</v>
      </c>
      <c r="Q284" s="915" t="n">
        <f aca="false">'12-45'!W60</f>
        <v>0</v>
      </c>
      <c r="R284" s="915" t="n">
        <f aca="false">'12-45'!X60</f>
        <v>1</v>
      </c>
      <c r="S284" s="915" t="n">
        <f aca="false">'12-45'!Y60</f>
        <v>0</v>
      </c>
      <c r="T284" s="915" t="n">
        <f aca="false">'12-45'!Z60</f>
        <v>0</v>
      </c>
      <c r="U284" s="915" t="n">
        <f aca="false">'12-45'!AA60</f>
        <v>0</v>
      </c>
      <c r="V284" s="916" t="n">
        <f aca="false">'12-45'!AB60</f>
        <v>0</v>
      </c>
      <c r="W284" s="917" t="n">
        <f aca="false">'12-45'!AC60</f>
        <v>3</v>
      </c>
      <c r="X284" s="915" t="n">
        <f aca="false">'12-45'!AD60</f>
        <v>2</v>
      </c>
      <c r="Y284" s="915" t="n">
        <f aca="false">'12-45'!AE60</f>
        <v>0</v>
      </c>
      <c r="Z284" s="915" t="n">
        <f aca="false">'12-45'!AF60</f>
        <v>0</v>
      </c>
      <c r="AA284" s="868" t="n">
        <f aca="false">SUM(W284:Z284)</f>
        <v>5</v>
      </c>
      <c r="AB284" s="124"/>
    </row>
    <row r="285" s="123" customFormat="true" ht="13.5" hidden="false" customHeight="true" outlineLevel="0" collapsed="false">
      <c r="A285" s="880" t="s">
        <v>448</v>
      </c>
      <c r="B285" s="884"/>
      <c r="C285" s="889" t="s">
        <v>1073</v>
      </c>
      <c r="D285" s="913" t="s">
        <v>7</v>
      </c>
      <c r="E285" s="914" t="n">
        <f aca="false">'12-45'!F61</f>
        <v>16</v>
      </c>
      <c r="F285" s="915" t="n">
        <f aca="false">'12-45'!L61</f>
        <v>0</v>
      </c>
      <c r="G285" s="915" t="n">
        <f aca="false">'12-45'!M61</f>
        <v>0</v>
      </c>
      <c r="H285" s="915" t="n">
        <f aca="false">'12-45'!N61</f>
        <v>0</v>
      </c>
      <c r="I285" s="915" t="n">
        <f aca="false">'12-45'!O61</f>
        <v>0</v>
      </c>
      <c r="J285" s="915" t="n">
        <f aca="false">'12-45'!P61</f>
        <v>0</v>
      </c>
      <c r="K285" s="915" t="n">
        <f aca="false">'12-45'!Q61</f>
        <v>0</v>
      </c>
      <c r="L285" s="915" t="n">
        <f aca="false">'12-45'!R61</f>
        <v>0</v>
      </c>
      <c r="M285" s="915" t="n">
        <f aca="false">'12-45'!S61</f>
        <v>0</v>
      </c>
      <c r="N285" s="915" t="n">
        <f aca="false">'12-45'!T61</f>
        <v>0</v>
      </c>
      <c r="O285" s="915" t="n">
        <f aca="false">'12-45'!U61</f>
        <v>0</v>
      </c>
      <c r="P285" s="915" t="n">
        <f aca="false">'12-45'!V61</f>
        <v>1</v>
      </c>
      <c r="Q285" s="915" t="n">
        <f aca="false">'12-45'!W61</f>
        <v>0</v>
      </c>
      <c r="R285" s="915" t="n">
        <f aca="false">'12-45'!X61</f>
        <v>0</v>
      </c>
      <c r="S285" s="915" t="n">
        <f aca="false">'12-45'!Y61</f>
        <v>2</v>
      </c>
      <c r="T285" s="915" t="n">
        <f aca="false">'12-45'!Z61</f>
        <v>1</v>
      </c>
      <c r="U285" s="915" t="n">
        <f aca="false">'12-45'!AA61</f>
        <v>4</v>
      </c>
      <c r="V285" s="916" t="n">
        <f aca="false">'12-45'!AB61</f>
        <v>1</v>
      </c>
      <c r="W285" s="917" t="n">
        <f aca="false">'12-45'!AC61</f>
        <v>1</v>
      </c>
      <c r="X285" s="915" t="n">
        <f aca="false">'12-45'!AD61</f>
        <v>6</v>
      </c>
      <c r="Y285" s="915" t="n">
        <f aca="false">'12-45'!AE61</f>
        <v>0</v>
      </c>
      <c r="Z285" s="915" t="n">
        <f aca="false">'12-45'!AF61</f>
        <v>0</v>
      </c>
      <c r="AA285" s="868" t="n">
        <f aca="false">SUM(W285:Z285)</f>
        <v>7</v>
      </c>
      <c r="AB285" s="124"/>
    </row>
    <row r="286" s="123" customFormat="true" ht="13.5" hidden="false" customHeight="false" outlineLevel="0" collapsed="false">
      <c r="A286" s="880"/>
      <c r="B286" s="884"/>
      <c r="C286" s="884"/>
      <c r="D286" s="913" t="s">
        <v>475</v>
      </c>
      <c r="E286" s="914" t="n">
        <f aca="false">'12-45'!F62</f>
        <v>8</v>
      </c>
      <c r="F286" s="915" t="n">
        <f aca="false">'12-45'!L62</f>
        <v>0</v>
      </c>
      <c r="G286" s="915" t="n">
        <f aca="false">'12-45'!M62</f>
        <v>0</v>
      </c>
      <c r="H286" s="915" t="n">
        <f aca="false">'12-45'!N62</f>
        <v>0</v>
      </c>
      <c r="I286" s="915" t="n">
        <f aca="false">'12-45'!O62</f>
        <v>0</v>
      </c>
      <c r="J286" s="915" t="n">
        <f aca="false">'12-45'!P62</f>
        <v>0</v>
      </c>
      <c r="K286" s="915" t="n">
        <f aca="false">'12-45'!Q62</f>
        <v>0</v>
      </c>
      <c r="L286" s="915" t="n">
        <f aca="false">'12-45'!R62</f>
        <v>0</v>
      </c>
      <c r="M286" s="915" t="n">
        <f aca="false">'12-45'!S62</f>
        <v>0</v>
      </c>
      <c r="N286" s="915" t="n">
        <f aca="false">'12-45'!T62</f>
        <v>0</v>
      </c>
      <c r="O286" s="915" t="n">
        <f aca="false">'12-45'!U62</f>
        <v>0</v>
      </c>
      <c r="P286" s="915" t="n">
        <f aca="false">'12-45'!V62</f>
        <v>1</v>
      </c>
      <c r="Q286" s="915" t="n">
        <f aca="false">'12-45'!W62</f>
        <v>0</v>
      </c>
      <c r="R286" s="915" t="n">
        <f aca="false">'12-45'!X62</f>
        <v>0</v>
      </c>
      <c r="S286" s="915" t="n">
        <f aca="false">'12-45'!Y62</f>
        <v>1</v>
      </c>
      <c r="T286" s="915" t="n">
        <f aca="false">'12-45'!Z62</f>
        <v>0</v>
      </c>
      <c r="U286" s="915" t="n">
        <f aca="false">'12-45'!AA62</f>
        <v>2</v>
      </c>
      <c r="V286" s="916" t="n">
        <f aca="false">'12-45'!AB62</f>
        <v>1</v>
      </c>
      <c r="W286" s="917" t="n">
        <f aca="false">'12-45'!AC62</f>
        <v>0</v>
      </c>
      <c r="X286" s="915" t="n">
        <f aca="false">'12-45'!AD62</f>
        <v>3</v>
      </c>
      <c r="Y286" s="915" t="n">
        <f aca="false">'12-45'!AE62</f>
        <v>0</v>
      </c>
      <c r="Z286" s="915" t="n">
        <f aca="false">'12-45'!AF62</f>
        <v>0</v>
      </c>
      <c r="AA286" s="868" t="n">
        <f aca="false">SUM(W286:Z286)</f>
        <v>3</v>
      </c>
      <c r="AB286" s="124"/>
    </row>
    <row r="287" s="123" customFormat="true" ht="13.5" hidden="false" customHeight="false" outlineLevel="0" collapsed="false">
      <c r="A287" s="880"/>
      <c r="B287" s="884"/>
      <c r="C287" s="884"/>
      <c r="D287" s="913" t="s">
        <v>476</v>
      </c>
      <c r="E287" s="914" t="n">
        <f aca="false">'12-45'!F63</f>
        <v>8</v>
      </c>
      <c r="F287" s="915" t="n">
        <f aca="false">'12-45'!L63</f>
        <v>0</v>
      </c>
      <c r="G287" s="915" t="n">
        <f aca="false">'12-45'!M63</f>
        <v>0</v>
      </c>
      <c r="H287" s="915" t="n">
        <f aca="false">'12-45'!N63</f>
        <v>0</v>
      </c>
      <c r="I287" s="915" t="n">
        <f aca="false">'12-45'!O63</f>
        <v>0</v>
      </c>
      <c r="J287" s="915" t="n">
        <f aca="false">'12-45'!P63</f>
        <v>0</v>
      </c>
      <c r="K287" s="915" t="n">
        <f aca="false">'12-45'!Q63</f>
        <v>0</v>
      </c>
      <c r="L287" s="915" t="n">
        <f aca="false">'12-45'!R63</f>
        <v>0</v>
      </c>
      <c r="M287" s="915" t="n">
        <f aca="false">'12-45'!S63</f>
        <v>0</v>
      </c>
      <c r="N287" s="915" t="n">
        <f aca="false">'12-45'!T63</f>
        <v>0</v>
      </c>
      <c r="O287" s="915" t="n">
        <f aca="false">'12-45'!U63</f>
        <v>0</v>
      </c>
      <c r="P287" s="915" t="n">
        <f aca="false">'12-45'!V63</f>
        <v>0</v>
      </c>
      <c r="Q287" s="915" t="n">
        <f aca="false">'12-45'!W63</f>
        <v>0</v>
      </c>
      <c r="R287" s="915" t="n">
        <f aca="false">'12-45'!X63</f>
        <v>0</v>
      </c>
      <c r="S287" s="915" t="n">
        <f aca="false">'12-45'!Y63</f>
        <v>1</v>
      </c>
      <c r="T287" s="915" t="n">
        <f aca="false">'12-45'!Z63</f>
        <v>1</v>
      </c>
      <c r="U287" s="915" t="n">
        <f aca="false">'12-45'!AA63</f>
        <v>2</v>
      </c>
      <c r="V287" s="916" t="n">
        <f aca="false">'12-45'!AB63</f>
        <v>0</v>
      </c>
      <c r="W287" s="917" t="n">
        <f aca="false">'12-45'!AC63</f>
        <v>1</v>
      </c>
      <c r="X287" s="915" t="n">
        <f aca="false">'12-45'!AD63</f>
        <v>3</v>
      </c>
      <c r="Y287" s="915" t="n">
        <f aca="false">'12-45'!AE63</f>
        <v>0</v>
      </c>
      <c r="Z287" s="915" t="n">
        <f aca="false">'12-45'!AF63</f>
        <v>0</v>
      </c>
      <c r="AA287" s="868" t="n">
        <f aca="false">SUM(W287:Z287)</f>
        <v>4</v>
      </c>
      <c r="AB287" s="124"/>
    </row>
    <row r="288" s="123" customFormat="true" ht="13.5" hidden="false" customHeight="true" outlineLevel="0" collapsed="false">
      <c r="A288" s="880" t="s">
        <v>450</v>
      </c>
      <c r="B288" s="884"/>
      <c r="C288" s="889" t="s">
        <v>1074</v>
      </c>
      <c r="D288" s="913" t="s">
        <v>7</v>
      </c>
      <c r="E288" s="914" t="n">
        <f aca="false">'12-45'!F64</f>
        <v>19</v>
      </c>
      <c r="F288" s="915" t="n">
        <f aca="false">'12-45'!L64</f>
        <v>0</v>
      </c>
      <c r="G288" s="915" t="n">
        <f aca="false">'12-45'!M64</f>
        <v>0</v>
      </c>
      <c r="H288" s="915" t="n">
        <f aca="false">'12-45'!N64</f>
        <v>0</v>
      </c>
      <c r="I288" s="915" t="n">
        <f aca="false">'12-45'!O64</f>
        <v>0</v>
      </c>
      <c r="J288" s="915" t="n">
        <f aca="false">'12-45'!P64</f>
        <v>0</v>
      </c>
      <c r="K288" s="915" t="n">
        <f aca="false">'12-45'!Q64</f>
        <v>0</v>
      </c>
      <c r="L288" s="915" t="n">
        <f aca="false">'12-45'!R64</f>
        <v>0</v>
      </c>
      <c r="M288" s="915" t="n">
        <f aca="false">'12-45'!S64</f>
        <v>0</v>
      </c>
      <c r="N288" s="915" t="n">
        <f aca="false">'12-45'!T64</f>
        <v>1</v>
      </c>
      <c r="O288" s="915" t="n">
        <f aca="false">'12-45'!U64</f>
        <v>0</v>
      </c>
      <c r="P288" s="915" t="n">
        <f aca="false">'12-45'!V64</f>
        <v>1</v>
      </c>
      <c r="Q288" s="915" t="n">
        <f aca="false">'12-45'!W64</f>
        <v>0</v>
      </c>
      <c r="R288" s="915" t="n">
        <f aca="false">'12-45'!X64</f>
        <v>0</v>
      </c>
      <c r="S288" s="915" t="n">
        <f aca="false">'12-45'!Y64</f>
        <v>0</v>
      </c>
      <c r="T288" s="915" t="n">
        <f aca="false">'12-45'!Z64</f>
        <v>1</v>
      </c>
      <c r="U288" s="915" t="n">
        <f aca="false">'12-45'!AA64</f>
        <v>1</v>
      </c>
      <c r="V288" s="916" t="n">
        <f aca="false">'12-45'!AB64</f>
        <v>3</v>
      </c>
      <c r="W288" s="917" t="n">
        <f aca="false">'12-45'!AC64</f>
        <v>1</v>
      </c>
      <c r="X288" s="915" t="n">
        <f aca="false">'12-45'!AD64</f>
        <v>6</v>
      </c>
      <c r="Y288" s="915" t="n">
        <f aca="false">'12-45'!AE64</f>
        <v>4</v>
      </c>
      <c r="Z288" s="915" t="n">
        <f aca="false">'12-45'!AF64</f>
        <v>1</v>
      </c>
      <c r="AA288" s="868" t="n">
        <f aca="false">SUM(W288:Z288)</f>
        <v>12</v>
      </c>
      <c r="AB288" s="124"/>
    </row>
    <row r="289" s="123" customFormat="true" ht="13.5" hidden="false" customHeight="false" outlineLevel="0" collapsed="false">
      <c r="A289" s="880"/>
      <c r="B289" s="884"/>
      <c r="C289" s="884"/>
      <c r="D289" s="913" t="s">
        <v>475</v>
      </c>
      <c r="E289" s="914" t="n">
        <f aca="false">'12-45'!F65</f>
        <v>10</v>
      </c>
      <c r="F289" s="915" t="n">
        <f aca="false">'12-45'!L65</f>
        <v>0</v>
      </c>
      <c r="G289" s="915" t="n">
        <f aca="false">'12-45'!M65</f>
        <v>0</v>
      </c>
      <c r="H289" s="915" t="n">
        <f aca="false">'12-45'!N65</f>
        <v>0</v>
      </c>
      <c r="I289" s="915" t="n">
        <f aca="false">'12-45'!O65</f>
        <v>0</v>
      </c>
      <c r="J289" s="915" t="n">
        <f aca="false">'12-45'!P65</f>
        <v>0</v>
      </c>
      <c r="K289" s="915" t="n">
        <f aca="false">'12-45'!Q65</f>
        <v>0</v>
      </c>
      <c r="L289" s="915" t="n">
        <f aca="false">'12-45'!R65</f>
        <v>0</v>
      </c>
      <c r="M289" s="915" t="n">
        <f aca="false">'12-45'!S65</f>
        <v>0</v>
      </c>
      <c r="N289" s="915" t="n">
        <f aca="false">'12-45'!T65</f>
        <v>1</v>
      </c>
      <c r="O289" s="915" t="n">
        <f aca="false">'12-45'!U65</f>
        <v>0</v>
      </c>
      <c r="P289" s="915" t="n">
        <f aca="false">'12-45'!V65</f>
        <v>1</v>
      </c>
      <c r="Q289" s="915" t="n">
        <f aca="false">'12-45'!W65</f>
        <v>0</v>
      </c>
      <c r="R289" s="915" t="n">
        <f aca="false">'12-45'!X65</f>
        <v>0</v>
      </c>
      <c r="S289" s="915" t="n">
        <f aca="false">'12-45'!Y65</f>
        <v>0</v>
      </c>
      <c r="T289" s="915" t="n">
        <f aca="false">'12-45'!Z65</f>
        <v>1</v>
      </c>
      <c r="U289" s="915" t="n">
        <f aca="false">'12-45'!AA65</f>
        <v>0</v>
      </c>
      <c r="V289" s="916" t="n">
        <f aca="false">'12-45'!AB65</f>
        <v>3</v>
      </c>
      <c r="W289" s="917" t="n">
        <f aca="false">'12-45'!AC65</f>
        <v>0</v>
      </c>
      <c r="X289" s="915" t="n">
        <f aca="false">'12-45'!AD65</f>
        <v>3</v>
      </c>
      <c r="Y289" s="915" t="n">
        <f aca="false">'12-45'!AE65</f>
        <v>0</v>
      </c>
      <c r="Z289" s="915" t="n">
        <f aca="false">'12-45'!AF65</f>
        <v>1</v>
      </c>
      <c r="AA289" s="868" t="n">
        <f aca="false">SUM(W289:Z289)</f>
        <v>4</v>
      </c>
      <c r="AB289" s="124"/>
    </row>
    <row r="290" s="123" customFormat="true" ht="13.5" hidden="false" customHeight="false" outlineLevel="0" collapsed="false">
      <c r="A290" s="880"/>
      <c r="B290" s="884"/>
      <c r="C290" s="884"/>
      <c r="D290" s="913" t="s">
        <v>476</v>
      </c>
      <c r="E290" s="914" t="n">
        <f aca="false">'12-45'!F66</f>
        <v>9</v>
      </c>
      <c r="F290" s="915" t="n">
        <f aca="false">'12-45'!L66</f>
        <v>0</v>
      </c>
      <c r="G290" s="915" t="n">
        <f aca="false">'12-45'!M66</f>
        <v>0</v>
      </c>
      <c r="H290" s="915" t="n">
        <f aca="false">'12-45'!N66</f>
        <v>0</v>
      </c>
      <c r="I290" s="915" t="n">
        <f aca="false">'12-45'!O66</f>
        <v>0</v>
      </c>
      <c r="J290" s="915" t="n">
        <f aca="false">'12-45'!P66</f>
        <v>0</v>
      </c>
      <c r="K290" s="915" t="n">
        <f aca="false">'12-45'!Q66</f>
        <v>0</v>
      </c>
      <c r="L290" s="915" t="n">
        <f aca="false">'12-45'!R66</f>
        <v>0</v>
      </c>
      <c r="M290" s="915" t="n">
        <f aca="false">'12-45'!S66</f>
        <v>0</v>
      </c>
      <c r="N290" s="915" t="n">
        <f aca="false">'12-45'!T66</f>
        <v>0</v>
      </c>
      <c r="O290" s="915" t="n">
        <f aca="false">'12-45'!U66</f>
        <v>0</v>
      </c>
      <c r="P290" s="915" t="n">
        <f aca="false">'12-45'!V66</f>
        <v>0</v>
      </c>
      <c r="Q290" s="915" t="n">
        <f aca="false">'12-45'!W66</f>
        <v>0</v>
      </c>
      <c r="R290" s="915" t="n">
        <f aca="false">'12-45'!X66</f>
        <v>0</v>
      </c>
      <c r="S290" s="915" t="n">
        <f aca="false">'12-45'!Y66</f>
        <v>0</v>
      </c>
      <c r="T290" s="915" t="n">
        <f aca="false">'12-45'!Z66</f>
        <v>0</v>
      </c>
      <c r="U290" s="915" t="n">
        <f aca="false">'12-45'!AA66</f>
        <v>1</v>
      </c>
      <c r="V290" s="916" t="n">
        <f aca="false">'12-45'!AB66</f>
        <v>0</v>
      </c>
      <c r="W290" s="917" t="n">
        <f aca="false">'12-45'!AC66</f>
        <v>1</v>
      </c>
      <c r="X290" s="915" t="n">
        <f aca="false">'12-45'!AD66</f>
        <v>3</v>
      </c>
      <c r="Y290" s="915" t="n">
        <f aca="false">'12-45'!AE66</f>
        <v>4</v>
      </c>
      <c r="Z290" s="915" t="n">
        <f aca="false">'12-45'!AF66</f>
        <v>0</v>
      </c>
      <c r="AA290" s="868" t="n">
        <f aca="false">SUM(W290:Z290)</f>
        <v>8</v>
      </c>
      <c r="AB290" s="124"/>
    </row>
    <row r="291" s="123" customFormat="true" ht="13.5" hidden="false" customHeight="false" outlineLevel="0" collapsed="false">
      <c r="A291" s="880" t="s">
        <v>452</v>
      </c>
      <c r="B291" s="884"/>
      <c r="C291" s="884" t="s">
        <v>998</v>
      </c>
      <c r="D291" s="913" t="s">
        <v>7</v>
      </c>
      <c r="E291" s="914" t="n">
        <f aca="false">'12-45'!F67</f>
        <v>75</v>
      </c>
      <c r="F291" s="915" t="n">
        <f aca="false">'12-45'!L67</f>
        <v>0</v>
      </c>
      <c r="G291" s="915" t="n">
        <f aca="false">'12-45'!M67</f>
        <v>0</v>
      </c>
      <c r="H291" s="915" t="n">
        <f aca="false">'12-45'!N67</f>
        <v>0</v>
      </c>
      <c r="I291" s="915" t="n">
        <f aca="false">'12-45'!O67</f>
        <v>0</v>
      </c>
      <c r="J291" s="915" t="n">
        <f aca="false">'12-45'!P67</f>
        <v>0</v>
      </c>
      <c r="K291" s="915" t="n">
        <f aca="false">'12-45'!Q67</f>
        <v>0</v>
      </c>
      <c r="L291" s="915" t="n">
        <f aca="false">'12-45'!R67</f>
        <v>0</v>
      </c>
      <c r="M291" s="915" t="n">
        <f aca="false">'12-45'!S67</f>
        <v>0</v>
      </c>
      <c r="N291" s="915" t="n">
        <f aca="false">'12-45'!T67</f>
        <v>0</v>
      </c>
      <c r="O291" s="915" t="n">
        <f aca="false">'12-45'!U67</f>
        <v>0</v>
      </c>
      <c r="P291" s="915" t="n">
        <f aca="false">'12-45'!V67</f>
        <v>0</v>
      </c>
      <c r="Q291" s="915" t="n">
        <f aca="false">'12-45'!W67</f>
        <v>0</v>
      </c>
      <c r="R291" s="915" t="n">
        <f aca="false">'12-45'!X67</f>
        <v>1</v>
      </c>
      <c r="S291" s="915" t="n">
        <f aca="false">'12-45'!Y67</f>
        <v>1</v>
      </c>
      <c r="T291" s="915" t="n">
        <f aca="false">'12-45'!Z67</f>
        <v>1</v>
      </c>
      <c r="U291" s="915" t="n">
        <f aca="false">'12-45'!AA67</f>
        <v>6</v>
      </c>
      <c r="V291" s="916" t="n">
        <f aca="false">'12-45'!AB67</f>
        <v>13</v>
      </c>
      <c r="W291" s="917" t="n">
        <f aca="false">'12-45'!AC67</f>
        <v>21</v>
      </c>
      <c r="X291" s="915" t="n">
        <f aca="false">'12-45'!AD67</f>
        <v>19</v>
      </c>
      <c r="Y291" s="915" t="n">
        <f aca="false">'12-45'!AE67</f>
        <v>11</v>
      </c>
      <c r="Z291" s="915" t="n">
        <f aca="false">'12-45'!AF67</f>
        <v>2</v>
      </c>
      <c r="AA291" s="868" t="n">
        <f aca="false">SUM(W291:Z291)</f>
        <v>53</v>
      </c>
      <c r="AB291" s="124"/>
    </row>
    <row r="292" s="123" customFormat="true" ht="13.5" hidden="false" customHeight="false" outlineLevel="0" collapsed="false">
      <c r="A292" s="880"/>
      <c r="B292" s="884"/>
      <c r="C292" s="884"/>
      <c r="D292" s="913" t="s">
        <v>475</v>
      </c>
      <c r="E292" s="914" t="n">
        <f aca="false">'12-45'!F68</f>
        <v>23</v>
      </c>
      <c r="F292" s="915" t="n">
        <f aca="false">'12-45'!L68</f>
        <v>0</v>
      </c>
      <c r="G292" s="915" t="n">
        <f aca="false">'12-45'!M68</f>
        <v>0</v>
      </c>
      <c r="H292" s="915" t="n">
        <f aca="false">'12-45'!N68</f>
        <v>0</v>
      </c>
      <c r="I292" s="915" t="n">
        <f aca="false">'12-45'!O68</f>
        <v>0</v>
      </c>
      <c r="J292" s="915" t="n">
        <f aca="false">'12-45'!P68</f>
        <v>0</v>
      </c>
      <c r="K292" s="915" t="n">
        <f aca="false">'12-45'!Q68</f>
        <v>0</v>
      </c>
      <c r="L292" s="915" t="n">
        <f aca="false">'12-45'!R68</f>
        <v>0</v>
      </c>
      <c r="M292" s="915" t="n">
        <f aca="false">'12-45'!S68</f>
        <v>0</v>
      </c>
      <c r="N292" s="915" t="n">
        <f aca="false">'12-45'!T68</f>
        <v>0</v>
      </c>
      <c r="O292" s="915" t="n">
        <f aca="false">'12-45'!U68</f>
        <v>0</v>
      </c>
      <c r="P292" s="915" t="n">
        <f aca="false">'12-45'!V68</f>
        <v>0</v>
      </c>
      <c r="Q292" s="915" t="n">
        <f aca="false">'12-45'!W68</f>
        <v>0</v>
      </c>
      <c r="R292" s="915" t="n">
        <f aca="false">'12-45'!X68</f>
        <v>1</v>
      </c>
      <c r="S292" s="915" t="n">
        <f aca="false">'12-45'!Y68</f>
        <v>1</v>
      </c>
      <c r="T292" s="915" t="n">
        <f aca="false">'12-45'!Z68</f>
        <v>1</v>
      </c>
      <c r="U292" s="915" t="n">
        <f aca="false">'12-45'!AA68</f>
        <v>3</v>
      </c>
      <c r="V292" s="916" t="n">
        <f aca="false">'12-45'!AB68</f>
        <v>5</v>
      </c>
      <c r="W292" s="917" t="n">
        <f aca="false">'12-45'!AC68</f>
        <v>7</v>
      </c>
      <c r="X292" s="915" t="n">
        <f aca="false">'12-45'!AD68</f>
        <v>3</v>
      </c>
      <c r="Y292" s="915" t="n">
        <f aca="false">'12-45'!AE68</f>
        <v>2</v>
      </c>
      <c r="Z292" s="915" t="n">
        <f aca="false">'12-45'!AF68</f>
        <v>0</v>
      </c>
      <c r="AA292" s="868" t="n">
        <f aca="false">SUM(W292:Z292)</f>
        <v>12</v>
      </c>
      <c r="AB292" s="124"/>
    </row>
    <row r="293" s="123" customFormat="true" ht="13.5" hidden="false" customHeight="false" outlineLevel="0" collapsed="false">
      <c r="A293" s="880"/>
      <c r="B293" s="884"/>
      <c r="C293" s="884"/>
      <c r="D293" s="913" t="s">
        <v>476</v>
      </c>
      <c r="E293" s="914" t="n">
        <f aca="false">'12-45'!F69</f>
        <v>52</v>
      </c>
      <c r="F293" s="915" t="n">
        <f aca="false">'12-45'!L69</f>
        <v>0</v>
      </c>
      <c r="G293" s="915" t="n">
        <f aca="false">'12-45'!M69</f>
        <v>0</v>
      </c>
      <c r="H293" s="915" t="n">
        <f aca="false">'12-45'!N69</f>
        <v>0</v>
      </c>
      <c r="I293" s="915" t="n">
        <f aca="false">'12-45'!O69</f>
        <v>0</v>
      </c>
      <c r="J293" s="915" t="n">
        <f aca="false">'12-45'!P69</f>
        <v>0</v>
      </c>
      <c r="K293" s="915" t="n">
        <f aca="false">'12-45'!Q69</f>
        <v>0</v>
      </c>
      <c r="L293" s="915" t="n">
        <f aca="false">'12-45'!R69</f>
        <v>0</v>
      </c>
      <c r="M293" s="915" t="n">
        <f aca="false">'12-45'!S69</f>
        <v>0</v>
      </c>
      <c r="N293" s="915" t="n">
        <f aca="false">'12-45'!T69</f>
        <v>0</v>
      </c>
      <c r="O293" s="915" t="n">
        <f aca="false">'12-45'!U69</f>
        <v>0</v>
      </c>
      <c r="P293" s="915" t="n">
        <f aca="false">'12-45'!V69</f>
        <v>0</v>
      </c>
      <c r="Q293" s="915" t="n">
        <f aca="false">'12-45'!W69</f>
        <v>0</v>
      </c>
      <c r="R293" s="915" t="n">
        <f aca="false">'12-45'!X69</f>
        <v>0</v>
      </c>
      <c r="S293" s="915" t="n">
        <f aca="false">'12-45'!Y69</f>
        <v>0</v>
      </c>
      <c r="T293" s="915" t="n">
        <f aca="false">'12-45'!Z69</f>
        <v>0</v>
      </c>
      <c r="U293" s="915" t="n">
        <f aca="false">'12-45'!AA69</f>
        <v>3</v>
      </c>
      <c r="V293" s="916" t="n">
        <f aca="false">'12-45'!AB69</f>
        <v>8</v>
      </c>
      <c r="W293" s="917" t="n">
        <f aca="false">'12-45'!AC69</f>
        <v>14</v>
      </c>
      <c r="X293" s="915" t="n">
        <f aca="false">'12-45'!AD69</f>
        <v>16</v>
      </c>
      <c r="Y293" s="915" t="n">
        <f aca="false">'12-45'!AE69</f>
        <v>9</v>
      </c>
      <c r="Z293" s="915" t="n">
        <f aca="false">'12-45'!AF69</f>
        <v>2</v>
      </c>
      <c r="AA293" s="868" t="n">
        <f aca="false">SUM(W293:Z293)</f>
        <v>41</v>
      </c>
      <c r="AB293" s="124"/>
    </row>
    <row r="294" s="123" customFormat="true" ht="13.5" hidden="false" customHeight="true" outlineLevel="0" collapsed="false">
      <c r="A294" s="880" t="s">
        <v>453</v>
      </c>
      <c r="B294" s="884" t="s">
        <v>151</v>
      </c>
      <c r="C294" s="884"/>
      <c r="D294" s="913" t="s">
        <v>7</v>
      </c>
      <c r="E294" s="914" t="n">
        <f aca="false">'12-45'!F70</f>
        <v>100</v>
      </c>
      <c r="F294" s="915" t="n">
        <f aca="false">'12-45'!L70</f>
        <v>0</v>
      </c>
      <c r="G294" s="915" t="n">
        <f aca="false">'12-45'!M70</f>
        <v>0</v>
      </c>
      <c r="H294" s="915" t="n">
        <f aca="false">'12-45'!N70</f>
        <v>0</v>
      </c>
      <c r="I294" s="915" t="n">
        <f aca="false">'12-45'!O70</f>
        <v>0</v>
      </c>
      <c r="J294" s="915" t="n">
        <f aca="false">'12-45'!P70</f>
        <v>0</v>
      </c>
      <c r="K294" s="915" t="n">
        <f aca="false">'12-45'!Q70</f>
        <v>0</v>
      </c>
      <c r="L294" s="915" t="n">
        <f aca="false">'12-45'!R70</f>
        <v>0</v>
      </c>
      <c r="M294" s="915" t="n">
        <f aca="false">'12-45'!S70</f>
        <v>0</v>
      </c>
      <c r="N294" s="915" t="n">
        <f aca="false">'12-45'!T70</f>
        <v>4</v>
      </c>
      <c r="O294" s="915" t="n">
        <f aca="false">'12-45'!U70</f>
        <v>1</v>
      </c>
      <c r="P294" s="915" t="n">
        <f aca="false">'12-45'!V70</f>
        <v>0</v>
      </c>
      <c r="Q294" s="915" t="n">
        <f aca="false">'12-45'!W70</f>
        <v>1</v>
      </c>
      <c r="R294" s="915" t="n">
        <f aca="false">'12-45'!X70</f>
        <v>5</v>
      </c>
      <c r="S294" s="915" t="n">
        <f aca="false">'12-45'!Y70</f>
        <v>6</v>
      </c>
      <c r="T294" s="915" t="n">
        <f aca="false">'12-45'!Z70</f>
        <v>10</v>
      </c>
      <c r="U294" s="915" t="n">
        <f aca="false">'12-45'!AA70</f>
        <v>7</v>
      </c>
      <c r="V294" s="916" t="n">
        <f aca="false">'12-45'!AB70</f>
        <v>15</v>
      </c>
      <c r="W294" s="917" t="n">
        <f aca="false">'12-45'!AC70</f>
        <v>25</v>
      </c>
      <c r="X294" s="915" t="n">
        <f aca="false">'12-45'!AD70</f>
        <v>14</v>
      </c>
      <c r="Y294" s="915" t="n">
        <f aca="false">'12-45'!AE70</f>
        <v>11</v>
      </c>
      <c r="Z294" s="915" t="n">
        <f aca="false">'12-45'!AF70</f>
        <v>1</v>
      </c>
      <c r="AA294" s="868" t="n">
        <f aca="false">SUM(W294:Z294)</f>
        <v>51</v>
      </c>
      <c r="AB294" s="124"/>
    </row>
    <row r="295" s="123" customFormat="true" ht="13.5" hidden="false" customHeight="false" outlineLevel="0" collapsed="false">
      <c r="A295" s="880"/>
      <c r="B295" s="884"/>
      <c r="C295" s="884"/>
      <c r="D295" s="913" t="s">
        <v>475</v>
      </c>
      <c r="E295" s="914" t="n">
        <f aca="false">'12-45'!F71</f>
        <v>48</v>
      </c>
      <c r="F295" s="915" t="n">
        <f aca="false">'12-45'!L71</f>
        <v>0</v>
      </c>
      <c r="G295" s="915" t="n">
        <f aca="false">'12-45'!M71</f>
        <v>0</v>
      </c>
      <c r="H295" s="915" t="n">
        <f aca="false">'12-45'!N71</f>
        <v>0</v>
      </c>
      <c r="I295" s="915" t="n">
        <f aca="false">'12-45'!O71</f>
        <v>0</v>
      </c>
      <c r="J295" s="915" t="n">
        <f aca="false">'12-45'!P71</f>
        <v>0</v>
      </c>
      <c r="K295" s="915" t="n">
        <f aca="false">'12-45'!Q71</f>
        <v>0</v>
      </c>
      <c r="L295" s="915" t="n">
        <f aca="false">'12-45'!R71</f>
        <v>0</v>
      </c>
      <c r="M295" s="915" t="n">
        <f aca="false">'12-45'!S71</f>
        <v>0</v>
      </c>
      <c r="N295" s="915" t="n">
        <f aca="false">'12-45'!T71</f>
        <v>2</v>
      </c>
      <c r="O295" s="915" t="n">
        <f aca="false">'12-45'!U71</f>
        <v>1</v>
      </c>
      <c r="P295" s="915" t="n">
        <f aca="false">'12-45'!V71</f>
        <v>0</v>
      </c>
      <c r="Q295" s="915" t="n">
        <f aca="false">'12-45'!W71</f>
        <v>0</v>
      </c>
      <c r="R295" s="915" t="n">
        <f aca="false">'12-45'!X71</f>
        <v>3</v>
      </c>
      <c r="S295" s="915" t="n">
        <f aca="false">'12-45'!Y71</f>
        <v>4</v>
      </c>
      <c r="T295" s="915" t="n">
        <f aca="false">'12-45'!Z71</f>
        <v>7</v>
      </c>
      <c r="U295" s="915" t="n">
        <f aca="false">'12-45'!AA71</f>
        <v>5</v>
      </c>
      <c r="V295" s="916" t="n">
        <f aca="false">'12-45'!AB71</f>
        <v>9</v>
      </c>
      <c r="W295" s="917" t="n">
        <f aca="false">'12-45'!AC71</f>
        <v>12</v>
      </c>
      <c r="X295" s="915" t="n">
        <f aca="false">'12-45'!AD71</f>
        <v>2</v>
      </c>
      <c r="Y295" s="915" t="n">
        <f aca="false">'12-45'!AE71</f>
        <v>3</v>
      </c>
      <c r="Z295" s="915" t="n">
        <f aca="false">'12-45'!AF71</f>
        <v>0</v>
      </c>
      <c r="AA295" s="868" t="n">
        <f aca="false">SUM(W295:Z295)</f>
        <v>17</v>
      </c>
      <c r="AB295" s="124"/>
    </row>
    <row r="296" s="123" customFormat="true" ht="13.5" hidden="false" customHeight="false" outlineLevel="0" collapsed="false">
      <c r="A296" s="880"/>
      <c r="B296" s="884"/>
      <c r="C296" s="884"/>
      <c r="D296" s="913" t="s">
        <v>476</v>
      </c>
      <c r="E296" s="914" t="n">
        <f aca="false">'12-45'!F72</f>
        <v>52</v>
      </c>
      <c r="F296" s="915" t="n">
        <f aca="false">'12-45'!L72</f>
        <v>0</v>
      </c>
      <c r="G296" s="915" t="n">
        <f aca="false">'12-45'!M72</f>
        <v>0</v>
      </c>
      <c r="H296" s="915" t="n">
        <f aca="false">'12-45'!N72</f>
        <v>0</v>
      </c>
      <c r="I296" s="915" t="n">
        <f aca="false">'12-45'!O72</f>
        <v>0</v>
      </c>
      <c r="J296" s="915" t="n">
        <f aca="false">'12-45'!P72</f>
        <v>0</v>
      </c>
      <c r="K296" s="915" t="n">
        <f aca="false">'12-45'!Q72</f>
        <v>0</v>
      </c>
      <c r="L296" s="915" t="n">
        <f aca="false">'12-45'!R72</f>
        <v>0</v>
      </c>
      <c r="M296" s="915" t="n">
        <f aca="false">'12-45'!S72</f>
        <v>0</v>
      </c>
      <c r="N296" s="915" t="n">
        <f aca="false">'12-45'!T72</f>
        <v>2</v>
      </c>
      <c r="O296" s="915" t="n">
        <f aca="false">'12-45'!U72</f>
        <v>0</v>
      </c>
      <c r="P296" s="915" t="n">
        <f aca="false">'12-45'!V72</f>
        <v>0</v>
      </c>
      <c r="Q296" s="915" t="n">
        <f aca="false">'12-45'!W72</f>
        <v>1</v>
      </c>
      <c r="R296" s="915" t="n">
        <f aca="false">'12-45'!X72</f>
        <v>2</v>
      </c>
      <c r="S296" s="915" t="n">
        <f aca="false">'12-45'!Y72</f>
        <v>2</v>
      </c>
      <c r="T296" s="915" t="n">
        <f aca="false">'12-45'!Z72</f>
        <v>3</v>
      </c>
      <c r="U296" s="915" t="n">
        <f aca="false">'12-45'!AA72</f>
        <v>2</v>
      </c>
      <c r="V296" s="916" t="n">
        <f aca="false">'12-45'!AB72</f>
        <v>6</v>
      </c>
      <c r="W296" s="917" t="n">
        <f aca="false">'12-45'!AC72</f>
        <v>13</v>
      </c>
      <c r="X296" s="915" t="n">
        <f aca="false">'12-45'!AD72</f>
        <v>12</v>
      </c>
      <c r="Y296" s="915" t="n">
        <f aca="false">'12-45'!AE72</f>
        <v>8</v>
      </c>
      <c r="Z296" s="915" t="n">
        <f aca="false">'12-45'!AF72</f>
        <v>1</v>
      </c>
      <c r="AA296" s="868" t="n">
        <f aca="false">SUM(W296:Z296)</f>
        <v>34</v>
      </c>
      <c r="AB296" s="124"/>
    </row>
    <row r="297" s="123" customFormat="true" ht="13.5" hidden="false" customHeight="false" outlineLevel="0" collapsed="false">
      <c r="A297" s="880" t="s">
        <v>454</v>
      </c>
      <c r="B297" s="880" t="s">
        <v>477</v>
      </c>
      <c r="C297" s="884" t="s">
        <v>455</v>
      </c>
      <c r="D297" s="913" t="s">
        <v>7</v>
      </c>
      <c r="E297" s="914" t="n">
        <f aca="false">'12-45'!F73</f>
        <v>12</v>
      </c>
      <c r="F297" s="915" t="n">
        <f aca="false">'12-45'!L73</f>
        <v>0</v>
      </c>
      <c r="G297" s="915" t="n">
        <f aca="false">'12-45'!M73</f>
        <v>0</v>
      </c>
      <c r="H297" s="915" t="n">
        <f aca="false">'12-45'!N73</f>
        <v>0</v>
      </c>
      <c r="I297" s="915" t="n">
        <f aca="false">'12-45'!O73</f>
        <v>0</v>
      </c>
      <c r="J297" s="915" t="n">
        <f aca="false">'12-45'!P73</f>
        <v>0</v>
      </c>
      <c r="K297" s="915" t="n">
        <f aca="false">'12-45'!Q73</f>
        <v>0</v>
      </c>
      <c r="L297" s="915" t="n">
        <f aca="false">'12-45'!R73</f>
        <v>0</v>
      </c>
      <c r="M297" s="915" t="n">
        <f aca="false">'12-45'!S73</f>
        <v>0</v>
      </c>
      <c r="N297" s="915" t="n">
        <f aca="false">'12-45'!T73</f>
        <v>4</v>
      </c>
      <c r="O297" s="915" t="n">
        <f aca="false">'12-45'!U73</f>
        <v>1</v>
      </c>
      <c r="P297" s="915" t="n">
        <f aca="false">'12-45'!V73</f>
        <v>0</v>
      </c>
      <c r="Q297" s="915" t="n">
        <f aca="false">'12-45'!W73</f>
        <v>0</v>
      </c>
      <c r="R297" s="915" t="n">
        <f aca="false">'12-45'!X73</f>
        <v>1</v>
      </c>
      <c r="S297" s="915" t="n">
        <f aca="false">'12-45'!Y73</f>
        <v>2</v>
      </c>
      <c r="T297" s="915" t="n">
        <f aca="false">'12-45'!Z73</f>
        <v>1</v>
      </c>
      <c r="U297" s="915" t="n">
        <f aca="false">'12-45'!AA73</f>
        <v>1</v>
      </c>
      <c r="V297" s="916" t="n">
        <f aca="false">'12-45'!AB73</f>
        <v>0</v>
      </c>
      <c r="W297" s="917" t="n">
        <f aca="false">'12-45'!AC73</f>
        <v>1</v>
      </c>
      <c r="X297" s="915" t="n">
        <f aca="false">'12-45'!AD73</f>
        <v>1</v>
      </c>
      <c r="Y297" s="915" t="n">
        <f aca="false">'12-45'!AE73</f>
        <v>0</v>
      </c>
      <c r="Z297" s="915" t="n">
        <f aca="false">'12-45'!AF73</f>
        <v>0</v>
      </c>
      <c r="AA297" s="868" t="n">
        <f aca="false">SUM(W297:Z297)</f>
        <v>2</v>
      </c>
      <c r="AB297" s="124"/>
    </row>
    <row r="298" s="123" customFormat="true" ht="13.5" hidden="false" customHeight="false" outlineLevel="0" collapsed="false">
      <c r="A298" s="880"/>
      <c r="B298" s="880"/>
      <c r="C298" s="880"/>
      <c r="D298" s="913" t="s">
        <v>475</v>
      </c>
      <c r="E298" s="914" t="n">
        <f aca="false">'12-45'!F74</f>
        <v>7</v>
      </c>
      <c r="F298" s="915" t="n">
        <f aca="false">'12-45'!L74</f>
        <v>0</v>
      </c>
      <c r="G298" s="915" t="n">
        <f aca="false">'12-45'!M74</f>
        <v>0</v>
      </c>
      <c r="H298" s="915" t="n">
        <f aca="false">'12-45'!N74</f>
        <v>0</v>
      </c>
      <c r="I298" s="915" t="n">
        <f aca="false">'12-45'!O74</f>
        <v>0</v>
      </c>
      <c r="J298" s="915" t="n">
        <f aca="false">'12-45'!P74</f>
        <v>0</v>
      </c>
      <c r="K298" s="915" t="n">
        <f aca="false">'12-45'!Q74</f>
        <v>0</v>
      </c>
      <c r="L298" s="915" t="n">
        <f aca="false">'12-45'!R74</f>
        <v>0</v>
      </c>
      <c r="M298" s="915" t="n">
        <f aca="false">'12-45'!S74</f>
        <v>0</v>
      </c>
      <c r="N298" s="915" t="n">
        <f aca="false">'12-45'!T74</f>
        <v>2</v>
      </c>
      <c r="O298" s="915" t="n">
        <f aca="false">'12-45'!U74</f>
        <v>1</v>
      </c>
      <c r="P298" s="915" t="n">
        <f aca="false">'12-45'!V74</f>
        <v>0</v>
      </c>
      <c r="Q298" s="915" t="n">
        <f aca="false">'12-45'!W74</f>
        <v>0</v>
      </c>
      <c r="R298" s="915" t="n">
        <f aca="false">'12-45'!X74</f>
        <v>1</v>
      </c>
      <c r="S298" s="915" t="n">
        <f aca="false">'12-45'!Y74</f>
        <v>2</v>
      </c>
      <c r="T298" s="915" t="n">
        <f aca="false">'12-45'!Z74</f>
        <v>0</v>
      </c>
      <c r="U298" s="915" t="n">
        <f aca="false">'12-45'!AA74</f>
        <v>1</v>
      </c>
      <c r="V298" s="916" t="n">
        <f aca="false">'12-45'!AB74</f>
        <v>0</v>
      </c>
      <c r="W298" s="917" t="n">
        <f aca="false">'12-45'!AC74</f>
        <v>0</v>
      </c>
      <c r="X298" s="915" t="n">
        <f aca="false">'12-45'!AD74</f>
        <v>0</v>
      </c>
      <c r="Y298" s="915" t="n">
        <f aca="false">'12-45'!AE74</f>
        <v>0</v>
      </c>
      <c r="Z298" s="915" t="n">
        <f aca="false">'12-45'!AF74</f>
        <v>0</v>
      </c>
      <c r="AA298" s="868" t="n">
        <f aca="false">SUM(W298:Z298)</f>
        <v>0</v>
      </c>
      <c r="AB298" s="124"/>
    </row>
    <row r="299" s="123" customFormat="true" ht="13.5" hidden="false" customHeight="false" outlineLevel="0" collapsed="false">
      <c r="A299" s="880"/>
      <c r="B299" s="880"/>
      <c r="C299" s="880"/>
      <c r="D299" s="913" t="s">
        <v>476</v>
      </c>
      <c r="E299" s="914" t="n">
        <f aca="false">'12-45'!F75</f>
        <v>5</v>
      </c>
      <c r="F299" s="915" t="n">
        <f aca="false">'12-45'!L75</f>
        <v>0</v>
      </c>
      <c r="G299" s="915" t="n">
        <f aca="false">'12-45'!M75</f>
        <v>0</v>
      </c>
      <c r="H299" s="915" t="n">
        <f aca="false">'12-45'!N75</f>
        <v>0</v>
      </c>
      <c r="I299" s="915" t="n">
        <f aca="false">'12-45'!O75</f>
        <v>0</v>
      </c>
      <c r="J299" s="915" t="n">
        <f aca="false">'12-45'!P75</f>
        <v>0</v>
      </c>
      <c r="K299" s="915" t="n">
        <f aca="false">'12-45'!Q75</f>
        <v>0</v>
      </c>
      <c r="L299" s="915" t="n">
        <f aca="false">'12-45'!R75</f>
        <v>0</v>
      </c>
      <c r="M299" s="915" t="n">
        <f aca="false">'12-45'!S75</f>
        <v>0</v>
      </c>
      <c r="N299" s="915" t="n">
        <f aca="false">'12-45'!T75</f>
        <v>2</v>
      </c>
      <c r="O299" s="915" t="n">
        <f aca="false">'12-45'!U75</f>
        <v>0</v>
      </c>
      <c r="P299" s="915" t="n">
        <f aca="false">'12-45'!V75</f>
        <v>0</v>
      </c>
      <c r="Q299" s="915" t="n">
        <f aca="false">'12-45'!W75</f>
        <v>0</v>
      </c>
      <c r="R299" s="915" t="n">
        <f aca="false">'12-45'!X75</f>
        <v>0</v>
      </c>
      <c r="S299" s="915" t="n">
        <f aca="false">'12-45'!Y75</f>
        <v>0</v>
      </c>
      <c r="T299" s="915" t="n">
        <f aca="false">'12-45'!Z75</f>
        <v>1</v>
      </c>
      <c r="U299" s="915" t="n">
        <f aca="false">'12-45'!AA75</f>
        <v>0</v>
      </c>
      <c r="V299" s="916" t="n">
        <f aca="false">'12-45'!AB75</f>
        <v>0</v>
      </c>
      <c r="W299" s="917" t="n">
        <f aca="false">'12-45'!AC75</f>
        <v>1</v>
      </c>
      <c r="X299" s="915" t="n">
        <f aca="false">'12-45'!AD75</f>
        <v>1</v>
      </c>
      <c r="Y299" s="915" t="n">
        <f aca="false">'12-45'!AE75</f>
        <v>0</v>
      </c>
      <c r="Z299" s="915" t="n">
        <f aca="false">'12-45'!AF75</f>
        <v>0</v>
      </c>
      <c r="AA299" s="868" t="n">
        <f aca="false">SUM(W299:Z299)</f>
        <v>2</v>
      </c>
      <c r="AB299" s="124"/>
    </row>
    <row r="300" s="123" customFormat="true" ht="13.5" hidden="false" customHeight="false" outlineLevel="0" collapsed="false">
      <c r="A300" s="880" t="s">
        <v>456</v>
      </c>
      <c r="B300" s="884"/>
      <c r="C300" s="884" t="s">
        <v>622</v>
      </c>
      <c r="D300" s="913" t="s">
        <v>7</v>
      </c>
      <c r="E300" s="914" t="n">
        <f aca="false">'12-45'!F76</f>
        <v>28</v>
      </c>
      <c r="F300" s="915" t="n">
        <f aca="false">'12-45'!L76</f>
        <v>0</v>
      </c>
      <c r="G300" s="915" t="n">
        <f aca="false">'12-45'!M76</f>
        <v>0</v>
      </c>
      <c r="H300" s="915" t="n">
        <f aca="false">'12-45'!N76</f>
        <v>0</v>
      </c>
      <c r="I300" s="915" t="n">
        <f aca="false">'12-45'!O76</f>
        <v>0</v>
      </c>
      <c r="J300" s="915" t="n">
        <f aca="false">'12-45'!P76</f>
        <v>0</v>
      </c>
      <c r="K300" s="915" t="n">
        <f aca="false">'12-45'!Q76</f>
        <v>0</v>
      </c>
      <c r="L300" s="915" t="n">
        <f aca="false">'12-45'!R76</f>
        <v>0</v>
      </c>
      <c r="M300" s="915" t="n">
        <f aca="false">'12-45'!S76</f>
        <v>0</v>
      </c>
      <c r="N300" s="915" t="n">
        <f aca="false">'12-45'!T76</f>
        <v>0</v>
      </c>
      <c r="O300" s="915" t="n">
        <f aca="false">'12-45'!U76</f>
        <v>0</v>
      </c>
      <c r="P300" s="915" t="n">
        <f aca="false">'12-45'!V76</f>
        <v>0</v>
      </c>
      <c r="Q300" s="915" t="n">
        <f aca="false">'12-45'!W76</f>
        <v>1</v>
      </c>
      <c r="R300" s="915" t="n">
        <f aca="false">'12-45'!X76</f>
        <v>3</v>
      </c>
      <c r="S300" s="915" t="n">
        <f aca="false">'12-45'!Y76</f>
        <v>3</v>
      </c>
      <c r="T300" s="915" t="n">
        <f aca="false">'12-45'!Z76</f>
        <v>2</v>
      </c>
      <c r="U300" s="915" t="n">
        <f aca="false">'12-45'!AA76</f>
        <v>2</v>
      </c>
      <c r="V300" s="916" t="n">
        <f aca="false">'12-45'!AB76</f>
        <v>6</v>
      </c>
      <c r="W300" s="917" t="n">
        <f aca="false">'12-45'!AC76</f>
        <v>6</v>
      </c>
      <c r="X300" s="915" t="n">
        <f aca="false">'12-45'!AD76</f>
        <v>3</v>
      </c>
      <c r="Y300" s="915" t="n">
        <f aca="false">'12-45'!AE76</f>
        <v>2</v>
      </c>
      <c r="Z300" s="915" t="n">
        <f aca="false">'12-45'!AF76</f>
        <v>0</v>
      </c>
      <c r="AA300" s="868" t="n">
        <f aca="false">SUM(W300:Z300)</f>
        <v>11</v>
      </c>
      <c r="AB300" s="124"/>
    </row>
    <row r="301" s="123" customFormat="true" ht="13.5" hidden="false" customHeight="false" outlineLevel="0" collapsed="false">
      <c r="A301" s="880"/>
      <c r="B301" s="884"/>
      <c r="C301" s="884"/>
      <c r="D301" s="913" t="s">
        <v>475</v>
      </c>
      <c r="E301" s="914" t="n">
        <f aca="false">'12-45'!F77</f>
        <v>14</v>
      </c>
      <c r="F301" s="915" t="n">
        <f aca="false">'12-45'!L77</f>
        <v>0</v>
      </c>
      <c r="G301" s="915" t="n">
        <f aca="false">'12-45'!M77</f>
        <v>0</v>
      </c>
      <c r="H301" s="915" t="n">
        <f aca="false">'12-45'!N77</f>
        <v>0</v>
      </c>
      <c r="I301" s="915" t="n">
        <f aca="false">'12-45'!O77</f>
        <v>0</v>
      </c>
      <c r="J301" s="915" t="n">
        <f aca="false">'12-45'!P77</f>
        <v>0</v>
      </c>
      <c r="K301" s="915" t="n">
        <f aca="false">'12-45'!Q77</f>
        <v>0</v>
      </c>
      <c r="L301" s="915" t="n">
        <f aca="false">'12-45'!R77</f>
        <v>0</v>
      </c>
      <c r="M301" s="915" t="n">
        <f aca="false">'12-45'!S77</f>
        <v>0</v>
      </c>
      <c r="N301" s="915" t="n">
        <f aca="false">'12-45'!T77</f>
        <v>0</v>
      </c>
      <c r="O301" s="915" t="n">
        <f aca="false">'12-45'!U77</f>
        <v>0</v>
      </c>
      <c r="P301" s="915" t="n">
        <f aca="false">'12-45'!V77</f>
        <v>0</v>
      </c>
      <c r="Q301" s="915" t="n">
        <f aca="false">'12-45'!W77</f>
        <v>0</v>
      </c>
      <c r="R301" s="915" t="n">
        <f aca="false">'12-45'!X77</f>
        <v>1</v>
      </c>
      <c r="S301" s="915" t="n">
        <f aca="false">'12-45'!Y77</f>
        <v>2</v>
      </c>
      <c r="T301" s="915" t="n">
        <f aca="false">'12-45'!Z77</f>
        <v>2</v>
      </c>
      <c r="U301" s="915" t="n">
        <f aca="false">'12-45'!AA77</f>
        <v>1</v>
      </c>
      <c r="V301" s="916" t="n">
        <f aca="false">'12-45'!AB77</f>
        <v>6</v>
      </c>
      <c r="W301" s="917" t="n">
        <f aca="false">'12-45'!AC77</f>
        <v>2</v>
      </c>
      <c r="X301" s="915" t="n">
        <f aca="false">'12-45'!AD77</f>
        <v>0</v>
      </c>
      <c r="Y301" s="915" t="n">
        <f aca="false">'12-45'!AE77</f>
        <v>0</v>
      </c>
      <c r="Z301" s="915" t="n">
        <f aca="false">'12-45'!AF77</f>
        <v>0</v>
      </c>
      <c r="AA301" s="868" t="n">
        <f aca="false">SUM(W301:Z301)</f>
        <v>2</v>
      </c>
      <c r="AB301" s="124"/>
    </row>
    <row r="302" s="123" customFormat="true" ht="13.5" hidden="false" customHeight="false" outlineLevel="0" collapsed="false">
      <c r="A302" s="880"/>
      <c r="B302" s="884"/>
      <c r="C302" s="884"/>
      <c r="D302" s="913" t="s">
        <v>476</v>
      </c>
      <c r="E302" s="914" t="n">
        <f aca="false">'12-45'!F78</f>
        <v>14</v>
      </c>
      <c r="F302" s="915" t="n">
        <f aca="false">'12-45'!L78</f>
        <v>0</v>
      </c>
      <c r="G302" s="915" t="n">
        <f aca="false">'12-45'!M78</f>
        <v>0</v>
      </c>
      <c r="H302" s="915" t="n">
        <f aca="false">'12-45'!N78</f>
        <v>0</v>
      </c>
      <c r="I302" s="915" t="n">
        <f aca="false">'12-45'!O78</f>
        <v>0</v>
      </c>
      <c r="J302" s="915" t="n">
        <f aca="false">'12-45'!P78</f>
        <v>0</v>
      </c>
      <c r="K302" s="915" t="n">
        <f aca="false">'12-45'!Q78</f>
        <v>0</v>
      </c>
      <c r="L302" s="915" t="n">
        <f aca="false">'12-45'!R78</f>
        <v>0</v>
      </c>
      <c r="M302" s="915" t="n">
        <f aca="false">'12-45'!S78</f>
        <v>0</v>
      </c>
      <c r="N302" s="915" t="n">
        <f aca="false">'12-45'!T78</f>
        <v>0</v>
      </c>
      <c r="O302" s="915" t="n">
        <f aca="false">'12-45'!U78</f>
        <v>0</v>
      </c>
      <c r="P302" s="915" t="n">
        <f aca="false">'12-45'!V78</f>
        <v>0</v>
      </c>
      <c r="Q302" s="915" t="n">
        <f aca="false">'12-45'!W78</f>
        <v>1</v>
      </c>
      <c r="R302" s="915" t="n">
        <f aca="false">'12-45'!X78</f>
        <v>2</v>
      </c>
      <c r="S302" s="915" t="n">
        <f aca="false">'12-45'!Y78</f>
        <v>1</v>
      </c>
      <c r="T302" s="915" t="n">
        <f aca="false">'12-45'!Z78</f>
        <v>0</v>
      </c>
      <c r="U302" s="915" t="n">
        <f aca="false">'12-45'!AA78</f>
        <v>1</v>
      </c>
      <c r="V302" s="916" t="n">
        <f aca="false">'12-45'!AB78</f>
        <v>0</v>
      </c>
      <c r="W302" s="917" t="n">
        <f aca="false">'12-45'!AC78</f>
        <v>4</v>
      </c>
      <c r="X302" s="915" t="n">
        <f aca="false">'12-45'!AD78</f>
        <v>3</v>
      </c>
      <c r="Y302" s="915" t="n">
        <f aca="false">'12-45'!AE78</f>
        <v>2</v>
      </c>
      <c r="Z302" s="915" t="n">
        <f aca="false">'12-45'!AF78</f>
        <v>0</v>
      </c>
      <c r="AA302" s="868" t="n">
        <f aca="false">SUM(W302:Z302)</f>
        <v>9</v>
      </c>
      <c r="AB302" s="124"/>
    </row>
    <row r="303" s="123" customFormat="true" ht="13.5" hidden="false" customHeight="false" outlineLevel="0" collapsed="false">
      <c r="A303" s="880" t="s">
        <v>458</v>
      </c>
      <c r="B303" s="884"/>
      <c r="C303" s="884" t="s">
        <v>999</v>
      </c>
      <c r="D303" s="913" t="s">
        <v>7</v>
      </c>
      <c r="E303" s="914" t="n">
        <f aca="false">'12-45'!F79</f>
        <v>58</v>
      </c>
      <c r="F303" s="915" t="n">
        <f aca="false">'12-45'!L79</f>
        <v>0</v>
      </c>
      <c r="G303" s="915" t="n">
        <f aca="false">'12-45'!M79</f>
        <v>0</v>
      </c>
      <c r="H303" s="915" t="n">
        <f aca="false">'12-45'!N79</f>
        <v>0</v>
      </c>
      <c r="I303" s="915" t="n">
        <f aca="false">'12-45'!O79</f>
        <v>0</v>
      </c>
      <c r="J303" s="915" t="n">
        <f aca="false">'12-45'!P79</f>
        <v>0</v>
      </c>
      <c r="K303" s="915" t="n">
        <f aca="false">'12-45'!Q79</f>
        <v>0</v>
      </c>
      <c r="L303" s="915" t="n">
        <f aca="false">'12-45'!R79</f>
        <v>0</v>
      </c>
      <c r="M303" s="915" t="n">
        <f aca="false">'12-45'!S79</f>
        <v>0</v>
      </c>
      <c r="N303" s="915" t="n">
        <f aca="false">'12-45'!T79</f>
        <v>0</v>
      </c>
      <c r="O303" s="915" t="n">
        <f aca="false">'12-45'!U79</f>
        <v>0</v>
      </c>
      <c r="P303" s="915" t="n">
        <f aca="false">'12-45'!V79</f>
        <v>0</v>
      </c>
      <c r="Q303" s="915" t="n">
        <f aca="false">'12-45'!W79</f>
        <v>0</v>
      </c>
      <c r="R303" s="915" t="n">
        <f aca="false">'12-45'!X79</f>
        <v>1</v>
      </c>
      <c r="S303" s="915" t="n">
        <f aca="false">'12-45'!Y79</f>
        <v>1</v>
      </c>
      <c r="T303" s="915" t="n">
        <f aca="false">'12-45'!Z79</f>
        <v>7</v>
      </c>
      <c r="U303" s="915" t="n">
        <f aca="false">'12-45'!AA79</f>
        <v>4</v>
      </c>
      <c r="V303" s="916" t="n">
        <f aca="false">'12-45'!AB79</f>
        <v>9</v>
      </c>
      <c r="W303" s="917" t="n">
        <f aca="false">'12-45'!AC79</f>
        <v>17</v>
      </c>
      <c r="X303" s="915" t="n">
        <f aca="false">'12-45'!AD79</f>
        <v>9</v>
      </c>
      <c r="Y303" s="915" t="n">
        <f aca="false">'12-45'!AE79</f>
        <v>9</v>
      </c>
      <c r="Z303" s="915" t="n">
        <f aca="false">'12-45'!AF79</f>
        <v>1</v>
      </c>
      <c r="AA303" s="868" t="n">
        <f aca="false">SUM(W303:Z303)</f>
        <v>36</v>
      </c>
      <c r="AB303" s="124"/>
    </row>
    <row r="304" s="123" customFormat="true" ht="13.5" hidden="false" customHeight="false" outlineLevel="0" collapsed="false">
      <c r="A304" s="880"/>
      <c r="B304" s="884"/>
      <c r="C304" s="884"/>
      <c r="D304" s="913" t="s">
        <v>475</v>
      </c>
      <c r="E304" s="914" t="n">
        <f aca="false">'12-45'!F80</f>
        <v>27</v>
      </c>
      <c r="F304" s="915" t="n">
        <f aca="false">'12-45'!L80</f>
        <v>0</v>
      </c>
      <c r="G304" s="915" t="n">
        <f aca="false">'12-45'!M80</f>
        <v>0</v>
      </c>
      <c r="H304" s="915" t="n">
        <f aca="false">'12-45'!N80</f>
        <v>0</v>
      </c>
      <c r="I304" s="915" t="n">
        <f aca="false">'12-45'!O80</f>
        <v>0</v>
      </c>
      <c r="J304" s="915" t="n">
        <f aca="false">'12-45'!P80</f>
        <v>0</v>
      </c>
      <c r="K304" s="915" t="n">
        <f aca="false">'12-45'!Q80</f>
        <v>0</v>
      </c>
      <c r="L304" s="915" t="n">
        <f aca="false">'12-45'!R80</f>
        <v>0</v>
      </c>
      <c r="M304" s="915" t="n">
        <f aca="false">'12-45'!S80</f>
        <v>0</v>
      </c>
      <c r="N304" s="915" t="n">
        <f aca="false">'12-45'!T80</f>
        <v>0</v>
      </c>
      <c r="O304" s="915" t="n">
        <f aca="false">'12-45'!U80</f>
        <v>0</v>
      </c>
      <c r="P304" s="915" t="n">
        <f aca="false">'12-45'!V80</f>
        <v>0</v>
      </c>
      <c r="Q304" s="915" t="n">
        <f aca="false">'12-45'!W80</f>
        <v>0</v>
      </c>
      <c r="R304" s="915" t="n">
        <f aca="false">'12-45'!X80</f>
        <v>1</v>
      </c>
      <c r="S304" s="915" t="n">
        <f aca="false">'12-45'!Y80</f>
        <v>0</v>
      </c>
      <c r="T304" s="915" t="n">
        <f aca="false">'12-45'!Z80</f>
        <v>5</v>
      </c>
      <c r="U304" s="915" t="n">
        <f aca="false">'12-45'!AA80</f>
        <v>3</v>
      </c>
      <c r="V304" s="916" t="n">
        <f aca="false">'12-45'!AB80</f>
        <v>3</v>
      </c>
      <c r="W304" s="917" t="n">
        <f aca="false">'12-45'!AC80</f>
        <v>10</v>
      </c>
      <c r="X304" s="915" t="n">
        <f aca="false">'12-45'!AD80</f>
        <v>2</v>
      </c>
      <c r="Y304" s="915" t="n">
        <f aca="false">'12-45'!AE80</f>
        <v>3</v>
      </c>
      <c r="Z304" s="915" t="n">
        <f aca="false">'12-45'!AF80</f>
        <v>0</v>
      </c>
      <c r="AA304" s="868" t="n">
        <f aca="false">SUM(W304:Z304)</f>
        <v>15</v>
      </c>
      <c r="AB304" s="124"/>
    </row>
    <row r="305" s="123" customFormat="true" ht="13.5" hidden="false" customHeight="false" outlineLevel="0" collapsed="false">
      <c r="A305" s="880"/>
      <c r="B305" s="884"/>
      <c r="C305" s="884"/>
      <c r="D305" s="913" t="s">
        <v>476</v>
      </c>
      <c r="E305" s="914" t="n">
        <f aca="false">'12-45'!F81</f>
        <v>31</v>
      </c>
      <c r="F305" s="915" t="n">
        <f aca="false">'12-45'!L81</f>
        <v>0</v>
      </c>
      <c r="G305" s="915" t="n">
        <f aca="false">'12-45'!M81</f>
        <v>0</v>
      </c>
      <c r="H305" s="915" t="n">
        <f aca="false">'12-45'!N81</f>
        <v>0</v>
      </c>
      <c r="I305" s="915" t="n">
        <f aca="false">'12-45'!O81</f>
        <v>0</v>
      </c>
      <c r="J305" s="915" t="n">
        <f aca="false">'12-45'!P81</f>
        <v>0</v>
      </c>
      <c r="K305" s="915" t="n">
        <f aca="false">'12-45'!Q81</f>
        <v>0</v>
      </c>
      <c r="L305" s="915" t="n">
        <f aca="false">'12-45'!R81</f>
        <v>0</v>
      </c>
      <c r="M305" s="915" t="n">
        <f aca="false">'12-45'!S81</f>
        <v>0</v>
      </c>
      <c r="N305" s="915" t="n">
        <f aca="false">'12-45'!T81</f>
        <v>0</v>
      </c>
      <c r="O305" s="915" t="n">
        <f aca="false">'12-45'!U81</f>
        <v>0</v>
      </c>
      <c r="P305" s="915" t="n">
        <f aca="false">'12-45'!V81</f>
        <v>0</v>
      </c>
      <c r="Q305" s="915" t="n">
        <f aca="false">'12-45'!W81</f>
        <v>0</v>
      </c>
      <c r="R305" s="915" t="n">
        <f aca="false">'12-45'!X81</f>
        <v>0</v>
      </c>
      <c r="S305" s="915" t="n">
        <f aca="false">'12-45'!Y81</f>
        <v>1</v>
      </c>
      <c r="T305" s="915" t="n">
        <f aca="false">'12-45'!Z81</f>
        <v>2</v>
      </c>
      <c r="U305" s="915" t="n">
        <f aca="false">'12-45'!AA81</f>
        <v>1</v>
      </c>
      <c r="V305" s="916" t="n">
        <f aca="false">'12-45'!AB81</f>
        <v>6</v>
      </c>
      <c r="W305" s="917" t="n">
        <f aca="false">'12-45'!AC81</f>
        <v>7</v>
      </c>
      <c r="X305" s="915" t="n">
        <f aca="false">'12-45'!AD81</f>
        <v>7</v>
      </c>
      <c r="Y305" s="915" t="n">
        <f aca="false">'12-45'!AE81</f>
        <v>6</v>
      </c>
      <c r="Z305" s="915" t="n">
        <f aca="false">'12-45'!AF81</f>
        <v>1</v>
      </c>
      <c r="AA305" s="868" t="n">
        <f aca="false">SUM(W305:Z305)</f>
        <v>21</v>
      </c>
      <c r="AB305" s="124"/>
    </row>
    <row r="306" s="123" customFormat="true" ht="13.5" hidden="false" customHeight="true" outlineLevel="0" collapsed="false">
      <c r="A306" s="880" t="s">
        <v>459</v>
      </c>
      <c r="B306" s="884" t="s">
        <v>186</v>
      </c>
      <c r="C306" s="884"/>
      <c r="D306" s="913" t="s">
        <v>7</v>
      </c>
      <c r="E306" s="914" t="n">
        <f aca="false">'12-45'!F82</f>
        <v>25</v>
      </c>
      <c r="F306" s="915" t="n">
        <f aca="false">'12-45'!L82</f>
        <v>0</v>
      </c>
      <c r="G306" s="915" t="n">
        <f aca="false">'12-45'!M82</f>
        <v>0</v>
      </c>
      <c r="H306" s="915" t="n">
        <f aca="false">'12-45'!N82</f>
        <v>0</v>
      </c>
      <c r="I306" s="915" t="n">
        <f aca="false">'12-45'!O82</f>
        <v>0</v>
      </c>
      <c r="J306" s="915" t="n">
        <f aca="false">'12-45'!P82</f>
        <v>0</v>
      </c>
      <c r="K306" s="915" t="n">
        <f aca="false">'12-45'!Q82</f>
        <v>0</v>
      </c>
      <c r="L306" s="915" t="n">
        <f aca="false">'12-45'!R82</f>
        <v>0</v>
      </c>
      <c r="M306" s="915" t="n">
        <f aca="false">'12-45'!S82</f>
        <v>0</v>
      </c>
      <c r="N306" s="915" t="n">
        <f aca="false">'12-45'!T82</f>
        <v>0</v>
      </c>
      <c r="O306" s="915" t="n">
        <f aca="false">'12-45'!U82</f>
        <v>0</v>
      </c>
      <c r="P306" s="915" t="n">
        <f aca="false">'12-45'!V82</f>
        <v>0</v>
      </c>
      <c r="Q306" s="915" t="n">
        <f aca="false">'12-45'!W82</f>
        <v>1</v>
      </c>
      <c r="R306" s="915" t="n">
        <f aca="false">'12-45'!X82</f>
        <v>0</v>
      </c>
      <c r="S306" s="915" t="n">
        <f aca="false">'12-45'!Y82</f>
        <v>2</v>
      </c>
      <c r="T306" s="915" t="n">
        <f aca="false">'12-45'!Z82</f>
        <v>2</v>
      </c>
      <c r="U306" s="915" t="n">
        <f aca="false">'12-45'!AA82</f>
        <v>4</v>
      </c>
      <c r="V306" s="916" t="n">
        <f aca="false">'12-45'!AB82</f>
        <v>7</v>
      </c>
      <c r="W306" s="917" t="n">
        <f aca="false">'12-45'!AC82</f>
        <v>2</v>
      </c>
      <c r="X306" s="915" t="n">
        <f aca="false">'12-45'!AD82</f>
        <v>6</v>
      </c>
      <c r="Y306" s="915" t="n">
        <f aca="false">'12-45'!AE82</f>
        <v>1</v>
      </c>
      <c r="Z306" s="915" t="n">
        <f aca="false">'12-45'!AF82</f>
        <v>0</v>
      </c>
      <c r="AA306" s="868" t="n">
        <f aca="false">SUM(W306:Z306)</f>
        <v>9</v>
      </c>
    </row>
    <row r="307" s="123" customFormat="true" ht="13.5" hidden="false" customHeight="false" outlineLevel="0" collapsed="false">
      <c r="A307" s="880"/>
      <c r="B307" s="884"/>
      <c r="C307" s="884"/>
      <c r="D307" s="913" t="s">
        <v>475</v>
      </c>
      <c r="E307" s="914" t="n">
        <f aca="false">'12-45'!F83</f>
        <v>11</v>
      </c>
      <c r="F307" s="915" t="n">
        <f aca="false">'12-45'!L83</f>
        <v>0</v>
      </c>
      <c r="G307" s="915" t="n">
        <f aca="false">'12-45'!M83</f>
        <v>0</v>
      </c>
      <c r="H307" s="915" t="n">
        <f aca="false">'12-45'!N83</f>
        <v>0</v>
      </c>
      <c r="I307" s="915" t="n">
        <f aca="false">'12-45'!O83</f>
        <v>0</v>
      </c>
      <c r="J307" s="915" t="n">
        <f aca="false">'12-45'!P83</f>
        <v>0</v>
      </c>
      <c r="K307" s="915" t="n">
        <f aca="false">'12-45'!Q83</f>
        <v>0</v>
      </c>
      <c r="L307" s="915" t="n">
        <f aca="false">'12-45'!R83</f>
        <v>0</v>
      </c>
      <c r="M307" s="915" t="n">
        <f aca="false">'12-45'!S83</f>
        <v>0</v>
      </c>
      <c r="N307" s="915" t="n">
        <f aca="false">'12-45'!T83</f>
        <v>0</v>
      </c>
      <c r="O307" s="915" t="n">
        <f aca="false">'12-45'!U83</f>
        <v>0</v>
      </c>
      <c r="P307" s="915" t="n">
        <f aca="false">'12-45'!V83</f>
        <v>0</v>
      </c>
      <c r="Q307" s="915" t="n">
        <f aca="false">'12-45'!W83</f>
        <v>1</v>
      </c>
      <c r="R307" s="915" t="n">
        <f aca="false">'12-45'!X83</f>
        <v>0</v>
      </c>
      <c r="S307" s="915" t="n">
        <f aca="false">'12-45'!Y83</f>
        <v>2</v>
      </c>
      <c r="T307" s="915" t="n">
        <f aca="false">'12-45'!Z83</f>
        <v>2</v>
      </c>
      <c r="U307" s="915" t="n">
        <f aca="false">'12-45'!AA83</f>
        <v>2</v>
      </c>
      <c r="V307" s="916" t="n">
        <f aca="false">'12-45'!AB83</f>
        <v>2</v>
      </c>
      <c r="W307" s="917" t="n">
        <f aca="false">'12-45'!AC83</f>
        <v>1</v>
      </c>
      <c r="X307" s="915" t="n">
        <f aca="false">'12-45'!AD83</f>
        <v>1</v>
      </c>
      <c r="Y307" s="915" t="n">
        <f aca="false">'12-45'!AE83</f>
        <v>0</v>
      </c>
      <c r="Z307" s="915" t="n">
        <f aca="false">'12-45'!AF83</f>
        <v>0</v>
      </c>
      <c r="AA307" s="868" t="n">
        <f aca="false">SUM(W307:Z307)</f>
        <v>2</v>
      </c>
    </row>
    <row r="308" s="123" customFormat="true" ht="13.5" hidden="false" customHeight="false" outlineLevel="0" collapsed="false">
      <c r="A308" s="880"/>
      <c r="B308" s="884"/>
      <c r="C308" s="884"/>
      <c r="D308" s="913" t="s">
        <v>476</v>
      </c>
      <c r="E308" s="914" t="n">
        <f aca="false">'12-45'!F84</f>
        <v>14</v>
      </c>
      <c r="F308" s="915" t="n">
        <f aca="false">'12-45'!L84</f>
        <v>0</v>
      </c>
      <c r="G308" s="915" t="n">
        <f aca="false">'12-45'!M84</f>
        <v>0</v>
      </c>
      <c r="H308" s="915" t="n">
        <f aca="false">'12-45'!N84</f>
        <v>0</v>
      </c>
      <c r="I308" s="915" t="n">
        <f aca="false">'12-45'!O84</f>
        <v>0</v>
      </c>
      <c r="J308" s="915" t="n">
        <f aca="false">'12-45'!P84</f>
        <v>0</v>
      </c>
      <c r="K308" s="915" t="n">
        <f aca="false">'12-45'!Q84</f>
        <v>0</v>
      </c>
      <c r="L308" s="915" t="n">
        <f aca="false">'12-45'!R84</f>
        <v>0</v>
      </c>
      <c r="M308" s="915" t="n">
        <f aca="false">'12-45'!S84</f>
        <v>0</v>
      </c>
      <c r="N308" s="915" t="n">
        <f aca="false">'12-45'!T84</f>
        <v>0</v>
      </c>
      <c r="O308" s="915" t="n">
        <f aca="false">'12-45'!U84</f>
        <v>0</v>
      </c>
      <c r="P308" s="915" t="n">
        <f aca="false">'12-45'!V84</f>
        <v>0</v>
      </c>
      <c r="Q308" s="915" t="n">
        <f aca="false">'12-45'!W84</f>
        <v>0</v>
      </c>
      <c r="R308" s="915" t="n">
        <f aca="false">'12-45'!X84</f>
        <v>0</v>
      </c>
      <c r="S308" s="915" t="n">
        <f aca="false">'12-45'!Y84</f>
        <v>0</v>
      </c>
      <c r="T308" s="915" t="n">
        <f aca="false">'12-45'!Z84</f>
        <v>0</v>
      </c>
      <c r="U308" s="915" t="n">
        <f aca="false">'12-45'!AA84</f>
        <v>2</v>
      </c>
      <c r="V308" s="916" t="n">
        <f aca="false">'12-45'!AB84</f>
        <v>5</v>
      </c>
      <c r="W308" s="917" t="n">
        <f aca="false">'12-45'!AC84</f>
        <v>1</v>
      </c>
      <c r="X308" s="915" t="n">
        <f aca="false">'12-45'!AD84</f>
        <v>5</v>
      </c>
      <c r="Y308" s="915" t="n">
        <f aca="false">'12-45'!AE84</f>
        <v>1</v>
      </c>
      <c r="Z308" s="915" t="n">
        <f aca="false">'12-45'!AF84</f>
        <v>0</v>
      </c>
      <c r="AA308" s="868" t="n">
        <f aca="false">SUM(W308:Z308)</f>
        <v>7</v>
      </c>
    </row>
    <row r="309" s="123" customFormat="true" ht="13.5" hidden="false" customHeight="false" outlineLevel="0" collapsed="false">
      <c r="A309" s="880" t="s">
        <v>460</v>
      </c>
      <c r="B309" s="884" t="s">
        <v>921</v>
      </c>
      <c r="C309" s="884"/>
      <c r="D309" s="913" t="s">
        <v>7</v>
      </c>
      <c r="E309" s="914" t="n">
        <f aca="false">'12-45'!F85</f>
        <v>98</v>
      </c>
      <c r="F309" s="915" t="n">
        <f aca="false">'12-45'!L85</f>
        <v>0</v>
      </c>
      <c r="G309" s="915" t="n">
        <f aca="false">'12-45'!M85</f>
        <v>0</v>
      </c>
      <c r="H309" s="915" t="n">
        <f aca="false">'12-45'!N85</f>
        <v>0</v>
      </c>
      <c r="I309" s="915" t="n">
        <f aca="false">'12-45'!O85</f>
        <v>0</v>
      </c>
      <c r="J309" s="915" t="n">
        <f aca="false">'12-45'!P85</f>
        <v>0</v>
      </c>
      <c r="K309" s="915" t="n">
        <f aca="false">'12-45'!Q85</f>
        <v>0</v>
      </c>
      <c r="L309" s="915" t="n">
        <f aca="false">'12-45'!R85</f>
        <v>0</v>
      </c>
      <c r="M309" s="915" t="n">
        <f aca="false">'12-45'!S85</f>
        <v>0</v>
      </c>
      <c r="N309" s="915" t="n">
        <f aca="false">'12-45'!T85</f>
        <v>0</v>
      </c>
      <c r="O309" s="915" t="n">
        <f aca="false">'12-45'!U85</f>
        <v>0</v>
      </c>
      <c r="P309" s="915" t="n">
        <f aca="false">'12-45'!V85</f>
        <v>0</v>
      </c>
      <c r="Q309" s="915" t="n">
        <f aca="false">'12-45'!W85</f>
        <v>0</v>
      </c>
      <c r="R309" s="915" t="n">
        <f aca="false">'12-45'!X85</f>
        <v>2</v>
      </c>
      <c r="S309" s="915" t="n">
        <f aca="false">'12-45'!Y85</f>
        <v>6</v>
      </c>
      <c r="T309" s="915" t="n">
        <f aca="false">'12-45'!Z85</f>
        <v>4</v>
      </c>
      <c r="U309" s="915" t="n">
        <f aca="false">'12-45'!AA85</f>
        <v>10</v>
      </c>
      <c r="V309" s="916" t="n">
        <f aca="false">'12-45'!AB85</f>
        <v>16</v>
      </c>
      <c r="W309" s="917" t="n">
        <f aca="false">'12-45'!AC85</f>
        <v>24</v>
      </c>
      <c r="X309" s="915" t="n">
        <f aca="false">'12-45'!AD85</f>
        <v>24</v>
      </c>
      <c r="Y309" s="915" t="n">
        <f aca="false">'12-45'!AE85</f>
        <v>10</v>
      </c>
      <c r="Z309" s="915" t="n">
        <f aca="false">'12-45'!AF85</f>
        <v>2</v>
      </c>
      <c r="AA309" s="868" t="n">
        <f aca="false">SUM(W309:Z309)</f>
        <v>60</v>
      </c>
    </row>
    <row r="310" s="123" customFormat="true" ht="13.5" hidden="false" customHeight="false" outlineLevel="0" collapsed="false">
      <c r="A310" s="880"/>
      <c r="B310" s="884"/>
      <c r="C310" s="884"/>
      <c r="D310" s="913" t="s">
        <v>475</v>
      </c>
      <c r="E310" s="914" t="n">
        <f aca="false">'12-45'!F86</f>
        <v>56</v>
      </c>
      <c r="F310" s="915" t="n">
        <f aca="false">'12-45'!L86</f>
        <v>0</v>
      </c>
      <c r="G310" s="915" t="n">
        <f aca="false">'12-45'!M86</f>
        <v>0</v>
      </c>
      <c r="H310" s="915" t="n">
        <f aca="false">'12-45'!N86</f>
        <v>0</v>
      </c>
      <c r="I310" s="915" t="n">
        <f aca="false">'12-45'!O86</f>
        <v>0</v>
      </c>
      <c r="J310" s="915" t="n">
        <f aca="false">'12-45'!P86</f>
        <v>0</v>
      </c>
      <c r="K310" s="915" t="n">
        <f aca="false">'12-45'!Q86</f>
        <v>0</v>
      </c>
      <c r="L310" s="915" t="n">
        <f aca="false">'12-45'!R86</f>
        <v>0</v>
      </c>
      <c r="M310" s="915" t="n">
        <f aca="false">'12-45'!S86</f>
        <v>0</v>
      </c>
      <c r="N310" s="915" t="n">
        <f aca="false">'12-45'!T86</f>
        <v>0</v>
      </c>
      <c r="O310" s="915" t="n">
        <f aca="false">'12-45'!U86</f>
        <v>0</v>
      </c>
      <c r="P310" s="915" t="n">
        <f aca="false">'12-45'!V86</f>
        <v>0</v>
      </c>
      <c r="Q310" s="915" t="n">
        <f aca="false">'12-45'!W86</f>
        <v>0</v>
      </c>
      <c r="R310" s="915" t="n">
        <f aca="false">'12-45'!X86</f>
        <v>2</v>
      </c>
      <c r="S310" s="915" t="n">
        <f aca="false">'12-45'!Y86</f>
        <v>6</v>
      </c>
      <c r="T310" s="915" t="n">
        <f aca="false">'12-45'!Z86</f>
        <v>3</v>
      </c>
      <c r="U310" s="915" t="n">
        <f aca="false">'12-45'!AA86</f>
        <v>6</v>
      </c>
      <c r="V310" s="916" t="n">
        <f aca="false">'12-45'!AB86</f>
        <v>11</v>
      </c>
      <c r="W310" s="917" t="n">
        <f aca="false">'12-45'!AC86</f>
        <v>20</v>
      </c>
      <c r="X310" s="915" t="n">
        <f aca="false">'12-45'!AD86</f>
        <v>7</v>
      </c>
      <c r="Y310" s="915" t="n">
        <f aca="false">'12-45'!AE86</f>
        <v>0</v>
      </c>
      <c r="Z310" s="915" t="n">
        <f aca="false">'12-45'!AF86</f>
        <v>1</v>
      </c>
      <c r="AA310" s="868" t="n">
        <f aca="false">SUM(W310:Z310)</f>
        <v>28</v>
      </c>
    </row>
    <row r="311" s="123" customFormat="true" ht="13.5" hidden="false" customHeight="false" outlineLevel="0" collapsed="false">
      <c r="A311" s="880"/>
      <c r="B311" s="884"/>
      <c r="C311" s="884"/>
      <c r="D311" s="913" t="s">
        <v>476</v>
      </c>
      <c r="E311" s="914" t="n">
        <f aca="false">'12-45'!F87</f>
        <v>42</v>
      </c>
      <c r="F311" s="915" t="n">
        <f aca="false">'12-45'!L87</f>
        <v>0</v>
      </c>
      <c r="G311" s="915" t="n">
        <f aca="false">'12-45'!M87</f>
        <v>0</v>
      </c>
      <c r="H311" s="915" t="n">
        <f aca="false">'12-45'!N87</f>
        <v>0</v>
      </c>
      <c r="I311" s="915" t="n">
        <f aca="false">'12-45'!O87</f>
        <v>0</v>
      </c>
      <c r="J311" s="915" t="n">
        <f aca="false">'12-45'!P87</f>
        <v>0</v>
      </c>
      <c r="K311" s="915" t="n">
        <f aca="false">'12-45'!Q87</f>
        <v>0</v>
      </c>
      <c r="L311" s="915" t="n">
        <f aca="false">'12-45'!R87</f>
        <v>0</v>
      </c>
      <c r="M311" s="915" t="n">
        <f aca="false">'12-45'!S87</f>
        <v>0</v>
      </c>
      <c r="N311" s="915" t="n">
        <f aca="false">'12-45'!T87</f>
        <v>0</v>
      </c>
      <c r="O311" s="915" t="n">
        <f aca="false">'12-45'!U87</f>
        <v>0</v>
      </c>
      <c r="P311" s="915" t="n">
        <f aca="false">'12-45'!V87</f>
        <v>0</v>
      </c>
      <c r="Q311" s="915" t="n">
        <f aca="false">'12-45'!W87</f>
        <v>0</v>
      </c>
      <c r="R311" s="915" t="n">
        <f aca="false">'12-45'!X87</f>
        <v>0</v>
      </c>
      <c r="S311" s="915" t="n">
        <f aca="false">'12-45'!Y87</f>
        <v>0</v>
      </c>
      <c r="T311" s="915" t="n">
        <f aca="false">'12-45'!Z87</f>
        <v>1</v>
      </c>
      <c r="U311" s="915" t="n">
        <f aca="false">'12-45'!AA87</f>
        <v>4</v>
      </c>
      <c r="V311" s="916" t="n">
        <f aca="false">'12-45'!AB87</f>
        <v>5</v>
      </c>
      <c r="W311" s="917" t="n">
        <f aca="false">'12-45'!AC87</f>
        <v>4</v>
      </c>
      <c r="X311" s="915" t="n">
        <f aca="false">'12-45'!AD87</f>
        <v>17</v>
      </c>
      <c r="Y311" s="915" t="n">
        <f aca="false">'12-45'!AE87</f>
        <v>10</v>
      </c>
      <c r="Z311" s="915" t="n">
        <f aca="false">'12-45'!AF87</f>
        <v>1</v>
      </c>
      <c r="AA311" s="868" t="n">
        <f aca="false">SUM(W311:Z311)</f>
        <v>32</v>
      </c>
    </row>
    <row r="312" s="123" customFormat="true" ht="13.5" hidden="false" customHeight="true" outlineLevel="0" collapsed="false">
      <c r="A312" s="880" t="s">
        <v>461</v>
      </c>
      <c r="B312" s="884" t="s">
        <v>189</v>
      </c>
      <c r="C312" s="884"/>
      <c r="D312" s="913" t="s">
        <v>7</v>
      </c>
      <c r="E312" s="914" t="n">
        <f aca="false">'12-45'!F88</f>
        <v>13</v>
      </c>
      <c r="F312" s="915" t="n">
        <f aca="false">'12-45'!L88</f>
        <v>0</v>
      </c>
      <c r="G312" s="915" t="n">
        <f aca="false">'12-45'!M88</f>
        <v>0</v>
      </c>
      <c r="H312" s="915" t="n">
        <f aca="false">'12-45'!N88</f>
        <v>0</v>
      </c>
      <c r="I312" s="915" t="n">
        <f aca="false">'12-45'!O88</f>
        <v>0</v>
      </c>
      <c r="J312" s="915" t="n">
        <f aca="false">'12-45'!P88</f>
        <v>0</v>
      </c>
      <c r="K312" s="915" t="n">
        <f aca="false">'12-45'!Q88</f>
        <v>0</v>
      </c>
      <c r="L312" s="915" t="n">
        <f aca="false">'12-45'!R88</f>
        <v>0</v>
      </c>
      <c r="M312" s="915" t="n">
        <f aca="false">'12-45'!S88</f>
        <v>0</v>
      </c>
      <c r="N312" s="915" t="n">
        <f aca="false">'12-45'!T88</f>
        <v>0</v>
      </c>
      <c r="O312" s="915" t="n">
        <f aca="false">'12-45'!U88</f>
        <v>0</v>
      </c>
      <c r="P312" s="915" t="n">
        <f aca="false">'12-45'!V88</f>
        <v>0</v>
      </c>
      <c r="Q312" s="915" t="n">
        <f aca="false">'12-45'!W88</f>
        <v>0</v>
      </c>
      <c r="R312" s="915" t="n">
        <f aca="false">'12-45'!X88</f>
        <v>0</v>
      </c>
      <c r="S312" s="915" t="n">
        <f aca="false">'12-45'!Y88</f>
        <v>0</v>
      </c>
      <c r="T312" s="915" t="n">
        <f aca="false">'12-45'!Z88</f>
        <v>2</v>
      </c>
      <c r="U312" s="915" t="n">
        <f aca="false">'12-45'!AA88</f>
        <v>3</v>
      </c>
      <c r="V312" s="916" t="n">
        <f aca="false">'12-45'!AB88</f>
        <v>2</v>
      </c>
      <c r="W312" s="917" t="n">
        <f aca="false">'12-45'!AC88</f>
        <v>1</v>
      </c>
      <c r="X312" s="915" t="n">
        <f aca="false">'12-45'!AD88</f>
        <v>5</v>
      </c>
      <c r="Y312" s="915" t="n">
        <f aca="false">'12-45'!AE88</f>
        <v>0</v>
      </c>
      <c r="Z312" s="915" t="n">
        <f aca="false">'12-45'!AF88</f>
        <v>0</v>
      </c>
      <c r="AA312" s="868" t="n">
        <f aca="false">SUM(W312:Z312)</f>
        <v>6</v>
      </c>
    </row>
    <row r="313" s="123" customFormat="true" ht="13.5" hidden="false" customHeight="false" outlineLevel="0" collapsed="false">
      <c r="A313" s="880"/>
      <c r="B313" s="884"/>
      <c r="C313" s="884"/>
      <c r="D313" s="913" t="s">
        <v>475</v>
      </c>
      <c r="E313" s="914" t="n">
        <f aca="false">'12-45'!F89</f>
        <v>10</v>
      </c>
      <c r="F313" s="915" t="n">
        <f aca="false">'12-45'!L89</f>
        <v>0</v>
      </c>
      <c r="G313" s="915" t="n">
        <f aca="false">'12-45'!M89</f>
        <v>0</v>
      </c>
      <c r="H313" s="915" t="n">
        <f aca="false">'12-45'!N89</f>
        <v>0</v>
      </c>
      <c r="I313" s="915" t="n">
        <f aca="false">'12-45'!O89</f>
        <v>0</v>
      </c>
      <c r="J313" s="915" t="n">
        <f aca="false">'12-45'!P89</f>
        <v>0</v>
      </c>
      <c r="K313" s="915" t="n">
        <f aca="false">'12-45'!Q89</f>
        <v>0</v>
      </c>
      <c r="L313" s="915" t="n">
        <f aca="false">'12-45'!R89</f>
        <v>0</v>
      </c>
      <c r="M313" s="915" t="n">
        <f aca="false">'12-45'!S89</f>
        <v>0</v>
      </c>
      <c r="N313" s="915" t="n">
        <f aca="false">'12-45'!T89</f>
        <v>0</v>
      </c>
      <c r="O313" s="915" t="n">
        <f aca="false">'12-45'!U89</f>
        <v>0</v>
      </c>
      <c r="P313" s="915" t="n">
        <f aca="false">'12-45'!V89</f>
        <v>0</v>
      </c>
      <c r="Q313" s="915" t="n">
        <f aca="false">'12-45'!W89</f>
        <v>0</v>
      </c>
      <c r="R313" s="915" t="n">
        <f aca="false">'12-45'!X89</f>
        <v>0</v>
      </c>
      <c r="S313" s="915" t="n">
        <f aca="false">'12-45'!Y89</f>
        <v>0</v>
      </c>
      <c r="T313" s="915" t="n">
        <f aca="false">'12-45'!Z89</f>
        <v>2</v>
      </c>
      <c r="U313" s="915" t="n">
        <f aca="false">'12-45'!AA89</f>
        <v>2</v>
      </c>
      <c r="V313" s="916" t="n">
        <f aca="false">'12-45'!AB89</f>
        <v>1</v>
      </c>
      <c r="W313" s="917" t="n">
        <f aca="false">'12-45'!AC89</f>
        <v>1</v>
      </c>
      <c r="X313" s="915" t="n">
        <f aca="false">'12-45'!AD89</f>
        <v>4</v>
      </c>
      <c r="Y313" s="915" t="n">
        <f aca="false">'12-45'!AE89</f>
        <v>0</v>
      </c>
      <c r="Z313" s="915" t="n">
        <f aca="false">'12-45'!AF89</f>
        <v>0</v>
      </c>
      <c r="AA313" s="868" t="n">
        <f aca="false">SUM(W313:Z313)</f>
        <v>5</v>
      </c>
    </row>
    <row r="314" s="123" customFormat="true" ht="13.5" hidden="false" customHeight="false" outlineLevel="0" collapsed="false">
      <c r="A314" s="880"/>
      <c r="B314" s="884"/>
      <c r="C314" s="884"/>
      <c r="D314" s="913" t="s">
        <v>476</v>
      </c>
      <c r="E314" s="914" t="n">
        <f aca="false">'12-45'!F90</f>
        <v>3</v>
      </c>
      <c r="F314" s="915" t="n">
        <f aca="false">'12-45'!L90</f>
        <v>0</v>
      </c>
      <c r="G314" s="915" t="n">
        <f aca="false">'12-45'!M90</f>
        <v>0</v>
      </c>
      <c r="H314" s="915" t="n">
        <f aca="false">'12-45'!N90</f>
        <v>0</v>
      </c>
      <c r="I314" s="915" t="n">
        <f aca="false">'12-45'!O90</f>
        <v>0</v>
      </c>
      <c r="J314" s="915" t="n">
        <f aca="false">'12-45'!P90</f>
        <v>0</v>
      </c>
      <c r="K314" s="915" t="n">
        <f aca="false">'12-45'!Q90</f>
        <v>0</v>
      </c>
      <c r="L314" s="915" t="n">
        <f aca="false">'12-45'!R90</f>
        <v>0</v>
      </c>
      <c r="M314" s="915" t="n">
        <f aca="false">'12-45'!S90</f>
        <v>0</v>
      </c>
      <c r="N314" s="915" t="n">
        <f aca="false">'12-45'!T90</f>
        <v>0</v>
      </c>
      <c r="O314" s="915" t="n">
        <f aca="false">'12-45'!U90</f>
        <v>0</v>
      </c>
      <c r="P314" s="915" t="n">
        <f aca="false">'12-45'!V90</f>
        <v>0</v>
      </c>
      <c r="Q314" s="915" t="n">
        <f aca="false">'12-45'!W90</f>
        <v>0</v>
      </c>
      <c r="R314" s="915" t="n">
        <f aca="false">'12-45'!X90</f>
        <v>0</v>
      </c>
      <c r="S314" s="915" t="n">
        <f aca="false">'12-45'!Y90</f>
        <v>0</v>
      </c>
      <c r="T314" s="915" t="n">
        <f aca="false">'12-45'!Z90</f>
        <v>0</v>
      </c>
      <c r="U314" s="915" t="n">
        <f aca="false">'12-45'!AA90</f>
        <v>1</v>
      </c>
      <c r="V314" s="916" t="n">
        <f aca="false">'12-45'!AB90</f>
        <v>1</v>
      </c>
      <c r="W314" s="917" t="n">
        <f aca="false">'12-45'!AC90</f>
        <v>0</v>
      </c>
      <c r="X314" s="915" t="n">
        <f aca="false">'12-45'!AD90</f>
        <v>1</v>
      </c>
      <c r="Y314" s="915" t="n">
        <f aca="false">'12-45'!AE90</f>
        <v>0</v>
      </c>
      <c r="Z314" s="915" t="n">
        <f aca="false">'12-45'!AF90</f>
        <v>0</v>
      </c>
      <c r="AA314" s="868" t="n">
        <f aca="false">SUM(W314:Z314)</f>
        <v>1</v>
      </c>
    </row>
    <row r="315" s="123" customFormat="true" ht="13.5" hidden="false" customHeight="false" outlineLevel="0" collapsed="false">
      <c r="A315" s="880" t="s">
        <v>462</v>
      </c>
      <c r="B315" s="884" t="s">
        <v>922</v>
      </c>
      <c r="C315" s="884"/>
      <c r="D315" s="913" t="s">
        <v>7</v>
      </c>
      <c r="E315" s="914" t="n">
        <f aca="false">'12-45'!F91</f>
        <v>2</v>
      </c>
      <c r="F315" s="915" t="n">
        <f aca="false">'12-45'!L91</f>
        <v>0</v>
      </c>
      <c r="G315" s="915" t="n">
        <f aca="false">'12-45'!M91</f>
        <v>0</v>
      </c>
      <c r="H315" s="915" t="n">
        <f aca="false">'12-45'!N91</f>
        <v>0</v>
      </c>
      <c r="I315" s="915" t="n">
        <f aca="false">'12-45'!O91</f>
        <v>0</v>
      </c>
      <c r="J315" s="915" t="n">
        <f aca="false">'12-45'!P91</f>
        <v>0</v>
      </c>
      <c r="K315" s="915" t="n">
        <f aca="false">'12-45'!Q91</f>
        <v>0</v>
      </c>
      <c r="L315" s="915" t="n">
        <f aca="false">'12-45'!R91</f>
        <v>0</v>
      </c>
      <c r="M315" s="915" t="n">
        <f aca="false">'12-45'!S91</f>
        <v>0</v>
      </c>
      <c r="N315" s="915" t="n">
        <f aca="false">'12-45'!T91</f>
        <v>0</v>
      </c>
      <c r="O315" s="915" t="n">
        <f aca="false">'12-45'!U91</f>
        <v>0</v>
      </c>
      <c r="P315" s="915" t="n">
        <f aca="false">'12-45'!V91</f>
        <v>0</v>
      </c>
      <c r="Q315" s="915" t="n">
        <f aca="false">'12-45'!W91</f>
        <v>0</v>
      </c>
      <c r="R315" s="915" t="n">
        <f aca="false">'12-45'!X91</f>
        <v>0</v>
      </c>
      <c r="S315" s="915" t="n">
        <f aca="false">'12-45'!Y91</f>
        <v>0</v>
      </c>
      <c r="T315" s="915" t="n">
        <f aca="false">'12-45'!Z91</f>
        <v>0</v>
      </c>
      <c r="U315" s="915" t="n">
        <f aca="false">'12-45'!AA91</f>
        <v>0</v>
      </c>
      <c r="V315" s="916" t="n">
        <f aca="false">'12-45'!AB91</f>
        <v>0</v>
      </c>
      <c r="W315" s="917" t="n">
        <f aca="false">'12-45'!AC91</f>
        <v>0</v>
      </c>
      <c r="X315" s="915" t="n">
        <f aca="false">'12-45'!AD91</f>
        <v>2</v>
      </c>
      <c r="Y315" s="915" t="n">
        <f aca="false">'12-45'!AE91</f>
        <v>0</v>
      </c>
      <c r="Z315" s="915" t="n">
        <f aca="false">'12-45'!AF91</f>
        <v>0</v>
      </c>
      <c r="AA315" s="868" t="n">
        <f aca="false">SUM(W315:Z315)</f>
        <v>2</v>
      </c>
    </row>
    <row r="316" s="123" customFormat="true" ht="13.5" hidden="false" customHeight="false" outlineLevel="0" collapsed="false">
      <c r="A316" s="880"/>
      <c r="B316" s="884"/>
      <c r="C316" s="884"/>
      <c r="D316" s="913" t="s">
        <v>475</v>
      </c>
      <c r="E316" s="914" t="n">
        <f aca="false">'12-45'!F92</f>
        <v>0</v>
      </c>
      <c r="F316" s="915" t="n">
        <f aca="false">'12-45'!L92</f>
        <v>0</v>
      </c>
      <c r="G316" s="915" t="n">
        <f aca="false">'12-45'!M92</f>
        <v>0</v>
      </c>
      <c r="H316" s="915" t="n">
        <f aca="false">'12-45'!N92</f>
        <v>0</v>
      </c>
      <c r="I316" s="915" t="n">
        <f aca="false">'12-45'!O92</f>
        <v>0</v>
      </c>
      <c r="J316" s="915" t="n">
        <f aca="false">'12-45'!P92</f>
        <v>0</v>
      </c>
      <c r="K316" s="915" t="n">
        <f aca="false">'12-45'!Q92</f>
        <v>0</v>
      </c>
      <c r="L316" s="915" t="n">
        <f aca="false">'12-45'!R92</f>
        <v>0</v>
      </c>
      <c r="M316" s="915" t="n">
        <f aca="false">'12-45'!S92</f>
        <v>0</v>
      </c>
      <c r="N316" s="915" t="n">
        <f aca="false">'12-45'!T92</f>
        <v>0</v>
      </c>
      <c r="O316" s="915" t="n">
        <f aca="false">'12-45'!U92</f>
        <v>0</v>
      </c>
      <c r="P316" s="915" t="n">
        <f aca="false">'12-45'!V92</f>
        <v>0</v>
      </c>
      <c r="Q316" s="915" t="n">
        <f aca="false">'12-45'!W92</f>
        <v>0</v>
      </c>
      <c r="R316" s="915" t="n">
        <f aca="false">'12-45'!X92</f>
        <v>0</v>
      </c>
      <c r="S316" s="915" t="n">
        <f aca="false">'12-45'!Y92</f>
        <v>0</v>
      </c>
      <c r="T316" s="915" t="n">
        <f aca="false">'12-45'!Z92</f>
        <v>0</v>
      </c>
      <c r="U316" s="915" t="n">
        <f aca="false">'12-45'!AA92</f>
        <v>0</v>
      </c>
      <c r="V316" s="916" t="n">
        <f aca="false">'12-45'!AB92</f>
        <v>0</v>
      </c>
      <c r="W316" s="917" t="n">
        <f aca="false">'12-45'!AC92</f>
        <v>0</v>
      </c>
      <c r="X316" s="915" t="n">
        <f aca="false">'12-45'!AD92</f>
        <v>0</v>
      </c>
      <c r="Y316" s="915" t="n">
        <f aca="false">'12-45'!AE92</f>
        <v>0</v>
      </c>
      <c r="Z316" s="915" t="n">
        <f aca="false">'12-45'!AF92</f>
        <v>0</v>
      </c>
      <c r="AA316" s="868" t="n">
        <f aca="false">SUM(W316:Z316)</f>
        <v>0</v>
      </c>
    </row>
    <row r="317" s="123" customFormat="true" ht="13.5" hidden="false" customHeight="false" outlineLevel="0" collapsed="false">
      <c r="A317" s="880"/>
      <c r="B317" s="884"/>
      <c r="C317" s="884"/>
      <c r="D317" s="913" t="s">
        <v>476</v>
      </c>
      <c r="E317" s="914" t="n">
        <f aca="false">'12-45'!F93</f>
        <v>2</v>
      </c>
      <c r="F317" s="915" t="n">
        <f aca="false">'12-45'!L93</f>
        <v>0</v>
      </c>
      <c r="G317" s="915" t="n">
        <f aca="false">'12-45'!M93</f>
        <v>0</v>
      </c>
      <c r="H317" s="915" t="n">
        <f aca="false">'12-45'!N93</f>
        <v>0</v>
      </c>
      <c r="I317" s="915" t="n">
        <f aca="false">'12-45'!O93</f>
        <v>0</v>
      </c>
      <c r="J317" s="915" t="n">
        <f aca="false">'12-45'!P93</f>
        <v>0</v>
      </c>
      <c r="K317" s="915" t="n">
        <f aca="false">'12-45'!Q93</f>
        <v>0</v>
      </c>
      <c r="L317" s="915" t="n">
        <f aca="false">'12-45'!R93</f>
        <v>0</v>
      </c>
      <c r="M317" s="915" t="n">
        <f aca="false">'12-45'!S93</f>
        <v>0</v>
      </c>
      <c r="N317" s="915" t="n">
        <f aca="false">'12-45'!T93</f>
        <v>0</v>
      </c>
      <c r="O317" s="915" t="n">
        <f aca="false">'12-45'!U93</f>
        <v>0</v>
      </c>
      <c r="P317" s="915" t="n">
        <f aca="false">'12-45'!V93</f>
        <v>0</v>
      </c>
      <c r="Q317" s="915" t="n">
        <f aca="false">'12-45'!W93</f>
        <v>0</v>
      </c>
      <c r="R317" s="915" t="n">
        <f aca="false">'12-45'!X93</f>
        <v>0</v>
      </c>
      <c r="S317" s="915" t="n">
        <f aca="false">'12-45'!Y93</f>
        <v>0</v>
      </c>
      <c r="T317" s="915" t="n">
        <f aca="false">'12-45'!Z93</f>
        <v>0</v>
      </c>
      <c r="U317" s="915" t="n">
        <f aca="false">'12-45'!AA93</f>
        <v>0</v>
      </c>
      <c r="V317" s="916" t="n">
        <f aca="false">'12-45'!AB93</f>
        <v>0</v>
      </c>
      <c r="W317" s="917" t="n">
        <f aca="false">'12-45'!AC93</f>
        <v>0</v>
      </c>
      <c r="X317" s="915" t="n">
        <f aca="false">'12-45'!AD93</f>
        <v>2</v>
      </c>
      <c r="Y317" s="915" t="n">
        <f aca="false">'12-45'!AE93</f>
        <v>0</v>
      </c>
      <c r="Z317" s="915" t="n">
        <f aca="false">'12-45'!AF93</f>
        <v>0</v>
      </c>
      <c r="AA317" s="868" t="n">
        <f aca="false">SUM(W317:Z317)</f>
        <v>2</v>
      </c>
    </row>
    <row r="318" s="123" customFormat="true" ht="13.5" hidden="false" customHeight="false" outlineLevel="0" collapsed="false">
      <c r="A318" s="880" t="s">
        <v>463</v>
      </c>
      <c r="B318" s="884" t="s">
        <v>175</v>
      </c>
      <c r="C318" s="884"/>
      <c r="D318" s="913" t="s">
        <v>7</v>
      </c>
      <c r="E318" s="914" t="n">
        <f aca="false">'12-45'!F94</f>
        <v>20</v>
      </c>
      <c r="F318" s="915" t="n">
        <f aca="false">'12-45'!L94</f>
        <v>0</v>
      </c>
      <c r="G318" s="915" t="n">
        <f aca="false">'12-45'!M94</f>
        <v>0</v>
      </c>
      <c r="H318" s="915" t="n">
        <f aca="false">'12-45'!N94</f>
        <v>0</v>
      </c>
      <c r="I318" s="915" t="n">
        <f aca="false">'12-45'!O94</f>
        <v>0</v>
      </c>
      <c r="J318" s="915" t="n">
        <f aca="false">'12-45'!P94</f>
        <v>0</v>
      </c>
      <c r="K318" s="915" t="n">
        <f aca="false">'12-45'!Q94</f>
        <v>0</v>
      </c>
      <c r="L318" s="915" t="n">
        <f aca="false">'12-45'!R94</f>
        <v>0</v>
      </c>
      <c r="M318" s="915" t="n">
        <f aca="false">'12-45'!S94</f>
        <v>0</v>
      </c>
      <c r="N318" s="915" t="n">
        <f aca="false">'12-45'!T94</f>
        <v>0</v>
      </c>
      <c r="O318" s="915" t="n">
        <f aca="false">'12-45'!U94</f>
        <v>0</v>
      </c>
      <c r="P318" s="915" t="n">
        <f aca="false">'12-45'!V94</f>
        <v>1</v>
      </c>
      <c r="Q318" s="915" t="n">
        <f aca="false">'12-45'!W94</f>
        <v>1</v>
      </c>
      <c r="R318" s="915" t="n">
        <f aca="false">'12-45'!X94</f>
        <v>2</v>
      </c>
      <c r="S318" s="915" t="n">
        <f aca="false">'12-45'!Y94</f>
        <v>3</v>
      </c>
      <c r="T318" s="915" t="n">
        <f aca="false">'12-45'!Z94</f>
        <v>3</v>
      </c>
      <c r="U318" s="915" t="n">
        <f aca="false">'12-45'!AA94</f>
        <v>3</v>
      </c>
      <c r="V318" s="916" t="n">
        <f aca="false">'12-45'!AB94</f>
        <v>3</v>
      </c>
      <c r="W318" s="917" t="n">
        <f aca="false">'12-45'!AC94</f>
        <v>3</v>
      </c>
      <c r="X318" s="915" t="n">
        <f aca="false">'12-45'!AD94</f>
        <v>1</v>
      </c>
      <c r="Y318" s="915" t="n">
        <f aca="false">'12-45'!AE94</f>
        <v>0</v>
      </c>
      <c r="Z318" s="915" t="n">
        <f aca="false">'12-45'!AF94</f>
        <v>0</v>
      </c>
      <c r="AA318" s="868" t="n">
        <f aca="false">SUM(W318:Z318)</f>
        <v>4</v>
      </c>
    </row>
    <row r="319" s="123" customFormat="true" ht="13.5" hidden="false" customHeight="false" outlineLevel="0" collapsed="false">
      <c r="A319" s="880"/>
      <c r="B319" s="884"/>
      <c r="C319" s="884"/>
      <c r="D319" s="913" t="s">
        <v>475</v>
      </c>
      <c r="E319" s="914" t="n">
        <f aca="false">'12-45'!F95</f>
        <v>14</v>
      </c>
      <c r="F319" s="915" t="n">
        <f aca="false">'12-45'!L95</f>
        <v>0</v>
      </c>
      <c r="G319" s="915" t="n">
        <f aca="false">'12-45'!M95</f>
        <v>0</v>
      </c>
      <c r="H319" s="915" t="n">
        <f aca="false">'12-45'!N95</f>
        <v>0</v>
      </c>
      <c r="I319" s="915" t="n">
        <f aca="false">'12-45'!O95</f>
        <v>0</v>
      </c>
      <c r="J319" s="915" t="n">
        <f aca="false">'12-45'!P95</f>
        <v>0</v>
      </c>
      <c r="K319" s="915" t="n">
        <f aca="false">'12-45'!Q95</f>
        <v>0</v>
      </c>
      <c r="L319" s="915" t="n">
        <f aca="false">'12-45'!R95</f>
        <v>0</v>
      </c>
      <c r="M319" s="915" t="n">
        <f aca="false">'12-45'!S95</f>
        <v>0</v>
      </c>
      <c r="N319" s="915" t="n">
        <f aca="false">'12-45'!T95</f>
        <v>0</v>
      </c>
      <c r="O319" s="915" t="n">
        <f aca="false">'12-45'!U95</f>
        <v>0</v>
      </c>
      <c r="P319" s="915" t="n">
        <f aca="false">'12-45'!V95</f>
        <v>1</v>
      </c>
      <c r="Q319" s="915" t="n">
        <f aca="false">'12-45'!W95</f>
        <v>1</v>
      </c>
      <c r="R319" s="915" t="n">
        <f aca="false">'12-45'!X95</f>
        <v>2</v>
      </c>
      <c r="S319" s="915" t="n">
        <f aca="false">'12-45'!Y95</f>
        <v>3</v>
      </c>
      <c r="T319" s="915" t="n">
        <f aca="false">'12-45'!Z95</f>
        <v>2</v>
      </c>
      <c r="U319" s="915" t="n">
        <f aca="false">'12-45'!AA95</f>
        <v>2</v>
      </c>
      <c r="V319" s="916" t="n">
        <f aca="false">'12-45'!AB95</f>
        <v>2</v>
      </c>
      <c r="W319" s="917" t="n">
        <f aca="false">'12-45'!AC95</f>
        <v>0</v>
      </c>
      <c r="X319" s="915" t="n">
        <f aca="false">'12-45'!AD95</f>
        <v>1</v>
      </c>
      <c r="Y319" s="915" t="n">
        <f aca="false">'12-45'!AE95</f>
        <v>0</v>
      </c>
      <c r="Z319" s="915" t="n">
        <f aca="false">'12-45'!AF95</f>
        <v>0</v>
      </c>
      <c r="AA319" s="868" t="n">
        <f aca="false">SUM(W319:Z319)</f>
        <v>1</v>
      </c>
    </row>
    <row r="320" s="123" customFormat="true" ht="13.5" hidden="false" customHeight="false" outlineLevel="0" collapsed="false">
      <c r="A320" s="880"/>
      <c r="B320" s="884"/>
      <c r="C320" s="884"/>
      <c r="D320" s="913" t="s">
        <v>476</v>
      </c>
      <c r="E320" s="914" t="n">
        <f aca="false">'12-45'!F96</f>
        <v>6</v>
      </c>
      <c r="F320" s="915" t="n">
        <f aca="false">'12-45'!L96</f>
        <v>0</v>
      </c>
      <c r="G320" s="915" t="n">
        <f aca="false">'12-45'!M96</f>
        <v>0</v>
      </c>
      <c r="H320" s="915" t="n">
        <f aca="false">'12-45'!N96</f>
        <v>0</v>
      </c>
      <c r="I320" s="915" t="n">
        <f aca="false">'12-45'!O96</f>
        <v>0</v>
      </c>
      <c r="J320" s="915" t="n">
        <f aca="false">'12-45'!P96</f>
        <v>0</v>
      </c>
      <c r="K320" s="915" t="n">
        <f aca="false">'12-45'!Q96</f>
        <v>0</v>
      </c>
      <c r="L320" s="915" t="n">
        <f aca="false">'12-45'!R96</f>
        <v>0</v>
      </c>
      <c r="M320" s="915" t="n">
        <f aca="false">'12-45'!S96</f>
        <v>0</v>
      </c>
      <c r="N320" s="915" t="n">
        <f aca="false">'12-45'!T96</f>
        <v>0</v>
      </c>
      <c r="O320" s="915" t="n">
        <f aca="false">'12-45'!U96</f>
        <v>0</v>
      </c>
      <c r="P320" s="915" t="n">
        <f aca="false">'12-45'!V96</f>
        <v>0</v>
      </c>
      <c r="Q320" s="915" t="n">
        <f aca="false">'12-45'!W96</f>
        <v>0</v>
      </c>
      <c r="R320" s="915" t="n">
        <f aca="false">'12-45'!X96</f>
        <v>0</v>
      </c>
      <c r="S320" s="915" t="n">
        <f aca="false">'12-45'!Y96</f>
        <v>0</v>
      </c>
      <c r="T320" s="915" t="n">
        <f aca="false">'12-45'!Z96</f>
        <v>1</v>
      </c>
      <c r="U320" s="915" t="n">
        <f aca="false">'12-45'!AA96</f>
        <v>1</v>
      </c>
      <c r="V320" s="916" t="n">
        <f aca="false">'12-45'!AB96</f>
        <v>1</v>
      </c>
      <c r="W320" s="917" t="n">
        <f aca="false">'12-45'!AC96</f>
        <v>3</v>
      </c>
      <c r="X320" s="915" t="n">
        <f aca="false">'12-45'!AD96</f>
        <v>0</v>
      </c>
      <c r="Y320" s="915" t="n">
        <f aca="false">'12-45'!AE96</f>
        <v>0</v>
      </c>
      <c r="Z320" s="915" t="n">
        <f aca="false">'12-45'!AF96</f>
        <v>0</v>
      </c>
      <c r="AA320" s="868" t="n">
        <f aca="false">SUM(W320:Z320)</f>
        <v>3</v>
      </c>
    </row>
    <row r="321" s="123" customFormat="true" ht="13.5" hidden="false" customHeight="false" outlineLevel="0" collapsed="false">
      <c r="A321" s="880" t="s">
        <v>464</v>
      </c>
      <c r="B321" s="884" t="s">
        <v>199</v>
      </c>
      <c r="C321" s="884"/>
      <c r="D321" s="913" t="s">
        <v>7</v>
      </c>
      <c r="E321" s="914" t="n">
        <f aca="false">'12-45'!F97</f>
        <v>33</v>
      </c>
      <c r="F321" s="915" t="n">
        <f aca="false">'12-45'!L97</f>
        <v>0</v>
      </c>
      <c r="G321" s="915" t="n">
        <f aca="false">'12-45'!M97</f>
        <v>0</v>
      </c>
      <c r="H321" s="915" t="n">
        <f aca="false">'12-45'!N97</f>
        <v>0</v>
      </c>
      <c r="I321" s="915" t="n">
        <f aca="false">'12-45'!O97</f>
        <v>0</v>
      </c>
      <c r="J321" s="915" t="n">
        <f aca="false">'12-45'!P97</f>
        <v>0</v>
      </c>
      <c r="K321" s="915" t="n">
        <f aca="false">'12-45'!Q97</f>
        <v>0</v>
      </c>
      <c r="L321" s="915" t="n">
        <f aca="false">'12-45'!R97</f>
        <v>0</v>
      </c>
      <c r="M321" s="915" t="n">
        <f aca="false">'12-45'!S97</f>
        <v>0</v>
      </c>
      <c r="N321" s="915" t="n">
        <f aca="false">'12-45'!T97</f>
        <v>0</v>
      </c>
      <c r="O321" s="915" t="n">
        <f aca="false">'12-45'!U97</f>
        <v>0</v>
      </c>
      <c r="P321" s="915" t="n">
        <f aca="false">'12-45'!V97</f>
        <v>0</v>
      </c>
      <c r="Q321" s="915" t="n">
        <f aca="false">'12-45'!W97</f>
        <v>0</v>
      </c>
      <c r="R321" s="915" t="n">
        <f aca="false">'12-45'!X97</f>
        <v>0</v>
      </c>
      <c r="S321" s="915" t="n">
        <f aca="false">'12-45'!Y97</f>
        <v>2</v>
      </c>
      <c r="T321" s="915" t="n">
        <f aca="false">'12-45'!Z97</f>
        <v>1</v>
      </c>
      <c r="U321" s="915" t="n">
        <f aca="false">'12-45'!AA97</f>
        <v>5</v>
      </c>
      <c r="V321" s="916" t="n">
        <f aca="false">'12-45'!AB97</f>
        <v>7</v>
      </c>
      <c r="W321" s="917" t="n">
        <f aca="false">'12-45'!AC97</f>
        <v>10</v>
      </c>
      <c r="X321" s="915" t="n">
        <f aca="false">'12-45'!AD97</f>
        <v>6</v>
      </c>
      <c r="Y321" s="915" t="n">
        <f aca="false">'12-45'!AE97</f>
        <v>1</v>
      </c>
      <c r="Z321" s="915" t="n">
        <f aca="false">'12-45'!AF97</f>
        <v>1</v>
      </c>
      <c r="AA321" s="868" t="n">
        <f aca="false">SUM(W321:Z321)</f>
        <v>18</v>
      </c>
    </row>
    <row r="322" s="123" customFormat="true" ht="13.5" hidden="false" customHeight="false" outlineLevel="0" collapsed="false">
      <c r="A322" s="880"/>
      <c r="B322" s="884"/>
      <c r="C322" s="884"/>
      <c r="D322" s="913" t="s">
        <v>475</v>
      </c>
      <c r="E322" s="914" t="n">
        <f aca="false">'12-45'!F98</f>
        <v>18</v>
      </c>
      <c r="F322" s="915" t="n">
        <f aca="false">'12-45'!L98</f>
        <v>0</v>
      </c>
      <c r="G322" s="915" t="n">
        <f aca="false">'12-45'!M98</f>
        <v>0</v>
      </c>
      <c r="H322" s="915" t="n">
        <f aca="false">'12-45'!N98</f>
        <v>0</v>
      </c>
      <c r="I322" s="915" t="n">
        <f aca="false">'12-45'!O98</f>
        <v>0</v>
      </c>
      <c r="J322" s="915" t="n">
        <f aca="false">'12-45'!P98</f>
        <v>0</v>
      </c>
      <c r="K322" s="915" t="n">
        <f aca="false">'12-45'!Q98</f>
        <v>0</v>
      </c>
      <c r="L322" s="915" t="n">
        <f aca="false">'12-45'!R98</f>
        <v>0</v>
      </c>
      <c r="M322" s="915" t="n">
        <f aca="false">'12-45'!S98</f>
        <v>0</v>
      </c>
      <c r="N322" s="915" t="n">
        <f aca="false">'12-45'!T98</f>
        <v>0</v>
      </c>
      <c r="O322" s="915" t="n">
        <f aca="false">'12-45'!U98</f>
        <v>0</v>
      </c>
      <c r="P322" s="915" t="n">
        <f aca="false">'12-45'!V98</f>
        <v>0</v>
      </c>
      <c r="Q322" s="915" t="n">
        <f aca="false">'12-45'!W98</f>
        <v>0</v>
      </c>
      <c r="R322" s="915" t="n">
        <f aca="false">'12-45'!X98</f>
        <v>0</v>
      </c>
      <c r="S322" s="915" t="n">
        <f aca="false">'12-45'!Y98</f>
        <v>1</v>
      </c>
      <c r="T322" s="915" t="n">
        <f aca="false">'12-45'!Z98</f>
        <v>1</v>
      </c>
      <c r="U322" s="915" t="n">
        <f aca="false">'12-45'!AA98</f>
        <v>4</v>
      </c>
      <c r="V322" s="916" t="n">
        <f aca="false">'12-45'!AB98</f>
        <v>3</v>
      </c>
      <c r="W322" s="917" t="n">
        <f aca="false">'12-45'!AC98</f>
        <v>4</v>
      </c>
      <c r="X322" s="915" t="n">
        <f aca="false">'12-45'!AD98</f>
        <v>5</v>
      </c>
      <c r="Y322" s="915" t="n">
        <f aca="false">'12-45'!AE98</f>
        <v>0</v>
      </c>
      <c r="Z322" s="915" t="n">
        <f aca="false">'12-45'!AF98</f>
        <v>0</v>
      </c>
      <c r="AA322" s="868" t="n">
        <f aca="false">SUM(W322:Z322)</f>
        <v>9</v>
      </c>
    </row>
    <row r="323" s="123" customFormat="true" ht="13.5" hidden="false" customHeight="false" outlineLevel="0" collapsed="false">
      <c r="A323" s="880"/>
      <c r="B323" s="884"/>
      <c r="C323" s="884"/>
      <c r="D323" s="913" t="s">
        <v>476</v>
      </c>
      <c r="E323" s="914" t="n">
        <f aca="false">'12-45'!F99</f>
        <v>15</v>
      </c>
      <c r="F323" s="915" t="n">
        <f aca="false">'12-45'!L99</f>
        <v>0</v>
      </c>
      <c r="G323" s="915" t="n">
        <f aca="false">'12-45'!M99</f>
        <v>0</v>
      </c>
      <c r="H323" s="915" t="n">
        <f aca="false">'12-45'!N99</f>
        <v>0</v>
      </c>
      <c r="I323" s="915" t="n">
        <f aca="false">'12-45'!O99</f>
        <v>0</v>
      </c>
      <c r="J323" s="915" t="n">
        <f aca="false">'12-45'!P99</f>
        <v>0</v>
      </c>
      <c r="K323" s="915" t="n">
        <f aca="false">'12-45'!Q99</f>
        <v>0</v>
      </c>
      <c r="L323" s="915" t="n">
        <f aca="false">'12-45'!R99</f>
        <v>0</v>
      </c>
      <c r="M323" s="915" t="n">
        <f aca="false">'12-45'!S99</f>
        <v>0</v>
      </c>
      <c r="N323" s="915" t="n">
        <f aca="false">'12-45'!T99</f>
        <v>0</v>
      </c>
      <c r="O323" s="915" t="n">
        <f aca="false">'12-45'!U99</f>
        <v>0</v>
      </c>
      <c r="P323" s="915" t="n">
        <f aca="false">'12-45'!V99</f>
        <v>0</v>
      </c>
      <c r="Q323" s="915" t="n">
        <f aca="false">'12-45'!W99</f>
        <v>0</v>
      </c>
      <c r="R323" s="915" t="n">
        <f aca="false">'12-45'!X99</f>
        <v>0</v>
      </c>
      <c r="S323" s="915" t="n">
        <f aca="false">'12-45'!Y99</f>
        <v>1</v>
      </c>
      <c r="T323" s="915" t="n">
        <f aca="false">'12-45'!Z99</f>
        <v>0</v>
      </c>
      <c r="U323" s="915" t="n">
        <f aca="false">'12-45'!AA99</f>
        <v>1</v>
      </c>
      <c r="V323" s="916" t="n">
        <f aca="false">'12-45'!AB99</f>
        <v>4</v>
      </c>
      <c r="W323" s="917" t="n">
        <f aca="false">'12-45'!AC99</f>
        <v>6</v>
      </c>
      <c r="X323" s="915" t="n">
        <f aca="false">'12-45'!AD99</f>
        <v>1</v>
      </c>
      <c r="Y323" s="915" t="n">
        <f aca="false">'12-45'!AE99</f>
        <v>1</v>
      </c>
      <c r="Z323" s="915" t="n">
        <f aca="false">'12-45'!AF99</f>
        <v>1</v>
      </c>
      <c r="AA323" s="868" t="n">
        <f aca="false">SUM(W323:Z323)</f>
        <v>9</v>
      </c>
    </row>
    <row r="324" s="123" customFormat="true" ht="13.5" hidden="false" customHeight="false" outlineLevel="0" collapsed="false">
      <c r="A324" s="880" t="s">
        <v>465</v>
      </c>
      <c r="B324" s="884" t="s">
        <v>197</v>
      </c>
      <c r="C324" s="884"/>
      <c r="D324" s="913" t="s">
        <v>7</v>
      </c>
      <c r="E324" s="914" t="n">
        <f aca="false">'12-45'!F100</f>
        <v>70</v>
      </c>
      <c r="F324" s="915" t="n">
        <f aca="false">'12-45'!L100</f>
        <v>0</v>
      </c>
      <c r="G324" s="915" t="n">
        <f aca="false">'12-45'!M100</f>
        <v>0</v>
      </c>
      <c r="H324" s="915" t="n">
        <f aca="false">'12-45'!N100</f>
        <v>0</v>
      </c>
      <c r="I324" s="915" t="n">
        <f aca="false">'12-45'!O100</f>
        <v>0</v>
      </c>
      <c r="J324" s="915" t="n">
        <f aca="false">'12-45'!P100</f>
        <v>0</v>
      </c>
      <c r="K324" s="915" t="n">
        <f aca="false">'12-45'!Q100</f>
        <v>0</v>
      </c>
      <c r="L324" s="915" t="n">
        <f aca="false">'12-45'!R100</f>
        <v>0</v>
      </c>
      <c r="M324" s="915" t="n">
        <f aca="false">'12-45'!S100</f>
        <v>0</v>
      </c>
      <c r="N324" s="915" t="n">
        <f aca="false">'12-45'!T100</f>
        <v>0</v>
      </c>
      <c r="O324" s="915" t="n">
        <f aca="false">'12-45'!U100</f>
        <v>0</v>
      </c>
      <c r="P324" s="915" t="n">
        <f aca="false">'12-45'!V100</f>
        <v>0</v>
      </c>
      <c r="Q324" s="915" t="n">
        <f aca="false">'12-45'!W100</f>
        <v>0</v>
      </c>
      <c r="R324" s="915" t="n">
        <f aca="false">'12-45'!X100</f>
        <v>0</v>
      </c>
      <c r="S324" s="915" t="n">
        <f aca="false">'12-45'!Y100</f>
        <v>0</v>
      </c>
      <c r="T324" s="915" t="n">
        <f aca="false">'12-45'!Z100</f>
        <v>0</v>
      </c>
      <c r="U324" s="915" t="n">
        <f aca="false">'12-45'!AA100</f>
        <v>0</v>
      </c>
      <c r="V324" s="916" t="n">
        <f aca="false">'12-45'!AB100</f>
        <v>2</v>
      </c>
      <c r="W324" s="917" t="n">
        <f aca="false">'12-45'!AC100</f>
        <v>17</v>
      </c>
      <c r="X324" s="915" t="n">
        <f aca="false">'12-45'!AD100</f>
        <v>19</v>
      </c>
      <c r="Y324" s="915" t="n">
        <f aca="false">'12-45'!AE100</f>
        <v>22</v>
      </c>
      <c r="Z324" s="915" t="n">
        <f aca="false">'12-45'!AF100</f>
        <v>10</v>
      </c>
      <c r="AA324" s="868" t="n">
        <f aca="false">SUM(W324:Z324)</f>
        <v>68</v>
      </c>
    </row>
    <row r="325" s="123" customFormat="true" ht="13.5" hidden="false" customHeight="false" outlineLevel="0" collapsed="false">
      <c r="A325" s="880"/>
      <c r="B325" s="884"/>
      <c r="C325" s="884"/>
      <c r="D325" s="913" t="s">
        <v>475</v>
      </c>
      <c r="E325" s="914" t="n">
        <f aca="false">'12-45'!F101</f>
        <v>17</v>
      </c>
      <c r="F325" s="915" t="n">
        <f aca="false">'12-45'!L101</f>
        <v>0</v>
      </c>
      <c r="G325" s="915" t="n">
        <f aca="false">'12-45'!M101</f>
        <v>0</v>
      </c>
      <c r="H325" s="915" t="n">
        <f aca="false">'12-45'!N101</f>
        <v>0</v>
      </c>
      <c r="I325" s="915" t="n">
        <f aca="false">'12-45'!O101</f>
        <v>0</v>
      </c>
      <c r="J325" s="915" t="n">
        <f aca="false">'12-45'!P101</f>
        <v>0</v>
      </c>
      <c r="K325" s="915" t="n">
        <f aca="false">'12-45'!Q101</f>
        <v>0</v>
      </c>
      <c r="L325" s="915" t="n">
        <f aca="false">'12-45'!R101</f>
        <v>0</v>
      </c>
      <c r="M325" s="915" t="n">
        <f aca="false">'12-45'!S101</f>
        <v>0</v>
      </c>
      <c r="N325" s="915" t="n">
        <f aca="false">'12-45'!T101</f>
        <v>0</v>
      </c>
      <c r="O325" s="915" t="n">
        <f aca="false">'12-45'!U101</f>
        <v>0</v>
      </c>
      <c r="P325" s="915" t="n">
        <f aca="false">'12-45'!V101</f>
        <v>0</v>
      </c>
      <c r="Q325" s="915" t="n">
        <f aca="false">'12-45'!W101</f>
        <v>0</v>
      </c>
      <c r="R325" s="915" t="n">
        <f aca="false">'12-45'!X101</f>
        <v>0</v>
      </c>
      <c r="S325" s="915" t="n">
        <f aca="false">'12-45'!Y101</f>
        <v>0</v>
      </c>
      <c r="T325" s="915" t="n">
        <f aca="false">'12-45'!Z101</f>
        <v>0</v>
      </c>
      <c r="U325" s="915" t="n">
        <f aca="false">'12-45'!AA101</f>
        <v>0</v>
      </c>
      <c r="V325" s="916" t="n">
        <f aca="false">'12-45'!AB101</f>
        <v>0</v>
      </c>
      <c r="W325" s="917" t="n">
        <f aca="false">'12-45'!AC101</f>
        <v>6</v>
      </c>
      <c r="X325" s="915" t="n">
        <f aca="false">'12-45'!AD101</f>
        <v>7</v>
      </c>
      <c r="Y325" s="915" t="n">
        <f aca="false">'12-45'!AE101</f>
        <v>2</v>
      </c>
      <c r="Z325" s="915" t="n">
        <f aca="false">'12-45'!AF101</f>
        <v>2</v>
      </c>
      <c r="AA325" s="868" t="n">
        <f aca="false">SUM(W325:Z325)</f>
        <v>17</v>
      </c>
    </row>
    <row r="326" s="123" customFormat="true" ht="13.5" hidden="false" customHeight="false" outlineLevel="0" collapsed="false">
      <c r="A326" s="880"/>
      <c r="B326" s="884"/>
      <c r="C326" s="884"/>
      <c r="D326" s="913" t="s">
        <v>476</v>
      </c>
      <c r="E326" s="914" t="n">
        <f aca="false">'12-45'!F102</f>
        <v>53</v>
      </c>
      <c r="F326" s="915" t="n">
        <f aca="false">'12-45'!L102</f>
        <v>0</v>
      </c>
      <c r="G326" s="915" t="n">
        <f aca="false">'12-45'!M102</f>
        <v>0</v>
      </c>
      <c r="H326" s="915" t="n">
        <f aca="false">'12-45'!N102</f>
        <v>0</v>
      </c>
      <c r="I326" s="915" t="n">
        <f aca="false">'12-45'!O102</f>
        <v>0</v>
      </c>
      <c r="J326" s="915" t="n">
        <f aca="false">'12-45'!P102</f>
        <v>0</v>
      </c>
      <c r="K326" s="915" t="n">
        <f aca="false">'12-45'!Q102</f>
        <v>0</v>
      </c>
      <c r="L326" s="915" t="n">
        <f aca="false">'12-45'!R102</f>
        <v>0</v>
      </c>
      <c r="M326" s="915" t="n">
        <f aca="false">'12-45'!S102</f>
        <v>0</v>
      </c>
      <c r="N326" s="915" t="n">
        <f aca="false">'12-45'!T102</f>
        <v>0</v>
      </c>
      <c r="O326" s="915" t="n">
        <f aca="false">'12-45'!U102</f>
        <v>0</v>
      </c>
      <c r="P326" s="915" t="n">
        <f aca="false">'12-45'!V102</f>
        <v>0</v>
      </c>
      <c r="Q326" s="915" t="n">
        <f aca="false">'12-45'!W102</f>
        <v>0</v>
      </c>
      <c r="R326" s="915" t="n">
        <f aca="false">'12-45'!X102</f>
        <v>0</v>
      </c>
      <c r="S326" s="915" t="n">
        <f aca="false">'12-45'!Y102</f>
        <v>0</v>
      </c>
      <c r="T326" s="915" t="n">
        <f aca="false">'12-45'!Z102</f>
        <v>0</v>
      </c>
      <c r="U326" s="915" t="n">
        <f aca="false">'12-45'!AA102</f>
        <v>0</v>
      </c>
      <c r="V326" s="916" t="n">
        <f aca="false">'12-45'!AB102</f>
        <v>2</v>
      </c>
      <c r="W326" s="917" t="n">
        <f aca="false">'12-45'!AC102</f>
        <v>11</v>
      </c>
      <c r="X326" s="915" t="n">
        <f aca="false">'12-45'!AD102</f>
        <v>12</v>
      </c>
      <c r="Y326" s="915" t="n">
        <f aca="false">'12-45'!AE102</f>
        <v>20</v>
      </c>
      <c r="Z326" s="915" t="n">
        <f aca="false">'12-45'!AF102</f>
        <v>8</v>
      </c>
      <c r="AA326" s="868" t="n">
        <f aca="false">SUM(W326:Z326)</f>
        <v>51</v>
      </c>
    </row>
    <row r="327" s="123" customFormat="true" ht="13.5" hidden="false" customHeight="true" outlineLevel="0" collapsed="false">
      <c r="A327" s="880" t="s">
        <v>466</v>
      </c>
      <c r="B327" s="884" t="s">
        <v>173</v>
      </c>
      <c r="C327" s="884"/>
      <c r="D327" s="913" t="s">
        <v>7</v>
      </c>
      <c r="E327" s="914" t="n">
        <f aca="false">'12-45'!F103</f>
        <v>26</v>
      </c>
      <c r="F327" s="915" t="n">
        <f aca="false">'12-45'!L103</f>
        <v>0</v>
      </c>
      <c r="G327" s="915" t="n">
        <f aca="false">'12-45'!M103</f>
        <v>0</v>
      </c>
      <c r="H327" s="915" t="n">
        <f aca="false">'12-45'!N103</f>
        <v>0</v>
      </c>
      <c r="I327" s="915" t="n">
        <f aca="false">'12-45'!O103</f>
        <v>0</v>
      </c>
      <c r="J327" s="915" t="n">
        <f aca="false">'12-45'!P103</f>
        <v>2</v>
      </c>
      <c r="K327" s="915" t="n">
        <f aca="false">'12-45'!Q103</f>
        <v>0</v>
      </c>
      <c r="L327" s="915" t="n">
        <f aca="false">'12-45'!R103</f>
        <v>0</v>
      </c>
      <c r="M327" s="915" t="n">
        <f aca="false">'12-45'!S103</f>
        <v>0</v>
      </c>
      <c r="N327" s="915" t="n">
        <f aca="false">'12-45'!T103</f>
        <v>0</v>
      </c>
      <c r="O327" s="915" t="n">
        <f aca="false">'12-45'!U103</f>
        <v>1</v>
      </c>
      <c r="P327" s="915" t="n">
        <f aca="false">'12-45'!V103</f>
        <v>0</v>
      </c>
      <c r="Q327" s="915" t="n">
        <f aca="false">'12-45'!W103</f>
        <v>0</v>
      </c>
      <c r="R327" s="915" t="n">
        <f aca="false">'12-45'!X103</f>
        <v>0</v>
      </c>
      <c r="S327" s="915" t="n">
        <f aca="false">'12-45'!Y103</f>
        <v>2</v>
      </c>
      <c r="T327" s="915" t="n">
        <f aca="false">'12-45'!Z103</f>
        <v>3</v>
      </c>
      <c r="U327" s="915" t="n">
        <f aca="false">'12-45'!AA103</f>
        <v>3</v>
      </c>
      <c r="V327" s="916" t="n">
        <f aca="false">'12-45'!AB103</f>
        <v>4</v>
      </c>
      <c r="W327" s="917" t="n">
        <f aca="false">'12-45'!AC103</f>
        <v>3</v>
      </c>
      <c r="X327" s="915" t="n">
        <f aca="false">'12-45'!AD103</f>
        <v>5</v>
      </c>
      <c r="Y327" s="915" t="n">
        <f aca="false">'12-45'!AE103</f>
        <v>2</v>
      </c>
      <c r="Z327" s="915" t="n">
        <f aca="false">'12-45'!AF103</f>
        <v>1</v>
      </c>
      <c r="AA327" s="868" t="n">
        <f aca="false">SUM(W327:Z327)</f>
        <v>11</v>
      </c>
    </row>
    <row r="328" s="123" customFormat="true" ht="13.8" hidden="false" customHeight="false" outlineLevel="0" collapsed="false">
      <c r="A328" s="880"/>
      <c r="B328" s="884"/>
      <c r="C328" s="884"/>
      <c r="D328" s="913" t="s">
        <v>475</v>
      </c>
      <c r="E328" s="914" t="n">
        <f aca="false">'12-45'!F104</f>
        <v>13</v>
      </c>
      <c r="F328" s="915" t="n">
        <f aca="false">'12-45'!L104</f>
        <v>0</v>
      </c>
      <c r="G328" s="915" t="n">
        <f aca="false">'12-45'!M104</f>
        <v>0</v>
      </c>
      <c r="H328" s="915" t="n">
        <f aca="false">'12-45'!N104</f>
        <v>0</v>
      </c>
      <c r="I328" s="915" t="n">
        <f aca="false">'12-45'!O104</f>
        <v>0</v>
      </c>
      <c r="J328" s="915" t="n">
        <f aca="false">'12-45'!P104</f>
        <v>1</v>
      </c>
      <c r="K328" s="915" t="n">
        <f aca="false">'12-45'!Q104</f>
        <v>0</v>
      </c>
      <c r="L328" s="915" t="n">
        <f aca="false">'12-45'!R104</f>
        <v>0</v>
      </c>
      <c r="M328" s="915" t="n">
        <f aca="false">'12-45'!S104</f>
        <v>0</v>
      </c>
      <c r="N328" s="915" t="n">
        <f aca="false">'12-45'!T104</f>
        <v>0</v>
      </c>
      <c r="O328" s="915" t="n">
        <f aca="false">'12-45'!U104</f>
        <v>0</v>
      </c>
      <c r="P328" s="915" t="n">
        <f aca="false">'12-45'!V104</f>
        <v>0</v>
      </c>
      <c r="Q328" s="915" t="n">
        <f aca="false">'12-45'!W104</f>
        <v>0</v>
      </c>
      <c r="R328" s="915" t="n">
        <f aca="false">'12-45'!X104</f>
        <v>0</v>
      </c>
      <c r="S328" s="915" t="n">
        <f aca="false">'12-45'!Y104</f>
        <v>1</v>
      </c>
      <c r="T328" s="915" t="n">
        <f aca="false">'12-45'!Z104</f>
        <v>1</v>
      </c>
      <c r="U328" s="915" t="n">
        <f aca="false">'12-45'!AA104</f>
        <v>2</v>
      </c>
      <c r="V328" s="916" t="n">
        <f aca="false">'12-45'!AB104</f>
        <v>3</v>
      </c>
      <c r="W328" s="917" t="n">
        <f aca="false">'12-45'!AC104</f>
        <v>1</v>
      </c>
      <c r="X328" s="915" t="n">
        <f aca="false">'12-45'!AD104</f>
        <v>3</v>
      </c>
      <c r="Y328" s="915" t="n">
        <f aca="false">'12-45'!AE104</f>
        <v>1</v>
      </c>
      <c r="Z328" s="915" t="n">
        <f aca="false">'12-45'!AF104</f>
        <v>0</v>
      </c>
      <c r="AA328" s="868" t="n">
        <f aca="false">SUM(W328:Z328)</f>
        <v>5</v>
      </c>
    </row>
    <row r="329" s="123" customFormat="true" ht="13.8" hidden="false" customHeight="false" outlineLevel="0" collapsed="false">
      <c r="A329" s="880"/>
      <c r="B329" s="884"/>
      <c r="C329" s="884"/>
      <c r="D329" s="913" t="s">
        <v>476</v>
      </c>
      <c r="E329" s="914" t="n">
        <f aca="false">'12-45'!F105</f>
        <v>13</v>
      </c>
      <c r="F329" s="915" t="n">
        <f aca="false">'12-45'!L105</f>
        <v>0</v>
      </c>
      <c r="G329" s="915" t="n">
        <f aca="false">'12-45'!M105</f>
        <v>0</v>
      </c>
      <c r="H329" s="915" t="n">
        <f aca="false">'12-45'!N105</f>
        <v>0</v>
      </c>
      <c r="I329" s="915" t="n">
        <f aca="false">'12-45'!O105</f>
        <v>0</v>
      </c>
      <c r="J329" s="915" t="n">
        <f aca="false">'12-45'!P105</f>
        <v>1</v>
      </c>
      <c r="K329" s="915" t="n">
        <f aca="false">'12-45'!Q105</f>
        <v>0</v>
      </c>
      <c r="L329" s="915" t="n">
        <f aca="false">'12-45'!R105</f>
        <v>0</v>
      </c>
      <c r="M329" s="915" t="n">
        <f aca="false">'12-45'!S105</f>
        <v>0</v>
      </c>
      <c r="N329" s="915" t="n">
        <f aca="false">'12-45'!T105</f>
        <v>0</v>
      </c>
      <c r="O329" s="915" t="n">
        <f aca="false">'12-45'!U105</f>
        <v>1</v>
      </c>
      <c r="P329" s="915" t="n">
        <f aca="false">'12-45'!V105</f>
        <v>0</v>
      </c>
      <c r="Q329" s="915" t="n">
        <f aca="false">'12-45'!W105</f>
        <v>0</v>
      </c>
      <c r="R329" s="915" t="n">
        <f aca="false">'12-45'!X105</f>
        <v>0</v>
      </c>
      <c r="S329" s="915" t="n">
        <f aca="false">'12-45'!Y105</f>
        <v>1</v>
      </c>
      <c r="T329" s="915" t="n">
        <f aca="false">'12-45'!Z105</f>
        <v>2</v>
      </c>
      <c r="U329" s="915" t="n">
        <f aca="false">'12-45'!AA105</f>
        <v>1</v>
      </c>
      <c r="V329" s="916" t="n">
        <f aca="false">'12-45'!AB105</f>
        <v>1</v>
      </c>
      <c r="W329" s="917" t="n">
        <f aca="false">'12-45'!AC105</f>
        <v>2</v>
      </c>
      <c r="X329" s="915" t="n">
        <f aca="false">'12-45'!AD105</f>
        <v>2</v>
      </c>
      <c r="Y329" s="915" t="n">
        <f aca="false">'12-45'!AE105</f>
        <v>1</v>
      </c>
      <c r="Z329" s="915" t="n">
        <f aca="false">'12-45'!AF105</f>
        <v>1</v>
      </c>
      <c r="AA329" s="868" t="n">
        <f aca="false">SUM(W329:Z329)</f>
        <v>6</v>
      </c>
    </row>
    <row r="330" s="123" customFormat="true" ht="13.8" hidden="false" customHeight="false" outlineLevel="0" collapsed="false">
      <c r="A330" s="880" t="s">
        <v>467</v>
      </c>
      <c r="B330" s="880" t="s">
        <v>477</v>
      </c>
      <c r="C330" s="884" t="s">
        <v>1022</v>
      </c>
      <c r="D330" s="913" t="s">
        <v>7</v>
      </c>
      <c r="E330" s="914" t="n">
        <f aca="false">'12-45'!F106</f>
        <v>2</v>
      </c>
      <c r="F330" s="915" t="n">
        <f aca="false">'12-45'!L106</f>
        <v>0</v>
      </c>
      <c r="G330" s="915" t="n">
        <f aca="false">'12-45'!M106</f>
        <v>0</v>
      </c>
      <c r="H330" s="915" t="n">
        <f aca="false">'12-45'!N106</f>
        <v>0</v>
      </c>
      <c r="I330" s="915" t="n">
        <f aca="false">'12-45'!O106</f>
        <v>0</v>
      </c>
      <c r="J330" s="915" t="n">
        <f aca="false">'12-45'!P106</f>
        <v>1</v>
      </c>
      <c r="K330" s="915" t="n">
        <f aca="false">'12-45'!Q106</f>
        <v>0</v>
      </c>
      <c r="L330" s="915" t="n">
        <f aca="false">'12-45'!R106</f>
        <v>0</v>
      </c>
      <c r="M330" s="915" t="n">
        <f aca="false">'12-45'!S106</f>
        <v>0</v>
      </c>
      <c r="N330" s="915" t="n">
        <f aca="false">'12-45'!T106</f>
        <v>0</v>
      </c>
      <c r="O330" s="915" t="n">
        <f aca="false">'12-45'!U106</f>
        <v>0</v>
      </c>
      <c r="P330" s="915" t="n">
        <f aca="false">'12-45'!V106</f>
        <v>0</v>
      </c>
      <c r="Q330" s="915" t="n">
        <f aca="false">'12-45'!W106</f>
        <v>0</v>
      </c>
      <c r="R330" s="915" t="n">
        <f aca="false">'12-45'!X106</f>
        <v>0</v>
      </c>
      <c r="S330" s="915" t="n">
        <f aca="false">'12-45'!Y106</f>
        <v>0</v>
      </c>
      <c r="T330" s="915" t="n">
        <f aca="false">'12-45'!Z106</f>
        <v>0</v>
      </c>
      <c r="U330" s="915" t="n">
        <f aca="false">'12-45'!AA106</f>
        <v>0</v>
      </c>
      <c r="V330" s="916" t="n">
        <f aca="false">'12-45'!AB106</f>
        <v>0</v>
      </c>
      <c r="W330" s="917" t="n">
        <f aca="false">'12-45'!AC106</f>
        <v>0</v>
      </c>
      <c r="X330" s="915" t="n">
        <f aca="false">'12-45'!AD106</f>
        <v>1</v>
      </c>
      <c r="Y330" s="915" t="n">
        <f aca="false">'12-45'!AE106</f>
        <v>0</v>
      </c>
      <c r="Z330" s="915" t="n">
        <f aca="false">'12-45'!AF106</f>
        <v>0</v>
      </c>
      <c r="AA330" s="868" t="n">
        <f aca="false">SUM(W330:Z330)</f>
        <v>1</v>
      </c>
    </row>
    <row r="331" s="123" customFormat="true" ht="13.8" hidden="false" customHeight="false" outlineLevel="0" collapsed="false">
      <c r="A331" s="880"/>
      <c r="B331" s="880"/>
      <c r="C331" s="880"/>
      <c r="D331" s="913" t="s">
        <v>475</v>
      </c>
      <c r="E331" s="914" t="n">
        <f aca="false">'12-45'!F107</f>
        <v>0</v>
      </c>
      <c r="F331" s="915" t="n">
        <f aca="false">'12-45'!L107</f>
        <v>0</v>
      </c>
      <c r="G331" s="915" t="n">
        <f aca="false">'12-45'!M107</f>
        <v>0</v>
      </c>
      <c r="H331" s="915" t="n">
        <f aca="false">'12-45'!N107</f>
        <v>0</v>
      </c>
      <c r="I331" s="915" t="n">
        <f aca="false">'12-45'!O107</f>
        <v>0</v>
      </c>
      <c r="J331" s="915" t="n">
        <f aca="false">'12-45'!P107</f>
        <v>0</v>
      </c>
      <c r="K331" s="915" t="n">
        <f aca="false">'12-45'!Q107</f>
        <v>0</v>
      </c>
      <c r="L331" s="915" t="n">
        <f aca="false">'12-45'!R107</f>
        <v>0</v>
      </c>
      <c r="M331" s="915" t="n">
        <f aca="false">'12-45'!S107</f>
        <v>0</v>
      </c>
      <c r="N331" s="915" t="n">
        <f aca="false">'12-45'!T107</f>
        <v>0</v>
      </c>
      <c r="O331" s="915" t="n">
        <f aca="false">'12-45'!U107</f>
        <v>0</v>
      </c>
      <c r="P331" s="915" t="n">
        <f aca="false">'12-45'!V107</f>
        <v>0</v>
      </c>
      <c r="Q331" s="915" t="n">
        <f aca="false">'12-45'!W107</f>
        <v>0</v>
      </c>
      <c r="R331" s="915" t="n">
        <f aca="false">'12-45'!X107</f>
        <v>0</v>
      </c>
      <c r="S331" s="915" t="n">
        <f aca="false">'12-45'!Y107</f>
        <v>0</v>
      </c>
      <c r="T331" s="915" t="n">
        <f aca="false">'12-45'!Z107</f>
        <v>0</v>
      </c>
      <c r="U331" s="915" t="n">
        <f aca="false">'12-45'!AA107</f>
        <v>0</v>
      </c>
      <c r="V331" s="916" t="n">
        <f aca="false">'12-45'!AB107</f>
        <v>0</v>
      </c>
      <c r="W331" s="917" t="n">
        <f aca="false">'12-45'!AC107</f>
        <v>0</v>
      </c>
      <c r="X331" s="915" t="n">
        <f aca="false">'12-45'!AD107</f>
        <v>0</v>
      </c>
      <c r="Y331" s="915" t="n">
        <f aca="false">'12-45'!AE107</f>
        <v>0</v>
      </c>
      <c r="Z331" s="915" t="n">
        <f aca="false">'12-45'!AF107</f>
        <v>0</v>
      </c>
      <c r="AA331" s="868" t="n">
        <f aca="false">SUM(W331:Z331)</f>
        <v>0</v>
      </c>
    </row>
    <row r="332" s="123" customFormat="true" ht="13.8" hidden="false" customHeight="false" outlineLevel="0" collapsed="false">
      <c r="A332" s="880"/>
      <c r="B332" s="880"/>
      <c r="C332" s="880"/>
      <c r="D332" s="913" t="s">
        <v>476</v>
      </c>
      <c r="E332" s="914" t="n">
        <f aca="false">'12-45'!F108</f>
        <v>2</v>
      </c>
      <c r="F332" s="915" t="n">
        <f aca="false">'12-45'!L108</f>
        <v>0</v>
      </c>
      <c r="G332" s="915" t="n">
        <f aca="false">'12-45'!M108</f>
        <v>0</v>
      </c>
      <c r="H332" s="915" t="n">
        <f aca="false">'12-45'!N108</f>
        <v>0</v>
      </c>
      <c r="I332" s="915" t="n">
        <f aca="false">'12-45'!O108</f>
        <v>0</v>
      </c>
      <c r="J332" s="915" t="n">
        <f aca="false">'12-45'!P108</f>
        <v>1</v>
      </c>
      <c r="K332" s="915" t="n">
        <f aca="false">'12-45'!Q108</f>
        <v>0</v>
      </c>
      <c r="L332" s="915" t="n">
        <f aca="false">'12-45'!R108</f>
        <v>0</v>
      </c>
      <c r="M332" s="915" t="n">
        <f aca="false">'12-45'!S108</f>
        <v>0</v>
      </c>
      <c r="N332" s="915" t="n">
        <f aca="false">'12-45'!T108</f>
        <v>0</v>
      </c>
      <c r="O332" s="915" t="n">
        <f aca="false">'12-45'!U108</f>
        <v>0</v>
      </c>
      <c r="P332" s="915" t="n">
        <f aca="false">'12-45'!V108</f>
        <v>0</v>
      </c>
      <c r="Q332" s="915" t="n">
        <f aca="false">'12-45'!W108</f>
        <v>0</v>
      </c>
      <c r="R332" s="915" t="n">
        <f aca="false">'12-45'!X108</f>
        <v>0</v>
      </c>
      <c r="S332" s="915" t="n">
        <f aca="false">'12-45'!Y108</f>
        <v>0</v>
      </c>
      <c r="T332" s="915" t="n">
        <f aca="false">'12-45'!Z108</f>
        <v>0</v>
      </c>
      <c r="U332" s="915" t="n">
        <f aca="false">'12-45'!AA108</f>
        <v>0</v>
      </c>
      <c r="V332" s="916" t="n">
        <f aca="false">'12-45'!AB108</f>
        <v>0</v>
      </c>
      <c r="W332" s="917" t="n">
        <f aca="false">'12-45'!AC108</f>
        <v>0</v>
      </c>
      <c r="X332" s="915" t="n">
        <f aca="false">'12-45'!AD108</f>
        <v>1</v>
      </c>
      <c r="Y332" s="915" t="n">
        <f aca="false">'12-45'!AE108</f>
        <v>0</v>
      </c>
      <c r="Z332" s="915" t="n">
        <f aca="false">'12-45'!AF108</f>
        <v>0</v>
      </c>
      <c r="AA332" s="868" t="n">
        <f aca="false">SUM(W332:Z332)</f>
        <v>1</v>
      </c>
    </row>
    <row r="333" s="123" customFormat="true" ht="13.8" hidden="false" customHeight="false" outlineLevel="0" collapsed="false">
      <c r="A333" s="880" t="s">
        <v>469</v>
      </c>
      <c r="B333" s="884" t="s">
        <v>165</v>
      </c>
      <c r="C333" s="884"/>
      <c r="D333" s="913" t="s">
        <v>7</v>
      </c>
      <c r="E333" s="914" t="n">
        <f aca="false">'12-45'!F109</f>
        <v>16</v>
      </c>
      <c r="F333" s="915" t="n">
        <f aca="false">'12-45'!L109</f>
        <v>0</v>
      </c>
      <c r="G333" s="915" t="n">
        <f aca="false">'12-45'!M109</f>
        <v>0</v>
      </c>
      <c r="H333" s="915" t="n">
        <f aca="false">'12-45'!N109</f>
        <v>0</v>
      </c>
      <c r="I333" s="915" t="n">
        <f aca="false">'12-45'!O109</f>
        <v>0</v>
      </c>
      <c r="J333" s="915" t="n">
        <f aca="false">'12-45'!P109</f>
        <v>0</v>
      </c>
      <c r="K333" s="915" t="n">
        <f aca="false">'12-45'!Q109</f>
        <v>0</v>
      </c>
      <c r="L333" s="915" t="n">
        <f aca="false">'12-45'!R109</f>
        <v>0</v>
      </c>
      <c r="M333" s="915" t="n">
        <f aca="false">'12-45'!S109</f>
        <v>0</v>
      </c>
      <c r="N333" s="915" t="n">
        <f aca="false">'12-45'!T109</f>
        <v>3</v>
      </c>
      <c r="O333" s="915" t="n">
        <f aca="false">'12-45'!U109</f>
        <v>1</v>
      </c>
      <c r="P333" s="915" t="n">
        <f aca="false">'12-45'!V109</f>
        <v>0</v>
      </c>
      <c r="Q333" s="915" t="n">
        <f aca="false">'12-45'!W109</f>
        <v>3</v>
      </c>
      <c r="R333" s="915" t="n">
        <f aca="false">'12-45'!X109</f>
        <v>2</v>
      </c>
      <c r="S333" s="915" t="n">
        <f aca="false">'12-45'!Y109</f>
        <v>3</v>
      </c>
      <c r="T333" s="915" t="n">
        <f aca="false">'12-45'!Z109</f>
        <v>2</v>
      </c>
      <c r="U333" s="915" t="n">
        <f aca="false">'12-45'!AA109</f>
        <v>0</v>
      </c>
      <c r="V333" s="916" t="n">
        <f aca="false">'12-45'!AB109</f>
        <v>1</v>
      </c>
      <c r="W333" s="917" t="n">
        <f aca="false">'12-45'!AC109</f>
        <v>1</v>
      </c>
      <c r="X333" s="915" t="n">
        <f aca="false">'12-45'!AD109</f>
        <v>0</v>
      </c>
      <c r="Y333" s="915" t="n">
        <f aca="false">'12-45'!AE109</f>
        <v>0</v>
      </c>
      <c r="Z333" s="915" t="n">
        <f aca="false">'12-45'!AF109</f>
        <v>0</v>
      </c>
      <c r="AA333" s="868" t="n">
        <f aca="false">SUM(W333:Z333)</f>
        <v>1</v>
      </c>
    </row>
    <row r="334" s="123" customFormat="true" ht="13.8" hidden="false" customHeight="false" outlineLevel="0" collapsed="false">
      <c r="A334" s="880"/>
      <c r="B334" s="884"/>
      <c r="C334" s="884"/>
      <c r="D334" s="913" t="s">
        <v>475</v>
      </c>
      <c r="E334" s="914" t="n">
        <f aca="false">'12-45'!F110</f>
        <v>7</v>
      </c>
      <c r="F334" s="915" t="n">
        <f aca="false">'12-45'!L110</f>
        <v>0</v>
      </c>
      <c r="G334" s="915" t="n">
        <f aca="false">'12-45'!M110</f>
        <v>0</v>
      </c>
      <c r="H334" s="915" t="n">
        <f aca="false">'12-45'!N110</f>
        <v>0</v>
      </c>
      <c r="I334" s="915" t="n">
        <f aca="false">'12-45'!O110</f>
        <v>0</v>
      </c>
      <c r="J334" s="915" t="n">
        <f aca="false">'12-45'!P110</f>
        <v>0</v>
      </c>
      <c r="K334" s="915" t="n">
        <f aca="false">'12-45'!Q110</f>
        <v>0</v>
      </c>
      <c r="L334" s="915" t="n">
        <f aca="false">'12-45'!R110</f>
        <v>0</v>
      </c>
      <c r="M334" s="915" t="n">
        <f aca="false">'12-45'!S110</f>
        <v>0</v>
      </c>
      <c r="N334" s="915" t="n">
        <f aca="false">'12-45'!T110</f>
        <v>1</v>
      </c>
      <c r="O334" s="915" t="n">
        <f aca="false">'12-45'!U110</f>
        <v>1</v>
      </c>
      <c r="P334" s="915" t="n">
        <f aca="false">'12-45'!V110</f>
        <v>0</v>
      </c>
      <c r="Q334" s="915" t="n">
        <f aca="false">'12-45'!W110</f>
        <v>0</v>
      </c>
      <c r="R334" s="915" t="n">
        <f aca="false">'12-45'!X110</f>
        <v>1</v>
      </c>
      <c r="S334" s="915" t="n">
        <f aca="false">'12-45'!Y110</f>
        <v>2</v>
      </c>
      <c r="T334" s="915" t="n">
        <f aca="false">'12-45'!Z110</f>
        <v>1</v>
      </c>
      <c r="U334" s="915" t="n">
        <f aca="false">'12-45'!AA110</f>
        <v>0</v>
      </c>
      <c r="V334" s="916" t="n">
        <f aca="false">'12-45'!AB110</f>
        <v>1</v>
      </c>
      <c r="W334" s="917" t="n">
        <f aca="false">'12-45'!AC110</f>
        <v>0</v>
      </c>
      <c r="X334" s="915" t="n">
        <f aca="false">'12-45'!AD110</f>
        <v>0</v>
      </c>
      <c r="Y334" s="915" t="n">
        <f aca="false">'12-45'!AE110</f>
        <v>0</v>
      </c>
      <c r="Z334" s="915" t="n">
        <f aca="false">'12-45'!AF110</f>
        <v>0</v>
      </c>
      <c r="AA334" s="868" t="n">
        <f aca="false">SUM(W334:Z334)</f>
        <v>0</v>
      </c>
    </row>
    <row r="335" s="123" customFormat="true" ht="13.8" hidden="false" customHeight="false" outlineLevel="0" collapsed="false">
      <c r="A335" s="880"/>
      <c r="B335" s="884"/>
      <c r="C335" s="884"/>
      <c r="D335" s="913" t="s">
        <v>476</v>
      </c>
      <c r="E335" s="922" t="n">
        <f aca="false">'12-45'!F111</f>
        <v>9</v>
      </c>
      <c r="F335" s="923" t="n">
        <f aca="false">'12-45'!L111</f>
        <v>0</v>
      </c>
      <c r="G335" s="923" t="n">
        <f aca="false">'12-45'!M111</f>
        <v>0</v>
      </c>
      <c r="H335" s="923" t="n">
        <f aca="false">'12-45'!N111</f>
        <v>0</v>
      </c>
      <c r="I335" s="923" t="n">
        <f aca="false">'12-45'!O111</f>
        <v>0</v>
      </c>
      <c r="J335" s="923" t="n">
        <f aca="false">'12-45'!P111</f>
        <v>0</v>
      </c>
      <c r="K335" s="923" t="n">
        <f aca="false">'12-45'!Q111</f>
        <v>0</v>
      </c>
      <c r="L335" s="923" t="n">
        <f aca="false">'12-45'!R111</f>
        <v>0</v>
      </c>
      <c r="M335" s="923" t="n">
        <f aca="false">'12-45'!S111</f>
        <v>0</v>
      </c>
      <c r="N335" s="923" t="n">
        <f aca="false">'12-45'!T111</f>
        <v>2</v>
      </c>
      <c r="O335" s="923" t="n">
        <f aca="false">'12-45'!U111</f>
        <v>0</v>
      </c>
      <c r="P335" s="923" t="n">
        <f aca="false">'12-45'!V111</f>
        <v>0</v>
      </c>
      <c r="Q335" s="923" t="n">
        <f aca="false">'12-45'!W111</f>
        <v>3</v>
      </c>
      <c r="R335" s="923" t="n">
        <f aca="false">'12-45'!X111</f>
        <v>1</v>
      </c>
      <c r="S335" s="923" t="n">
        <f aca="false">'12-45'!Y111</f>
        <v>1</v>
      </c>
      <c r="T335" s="923" t="n">
        <f aca="false">'12-45'!Z111</f>
        <v>1</v>
      </c>
      <c r="U335" s="923" t="n">
        <f aca="false">'12-45'!AA111</f>
        <v>0</v>
      </c>
      <c r="V335" s="924" t="n">
        <f aca="false">'12-45'!AB111</f>
        <v>0</v>
      </c>
      <c r="W335" s="917" t="n">
        <f aca="false">'12-45'!AC111</f>
        <v>1</v>
      </c>
      <c r="X335" s="915" t="n">
        <f aca="false">'12-45'!AD111</f>
        <v>0</v>
      </c>
      <c r="Y335" s="915" t="n">
        <f aca="false">'12-45'!AE111</f>
        <v>0</v>
      </c>
      <c r="Z335" s="915" t="n">
        <f aca="false">'12-45'!AF111</f>
        <v>0</v>
      </c>
      <c r="AA335" s="868" t="n">
        <f aca="false">SUM(W335:Z335)</f>
        <v>1</v>
      </c>
    </row>
    <row r="336" s="117" customFormat="true" ht="15.75" hidden="false" customHeight="true" outlineLevel="0" collapsed="false">
      <c r="A336" s="532"/>
      <c r="B336" s="874"/>
      <c r="C336" s="874"/>
      <c r="D336" s="925"/>
      <c r="E336" s="926"/>
      <c r="F336" s="927"/>
      <c r="G336" s="927"/>
      <c r="H336" s="927"/>
      <c r="I336" s="927"/>
      <c r="J336" s="927"/>
      <c r="K336" s="927"/>
      <c r="L336" s="927"/>
      <c r="M336" s="927"/>
      <c r="N336" s="927"/>
      <c r="O336" s="927"/>
      <c r="P336" s="927"/>
      <c r="Q336" s="927"/>
      <c r="R336" s="927"/>
      <c r="S336" s="927"/>
      <c r="T336" s="927"/>
      <c r="U336" s="927"/>
      <c r="V336" s="927"/>
      <c r="W336" s="927"/>
      <c r="X336" s="927"/>
      <c r="Y336" s="927"/>
      <c r="Z336" s="927"/>
      <c r="AA336" s="927"/>
    </row>
    <row r="337" s="108" customFormat="true" ht="13.5" hidden="false" customHeight="false" outlineLevel="0" collapsed="false">
      <c r="A337" s="148"/>
      <c r="B337" s="148"/>
      <c r="C337" s="148"/>
      <c r="D337" s="898"/>
      <c r="E337" s="537"/>
      <c r="F337" s="537"/>
      <c r="G337" s="537"/>
      <c r="H337" s="537"/>
      <c r="I337" s="537"/>
      <c r="J337" s="537"/>
      <c r="K337" s="537"/>
      <c r="L337" s="537"/>
      <c r="M337" s="537"/>
      <c r="N337" s="537"/>
      <c r="O337" s="537"/>
      <c r="P337" s="537"/>
      <c r="Q337" s="537"/>
      <c r="R337" s="537"/>
      <c r="S337" s="537"/>
      <c r="T337" s="537"/>
      <c r="U337" s="537"/>
      <c r="V337" s="537"/>
      <c r="W337" s="537"/>
      <c r="X337" s="537"/>
      <c r="Y337" s="537"/>
      <c r="Z337" s="537"/>
      <c r="AA337" s="537"/>
    </row>
    <row r="338" s="108" customFormat="true" ht="13.5" hidden="false" customHeight="false" outlineLevel="0" collapsed="false">
      <c r="A338" s="148"/>
      <c r="B338" s="148"/>
      <c r="C338" s="148"/>
      <c r="D338" s="898"/>
      <c r="E338" s="537"/>
      <c r="F338" s="537"/>
      <c r="G338" s="537"/>
      <c r="H338" s="537"/>
      <c r="I338" s="537"/>
      <c r="J338" s="537"/>
      <c r="K338" s="537"/>
      <c r="L338" s="537"/>
      <c r="M338" s="537"/>
      <c r="N338" s="537"/>
      <c r="O338" s="537"/>
      <c r="P338" s="537"/>
      <c r="Q338" s="537"/>
      <c r="R338" s="537"/>
      <c r="S338" s="537"/>
      <c r="T338" s="537"/>
      <c r="U338" s="537"/>
      <c r="V338" s="537"/>
      <c r="W338" s="537"/>
      <c r="X338" s="537"/>
      <c r="Y338" s="537"/>
      <c r="Z338" s="537"/>
      <c r="AA338" s="537"/>
    </row>
    <row r="339" s="108" customFormat="true" ht="13.5" hidden="false" customHeight="false" outlineLevel="0" collapsed="false">
      <c r="A339" s="148"/>
      <c r="B339" s="148"/>
      <c r="C339" s="148"/>
      <c r="D339" s="898"/>
      <c r="E339" s="537"/>
      <c r="F339" s="537"/>
      <c r="G339" s="537"/>
      <c r="H339" s="537"/>
      <c r="I339" s="537"/>
      <c r="J339" s="537"/>
      <c r="K339" s="537"/>
      <c r="L339" s="537"/>
      <c r="M339" s="537"/>
      <c r="N339" s="537"/>
      <c r="O339" s="537"/>
      <c r="P339" s="537"/>
      <c r="Q339" s="537"/>
      <c r="R339" s="537"/>
      <c r="S339" s="537"/>
      <c r="T339" s="537"/>
      <c r="U339" s="537"/>
      <c r="V339" s="537"/>
      <c r="W339" s="537"/>
      <c r="X339" s="537"/>
      <c r="Y339" s="537"/>
      <c r="Z339" s="537"/>
      <c r="AA339" s="537"/>
    </row>
    <row r="340" s="108" customFormat="true" ht="13.5" hidden="false" customHeight="false" outlineLevel="0" collapsed="false">
      <c r="A340" s="148"/>
      <c r="B340" s="148"/>
      <c r="C340" s="148"/>
      <c r="D340" s="898"/>
      <c r="E340" s="537"/>
      <c r="F340" s="537"/>
      <c r="G340" s="537"/>
      <c r="H340" s="537"/>
      <c r="I340" s="537"/>
      <c r="J340" s="537"/>
      <c r="K340" s="537"/>
      <c r="L340" s="537"/>
      <c r="M340" s="537"/>
      <c r="N340" s="537"/>
      <c r="O340" s="537"/>
      <c r="P340" s="537"/>
      <c r="Q340" s="537"/>
      <c r="R340" s="537"/>
      <c r="S340" s="537"/>
      <c r="T340" s="537"/>
      <c r="U340" s="537"/>
      <c r="V340" s="537"/>
      <c r="W340" s="537"/>
      <c r="X340" s="537"/>
      <c r="Y340" s="537"/>
      <c r="Z340" s="537"/>
      <c r="AA340" s="537"/>
    </row>
    <row r="341" s="108" customFormat="true" ht="13.5" hidden="false" customHeight="false" outlineLevel="0" collapsed="false">
      <c r="A341" s="148"/>
      <c r="B341" s="148"/>
      <c r="C341" s="148"/>
      <c r="D341" s="898"/>
      <c r="E341" s="537"/>
      <c r="F341" s="537"/>
      <c r="G341" s="537"/>
      <c r="H341" s="537"/>
      <c r="I341" s="537"/>
      <c r="J341" s="537"/>
      <c r="K341" s="537"/>
      <c r="L341" s="537"/>
      <c r="M341" s="537"/>
      <c r="N341" s="537"/>
      <c r="O341" s="537"/>
      <c r="P341" s="537"/>
      <c r="Q341" s="537"/>
      <c r="R341" s="537"/>
      <c r="S341" s="537"/>
      <c r="T341" s="537"/>
      <c r="U341" s="537"/>
      <c r="V341" s="537"/>
      <c r="W341" s="537"/>
      <c r="X341" s="537"/>
      <c r="Y341" s="537"/>
      <c r="Z341" s="537"/>
      <c r="AA341" s="537"/>
    </row>
    <row r="342" s="108" customFormat="true" ht="13.5" hidden="false" customHeight="false" outlineLevel="0" collapsed="false">
      <c r="A342" s="148"/>
      <c r="B342" s="148"/>
      <c r="C342" s="148"/>
      <c r="D342" s="898"/>
      <c r="E342" s="537"/>
      <c r="F342" s="537"/>
      <c r="G342" s="537"/>
      <c r="H342" s="537"/>
      <c r="I342" s="537"/>
      <c r="J342" s="537"/>
      <c r="K342" s="537"/>
      <c r="L342" s="537"/>
      <c r="M342" s="537"/>
      <c r="N342" s="537"/>
      <c r="O342" s="537"/>
      <c r="P342" s="537"/>
      <c r="Q342" s="537"/>
      <c r="R342" s="537"/>
      <c r="S342" s="537"/>
      <c r="T342" s="537"/>
      <c r="U342" s="537"/>
      <c r="V342" s="537"/>
      <c r="W342" s="537"/>
      <c r="X342" s="537"/>
      <c r="Y342" s="537"/>
      <c r="Z342" s="537"/>
      <c r="AA342" s="537"/>
    </row>
    <row r="343" s="108" customFormat="true" ht="13.5" hidden="false" customHeight="false" outlineLevel="0" collapsed="false">
      <c r="A343" s="148"/>
      <c r="B343" s="148"/>
      <c r="C343" s="148"/>
      <c r="D343" s="898"/>
      <c r="E343" s="537"/>
      <c r="F343" s="537"/>
      <c r="G343" s="537"/>
      <c r="H343" s="537"/>
      <c r="I343" s="537"/>
      <c r="J343" s="537"/>
      <c r="K343" s="537"/>
      <c r="L343" s="537"/>
      <c r="M343" s="537"/>
      <c r="N343" s="537"/>
      <c r="O343" s="537"/>
      <c r="P343" s="537"/>
      <c r="Q343" s="537"/>
      <c r="R343" s="537"/>
      <c r="S343" s="537"/>
      <c r="T343" s="537"/>
      <c r="U343" s="537"/>
      <c r="V343" s="537"/>
      <c r="W343" s="537"/>
      <c r="X343" s="537"/>
      <c r="Y343" s="537"/>
      <c r="Z343" s="537"/>
      <c r="AA343" s="537"/>
    </row>
    <row r="344" s="108" customFormat="true" ht="13.5" hidden="false" customHeight="false" outlineLevel="0" collapsed="false">
      <c r="A344" s="148"/>
      <c r="B344" s="148"/>
      <c r="C344" s="148"/>
      <c r="D344" s="898"/>
      <c r="E344" s="537"/>
      <c r="F344" s="537"/>
      <c r="G344" s="537"/>
      <c r="H344" s="537"/>
      <c r="I344" s="537"/>
      <c r="J344" s="537"/>
      <c r="K344" s="537"/>
      <c r="L344" s="537"/>
      <c r="M344" s="537"/>
      <c r="N344" s="537"/>
      <c r="O344" s="537"/>
      <c r="P344" s="537"/>
      <c r="Q344" s="537"/>
      <c r="R344" s="537"/>
      <c r="S344" s="537"/>
      <c r="T344" s="537"/>
      <c r="U344" s="537"/>
      <c r="V344" s="537"/>
      <c r="W344" s="537"/>
      <c r="X344" s="537"/>
      <c r="Y344" s="537"/>
      <c r="Z344" s="537"/>
      <c r="AA344" s="537"/>
    </row>
    <row r="345" s="108" customFormat="true" ht="13.5" hidden="false" customHeight="false" outlineLevel="0" collapsed="false">
      <c r="A345" s="148"/>
      <c r="B345" s="148"/>
      <c r="C345" s="148"/>
      <c r="D345" s="898"/>
      <c r="E345" s="537"/>
      <c r="F345" s="537"/>
      <c r="G345" s="537"/>
      <c r="H345" s="537"/>
      <c r="I345" s="537"/>
      <c r="J345" s="537"/>
      <c r="K345" s="537"/>
      <c r="L345" s="537"/>
      <c r="M345" s="537"/>
      <c r="N345" s="537"/>
      <c r="O345" s="537"/>
      <c r="P345" s="537"/>
      <c r="Q345" s="537"/>
      <c r="R345" s="537"/>
      <c r="S345" s="537"/>
      <c r="T345" s="537"/>
      <c r="U345" s="537"/>
      <c r="V345" s="537"/>
      <c r="W345" s="537"/>
      <c r="X345" s="537"/>
      <c r="Y345" s="537"/>
      <c r="Z345" s="537"/>
      <c r="AA345" s="537"/>
    </row>
    <row r="346" s="108" customFormat="true" ht="13.5" hidden="false" customHeight="false" outlineLevel="0" collapsed="false">
      <c r="A346" s="148"/>
      <c r="B346" s="148"/>
      <c r="C346" s="148"/>
      <c r="D346" s="898"/>
      <c r="E346" s="537"/>
      <c r="F346" s="537"/>
      <c r="G346" s="537"/>
      <c r="H346" s="537"/>
      <c r="I346" s="537"/>
      <c r="J346" s="537"/>
      <c r="K346" s="537"/>
      <c r="L346" s="537"/>
      <c r="M346" s="537"/>
      <c r="N346" s="537"/>
      <c r="O346" s="537"/>
      <c r="P346" s="537"/>
      <c r="Q346" s="537"/>
      <c r="R346" s="537"/>
      <c r="S346" s="537"/>
      <c r="T346" s="537"/>
      <c r="U346" s="537"/>
      <c r="V346" s="537"/>
      <c r="W346" s="537"/>
      <c r="X346" s="537"/>
      <c r="Y346" s="537"/>
      <c r="Z346" s="537"/>
      <c r="AA346" s="537"/>
    </row>
    <row r="347" s="108" customFormat="true" ht="13.5" hidden="false" customHeight="false" outlineLevel="0" collapsed="false">
      <c r="A347" s="148"/>
      <c r="B347" s="148"/>
      <c r="C347" s="148"/>
      <c r="D347" s="898"/>
      <c r="E347" s="537"/>
      <c r="F347" s="537"/>
      <c r="G347" s="537"/>
      <c r="H347" s="537"/>
      <c r="I347" s="537"/>
      <c r="J347" s="537"/>
      <c r="K347" s="537"/>
      <c r="L347" s="537"/>
      <c r="M347" s="537"/>
      <c r="N347" s="537"/>
      <c r="O347" s="537"/>
      <c r="P347" s="537"/>
      <c r="Q347" s="537"/>
      <c r="R347" s="537"/>
      <c r="S347" s="537"/>
      <c r="T347" s="537"/>
      <c r="U347" s="537"/>
      <c r="V347" s="537"/>
      <c r="W347" s="537"/>
      <c r="X347" s="537"/>
      <c r="Y347" s="537"/>
      <c r="Z347" s="537"/>
      <c r="AA347" s="537"/>
    </row>
    <row r="348" s="108" customFormat="true" ht="13.5" hidden="false" customHeight="false" outlineLevel="0" collapsed="false">
      <c r="A348" s="148"/>
      <c r="B348" s="148"/>
      <c r="C348" s="148"/>
      <c r="D348" s="898"/>
      <c r="E348" s="537"/>
      <c r="F348" s="537"/>
      <c r="G348" s="537"/>
      <c r="H348" s="537"/>
      <c r="I348" s="537"/>
      <c r="J348" s="537"/>
      <c r="K348" s="537"/>
      <c r="L348" s="537"/>
      <c r="M348" s="537"/>
      <c r="N348" s="537"/>
      <c r="O348" s="537"/>
      <c r="P348" s="537"/>
      <c r="Q348" s="537"/>
      <c r="R348" s="537"/>
      <c r="S348" s="537"/>
      <c r="T348" s="537"/>
      <c r="U348" s="537"/>
      <c r="V348" s="537"/>
      <c r="W348" s="537"/>
      <c r="X348" s="537"/>
      <c r="Y348" s="537"/>
      <c r="Z348" s="537"/>
      <c r="AA348" s="537"/>
    </row>
    <row r="349" s="108" customFormat="true" ht="13.5" hidden="false" customHeight="false" outlineLevel="0" collapsed="false">
      <c r="A349" s="148"/>
      <c r="B349" s="148"/>
      <c r="C349" s="148"/>
      <c r="D349" s="898"/>
      <c r="E349" s="537"/>
      <c r="F349" s="537"/>
      <c r="G349" s="537"/>
      <c r="H349" s="537"/>
      <c r="I349" s="537"/>
      <c r="J349" s="537"/>
      <c r="K349" s="537"/>
      <c r="L349" s="537"/>
      <c r="M349" s="537"/>
      <c r="N349" s="537"/>
      <c r="O349" s="537"/>
      <c r="P349" s="537"/>
      <c r="Q349" s="537"/>
      <c r="R349" s="537"/>
      <c r="S349" s="537"/>
      <c r="T349" s="537"/>
      <c r="U349" s="537"/>
      <c r="V349" s="537"/>
      <c r="W349" s="537"/>
      <c r="X349" s="537"/>
      <c r="Y349" s="537"/>
      <c r="Z349" s="537"/>
      <c r="AA349" s="537"/>
    </row>
    <row r="350" s="108" customFormat="true" ht="13.5" hidden="false" customHeight="false" outlineLevel="0" collapsed="false">
      <c r="A350" s="148"/>
      <c r="B350" s="148"/>
      <c r="C350" s="148"/>
      <c r="D350" s="898"/>
      <c r="E350" s="537"/>
      <c r="F350" s="537"/>
      <c r="G350" s="537"/>
      <c r="H350" s="537"/>
      <c r="I350" s="537"/>
      <c r="J350" s="537"/>
      <c r="K350" s="537"/>
      <c r="L350" s="537"/>
      <c r="M350" s="537"/>
      <c r="N350" s="537"/>
      <c r="O350" s="537"/>
      <c r="P350" s="537"/>
      <c r="Q350" s="537"/>
      <c r="R350" s="537"/>
      <c r="S350" s="537"/>
      <c r="T350" s="537"/>
      <c r="U350" s="537"/>
      <c r="V350" s="537"/>
      <c r="W350" s="537"/>
      <c r="X350" s="537"/>
      <c r="Y350" s="537"/>
      <c r="Z350" s="537"/>
      <c r="AA350" s="537"/>
    </row>
    <row r="351" s="108" customFormat="true" ht="13.5" hidden="false" customHeight="false" outlineLevel="0" collapsed="false">
      <c r="A351" s="148"/>
      <c r="B351" s="148"/>
      <c r="C351" s="148"/>
      <c r="D351" s="898"/>
      <c r="E351" s="537"/>
      <c r="F351" s="537"/>
      <c r="G351" s="537"/>
      <c r="H351" s="537"/>
      <c r="I351" s="537"/>
      <c r="J351" s="537"/>
      <c r="K351" s="537"/>
      <c r="L351" s="537"/>
      <c r="M351" s="537"/>
      <c r="N351" s="537"/>
      <c r="O351" s="537"/>
      <c r="P351" s="537"/>
      <c r="Q351" s="537"/>
      <c r="R351" s="537"/>
      <c r="S351" s="537"/>
      <c r="T351" s="537"/>
      <c r="U351" s="537"/>
      <c r="V351" s="537"/>
      <c r="W351" s="537"/>
      <c r="X351" s="537"/>
      <c r="Y351" s="537"/>
      <c r="Z351" s="537"/>
      <c r="AA351" s="537"/>
    </row>
    <row r="352" s="108" customFormat="true" ht="13.5" hidden="false" customHeight="false" outlineLevel="0" collapsed="false">
      <c r="A352" s="148"/>
      <c r="B352" s="148"/>
      <c r="C352" s="148"/>
      <c r="D352" s="898"/>
      <c r="E352" s="537"/>
      <c r="F352" s="537"/>
      <c r="G352" s="537"/>
      <c r="H352" s="537"/>
      <c r="I352" s="537"/>
      <c r="J352" s="537"/>
      <c r="K352" s="537"/>
      <c r="L352" s="537"/>
      <c r="M352" s="537"/>
      <c r="N352" s="537"/>
      <c r="O352" s="537"/>
      <c r="P352" s="537"/>
      <c r="Q352" s="537"/>
      <c r="R352" s="537"/>
      <c r="S352" s="537"/>
      <c r="T352" s="537"/>
      <c r="U352" s="537"/>
      <c r="V352" s="537"/>
      <c r="W352" s="537"/>
      <c r="X352" s="537"/>
      <c r="Y352" s="537"/>
      <c r="Z352" s="537"/>
      <c r="AA352" s="537"/>
    </row>
    <row r="353" s="108" customFormat="true" ht="13.5" hidden="false" customHeight="false" outlineLevel="0" collapsed="false">
      <c r="A353" s="148"/>
      <c r="B353" s="148"/>
      <c r="C353" s="148"/>
      <c r="D353" s="898"/>
      <c r="E353" s="537"/>
      <c r="F353" s="537"/>
      <c r="G353" s="537"/>
      <c r="H353" s="537"/>
      <c r="I353" s="537"/>
      <c r="J353" s="537"/>
      <c r="K353" s="537"/>
      <c r="L353" s="537"/>
      <c r="M353" s="537"/>
      <c r="N353" s="537"/>
      <c r="O353" s="537"/>
      <c r="P353" s="537"/>
      <c r="Q353" s="537"/>
      <c r="R353" s="537"/>
      <c r="S353" s="537"/>
      <c r="T353" s="537"/>
      <c r="U353" s="537"/>
      <c r="V353" s="537"/>
      <c r="W353" s="537"/>
      <c r="X353" s="537"/>
      <c r="Y353" s="537"/>
      <c r="Z353" s="537"/>
      <c r="AA353" s="537"/>
    </row>
    <row r="354" s="108" customFormat="true" ht="13.5" hidden="false" customHeight="false" outlineLevel="0" collapsed="false">
      <c r="A354" s="148"/>
      <c r="B354" s="148"/>
      <c r="C354" s="148"/>
      <c r="D354" s="898"/>
      <c r="E354" s="537"/>
      <c r="F354" s="537"/>
      <c r="G354" s="537"/>
      <c r="H354" s="537"/>
      <c r="I354" s="537"/>
      <c r="J354" s="537"/>
      <c r="K354" s="537"/>
      <c r="L354" s="537"/>
      <c r="M354" s="537"/>
      <c r="N354" s="537"/>
      <c r="O354" s="537"/>
      <c r="P354" s="537"/>
      <c r="Q354" s="537"/>
      <c r="R354" s="537"/>
      <c r="S354" s="537"/>
      <c r="T354" s="537"/>
      <c r="U354" s="537"/>
      <c r="V354" s="537"/>
      <c r="W354" s="537"/>
      <c r="X354" s="537"/>
      <c r="Y354" s="537"/>
      <c r="Z354" s="537"/>
      <c r="AA354" s="537"/>
    </row>
  </sheetData>
  <sheetProtection sheet="true" objects="true" scenarios="true"/>
  <mergeCells count="276">
    <mergeCell ref="A4:C4"/>
    <mergeCell ref="A5:C7"/>
    <mergeCell ref="B10:C10"/>
    <mergeCell ref="A11:A13"/>
    <mergeCell ref="B11:C13"/>
    <mergeCell ref="A14:A16"/>
    <mergeCell ref="B14:C16"/>
    <mergeCell ref="A17:A19"/>
    <mergeCell ref="B17:C19"/>
    <mergeCell ref="A20:A22"/>
    <mergeCell ref="B20:B22"/>
    <mergeCell ref="C20:C22"/>
    <mergeCell ref="A23:A25"/>
    <mergeCell ref="B23:B25"/>
    <mergeCell ref="C23:C25"/>
    <mergeCell ref="A26:A28"/>
    <mergeCell ref="B26:B28"/>
    <mergeCell ref="C26:C28"/>
    <mergeCell ref="A29:A31"/>
    <mergeCell ref="B29:B31"/>
    <mergeCell ref="C29:C31"/>
    <mergeCell ref="A32:A34"/>
    <mergeCell ref="B32:B34"/>
    <mergeCell ref="C32:C34"/>
    <mergeCell ref="A35:A37"/>
    <mergeCell ref="B35:B37"/>
    <mergeCell ref="C35:C37"/>
    <mergeCell ref="A38:A40"/>
    <mergeCell ref="B38:B40"/>
    <mergeCell ref="C38:C40"/>
    <mergeCell ref="A41:A43"/>
    <mergeCell ref="B41:B43"/>
    <mergeCell ref="C41:C43"/>
    <mergeCell ref="A44:A46"/>
    <mergeCell ref="B44:B46"/>
    <mergeCell ref="C44:C46"/>
    <mergeCell ref="A47:A49"/>
    <mergeCell ref="B47:B49"/>
    <mergeCell ref="C47:C49"/>
    <mergeCell ref="A50:A52"/>
    <mergeCell ref="B50:B52"/>
    <mergeCell ref="C50:C52"/>
    <mergeCell ref="A53:A55"/>
    <mergeCell ref="B53:C55"/>
    <mergeCell ref="A56:A58"/>
    <mergeCell ref="B56:C58"/>
    <mergeCell ref="A59:A61"/>
    <mergeCell ref="B59:C61"/>
    <mergeCell ref="A62:A64"/>
    <mergeCell ref="B62:B64"/>
    <mergeCell ref="C62:C64"/>
    <mergeCell ref="A65:A67"/>
    <mergeCell ref="B65:B67"/>
    <mergeCell ref="C65:C67"/>
    <mergeCell ref="A68:A70"/>
    <mergeCell ref="B68:B70"/>
    <mergeCell ref="C68:C70"/>
    <mergeCell ref="A71:A73"/>
    <mergeCell ref="B71:B73"/>
    <mergeCell ref="C71:C73"/>
    <mergeCell ref="A74:A76"/>
    <mergeCell ref="B74:C76"/>
    <mergeCell ref="A77:A79"/>
    <mergeCell ref="B77:B79"/>
    <mergeCell ref="C77:C79"/>
    <mergeCell ref="A80:A82"/>
    <mergeCell ref="B80:B82"/>
    <mergeCell ref="C80:C82"/>
    <mergeCell ref="A83:A85"/>
    <mergeCell ref="B83:B85"/>
    <mergeCell ref="C83:C85"/>
    <mergeCell ref="A86:A88"/>
    <mergeCell ref="B86:C88"/>
    <mergeCell ref="A89:A91"/>
    <mergeCell ref="B89:C91"/>
    <mergeCell ref="A92:A94"/>
    <mergeCell ref="B92:C94"/>
    <mergeCell ref="A95:A97"/>
    <mergeCell ref="B95:C97"/>
    <mergeCell ref="A98:A100"/>
    <mergeCell ref="B98:C100"/>
    <mergeCell ref="A101:A103"/>
    <mergeCell ref="B101:C103"/>
    <mergeCell ref="A104:A106"/>
    <mergeCell ref="B104:C106"/>
    <mergeCell ref="A107:A109"/>
    <mergeCell ref="B107:C109"/>
    <mergeCell ref="A110:A112"/>
    <mergeCell ref="B110:B112"/>
    <mergeCell ref="C110:C112"/>
    <mergeCell ref="A113:A115"/>
    <mergeCell ref="B113:C115"/>
    <mergeCell ref="B118:C118"/>
    <mergeCell ref="A119:A121"/>
    <mergeCell ref="B119:C121"/>
    <mergeCell ref="A122:A124"/>
    <mergeCell ref="B122:C124"/>
    <mergeCell ref="A125:A127"/>
    <mergeCell ref="B125:C127"/>
    <mergeCell ref="A128:A130"/>
    <mergeCell ref="B128:B130"/>
    <mergeCell ref="C128:C130"/>
    <mergeCell ref="A131:A133"/>
    <mergeCell ref="B131:B133"/>
    <mergeCell ref="C131:C133"/>
    <mergeCell ref="A134:A136"/>
    <mergeCell ref="B134:B136"/>
    <mergeCell ref="C134:C136"/>
    <mergeCell ref="A137:A139"/>
    <mergeCell ref="B137:B139"/>
    <mergeCell ref="C137:C139"/>
    <mergeCell ref="A140:A142"/>
    <mergeCell ref="B140:B142"/>
    <mergeCell ref="C140:C142"/>
    <mergeCell ref="A143:A145"/>
    <mergeCell ref="B143:B145"/>
    <mergeCell ref="C143:C145"/>
    <mergeCell ref="A146:A148"/>
    <mergeCell ref="B146:B148"/>
    <mergeCell ref="C146:C148"/>
    <mergeCell ref="A149:A151"/>
    <mergeCell ref="B149:B151"/>
    <mergeCell ref="C149:C151"/>
    <mergeCell ref="A152:A154"/>
    <mergeCell ref="B152:B154"/>
    <mergeCell ref="C152:C154"/>
    <mergeCell ref="A155:A157"/>
    <mergeCell ref="B155:B157"/>
    <mergeCell ref="C155:C157"/>
    <mergeCell ref="A158:A160"/>
    <mergeCell ref="B158:B160"/>
    <mergeCell ref="C158:C160"/>
    <mergeCell ref="A161:A163"/>
    <mergeCell ref="B161:C163"/>
    <mergeCell ref="A164:A166"/>
    <mergeCell ref="B164:C166"/>
    <mergeCell ref="A167:A169"/>
    <mergeCell ref="B167:C169"/>
    <mergeCell ref="A170:A172"/>
    <mergeCell ref="B170:B172"/>
    <mergeCell ref="C170:C172"/>
    <mergeCell ref="A173:A175"/>
    <mergeCell ref="B173:B175"/>
    <mergeCell ref="C173:C175"/>
    <mergeCell ref="A176:A178"/>
    <mergeCell ref="B176:B178"/>
    <mergeCell ref="C176:C178"/>
    <mergeCell ref="A179:A181"/>
    <mergeCell ref="B179:B181"/>
    <mergeCell ref="C179:C181"/>
    <mergeCell ref="A182:A184"/>
    <mergeCell ref="B182:C184"/>
    <mergeCell ref="A185:A187"/>
    <mergeCell ref="B185:B187"/>
    <mergeCell ref="C185:C187"/>
    <mergeCell ref="A188:A190"/>
    <mergeCell ref="B188:B190"/>
    <mergeCell ref="C188:C190"/>
    <mergeCell ref="A191:A193"/>
    <mergeCell ref="B191:B193"/>
    <mergeCell ref="C191:C193"/>
    <mergeCell ref="A194:A196"/>
    <mergeCell ref="B194:C196"/>
    <mergeCell ref="A197:A199"/>
    <mergeCell ref="B197:C199"/>
    <mergeCell ref="A200:A202"/>
    <mergeCell ref="B200:C202"/>
    <mergeCell ref="A203:A205"/>
    <mergeCell ref="B203:C205"/>
    <mergeCell ref="A206:A208"/>
    <mergeCell ref="B206:C208"/>
    <mergeCell ref="A209:A211"/>
    <mergeCell ref="B209:C211"/>
    <mergeCell ref="A212:A214"/>
    <mergeCell ref="B212:C214"/>
    <mergeCell ref="A215:A217"/>
    <mergeCell ref="B215:C217"/>
    <mergeCell ref="A218:A220"/>
    <mergeCell ref="B218:B220"/>
    <mergeCell ref="C218:C220"/>
    <mergeCell ref="A221:A223"/>
    <mergeCell ref="B221:C223"/>
    <mergeCell ref="A225:D225"/>
    <mergeCell ref="A226:D226"/>
    <mergeCell ref="A229:A230"/>
    <mergeCell ref="B229:D230"/>
    <mergeCell ref="E229:AA229"/>
    <mergeCell ref="A231:A233"/>
    <mergeCell ref="B231:C233"/>
    <mergeCell ref="A234:A236"/>
    <mergeCell ref="B234:C236"/>
    <mergeCell ref="A237:A239"/>
    <mergeCell ref="B237:C239"/>
    <mergeCell ref="A240:A242"/>
    <mergeCell ref="B240:B242"/>
    <mergeCell ref="C240:C242"/>
    <mergeCell ref="A243:A245"/>
    <mergeCell ref="B243:B245"/>
    <mergeCell ref="C243:C245"/>
    <mergeCell ref="A246:A248"/>
    <mergeCell ref="B246:B248"/>
    <mergeCell ref="C246:C248"/>
    <mergeCell ref="A249:A251"/>
    <mergeCell ref="B249:B251"/>
    <mergeCell ref="C249:C251"/>
    <mergeCell ref="A252:A254"/>
    <mergeCell ref="B252:B254"/>
    <mergeCell ref="C252:C254"/>
    <mergeCell ref="A255:A257"/>
    <mergeCell ref="B255:B257"/>
    <mergeCell ref="C255:C257"/>
    <mergeCell ref="A258:A260"/>
    <mergeCell ref="B258:B260"/>
    <mergeCell ref="C258:C260"/>
    <mergeCell ref="A261:A263"/>
    <mergeCell ref="B261:B263"/>
    <mergeCell ref="C261:C263"/>
    <mergeCell ref="A264:A266"/>
    <mergeCell ref="B264:B266"/>
    <mergeCell ref="C264:C266"/>
    <mergeCell ref="A267:A269"/>
    <mergeCell ref="B267:B269"/>
    <mergeCell ref="C267:C269"/>
    <mergeCell ref="A270:A272"/>
    <mergeCell ref="B270:B272"/>
    <mergeCell ref="C270:C272"/>
    <mergeCell ref="A273:A275"/>
    <mergeCell ref="B273:C275"/>
    <mergeCell ref="A276:A278"/>
    <mergeCell ref="B276:C278"/>
    <mergeCell ref="A279:A281"/>
    <mergeCell ref="B279:C281"/>
    <mergeCell ref="A282:A284"/>
    <mergeCell ref="B282:B284"/>
    <mergeCell ref="C282:C284"/>
    <mergeCell ref="A285:A287"/>
    <mergeCell ref="B285:B287"/>
    <mergeCell ref="C285:C287"/>
    <mergeCell ref="A288:A290"/>
    <mergeCell ref="B288:B290"/>
    <mergeCell ref="C288:C290"/>
    <mergeCell ref="A291:A293"/>
    <mergeCell ref="B291:B293"/>
    <mergeCell ref="C291:C293"/>
    <mergeCell ref="A294:A296"/>
    <mergeCell ref="B294:C296"/>
    <mergeCell ref="A297:A299"/>
    <mergeCell ref="B297:B299"/>
    <mergeCell ref="C297:C299"/>
    <mergeCell ref="A300:A302"/>
    <mergeCell ref="B300:B302"/>
    <mergeCell ref="C300:C302"/>
    <mergeCell ref="A303:A305"/>
    <mergeCell ref="B303:B305"/>
    <mergeCell ref="C303:C305"/>
    <mergeCell ref="A306:A308"/>
    <mergeCell ref="B306:C308"/>
    <mergeCell ref="A309:A311"/>
    <mergeCell ref="B309:C311"/>
    <mergeCell ref="A312:A314"/>
    <mergeCell ref="B312:C314"/>
    <mergeCell ref="A315:A317"/>
    <mergeCell ref="B315:C317"/>
    <mergeCell ref="A318:A320"/>
    <mergeCell ref="B318:C320"/>
    <mergeCell ref="A321:A323"/>
    <mergeCell ref="B321:C323"/>
    <mergeCell ref="A324:A326"/>
    <mergeCell ref="B324:C326"/>
    <mergeCell ref="A327:A329"/>
    <mergeCell ref="B327:C329"/>
    <mergeCell ref="A330:A332"/>
    <mergeCell ref="B330:B332"/>
    <mergeCell ref="C330:C332"/>
    <mergeCell ref="A333:A335"/>
    <mergeCell ref="B333:C335"/>
  </mergeCells>
  <printOptions headings="false" gridLines="false" gridLinesSet="true" horizontalCentered="false" verticalCentered="false"/>
  <pageMargins left="0.779861111111111" right="0.779861111111111" top="0.979861111111111" bottom="0.770138888888889" header="0.511811023622047" footer="0.511811023622047"/>
  <pageSetup paperSize="8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1" man="true" max="16383" min="0"/>
  </rowBreak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3.5" customHeight="false" zeroHeight="false" outlineLevelRow="0" outlineLevelCol="0"/>
  <cols>
    <col collapsed="false" customWidth="true" hidden="false" outlineLevel="0" max="1" min="1" style="331" width="8.13"/>
    <col collapsed="false" customWidth="true" hidden="false" outlineLevel="0" max="2" min="2" style="331" width="5.76"/>
    <col collapsed="false" customWidth="true" hidden="false" outlineLevel="0" max="3" min="3" style="331" width="13.13"/>
    <col collapsed="false" customWidth="true" hidden="false" outlineLevel="0" max="4" min="4" style="849" width="4.76"/>
    <col collapsed="false" customWidth="true" hidden="false" outlineLevel="0" max="5" min="5" style="331" width="11.5"/>
    <col collapsed="false" customWidth="true" hidden="false" outlineLevel="0" max="23" min="6" style="331" width="9.13"/>
    <col collapsed="false" customWidth="true" hidden="false" outlineLevel="0" max="24" min="24" style="331" width="10.63"/>
    <col collapsed="false" customWidth="true" hidden="false" outlineLevel="0" max="27" min="25" style="331" width="7.76"/>
    <col collapsed="false" customWidth="true" hidden="false" outlineLevel="0" max="28" min="28" style="0" width="10.37"/>
  </cols>
  <sheetData>
    <row r="1" customFormat="false" ht="13.8" hidden="false" customHeight="false" outlineLevel="0" collapsed="false">
      <c r="A1" s="850" t="s">
        <v>1054</v>
      </c>
    </row>
    <row r="2" customFormat="false" ht="15" hidden="false" customHeight="false" outlineLevel="0" collapsed="false">
      <c r="A2" s="850"/>
    </row>
    <row r="3" customFormat="false" ht="15.65" hidden="false" customHeight="false" outlineLevel="0" collapsed="false">
      <c r="A3" s="851" t="s">
        <v>73</v>
      </c>
    </row>
    <row r="4" s="860" customFormat="true" ht="15.75" hidden="false" customHeight="true" outlineLevel="0" collapsed="false">
      <c r="A4" s="852" t="s">
        <v>482</v>
      </c>
      <c r="B4" s="852"/>
      <c r="C4" s="852"/>
      <c r="D4" s="853"/>
      <c r="E4" s="852" t="s">
        <v>1055</v>
      </c>
      <c r="F4" s="854" t="s">
        <v>1056</v>
      </c>
      <c r="G4" s="854" t="s">
        <v>1057</v>
      </c>
      <c r="H4" s="854" t="s">
        <v>221</v>
      </c>
      <c r="I4" s="854" t="s">
        <v>223</v>
      </c>
      <c r="J4" s="854" t="s">
        <v>225</v>
      </c>
      <c r="K4" s="854" t="s">
        <v>227</v>
      </c>
      <c r="L4" s="854" t="s">
        <v>230</v>
      </c>
      <c r="M4" s="854" t="s">
        <v>232</v>
      </c>
      <c r="N4" s="854" t="s">
        <v>234</v>
      </c>
      <c r="O4" s="854" t="s">
        <v>236</v>
      </c>
      <c r="P4" s="854" t="s">
        <v>238</v>
      </c>
      <c r="Q4" s="854" t="s">
        <v>241</v>
      </c>
      <c r="R4" s="854" t="s">
        <v>243</v>
      </c>
      <c r="S4" s="854" t="s">
        <v>245</v>
      </c>
      <c r="T4" s="854" t="s">
        <v>247</v>
      </c>
      <c r="U4" s="854" t="s">
        <v>249</v>
      </c>
      <c r="V4" s="855" t="s">
        <v>251</v>
      </c>
      <c r="W4" s="856" t="s">
        <v>253</v>
      </c>
      <c r="X4" s="857" t="s">
        <v>333</v>
      </c>
      <c r="Y4" s="857" t="s">
        <v>334</v>
      </c>
      <c r="Z4" s="858" t="s">
        <v>1058</v>
      </c>
      <c r="AA4" s="859" t="s">
        <v>1059</v>
      </c>
    </row>
    <row r="5" s="117" customFormat="true" ht="15.75" hidden="false" customHeight="true" outlineLevel="0" collapsed="false">
      <c r="A5" s="861" t="s">
        <v>1060</v>
      </c>
      <c r="B5" s="861"/>
      <c r="C5" s="861"/>
      <c r="D5" s="862" t="s">
        <v>7</v>
      </c>
      <c r="E5" s="863" t="n">
        <f aca="false">'[1]年齢階級・区別人口(住基）'!C21</f>
        <v>220712</v>
      </c>
      <c r="F5" s="864" t="n">
        <f aca="false">'[1]年齢階級・区別人口(住基）'!E21</f>
        <v>8241</v>
      </c>
      <c r="G5" s="864" t="n">
        <f aca="false">'[1]年齢階級・区別人口(住基）'!F21</f>
        <v>7942</v>
      </c>
      <c r="H5" s="864" t="n">
        <f aca="false">'[1]年齢階級・区別人口(住基）'!G21</f>
        <v>7754</v>
      </c>
      <c r="I5" s="864" t="n">
        <f aca="false">'[1]年齢階級・区別人口(住基）'!H21</f>
        <v>8542</v>
      </c>
      <c r="J5" s="864" t="n">
        <f aca="false">'[1]年齢階級・区別人口(住基）'!I21</f>
        <v>11676</v>
      </c>
      <c r="K5" s="864" t="n">
        <f aca="false">'[1]年齢階級・区別人口(住基）'!J21</f>
        <v>13958</v>
      </c>
      <c r="L5" s="864" t="n">
        <f aca="false">'[1]年齢階級・区別人口(住基）'!K21</f>
        <v>15209</v>
      </c>
      <c r="M5" s="864" t="n">
        <f aca="false">'[1]年齢階級・区別人口(住基）'!L21</f>
        <v>15477</v>
      </c>
      <c r="N5" s="864" t="n">
        <f aca="false">'[1]年齢階級・区別人口(住基）'!M21</f>
        <v>17185</v>
      </c>
      <c r="O5" s="864" t="n">
        <f aca="false">'[1]年齢階級・区別人口(住基）'!N21</f>
        <v>17825</v>
      </c>
      <c r="P5" s="864" t="n">
        <f aca="false">'[1]年齢階級・区別人口(住基）'!O21</f>
        <v>15420</v>
      </c>
      <c r="Q5" s="864" t="n">
        <f aca="false">'[1]年齢階級・区別人口(住基）'!P21</f>
        <v>13903</v>
      </c>
      <c r="R5" s="864" t="n">
        <f aca="false">'[1]年齢階級・区別人口(住基）'!Q21</f>
        <v>12679</v>
      </c>
      <c r="S5" s="864" t="n">
        <f aca="false">'[1]年齢階級・区別人口(住基）'!R21</f>
        <v>15334</v>
      </c>
      <c r="T5" s="864" t="n">
        <f aca="false">'[1]年齢階級・区別人口(住基）'!S21</f>
        <v>12544</v>
      </c>
      <c r="U5" s="864" t="n">
        <f aca="false">'[1]年齢階級・区別人口(住基）'!T21</f>
        <v>9961</v>
      </c>
      <c r="V5" s="865" t="n">
        <f aca="false">'[1]年齢階級・区別人口(住基）'!U21</f>
        <v>8319</v>
      </c>
      <c r="W5" s="866" t="n">
        <f aca="false">'[1]年齢階級・区別人口(住基）'!V21</f>
        <v>5473</v>
      </c>
      <c r="X5" s="864" t="n">
        <f aca="false">'[1]年齢階級・区別人口(住基）'!W21</f>
        <v>2492</v>
      </c>
      <c r="Y5" s="864" t="n">
        <f aca="false">'[1]年齢階級・区別人口(住基）'!X21</f>
        <v>686</v>
      </c>
      <c r="Z5" s="867" t="n">
        <f aca="false">'[1]年齢階級・区別人口(住基）'!Y21</f>
        <v>92</v>
      </c>
      <c r="AA5" s="868" t="n">
        <f aca="false">SUM(W5:Z5)</f>
        <v>8743</v>
      </c>
    </row>
    <row r="6" s="117" customFormat="true" ht="15.75" hidden="false" customHeight="true" outlineLevel="0" collapsed="false">
      <c r="A6" s="861"/>
      <c r="B6" s="861"/>
      <c r="C6" s="861"/>
      <c r="D6" s="862" t="s">
        <v>8</v>
      </c>
      <c r="E6" s="863" t="n">
        <f aca="false">'[1]年齢階級・区別人口(住基）'!C22</f>
        <v>102289</v>
      </c>
      <c r="F6" s="864" t="n">
        <f aca="false">'[1]年齢階級・区別人口(住基）'!E22</f>
        <v>4209</v>
      </c>
      <c r="G6" s="864" t="n">
        <f aca="false">'[1]年齢階級・区別人口(住基）'!F22</f>
        <v>4138</v>
      </c>
      <c r="H6" s="864" t="n">
        <f aca="false">'[1]年齢階級・区別人口(住基）'!G22</f>
        <v>3945</v>
      </c>
      <c r="I6" s="864" t="n">
        <f aca="false">'[1]年齢階級・区別人口(住基）'!H22</f>
        <v>4302</v>
      </c>
      <c r="J6" s="864" t="n">
        <f aca="false">'[1]年齢階級・区別人口(住基）'!I22</f>
        <v>5592</v>
      </c>
      <c r="K6" s="864" t="n">
        <f aca="false">'[1]年齢階級・区別人口(住基）'!J22</f>
        <v>6436</v>
      </c>
      <c r="L6" s="864" t="n">
        <f aca="false">'[1]年齢階級・区別人口(住基）'!K22</f>
        <v>7308</v>
      </c>
      <c r="M6" s="864" t="n">
        <f aca="false">'[1]年齢階級・区別人口(住基）'!L22</f>
        <v>7369</v>
      </c>
      <c r="N6" s="864" t="n">
        <f aca="false">'[1]年齢階級・区別人口(住基）'!M22</f>
        <v>8328</v>
      </c>
      <c r="O6" s="864" t="n">
        <f aca="false">'[1]年齢階級・区別人口(住基）'!N22</f>
        <v>8655</v>
      </c>
      <c r="P6" s="864" t="n">
        <f aca="false">'[1]年齢階級・区別人口(住基）'!O22</f>
        <v>7238</v>
      </c>
      <c r="Q6" s="864" t="n">
        <f aca="false">'[1]年齢階級・区別人口(住基）'!P22</f>
        <v>6444</v>
      </c>
      <c r="R6" s="864" t="n">
        <f aca="false">'[1]年齢階級・区別人口(住基）'!Q22</f>
        <v>5985</v>
      </c>
      <c r="S6" s="864" t="n">
        <f aca="false">'[1]年齢階級・区別人口(住基）'!R22</f>
        <v>6936</v>
      </c>
      <c r="T6" s="864" t="n">
        <f aca="false">'[1]年齢階級・区別人口(住基）'!S22</f>
        <v>5533</v>
      </c>
      <c r="U6" s="864" t="n">
        <f aca="false">'[1]年齢階級・区別人口(住基）'!T22</f>
        <v>4050</v>
      </c>
      <c r="V6" s="865" t="n">
        <f aca="false">'[1]年齢階級・区別人口(住基）'!U22</f>
        <v>3160</v>
      </c>
      <c r="W6" s="866" t="n">
        <f aca="false">'[1]年齢階級・区別人口(住基）'!V22</f>
        <v>1825</v>
      </c>
      <c r="X6" s="864" t="n">
        <f aca="false">'[1]年齢階級・区別人口(住基）'!W22</f>
        <v>692</v>
      </c>
      <c r="Y6" s="864" t="n">
        <f aca="false">'[1]年齢階級・区別人口(住基）'!X22</f>
        <v>133</v>
      </c>
      <c r="Z6" s="867" t="n">
        <f aca="false">'[1]年齢階級・区別人口(住基）'!Y22</f>
        <v>11</v>
      </c>
      <c r="AA6" s="868" t="n">
        <f aca="false">SUM(W6:Z6)</f>
        <v>2661</v>
      </c>
    </row>
    <row r="7" s="117" customFormat="true" ht="15.75" hidden="false" customHeight="true" outlineLevel="0" collapsed="false">
      <c r="A7" s="861"/>
      <c r="B7" s="861"/>
      <c r="C7" s="861"/>
      <c r="D7" s="869" t="s">
        <v>9</v>
      </c>
      <c r="E7" s="870" t="n">
        <f aca="false">'[1]年齢階級・区別人口(住基）'!C23</f>
        <v>118423</v>
      </c>
      <c r="F7" s="871" t="n">
        <f aca="false">'[1]年齢階級・区別人口(住基）'!E23</f>
        <v>4032</v>
      </c>
      <c r="G7" s="871" t="n">
        <f aca="false">'[1]年齢階級・区別人口(住基）'!F23</f>
        <v>3804</v>
      </c>
      <c r="H7" s="871" t="n">
        <f aca="false">'[1]年齢階級・区別人口(住基）'!G23</f>
        <v>3809</v>
      </c>
      <c r="I7" s="871" t="n">
        <f aca="false">'[1]年齢階級・区別人口(住基）'!H23</f>
        <v>4240</v>
      </c>
      <c r="J7" s="871" t="n">
        <f aca="false">'[1]年齢階級・区別人口(住基）'!I23</f>
        <v>6084</v>
      </c>
      <c r="K7" s="871" t="n">
        <f aca="false">'[1]年齢階級・区別人口(住基）'!J23</f>
        <v>7522</v>
      </c>
      <c r="L7" s="871" t="n">
        <f aca="false">'[1]年齢階級・区別人口(住基）'!K23</f>
        <v>7901</v>
      </c>
      <c r="M7" s="871" t="n">
        <f aca="false">'[1]年齢階級・区別人口(住基）'!L23</f>
        <v>8108</v>
      </c>
      <c r="N7" s="871" t="n">
        <f aca="false">'[1]年齢階級・区別人口(住基）'!M23</f>
        <v>8857</v>
      </c>
      <c r="O7" s="871" t="n">
        <f aca="false">'[1]年齢階級・区別人口(住基）'!N23</f>
        <v>9170</v>
      </c>
      <c r="P7" s="871" t="n">
        <f aca="false">'[1]年齢階級・区別人口(住基）'!O23</f>
        <v>8182</v>
      </c>
      <c r="Q7" s="871" t="n">
        <f aca="false">'[1]年齢階級・区別人口(住基）'!P23</f>
        <v>7459</v>
      </c>
      <c r="R7" s="871" t="n">
        <f aca="false">'[1]年齢階級・区別人口(住基）'!Q23</f>
        <v>6694</v>
      </c>
      <c r="S7" s="871" t="n">
        <f aca="false">'[1]年齢階級・区別人口(住基）'!R23</f>
        <v>8398</v>
      </c>
      <c r="T7" s="871" t="n">
        <f aca="false">'[1]年齢階級・区別人口(住基）'!S23</f>
        <v>7011</v>
      </c>
      <c r="U7" s="871" t="n">
        <f aca="false">'[1]年齢階級・区別人口(住基）'!T23</f>
        <v>5911</v>
      </c>
      <c r="V7" s="872" t="n">
        <f aca="false">'[1]年齢階級・区別人口(住基）'!U23</f>
        <v>5159</v>
      </c>
      <c r="W7" s="866" t="n">
        <f aca="false">'[1]年齢階級・区別人口(住基）'!V23</f>
        <v>3648</v>
      </c>
      <c r="X7" s="864" t="n">
        <f aca="false">'[1]年齢階級・区別人口(住基）'!W23</f>
        <v>1800</v>
      </c>
      <c r="Y7" s="864" t="n">
        <f aca="false">'[1]年齢階級・区別人口(住基）'!X23</f>
        <v>553</v>
      </c>
      <c r="Z7" s="867" t="n">
        <f aca="false">'[1]年齢階級・区別人口(住基）'!Y23</f>
        <v>81</v>
      </c>
      <c r="AA7" s="873" t="n">
        <f aca="false">SUM(W7:Z7)</f>
        <v>6082</v>
      </c>
    </row>
    <row r="8" s="185" customFormat="true" ht="15.75" hidden="false" customHeight="true" outlineLevel="0" collapsed="false">
      <c r="A8" s="532"/>
      <c r="B8" s="874"/>
      <c r="C8" s="875"/>
      <c r="D8" s="875"/>
      <c r="E8" s="876"/>
      <c r="F8" s="876"/>
      <c r="G8" s="876"/>
      <c r="H8" s="876"/>
      <c r="I8" s="876"/>
      <c r="J8" s="876"/>
      <c r="K8" s="876"/>
      <c r="L8" s="876"/>
      <c r="M8" s="876"/>
      <c r="N8" s="876"/>
      <c r="O8" s="876"/>
      <c r="P8" s="876"/>
      <c r="Q8" s="876"/>
      <c r="R8" s="876"/>
      <c r="S8" s="876"/>
      <c r="T8" s="876"/>
      <c r="U8" s="876"/>
      <c r="V8" s="876"/>
      <c r="W8" s="877"/>
      <c r="X8" s="877"/>
      <c r="Y8" s="877"/>
      <c r="Z8" s="877"/>
      <c r="AA8" s="876"/>
    </row>
    <row r="9" s="185" customFormat="true" ht="15.75" hidden="false" customHeight="true" outlineLevel="0" collapsed="false">
      <c r="A9" s="878" t="s">
        <v>1061</v>
      </c>
      <c r="B9" s="874"/>
      <c r="C9" s="875"/>
      <c r="D9" s="875"/>
      <c r="E9" s="876"/>
      <c r="F9" s="876"/>
      <c r="G9" s="876"/>
      <c r="H9" s="876"/>
      <c r="I9" s="876"/>
      <c r="J9" s="876"/>
      <c r="K9" s="876"/>
      <c r="L9" s="876"/>
      <c r="M9" s="876"/>
      <c r="N9" s="876"/>
      <c r="O9" s="876"/>
      <c r="P9" s="876"/>
      <c r="Q9" s="876"/>
      <c r="R9" s="876"/>
      <c r="S9" s="876"/>
      <c r="T9" s="876"/>
      <c r="U9" s="876"/>
      <c r="V9" s="876"/>
      <c r="W9" s="877"/>
      <c r="X9" s="877"/>
      <c r="Y9" s="877"/>
      <c r="Z9" s="877"/>
      <c r="AA9" s="876"/>
    </row>
    <row r="10" s="130" customFormat="true" ht="30.55" hidden="false" customHeight="false" outlineLevel="0" collapsed="false">
      <c r="A10" s="879" t="s">
        <v>1062</v>
      </c>
      <c r="B10" s="880" t="s">
        <v>345</v>
      </c>
      <c r="C10" s="880"/>
      <c r="D10" s="880"/>
      <c r="E10" s="881" t="s">
        <v>1063</v>
      </c>
      <c r="F10" s="880" t="s">
        <v>331</v>
      </c>
      <c r="G10" s="880" t="s">
        <v>1057</v>
      </c>
      <c r="H10" s="880" t="s">
        <v>221</v>
      </c>
      <c r="I10" s="880" t="s">
        <v>223</v>
      </c>
      <c r="J10" s="880" t="s">
        <v>225</v>
      </c>
      <c r="K10" s="880" t="s">
        <v>227</v>
      </c>
      <c r="L10" s="880" t="s">
        <v>230</v>
      </c>
      <c r="M10" s="880" t="s">
        <v>232</v>
      </c>
      <c r="N10" s="880" t="s">
        <v>234</v>
      </c>
      <c r="O10" s="880" t="s">
        <v>236</v>
      </c>
      <c r="P10" s="880" t="s">
        <v>238</v>
      </c>
      <c r="Q10" s="880" t="s">
        <v>241</v>
      </c>
      <c r="R10" s="880" t="s">
        <v>243</v>
      </c>
      <c r="S10" s="880" t="s">
        <v>245</v>
      </c>
      <c r="T10" s="880" t="s">
        <v>247</v>
      </c>
      <c r="U10" s="880" t="s">
        <v>249</v>
      </c>
      <c r="V10" s="880" t="s">
        <v>251</v>
      </c>
      <c r="W10" s="880" t="s">
        <v>1059</v>
      </c>
      <c r="X10" s="882" t="s">
        <v>1064</v>
      </c>
      <c r="Y10" s="883"/>
      <c r="Z10" s="883"/>
      <c r="AA10" s="883"/>
    </row>
    <row r="11" s="108" customFormat="true" ht="13.5" hidden="false" customHeight="true" outlineLevel="0" collapsed="false">
      <c r="A11" s="880"/>
      <c r="B11" s="884" t="s">
        <v>987</v>
      </c>
      <c r="C11" s="884"/>
      <c r="D11" s="885" t="s">
        <v>7</v>
      </c>
      <c r="E11" s="886" t="n">
        <f aca="false">X11/E$226</f>
        <v>338.068923775978</v>
      </c>
      <c r="F11" s="887" t="n">
        <f aca="false">F119*F$226</f>
        <v>397039194.27254</v>
      </c>
      <c r="G11" s="887" t="n">
        <f aca="false">G119*G$226</f>
        <v>0</v>
      </c>
      <c r="H11" s="887" t="n">
        <f aca="false">H119*H$226</f>
        <v>109582151.147795</v>
      </c>
      <c r="I11" s="887" t="n">
        <f aca="false">I119*I$226</f>
        <v>303968625.61461</v>
      </c>
      <c r="J11" s="887" t="n">
        <f aca="false">J119*J$226</f>
        <v>150976361.767729</v>
      </c>
      <c r="K11" s="887" t="n">
        <f aca="false">K119*K$226</f>
        <v>321392749.677604</v>
      </c>
      <c r="L11" s="887" t="n">
        <f aca="false">L119*L$226</f>
        <v>360181471.49714</v>
      </c>
      <c r="M11" s="887" t="n">
        <f aca="false">M119*M$226</f>
        <v>840253279.059249</v>
      </c>
      <c r="N11" s="887" t="n">
        <f aca="false">N119*N$226</f>
        <v>711085248.763457</v>
      </c>
      <c r="O11" s="887" t="n">
        <f aca="false">O119*O$226</f>
        <v>825060308.5554</v>
      </c>
      <c r="P11" s="887" t="n">
        <f aca="false">P119*P$226</f>
        <v>1926225680.93385</v>
      </c>
      <c r="Q11" s="887" t="n">
        <f aca="false">Q119*Q$226</f>
        <v>2792771344.31418</v>
      </c>
      <c r="R11" s="887" t="n">
        <f aca="false">R119*R$226</f>
        <v>3455587980.12462</v>
      </c>
      <c r="S11" s="887" t="n">
        <f aca="false">S119*S$226</f>
        <v>4059723490.28303</v>
      </c>
      <c r="T11" s="887" t="n">
        <f aca="false">T119*T$226</f>
        <v>4849330357.14286</v>
      </c>
      <c r="U11" s="887" t="n">
        <f aca="false">U119*U$226</f>
        <v>5709798213.03082</v>
      </c>
      <c r="V11" s="887" t="n">
        <f aca="false">V119*V$226</f>
        <v>5459045558.36038</v>
      </c>
      <c r="W11" s="887" t="n">
        <f aca="false">W119*W$226</f>
        <v>8393274619.69576</v>
      </c>
      <c r="X11" s="887" t="n">
        <f aca="false">SUM(F11:W11)</f>
        <v>40665296634.241</v>
      </c>
      <c r="Y11" s="201"/>
      <c r="Z11" s="201"/>
      <c r="AA11" s="201"/>
    </row>
    <row r="12" s="108" customFormat="true" ht="13.5" hidden="false" customHeight="true" outlineLevel="0" collapsed="false">
      <c r="A12" s="880"/>
      <c r="B12" s="884"/>
      <c r="C12" s="884"/>
      <c r="D12" s="885" t="s">
        <v>475</v>
      </c>
      <c r="E12" s="886" t="n">
        <f aca="false">X12/E$226</f>
        <v>468.676607540523</v>
      </c>
      <c r="F12" s="887" t="n">
        <f aca="false">F120*F$226</f>
        <v>388690900.451414</v>
      </c>
      <c r="G12" s="887" t="n">
        <f aca="false">G120*G$226</f>
        <v>0</v>
      </c>
      <c r="H12" s="887" t="n">
        <f aca="false">H120*H$226</f>
        <v>215386565.272497</v>
      </c>
      <c r="I12" s="887" t="n">
        <f aca="false">I120*I$226</f>
        <v>603556485.355648</v>
      </c>
      <c r="J12" s="887" t="n">
        <f aca="false">J120*J$226</f>
        <v>157618025.751073</v>
      </c>
      <c r="K12" s="887" t="n">
        <f aca="false">K120*K$226</f>
        <v>697016780.609074</v>
      </c>
      <c r="L12" s="887" t="n">
        <f aca="false">L120*L$226</f>
        <v>249863163.656267</v>
      </c>
      <c r="M12" s="887" t="n">
        <f aca="false">M120*M$226</f>
        <v>1008440765.36844</v>
      </c>
      <c r="N12" s="887" t="n">
        <f aca="false">N120*N$226</f>
        <v>1015850144.09222</v>
      </c>
      <c r="O12" s="887" t="n">
        <f aca="false">O120*O$226</f>
        <v>599722703.639515</v>
      </c>
      <c r="P12" s="887" t="n">
        <f aca="false">P120*P$226</f>
        <v>2420116054.15861</v>
      </c>
      <c r="Q12" s="887" t="n">
        <f aca="false">Q120*Q$226</f>
        <v>4085040347.61018</v>
      </c>
      <c r="R12" s="887" t="n">
        <f aca="false">R120*R$226</f>
        <v>4633249791.14453</v>
      </c>
      <c r="S12" s="887" t="n">
        <f aca="false">S120*S$226</f>
        <v>5072923875.43253</v>
      </c>
      <c r="T12" s="887" t="n">
        <f aca="false">T120*T$226</f>
        <v>7287475149.10537</v>
      </c>
      <c r="U12" s="887" t="n">
        <f aca="false">U120*U$226</f>
        <v>8377753086.41975</v>
      </c>
      <c r="V12" s="887" t="n">
        <f aca="false">V120*V$226</f>
        <v>8720759493.67089</v>
      </c>
      <c r="W12" s="887" t="n">
        <f aca="false">W120*W$226</f>
        <v>10842239759.4889</v>
      </c>
      <c r="X12" s="887" t="n">
        <f aca="false">SUM(F12:W12)</f>
        <v>56375703091.2269</v>
      </c>
      <c r="Y12" s="201"/>
      <c r="Z12" s="201"/>
      <c r="AA12" s="201"/>
    </row>
    <row r="13" s="108" customFormat="true" ht="15" hidden="false" customHeight="false" outlineLevel="0" collapsed="false">
      <c r="A13" s="880"/>
      <c r="B13" s="884"/>
      <c r="C13" s="884"/>
      <c r="D13" s="885" t="s">
        <v>476</v>
      </c>
      <c r="E13" s="886" t="n">
        <f aca="false">X13/E$226</f>
        <v>245.610161871213</v>
      </c>
      <c r="F13" s="887" t="n">
        <f aca="false">F121*F$226</f>
        <v>405753968.253968</v>
      </c>
      <c r="G13" s="887" t="n">
        <f aca="false">G121*G$226</f>
        <v>0</v>
      </c>
      <c r="H13" s="887" t="n">
        <f aca="false">H121*H$226</f>
        <v>0</v>
      </c>
      <c r="I13" s="887" t="n">
        <f aca="false">I121*I$226</f>
        <v>0</v>
      </c>
      <c r="J13" s="887" t="n">
        <f aca="false">J121*J$226</f>
        <v>144871794.871795</v>
      </c>
      <c r="K13" s="887" t="n">
        <f aca="false">K121*K$226</f>
        <v>0</v>
      </c>
      <c r="L13" s="887" t="n">
        <f aca="false">L121*L$226</f>
        <v>462219972.155423</v>
      </c>
      <c r="M13" s="887" t="n">
        <f aca="false">M121*M$226</f>
        <v>687395165.26887</v>
      </c>
      <c r="N13" s="887" t="n">
        <f aca="false">N121*N$226</f>
        <v>424522976.177035</v>
      </c>
      <c r="O13" s="887" t="n">
        <f aca="false">O121*O$226</f>
        <v>1037742639.04035</v>
      </c>
      <c r="P13" s="887" t="n">
        <f aca="false">P121*P$226</f>
        <v>1489318015.15522</v>
      </c>
      <c r="Q13" s="887" t="n">
        <f aca="false">Q121*Q$226</f>
        <v>1676350717.25432</v>
      </c>
      <c r="R13" s="887" t="n">
        <f aca="false">R121*R$226</f>
        <v>2402659097.69943</v>
      </c>
      <c r="S13" s="887" t="n">
        <f aca="false">S121*S$226</f>
        <v>3222910216.71827</v>
      </c>
      <c r="T13" s="887" t="n">
        <f aca="false">T121*T$226</f>
        <v>2925174725.43146</v>
      </c>
      <c r="U13" s="887" t="n">
        <f aca="false">U121*U$226</f>
        <v>3881813567.92421</v>
      </c>
      <c r="V13" s="887" t="n">
        <f aca="false">V121*V$226</f>
        <v>3461174646.24927</v>
      </c>
      <c r="W13" s="887" t="n">
        <f aca="false">W121*W$226</f>
        <v>7321802038.80303</v>
      </c>
      <c r="X13" s="887" t="n">
        <f aca="false">SUM(F13:W13)</f>
        <v>29543709541.0027</v>
      </c>
      <c r="Y13" s="201"/>
      <c r="Z13" s="201"/>
      <c r="AA13" s="201"/>
    </row>
    <row r="14" s="108" customFormat="true" ht="13.5" hidden="false" customHeight="true" outlineLevel="0" collapsed="false">
      <c r="A14" s="880" t="s">
        <v>419</v>
      </c>
      <c r="B14" s="884" t="s">
        <v>920</v>
      </c>
      <c r="C14" s="884"/>
      <c r="D14" s="885" t="s">
        <v>7</v>
      </c>
      <c r="E14" s="886" t="n">
        <f aca="false">X14/E$226</f>
        <v>0</v>
      </c>
      <c r="F14" s="887" t="n">
        <f aca="false">F122*F$226</f>
        <v>0</v>
      </c>
      <c r="G14" s="887" t="n">
        <f aca="false">G122*G$226</f>
        <v>0</v>
      </c>
      <c r="H14" s="887" t="n">
        <f aca="false">H122*H$226</f>
        <v>0</v>
      </c>
      <c r="I14" s="887" t="n">
        <f aca="false">I122*I$226</f>
        <v>0</v>
      </c>
      <c r="J14" s="887" t="n">
        <f aca="false">J122*J$226</f>
        <v>0</v>
      </c>
      <c r="K14" s="887" t="n">
        <f aca="false">K122*K$226</f>
        <v>0</v>
      </c>
      <c r="L14" s="887" t="n">
        <f aca="false">L122*L$226</f>
        <v>0</v>
      </c>
      <c r="M14" s="887" t="n">
        <f aca="false">M122*M$226</f>
        <v>0</v>
      </c>
      <c r="N14" s="887" t="n">
        <f aca="false">N122*N$226</f>
        <v>0</v>
      </c>
      <c r="O14" s="887" t="n">
        <f aca="false">O122*O$226</f>
        <v>0</v>
      </c>
      <c r="P14" s="887" t="n">
        <f aca="false">P122*P$226</f>
        <v>0</v>
      </c>
      <c r="Q14" s="887" t="n">
        <f aca="false">Q122*Q$226</f>
        <v>0</v>
      </c>
      <c r="R14" s="887" t="n">
        <f aca="false">R122*R$226</f>
        <v>0</v>
      </c>
      <c r="S14" s="887" t="n">
        <f aca="false">S122*S$226</f>
        <v>0</v>
      </c>
      <c r="T14" s="887" t="n">
        <f aca="false">T122*T$226</f>
        <v>0</v>
      </c>
      <c r="U14" s="887" t="n">
        <f aca="false">U122*U$226</f>
        <v>0</v>
      </c>
      <c r="V14" s="887" t="n">
        <f aca="false">V122*V$226</f>
        <v>0</v>
      </c>
      <c r="W14" s="887" t="n">
        <f aca="false">W122*W$226</f>
        <v>0</v>
      </c>
      <c r="X14" s="887" t="n">
        <f aca="false">SUM(F14:W14)</f>
        <v>0</v>
      </c>
      <c r="Y14" s="201"/>
      <c r="Z14" s="201"/>
      <c r="AA14" s="201"/>
    </row>
    <row r="15" s="108" customFormat="true" ht="13.5" hidden="false" customHeight="true" outlineLevel="0" collapsed="false">
      <c r="A15" s="880"/>
      <c r="B15" s="884"/>
      <c r="C15" s="884"/>
      <c r="D15" s="885" t="s">
        <v>475</v>
      </c>
      <c r="E15" s="886" t="n">
        <f aca="false">X15/E$226</f>
        <v>0</v>
      </c>
      <c r="F15" s="887" t="n">
        <f aca="false">F123*F$226</f>
        <v>0</v>
      </c>
      <c r="G15" s="887" t="n">
        <f aca="false">G123*G$226</f>
        <v>0</v>
      </c>
      <c r="H15" s="887" t="n">
        <f aca="false">H123*H$226</f>
        <v>0</v>
      </c>
      <c r="I15" s="887" t="n">
        <f aca="false">I123*I$226</f>
        <v>0</v>
      </c>
      <c r="J15" s="887" t="n">
        <f aca="false">J123*J$226</f>
        <v>0</v>
      </c>
      <c r="K15" s="887" t="n">
        <f aca="false">K123*K$226</f>
        <v>0</v>
      </c>
      <c r="L15" s="887" t="n">
        <f aca="false">L123*L$226</f>
        <v>0</v>
      </c>
      <c r="M15" s="887" t="n">
        <f aca="false">M123*M$226</f>
        <v>0</v>
      </c>
      <c r="N15" s="887" t="n">
        <f aca="false">N123*N$226</f>
        <v>0</v>
      </c>
      <c r="O15" s="887" t="n">
        <f aca="false">O123*O$226</f>
        <v>0</v>
      </c>
      <c r="P15" s="887" t="n">
        <f aca="false">P123*P$226</f>
        <v>0</v>
      </c>
      <c r="Q15" s="887" t="n">
        <f aca="false">Q123*Q$226</f>
        <v>0</v>
      </c>
      <c r="R15" s="887" t="n">
        <f aca="false">R123*R$226</f>
        <v>0</v>
      </c>
      <c r="S15" s="887" t="n">
        <f aca="false">S123*S$226</f>
        <v>0</v>
      </c>
      <c r="T15" s="887" t="n">
        <f aca="false">T123*T$226</f>
        <v>0</v>
      </c>
      <c r="U15" s="887" t="n">
        <f aca="false">U123*U$226</f>
        <v>0</v>
      </c>
      <c r="V15" s="887" t="n">
        <f aca="false">V123*V$226</f>
        <v>0</v>
      </c>
      <c r="W15" s="887" t="n">
        <f aca="false">W123*W$226</f>
        <v>0</v>
      </c>
      <c r="X15" s="887" t="n">
        <f aca="false">SUM(F15:W15)</f>
        <v>0</v>
      </c>
      <c r="Y15" s="888"/>
      <c r="Z15" s="888"/>
      <c r="AA15" s="888"/>
    </row>
    <row r="16" s="108" customFormat="true" ht="15" hidden="false" customHeight="false" outlineLevel="0" collapsed="false">
      <c r="A16" s="880"/>
      <c r="B16" s="884"/>
      <c r="C16" s="884"/>
      <c r="D16" s="885" t="s">
        <v>476</v>
      </c>
      <c r="E16" s="886" t="n">
        <f aca="false">X16/E$226</f>
        <v>0</v>
      </c>
      <c r="F16" s="887" t="n">
        <f aca="false">F124*F$226</f>
        <v>0</v>
      </c>
      <c r="G16" s="887" t="n">
        <f aca="false">G124*G$226</f>
        <v>0</v>
      </c>
      <c r="H16" s="887" t="n">
        <f aca="false">H124*H$226</f>
        <v>0</v>
      </c>
      <c r="I16" s="887" t="n">
        <f aca="false">I124*I$226</f>
        <v>0</v>
      </c>
      <c r="J16" s="887" t="n">
        <f aca="false">J124*J$226</f>
        <v>0</v>
      </c>
      <c r="K16" s="887" t="n">
        <f aca="false">K124*K$226</f>
        <v>0</v>
      </c>
      <c r="L16" s="887" t="n">
        <f aca="false">L124*L$226</f>
        <v>0</v>
      </c>
      <c r="M16" s="887" t="n">
        <f aca="false">M124*M$226</f>
        <v>0</v>
      </c>
      <c r="N16" s="887" t="n">
        <f aca="false">N124*N$226</f>
        <v>0</v>
      </c>
      <c r="O16" s="887" t="n">
        <f aca="false">O124*O$226</f>
        <v>0</v>
      </c>
      <c r="P16" s="887" t="n">
        <f aca="false">P124*P$226</f>
        <v>0</v>
      </c>
      <c r="Q16" s="887" t="n">
        <f aca="false">Q124*Q$226</f>
        <v>0</v>
      </c>
      <c r="R16" s="887" t="n">
        <f aca="false">R124*R$226</f>
        <v>0</v>
      </c>
      <c r="S16" s="887" t="n">
        <f aca="false">S124*S$226</f>
        <v>0</v>
      </c>
      <c r="T16" s="887" t="n">
        <f aca="false">T124*T$226</f>
        <v>0</v>
      </c>
      <c r="U16" s="887" t="n">
        <f aca="false">U124*U$226</f>
        <v>0</v>
      </c>
      <c r="V16" s="887" t="n">
        <f aca="false">V124*V$226</f>
        <v>0</v>
      </c>
      <c r="W16" s="887" t="n">
        <f aca="false">W124*W$226</f>
        <v>0</v>
      </c>
      <c r="X16" s="887" t="n">
        <f aca="false">SUM(F16:W16)</f>
        <v>0</v>
      </c>
      <c r="Y16" s="888"/>
      <c r="Z16" s="888"/>
      <c r="AA16" s="888"/>
    </row>
    <row r="17" s="108" customFormat="true" ht="13.5" hidden="false" customHeight="true" outlineLevel="0" collapsed="false">
      <c r="A17" s="880" t="s">
        <v>421</v>
      </c>
      <c r="B17" s="884" t="s">
        <v>149</v>
      </c>
      <c r="C17" s="884"/>
      <c r="D17" s="885" t="s">
        <v>7</v>
      </c>
      <c r="E17" s="886" t="n">
        <f aca="false">X17/E$226</f>
        <v>125.739094849882</v>
      </c>
      <c r="F17" s="887" t="n">
        <f aca="false">F125*F$226</f>
        <v>0</v>
      </c>
      <c r="G17" s="887" t="n">
        <f aca="false">G125*G$226</f>
        <v>0</v>
      </c>
      <c r="H17" s="887" t="n">
        <f aca="false">H125*H$226</f>
        <v>109582151.147795</v>
      </c>
      <c r="I17" s="887" t="n">
        <f aca="false">I125*I$226</f>
        <v>101322875.20487</v>
      </c>
      <c r="J17" s="887" t="n">
        <f aca="false">J125*J$226</f>
        <v>0</v>
      </c>
      <c r="K17" s="887" t="n">
        <f aca="false">K125*K$226</f>
        <v>0</v>
      </c>
      <c r="L17" s="887" t="n">
        <f aca="false">L125*L$226</f>
        <v>120060490.499047</v>
      </c>
      <c r="M17" s="887" t="n">
        <f aca="false">M125*M$226</f>
        <v>240072365.4455</v>
      </c>
      <c r="N17" s="887" t="n">
        <f aca="false">N125*N$226</f>
        <v>109397730.578993</v>
      </c>
      <c r="O17" s="887" t="n">
        <f aca="false">O125*O$226</f>
        <v>291197755.960729</v>
      </c>
      <c r="P17" s="887" t="n">
        <f aca="false">P125*P$226</f>
        <v>839636835.278859</v>
      </c>
      <c r="Q17" s="887" t="n">
        <f aca="false">Q125*Q$226</f>
        <v>1562058548.51471</v>
      </c>
      <c r="R17" s="887" t="n">
        <f aca="false">R125*R$226</f>
        <v>1705923180.06152</v>
      </c>
      <c r="S17" s="887" t="n">
        <f aca="false">S125*S$226</f>
        <v>2029861745.14152</v>
      </c>
      <c r="T17" s="887" t="n">
        <f aca="false">T125*T$226</f>
        <v>2299968112.2449</v>
      </c>
      <c r="U17" s="887" t="n">
        <f aca="false">U125*U$226</f>
        <v>2303523742.59612</v>
      </c>
      <c r="V17" s="887" t="n">
        <f aca="false">V125*V$226</f>
        <v>1977425171.29463</v>
      </c>
      <c r="W17" s="887" t="n">
        <f aca="false">W125*W$226</f>
        <v>1434747798.23859</v>
      </c>
      <c r="X17" s="887" t="n">
        <f aca="false">SUM(F17:W17)</f>
        <v>15124778502.2078</v>
      </c>
      <c r="Y17" s="888"/>
      <c r="Z17" s="888"/>
      <c r="AA17" s="888"/>
    </row>
    <row r="18" s="108" customFormat="true" ht="13.5" hidden="false" customHeight="true" outlineLevel="0" collapsed="false">
      <c r="A18" s="880"/>
      <c r="B18" s="884"/>
      <c r="C18" s="884"/>
      <c r="D18" s="885" t="s">
        <v>475</v>
      </c>
      <c r="E18" s="886" t="n">
        <f aca="false">X18/E$226</f>
        <v>164.837239034539</v>
      </c>
      <c r="F18" s="887" t="n">
        <f aca="false">F126*F$226</f>
        <v>0</v>
      </c>
      <c r="G18" s="887" t="n">
        <f aca="false">G126*G$226</f>
        <v>0</v>
      </c>
      <c r="H18" s="887" t="n">
        <f aca="false">H126*H$226</f>
        <v>215386565.272497</v>
      </c>
      <c r="I18" s="887" t="n">
        <f aca="false">I126*I$226</f>
        <v>201185495.11855</v>
      </c>
      <c r="J18" s="887" t="n">
        <f aca="false">J126*J$226</f>
        <v>0</v>
      </c>
      <c r="K18" s="887" t="n">
        <f aca="false">K126*K$226</f>
        <v>0</v>
      </c>
      <c r="L18" s="887" t="n">
        <f aca="false">L126*L$226</f>
        <v>124931581.828134</v>
      </c>
      <c r="M18" s="887" t="n">
        <f aca="false">M126*M$226</f>
        <v>0</v>
      </c>
      <c r="N18" s="887" t="n">
        <f aca="false">N126*N$226</f>
        <v>225744476.464938</v>
      </c>
      <c r="O18" s="887" t="n">
        <f aca="false">O126*O$226</f>
        <v>0</v>
      </c>
      <c r="P18" s="887" t="n">
        <f aca="false">P126*P$226</f>
        <v>526112185.686654</v>
      </c>
      <c r="Q18" s="887" t="n">
        <f aca="false">Q126*Q$226</f>
        <v>2246772191.1856</v>
      </c>
      <c r="R18" s="887" t="n">
        <f aca="false">R126*R$226</f>
        <v>2223959899.74937</v>
      </c>
      <c r="S18" s="887" t="n">
        <f aca="false">S126*S$226</f>
        <v>2341349480.96886</v>
      </c>
      <c r="T18" s="887" t="n">
        <f aca="false">T126*T$226</f>
        <v>3266799204.77137</v>
      </c>
      <c r="U18" s="887" t="n">
        <f aca="false">U126*U$226</f>
        <v>2953308641.97531</v>
      </c>
      <c r="V18" s="887" t="n">
        <f aca="false">V126*V$226</f>
        <v>3292531645.56962</v>
      </c>
      <c r="W18" s="887" t="n">
        <f aca="false">W126*W$226</f>
        <v>2209695603.15671</v>
      </c>
      <c r="X18" s="887" t="n">
        <f aca="false">SUM(F18:W18)</f>
        <v>19827776971.7476</v>
      </c>
      <c r="Y18" s="888"/>
      <c r="Z18" s="888"/>
      <c r="AA18" s="888"/>
    </row>
    <row r="19" s="108" customFormat="true" ht="15" hidden="false" customHeight="false" outlineLevel="0" collapsed="false">
      <c r="A19" s="880"/>
      <c r="B19" s="884"/>
      <c r="C19" s="884"/>
      <c r="D19" s="885" t="s">
        <v>476</v>
      </c>
      <c r="E19" s="886" t="n">
        <f aca="false">X19/E$226</f>
        <v>98.9764459215433</v>
      </c>
      <c r="F19" s="887" t="n">
        <f aca="false">F127*F$226</f>
        <v>0</v>
      </c>
      <c r="G19" s="887" t="n">
        <f aca="false">G127*G$226</f>
        <v>0</v>
      </c>
      <c r="H19" s="887" t="n">
        <f aca="false">H127*H$226</f>
        <v>0</v>
      </c>
      <c r="I19" s="887" t="n">
        <f aca="false">I127*I$226</f>
        <v>0</v>
      </c>
      <c r="J19" s="887" t="n">
        <f aca="false">J127*J$226</f>
        <v>0</v>
      </c>
      <c r="K19" s="887" t="n">
        <f aca="false">K127*K$226</f>
        <v>0</v>
      </c>
      <c r="L19" s="887" t="n">
        <f aca="false">L127*L$226</f>
        <v>115554993.038856</v>
      </c>
      <c r="M19" s="887" t="n">
        <f aca="false">M127*M$226</f>
        <v>458263443.51258</v>
      </c>
      <c r="N19" s="887" t="n">
        <f aca="false">N127*N$226</f>
        <v>0</v>
      </c>
      <c r="O19" s="887" t="n">
        <f aca="false">O127*O$226</f>
        <v>566041439.476554</v>
      </c>
      <c r="P19" s="887" t="n">
        <f aca="false">P127*P$226</f>
        <v>1116988511.36641</v>
      </c>
      <c r="Q19" s="887" t="n">
        <f aca="false">Q127*Q$226</f>
        <v>970518836.305135</v>
      </c>
      <c r="R19" s="887" t="n">
        <f aca="false">R127*R$226</f>
        <v>1242754705.7066</v>
      </c>
      <c r="S19" s="887" t="n">
        <f aca="false">S127*S$226</f>
        <v>1772600619.19505</v>
      </c>
      <c r="T19" s="887" t="n">
        <f aca="false">T127*T$226</f>
        <v>1536956211.66738</v>
      </c>
      <c r="U19" s="887" t="n">
        <f aca="false">U127*U$226</f>
        <v>1858315005.92116</v>
      </c>
      <c r="V19" s="887" t="n">
        <f aca="false">V127*V$226</f>
        <v>1171893777.86393</v>
      </c>
      <c r="W19" s="887" t="n">
        <f aca="false">W127*W$226</f>
        <v>1095692206.51102</v>
      </c>
      <c r="X19" s="887" t="n">
        <f aca="false">SUM(F19:W19)</f>
        <v>11905579750.5647</v>
      </c>
      <c r="Y19" s="888"/>
      <c r="Z19" s="888"/>
      <c r="AA19" s="888"/>
    </row>
    <row r="20" s="108" customFormat="true" ht="13.5" hidden="false" customHeight="true" outlineLevel="0" collapsed="false">
      <c r="A20" s="880" t="s">
        <v>422</v>
      </c>
      <c r="B20" s="880" t="s">
        <v>477</v>
      </c>
      <c r="C20" s="889" t="s">
        <v>1065</v>
      </c>
      <c r="D20" s="885" t="s">
        <v>7</v>
      </c>
      <c r="E20" s="886" t="n">
        <f aca="false">X20/E$226</f>
        <v>4.86014232996289</v>
      </c>
      <c r="F20" s="887" t="n">
        <f aca="false">F128*F$226</f>
        <v>0</v>
      </c>
      <c r="G20" s="887" t="n">
        <f aca="false">G128*G$226</f>
        <v>0</v>
      </c>
      <c r="H20" s="887" t="n">
        <f aca="false">H128*H$226</f>
        <v>0</v>
      </c>
      <c r="I20" s="887" t="n">
        <f aca="false">I128*I$226</f>
        <v>0</v>
      </c>
      <c r="J20" s="887" t="n">
        <f aca="false">J128*J$226</f>
        <v>0</v>
      </c>
      <c r="K20" s="887" t="n">
        <f aca="false">K128*K$226</f>
        <v>0</v>
      </c>
      <c r="L20" s="887" t="n">
        <f aca="false">L128*L$226</f>
        <v>0</v>
      </c>
      <c r="M20" s="887" t="n">
        <f aca="false">M128*M$226</f>
        <v>0</v>
      </c>
      <c r="N20" s="887" t="n">
        <f aca="false">N128*N$226</f>
        <v>0</v>
      </c>
      <c r="O20" s="887" t="n">
        <f aca="false">O128*O$226</f>
        <v>48532959.3267882</v>
      </c>
      <c r="P20" s="887" t="n">
        <f aca="false">P128*P$226</f>
        <v>0</v>
      </c>
      <c r="Q20" s="887" t="n">
        <f aca="false">Q128*Q$226</f>
        <v>94670215.0614975</v>
      </c>
      <c r="R20" s="887" t="n">
        <f aca="false">R128*R$226</f>
        <v>43741620.0015774</v>
      </c>
      <c r="S20" s="887" t="n">
        <f aca="false">S128*S$226</f>
        <v>29418286.1614712</v>
      </c>
      <c r="T20" s="887" t="n">
        <f aca="false">T128*T$226</f>
        <v>110841836.734694</v>
      </c>
      <c r="U20" s="887" t="n">
        <f aca="false">U128*U$226</f>
        <v>147033430.378476</v>
      </c>
      <c r="V20" s="887" t="n">
        <f aca="false">V128*V$226</f>
        <v>101406419.04075</v>
      </c>
      <c r="W20" s="887" t="n">
        <f aca="false">W128*W$226</f>
        <v>8967173.73899119</v>
      </c>
      <c r="X20" s="887" t="n">
        <f aca="false">SUM(F20:W20)</f>
        <v>584611940.444246</v>
      </c>
      <c r="Y20" s="888"/>
      <c r="Z20" s="888"/>
      <c r="AA20" s="888"/>
    </row>
    <row r="21" s="108" customFormat="true" ht="13.5" hidden="false" customHeight="true" outlineLevel="0" collapsed="false">
      <c r="A21" s="880"/>
      <c r="B21" s="880"/>
      <c r="C21" s="880"/>
      <c r="D21" s="885" t="s">
        <v>475</v>
      </c>
      <c r="E21" s="886" t="n">
        <f aca="false">X21/E$226</f>
        <v>7.50691322664092</v>
      </c>
      <c r="F21" s="887" t="n">
        <f aca="false">F129*F$226</f>
        <v>0</v>
      </c>
      <c r="G21" s="887" t="n">
        <f aca="false">G129*G$226</f>
        <v>0</v>
      </c>
      <c r="H21" s="887" t="n">
        <f aca="false">H129*H$226</f>
        <v>0</v>
      </c>
      <c r="I21" s="887" t="n">
        <f aca="false">I129*I$226</f>
        <v>0</v>
      </c>
      <c r="J21" s="887" t="n">
        <f aca="false">J129*J$226</f>
        <v>0</v>
      </c>
      <c r="K21" s="887" t="n">
        <f aca="false">K129*K$226</f>
        <v>0</v>
      </c>
      <c r="L21" s="887" t="n">
        <f aca="false">L129*L$226</f>
        <v>0</v>
      </c>
      <c r="M21" s="887" t="n">
        <f aca="false">M129*M$226</f>
        <v>0</v>
      </c>
      <c r="N21" s="887" t="n">
        <f aca="false">N129*N$226</f>
        <v>0</v>
      </c>
      <c r="O21" s="887" t="n">
        <f aca="false">O129*O$226</f>
        <v>0</v>
      </c>
      <c r="P21" s="887" t="n">
        <f aca="false">P129*P$226</f>
        <v>0</v>
      </c>
      <c r="Q21" s="887" t="n">
        <f aca="false">Q129*Q$226</f>
        <v>204252017.380509</v>
      </c>
      <c r="R21" s="887" t="n">
        <f aca="false">R129*R$226</f>
        <v>0</v>
      </c>
      <c r="S21" s="887" t="n">
        <f aca="false">S129*S$226</f>
        <v>65037485.5824683</v>
      </c>
      <c r="T21" s="887" t="n">
        <f aca="false">T129*T$226</f>
        <v>125646123.260437</v>
      </c>
      <c r="U21" s="887" t="n">
        <f aca="false">U129*U$226</f>
        <v>241086419.753086</v>
      </c>
      <c r="V21" s="887" t="n">
        <f aca="false">V129*V$226</f>
        <v>266962025.316456</v>
      </c>
      <c r="W21" s="887" t="n">
        <f aca="false">W129*W$226</f>
        <v>0</v>
      </c>
      <c r="X21" s="887" t="n">
        <f aca="false">SUM(F21:W21)</f>
        <v>902984071.292957</v>
      </c>
      <c r="Y21" s="888"/>
      <c r="Z21" s="888"/>
      <c r="AA21" s="888"/>
    </row>
    <row r="22" s="108" customFormat="true" ht="15" hidden="false" customHeight="false" outlineLevel="0" collapsed="false">
      <c r="A22" s="880"/>
      <c r="B22" s="880"/>
      <c r="C22" s="880"/>
      <c r="D22" s="885" t="s">
        <v>476</v>
      </c>
      <c r="E22" s="886" t="n">
        <f aca="false">X22/E$226</f>
        <v>3.09120098999497</v>
      </c>
      <c r="F22" s="887" t="n">
        <f aca="false">F130*F$226</f>
        <v>0</v>
      </c>
      <c r="G22" s="887" t="n">
        <f aca="false">G130*G$226</f>
        <v>0</v>
      </c>
      <c r="H22" s="887" t="n">
        <f aca="false">H130*H$226</f>
        <v>0</v>
      </c>
      <c r="I22" s="887" t="n">
        <f aca="false">I130*I$226</f>
        <v>0</v>
      </c>
      <c r="J22" s="887" t="n">
        <f aca="false">J130*J$226</f>
        <v>0</v>
      </c>
      <c r="K22" s="887" t="n">
        <f aca="false">K130*K$226</f>
        <v>0</v>
      </c>
      <c r="L22" s="887" t="n">
        <f aca="false">L130*L$226</f>
        <v>0</v>
      </c>
      <c r="M22" s="887" t="n">
        <f aca="false">M130*M$226</f>
        <v>0</v>
      </c>
      <c r="N22" s="887" t="n">
        <f aca="false">N130*N$226</f>
        <v>0</v>
      </c>
      <c r="O22" s="887" t="n">
        <f aca="false">O130*O$226</f>
        <v>94340239.912759</v>
      </c>
      <c r="P22" s="887" t="n">
        <f aca="false">P130*P$226</f>
        <v>0</v>
      </c>
      <c r="Q22" s="887" t="n">
        <f aca="false">Q130*Q$226</f>
        <v>0</v>
      </c>
      <c r="R22" s="887" t="n">
        <f aca="false">R130*R$226</f>
        <v>82850313.7137735</v>
      </c>
      <c r="S22" s="887" t="n">
        <f aca="false">S130*S$226</f>
        <v>0</v>
      </c>
      <c r="T22" s="887" t="n">
        <f aca="false">T130*T$226</f>
        <v>99158465.2688632</v>
      </c>
      <c r="U22" s="887" t="n">
        <f aca="false">U130*U$226</f>
        <v>82591778.0409406</v>
      </c>
      <c r="V22" s="887" t="n">
        <f aca="false">V130*V$226</f>
        <v>0</v>
      </c>
      <c r="W22" s="887" t="n">
        <f aca="false">W130*W$226</f>
        <v>12890496.5471884</v>
      </c>
      <c r="X22" s="887" t="n">
        <f aca="false">SUM(F22:W22)</f>
        <v>371831293.483525</v>
      </c>
      <c r="Y22" s="888"/>
      <c r="Z22" s="888"/>
      <c r="AA22" s="888"/>
    </row>
    <row r="23" s="108" customFormat="true" ht="13.5" hidden="false" customHeight="true" outlineLevel="0" collapsed="false">
      <c r="A23" s="880" t="s">
        <v>424</v>
      </c>
      <c r="B23" s="884"/>
      <c r="C23" s="884" t="s">
        <v>425</v>
      </c>
      <c r="D23" s="885" t="s">
        <v>7</v>
      </c>
      <c r="E23" s="886" t="n">
        <f aca="false">X23/E$226</f>
        <v>13.1440308201615</v>
      </c>
      <c r="F23" s="887" t="n">
        <f aca="false">F131*F$226</f>
        <v>0</v>
      </c>
      <c r="G23" s="887" t="n">
        <f aca="false">G131*G$226</f>
        <v>0</v>
      </c>
      <c r="H23" s="887" t="n">
        <f aca="false">H131*H$226</f>
        <v>0</v>
      </c>
      <c r="I23" s="887" t="n">
        <f aca="false">I131*I$226</f>
        <v>0</v>
      </c>
      <c r="J23" s="887" t="n">
        <f aca="false">J131*J$226</f>
        <v>0</v>
      </c>
      <c r="K23" s="887" t="n">
        <f aca="false">K131*K$226</f>
        <v>0</v>
      </c>
      <c r="L23" s="887" t="n">
        <f aca="false">L131*L$226</f>
        <v>0</v>
      </c>
      <c r="M23" s="887" t="n">
        <f aca="false">M131*M$226</f>
        <v>60018091.3613749</v>
      </c>
      <c r="N23" s="887" t="n">
        <f aca="false">N131*N$226</f>
        <v>54698865.2894967</v>
      </c>
      <c r="O23" s="887" t="n">
        <f aca="false">O131*O$226</f>
        <v>48532959.3267882</v>
      </c>
      <c r="P23" s="887" t="n">
        <f aca="false">P131*P$226</f>
        <v>148171206.225681</v>
      </c>
      <c r="Q23" s="887" t="n">
        <f aca="false">Q131*Q$226</f>
        <v>142005322.592246</v>
      </c>
      <c r="R23" s="887" t="n">
        <f aca="false">R131*R$226</f>
        <v>306191340.011042</v>
      </c>
      <c r="S23" s="887" t="n">
        <f aca="false">S131*S$226</f>
        <v>176509716.968827</v>
      </c>
      <c r="T23" s="887" t="n">
        <f aca="false">T131*T$226</f>
        <v>138552295.918367</v>
      </c>
      <c r="U23" s="887" t="n">
        <f aca="false">U131*U$226</f>
        <v>73516715.189238</v>
      </c>
      <c r="V23" s="887" t="n">
        <f aca="false">V131*V$226</f>
        <v>253516047.601875</v>
      </c>
      <c r="W23" s="887" t="n">
        <f aca="false">W131*W$226</f>
        <v>179343474.779824</v>
      </c>
      <c r="X23" s="887" t="n">
        <f aca="false">SUM(F23:W23)</f>
        <v>1581056035.26476</v>
      </c>
      <c r="Y23" s="888"/>
      <c r="Z23" s="888"/>
      <c r="AA23" s="888"/>
    </row>
    <row r="24" s="108" customFormat="true" ht="13.5" hidden="false" customHeight="true" outlineLevel="0" collapsed="false">
      <c r="A24" s="880"/>
      <c r="B24" s="884"/>
      <c r="C24" s="884"/>
      <c r="D24" s="885" t="s">
        <v>475</v>
      </c>
      <c r="E24" s="886" t="n">
        <f aca="false">X24/E$226</f>
        <v>17.1010456645188</v>
      </c>
      <c r="F24" s="887" t="n">
        <f aca="false">F132*F$226</f>
        <v>0</v>
      </c>
      <c r="G24" s="887" t="n">
        <f aca="false">G132*G$226</f>
        <v>0</v>
      </c>
      <c r="H24" s="887" t="n">
        <f aca="false">H132*H$226</f>
        <v>0</v>
      </c>
      <c r="I24" s="887" t="n">
        <f aca="false">I132*I$226</f>
        <v>0</v>
      </c>
      <c r="J24" s="887" t="n">
        <f aca="false">J132*J$226</f>
        <v>0</v>
      </c>
      <c r="K24" s="887" t="n">
        <f aca="false">K132*K$226</f>
        <v>0</v>
      </c>
      <c r="L24" s="887" t="n">
        <f aca="false">L132*L$226</f>
        <v>0</v>
      </c>
      <c r="M24" s="887" t="n">
        <f aca="false">M132*M$226</f>
        <v>0</v>
      </c>
      <c r="N24" s="887" t="n">
        <f aca="false">N132*N$226</f>
        <v>112872238.232469</v>
      </c>
      <c r="O24" s="887" t="n">
        <f aca="false">O132*O$226</f>
        <v>0</v>
      </c>
      <c r="P24" s="887" t="n">
        <f aca="false">P132*P$226</f>
        <v>105222437.137331</v>
      </c>
      <c r="Q24" s="887" t="n">
        <f aca="false">Q132*Q$226</f>
        <v>306378026.070763</v>
      </c>
      <c r="R24" s="887" t="n">
        <f aca="false">R132*R$226</f>
        <v>277994987.468672</v>
      </c>
      <c r="S24" s="887" t="n">
        <f aca="false">S132*S$226</f>
        <v>325187427.912341</v>
      </c>
      <c r="T24" s="887" t="n">
        <f aca="false">T132*T$226</f>
        <v>188469184.890656</v>
      </c>
      <c r="U24" s="887" t="n">
        <f aca="false">U132*U$226</f>
        <v>60271604.9382716</v>
      </c>
      <c r="V24" s="887" t="n">
        <f aca="false">V132*V$226</f>
        <v>444936708.860759</v>
      </c>
      <c r="W24" s="887" t="n">
        <f aca="false">W132*W$226</f>
        <v>235700864.336716</v>
      </c>
      <c r="X24" s="887" t="n">
        <f aca="false">SUM(F24:W24)</f>
        <v>2057033479.84798</v>
      </c>
      <c r="Y24" s="537"/>
      <c r="Z24" s="537"/>
      <c r="AA24" s="537"/>
    </row>
    <row r="25" s="108" customFormat="true" ht="15" hidden="false" customHeight="false" outlineLevel="0" collapsed="false">
      <c r="A25" s="880"/>
      <c r="B25" s="884"/>
      <c r="C25" s="884"/>
      <c r="D25" s="885" t="s">
        <v>476</v>
      </c>
      <c r="E25" s="886" t="n">
        <f aca="false">X25/E$226</f>
        <v>10.4158404320614</v>
      </c>
      <c r="F25" s="887" t="n">
        <f aca="false">F133*F$226</f>
        <v>0</v>
      </c>
      <c r="G25" s="887" t="n">
        <f aca="false">G133*G$226</f>
        <v>0</v>
      </c>
      <c r="H25" s="887" t="n">
        <f aca="false">H133*H$226</f>
        <v>0</v>
      </c>
      <c r="I25" s="887" t="n">
        <f aca="false">I133*I$226</f>
        <v>0</v>
      </c>
      <c r="J25" s="887" t="n">
        <f aca="false">J133*J$226</f>
        <v>0</v>
      </c>
      <c r="K25" s="887" t="n">
        <f aca="false">K133*K$226</f>
        <v>0</v>
      </c>
      <c r="L25" s="887" t="n">
        <f aca="false">L133*L$226</f>
        <v>0</v>
      </c>
      <c r="M25" s="887" t="n">
        <f aca="false">M133*M$226</f>
        <v>114565860.878145</v>
      </c>
      <c r="N25" s="887" t="n">
        <f aca="false">N133*N$226</f>
        <v>0</v>
      </c>
      <c r="O25" s="887" t="n">
        <f aca="false">O133*O$226</f>
        <v>94340239.912759</v>
      </c>
      <c r="P25" s="887" t="n">
        <f aca="false">P133*P$226</f>
        <v>186164751.894402</v>
      </c>
      <c r="Q25" s="887" t="n">
        <f aca="false">Q133*Q$226</f>
        <v>0</v>
      </c>
      <c r="R25" s="887" t="n">
        <f aca="false">R133*R$226</f>
        <v>331401254.855094</v>
      </c>
      <c r="S25" s="887" t="n">
        <f aca="false">S133*S$226</f>
        <v>53715170.2786378</v>
      </c>
      <c r="T25" s="887" t="n">
        <f aca="false">T133*T$226</f>
        <v>99158465.2688632</v>
      </c>
      <c r="U25" s="887" t="n">
        <f aca="false">U133*U$226</f>
        <v>82591778.0409406</v>
      </c>
      <c r="V25" s="887" t="n">
        <f aca="false">V133*V$226</f>
        <v>136266718.356271</v>
      </c>
      <c r="W25" s="887" t="n">
        <f aca="false">W133*W$226</f>
        <v>154685958.566261</v>
      </c>
      <c r="X25" s="887" t="n">
        <f aca="false">SUM(F25:W25)</f>
        <v>1252890198.05137</v>
      </c>
      <c r="Y25" s="537"/>
      <c r="Z25" s="537"/>
      <c r="AA25" s="537"/>
    </row>
    <row r="26" s="108" customFormat="true" ht="13.5" hidden="false" customHeight="true" outlineLevel="0" collapsed="false">
      <c r="A26" s="880" t="s">
        <v>426</v>
      </c>
      <c r="B26" s="884"/>
      <c r="C26" s="889" t="s">
        <v>1066</v>
      </c>
      <c r="D26" s="885" t="s">
        <v>7</v>
      </c>
      <c r="E26" s="886" t="n">
        <f aca="false">X26/E$226</f>
        <v>12.7656886363663</v>
      </c>
      <c r="F26" s="887" t="n">
        <f aca="false">F134*F$226</f>
        <v>0</v>
      </c>
      <c r="G26" s="887" t="n">
        <f aca="false">G134*G$226</f>
        <v>0</v>
      </c>
      <c r="H26" s="887" t="n">
        <f aca="false">H134*H$226</f>
        <v>0</v>
      </c>
      <c r="I26" s="887" t="n">
        <f aca="false">I134*I$226</f>
        <v>0</v>
      </c>
      <c r="J26" s="887" t="n">
        <f aca="false">J134*J$226</f>
        <v>0</v>
      </c>
      <c r="K26" s="887" t="n">
        <f aca="false">K134*K$226</f>
        <v>0</v>
      </c>
      <c r="L26" s="887" t="n">
        <f aca="false">L134*L$226</f>
        <v>60030245.2495233</v>
      </c>
      <c r="M26" s="887" t="n">
        <f aca="false">M134*M$226</f>
        <v>0</v>
      </c>
      <c r="N26" s="887" t="n">
        <f aca="false">N134*N$226</f>
        <v>54698865.2894967</v>
      </c>
      <c r="O26" s="887" t="n">
        <f aca="false">O134*O$226</f>
        <v>0</v>
      </c>
      <c r="P26" s="887" t="n">
        <f aca="false">P134*P$226</f>
        <v>49390402.075227</v>
      </c>
      <c r="Q26" s="887" t="n">
        <f aca="false">Q134*Q$226</f>
        <v>142005322.592246</v>
      </c>
      <c r="R26" s="887" t="n">
        <f aca="false">R134*R$226</f>
        <v>43741620.0015774</v>
      </c>
      <c r="S26" s="887" t="n">
        <f aca="false">S134*S$226</f>
        <v>294182861.614712</v>
      </c>
      <c r="T26" s="887" t="n">
        <f aca="false">T134*T$226</f>
        <v>166262755.102041</v>
      </c>
      <c r="U26" s="887" t="n">
        <f aca="false">U134*U$226</f>
        <v>343078004.216444</v>
      </c>
      <c r="V26" s="887" t="n">
        <f aca="false">V134*V$226</f>
        <v>202812838.0815</v>
      </c>
      <c r="W26" s="887" t="n">
        <f aca="false">W134*W$226</f>
        <v>179343474.779824</v>
      </c>
      <c r="X26" s="887" t="n">
        <f aca="false">SUM(F26:W26)</f>
        <v>1535546389.00259</v>
      </c>
      <c r="Y26" s="537"/>
      <c r="Z26" s="537"/>
      <c r="AA26" s="537"/>
    </row>
    <row r="27" s="108" customFormat="true" ht="13.5" hidden="false" customHeight="true" outlineLevel="0" collapsed="false">
      <c r="A27" s="880"/>
      <c r="B27" s="884"/>
      <c r="C27" s="884"/>
      <c r="D27" s="885" t="s">
        <v>475</v>
      </c>
      <c r="E27" s="886" t="n">
        <f aca="false">X27/E$226</f>
        <v>16.0487444122332</v>
      </c>
      <c r="F27" s="887" t="n">
        <f aca="false">F135*F$226</f>
        <v>0</v>
      </c>
      <c r="G27" s="887" t="n">
        <f aca="false">G135*G$226</f>
        <v>0</v>
      </c>
      <c r="H27" s="887" t="n">
        <f aca="false">H135*H$226</f>
        <v>0</v>
      </c>
      <c r="I27" s="887" t="n">
        <f aca="false">I135*I$226</f>
        <v>0</v>
      </c>
      <c r="J27" s="887" t="n">
        <f aca="false">J135*J$226</f>
        <v>0</v>
      </c>
      <c r="K27" s="887" t="n">
        <f aca="false">K135*K$226</f>
        <v>0</v>
      </c>
      <c r="L27" s="887" t="n">
        <f aca="false">L135*L$226</f>
        <v>0</v>
      </c>
      <c r="M27" s="887" t="n">
        <f aca="false">M135*M$226</f>
        <v>0</v>
      </c>
      <c r="N27" s="887" t="n">
        <f aca="false">N135*N$226</f>
        <v>112872238.232469</v>
      </c>
      <c r="O27" s="887" t="n">
        <f aca="false">O135*O$226</f>
        <v>0</v>
      </c>
      <c r="P27" s="887" t="n">
        <f aca="false">P135*P$226</f>
        <v>0</v>
      </c>
      <c r="Q27" s="887" t="n">
        <f aca="false">Q135*Q$226</f>
        <v>102126008.690255</v>
      </c>
      <c r="R27" s="887" t="n">
        <f aca="false">R135*R$226</f>
        <v>92664995.8228906</v>
      </c>
      <c r="S27" s="887" t="n">
        <f aca="false">S135*S$226</f>
        <v>325187427.912341</v>
      </c>
      <c r="T27" s="887" t="n">
        <f aca="false">T135*T$226</f>
        <v>314115308.151094</v>
      </c>
      <c r="U27" s="887" t="n">
        <f aca="false">U135*U$226</f>
        <v>421901234.567901</v>
      </c>
      <c r="V27" s="887" t="n">
        <f aca="false">V135*V$226</f>
        <v>266962025.316456</v>
      </c>
      <c r="W27" s="887" t="n">
        <f aca="false">W135*W$226</f>
        <v>294626080.420894</v>
      </c>
      <c r="X27" s="887" t="n">
        <f aca="false">SUM(F27:W27)</f>
        <v>1930455319.1143</v>
      </c>
      <c r="Y27" s="537"/>
      <c r="Z27" s="537"/>
      <c r="AA27" s="537"/>
    </row>
    <row r="28" s="108" customFormat="true" ht="15" hidden="false" customHeight="false" outlineLevel="0" collapsed="false">
      <c r="A28" s="880"/>
      <c r="B28" s="884"/>
      <c r="C28" s="884"/>
      <c r="D28" s="885" t="s">
        <v>476</v>
      </c>
      <c r="E28" s="886" t="n">
        <f aca="false">X28/E$226</f>
        <v>10.6806776617064</v>
      </c>
      <c r="F28" s="887" t="n">
        <f aca="false">F136*F$226</f>
        <v>0</v>
      </c>
      <c r="G28" s="887" t="n">
        <f aca="false">G136*G$226</f>
        <v>0</v>
      </c>
      <c r="H28" s="887" t="n">
        <f aca="false">H136*H$226</f>
        <v>0</v>
      </c>
      <c r="I28" s="887" t="n">
        <f aca="false">I136*I$226</f>
        <v>0</v>
      </c>
      <c r="J28" s="887" t="n">
        <f aca="false">J136*J$226</f>
        <v>0</v>
      </c>
      <c r="K28" s="887" t="n">
        <f aca="false">K136*K$226</f>
        <v>0</v>
      </c>
      <c r="L28" s="887" t="n">
        <f aca="false">L136*L$226</f>
        <v>115554993.038856</v>
      </c>
      <c r="M28" s="887" t="n">
        <f aca="false">M136*M$226</f>
        <v>0</v>
      </c>
      <c r="N28" s="887" t="n">
        <f aca="false">N136*N$226</f>
        <v>0</v>
      </c>
      <c r="O28" s="887" t="n">
        <f aca="false">O136*O$226</f>
        <v>0</v>
      </c>
      <c r="P28" s="887" t="n">
        <f aca="false">P136*P$226</f>
        <v>93082375.9472012</v>
      </c>
      <c r="Q28" s="887" t="n">
        <f aca="false">Q136*Q$226</f>
        <v>176457970.237297</v>
      </c>
      <c r="R28" s="887" t="n">
        <f aca="false">R136*R$226</f>
        <v>0</v>
      </c>
      <c r="S28" s="887" t="n">
        <f aca="false">S136*S$226</f>
        <v>268575851.393189</v>
      </c>
      <c r="T28" s="887" t="n">
        <f aca="false">T136*T$226</f>
        <v>49579232.6344316</v>
      </c>
      <c r="U28" s="887" t="n">
        <f aca="false">U136*U$226</f>
        <v>289071223.143292</v>
      </c>
      <c r="V28" s="887" t="n">
        <f aca="false">V136*V$226</f>
        <v>163520062.027525</v>
      </c>
      <c r="W28" s="887" t="n">
        <f aca="false">W136*W$226</f>
        <v>128904965.471884</v>
      </c>
      <c r="X28" s="887" t="n">
        <f aca="false">SUM(F28:W28)</f>
        <v>1284746673.89368</v>
      </c>
      <c r="Y28" s="537"/>
      <c r="Z28" s="537"/>
      <c r="AA28" s="537"/>
    </row>
    <row r="29" s="108" customFormat="true" ht="13.5" hidden="false" customHeight="true" outlineLevel="0" collapsed="false">
      <c r="A29" s="880" t="s">
        <v>428</v>
      </c>
      <c r="B29" s="884"/>
      <c r="C29" s="889" t="s">
        <v>1067</v>
      </c>
      <c r="D29" s="885" t="s">
        <v>7</v>
      </c>
      <c r="E29" s="886" t="n">
        <f aca="false">X29/E$226</f>
        <v>5.77495499486915</v>
      </c>
      <c r="F29" s="887" t="n">
        <f aca="false">F137*F$226</f>
        <v>0</v>
      </c>
      <c r="G29" s="887" t="n">
        <f aca="false">G137*G$226</f>
        <v>0</v>
      </c>
      <c r="H29" s="887" t="n">
        <f aca="false">H137*H$226</f>
        <v>0</v>
      </c>
      <c r="I29" s="887" t="n">
        <f aca="false">I137*I$226</f>
        <v>0</v>
      </c>
      <c r="J29" s="887" t="n">
        <f aca="false">J137*J$226</f>
        <v>0</v>
      </c>
      <c r="K29" s="887" t="n">
        <f aca="false">K137*K$226</f>
        <v>0</v>
      </c>
      <c r="L29" s="887" t="n">
        <f aca="false">L137*L$226</f>
        <v>0</v>
      </c>
      <c r="M29" s="887" t="n">
        <f aca="false">M137*M$226</f>
        <v>0</v>
      </c>
      <c r="N29" s="887" t="n">
        <f aca="false">N137*N$226</f>
        <v>0</v>
      </c>
      <c r="O29" s="887" t="n">
        <f aca="false">O137*O$226</f>
        <v>0</v>
      </c>
      <c r="P29" s="887" t="n">
        <f aca="false">P137*P$226</f>
        <v>98780804.150454</v>
      </c>
      <c r="Q29" s="887" t="n">
        <f aca="false">Q137*Q$226</f>
        <v>47335107.5307488</v>
      </c>
      <c r="R29" s="887" t="n">
        <f aca="false">R137*R$226</f>
        <v>174966480.00631</v>
      </c>
      <c r="S29" s="887" t="n">
        <f aca="false">S137*S$226</f>
        <v>58836572.3229425</v>
      </c>
      <c r="T29" s="887" t="n">
        <f aca="false">T137*T$226</f>
        <v>110841836.734694</v>
      </c>
      <c r="U29" s="887" t="n">
        <f aca="false">U137*U$226</f>
        <v>73516715.189238</v>
      </c>
      <c r="V29" s="887" t="n">
        <f aca="false">V137*V$226</f>
        <v>67604279.3605001</v>
      </c>
      <c r="W29" s="887" t="n">
        <f aca="false">W137*W$226</f>
        <v>62770216.1729383</v>
      </c>
      <c r="X29" s="887" t="n">
        <f aca="false">SUM(F29:W29)</f>
        <v>694652011.467825</v>
      </c>
      <c r="Y29" s="537"/>
      <c r="Z29" s="537"/>
      <c r="AA29" s="537"/>
    </row>
    <row r="30" s="108" customFormat="true" ht="13.5" hidden="false" customHeight="true" outlineLevel="0" collapsed="false">
      <c r="A30" s="880"/>
      <c r="B30" s="884"/>
      <c r="C30" s="884"/>
      <c r="D30" s="885" t="s">
        <v>475</v>
      </c>
      <c r="E30" s="886" t="n">
        <f aca="false">X30/E$226</f>
        <v>9.25210234514261</v>
      </c>
      <c r="F30" s="887" t="n">
        <f aca="false">F138*F$226</f>
        <v>0</v>
      </c>
      <c r="G30" s="887" t="n">
        <f aca="false">G138*G$226</f>
        <v>0</v>
      </c>
      <c r="H30" s="887" t="n">
        <f aca="false">H138*H$226</f>
        <v>0</v>
      </c>
      <c r="I30" s="887" t="n">
        <f aca="false">I138*I$226</f>
        <v>0</v>
      </c>
      <c r="J30" s="887" t="n">
        <f aca="false">J138*J$226</f>
        <v>0</v>
      </c>
      <c r="K30" s="887" t="n">
        <f aca="false">K138*K$226</f>
        <v>0</v>
      </c>
      <c r="L30" s="887" t="n">
        <f aca="false">L138*L$226</f>
        <v>0</v>
      </c>
      <c r="M30" s="887" t="n">
        <f aca="false">M138*M$226</f>
        <v>0</v>
      </c>
      <c r="N30" s="887" t="n">
        <f aca="false">N138*N$226</f>
        <v>0</v>
      </c>
      <c r="O30" s="887" t="n">
        <f aca="false">O138*O$226</f>
        <v>0</v>
      </c>
      <c r="P30" s="887" t="n">
        <f aca="false">P138*P$226</f>
        <v>210444874.274661</v>
      </c>
      <c r="Q30" s="887" t="n">
        <f aca="false">Q138*Q$226</f>
        <v>102126008.690255</v>
      </c>
      <c r="R30" s="887" t="n">
        <f aca="false">R138*R$226</f>
        <v>370659983.291562</v>
      </c>
      <c r="S30" s="887" t="n">
        <f aca="false">S138*S$226</f>
        <v>65037485.5824683</v>
      </c>
      <c r="T30" s="887" t="n">
        <f aca="false">T138*T$226</f>
        <v>125646123.260437</v>
      </c>
      <c r="U30" s="887" t="n">
        <f aca="false">U138*U$226</f>
        <v>120543209.876543</v>
      </c>
      <c r="V30" s="887" t="n">
        <f aca="false">V138*V$226</f>
        <v>88987341.7721519</v>
      </c>
      <c r="W30" s="887" t="n">
        <f aca="false">W138*W$226</f>
        <v>29462608.0420894</v>
      </c>
      <c r="X30" s="887" t="n">
        <f aca="false">SUM(F30:W30)</f>
        <v>1112907634.79017</v>
      </c>
      <c r="Y30" s="537"/>
      <c r="Z30" s="537"/>
      <c r="AA30" s="537"/>
    </row>
    <row r="31" s="108" customFormat="true" ht="15" hidden="false" customHeight="false" outlineLevel="0" collapsed="false">
      <c r="A31" s="880"/>
      <c r="B31" s="884"/>
      <c r="C31" s="884"/>
      <c r="D31" s="885" t="s">
        <v>476</v>
      </c>
      <c r="E31" s="886" t="n">
        <f aca="false">X31/E$226</f>
        <v>2.71034435303574</v>
      </c>
      <c r="F31" s="887" t="n">
        <f aca="false">F139*F$226</f>
        <v>0</v>
      </c>
      <c r="G31" s="887" t="n">
        <f aca="false">G139*G$226</f>
        <v>0</v>
      </c>
      <c r="H31" s="887" t="n">
        <f aca="false">H139*H$226</f>
        <v>0</v>
      </c>
      <c r="I31" s="887" t="n">
        <f aca="false">I139*I$226</f>
        <v>0</v>
      </c>
      <c r="J31" s="887" t="n">
        <f aca="false">J139*J$226</f>
        <v>0</v>
      </c>
      <c r="K31" s="887" t="n">
        <f aca="false">K139*K$226</f>
        <v>0</v>
      </c>
      <c r="L31" s="887" t="n">
        <f aca="false">L139*L$226</f>
        <v>0</v>
      </c>
      <c r="M31" s="887" t="n">
        <f aca="false">M139*M$226</f>
        <v>0</v>
      </c>
      <c r="N31" s="887" t="n">
        <f aca="false">N139*N$226</f>
        <v>0</v>
      </c>
      <c r="O31" s="887" t="n">
        <f aca="false">O139*O$226</f>
        <v>0</v>
      </c>
      <c r="P31" s="887" t="n">
        <f aca="false">P139*P$226</f>
        <v>0</v>
      </c>
      <c r="Q31" s="887" t="n">
        <f aca="false">Q139*Q$226</f>
        <v>0</v>
      </c>
      <c r="R31" s="887" t="n">
        <f aca="false">R139*R$226</f>
        <v>0</v>
      </c>
      <c r="S31" s="887" t="n">
        <f aca="false">S139*S$226</f>
        <v>53715170.2786378</v>
      </c>
      <c r="T31" s="887" t="n">
        <f aca="false">T139*T$226</f>
        <v>99158465.2688632</v>
      </c>
      <c r="U31" s="887" t="n">
        <f aca="false">U139*U$226</f>
        <v>41295889.0204703</v>
      </c>
      <c r="V31" s="887" t="n">
        <f aca="false">V139*V$226</f>
        <v>54506687.3425082</v>
      </c>
      <c r="W31" s="887" t="n">
        <f aca="false">W139*W$226</f>
        <v>77342979.2831306</v>
      </c>
      <c r="X31" s="887" t="n">
        <f aca="false">SUM(F31:W31)</f>
        <v>326019191.19361</v>
      </c>
      <c r="Y31" s="537"/>
      <c r="Z31" s="537"/>
      <c r="AA31" s="537"/>
    </row>
    <row r="32" s="108" customFormat="true" ht="13.5" hidden="false" customHeight="true" outlineLevel="0" collapsed="false">
      <c r="A32" s="880" t="s">
        <v>430</v>
      </c>
      <c r="B32" s="884"/>
      <c r="C32" s="889" t="s">
        <v>1068</v>
      </c>
      <c r="D32" s="885" t="s">
        <v>7</v>
      </c>
      <c r="E32" s="886" t="n">
        <f aca="false">X32/E$226</f>
        <v>6.65784146944439</v>
      </c>
      <c r="F32" s="887" t="n">
        <f aca="false">F140*F$226</f>
        <v>0</v>
      </c>
      <c r="G32" s="887" t="n">
        <f aca="false">G140*G$226</f>
        <v>0</v>
      </c>
      <c r="H32" s="887" t="n">
        <f aca="false">H140*H$226</f>
        <v>0</v>
      </c>
      <c r="I32" s="887" t="n">
        <f aca="false">I140*I$226</f>
        <v>0</v>
      </c>
      <c r="J32" s="887" t="n">
        <f aca="false">J140*J$226</f>
        <v>0</v>
      </c>
      <c r="K32" s="887" t="n">
        <f aca="false">K140*K$226</f>
        <v>0</v>
      </c>
      <c r="L32" s="887" t="n">
        <f aca="false">L140*L$226</f>
        <v>0</v>
      </c>
      <c r="M32" s="887" t="n">
        <f aca="false">M140*M$226</f>
        <v>0</v>
      </c>
      <c r="N32" s="887" t="n">
        <f aca="false">N140*N$226</f>
        <v>0</v>
      </c>
      <c r="O32" s="887" t="n">
        <f aca="false">O140*O$226</f>
        <v>0</v>
      </c>
      <c r="P32" s="887" t="n">
        <f aca="false">P140*P$226</f>
        <v>0</v>
      </c>
      <c r="Q32" s="887" t="n">
        <f aca="false">Q140*Q$226</f>
        <v>47335107.5307488</v>
      </c>
      <c r="R32" s="887" t="n">
        <f aca="false">R140*R$226</f>
        <v>131224860.004732</v>
      </c>
      <c r="S32" s="887" t="n">
        <f aca="false">S140*S$226</f>
        <v>205928003.130299</v>
      </c>
      <c r="T32" s="887" t="n">
        <f aca="false">T140*T$226</f>
        <v>83131377.5510204</v>
      </c>
      <c r="U32" s="887" t="n">
        <f aca="false">U140*U$226</f>
        <v>73516715.189238</v>
      </c>
      <c r="V32" s="887" t="n">
        <f aca="false">V140*V$226</f>
        <v>152109628.561125</v>
      </c>
      <c r="W32" s="887" t="n">
        <f aca="false">W140*W$226</f>
        <v>107606084.867894</v>
      </c>
      <c r="X32" s="887" t="n">
        <f aca="false">SUM(F32:W32)</f>
        <v>800851776.835058</v>
      </c>
      <c r="Y32" s="537"/>
      <c r="Z32" s="537"/>
      <c r="AA32" s="537"/>
    </row>
    <row r="33" s="108" customFormat="true" ht="13.5" hidden="false" customHeight="true" outlineLevel="0" collapsed="false">
      <c r="A33" s="880"/>
      <c r="B33" s="884"/>
      <c r="C33" s="884"/>
      <c r="D33" s="885" t="s">
        <v>475</v>
      </c>
      <c r="E33" s="886" t="n">
        <f aca="false">X33/E$226</f>
        <v>12.0299486976935</v>
      </c>
      <c r="F33" s="887" t="n">
        <f aca="false">F141*F$226</f>
        <v>0</v>
      </c>
      <c r="G33" s="887" t="n">
        <f aca="false">G141*G$226</f>
        <v>0</v>
      </c>
      <c r="H33" s="887" t="n">
        <f aca="false">H141*H$226</f>
        <v>0</v>
      </c>
      <c r="I33" s="887" t="n">
        <f aca="false">I141*I$226</f>
        <v>0</v>
      </c>
      <c r="J33" s="887" t="n">
        <f aca="false">J141*J$226</f>
        <v>0</v>
      </c>
      <c r="K33" s="887" t="n">
        <f aca="false">K141*K$226</f>
        <v>0</v>
      </c>
      <c r="L33" s="887" t="n">
        <f aca="false">L141*L$226</f>
        <v>0</v>
      </c>
      <c r="M33" s="887" t="n">
        <f aca="false">M141*M$226</f>
        <v>0</v>
      </c>
      <c r="N33" s="887" t="n">
        <f aca="false">N141*N$226</f>
        <v>0</v>
      </c>
      <c r="O33" s="887" t="n">
        <f aca="false">O141*O$226</f>
        <v>0</v>
      </c>
      <c r="P33" s="887" t="n">
        <f aca="false">P141*P$226</f>
        <v>0</v>
      </c>
      <c r="Q33" s="887" t="n">
        <f aca="false">Q141*Q$226</f>
        <v>102126008.690255</v>
      </c>
      <c r="R33" s="887" t="n">
        <f aca="false">R141*R$226</f>
        <v>277994987.468672</v>
      </c>
      <c r="S33" s="887" t="n">
        <f aca="false">S141*S$226</f>
        <v>390224913.49481</v>
      </c>
      <c r="T33" s="887" t="n">
        <f aca="false">T141*T$226</f>
        <v>188469184.890656</v>
      </c>
      <c r="U33" s="887" t="n">
        <f aca="false">U141*U$226</f>
        <v>0</v>
      </c>
      <c r="V33" s="887" t="n">
        <f aca="false">V141*V$226</f>
        <v>311455696.202532</v>
      </c>
      <c r="W33" s="887" t="n">
        <f aca="false">W141*W$226</f>
        <v>176775648.252537</v>
      </c>
      <c r="X33" s="887" t="n">
        <f aca="false">SUM(F33:W33)</f>
        <v>1447046438.99946</v>
      </c>
      <c r="Y33" s="537"/>
      <c r="Z33" s="537"/>
      <c r="AA33" s="537"/>
    </row>
    <row r="34" s="108" customFormat="true" ht="15" hidden="false" customHeight="false" outlineLevel="0" collapsed="false">
      <c r="A34" s="880"/>
      <c r="B34" s="884"/>
      <c r="C34" s="884"/>
      <c r="D34" s="885" t="s">
        <v>476</v>
      </c>
      <c r="E34" s="886" t="n">
        <f aca="false">X34/E$226</f>
        <v>2.57261802161237</v>
      </c>
      <c r="F34" s="887" t="n">
        <f aca="false">F142*F$226</f>
        <v>0</v>
      </c>
      <c r="G34" s="887" t="n">
        <f aca="false">G142*G$226</f>
        <v>0</v>
      </c>
      <c r="H34" s="887" t="n">
        <f aca="false">H142*H$226</f>
        <v>0</v>
      </c>
      <c r="I34" s="887" t="n">
        <f aca="false">I142*I$226</f>
        <v>0</v>
      </c>
      <c r="J34" s="887" t="n">
        <f aca="false">J142*J$226</f>
        <v>0</v>
      </c>
      <c r="K34" s="887" t="n">
        <f aca="false">K142*K$226</f>
        <v>0</v>
      </c>
      <c r="L34" s="887" t="n">
        <f aca="false">L142*L$226</f>
        <v>0</v>
      </c>
      <c r="M34" s="887" t="n">
        <f aca="false">M142*M$226</f>
        <v>0</v>
      </c>
      <c r="N34" s="887" t="n">
        <f aca="false">N142*N$226</f>
        <v>0</v>
      </c>
      <c r="O34" s="887" t="n">
        <f aca="false">O142*O$226</f>
        <v>0</v>
      </c>
      <c r="P34" s="887" t="n">
        <f aca="false">P142*P$226</f>
        <v>0</v>
      </c>
      <c r="Q34" s="887" t="n">
        <f aca="false">Q142*Q$226</f>
        <v>0</v>
      </c>
      <c r="R34" s="887" t="n">
        <f aca="false">R142*R$226</f>
        <v>0</v>
      </c>
      <c r="S34" s="887" t="n">
        <f aca="false">S142*S$226</f>
        <v>53715170.2786378</v>
      </c>
      <c r="T34" s="887" t="n">
        <f aca="false">T142*T$226</f>
        <v>0</v>
      </c>
      <c r="U34" s="887" t="n">
        <f aca="false">U142*U$226</f>
        <v>123887667.061411</v>
      </c>
      <c r="V34" s="887" t="n">
        <f aca="false">V142*V$226</f>
        <v>54506687.3425082</v>
      </c>
      <c r="W34" s="887" t="n">
        <f aca="false">W142*W$226</f>
        <v>77342979.2831306</v>
      </c>
      <c r="X34" s="887" t="n">
        <f aca="false">SUM(F34:W34)</f>
        <v>309452503.965688</v>
      </c>
      <c r="Y34" s="537"/>
      <c r="Z34" s="537"/>
      <c r="AA34" s="537"/>
    </row>
    <row r="35" s="108" customFormat="true" ht="13.5" hidden="false" customHeight="true" outlineLevel="0" collapsed="false">
      <c r="A35" s="880" t="s">
        <v>432</v>
      </c>
      <c r="B35" s="884"/>
      <c r="C35" s="889" t="s">
        <v>1069</v>
      </c>
      <c r="D35" s="885" t="s">
        <v>7</v>
      </c>
      <c r="E35" s="886" t="n">
        <f aca="false">X35/E$226</f>
        <v>4.00985315861567</v>
      </c>
      <c r="F35" s="887" t="n">
        <f aca="false">F143*F$226</f>
        <v>0</v>
      </c>
      <c r="G35" s="887" t="n">
        <f aca="false">G143*G$226</f>
        <v>0</v>
      </c>
      <c r="H35" s="887" t="n">
        <f aca="false">H143*H$226</f>
        <v>0</v>
      </c>
      <c r="I35" s="887" t="n">
        <f aca="false">I143*I$226</f>
        <v>0</v>
      </c>
      <c r="J35" s="887" t="n">
        <f aca="false">J143*J$226</f>
        <v>0</v>
      </c>
      <c r="K35" s="887" t="n">
        <f aca="false">K143*K$226</f>
        <v>0</v>
      </c>
      <c r="L35" s="887" t="n">
        <f aca="false">L143*L$226</f>
        <v>0</v>
      </c>
      <c r="M35" s="887" t="n">
        <f aca="false">M143*M$226</f>
        <v>0</v>
      </c>
      <c r="N35" s="887" t="n">
        <f aca="false">N143*N$226</f>
        <v>0</v>
      </c>
      <c r="O35" s="887" t="n">
        <f aca="false">O143*O$226</f>
        <v>0</v>
      </c>
      <c r="P35" s="887" t="n">
        <f aca="false">P143*P$226</f>
        <v>0</v>
      </c>
      <c r="Q35" s="887" t="n">
        <f aca="false">Q143*Q$226</f>
        <v>0</v>
      </c>
      <c r="R35" s="887" t="n">
        <f aca="false">R143*R$226</f>
        <v>131224860.004732</v>
      </c>
      <c r="S35" s="887" t="n">
        <f aca="false">S143*S$226</f>
        <v>29418286.1614712</v>
      </c>
      <c r="T35" s="887" t="n">
        <f aca="false">T143*T$226</f>
        <v>27710459.1836735</v>
      </c>
      <c r="U35" s="887" t="n">
        <f aca="false">U143*U$226</f>
        <v>171539002.108222</v>
      </c>
      <c r="V35" s="887" t="n">
        <f aca="false">V143*V$226</f>
        <v>50703209.5203751</v>
      </c>
      <c r="W35" s="887" t="n">
        <f aca="false">W143*W$226</f>
        <v>71737389.9119296</v>
      </c>
      <c r="X35" s="887" t="n">
        <f aca="false">SUM(F35:W35)</f>
        <v>482333206.890404</v>
      </c>
      <c r="Y35" s="537"/>
      <c r="Z35" s="537"/>
      <c r="AA35" s="537"/>
    </row>
    <row r="36" s="108" customFormat="true" ht="13.5" hidden="false" customHeight="true" outlineLevel="0" collapsed="false">
      <c r="A36" s="880"/>
      <c r="B36" s="884"/>
      <c r="C36" s="884"/>
      <c r="D36" s="885" t="s">
        <v>475</v>
      </c>
      <c r="E36" s="886" t="n">
        <f aca="false">X36/E$226</f>
        <v>4.57031169703877</v>
      </c>
      <c r="F36" s="887" t="n">
        <f aca="false">F144*F$226</f>
        <v>0</v>
      </c>
      <c r="G36" s="887" t="n">
        <f aca="false">G144*G$226</f>
        <v>0</v>
      </c>
      <c r="H36" s="887" t="n">
        <f aca="false">H144*H$226</f>
        <v>0</v>
      </c>
      <c r="I36" s="887" t="n">
        <f aca="false">I144*I$226</f>
        <v>0</v>
      </c>
      <c r="J36" s="887" t="n">
        <f aca="false">J144*J$226</f>
        <v>0</v>
      </c>
      <c r="K36" s="887" t="n">
        <f aca="false">K144*K$226</f>
        <v>0</v>
      </c>
      <c r="L36" s="887" t="n">
        <f aca="false">L144*L$226</f>
        <v>0</v>
      </c>
      <c r="M36" s="887" t="n">
        <f aca="false">M144*M$226</f>
        <v>0</v>
      </c>
      <c r="N36" s="887" t="n">
        <f aca="false">N144*N$226</f>
        <v>0</v>
      </c>
      <c r="O36" s="887" t="n">
        <f aca="false">O144*O$226</f>
        <v>0</v>
      </c>
      <c r="P36" s="887" t="n">
        <f aca="false">P144*P$226</f>
        <v>0</v>
      </c>
      <c r="Q36" s="887" t="n">
        <f aca="false">Q144*Q$226</f>
        <v>0</v>
      </c>
      <c r="R36" s="887" t="n">
        <f aca="false">R144*R$226</f>
        <v>277994987.468672</v>
      </c>
      <c r="S36" s="887" t="n">
        <f aca="false">S144*S$226</f>
        <v>0</v>
      </c>
      <c r="T36" s="887" t="n">
        <f aca="false">T144*T$226</f>
        <v>62823061.6302187</v>
      </c>
      <c r="U36" s="887" t="n">
        <f aca="false">U144*U$226</f>
        <v>120543209.876543</v>
      </c>
      <c r="V36" s="887" t="n">
        <f aca="false">V144*V$226</f>
        <v>0</v>
      </c>
      <c r="W36" s="887" t="n">
        <f aca="false">W144*W$226</f>
        <v>88387824.1262683</v>
      </c>
      <c r="X36" s="887" t="n">
        <f aca="false">SUM(F36:W36)</f>
        <v>549749083.101702</v>
      </c>
      <c r="Y36" s="537"/>
      <c r="Z36" s="537"/>
      <c r="AA36" s="537"/>
    </row>
    <row r="37" s="108" customFormat="true" ht="15" hidden="false" customHeight="false" outlineLevel="0" collapsed="false">
      <c r="A37" s="880"/>
      <c r="B37" s="884"/>
      <c r="C37" s="884"/>
      <c r="D37" s="885" t="s">
        <v>476</v>
      </c>
      <c r="E37" s="886" t="n">
        <f aca="false">X37/E$226</f>
        <v>3.37864548231059</v>
      </c>
      <c r="F37" s="887" t="n">
        <f aca="false">F145*F$226</f>
        <v>0</v>
      </c>
      <c r="G37" s="887" t="n">
        <f aca="false">G145*G$226</f>
        <v>0</v>
      </c>
      <c r="H37" s="887" t="n">
        <f aca="false">H145*H$226</f>
        <v>0</v>
      </c>
      <c r="I37" s="887" t="n">
        <f aca="false">I145*I$226</f>
        <v>0</v>
      </c>
      <c r="J37" s="887" t="n">
        <f aca="false">J145*J$226</f>
        <v>0</v>
      </c>
      <c r="K37" s="887" t="n">
        <f aca="false">K145*K$226</f>
        <v>0</v>
      </c>
      <c r="L37" s="887" t="n">
        <f aca="false">L145*L$226</f>
        <v>0</v>
      </c>
      <c r="M37" s="887" t="n">
        <f aca="false">M145*M$226</f>
        <v>0</v>
      </c>
      <c r="N37" s="887" t="n">
        <f aca="false">N145*N$226</f>
        <v>0</v>
      </c>
      <c r="O37" s="887" t="n">
        <f aca="false">O145*O$226</f>
        <v>0</v>
      </c>
      <c r="P37" s="887" t="n">
        <f aca="false">P145*P$226</f>
        <v>0</v>
      </c>
      <c r="Q37" s="887" t="n">
        <f aca="false">Q145*Q$226</f>
        <v>0</v>
      </c>
      <c r="R37" s="887" t="n">
        <f aca="false">R145*R$226</f>
        <v>0</v>
      </c>
      <c r="S37" s="887" t="n">
        <f aca="false">S145*S$226</f>
        <v>53715170.2786378</v>
      </c>
      <c r="T37" s="887" t="n">
        <f aca="false">T145*T$226</f>
        <v>0</v>
      </c>
      <c r="U37" s="887" t="n">
        <f aca="false">U145*U$226</f>
        <v>206479445.102352</v>
      </c>
      <c r="V37" s="887" t="n">
        <f aca="false">V145*V$226</f>
        <v>81760031.0137624</v>
      </c>
      <c r="W37" s="887" t="n">
        <f aca="false">W145*W$226</f>
        <v>64452482.7359421</v>
      </c>
      <c r="X37" s="887" t="n">
        <f aca="false">SUM(F37:W37)</f>
        <v>406407129.130694</v>
      </c>
      <c r="Y37" s="537"/>
      <c r="Z37" s="537"/>
      <c r="AA37" s="537"/>
    </row>
    <row r="38" s="108" customFormat="true" ht="13.5" hidden="false" customHeight="true" outlineLevel="0" collapsed="false">
      <c r="A38" s="880" t="s">
        <v>434</v>
      </c>
      <c r="B38" s="884"/>
      <c r="C38" s="884" t="s">
        <v>435</v>
      </c>
      <c r="D38" s="885" t="s">
        <v>7</v>
      </c>
      <c r="E38" s="886" t="n">
        <f aca="false">X38/E$226</f>
        <v>10.7338678581189</v>
      </c>
      <c r="F38" s="887" t="n">
        <f aca="false">F146*F$226</f>
        <v>0</v>
      </c>
      <c r="G38" s="887" t="n">
        <f aca="false">G146*G$226</f>
        <v>0</v>
      </c>
      <c r="H38" s="887" t="n">
        <f aca="false">H146*H$226</f>
        <v>0</v>
      </c>
      <c r="I38" s="887" t="n">
        <f aca="false">I146*I$226</f>
        <v>0</v>
      </c>
      <c r="J38" s="887" t="n">
        <f aca="false">J146*J$226</f>
        <v>0</v>
      </c>
      <c r="K38" s="887" t="n">
        <f aca="false">K146*K$226</f>
        <v>0</v>
      </c>
      <c r="L38" s="887" t="n">
        <f aca="false">L146*L$226</f>
        <v>0</v>
      </c>
      <c r="M38" s="887" t="n">
        <f aca="false">M146*M$226</f>
        <v>0</v>
      </c>
      <c r="N38" s="887" t="n">
        <f aca="false">N146*N$226</f>
        <v>0</v>
      </c>
      <c r="O38" s="887" t="n">
        <f aca="false">O146*O$226</f>
        <v>0</v>
      </c>
      <c r="P38" s="887" t="n">
        <f aca="false">P146*P$226</f>
        <v>49390402.075227</v>
      </c>
      <c r="Q38" s="887" t="n">
        <f aca="false">Q146*Q$226</f>
        <v>94670215.0614975</v>
      </c>
      <c r="R38" s="887" t="n">
        <f aca="false">R146*R$226</f>
        <v>174966480.00631</v>
      </c>
      <c r="S38" s="887" t="n">
        <f aca="false">S146*S$226</f>
        <v>294182861.614712</v>
      </c>
      <c r="T38" s="887" t="n">
        <f aca="false">T146*T$226</f>
        <v>166262755.102041</v>
      </c>
      <c r="U38" s="887" t="n">
        <f aca="false">U146*U$226</f>
        <v>245055717.29746</v>
      </c>
      <c r="V38" s="887" t="n">
        <f aca="false">V146*V$226</f>
        <v>185911768.241375</v>
      </c>
      <c r="W38" s="887" t="n">
        <f aca="false">W146*W$226</f>
        <v>80704563.6509207</v>
      </c>
      <c r="X38" s="887" t="n">
        <f aca="false">SUM(F38:W38)</f>
        <v>1291144763.04954</v>
      </c>
      <c r="Y38" s="537"/>
      <c r="Z38" s="537"/>
      <c r="AA38" s="537"/>
    </row>
    <row r="39" s="108" customFormat="true" ht="13.5" hidden="false" customHeight="true" outlineLevel="0" collapsed="false">
      <c r="A39" s="880"/>
      <c r="B39" s="884"/>
      <c r="C39" s="884"/>
      <c r="D39" s="885" t="s">
        <v>475</v>
      </c>
      <c r="E39" s="886" t="n">
        <f aca="false">X39/E$226</f>
        <v>14.0750633664016</v>
      </c>
      <c r="F39" s="887" t="n">
        <f aca="false">F147*F$226</f>
        <v>0</v>
      </c>
      <c r="G39" s="887" t="n">
        <f aca="false">G147*G$226</f>
        <v>0</v>
      </c>
      <c r="H39" s="887" t="n">
        <f aca="false">H147*H$226</f>
        <v>0</v>
      </c>
      <c r="I39" s="887" t="n">
        <f aca="false">I147*I$226</f>
        <v>0</v>
      </c>
      <c r="J39" s="887" t="n">
        <f aca="false">J147*J$226</f>
        <v>0</v>
      </c>
      <c r="K39" s="887" t="n">
        <f aca="false">K147*K$226</f>
        <v>0</v>
      </c>
      <c r="L39" s="887" t="n">
        <f aca="false">L147*L$226</f>
        <v>0</v>
      </c>
      <c r="M39" s="887" t="n">
        <f aca="false">M147*M$226</f>
        <v>0</v>
      </c>
      <c r="N39" s="887" t="n">
        <f aca="false">N147*N$226</f>
        <v>0</v>
      </c>
      <c r="O39" s="887" t="n">
        <f aca="false">O147*O$226</f>
        <v>0</v>
      </c>
      <c r="P39" s="887" t="n">
        <f aca="false">P147*P$226</f>
        <v>105222437.137331</v>
      </c>
      <c r="Q39" s="887" t="n">
        <f aca="false">Q147*Q$226</f>
        <v>204252017.380509</v>
      </c>
      <c r="R39" s="887" t="n">
        <f aca="false">R147*R$226</f>
        <v>92664995.8228906</v>
      </c>
      <c r="S39" s="887" t="n">
        <f aca="false">S147*S$226</f>
        <v>325187427.912341</v>
      </c>
      <c r="T39" s="887" t="n">
        <f aca="false">T147*T$226</f>
        <v>188469184.890656</v>
      </c>
      <c r="U39" s="887" t="n">
        <f aca="false">U147*U$226</f>
        <v>421901234.567901</v>
      </c>
      <c r="V39" s="887" t="n">
        <f aca="false">V147*V$226</f>
        <v>266962025.316456</v>
      </c>
      <c r="W39" s="887" t="n">
        <f aca="false">W147*W$226</f>
        <v>88387824.1262683</v>
      </c>
      <c r="X39" s="887" t="n">
        <f aca="false">SUM(F39:W39)</f>
        <v>1693047147.15435</v>
      </c>
      <c r="Y39" s="537"/>
      <c r="Z39" s="537"/>
      <c r="AA39" s="537"/>
    </row>
    <row r="40" s="108" customFormat="true" ht="15" hidden="false" customHeight="false" outlineLevel="0" collapsed="false">
      <c r="A40" s="880"/>
      <c r="B40" s="884"/>
      <c r="C40" s="884"/>
      <c r="D40" s="885" t="s">
        <v>476</v>
      </c>
      <c r="E40" s="886" t="n">
        <f aca="false">X40/E$226</f>
        <v>8.34139894700688</v>
      </c>
      <c r="F40" s="887" t="n">
        <f aca="false">F148*F$226</f>
        <v>0</v>
      </c>
      <c r="G40" s="887" t="n">
        <f aca="false">G148*G$226</f>
        <v>0</v>
      </c>
      <c r="H40" s="887" t="n">
        <f aca="false">H148*H$226</f>
        <v>0</v>
      </c>
      <c r="I40" s="887" t="n">
        <f aca="false">I148*I$226</f>
        <v>0</v>
      </c>
      <c r="J40" s="887" t="n">
        <f aca="false">J148*J$226</f>
        <v>0</v>
      </c>
      <c r="K40" s="887" t="n">
        <f aca="false">K148*K$226</f>
        <v>0</v>
      </c>
      <c r="L40" s="887" t="n">
        <f aca="false">L148*L$226</f>
        <v>0</v>
      </c>
      <c r="M40" s="887" t="n">
        <f aca="false">M148*M$226</f>
        <v>0</v>
      </c>
      <c r="N40" s="887" t="n">
        <f aca="false">N148*N$226</f>
        <v>0</v>
      </c>
      <c r="O40" s="887" t="n">
        <f aca="false">O148*O$226</f>
        <v>0</v>
      </c>
      <c r="P40" s="887" t="n">
        <f aca="false">P148*P$226</f>
        <v>0</v>
      </c>
      <c r="Q40" s="887" t="n">
        <f aca="false">Q148*Q$226</f>
        <v>0</v>
      </c>
      <c r="R40" s="887" t="n">
        <f aca="false">R148*R$226</f>
        <v>248550941.141321</v>
      </c>
      <c r="S40" s="887" t="n">
        <f aca="false">S148*S$226</f>
        <v>268575851.393189</v>
      </c>
      <c r="T40" s="887" t="n">
        <f aca="false">T148*T$226</f>
        <v>148737697.903295</v>
      </c>
      <c r="U40" s="887" t="n">
        <f aca="false">U148*U$226</f>
        <v>123887667.061411</v>
      </c>
      <c r="V40" s="887" t="n">
        <f aca="false">V148*V$226</f>
        <v>136266718.356271</v>
      </c>
      <c r="W40" s="887" t="n">
        <f aca="false">W148*W$226</f>
        <v>77342979.2831306</v>
      </c>
      <c r="X40" s="887" t="n">
        <f aca="false">SUM(F40:W40)</f>
        <v>1003361855.13862</v>
      </c>
      <c r="Y40" s="537"/>
      <c r="Z40" s="537"/>
      <c r="AA40" s="537"/>
    </row>
    <row r="41" s="108" customFormat="true" ht="13.5" hidden="false" customHeight="true" outlineLevel="0" collapsed="false">
      <c r="A41" s="880" t="s">
        <v>436</v>
      </c>
      <c r="B41" s="884"/>
      <c r="C41" s="889" t="s">
        <v>1070</v>
      </c>
      <c r="D41" s="885" t="s">
        <v>7</v>
      </c>
      <c r="E41" s="886" t="n">
        <f aca="false">X41/E$226</f>
        <v>25.7352435973945</v>
      </c>
      <c r="F41" s="887" t="n">
        <f aca="false">F149*F$226</f>
        <v>0</v>
      </c>
      <c r="G41" s="887" t="n">
        <f aca="false">G149*G$226</f>
        <v>0</v>
      </c>
      <c r="H41" s="887" t="n">
        <f aca="false">H149*H$226</f>
        <v>0</v>
      </c>
      <c r="I41" s="887" t="n">
        <f aca="false">I149*I$226</f>
        <v>0</v>
      </c>
      <c r="J41" s="887" t="n">
        <f aca="false">J149*J$226</f>
        <v>0</v>
      </c>
      <c r="K41" s="887" t="n">
        <f aca="false">K149*K$226</f>
        <v>0</v>
      </c>
      <c r="L41" s="887" t="n">
        <f aca="false">L149*L$226</f>
        <v>0</v>
      </c>
      <c r="M41" s="887" t="n">
        <f aca="false">M149*M$226</f>
        <v>0</v>
      </c>
      <c r="N41" s="887" t="n">
        <f aca="false">N149*N$226</f>
        <v>0</v>
      </c>
      <c r="O41" s="887" t="n">
        <f aca="false">O149*O$226</f>
        <v>0</v>
      </c>
      <c r="P41" s="887" t="n">
        <f aca="false">P149*P$226</f>
        <v>49390402.075227</v>
      </c>
      <c r="Q41" s="887" t="n">
        <f aca="false">Q149*Q$226</f>
        <v>331345752.715241</v>
      </c>
      <c r="R41" s="887" t="n">
        <f aca="false">R149*R$226</f>
        <v>393674580.014197</v>
      </c>
      <c r="S41" s="887" t="n">
        <f aca="false">S149*S$226</f>
        <v>441274292.422069</v>
      </c>
      <c r="T41" s="887" t="n">
        <f aca="false">T149*T$226</f>
        <v>859024234.693878</v>
      </c>
      <c r="U41" s="887" t="n">
        <f aca="false">U149*U$226</f>
        <v>465605862.865174</v>
      </c>
      <c r="V41" s="887" t="n">
        <f aca="false">V149*V$226</f>
        <v>304219257.12225</v>
      </c>
      <c r="W41" s="887" t="n">
        <f aca="false">W149*W$226</f>
        <v>251080864.691753</v>
      </c>
      <c r="X41" s="887" t="n">
        <f aca="false">SUM(F41:W41)</f>
        <v>3095615246.59979</v>
      </c>
      <c r="Y41" s="537"/>
      <c r="Z41" s="537"/>
      <c r="AA41" s="537"/>
    </row>
    <row r="42" s="108" customFormat="true" ht="13.5" hidden="false" customHeight="true" outlineLevel="0" collapsed="false">
      <c r="A42" s="880"/>
      <c r="B42" s="884"/>
      <c r="C42" s="884"/>
      <c r="D42" s="885" t="s">
        <v>475</v>
      </c>
      <c r="E42" s="886" t="n">
        <f aca="false">X42/E$226</f>
        <v>39.973730052084</v>
      </c>
      <c r="F42" s="887" t="n">
        <f aca="false">F150*F$226</f>
        <v>0</v>
      </c>
      <c r="G42" s="887" t="n">
        <f aca="false">G150*G$226</f>
        <v>0</v>
      </c>
      <c r="H42" s="887" t="n">
        <f aca="false">H150*H$226</f>
        <v>0</v>
      </c>
      <c r="I42" s="887" t="n">
        <f aca="false">I150*I$226</f>
        <v>0</v>
      </c>
      <c r="J42" s="887" t="n">
        <f aca="false">J150*J$226</f>
        <v>0</v>
      </c>
      <c r="K42" s="887" t="n">
        <f aca="false">K150*K$226</f>
        <v>0</v>
      </c>
      <c r="L42" s="887" t="n">
        <f aca="false">L150*L$226</f>
        <v>0</v>
      </c>
      <c r="M42" s="887" t="n">
        <f aca="false">M150*M$226</f>
        <v>0</v>
      </c>
      <c r="N42" s="887" t="n">
        <f aca="false">N150*N$226</f>
        <v>0</v>
      </c>
      <c r="O42" s="887" t="n">
        <f aca="false">O150*O$226</f>
        <v>0</v>
      </c>
      <c r="P42" s="887" t="n">
        <f aca="false">P150*P$226</f>
        <v>0</v>
      </c>
      <c r="Q42" s="887" t="n">
        <f aca="false">Q150*Q$226</f>
        <v>612756052.141527</v>
      </c>
      <c r="R42" s="887" t="n">
        <f aca="false">R150*R$226</f>
        <v>555989974.937343</v>
      </c>
      <c r="S42" s="887" t="n">
        <f aca="false">S150*S$226</f>
        <v>520299884.659746</v>
      </c>
      <c r="T42" s="887" t="n">
        <f aca="false">T150*T$226</f>
        <v>1256461232.60437</v>
      </c>
      <c r="U42" s="887" t="n">
        <f aca="false">U150*U$226</f>
        <v>783530864.197531</v>
      </c>
      <c r="V42" s="887" t="n">
        <f aca="false">V150*V$226</f>
        <v>578417721.518987</v>
      </c>
      <c r="W42" s="887" t="n">
        <f aca="false">W150*W$226</f>
        <v>500864336.71552</v>
      </c>
      <c r="X42" s="887" t="n">
        <f aca="false">SUM(F42:W42)</f>
        <v>4808320066.77503</v>
      </c>
      <c r="Y42" s="537"/>
      <c r="Z42" s="537"/>
      <c r="AA42" s="537"/>
    </row>
    <row r="43" s="108" customFormat="true" ht="15" hidden="false" customHeight="false" outlineLevel="0" collapsed="false">
      <c r="A43" s="880"/>
      <c r="B43" s="884"/>
      <c r="C43" s="884"/>
      <c r="D43" s="885" t="s">
        <v>476</v>
      </c>
      <c r="E43" s="886" t="n">
        <f aca="false">X43/E$226</f>
        <v>15.6049911265103</v>
      </c>
      <c r="F43" s="887" t="n">
        <f aca="false">F151*F$226</f>
        <v>0</v>
      </c>
      <c r="G43" s="887" t="n">
        <f aca="false">G151*G$226</f>
        <v>0</v>
      </c>
      <c r="H43" s="887" t="n">
        <f aca="false">H151*H$226</f>
        <v>0</v>
      </c>
      <c r="I43" s="887" t="n">
        <f aca="false">I151*I$226</f>
        <v>0</v>
      </c>
      <c r="J43" s="887" t="n">
        <f aca="false">J151*J$226</f>
        <v>0</v>
      </c>
      <c r="K43" s="887" t="n">
        <f aca="false">K151*K$226</f>
        <v>0</v>
      </c>
      <c r="L43" s="887" t="n">
        <f aca="false">L151*L$226</f>
        <v>0</v>
      </c>
      <c r="M43" s="887" t="n">
        <f aca="false">M151*M$226</f>
        <v>0</v>
      </c>
      <c r="N43" s="887" t="n">
        <f aca="false">N151*N$226</f>
        <v>0</v>
      </c>
      <c r="O43" s="887" t="n">
        <f aca="false">O151*O$226</f>
        <v>0</v>
      </c>
      <c r="P43" s="887" t="n">
        <f aca="false">P151*P$226</f>
        <v>93082375.9472012</v>
      </c>
      <c r="Q43" s="887" t="n">
        <f aca="false">Q151*Q$226</f>
        <v>88228985.1186486</v>
      </c>
      <c r="R43" s="887" t="n">
        <f aca="false">R151*R$226</f>
        <v>248550941.141321</v>
      </c>
      <c r="S43" s="887" t="n">
        <f aca="false">S151*S$226</f>
        <v>376006191.950464</v>
      </c>
      <c r="T43" s="887" t="n">
        <f aca="false">T151*T$226</f>
        <v>545371558.978748</v>
      </c>
      <c r="U43" s="887" t="n">
        <f aca="false">U151*U$226</f>
        <v>247775334.122822</v>
      </c>
      <c r="V43" s="887" t="n">
        <f aca="false">V151*V$226</f>
        <v>136266718.356271</v>
      </c>
      <c r="W43" s="887" t="n">
        <f aca="false">W151*W$226</f>
        <v>141795462.019073</v>
      </c>
      <c r="X43" s="887" t="n">
        <f aca="false">SUM(F43:W43)</f>
        <v>1877077567.63455</v>
      </c>
      <c r="Y43" s="537"/>
      <c r="Z43" s="537"/>
      <c r="AA43" s="537"/>
    </row>
    <row r="44" s="108" customFormat="true" ht="13.5" hidden="false" customHeight="true" outlineLevel="0" collapsed="false">
      <c r="A44" s="880" t="s">
        <v>438</v>
      </c>
      <c r="B44" s="884"/>
      <c r="C44" s="889" t="s">
        <v>1071</v>
      </c>
      <c r="D44" s="885" t="s">
        <v>7</v>
      </c>
      <c r="E44" s="886" t="n">
        <f aca="false">X44/E$226</f>
        <v>9.59820835447739</v>
      </c>
      <c r="F44" s="887" t="n">
        <f aca="false">F152*F$226</f>
        <v>0</v>
      </c>
      <c r="G44" s="887" t="n">
        <f aca="false">G152*G$226</f>
        <v>0</v>
      </c>
      <c r="H44" s="887" t="n">
        <f aca="false">H152*H$226</f>
        <v>0</v>
      </c>
      <c r="I44" s="887" t="n">
        <f aca="false">I152*I$226</f>
        <v>0</v>
      </c>
      <c r="J44" s="887" t="n">
        <f aca="false">J152*J$226</f>
        <v>0</v>
      </c>
      <c r="K44" s="887" t="n">
        <f aca="false">K152*K$226</f>
        <v>0</v>
      </c>
      <c r="L44" s="887" t="n">
        <f aca="false">L152*L$226</f>
        <v>0</v>
      </c>
      <c r="M44" s="887" t="n">
        <f aca="false">M152*M$226</f>
        <v>60018091.3613749</v>
      </c>
      <c r="N44" s="887" t="n">
        <f aca="false">N152*N$226</f>
        <v>0</v>
      </c>
      <c r="O44" s="887" t="n">
        <f aca="false">O152*O$226</f>
        <v>145598877.980365</v>
      </c>
      <c r="P44" s="887" t="n">
        <f aca="false">P152*P$226</f>
        <v>296342412.451362</v>
      </c>
      <c r="Q44" s="887" t="n">
        <f aca="false">Q152*Q$226</f>
        <v>189340430.122995</v>
      </c>
      <c r="R44" s="887" t="n">
        <f aca="false">R152*R$226</f>
        <v>131224860.004732</v>
      </c>
      <c r="S44" s="887" t="n">
        <f aca="false">S152*S$226</f>
        <v>147091430.807356</v>
      </c>
      <c r="T44" s="887" t="n">
        <f aca="false">T152*T$226</f>
        <v>0</v>
      </c>
      <c r="U44" s="887" t="n">
        <f aca="false">U152*U$226</f>
        <v>73516715.189238</v>
      </c>
      <c r="V44" s="887" t="n">
        <f aca="false">V152*V$226</f>
        <v>84505349.2006251</v>
      </c>
      <c r="W44" s="887" t="n">
        <f aca="false">W152*W$226</f>
        <v>26901521.2169736</v>
      </c>
      <c r="X44" s="887" t="n">
        <f aca="false">SUM(F44:W44)</f>
        <v>1154539688.33502</v>
      </c>
      <c r="Y44" s="537"/>
      <c r="Z44" s="537"/>
      <c r="AA44" s="537"/>
    </row>
    <row r="45" s="108" customFormat="true" ht="13.5" hidden="false" customHeight="true" outlineLevel="0" collapsed="false">
      <c r="A45" s="880"/>
      <c r="B45" s="884"/>
      <c r="C45" s="884"/>
      <c r="D45" s="885" t="s">
        <v>475</v>
      </c>
      <c r="E45" s="886" t="n">
        <f aca="false">X45/E$226</f>
        <v>0</v>
      </c>
      <c r="F45" s="887" t="n">
        <f aca="false">F153*F$226</f>
        <v>0</v>
      </c>
      <c r="G45" s="887" t="n">
        <f aca="false">G153*G$226</f>
        <v>0</v>
      </c>
      <c r="H45" s="887" t="n">
        <f aca="false">H153*H$226</f>
        <v>0</v>
      </c>
      <c r="I45" s="887" t="n">
        <f aca="false">I153*I$226</f>
        <v>0</v>
      </c>
      <c r="J45" s="887" t="n">
        <f aca="false">J153*J$226</f>
        <v>0</v>
      </c>
      <c r="K45" s="887" t="n">
        <f aca="false">K153*K$226</f>
        <v>0</v>
      </c>
      <c r="L45" s="887" t="n">
        <f aca="false">L153*L$226</f>
        <v>0</v>
      </c>
      <c r="M45" s="887" t="n">
        <f aca="false">M153*M$226</f>
        <v>0</v>
      </c>
      <c r="N45" s="887" t="n">
        <f aca="false">N153*N$226</f>
        <v>0</v>
      </c>
      <c r="O45" s="887" t="n">
        <f aca="false">O153*O$226</f>
        <v>0</v>
      </c>
      <c r="P45" s="887" t="n">
        <f aca="false">P153*P$226</f>
        <v>0</v>
      </c>
      <c r="Q45" s="887" t="n">
        <f aca="false">Q153*Q$226</f>
        <v>0</v>
      </c>
      <c r="R45" s="887" t="n">
        <f aca="false">R153*R$226</f>
        <v>0</v>
      </c>
      <c r="S45" s="887" t="n">
        <f aca="false">S153*S$226</f>
        <v>0</v>
      </c>
      <c r="T45" s="887" t="n">
        <f aca="false">T153*T$226</f>
        <v>0</v>
      </c>
      <c r="U45" s="887" t="n">
        <f aca="false">U153*U$226</f>
        <v>0</v>
      </c>
      <c r="V45" s="887" t="n">
        <f aca="false">V153*V$226</f>
        <v>0</v>
      </c>
      <c r="W45" s="887" t="n">
        <f aca="false">W153*W$226</f>
        <v>0</v>
      </c>
      <c r="X45" s="887" t="n">
        <f aca="false">SUM(F45:W45)</f>
        <v>0</v>
      </c>
      <c r="Y45" s="537"/>
      <c r="Z45" s="537"/>
      <c r="AA45" s="537"/>
    </row>
    <row r="46" s="108" customFormat="true" ht="15" hidden="false" customHeight="false" outlineLevel="0" collapsed="false">
      <c r="A46" s="880"/>
      <c r="B46" s="884"/>
      <c r="C46" s="884"/>
      <c r="D46" s="885" t="s">
        <v>476</v>
      </c>
      <c r="E46" s="886" t="n">
        <f aca="false">X46/E$226</f>
        <v>17.6656616622576</v>
      </c>
      <c r="F46" s="887" t="n">
        <f aca="false">F154*F$226</f>
        <v>0</v>
      </c>
      <c r="G46" s="887" t="n">
        <f aca="false">G154*G$226</f>
        <v>0</v>
      </c>
      <c r="H46" s="887" t="n">
        <f aca="false">H154*H$226</f>
        <v>0</v>
      </c>
      <c r="I46" s="887" t="n">
        <f aca="false">I154*I$226</f>
        <v>0</v>
      </c>
      <c r="J46" s="887" t="n">
        <f aca="false">J154*J$226</f>
        <v>0</v>
      </c>
      <c r="K46" s="887" t="n">
        <f aca="false">K154*K$226</f>
        <v>0</v>
      </c>
      <c r="L46" s="887" t="n">
        <f aca="false">L154*L$226</f>
        <v>0</v>
      </c>
      <c r="M46" s="887" t="n">
        <f aca="false">M154*M$226</f>
        <v>114565860.878145</v>
      </c>
      <c r="N46" s="887" t="n">
        <f aca="false">N154*N$226</f>
        <v>0</v>
      </c>
      <c r="O46" s="887" t="n">
        <f aca="false">O154*O$226</f>
        <v>283020719.738277</v>
      </c>
      <c r="P46" s="887" t="n">
        <f aca="false">P154*P$226</f>
        <v>558494255.683207</v>
      </c>
      <c r="Q46" s="887" t="n">
        <f aca="false">Q154*Q$226</f>
        <v>352915940.474595</v>
      </c>
      <c r="R46" s="887" t="n">
        <f aca="false">R154*R$226</f>
        <v>248550941.141321</v>
      </c>
      <c r="S46" s="887" t="n">
        <f aca="false">S154*S$226</f>
        <v>268575851.393189</v>
      </c>
      <c r="T46" s="887" t="n">
        <f aca="false">T154*T$226</f>
        <v>0</v>
      </c>
      <c r="U46" s="887" t="n">
        <f aca="false">U154*U$226</f>
        <v>123887667.061411</v>
      </c>
      <c r="V46" s="887" t="n">
        <f aca="false">V154*V$226</f>
        <v>136266718.356271</v>
      </c>
      <c r="W46" s="887" t="n">
        <f aca="false">W154*W$226</f>
        <v>38671489.6415653</v>
      </c>
      <c r="X46" s="887" t="n">
        <f aca="false">SUM(F46:W46)</f>
        <v>2124949444.36798</v>
      </c>
      <c r="Y46" s="537"/>
      <c r="Z46" s="537"/>
      <c r="AA46" s="537"/>
    </row>
    <row r="47" s="108" customFormat="true" ht="13.5" hidden="false" customHeight="true" outlineLevel="0" collapsed="false">
      <c r="A47" s="880" t="s">
        <v>440</v>
      </c>
      <c r="B47" s="884"/>
      <c r="C47" s="889" t="s">
        <v>1072</v>
      </c>
      <c r="D47" s="885" t="s">
        <v>7</v>
      </c>
      <c r="E47" s="886" t="n">
        <f aca="false">X47/E$226</f>
        <v>2.80111880691164</v>
      </c>
      <c r="F47" s="887" t="n">
        <f aca="false">F155*F$226</f>
        <v>0</v>
      </c>
      <c r="G47" s="887" t="n">
        <f aca="false">G155*G$226</f>
        <v>0</v>
      </c>
      <c r="H47" s="887" t="n">
        <f aca="false">H155*H$226</f>
        <v>0</v>
      </c>
      <c r="I47" s="887" t="n">
        <f aca="false">I155*I$226</f>
        <v>0</v>
      </c>
      <c r="J47" s="887" t="n">
        <f aca="false">J155*J$226</f>
        <v>0</v>
      </c>
      <c r="K47" s="887" t="n">
        <f aca="false">K155*K$226</f>
        <v>0</v>
      </c>
      <c r="L47" s="887" t="n">
        <f aca="false">L155*L$226</f>
        <v>0</v>
      </c>
      <c r="M47" s="887" t="n">
        <f aca="false">M155*M$226</f>
        <v>60018091.3613749</v>
      </c>
      <c r="N47" s="887" t="n">
        <f aca="false">N155*N$226</f>
        <v>0</v>
      </c>
      <c r="O47" s="887" t="n">
        <f aca="false">O155*O$226</f>
        <v>0</v>
      </c>
      <c r="P47" s="887" t="n">
        <f aca="false">P155*P$226</f>
        <v>49390402.075227</v>
      </c>
      <c r="Q47" s="887" t="n">
        <f aca="false">Q155*Q$226</f>
        <v>47335107.5307488</v>
      </c>
      <c r="R47" s="887" t="n">
        <f aca="false">R155*R$226</f>
        <v>0</v>
      </c>
      <c r="S47" s="887" t="n">
        <f aca="false">S155*S$226</f>
        <v>0</v>
      </c>
      <c r="T47" s="887" t="n">
        <f aca="false">T155*T$226</f>
        <v>27710459.1836735</v>
      </c>
      <c r="U47" s="887" t="n">
        <f aca="false">U155*U$226</f>
        <v>49011143.459492</v>
      </c>
      <c r="V47" s="887" t="n">
        <f aca="false">V155*V$226</f>
        <v>67604279.3605001</v>
      </c>
      <c r="W47" s="887" t="n">
        <f aca="false">W155*W$226</f>
        <v>35868694.9559648</v>
      </c>
      <c r="X47" s="887" t="n">
        <f aca="false">SUM(F47:W47)</f>
        <v>336938177.926981</v>
      </c>
      <c r="Y47" s="537"/>
      <c r="Z47" s="537"/>
      <c r="AA47" s="537"/>
    </row>
    <row r="48" s="108" customFormat="true" ht="13.5" hidden="false" customHeight="true" outlineLevel="0" collapsed="false">
      <c r="A48" s="880"/>
      <c r="B48" s="884"/>
      <c r="C48" s="884"/>
      <c r="D48" s="885" t="s">
        <v>475</v>
      </c>
      <c r="E48" s="890" t="s">
        <v>105</v>
      </c>
      <c r="F48" s="891" t="s">
        <v>105</v>
      </c>
      <c r="G48" s="891" t="s">
        <v>105</v>
      </c>
      <c r="H48" s="891" t="s">
        <v>105</v>
      </c>
      <c r="I48" s="891" t="s">
        <v>105</v>
      </c>
      <c r="J48" s="891" t="s">
        <v>105</v>
      </c>
      <c r="K48" s="891" t="s">
        <v>105</v>
      </c>
      <c r="L48" s="891" t="s">
        <v>105</v>
      </c>
      <c r="M48" s="891" t="s">
        <v>105</v>
      </c>
      <c r="N48" s="891" t="s">
        <v>105</v>
      </c>
      <c r="O48" s="891" t="s">
        <v>105</v>
      </c>
      <c r="P48" s="891" t="s">
        <v>105</v>
      </c>
      <c r="Q48" s="891" t="s">
        <v>105</v>
      </c>
      <c r="R48" s="891" t="s">
        <v>105</v>
      </c>
      <c r="S48" s="891" t="s">
        <v>105</v>
      </c>
      <c r="T48" s="891" t="s">
        <v>105</v>
      </c>
      <c r="U48" s="891" t="s">
        <v>105</v>
      </c>
      <c r="V48" s="891" t="s">
        <v>105</v>
      </c>
      <c r="W48" s="891" t="s">
        <v>105</v>
      </c>
      <c r="X48" s="891" t="s">
        <v>105</v>
      </c>
      <c r="Y48" s="537"/>
      <c r="Z48" s="537"/>
      <c r="AA48" s="537"/>
    </row>
    <row r="49" s="108" customFormat="true" ht="15" hidden="false" customHeight="false" outlineLevel="0" collapsed="false">
      <c r="A49" s="880"/>
      <c r="B49" s="884"/>
      <c r="C49" s="884"/>
      <c r="D49" s="885" t="s">
        <v>476</v>
      </c>
      <c r="E49" s="886" t="n">
        <f aca="false">X49/E$226</f>
        <v>4.89349300833122</v>
      </c>
      <c r="F49" s="887" t="n">
        <f aca="false">F157*F$226</f>
        <v>0</v>
      </c>
      <c r="G49" s="887" t="n">
        <f aca="false">G157*G$226</f>
        <v>0</v>
      </c>
      <c r="H49" s="887" t="n">
        <f aca="false">H157*H$226</f>
        <v>0</v>
      </c>
      <c r="I49" s="887" t="n">
        <f aca="false">I157*I$226</f>
        <v>0</v>
      </c>
      <c r="J49" s="887" t="n">
        <f aca="false">J157*J$226</f>
        <v>0</v>
      </c>
      <c r="K49" s="887" t="n">
        <f aca="false">K157*K$226</f>
        <v>0</v>
      </c>
      <c r="L49" s="887" t="n">
        <f aca="false">L157*L$226</f>
        <v>0</v>
      </c>
      <c r="M49" s="887" t="n">
        <f aca="false">M157*M$226</f>
        <v>114565860.878145</v>
      </c>
      <c r="N49" s="887" t="n">
        <f aca="false">N157*N$226</f>
        <v>0</v>
      </c>
      <c r="O49" s="887" t="n">
        <f aca="false">O157*O$226</f>
        <v>0</v>
      </c>
      <c r="P49" s="887" t="n">
        <f aca="false">P157*P$226</f>
        <v>93082375.9472012</v>
      </c>
      <c r="Q49" s="887" t="n">
        <f aca="false">Q157*Q$226</f>
        <v>88228985.1186486</v>
      </c>
      <c r="R49" s="887" t="n">
        <f aca="false">R157*R$226</f>
        <v>0</v>
      </c>
      <c r="S49" s="887" t="n">
        <f aca="false">S157*S$226</f>
        <v>0</v>
      </c>
      <c r="T49" s="887" t="n">
        <f aca="false">T157*T$226</f>
        <v>49579232.6344316</v>
      </c>
      <c r="U49" s="887" t="n">
        <f aca="false">U157*U$226</f>
        <v>82591778.0409406</v>
      </c>
      <c r="V49" s="887" t="n">
        <f aca="false">V157*V$226</f>
        <v>109013374.685016</v>
      </c>
      <c r="W49" s="887" t="n">
        <f aca="false">W157*W$226</f>
        <v>51561986.1887537</v>
      </c>
      <c r="X49" s="887" t="n">
        <f aca="false">SUM(F49:W49)</f>
        <v>588623593.493137</v>
      </c>
      <c r="Y49" s="537"/>
      <c r="Z49" s="537"/>
      <c r="AA49" s="537"/>
    </row>
    <row r="50" s="108" customFormat="true" ht="13.5" hidden="false" customHeight="true" outlineLevel="0" collapsed="false">
      <c r="A50" s="880" t="s">
        <v>442</v>
      </c>
      <c r="B50" s="884"/>
      <c r="C50" s="884" t="s">
        <v>993</v>
      </c>
      <c r="D50" s="885" t="s">
        <v>7</v>
      </c>
      <c r="E50" s="886" t="n">
        <f aca="false">X50/E$226</f>
        <v>3.92937295381527</v>
      </c>
      <c r="F50" s="887" t="n">
        <f aca="false">F158*F$226</f>
        <v>0</v>
      </c>
      <c r="G50" s="887" t="n">
        <f aca="false">G158*G$226</f>
        <v>0</v>
      </c>
      <c r="H50" s="887" t="n">
        <f aca="false">H158*H$226</f>
        <v>109582151.147795</v>
      </c>
      <c r="I50" s="887" t="n">
        <f aca="false">I158*I$226</f>
        <v>0</v>
      </c>
      <c r="J50" s="887" t="n">
        <f aca="false">J158*J$226</f>
        <v>0</v>
      </c>
      <c r="K50" s="887" t="n">
        <f aca="false">K158*K$226</f>
        <v>0</v>
      </c>
      <c r="L50" s="887" t="n">
        <f aca="false">L158*L$226</f>
        <v>0</v>
      </c>
      <c r="M50" s="887" t="n">
        <f aca="false">M158*M$226</f>
        <v>0</v>
      </c>
      <c r="N50" s="887" t="n">
        <f aca="false">N158*N$226</f>
        <v>0</v>
      </c>
      <c r="O50" s="887" t="n">
        <f aca="false">O158*O$226</f>
        <v>0</v>
      </c>
      <c r="P50" s="887" t="n">
        <f aca="false">P158*P$226</f>
        <v>0</v>
      </c>
      <c r="Q50" s="887" t="n">
        <f aca="false">Q158*Q$226</f>
        <v>94670215.0614975</v>
      </c>
      <c r="R50" s="887" t="n">
        <f aca="false">R158*R$226</f>
        <v>0</v>
      </c>
      <c r="S50" s="887" t="n">
        <f aca="false">S158*S$226</f>
        <v>29418286.1614712</v>
      </c>
      <c r="T50" s="887" t="n">
        <f aca="false">T158*T$226</f>
        <v>55420918.3673469</v>
      </c>
      <c r="U50" s="887" t="n">
        <f aca="false">U158*U$226</f>
        <v>98022286.918984</v>
      </c>
      <c r="V50" s="887" t="n">
        <f aca="false">V158*V$226</f>
        <v>67604279.3605001</v>
      </c>
      <c r="W50" s="887" t="n">
        <f aca="false">W158*W$226</f>
        <v>17934347.4779824</v>
      </c>
      <c r="X50" s="887" t="n">
        <f aca="false">SUM(F50:W50)</f>
        <v>472652484.495577</v>
      </c>
      <c r="Y50" s="537"/>
      <c r="Z50" s="537"/>
      <c r="AA50" s="537"/>
    </row>
    <row r="51" s="108" customFormat="true" ht="13.5" hidden="false" customHeight="true" outlineLevel="0" collapsed="false">
      <c r="A51" s="880"/>
      <c r="B51" s="884"/>
      <c r="C51" s="884"/>
      <c r="D51" s="885" t="s">
        <v>475</v>
      </c>
      <c r="E51" s="886" t="n">
        <f aca="false">X51/E$226</f>
        <v>7.80674191032329</v>
      </c>
      <c r="F51" s="887" t="n">
        <f aca="false">F159*F$226</f>
        <v>0</v>
      </c>
      <c r="G51" s="887" t="n">
        <f aca="false">G159*G$226</f>
        <v>0</v>
      </c>
      <c r="H51" s="887" t="n">
        <f aca="false">H159*H$226</f>
        <v>215386565.272497</v>
      </c>
      <c r="I51" s="887" t="n">
        <f aca="false">I159*I$226</f>
        <v>0</v>
      </c>
      <c r="J51" s="887" t="n">
        <f aca="false">J159*J$226</f>
        <v>0</v>
      </c>
      <c r="K51" s="887" t="n">
        <f aca="false">K159*K$226</f>
        <v>0</v>
      </c>
      <c r="L51" s="887" t="n">
        <f aca="false">L159*L$226</f>
        <v>0</v>
      </c>
      <c r="M51" s="887" t="n">
        <f aca="false">M159*M$226</f>
        <v>0</v>
      </c>
      <c r="N51" s="887" t="n">
        <f aca="false">N159*N$226</f>
        <v>0</v>
      </c>
      <c r="O51" s="887" t="n">
        <f aca="false">O159*O$226</f>
        <v>0</v>
      </c>
      <c r="P51" s="887" t="n">
        <f aca="false">P159*P$226</f>
        <v>0</v>
      </c>
      <c r="Q51" s="887" t="n">
        <f aca="false">Q159*Q$226</f>
        <v>204252017.380509</v>
      </c>
      <c r="R51" s="887" t="n">
        <f aca="false">R159*R$226</f>
        <v>0</v>
      </c>
      <c r="S51" s="887" t="n">
        <f aca="false">S159*S$226</f>
        <v>65037485.5824683</v>
      </c>
      <c r="T51" s="887" t="n">
        <f aca="false">T159*T$226</f>
        <v>125646123.260437</v>
      </c>
      <c r="U51" s="887" t="n">
        <f aca="false">U159*U$226</f>
        <v>180814814.814815</v>
      </c>
      <c r="V51" s="887" t="n">
        <f aca="false">V159*V$226</f>
        <v>88987341.7721519</v>
      </c>
      <c r="W51" s="887" t="n">
        <f aca="false">W159*W$226</f>
        <v>58925216.0841789</v>
      </c>
      <c r="X51" s="887" t="n">
        <f aca="false">SUM(F51:W51)</f>
        <v>939049564.167057</v>
      </c>
      <c r="Y51" s="537"/>
      <c r="Z51" s="537"/>
      <c r="AA51" s="537"/>
    </row>
    <row r="52" s="108" customFormat="true" ht="15" hidden="false" customHeight="false" outlineLevel="0" collapsed="false">
      <c r="A52" s="880"/>
      <c r="B52" s="884"/>
      <c r="C52" s="884"/>
      <c r="D52" s="885" t="s">
        <v>476</v>
      </c>
      <c r="E52" s="886" t="n">
        <f aca="false">X52/E$226</f>
        <v>0.796449960203335</v>
      </c>
      <c r="F52" s="887" t="n">
        <f aca="false">F160*F$226</f>
        <v>0</v>
      </c>
      <c r="G52" s="887" t="n">
        <f aca="false">G160*G$226</f>
        <v>0</v>
      </c>
      <c r="H52" s="887" t="n">
        <f aca="false">H160*H$226</f>
        <v>0</v>
      </c>
      <c r="I52" s="887" t="n">
        <f aca="false">I160*I$226</f>
        <v>0</v>
      </c>
      <c r="J52" s="887" t="n">
        <f aca="false">J160*J$226</f>
        <v>0</v>
      </c>
      <c r="K52" s="887" t="n">
        <f aca="false">K160*K$226</f>
        <v>0</v>
      </c>
      <c r="L52" s="887" t="n">
        <f aca="false">L160*L$226</f>
        <v>0</v>
      </c>
      <c r="M52" s="887" t="n">
        <f aca="false">M160*M$226</f>
        <v>0</v>
      </c>
      <c r="N52" s="887" t="n">
        <f aca="false">N160*N$226</f>
        <v>0</v>
      </c>
      <c r="O52" s="887" t="n">
        <f aca="false">O160*O$226</f>
        <v>0</v>
      </c>
      <c r="P52" s="887" t="n">
        <f aca="false">P160*P$226</f>
        <v>0</v>
      </c>
      <c r="Q52" s="887" t="n">
        <f aca="false">Q160*Q$226</f>
        <v>0</v>
      </c>
      <c r="R52" s="887" t="n">
        <f aca="false">R160*R$226</f>
        <v>0</v>
      </c>
      <c r="S52" s="887" t="n">
        <f aca="false">S160*S$226</f>
        <v>0</v>
      </c>
      <c r="T52" s="887" t="n">
        <f aca="false">T160*T$226</f>
        <v>0</v>
      </c>
      <c r="U52" s="887" t="n">
        <f aca="false">U160*U$226</f>
        <v>41295889.0204703</v>
      </c>
      <c r="V52" s="887" t="n">
        <f aca="false">V160*V$226</f>
        <v>54506687.3425082</v>
      </c>
      <c r="W52" s="887" t="n">
        <f aca="false">W160*W$226</f>
        <v>0</v>
      </c>
      <c r="X52" s="887" t="n">
        <f aca="false">SUM(F52:W52)</f>
        <v>95802576.3629786</v>
      </c>
      <c r="Y52" s="537"/>
      <c r="Z52" s="537"/>
      <c r="AA52" s="537"/>
    </row>
    <row r="53" s="108" customFormat="true" ht="13.5" hidden="false" customHeight="true" outlineLevel="0" collapsed="false">
      <c r="A53" s="880" t="s">
        <v>443</v>
      </c>
      <c r="B53" s="884" t="s">
        <v>158</v>
      </c>
      <c r="C53" s="884"/>
      <c r="D53" s="885" t="s">
        <v>7</v>
      </c>
      <c r="E53" s="886" t="n">
        <f aca="false">X53/E$226</f>
        <v>2.28784159120215</v>
      </c>
      <c r="F53" s="887" t="n">
        <f aca="false">F161*F$226</f>
        <v>0</v>
      </c>
      <c r="G53" s="887" t="n">
        <f aca="false">G161*G$226</f>
        <v>0</v>
      </c>
      <c r="H53" s="887" t="n">
        <f aca="false">H161*H$226</f>
        <v>0</v>
      </c>
      <c r="I53" s="887" t="n">
        <f aca="false">I161*I$226</f>
        <v>0</v>
      </c>
      <c r="J53" s="887" t="n">
        <f aca="false">J161*J$226</f>
        <v>0</v>
      </c>
      <c r="K53" s="887" t="n">
        <f aca="false">K161*K$226</f>
        <v>0</v>
      </c>
      <c r="L53" s="887" t="n">
        <f aca="false">L161*L$226</f>
        <v>0</v>
      </c>
      <c r="M53" s="887" t="n">
        <f aca="false">M161*M$226</f>
        <v>0</v>
      </c>
      <c r="N53" s="887" t="n">
        <f aca="false">N161*N$226</f>
        <v>0</v>
      </c>
      <c r="O53" s="887" t="n">
        <f aca="false">O161*O$226</f>
        <v>0</v>
      </c>
      <c r="P53" s="887" t="n">
        <f aca="false">P161*P$226</f>
        <v>0</v>
      </c>
      <c r="Q53" s="887" t="n">
        <f aca="false">Q161*Q$226</f>
        <v>0</v>
      </c>
      <c r="R53" s="887" t="n">
        <f aca="false">R161*R$226</f>
        <v>43741620.0015774</v>
      </c>
      <c r="S53" s="887" t="n">
        <f aca="false">S161*S$226</f>
        <v>29418286.1614712</v>
      </c>
      <c r="T53" s="887" t="n">
        <f aca="false">T161*T$226</f>
        <v>55420918.3673469</v>
      </c>
      <c r="U53" s="887" t="n">
        <f aca="false">U161*U$226</f>
        <v>49011143.459492</v>
      </c>
      <c r="V53" s="887" t="n">
        <f aca="false">V161*V$226</f>
        <v>16901069.840125</v>
      </c>
      <c r="W53" s="887" t="n">
        <f aca="false">W161*W$226</f>
        <v>80704563.6509207</v>
      </c>
      <c r="X53" s="887" t="n">
        <f aca="false">SUM(F53:W53)</f>
        <v>275197601.480933</v>
      </c>
      <c r="Y53" s="537"/>
      <c r="Z53" s="537"/>
      <c r="AA53" s="537"/>
    </row>
    <row r="54" s="108" customFormat="true" ht="13.5" hidden="false" customHeight="true" outlineLevel="0" collapsed="false">
      <c r="A54" s="880"/>
      <c r="B54" s="884"/>
      <c r="C54" s="884"/>
      <c r="D54" s="885" t="s">
        <v>475</v>
      </c>
      <c r="E54" s="886" t="n">
        <f aca="false">X54/E$226</f>
        <v>3.31413685720158</v>
      </c>
      <c r="F54" s="887" t="n">
        <f aca="false">F162*F$226</f>
        <v>0</v>
      </c>
      <c r="G54" s="887" t="n">
        <f aca="false">G162*G$226</f>
        <v>0</v>
      </c>
      <c r="H54" s="887" t="n">
        <f aca="false">H162*H$226</f>
        <v>0</v>
      </c>
      <c r="I54" s="887" t="n">
        <f aca="false">I162*I$226</f>
        <v>0</v>
      </c>
      <c r="J54" s="887" t="n">
        <f aca="false">J162*J$226</f>
        <v>0</v>
      </c>
      <c r="K54" s="887" t="n">
        <f aca="false">K162*K$226</f>
        <v>0</v>
      </c>
      <c r="L54" s="887" t="n">
        <f aca="false">L162*L$226</f>
        <v>0</v>
      </c>
      <c r="M54" s="887" t="n">
        <f aca="false">M162*M$226</f>
        <v>0</v>
      </c>
      <c r="N54" s="887" t="n">
        <f aca="false">N162*N$226</f>
        <v>0</v>
      </c>
      <c r="O54" s="887" t="n">
        <f aca="false">O162*O$226</f>
        <v>0</v>
      </c>
      <c r="P54" s="887" t="n">
        <f aca="false">P162*P$226</f>
        <v>0</v>
      </c>
      <c r="Q54" s="887" t="n">
        <f aca="false">Q162*Q$226</f>
        <v>0</v>
      </c>
      <c r="R54" s="887" t="n">
        <f aca="false">R162*R$226</f>
        <v>92664995.8228906</v>
      </c>
      <c r="S54" s="887" t="n">
        <f aca="false">S162*S$226</f>
        <v>65037485.5824683</v>
      </c>
      <c r="T54" s="887" t="n">
        <f aca="false">T162*T$226</f>
        <v>62823061.6302187</v>
      </c>
      <c r="U54" s="887" t="n">
        <f aca="false">U162*U$226</f>
        <v>60271604.9382716</v>
      </c>
      <c r="V54" s="887" t="n">
        <f aca="false">V162*V$226</f>
        <v>0</v>
      </c>
      <c r="W54" s="887" t="n">
        <f aca="false">W162*W$226</f>
        <v>117850432.168358</v>
      </c>
      <c r="X54" s="887" t="n">
        <f aca="false">SUM(F54:W54)</f>
        <v>398647580.142207</v>
      </c>
      <c r="Y54" s="537"/>
      <c r="Z54" s="537"/>
      <c r="AA54" s="537"/>
    </row>
    <row r="55" s="108" customFormat="true" ht="15" hidden="false" customHeight="false" outlineLevel="0" collapsed="false">
      <c r="A55" s="880"/>
      <c r="B55" s="884"/>
      <c r="C55" s="884"/>
      <c r="D55" s="885" t="s">
        <v>476</v>
      </c>
      <c r="E55" s="886" t="n">
        <f aca="false">X55/E$226</f>
        <v>1.51787764315427</v>
      </c>
      <c r="F55" s="887" t="n">
        <f aca="false">F163*F$226</f>
        <v>0</v>
      </c>
      <c r="G55" s="887" t="n">
        <f aca="false">G163*G$226</f>
        <v>0</v>
      </c>
      <c r="H55" s="887" t="n">
        <f aca="false">H163*H$226</f>
        <v>0</v>
      </c>
      <c r="I55" s="887" t="n">
        <f aca="false">I163*I$226</f>
        <v>0</v>
      </c>
      <c r="J55" s="887" t="n">
        <f aca="false">J163*J$226</f>
        <v>0</v>
      </c>
      <c r="K55" s="887" t="n">
        <f aca="false">K163*K$226</f>
        <v>0</v>
      </c>
      <c r="L55" s="887" t="n">
        <f aca="false">L163*L$226</f>
        <v>0</v>
      </c>
      <c r="M55" s="887" t="n">
        <f aca="false">M163*M$226</f>
        <v>0</v>
      </c>
      <c r="N55" s="887" t="n">
        <f aca="false">N163*N$226</f>
        <v>0</v>
      </c>
      <c r="O55" s="887" t="n">
        <f aca="false">O163*O$226</f>
        <v>0</v>
      </c>
      <c r="P55" s="887" t="n">
        <f aca="false">P163*P$226</f>
        <v>0</v>
      </c>
      <c r="Q55" s="887" t="n">
        <f aca="false">Q163*Q$226</f>
        <v>0</v>
      </c>
      <c r="R55" s="887" t="n">
        <f aca="false">R163*R$226</f>
        <v>0</v>
      </c>
      <c r="S55" s="887" t="n">
        <f aca="false">S163*S$226</f>
        <v>0</v>
      </c>
      <c r="T55" s="887" t="n">
        <f aca="false">T163*T$226</f>
        <v>49579232.6344316</v>
      </c>
      <c r="U55" s="887" t="n">
        <f aca="false">U163*U$226</f>
        <v>41295889.0204703</v>
      </c>
      <c r="V55" s="887" t="n">
        <f aca="false">V163*V$226</f>
        <v>27253343.6712541</v>
      </c>
      <c r="W55" s="887" t="n">
        <f aca="false">W163*W$226</f>
        <v>64452482.7359421</v>
      </c>
      <c r="X55" s="887" t="n">
        <f aca="false">SUM(F55:W55)</f>
        <v>182580948.062098</v>
      </c>
      <c r="Y55" s="537"/>
      <c r="Z55" s="537"/>
      <c r="AA55" s="537"/>
    </row>
    <row r="56" s="108" customFormat="true" ht="13.5" hidden="false" customHeight="true" outlineLevel="0" collapsed="false">
      <c r="A56" s="880" t="s">
        <v>444</v>
      </c>
      <c r="B56" s="884" t="s">
        <v>371</v>
      </c>
      <c r="C56" s="884"/>
      <c r="D56" s="885" t="s">
        <v>7</v>
      </c>
      <c r="E56" s="886" t="n">
        <f aca="false">X56/E$226</f>
        <v>0.71971122794932</v>
      </c>
      <c r="F56" s="887" t="n">
        <f aca="false">F164*F$226</f>
        <v>0</v>
      </c>
      <c r="G56" s="887" t="n">
        <f aca="false">G164*G$226</f>
        <v>0</v>
      </c>
      <c r="H56" s="887" t="n">
        <f aca="false">H164*H$226</f>
        <v>0</v>
      </c>
      <c r="I56" s="887" t="n">
        <f aca="false">I164*I$226</f>
        <v>0</v>
      </c>
      <c r="J56" s="887" t="n">
        <f aca="false">J164*J$226</f>
        <v>0</v>
      </c>
      <c r="K56" s="887" t="n">
        <f aca="false">K164*K$226</f>
        <v>0</v>
      </c>
      <c r="L56" s="887" t="n">
        <f aca="false">L164*L$226</f>
        <v>0</v>
      </c>
      <c r="M56" s="887" t="n">
        <f aca="false">M164*M$226</f>
        <v>0</v>
      </c>
      <c r="N56" s="887" t="n">
        <f aca="false">N164*N$226</f>
        <v>0</v>
      </c>
      <c r="O56" s="887" t="n">
        <f aca="false">O164*O$226</f>
        <v>0</v>
      </c>
      <c r="P56" s="887" t="n">
        <f aca="false">P164*P$226</f>
        <v>0</v>
      </c>
      <c r="Q56" s="887" t="n">
        <f aca="false">Q164*Q$226</f>
        <v>0</v>
      </c>
      <c r="R56" s="887" t="n">
        <f aca="false">R164*R$226</f>
        <v>0</v>
      </c>
      <c r="S56" s="887" t="n">
        <f aca="false">S164*S$226</f>
        <v>0</v>
      </c>
      <c r="T56" s="887" t="n">
        <f aca="false">T164*T$226</f>
        <v>0</v>
      </c>
      <c r="U56" s="887" t="n">
        <f aca="false">U164*U$226</f>
        <v>0</v>
      </c>
      <c r="V56" s="887" t="n">
        <f aca="false">V164*V$226</f>
        <v>50703209.5203751</v>
      </c>
      <c r="W56" s="887" t="n">
        <f aca="false">W164*W$226</f>
        <v>35868694.9559648</v>
      </c>
      <c r="X56" s="887" t="n">
        <f aca="false">SUM(F56:W56)</f>
        <v>86571904.4763398</v>
      </c>
      <c r="Y56" s="537"/>
      <c r="Z56" s="537"/>
      <c r="AA56" s="537"/>
    </row>
    <row r="57" s="108" customFormat="true" ht="13.5" hidden="false" customHeight="true" outlineLevel="0" collapsed="false">
      <c r="A57" s="880"/>
      <c r="B57" s="884"/>
      <c r="C57" s="884"/>
      <c r="D57" s="885" t="s">
        <v>475</v>
      </c>
      <c r="E57" s="886" t="n">
        <f aca="false">X57/E$226</f>
        <v>0.984727774524607</v>
      </c>
      <c r="F57" s="887" t="n">
        <f aca="false">F165*F$226</f>
        <v>0</v>
      </c>
      <c r="G57" s="887" t="n">
        <f aca="false">G165*G$226</f>
        <v>0</v>
      </c>
      <c r="H57" s="887" t="n">
        <f aca="false">H165*H$226</f>
        <v>0</v>
      </c>
      <c r="I57" s="887" t="n">
        <f aca="false">I165*I$226</f>
        <v>0</v>
      </c>
      <c r="J57" s="887" t="n">
        <f aca="false">J165*J$226</f>
        <v>0</v>
      </c>
      <c r="K57" s="887" t="n">
        <f aca="false">K165*K$226</f>
        <v>0</v>
      </c>
      <c r="L57" s="887" t="n">
        <f aca="false">L165*L$226</f>
        <v>0</v>
      </c>
      <c r="M57" s="887" t="n">
        <f aca="false">M165*M$226</f>
        <v>0</v>
      </c>
      <c r="N57" s="887" t="n">
        <f aca="false">N165*N$226</f>
        <v>0</v>
      </c>
      <c r="O57" s="887" t="n">
        <f aca="false">O165*O$226</f>
        <v>0</v>
      </c>
      <c r="P57" s="887" t="n">
        <f aca="false">P165*P$226</f>
        <v>0</v>
      </c>
      <c r="Q57" s="887" t="n">
        <f aca="false">Q165*Q$226</f>
        <v>0</v>
      </c>
      <c r="R57" s="887" t="n">
        <f aca="false">R165*R$226</f>
        <v>0</v>
      </c>
      <c r="S57" s="887" t="n">
        <f aca="false">S165*S$226</f>
        <v>0</v>
      </c>
      <c r="T57" s="887" t="n">
        <f aca="false">T165*T$226</f>
        <v>0</v>
      </c>
      <c r="U57" s="887" t="n">
        <f aca="false">U165*U$226</f>
        <v>0</v>
      </c>
      <c r="V57" s="887" t="n">
        <f aca="false">V165*V$226</f>
        <v>88987341.7721519</v>
      </c>
      <c r="W57" s="887" t="n">
        <f aca="false">W165*W$226</f>
        <v>29462608.0420894</v>
      </c>
      <c r="X57" s="887" t="n">
        <f aca="false">SUM(F57:W57)</f>
        <v>118449949.814241</v>
      </c>
      <c r="Y57" s="537"/>
      <c r="Z57" s="537"/>
      <c r="AA57" s="537"/>
    </row>
    <row r="58" s="108" customFormat="true" ht="15" hidden="false" customHeight="false" outlineLevel="0" collapsed="false">
      <c r="A58" s="880"/>
      <c r="B58" s="884"/>
      <c r="C58" s="884"/>
      <c r="D58" s="885" t="s">
        <v>476</v>
      </c>
      <c r="E58" s="886" t="n">
        <f aca="false">X58/E$226</f>
        <v>0.548062827344762</v>
      </c>
      <c r="F58" s="887" t="n">
        <f aca="false">F166*F$226</f>
        <v>0</v>
      </c>
      <c r="G58" s="887" t="n">
        <f aca="false">G166*G$226</f>
        <v>0</v>
      </c>
      <c r="H58" s="887" t="n">
        <f aca="false">H166*H$226</f>
        <v>0</v>
      </c>
      <c r="I58" s="887" t="n">
        <f aca="false">I166*I$226</f>
        <v>0</v>
      </c>
      <c r="J58" s="887" t="n">
        <f aca="false">J166*J$226</f>
        <v>0</v>
      </c>
      <c r="K58" s="887" t="n">
        <f aca="false">K166*K$226</f>
        <v>0</v>
      </c>
      <c r="L58" s="887" t="n">
        <f aca="false">L166*L$226</f>
        <v>0</v>
      </c>
      <c r="M58" s="887" t="n">
        <f aca="false">M166*M$226</f>
        <v>0</v>
      </c>
      <c r="N58" s="887" t="n">
        <f aca="false">N166*N$226</f>
        <v>0</v>
      </c>
      <c r="O58" s="887" t="n">
        <f aca="false">O166*O$226</f>
        <v>0</v>
      </c>
      <c r="P58" s="887" t="n">
        <f aca="false">P166*P$226</f>
        <v>0</v>
      </c>
      <c r="Q58" s="887" t="n">
        <f aca="false">Q166*Q$226</f>
        <v>0</v>
      </c>
      <c r="R58" s="887" t="n">
        <f aca="false">R166*R$226</f>
        <v>0</v>
      </c>
      <c r="S58" s="887" t="n">
        <f aca="false">S166*S$226</f>
        <v>0</v>
      </c>
      <c r="T58" s="887" t="n">
        <f aca="false">T166*T$226</f>
        <v>0</v>
      </c>
      <c r="U58" s="887" t="n">
        <f aca="false">U166*U$226</f>
        <v>0</v>
      </c>
      <c r="V58" s="887" t="n">
        <f aca="false">V166*V$226</f>
        <v>27253343.6712541</v>
      </c>
      <c r="W58" s="887" t="n">
        <f aca="false">W166*W$226</f>
        <v>38671489.6415653</v>
      </c>
      <c r="X58" s="887" t="n">
        <f aca="false">SUM(F58:W58)</f>
        <v>65924833.3128194</v>
      </c>
      <c r="Y58" s="537"/>
      <c r="Z58" s="537"/>
      <c r="AA58" s="537"/>
    </row>
    <row r="59" s="108" customFormat="true" ht="13.5" hidden="false" customHeight="true" outlineLevel="0" collapsed="false">
      <c r="A59" s="880" t="s">
        <v>445</v>
      </c>
      <c r="B59" s="884" t="s">
        <v>446</v>
      </c>
      <c r="C59" s="884"/>
      <c r="D59" s="885" t="s">
        <v>7</v>
      </c>
      <c r="E59" s="886" t="n">
        <f aca="false">X59/E$226</f>
        <v>36.74269520646</v>
      </c>
      <c r="F59" s="887" t="n">
        <f aca="false">F167*F$226</f>
        <v>0</v>
      </c>
      <c r="G59" s="887" t="n">
        <f aca="false">G167*G$226</f>
        <v>0</v>
      </c>
      <c r="H59" s="887" t="n">
        <f aca="false">H167*H$226</f>
        <v>0</v>
      </c>
      <c r="I59" s="887" t="n">
        <f aca="false">I167*I$226</f>
        <v>0</v>
      </c>
      <c r="J59" s="887" t="n">
        <f aca="false">J167*J$226</f>
        <v>0</v>
      </c>
      <c r="K59" s="887" t="n">
        <f aca="false">K167*K$226</f>
        <v>0</v>
      </c>
      <c r="L59" s="887" t="n">
        <f aca="false">L167*L$226</f>
        <v>0</v>
      </c>
      <c r="M59" s="887" t="n">
        <f aca="false">M167*M$226</f>
        <v>0</v>
      </c>
      <c r="N59" s="887" t="n">
        <f aca="false">N167*N$226</f>
        <v>109397730.578993</v>
      </c>
      <c r="O59" s="887" t="n">
        <f aca="false">O167*O$226</f>
        <v>48532959.3267882</v>
      </c>
      <c r="P59" s="887" t="n">
        <f aca="false">P167*P$226</f>
        <v>98780804.150454</v>
      </c>
      <c r="Q59" s="887" t="n">
        <f aca="false">Q167*Q$226</f>
        <v>189340430.122995</v>
      </c>
      <c r="R59" s="887" t="n">
        <f aca="false">R167*R$226</f>
        <v>349932960.012619</v>
      </c>
      <c r="S59" s="887" t="n">
        <f aca="false">S167*S$226</f>
        <v>353019433.937655</v>
      </c>
      <c r="T59" s="887" t="n">
        <f aca="false">T167*T$226</f>
        <v>609630102.040816</v>
      </c>
      <c r="U59" s="887" t="n">
        <f aca="false">U167*U$226</f>
        <v>661650436.703142</v>
      </c>
      <c r="V59" s="887" t="n">
        <f aca="false">V167*V$226</f>
        <v>591537444.404376</v>
      </c>
      <c r="W59" s="887" t="n">
        <f aca="false">W167*W$226</f>
        <v>1407846277.02162</v>
      </c>
      <c r="X59" s="887" t="n">
        <f aca="false">SUM(F59:W59)</f>
        <v>4419668578.29946</v>
      </c>
      <c r="Y59" s="537"/>
      <c r="Z59" s="537"/>
      <c r="AA59" s="537"/>
    </row>
    <row r="60" s="108" customFormat="true" ht="13.5" hidden="false" customHeight="true" outlineLevel="0" collapsed="false">
      <c r="A60" s="880"/>
      <c r="B60" s="884"/>
      <c r="C60" s="884"/>
      <c r="D60" s="885" t="s">
        <v>475</v>
      </c>
      <c r="E60" s="886" t="n">
        <f aca="false">X60/E$226</f>
        <v>53.7440036552741</v>
      </c>
      <c r="F60" s="887" t="n">
        <f aca="false">F168*F$226</f>
        <v>0</v>
      </c>
      <c r="G60" s="887" t="n">
        <f aca="false">G168*G$226</f>
        <v>0</v>
      </c>
      <c r="H60" s="887" t="n">
        <f aca="false">H168*H$226</f>
        <v>0</v>
      </c>
      <c r="I60" s="887" t="n">
        <f aca="false">I168*I$226</f>
        <v>0</v>
      </c>
      <c r="J60" s="887" t="n">
        <f aca="false">J168*J$226</f>
        <v>0</v>
      </c>
      <c r="K60" s="887" t="n">
        <f aca="false">K168*K$226</f>
        <v>0</v>
      </c>
      <c r="L60" s="887" t="n">
        <f aca="false">L168*L$226</f>
        <v>0</v>
      </c>
      <c r="M60" s="887" t="n">
        <f aca="false">M168*M$226</f>
        <v>0</v>
      </c>
      <c r="N60" s="887" t="n">
        <f aca="false">N168*N$226</f>
        <v>225744476.464938</v>
      </c>
      <c r="O60" s="887" t="n">
        <f aca="false">O168*O$226</f>
        <v>99953783.9399191</v>
      </c>
      <c r="P60" s="887" t="n">
        <f aca="false">P168*P$226</f>
        <v>210444874.274661</v>
      </c>
      <c r="Q60" s="887" t="n">
        <f aca="false">Q168*Q$226</f>
        <v>408504034.761018</v>
      </c>
      <c r="R60" s="887" t="n">
        <f aca="false">R168*R$226</f>
        <v>648654970.760234</v>
      </c>
      <c r="S60" s="887" t="n">
        <f aca="false">S168*S$226</f>
        <v>390224913.49481</v>
      </c>
      <c r="T60" s="887" t="n">
        <f aca="false">T168*T$226</f>
        <v>1005168986.0835</v>
      </c>
      <c r="U60" s="887" t="n">
        <f aca="false">U168*U$226</f>
        <v>1024617283.95062</v>
      </c>
      <c r="V60" s="887" t="n">
        <f aca="false">V168*V$226</f>
        <v>889873417.721519</v>
      </c>
      <c r="W60" s="887" t="n">
        <f aca="false">W168*W$226</f>
        <v>1561518226.23074</v>
      </c>
      <c r="X60" s="887" t="n">
        <f aca="false">SUM(F60:W60)</f>
        <v>6464704967.68196</v>
      </c>
      <c r="Y60" s="537"/>
      <c r="Z60" s="537"/>
      <c r="AA60" s="537"/>
    </row>
    <row r="61" s="108" customFormat="true" ht="15" hidden="false" customHeight="false" outlineLevel="0" collapsed="false">
      <c r="A61" s="880"/>
      <c r="B61" s="884"/>
      <c r="C61" s="884"/>
      <c r="D61" s="885" t="s">
        <v>476</v>
      </c>
      <c r="E61" s="886" t="n">
        <f aca="false">X61/E$226</f>
        <v>23.8179305941066</v>
      </c>
      <c r="F61" s="887" t="n">
        <f aca="false">F169*F$226</f>
        <v>0</v>
      </c>
      <c r="G61" s="887" t="n">
        <f aca="false">G169*G$226</f>
        <v>0</v>
      </c>
      <c r="H61" s="887" t="n">
        <f aca="false">H169*H$226</f>
        <v>0</v>
      </c>
      <c r="I61" s="887" t="n">
        <f aca="false">I169*I$226</f>
        <v>0</v>
      </c>
      <c r="J61" s="887" t="n">
        <f aca="false">J169*J$226</f>
        <v>0</v>
      </c>
      <c r="K61" s="887" t="n">
        <f aca="false">K169*K$226</f>
        <v>0</v>
      </c>
      <c r="L61" s="887" t="n">
        <f aca="false">L169*L$226</f>
        <v>0</v>
      </c>
      <c r="M61" s="887" t="n">
        <f aca="false">M169*M$226</f>
        <v>0</v>
      </c>
      <c r="N61" s="887" t="n">
        <f aca="false">N169*N$226</f>
        <v>0</v>
      </c>
      <c r="O61" s="887" t="n">
        <f aca="false">O169*O$226</f>
        <v>0</v>
      </c>
      <c r="P61" s="887" t="n">
        <f aca="false">P169*P$226</f>
        <v>0</v>
      </c>
      <c r="Q61" s="887" t="n">
        <f aca="false">Q169*Q$226</f>
        <v>0</v>
      </c>
      <c r="R61" s="887" t="n">
        <f aca="false">R169*R$226</f>
        <v>82850313.7137735</v>
      </c>
      <c r="S61" s="887" t="n">
        <f aca="false">S169*S$226</f>
        <v>322291021.671827</v>
      </c>
      <c r="T61" s="887" t="n">
        <f aca="false">T169*T$226</f>
        <v>297475395.80659</v>
      </c>
      <c r="U61" s="887" t="n">
        <f aca="false">U169*U$226</f>
        <v>412958890.204703</v>
      </c>
      <c r="V61" s="887" t="n">
        <f aca="false">V169*V$226</f>
        <v>408800155.068812</v>
      </c>
      <c r="W61" s="887" t="n">
        <f aca="false">W169*W$226</f>
        <v>1340611640.9076</v>
      </c>
      <c r="X61" s="887" t="n">
        <f aca="false">SUM(F61:W61)</f>
        <v>2864987417.3733</v>
      </c>
      <c r="Y61" s="537"/>
      <c r="Z61" s="537"/>
      <c r="AA61" s="537"/>
    </row>
    <row r="62" s="108" customFormat="true" ht="13.5" hidden="false" customHeight="true" outlineLevel="0" collapsed="false">
      <c r="A62" s="880" t="s">
        <v>447</v>
      </c>
      <c r="B62" s="880" t="s">
        <v>477</v>
      </c>
      <c r="C62" s="884" t="s">
        <v>374</v>
      </c>
      <c r="D62" s="885" t="s">
        <v>7</v>
      </c>
      <c r="E62" s="886" t="n">
        <f aca="false">X62/E$226</f>
        <v>3.75875307382587</v>
      </c>
      <c r="F62" s="887" t="n">
        <f aca="false">F170*F$226</f>
        <v>0</v>
      </c>
      <c r="G62" s="887" t="n">
        <f aca="false">G170*G$226</f>
        <v>0</v>
      </c>
      <c r="H62" s="887" t="n">
        <f aca="false">H170*H$226</f>
        <v>0</v>
      </c>
      <c r="I62" s="887" t="n">
        <f aca="false">I170*I$226</f>
        <v>0</v>
      </c>
      <c r="J62" s="887" t="n">
        <f aca="false">J170*J$226</f>
        <v>0</v>
      </c>
      <c r="K62" s="887" t="n">
        <f aca="false">K170*K$226</f>
        <v>0</v>
      </c>
      <c r="L62" s="887" t="n">
        <f aca="false">L170*L$226</f>
        <v>0</v>
      </c>
      <c r="M62" s="887" t="n">
        <f aca="false">M170*M$226</f>
        <v>0</v>
      </c>
      <c r="N62" s="887" t="n">
        <f aca="false">N170*N$226</f>
        <v>0</v>
      </c>
      <c r="O62" s="887" t="n">
        <f aca="false">O170*O$226</f>
        <v>0</v>
      </c>
      <c r="P62" s="887" t="n">
        <f aca="false">P170*P$226</f>
        <v>0</v>
      </c>
      <c r="Q62" s="887" t="n">
        <f aca="false">Q170*Q$226</f>
        <v>47335107.5307488</v>
      </c>
      <c r="R62" s="887" t="n">
        <f aca="false">R170*R$226</f>
        <v>43741620.0015774</v>
      </c>
      <c r="S62" s="887" t="n">
        <f aca="false">S170*S$226</f>
        <v>29418286.1614712</v>
      </c>
      <c r="T62" s="887" t="n">
        <f aca="false">T170*T$226</f>
        <v>110841836.734694</v>
      </c>
      <c r="U62" s="887" t="n">
        <f aca="false">U170*U$226</f>
        <v>73516715.189238</v>
      </c>
      <c r="V62" s="887" t="n">
        <f aca="false">V170*V$226</f>
        <v>84505349.2006251</v>
      </c>
      <c r="W62" s="887" t="n">
        <f aca="false">W170*W$226</f>
        <v>62770216.1729383</v>
      </c>
      <c r="X62" s="887" t="n">
        <f aca="false">SUM(F62:W62)</f>
        <v>452129130.991293</v>
      </c>
      <c r="Y62" s="537"/>
      <c r="Z62" s="537"/>
      <c r="AA62" s="537"/>
    </row>
    <row r="63" s="108" customFormat="true" ht="13.5" hidden="false" customHeight="true" outlineLevel="0" collapsed="false">
      <c r="A63" s="880"/>
      <c r="B63" s="880"/>
      <c r="C63" s="880"/>
      <c r="D63" s="885" t="s">
        <v>475</v>
      </c>
      <c r="E63" s="886" t="n">
        <f aca="false">X63/E$226</f>
        <v>6.59473740586477</v>
      </c>
      <c r="F63" s="887" t="n">
        <f aca="false">F171*F$226</f>
        <v>0</v>
      </c>
      <c r="G63" s="887" t="n">
        <f aca="false">G171*G$226</f>
        <v>0</v>
      </c>
      <c r="H63" s="887" t="n">
        <f aca="false">H171*H$226</f>
        <v>0</v>
      </c>
      <c r="I63" s="887" t="n">
        <f aca="false">I171*I$226</f>
        <v>0</v>
      </c>
      <c r="J63" s="887" t="n">
        <f aca="false">J171*J$226</f>
        <v>0</v>
      </c>
      <c r="K63" s="887" t="n">
        <f aca="false">K171*K$226</f>
        <v>0</v>
      </c>
      <c r="L63" s="887" t="n">
        <f aca="false">L171*L$226</f>
        <v>0</v>
      </c>
      <c r="M63" s="887" t="n">
        <f aca="false">M171*M$226</f>
        <v>0</v>
      </c>
      <c r="N63" s="887" t="n">
        <f aca="false">N171*N$226</f>
        <v>0</v>
      </c>
      <c r="O63" s="887" t="n">
        <f aca="false">O171*O$226</f>
        <v>0</v>
      </c>
      <c r="P63" s="887" t="n">
        <f aca="false">P171*P$226</f>
        <v>0</v>
      </c>
      <c r="Q63" s="887" t="n">
        <f aca="false">Q171*Q$226</f>
        <v>102126008.690255</v>
      </c>
      <c r="R63" s="887" t="n">
        <f aca="false">R171*R$226</f>
        <v>92664995.8228906</v>
      </c>
      <c r="S63" s="887" t="n">
        <f aca="false">S171*S$226</f>
        <v>65037485.5824683</v>
      </c>
      <c r="T63" s="887" t="n">
        <f aca="false">T171*T$226</f>
        <v>251292246.520875</v>
      </c>
      <c r="U63" s="887" t="n">
        <f aca="false">U171*U$226</f>
        <v>60271604.9382716</v>
      </c>
      <c r="V63" s="887" t="n">
        <f aca="false">V171*V$226</f>
        <v>133481012.658228</v>
      </c>
      <c r="W63" s="887" t="n">
        <f aca="false">W171*W$226</f>
        <v>88387824.1262683</v>
      </c>
      <c r="X63" s="887" t="n">
        <f aca="false">SUM(F63:W63)</f>
        <v>793261178.339256</v>
      </c>
      <c r="Y63" s="537"/>
      <c r="Z63" s="537"/>
      <c r="AA63" s="537"/>
    </row>
    <row r="64" s="108" customFormat="true" ht="15" hidden="false" customHeight="false" outlineLevel="0" collapsed="false">
      <c r="A64" s="880"/>
      <c r="B64" s="880"/>
      <c r="C64" s="880"/>
      <c r="D64" s="885" t="s">
        <v>476</v>
      </c>
      <c r="E64" s="886" t="n">
        <f aca="false">X64/E$226</f>
        <v>1.56841929362444</v>
      </c>
      <c r="F64" s="887" t="n">
        <f aca="false">F172*F$226</f>
        <v>0</v>
      </c>
      <c r="G64" s="887" t="n">
        <f aca="false">G172*G$226</f>
        <v>0</v>
      </c>
      <c r="H64" s="887" t="n">
        <f aca="false">H172*H$226</f>
        <v>0</v>
      </c>
      <c r="I64" s="887" t="n">
        <f aca="false">I172*I$226</f>
        <v>0</v>
      </c>
      <c r="J64" s="887" t="n">
        <f aca="false">J172*J$226</f>
        <v>0</v>
      </c>
      <c r="K64" s="887" t="n">
        <f aca="false">K172*K$226</f>
        <v>0</v>
      </c>
      <c r="L64" s="887" t="n">
        <f aca="false">L172*L$226</f>
        <v>0</v>
      </c>
      <c r="M64" s="887" t="n">
        <f aca="false">M172*M$226</f>
        <v>0</v>
      </c>
      <c r="N64" s="887" t="n">
        <f aca="false">N172*N$226</f>
        <v>0</v>
      </c>
      <c r="O64" s="887" t="n">
        <f aca="false">O172*O$226</f>
        <v>0</v>
      </c>
      <c r="P64" s="887" t="n">
        <f aca="false">P172*P$226</f>
        <v>0</v>
      </c>
      <c r="Q64" s="887" t="n">
        <f aca="false">Q172*Q$226</f>
        <v>0</v>
      </c>
      <c r="R64" s="887" t="n">
        <f aca="false">R172*R$226</f>
        <v>0</v>
      </c>
      <c r="S64" s="887" t="n">
        <f aca="false">S172*S$226</f>
        <v>0</v>
      </c>
      <c r="T64" s="887" t="n">
        <f aca="false">T172*T$226</f>
        <v>0</v>
      </c>
      <c r="U64" s="887" t="n">
        <f aca="false">U172*U$226</f>
        <v>82591778.0409406</v>
      </c>
      <c r="V64" s="887" t="n">
        <f aca="false">V172*V$226</f>
        <v>54506687.3425082</v>
      </c>
      <c r="W64" s="887" t="n">
        <f aca="false">W172*W$226</f>
        <v>51561986.1887537</v>
      </c>
      <c r="X64" s="887" t="n">
        <f aca="false">SUM(F64:W64)</f>
        <v>188660451.572203</v>
      </c>
      <c r="Y64" s="537"/>
      <c r="Z64" s="537"/>
      <c r="AA64" s="537"/>
    </row>
    <row r="65" s="108" customFormat="true" ht="13.5" hidden="false" customHeight="true" outlineLevel="0" collapsed="false">
      <c r="A65" s="880" t="s">
        <v>448</v>
      </c>
      <c r="B65" s="884"/>
      <c r="C65" s="889" t="s">
        <v>1073</v>
      </c>
      <c r="D65" s="885" t="s">
        <v>7</v>
      </c>
      <c r="E65" s="886" t="n">
        <f aca="false">X65/E$226</f>
        <v>6.9716853502914</v>
      </c>
      <c r="F65" s="887" t="n">
        <f aca="false">F173*F$226</f>
        <v>0</v>
      </c>
      <c r="G65" s="887" t="n">
        <f aca="false">G173*G$226</f>
        <v>0</v>
      </c>
      <c r="H65" s="887" t="n">
        <f aca="false">H173*H$226</f>
        <v>0</v>
      </c>
      <c r="I65" s="887" t="n">
        <f aca="false">I173*I$226</f>
        <v>0</v>
      </c>
      <c r="J65" s="887" t="n">
        <f aca="false">J173*J$226</f>
        <v>0</v>
      </c>
      <c r="K65" s="887" t="n">
        <f aca="false">K173*K$226</f>
        <v>0</v>
      </c>
      <c r="L65" s="887" t="n">
        <f aca="false">L173*L$226</f>
        <v>0</v>
      </c>
      <c r="M65" s="887" t="n">
        <f aca="false">M173*M$226</f>
        <v>0</v>
      </c>
      <c r="N65" s="887" t="n">
        <f aca="false">N173*N$226</f>
        <v>0</v>
      </c>
      <c r="O65" s="887" t="n">
        <f aca="false">O173*O$226</f>
        <v>48532959.3267882</v>
      </c>
      <c r="P65" s="887" t="n">
        <f aca="false">P173*P$226</f>
        <v>0</v>
      </c>
      <c r="Q65" s="887" t="n">
        <f aca="false">Q173*Q$226</f>
        <v>47335107.5307488</v>
      </c>
      <c r="R65" s="887" t="n">
        <f aca="false">R173*R$226</f>
        <v>43741620.0015774</v>
      </c>
      <c r="S65" s="887" t="n">
        <f aca="false">S173*S$226</f>
        <v>117673144.645885</v>
      </c>
      <c r="T65" s="887" t="n">
        <f aca="false">T173*T$226</f>
        <v>166262755.102041</v>
      </c>
      <c r="U65" s="887" t="n">
        <f aca="false">U173*U$226</f>
        <v>196044573.837968</v>
      </c>
      <c r="V65" s="887" t="n">
        <f aca="false">V173*V$226</f>
        <v>84505349.2006251</v>
      </c>
      <c r="W65" s="887" t="n">
        <f aca="false">W173*W$226</f>
        <v>134507606.084868</v>
      </c>
      <c r="X65" s="887" t="n">
        <f aca="false">SUM(F65:W65)</f>
        <v>838603115.730501</v>
      </c>
      <c r="Y65" s="537"/>
      <c r="Z65" s="537"/>
      <c r="AA65" s="537"/>
    </row>
    <row r="66" s="108" customFormat="true" ht="13.5" hidden="false" customHeight="true" outlineLevel="0" collapsed="false">
      <c r="A66" s="880"/>
      <c r="B66" s="884"/>
      <c r="C66" s="884"/>
      <c r="D66" s="885" t="s">
        <v>475</v>
      </c>
      <c r="E66" s="886" t="n">
        <f aca="false">X66/E$226</f>
        <v>12.7035027915392</v>
      </c>
      <c r="F66" s="887" t="n">
        <f aca="false">F174*F$226</f>
        <v>0</v>
      </c>
      <c r="G66" s="887" t="n">
        <f aca="false">G174*G$226</f>
        <v>0</v>
      </c>
      <c r="H66" s="887" t="n">
        <f aca="false">H174*H$226</f>
        <v>0</v>
      </c>
      <c r="I66" s="887" t="n">
        <f aca="false">I174*I$226</f>
        <v>0</v>
      </c>
      <c r="J66" s="887" t="n">
        <f aca="false">J174*J$226</f>
        <v>0</v>
      </c>
      <c r="K66" s="887" t="n">
        <f aca="false">K174*K$226</f>
        <v>0</v>
      </c>
      <c r="L66" s="887" t="n">
        <f aca="false">L174*L$226</f>
        <v>0</v>
      </c>
      <c r="M66" s="887" t="n">
        <f aca="false">M174*M$226</f>
        <v>0</v>
      </c>
      <c r="N66" s="887" t="n">
        <f aca="false">N174*N$226</f>
        <v>0</v>
      </c>
      <c r="O66" s="887" t="n">
        <f aca="false">O174*O$226</f>
        <v>99953783.9399191</v>
      </c>
      <c r="P66" s="887" t="n">
        <f aca="false">P174*P$226</f>
        <v>0</v>
      </c>
      <c r="Q66" s="887" t="n">
        <f aca="false">Q174*Q$226</f>
        <v>102126008.690255</v>
      </c>
      <c r="R66" s="887" t="n">
        <f aca="false">R174*R$226</f>
        <v>92664995.8228906</v>
      </c>
      <c r="S66" s="887" t="n">
        <f aca="false">S174*S$226</f>
        <v>130074971.164937</v>
      </c>
      <c r="T66" s="887" t="n">
        <f aca="false">T174*T$226</f>
        <v>251292246.520875</v>
      </c>
      <c r="U66" s="887" t="n">
        <f aca="false">U174*U$226</f>
        <v>482172839.506173</v>
      </c>
      <c r="V66" s="887" t="n">
        <f aca="false">V174*V$226</f>
        <v>222468354.43038</v>
      </c>
      <c r="W66" s="887" t="n">
        <f aca="false">W174*W$226</f>
        <v>147313040.210447</v>
      </c>
      <c r="X66" s="887" t="n">
        <f aca="false">SUM(F66:W66)</f>
        <v>1528066240.28588</v>
      </c>
      <c r="Y66" s="537"/>
      <c r="Z66" s="537"/>
      <c r="AA66" s="537"/>
    </row>
    <row r="67" s="108" customFormat="true" ht="15" hidden="false" customHeight="false" outlineLevel="0" collapsed="false">
      <c r="A67" s="880"/>
      <c r="B67" s="884"/>
      <c r="C67" s="884"/>
      <c r="D67" s="885" t="s">
        <v>476</v>
      </c>
      <c r="E67" s="886" t="n">
        <f aca="false">X67/E$226</f>
        <v>2.78911080414362</v>
      </c>
      <c r="F67" s="887" t="n">
        <f aca="false">F175*F$226</f>
        <v>0</v>
      </c>
      <c r="G67" s="887" t="n">
        <f aca="false">G175*G$226</f>
        <v>0</v>
      </c>
      <c r="H67" s="887" t="n">
        <f aca="false">H175*H$226</f>
        <v>0</v>
      </c>
      <c r="I67" s="887" t="n">
        <f aca="false">I175*I$226</f>
        <v>0</v>
      </c>
      <c r="J67" s="887" t="n">
        <f aca="false">J175*J$226</f>
        <v>0</v>
      </c>
      <c r="K67" s="887" t="n">
        <f aca="false">K175*K$226</f>
        <v>0</v>
      </c>
      <c r="L67" s="887" t="n">
        <f aca="false">L175*L$226</f>
        <v>0</v>
      </c>
      <c r="M67" s="887" t="n">
        <f aca="false">M175*M$226</f>
        <v>0</v>
      </c>
      <c r="N67" s="887" t="n">
        <f aca="false">N175*N$226</f>
        <v>0</v>
      </c>
      <c r="O67" s="887" t="n">
        <f aca="false">O175*O$226</f>
        <v>0</v>
      </c>
      <c r="P67" s="887" t="n">
        <f aca="false">P175*P$226</f>
        <v>0</v>
      </c>
      <c r="Q67" s="887" t="n">
        <f aca="false">Q175*Q$226</f>
        <v>0</v>
      </c>
      <c r="R67" s="887" t="n">
        <f aca="false">R175*R$226</f>
        <v>0</v>
      </c>
      <c r="S67" s="887" t="n">
        <f aca="false">S175*S$226</f>
        <v>107430340.557276</v>
      </c>
      <c r="T67" s="887" t="n">
        <f aca="false">T175*T$226</f>
        <v>99158465.2688632</v>
      </c>
      <c r="U67" s="887" t="n">
        <f aca="false">U175*U$226</f>
        <v>0</v>
      </c>
      <c r="V67" s="887" t="n">
        <f aca="false">V175*V$226</f>
        <v>0</v>
      </c>
      <c r="W67" s="887" t="n">
        <f aca="false">W175*W$226</f>
        <v>128904965.471884</v>
      </c>
      <c r="X67" s="887" t="n">
        <f aca="false">SUM(F67:W67)</f>
        <v>335493771.298023</v>
      </c>
      <c r="Y67" s="537"/>
      <c r="Z67" s="537"/>
      <c r="AA67" s="537"/>
    </row>
    <row r="68" s="108" customFormat="true" ht="13.5" hidden="false" customHeight="true" outlineLevel="0" collapsed="false">
      <c r="A68" s="880" t="s">
        <v>450</v>
      </c>
      <c r="B68" s="884"/>
      <c r="C68" s="889" t="s">
        <v>1074</v>
      </c>
      <c r="D68" s="885" t="s">
        <v>7</v>
      </c>
      <c r="E68" s="886" t="n">
        <f aca="false">X68/E$226</f>
        <v>6.38780624059262</v>
      </c>
      <c r="F68" s="887" t="n">
        <f aca="false">F176*F$226</f>
        <v>0</v>
      </c>
      <c r="G68" s="887" t="n">
        <f aca="false">G176*G$226</f>
        <v>0</v>
      </c>
      <c r="H68" s="887" t="n">
        <f aca="false">H176*H$226</f>
        <v>0</v>
      </c>
      <c r="I68" s="887" t="n">
        <f aca="false">I176*I$226</f>
        <v>0</v>
      </c>
      <c r="J68" s="887" t="n">
        <f aca="false">J176*J$226</f>
        <v>0</v>
      </c>
      <c r="K68" s="887" t="n">
        <f aca="false">K176*K$226</f>
        <v>0</v>
      </c>
      <c r="L68" s="887" t="n">
        <f aca="false">L176*L$226</f>
        <v>0</v>
      </c>
      <c r="M68" s="887" t="n">
        <f aca="false">M176*M$226</f>
        <v>0</v>
      </c>
      <c r="N68" s="887" t="n">
        <f aca="false">N176*N$226</f>
        <v>54698865.2894967</v>
      </c>
      <c r="O68" s="887" t="n">
        <f aca="false">O176*O$226</f>
        <v>0</v>
      </c>
      <c r="P68" s="887" t="n">
        <f aca="false">P176*P$226</f>
        <v>0</v>
      </c>
      <c r="Q68" s="887" t="n">
        <f aca="false">Q176*Q$226</f>
        <v>47335107.5307488</v>
      </c>
      <c r="R68" s="887" t="n">
        <f aca="false">R176*R$226</f>
        <v>87483240.0031548</v>
      </c>
      <c r="S68" s="887" t="n">
        <f aca="false">S176*S$226</f>
        <v>29418286.1614712</v>
      </c>
      <c r="T68" s="887" t="n">
        <f aca="false">T176*T$226</f>
        <v>138552295.918367</v>
      </c>
      <c r="U68" s="887" t="n">
        <f aca="false">U176*U$226</f>
        <v>147033430.378476</v>
      </c>
      <c r="V68" s="887" t="n">
        <f aca="false">V176*V$226</f>
        <v>84505349.2006251</v>
      </c>
      <c r="W68" s="887" t="n">
        <f aca="false">W176*W$226</f>
        <v>179343474.779824</v>
      </c>
      <c r="X68" s="887" t="n">
        <f aca="false">SUM(F68:W68)</f>
        <v>768370049.262164</v>
      </c>
      <c r="Y68" s="537"/>
      <c r="Z68" s="537"/>
      <c r="AA68" s="537"/>
    </row>
    <row r="69" s="108" customFormat="true" ht="13.5" hidden="false" customHeight="true" outlineLevel="0" collapsed="false">
      <c r="A69" s="880"/>
      <c r="B69" s="884"/>
      <c r="C69" s="884"/>
      <c r="D69" s="885" t="s">
        <v>475</v>
      </c>
      <c r="E69" s="886" t="n">
        <f aca="false">X69/E$226</f>
        <v>9.00485694285248</v>
      </c>
      <c r="F69" s="887" t="n">
        <f aca="false">F177*F$226</f>
        <v>0</v>
      </c>
      <c r="G69" s="887" t="n">
        <f aca="false">G177*G$226</f>
        <v>0</v>
      </c>
      <c r="H69" s="887" t="n">
        <f aca="false">H177*H$226</f>
        <v>0</v>
      </c>
      <c r="I69" s="887" t="n">
        <f aca="false">I177*I$226</f>
        <v>0</v>
      </c>
      <c r="J69" s="887" t="n">
        <f aca="false">J177*J$226</f>
        <v>0</v>
      </c>
      <c r="K69" s="887" t="n">
        <f aca="false">K177*K$226</f>
        <v>0</v>
      </c>
      <c r="L69" s="887" t="n">
        <f aca="false">L177*L$226</f>
        <v>0</v>
      </c>
      <c r="M69" s="887" t="n">
        <f aca="false">M177*M$226</f>
        <v>0</v>
      </c>
      <c r="N69" s="887" t="n">
        <f aca="false">N177*N$226</f>
        <v>112872238.232469</v>
      </c>
      <c r="O69" s="887" t="n">
        <f aca="false">O177*O$226</f>
        <v>0</v>
      </c>
      <c r="P69" s="887" t="n">
        <f aca="false">P177*P$226</f>
        <v>0</v>
      </c>
      <c r="Q69" s="887" t="n">
        <f aca="false">Q177*Q$226</f>
        <v>102126008.690255</v>
      </c>
      <c r="R69" s="887" t="n">
        <f aca="false">R177*R$226</f>
        <v>185329991.645781</v>
      </c>
      <c r="S69" s="887" t="n">
        <f aca="false">S177*S$226</f>
        <v>0</v>
      </c>
      <c r="T69" s="887" t="n">
        <f aca="false">T177*T$226</f>
        <v>251292246.520875</v>
      </c>
      <c r="U69" s="887" t="n">
        <f aca="false">U177*U$226</f>
        <v>180814814.814815</v>
      </c>
      <c r="V69" s="887" t="n">
        <f aca="false">V177*V$226</f>
        <v>44493670.886076</v>
      </c>
      <c r="W69" s="887" t="n">
        <f aca="false">W177*W$226</f>
        <v>206238256.294626</v>
      </c>
      <c r="X69" s="887" t="n">
        <f aca="false">SUM(F69:W69)</f>
        <v>1083167227.0849</v>
      </c>
      <c r="Y69" s="537"/>
      <c r="Z69" s="537"/>
      <c r="AA69" s="537"/>
    </row>
    <row r="70" s="108" customFormat="true" ht="15" hidden="false" customHeight="false" outlineLevel="0" collapsed="false">
      <c r="A70" s="880"/>
      <c r="B70" s="884"/>
      <c r="C70" s="884"/>
      <c r="D70" s="885" t="s">
        <v>476</v>
      </c>
      <c r="E70" s="886" t="n">
        <f aca="false">X70/E$226</f>
        <v>4.1880826670625</v>
      </c>
      <c r="F70" s="887" t="n">
        <f aca="false">F178*F$226</f>
        <v>0</v>
      </c>
      <c r="G70" s="887" t="n">
        <f aca="false">G178*G$226</f>
        <v>0</v>
      </c>
      <c r="H70" s="887" t="n">
        <f aca="false">H178*H$226</f>
        <v>0</v>
      </c>
      <c r="I70" s="887" t="n">
        <f aca="false">I178*I$226</f>
        <v>0</v>
      </c>
      <c r="J70" s="887" t="n">
        <f aca="false">J178*J$226</f>
        <v>0</v>
      </c>
      <c r="K70" s="887" t="n">
        <f aca="false">K178*K$226</f>
        <v>0</v>
      </c>
      <c r="L70" s="887" t="n">
        <f aca="false">L178*L$226</f>
        <v>0</v>
      </c>
      <c r="M70" s="887" t="n">
        <f aca="false">M178*M$226</f>
        <v>0</v>
      </c>
      <c r="N70" s="887" t="n">
        <f aca="false">N178*N$226</f>
        <v>0</v>
      </c>
      <c r="O70" s="887" t="n">
        <f aca="false">O178*O$226</f>
        <v>0</v>
      </c>
      <c r="P70" s="887" t="n">
        <f aca="false">P178*P$226</f>
        <v>0</v>
      </c>
      <c r="Q70" s="887" t="n">
        <f aca="false">Q178*Q$226</f>
        <v>0</v>
      </c>
      <c r="R70" s="887" t="n">
        <f aca="false">R178*R$226</f>
        <v>0</v>
      </c>
      <c r="S70" s="887" t="n">
        <f aca="false">S178*S$226</f>
        <v>53715170.2786378</v>
      </c>
      <c r="T70" s="887" t="n">
        <f aca="false">T178*T$226</f>
        <v>49579232.6344316</v>
      </c>
      <c r="U70" s="887" t="n">
        <f aca="false">U178*U$226</f>
        <v>123887667.061411</v>
      </c>
      <c r="V70" s="887" t="n">
        <f aca="false">V178*V$226</f>
        <v>109013374.685016</v>
      </c>
      <c r="W70" s="887" t="n">
        <f aca="false">W178*W$226</f>
        <v>167576455.11345</v>
      </c>
      <c r="X70" s="887" t="n">
        <f aca="false">SUM(F70:W70)</f>
        <v>503771899.772946</v>
      </c>
      <c r="Y70" s="537"/>
      <c r="Z70" s="537"/>
      <c r="AA70" s="537"/>
    </row>
    <row r="71" s="108" customFormat="true" ht="13.5" hidden="false" customHeight="true" outlineLevel="0" collapsed="false">
      <c r="A71" s="880" t="s">
        <v>452</v>
      </c>
      <c r="B71" s="884"/>
      <c r="C71" s="884" t="s">
        <v>998</v>
      </c>
      <c r="D71" s="885" t="s">
        <v>7</v>
      </c>
      <c r="E71" s="886" t="n">
        <f aca="false">X71/E$226</f>
        <v>16.039201908678</v>
      </c>
      <c r="F71" s="887" t="n">
        <f aca="false">F179*F$226</f>
        <v>0</v>
      </c>
      <c r="G71" s="887" t="n">
        <f aca="false">G179*G$226</f>
        <v>0</v>
      </c>
      <c r="H71" s="887" t="n">
        <f aca="false">H179*H$226</f>
        <v>0</v>
      </c>
      <c r="I71" s="887" t="n">
        <f aca="false">I179*I$226</f>
        <v>0</v>
      </c>
      <c r="J71" s="887" t="n">
        <f aca="false">J179*J$226</f>
        <v>0</v>
      </c>
      <c r="K71" s="887" t="n">
        <f aca="false">K179*K$226</f>
        <v>0</v>
      </c>
      <c r="L71" s="887" t="n">
        <f aca="false">L179*L$226</f>
        <v>0</v>
      </c>
      <c r="M71" s="887" t="n">
        <f aca="false">M179*M$226</f>
        <v>0</v>
      </c>
      <c r="N71" s="887" t="n">
        <f aca="false">N179*N$226</f>
        <v>0</v>
      </c>
      <c r="O71" s="887" t="n">
        <f aca="false">O179*O$226</f>
        <v>0</v>
      </c>
      <c r="P71" s="887" t="n">
        <f aca="false">P179*P$226</f>
        <v>98780804.150454</v>
      </c>
      <c r="Q71" s="887" t="n">
        <f aca="false">Q179*Q$226</f>
        <v>47335107.5307488</v>
      </c>
      <c r="R71" s="887" t="n">
        <f aca="false">R179*R$226</f>
        <v>174966480.00631</v>
      </c>
      <c r="S71" s="887" t="n">
        <f aca="false">S179*S$226</f>
        <v>147091430.807356</v>
      </c>
      <c r="T71" s="887" t="n">
        <f aca="false">T179*T$226</f>
        <v>166262755.102041</v>
      </c>
      <c r="U71" s="887" t="n">
        <f aca="false">U179*U$226</f>
        <v>171539002.108222</v>
      </c>
      <c r="V71" s="887" t="n">
        <f aca="false">V179*V$226</f>
        <v>253516047.601875</v>
      </c>
      <c r="W71" s="887" t="n">
        <f aca="false">W179*W$226</f>
        <v>869815852.682146</v>
      </c>
      <c r="X71" s="887" t="n">
        <f aca="false">SUM(F71:W71)</f>
        <v>1929307479.98915</v>
      </c>
      <c r="Y71" s="537"/>
      <c r="Z71" s="537"/>
      <c r="AA71" s="537"/>
    </row>
    <row r="72" s="108" customFormat="true" ht="13.5" hidden="false" customHeight="true" outlineLevel="0" collapsed="false">
      <c r="A72" s="880"/>
      <c r="B72" s="884"/>
      <c r="C72" s="884"/>
      <c r="D72" s="885" t="s">
        <v>475</v>
      </c>
      <c r="E72" s="886" t="n">
        <f aca="false">X72/E$226</f>
        <v>19.4068948964521</v>
      </c>
      <c r="F72" s="887" t="n">
        <f aca="false">F180*F$226</f>
        <v>0</v>
      </c>
      <c r="G72" s="887" t="n">
        <f aca="false">G180*G$226</f>
        <v>0</v>
      </c>
      <c r="H72" s="887" t="n">
        <f aca="false">H180*H$226</f>
        <v>0</v>
      </c>
      <c r="I72" s="887" t="n">
        <f aca="false">I180*I$226</f>
        <v>0</v>
      </c>
      <c r="J72" s="887" t="n">
        <f aca="false">J180*J$226</f>
        <v>0</v>
      </c>
      <c r="K72" s="887" t="n">
        <f aca="false">K180*K$226</f>
        <v>0</v>
      </c>
      <c r="L72" s="887" t="n">
        <f aca="false">L180*L$226</f>
        <v>0</v>
      </c>
      <c r="M72" s="887" t="n">
        <f aca="false">M180*M$226</f>
        <v>0</v>
      </c>
      <c r="N72" s="887" t="n">
        <f aca="false">N180*N$226</f>
        <v>0</v>
      </c>
      <c r="O72" s="887" t="n">
        <f aca="false">O180*O$226</f>
        <v>0</v>
      </c>
      <c r="P72" s="887" t="n">
        <f aca="false">P180*P$226</f>
        <v>210444874.274661</v>
      </c>
      <c r="Q72" s="887" t="n">
        <f aca="false">Q180*Q$226</f>
        <v>102126008.690255</v>
      </c>
      <c r="R72" s="887" t="n">
        <f aca="false">R180*R$226</f>
        <v>277994987.468672</v>
      </c>
      <c r="S72" s="887" t="n">
        <f aca="false">S180*S$226</f>
        <v>130074971.164937</v>
      </c>
      <c r="T72" s="887" t="n">
        <f aca="false">T180*T$226</f>
        <v>251292246.520875</v>
      </c>
      <c r="U72" s="887" t="n">
        <f aca="false">U180*U$226</f>
        <v>241086419.753086</v>
      </c>
      <c r="V72" s="887" t="n">
        <f aca="false">V180*V$226</f>
        <v>266962025.316456</v>
      </c>
      <c r="W72" s="887" t="n">
        <f aca="false">W180*W$226</f>
        <v>854415633.220594</v>
      </c>
      <c r="X72" s="887" t="n">
        <f aca="false">SUM(F72:W72)</f>
        <v>2334397166.40954</v>
      </c>
      <c r="Y72" s="537"/>
      <c r="Z72" s="537"/>
      <c r="AA72" s="537"/>
    </row>
    <row r="73" s="108" customFormat="true" ht="15" hidden="false" customHeight="false" outlineLevel="0" collapsed="false">
      <c r="A73" s="880"/>
      <c r="B73" s="884"/>
      <c r="C73" s="884"/>
      <c r="D73" s="885" t="s">
        <v>476</v>
      </c>
      <c r="E73" s="886" t="n">
        <f aca="false">X73/E$226</f>
        <v>13.2090401716733</v>
      </c>
      <c r="F73" s="887" t="n">
        <f aca="false">F181*F$226</f>
        <v>0</v>
      </c>
      <c r="G73" s="887" t="n">
        <f aca="false">G181*G$226</f>
        <v>0</v>
      </c>
      <c r="H73" s="887" t="n">
        <f aca="false">H181*H$226</f>
        <v>0</v>
      </c>
      <c r="I73" s="887" t="n">
        <f aca="false">I181*I$226</f>
        <v>0</v>
      </c>
      <c r="J73" s="887" t="n">
        <f aca="false">J181*J$226</f>
        <v>0</v>
      </c>
      <c r="K73" s="887" t="n">
        <f aca="false">K181*K$226</f>
        <v>0</v>
      </c>
      <c r="L73" s="887" t="n">
        <f aca="false">L181*L$226</f>
        <v>0</v>
      </c>
      <c r="M73" s="887" t="n">
        <f aca="false">M181*M$226</f>
        <v>0</v>
      </c>
      <c r="N73" s="887" t="n">
        <f aca="false">N181*N$226</f>
        <v>0</v>
      </c>
      <c r="O73" s="887" t="n">
        <f aca="false">O181*O$226</f>
        <v>0</v>
      </c>
      <c r="P73" s="887" t="n">
        <f aca="false">P181*P$226</f>
        <v>0</v>
      </c>
      <c r="Q73" s="887" t="n">
        <f aca="false">Q181*Q$226</f>
        <v>0</v>
      </c>
      <c r="R73" s="887" t="n">
        <f aca="false">R181*R$226</f>
        <v>82850313.7137735</v>
      </c>
      <c r="S73" s="887" t="n">
        <f aca="false">S181*S$226</f>
        <v>161145510.835913</v>
      </c>
      <c r="T73" s="887" t="n">
        <f aca="false">T181*T$226</f>
        <v>99158465.2688632</v>
      </c>
      <c r="U73" s="887" t="n">
        <f aca="false">U181*U$226</f>
        <v>123887667.061411</v>
      </c>
      <c r="V73" s="887" t="n">
        <f aca="false">V181*V$226</f>
        <v>245280093.041287</v>
      </c>
      <c r="W73" s="887" t="n">
        <f aca="false">W181*W$226</f>
        <v>876553765.208813</v>
      </c>
      <c r="X73" s="887" t="n">
        <f aca="false">SUM(F73:W73)</f>
        <v>1588875815.13006</v>
      </c>
      <c r="Y73" s="537"/>
      <c r="Z73" s="537"/>
      <c r="AA73" s="537"/>
    </row>
    <row r="74" s="108" customFormat="true" ht="13.5" hidden="false" customHeight="true" outlineLevel="0" collapsed="false">
      <c r="A74" s="880" t="s">
        <v>453</v>
      </c>
      <c r="B74" s="884" t="s">
        <v>151</v>
      </c>
      <c r="C74" s="884"/>
      <c r="D74" s="885" t="s">
        <v>7</v>
      </c>
      <c r="E74" s="886" t="n">
        <f aca="false">X74/E$226</f>
        <v>24.0966339266038</v>
      </c>
      <c r="F74" s="887" t="n">
        <f aca="false">F182*F$226</f>
        <v>0</v>
      </c>
      <c r="G74" s="887" t="n">
        <f aca="false">G182*G$226</f>
        <v>0</v>
      </c>
      <c r="H74" s="887" t="n">
        <f aca="false">H182*H$226</f>
        <v>0</v>
      </c>
      <c r="I74" s="887" t="n">
        <f aca="false">I182*I$226</f>
        <v>0</v>
      </c>
      <c r="J74" s="887" t="n">
        <f aca="false">J182*J$226</f>
        <v>0</v>
      </c>
      <c r="K74" s="887" t="n">
        <f aca="false">K182*K$226</f>
        <v>0</v>
      </c>
      <c r="L74" s="887" t="n">
        <f aca="false">L182*L$226</f>
        <v>0</v>
      </c>
      <c r="M74" s="887" t="n">
        <f aca="false">M182*M$226</f>
        <v>120036182.72275</v>
      </c>
      <c r="N74" s="887" t="n">
        <f aca="false">N182*N$226</f>
        <v>164096595.86849</v>
      </c>
      <c r="O74" s="887" t="n">
        <f aca="false">O182*O$226</f>
        <v>97065918.6535764</v>
      </c>
      <c r="P74" s="887" t="n">
        <f aca="false">P182*P$226</f>
        <v>98780804.150454</v>
      </c>
      <c r="Q74" s="887" t="n">
        <f aca="false">Q182*Q$226</f>
        <v>189340430.122995</v>
      </c>
      <c r="R74" s="887" t="n">
        <f aca="false">R182*R$226</f>
        <v>174966480.00631</v>
      </c>
      <c r="S74" s="887" t="n">
        <f aca="false">S182*S$226</f>
        <v>205928003.130299</v>
      </c>
      <c r="T74" s="887" t="n">
        <f aca="false">T182*T$226</f>
        <v>304815051.020408</v>
      </c>
      <c r="U74" s="887" t="n">
        <f aca="false">U182*U$226</f>
        <v>539122578.054412</v>
      </c>
      <c r="V74" s="887" t="n">
        <f aca="false">V182*V$226</f>
        <v>439427815.84325</v>
      </c>
      <c r="W74" s="887" t="n">
        <f aca="false">W182*W$226</f>
        <v>564931945.556445</v>
      </c>
      <c r="X74" s="887" t="n">
        <f aca="false">SUM(F74:W74)</f>
        <v>2898511805.12939</v>
      </c>
      <c r="Y74" s="537"/>
      <c r="Z74" s="537"/>
      <c r="AA74" s="537"/>
    </row>
    <row r="75" s="108" customFormat="true" ht="13.5" hidden="false" customHeight="true" outlineLevel="0" collapsed="false">
      <c r="A75" s="880"/>
      <c r="B75" s="884"/>
      <c r="C75" s="884"/>
      <c r="D75" s="885" t="s">
        <v>475</v>
      </c>
      <c r="E75" s="886" t="n">
        <f aca="false">X75/E$226</f>
        <v>30.9363044791522</v>
      </c>
      <c r="F75" s="887" t="n">
        <f aca="false">F183*F$226</f>
        <v>0</v>
      </c>
      <c r="G75" s="887" t="n">
        <f aca="false">G183*G$226</f>
        <v>0</v>
      </c>
      <c r="H75" s="887" t="n">
        <f aca="false">H183*H$226</f>
        <v>0</v>
      </c>
      <c r="I75" s="887" t="n">
        <f aca="false">I183*I$226</f>
        <v>0</v>
      </c>
      <c r="J75" s="887" t="n">
        <f aca="false">J183*J$226</f>
        <v>0</v>
      </c>
      <c r="K75" s="887" t="n">
        <f aca="false">K183*K$226</f>
        <v>0</v>
      </c>
      <c r="L75" s="887" t="n">
        <f aca="false">L183*L$226</f>
        <v>0</v>
      </c>
      <c r="M75" s="887" t="n">
        <f aca="false">M183*M$226</f>
        <v>126055095.671054</v>
      </c>
      <c r="N75" s="887" t="n">
        <f aca="false">N183*N$226</f>
        <v>112872238.232469</v>
      </c>
      <c r="O75" s="887" t="n">
        <f aca="false">O183*O$226</f>
        <v>99953783.9399191</v>
      </c>
      <c r="P75" s="887" t="n">
        <f aca="false">P183*P$226</f>
        <v>210444874.274661</v>
      </c>
      <c r="Q75" s="887" t="n">
        <f aca="false">Q183*Q$226</f>
        <v>204252017.380509</v>
      </c>
      <c r="R75" s="887" t="n">
        <f aca="false">R183*R$226</f>
        <v>92664995.8228906</v>
      </c>
      <c r="S75" s="887" t="n">
        <f aca="false">S183*S$226</f>
        <v>195112456.747405</v>
      </c>
      <c r="T75" s="887" t="n">
        <f aca="false">T183*T$226</f>
        <v>251292246.520875</v>
      </c>
      <c r="U75" s="887" t="n">
        <f aca="false">U183*U$226</f>
        <v>1024617283.95062</v>
      </c>
      <c r="V75" s="887" t="n">
        <f aca="false">V183*V$226</f>
        <v>667405063.291139</v>
      </c>
      <c r="W75" s="887" t="n">
        <f aca="false">W183*W$226</f>
        <v>736565201.052236</v>
      </c>
      <c r="X75" s="887" t="n">
        <f aca="false">SUM(F75:W75)</f>
        <v>3721235256.88378</v>
      </c>
      <c r="Y75" s="537"/>
      <c r="Z75" s="537"/>
      <c r="AA75" s="537"/>
    </row>
    <row r="76" s="108" customFormat="true" ht="15" hidden="false" customHeight="false" outlineLevel="0" collapsed="false">
      <c r="A76" s="880"/>
      <c r="B76" s="884"/>
      <c r="C76" s="884"/>
      <c r="D76" s="885" t="s">
        <v>476</v>
      </c>
      <c r="E76" s="886" t="n">
        <f aca="false">X76/E$226</f>
        <v>19.9871715488201</v>
      </c>
      <c r="F76" s="887" t="n">
        <f aca="false">F184*F$226</f>
        <v>0</v>
      </c>
      <c r="G76" s="887" t="n">
        <f aca="false">G184*G$226</f>
        <v>0</v>
      </c>
      <c r="H76" s="887" t="n">
        <f aca="false">H184*H$226</f>
        <v>0</v>
      </c>
      <c r="I76" s="887" t="n">
        <f aca="false">I184*I$226</f>
        <v>0</v>
      </c>
      <c r="J76" s="887" t="n">
        <f aca="false">J184*J$226</f>
        <v>0</v>
      </c>
      <c r="K76" s="887" t="n">
        <f aca="false">K184*K$226</f>
        <v>0</v>
      </c>
      <c r="L76" s="887" t="n">
        <f aca="false">L184*L$226</f>
        <v>0</v>
      </c>
      <c r="M76" s="887" t="n">
        <f aca="false">M184*M$226</f>
        <v>114565860.878145</v>
      </c>
      <c r="N76" s="887" t="n">
        <f aca="false">N184*N$226</f>
        <v>212261488.088518</v>
      </c>
      <c r="O76" s="887" t="n">
        <f aca="false">O184*O$226</f>
        <v>94340239.912759</v>
      </c>
      <c r="P76" s="887" t="n">
        <f aca="false">P184*P$226</f>
        <v>0</v>
      </c>
      <c r="Q76" s="887" t="n">
        <f aca="false">Q184*Q$226</f>
        <v>176457970.237297</v>
      </c>
      <c r="R76" s="887" t="n">
        <f aca="false">R184*R$226</f>
        <v>248550941.141321</v>
      </c>
      <c r="S76" s="887" t="n">
        <f aca="false">S184*S$226</f>
        <v>214860681.114551</v>
      </c>
      <c r="T76" s="887" t="n">
        <f aca="false">T184*T$226</f>
        <v>347054628.441021</v>
      </c>
      <c r="U76" s="887" t="n">
        <f aca="false">U184*U$226</f>
        <v>206479445.102352</v>
      </c>
      <c r="V76" s="887" t="n">
        <f aca="false">V184*V$226</f>
        <v>299786780.383795</v>
      </c>
      <c r="W76" s="887" t="n">
        <f aca="false">W184*W$226</f>
        <v>489838868.79316</v>
      </c>
      <c r="X76" s="887" t="n">
        <f aca="false">SUM(F76:W76)</f>
        <v>2404196904.09292</v>
      </c>
      <c r="Y76" s="537"/>
      <c r="Z76" s="537"/>
      <c r="AA76" s="537"/>
    </row>
    <row r="77" s="108" customFormat="true" ht="13.5" hidden="false" customHeight="true" outlineLevel="0" collapsed="false">
      <c r="A77" s="880" t="s">
        <v>454</v>
      </c>
      <c r="B77" s="880" t="s">
        <v>477</v>
      </c>
      <c r="C77" s="884" t="s">
        <v>455</v>
      </c>
      <c r="D77" s="885" t="s">
        <v>7</v>
      </c>
      <c r="E77" s="886" t="n">
        <f aca="false">X77/E$226</f>
        <v>5.43816710818511</v>
      </c>
      <c r="F77" s="887" t="n">
        <f aca="false">F185*F$226</f>
        <v>0</v>
      </c>
      <c r="G77" s="887" t="n">
        <f aca="false">G185*G$226</f>
        <v>0</v>
      </c>
      <c r="H77" s="887" t="n">
        <f aca="false">H185*H$226</f>
        <v>0</v>
      </c>
      <c r="I77" s="887" t="n">
        <f aca="false">I185*I$226</f>
        <v>0</v>
      </c>
      <c r="J77" s="887" t="n">
        <f aca="false">J185*J$226</f>
        <v>0</v>
      </c>
      <c r="K77" s="887" t="n">
        <f aca="false">K185*K$226</f>
        <v>0</v>
      </c>
      <c r="L77" s="887" t="n">
        <f aca="false">L185*L$226</f>
        <v>0</v>
      </c>
      <c r="M77" s="887" t="n">
        <f aca="false">M185*M$226</f>
        <v>0</v>
      </c>
      <c r="N77" s="887" t="n">
        <f aca="false">N185*N$226</f>
        <v>54698865.2894967</v>
      </c>
      <c r="O77" s="887" t="n">
        <f aca="false">O185*O$226</f>
        <v>97065918.6535764</v>
      </c>
      <c r="P77" s="887" t="n">
        <f aca="false">P185*P$226</f>
        <v>49390402.075227</v>
      </c>
      <c r="Q77" s="887" t="n">
        <f aca="false">Q185*Q$226</f>
        <v>94670215.0614975</v>
      </c>
      <c r="R77" s="887" t="n">
        <f aca="false">R185*R$226</f>
        <v>43741620.0015774</v>
      </c>
      <c r="S77" s="887" t="n">
        <f aca="false">S185*S$226</f>
        <v>88254858.4844137</v>
      </c>
      <c r="T77" s="887" t="n">
        <f aca="false">T185*T$226</f>
        <v>83131377.5510204</v>
      </c>
      <c r="U77" s="887" t="n">
        <f aca="false">U185*U$226</f>
        <v>73516715.189238</v>
      </c>
      <c r="V77" s="887" t="n">
        <f aca="false">V185*V$226</f>
        <v>33802139.68025</v>
      </c>
      <c r="W77" s="887" t="n">
        <f aca="false">W185*W$226</f>
        <v>35868694.9559648</v>
      </c>
      <c r="X77" s="887" t="n">
        <f aca="false">SUM(F77:W77)</f>
        <v>654140806.942262</v>
      </c>
      <c r="Y77" s="537"/>
      <c r="Z77" s="537"/>
      <c r="AA77" s="537"/>
    </row>
    <row r="78" s="108" customFormat="true" ht="13.5" hidden="false" customHeight="true" outlineLevel="0" collapsed="false">
      <c r="A78" s="880"/>
      <c r="B78" s="880"/>
      <c r="C78" s="880"/>
      <c r="D78" s="885" t="s">
        <v>475</v>
      </c>
      <c r="E78" s="886" t="n">
        <f aca="false">X78/E$226</f>
        <v>3.57808322043109</v>
      </c>
      <c r="F78" s="887" t="n">
        <f aca="false">F186*F$226</f>
        <v>0</v>
      </c>
      <c r="G78" s="887" t="n">
        <f aca="false">G186*G$226</f>
        <v>0</v>
      </c>
      <c r="H78" s="887" t="n">
        <f aca="false">H186*H$226</f>
        <v>0</v>
      </c>
      <c r="I78" s="887" t="n">
        <f aca="false">I186*I$226</f>
        <v>0</v>
      </c>
      <c r="J78" s="887" t="n">
        <f aca="false">J186*J$226</f>
        <v>0</v>
      </c>
      <c r="K78" s="887" t="n">
        <f aca="false">K186*K$226</f>
        <v>0</v>
      </c>
      <c r="L78" s="887" t="n">
        <f aca="false">L186*L$226</f>
        <v>0</v>
      </c>
      <c r="M78" s="887" t="n">
        <f aca="false">M186*M$226</f>
        <v>0</v>
      </c>
      <c r="N78" s="887" t="n">
        <f aca="false">N186*N$226</f>
        <v>0</v>
      </c>
      <c r="O78" s="887" t="n">
        <f aca="false">O186*O$226</f>
        <v>99953783.9399191</v>
      </c>
      <c r="P78" s="887" t="n">
        <f aca="false">P186*P$226</f>
        <v>105222437.137331</v>
      </c>
      <c r="Q78" s="887" t="n">
        <f aca="false">Q186*Q$226</f>
        <v>102126008.690255</v>
      </c>
      <c r="R78" s="887" t="n">
        <f aca="false">R186*R$226</f>
        <v>0</v>
      </c>
      <c r="S78" s="887" t="n">
        <f aca="false">S186*S$226</f>
        <v>0</v>
      </c>
      <c r="T78" s="887" t="n">
        <f aca="false">T186*T$226</f>
        <v>62823061.6302187</v>
      </c>
      <c r="U78" s="887" t="n">
        <f aca="false">U186*U$226</f>
        <v>60271604.9382716</v>
      </c>
      <c r="V78" s="887" t="n">
        <f aca="false">V186*V$226</f>
        <v>0</v>
      </c>
      <c r="W78" s="887" t="n">
        <f aca="false">W186*W$226</f>
        <v>0</v>
      </c>
      <c r="X78" s="887" t="n">
        <f aca="false">SUM(F78:W78)</f>
        <v>430396896.335995</v>
      </c>
      <c r="Y78" s="537"/>
      <c r="Z78" s="537"/>
      <c r="AA78" s="537"/>
    </row>
    <row r="79" s="108" customFormat="true" ht="15" hidden="false" customHeight="false" outlineLevel="0" collapsed="false">
      <c r="A79" s="880"/>
      <c r="B79" s="880"/>
      <c r="C79" s="880"/>
      <c r="D79" s="885" t="s">
        <v>476</v>
      </c>
      <c r="E79" s="886" t="n">
        <f aca="false">X79/E$226</f>
        <v>6.82130829155619</v>
      </c>
      <c r="F79" s="887" t="n">
        <f aca="false">F187*F$226</f>
        <v>0</v>
      </c>
      <c r="G79" s="887" t="n">
        <f aca="false">G187*G$226</f>
        <v>0</v>
      </c>
      <c r="H79" s="887" t="n">
        <f aca="false">H187*H$226</f>
        <v>0</v>
      </c>
      <c r="I79" s="887" t="n">
        <f aca="false">I187*I$226</f>
        <v>0</v>
      </c>
      <c r="J79" s="887" t="n">
        <f aca="false">J187*J$226</f>
        <v>0</v>
      </c>
      <c r="K79" s="887" t="n">
        <f aca="false">K187*K$226</f>
        <v>0</v>
      </c>
      <c r="L79" s="887" t="n">
        <f aca="false">L187*L$226</f>
        <v>0</v>
      </c>
      <c r="M79" s="887" t="n">
        <f aca="false">M187*M$226</f>
        <v>0</v>
      </c>
      <c r="N79" s="887" t="n">
        <f aca="false">N187*N$226</f>
        <v>106130744.044259</v>
      </c>
      <c r="O79" s="887" t="n">
        <f aca="false">O187*O$226</f>
        <v>94340239.912759</v>
      </c>
      <c r="P79" s="887" t="n">
        <f aca="false">P187*P$226</f>
        <v>0</v>
      </c>
      <c r="Q79" s="887" t="n">
        <f aca="false">Q187*Q$226</f>
        <v>88228985.1186486</v>
      </c>
      <c r="R79" s="887" t="n">
        <f aca="false">R187*R$226</f>
        <v>82850313.7137735</v>
      </c>
      <c r="S79" s="887" t="n">
        <f aca="false">S187*S$226</f>
        <v>161145510.835913</v>
      </c>
      <c r="T79" s="887" t="n">
        <f aca="false">T187*T$226</f>
        <v>99158465.2688632</v>
      </c>
      <c r="U79" s="887" t="n">
        <f aca="false">U187*U$226</f>
        <v>82591778.0409406</v>
      </c>
      <c r="V79" s="887" t="n">
        <f aca="false">V187*V$226</f>
        <v>54506687.3425082</v>
      </c>
      <c r="W79" s="887" t="n">
        <f aca="false">W187*W$226</f>
        <v>51561986.1887537</v>
      </c>
      <c r="X79" s="887" t="n">
        <f aca="false">SUM(F79:W79)</f>
        <v>820514710.466419</v>
      </c>
      <c r="Y79" s="537"/>
      <c r="Z79" s="537"/>
      <c r="AA79" s="537"/>
    </row>
    <row r="80" s="108" customFormat="true" ht="13.5" hidden="false" customHeight="true" outlineLevel="0" collapsed="false">
      <c r="A80" s="880" t="s">
        <v>456</v>
      </c>
      <c r="B80" s="884"/>
      <c r="C80" s="884" t="s">
        <v>622</v>
      </c>
      <c r="D80" s="885" t="s">
        <v>7</v>
      </c>
      <c r="E80" s="886" t="n">
        <f aca="false">X80/E$226</f>
        <v>10.267432672334</v>
      </c>
      <c r="F80" s="887" t="n">
        <f aca="false">F188*F$226</f>
        <v>0</v>
      </c>
      <c r="G80" s="887" t="n">
        <f aca="false">G188*G$226</f>
        <v>0</v>
      </c>
      <c r="H80" s="887" t="n">
        <f aca="false">H188*H$226</f>
        <v>0</v>
      </c>
      <c r="I80" s="887" t="n">
        <f aca="false">I188*I$226</f>
        <v>0</v>
      </c>
      <c r="J80" s="887" t="n">
        <f aca="false">J188*J$226</f>
        <v>0</v>
      </c>
      <c r="K80" s="887" t="n">
        <f aca="false">K188*K$226</f>
        <v>0</v>
      </c>
      <c r="L80" s="887" t="n">
        <f aca="false">L188*L$226</f>
        <v>0</v>
      </c>
      <c r="M80" s="887" t="n">
        <f aca="false">M188*M$226</f>
        <v>120036182.72275</v>
      </c>
      <c r="N80" s="887" t="n">
        <f aca="false">N188*N$226</f>
        <v>109397730.578993</v>
      </c>
      <c r="O80" s="887" t="n">
        <f aca="false">O188*O$226</f>
        <v>0</v>
      </c>
      <c r="P80" s="887" t="n">
        <f aca="false">P188*P$226</f>
        <v>49390402.075227</v>
      </c>
      <c r="Q80" s="887" t="n">
        <f aca="false">Q188*Q$226</f>
        <v>47335107.5307488</v>
      </c>
      <c r="R80" s="887" t="n">
        <f aca="false">R188*R$226</f>
        <v>87483240.0031548</v>
      </c>
      <c r="S80" s="887" t="n">
        <f aca="false">S188*S$226</f>
        <v>58836572.3229425</v>
      </c>
      <c r="T80" s="887" t="n">
        <f aca="false">T188*T$226</f>
        <v>110841836.734694</v>
      </c>
      <c r="U80" s="887" t="n">
        <f aca="false">U188*U$226</f>
        <v>269561289.027206</v>
      </c>
      <c r="V80" s="887" t="n">
        <f aca="false">V188*V$226</f>
        <v>202812838.0815</v>
      </c>
      <c r="W80" s="887" t="n">
        <f aca="false">W188*W$226</f>
        <v>179343474.779824</v>
      </c>
      <c r="X80" s="887" t="n">
        <f aca="false">SUM(F80:W80)</f>
        <v>1235038673.85704</v>
      </c>
      <c r="Y80" s="537"/>
      <c r="Z80" s="537"/>
      <c r="AA80" s="537"/>
    </row>
    <row r="81" s="108" customFormat="true" ht="13.5" hidden="false" customHeight="true" outlineLevel="0" collapsed="false">
      <c r="A81" s="880"/>
      <c r="B81" s="884"/>
      <c r="C81" s="884"/>
      <c r="D81" s="885" t="s">
        <v>475</v>
      </c>
      <c r="E81" s="886" t="n">
        <f aca="false">X81/E$226</f>
        <v>14.201293596262</v>
      </c>
      <c r="F81" s="887" t="n">
        <f aca="false">F189*F$226</f>
        <v>0</v>
      </c>
      <c r="G81" s="887" t="n">
        <f aca="false">G189*G$226</f>
        <v>0</v>
      </c>
      <c r="H81" s="887" t="n">
        <f aca="false">H189*H$226</f>
        <v>0</v>
      </c>
      <c r="I81" s="887" t="n">
        <f aca="false">I189*I$226</f>
        <v>0</v>
      </c>
      <c r="J81" s="887" t="n">
        <f aca="false">J189*J$226</f>
        <v>0</v>
      </c>
      <c r="K81" s="887" t="n">
        <f aca="false">K189*K$226</f>
        <v>0</v>
      </c>
      <c r="L81" s="887" t="n">
        <f aca="false">L189*L$226</f>
        <v>0</v>
      </c>
      <c r="M81" s="887" t="n">
        <f aca="false">M189*M$226</f>
        <v>126055095.671054</v>
      </c>
      <c r="N81" s="887" t="n">
        <f aca="false">N189*N$226</f>
        <v>112872238.232469</v>
      </c>
      <c r="O81" s="887" t="n">
        <f aca="false">O189*O$226</f>
        <v>0</v>
      </c>
      <c r="P81" s="887" t="n">
        <f aca="false">P189*P$226</f>
        <v>105222437.137331</v>
      </c>
      <c r="Q81" s="887" t="n">
        <f aca="false">Q189*Q$226</f>
        <v>102126008.690255</v>
      </c>
      <c r="R81" s="887" t="n">
        <f aca="false">R189*R$226</f>
        <v>0</v>
      </c>
      <c r="S81" s="887" t="n">
        <f aca="false">S189*S$226</f>
        <v>65037485.5824683</v>
      </c>
      <c r="T81" s="887" t="n">
        <f aca="false">T189*T$226</f>
        <v>62823061.6302187</v>
      </c>
      <c r="U81" s="887" t="n">
        <f aca="false">U189*U$226</f>
        <v>542444444.444444</v>
      </c>
      <c r="V81" s="887" t="n">
        <f aca="false">V189*V$226</f>
        <v>355949367.088608</v>
      </c>
      <c r="W81" s="887" t="n">
        <f aca="false">W189*W$226</f>
        <v>235700864.336716</v>
      </c>
      <c r="X81" s="887" t="n">
        <f aca="false">SUM(F81:W81)</f>
        <v>1708231002.81356</v>
      </c>
      <c r="Y81" s="537"/>
      <c r="Z81" s="537"/>
      <c r="AA81" s="537"/>
    </row>
    <row r="82" s="108" customFormat="true" ht="15" hidden="false" customHeight="false" outlineLevel="0" collapsed="false">
      <c r="A82" s="880"/>
      <c r="B82" s="884"/>
      <c r="C82" s="884"/>
      <c r="D82" s="885" t="s">
        <v>476</v>
      </c>
      <c r="E82" s="886" t="n">
        <f aca="false">X82/E$226</f>
        <v>7.77425001724294</v>
      </c>
      <c r="F82" s="887" t="n">
        <f aca="false">F190*F$226</f>
        <v>0</v>
      </c>
      <c r="G82" s="887" t="n">
        <f aca="false">G190*G$226</f>
        <v>0</v>
      </c>
      <c r="H82" s="887" t="n">
        <f aca="false">H190*H$226</f>
        <v>0</v>
      </c>
      <c r="I82" s="887" t="n">
        <f aca="false">I190*I$226</f>
        <v>0</v>
      </c>
      <c r="J82" s="887" t="n">
        <f aca="false">J190*J$226</f>
        <v>0</v>
      </c>
      <c r="K82" s="887" t="n">
        <f aca="false">K190*K$226</f>
        <v>0</v>
      </c>
      <c r="L82" s="887" t="n">
        <f aca="false">L190*L$226</f>
        <v>0</v>
      </c>
      <c r="M82" s="887" t="n">
        <f aca="false">M190*M$226</f>
        <v>114565860.878145</v>
      </c>
      <c r="N82" s="887" t="n">
        <f aca="false">N190*N$226</f>
        <v>106130744.044259</v>
      </c>
      <c r="O82" s="887" t="n">
        <f aca="false">O190*O$226</f>
        <v>0</v>
      </c>
      <c r="P82" s="887" t="n">
        <f aca="false">P190*P$226</f>
        <v>0</v>
      </c>
      <c r="Q82" s="887" t="n">
        <f aca="false">Q190*Q$226</f>
        <v>0</v>
      </c>
      <c r="R82" s="887" t="n">
        <f aca="false">R190*R$226</f>
        <v>165700627.427547</v>
      </c>
      <c r="S82" s="887" t="n">
        <f aca="false">S190*S$226</f>
        <v>53715170.2786378</v>
      </c>
      <c r="T82" s="887" t="n">
        <f aca="false">T190*T$226</f>
        <v>148737697.903295</v>
      </c>
      <c r="U82" s="887" t="n">
        <f aca="false">U190*U$226</f>
        <v>82591778.0409406</v>
      </c>
      <c r="V82" s="887" t="n">
        <f aca="false">V190*V$226</f>
        <v>109013374.685016</v>
      </c>
      <c r="W82" s="887" t="n">
        <f aca="false">W190*W$226</f>
        <v>154685958.566261</v>
      </c>
      <c r="X82" s="887" t="n">
        <f aca="false">SUM(F82:W82)</f>
        <v>935141211.824102</v>
      </c>
      <c r="Y82" s="537"/>
      <c r="Z82" s="537"/>
      <c r="AA82" s="537"/>
    </row>
    <row r="83" s="108" customFormat="true" ht="13.5" hidden="false" customHeight="true" outlineLevel="0" collapsed="false">
      <c r="A83" s="880" t="s">
        <v>458</v>
      </c>
      <c r="B83" s="884"/>
      <c r="C83" s="884" t="s">
        <v>999</v>
      </c>
      <c r="D83" s="885" t="s">
        <v>7</v>
      </c>
      <c r="E83" s="886" t="n">
        <f aca="false">X83/E$226</f>
        <v>8.16066462000394</v>
      </c>
      <c r="F83" s="887" t="n">
        <f aca="false">F191*F$226</f>
        <v>0</v>
      </c>
      <c r="G83" s="887" t="n">
        <f aca="false">G191*G$226</f>
        <v>0</v>
      </c>
      <c r="H83" s="887" t="n">
        <f aca="false">H191*H$226</f>
        <v>0</v>
      </c>
      <c r="I83" s="887" t="n">
        <f aca="false">I191*I$226</f>
        <v>0</v>
      </c>
      <c r="J83" s="887" t="n">
        <f aca="false">J191*J$226</f>
        <v>0</v>
      </c>
      <c r="K83" s="887" t="n">
        <f aca="false">K191*K$226</f>
        <v>0</v>
      </c>
      <c r="L83" s="887" t="n">
        <f aca="false">L191*L$226</f>
        <v>0</v>
      </c>
      <c r="M83" s="887" t="n">
        <f aca="false">M191*M$226</f>
        <v>0</v>
      </c>
      <c r="N83" s="887" t="n">
        <f aca="false">N191*N$226</f>
        <v>0</v>
      </c>
      <c r="O83" s="887" t="n">
        <f aca="false">O191*O$226</f>
        <v>0</v>
      </c>
      <c r="P83" s="887" t="n">
        <f aca="false">P191*P$226</f>
        <v>0</v>
      </c>
      <c r="Q83" s="887" t="n">
        <f aca="false">Q191*Q$226</f>
        <v>47335107.5307488</v>
      </c>
      <c r="R83" s="887" t="n">
        <f aca="false">R191*R$226</f>
        <v>43741620.0015774</v>
      </c>
      <c r="S83" s="887" t="n">
        <f aca="false">S191*S$226</f>
        <v>58836572.3229425</v>
      </c>
      <c r="T83" s="887" t="n">
        <f aca="false">T191*T$226</f>
        <v>83131377.5510204</v>
      </c>
      <c r="U83" s="887" t="n">
        <f aca="false">U191*U$226</f>
        <v>196044573.837968</v>
      </c>
      <c r="V83" s="887" t="n">
        <f aca="false">V191*V$226</f>
        <v>202812838.0815</v>
      </c>
      <c r="W83" s="887" t="n">
        <f aca="false">W191*W$226</f>
        <v>349719775.820657</v>
      </c>
      <c r="X83" s="887" t="n">
        <f aca="false">SUM(F83:W83)</f>
        <v>981621865.146414</v>
      </c>
      <c r="Y83" s="537"/>
      <c r="Z83" s="537"/>
      <c r="AA83" s="537"/>
    </row>
    <row r="84" s="108" customFormat="true" ht="15" hidden="false" customHeight="false" outlineLevel="0" collapsed="false">
      <c r="A84" s="880"/>
      <c r="B84" s="884"/>
      <c r="C84" s="884"/>
      <c r="D84" s="885" t="s">
        <v>475</v>
      </c>
      <c r="E84" s="886" t="n">
        <f aca="false">X84/E$226</f>
        <v>13.1569276624591</v>
      </c>
      <c r="F84" s="887" t="n">
        <f aca="false">F192*F$226</f>
        <v>0</v>
      </c>
      <c r="G84" s="887" t="n">
        <f aca="false">G192*G$226</f>
        <v>0</v>
      </c>
      <c r="H84" s="887" t="n">
        <f aca="false">H192*H$226</f>
        <v>0</v>
      </c>
      <c r="I84" s="887" t="n">
        <f aca="false">I192*I$226</f>
        <v>0</v>
      </c>
      <c r="J84" s="887" t="n">
        <f aca="false">J192*J$226</f>
        <v>0</v>
      </c>
      <c r="K84" s="887" t="n">
        <f aca="false">K192*K$226</f>
        <v>0</v>
      </c>
      <c r="L84" s="887" t="n">
        <f aca="false">L192*L$226</f>
        <v>0</v>
      </c>
      <c r="M84" s="887" t="n">
        <f aca="false">M192*M$226</f>
        <v>0</v>
      </c>
      <c r="N84" s="887" t="n">
        <f aca="false">N192*N$226</f>
        <v>0</v>
      </c>
      <c r="O84" s="887" t="n">
        <f aca="false">O192*O$226</f>
        <v>0</v>
      </c>
      <c r="P84" s="887" t="n">
        <f aca="false">P192*P$226</f>
        <v>0</v>
      </c>
      <c r="Q84" s="887" t="n">
        <f aca="false">Q192*Q$226</f>
        <v>0</v>
      </c>
      <c r="R84" s="887" t="n">
        <f aca="false">R192*R$226</f>
        <v>92664995.8228906</v>
      </c>
      <c r="S84" s="887" t="n">
        <f aca="false">S192*S$226</f>
        <v>130074971.164937</v>
      </c>
      <c r="T84" s="887" t="n">
        <f aca="false">T192*T$226</f>
        <v>125646123.260437</v>
      </c>
      <c r="U84" s="887" t="n">
        <f aca="false">U192*U$226</f>
        <v>421901234.567901</v>
      </c>
      <c r="V84" s="887" t="n">
        <f aca="false">V192*V$226</f>
        <v>311455696.202532</v>
      </c>
      <c r="W84" s="887" t="n">
        <f aca="false">W192*W$226</f>
        <v>500864336.71552</v>
      </c>
      <c r="X84" s="887" t="n">
        <f aca="false">SUM(F84:W84)</f>
        <v>1582607357.73422</v>
      </c>
      <c r="Y84" s="537"/>
      <c r="Z84" s="537"/>
      <c r="AA84" s="537"/>
    </row>
    <row r="85" s="108" customFormat="true" ht="15" hidden="false" customHeight="false" outlineLevel="0" collapsed="false">
      <c r="A85" s="880"/>
      <c r="B85" s="884"/>
      <c r="C85" s="884"/>
      <c r="D85" s="885" t="s">
        <v>476</v>
      </c>
      <c r="E85" s="886" t="n">
        <f aca="false">X85/E$226</f>
        <v>4.97943875205106</v>
      </c>
      <c r="F85" s="887" t="n">
        <f aca="false">F193*F$226</f>
        <v>0</v>
      </c>
      <c r="G85" s="887" t="n">
        <f aca="false">G193*G$226</f>
        <v>0</v>
      </c>
      <c r="H85" s="887" t="n">
        <f aca="false">H193*H$226</f>
        <v>0</v>
      </c>
      <c r="I85" s="887" t="n">
        <f aca="false">I193*I$226</f>
        <v>0</v>
      </c>
      <c r="J85" s="887" t="n">
        <f aca="false">J193*J$226</f>
        <v>0</v>
      </c>
      <c r="K85" s="887" t="n">
        <f aca="false">K193*K$226</f>
        <v>0</v>
      </c>
      <c r="L85" s="887" t="n">
        <f aca="false">L193*L$226</f>
        <v>0</v>
      </c>
      <c r="M85" s="887" t="n">
        <f aca="false">M193*M$226</f>
        <v>0</v>
      </c>
      <c r="N85" s="887" t="n">
        <f aca="false">N193*N$226</f>
        <v>0</v>
      </c>
      <c r="O85" s="887" t="n">
        <f aca="false">O193*O$226</f>
        <v>0</v>
      </c>
      <c r="P85" s="887" t="n">
        <f aca="false">P193*P$226</f>
        <v>0</v>
      </c>
      <c r="Q85" s="887" t="n">
        <f aca="false">Q193*Q$226</f>
        <v>88228985.1186486</v>
      </c>
      <c r="R85" s="887" t="n">
        <f aca="false">R193*R$226</f>
        <v>0</v>
      </c>
      <c r="S85" s="887" t="n">
        <f aca="false">S193*S$226</f>
        <v>0</v>
      </c>
      <c r="T85" s="887" t="n">
        <f aca="false">T193*T$226</f>
        <v>49579232.6344316</v>
      </c>
      <c r="U85" s="887" t="n">
        <f aca="false">U193*U$226</f>
        <v>41295889.0204703</v>
      </c>
      <c r="V85" s="887" t="n">
        <f aca="false">V193*V$226</f>
        <v>136266718.356271</v>
      </c>
      <c r="W85" s="887" t="n">
        <f aca="false">W193*W$226</f>
        <v>283590924.038145</v>
      </c>
      <c r="X85" s="887" t="n">
        <f aca="false">SUM(F85:W85)</f>
        <v>598961749.167966</v>
      </c>
      <c r="Y85" s="537"/>
      <c r="Z85" s="537"/>
      <c r="AA85" s="537"/>
    </row>
    <row r="86" s="108" customFormat="true" ht="13.5" hidden="false" customHeight="true" outlineLevel="0" collapsed="false">
      <c r="A86" s="880" t="s">
        <v>459</v>
      </c>
      <c r="B86" s="884" t="s">
        <v>186</v>
      </c>
      <c r="C86" s="884"/>
      <c r="D86" s="885" t="s">
        <v>7</v>
      </c>
      <c r="E86" s="886" t="n">
        <f aca="false">X86/E$226</f>
        <v>5.80703759218266</v>
      </c>
      <c r="F86" s="887" t="n">
        <f aca="false">F194*F$226</f>
        <v>0</v>
      </c>
      <c r="G86" s="887" t="n">
        <f aca="false">G194*G$226</f>
        <v>0</v>
      </c>
      <c r="H86" s="887" t="n">
        <f aca="false">H194*H$226</f>
        <v>0</v>
      </c>
      <c r="I86" s="887" t="n">
        <f aca="false">I194*I$226</f>
        <v>0</v>
      </c>
      <c r="J86" s="887" t="n">
        <f aca="false">J194*J$226</f>
        <v>0</v>
      </c>
      <c r="K86" s="887" t="n">
        <f aca="false">K194*K$226</f>
        <v>0</v>
      </c>
      <c r="L86" s="887" t="n">
        <f aca="false">L194*L$226</f>
        <v>0</v>
      </c>
      <c r="M86" s="887" t="n">
        <f aca="false">M194*M$226</f>
        <v>0</v>
      </c>
      <c r="N86" s="887" t="n">
        <f aca="false">N194*N$226</f>
        <v>0</v>
      </c>
      <c r="O86" s="887" t="n">
        <f aca="false">O194*O$226</f>
        <v>48532959.3267882</v>
      </c>
      <c r="P86" s="887" t="n">
        <f aca="false">P194*P$226</f>
        <v>49390402.075227</v>
      </c>
      <c r="Q86" s="887" t="n">
        <f aca="false">Q194*Q$226</f>
        <v>47335107.5307488</v>
      </c>
      <c r="R86" s="887" t="n">
        <f aca="false">R194*R$226</f>
        <v>87483240.0031548</v>
      </c>
      <c r="S86" s="887" t="n">
        <f aca="false">S194*S$226</f>
        <v>88254858.4844137</v>
      </c>
      <c r="T86" s="887" t="n">
        <f aca="false">T194*T$226</f>
        <v>27710459.1836735</v>
      </c>
      <c r="U86" s="887" t="n">
        <f aca="false">U194*U$226</f>
        <v>98022286.918984</v>
      </c>
      <c r="V86" s="887" t="n">
        <f aca="false">V194*V$226</f>
        <v>135208558.721</v>
      </c>
      <c r="W86" s="887" t="n">
        <f aca="false">W194*W$226</f>
        <v>116573258.606886</v>
      </c>
      <c r="X86" s="887" t="n">
        <f aca="false">SUM(F86:W86)</f>
        <v>698511130.850876</v>
      </c>
      <c r="Y86" s="537"/>
      <c r="Z86" s="537"/>
      <c r="AA86" s="537"/>
    </row>
    <row r="87" s="108" customFormat="true" ht="13.5" hidden="false" customHeight="true" outlineLevel="0" collapsed="false">
      <c r="A87" s="880"/>
      <c r="B87" s="884"/>
      <c r="C87" s="884"/>
      <c r="D87" s="885" t="s">
        <v>475</v>
      </c>
      <c r="E87" s="886" t="n">
        <f aca="false">X87/E$226</f>
        <v>8.4315355466966</v>
      </c>
      <c r="F87" s="887" t="n">
        <f aca="false">F195*F$226</f>
        <v>0</v>
      </c>
      <c r="G87" s="887" t="n">
        <f aca="false">G195*G$226</f>
        <v>0</v>
      </c>
      <c r="H87" s="887" t="n">
        <f aca="false">H195*H$226</f>
        <v>0</v>
      </c>
      <c r="I87" s="887" t="n">
        <f aca="false">I195*I$226</f>
        <v>0</v>
      </c>
      <c r="J87" s="887" t="n">
        <f aca="false">J195*J$226</f>
        <v>0</v>
      </c>
      <c r="K87" s="887" t="n">
        <f aca="false">K195*K$226</f>
        <v>0</v>
      </c>
      <c r="L87" s="887" t="n">
        <f aca="false">L195*L$226</f>
        <v>0</v>
      </c>
      <c r="M87" s="887" t="n">
        <f aca="false">M195*M$226</f>
        <v>0</v>
      </c>
      <c r="N87" s="887" t="n">
        <f aca="false">N195*N$226</f>
        <v>0</v>
      </c>
      <c r="O87" s="887" t="n">
        <f aca="false">O195*O$226</f>
        <v>99953783.9399191</v>
      </c>
      <c r="P87" s="887" t="n">
        <f aca="false">P195*P$226</f>
        <v>105222437.137331</v>
      </c>
      <c r="Q87" s="887" t="n">
        <f aca="false">Q195*Q$226</f>
        <v>0</v>
      </c>
      <c r="R87" s="887" t="n">
        <f aca="false">R195*R$226</f>
        <v>185329991.645781</v>
      </c>
      <c r="S87" s="887" t="n">
        <f aca="false">S195*S$226</f>
        <v>130074971.164937</v>
      </c>
      <c r="T87" s="887" t="n">
        <f aca="false">T195*T$226</f>
        <v>62823061.6302187</v>
      </c>
      <c r="U87" s="887" t="n">
        <f aca="false">U195*U$226</f>
        <v>120543209.876543</v>
      </c>
      <c r="V87" s="887" t="n">
        <f aca="false">V195*V$226</f>
        <v>133481012.658228</v>
      </c>
      <c r="W87" s="887" t="n">
        <f aca="false">W195*W$226</f>
        <v>176775648.252537</v>
      </c>
      <c r="X87" s="887" t="n">
        <f aca="false">SUM(F87:W87)</f>
        <v>1014204116.30549</v>
      </c>
      <c r="Y87" s="537"/>
      <c r="Z87" s="537"/>
      <c r="AA87" s="537"/>
    </row>
    <row r="88" s="108" customFormat="true" ht="15" hidden="false" customHeight="false" outlineLevel="0" collapsed="false">
      <c r="A88" s="880"/>
      <c r="B88" s="884"/>
      <c r="C88" s="884"/>
      <c r="D88" s="885" t="s">
        <v>476</v>
      </c>
      <c r="E88" s="886" t="n">
        <f aca="false">X88/E$226</f>
        <v>3.74966644462674</v>
      </c>
      <c r="F88" s="887" t="n">
        <f aca="false">F196*F$226</f>
        <v>0</v>
      </c>
      <c r="G88" s="887" t="n">
        <f aca="false">G196*G$226</f>
        <v>0</v>
      </c>
      <c r="H88" s="887" t="n">
        <f aca="false">H196*H$226</f>
        <v>0</v>
      </c>
      <c r="I88" s="887" t="n">
        <f aca="false">I196*I$226</f>
        <v>0</v>
      </c>
      <c r="J88" s="887" t="n">
        <f aca="false">J196*J$226</f>
        <v>0</v>
      </c>
      <c r="K88" s="887" t="n">
        <f aca="false">K196*K$226</f>
        <v>0</v>
      </c>
      <c r="L88" s="887" t="n">
        <f aca="false">L196*L$226</f>
        <v>0</v>
      </c>
      <c r="M88" s="887" t="n">
        <f aca="false">M196*M$226</f>
        <v>0</v>
      </c>
      <c r="N88" s="887" t="n">
        <f aca="false">N196*N$226</f>
        <v>0</v>
      </c>
      <c r="O88" s="887" t="n">
        <f aca="false">O196*O$226</f>
        <v>0</v>
      </c>
      <c r="P88" s="887" t="n">
        <f aca="false">P196*P$226</f>
        <v>0</v>
      </c>
      <c r="Q88" s="887" t="n">
        <f aca="false">Q196*Q$226</f>
        <v>88228985.1186486</v>
      </c>
      <c r="R88" s="887" t="n">
        <f aca="false">R196*R$226</f>
        <v>0</v>
      </c>
      <c r="S88" s="887" t="n">
        <f aca="false">S196*S$226</f>
        <v>53715170.2786378</v>
      </c>
      <c r="T88" s="887" t="n">
        <f aca="false">T196*T$226</f>
        <v>0</v>
      </c>
      <c r="U88" s="887" t="n">
        <f aca="false">U196*U$226</f>
        <v>82591778.0409406</v>
      </c>
      <c r="V88" s="887" t="n">
        <f aca="false">V196*V$226</f>
        <v>136266718.356271</v>
      </c>
      <c r="W88" s="887" t="n">
        <f aca="false">W196*W$226</f>
        <v>90233475.830319</v>
      </c>
      <c r="X88" s="887" t="n">
        <f aca="false">SUM(F88:W88)</f>
        <v>451036127.624817</v>
      </c>
      <c r="Y88" s="537"/>
      <c r="Z88" s="537"/>
      <c r="AA88" s="537"/>
    </row>
    <row r="89" s="108" customFormat="true" ht="13.5" hidden="false" customHeight="true" outlineLevel="0" collapsed="false">
      <c r="A89" s="880" t="s">
        <v>460</v>
      </c>
      <c r="B89" s="884" t="s">
        <v>921</v>
      </c>
      <c r="C89" s="884"/>
      <c r="D89" s="885" t="s">
        <v>7</v>
      </c>
      <c r="E89" s="886" t="n">
        <f aca="false">X89/E$226</f>
        <v>14.2654405709694</v>
      </c>
      <c r="F89" s="887" t="n">
        <f aca="false">F197*F$226</f>
        <v>0</v>
      </c>
      <c r="G89" s="887" t="n">
        <f aca="false">G197*G$226</f>
        <v>0</v>
      </c>
      <c r="H89" s="887" t="n">
        <f aca="false">H197*H$226</f>
        <v>0</v>
      </c>
      <c r="I89" s="887" t="n">
        <f aca="false">I197*I$226</f>
        <v>0</v>
      </c>
      <c r="J89" s="887" t="n">
        <f aca="false">J197*J$226</f>
        <v>0</v>
      </c>
      <c r="K89" s="887" t="n">
        <f aca="false">K197*K$226</f>
        <v>0</v>
      </c>
      <c r="L89" s="887" t="n">
        <f aca="false">L197*L$226</f>
        <v>0</v>
      </c>
      <c r="M89" s="887" t="n">
        <f aca="false">M197*M$226</f>
        <v>0</v>
      </c>
      <c r="N89" s="887" t="n">
        <f aca="false">N197*N$226</f>
        <v>0</v>
      </c>
      <c r="O89" s="887" t="n">
        <f aca="false">O197*O$226</f>
        <v>0</v>
      </c>
      <c r="P89" s="887" t="n">
        <f aca="false">P197*P$226</f>
        <v>148171206.225681</v>
      </c>
      <c r="Q89" s="887" t="n">
        <f aca="false">Q197*Q$226</f>
        <v>47335107.5307488</v>
      </c>
      <c r="R89" s="887" t="n">
        <f aca="false">R197*R$226</f>
        <v>43741620.0015774</v>
      </c>
      <c r="S89" s="887" t="n">
        <f aca="false">S197*S$226</f>
        <v>29418286.1614712</v>
      </c>
      <c r="T89" s="887" t="n">
        <f aca="false">T197*T$226</f>
        <v>55420918.3673469</v>
      </c>
      <c r="U89" s="887" t="n">
        <f aca="false">U197*U$226</f>
        <v>269561289.027206</v>
      </c>
      <c r="V89" s="887" t="n">
        <f aca="false">V197*V$226</f>
        <v>270417117.442</v>
      </c>
      <c r="W89" s="887" t="n">
        <f aca="false">W197*W$226</f>
        <v>851881505.204163</v>
      </c>
      <c r="X89" s="887" t="n">
        <f aca="false">SUM(F89:W89)</f>
        <v>1715947049.9602</v>
      </c>
      <c r="Y89" s="537"/>
      <c r="Z89" s="537"/>
      <c r="AA89" s="537"/>
    </row>
    <row r="90" s="108" customFormat="true" ht="15" hidden="false" customHeight="false" outlineLevel="0" collapsed="false">
      <c r="A90" s="880"/>
      <c r="B90" s="884"/>
      <c r="C90" s="884"/>
      <c r="D90" s="885" t="s">
        <v>475</v>
      </c>
      <c r="E90" s="886" t="n">
        <f aca="false">X90/E$226</f>
        <v>24.4130717471703</v>
      </c>
      <c r="F90" s="887" t="n">
        <f aca="false">F198*F$226</f>
        <v>0</v>
      </c>
      <c r="G90" s="887" t="n">
        <f aca="false">G198*G$226</f>
        <v>0</v>
      </c>
      <c r="H90" s="887" t="n">
        <f aca="false">H198*H$226</f>
        <v>0</v>
      </c>
      <c r="I90" s="887" t="n">
        <f aca="false">I198*I$226</f>
        <v>0</v>
      </c>
      <c r="J90" s="887" t="n">
        <f aca="false">J198*J$226</f>
        <v>0</v>
      </c>
      <c r="K90" s="887" t="n">
        <f aca="false">K198*K$226</f>
        <v>0</v>
      </c>
      <c r="L90" s="887" t="n">
        <f aca="false">L198*L$226</f>
        <v>0</v>
      </c>
      <c r="M90" s="887" t="n">
        <f aca="false">M198*M$226</f>
        <v>0</v>
      </c>
      <c r="N90" s="887" t="n">
        <f aca="false">N198*N$226</f>
        <v>0</v>
      </c>
      <c r="O90" s="887" t="n">
        <f aca="false">O198*O$226</f>
        <v>0</v>
      </c>
      <c r="P90" s="887" t="n">
        <f aca="false">P198*P$226</f>
        <v>210444874.274661</v>
      </c>
      <c r="Q90" s="887" t="n">
        <f aca="false">Q198*Q$226</f>
        <v>0</v>
      </c>
      <c r="R90" s="887" t="n">
        <f aca="false">R198*R$226</f>
        <v>92664995.8228906</v>
      </c>
      <c r="S90" s="887" t="n">
        <f aca="false">S198*S$226</f>
        <v>65037485.5824683</v>
      </c>
      <c r="T90" s="887" t="n">
        <f aca="false">T198*T$226</f>
        <v>62823061.6302187</v>
      </c>
      <c r="U90" s="887" t="n">
        <f aca="false">U198*U$226</f>
        <v>542444444.444444</v>
      </c>
      <c r="V90" s="887" t="n">
        <f aca="false">V198*V$226</f>
        <v>578417721.518987</v>
      </c>
      <c r="W90" s="887" t="n">
        <f aca="false">W198*W$226</f>
        <v>1384742577.9782</v>
      </c>
      <c r="X90" s="887" t="n">
        <f aca="false">SUM(F90:W90)</f>
        <v>2936575161.25187</v>
      </c>
      <c r="Y90" s="537"/>
      <c r="Z90" s="537"/>
      <c r="AA90" s="537"/>
    </row>
    <row r="91" s="108" customFormat="true" ht="15" hidden="false" customHeight="false" outlineLevel="0" collapsed="false">
      <c r="A91" s="880"/>
      <c r="B91" s="884"/>
      <c r="C91" s="884"/>
      <c r="D91" s="885" t="s">
        <v>476</v>
      </c>
      <c r="E91" s="886" t="n">
        <f aca="false">X91/E$226</f>
        <v>8.42972421807867</v>
      </c>
      <c r="F91" s="887" t="n">
        <f aca="false">F199*F$226</f>
        <v>0</v>
      </c>
      <c r="G91" s="887" t="n">
        <f aca="false">G199*G$226</f>
        <v>0</v>
      </c>
      <c r="H91" s="887" t="n">
        <f aca="false">H199*H$226</f>
        <v>0</v>
      </c>
      <c r="I91" s="887" t="n">
        <f aca="false">I199*I$226</f>
        <v>0</v>
      </c>
      <c r="J91" s="887" t="n">
        <f aca="false">J199*J$226</f>
        <v>0</v>
      </c>
      <c r="K91" s="887" t="n">
        <f aca="false">K199*K$226</f>
        <v>0</v>
      </c>
      <c r="L91" s="887" t="n">
        <f aca="false">L199*L$226</f>
        <v>0</v>
      </c>
      <c r="M91" s="887" t="n">
        <f aca="false">M199*M$226</f>
        <v>0</v>
      </c>
      <c r="N91" s="887" t="n">
        <f aca="false">N199*N$226</f>
        <v>0</v>
      </c>
      <c r="O91" s="887" t="n">
        <f aca="false">O199*O$226</f>
        <v>0</v>
      </c>
      <c r="P91" s="887" t="n">
        <f aca="false">P199*P$226</f>
        <v>93082375.9472012</v>
      </c>
      <c r="Q91" s="887" t="n">
        <f aca="false">Q199*Q$226</f>
        <v>88228985.1186486</v>
      </c>
      <c r="R91" s="887" t="n">
        <f aca="false">R199*R$226</f>
        <v>0</v>
      </c>
      <c r="S91" s="887" t="n">
        <f aca="false">S199*S$226</f>
        <v>0</v>
      </c>
      <c r="T91" s="887" t="n">
        <f aca="false">T199*T$226</f>
        <v>49579232.6344316</v>
      </c>
      <c r="U91" s="887" t="n">
        <f aca="false">U199*U$226</f>
        <v>82591778.0409406</v>
      </c>
      <c r="V91" s="887" t="n">
        <f aca="false">V199*V$226</f>
        <v>81760031.0137624</v>
      </c>
      <c r="W91" s="887" t="n">
        <f aca="false">W199*W$226</f>
        <v>618743834.265045</v>
      </c>
      <c r="X91" s="887" t="n">
        <f aca="false">SUM(F91:W91)</f>
        <v>1013986237.02003</v>
      </c>
      <c r="Y91" s="537"/>
      <c r="Z91" s="537"/>
      <c r="AA91" s="537"/>
    </row>
    <row r="92" s="108" customFormat="true" ht="13.5" hidden="false" customHeight="true" outlineLevel="0" collapsed="false">
      <c r="A92" s="880" t="s">
        <v>461</v>
      </c>
      <c r="B92" s="884" t="s">
        <v>189</v>
      </c>
      <c r="C92" s="884"/>
      <c r="D92" s="885" t="s">
        <v>7</v>
      </c>
      <c r="E92" s="886" t="n">
        <f aca="false">X92/E$226</f>
        <v>3.78331092635059</v>
      </c>
      <c r="F92" s="887" t="n">
        <f aca="false">F200*F$226</f>
        <v>0</v>
      </c>
      <c r="G92" s="887" t="n">
        <f aca="false">G200*G$226</f>
        <v>0</v>
      </c>
      <c r="H92" s="887" t="n">
        <f aca="false">H200*H$226</f>
        <v>0</v>
      </c>
      <c r="I92" s="887" t="n">
        <f aca="false">I200*I$226</f>
        <v>0</v>
      </c>
      <c r="J92" s="887" t="n">
        <f aca="false">J200*J$226</f>
        <v>0</v>
      </c>
      <c r="K92" s="887" t="n">
        <f aca="false">K200*K$226</f>
        <v>0</v>
      </c>
      <c r="L92" s="887" t="n">
        <f aca="false">L200*L$226</f>
        <v>0</v>
      </c>
      <c r="M92" s="887" t="n">
        <f aca="false">M200*M$226</f>
        <v>0</v>
      </c>
      <c r="N92" s="887" t="n">
        <f aca="false">N200*N$226</f>
        <v>0</v>
      </c>
      <c r="O92" s="887" t="n">
        <f aca="false">O200*O$226</f>
        <v>0</v>
      </c>
      <c r="P92" s="887" t="n">
        <f aca="false">P200*P$226</f>
        <v>0</v>
      </c>
      <c r="Q92" s="887" t="n">
        <f aca="false">Q200*Q$226</f>
        <v>0</v>
      </c>
      <c r="R92" s="887" t="n">
        <f aca="false">R200*R$226</f>
        <v>0</v>
      </c>
      <c r="S92" s="887" t="n">
        <f aca="false">S200*S$226</f>
        <v>58836572.3229425</v>
      </c>
      <c r="T92" s="887" t="n">
        <f aca="false">T200*T$226</f>
        <v>138552295.918367</v>
      </c>
      <c r="U92" s="887" t="n">
        <f aca="false">U200*U$226</f>
        <v>73516715.189238</v>
      </c>
      <c r="V92" s="887" t="n">
        <f aca="false">V200*V$226</f>
        <v>67604279.3605001</v>
      </c>
      <c r="W92" s="887" t="n">
        <f aca="false">W200*W$226</f>
        <v>116573258.606886</v>
      </c>
      <c r="X92" s="887" t="n">
        <f aca="false">SUM(F92:W92)</f>
        <v>455083121.397934</v>
      </c>
      <c r="Y92" s="537"/>
      <c r="Z92" s="537"/>
      <c r="AA92" s="537"/>
    </row>
    <row r="93" s="108" customFormat="true" ht="13.5" hidden="false" customHeight="true" outlineLevel="0" collapsed="false">
      <c r="A93" s="880"/>
      <c r="B93" s="884"/>
      <c r="C93" s="884"/>
      <c r="D93" s="885" t="s">
        <v>475</v>
      </c>
      <c r="E93" s="886" t="n">
        <f aca="false">X93/E$226</f>
        <v>8.10155038805152</v>
      </c>
      <c r="F93" s="887" t="n">
        <f aca="false">F201*F$226</f>
        <v>0</v>
      </c>
      <c r="G93" s="887" t="n">
        <f aca="false">G201*G$226</f>
        <v>0</v>
      </c>
      <c r="H93" s="887" t="n">
        <f aca="false">H201*H$226</f>
        <v>0</v>
      </c>
      <c r="I93" s="887" t="n">
        <f aca="false">I201*I$226</f>
        <v>0</v>
      </c>
      <c r="J93" s="887" t="n">
        <f aca="false">J201*J$226</f>
        <v>0</v>
      </c>
      <c r="K93" s="887" t="n">
        <f aca="false">K201*K$226</f>
        <v>0</v>
      </c>
      <c r="L93" s="887" t="n">
        <f aca="false">L201*L$226</f>
        <v>0</v>
      </c>
      <c r="M93" s="887" t="n">
        <f aca="false">M201*M$226</f>
        <v>0</v>
      </c>
      <c r="N93" s="887" t="n">
        <f aca="false">N201*N$226</f>
        <v>0</v>
      </c>
      <c r="O93" s="887" t="n">
        <f aca="false">O201*O$226</f>
        <v>0</v>
      </c>
      <c r="P93" s="887" t="n">
        <f aca="false">P201*P$226</f>
        <v>0</v>
      </c>
      <c r="Q93" s="887" t="n">
        <f aca="false">Q201*Q$226</f>
        <v>0</v>
      </c>
      <c r="R93" s="887" t="n">
        <f aca="false">R201*R$226</f>
        <v>0</v>
      </c>
      <c r="S93" s="887" t="n">
        <f aca="false">S201*S$226</f>
        <v>130074971.164937</v>
      </c>
      <c r="T93" s="887" t="n">
        <f aca="false">T201*T$226</f>
        <v>251292246.520875</v>
      </c>
      <c r="U93" s="887" t="n">
        <f aca="false">U201*U$226</f>
        <v>120543209.876543</v>
      </c>
      <c r="V93" s="887" t="n">
        <f aca="false">V201*V$226</f>
        <v>177974683.544304</v>
      </c>
      <c r="W93" s="887" t="n">
        <f aca="false">W201*W$226</f>
        <v>294626080.420894</v>
      </c>
      <c r="X93" s="887" t="n">
        <f aca="false">SUM(F93:W93)</f>
        <v>974511191.527553</v>
      </c>
      <c r="Y93" s="537"/>
      <c r="Z93" s="537"/>
      <c r="AA93" s="537"/>
    </row>
    <row r="94" s="108" customFormat="true" ht="15" hidden="false" customHeight="false" outlineLevel="0" collapsed="false">
      <c r="A94" s="880"/>
      <c r="B94" s="884"/>
      <c r="C94" s="884"/>
      <c r="D94" s="885" t="s">
        <v>476</v>
      </c>
      <c r="E94" s="886" t="n">
        <f aca="false">X94/E$226</f>
        <v>1.07697931860024</v>
      </c>
      <c r="F94" s="887" t="n">
        <f aca="false">F202*F$226</f>
        <v>0</v>
      </c>
      <c r="G94" s="887" t="n">
        <f aca="false">G202*G$226</f>
        <v>0</v>
      </c>
      <c r="H94" s="887" t="n">
        <f aca="false">H202*H$226</f>
        <v>0</v>
      </c>
      <c r="I94" s="887" t="n">
        <f aca="false">I202*I$226</f>
        <v>0</v>
      </c>
      <c r="J94" s="887" t="n">
        <f aca="false">J202*J$226</f>
        <v>0</v>
      </c>
      <c r="K94" s="887" t="n">
        <f aca="false">K202*K$226</f>
        <v>0</v>
      </c>
      <c r="L94" s="887" t="n">
        <f aca="false">L202*L$226</f>
        <v>0</v>
      </c>
      <c r="M94" s="887" t="n">
        <f aca="false">M202*M$226</f>
        <v>0</v>
      </c>
      <c r="N94" s="887" t="n">
        <f aca="false">N202*N$226</f>
        <v>0</v>
      </c>
      <c r="O94" s="887" t="n">
        <f aca="false">O202*O$226</f>
        <v>0</v>
      </c>
      <c r="P94" s="887" t="n">
        <f aca="false">P202*P$226</f>
        <v>0</v>
      </c>
      <c r="Q94" s="887" t="n">
        <f aca="false">Q202*Q$226</f>
        <v>0</v>
      </c>
      <c r="R94" s="887" t="n">
        <f aca="false">R202*R$226</f>
        <v>0</v>
      </c>
      <c r="S94" s="887" t="n">
        <f aca="false">S202*S$226</f>
        <v>0</v>
      </c>
      <c r="T94" s="887" t="n">
        <f aca="false">T202*T$226</f>
        <v>49579232.6344316</v>
      </c>
      <c r="U94" s="887" t="n">
        <f aca="false">U202*U$226</f>
        <v>41295889.0204703</v>
      </c>
      <c r="V94" s="887" t="n">
        <f aca="false">V202*V$226</f>
        <v>0</v>
      </c>
      <c r="W94" s="887" t="n">
        <f aca="false">W202*W$226</f>
        <v>38671489.6415653</v>
      </c>
      <c r="X94" s="887" t="n">
        <f aca="false">SUM(F94:W94)</f>
        <v>129546611.296467</v>
      </c>
      <c r="Y94" s="537"/>
      <c r="Z94" s="537"/>
      <c r="AA94" s="537"/>
    </row>
    <row r="95" s="108" customFormat="true" ht="13.5" hidden="false" customHeight="true" outlineLevel="0" collapsed="false">
      <c r="A95" s="880" t="s">
        <v>462</v>
      </c>
      <c r="B95" s="884" t="s">
        <v>922</v>
      </c>
      <c r="C95" s="884"/>
      <c r="D95" s="885" t="s">
        <v>7</v>
      </c>
      <c r="E95" s="886" t="n">
        <f aca="false">X95/E$226</f>
        <v>0.678380760235688</v>
      </c>
      <c r="F95" s="887" t="n">
        <f aca="false">F203*F$226</f>
        <v>0</v>
      </c>
      <c r="G95" s="887" t="n">
        <f aca="false">G203*G$226</f>
        <v>0</v>
      </c>
      <c r="H95" s="887" t="n">
        <f aca="false">H203*H$226</f>
        <v>0</v>
      </c>
      <c r="I95" s="887" t="n">
        <f aca="false">I203*I$226</f>
        <v>0</v>
      </c>
      <c r="J95" s="887" t="n">
        <f aca="false">J203*J$226</f>
        <v>0</v>
      </c>
      <c r="K95" s="887" t="n">
        <f aca="false">K203*K$226</f>
        <v>0</v>
      </c>
      <c r="L95" s="887" t="n">
        <f aca="false">L203*L$226</f>
        <v>0</v>
      </c>
      <c r="M95" s="887" t="n">
        <f aca="false">M203*M$226</f>
        <v>0</v>
      </c>
      <c r="N95" s="887" t="n">
        <f aca="false">N203*N$226</f>
        <v>54698865.2894967</v>
      </c>
      <c r="O95" s="887" t="n">
        <f aca="false">O203*O$226</f>
        <v>0</v>
      </c>
      <c r="P95" s="887" t="n">
        <f aca="false">P203*P$226</f>
        <v>0</v>
      </c>
      <c r="Q95" s="887" t="n">
        <f aca="false">Q203*Q$226</f>
        <v>0</v>
      </c>
      <c r="R95" s="887" t="n">
        <f aca="false">R203*R$226</f>
        <v>0</v>
      </c>
      <c r="S95" s="887" t="n">
        <f aca="false">S203*S$226</f>
        <v>0</v>
      </c>
      <c r="T95" s="887" t="n">
        <f aca="false">T203*T$226</f>
        <v>0</v>
      </c>
      <c r="U95" s="887" t="n">
        <f aca="false">U203*U$226</f>
        <v>0</v>
      </c>
      <c r="V95" s="887" t="n">
        <f aca="false">V203*V$226</f>
        <v>0</v>
      </c>
      <c r="W95" s="887" t="n">
        <f aca="false">W203*W$226</f>
        <v>26901521.2169736</v>
      </c>
      <c r="X95" s="887" t="n">
        <f aca="false">SUM(F95:W95)</f>
        <v>81600386.5064702</v>
      </c>
      <c r="Y95" s="537"/>
      <c r="Z95" s="537"/>
      <c r="AA95" s="537"/>
    </row>
    <row r="96" s="108" customFormat="true" ht="13.5" hidden="false" customHeight="true" outlineLevel="0" collapsed="false">
      <c r="A96" s="880"/>
      <c r="B96" s="884"/>
      <c r="C96" s="884"/>
      <c r="D96" s="885" t="s">
        <v>475</v>
      </c>
      <c r="E96" s="886" t="n">
        <f aca="false">X96/E$226</f>
        <v>0.244935928588205</v>
      </c>
      <c r="F96" s="887" t="n">
        <f aca="false">F204*F$226</f>
        <v>0</v>
      </c>
      <c r="G96" s="887" t="n">
        <f aca="false">G204*G$226</f>
        <v>0</v>
      </c>
      <c r="H96" s="887" t="n">
        <f aca="false">H204*H$226</f>
        <v>0</v>
      </c>
      <c r="I96" s="887" t="n">
        <f aca="false">I204*I$226</f>
        <v>0</v>
      </c>
      <c r="J96" s="887" t="n">
        <f aca="false">J204*J$226</f>
        <v>0</v>
      </c>
      <c r="K96" s="887" t="n">
        <f aca="false">K204*K$226</f>
        <v>0</v>
      </c>
      <c r="L96" s="887" t="n">
        <f aca="false">L204*L$226</f>
        <v>0</v>
      </c>
      <c r="M96" s="887" t="n">
        <f aca="false">M204*M$226</f>
        <v>0</v>
      </c>
      <c r="N96" s="887" t="n">
        <f aca="false">N204*N$226</f>
        <v>0</v>
      </c>
      <c r="O96" s="887" t="n">
        <f aca="false">O204*O$226</f>
        <v>0</v>
      </c>
      <c r="P96" s="887" t="n">
        <f aca="false">P204*P$226</f>
        <v>0</v>
      </c>
      <c r="Q96" s="887" t="n">
        <f aca="false">Q204*Q$226</f>
        <v>0</v>
      </c>
      <c r="R96" s="887" t="n">
        <f aca="false">R204*R$226</f>
        <v>0</v>
      </c>
      <c r="S96" s="887" t="n">
        <f aca="false">S204*S$226</f>
        <v>0</v>
      </c>
      <c r="T96" s="887" t="n">
        <f aca="false">T204*T$226</f>
        <v>0</v>
      </c>
      <c r="U96" s="887" t="n">
        <f aca="false">U204*U$226</f>
        <v>0</v>
      </c>
      <c r="V96" s="887" t="n">
        <f aca="false">V204*V$226</f>
        <v>0</v>
      </c>
      <c r="W96" s="887" t="n">
        <f aca="false">W204*W$226</f>
        <v>29462608.0420894</v>
      </c>
      <c r="X96" s="887" t="n">
        <f aca="false">SUM(F96:W96)</f>
        <v>29462608.0420894</v>
      </c>
      <c r="Y96" s="537"/>
      <c r="Z96" s="537"/>
      <c r="AA96" s="537"/>
    </row>
    <row r="97" s="108" customFormat="true" ht="15" hidden="false" customHeight="false" outlineLevel="0" collapsed="false">
      <c r="A97" s="880"/>
      <c r="B97" s="884"/>
      <c r="C97" s="884"/>
      <c r="D97" s="885" t="s">
        <v>476</v>
      </c>
      <c r="E97" s="886" t="n">
        <f aca="false">X97/E$226</f>
        <v>1.09664167481636</v>
      </c>
      <c r="F97" s="887" t="n">
        <f aca="false">F205*F$226</f>
        <v>0</v>
      </c>
      <c r="G97" s="887" t="n">
        <f aca="false">G205*G$226</f>
        <v>0</v>
      </c>
      <c r="H97" s="887" t="n">
        <f aca="false">H205*H$226</f>
        <v>0</v>
      </c>
      <c r="I97" s="887" t="n">
        <f aca="false">I205*I$226</f>
        <v>0</v>
      </c>
      <c r="J97" s="887" t="n">
        <f aca="false">J205*J$226</f>
        <v>0</v>
      </c>
      <c r="K97" s="887" t="n">
        <f aca="false">K205*K$226</f>
        <v>0</v>
      </c>
      <c r="L97" s="887" t="n">
        <f aca="false">L205*L$226</f>
        <v>0</v>
      </c>
      <c r="M97" s="887" t="n">
        <f aca="false">M205*M$226</f>
        <v>0</v>
      </c>
      <c r="N97" s="887" t="n">
        <f aca="false">N205*N$226</f>
        <v>106130744.044259</v>
      </c>
      <c r="O97" s="887" t="n">
        <f aca="false">O205*O$226</f>
        <v>0</v>
      </c>
      <c r="P97" s="887" t="n">
        <f aca="false">P205*P$226</f>
        <v>0</v>
      </c>
      <c r="Q97" s="887" t="n">
        <f aca="false">Q205*Q$226</f>
        <v>0</v>
      </c>
      <c r="R97" s="887" t="n">
        <f aca="false">R205*R$226</f>
        <v>0</v>
      </c>
      <c r="S97" s="887" t="n">
        <f aca="false">S205*S$226</f>
        <v>0</v>
      </c>
      <c r="T97" s="887" t="n">
        <f aca="false">T205*T$226</f>
        <v>0</v>
      </c>
      <c r="U97" s="887" t="n">
        <f aca="false">U205*U$226</f>
        <v>0</v>
      </c>
      <c r="V97" s="887" t="n">
        <f aca="false">V205*V$226</f>
        <v>0</v>
      </c>
      <c r="W97" s="887" t="n">
        <f aca="false">W205*W$226</f>
        <v>25780993.0943769</v>
      </c>
      <c r="X97" s="887" t="n">
        <f aca="false">SUM(F97:W97)</f>
        <v>131911737.138636</v>
      </c>
      <c r="Y97" s="537"/>
      <c r="Z97" s="537"/>
      <c r="AA97" s="537"/>
    </row>
    <row r="98" s="108" customFormat="true" ht="13.5" hidden="false" customHeight="true" outlineLevel="0" collapsed="false">
      <c r="A98" s="880" t="s">
        <v>463</v>
      </c>
      <c r="B98" s="884" t="s">
        <v>175</v>
      </c>
      <c r="C98" s="884"/>
      <c r="D98" s="885" t="s">
        <v>7</v>
      </c>
      <c r="E98" s="886" t="n">
        <f aca="false">X98/E$226</f>
        <v>8.62485743714485</v>
      </c>
      <c r="F98" s="887" t="n">
        <f aca="false">F206*F$226</f>
        <v>0</v>
      </c>
      <c r="G98" s="887" t="n">
        <f aca="false">G206*G$226</f>
        <v>0</v>
      </c>
      <c r="H98" s="887" t="n">
        <f aca="false">H206*H$226</f>
        <v>0</v>
      </c>
      <c r="I98" s="887" t="n">
        <f aca="false">I206*I$226</f>
        <v>0</v>
      </c>
      <c r="J98" s="887" t="n">
        <f aca="false">J206*J$226</f>
        <v>0</v>
      </c>
      <c r="K98" s="887" t="n">
        <f aca="false">K206*K$226</f>
        <v>0</v>
      </c>
      <c r="L98" s="887" t="n">
        <f aca="false">L206*L$226</f>
        <v>0</v>
      </c>
      <c r="M98" s="887" t="n">
        <f aca="false">M206*M$226</f>
        <v>60018091.3613749</v>
      </c>
      <c r="N98" s="887" t="n">
        <f aca="false">N206*N$226</f>
        <v>54698865.2894967</v>
      </c>
      <c r="O98" s="887" t="n">
        <f aca="false">O206*O$226</f>
        <v>0</v>
      </c>
      <c r="P98" s="887" t="n">
        <f aca="false">P206*P$226</f>
        <v>197561608.300908</v>
      </c>
      <c r="Q98" s="887" t="n">
        <f aca="false">Q206*Q$226</f>
        <v>47335107.5307488</v>
      </c>
      <c r="R98" s="887" t="n">
        <f aca="false">R206*R$226</f>
        <v>306191340.011042</v>
      </c>
      <c r="S98" s="887" t="n">
        <f aca="false">S206*S$226</f>
        <v>58836572.3229425</v>
      </c>
      <c r="T98" s="887" t="n">
        <f aca="false">T206*T$226</f>
        <v>138552295.918367</v>
      </c>
      <c r="U98" s="887" t="n">
        <f aca="false">U206*U$226</f>
        <v>122527858.64873</v>
      </c>
      <c r="V98" s="887" t="n">
        <f aca="false">V206*V$226</f>
        <v>33802139.68025</v>
      </c>
      <c r="W98" s="887" t="n">
        <f aca="false">W206*W$226</f>
        <v>17934347.4779824</v>
      </c>
      <c r="X98" s="887" t="n">
        <f aca="false">SUM(F98:W98)</f>
        <v>1037458226.54184</v>
      </c>
      <c r="Y98" s="537"/>
      <c r="Z98" s="537"/>
      <c r="AA98" s="537"/>
    </row>
    <row r="99" s="108" customFormat="true" ht="15" hidden="false" customHeight="false" outlineLevel="0" collapsed="false">
      <c r="A99" s="880"/>
      <c r="B99" s="884"/>
      <c r="C99" s="884"/>
      <c r="D99" s="885" t="s">
        <v>475</v>
      </c>
      <c r="E99" s="886" t="n">
        <f aca="false">X99/E$226</f>
        <v>13.6446668016708</v>
      </c>
      <c r="F99" s="887" t="n">
        <f aca="false">F207*F$226</f>
        <v>0</v>
      </c>
      <c r="G99" s="887" t="n">
        <f aca="false">G207*G$226</f>
        <v>0</v>
      </c>
      <c r="H99" s="887" t="n">
        <f aca="false">H207*H$226</f>
        <v>0</v>
      </c>
      <c r="I99" s="887" t="n">
        <f aca="false">I207*I$226</f>
        <v>0</v>
      </c>
      <c r="J99" s="887" t="n">
        <f aca="false">J207*J$226</f>
        <v>0</v>
      </c>
      <c r="K99" s="887" t="n">
        <f aca="false">K207*K$226</f>
        <v>0</v>
      </c>
      <c r="L99" s="887" t="n">
        <f aca="false">L207*L$226</f>
        <v>0</v>
      </c>
      <c r="M99" s="887" t="n">
        <f aca="false">M207*M$226</f>
        <v>0</v>
      </c>
      <c r="N99" s="887" t="n">
        <f aca="false">N207*N$226</f>
        <v>112872238.232469</v>
      </c>
      <c r="O99" s="887" t="n">
        <f aca="false">O207*O$226</f>
        <v>0</v>
      </c>
      <c r="P99" s="887" t="n">
        <f aca="false">P207*P$226</f>
        <v>420889748.549323</v>
      </c>
      <c r="Q99" s="887" t="n">
        <f aca="false">Q207*Q$226</f>
        <v>0</v>
      </c>
      <c r="R99" s="887" t="n">
        <f aca="false">R207*R$226</f>
        <v>463324979.114453</v>
      </c>
      <c r="S99" s="887" t="n">
        <f aca="false">S207*S$226</f>
        <v>0</v>
      </c>
      <c r="T99" s="887" t="n">
        <f aca="false">T207*T$226</f>
        <v>314115308.151094</v>
      </c>
      <c r="U99" s="887" t="n">
        <f aca="false">U207*U$226</f>
        <v>241086419.753086</v>
      </c>
      <c r="V99" s="887" t="n">
        <f aca="false">V207*V$226</f>
        <v>88987341.7721519</v>
      </c>
      <c r="W99" s="887" t="n">
        <f aca="false">W207*W$226</f>
        <v>0</v>
      </c>
      <c r="X99" s="887" t="n">
        <f aca="false">SUM(F99:W99)</f>
        <v>1641276035.57258</v>
      </c>
      <c r="Y99" s="537"/>
      <c r="Z99" s="537"/>
      <c r="AA99" s="537"/>
    </row>
    <row r="100" s="108" customFormat="true" ht="15" hidden="false" customHeight="false" outlineLevel="0" collapsed="false">
      <c r="A100" s="880"/>
      <c r="B100" s="884"/>
      <c r="C100" s="884"/>
      <c r="D100" s="885" t="s">
        <v>476</v>
      </c>
      <c r="E100" s="886" t="n">
        <f aca="false">X100/E$226</f>
        <v>4.51422594375505</v>
      </c>
      <c r="F100" s="887" t="n">
        <f aca="false">F208*F$226</f>
        <v>0</v>
      </c>
      <c r="G100" s="887" t="n">
        <f aca="false">G208*G$226</f>
        <v>0</v>
      </c>
      <c r="H100" s="887" t="n">
        <f aca="false">H208*H$226</f>
        <v>0</v>
      </c>
      <c r="I100" s="887" t="n">
        <f aca="false">I208*I$226</f>
        <v>0</v>
      </c>
      <c r="J100" s="887" t="n">
        <f aca="false">J208*J$226</f>
        <v>0</v>
      </c>
      <c r="K100" s="887" t="n">
        <f aca="false">K208*K$226</f>
        <v>0</v>
      </c>
      <c r="L100" s="887" t="n">
        <f aca="false">L208*L$226</f>
        <v>0</v>
      </c>
      <c r="M100" s="887" t="n">
        <f aca="false">M208*M$226</f>
        <v>114565860.878145</v>
      </c>
      <c r="N100" s="887" t="n">
        <f aca="false">N208*N$226</f>
        <v>0</v>
      </c>
      <c r="O100" s="887" t="n">
        <f aca="false">O208*O$226</f>
        <v>0</v>
      </c>
      <c r="P100" s="887" t="n">
        <f aca="false">P208*P$226</f>
        <v>0</v>
      </c>
      <c r="Q100" s="887" t="n">
        <f aca="false">Q208*Q$226</f>
        <v>88228985.1186486</v>
      </c>
      <c r="R100" s="887" t="n">
        <f aca="false">R208*R$226</f>
        <v>165700627.427547</v>
      </c>
      <c r="S100" s="887" t="n">
        <f aca="false">S208*S$226</f>
        <v>107430340.557276</v>
      </c>
      <c r="T100" s="887" t="n">
        <f aca="false">T208*T$226</f>
        <v>0</v>
      </c>
      <c r="U100" s="887" t="n">
        <f aca="false">U208*U$226</f>
        <v>41295889.0204703</v>
      </c>
      <c r="V100" s="887" t="n">
        <f aca="false">V208*V$226</f>
        <v>0</v>
      </c>
      <c r="W100" s="887" t="n">
        <f aca="false">W208*W$226</f>
        <v>25780993.0943769</v>
      </c>
      <c r="X100" s="887" t="n">
        <f aca="false">SUM(F100:W100)</f>
        <v>543002696.096463</v>
      </c>
      <c r="Y100" s="537"/>
      <c r="Z100" s="537"/>
      <c r="AA100" s="537"/>
    </row>
    <row r="101" s="108" customFormat="true" ht="13.5" hidden="false" customHeight="true" outlineLevel="0" collapsed="false">
      <c r="A101" s="880" t="s">
        <v>464</v>
      </c>
      <c r="B101" s="884" t="s">
        <v>199</v>
      </c>
      <c r="C101" s="884"/>
      <c r="D101" s="885" t="s">
        <v>7</v>
      </c>
      <c r="E101" s="886" t="n">
        <f aca="false">X101/E$226</f>
        <v>4.08443404809618</v>
      </c>
      <c r="F101" s="887" t="n">
        <f aca="false">F209*F$226</f>
        <v>0</v>
      </c>
      <c r="G101" s="887" t="n">
        <f aca="false">G209*G$226</f>
        <v>0</v>
      </c>
      <c r="H101" s="887" t="n">
        <f aca="false">H209*H$226</f>
        <v>0</v>
      </c>
      <c r="I101" s="887" t="n">
        <f aca="false">I209*I$226</f>
        <v>0</v>
      </c>
      <c r="J101" s="887" t="n">
        <f aca="false">J209*J$226</f>
        <v>0</v>
      </c>
      <c r="K101" s="887" t="n">
        <f aca="false">K209*K$226</f>
        <v>0</v>
      </c>
      <c r="L101" s="887" t="n">
        <f aca="false">L209*L$226</f>
        <v>0</v>
      </c>
      <c r="M101" s="887" t="n">
        <f aca="false">M209*M$226</f>
        <v>0</v>
      </c>
      <c r="N101" s="887" t="n">
        <f aca="false">N209*N$226</f>
        <v>0</v>
      </c>
      <c r="O101" s="887" t="n">
        <f aca="false">O209*O$226</f>
        <v>0</v>
      </c>
      <c r="P101" s="887" t="n">
        <f aca="false">P209*P$226</f>
        <v>0</v>
      </c>
      <c r="Q101" s="887" t="n">
        <f aca="false">Q209*Q$226</f>
        <v>47335107.5307488</v>
      </c>
      <c r="R101" s="887" t="n">
        <f aca="false">R209*R$226</f>
        <v>0</v>
      </c>
      <c r="S101" s="887" t="n">
        <f aca="false">S209*S$226</f>
        <v>0</v>
      </c>
      <c r="T101" s="887" t="n">
        <f aca="false">T209*T$226</f>
        <v>83131377.5510204</v>
      </c>
      <c r="U101" s="887" t="n">
        <f aca="false">U209*U$226</f>
        <v>98022286.918984</v>
      </c>
      <c r="V101" s="887" t="n">
        <f aca="false">V209*V$226</f>
        <v>101406419.04075</v>
      </c>
      <c r="W101" s="887" t="n">
        <f aca="false">W209*W$226</f>
        <v>161409127.301841</v>
      </c>
      <c r="X101" s="887" t="n">
        <f aca="false">SUM(F101:W101)</f>
        <v>491304318.343345</v>
      </c>
      <c r="Y101" s="537"/>
      <c r="Z101" s="537"/>
      <c r="AA101" s="537"/>
    </row>
    <row r="102" s="108" customFormat="true" ht="13.5" hidden="false" customHeight="true" outlineLevel="0" collapsed="false">
      <c r="A102" s="880"/>
      <c r="B102" s="884"/>
      <c r="C102" s="884"/>
      <c r="D102" s="885" t="s">
        <v>475</v>
      </c>
      <c r="E102" s="886" t="n">
        <f aca="false">X102/E$226</f>
        <v>6.2147974802776</v>
      </c>
      <c r="F102" s="887" t="n">
        <f aca="false">F210*F$226</f>
        <v>0</v>
      </c>
      <c r="G102" s="887" t="n">
        <f aca="false">G210*G$226</f>
        <v>0</v>
      </c>
      <c r="H102" s="887" t="n">
        <f aca="false">H210*H$226</f>
        <v>0</v>
      </c>
      <c r="I102" s="887" t="n">
        <f aca="false">I210*I$226</f>
        <v>0</v>
      </c>
      <c r="J102" s="887" t="n">
        <f aca="false">J210*J$226</f>
        <v>0</v>
      </c>
      <c r="K102" s="887" t="n">
        <f aca="false">K210*K$226</f>
        <v>0</v>
      </c>
      <c r="L102" s="887" t="n">
        <f aca="false">L210*L$226</f>
        <v>0</v>
      </c>
      <c r="M102" s="887" t="n">
        <f aca="false">M210*M$226</f>
        <v>0</v>
      </c>
      <c r="N102" s="887" t="n">
        <f aca="false">N210*N$226</f>
        <v>0</v>
      </c>
      <c r="O102" s="887" t="n">
        <f aca="false">O210*O$226</f>
        <v>0</v>
      </c>
      <c r="P102" s="887" t="n">
        <f aca="false">P210*P$226</f>
        <v>0</v>
      </c>
      <c r="Q102" s="887" t="n">
        <f aca="false">Q210*Q$226</f>
        <v>102126008.690255</v>
      </c>
      <c r="R102" s="887" t="n">
        <f aca="false">R210*R$226</f>
        <v>0</v>
      </c>
      <c r="S102" s="887" t="n">
        <f aca="false">S210*S$226</f>
        <v>0</v>
      </c>
      <c r="T102" s="887" t="n">
        <f aca="false">T210*T$226</f>
        <v>125646123.260437</v>
      </c>
      <c r="U102" s="887" t="n">
        <f aca="false">U210*U$226</f>
        <v>120543209.876543</v>
      </c>
      <c r="V102" s="887" t="n">
        <f aca="false">V210*V$226</f>
        <v>222468354.43038</v>
      </c>
      <c r="W102" s="887" t="n">
        <f aca="false">W210*W$226</f>
        <v>176775648.252537</v>
      </c>
      <c r="X102" s="887" t="n">
        <f aca="false">SUM(F102:W102)</f>
        <v>747559344.510152</v>
      </c>
      <c r="Y102" s="537"/>
      <c r="Z102" s="537"/>
      <c r="AA102" s="537"/>
    </row>
    <row r="103" s="108" customFormat="true" ht="15" hidden="false" customHeight="false" outlineLevel="0" collapsed="false">
      <c r="A103" s="880"/>
      <c r="B103" s="884"/>
      <c r="C103" s="884"/>
      <c r="D103" s="885" t="s">
        <v>476</v>
      </c>
      <c r="E103" s="886" t="n">
        <f aca="false">X103/E$226</f>
        <v>2.61134048494756</v>
      </c>
      <c r="F103" s="887" t="n">
        <f aca="false">F211*F$226</f>
        <v>0</v>
      </c>
      <c r="G103" s="887" t="n">
        <f aca="false">G211*G$226</f>
        <v>0</v>
      </c>
      <c r="H103" s="887" t="n">
        <f aca="false">H211*H$226</f>
        <v>0</v>
      </c>
      <c r="I103" s="887" t="n">
        <f aca="false">I211*I$226</f>
        <v>0</v>
      </c>
      <c r="J103" s="887" t="n">
        <f aca="false">J211*J$226</f>
        <v>0</v>
      </c>
      <c r="K103" s="887" t="n">
        <f aca="false">K211*K$226</f>
        <v>0</v>
      </c>
      <c r="L103" s="887" t="n">
        <f aca="false">L211*L$226</f>
        <v>0</v>
      </c>
      <c r="M103" s="887" t="n">
        <f aca="false">M211*M$226</f>
        <v>0</v>
      </c>
      <c r="N103" s="887" t="n">
        <f aca="false">N211*N$226</f>
        <v>0</v>
      </c>
      <c r="O103" s="887" t="n">
        <f aca="false">O211*O$226</f>
        <v>0</v>
      </c>
      <c r="P103" s="887" t="n">
        <f aca="false">P211*P$226</f>
        <v>0</v>
      </c>
      <c r="Q103" s="887" t="n">
        <f aca="false">Q211*Q$226</f>
        <v>0</v>
      </c>
      <c r="R103" s="887" t="n">
        <f aca="false">R211*R$226</f>
        <v>0</v>
      </c>
      <c r="S103" s="887" t="n">
        <f aca="false">S211*S$226</f>
        <v>0</v>
      </c>
      <c r="T103" s="887" t="n">
        <f aca="false">T211*T$226</f>
        <v>49579232.6344316</v>
      </c>
      <c r="U103" s="887" t="n">
        <f aca="false">U211*U$226</f>
        <v>82591778.0409406</v>
      </c>
      <c r="V103" s="887" t="n">
        <f aca="false">V211*V$226</f>
        <v>27253343.6712541</v>
      </c>
      <c r="W103" s="887" t="n">
        <f aca="false">W211*W$226</f>
        <v>154685958.566261</v>
      </c>
      <c r="X103" s="887" t="n">
        <f aca="false">SUM(F103:W103)</f>
        <v>314110312.912887</v>
      </c>
      <c r="Y103" s="537"/>
      <c r="Z103" s="537"/>
      <c r="AA103" s="537"/>
    </row>
    <row r="104" s="108" customFormat="true" ht="13.5" hidden="false" customHeight="true" outlineLevel="0" collapsed="false">
      <c r="A104" s="880" t="s">
        <v>465</v>
      </c>
      <c r="B104" s="884" t="s">
        <v>197</v>
      </c>
      <c r="C104" s="884"/>
      <c r="D104" s="885" t="s">
        <v>7</v>
      </c>
      <c r="E104" s="886" t="n">
        <f aca="false">X104/E$226</f>
        <v>12.2781144816788</v>
      </c>
      <c r="F104" s="887" t="n">
        <f aca="false">F212*F$226</f>
        <v>0</v>
      </c>
      <c r="G104" s="887" t="n">
        <f aca="false">G212*G$226</f>
        <v>0</v>
      </c>
      <c r="H104" s="887" t="n">
        <f aca="false">H212*H$226</f>
        <v>0</v>
      </c>
      <c r="I104" s="887" t="n">
        <f aca="false">I212*I$226</f>
        <v>0</v>
      </c>
      <c r="J104" s="887" t="n">
        <f aca="false">J212*J$226</f>
        <v>0</v>
      </c>
      <c r="K104" s="887" t="n">
        <f aca="false">K212*K$226</f>
        <v>0</v>
      </c>
      <c r="L104" s="887" t="n">
        <f aca="false">L212*L$226</f>
        <v>0</v>
      </c>
      <c r="M104" s="887" t="n">
        <f aca="false">M212*M$226</f>
        <v>0</v>
      </c>
      <c r="N104" s="887" t="n">
        <f aca="false">N212*N$226</f>
        <v>0</v>
      </c>
      <c r="O104" s="887" t="n">
        <f aca="false">O212*O$226</f>
        <v>0</v>
      </c>
      <c r="P104" s="887" t="n">
        <f aca="false">P212*P$226</f>
        <v>0</v>
      </c>
      <c r="Q104" s="887" t="n">
        <f aca="false">Q212*Q$226</f>
        <v>0</v>
      </c>
      <c r="R104" s="887" t="n">
        <f aca="false">R212*R$226</f>
        <v>0</v>
      </c>
      <c r="S104" s="887" t="n">
        <f aca="false">S212*S$226</f>
        <v>0</v>
      </c>
      <c r="T104" s="887" t="n">
        <f aca="false">T212*T$226</f>
        <v>0</v>
      </c>
      <c r="U104" s="887" t="n">
        <f aca="false">U212*U$226</f>
        <v>73516715.189238</v>
      </c>
      <c r="V104" s="887" t="n">
        <f aca="false">V212*V$226</f>
        <v>219713907.921625</v>
      </c>
      <c r="W104" s="887" t="n">
        <f aca="false">W212*W$226</f>
        <v>1183666933.54684</v>
      </c>
      <c r="X104" s="887" t="n">
        <f aca="false">SUM(F104:W104)</f>
        <v>1476897556.6577</v>
      </c>
      <c r="Y104" s="537"/>
      <c r="Z104" s="537"/>
      <c r="AA104" s="537"/>
    </row>
    <row r="105" s="108" customFormat="true" ht="13.5" hidden="false" customHeight="true" outlineLevel="0" collapsed="false">
      <c r="A105" s="880"/>
      <c r="B105" s="884"/>
      <c r="C105" s="884"/>
      <c r="D105" s="885" t="s">
        <v>475</v>
      </c>
      <c r="E105" s="886" t="n">
        <f aca="false">X105/E$226</f>
        <v>11.304391169303</v>
      </c>
      <c r="F105" s="887" t="n">
        <f aca="false">F213*F$226</f>
        <v>0</v>
      </c>
      <c r="G105" s="887" t="n">
        <f aca="false">G213*G$226</f>
        <v>0</v>
      </c>
      <c r="H105" s="887" t="n">
        <f aca="false">H213*H$226</f>
        <v>0</v>
      </c>
      <c r="I105" s="887" t="n">
        <f aca="false">I213*I$226</f>
        <v>0</v>
      </c>
      <c r="J105" s="887" t="n">
        <f aca="false">J213*J$226</f>
        <v>0</v>
      </c>
      <c r="K105" s="887" t="n">
        <f aca="false">K213*K$226</f>
        <v>0</v>
      </c>
      <c r="L105" s="887" t="n">
        <f aca="false">L213*L$226</f>
        <v>0</v>
      </c>
      <c r="M105" s="887" t="n">
        <f aca="false">M213*M$226</f>
        <v>0</v>
      </c>
      <c r="N105" s="887" t="n">
        <f aca="false">N213*N$226</f>
        <v>0</v>
      </c>
      <c r="O105" s="887" t="n">
        <f aca="false">O213*O$226</f>
        <v>0</v>
      </c>
      <c r="P105" s="887" t="n">
        <f aca="false">P213*P$226</f>
        <v>0</v>
      </c>
      <c r="Q105" s="887" t="n">
        <f aca="false">Q213*Q$226</f>
        <v>0</v>
      </c>
      <c r="R105" s="887" t="n">
        <f aca="false">R213*R$226</f>
        <v>0</v>
      </c>
      <c r="S105" s="887" t="n">
        <f aca="false">S213*S$226</f>
        <v>0</v>
      </c>
      <c r="T105" s="887" t="n">
        <f aca="false">T213*T$226</f>
        <v>0</v>
      </c>
      <c r="U105" s="887" t="n">
        <f aca="false">U213*U$226</f>
        <v>120543209.876543</v>
      </c>
      <c r="V105" s="887" t="n">
        <f aca="false">V213*V$226</f>
        <v>266962025.316456</v>
      </c>
      <c r="W105" s="887" t="n">
        <f aca="false">W213*W$226</f>
        <v>972266065.388952</v>
      </c>
      <c r="X105" s="887" t="n">
        <f aca="false">SUM(F105:W105)</f>
        <v>1359771300.58195</v>
      </c>
      <c r="Y105" s="537"/>
      <c r="Z105" s="537"/>
      <c r="AA105" s="537"/>
    </row>
    <row r="106" s="108" customFormat="true" ht="15" hidden="false" customHeight="false" outlineLevel="0" collapsed="false">
      <c r="A106" s="880"/>
      <c r="B106" s="884"/>
      <c r="C106" s="884"/>
      <c r="D106" s="885" t="s">
        <v>476</v>
      </c>
      <c r="E106" s="886" t="n">
        <f aca="false">X106/E$226</f>
        <v>12.5385823313484</v>
      </c>
      <c r="F106" s="887" t="n">
        <f aca="false">F214*F$226</f>
        <v>0</v>
      </c>
      <c r="G106" s="887" t="n">
        <f aca="false">G214*G$226</f>
        <v>0</v>
      </c>
      <c r="H106" s="887" t="n">
        <f aca="false">H214*H$226</f>
        <v>0</v>
      </c>
      <c r="I106" s="887" t="n">
        <f aca="false">I214*I$226</f>
        <v>0</v>
      </c>
      <c r="J106" s="887" t="n">
        <f aca="false">J214*J$226</f>
        <v>0</v>
      </c>
      <c r="K106" s="887" t="n">
        <f aca="false">K214*K$226</f>
        <v>0</v>
      </c>
      <c r="L106" s="887" t="n">
        <f aca="false">L214*L$226</f>
        <v>0</v>
      </c>
      <c r="M106" s="887" t="n">
        <f aca="false">M214*M$226</f>
        <v>0</v>
      </c>
      <c r="N106" s="887" t="n">
        <f aca="false">N214*N$226</f>
        <v>0</v>
      </c>
      <c r="O106" s="887" t="n">
        <f aca="false">O214*O$226</f>
        <v>0</v>
      </c>
      <c r="P106" s="887" t="n">
        <f aca="false">P214*P$226</f>
        <v>0</v>
      </c>
      <c r="Q106" s="887" t="n">
        <f aca="false">Q214*Q$226</f>
        <v>0</v>
      </c>
      <c r="R106" s="887" t="n">
        <f aca="false">R214*R$226</f>
        <v>0</v>
      </c>
      <c r="S106" s="887" t="n">
        <f aca="false">S214*S$226</f>
        <v>0</v>
      </c>
      <c r="T106" s="887" t="n">
        <f aca="false">T214*T$226</f>
        <v>0</v>
      </c>
      <c r="U106" s="887" t="n">
        <f aca="false">U214*U$226</f>
        <v>41295889.0204703</v>
      </c>
      <c r="V106" s="887" t="n">
        <f aca="false">V214*V$226</f>
        <v>190773405.698779</v>
      </c>
      <c r="W106" s="887" t="n">
        <f aca="false">W214*W$226</f>
        <v>1276159158.17165</v>
      </c>
      <c r="X106" s="887" t="n">
        <f aca="false">SUM(F106:W106)</f>
        <v>1508228452.8909</v>
      </c>
      <c r="Y106" s="537"/>
      <c r="Z106" s="537"/>
      <c r="AA106" s="537"/>
    </row>
    <row r="107" s="108" customFormat="true" ht="13.5" hidden="false" customHeight="true" outlineLevel="0" collapsed="false">
      <c r="A107" s="880" t="s">
        <v>466</v>
      </c>
      <c r="B107" s="884" t="s">
        <v>173</v>
      </c>
      <c r="C107" s="884"/>
      <c r="D107" s="885" t="s">
        <v>7</v>
      </c>
      <c r="E107" s="886" t="n">
        <f aca="false">X107/E$226</f>
        <v>11.1213343075715</v>
      </c>
      <c r="F107" s="887" t="n">
        <f aca="false">F215*F$226</f>
        <v>0</v>
      </c>
      <c r="G107" s="887" t="n">
        <f aca="false">G215*G$226</f>
        <v>0</v>
      </c>
      <c r="H107" s="887" t="n">
        <f aca="false">H215*H$226</f>
        <v>0</v>
      </c>
      <c r="I107" s="887" t="n">
        <f aca="false">I215*I$226</f>
        <v>0</v>
      </c>
      <c r="J107" s="887" t="n">
        <f aca="false">J215*J$226</f>
        <v>0</v>
      </c>
      <c r="K107" s="887" t="n">
        <f aca="false">K215*K$226</f>
        <v>64278549.9355209</v>
      </c>
      <c r="L107" s="887" t="n">
        <f aca="false">L215*L$226</f>
        <v>120060490.499047</v>
      </c>
      <c r="M107" s="887" t="n">
        <f aca="false">M215*M$226</f>
        <v>60018091.3613749</v>
      </c>
      <c r="N107" s="887" t="n">
        <f aca="false">N215*N$226</f>
        <v>0</v>
      </c>
      <c r="O107" s="887" t="n">
        <f aca="false">O215*O$226</f>
        <v>48532959.3267882</v>
      </c>
      <c r="P107" s="887" t="n">
        <f aca="false">P215*P$226</f>
        <v>49390402.075227</v>
      </c>
      <c r="Q107" s="887" t="n">
        <f aca="false">Q215*Q$226</f>
        <v>94670215.0614975</v>
      </c>
      <c r="R107" s="887" t="n">
        <f aca="false">R215*R$226</f>
        <v>174966480.00631</v>
      </c>
      <c r="S107" s="887" t="n">
        <f aca="false">S215*S$226</f>
        <v>147091430.807356</v>
      </c>
      <c r="T107" s="887" t="n">
        <f aca="false">T215*T$226</f>
        <v>55420918.3673469</v>
      </c>
      <c r="U107" s="887" t="n">
        <f aca="false">U215*U$226</f>
        <v>147033430.378476</v>
      </c>
      <c r="V107" s="887" t="n">
        <f aca="false">V215*V$226</f>
        <v>152109628.561125</v>
      </c>
      <c r="W107" s="887" t="n">
        <f aca="false">W215*W$226</f>
        <v>224179343.47478</v>
      </c>
      <c r="X107" s="887" t="n">
        <f aca="false">SUM(F107:W107)</f>
        <v>1337751939.85485</v>
      </c>
      <c r="Y107" s="537"/>
      <c r="Z107" s="537"/>
      <c r="AA107" s="537"/>
    </row>
    <row r="108" s="108" customFormat="true" ht="15" hidden="false" customHeight="false" outlineLevel="0" collapsed="false">
      <c r="A108" s="880"/>
      <c r="B108" s="884"/>
      <c r="C108" s="884"/>
      <c r="D108" s="885" t="s">
        <v>475</v>
      </c>
      <c r="E108" s="886" t="n">
        <f aca="false">X108/E$226</f>
        <v>17.8447173174146</v>
      </c>
      <c r="F108" s="887" t="n">
        <f aca="false">F216*F$226</f>
        <v>0</v>
      </c>
      <c r="G108" s="887" t="n">
        <f aca="false">G216*G$226</f>
        <v>0</v>
      </c>
      <c r="H108" s="887" t="n">
        <f aca="false">H216*H$226</f>
        <v>0</v>
      </c>
      <c r="I108" s="887" t="n">
        <f aca="false">I216*I$226</f>
        <v>0</v>
      </c>
      <c r="J108" s="887" t="n">
        <f aca="false">J216*J$226</f>
        <v>0</v>
      </c>
      <c r="K108" s="887" t="n">
        <f aca="false">K216*K$226</f>
        <v>139403356.121815</v>
      </c>
      <c r="L108" s="887" t="n">
        <f aca="false">L216*L$226</f>
        <v>124931581.828134</v>
      </c>
      <c r="M108" s="887" t="n">
        <f aca="false">M216*M$226</f>
        <v>126055095.671054</v>
      </c>
      <c r="N108" s="887" t="n">
        <f aca="false">N216*N$226</f>
        <v>0</v>
      </c>
      <c r="O108" s="887" t="n">
        <f aca="false">O216*O$226</f>
        <v>99953783.9399191</v>
      </c>
      <c r="P108" s="887" t="n">
        <f aca="false">P216*P$226</f>
        <v>105222437.137331</v>
      </c>
      <c r="Q108" s="887" t="n">
        <f aca="false">Q216*Q$226</f>
        <v>204252017.380509</v>
      </c>
      <c r="R108" s="887" t="n">
        <f aca="false">R216*R$226</f>
        <v>277994987.468672</v>
      </c>
      <c r="S108" s="887" t="n">
        <f aca="false">S216*S$226</f>
        <v>260149942.329873</v>
      </c>
      <c r="T108" s="887" t="n">
        <f aca="false">T216*T$226</f>
        <v>125646123.260437</v>
      </c>
      <c r="U108" s="887" t="n">
        <f aca="false">U216*U$226</f>
        <v>180814814.814815</v>
      </c>
      <c r="V108" s="887" t="n">
        <f aca="false">V216*V$226</f>
        <v>177974683.544304</v>
      </c>
      <c r="W108" s="887" t="n">
        <f aca="false">W216*W$226</f>
        <v>324088688.462984</v>
      </c>
      <c r="X108" s="887" t="n">
        <f aca="false">SUM(F108:W108)</f>
        <v>2146487511.95985</v>
      </c>
      <c r="Y108" s="537"/>
      <c r="Z108" s="537"/>
      <c r="AA108" s="537"/>
    </row>
    <row r="109" s="108" customFormat="true" ht="15" hidden="false" customHeight="false" outlineLevel="0" collapsed="false">
      <c r="A109" s="880"/>
      <c r="B109" s="884"/>
      <c r="C109" s="884"/>
      <c r="D109" s="885" t="s">
        <v>476</v>
      </c>
      <c r="E109" s="886" t="n">
        <f aca="false">X109/E$226</f>
        <v>5.75907466400847</v>
      </c>
      <c r="F109" s="887" t="n">
        <f aca="false">F217*F$226</f>
        <v>0</v>
      </c>
      <c r="G109" s="887" t="n">
        <f aca="false">G217*G$226</f>
        <v>0</v>
      </c>
      <c r="H109" s="887" t="n">
        <f aca="false">H217*H$226</f>
        <v>0</v>
      </c>
      <c r="I109" s="887" t="n">
        <f aca="false">I217*I$226</f>
        <v>0</v>
      </c>
      <c r="J109" s="887" t="n">
        <f aca="false">J217*J$226</f>
        <v>0</v>
      </c>
      <c r="K109" s="887" t="n">
        <f aca="false">K217*K$226</f>
        <v>0</v>
      </c>
      <c r="L109" s="887" t="n">
        <f aca="false">L217*L$226</f>
        <v>115554993.038856</v>
      </c>
      <c r="M109" s="887" t="n">
        <f aca="false">M217*M$226</f>
        <v>0</v>
      </c>
      <c r="N109" s="887" t="n">
        <f aca="false">N217*N$226</f>
        <v>0</v>
      </c>
      <c r="O109" s="887" t="n">
        <f aca="false">O217*O$226</f>
        <v>0</v>
      </c>
      <c r="P109" s="887" t="n">
        <f aca="false">P217*P$226</f>
        <v>0</v>
      </c>
      <c r="Q109" s="887" t="n">
        <f aca="false">Q217*Q$226</f>
        <v>0</v>
      </c>
      <c r="R109" s="887" t="n">
        <f aca="false">R217*R$226</f>
        <v>82850313.7137735</v>
      </c>
      <c r="S109" s="887" t="n">
        <f aca="false">S217*S$226</f>
        <v>53715170.2786378</v>
      </c>
      <c r="T109" s="887" t="n">
        <f aca="false">T217*T$226</f>
        <v>0</v>
      </c>
      <c r="U109" s="887" t="n">
        <f aca="false">U217*U$226</f>
        <v>123887667.061411</v>
      </c>
      <c r="V109" s="887" t="n">
        <f aca="false">V217*V$226</f>
        <v>136266718.356271</v>
      </c>
      <c r="W109" s="887" t="n">
        <f aca="false">W217*W$226</f>
        <v>180466951.660638</v>
      </c>
      <c r="X109" s="887" t="n">
        <f aca="false">SUM(F109:W109)</f>
        <v>692741814.109587</v>
      </c>
      <c r="Y109" s="537"/>
      <c r="Z109" s="537"/>
      <c r="AA109" s="537"/>
    </row>
    <row r="110" s="108" customFormat="true" ht="15" hidden="false" customHeight="false" outlineLevel="0" collapsed="false">
      <c r="A110" s="880" t="s">
        <v>467</v>
      </c>
      <c r="B110" s="880" t="s">
        <v>477</v>
      </c>
      <c r="C110" s="884" t="s">
        <v>1022</v>
      </c>
      <c r="D110" s="885" t="s">
        <v>7</v>
      </c>
      <c r="E110" s="886" t="n">
        <f aca="false">X110/E$226</f>
        <v>2.37000520133199</v>
      </c>
      <c r="F110" s="887" t="n">
        <f aca="false">F218*F$226</f>
        <v>0</v>
      </c>
      <c r="G110" s="887" t="n">
        <f aca="false">G218*G$226</f>
        <v>0</v>
      </c>
      <c r="H110" s="887" t="n">
        <f aca="false">H218*H$226</f>
        <v>0</v>
      </c>
      <c r="I110" s="887" t="n">
        <f aca="false">I218*I$226</f>
        <v>0</v>
      </c>
      <c r="J110" s="887" t="n">
        <f aca="false">J218*J$226</f>
        <v>0</v>
      </c>
      <c r="K110" s="887" t="n">
        <f aca="false">K218*K$226</f>
        <v>0</v>
      </c>
      <c r="L110" s="887" t="n">
        <f aca="false">L218*L$226</f>
        <v>60030245.2495233</v>
      </c>
      <c r="M110" s="887" t="n">
        <f aca="false">M218*M$226</f>
        <v>0</v>
      </c>
      <c r="N110" s="887" t="n">
        <f aca="false">N218*N$226</f>
        <v>0</v>
      </c>
      <c r="O110" s="887" t="n">
        <f aca="false">O218*O$226</f>
        <v>48532959.3267882</v>
      </c>
      <c r="P110" s="887" t="n">
        <f aca="false">P218*P$226</f>
        <v>49390402.075227</v>
      </c>
      <c r="Q110" s="887" t="n">
        <f aca="false">Q218*Q$226</f>
        <v>47335107.5307488</v>
      </c>
      <c r="R110" s="887" t="n">
        <f aca="false">R218*R$226</f>
        <v>0</v>
      </c>
      <c r="S110" s="887" t="n">
        <f aca="false">S218*S$226</f>
        <v>29418286.1614712</v>
      </c>
      <c r="T110" s="887" t="n">
        <f aca="false">T218*T$226</f>
        <v>0</v>
      </c>
      <c r="U110" s="887" t="n">
        <f aca="false">U218*U$226</f>
        <v>24505571.729746</v>
      </c>
      <c r="V110" s="887" t="n">
        <f aca="false">V218*V$226</f>
        <v>16901069.840125</v>
      </c>
      <c r="W110" s="887" t="n">
        <f aca="false">W218*W$226</f>
        <v>8967173.73899119</v>
      </c>
      <c r="X110" s="887" t="n">
        <f aca="false">SUM(F110:W110)</f>
        <v>285080815.652621</v>
      </c>
      <c r="Y110" s="537"/>
      <c r="Z110" s="537"/>
      <c r="AA110" s="537"/>
    </row>
    <row r="111" s="108" customFormat="true" ht="15" hidden="false" customHeight="false" outlineLevel="0" collapsed="false">
      <c r="A111" s="880"/>
      <c r="B111" s="880"/>
      <c r="C111" s="880"/>
      <c r="D111" s="885" t="s">
        <v>475</v>
      </c>
      <c r="E111" s="886" t="n">
        <f aca="false">X111/E$226</f>
        <v>3.83829025279313</v>
      </c>
      <c r="F111" s="887" t="n">
        <f aca="false">F219*F$226</f>
        <v>0</v>
      </c>
      <c r="G111" s="887" t="n">
        <f aca="false">G219*G$226</f>
        <v>0</v>
      </c>
      <c r="H111" s="887" t="n">
        <f aca="false">H219*H$226</f>
        <v>0</v>
      </c>
      <c r="I111" s="887" t="n">
        <f aca="false">I219*I$226</f>
        <v>0</v>
      </c>
      <c r="J111" s="887" t="n">
        <f aca="false">J219*J$226</f>
        <v>0</v>
      </c>
      <c r="K111" s="887" t="n">
        <f aca="false">K219*K$226</f>
        <v>0</v>
      </c>
      <c r="L111" s="887" t="n">
        <f aca="false">L219*L$226</f>
        <v>124931581.828134</v>
      </c>
      <c r="M111" s="887" t="n">
        <f aca="false">M219*M$226</f>
        <v>0</v>
      </c>
      <c r="N111" s="887" t="n">
        <f aca="false">N219*N$226</f>
        <v>0</v>
      </c>
      <c r="O111" s="887" t="n">
        <f aca="false">O219*O$226</f>
        <v>99953783.9399191</v>
      </c>
      <c r="P111" s="887" t="n">
        <f aca="false">P219*P$226</f>
        <v>105222437.137331</v>
      </c>
      <c r="Q111" s="887" t="n">
        <f aca="false">Q219*Q$226</f>
        <v>102126008.690255</v>
      </c>
      <c r="R111" s="887" t="n">
        <f aca="false">R219*R$226</f>
        <v>0</v>
      </c>
      <c r="S111" s="887" t="n">
        <f aca="false">S219*S$226</f>
        <v>0</v>
      </c>
      <c r="T111" s="887" t="n">
        <f aca="false">T219*T$226</f>
        <v>0</v>
      </c>
      <c r="U111" s="887" t="n">
        <f aca="false">U219*U$226</f>
        <v>0</v>
      </c>
      <c r="V111" s="887" t="n">
        <f aca="false">V219*V$226</f>
        <v>0</v>
      </c>
      <c r="W111" s="887" t="n">
        <f aca="false">W219*W$226</f>
        <v>29462608.0420894</v>
      </c>
      <c r="X111" s="887" t="n">
        <f aca="false">SUM(F111:W111)</f>
        <v>461696419.637727</v>
      </c>
      <c r="Y111" s="537"/>
      <c r="Z111" s="537"/>
      <c r="AA111" s="537"/>
    </row>
    <row r="112" s="108" customFormat="true" ht="15" hidden="false" customHeight="false" outlineLevel="0" collapsed="false">
      <c r="A112" s="880"/>
      <c r="B112" s="880"/>
      <c r="C112" s="880"/>
      <c r="D112" s="885" t="s">
        <v>476</v>
      </c>
      <c r="E112" s="886" t="n">
        <f aca="false">X112/E$226</f>
        <v>1.01643904137905</v>
      </c>
      <c r="F112" s="887" t="n">
        <f aca="false">F220*F$226</f>
        <v>0</v>
      </c>
      <c r="G112" s="887" t="n">
        <f aca="false">G220*G$226</f>
        <v>0</v>
      </c>
      <c r="H112" s="887" t="n">
        <f aca="false">H220*H$226</f>
        <v>0</v>
      </c>
      <c r="I112" s="887" t="n">
        <f aca="false">I220*I$226</f>
        <v>0</v>
      </c>
      <c r="J112" s="887" t="n">
        <f aca="false">J220*J$226</f>
        <v>0</v>
      </c>
      <c r="K112" s="887" t="n">
        <f aca="false">K220*K$226</f>
        <v>0</v>
      </c>
      <c r="L112" s="887" t="n">
        <f aca="false">L220*L$226</f>
        <v>0</v>
      </c>
      <c r="M112" s="887" t="n">
        <f aca="false">M220*M$226</f>
        <v>0</v>
      </c>
      <c r="N112" s="887" t="n">
        <f aca="false">N220*N$226</f>
        <v>0</v>
      </c>
      <c r="O112" s="887" t="n">
        <f aca="false">O220*O$226</f>
        <v>0</v>
      </c>
      <c r="P112" s="887" t="n">
        <f aca="false">P220*P$226</f>
        <v>0</v>
      </c>
      <c r="Q112" s="887" t="n">
        <f aca="false">Q220*Q$226</f>
        <v>0</v>
      </c>
      <c r="R112" s="887" t="n">
        <f aca="false">R220*R$226</f>
        <v>0</v>
      </c>
      <c r="S112" s="887" t="n">
        <f aca="false">S220*S$226</f>
        <v>53715170.2786378</v>
      </c>
      <c r="T112" s="887" t="n">
        <f aca="false">T220*T$226</f>
        <v>0</v>
      </c>
      <c r="U112" s="887" t="n">
        <f aca="false">U220*U$226</f>
        <v>41295889.0204703</v>
      </c>
      <c r="V112" s="887" t="n">
        <f aca="false">V220*V$226</f>
        <v>27253343.6712541</v>
      </c>
      <c r="W112" s="887" t="n">
        <f aca="false">W220*W$226</f>
        <v>0</v>
      </c>
      <c r="X112" s="887" t="n">
        <f aca="false">SUM(F112:W112)</f>
        <v>122264402.970362</v>
      </c>
      <c r="Y112" s="537"/>
      <c r="Z112" s="537"/>
      <c r="AA112" s="537"/>
    </row>
    <row r="113" s="108" customFormat="true" ht="15" hidden="false" customHeight="false" outlineLevel="0" collapsed="false">
      <c r="A113" s="880" t="s">
        <v>469</v>
      </c>
      <c r="B113" s="884" t="s">
        <v>165</v>
      </c>
      <c r="C113" s="884"/>
      <c r="D113" s="885" t="s">
        <v>7</v>
      </c>
      <c r="E113" s="886" t="n">
        <f aca="false">X113/E$226</f>
        <v>10.418885362138</v>
      </c>
      <c r="F113" s="887" t="n">
        <f aca="false">F221*F$226</f>
        <v>0</v>
      </c>
      <c r="G113" s="887" t="n">
        <f aca="false">G221*G$226</f>
        <v>0</v>
      </c>
      <c r="H113" s="887" t="n">
        <f aca="false">H221*H$226</f>
        <v>0</v>
      </c>
      <c r="I113" s="887" t="n">
        <f aca="false">I221*I$226</f>
        <v>101322875.20487</v>
      </c>
      <c r="J113" s="887" t="n">
        <f aca="false">J221*J$226</f>
        <v>0</v>
      </c>
      <c r="K113" s="887" t="n">
        <f aca="false">K221*K$226</f>
        <v>192835649.806563</v>
      </c>
      <c r="L113" s="887" t="n">
        <f aca="false">L221*L$226</f>
        <v>120060490.499047</v>
      </c>
      <c r="M113" s="887" t="n">
        <f aca="false">M221*M$226</f>
        <v>180054274.084125</v>
      </c>
      <c r="N113" s="887" t="n">
        <f aca="false">N221*N$226</f>
        <v>164096595.86849</v>
      </c>
      <c r="O113" s="887" t="n">
        <f aca="false">O221*O$226</f>
        <v>48532959.3267882</v>
      </c>
      <c r="P113" s="887" t="n">
        <f aca="false">P221*P$226</f>
        <v>49390402.075227</v>
      </c>
      <c r="Q113" s="887" t="n">
        <f aca="false">Q221*Q$226</f>
        <v>94670215.0614975</v>
      </c>
      <c r="R113" s="887" t="n">
        <f aca="false">R221*R$226</f>
        <v>131224860.004732</v>
      </c>
      <c r="S113" s="887" t="n">
        <f aca="false">S221*S$226</f>
        <v>88254858.4844137</v>
      </c>
      <c r="T113" s="887" t="n">
        <f aca="false">T221*T$226</f>
        <v>0</v>
      </c>
      <c r="U113" s="887" t="n">
        <f aca="false">U221*U$226</f>
        <v>49011143.459492</v>
      </c>
      <c r="V113" s="887" t="n">
        <f aca="false">V221*V$226</f>
        <v>33802139.68025</v>
      </c>
      <c r="W113" s="887" t="n">
        <f aca="false">W221*W$226</f>
        <v>0</v>
      </c>
      <c r="X113" s="887" t="n">
        <f aca="false">SUM(F113:W113)</f>
        <v>1253256463.55549</v>
      </c>
      <c r="Y113" s="537"/>
      <c r="Z113" s="537"/>
      <c r="AA113" s="537"/>
    </row>
    <row r="114" s="108" customFormat="true" ht="15" hidden="false" customHeight="false" outlineLevel="0" collapsed="false">
      <c r="A114" s="880"/>
      <c r="B114" s="884"/>
      <c r="C114" s="884"/>
      <c r="D114" s="885" t="s">
        <v>475</v>
      </c>
      <c r="E114" s="886" t="n">
        <f aca="false">X114/E$226</f>
        <v>15.4257662394765</v>
      </c>
      <c r="F114" s="887" t="n">
        <f aca="false">F222*F$226</f>
        <v>0</v>
      </c>
      <c r="G114" s="887" t="n">
        <f aca="false">G222*G$226</f>
        <v>0</v>
      </c>
      <c r="H114" s="887" t="n">
        <f aca="false">H222*H$226</f>
        <v>0</v>
      </c>
      <c r="I114" s="887" t="n">
        <f aca="false">I222*I$226</f>
        <v>201185495.11855</v>
      </c>
      <c r="J114" s="887" t="n">
        <f aca="false">J222*J$226</f>
        <v>0</v>
      </c>
      <c r="K114" s="887" t="n">
        <f aca="false">K222*K$226</f>
        <v>418210068.365444</v>
      </c>
      <c r="L114" s="887" t="n">
        <f aca="false">L222*L$226</f>
        <v>0</v>
      </c>
      <c r="M114" s="887" t="n">
        <f aca="false">M222*M$226</f>
        <v>378165287.013163</v>
      </c>
      <c r="N114" s="887" t="n">
        <f aca="false">N222*N$226</f>
        <v>225744476.464938</v>
      </c>
      <c r="O114" s="887" t="n">
        <f aca="false">O222*O$226</f>
        <v>0</v>
      </c>
      <c r="P114" s="887" t="n">
        <f aca="false">P222*P$226</f>
        <v>105222437.137331</v>
      </c>
      <c r="Q114" s="887" t="n">
        <f aca="false">Q222*Q$226</f>
        <v>204252017.380509</v>
      </c>
      <c r="R114" s="887" t="n">
        <f aca="false">R222*R$226</f>
        <v>92664995.8228906</v>
      </c>
      <c r="S114" s="887" t="n">
        <f aca="false">S222*S$226</f>
        <v>65037485.5824683</v>
      </c>
      <c r="T114" s="887" t="n">
        <f aca="false">T222*T$226</f>
        <v>0</v>
      </c>
      <c r="U114" s="887" t="n">
        <f aca="false">U222*U$226</f>
        <v>120543209.876543</v>
      </c>
      <c r="V114" s="887" t="n">
        <f aca="false">V222*V$226</f>
        <v>44493670.886076</v>
      </c>
      <c r="W114" s="887" t="n">
        <f aca="false">W222*W$226</f>
        <v>0</v>
      </c>
      <c r="X114" s="887" t="n">
        <f aca="false">SUM(F114:W114)</f>
        <v>1855519143.64791</v>
      </c>
      <c r="Y114" s="537"/>
      <c r="Z114" s="537"/>
      <c r="AA114" s="537"/>
    </row>
    <row r="115" s="108" customFormat="true" ht="15" hidden="false" customHeight="false" outlineLevel="0" collapsed="false">
      <c r="A115" s="880"/>
      <c r="B115" s="884"/>
      <c r="C115" s="884"/>
      <c r="D115" s="885" t="s">
        <v>476</v>
      </c>
      <c r="E115" s="886" t="n">
        <f aca="false">X115/E$226</f>
        <v>6.08515701356594</v>
      </c>
      <c r="F115" s="887" t="n">
        <f aca="false">F223*F$226</f>
        <v>0</v>
      </c>
      <c r="G115" s="887" t="n">
        <f aca="false">G223*G$226</f>
        <v>0</v>
      </c>
      <c r="H115" s="887" t="n">
        <f aca="false">H223*H$226</f>
        <v>0</v>
      </c>
      <c r="I115" s="887" t="n">
        <f aca="false">I223*I$226</f>
        <v>0</v>
      </c>
      <c r="J115" s="887" t="n">
        <f aca="false">J223*J$226</f>
        <v>0</v>
      </c>
      <c r="K115" s="887" t="n">
        <f aca="false">K223*K$226</f>
        <v>0</v>
      </c>
      <c r="L115" s="887" t="n">
        <f aca="false">L223*L$226</f>
        <v>231109986.077712</v>
      </c>
      <c r="M115" s="887" t="n">
        <f aca="false">M223*M$226</f>
        <v>0</v>
      </c>
      <c r="N115" s="887" t="n">
        <f aca="false">N223*N$226</f>
        <v>106130744.044259</v>
      </c>
      <c r="O115" s="887" t="n">
        <f aca="false">O223*O$226</f>
        <v>94340239.912759</v>
      </c>
      <c r="P115" s="887" t="n">
        <f aca="false">P223*P$226</f>
        <v>0</v>
      </c>
      <c r="Q115" s="887" t="n">
        <f aca="false">Q223*Q$226</f>
        <v>0</v>
      </c>
      <c r="R115" s="887" t="n">
        <f aca="false">R223*R$226</f>
        <v>165700627.427547</v>
      </c>
      <c r="S115" s="887" t="n">
        <f aca="false">S223*S$226</f>
        <v>107430340.557276</v>
      </c>
      <c r="T115" s="887" t="n">
        <f aca="false">T223*T$226</f>
        <v>0</v>
      </c>
      <c r="U115" s="887" t="n">
        <f aca="false">U223*U$226</f>
        <v>0</v>
      </c>
      <c r="V115" s="887" t="n">
        <f aca="false">V223*V$226</f>
        <v>27253343.6712541</v>
      </c>
      <c r="W115" s="887" t="n">
        <f aca="false">W223*W$226</f>
        <v>0</v>
      </c>
      <c r="X115" s="887" t="n">
        <f aca="false">SUM(F115:W115)</f>
        <v>731965281.690806</v>
      </c>
      <c r="Y115" s="537"/>
      <c r="Z115" s="537"/>
      <c r="AA115" s="537"/>
    </row>
    <row r="116" s="185" customFormat="true" ht="15.75" hidden="false" customHeight="true" outlineLevel="0" collapsed="false">
      <c r="A116" s="532"/>
      <c r="B116" s="874"/>
      <c r="C116" s="875"/>
      <c r="D116" s="875"/>
      <c r="E116" s="876"/>
      <c r="F116" s="876"/>
      <c r="G116" s="876"/>
      <c r="H116" s="876"/>
      <c r="I116" s="876"/>
      <c r="J116" s="876"/>
      <c r="K116" s="876"/>
      <c r="L116" s="876"/>
      <c r="M116" s="876"/>
      <c r="N116" s="876"/>
      <c r="O116" s="876"/>
      <c r="P116" s="876"/>
      <c r="Q116" s="876"/>
      <c r="R116" s="876"/>
      <c r="S116" s="876"/>
      <c r="T116" s="876"/>
      <c r="U116" s="876"/>
      <c r="V116" s="876"/>
      <c r="W116" s="877"/>
      <c r="X116" s="877"/>
      <c r="Y116" s="877"/>
      <c r="Z116" s="877"/>
      <c r="AA116" s="876"/>
    </row>
    <row r="117" s="108" customFormat="true" ht="24.75" hidden="false" customHeight="true" outlineLevel="0" collapsed="false">
      <c r="A117" s="878" t="s">
        <v>1075</v>
      </c>
      <c r="B117" s="201"/>
      <c r="C117" s="201"/>
      <c r="D117" s="892"/>
      <c r="E117" s="537"/>
      <c r="F117" s="537"/>
      <c r="G117" s="537"/>
      <c r="H117" s="537"/>
      <c r="I117" s="537"/>
      <c r="J117" s="537"/>
      <c r="K117" s="537"/>
      <c r="L117" s="537"/>
      <c r="M117" s="537"/>
      <c r="N117" s="537"/>
      <c r="O117" s="537"/>
      <c r="P117" s="537"/>
      <c r="Q117" s="537"/>
      <c r="R117" s="537"/>
      <c r="S117" s="537"/>
      <c r="T117" s="537"/>
      <c r="U117" s="537"/>
      <c r="V117" s="537"/>
      <c r="W117" s="537"/>
      <c r="X117" s="537"/>
      <c r="Y117" s="537"/>
      <c r="Z117" s="537"/>
      <c r="AA117" s="537"/>
    </row>
    <row r="118" s="130" customFormat="true" ht="30.55" hidden="false" customHeight="false" outlineLevel="0" collapsed="false">
      <c r="A118" s="879" t="s">
        <v>1062</v>
      </c>
      <c r="B118" s="880" t="s">
        <v>345</v>
      </c>
      <c r="C118" s="880"/>
      <c r="D118" s="880"/>
      <c r="E118" s="893" t="s">
        <v>4</v>
      </c>
      <c r="F118" s="880" t="s">
        <v>331</v>
      </c>
      <c r="G118" s="880" t="s">
        <v>1057</v>
      </c>
      <c r="H118" s="880" t="s">
        <v>221</v>
      </c>
      <c r="I118" s="880" t="s">
        <v>223</v>
      </c>
      <c r="J118" s="880" t="s">
        <v>225</v>
      </c>
      <c r="K118" s="880" t="s">
        <v>227</v>
      </c>
      <c r="L118" s="880" t="s">
        <v>230</v>
      </c>
      <c r="M118" s="880" t="s">
        <v>232</v>
      </c>
      <c r="N118" s="880" t="s">
        <v>234</v>
      </c>
      <c r="O118" s="880" t="s">
        <v>236</v>
      </c>
      <c r="P118" s="880" t="s">
        <v>238</v>
      </c>
      <c r="Q118" s="880" t="s">
        <v>241</v>
      </c>
      <c r="R118" s="880" t="s">
        <v>243</v>
      </c>
      <c r="S118" s="880" t="s">
        <v>245</v>
      </c>
      <c r="T118" s="880" t="s">
        <v>247</v>
      </c>
      <c r="U118" s="880" t="s">
        <v>249</v>
      </c>
      <c r="V118" s="880" t="s">
        <v>251</v>
      </c>
      <c r="W118" s="880" t="s">
        <v>1059</v>
      </c>
      <c r="X118" s="883"/>
      <c r="Y118" s="883"/>
      <c r="Z118" s="883"/>
      <c r="AA118" s="883"/>
    </row>
    <row r="119" s="108" customFormat="true" ht="13.5" hidden="false" customHeight="true" outlineLevel="0" collapsed="false">
      <c r="A119" s="880"/>
      <c r="B119" s="884" t="s">
        <v>987</v>
      </c>
      <c r="C119" s="884"/>
      <c r="D119" s="885" t="s">
        <v>7</v>
      </c>
      <c r="E119" s="894" t="n">
        <f aca="false">E231/E$5*100000</f>
        <v>927.452970386748</v>
      </c>
      <c r="F119" s="895" t="n">
        <f aca="false">F231/F$5*100000</f>
        <v>48.5377988108239</v>
      </c>
      <c r="G119" s="895" t="n">
        <f aca="false">G231/G$5*100000</f>
        <v>0</v>
      </c>
      <c r="H119" s="895" t="n">
        <f aca="false">H231/H$5*100000</f>
        <v>12.8965695125097</v>
      </c>
      <c r="I119" s="895" t="n">
        <f aca="false">I231/I$5*100000</f>
        <v>35.1205806602669</v>
      </c>
      <c r="J119" s="895" t="n">
        <f aca="false">J231/J$5*100000</f>
        <v>17.1291538198013</v>
      </c>
      <c r="K119" s="895" t="n">
        <f aca="false">K231/K$5*100000</f>
        <v>35.8217509671873</v>
      </c>
      <c r="L119" s="895" t="n">
        <f aca="false">L231/L$5*100000</f>
        <v>39.4503254651851</v>
      </c>
      <c r="M119" s="895" t="n">
        <f aca="false">M231/M$5*100000</f>
        <v>90.4568068747173</v>
      </c>
      <c r="N119" s="895" t="n">
        <f aca="false">N231/N$5*100000</f>
        <v>75.6473668897294</v>
      </c>
      <c r="O119" s="895" t="n">
        <f aca="false">O231/O$5*100000</f>
        <v>95.3716690042076</v>
      </c>
      <c r="P119" s="895" t="n">
        <f aca="false">P231/P$5*100000</f>
        <v>252.918287937743</v>
      </c>
      <c r="Q119" s="895" t="n">
        <f aca="false">Q231/Q$5*100000</f>
        <v>424.368841257283</v>
      </c>
      <c r="R119" s="895" t="n">
        <f aca="false">R231/R$5*100000</f>
        <v>623.077529773642</v>
      </c>
      <c r="S119" s="895" t="n">
        <f aca="false">S231/S$5*100000</f>
        <v>899.960871266467</v>
      </c>
      <c r="T119" s="895" t="n">
        <f aca="false">T231/T$5*100000</f>
        <v>1395.08928571429</v>
      </c>
      <c r="U119" s="895" t="n">
        <f aca="false">U231/U$5*100000</f>
        <v>2339.12257805441</v>
      </c>
      <c r="V119" s="895" t="n">
        <f aca="false">V231/V$5*100000</f>
        <v>3882.67820651521</v>
      </c>
      <c r="W119" s="895" t="n">
        <f aca="false">AA231/AA$5*100000</f>
        <v>10705.7074230813</v>
      </c>
      <c r="X119" s="201"/>
      <c r="Y119" s="201"/>
      <c r="Z119" s="201"/>
      <c r="AA119" s="201"/>
    </row>
    <row r="120" s="108" customFormat="true" ht="13.5" hidden="false" customHeight="true" outlineLevel="0" collapsed="false">
      <c r="A120" s="880"/>
      <c r="B120" s="884"/>
      <c r="C120" s="884"/>
      <c r="D120" s="885" t="s">
        <v>475</v>
      </c>
      <c r="E120" s="894" t="n">
        <f aca="false">E232/E$6*100000</f>
        <v>1023.57047189825</v>
      </c>
      <c r="F120" s="895" t="n">
        <f aca="false">F232/F$6*100000</f>
        <v>47.5172249940604</v>
      </c>
      <c r="G120" s="895" t="n">
        <f aca="false">G232/G$6*100000</f>
        <v>0</v>
      </c>
      <c r="H120" s="895" t="n">
        <f aca="false">H232/H$6*100000</f>
        <v>25.3485424588086</v>
      </c>
      <c r="I120" s="895" t="n">
        <f aca="false">I232/I$6*100000</f>
        <v>69.7350069735007</v>
      </c>
      <c r="J120" s="895" t="n">
        <f aca="false">J232/J$6*100000</f>
        <v>17.8826895565093</v>
      </c>
      <c r="K120" s="895" t="n">
        <f aca="false">K232/K$6*100000</f>
        <v>77.6880049720323</v>
      </c>
      <c r="L120" s="895" t="n">
        <f aca="false">L232/L$6*100000</f>
        <v>27.3672687465791</v>
      </c>
      <c r="M120" s="895" t="n">
        <f aca="false">M232/M$6*100000</f>
        <v>108.562898629393</v>
      </c>
      <c r="N120" s="895" t="n">
        <f aca="false">N232/N$6*100000</f>
        <v>108.06916426513</v>
      </c>
      <c r="O120" s="895" t="n">
        <f aca="false">O232/O$6*100000</f>
        <v>69.3240901213172</v>
      </c>
      <c r="P120" s="895" t="n">
        <f aca="false">P232/P$6*100000</f>
        <v>317.767339043935</v>
      </c>
      <c r="Q120" s="895" t="n">
        <f aca="false">Q232/Q$6*100000</f>
        <v>620.732464307883</v>
      </c>
      <c r="R120" s="895" t="n">
        <f aca="false">R232/R$6*100000</f>
        <v>835.421888053467</v>
      </c>
      <c r="S120" s="895" t="n">
        <f aca="false">S232/S$6*100000</f>
        <v>1124.56747404844</v>
      </c>
      <c r="T120" s="895" t="n">
        <f aca="false">T232/T$6*100000</f>
        <v>2096.51183806253</v>
      </c>
      <c r="U120" s="895" t="n">
        <f aca="false">U232/U$6*100000</f>
        <v>3432.0987654321</v>
      </c>
      <c r="V120" s="895" t="n">
        <f aca="false">V232/V$6*100000</f>
        <v>6202.53164556962</v>
      </c>
      <c r="W120" s="895" t="n">
        <f aca="false">AA232/AA$6*100000</f>
        <v>13829.3874483277</v>
      </c>
      <c r="X120" s="201"/>
      <c r="Y120" s="201"/>
      <c r="Z120" s="201"/>
      <c r="AA120" s="201"/>
    </row>
    <row r="121" s="108" customFormat="true" ht="15" hidden="false" customHeight="false" outlineLevel="0" collapsed="false">
      <c r="A121" s="880"/>
      <c r="B121" s="884"/>
      <c r="C121" s="884"/>
      <c r="D121" s="885" t="s">
        <v>476</v>
      </c>
      <c r="E121" s="894" t="n">
        <f aca="false">E233/E$7*100000</f>
        <v>844.430558253042</v>
      </c>
      <c r="F121" s="895" t="n">
        <f aca="false">F233/F$7*100000</f>
        <v>49.6031746031746</v>
      </c>
      <c r="G121" s="895" t="n">
        <f aca="false">G233/G$7*100000</f>
        <v>0</v>
      </c>
      <c r="H121" s="895" t="n">
        <f aca="false">H233/H$7*100000</f>
        <v>0</v>
      </c>
      <c r="I121" s="895" t="n">
        <f aca="false">I233/I$7*100000</f>
        <v>0</v>
      </c>
      <c r="J121" s="895" t="n">
        <f aca="false">J233/J$7*100000</f>
        <v>16.4365548980934</v>
      </c>
      <c r="K121" s="895" t="n">
        <f aca="false">K233/K$7*100000</f>
        <v>0</v>
      </c>
      <c r="L121" s="895" t="n">
        <f aca="false">L233/L$7*100000</f>
        <v>50.6265029743071</v>
      </c>
      <c r="M121" s="895" t="n">
        <f aca="false">M233/M$7*100000</f>
        <v>74.0009866798224</v>
      </c>
      <c r="N121" s="895" t="n">
        <f aca="false">N233/N$7*100000</f>
        <v>45.1620187422378</v>
      </c>
      <c r="O121" s="895" t="n">
        <f aca="false">O233/O$7*100000</f>
        <v>119.956379498364</v>
      </c>
      <c r="P121" s="895" t="n">
        <f aca="false">P233/P$7*100000</f>
        <v>195.551209973112</v>
      </c>
      <c r="Q121" s="895" t="n">
        <f aca="false">Q233/Q$7*100000</f>
        <v>254.725834562274</v>
      </c>
      <c r="R121" s="895" t="n">
        <f aca="false">R233/R$7*100000</f>
        <v>433.223782491784</v>
      </c>
      <c r="S121" s="895" t="n">
        <f aca="false">S233/S$7*100000</f>
        <v>714.455822814956</v>
      </c>
      <c r="T121" s="895" t="n">
        <f aca="false">T233/T$7*100000</f>
        <v>841.534731136785</v>
      </c>
      <c r="U121" s="895" t="n">
        <f aca="false">U233/U$7*100000</f>
        <v>1590.25545592962</v>
      </c>
      <c r="V121" s="895" t="n">
        <f aca="false">V233/V$7*100000</f>
        <v>2461.71738709052</v>
      </c>
      <c r="W121" s="895" t="n">
        <f aca="false">AA233/AA$7*100000</f>
        <v>9339.03321275896</v>
      </c>
      <c r="X121" s="201"/>
      <c r="Y121" s="201"/>
      <c r="Z121" s="201"/>
      <c r="AA121" s="201"/>
    </row>
    <row r="122" s="108" customFormat="true" ht="13.5" hidden="false" customHeight="true" outlineLevel="0" collapsed="false">
      <c r="A122" s="880" t="s">
        <v>419</v>
      </c>
      <c r="B122" s="884" t="s">
        <v>920</v>
      </c>
      <c r="C122" s="884"/>
      <c r="D122" s="885" t="s">
        <v>7</v>
      </c>
      <c r="E122" s="894" t="n">
        <f aca="false">E234/E$5*100000</f>
        <v>0</v>
      </c>
      <c r="F122" s="895" t="n">
        <f aca="false">F234/F$5*100000</f>
        <v>0</v>
      </c>
      <c r="G122" s="895" t="n">
        <f aca="false">G234/G$5*100000</f>
        <v>0</v>
      </c>
      <c r="H122" s="895" t="n">
        <f aca="false">H234/H$5*100000</f>
        <v>0</v>
      </c>
      <c r="I122" s="895" t="n">
        <f aca="false">I234/I$5*100000</f>
        <v>0</v>
      </c>
      <c r="J122" s="895" t="n">
        <f aca="false">J234/J$5*100000</f>
        <v>0</v>
      </c>
      <c r="K122" s="895" t="n">
        <f aca="false">K234/K$5*100000</f>
        <v>0</v>
      </c>
      <c r="L122" s="895" t="n">
        <f aca="false">L234/L$5*100000</f>
        <v>0</v>
      </c>
      <c r="M122" s="895" t="n">
        <f aca="false">M234/M$5*100000</f>
        <v>0</v>
      </c>
      <c r="N122" s="895" t="n">
        <f aca="false">N234/N$5*100000</f>
        <v>0</v>
      </c>
      <c r="O122" s="895" t="n">
        <f aca="false">O234/O$5*100000</f>
        <v>0</v>
      </c>
      <c r="P122" s="895" t="n">
        <f aca="false">P234/P$5*100000</f>
        <v>0</v>
      </c>
      <c r="Q122" s="895" t="n">
        <f aca="false">Q234/Q$5*100000</f>
        <v>0</v>
      </c>
      <c r="R122" s="895" t="n">
        <f aca="false">R234/R$5*100000</f>
        <v>0</v>
      </c>
      <c r="S122" s="895" t="n">
        <f aca="false">S234/S$5*100000</f>
        <v>0</v>
      </c>
      <c r="T122" s="895" t="n">
        <f aca="false">T234/T$5*100000</f>
        <v>0</v>
      </c>
      <c r="U122" s="895" t="n">
        <f aca="false">U234/U$5*100000</f>
        <v>0</v>
      </c>
      <c r="V122" s="895" t="n">
        <f aca="false">V234/V$5*100000</f>
        <v>0</v>
      </c>
      <c r="W122" s="895" t="n">
        <f aca="false">AA234/AA$5*100000</f>
        <v>0</v>
      </c>
      <c r="X122" s="201"/>
      <c r="Y122" s="201"/>
      <c r="Z122" s="201"/>
      <c r="AA122" s="201"/>
    </row>
    <row r="123" s="108" customFormat="true" ht="13.5" hidden="false" customHeight="true" outlineLevel="0" collapsed="false">
      <c r="A123" s="880"/>
      <c r="B123" s="884"/>
      <c r="C123" s="884"/>
      <c r="D123" s="885" t="s">
        <v>475</v>
      </c>
      <c r="E123" s="894" t="n">
        <f aca="false">E235/E$6*100000</f>
        <v>0</v>
      </c>
      <c r="F123" s="895" t="n">
        <f aca="false">F235/F$6*100000</f>
        <v>0</v>
      </c>
      <c r="G123" s="895" t="n">
        <f aca="false">G235/G$6*100000</f>
        <v>0</v>
      </c>
      <c r="H123" s="895" t="n">
        <f aca="false">H235/H$6*100000</f>
        <v>0</v>
      </c>
      <c r="I123" s="895" t="n">
        <f aca="false">I235/I$6*100000</f>
        <v>0</v>
      </c>
      <c r="J123" s="895" t="n">
        <f aca="false">J235/J$6*100000</f>
        <v>0</v>
      </c>
      <c r="K123" s="895" t="n">
        <f aca="false">K235/K$6*100000</f>
        <v>0</v>
      </c>
      <c r="L123" s="895" t="n">
        <f aca="false">L235/L$6*100000</f>
        <v>0</v>
      </c>
      <c r="M123" s="895" t="n">
        <f aca="false">M235/M$6*100000</f>
        <v>0</v>
      </c>
      <c r="N123" s="895" t="n">
        <f aca="false">N235/N$6*100000</f>
        <v>0</v>
      </c>
      <c r="O123" s="895" t="n">
        <f aca="false">O235/O$6*100000</f>
        <v>0</v>
      </c>
      <c r="P123" s="895" t="n">
        <f aca="false">P235/P$6*100000</f>
        <v>0</v>
      </c>
      <c r="Q123" s="895" t="n">
        <f aca="false">Q235/Q$6*100000</f>
        <v>0</v>
      </c>
      <c r="R123" s="895" t="n">
        <f aca="false">R235/R$6*100000</f>
        <v>0</v>
      </c>
      <c r="S123" s="895" t="n">
        <f aca="false">S235/S$6*100000</f>
        <v>0</v>
      </c>
      <c r="T123" s="895" t="n">
        <f aca="false">T235/T$6*100000</f>
        <v>0</v>
      </c>
      <c r="U123" s="895" t="n">
        <f aca="false">U235/U$6*100000</f>
        <v>0</v>
      </c>
      <c r="V123" s="895" t="n">
        <f aca="false">V235/V$6*100000</f>
        <v>0</v>
      </c>
      <c r="W123" s="895" t="n">
        <f aca="false">AA235/AA$6*100000</f>
        <v>0</v>
      </c>
      <c r="X123" s="888"/>
      <c r="Y123" s="888"/>
      <c r="Z123" s="888"/>
      <c r="AA123" s="888"/>
    </row>
    <row r="124" s="108" customFormat="true" ht="15" hidden="false" customHeight="false" outlineLevel="0" collapsed="false">
      <c r="A124" s="880"/>
      <c r="B124" s="884"/>
      <c r="C124" s="884"/>
      <c r="D124" s="885" t="s">
        <v>476</v>
      </c>
      <c r="E124" s="894" t="n">
        <f aca="false">E236/E$7*100000</f>
        <v>0</v>
      </c>
      <c r="F124" s="895" t="n">
        <f aca="false">F236/F$7*100000</f>
        <v>0</v>
      </c>
      <c r="G124" s="895" t="n">
        <f aca="false">G236/G$7*100000</f>
        <v>0</v>
      </c>
      <c r="H124" s="895" t="n">
        <f aca="false">H236/H$7*100000</f>
        <v>0</v>
      </c>
      <c r="I124" s="895" t="n">
        <f aca="false">I236/I$7*100000</f>
        <v>0</v>
      </c>
      <c r="J124" s="895" t="n">
        <f aca="false">J236/J$7*100000</f>
        <v>0</v>
      </c>
      <c r="K124" s="895" t="n">
        <f aca="false">K236/K$7*100000</f>
        <v>0</v>
      </c>
      <c r="L124" s="895" t="n">
        <f aca="false">L236/L$7*100000</f>
        <v>0</v>
      </c>
      <c r="M124" s="895" t="n">
        <f aca="false">M236/M$7*100000</f>
        <v>0</v>
      </c>
      <c r="N124" s="895" t="n">
        <f aca="false">N236/N$7*100000</f>
        <v>0</v>
      </c>
      <c r="O124" s="895" t="n">
        <f aca="false">O236/O$7*100000</f>
        <v>0</v>
      </c>
      <c r="P124" s="895" t="n">
        <f aca="false">P236/P$7*100000</f>
        <v>0</v>
      </c>
      <c r="Q124" s="895" t="n">
        <f aca="false">Q236/Q$7*100000</f>
        <v>0</v>
      </c>
      <c r="R124" s="895" t="n">
        <f aca="false">R236/R$7*100000</f>
        <v>0</v>
      </c>
      <c r="S124" s="895" t="n">
        <f aca="false">S236/S$7*100000</f>
        <v>0</v>
      </c>
      <c r="T124" s="895" t="n">
        <f aca="false">T236/T$7*100000</f>
        <v>0</v>
      </c>
      <c r="U124" s="895" t="n">
        <f aca="false">U236/U$7*100000</f>
        <v>0</v>
      </c>
      <c r="V124" s="895" t="n">
        <f aca="false">V236/V$7*100000</f>
        <v>0</v>
      </c>
      <c r="W124" s="895" t="n">
        <f aca="false">AA236/AA$7*100000</f>
        <v>0</v>
      </c>
      <c r="X124" s="888"/>
      <c r="Y124" s="888"/>
      <c r="Z124" s="888"/>
      <c r="AA124" s="888"/>
    </row>
    <row r="125" s="108" customFormat="true" ht="13.5" hidden="false" customHeight="true" outlineLevel="0" collapsed="false">
      <c r="A125" s="880" t="s">
        <v>421</v>
      </c>
      <c r="B125" s="884" t="s">
        <v>149</v>
      </c>
      <c r="C125" s="884"/>
      <c r="D125" s="885" t="s">
        <v>7</v>
      </c>
      <c r="E125" s="894" t="n">
        <f aca="false">E237/E$5*100000</f>
        <v>284.53369096379</v>
      </c>
      <c r="F125" s="895" t="n">
        <f aca="false">F237/F$5*100000</f>
        <v>0</v>
      </c>
      <c r="G125" s="895" t="n">
        <f aca="false">G237/G$5*100000</f>
        <v>0</v>
      </c>
      <c r="H125" s="895" t="n">
        <f aca="false">H237/H$5*100000</f>
        <v>12.8965695125097</v>
      </c>
      <c r="I125" s="895" t="n">
        <f aca="false">I237/I$5*100000</f>
        <v>11.706860220089</v>
      </c>
      <c r="J125" s="895" t="n">
        <f aca="false">J237/J$5*100000</f>
        <v>0</v>
      </c>
      <c r="K125" s="895" t="n">
        <f aca="false">K237/K$5*100000</f>
        <v>0</v>
      </c>
      <c r="L125" s="895" t="n">
        <f aca="false">L237/L$5*100000</f>
        <v>13.150108488395</v>
      </c>
      <c r="M125" s="895" t="n">
        <f aca="false">M237/M$5*100000</f>
        <v>25.8448019642049</v>
      </c>
      <c r="N125" s="895" t="n">
        <f aca="false">N237/N$5*100000</f>
        <v>11.6380564445738</v>
      </c>
      <c r="O125" s="895" t="n">
        <f aca="false">O237/O$5*100000</f>
        <v>33.6605890603086</v>
      </c>
      <c r="P125" s="895" t="n">
        <f aca="false">P237/P$5*100000</f>
        <v>110.246433203632</v>
      </c>
      <c r="Q125" s="895" t="n">
        <f aca="false">Q237/Q$5*100000</f>
        <v>237.35884341509</v>
      </c>
      <c r="R125" s="895" t="n">
        <f aca="false">R237/R$5*100000</f>
        <v>307.595236217367</v>
      </c>
      <c r="S125" s="895" t="n">
        <f aca="false">S237/S$5*100000</f>
        <v>449.980435633233</v>
      </c>
      <c r="T125" s="895" t="n">
        <f aca="false">T237/T$5*100000</f>
        <v>661.670918367347</v>
      </c>
      <c r="U125" s="895" t="n">
        <f aca="false">U237/U$5*100000</f>
        <v>943.680353378175</v>
      </c>
      <c r="V125" s="895" t="n">
        <f aca="false">V237/V$5*100000</f>
        <v>1406.41904075009</v>
      </c>
      <c r="W125" s="895" t="n">
        <f aca="false">AA237/AA$5*100000</f>
        <v>1830.03545693698</v>
      </c>
      <c r="X125" s="888"/>
      <c r="Y125" s="888"/>
      <c r="Z125" s="888"/>
      <c r="AA125" s="888"/>
    </row>
    <row r="126" s="108" customFormat="true" ht="13.5" hidden="false" customHeight="true" outlineLevel="0" collapsed="false">
      <c r="A126" s="880"/>
      <c r="B126" s="884"/>
      <c r="C126" s="884"/>
      <c r="D126" s="885" t="s">
        <v>475</v>
      </c>
      <c r="E126" s="894" t="n">
        <f aca="false">E238/E$6*100000</f>
        <v>334.346801708884</v>
      </c>
      <c r="F126" s="895" t="n">
        <f aca="false">F238/F$6*100000</f>
        <v>0</v>
      </c>
      <c r="G126" s="895" t="n">
        <f aca="false">G238/G$6*100000</f>
        <v>0</v>
      </c>
      <c r="H126" s="895" t="n">
        <f aca="false">H238/H$6*100000</f>
        <v>25.3485424588086</v>
      </c>
      <c r="I126" s="895" t="n">
        <f aca="false">I238/I$6*100000</f>
        <v>23.2450023245002</v>
      </c>
      <c r="J126" s="895" t="n">
        <f aca="false">J238/J$6*100000</f>
        <v>0</v>
      </c>
      <c r="K126" s="895" t="n">
        <f aca="false">K238/K$6*100000</f>
        <v>0</v>
      </c>
      <c r="L126" s="895" t="n">
        <f aca="false">L238/L$6*100000</f>
        <v>13.6836343732895</v>
      </c>
      <c r="M126" s="895" t="n">
        <f aca="false">M238/M$6*100000</f>
        <v>0</v>
      </c>
      <c r="N126" s="895" t="n">
        <f aca="false">N238/N$6*100000</f>
        <v>24.0153698366955</v>
      </c>
      <c r="O126" s="895" t="n">
        <f aca="false">O238/O$6*100000</f>
        <v>0</v>
      </c>
      <c r="P126" s="895" t="n">
        <f aca="false">P238/P$6*100000</f>
        <v>69.0798563138989</v>
      </c>
      <c r="Q126" s="895" t="n">
        <f aca="false">Q238/Q$6*100000</f>
        <v>341.402855369336</v>
      </c>
      <c r="R126" s="895" t="n">
        <f aca="false">R238/R$6*100000</f>
        <v>401.002506265664</v>
      </c>
      <c r="S126" s="895" t="n">
        <f aca="false">S238/S$6*100000</f>
        <v>519.031141868512</v>
      </c>
      <c r="T126" s="895" t="n">
        <f aca="false">T238/T$6*100000</f>
        <v>939.815651545274</v>
      </c>
      <c r="U126" s="895" t="n">
        <f aca="false">U238/U$6*100000</f>
        <v>1209.87654320988</v>
      </c>
      <c r="V126" s="895" t="n">
        <f aca="false">V238/V$6*100000</f>
        <v>2341.77215189873</v>
      </c>
      <c r="W126" s="895" t="n">
        <f aca="false">AA238/AA$6*100000</f>
        <v>2818.4892897407</v>
      </c>
      <c r="X126" s="888"/>
      <c r="Y126" s="888"/>
      <c r="Z126" s="888"/>
      <c r="AA126" s="888"/>
    </row>
    <row r="127" s="108" customFormat="true" ht="15" hidden="false" customHeight="false" outlineLevel="0" collapsed="false">
      <c r="A127" s="880"/>
      <c r="B127" s="884"/>
      <c r="C127" s="884"/>
      <c r="D127" s="885" t="s">
        <v>476</v>
      </c>
      <c r="E127" s="894" t="n">
        <f aca="false">E239/E$7*100000</f>
        <v>241.50713966037</v>
      </c>
      <c r="F127" s="895" t="n">
        <f aca="false">F239/F$7*100000</f>
        <v>0</v>
      </c>
      <c r="G127" s="895" t="n">
        <f aca="false">G239/G$7*100000</f>
        <v>0</v>
      </c>
      <c r="H127" s="895" t="n">
        <f aca="false">H239/H$7*100000</f>
        <v>0</v>
      </c>
      <c r="I127" s="895" t="n">
        <f aca="false">I239/I$7*100000</f>
        <v>0</v>
      </c>
      <c r="J127" s="895" t="n">
        <f aca="false">J239/J$7*100000</f>
        <v>0</v>
      </c>
      <c r="K127" s="895" t="n">
        <f aca="false">K239/K$7*100000</f>
        <v>0</v>
      </c>
      <c r="L127" s="895" t="n">
        <f aca="false">L239/L$7*100000</f>
        <v>12.6566257435768</v>
      </c>
      <c r="M127" s="895" t="n">
        <f aca="false">M239/M$7*100000</f>
        <v>49.3339911198816</v>
      </c>
      <c r="N127" s="895" t="n">
        <f aca="false">N239/N$7*100000</f>
        <v>0</v>
      </c>
      <c r="O127" s="895" t="n">
        <f aca="false">O239/O$7*100000</f>
        <v>65.4307524536532</v>
      </c>
      <c r="P127" s="895" t="n">
        <f aca="false">P239/P$7*100000</f>
        <v>146.663407479834</v>
      </c>
      <c r="Q127" s="895" t="n">
        <f aca="false">Q239/Q$7*100000</f>
        <v>147.472851588685</v>
      </c>
      <c r="R127" s="895" t="n">
        <f aca="false">R239/R$7*100000</f>
        <v>224.081266806095</v>
      </c>
      <c r="S127" s="895" t="n">
        <f aca="false">S239/S$7*100000</f>
        <v>392.950702548226</v>
      </c>
      <c r="T127" s="895" t="n">
        <f aca="false">T239/T$7*100000</f>
        <v>442.162316360006</v>
      </c>
      <c r="U127" s="895" t="n">
        <f aca="false">U239/U$7*100000</f>
        <v>761.292505498224</v>
      </c>
      <c r="V127" s="895" t="n">
        <f aca="false">V239/V$7*100000</f>
        <v>833.49486334561</v>
      </c>
      <c r="W127" s="895" t="n">
        <f aca="false">AA239/AA$7*100000</f>
        <v>1397.56658993752</v>
      </c>
      <c r="X127" s="888"/>
      <c r="Y127" s="888"/>
      <c r="Z127" s="888"/>
      <c r="AA127" s="888"/>
    </row>
    <row r="128" s="108" customFormat="true" ht="13.5" hidden="false" customHeight="true" outlineLevel="0" collapsed="false">
      <c r="A128" s="880" t="s">
        <v>422</v>
      </c>
      <c r="B128" s="880" t="s">
        <v>477</v>
      </c>
      <c r="C128" s="889" t="s">
        <v>1065</v>
      </c>
      <c r="D128" s="885" t="s">
        <v>7</v>
      </c>
      <c r="E128" s="894" t="n">
        <f aca="false">E240/E$5*100000</f>
        <v>9.96774076624742</v>
      </c>
      <c r="F128" s="895" t="n">
        <f aca="false">F240/F$5*100000</f>
        <v>0</v>
      </c>
      <c r="G128" s="895" t="n">
        <f aca="false">G240/G$5*100000</f>
        <v>0</v>
      </c>
      <c r="H128" s="895" t="n">
        <f aca="false">H240/H$5*100000</f>
        <v>0</v>
      </c>
      <c r="I128" s="895" t="n">
        <f aca="false">I240/I$5*100000</f>
        <v>0</v>
      </c>
      <c r="J128" s="895" t="n">
        <f aca="false">J240/J$5*100000</f>
        <v>0</v>
      </c>
      <c r="K128" s="895" t="n">
        <f aca="false">K240/K$5*100000</f>
        <v>0</v>
      </c>
      <c r="L128" s="895" t="n">
        <f aca="false">L240/L$5*100000</f>
        <v>0</v>
      </c>
      <c r="M128" s="895" t="n">
        <f aca="false">M240/M$5*100000</f>
        <v>0</v>
      </c>
      <c r="N128" s="895" t="n">
        <f aca="false">N240/N$5*100000</f>
        <v>0</v>
      </c>
      <c r="O128" s="895" t="n">
        <f aca="false">O240/O$5*100000</f>
        <v>5.61009817671809</v>
      </c>
      <c r="P128" s="895" t="n">
        <f aca="false">P240/P$5*100000</f>
        <v>0</v>
      </c>
      <c r="Q128" s="895" t="n">
        <f aca="false">Q240/Q$5*100000</f>
        <v>14.3853844493994</v>
      </c>
      <c r="R128" s="895" t="n">
        <f aca="false">R240/R$5*100000</f>
        <v>7.88705733890685</v>
      </c>
      <c r="S128" s="895" t="n">
        <f aca="false">S240/S$5*100000</f>
        <v>6.52145558888744</v>
      </c>
      <c r="T128" s="895" t="n">
        <f aca="false">T240/T$5*100000</f>
        <v>31.8877551020408</v>
      </c>
      <c r="U128" s="895" t="n">
        <f aca="false">U240/U$5*100000</f>
        <v>60.234916173075</v>
      </c>
      <c r="V128" s="895" t="n">
        <f aca="false">V240/V$5*100000</f>
        <v>72.1240533717995</v>
      </c>
      <c r="W128" s="895" t="n">
        <f aca="false">AA240/AA$5*100000</f>
        <v>11.4377216058561</v>
      </c>
      <c r="X128" s="888"/>
      <c r="Y128" s="888"/>
      <c r="Z128" s="888"/>
      <c r="AA128" s="888"/>
    </row>
    <row r="129" s="108" customFormat="true" ht="13.5" hidden="false" customHeight="true" outlineLevel="0" collapsed="false">
      <c r="A129" s="880"/>
      <c r="B129" s="880"/>
      <c r="C129" s="880"/>
      <c r="D129" s="885" t="s">
        <v>475</v>
      </c>
      <c r="E129" s="894" t="n">
        <f aca="false">E241/E$6*100000</f>
        <v>14.6643334082844</v>
      </c>
      <c r="F129" s="895" t="n">
        <f aca="false">F241/F$6*100000</f>
        <v>0</v>
      </c>
      <c r="G129" s="895" t="n">
        <f aca="false">G241/G$6*100000</f>
        <v>0</v>
      </c>
      <c r="H129" s="895" t="n">
        <f aca="false">H241/H$6*100000</f>
        <v>0</v>
      </c>
      <c r="I129" s="895" t="n">
        <f aca="false">I241/I$6*100000</f>
        <v>0</v>
      </c>
      <c r="J129" s="895" t="n">
        <f aca="false">J241/J$6*100000</f>
        <v>0</v>
      </c>
      <c r="K129" s="895" t="n">
        <f aca="false">K241/K$6*100000</f>
        <v>0</v>
      </c>
      <c r="L129" s="895" t="n">
        <f aca="false">L241/L$6*100000</f>
        <v>0</v>
      </c>
      <c r="M129" s="895" t="n">
        <f aca="false">M241/M$6*100000</f>
        <v>0</v>
      </c>
      <c r="N129" s="895" t="n">
        <f aca="false">N241/N$6*100000</f>
        <v>0</v>
      </c>
      <c r="O129" s="895" t="n">
        <f aca="false">O241/O$6*100000</f>
        <v>0</v>
      </c>
      <c r="P129" s="895" t="n">
        <f aca="false">P241/P$6*100000</f>
        <v>0</v>
      </c>
      <c r="Q129" s="895" t="n">
        <f aca="false">Q241/Q$6*100000</f>
        <v>31.0366232153942</v>
      </c>
      <c r="R129" s="895" t="n">
        <f aca="false">R241/R$6*100000</f>
        <v>0</v>
      </c>
      <c r="S129" s="895" t="n">
        <f aca="false">S241/S$6*100000</f>
        <v>14.4175317185698</v>
      </c>
      <c r="T129" s="895" t="n">
        <f aca="false">T241/T$6*100000</f>
        <v>36.1467558286644</v>
      </c>
      <c r="U129" s="895" t="n">
        <f aca="false">U241/U$6*100000</f>
        <v>98.7654320987654</v>
      </c>
      <c r="V129" s="895" t="n">
        <f aca="false">V241/V$6*100000</f>
        <v>189.873417721519</v>
      </c>
      <c r="W129" s="895" t="n">
        <f aca="false">AA241/AA$6*100000</f>
        <v>0</v>
      </c>
      <c r="X129" s="888"/>
      <c r="Y129" s="888"/>
      <c r="Z129" s="888"/>
      <c r="AA129" s="888"/>
    </row>
    <row r="130" s="108" customFormat="true" ht="15" hidden="false" customHeight="false" outlineLevel="0" collapsed="false">
      <c r="A130" s="880"/>
      <c r="B130" s="880"/>
      <c r="C130" s="880"/>
      <c r="D130" s="885" t="s">
        <v>476</v>
      </c>
      <c r="E130" s="894" t="n">
        <f aca="false">E242/E$7*100000</f>
        <v>5.91101390777129</v>
      </c>
      <c r="F130" s="895" t="n">
        <f aca="false">F242/F$7*100000</f>
        <v>0</v>
      </c>
      <c r="G130" s="895" t="n">
        <f aca="false">G242/G$7*100000</f>
        <v>0</v>
      </c>
      <c r="H130" s="895" t="n">
        <f aca="false">H242/H$7*100000</f>
        <v>0</v>
      </c>
      <c r="I130" s="895" t="n">
        <f aca="false">I242/I$7*100000</f>
        <v>0</v>
      </c>
      <c r="J130" s="895" t="n">
        <f aca="false">J242/J$7*100000</f>
        <v>0</v>
      </c>
      <c r="K130" s="895" t="n">
        <f aca="false">K242/K$7*100000</f>
        <v>0</v>
      </c>
      <c r="L130" s="895" t="n">
        <f aca="false">L242/L$7*100000</f>
        <v>0</v>
      </c>
      <c r="M130" s="895" t="n">
        <f aca="false">M242/M$7*100000</f>
        <v>0</v>
      </c>
      <c r="N130" s="895" t="n">
        <f aca="false">N242/N$7*100000</f>
        <v>0</v>
      </c>
      <c r="O130" s="895" t="n">
        <f aca="false">O242/O$7*100000</f>
        <v>10.9051254089422</v>
      </c>
      <c r="P130" s="895" t="n">
        <f aca="false">P242/P$7*100000</f>
        <v>0</v>
      </c>
      <c r="Q130" s="895" t="n">
        <f aca="false">Q242/Q$7*100000</f>
        <v>0</v>
      </c>
      <c r="R130" s="895" t="n">
        <f aca="false">R242/R$7*100000</f>
        <v>14.9387511204063</v>
      </c>
      <c r="S130" s="895" t="n">
        <f aca="false">S242/S$7*100000</f>
        <v>0</v>
      </c>
      <c r="T130" s="895" t="n">
        <f aca="false">T242/T$7*100000</f>
        <v>28.5266010554842</v>
      </c>
      <c r="U130" s="895" t="n">
        <f aca="false">U242/U$7*100000</f>
        <v>33.8352224665877</v>
      </c>
      <c r="V130" s="895" t="n">
        <f aca="false">V242/V$7*100000</f>
        <v>0</v>
      </c>
      <c r="W130" s="895" t="n">
        <f aca="false">AA242/AA$7*100000</f>
        <v>16.4419598816179</v>
      </c>
      <c r="X130" s="888"/>
      <c r="Y130" s="888"/>
      <c r="Z130" s="888"/>
      <c r="AA130" s="888"/>
    </row>
    <row r="131" s="108" customFormat="true" ht="13.5" hidden="false" customHeight="true" outlineLevel="0" collapsed="false">
      <c r="A131" s="880" t="s">
        <v>424</v>
      </c>
      <c r="B131" s="884"/>
      <c r="C131" s="884" t="s">
        <v>425</v>
      </c>
      <c r="D131" s="885" t="s">
        <v>7</v>
      </c>
      <c r="E131" s="894" t="n">
        <f aca="false">E243/E$5*100000</f>
        <v>29.4501431730037</v>
      </c>
      <c r="F131" s="895" t="n">
        <f aca="false">F243/F$5*100000</f>
        <v>0</v>
      </c>
      <c r="G131" s="895" t="n">
        <f aca="false">G243/G$5*100000</f>
        <v>0</v>
      </c>
      <c r="H131" s="895" t="n">
        <f aca="false">H243/H$5*100000</f>
        <v>0</v>
      </c>
      <c r="I131" s="895" t="n">
        <f aca="false">I243/I$5*100000</f>
        <v>0</v>
      </c>
      <c r="J131" s="895" t="n">
        <f aca="false">J243/J$5*100000</f>
        <v>0</v>
      </c>
      <c r="K131" s="895" t="n">
        <f aca="false">K243/K$5*100000</f>
        <v>0</v>
      </c>
      <c r="L131" s="895" t="n">
        <f aca="false">L243/L$5*100000</f>
        <v>0</v>
      </c>
      <c r="M131" s="895" t="n">
        <f aca="false">M243/M$5*100000</f>
        <v>6.46120049105124</v>
      </c>
      <c r="N131" s="895" t="n">
        <f aca="false">N243/N$5*100000</f>
        <v>5.81902822228688</v>
      </c>
      <c r="O131" s="895" t="n">
        <f aca="false">O243/O$5*100000</f>
        <v>5.61009817671809</v>
      </c>
      <c r="P131" s="895" t="n">
        <f aca="false">P243/P$5*100000</f>
        <v>19.4552529182879</v>
      </c>
      <c r="Q131" s="895" t="n">
        <f aca="false">Q243/Q$5*100000</f>
        <v>21.5780766740991</v>
      </c>
      <c r="R131" s="895" t="n">
        <f aca="false">R243/R$5*100000</f>
        <v>55.209401372348</v>
      </c>
      <c r="S131" s="895" t="n">
        <f aca="false">S243/S$5*100000</f>
        <v>39.1287335333246</v>
      </c>
      <c r="T131" s="895" t="n">
        <f aca="false">T243/T$5*100000</f>
        <v>39.859693877551</v>
      </c>
      <c r="U131" s="895" t="n">
        <f aca="false">U243/U$5*100000</f>
        <v>30.1174580865375</v>
      </c>
      <c r="V131" s="895" t="n">
        <f aca="false">V243/V$5*100000</f>
        <v>180.310133429499</v>
      </c>
      <c r="W131" s="895" t="n">
        <f aca="false">AA243/AA$5*100000</f>
        <v>228.754432117122</v>
      </c>
      <c r="X131" s="888"/>
      <c r="Y131" s="888"/>
      <c r="Z131" s="888"/>
      <c r="AA131" s="888"/>
    </row>
    <row r="132" s="108" customFormat="true" ht="13.5" hidden="false" customHeight="true" outlineLevel="0" collapsed="false">
      <c r="A132" s="880"/>
      <c r="B132" s="884"/>
      <c r="C132" s="884"/>
      <c r="D132" s="885" t="s">
        <v>475</v>
      </c>
      <c r="E132" s="894" t="n">
        <f aca="false">E244/E$6*100000</f>
        <v>34.2167779526635</v>
      </c>
      <c r="F132" s="895" t="n">
        <f aca="false">F244/F$6*100000</f>
        <v>0</v>
      </c>
      <c r="G132" s="895" t="n">
        <f aca="false">G244/G$6*100000</f>
        <v>0</v>
      </c>
      <c r="H132" s="895" t="n">
        <f aca="false">H244/H$6*100000</f>
        <v>0</v>
      </c>
      <c r="I132" s="895" t="n">
        <f aca="false">I244/I$6*100000</f>
        <v>0</v>
      </c>
      <c r="J132" s="895" t="n">
        <f aca="false">J244/J$6*100000</f>
        <v>0</v>
      </c>
      <c r="K132" s="895" t="n">
        <f aca="false">K244/K$6*100000</f>
        <v>0</v>
      </c>
      <c r="L132" s="895" t="n">
        <f aca="false">L244/L$6*100000</f>
        <v>0</v>
      </c>
      <c r="M132" s="895" t="n">
        <f aca="false">M244/M$6*100000</f>
        <v>0</v>
      </c>
      <c r="N132" s="895" t="n">
        <f aca="false">N244/N$6*100000</f>
        <v>12.0076849183477</v>
      </c>
      <c r="O132" s="895" t="n">
        <f aca="false">O244/O$6*100000</f>
        <v>0</v>
      </c>
      <c r="P132" s="895" t="n">
        <f aca="false">P244/P$6*100000</f>
        <v>13.8159712627798</v>
      </c>
      <c r="Q132" s="895" t="n">
        <f aca="false">Q244/Q$6*100000</f>
        <v>46.5549348230912</v>
      </c>
      <c r="R132" s="895" t="n">
        <f aca="false">R244/R$6*100000</f>
        <v>50.125313283208</v>
      </c>
      <c r="S132" s="895" t="n">
        <f aca="false">S244/S$6*100000</f>
        <v>72.0876585928489</v>
      </c>
      <c r="T132" s="895" t="n">
        <f aca="false">T244/T$6*100000</f>
        <v>54.2201337429966</v>
      </c>
      <c r="U132" s="895" t="n">
        <f aca="false">U244/U$6*100000</f>
        <v>24.6913580246914</v>
      </c>
      <c r="V132" s="895" t="n">
        <f aca="false">V244/V$6*100000</f>
        <v>316.455696202532</v>
      </c>
      <c r="W132" s="895" t="n">
        <f aca="false">AA244/AA$6*100000</f>
        <v>300.638857572341</v>
      </c>
      <c r="X132" s="537"/>
      <c r="Y132" s="537"/>
      <c r="Z132" s="537"/>
      <c r="AA132" s="537"/>
    </row>
    <row r="133" s="108" customFormat="true" ht="15" hidden="false" customHeight="false" outlineLevel="0" collapsed="false">
      <c r="A133" s="880"/>
      <c r="B133" s="884"/>
      <c r="C133" s="884"/>
      <c r="D133" s="885" t="s">
        <v>476</v>
      </c>
      <c r="E133" s="894" t="n">
        <f aca="false">E245/E$7*100000</f>
        <v>25.3329167475913</v>
      </c>
      <c r="F133" s="895" t="n">
        <f aca="false">F245/F$7*100000</f>
        <v>0</v>
      </c>
      <c r="G133" s="895" t="n">
        <f aca="false">G245/G$7*100000</f>
        <v>0</v>
      </c>
      <c r="H133" s="895" t="n">
        <f aca="false">H245/H$7*100000</f>
        <v>0</v>
      </c>
      <c r="I133" s="895" t="n">
        <f aca="false">I245/I$7*100000</f>
        <v>0</v>
      </c>
      <c r="J133" s="895" t="n">
        <f aca="false">J245/J$7*100000</f>
        <v>0</v>
      </c>
      <c r="K133" s="895" t="n">
        <f aca="false">K245/K$7*100000</f>
        <v>0</v>
      </c>
      <c r="L133" s="895" t="n">
        <f aca="false">L245/L$7*100000</f>
        <v>0</v>
      </c>
      <c r="M133" s="895" t="n">
        <f aca="false">M245/M$7*100000</f>
        <v>12.3334977799704</v>
      </c>
      <c r="N133" s="895" t="n">
        <f aca="false">N245/N$7*100000</f>
        <v>0</v>
      </c>
      <c r="O133" s="895" t="n">
        <f aca="false">O245/O$7*100000</f>
        <v>10.9051254089422</v>
      </c>
      <c r="P133" s="895" t="n">
        <f aca="false">P245/P$7*100000</f>
        <v>24.443901246639</v>
      </c>
      <c r="Q133" s="895" t="n">
        <f aca="false">Q245/Q$7*100000</f>
        <v>0</v>
      </c>
      <c r="R133" s="895" t="n">
        <f aca="false">R245/R$7*100000</f>
        <v>59.7550044816253</v>
      </c>
      <c r="S133" s="895" t="n">
        <f aca="false">S245/S$7*100000</f>
        <v>11.9075970469159</v>
      </c>
      <c r="T133" s="895" t="n">
        <f aca="false">T245/T$7*100000</f>
        <v>28.5266010554842</v>
      </c>
      <c r="U133" s="895" t="n">
        <f aca="false">U245/U$7*100000</f>
        <v>33.8352224665877</v>
      </c>
      <c r="V133" s="895" t="n">
        <f aca="false">V245/V$7*100000</f>
        <v>96.9180073657686</v>
      </c>
      <c r="W133" s="895" t="n">
        <f aca="false">AA245/AA$7*100000</f>
        <v>197.303518579415</v>
      </c>
      <c r="X133" s="537"/>
      <c r="Y133" s="537"/>
      <c r="Z133" s="537"/>
      <c r="AA133" s="537"/>
    </row>
    <row r="134" s="108" customFormat="true" ht="13.5" hidden="false" customHeight="true" outlineLevel="0" collapsed="false">
      <c r="A134" s="880" t="s">
        <v>426</v>
      </c>
      <c r="B134" s="884"/>
      <c r="C134" s="889" t="s">
        <v>1066</v>
      </c>
      <c r="D134" s="885" t="s">
        <v>7</v>
      </c>
      <c r="E134" s="894" t="n">
        <f aca="false">E246/E$5*100000</f>
        <v>31.2624596759578</v>
      </c>
      <c r="F134" s="895" t="n">
        <f aca="false">F246/F$5*100000</f>
        <v>0</v>
      </c>
      <c r="G134" s="895" t="n">
        <f aca="false">G246/G$5*100000</f>
        <v>0</v>
      </c>
      <c r="H134" s="895" t="n">
        <f aca="false">H246/H$5*100000</f>
        <v>0</v>
      </c>
      <c r="I134" s="895" t="n">
        <f aca="false">I246/I$5*100000</f>
        <v>0</v>
      </c>
      <c r="J134" s="895" t="n">
        <f aca="false">J246/J$5*100000</f>
        <v>0</v>
      </c>
      <c r="K134" s="895" t="n">
        <f aca="false">K246/K$5*100000</f>
        <v>0</v>
      </c>
      <c r="L134" s="895" t="n">
        <f aca="false">L246/L$5*100000</f>
        <v>6.57505424419752</v>
      </c>
      <c r="M134" s="895" t="n">
        <f aca="false">M246/M$5*100000</f>
        <v>0</v>
      </c>
      <c r="N134" s="895" t="n">
        <f aca="false">N246/N$5*100000</f>
        <v>5.81902822228688</v>
      </c>
      <c r="O134" s="895" t="n">
        <f aca="false">O246/O$5*100000</f>
        <v>0</v>
      </c>
      <c r="P134" s="895" t="n">
        <f aca="false">P246/P$5*100000</f>
        <v>6.48508430609598</v>
      </c>
      <c r="Q134" s="895" t="n">
        <f aca="false">Q246/Q$5*100000</f>
        <v>21.5780766740991</v>
      </c>
      <c r="R134" s="895" t="n">
        <f aca="false">R246/R$5*100000</f>
        <v>7.88705733890685</v>
      </c>
      <c r="S134" s="895" t="n">
        <f aca="false">S246/S$5*100000</f>
        <v>65.2145558888744</v>
      </c>
      <c r="T134" s="895" t="n">
        <f aca="false">T246/T$5*100000</f>
        <v>47.8316326530612</v>
      </c>
      <c r="U134" s="895" t="n">
        <f aca="false">U246/U$5*100000</f>
        <v>140.548137737175</v>
      </c>
      <c r="V134" s="895" t="n">
        <f aca="false">V246/V$5*100000</f>
        <v>144.248106743599</v>
      </c>
      <c r="W134" s="895" t="n">
        <f aca="false">AA246/AA$5*100000</f>
        <v>228.754432117122</v>
      </c>
      <c r="X134" s="537"/>
      <c r="Y134" s="537"/>
      <c r="Z134" s="537"/>
      <c r="AA134" s="537"/>
    </row>
    <row r="135" s="108" customFormat="true" ht="13.5" hidden="false" customHeight="true" outlineLevel="0" collapsed="false">
      <c r="A135" s="880"/>
      <c r="B135" s="884"/>
      <c r="C135" s="884"/>
      <c r="D135" s="885" t="s">
        <v>475</v>
      </c>
      <c r="E135" s="894" t="n">
        <f aca="false">E247/E$6*100000</f>
        <v>35.1944001798825</v>
      </c>
      <c r="F135" s="895" t="n">
        <f aca="false">F247/F$6*100000</f>
        <v>0</v>
      </c>
      <c r="G135" s="895" t="n">
        <f aca="false">G247/G$6*100000</f>
        <v>0</v>
      </c>
      <c r="H135" s="895" t="n">
        <f aca="false">H247/H$6*100000</f>
        <v>0</v>
      </c>
      <c r="I135" s="895" t="n">
        <f aca="false">I247/I$6*100000</f>
        <v>0</v>
      </c>
      <c r="J135" s="895" t="n">
        <f aca="false">J247/J$6*100000</f>
        <v>0</v>
      </c>
      <c r="K135" s="895" t="n">
        <f aca="false">K247/K$6*100000</f>
        <v>0</v>
      </c>
      <c r="L135" s="895" t="n">
        <f aca="false">L247/L$6*100000</f>
        <v>0</v>
      </c>
      <c r="M135" s="895" t="n">
        <f aca="false">M247/M$6*100000</f>
        <v>0</v>
      </c>
      <c r="N135" s="895" t="n">
        <f aca="false">N247/N$6*100000</f>
        <v>12.0076849183477</v>
      </c>
      <c r="O135" s="895" t="n">
        <f aca="false">O247/O$6*100000</f>
        <v>0</v>
      </c>
      <c r="P135" s="895" t="n">
        <f aca="false">P247/P$6*100000</f>
        <v>0</v>
      </c>
      <c r="Q135" s="895" t="n">
        <f aca="false">Q247/Q$6*100000</f>
        <v>15.5183116076971</v>
      </c>
      <c r="R135" s="895" t="n">
        <f aca="false">R247/R$6*100000</f>
        <v>16.7084377610693</v>
      </c>
      <c r="S135" s="895" t="n">
        <f aca="false">S247/S$6*100000</f>
        <v>72.0876585928489</v>
      </c>
      <c r="T135" s="895" t="n">
        <f aca="false">T247/T$6*100000</f>
        <v>90.366889571661</v>
      </c>
      <c r="U135" s="895" t="n">
        <f aca="false">U247/U$6*100000</f>
        <v>172.83950617284</v>
      </c>
      <c r="V135" s="895" t="n">
        <f aca="false">V247/V$6*100000</f>
        <v>189.873417721519</v>
      </c>
      <c r="W135" s="895" t="n">
        <f aca="false">AA247/AA$6*100000</f>
        <v>375.798571965427</v>
      </c>
      <c r="X135" s="537"/>
      <c r="Y135" s="537"/>
      <c r="Z135" s="537"/>
      <c r="AA135" s="537"/>
    </row>
    <row r="136" s="108" customFormat="true" ht="15" hidden="false" customHeight="false" outlineLevel="0" collapsed="false">
      <c r="A136" s="880"/>
      <c r="B136" s="884"/>
      <c r="C136" s="884"/>
      <c r="D136" s="885" t="s">
        <v>476</v>
      </c>
      <c r="E136" s="894" t="n">
        <f aca="false">E248/E$7*100000</f>
        <v>27.8662084223504</v>
      </c>
      <c r="F136" s="895" t="n">
        <f aca="false">F248/F$7*100000</f>
        <v>0</v>
      </c>
      <c r="G136" s="895" t="n">
        <f aca="false">G248/G$7*100000</f>
        <v>0</v>
      </c>
      <c r="H136" s="895" t="n">
        <f aca="false">H248/H$7*100000</f>
        <v>0</v>
      </c>
      <c r="I136" s="895" t="n">
        <f aca="false">I248/I$7*100000</f>
        <v>0</v>
      </c>
      <c r="J136" s="895" t="n">
        <f aca="false">J248/J$7*100000</f>
        <v>0</v>
      </c>
      <c r="K136" s="895" t="n">
        <f aca="false">K248/K$7*100000</f>
        <v>0</v>
      </c>
      <c r="L136" s="895" t="n">
        <f aca="false">L248/L$7*100000</f>
        <v>12.6566257435768</v>
      </c>
      <c r="M136" s="895" t="n">
        <f aca="false">M248/M$7*100000</f>
        <v>0</v>
      </c>
      <c r="N136" s="895" t="n">
        <f aca="false">N248/N$7*100000</f>
        <v>0</v>
      </c>
      <c r="O136" s="895" t="n">
        <f aca="false">O248/O$7*100000</f>
        <v>0</v>
      </c>
      <c r="P136" s="895" t="n">
        <f aca="false">P248/P$7*100000</f>
        <v>12.2219506233195</v>
      </c>
      <c r="Q136" s="895" t="n">
        <f aca="false">Q248/Q$7*100000</f>
        <v>26.8132457433972</v>
      </c>
      <c r="R136" s="895" t="n">
        <f aca="false">R248/R$7*100000</f>
        <v>0</v>
      </c>
      <c r="S136" s="895" t="n">
        <f aca="false">S248/S$7*100000</f>
        <v>59.5379852345797</v>
      </c>
      <c r="T136" s="895" t="n">
        <f aca="false">T248/T$7*100000</f>
        <v>14.2633005277421</v>
      </c>
      <c r="U136" s="895" t="n">
        <f aca="false">U248/U$7*100000</f>
        <v>118.423278633057</v>
      </c>
      <c r="V136" s="895" t="n">
        <f aca="false">V248/V$7*100000</f>
        <v>116.301608838922</v>
      </c>
      <c r="W136" s="895" t="n">
        <f aca="false">AA248/AA$7*100000</f>
        <v>164.419598816179</v>
      </c>
      <c r="X136" s="537"/>
      <c r="Y136" s="537"/>
      <c r="Z136" s="537"/>
      <c r="AA136" s="537"/>
    </row>
    <row r="137" s="108" customFormat="true" ht="13.5" hidden="false" customHeight="true" outlineLevel="0" collapsed="false">
      <c r="A137" s="880" t="s">
        <v>428</v>
      </c>
      <c r="B137" s="884"/>
      <c r="C137" s="889" t="s">
        <v>1067</v>
      </c>
      <c r="D137" s="885" t="s">
        <v>7</v>
      </c>
      <c r="E137" s="894" t="n">
        <f aca="false">E249/E$5*100000</f>
        <v>12.23313639494</v>
      </c>
      <c r="F137" s="895" t="n">
        <f aca="false">F249/F$5*100000</f>
        <v>0</v>
      </c>
      <c r="G137" s="895" t="n">
        <f aca="false">G249/G$5*100000</f>
        <v>0</v>
      </c>
      <c r="H137" s="895" t="n">
        <f aca="false">H249/H$5*100000</f>
        <v>0</v>
      </c>
      <c r="I137" s="895" t="n">
        <f aca="false">I249/I$5*100000</f>
        <v>0</v>
      </c>
      <c r="J137" s="895" t="n">
        <f aca="false">J249/J$5*100000</f>
        <v>0</v>
      </c>
      <c r="K137" s="895" t="n">
        <f aca="false">K249/K$5*100000</f>
        <v>0</v>
      </c>
      <c r="L137" s="895" t="n">
        <f aca="false">L249/L$5*100000</f>
        <v>0</v>
      </c>
      <c r="M137" s="895" t="n">
        <f aca="false">M249/M$5*100000</f>
        <v>0</v>
      </c>
      <c r="N137" s="895" t="n">
        <f aca="false">N249/N$5*100000</f>
        <v>0</v>
      </c>
      <c r="O137" s="895" t="n">
        <f aca="false">O249/O$5*100000</f>
        <v>0</v>
      </c>
      <c r="P137" s="895" t="n">
        <f aca="false">P249/P$5*100000</f>
        <v>12.970168612192</v>
      </c>
      <c r="Q137" s="895" t="n">
        <f aca="false">Q249/Q$5*100000</f>
        <v>7.19269222469971</v>
      </c>
      <c r="R137" s="895" t="n">
        <f aca="false">R249/R$5*100000</f>
        <v>31.5482293556274</v>
      </c>
      <c r="S137" s="895" t="n">
        <f aca="false">S249/S$5*100000</f>
        <v>13.0429111777749</v>
      </c>
      <c r="T137" s="895" t="n">
        <f aca="false">T249/T$5*100000</f>
        <v>31.8877551020408</v>
      </c>
      <c r="U137" s="895" t="n">
        <f aca="false">U249/U$5*100000</f>
        <v>30.1174580865375</v>
      </c>
      <c r="V137" s="895" t="n">
        <f aca="false">V249/V$5*100000</f>
        <v>48.0827022478663</v>
      </c>
      <c r="W137" s="895" t="n">
        <f aca="false">AA249/AA$5*100000</f>
        <v>80.0640512409928</v>
      </c>
      <c r="X137" s="537"/>
      <c r="Y137" s="537"/>
      <c r="Z137" s="537"/>
      <c r="AA137" s="537"/>
    </row>
    <row r="138" s="108" customFormat="true" ht="13.5" hidden="false" customHeight="true" outlineLevel="0" collapsed="false">
      <c r="A138" s="880"/>
      <c r="B138" s="884"/>
      <c r="C138" s="884"/>
      <c r="D138" s="885" t="s">
        <v>475</v>
      </c>
      <c r="E138" s="894" t="n">
        <f aca="false">E250/E$6*100000</f>
        <v>14.6643334082844</v>
      </c>
      <c r="F138" s="895" t="n">
        <f aca="false">F250/F$6*100000</f>
        <v>0</v>
      </c>
      <c r="G138" s="895" t="n">
        <f aca="false">G250/G$6*100000</f>
        <v>0</v>
      </c>
      <c r="H138" s="895" t="n">
        <f aca="false">H250/H$6*100000</f>
        <v>0</v>
      </c>
      <c r="I138" s="895" t="n">
        <f aca="false">I250/I$6*100000</f>
        <v>0</v>
      </c>
      <c r="J138" s="895" t="n">
        <f aca="false">J250/J$6*100000</f>
        <v>0</v>
      </c>
      <c r="K138" s="895" t="n">
        <f aca="false">K250/K$6*100000</f>
        <v>0</v>
      </c>
      <c r="L138" s="895" t="n">
        <f aca="false">L250/L$6*100000</f>
        <v>0</v>
      </c>
      <c r="M138" s="895" t="n">
        <f aca="false">M250/M$6*100000</f>
        <v>0</v>
      </c>
      <c r="N138" s="895" t="n">
        <f aca="false">N250/N$6*100000</f>
        <v>0</v>
      </c>
      <c r="O138" s="895" t="n">
        <f aca="false">O250/O$6*100000</f>
        <v>0</v>
      </c>
      <c r="P138" s="895" t="n">
        <f aca="false">P250/P$6*100000</f>
        <v>27.6319425255595</v>
      </c>
      <c r="Q138" s="895" t="n">
        <f aca="false">Q250/Q$6*100000</f>
        <v>15.5183116076971</v>
      </c>
      <c r="R138" s="895" t="n">
        <f aca="false">R250/R$6*100000</f>
        <v>66.8337510442774</v>
      </c>
      <c r="S138" s="895" t="n">
        <f aca="false">S250/S$6*100000</f>
        <v>14.4175317185698</v>
      </c>
      <c r="T138" s="895" t="n">
        <f aca="false">T250/T$6*100000</f>
        <v>36.1467558286644</v>
      </c>
      <c r="U138" s="895" t="n">
        <f aca="false">U250/U$6*100000</f>
        <v>49.3827160493827</v>
      </c>
      <c r="V138" s="895" t="n">
        <f aca="false">V250/V$6*100000</f>
        <v>63.2911392405063</v>
      </c>
      <c r="W138" s="895" t="n">
        <f aca="false">AA250/AA$6*100000</f>
        <v>37.5798571965427</v>
      </c>
      <c r="X138" s="537"/>
      <c r="Y138" s="537"/>
      <c r="Z138" s="537"/>
      <c r="AA138" s="537"/>
    </row>
    <row r="139" s="108" customFormat="true" ht="15" hidden="false" customHeight="false" outlineLevel="0" collapsed="false">
      <c r="A139" s="880"/>
      <c r="B139" s="884"/>
      <c r="C139" s="884"/>
      <c r="D139" s="885" t="s">
        <v>476</v>
      </c>
      <c r="E139" s="894" t="n">
        <f aca="false">E251/E$7*100000</f>
        <v>10.1331666990365</v>
      </c>
      <c r="F139" s="895" t="n">
        <f aca="false">F251/F$7*100000</f>
        <v>0</v>
      </c>
      <c r="G139" s="895" t="n">
        <f aca="false">G251/G$7*100000</f>
        <v>0</v>
      </c>
      <c r="H139" s="895" t="n">
        <f aca="false">H251/H$7*100000</f>
        <v>0</v>
      </c>
      <c r="I139" s="895" t="n">
        <f aca="false">I251/I$7*100000</f>
        <v>0</v>
      </c>
      <c r="J139" s="895" t="n">
        <f aca="false">J251/J$7*100000</f>
        <v>0</v>
      </c>
      <c r="K139" s="895" t="n">
        <f aca="false">K251/K$7*100000</f>
        <v>0</v>
      </c>
      <c r="L139" s="895" t="n">
        <f aca="false">L251/L$7*100000</f>
        <v>0</v>
      </c>
      <c r="M139" s="895" t="n">
        <f aca="false">M251/M$7*100000</f>
        <v>0</v>
      </c>
      <c r="N139" s="895" t="n">
        <f aca="false">N251/N$7*100000</f>
        <v>0</v>
      </c>
      <c r="O139" s="895" t="n">
        <f aca="false">O251/O$7*100000</f>
        <v>0</v>
      </c>
      <c r="P139" s="895" t="n">
        <f aca="false">P251/P$7*100000</f>
        <v>0</v>
      </c>
      <c r="Q139" s="895" t="n">
        <f aca="false">Q251/Q$7*100000</f>
        <v>0</v>
      </c>
      <c r="R139" s="895" t="n">
        <f aca="false">R251/R$7*100000</f>
        <v>0</v>
      </c>
      <c r="S139" s="895" t="n">
        <f aca="false">S251/S$7*100000</f>
        <v>11.9075970469159</v>
      </c>
      <c r="T139" s="895" t="n">
        <f aca="false">T251/T$7*100000</f>
        <v>28.5266010554842</v>
      </c>
      <c r="U139" s="895" t="n">
        <f aca="false">U251/U$7*100000</f>
        <v>16.9176112332939</v>
      </c>
      <c r="V139" s="895" t="n">
        <f aca="false">V251/V$7*100000</f>
        <v>38.7672029463074</v>
      </c>
      <c r="W139" s="895" t="n">
        <f aca="false">AA251/AA$7*100000</f>
        <v>98.6517592897073</v>
      </c>
      <c r="X139" s="537"/>
      <c r="Y139" s="537"/>
      <c r="Z139" s="537"/>
      <c r="AA139" s="537"/>
    </row>
    <row r="140" s="108" customFormat="true" ht="13.5" hidden="false" customHeight="true" outlineLevel="0" collapsed="false">
      <c r="A140" s="880" t="s">
        <v>430</v>
      </c>
      <c r="B140" s="884"/>
      <c r="C140" s="889" t="s">
        <v>1068</v>
      </c>
      <c r="D140" s="885" t="s">
        <v>7</v>
      </c>
      <c r="E140" s="894" t="n">
        <f aca="false">E252/E$5*100000</f>
        <v>17.2170067780637</v>
      </c>
      <c r="F140" s="895" t="n">
        <f aca="false">F252/F$5*100000</f>
        <v>0</v>
      </c>
      <c r="G140" s="895" t="n">
        <f aca="false">G252/G$5*100000</f>
        <v>0</v>
      </c>
      <c r="H140" s="895" t="n">
        <f aca="false">H252/H$5*100000</f>
        <v>0</v>
      </c>
      <c r="I140" s="895" t="n">
        <f aca="false">I252/I$5*100000</f>
        <v>0</v>
      </c>
      <c r="J140" s="895" t="n">
        <f aca="false">J252/J$5*100000</f>
        <v>0</v>
      </c>
      <c r="K140" s="895" t="n">
        <f aca="false">K252/K$5*100000</f>
        <v>0</v>
      </c>
      <c r="L140" s="895" t="n">
        <f aca="false">L252/L$5*100000</f>
        <v>0</v>
      </c>
      <c r="M140" s="895" t="n">
        <f aca="false">M252/M$5*100000</f>
        <v>0</v>
      </c>
      <c r="N140" s="895" t="n">
        <f aca="false">N252/N$5*100000</f>
        <v>0</v>
      </c>
      <c r="O140" s="895" t="n">
        <f aca="false">O252/O$5*100000</f>
        <v>0</v>
      </c>
      <c r="P140" s="895" t="n">
        <f aca="false">P252/P$5*100000</f>
        <v>0</v>
      </c>
      <c r="Q140" s="895" t="n">
        <f aca="false">Q252/Q$5*100000</f>
        <v>7.19269222469971</v>
      </c>
      <c r="R140" s="895" t="n">
        <f aca="false">R252/R$5*100000</f>
        <v>23.6611720167206</v>
      </c>
      <c r="S140" s="895" t="n">
        <f aca="false">S252/S$5*100000</f>
        <v>45.6501891222121</v>
      </c>
      <c r="T140" s="895" t="n">
        <f aca="false">T252/T$5*100000</f>
        <v>23.9158163265306</v>
      </c>
      <c r="U140" s="895" t="n">
        <f aca="false">U252/U$5*100000</f>
        <v>30.1174580865375</v>
      </c>
      <c r="V140" s="895" t="n">
        <f aca="false">V252/V$5*100000</f>
        <v>108.186080057699</v>
      </c>
      <c r="W140" s="895" t="n">
        <f aca="false">AA252/AA$5*100000</f>
        <v>137.252659270273</v>
      </c>
      <c r="X140" s="537"/>
      <c r="Y140" s="537"/>
      <c r="Z140" s="537"/>
      <c r="AA140" s="537"/>
    </row>
    <row r="141" s="108" customFormat="true" ht="13.5" hidden="false" customHeight="true" outlineLevel="0" collapsed="false">
      <c r="A141" s="880"/>
      <c r="B141" s="884"/>
      <c r="C141" s="884"/>
      <c r="D141" s="885" t="s">
        <v>475</v>
      </c>
      <c r="E141" s="894" t="n">
        <f aca="false">E253/E$6*100000</f>
        <v>25.4181779076929</v>
      </c>
      <c r="F141" s="895" t="n">
        <f aca="false">F253/F$6*100000</f>
        <v>0</v>
      </c>
      <c r="G141" s="895" t="n">
        <f aca="false">G253/G$6*100000</f>
        <v>0</v>
      </c>
      <c r="H141" s="895" t="n">
        <f aca="false">H253/H$6*100000</f>
        <v>0</v>
      </c>
      <c r="I141" s="895" t="n">
        <f aca="false">I253/I$6*100000</f>
        <v>0</v>
      </c>
      <c r="J141" s="895" t="n">
        <f aca="false">J253/J$6*100000</f>
        <v>0</v>
      </c>
      <c r="K141" s="895" t="n">
        <f aca="false">K253/K$6*100000</f>
        <v>0</v>
      </c>
      <c r="L141" s="895" t="n">
        <f aca="false">L253/L$6*100000</f>
        <v>0</v>
      </c>
      <c r="M141" s="895" t="n">
        <f aca="false">M253/M$6*100000</f>
        <v>0</v>
      </c>
      <c r="N141" s="895" t="n">
        <f aca="false">N253/N$6*100000</f>
        <v>0</v>
      </c>
      <c r="O141" s="895" t="n">
        <f aca="false">O253/O$6*100000</f>
        <v>0</v>
      </c>
      <c r="P141" s="895" t="n">
        <f aca="false">P253/P$6*100000</f>
        <v>0</v>
      </c>
      <c r="Q141" s="895" t="n">
        <f aca="false">Q253/Q$6*100000</f>
        <v>15.5183116076971</v>
      </c>
      <c r="R141" s="895" t="n">
        <f aca="false">R253/R$6*100000</f>
        <v>50.125313283208</v>
      </c>
      <c r="S141" s="895" t="n">
        <f aca="false">S253/S$6*100000</f>
        <v>86.5051903114187</v>
      </c>
      <c r="T141" s="895" t="n">
        <f aca="false">T253/T$6*100000</f>
        <v>54.2201337429966</v>
      </c>
      <c r="U141" s="895" t="n">
        <f aca="false">U253/U$6*100000</f>
        <v>0</v>
      </c>
      <c r="V141" s="895" t="n">
        <f aca="false">V253/V$6*100000</f>
        <v>221.518987341772</v>
      </c>
      <c r="W141" s="895" t="n">
        <f aca="false">AA253/AA$6*100000</f>
        <v>225.479143179256</v>
      </c>
      <c r="X141" s="537"/>
      <c r="Y141" s="537"/>
      <c r="Z141" s="537"/>
      <c r="AA141" s="537"/>
    </row>
    <row r="142" s="108" customFormat="true" ht="15" hidden="false" customHeight="false" outlineLevel="0" collapsed="false">
      <c r="A142" s="880"/>
      <c r="B142" s="884"/>
      <c r="C142" s="884"/>
      <c r="D142" s="885" t="s">
        <v>476</v>
      </c>
      <c r="E142" s="894" t="n">
        <f aca="false">E254/E$7*100000</f>
        <v>10.1331666990365</v>
      </c>
      <c r="F142" s="895" t="n">
        <f aca="false">F254/F$7*100000</f>
        <v>0</v>
      </c>
      <c r="G142" s="895" t="n">
        <f aca="false">G254/G$7*100000</f>
        <v>0</v>
      </c>
      <c r="H142" s="895" t="n">
        <f aca="false">H254/H$7*100000</f>
        <v>0</v>
      </c>
      <c r="I142" s="895" t="n">
        <f aca="false">I254/I$7*100000</f>
        <v>0</v>
      </c>
      <c r="J142" s="895" t="n">
        <f aca="false">J254/J$7*100000</f>
        <v>0</v>
      </c>
      <c r="K142" s="895" t="n">
        <f aca="false">K254/K$7*100000</f>
        <v>0</v>
      </c>
      <c r="L142" s="895" t="n">
        <f aca="false">L254/L$7*100000</f>
        <v>0</v>
      </c>
      <c r="M142" s="895" t="n">
        <f aca="false">M254/M$7*100000</f>
        <v>0</v>
      </c>
      <c r="N142" s="895" t="n">
        <f aca="false">N254/N$7*100000</f>
        <v>0</v>
      </c>
      <c r="O142" s="895" t="n">
        <f aca="false">O254/O$7*100000</f>
        <v>0</v>
      </c>
      <c r="P142" s="895" t="n">
        <f aca="false">P254/P$7*100000</f>
        <v>0</v>
      </c>
      <c r="Q142" s="895" t="n">
        <f aca="false">Q254/Q$7*100000</f>
        <v>0</v>
      </c>
      <c r="R142" s="895" t="n">
        <f aca="false">R254/R$7*100000</f>
        <v>0</v>
      </c>
      <c r="S142" s="895" t="n">
        <f aca="false">S254/S$7*100000</f>
        <v>11.9075970469159</v>
      </c>
      <c r="T142" s="895" t="n">
        <f aca="false">T254/T$7*100000</f>
        <v>0</v>
      </c>
      <c r="U142" s="895" t="n">
        <f aca="false">U254/U$7*100000</f>
        <v>50.7528336998816</v>
      </c>
      <c r="V142" s="895" t="n">
        <f aca="false">V254/V$7*100000</f>
        <v>38.7672029463074</v>
      </c>
      <c r="W142" s="895" t="n">
        <f aca="false">AA254/AA$7*100000</f>
        <v>98.6517592897073</v>
      </c>
      <c r="X142" s="537"/>
      <c r="Y142" s="537"/>
      <c r="Z142" s="537"/>
      <c r="AA142" s="537"/>
    </row>
    <row r="143" s="108" customFormat="true" ht="13.5" hidden="false" customHeight="true" outlineLevel="0" collapsed="false">
      <c r="A143" s="880" t="s">
        <v>432</v>
      </c>
      <c r="B143" s="884"/>
      <c r="C143" s="889" t="s">
        <v>1069</v>
      </c>
      <c r="D143" s="885" t="s">
        <v>7</v>
      </c>
      <c r="E143" s="894" t="n">
        <f aca="false">E255/E$5*100000</f>
        <v>10.4208198919859</v>
      </c>
      <c r="F143" s="895" t="n">
        <f aca="false">F255/F$5*100000</f>
        <v>0</v>
      </c>
      <c r="G143" s="895" t="n">
        <f aca="false">G255/G$5*100000</f>
        <v>0</v>
      </c>
      <c r="H143" s="895" t="n">
        <f aca="false">H255/H$5*100000</f>
        <v>0</v>
      </c>
      <c r="I143" s="895" t="n">
        <f aca="false">I255/I$5*100000</f>
        <v>0</v>
      </c>
      <c r="J143" s="895" t="n">
        <f aca="false">J255/J$5*100000</f>
        <v>0</v>
      </c>
      <c r="K143" s="895" t="n">
        <f aca="false">K255/K$5*100000</f>
        <v>0</v>
      </c>
      <c r="L143" s="895" t="n">
        <f aca="false">L255/L$5*100000</f>
        <v>0</v>
      </c>
      <c r="M143" s="895" t="n">
        <f aca="false">M255/M$5*100000</f>
        <v>0</v>
      </c>
      <c r="N143" s="895" t="n">
        <f aca="false">N255/N$5*100000</f>
        <v>0</v>
      </c>
      <c r="O143" s="895" t="n">
        <f aca="false">O255/O$5*100000</f>
        <v>0</v>
      </c>
      <c r="P143" s="895" t="n">
        <f aca="false">P255/P$5*100000</f>
        <v>0</v>
      </c>
      <c r="Q143" s="895" t="n">
        <f aca="false">Q255/Q$5*100000</f>
        <v>0</v>
      </c>
      <c r="R143" s="895" t="n">
        <f aca="false">R255/R$5*100000</f>
        <v>23.6611720167206</v>
      </c>
      <c r="S143" s="895" t="n">
        <f aca="false">S255/S$5*100000</f>
        <v>6.52145558888744</v>
      </c>
      <c r="T143" s="895" t="n">
        <f aca="false">T255/T$5*100000</f>
        <v>7.9719387755102</v>
      </c>
      <c r="U143" s="895" t="n">
        <f aca="false">U255/U$5*100000</f>
        <v>70.2740688685875</v>
      </c>
      <c r="V143" s="895" t="n">
        <f aca="false">V255/V$5*100000</f>
        <v>36.0620266858998</v>
      </c>
      <c r="W143" s="895" t="n">
        <f aca="false">AA255/AA$5*100000</f>
        <v>91.5017728468489</v>
      </c>
      <c r="X143" s="537"/>
      <c r="Y143" s="537"/>
      <c r="Z143" s="537"/>
      <c r="AA143" s="537"/>
    </row>
    <row r="144" s="108" customFormat="true" ht="13.5" hidden="false" customHeight="true" outlineLevel="0" collapsed="false">
      <c r="A144" s="880"/>
      <c r="B144" s="884"/>
      <c r="C144" s="884"/>
      <c r="D144" s="885" t="s">
        <v>475</v>
      </c>
      <c r="E144" s="894" t="n">
        <f aca="false">E256/E$6*100000</f>
        <v>8.79860004497062</v>
      </c>
      <c r="F144" s="895" t="n">
        <f aca="false">F256/F$6*100000</f>
        <v>0</v>
      </c>
      <c r="G144" s="895" t="n">
        <f aca="false">G256/G$6*100000</f>
        <v>0</v>
      </c>
      <c r="H144" s="895" t="n">
        <f aca="false">H256/H$6*100000</f>
        <v>0</v>
      </c>
      <c r="I144" s="895" t="n">
        <f aca="false">I256/I$6*100000</f>
        <v>0</v>
      </c>
      <c r="J144" s="895" t="n">
        <f aca="false">J256/J$6*100000</f>
        <v>0</v>
      </c>
      <c r="K144" s="895" t="n">
        <f aca="false">K256/K$6*100000</f>
        <v>0</v>
      </c>
      <c r="L144" s="895" t="n">
        <f aca="false">L256/L$6*100000</f>
        <v>0</v>
      </c>
      <c r="M144" s="895" t="n">
        <f aca="false">M256/M$6*100000</f>
        <v>0</v>
      </c>
      <c r="N144" s="895" t="n">
        <f aca="false">N256/N$6*100000</f>
        <v>0</v>
      </c>
      <c r="O144" s="895" t="n">
        <f aca="false">O256/O$6*100000</f>
        <v>0</v>
      </c>
      <c r="P144" s="895" t="n">
        <f aca="false">P256/P$6*100000</f>
        <v>0</v>
      </c>
      <c r="Q144" s="895" t="n">
        <f aca="false">Q256/Q$6*100000</f>
        <v>0</v>
      </c>
      <c r="R144" s="895" t="n">
        <f aca="false">R256/R$6*100000</f>
        <v>50.125313283208</v>
      </c>
      <c r="S144" s="895" t="n">
        <f aca="false">S256/S$6*100000</f>
        <v>0</v>
      </c>
      <c r="T144" s="895" t="n">
        <f aca="false">T256/T$6*100000</f>
        <v>18.0733779143322</v>
      </c>
      <c r="U144" s="895" t="n">
        <f aca="false">U256/U$6*100000</f>
        <v>49.3827160493827</v>
      </c>
      <c r="V144" s="895" t="n">
        <f aca="false">V256/V$6*100000</f>
        <v>0</v>
      </c>
      <c r="W144" s="895" t="n">
        <f aca="false">AA256/AA$6*100000</f>
        <v>112.739571589628</v>
      </c>
      <c r="X144" s="537"/>
      <c r="Y144" s="537"/>
      <c r="Z144" s="537"/>
      <c r="AA144" s="537"/>
    </row>
    <row r="145" s="108" customFormat="true" ht="15" hidden="false" customHeight="false" outlineLevel="0" collapsed="false">
      <c r="A145" s="880"/>
      <c r="B145" s="884"/>
      <c r="C145" s="884"/>
      <c r="D145" s="885" t="s">
        <v>476</v>
      </c>
      <c r="E145" s="894" t="n">
        <f aca="false">E257/E$7*100000</f>
        <v>11.8220278155426</v>
      </c>
      <c r="F145" s="895" t="n">
        <f aca="false">F257/F$7*100000</f>
        <v>0</v>
      </c>
      <c r="G145" s="895" t="n">
        <f aca="false">G257/G$7*100000</f>
        <v>0</v>
      </c>
      <c r="H145" s="895" t="n">
        <f aca="false">H257/H$7*100000</f>
        <v>0</v>
      </c>
      <c r="I145" s="895" t="n">
        <f aca="false">I257/I$7*100000</f>
        <v>0</v>
      </c>
      <c r="J145" s="895" t="n">
        <f aca="false">J257/J$7*100000</f>
        <v>0</v>
      </c>
      <c r="K145" s="895" t="n">
        <f aca="false">K257/K$7*100000</f>
        <v>0</v>
      </c>
      <c r="L145" s="895" t="n">
        <f aca="false">L257/L$7*100000</f>
        <v>0</v>
      </c>
      <c r="M145" s="895" t="n">
        <f aca="false">M257/M$7*100000</f>
        <v>0</v>
      </c>
      <c r="N145" s="895" t="n">
        <f aca="false">N257/N$7*100000</f>
        <v>0</v>
      </c>
      <c r="O145" s="895" t="n">
        <f aca="false">O257/O$7*100000</f>
        <v>0</v>
      </c>
      <c r="P145" s="895" t="n">
        <f aca="false">P257/P$7*100000</f>
        <v>0</v>
      </c>
      <c r="Q145" s="895" t="n">
        <f aca="false">Q257/Q$7*100000</f>
        <v>0</v>
      </c>
      <c r="R145" s="895" t="n">
        <f aca="false">R257/R$7*100000</f>
        <v>0</v>
      </c>
      <c r="S145" s="895" t="n">
        <f aca="false">S257/S$7*100000</f>
        <v>11.9075970469159</v>
      </c>
      <c r="T145" s="895" t="n">
        <f aca="false">T257/T$7*100000</f>
        <v>0</v>
      </c>
      <c r="U145" s="895" t="n">
        <f aca="false">U257/U$7*100000</f>
        <v>84.5880561664693</v>
      </c>
      <c r="V145" s="895" t="n">
        <f aca="false">V257/V$7*100000</f>
        <v>58.1508044194611</v>
      </c>
      <c r="W145" s="895" t="n">
        <f aca="false">AA257/AA$7*100000</f>
        <v>82.2097994080895</v>
      </c>
      <c r="X145" s="537"/>
      <c r="Y145" s="537"/>
      <c r="Z145" s="537"/>
      <c r="AA145" s="537"/>
    </row>
    <row r="146" s="108" customFormat="true" ht="13.5" hidden="false" customHeight="true" outlineLevel="0" collapsed="false">
      <c r="A146" s="880" t="s">
        <v>434</v>
      </c>
      <c r="B146" s="884"/>
      <c r="C146" s="884" t="s">
        <v>435</v>
      </c>
      <c r="D146" s="885" t="s">
        <v>7</v>
      </c>
      <c r="E146" s="894" t="n">
        <f aca="false">E258/E$5*100000</f>
        <v>24.0131936641415</v>
      </c>
      <c r="F146" s="895" t="n">
        <f aca="false">F258/F$5*100000</f>
        <v>0</v>
      </c>
      <c r="G146" s="895" t="n">
        <f aca="false">G258/G$5*100000</f>
        <v>0</v>
      </c>
      <c r="H146" s="895" t="n">
        <f aca="false">H258/H$5*100000</f>
        <v>0</v>
      </c>
      <c r="I146" s="895" t="n">
        <f aca="false">I258/I$5*100000</f>
        <v>0</v>
      </c>
      <c r="J146" s="895" t="n">
        <f aca="false">J258/J$5*100000</f>
        <v>0</v>
      </c>
      <c r="K146" s="895" t="n">
        <f aca="false">K258/K$5*100000</f>
        <v>0</v>
      </c>
      <c r="L146" s="895" t="n">
        <f aca="false">L258/L$5*100000</f>
        <v>0</v>
      </c>
      <c r="M146" s="895" t="n">
        <f aca="false">M258/M$5*100000</f>
        <v>0</v>
      </c>
      <c r="N146" s="895" t="n">
        <f aca="false">N258/N$5*100000</f>
        <v>0</v>
      </c>
      <c r="O146" s="895" t="n">
        <f aca="false">O258/O$5*100000</f>
        <v>0</v>
      </c>
      <c r="P146" s="895" t="n">
        <f aca="false">P258/P$5*100000</f>
        <v>6.48508430609598</v>
      </c>
      <c r="Q146" s="895" t="n">
        <f aca="false">Q258/Q$5*100000</f>
        <v>14.3853844493994</v>
      </c>
      <c r="R146" s="895" t="n">
        <f aca="false">R258/R$5*100000</f>
        <v>31.5482293556274</v>
      </c>
      <c r="S146" s="895" t="n">
        <f aca="false">S258/S$5*100000</f>
        <v>65.2145558888744</v>
      </c>
      <c r="T146" s="895" t="n">
        <f aca="false">T258/T$5*100000</f>
        <v>47.8316326530612</v>
      </c>
      <c r="U146" s="895" t="n">
        <f aca="false">U258/U$5*100000</f>
        <v>100.391526955125</v>
      </c>
      <c r="V146" s="895" t="n">
        <f aca="false">V258/V$5*100000</f>
        <v>132.227431181632</v>
      </c>
      <c r="W146" s="895" t="n">
        <f aca="false">AA258/AA$5*100000</f>
        <v>102.939494452705</v>
      </c>
      <c r="X146" s="537"/>
      <c r="Y146" s="537"/>
      <c r="Z146" s="537"/>
      <c r="AA146" s="537"/>
    </row>
    <row r="147" s="108" customFormat="true" ht="13.5" hidden="false" customHeight="true" outlineLevel="0" collapsed="false">
      <c r="A147" s="880"/>
      <c r="B147" s="884"/>
      <c r="C147" s="884"/>
      <c r="D147" s="885" t="s">
        <v>475</v>
      </c>
      <c r="E147" s="894" t="n">
        <f aca="false">E259/E$6*100000</f>
        <v>27.3734223621308</v>
      </c>
      <c r="F147" s="895" t="n">
        <f aca="false">F259/F$6*100000</f>
        <v>0</v>
      </c>
      <c r="G147" s="895" t="n">
        <f aca="false">G259/G$6*100000</f>
        <v>0</v>
      </c>
      <c r="H147" s="895" t="n">
        <f aca="false">H259/H$6*100000</f>
        <v>0</v>
      </c>
      <c r="I147" s="895" t="n">
        <f aca="false">I259/I$6*100000</f>
        <v>0</v>
      </c>
      <c r="J147" s="895" t="n">
        <f aca="false">J259/J$6*100000</f>
        <v>0</v>
      </c>
      <c r="K147" s="895" t="n">
        <f aca="false">K259/K$6*100000</f>
        <v>0</v>
      </c>
      <c r="L147" s="895" t="n">
        <f aca="false">L259/L$6*100000</f>
        <v>0</v>
      </c>
      <c r="M147" s="895" t="n">
        <f aca="false">M259/M$6*100000</f>
        <v>0</v>
      </c>
      <c r="N147" s="895" t="n">
        <f aca="false">N259/N$6*100000</f>
        <v>0</v>
      </c>
      <c r="O147" s="895" t="n">
        <f aca="false">O259/O$6*100000</f>
        <v>0</v>
      </c>
      <c r="P147" s="895" t="n">
        <f aca="false">P259/P$6*100000</f>
        <v>13.8159712627798</v>
      </c>
      <c r="Q147" s="895" t="n">
        <f aca="false">Q259/Q$6*100000</f>
        <v>31.0366232153942</v>
      </c>
      <c r="R147" s="895" t="n">
        <f aca="false">R259/R$6*100000</f>
        <v>16.7084377610693</v>
      </c>
      <c r="S147" s="895" t="n">
        <f aca="false">S259/S$6*100000</f>
        <v>72.0876585928489</v>
      </c>
      <c r="T147" s="895" t="n">
        <f aca="false">T259/T$6*100000</f>
        <v>54.2201337429966</v>
      </c>
      <c r="U147" s="895" t="n">
        <f aca="false">U259/U$6*100000</f>
        <v>172.83950617284</v>
      </c>
      <c r="V147" s="895" t="n">
        <f aca="false">V259/V$6*100000</f>
        <v>189.873417721519</v>
      </c>
      <c r="W147" s="895" t="n">
        <f aca="false">AA259/AA$6*100000</f>
        <v>112.739571589628</v>
      </c>
      <c r="X147" s="537"/>
      <c r="Y147" s="537"/>
      <c r="Z147" s="537"/>
      <c r="AA147" s="537"/>
    </row>
    <row r="148" s="108" customFormat="true" ht="15" hidden="false" customHeight="false" outlineLevel="0" collapsed="false">
      <c r="A148" s="880"/>
      <c r="B148" s="884"/>
      <c r="C148" s="884"/>
      <c r="D148" s="885" t="s">
        <v>476</v>
      </c>
      <c r="E148" s="894" t="n">
        <f aca="false">E260/E$7*100000</f>
        <v>21.1107639563261</v>
      </c>
      <c r="F148" s="895" t="n">
        <f aca="false">F260/F$7*100000</f>
        <v>0</v>
      </c>
      <c r="G148" s="895" t="n">
        <f aca="false">G260/G$7*100000</f>
        <v>0</v>
      </c>
      <c r="H148" s="895" t="n">
        <f aca="false">H260/H$7*100000</f>
        <v>0</v>
      </c>
      <c r="I148" s="895" t="n">
        <f aca="false">I260/I$7*100000</f>
        <v>0</v>
      </c>
      <c r="J148" s="895" t="n">
        <f aca="false">J260/J$7*100000</f>
        <v>0</v>
      </c>
      <c r="K148" s="895" t="n">
        <f aca="false">K260/K$7*100000</f>
        <v>0</v>
      </c>
      <c r="L148" s="895" t="n">
        <f aca="false">L260/L$7*100000</f>
        <v>0</v>
      </c>
      <c r="M148" s="895" t="n">
        <f aca="false">M260/M$7*100000</f>
        <v>0</v>
      </c>
      <c r="N148" s="895" t="n">
        <f aca="false">N260/N$7*100000</f>
        <v>0</v>
      </c>
      <c r="O148" s="895" t="n">
        <f aca="false">O260/O$7*100000</f>
        <v>0</v>
      </c>
      <c r="P148" s="895" t="n">
        <f aca="false">P260/P$7*100000</f>
        <v>0</v>
      </c>
      <c r="Q148" s="895" t="n">
        <f aca="false">Q260/Q$7*100000</f>
        <v>0</v>
      </c>
      <c r="R148" s="895" t="n">
        <f aca="false">R260/R$7*100000</f>
        <v>44.816253361219</v>
      </c>
      <c r="S148" s="895" t="n">
        <f aca="false">S260/S$7*100000</f>
        <v>59.5379852345797</v>
      </c>
      <c r="T148" s="895" t="n">
        <f aca="false">T260/T$7*100000</f>
        <v>42.7899015832264</v>
      </c>
      <c r="U148" s="895" t="n">
        <f aca="false">U260/U$7*100000</f>
        <v>50.7528336998816</v>
      </c>
      <c r="V148" s="895" t="n">
        <f aca="false">V260/V$7*100000</f>
        <v>96.9180073657686</v>
      </c>
      <c r="W148" s="895" t="n">
        <f aca="false">AA260/AA$7*100000</f>
        <v>98.6517592897073</v>
      </c>
      <c r="X148" s="537"/>
      <c r="Y148" s="537"/>
      <c r="Z148" s="537"/>
      <c r="AA148" s="537"/>
    </row>
    <row r="149" s="108" customFormat="true" ht="13.5" hidden="false" customHeight="true" outlineLevel="0" collapsed="false">
      <c r="A149" s="880" t="s">
        <v>436</v>
      </c>
      <c r="B149" s="884"/>
      <c r="C149" s="889" t="s">
        <v>1070</v>
      </c>
      <c r="D149" s="885" t="s">
        <v>7</v>
      </c>
      <c r="E149" s="894" t="n">
        <f aca="false">E261/E$5*100000</f>
        <v>57.9941280945304</v>
      </c>
      <c r="F149" s="895" t="n">
        <f aca="false">F261/F$5*100000</f>
        <v>0</v>
      </c>
      <c r="G149" s="895" t="n">
        <f aca="false">G261/G$5*100000</f>
        <v>0</v>
      </c>
      <c r="H149" s="895" t="n">
        <f aca="false">H261/H$5*100000</f>
        <v>0</v>
      </c>
      <c r="I149" s="895" t="n">
        <f aca="false">I261/I$5*100000</f>
        <v>0</v>
      </c>
      <c r="J149" s="895" t="n">
        <f aca="false">J261/J$5*100000</f>
        <v>0</v>
      </c>
      <c r="K149" s="895" t="n">
        <f aca="false">K261/K$5*100000</f>
        <v>0</v>
      </c>
      <c r="L149" s="895" t="n">
        <f aca="false">L261/L$5*100000</f>
        <v>0</v>
      </c>
      <c r="M149" s="895" t="n">
        <f aca="false">M261/M$5*100000</f>
        <v>0</v>
      </c>
      <c r="N149" s="895" t="n">
        <f aca="false">N261/N$5*100000</f>
        <v>0</v>
      </c>
      <c r="O149" s="895" t="n">
        <f aca="false">O261/O$5*100000</f>
        <v>0</v>
      </c>
      <c r="P149" s="895" t="n">
        <f aca="false">P261/P$5*100000</f>
        <v>6.48508430609598</v>
      </c>
      <c r="Q149" s="895" t="n">
        <f aca="false">Q261/Q$5*100000</f>
        <v>50.3488455728979</v>
      </c>
      <c r="R149" s="895" t="n">
        <f aca="false">R261/R$5*100000</f>
        <v>70.9835160501617</v>
      </c>
      <c r="S149" s="895" t="n">
        <f aca="false">S261/S$5*100000</f>
        <v>97.8218338333116</v>
      </c>
      <c r="T149" s="895" t="n">
        <f aca="false">T261/T$5*100000</f>
        <v>247.130102040816</v>
      </c>
      <c r="U149" s="895" t="n">
        <f aca="false">U261/U$5*100000</f>
        <v>190.743901214738</v>
      </c>
      <c r="V149" s="895" t="n">
        <f aca="false">V261/V$5*100000</f>
        <v>216.372160115399</v>
      </c>
      <c r="W149" s="895" t="n">
        <f aca="false">AA261/AA$5*100000</f>
        <v>320.256204963971</v>
      </c>
      <c r="X149" s="537"/>
      <c r="Y149" s="537"/>
      <c r="Z149" s="537"/>
      <c r="AA149" s="537"/>
    </row>
    <row r="150" s="108" customFormat="true" ht="13.5" hidden="false" customHeight="true" outlineLevel="0" collapsed="false">
      <c r="A150" s="880"/>
      <c r="B150" s="884"/>
      <c r="C150" s="884"/>
      <c r="D150" s="885" t="s">
        <v>475</v>
      </c>
      <c r="E150" s="894" t="n">
        <f aca="false">E262/E$6*100000</f>
        <v>81.1426448591735</v>
      </c>
      <c r="F150" s="895" t="n">
        <f aca="false">F262/F$6*100000</f>
        <v>0</v>
      </c>
      <c r="G150" s="895" t="n">
        <f aca="false">G262/G$6*100000</f>
        <v>0</v>
      </c>
      <c r="H150" s="895" t="n">
        <f aca="false">H262/H$6*100000</f>
        <v>0</v>
      </c>
      <c r="I150" s="895" t="n">
        <f aca="false">I262/I$6*100000</f>
        <v>0</v>
      </c>
      <c r="J150" s="895" t="n">
        <f aca="false">J262/J$6*100000</f>
        <v>0</v>
      </c>
      <c r="K150" s="895" t="n">
        <f aca="false">K262/K$6*100000</f>
        <v>0</v>
      </c>
      <c r="L150" s="895" t="n">
        <f aca="false">L262/L$6*100000</f>
        <v>0</v>
      </c>
      <c r="M150" s="895" t="n">
        <f aca="false">M262/M$6*100000</f>
        <v>0</v>
      </c>
      <c r="N150" s="895" t="n">
        <f aca="false">N262/N$6*100000</f>
        <v>0</v>
      </c>
      <c r="O150" s="895" t="n">
        <f aca="false">O262/O$6*100000</f>
        <v>0</v>
      </c>
      <c r="P150" s="895" t="n">
        <f aca="false">P262/P$6*100000</f>
        <v>0</v>
      </c>
      <c r="Q150" s="895" t="n">
        <f aca="false">Q262/Q$6*100000</f>
        <v>93.1098696461825</v>
      </c>
      <c r="R150" s="895" t="n">
        <f aca="false">R262/R$6*100000</f>
        <v>100.250626566416</v>
      </c>
      <c r="S150" s="895" t="n">
        <f aca="false">S262/S$6*100000</f>
        <v>115.340253748558</v>
      </c>
      <c r="T150" s="895" t="n">
        <f aca="false">T262/T$6*100000</f>
        <v>361.467558286644</v>
      </c>
      <c r="U150" s="895" t="n">
        <f aca="false">U262/U$6*100000</f>
        <v>320.987654320988</v>
      </c>
      <c r="V150" s="895" t="n">
        <f aca="false">V262/V$6*100000</f>
        <v>411.392405063291</v>
      </c>
      <c r="W150" s="895" t="n">
        <f aca="false">AA262/AA$6*100000</f>
        <v>638.857572341225</v>
      </c>
      <c r="X150" s="537"/>
      <c r="Y150" s="537"/>
      <c r="Z150" s="537"/>
      <c r="AA150" s="537"/>
    </row>
    <row r="151" s="108" customFormat="true" ht="15" hidden="false" customHeight="false" outlineLevel="0" collapsed="false">
      <c r="A151" s="880"/>
      <c r="B151" s="884"/>
      <c r="C151" s="884"/>
      <c r="D151" s="885" t="s">
        <v>476</v>
      </c>
      <c r="E151" s="894" t="n">
        <f aca="false">E263/E$7*100000</f>
        <v>37.9993751213869</v>
      </c>
      <c r="F151" s="895" t="n">
        <f aca="false">F263/F$7*100000</f>
        <v>0</v>
      </c>
      <c r="G151" s="895" t="n">
        <f aca="false">G263/G$7*100000</f>
        <v>0</v>
      </c>
      <c r="H151" s="895" t="n">
        <f aca="false">H263/H$7*100000</f>
        <v>0</v>
      </c>
      <c r="I151" s="895" t="n">
        <f aca="false">I263/I$7*100000</f>
        <v>0</v>
      </c>
      <c r="J151" s="895" t="n">
        <f aca="false">J263/J$7*100000</f>
        <v>0</v>
      </c>
      <c r="K151" s="895" t="n">
        <f aca="false">K263/K$7*100000</f>
        <v>0</v>
      </c>
      <c r="L151" s="895" t="n">
        <f aca="false">L263/L$7*100000</f>
        <v>0</v>
      </c>
      <c r="M151" s="895" t="n">
        <f aca="false">M263/M$7*100000</f>
        <v>0</v>
      </c>
      <c r="N151" s="895" t="n">
        <f aca="false">N263/N$7*100000</f>
        <v>0</v>
      </c>
      <c r="O151" s="895" t="n">
        <f aca="false">O263/O$7*100000</f>
        <v>0</v>
      </c>
      <c r="P151" s="895" t="n">
        <f aca="false">P263/P$7*100000</f>
        <v>12.2219506233195</v>
      </c>
      <c r="Q151" s="895" t="n">
        <f aca="false">Q263/Q$7*100000</f>
        <v>13.4066228716986</v>
      </c>
      <c r="R151" s="895" t="n">
        <f aca="false">R263/R$7*100000</f>
        <v>44.816253361219</v>
      </c>
      <c r="S151" s="895" t="n">
        <f aca="false">S263/S$7*100000</f>
        <v>83.3531793284115</v>
      </c>
      <c r="T151" s="895" t="n">
        <f aca="false">T263/T$7*100000</f>
        <v>156.896305805163</v>
      </c>
      <c r="U151" s="895" t="n">
        <f aca="false">U263/U$7*100000</f>
        <v>101.505667399763</v>
      </c>
      <c r="V151" s="895" t="n">
        <f aca="false">V263/V$7*100000</f>
        <v>96.9180073657686</v>
      </c>
      <c r="W151" s="895" t="n">
        <f aca="false">AA263/AA$7*100000</f>
        <v>180.861558697797</v>
      </c>
      <c r="X151" s="537"/>
      <c r="Y151" s="537"/>
      <c r="Z151" s="537"/>
      <c r="AA151" s="537"/>
    </row>
    <row r="152" s="108" customFormat="true" ht="13.5" hidden="false" customHeight="true" outlineLevel="0" collapsed="false">
      <c r="A152" s="880" t="s">
        <v>438</v>
      </c>
      <c r="B152" s="884"/>
      <c r="C152" s="889" t="s">
        <v>1071</v>
      </c>
      <c r="D152" s="885" t="s">
        <v>7</v>
      </c>
      <c r="E152" s="894" t="n">
        <f aca="false">E264/E$5*100000</f>
        <v>14.9516111493711</v>
      </c>
      <c r="F152" s="895" t="n">
        <f aca="false">F264/F$5*100000</f>
        <v>0</v>
      </c>
      <c r="G152" s="895" t="n">
        <f aca="false">G264/G$5*100000</f>
        <v>0</v>
      </c>
      <c r="H152" s="895" t="n">
        <f aca="false">H264/H$5*100000</f>
        <v>0</v>
      </c>
      <c r="I152" s="895" t="n">
        <f aca="false">I264/I$5*100000</f>
        <v>0</v>
      </c>
      <c r="J152" s="895" t="n">
        <f aca="false">J264/J$5*100000</f>
        <v>0</v>
      </c>
      <c r="K152" s="895" t="n">
        <f aca="false">K264/K$5*100000</f>
        <v>0</v>
      </c>
      <c r="L152" s="895" t="n">
        <f aca="false">L264/L$5*100000</f>
        <v>0</v>
      </c>
      <c r="M152" s="895" t="n">
        <f aca="false">M264/M$5*100000</f>
        <v>6.46120049105124</v>
      </c>
      <c r="N152" s="895" t="n">
        <f aca="false">N264/N$5*100000</f>
        <v>0</v>
      </c>
      <c r="O152" s="895" t="n">
        <f aca="false">O264/O$5*100000</f>
        <v>16.8302945301543</v>
      </c>
      <c r="P152" s="895" t="n">
        <f aca="false">P264/P$5*100000</f>
        <v>38.9105058365759</v>
      </c>
      <c r="Q152" s="895" t="n">
        <f aca="false">Q264/Q$5*100000</f>
        <v>28.7707688987988</v>
      </c>
      <c r="R152" s="895" t="n">
        <f aca="false">R264/R$5*100000</f>
        <v>23.6611720167206</v>
      </c>
      <c r="S152" s="895" t="n">
        <f aca="false">S264/S$5*100000</f>
        <v>32.6072779444372</v>
      </c>
      <c r="T152" s="895" t="n">
        <f aca="false">T264/T$5*100000</f>
        <v>0</v>
      </c>
      <c r="U152" s="895" t="n">
        <f aca="false">U264/U$5*100000</f>
        <v>30.1174580865375</v>
      </c>
      <c r="V152" s="895" t="n">
        <f aca="false">V264/V$5*100000</f>
        <v>60.1033778098329</v>
      </c>
      <c r="W152" s="895" t="n">
        <f aca="false">AA264/AA$5*100000</f>
        <v>34.3131648175683</v>
      </c>
      <c r="X152" s="537"/>
      <c r="Y152" s="537"/>
      <c r="Z152" s="537"/>
      <c r="AA152" s="537"/>
    </row>
    <row r="153" s="108" customFormat="true" ht="13.5" hidden="false" customHeight="true" outlineLevel="0" collapsed="false">
      <c r="A153" s="880"/>
      <c r="B153" s="884"/>
      <c r="C153" s="884"/>
      <c r="D153" s="885" t="s">
        <v>475</v>
      </c>
      <c r="E153" s="894" t="n">
        <f aca="false">E265/E$6*100000</f>
        <v>0</v>
      </c>
      <c r="F153" s="895" t="n">
        <f aca="false">F265/F$6*100000</f>
        <v>0</v>
      </c>
      <c r="G153" s="895" t="n">
        <f aca="false">G265/G$6*100000</f>
        <v>0</v>
      </c>
      <c r="H153" s="895" t="n">
        <f aca="false">H265/H$6*100000</f>
        <v>0</v>
      </c>
      <c r="I153" s="895" t="n">
        <f aca="false">I265/I$6*100000</f>
        <v>0</v>
      </c>
      <c r="J153" s="895" t="n">
        <f aca="false">J265/J$6*100000</f>
        <v>0</v>
      </c>
      <c r="K153" s="895" t="n">
        <f aca="false">K265/K$6*100000</f>
        <v>0</v>
      </c>
      <c r="L153" s="895" t="n">
        <f aca="false">L265/L$6*100000</f>
        <v>0</v>
      </c>
      <c r="M153" s="895" t="n">
        <f aca="false">M265/M$6*100000</f>
        <v>0</v>
      </c>
      <c r="N153" s="895" t="n">
        <f aca="false">N265/N$6*100000</f>
        <v>0</v>
      </c>
      <c r="O153" s="895" t="n">
        <f aca="false">O265/O$6*100000</f>
        <v>0</v>
      </c>
      <c r="P153" s="895" t="n">
        <f aca="false">P265/P$6*100000</f>
        <v>0</v>
      </c>
      <c r="Q153" s="895" t="n">
        <f aca="false">Q265/Q$6*100000</f>
        <v>0</v>
      </c>
      <c r="R153" s="895" t="n">
        <f aca="false">R265/R$6*100000</f>
        <v>0</v>
      </c>
      <c r="S153" s="895" t="n">
        <f aca="false">S265/S$6*100000</f>
        <v>0</v>
      </c>
      <c r="T153" s="895" t="n">
        <f aca="false">T265/T$6*100000</f>
        <v>0</v>
      </c>
      <c r="U153" s="895" t="n">
        <f aca="false">U265/U$6*100000</f>
        <v>0</v>
      </c>
      <c r="V153" s="895" t="n">
        <f aca="false">V265/V$6*100000</f>
        <v>0</v>
      </c>
      <c r="W153" s="895" t="n">
        <f aca="false">AA265/AA$6*100000</f>
        <v>0</v>
      </c>
      <c r="X153" s="537"/>
      <c r="Y153" s="537"/>
      <c r="Z153" s="537"/>
      <c r="AA153" s="537"/>
    </row>
    <row r="154" s="108" customFormat="true" ht="15" hidden="false" customHeight="false" outlineLevel="0" collapsed="false">
      <c r="A154" s="880"/>
      <c r="B154" s="884"/>
      <c r="C154" s="884"/>
      <c r="D154" s="885" t="s">
        <v>476</v>
      </c>
      <c r="E154" s="894" t="n">
        <f aca="false">E266/E$7*100000</f>
        <v>27.8662084223504</v>
      </c>
      <c r="F154" s="895" t="n">
        <f aca="false">F266/F$7*100000</f>
        <v>0</v>
      </c>
      <c r="G154" s="895" t="n">
        <f aca="false">G266/G$7*100000</f>
        <v>0</v>
      </c>
      <c r="H154" s="895" t="n">
        <f aca="false">H266/H$7*100000</f>
        <v>0</v>
      </c>
      <c r="I154" s="895" t="n">
        <f aca="false">I266/I$7*100000</f>
        <v>0</v>
      </c>
      <c r="J154" s="895" t="n">
        <f aca="false">J266/J$7*100000</f>
        <v>0</v>
      </c>
      <c r="K154" s="895" t="n">
        <f aca="false">K266/K$7*100000</f>
        <v>0</v>
      </c>
      <c r="L154" s="895" t="n">
        <f aca="false">L266/L$7*100000</f>
        <v>0</v>
      </c>
      <c r="M154" s="895" t="n">
        <f aca="false">M266/M$7*100000</f>
        <v>12.3334977799704</v>
      </c>
      <c r="N154" s="895" t="n">
        <f aca="false">N266/N$7*100000</f>
        <v>0</v>
      </c>
      <c r="O154" s="895" t="n">
        <f aca="false">O266/O$7*100000</f>
        <v>32.7153762268266</v>
      </c>
      <c r="P154" s="895" t="n">
        <f aca="false">P266/P$7*100000</f>
        <v>73.3317037399169</v>
      </c>
      <c r="Q154" s="895" t="n">
        <f aca="false">Q266/Q$7*100000</f>
        <v>53.6264914867945</v>
      </c>
      <c r="R154" s="895" t="n">
        <f aca="false">R266/R$7*100000</f>
        <v>44.816253361219</v>
      </c>
      <c r="S154" s="895" t="n">
        <f aca="false">S266/S$7*100000</f>
        <v>59.5379852345797</v>
      </c>
      <c r="T154" s="895" t="n">
        <f aca="false">T266/T$7*100000</f>
        <v>0</v>
      </c>
      <c r="U154" s="895" t="n">
        <f aca="false">U266/U$7*100000</f>
        <v>50.7528336998816</v>
      </c>
      <c r="V154" s="895" t="n">
        <f aca="false">V266/V$7*100000</f>
        <v>96.9180073657686</v>
      </c>
      <c r="W154" s="895" t="n">
        <f aca="false">AA266/AA$7*100000</f>
        <v>49.3258796448537</v>
      </c>
      <c r="X154" s="537"/>
      <c r="Y154" s="537"/>
      <c r="Z154" s="537"/>
      <c r="AA154" s="537"/>
    </row>
    <row r="155" s="108" customFormat="true" ht="13.5" hidden="false" customHeight="true" outlineLevel="0" collapsed="false">
      <c r="A155" s="880" t="s">
        <v>440</v>
      </c>
      <c r="B155" s="884"/>
      <c r="C155" s="889" t="s">
        <v>1072</v>
      </c>
      <c r="D155" s="885" t="s">
        <v>7</v>
      </c>
      <c r="E155" s="894" t="n">
        <f aca="false">E267/E$5*100000</f>
        <v>6.34310776033927</v>
      </c>
      <c r="F155" s="895" t="n">
        <f aca="false">F267/F$5*100000</f>
        <v>0</v>
      </c>
      <c r="G155" s="895" t="n">
        <f aca="false">G267/G$5*100000</f>
        <v>0</v>
      </c>
      <c r="H155" s="895" t="n">
        <f aca="false">H267/H$5*100000</f>
        <v>0</v>
      </c>
      <c r="I155" s="895" t="n">
        <f aca="false">I267/I$5*100000</f>
        <v>0</v>
      </c>
      <c r="J155" s="895" t="n">
        <f aca="false">J267/J$5*100000</f>
        <v>0</v>
      </c>
      <c r="K155" s="895" t="n">
        <f aca="false">K267/K$5*100000</f>
        <v>0</v>
      </c>
      <c r="L155" s="895" t="n">
        <f aca="false">L267/L$5*100000</f>
        <v>0</v>
      </c>
      <c r="M155" s="895" t="n">
        <f aca="false">M267/M$5*100000</f>
        <v>6.46120049105124</v>
      </c>
      <c r="N155" s="895" t="n">
        <f aca="false">N267/N$5*100000</f>
        <v>0</v>
      </c>
      <c r="O155" s="895" t="n">
        <f aca="false">O267/O$5*100000</f>
        <v>0</v>
      </c>
      <c r="P155" s="895" t="n">
        <f aca="false">P267/P$5*100000</f>
        <v>6.48508430609598</v>
      </c>
      <c r="Q155" s="895" t="n">
        <f aca="false">Q267/Q$5*100000</f>
        <v>7.19269222469971</v>
      </c>
      <c r="R155" s="895" t="n">
        <f aca="false">R267/R$5*100000</f>
        <v>0</v>
      </c>
      <c r="S155" s="895" t="n">
        <f aca="false">S267/S$5*100000</f>
        <v>0</v>
      </c>
      <c r="T155" s="895" t="n">
        <f aca="false">T267/T$5*100000</f>
        <v>7.9719387755102</v>
      </c>
      <c r="U155" s="895" t="n">
        <f aca="false">U267/U$5*100000</f>
        <v>20.078305391025</v>
      </c>
      <c r="V155" s="895" t="n">
        <f aca="false">V267/V$5*100000</f>
        <v>48.0827022478663</v>
      </c>
      <c r="W155" s="895" t="n">
        <f aca="false">AA267/AA$5*100000</f>
        <v>45.7508864234245</v>
      </c>
      <c r="X155" s="537"/>
      <c r="Y155" s="537"/>
      <c r="Z155" s="537"/>
      <c r="AA155" s="537"/>
    </row>
    <row r="156" s="108" customFormat="true" ht="13.5" hidden="false" customHeight="true" outlineLevel="0" collapsed="false">
      <c r="A156" s="880"/>
      <c r="B156" s="884"/>
      <c r="C156" s="884"/>
      <c r="D156" s="885" t="s">
        <v>475</v>
      </c>
      <c r="E156" s="896" t="s">
        <v>105</v>
      </c>
      <c r="F156" s="897" t="s">
        <v>105</v>
      </c>
      <c r="G156" s="897" t="s">
        <v>105</v>
      </c>
      <c r="H156" s="897" t="s">
        <v>105</v>
      </c>
      <c r="I156" s="897" t="s">
        <v>105</v>
      </c>
      <c r="J156" s="897" t="s">
        <v>105</v>
      </c>
      <c r="K156" s="897" t="s">
        <v>105</v>
      </c>
      <c r="L156" s="897" t="s">
        <v>105</v>
      </c>
      <c r="M156" s="897" t="s">
        <v>105</v>
      </c>
      <c r="N156" s="897" t="s">
        <v>105</v>
      </c>
      <c r="O156" s="897" t="s">
        <v>105</v>
      </c>
      <c r="P156" s="897" t="s">
        <v>105</v>
      </c>
      <c r="Q156" s="897" t="s">
        <v>105</v>
      </c>
      <c r="R156" s="897" t="s">
        <v>105</v>
      </c>
      <c r="S156" s="897" t="s">
        <v>105</v>
      </c>
      <c r="T156" s="897" t="s">
        <v>105</v>
      </c>
      <c r="U156" s="897" t="s">
        <v>105</v>
      </c>
      <c r="V156" s="897" t="s">
        <v>105</v>
      </c>
      <c r="W156" s="897" t="s">
        <v>105</v>
      </c>
      <c r="X156" s="537"/>
      <c r="Y156" s="537"/>
      <c r="Z156" s="537"/>
      <c r="AA156" s="537"/>
    </row>
    <row r="157" s="108" customFormat="true" ht="15" hidden="false" customHeight="false" outlineLevel="0" collapsed="false">
      <c r="A157" s="880"/>
      <c r="B157" s="884"/>
      <c r="C157" s="884"/>
      <c r="D157" s="885" t="s">
        <v>476</v>
      </c>
      <c r="E157" s="894" t="n">
        <f aca="false">E269/E$7*100000</f>
        <v>11.8220278155426</v>
      </c>
      <c r="F157" s="895" t="n">
        <f aca="false">F269/F$7*100000</f>
        <v>0</v>
      </c>
      <c r="G157" s="895" t="n">
        <f aca="false">G269/G$7*100000</f>
        <v>0</v>
      </c>
      <c r="H157" s="895" t="n">
        <f aca="false">H269/H$7*100000</f>
        <v>0</v>
      </c>
      <c r="I157" s="895" t="n">
        <f aca="false">I269/I$7*100000</f>
        <v>0</v>
      </c>
      <c r="J157" s="895" t="n">
        <f aca="false">J269/J$7*100000</f>
        <v>0</v>
      </c>
      <c r="K157" s="895" t="n">
        <f aca="false">K269/K$7*100000</f>
        <v>0</v>
      </c>
      <c r="L157" s="895" t="n">
        <f aca="false">L269/L$7*100000</f>
        <v>0</v>
      </c>
      <c r="M157" s="895" t="n">
        <f aca="false">M269/M$7*100000</f>
        <v>12.3334977799704</v>
      </c>
      <c r="N157" s="895" t="n">
        <f aca="false">N269/N$7*100000</f>
        <v>0</v>
      </c>
      <c r="O157" s="895" t="n">
        <f aca="false">O269/O$7*100000</f>
        <v>0</v>
      </c>
      <c r="P157" s="895" t="n">
        <f aca="false">P269/P$7*100000</f>
        <v>12.2219506233195</v>
      </c>
      <c r="Q157" s="895" t="n">
        <f aca="false">Q269/Q$7*100000</f>
        <v>13.4066228716986</v>
      </c>
      <c r="R157" s="895" t="n">
        <f aca="false">R269/R$7*100000</f>
        <v>0</v>
      </c>
      <c r="S157" s="895" t="n">
        <f aca="false">S269/S$7*100000</f>
        <v>0</v>
      </c>
      <c r="T157" s="895" t="n">
        <f aca="false">T269/T$7*100000</f>
        <v>14.2633005277421</v>
      </c>
      <c r="U157" s="895" t="n">
        <f aca="false">U269/U$7*100000</f>
        <v>33.8352224665877</v>
      </c>
      <c r="V157" s="895" t="n">
        <f aca="false">V269/V$7*100000</f>
        <v>77.5344058926148</v>
      </c>
      <c r="W157" s="895" t="n">
        <f aca="false">AA269/AA$7*100000</f>
        <v>65.7678395264716</v>
      </c>
      <c r="X157" s="537"/>
      <c r="Y157" s="537"/>
      <c r="Z157" s="537"/>
      <c r="AA157" s="537"/>
    </row>
    <row r="158" s="108" customFormat="true" ht="13.5" hidden="false" customHeight="true" outlineLevel="0" collapsed="false">
      <c r="A158" s="880" t="s">
        <v>442</v>
      </c>
      <c r="B158" s="884"/>
      <c r="C158" s="884" t="s">
        <v>993</v>
      </c>
      <c r="D158" s="885" t="s">
        <v>7</v>
      </c>
      <c r="E158" s="894" t="n">
        <f aca="false">E270/E$5*100000</f>
        <v>7.2492660118163</v>
      </c>
      <c r="F158" s="895" t="n">
        <f aca="false">F270/F$5*100000</f>
        <v>0</v>
      </c>
      <c r="G158" s="895" t="n">
        <f aca="false">G270/G$5*100000</f>
        <v>0</v>
      </c>
      <c r="H158" s="895" t="n">
        <f aca="false">H270/H$5*100000</f>
        <v>12.8965695125097</v>
      </c>
      <c r="I158" s="895" t="n">
        <f aca="false">I270/I$5*100000</f>
        <v>0</v>
      </c>
      <c r="J158" s="895" t="n">
        <f aca="false">J270/J$5*100000</f>
        <v>0</v>
      </c>
      <c r="K158" s="895" t="n">
        <f aca="false">K270/K$5*100000</f>
        <v>0</v>
      </c>
      <c r="L158" s="895" t="n">
        <f aca="false">L270/L$5*100000</f>
        <v>0</v>
      </c>
      <c r="M158" s="895" t="n">
        <f aca="false">M270/M$5*100000</f>
        <v>0</v>
      </c>
      <c r="N158" s="895" t="n">
        <f aca="false">N270/N$5*100000</f>
        <v>0</v>
      </c>
      <c r="O158" s="895" t="n">
        <f aca="false">O270/O$5*100000</f>
        <v>0</v>
      </c>
      <c r="P158" s="895" t="n">
        <f aca="false">P270/P$5*100000</f>
        <v>0</v>
      </c>
      <c r="Q158" s="895" t="n">
        <f aca="false">Q270/Q$5*100000</f>
        <v>14.3853844493994</v>
      </c>
      <c r="R158" s="895" t="n">
        <f aca="false">R270/R$5*100000</f>
        <v>0</v>
      </c>
      <c r="S158" s="895" t="n">
        <f aca="false">S270/S$5*100000</f>
        <v>6.52145558888744</v>
      </c>
      <c r="T158" s="895" t="n">
        <f aca="false">T270/T$5*100000</f>
        <v>15.9438775510204</v>
      </c>
      <c r="U158" s="895" t="n">
        <f aca="false">U270/U$5*100000</f>
        <v>40.15661078205</v>
      </c>
      <c r="V158" s="895" t="n">
        <f aca="false">V270/V$5*100000</f>
        <v>48.0827022478663</v>
      </c>
      <c r="W158" s="895" t="n">
        <f aca="false">AA270/AA$5*100000</f>
        <v>22.8754432117122</v>
      </c>
      <c r="X158" s="537"/>
      <c r="Y158" s="537"/>
      <c r="Z158" s="537"/>
      <c r="AA158" s="537"/>
    </row>
    <row r="159" s="108" customFormat="true" ht="13.5" hidden="false" customHeight="true" outlineLevel="0" collapsed="false">
      <c r="A159" s="880"/>
      <c r="B159" s="884"/>
      <c r="C159" s="884"/>
      <c r="D159" s="885" t="s">
        <v>475</v>
      </c>
      <c r="E159" s="894" t="n">
        <f aca="false">E271/E$6*100000</f>
        <v>12.7090889538465</v>
      </c>
      <c r="F159" s="895" t="n">
        <f aca="false">F271/F$6*100000</f>
        <v>0</v>
      </c>
      <c r="G159" s="895" t="n">
        <f aca="false">G271/G$6*100000</f>
        <v>0</v>
      </c>
      <c r="H159" s="895" t="n">
        <f aca="false">H271/H$6*100000</f>
        <v>25.3485424588086</v>
      </c>
      <c r="I159" s="895" t="n">
        <f aca="false">I271/I$6*100000</f>
        <v>0</v>
      </c>
      <c r="J159" s="895" t="n">
        <f aca="false">J271/J$6*100000</f>
        <v>0</v>
      </c>
      <c r="K159" s="895" t="n">
        <f aca="false">K271/K$6*100000</f>
        <v>0</v>
      </c>
      <c r="L159" s="895" t="n">
        <f aca="false">L271/L$6*100000</f>
        <v>0</v>
      </c>
      <c r="M159" s="895" t="n">
        <f aca="false">M271/M$6*100000</f>
        <v>0</v>
      </c>
      <c r="N159" s="895" t="n">
        <f aca="false">N271/N$6*100000</f>
        <v>0</v>
      </c>
      <c r="O159" s="895" t="n">
        <f aca="false">O271/O$6*100000</f>
        <v>0</v>
      </c>
      <c r="P159" s="895" t="n">
        <f aca="false">P271/P$6*100000</f>
        <v>0</v>
      </c>
      <c r="Q159" s="895" t="n">
        <f aca="false">Q271/Q$6*100000</f>
        <v>31.0366232153942</v>
      </c>
      <c r="R159" s="895" t="n">
        <f aca="false">R271/R$6*100000</f>
        <v>0</v>
      </c>
      <c r="S159" s="895" t="n">
        <f aca="false">S271/S$6*100000</f>
        <v>14.4175317185698</v>
      </c>
      <c r="T159" s="895" t="n">
        <f aca="false">T271/T$6*100000</f>
        <v>36.1467558286644</v>
      </c>
      <c r="U159" s="895" t="n">
        <f aca="false">U271/U$6*100000</f>
        <v>74.0740740740741</v>
      </c>
      <c r="V159" s="895" t="n">
        <f aca="false">V271/V$6*100000</f>
        <v>63.2911392405063</v>
      </c>
      <c r="W159" s="895" t="n">
        <f aca="false">AA271/AA$6*100000</f>
        <v>75.1597143930853</v>
      </c>
      <c r="X159" s="537"/>
      <c r="Y159" s="537"/>
      <c r="Z159" s="537"/>
      <c r="AA159" s="537"/>
    </row>
    <row r="160" s="108" customFormat="true" ht="15" hidden="false" customHeight="false" outlineLevel="0" collapsed="false">
      <c r="A160" s="880"/>
      <c r="B160" s="884"/>
      <c r="C160" s="884"/>
      <c r="D160" s="885" t="s">
        <v>476</v>
      </c>
      <c r="E160" s="894" t="n">
        <f aca="false">E272/E$7*100000</f>
        <v>2.53329167475913</v>
      </c>
      <c r="F160" s="895" t="n">
        <f aca="false">F272/F$7*100000</f>
        <v>0</v>
      </c>
      <c r="G160" s="895" t="n">
        <f aca="false">G272/G$7*100000</f>
        <v>0</v>
      </c>
      <c r="H160" s="895" t="n">
        <f aca="false">H272/H$7*100000</f>
        <v>0</v>
      </c>
      <c r="I160" s="895" t="n">
        <f aca="false">I272/I$7*100000</f>
        <v>0</v>
      </c>
      <c r="J160" s="895" t="n">
        <f aca="false">J272/J$7*100000</f>
        <v>0</v>
      </c>
      <c r="K160" s="895" t="n">
        <f aca="false">K272/K$7*100000</f>
        <v>0</v>
      </c>
      <c r="L160" s="895" t="n">
        <f aca="false">L272/L$7*100000</f>
        <v>0</v>
      </c>
      <c r="M160" s="895" t="n">
        <f aca="false">M272/M$7*100000</f>
        <v>0</v>
      </c>
      <c r="N160" s="895" t="n">
        <f aca="false">N272/N$7*100000</f>
        <v>0</v>
      </c>
      <c r="O160" s="895" t="n">
        <f aca="false">O272/O$7*100000</f>
        <v>0</v>
      </c>
      <c r="P160" s="895" t="n">
        <f aca="false">P272/P$7*100000</f>
        <v>0</v>
      </c>
      <c r="Q160" s="895" t="n">
        <f aca="false">Q272/Q$7*100000</f>
        <v>0</v>
      </c>
      <c r="R160" s="895" t="n">
        <f aca="false">R272/R$7*100000</f>
        <v>0</v>
      </c>
      <c r="S160" s="895" t="n">
        <f aca="false">S272/S$7*100000</f>
        <v>0</v>
      </c>
      <c r="T160" s="895" t="n">
        <f aca="false">T272/T$7*100000</f>
        <v>0</v>
      </c>
      <c r="U160" s="895" t="n">
        <f aca="false">U272/U$7*100000</f>
        <v>16.9176112332939</v>
      </c>
      <c r="V160" s="895" t="n">
        <f aca="false">V272/V$7*100000</f>
        <v>38.7672029463074</v>
      </c>
      <c r="W160" s="895" t="n">
        <f aca="false">AA272/AA$7*100000</f>
        <v>0</v>
      </c>
      <c r="X160" s="537"/>
      <c r="Y160" s="537"/>
      <c r="Z160" s="537"/>
      <c r="AA160" s="537"/>
    </row>
    <row r="161" s="108" customFormat="true" ht="13.5" hidden="false" customHeight="true" outlineLevel="0" collapsed="false">
      <c r="A161" s="880" t="s">
        <v>443</v>
      </c>
      <c r="B161" s="884" t="s">
        <v>158</v>
      </c>
      <c r="C161" s="884"/>
      <c r="D161" s="885" t="s">
        <v>7</v>
      </c>
      <c r="E161" s="894" t="n">
        <f aca="false">E273/E$5*100000</f>
        <v>7.2492660118163</v>
      </c>
      <c r="F161" s="895" t="n">
        <f aca="false">F273/F$5*100000</f>
        <v>0</v>
      </c>
      <c r="G161" s="895" t="n">
        <f aca="false">G273/G$5*100000</f>
        <v>0</v>
      </c>
      <c r="H161" s="895" t="n">
        <f aca="false">H273/H$5*100000</f>
        <v>0</v>
      </c>
      <c r="I161" s="895" t="n">
        <f aca="false">I273/I$5*100000</f>
        <v>0</v>
      </c>
      <c r="J161" s="895" t="n">
        <f aca="false">J273/J$5*100000</f>
        <v>0</v>
      </c>
      <c r="K161" s="895" t="n">
        <f aca="false">K273/K$5*100000</f>
        <v>0</v>
      </c>
      <c r="L161" s="895" t="n">
        <f aca="false">L273/L$5*100000</f>
        <v>0</v>
      </c>
      <c r="M161" s="895" t="n">
        <f aca="false">M273/M$5*100000</f>
        <v>0</v>
      </c>
      <c r="N161" s="895" t="n">
        <f aca="false">N273/N$5*100000</f>
        <v>0</v>
      </c>
      <c r="O161" s="895" t="n">
        <f aca="false">O273/O$5*100000</f>
        <v>0</v>
      </c>
      <c r="P161" s="895" t="n">
        <f aca="false">P273/P$5*100000</f>
        <v>0</v>
      </c>
      <c r="Q161" s="895" t="n">
        <f aca="false">Q273/Q$5*100000</f>
        <v>0</v>
      </c>
      <c r="R161" s="895" t="n">
        <f aca="false">R273/R$5*100000</f>
        <v>7.88705733890685</v>
      </c>
      <c r="S161" s="895" t="n">
        <f aca="false">S273/S$5*100000</f>
        <v>6.52145558888744</v>
      </c>
      <c r="T161" s="895" t="n">
        <f aca="false">T273/T$5*100000</f>
        <v>15.9438775510204</v>
      </c>
      <c r="U161" s="895" t="n">
        <f aca="false">U273/U$5*100000</f>
        <v>20.078305391025</v>
      </c>
      <c r="V161" s="895" t="n">
        <f aca="false">V273/V$5*100000</f>
        <v>12.0206755619666</v>
      </c>
      <c r="W161" s="895" t="n">
        <f aca="false">AA273/AA$5*100000</f>
        <v>102.939494452705</v>
      </c>
      <c r="X161" s="537"/>
      <c r="Y161" s="537"/>
      <c r="Z161" s="537"/>
      <c r="AA161" s="537"/>
    </row>
    <row r="162" s="108" customFormat="true" ht="13.5" hidden="false" customHeight="true" outlineLevel="0" collapsed="false">
      <c r="A162" s="880"/>
      <c r="B162" s="884"/>
      <c r="C162" s="884"/>
      <c r="D162" s="885" t="s">
        <v>475</v>
      </c>
      <c r="E162" s="894" t="n">
        <f aca="false">E274/E$6*100000</f>
        <v>7.82097781775167</v>
      </c>
      <c r="F162" s="895" t="n">
        <f aca="false">F274/F$6*100000</f>
        <v>0</v>
      </c>
      <c r="G162" s="895" t="n">
        <f aca="false">G274/G$6*100000</f>
        <v>0</v>
      </c>
      <c r="H162" s="895" t="n">
        <f aca="false">H274/H$6*100000</f>
        <v>0</v>
      </c>
      <c r="I162" s="895" t="n">
        <f aca="false">I274/I$6*100000</f>
        <v>0</v>
      </c>
      <c r="J162" s="895" t="n">
        <f aca="false">J274/J$6*100000</f>
        <v>0</v>
      </c>
      <c r="K162" s="895" t="n">
        <f aca="false">K274/K$6*100000</f>
        <v>0</v>
      </c>
      <c r="L162" s="895" t="n">
        <f aca="false">L274/L$6*100000</f>
        <v>0</v>
      </c>
      <c r="M162" s="895" t="n">
        <f aca="false">M274/M$6*100000</f>
        <v>0</v>
      </c>
      <c r="N162" s="895" t="n">
        <f aca="false">N274/N$6*100000</f>
        <v>0</v>
      </c>
      <c r="O162" s="895" t="n">
        <f aca="false">O274/O$6*100000</f>
        <v>0</v>
      </c>
      <c r="P162" s="895" t="n">
        <f aca="false">P274/P$6*100000</f>
        <v>0</v>
      </c>
      <c r="Q162" s="895" t="n">
        <f aca="false">Q274/Q$6*100000</f>
        <v>0</v>
      </c>
      <c r="R162" s="895" t="n">
        <f aca="false">R274/R$6*100000</f>
        <v>16.7084377610693</v>
      </c>
      <c r="S162" s="895" t="n">
        <f aca="false">S274/S$6*100000</f>
        <v>14.4175317185698</v>
      </c>
      <c r="T162" s="895" t="n">
        <f aca="false">T274/T$6*100000</f>
        <v>18.0733779143322</v>
      </c>
      <c r="U162" s="895" t="n">
        <f aca="false">U274/U$6*100000</f>
        <v>24.6913580246914</v>
      </c>
      <c r="V162" s="895" t="n">
        <f aca="false">V274/V$6*100000</f>
        <v>0</v>
      </c>
      <c r="W162" s="895" t="n">
        <f aca="false">AA274/AA$6*100000</f>
        <v>150.319428786171</v>
      </c>
      <c r="X162" s="537"/>
      <c r="Y162" s="537"/>
      <c r="Z162" s="537"/>
      <c r="AA162" s="537"/>
    </row>
    <row r="163" s="108" customFormat="true" ht="15" hidden="false" customHeight="false" outlineLevel="0" collapsed="false">
      <c r="A163" s="880"/>
      <c r="B163" s="884"/>
      <c r="C163" s="884"/>
      <c r="D163" s="885" t="s">
        <v>476</v>
      </c>
      <c r="E163" s="894" t="n">
        <f aca="false">E275/E$7*100000</f>
        <v>6.75544446602434</v>
      </c>
      <c r="F163" s="895" t="n">
        <f aca="false">F275/F$7*100000</f>
        <v>0</v>
      </c>
      <c r="G163" s="895" t="n">
        <f aca="false">G275/G$7*100000</f>
        <v>0</v>
      </c>
      <c r="H163" s="895" t="n">
        <f aca="false">H275/H$7*100000</f>
        <v>0</v>
      </c>
      <c r="I163" s="895" t="n">
        <f aca="false">I275/I$7*100000</f>
        <v>0</v>
      </c>
      <c r="J163" s="895" t="n">
        <f aca="false">J275/J$7*100000</f>
        <v>0</v>
      </c>
      <c r="K163" s="895" t="n">
        <f aca="false">K275/K$7*100000</f>
        <v>0</v>
      </c>
      <c r="L163" s="895" t="n">
        <f aca="false">L275/L$7*100000</f>
        <v>0</v>
      </c>
      <c r="M163" s="895" t="n">
        <f aca="false">M275/M$7*100000</f>
        <v>0</v>
      </c>
      <c r="N163" s="895" t="n">
        <f aca="false">N275/N$7*100000</f>
        <v>0</v>
      </c>
      <c r="O163" s="895" t="n">
        <f aca="false">O275/O$7*100000</f>
        <v>0</v>
      </c>
      <c r="P163" s="895" t="n">
        <f aca="false">P275/P$7*100000</f>
        <v>0</v>
      </c>
      <c r="Q163" s="895" t="n">
        <f aca="false">Q275/Q$7*100000</f>
        <v>0</v>
      </c>
      <c r="R163" s="895" t="n">
        <f aca="false">R275/R$7*100000</f>
        <v>0</v>
      </c>
      <c r="S163" s="895" t="n">
        <f aca="false">S275/S$7*100000</f>
        <v>0</v>
      </c>
      <c r="T163" s="895" t="n">
        <f aca="false">T275/T$7*100000</f>
        <v>14.2633005277421</v>
      </c>
      <c r="U163" s="895" t="n">
        <f aca="false">U275/U$7*100000</f>
        <v>16.9176112332939</v>
      </c>
      <c r="V163" s="895" t="n">
        <f aca="false">V275/V$7*100000</f>
        <v>19.3836014731537</v>
      </c>
      <c r="W163" s="895" t="n">
        <f aca="false">AA275/AA$7*100000</f>
        <v>82.2097994080895</v>
      </c>
      <c r="X163" s="537"/>
      <c r="Y163" s="537"/>
      <c r="Z163" s="537"/>
      <c r="AA163" s="537"/>
    </row>
    <row r="164" s="108" customFormat="true" ht="13.5" hidden="false" customHeight="true" outlineLevel="0" collapsed="false">
      <c r="A164" s="880" t="s">
        <v>444</v>
      </c>
      <c r="B164" s="884" t="s">
        <v>371</v>
      </c>
      <c r="C164" s="884"/>
      <c r="D164" s="885" t="s">
        <v>7</v>
      </c>
      <c r="E164" s="894" t="n">
        <f aca="false">E276/E$5*100000</f>
        <v>3.17155388016963</v>
      </c>
      <c r="F164" s="895" t="n">
        <f aca="false">F276/F$5*100000</f>
        <v>0</v>
      </c>
      <c r="G164" s="895" t="n">
        <f aca="false">G276/G$5*100000</f>
        <v>0</v>
      </c>
      <c r="H164" s="895" t="n">
        <f aca="false">H276/H$5*100000</f>
        <v>0</v>
      </c>
      <c r="I164" s="895" t="n">
        <f aca="false">I276/I$5*100000</f>
        <v>0</v>
      </c>
      <c r="J164" s="895" t="n">
        <f aca="false">J276/J$5*100000</f>
        <v>0</v>
      </c>
      <c r="K164" s="895" t="n">
        <f aca="false">K276/K$5*100000</f>
        <v>0</v>
      </c>
      <c r="L164" s="895" t="n">
        <f aca="false">L276/L$5*100000</f>
        <v>0</v>
      </c>
      <c r="M164" s="895" t="n">
        <f aca="false">M276/M$5*100000</f>
        <v>0</v>
      </c>
      <c r="N164" s="895" t="n">
        <f aca="false">N276/N$5*100000</f>
        <v>0</v>
      </c>
      <c r="O164" s="895" t="n">
        <f aca="false">O276/O$5*100000</f>
        <v>0</v>
      </c>
      <c r="P164" s="895" t="n">
        <f aca="false">P276/P$5*100000</f>
        <v>0</v>
      </c>
      <c r="Q164" s="895" t="n">
        <f aca="false">Q276/Q$5*100000</f>
        <v>0</v>
      </c>
      <c r="R164" s="895" t="n">
        <f aca="false">R276/R$5*100000</f>
        <v>0</v>
      </c>
      <c r="S164" s="895" t="n">
        <f aca="false">S276/S$5*100000</f>
        <v>0</v>
      </c>
      <c r="T164" s="895" t="n">
        <f aca="false">T276/T$5*100000</f>
        <v>0</v>
      </c>
      <c r="U164" s="895" t="n">
        <f aca="false">U276/U$5*100000</f>
        <v>0</v>
      </c>
      <c r="V164" s="895" t="n">
        <f aca="false">V276/V$5*100000</f>
        <v>36.0620266858998</v>
      </c>
      <c r="W164" s="895" t="n">
        <f aca="false">AA276/AA$5*100000</f>
        <v>45.7508864234245</v>
      </c>
      <c r="X164" s="537"/>
      <c r="Y164" s="537"/>
      <c r="Z164" s="537"/>
      <c r="AA164" s="537"/>
    </row>
    <row r="165" s="108" customFormat="true" ht="13.5" hidden="false" customHeight="true" outlineLevel="0" collapsed="false">
      <c r="A165" s="880"/>
      <c r="B165" s="884"/>
      <c r="C165" s="884"/>
      <c r="D165" s="885" t="s">
        <v>475</v>
      </c>
      <c r="E165" s="894" t="n">
        <f aca="false">E277/E$6*100000</f>
        <v>2.93286668165687</v>
      </c>
      <c r="F165" s="895" t="n">
        <f aca="false">F277/F$6*100000</f>
        <v>0</v>
      </c>
      <c r="G165" s="895" t="n">
        <f aca="false">G277/G$6*100000</f>
        <v>0</v>
      </c>
      <c r="H165" s="895" t="n">
        <f aca="false">H277/H$6*100000</f>
        <v>0</v>
      </c>
      <c r="I165" s="895" t="n">
        <f aca="false">I277/I$6*100000</f>
        <v>0</v>
      </c>
      <c r="J165" s="895" t="n">
        <f aca="false">J277/J$6*100000</f>
        <v>0</v>
      </c>
      <c r="K165" s="895" t="n">
        <f aca="false">K277/K$6*100000</f>
        <v>0</v>
      </c>
      <c r="L165" s="895" t="n">
        <f aca="false">L277/L$6*100000</f>
        <v>0</v>
      </c>
      <c r="M165" s="895" t="n">
        <f aca="false">M277/M$6*100000</f>
        <v>0</v>
      </c>
      <c r="N165" s="895" t="n">
        <f aca="false">N277/N$6*100000</f>
        <v>0</v>
      </c>
      <c r="O165" s="895" t="n">
        <f aca="false">O277/O$6*100000</f>
        <v>0</v>
      </c>
      <c r="P165" s="895" t="n">
        <f aca="false">P277/P$6*100000</f>
        <v>0</v>
      </c>
      <c r="Q165" s="895" t="n">
        <f aca="false">Q277/Q$6*100000</f>
        <v>0</v>
      </c>
      <c r="R165" s="895" t="n">
        <f aca="false">R277/R$6*100000</f>
        <v>0</v>
      </c>
      <c r="S165" s="895" t="n">
        <f aca="false">S277/S$6*100000</f>
        <v>0</v>
      </c>
      <c r="T165" s="895" t="n">
        <f aca="false">T277/T$6*100000</f>
        <v>0</v>
      </c>
      <c r="U165" s="895" t="n">
        <f aca="false">U277/U$6*100000</f>
        <v>0</v>
      </c>
      <c r="V165" s="895" t="n">
        <f aca="false">V277/V$6*100000</f>
        <v>63.2911392405063</v>
      </c>
      <c r="W165" s="895" t="n">
        <f aca="false">AA277/AA$6*100000</f>
        <v>37.5798571965427</v>
      </c>
      <c r="X165" s="537"/>
      <c r="Y165" s="537"/>
      <c r="Z165" s="537"/>
      <c r="AA165" s="537"/>
    </row>
    <row r="166" s="108" customFormat="true" ht="15" hidden="false" customHeight="false" outlineLevel="0" collapsed="false">
      <c r="A166" s="880"/>
      <c r="B166" s="884"/>
      <c r="C166" s="884"/>
      <c r="D166" s="885" t="s">
        <v>476</v>
      </c>
      <c r="E166" s="894" t="n">
        <f aca="false">E278/E$7*100000</f>
        <v>3.37772223301217</v>
      </c>
      <c r="F166" s="895" t="n">
        <f aca="false">F278/F$7*100000</f>
        <v>0</v>
      </c>
      <c r="G166" s="895" t="n">
        <f aca="false">G278/G$7*100000</f>
        <v>0</v>
      </c>
      <c r="H166" s="895" t="n">
        <f aca="false">H278/H$7*100000</f>
        <v>0</v>
      </c>
      <c r="I166" s="895" t="n">
        <f aca="false">I278/I$7*100000</f>
        <v>0</v>
      </c>
      <c r="J166" s="895" t="n">
        <f aca="false">J278/J$7*100000</f>
        <v>0</v>
      </c>
      <c r="K166" s="895" t="n">
        <f aca="false">K278/K$7*100000</f>
        <v>0</v>
      </c>
      <c r="L166" s="895" t="n">
        <f aca="false">L278/L$7*100000</f>
        <v>0</v>
      </c>
      <c r="M166" s="895" t="n">
        <f aca="false">M278/M$7*100000</f>
        <v>0</v>
      </c>
      <c r="N166" s="895" t="n">
        <f aca="false">N278/N$7*100000</f>
        <v>0</v>
      </c>
      <c r="O166" s="895" t="n">
        <f aca="false">O278/O$7*100000</f>
        <v>0</v>
      </c>
      <c r="P166" s="895" t="n">
        <f aca="false">P278/P$7*100000</f>
        <v>0</v>
      </c>
      <c r="Q166" s="895" t="n">
        <f aca="false">Q278/Q$7*100000</f>
        <v>0</v>
      </c>
      <c r="R166" s="895" t="n">
        <f aca="false">R278/R$7*100000</f>
        <v>0</v>
      </c>
      <c r="S166" s="895" t="n">
        <f aca="false">S278/S$7*100000</f>
        <v>0</v>
      </c>
      <c r="T166" s="895" t="n">
        <f aca="false">T278/T$7*100000</f>
        <v>0</v>
      </c>
      <c r="U166" s="895" t="n">
        <f aca="false">U278/U$7*100000</f>
        <v>0</v>
      </c>
      <c r="V166" s="895" t="n">
        <f aca="false">V278/V$7*100000</f>
        <v>19.3836014731537</v>
      </c>
      <c r="W166" s="895" t="n">
        <f aca="false">AA278/AA$7*100000</f>
        <v>49.3258796448537</v>
      </c>
      <c r="X166" s="537"/>
      <c r="Y166" s="537"/>
      <c r="Z166" s="537"/>
      <c r="AA166" s="537"/>
    </row>
    <row r="167" s="108" customFormat="true" ht="13.5" hidden="false" customHeight="true" outlineLevel="0" collapsed="false">
      <c r="A167" s="880" t="s">
        <v>445</v>
      </c>
      <c r="B167" s="884" t="s">
        <v>446</v>
      </c>
      <c r="C167" s="884"/>
      <c r="D167" s="885" t="s">
        <v>7</v>
      </c>
      <c r="E167" s="894" t="n">
        <f aca="false">E279/E$5*100000</f>
        <v>122.3313639494</v>
      </c>
      <c r="F167" s="895" t="n">
        <f aca="false">F279/F$5*100000</f>
        <v>0</v>
      </c>
      <c r="G167" s="895" t="n">
        <f aca="false">G279/G$5*100000</f>
        <v>0</v>
      </c>
      <c r="H167" s="895" t="n">
        <f aca="false">H279/H$5*100000</f>
        <v>0</v>
      </c>
      <c r="I167" s="895" t="n">
        <f aca="false">I279/I$5*100000</f>
        <v>0</v>
      </c>
      <c r="J167" s="895" t="n">
        <f aca="false">J279/J$5*100000</f>
        <v>0</v>
      </c>
      <c r="K167" s="895" t="n">
        <f aca="false">K279/K$5*100000</f>
        <v>0</v>
      </c>
      <c r="L167" s="895" t="n">
        <f aca="false">L279/L$5*100000</f>
        <v>0</v>
      </c>
      <c r="M167" s="895" t="n">
        <f aca="false">M279/M$5*100000</f>
        <v>0</v>
      </c>
      <c r="N167" s="895" t="n">
        <f aca="false">N279/N$5*100000</f>
        <v>11.6380564445738</v>
      </c>
      <c r="O167" s="895" t="n">
        <f aca="false">O279/O$5*100000</f>
        <v>5.61009817671809</v>
      </c>
      <c r="P167" s="895" t="n">
        <f aca="false">P279/P$5*100000</f>
        <v>12.970168612192</v>
      </c>
      <c r="Q167" s="895" t="n">
        <f aca="false">Q279/Q$5*100000</f>
        <v>28.7707688987988</v>
      </c>
      <c r="R167" s="895" t="n">
        <f aca="false">R279/R$5*100000</f>
        <v>63.0964587112548</v>
      </c>
      <c r="S167" s="895" t="n">
        <f aca="false">S279/S$5*100000</f>
        <v>78.2574670666493</v>
      </c>
      <c r="T167" s="895" t="n">
        <f aca="false">T279/T$5*100000</f>
        <v>175.382653061225</v>
      </c>
      <c r="U167" s="895" t="n">
        <f aca="false">U279/U$5*100000</f>
        <v>271.057122778838</v>
      </c>
      <c r="V167" s="895" t="n">
        <f aca="false">V279/V$5*100000</f>
        <v>420.72364466883</v>
      </c>
      <c r="W167" s="895" t="n">
        <f aca="false">AA279/AA$5*100000</f>
        <v>1795.72229211941</v>
      </c>
      <c r="X167" s="537"/>
      <c r="Y167" s="537"/>
      <c r="Z167" s="537"/>
      <c r="AA167" s="537"/>
    </row>
    <row r="168" s="108" customFormat="true" ht="13.5" hidden="false" customHeight="true" outlineLevel="0" collapsed="false">
      <c r="A168" s="880"/>
      <c r="B168" s="884"/>
      <c r="C168" s="884"/>
      <c r="D168" s="885" t="s">
        <v>475</v>
      </c>
      <c r="E168" s="894" t="n">
        <f aca="false">E280/E$6*100000</f>
        <v>125.135645084027</v>
      </c>
      <c r="F168" s="895" t="n">
        <f aca="false">F280/F$6*100000</f>
        <v>0</v>
      </c>
      <c r="G168" s="895" t="n">
        <f aca="false">G280/G$6*100000</f>
        <v>0</v>
      </c>
      <c r="H168" s="895" t="n">
        <f aca="false">H280/H$6*100000</f>
        <v>0</v>
      </c>
      <c r="I168" s="895" t="n">
        <f aca="false">I280/I$6*100000</f>
        <v>0</v>
      </c>
      <c r="J168" s="895" t="n">
        <f aca="false">J280/J$6*100000</f>
        <v>0</v>
      </c>
      <c r="K168" s="895" t="n">
        <f aca="false">K280/K$6*100000</f>
        <v>0</v>
      </c>
      <c r="L168" s="895" t="n">
        <f aca="false">L280/L$6*100000</f>
        <v>0</v>
      </c>
      <c r="M168" s="895" t="n">
        <f aca="false">M280/M$6*100000</f>
        <v>0</v>
      </c>
      <c r="N168" s="895" t="n">
        <f aca="false">N280/N$6*100000</f>
        <v>24.0153698366955</v>
      </c>
      <c r="O168" s="895" t="n">
        <f aca="false">O280/O$6*100000</f>
        <v>11.5540150202195</v>
      </c>
      <c r="P168" s="895" t="n">
        <f aca="false">P280/P$6*100000</f>
        <v>27.6319425255595</v>
      </c>
      <c r="Q168" s="895" t="n">
        <f aca="false">Q280/Q$6*100000</f>
        <v>62.0732464307883</v>
      </c>
      <c r="R168" s="895" t="n">
        <f aca="false">R280/R$6*100000</f>
        <v>116.959064327485</v>
      </c>
      <c r="S168" s="895" t="n">
        <f aca="false">S280/S$6*100000</f>
        <v>86.5051903114187</v>
      </c>
      <c r="T168" s="895" t="n">
        <f aca="false">T280/T$6*100000</f>
        <v>289.174046629315</v>
      </c>
      <c r="U168" s="895" t="n">
        <f aca="false">U280/U$6*100000</f>
        <v>419.753086419753</v>
      </c>
      <c r="V168" s="895" t="n">
        <f aca="false">V280/V$6*100000</f>
        <v>632.911392405063</v>
      </c>
      <c r="W168" s="895" t="n">
        <f aca="false">AA280/AA$6*100000</f>
        <v>1991.73243141676</v>
      </c>
      <c r="X168" s="537"/>
      <c r="Y168" s="537"/>
      <c r="Z168" s="537"/>
      <c r="AA168" s="537"/>
    </row>
    <row r="169" s="108" customFormat="true" ht="15" hidden="false" customHeight="false" outlineLevel="0" collapsed="false">
      <c r="A169" s="880"/>
      <c r="B169" s="884"/>
      <c r="C169" s="884"/>
      <c r="D169" s="885" t="s">
        <v>476</v>
      </c>
      <c r="E169" s="894" t="n">
        <f aca="false">E281/E$7*100000</f>
        <v>119.909139271932</v>
      </c>
      <c r="F169" s="895" t="n">
        <f aca="false">F281/F$7*100000</f>
        <v>0</v>
      </c>
      <c r="G169" s="895" t="n">
        <f aca="false">G281/G$7*100000</f>
        <v>0</v>
      </c>
      <c r="H169" s="895" t="n">
        <f aca="false">H281/H$7*100000</f>
        <v>0</v>
      </c>
      <c r="I169" s="895" t="n">
        <f aca="false">I281/I$7*100000</f>
        <v>0</v>
      </c>
      <c r="J169" s="895" t="n">
        <f aca="false">J281/J$7*100000</f>
        <v>0</v>
      </c>
      <c r="K169" s="895" t="n">
        <f aca="false">K281/K$7*100000</f>
        <v>0</v>
      </c>
      <c r="L169" s="895" t="n">
        <f aca="false">L281/L$7*100000</f>
        <v>0</v>
      </c>
      <c r="M169" s="895" t="n">
        <f aca="false">M281/M$7*100000</f>
        <v>0</v>
      </c>
      <c r="N169" s="895" t="n">
        <f aca="false">N281/N$7*100000</f>
        <v>0</v>
      </c>
      <c r="O169" s="895" t="n">
        <f aca="false">O281/O$7*100000</f>
        <v>0</v>
      </c>
      <c r="P169" s="895" t="n">
        <f aca="false">P281/P$7*100000</f>
        <v>0</v>
      </c>
      <c r="Q169" s="895" t="n">
        <f aca="false">Q281/Q$7*100000</f>
        <v>0</v>
      </c>
      <c r="R169" s="895" t="n">
        <f aca="false">R281/R$7*100000</f>
        <v>14.9387511204063</v>
      </c>
      <c r="S169" s="895" t="n">
        <f aca="false">S281/S$7*100000</f>
        <v>71.4455822814956</v>
      </c>
      <c r="T169" s="895" t="n">
        <f aca="false">T281/T$7*100000</f>
        <v>85.5798031664527</v>
      </c>
      <c r="U169" s="895" t="n">
        <f aca="false">U281/U$7*100000</f>
        <v>169.176112332939</v>
      </c>
      <c r="V169" s="895" t="n">
        <f aca="false">V281/V$7*100000</f>
        <v>290.754022097306</v>
      </c>
      <c r="W169" s="895" t="n">
        <f aca="false">AA281/AA$7*100000</f>
        <v>1709.96382768826</v>
      </c>
      <c r="X169" s="537"/>
      <c r="Y169" s="537"/>
      <c r="Z169" s="537"/>
      <c r="AA169" s="537"/>
    </row>
    <row r="170" s="108" customFormat="true" ht="13.5" hidden="false" customHeight="true" outlineLevel="0" collapsed="false">
      <c r="A170" s="880" t="s">
        <v>447</v>
      </c>
      <c r="B170" s="880" t="s">
        <v>477</v>
      </c>
      <c r="C170" s="884" t="s">
        <v>374</v>
      </c>
      <c r="D170" s="885" t="s">
        <v>7</v>
      </c>
      <c r="E170" s="894" t="n">
        <f aca="false">E282/E$5*100000</f>
        <v>9.96774076624742</v>
      </c>
      <c r="F170" s="895" t="n">
        <f aca="false">F282/F$5*100000</f>
        <v>0</v>
      </c>
      <c r="G170" s="895" t="n">
        <f aca="false">G282/G$5*100000</f>
        <v>0</v>
      </c>
      <c r="H170" s="895" t="n">
        <f aca="false">H282/H$5*100000</f>
        <v>0</v>
      </c>
      <c r="I170" s="895" t="n">
        <f aca="false">I282/I$5*100000</f>
        <v>0</v>
      </c>
      <c r="J170" s="895" t="n">
        <f aca="false">J282/J$5*100000</f>
        <v>0</v>
      </c>
      <c r="K170" s="895" t="n">
        <f aca="false">K282/K$5*100000</f>
        <v>0</v>
      </c>
      <c r="L170" s="895" t="n">
        <f aca="false">L282/L$5*100000</f>
        <v>0</v>
      </c>
      <c r="M170" s="895" t="n">
        <f aca="false">M282/M$5*100000</f>
        <v>0</v>
      </c>
      <c r="N170" s="895" t="n">
        <f aca="false">N282/N$5*100000</f>
        <v>0</v>
      </c>
      <c r="O170" s="895" t="n">
        <f aca="false">O282/O$5*100000</f>
        <v>0</v>
      </c>
      <c r="P170" s="895" t="n">
        <f aca="false">P282/P$5*100000</f>
        <v>0</v>
      </c>
      <c r="Q170" s="895" t="n">
        <f aca="false">Q282/Q$5*100000</f>
        <v>7.19269222469971</v>
      </c>
      <c r="R170" s="895" t="n">
        <f aca="false">R282/R$5*100000</f>
        <v>7.88705733890685</v>
      </c>
      <c r="S170" s="895" t="n">
        <f aca="false">S282/S$5*100000</f>
        <v>6.52145558888744</v>
      </c>
      <c r="T170" s="895" t="n">
        <f aca="false">T282/T$5*100000</f>
        <v>31.8877551020408</v>
      </c>
      <c r="U170" s="895" t="n">
        <f aca="false">U282/U$5*100000</f>
        <v>30.1174580865375</v>
      </c>
      <c r="V170" s="895" t="n">
        <f aca="false">V282/V$5*100000</f>
        <v>60.1033778098329</v>
      </c>
      <c r="W170" s="895" t="n">
        <f aca="false">AA282/AA$5*100000</f>
        <v>80.0640512409928</v>
      </c>
      <c r="X170" s="537"/>
      <c r="Y170" s="537"/>
      <c r="Z170" s="537"/>
      <c r="AA170" s="537"/>
    </row>
    <row r="171" s="108" customFormat="true" ht="13.5" hidden="false" customHeight="true" outlineLevel="0" collapsed="false">
      <c r="A171" s="880"/>
      <c r="B171" s="880"/>
      <c r="C171" s="880"/>
      <c r="D171" s="885" t="s">
        <v>475</v>
      </c>
      <c r="E171" s="894" t="n">
        <f aca="false">E283/E$6*100000</f>
        <v>13.6867111810654</v>
      </c>
      <c r="F171" s="895" t="n">
        <f aca="false">F283/F$6*100000</f>
        <v>0</v>
      </c>
      <c r="G171" s="895" t="n">
        <f aca="false">G283/G$6*100000</f>
        <v>0</v>
      </c>
      <c r="H171" s="895" t="n">
        <f aca="false">H283/H$6*100000</f>
        <v>0</v>
      </c>
      <c r="I171" s="895" t="n">
        <f aca="false">I283/I$6*100000</f>
        <v>0</v>
      </c>
      <c r="J171" s="895" t="n">
        <f aca="false">J283/J$6*100000</f>
        <v>0</v>
      </c>
      <c r="K171" s="895" t="n">
        <f aca="false">K283/K$6*100000</f>
        <v>0</v>
      </c>
      <c r="L171" s="895" t="n">
        <f aca="false">L283/L$6*100000</f>
        <v>0</v>
      </c>
      <c r="M171" s="895" t="n">
        <f aca="false">M283/M$6*100000</f>
        <v>0</v>
      </c>
      <c r="N171" s="895" t="n">
        <f aca="false">N283/N$6*100000</f>
        <v>0</v>
      </c>
      <c r="O171" s="895" t="n">
        <f aca="false">O283/O$6*100000</f>
        <v>0</v>
      </c>
      <c r="P171" s="895" t="n">
        <f aca="false">P283/P$6*100000</f>
        <v>0</v>
      </c>
      <c r="Q171" s="895" t="n">
        <f aca="false">Q283/Q$6*100000</f>
        <v>15.5183116076971</v>
      </c>
      <c r="R171" s="895" t="n">
        <f aca="false">R283/R$6*100000</f>
        <v>16.7084377610693</v>
      </c>
      <c r="S171" s="895" t="n">
        <f aca="false">S283/S$6*100000</f>
        <v>14.4175317185698</v>
      </c>
      <c r="T171" s="895" t="n">
        <f aca="false">T283/T$6*100000</f>
        <v>72.2935116573288</v>
      </c>
      <c r="U171" s="895" t="n">
        <f aca="false">U283/U$6*100000</f>
        <v>24.6913580246914</v>
      </c>
      <c r="V171" s="895" t="n">
        <f aca="false">V283/V$6*100000</f>
        <v>94.9367088607595</v>
      </c>
      <c r="W171" s="895" t="n">
        <f aca="false">AA283/AA$6*100000</f>
        <v>112.739571589628</v>
      </c>
      <c r="X171" s="537"/>
      <c r="Y171" s="537"/>
      <c r="Z171" s="537"/>
      <c r="AA171" s="537"/>
    </row>
    <row r="172" s="108" customFormat="true" ht="15" hidden="false" customHeight="false" outlineLevel="0" collapsed="false">
      <c r="A172" s="880"/>
      <c r="B172" s="880"/>
      <c r="C172" s="880"/>
      <c r="D172" s="885" t="s">
        <v>476</v>
      </c>
      <c r="E172" s="894" t="n">
        <f aca="false">E284/E$7*100000</f>
        <v>6.75544446602434</v>
      </c>
      <c r="F172" s="895" t="n">
        <f aca="false">F284/F$7*100000</f>
        <v>0</v>
      </c>
      <c r="G172" s="895" t="n">
        <f aca="false">G284/G$7*100000</f>
        <v>0</v>
      </c>
      <c r="H172" s="895" t="n">
        <f aca="false">H284/H$7*100000</f>
        <v>0</v>
      </c>
      <c r="I172" s="895" t="n">
        <f aca="false">I284/I$7*100000</f>
        <v>0</v>
      </c>
      <c r="J172" s="895" t="n">
        <f aca="false">J284/J$7*100000</f>
        <v>0</v>
      </c>
      <c r="K172" s="895" t="n">
        <f aca="false">K284/K$7*100000</f>
        <v>0</v>
      </c>
      <c r="L172" s="895" t="n">
        <f aca="false">L284/L$7*100000</f>
        <v>0</v>
      </c>
      <c r="M172" s="895" t="n">
        <f aca="false">M284/M$7*100000</f>
        <v>0</v>
      </c>
      <c r="N172" s="895" t="n">
        <f aca="false">N284/N$7*100000</f>
        <v>0</v>
      </c>
      <c r="O172" s="895" t="n">
        <f aca="false">O284/O$7*100000</f>
        <v>0</v>
      </c>
      <c r="P172" s="895" t="n">
        <f aca="false">P284/P$7*100000</f>
        <v>0</v>
      </c>
      <c r="Q172" s="895" t="n">
        <f aca="false">Q284/Q$7*100000</f>
        <v>0</v>
      </c>
      <c r="R172" s="895" t="n">
        <f aca="false">R284/R$7*100000</f>
        <v>0</v>
      </c>
      <c r="S172" s="895" t="n">
        <f aca="false">S284/S$7*100000</f>
        <v>0</v>
      </c>
      <c r="T172" s="895" t="n">
        <f aca="false">T284/T$7*100000</f>
        <v>0</v>
      </c>
      <c r="U172" s="895" t="n">
        <f aca="false">U284/U$7*100000</f>
        <v>33.8352224665877</v>
      </c>
      <c r="V172" s="895" t="n">
        <f aca="false">V284/V$7*100000</f>
        <v>38.7672029463074</v>
      </c>
      <c r="W172" s="895" t="n">
        <f aca="false">AA284/AA$7*100000</f>
        <v>65.7678395264716</v>
      </c>
      <c r="X172" s="537"/>
      <c r="Y172" s="537"/>
      <c r="Z172" s="537"/>
      <c r="AA172" s="537"/>
    </row>
    <row r="173" s="108" customFormat="true" ht="13.5" hidden="false" customHeight="true" outlineLevel="0" collapsed="false">
      <c r="A173" s="880" t="s">
        <v>448</v>
      </c>
      <c r="B173" s="884"/>
      <c r="C173" s="889" t="s">
        <v>1073</v>
      </c>
      <c r="D173" s="885" t="s">
        <v>7</v>
      </c>
      <c r="E173" s="894" t="n">
        <f aca="false">E285/E$5*100000</f>
        <v>18.5762441552793</v>
      </c>
      <c r="F173" s="895" t="n">
        <f aca="false">F285/F$5*100000</f>
        <v>0</v>
      </c>
      <c r="G173" s="895" t="n">
        <f aca="false">G285/G$5*100000</f>
        <v>0</v>
      </c>
      <c r="H173" s="895" t="n">
        <f aca="false">H285/H$5*100000</f>
        <v>0</v>
      </c>
      <c r="I173" s="895" t="n">
        <f aca="false">I285/I$5*100000</f>
        <v>0</v>
      </c>
      <c r="J173" s="895" t="n">
        <f aca="false">J285/J$5*100000</f>
        <v>0</v>
      </c>
      <c r="K173" s="895" t="n">
        <f aca="false">K285/K$5*100000</f>
        <v>0</v>
      </c>
      <c r="L173" s="895" t="n">
        <f aca="false">L285/L$5*100000</f>
        <v>0</v>
      </c>
      <c r="M173" s="895" t="n">
        <f aca="false">M285/M$5*100000</f>
        <v>0</v>
      </c>
      <c r="N173" s="895" t="n">
        <f aca="false">N285/N$5*100000</f>
        <v>0</v>
      </c>
      <c r="O173" s="895" t="n">
        <f aca="false">O285/O$5*100000</f>
        <v>5.61009817671809</v>
      </c>
      <c r="P173" s="895" t="n">
        <f aca="false">P285/P$5*100000</f>
        <v>0</v>
      </c>
      <c r="Q173" s="895" t="n">
        <f aca="false">Q285/Q$5*100000</f>
        <v>7.19269222469971</v>
      </c>
      <c r="R173" s="895" t="n">
        <f aca="false">R285/R$5*100000</f>
        <v>7.88705733890685</v>
      </c>
      <c r="S173" s="895" t="n">
        <f aca="false">S285/S$5*100000</f>
        <v>26.0858223555498</v>
      </c>
      <c r="T173" s="895" t="n">
        <f aca="false">T285/T$5*100000</f>
        <v>47.8316326530612</v>
      </c>
      <c r="U173" s="895" t="n">
        <f aca="false">U285/U$5*100000</f>
        <v>80.3132215641</v>
      </c>
      <c r="V173" s="895" t="n">
        <f aca="false">V285/V$5*100000</f>
        <v>60.1033778098329</v>
      </c>
      <c r="W173" s="895" t="n">
        <f aca="false">AA285/AA$5*100000</f>
        <v>171.565824087842</v>
      </c>
      <c r="X173" s="537"/>
      <c r="Y173" s="537"/>
      <c r="Z173" s="537"/>
      <c r="AA173" s="537"/>
    </row>
    <row r="174" s="108" customFormat="true" ht="13.5" hidden="false" customHeight="true" outlineLevel="0" collapsed="false">
      <c r="A174" s="880"/>
      <c r="B174" s="884"/>
      <c r="C174" s="884"/>
      <c r="D174" s="885" t="s">
        <v>475</v>
      </c>
      <c r="E174" s="894" t="n">
        <f aca="false">E286/E$6*100000</f>
        <v>26.3958001349119</v>
      </c>
      <c r="F174" s="895" t="n">
        <f aca="false">F286/F$6*100000</f>
        <v>0</v>
      </c>
      <c r="G174" s="895" t="n">
        <f aca="false">G286/G$6*100000</f>
        <v>0</v>
      </c>
      <c r="H174" s="895" t="n">
        <f aca="false">H286/H$6*100000</f>
        <v>0</v>
      </c>
      <c r="I174" s="895" t="n">
        <f aca="false">I286/I$6*100000</f>
        <v>0</v>
      </c>
      <c r="J174" s="895" t="n">
        <f aca="false">J286/J$6*100000</f>
        <v>0</v>
      </c>
      <c r="K174" s="895" t="n">
        <f aca="false">K286/K$6*100000</f>
        <v>0</v>
      </c>
      <c r="L174" s="895" t="n">
        <f aca="false">L286/L$6*100000</f>
        <v>0</v>
      </c>
      <c r="M174" s="895" t="n">
        <f aca="false">M286/M$6*100000</f>
        <v>0</v>
      </c>
      <c r="N174" s="895" t="n">
        <f aca="false">N286/N$6*100000</f>
        <v>0</v>
      </c>
      <c r="O174" s="895" t="n">
        <f aca="false">O286/O$6*100000</f>
        <v>11.5540150202195</v>
      </c>
      <c r="P174" s="895" t="n">
        <f aca="false">P286/P$6*100000</f>
        <v>0</v>
      </c>
      <c r="Q174" s="895" t="n">
        <f aca="false">Q286/Q$6*100000</f>
        <v>15.5183116076971</v>
      </c>
      <c r="R174" s="895" t="n">
        <f aca="false">R286/R$6*100000</f>
        <v>16.7084377610693</v>
      </c>
      <c r="S174" s="895" t="n">
        <f aca="false">S286/S$6*100000</f>
        <v>28.8350634371396</v>
      </c>
      <c r="T174" s="895" t="n">
        <f aca="false">T286/T$6*100000</f>
        <v>72.2935116573288</v>
      </c>
      <c r="U174" s="895" t="n">
        <f aca="false">U286/U$6*100000</f>
        <v>197.530864197531</v>
      </c>
      <c r="V174" s="895" t="n">
        <f aca="false">V286/V$6*100000</f>
        <v>158.227848101266</v>
      </c>
      <c r="W174" s="895" t="n">
        <f aca="false">AA286/AA$6*100000</f>
        <v>187.899285982713</v>
      </c>
      <c r="X174" s="537"/>
      <c r="Y174" s="537"/>
      <c r="Z174" s="537"/>
      <c r="AA174" s="537"/>
    </row>
    <row r="175" s="108" customFormat="true" ht="15" hidden="false" customHeight="false" outlineLevel="0" collapsed="false">
      <c r="A175" s="880"/>
      <c r="B175" s="884"/>
      <c r="C175" s="884"/>
      <c r="D175" s="885" t="s">
        <v>476</v>
      </c>
      <c r="E175" s="894" t="n">
        <f aca="false">E287/E$7*100000</f>
        <v>11.8220278155426</v>
      </c>
      <c r="F175" s="895" t="n">
        <f aca="false">F287/F$7*100000</f>
        <v>0</v>
      </c>
      <c r="G175" s="895" t="n">
        <f aca="false">G287/G$7*100000</f>
        <v>0</v>
      </c>
      <c r="H175" s="895" t="n">
        <f aca="false">H287/H$7*100000</f>
        <v>0</v>
      </c>
      <c r="I175" s="895" t="n">
        <f aca="false">I287/I$7*100000</f>
        <v>0</v>
      </c>
      <c r="J175" s="895" t="n">
        <f aca="false">J287/J$7*100000</f>
        <v>0</v>
      </c>
      <c r="K175" s="895" t="n">
        <f aca="false">K287/K$7*100000</f>
        <v>0</v>
      </c>
      <c r="L175" s="895" t="n">
        <f aca="false">L287/L$7*100000</f>
        <v>0</v>
      </c>
      <c r="M175" s="895" t="n">
        <f aca="false">M287/M$7*100000</f>
        <v>0</v>
      </c>
      <c r="N175" s="895" t="n">
        <f aca="false">N287/N$7*100000</f>
        <v>0</v>
      </c>
      <c r="O175" s="895" t="n">
        <f aca="false">O287/O$7*100000</f>
        <v>0</v>
      </c>
      <c r="P175" s="895" t="n">
        <f aca="false">P287/P$7*100000</f>
        <v>0</v>
      </c>
      <c r="Q175" s="895" t="n">
        <f aca="false">Q287/Q$7*100000</f>
        <v>0</v>
      </c>
      <c r="R175" s="895" t="n">
        <f aca="false">R287/R$7*100000</f>
        <v>0</v>
      </c>
      <c r="S175" s="895" t="n">
        <f aca="false">S287/S$7*100000</f>
        <v>23.8151940938319</v>
      </c>
      <c r="T175" s="895" t="n">
        <f aca="false">T287/T$7*100000</f>
        <v>28.5266010554842</v>
      </c>
      <c r="U175" s="895" t="n">
        <f aca="false">U287/U$7*100000</f>
        <v>0</v>
      </c>
      <c r="V175" s="895" t="n">
        <f aca="false">V287/V$7*100000</f>
        <v>0</v>
      </c>
      <c r="W175" s="895" t="n">
        <f aca="false">AA287/AA$7*100000</f>
        <v>164.419598816179</v>
      </c>
      <c r="X175" s="537"/>
      <c r="Y175" s="537"/>
      <c r="Z175" s="537"/>
      <c r="AA175" s="537"/>
    </row>
    <row r="176" s="108" customFormat="true" ht="13.5" hidden="false" customHeight="true" outlineLevel="0" collapsed="false">
      <c r="A176" s="880" t="s">
        <v>450</v>
      </c>
      <c r="B176" s="884"/>
      <c r="C176" s="889" t="s">
        <v>1074</v>
      </c>
      <c r="D176" s="885" t="s">
        <v>7</v>
      </c>
      <c r="E176" s="894" t="n">
        <f aca="false">E288/E$5*100000</f>
        <v>18.5762441552793</v>
      </c>
      <c r="F176" s="895" t="n">
        <f aca="false">F288/F$5*100000</f>
        <v>0</v>
      </c>
      <c r="G176" s="895" t="n">
        <f aca="false">G288/G$5*100000</f>
        <v>0</v>
      </c>
      <c r="H176" s="895" t="n">
        <f aca="false">H288/H$5*100000</f>
        <v>0</v>
      </c>
      <c r="I176" s="895" t="n">
        <f aca="false">I288/I$5*100000</f>
        <v>0</v>
      </c>
      <c r="J176" s="895" t="n">
        <f aca="false">J288/J$5*100000</f>
        <v>0</v>
      </c>
      <c r="K176" s="895" t="n">
        <f aca="false">K288/K$5*100000</f>
        <v>0</v>
      </c>
      <c r="L176" s="895" t="n">
        <f aca="false">L288/L$5*100000</f>
        <v>0</v>
      </c>
      <c r="M176" s="895" t="n">
        <f aca="false">M288/M$5*100000</f>
        <v>0</v>
      </c>
      <c r="N176" s="895" t="n">
        <f aca="false">N288/N$5*100000</f>
        <v>5.81902822228688</v>
      </c>
      <c r="O176" s="895" t="n">
        <f aca="false">O288/O$5*100000</f>
        <v>0</v>
      </c>
      <c r="P176" s="895" t="n">
        <f aca="false">P288/P$5*100000</f>
        <v>0</v>
      </c>
      <c r="Q176" s="895" t="n">
        <f aca="false">Q288/Q$5*100000</f>
        <v>7.19269222469971</v>
      </c>
      <c r="R176" s="895" t="n">
        <f aca="false">R288/R$5*100000</f>
        <v>15.7741146778137</v>
      </c>
      <c r="S176" s="895" t="n">
        <f aca="false">S288/S$5*100000</f>
        <v>6.52145558888744</v>
      </c>
      <c r="T176" s="895" t="n">
        <f aca="false">T288/T$5*100000</f>
        <v>39.859693877551</v>
      </c>
      <c r="U176" s="895" t="n">
        <f aca="false">U288/U$5*100000</f>
        <v>60.234916173075</v>
      </c>
      <c r="V176" s="895" t="n">
        <f aca="false">V288/V$5*100000</f>
        <v>60.1033778098329</v>
      </c>
      <c r="W176" s="895" t="n">
        <f aca="false">AA288/AA$5*100000</f>
        <v>228.754432117122</v>
      </c>
      <c r="X176" s="537"/>
      <c r="Y176" s="537"/>
      <c r="Z176" s="537"/>
      <c r="AA176" s="537"/>
    </row>
    <row r="177" s="108" customFormat="true" ht="13.5" hidden="false" customHeight="true" outlineLevel="0" collapsed="false">
      <c r="A177" s="880"/>
      <c r="B177" s="884"/>
      <c r="C177" s="884"/>
      <c r="D177" s="885" t="s">
        <v>475</v>
      </c>
      <c r="E177" s="894" t="n">
        <f aca="false">E289/E$6*100000</f>
        <v>18.5748223171602</v>
      </c>
      <c r="F177" s="895" t="n">
        <f aca="false">F289/F$6*100000</f>
        <v>0</v>
      </c>
      <c r="G177" s="895" t="n">
        <f aca="false">G289/G$6*100000</f>
        <v>0</v>
      </c>
      <c r="H177" s="895" t="n">
        <f aca="false">H289/H$6*100000</f>
        <v>0</v>
      </c>
      <c r="I177" s="895" t="n">
        <f aca="false">I289/I$6*100000</f>
        <v>0</v>
      </c>
      <c r="J177" s="895" t="n">
        <f aca="false">J289/J$6*100000</f>
        <v>0</v>
      </c>
      <c r="K177" s="895" t="n">
        <f aca="false">K289/K$6*100000</f>
        <v>0</v>
      </c>
      <c r="L177" s="895" t="n">
        <f aca="false">L289/L$6*100000</f>
        <v>0</v>
      </c>
      <c r="M177" s="895" t="n">
        <f aca="false">M289/M$6*100000</f>
        <v>0</v>
      </c>
      <c r="N177" s="895" t="n">
        <f aca="false">N289/N$6*100000</f>
        <v>12.0076849183477</v>
      </c>
      <c r="O177" s="895" t="n">
        <f aca="false">O289/O$6*100000</f>
        <v>0</v>
      </c>
      <c r="P177" s="895" t="n">
        <f aca="false">P289/P$6*100000</f>
        <v>0</v>
      </c>
      <c r="Q177" s="895" t="n">
        <f aca="false">Q289/Q$6*100000</f>
        <v>15.5183116076971</v>
      </c>
      <c r="R177" s="895" t="n">
        <f aca="false">R289/R$6*100000</f>
        <v>33.4168755221387</v>
      </c>
      <c r="S177" s="895" t="n">
        <f aca="false">S289/S$6*100000</f>
        <v>0</v>
      </c>
      <c r="T177" s="895" t="n">
        <f aca="false">T289/T$6*100000</f>
        <v>72.2935116573288</v>
      </c>
      <c r="U177" s="895" t="n">
        <f aca="false">U289/U$6*100000</f>
        <v>74.0740740740741</v>
      </c>
      <c r="V177" s="895" t="n">
        <f aca="false">V289/V$6*100000</f>
        <v>31.6455696202532</v>
      </c>
      <c r="W177" s="895" t="n">
        <f aca="false">AA289/AA$6*100000</f>
        <v>263.059000375799</v>
      </c>
      <c r="X177" s="537"/>
      <c r="Y177" s="537"/>
      <c r="Z177" s="537"/>
      <c r="AA177" s="537"/>
    </row>
    <row r="178" s="108" customFormat="true" ht="15" hidden="false" customHeight="false" outlineLevel="0" collapsed="false">
      <c r="A178" s="880"/>
      <c r="B178" s="884"/>
      <c r="C178" s="884"/>
      <c r="D178" s="885" t="s">
        <v>476</v>
      </c>
      <c r="E178" s="894" t="n">
        <f aca="false">E290/E$7*100000</f>
        <v>18.5774722815669</v>
      </c>
      <c r="F178" s="895" t="n">
        <f aca="false">F290/F$7*100000</f>
        <v>0</v>
      </c>
      <c r="G178" s="895" t="n">
        <f aca="false">G290/G$7*100000</f>
        <v>0</v>
      </c>
      <c r="H178" s="895" t="n">
        <f aca="false">H290/H$7*100000</f>
        <v>0</v>
      </c>
      <c r="I178" s="895" t="n">
        <f aca="false">I290/I$7*100000</f>
        <v>0</v>
      </c>
      <c r="J178" s="895" t="n">
        <f aca="false">J290/J$7*100000</f>
        <v>0</v>
      </c>
      <c r="K178" s="895" t="n">
        <f aca="false">K290/K$7*100000</f>
        <v>0</v>
      </c>
      <c r="L178" s="895" t="n">
        <f aca="false">L290/L$7*100000</f>
        <v>0</v>
      </c>
      <c r="M178" s="895" t="n">
        <f aca="false">M290/M$7*100000</f>
        <v>0</v>
      </c>
      <c r="N178" s="895" t="n">
        <f aca="false">N290/N$7*100000</f>
        <v>0</v>
      </c>
      <c r="O178" s="895" t="n">
        <f aca="false">O290/O$7*100000</f>
        <v>0</v>
      </c>
      <c r="P178" s="895" t="n">
        <f aca="false">P290/P$7*100000</f>
        <v>0</v>
      </c>
      <c r="Q178" s="895" t="n">
        <f aca="false">Q290/Q$7*100000</f>
        <v>0</v>
      </c>
      <c r="R178" s="895" t="n">
        <f aca="false">R290/R$7*100000</f>
        <v>0</v>
      </c>
      <c r="S178" s="895" t="n">
        <f aca="false">S290/S$7*100000</f>
        <v>11.9075970469159</v>
      </c>
      <c r="T178" s="895" t="n">
        <f aca="false">T290/T$7*100000</f>
        <v>14.2633005277421</v>
      </c>
      <c r="U178" s="895" t="n">
        <f aca="false">U290/U$7*100000</f>
        <v>50.7528336998816</v>
      </c>
      <c r="V178" s="895" t="n">
        <f aca="false">V290/V$7*100000</f>
        <v>77.5344058926148</v>
      </c>
      <c r="W178" s="895" t="n">
        <f aca="false">AA290/AA$7*100000</f>
        <v>213.745478461033</v>
      </c>
      <c r="X178" s="537"/>
      <c r="Y178" s="537"/>
      <c r="Z178" s="537"/>
      <c r="AA178" s="537"/>
    </row>
    <row r="179" s="108" customFormat="true" ht="13.5" hidden="false" customHeight="true" outlineLevel="0" collapsed="false">
      <c r="A179" s="880" t="s">
        <v>452</v>
      </c>
      <c r="B179" s="884"/>
      <c r="C179" s="884" t="s">
        <v>998</v>
      </c>
      <c r="D179" s="885" t="s">
        <v>7</v>
      </c>
      <c r="E179" s="894" t="n">
        <f aca="false">E291/E$5*100000</f>
        <v>62.0718402261771</v>
      </c>
      <c r="F179" s="895" t="n">
        <f aca="false">F291/F$5*100000</f>
        <v>0</v>
      </c>
      <c r="G179" s="895" t="n">
        <f aca="false">G291/G$5*100000</f>
        <v>0</v>
      </c>
      <c r="H179" s="895" t="n">
        <f aca="false">H291/H$5*100000</f>
        <v>0</v>
      </c>
      <c r="I179" s="895" t="n">
        <f aca="false">I291/I$5*100000</f>
        <v>0</v>
      </c>
      <c r="J179" s="895" t="n">
        <f aca="false">J291/J$5*100000</f>
        <v>0</v>
      </c>
      <c r="K179" s="895" t="n">
        <f aca="false">K291/K$5*100000</f>
        <v>0</v>
      </c>
      <c r="L179" s="895" t="n">
        <f aca="false">L291/L$5*100000</f>
        <v>0</v>
      </c>
      <c r="M179" s="895" t="n">
        <f aca="false">M291/M$5*100000</f>
        <v>0</v>
      </c>
      <c r="N179" s="895" t="n">
        <f aca="false">N291/N$5*100000</f>
        <v>0</v>
      </c>
      <c r="O179" s="895" t="n">
        <f aca="false">O291/O$5*100000</f>
        <v>0</v>
      </c>
      <c r="P179" s="895" t="n">
        <f aca="false">P291/P$5*100000</f>
        <v>12.970168612192</v>
      </c>
      <c r="Q179" s="895" t="n">
        <f aca="false">Q291/Q$5*100000</f>
        <v>7.19269222469971</v>
      </c>
      <c r="R179" s="895" t="n">
        <f aca="false">R291/R$5*100000</f>
        <v>31.5482293556274</v>
      </c>
      <c r="S179" s="895" t="n">
        <f aca="false">S291/S$5*100000</f>
        <v>32.6072779444372</v>
      </c>
      <c r="T179" s="895" t="n">
        <f aca="false">T291/T$5*100000</f>
        <v>47.8316326530612</v>
      </c>
      <c r="U179" s="895" t="n">
        <f aca="false">U291/U$5*100000</f>
        <v>70.2740688685875</v>
      </c>
      <c r="V179" s="895" t="n">
        <f aca="false">V291/V$5*100000</f>
        <v>180.310133429499</v>
      </c>
      <c r="W179" s="895" t="n">
        <f aca="false">AA291/AA$5*100000</f>
        <v>1109.45899576804</v>
      </c>
      <c r="X179" s="537"/>
      <c r="Y179" s="537"/>
      <c r="Z179" s="537"/>
      <c r="AA179" s="537"/>
    </row>
    <row r="180" s="108" customFormat="true" ht="13.5" hidden="false" customHeight="true" outlineLevel="0" collapsed="false">
      <c r="A180" s="880"/>
      <c r="B180" s="884"/>
      <c r="C180" s="884"/>
      <c r="D180" s="885" t="s">
        <v>475</v>
      </c>
      <c r="E180" s="894" t="n">
        <f aca="false">E292/E$6*100000</f>
        <v>49.8587335881669</v>
      </c>
      <c r="F180" s="895" t="n">
        <f aca="false">F292/F$6*100000</f>
        <v>0</v>
      </c>
      <c r="G180" s="895" t="n">
        <f aca="false">G292/G$6*100000</f>
        <v>0</v>
      </c>
      <c r="H180" s="895" t="n">
        <f aca="false">H292/H$6*100000</f>
        <v>0</v>
      </c>
      <c r="I180" s="895" t="n">
        <f aca="false">I292/I$6*100000</f>
        <v>0</v>
      </c>
      <c r="J180" s="895" t="n">
        <f aca="false">J292/J$6*100000</f>
        <v>0</v>
      </c>
      <c r="K180" s="895" t="n">
        <f aca="false">K292/K$6*100000</f>
        <v>0</v>
      </c>
      <c r="L180" s="895" t="n">
        <f aca="false">L292/L$6*100000</f>
        <v>0</v>
      </c>
      <c r="M180" s="895" t="n">
        <f aca="false">M292/M$6*100000</f>
        <v>0</v>
      </c>
      <c r="N180" s="895" t="n">
        <f aca="false">N292/N$6*100000</f>
        <v>0</v>
      </c>
      <c r="O180" s="895" t="n">
        <f aca="false">O292/O$6*100000</f>
        <v>0</v>
      </c>
      <c r="P180" s="895" t="n">
        <f aca="false">P292/P$6*100000</f>
        <v>27.6319425255595</v>
      </c>
      <c r="Q180" s="895" t="n">
        <f aca="false">Q292/Q$6*100000</f>
        <v>15.5183116076971</v>
      </c>
      <c r="R180" s="895" t="n">
        <f aca="false">R292/R$6*100000</f>
        <v>50.125313283208</v>
      </c>
      <c r="S180" s="895" t="n">
        <f aca="false">S292/S$6*100000</f>
        <v>28.8350634371396</v>
      </c>
      <c r="T180" s="895" t="n">
        <f aca="false">T292/T$6*100000</f>
        <v>72.2935116573288</v>
      </c>
      <c r="U180" s="895" t="n">
        <f aca="false">U292/U$6*100000</f>
        <v>98.7654320987654</v>
      </c>
      <c r="V180" s="895" t="n">
        <f aca="false">V292/V$6*100000</f>
        <v>189.873417721519</v>
      </c>
      <c r="W180" s="895" t="n">
        <f aca="false">AA292/AA$6*100000</f>
        <v>1089.81585869974</v>
      </c>
      <c r="X180" s="537"/>
      <c r="Y180" s="537"/>
      <c r="Z180" s="537"/>
      <c r="AA180" s="537"/>
    </row>
    <row r="181" s="108" customFormat="true" ht="15" hidden="false" customHeight="false" outlineLevel="0" collapsed="false">
      <c r="A181" s="880"/>
      <c r="B181" s="884"/>
      <c r="C181" s="884"/>
      <c r="D181" s="885" t="s">
        <v>476</v>
      </c>
      <c r="E181" s="894" t="n">
        <f aca="false">E293/E$7*100000</f>
        <v>72.6210280097616</v>
      </c>
      <c r="F181" s="895" t="n">
        <f aca="false">F293/F$7*100000</f>
        <v>0</v>
      </c>
      <c r="G181" s="895" t="n">
        <f aca="false">G293/G$7*100000</f>
        <v>0</v>
      </c>
      <c r="H181" s="895" t="n">
        <f aca="false">H293/H$7*100000</f>
        <v>0</v>
      </c>
      <c r="I181" s="895" t="n">
        <f aca="false">I293/I$7*100000</f>
        <v>0</v>
      </c>
      <c r="J181" s="895" t="n">
        <f aca="false">J293/J$7*100000</f>
        <v>0</v>
      </c>
      <c r="K181" s="895" t="n">
        <f aca="false">K293/K$7*100000</f>
        <v>0</v>
      </c>
      <c r="L181" s="895" t="n">
        <f aca="false">L293/L$7*100000</f>
        <v>0</v>
      </c>
      <c r="M181" s="895" t="n">
        <f aca="false">M293/M$7*100000</f>
        <v>0</v>
      </c>
      <c r="N181" s="895" t="n">
        <f aca="false">N293/N$7*100000</f>
        <v>0</v>
      </c>
      <c r="O181" s="895" t="n">
        <f aca="false">O293/O$7*100000</f>
        <v>0</v>
      </c>
      <c r="P181" s="895" t="n">
        <f aca="false">P293/P$7*100000</f>
        <v>0</v>
      </c>
      <c r="Q181" s="895" t="n">
        <f aca="false">Q293/Q$7*100000</f>
        <v>0</v>
      </c>
      <c r="R181" s="895" t="n">
        <f aca="false">R293/R$7*100000</f>
        <v>14.9387511204063</v>
      </c>
      <c r="S181" s="895" t="n">
        <f aca="false">S293/S$7*100000</f>
        <v>35.7227911407478</v>
      </c>
      <c r="T181" s="895" t="n">
        <f aca="false">T293/T$7*100000</f>
        <v>28.5266010554842</v>
      </c>
      <c r="U181" s="895" t="n">
        <f aca="false">U293/U$7*100000</f>
        <v>50.7528336998816</v>
      </c>
      <c r="V181" s="895" t="n">
        <f aca="false">V293/V$7*100000</f>
        <v>174.452413258383</v>
      </c>
      <c r="W181" s="895" t="n">
        <f aca="false">AA293/AA$7*100000</f>
        <v>1118.05327195002</v>
      </c>
      <c r="X181" s="537"/>
      <c r="Y181" s="537"/>
      <c r="Z181" s="537"/>
      <c r="AA181" s="537"/>
    </row>
    <row r="182" s="108" customFormat="true" ht="13.5" hidden="false" customHeight="true" outlineLevel="0" collapsed="false">
      <c r="A182" s="880" t="s">
        <v>453</v>
      </c>
      <c r="B182" s="884" t="s">
        <v>151</v>
      </c>
      <c r="C182" s="884"/>
      <c r="D182" s="885" t="s">
        <v>7</v>
      </c>
      <c r="E182" s="894" t="n">
        <f aca="false">E294/E$5*100000</f>
        <v>66.1495523578238</v>
      </c>
      <c r="F182" s="895" t="n">
        <f aca="false">F294/F$5*100000</f>
        <v>0</v>
      </c>
      <c r="G182" s="895" t="n">
        <f aca="false">G294/G$5*100000</f>
        <v>0</v>
      </c>
      <c r="H182" s="895" t="n">
        <f aca="false">H294/H$5*100000</f>
        <v>0</v>
      </c>
      <c r="I182" s="895" t="n">
        <f aca="false">I294/I$5*100000</f>
        <v>0</v>
      </c>
      <c r="J182" s="895" t="n">
        <f aca="false">J294/J$5*100000</f>
        <v>0</v>
      </c>
      <c r="K182" s="895" t="n">
        <f aca="false">K294/K$5*100000</f>
        <v>0</v>
      </c>
      <c r="L182" s="895" t="n">
        <f aca="false">L294/L$5*100000</f>
        <v>0</v>
      </c>
      <c r="M182" s="895" t="n">
        <f aca="false">M294/M$5*100000</f>
        <v>12.9224009821025</v>
      </c>
      <c r="N182" s="895" t="n">
        <f aca="false">N294/N$5*100000</f>
        <v>17.4570846668606</v>
      </c>
      <c r="O182" s="895" t="n">
        <f aca="false">O294/O$5*100000</f>
        <v>11.2201963534362</v>
      </c>
      <c r="P182" s="895" t="n">
        <f aca="false">P294/P$5*100000</f>
        <v>12.970168612192</v>
      </c>
      <c r="Q182" s="895" t="n">
        <f aca="false">Q294/Q$5*100000</f>
        <v>28.7707688987988</v>
      </c>
      <c r="R182" s="895" t="n">
        <f aca="false">R294/R$5*100000</f>
        <v>31.5482293556274</v>
      </c>
      <c r="S182" s="895" t="n">
        <f aca="false">S294/S$5*100000</f>
        <v>45.6501891222121</v>
      </c>
      <c r="T182" s="895" t="n">
        <f aca="false">T294/T$5*100000</f>
        <v>87.6913265306122</v>
      </c>
      <c r="U182" s="895" t="n">
        <f aca="false">U294/U$5*100000</f>
        <v>220.861359301275</v>
      </c>
      <c r="V182" s="895" t="n">
        <f aca="false">V294/V$5*100000</f>
        <v>312.537564611131</v>
      </c>
      <c r="W182" s="895" t="n">
        <f aca="false">AA294/AA$5*100000</f>
        <v>720.576461168935</v>
      </c>
      <c r="X182" s="537"/>
      <c r="Y182" s="537"/>
      <c r="Z182" s="537"/>
      <c r="AA182" s="537"/>
    </row>
    <row r="183" s="108" customFormat="true" ht="13.5" hidden="false" customHeight="true" outlineLevel="0" collapsed="false">
      <c r="A183" s="880"/>
      <c r="B183" s="884"/>
      <c r="C183" s="884"/>
      <c r="D183" s="885" t="s">
        <v>475</v>
      </c>
      <c r="E183" s="894" t="n">
        <f aca="false">E295/E$6*100000</f>
        <v>70.388800359765</v>
      </c>
      <c r="F183" s="895" t="n">
        <f aca="false">F295/F$6*100000</f>
        <v>0</v>
      </c>
      <c r="G183" s="895" t="n">
        <f aca="false">G295/G$6*100000</f>
        <v>0</v>
      </c>
      <c r="H183" s="895" t="n">
        <f aca="false">H295/H$6*100000</f>
        <v>0</v>
      </c>
      <c r="I183" s="895" t="n">
        <f aca="false">I295/I$6*100000</f>
        <v>0</v>
      </c>
      <c r="J183" s="895" t="n">
        <f aca="false">J295/J$6*100000</f>
        <v>0</v>
      </c>
      <c r="K183" s="895" t="n">
        <f aca="false">K295/K$6*100000</f>
        <v>0</v>
      </c>
      <c r="L183" s="895" t="n">
        <f aca="false">L295/L$6*100000</f>
        <v>0</v>
      </c>
      <c r="M183" s="895" t="n">
        <f aca="false">M295/M$6*100000</f>
        <v>13.5703623286742</v>
      </c>
      <c r="N183" s="895" t="n">
        <f aca="false">N295/N$6*100000</f>
        <v>12.0076849183477</v>
      </c>
      <c r="O183" s="895" t="n">
        <f aca="false">O295/O$6*100000</f>
        <v>11.5540150202195</v>
      </c>
      <c r="P183" s="895" t="n">
        <f aca="false">P295/P$6*100000</f>
        <v>27.6319425255595</v>
      </c>
      <c r="Q183" s="895" t="n">
        <f aca="false">Q295/Q$6*100000</f>
        <v>31.0366232153942</v>
      </c>
      <c r="R183" s="895" t="n">
        <f aca="false">R295/R$6*100000</f>
        <v>16.7084377610693</v>
      </c>
      <c r="S183" s="895" t="n">
        <f aca="false">S295/S$6*100000</f>
        <v>43.2525951557093</v>
      </c>
      <c r="T183" s="895" t="n">
        <f aca="false">T295/T$6*100000</f>
        <v>72.2935116573288</v>
      </c>
      <c r="U183" s="895" t="n">
        <f aca="false">U295/U$6*100000</f>
        <v>419.753086419753</v>
      </c>
      <c r="V183" s="895" t="n">
        <f aca="false">V295/V$6*100000</f>
        <v>474.683544303798</v>
      </c>
      <c r="W183" s="895" t="n">
        <f aca="false">AA295/AA$6*100000</f>
        <v>939.496429913566</v>
      </c>
      <c r="X183" s="537"/>
      <c r="Y183" s="537"/>
      <c r="Z183" s="537"/>
      <c r="AA183" s="537"/>
    </row>
    <row r="184" s="108" customFormat="true" ht="15" hidden="false" customHeight="false" outlineLevel="0" collapsed="false">
      <c r="A184" s="880"/>
      <c r="B184" s="884"/>
      <c r="C184" s="884"/>
      <c r="D184" s="885" t="s">
        <v>476</v>
      </c>
      <c r="E184" s="894" t="n">
        <f aca="false">E296/E$7*100000</f>
        <v>62.4878613107251</v>
      </c>
      <c r="F184" s="895" t="n">
        <f aca="false">F296/F$7*100000</f>
        <v>0</v>
      </c>
      <c r="G184" s="895" t="n">
        <f aca="false">G296/G$7*100000</f>
        <v>0</v>
      </c>
      <c r="H184" s="895" t="n">
        <f aca="false">H296/H$7*100000</f>
        <v>0</v>
      </c>
      <c r="I184" s="895" t="n">
        <f aca="false">I296/I$7*100000</f>
        <v>0</v>
      </c>
      <c r="J184" s="895" t="n">
        <f aca="false">J296/J$7*100000</f>
        <v>0</v>
      </c>
      <c r="K184" s="895" t="n">
        <f aca="false">K296/K$7*100000</f>
        <v>0</v>
      </c>
      <c r="L184" s="895" t="n">
        <f aca="false">L296/L$7*100000</f>
        <v>0</v>
      </c>
      <c r="M184" s="895" t="n">
        <f aca="false">M296/M$7*100000</f>
        <v>12.3334977799704</v>
      </c>
      <c r="N184" s="895" t="n">
        <f aca="false">N296/N$7*100000</f>
        <v>22.5810093711189</v>
      </c>
      <c r="O184" s="895" t="n">
        <f aca="false">O296/O$7*100000</f>
        <v>10.9051254089422</v>
      </c>
      <c r="P184" s="895" t="n">
        <f aca="false">P296/P$7*100000</f>
        <v>0</v>
      </c>
      <c r="Q184" s="895" t="n">
        <f aca="false">Q296/Q$7*100000</f>
        <v>26.8132457433972</v>
      </c>
      <c r="R184" s="895" t="n">
        <f aca="false">R296/R$7*100000</f>
        <v>44.816253361219</v>
      </c>
      <c r="S184" s="895" t="n">
        <f aca="false">S296/S$7*100000</f>
        <v>47.6303881876637</v>
      </c>
      <c r="T184" s="895" t="n">
        <f aca="false">T296/T$7*100000</f>
        <v>99.8431036941948</v>
      </c>
      <c r="U184" s="895" t="n">
        <f aca="false">U296/U$7*100000</f>
        <v>84.5880561664693</v>
      </c>
      <c r="V184" s="895" t="n">
        <f aca="false">V296/V$7*100000</f>
        <v>213.219616204691</v>
      </c>
      <c r="W184" s="895" t="n">
        <f aca="false">AA296/AA$7*100000</f>
        <v>624.79447550148</v>
      </c>
      <c r="X184" s="537"/>
      <c r="Y184" s="537"/>
      <c r="Z184" s="537"/>
      <c r="AA184" s="537"/>
    </row>
    <row r="185" s="108" customFormat="true" ht="13.5" hidden="false" customHeight="true" outlineLevel="0" collapsed="false">
      <c r="A185" s="880" t="s">
        <v>454</v>
      </c>
      <c r="B185" s="880" t="s">
        <v>477</v>
      </c>
      <c r="C185" s="884" t="s">
        <v>455</v>
      </c>
      <c r="D185" s="885" t="s">
        <v>7</v>
      </c>
      <c r="E185" s="894" t="n">
        <f aca="false">E297/E$5*100000</f>
        <v>9.96774076624742</v>
      </c>
      <c r="F185" s="895" t="n">
        <f aca="false">F297/F$5*100000</f>
        <v>0</v>
      </c>
      <c r="G185" s="895" t="n">
        <f aca="false">G297/G$5*100000</f>
        <v>0</v>
      </c>
      <c r="H185" s="895" t="n">
        <f aca="false">H297/H$5*100000</f>
        <v>0</v>
      </c>
      <c r="I185" s="895" t="n">
        <f aca="false">I297/I$5*100000</f>
        <v>0</v>
      </c>
      <c r="J185" s="895" t="n">
        <f aca="false">J297/J$5*100000</f>
        <v>0</v>
      </c>
      <c r="K185" s="895" t="n">
        <f aca="false">K297/K$5*100000</f>
        <v>0</v>
      </c>
      <c r="L185" s="895" t="n">
        <f aca="false">L297/L$5*100000</f>
        <v>0</v>
      </c>
      <c r="M185" s="895" t="n">
        <f aca="false">M297/M$5*100000</f>
        <v>0</v>
      </c>
      <c r="N185" s="895" t="n">
        <f aca="false">N297/N$5*100000</f>
        <v>5.81902822228688</v>
      </c>
      <c r="O185" s="895" t="n">
        <f aca="false">O297/O$5*100000</f>
        <v>11.2201963534362</v>
      </c>
      <c r="P185" s="895" t="n">
        <f aca="false">P297/P$5*100000</f>
        <v>6.48508430609598</v>
      </c>
      <c r="Q185" s="895" t="n">
        <f aca="false">Q297/Q$5*100000</f>
        <v>14.3853844493994</v>
      </c>
      <c r="R185" s="895" t="n">
        <f aca="false">R297/R$5*100000</f>
        <v>7.88705733890685</v>
      </c>
      <c r="S185" s="895" t="n">
        <f aca="false">S297/S$5*100000</f>
        <v>19.5643667666623</v>
      </c>
      <c r="T185" s="895" t="n">
        <f aca="false">T297/T$5*100000</f>
        <v>23.9158163265306</v>
      </c>
      <c r="U185" s="895" t="n">
        <f aca="false">U297/U$5*100000</f>
        <v>30.1174580865375</v>
      </c>
      <c r="V185" s="895" t="n">
        <f aca="false">V297/V$5*100000</f>
        <v>24.0413511239332</v>
      </c>
      <c r="W185" s="895" t="n">
        <f aca="false">AA297/AA$5*100000</f>
        <v>45.7508864234245</v>
      </c>
      <c r="X185" s="537"/>
      <c r="Y185" s="537"/>
      <c r="Z185" s="537"/>
      <c r="AA185" s="537"/>
    </row>
    <row r="186" s="108" customFormat="true" ht="13.5" hidden="false" customHeight="true" outlineLevel="0" collapsed="false">
      <c r="A186" s="880"/>
      <c r="B186" s="880"/>
      <c r="C186" s="880"/>
      <c r="D186" s="885" t="s">
        <v>475</v>
      </c>
      <c r="E186" s="894" t="n">
        <f aca="false">E298/E$6*100000</f>
        <v>4.88811113609479</v>
      </c>
      <c r="F186" s="895" t="n">
        <f aca="false">F298/F$6*100000</f>
        <v>0</v>
      </c>
      <c r="G186" s="895" t="n">
        <f aca="false">G298/G$6*100000</f>
        <v>0</v>
      </c>
      <c r="H186" s="895" t="n">
        <f aca="false">H298/H$6*100000</f>
        <v>0</v>
      </c>
      <c r="I186" s="895" t="n">
        <f aca="false">I298/I$6*100000</f>
        <v>0</v>
      </c>
      <c r="J186" s="895" t="n">
        <f aca="false">J298/J$6*100000</f>
        <v>0</v>
      </c>
      <c r="K186" s="895" t="n">
        <f aca="false">K298/K$6*100000</f>
        <v>0</v>
      </c>
      <c r="L186" s="895" t="n">
        <f aca="false">L298/L$6*100000</f>
        <v>0</v>
      </c>
      <c r="M186" s="895" t="n">
        <f aca="false">M298/M$6*100000</f>
        <v>0</v>
      </c>
      <c r="N186" s="895" t="n">
        <f aca="false">N298/N$6*100000</f>
        <v>0</v>
      </c>
      <c r="O186" s="895" t="n">
        <f aca="false">O298/O$6*100000</f>
        <v>11.5540150202195</v>
      </c>
      <c r="P186" s="895" t="n">
        <f aca="false">P298/P$6*100000</f>
        <v>13.8159712627798</v>
      </c>
      <c r="Q186" s="895" t="n">
        <f aca="false">Q298/Q$6*100000</f>
        <v>15.5183116076971</v>
      </c>
      <c r="R186" s="895" t="n">
        <f aca="false">R298/R$6*100000</f>
        <v>0</v>
      </c>
      <c r="S186" s="895" t="n">
        <f aca="false">S298/S$6*100000</f>
        <v>0</v>
      </c>
      <c r="T186" s="895" t="n">
        <f aca="false">T298/T$6*100000</f>
        <v>18.0733779143322</v>
      </c>
      <c r="U186" s="895" t="n">
        <f aca="false">U298/U$6*100000</f>
        <v>24.6913580246914</v>
      </c>
      <c r="V186" s="895" t="n">
        <f aca="false">V298/V$6*100000</f>
        <v>0</v>
      </c>
      <c r="W186" s="895" t="n">
        <f aca="false">AA298/AA$6*100000</f>
        <v>0</v>
      </c>
      <c r="X186" s="537"/>
      <c r="Y186" s="537"/>
      <c r="Z186" s="537"/>
      <c r="AA186" s="537"/>
    </row>
    <row r="187" s="108" customFormat="true" ht="15" hidden="false" customHeight="false" outlineLevel="0" collapsed="false">
      <c r="A187" s="880"/>
      <c r="B187" s="880"/>
      <c r="C187" s="880"/>
      <c r="D187" s="885" t="s">
        <v>476</v>
      </c>
      <c r="E187" s="894" t="n">
        <f aca="false">E299/E$7*100000</f>
        <v>14.3553194903017</v>
      </c>
      <c r="F187" s="895" t="n">
        <f aca="false">F299/F$7*100000</f>
        <v>0</v>
      </c>
      <c r="G187" s="895" t="n">
        <f aca="false">G299/G$7*100000</f>
        <v>0</v>
      </c>
      <c r="H187" s="895" t="n">
        <f aca="false">H299/H$7*100000</f>
        <v>0</v>
      </c>
      <c r="I187" s="895" t="n">
        <f aca="false">I299/I$7*100000</f>
        <v>0</v>
      </c>
      <c r="J187" s="895" t="n">
        <f aca="false">J299/J$7*100000</f>
        <v>0</v>
      </c>
      <c r="K187" s="895" t="n">
        <f aca="false">K299/K$7*100000</f>
        <v>0</v>
      </c>
      <c r="L187" s="895" t="n">
        <f aca="false">L299/L$7*100000</f>
        <v>0</v>
      </c>
      <c r="M187" s="895" t="n">
        <f aca="false">M299/M$7*100000</f>
        <v>0</v>
      </c>
      <c r="N187" s="895" t="n">
        <f aca="false">N299/N$7*100000</f>
        <v>11.2905046855594</v>
      </c>
      <c r="O187" s="895" t="n">
        <f aca="false">O299/O$7*100000</f>
        <v>10.9051254089422</v>
      </c>
      <c r="P187" s="895" t="n">
        <f aca="false">P299/P$7*100000</f>
        <v>0</v>
      </c>
      <c r="Q187" s="895" t="n">
        <f aca="false">Q299/Q$7*100000</f>
        <v>13.4066228716986</v>
      </c>
      <c r="R187" s="895" t="n">
        <f aca="false">R299/R$7*100000</f>
        <v>14.9387511204063</v>
      </c>
      <c r="S187" s="895" t="n">
        <f aca="false">S299/S$7*100000</f>
        <v>35.7227911407478</v>
      </c>
      <c r="T187" s="895" t="n">
        <f aca="false">T299/T$7*100000</f>
        <v>28.5266010554842</v>
      </c>
      <c r="U187" s="895" t="n">
        <f aca="false">U299/U$7*100000</f>
        <v>33.8352224665877</v>
      </c>
      <c r="V187" s="895" t="n">
        <f aca="false">V299/V$7*100000</f>
        <v>38.7672029463074</v>
      </c>
      <c r="W187" s="895" t="n">
        <f aca="false">AA299/AA$7*100000</f>
        <v>65.7678395264716</v>
      </c>
      <c r="X187" s="537"/>
      <c r="Y187" s="537"/>
      <c r="Z187" s="537"/>
      <c r="AA187" s="537"/>
    </row>
    <row r="188" s="108" customFormat="true" ht="13.5" hidden="false" customHeight="true" outlineLevel="0" collapsed="false">
      <c r="A188" s="880" t="s">
        <v>456</v>
      </c>
      <c r="B188" s="884"/>
      <c r="C188" s="884" t="s">
        <v>622</v>
      </c>
      <c r="D188" s="885" t="s">
        <v>7</v>
      </c>
      <c r="E188" s="894" t="n">
        <f aca="false">E300/E$5*100000</f>
        <v>25.8255101670956</v>
      </c>
      <c r="F188" s="895" t="n">
        <f aca="false">F300/F$5*100000</f>
        <v>0</v>
      </c>
      <c r="G188" s="895" t="n">
        <f aca="false">G300/G$5*100000</f>
        <v>0</v>
      </c>
      <c r="H188" s="895" t="n">
        <f aca="false">H300/H$5*100000</f>
        <v>0</v>
      </c>
      <c r="I188" s="895" t="n">
        <f aca="false">I300/I$5*100000</f>
        <v>0</v>
      </c>
      <c r="J188" s="895" t="n">
        <f aca="false">J300/J$5*100000</f>
        <v>0</v>
      </c>
      <c r="K188" s="895" t="n">
        <f aca="false">K300/K$5*100000</f>
        <v>0</v>
      </c>
      <c r="L188" s="895" t="n">
        <f aca="false">L300/L$5*100000</f>
        <v>0</v>
      </c>
      <c r="M188" s="895" t="n">
        <f aca="false">M300/M$5*100000</f>
        <v>12.9224009821025</v>
      </c>
      <c r="N188" s="895" t="n">
        <f aca="false">N300/N$5*100000</f>
        <v>11.6380564445738</v>
      </c>
      <c r="O188" s="895" t="n">
        <f aca="false">O300/O$5*100000</f>
        <v>0</v>
      </c>
      <c r="P188" s="895" t="n">
        <f aca="false">P300/P$5*100000</f>
        <v>6.48508430609598</v>
      </c>
      <c r="Q188" s="895" t="n">
        <f aca="false">Q300/Q$5*100000</f>
        <v>7.19269222469971</v>
      </c>
      <c r="R188" s="895" t="n">
        <f aca="false">R300/R$5*100000</f>
        <v>15.7741146778137</v>
      </c>
      <c r="S188" s="895" t="n">
        <f aca="false">S300/S$5*100000</f>
        <v>13.0429111777749</v>
      </c>
      <c r="T188" s="895" t="n">
        <f aca="false">T300/T$5*100000</f>
        <v>31.8877551020408</v>
      </c>
      <c r="U188" s="895" t="n">
        <f aca="false">U300/U$5*100000</f>
        <v>110.430679650638</v>
      </c>
      <c r="V188" s="895" t="n">
        <f aca="false">V300/V$5*100000</f>
        <v>144.248106743599</v>
      </c>
      <c r="W188" s="895" t="n">
        <f aca="false">AA300/AA$5*100000</f>
        <v>228.754432117122</v>
      </c>
      <c r="X188" s="537"/>
      <c r="Y188" s="537"/>
      <c r="Z188" s="537"/>
      <c r="AA188" s="537"/>
    </row>
    <row r="189" s="108" customFormat="true" ht="13.5" hidden="false" customHeight="true" outlineLevel="0" collapsed="false">
      <c r="A189" s="880"/>
      <c r="B189" s="884"/>
      <c r="C189" s="884"/>
      <c r="D189" s="885" t="s">
        <v>475</v>
      </c>
      <c r="E189" s="894" t="n">
        <f aca="false">E301/E$6*100000</f>
        <v>30.3062890437877</v>
      </c>
      <c r="F189" s="895" t="n">
        <f aca="false">F301/F$6*100000</f>
        <v>0</v>
      </c>
      <c r="G189" s="895" t="n">
        <f aca="false">G301/G$6*100000</f>
        <v>0</v>
      </c>
      <c r="H189" s="895" t="n">
        <f aca="false">H301/H$6*100000</f>
        <v>0</v>
      </c>
      <c r="I189" s="895" t="n">
        <f aca="false">I301/I$6*100000</f>
        <v>0</v>
      </c>
      <c r="J189" s="895" t="n">
        <f aca="false">J301/J$6*100000</f>
        <v>0</v>
      </c>
      <c r="K189" s="895" t="n">
        <f aca="false">K301/K$6*100000</f>
        <v>0</v>
      </c>
      <c r="L189" s="895" t="n">
        <f aca="false">L301/L$6*100000</f>
        <v>0</v>
      </c>
      <c r="M189" s="895" t="n">
        <f aca="false">M301/M$6*100000</f>
        <v>13.5703623286742</v>
      </c>
      <c r="N189" s="895" t="n">
        <f aca="false">N301/N$6*100000</f>
        <v>12.0076849183477</v>
      </c>
      <c r="O189" s="895" t="n">
        <f aca="false">O301/O$6*100000</f>
        <v>0</v>
      </c>
      <c r="P189" s="895" t="n">
        <f aca="false">P301/P$6*100000</f>
        <v>13.8159712627798</v>
      </c>
      <c r="Q189" s="895" t="n">
        <f aca="false">Q301/Q$6*100000</f>
        <v>15.5183116076971</v>
      </c>
      <c r="R189" s="895" t="n">
        <f aca="false">R301/R$6*100000</f>
        <v>0</v>
      </c>
      <c r="S189" s="895" t="n">
        <f aca="false">S301/S$6*100000</f>
        <v>14.4175317185698</v>
      </c>
      <c r="T189" s="895" t="n">
        <f aca="false">T301/T$6*100000</f>
        <v>18.0733779143322</v>
      </c>
      <c r="U189" s="895" t="n">
        <f aca="false">U301/U$6*100000</f>
        <v>222.222222222222</v>
      </c>
      <c r="V189" s="895" t="n">
        <f aca="false">V301/V$6*100000</f>
        <v>253.164556962025</v>
      </c>
      <c r="W189" s="895" t="n">
        <f aca="false">AA301/AA$6*100000</f>
        <v>300.638857572341</v>
      </c>
      <c r="X189" s="537"/>
      <c r="Y189" s="537"/>
      <c r="Z189" s="537"/>
      <c r="AA189" s="537"/>
    </row>
    <row r="190" s="108" customFormat="true" ht="15" hidden="false" customHeight="false" outlineLevel="0" collapsed="false">
      <c r="A190" s="880"/>
      <c r="B190" s="884"/>
      <c r="C190" s="884"/>
      <c r="D190" s="885" t="s">
        <v>476</v>
      </c>
      <c r="E190" s="894" t="n">
        <f aca="false">E302/E$7*100000</f>
        <v>21.9551945145791</v>
      </c>
      <c r="F190" s="895" t="n">
        <f aca="false">F302/F$7*100000</f>
        <v>0</v>
      </c>
      <c r="G190" s="895" t="n">
        <f aca="false">G302/G$7*100000</f>
        <v>0</v>
      </c>
      <c r="H190" s="895" t="n">
        <f aca="false">H302/H$7*100000</f>
        <v>0</v>
      </c>
      <c r="I190" s="895" t="n">
        <f aca="false">I302/I$7*100000</f>
        <v>0</v>
      </c>
      <c r="J190" s="895" t="n">
        <f aca="false">J302/J$7*100000</f>
        <v>0</v>
      </c>
      <c r="K190" s="895" t="n">
        <f aca="false">K302/K$7*100000</f>
        <v>0</v>
      </c>
      <c r="L190" s="895" t="n">
        <f aca="false">L302/L$7*100000</f>
        <v>0</v>
      </c>
      <c r="M190" s="895" t="n">
        <f aca="false">M302/M$7*100000</f>
        <v>12.3334977799704</v>
      </c>
      <c r="N190" s="895" t="n">
        <f aca="false">N302/N$7*100000</f>
        <v>11.2905046855594</v>
      </c>
      <c r="O190" s="895" t="n">
        <f aca="false">O302/O$7*100000</f>
        <v>0</v>
      </c>
      <c r="P190" s="895" t="n">
        <f aca="false">P302/P$7*100000</f>
        <v>0</v>
      </c>
      <c r="Q190" s="895" t="n">
        <f aca="false">Q302/Q$7*100000</f>
        <v>0</v>
      </c>
      <c r="R190" s="895" t="n">
        <f aca="false">R302/R$7*100000</f>
        <v>29.8775022408127</v>
      </c>
      <c r="S190" s="895" t="n">
        <f aca="false">S302/S$7*100000</f>
        <v>11.9075970469159</v>
      </c>
      <c r="T190" s="895" t="n">
        <f aca="false">T302/T$7*100000</f>
        <v>42.7899015832264</v>
      </c>
      <c r="U190" s="895" t="n">
        <f aca="false">U302/U$7*100000</f>
        <v>33.8352224665877</v>
      </c>
      <c r="V190" s="895" t="n">
        <f aca="false">V302/V$7*100000</f>
        <v>77.5344058926148</v>
      </c>
      <c r="W190" s="895" t="n">
        <f aca="false">AA302/AA$7*100000</f>
        <v>197.303518579415</v>
      </c>
      <c r="X190" s="537"/>
      <c r="Y190" s="537"/>
      <c r="Z190" s="537"/>
      <c r="AA190" s="537"/>
    </row>
    <row r="191" s="108" customFormat="true" ht="13.5" hidden="false" customHeight="true" outlineLevel="0" collapsed="false">
      <c r="A191" s="880" t="s">
        <v>458</v>
      </c>
      <c r="B191" s="884"/>
      <c r="C191" s="884" t="s">
        <v>999</v>
      </c>
      <c r="D191" s="885" t="s">
        <v>7</v>
      </c>
      <c r="E191" s="894" t="n">
        <f aca="false">E303/E$5*100000</f>
        <v>29.9032222987423</v>
      </c>
      <c r="F191" s="895" t="n">
        <f aca="false">F303/F$5*100000</f>
        <v>0</v>
      </c>
      <c r="G191" s="895" t="n">
        <f aca="false">G303/G$5*100000</f>
        <v>0</v>
      </c>
      <c r="H191" s="895" t="n">
        <f aca="false">H303/H$5*100000</f>
        <v>0</v>
      </c>
      <c r="I191" s="895" t="n">
        <f aca="false">I303/I$5*100000</f>
        <v>0</v>
      </c>
      <c r="J191" s="895" t="n">
        <f aca="false">J303/J$5*100000</f>
        <v>0</v>
      </c>
      <c r="K191" s="895" t="n">
        <f aca="false">K303/K$5*100000</f>
        <v>0</v>
      </c>
      <c r="L191" s="895" t="n">
        <f aca="false">L303/L$5*100000</f>
        <v>0</v>
      </c>
      <c r="M191" s="895" t="n">
        <f aca="false">M303/M$5*100000</f>
        <v>0</v>
      </c>
      <c r="N191" s="895" t="n">
        <f aca="false">N303/N$5*100000</f>
        <v>0</v>
      </c>
      <c r="O191" s="895" t="n">
        <f aca="false">O303/O$5*100000</f>
        <v>0</v>
      </c>
      <c r="P191" s="895" t="n">
        <f aca="false">P303/P$5*100000</f>
        <v>0</v>
      </c>
      <c r="Q191" s="895" t="n">
        <f aca="false">Q303/Q$5*100000</f>
        <v>7.19269222469971</v>
      </c>
      <c r="R191" s="895" t="n">
        <f aca="false">R303/R$5*100000</f>
        <v>7.88705733890685</v>
      </c>
      <c r="S191" s="895" t="n">
        <f aca="false">S303/S$5*100000</f>
        <v>13.0429111777749</v>
      </c>
      <c r="T191" s="895" t="n">
        <f aca="false">T303/T$5*100000</f>
        <v>23.9158163265306</v>
      </c>
      <c r="U191" s="895" t="n">
        <f aca="false">U303/U$5*100000</f>
        <v>80.3132215641</v>
      </c>
      <c r="V191" s="895" t="n">
        <f aca="false">V303/V$5*100000</f>
        <v>144.248106743599</v>
      </c>
      <c r="W191" s="895" t="n">
        <f aca="false">AA303/AA$5*100000</f>
        <v>446.071142628388</v>
      </c>
      <c r="X191" s="537"/>
      <c r="Y191" s="537"/>
      <c r="Z191" s="537"/>
      <c r="AA191" s="537"/>
    </row>
    <row r="192" s="108" customFormat="true" ht="15" hidden="false" customHeight="false" outlineLevel="0" collapsed="false">
      <c r="A192" s="880"/>
      <c r="B192" s="884"/>
      <c r="C192" s="884"/>
      <c r="D192" s="885" t="s">
        <v>475</v>
      </c>
      <c r="E192" s="894" t="n">
        <f aca="false">E304/E$6*100000</f>
        <v>35.1944001798825</v>
      </c>
      <c r="F192" s="895" t="n">
        <f aca="false">F304/F$6*100000</f>
        <v>0</v>
      </c>
      <c r="G192" s="895" t="n">
        <f aca="false">G304/G$6*100000</f>
        <v>0</v>
      </c>
      <c r="H192" s="895" t="n">
        <f aca="false">H304/H$6*100000</f>
        <v>0</v>
      </c>
      <c r="I192" s="895" t="n">
        <f aca="false">I304/I$6*100000</f>
        <v>0</v>
      </c>
      <c r="J192" s="895" t="n">
        <f aca="false">J304/J$6*100000</f>
        <v>0</v>
      </c>
      <c r="K192" s="895" t="n">
        <f aca="false">K304/K$6*100000</f>
        <v>0</v>
      </c>
      <c r="L192" s="895" t="n">
        <f aca="false">L304/L$6*100000</f>
        <v>0</v>
      </c>
      <c r="M192" s="895" t="n">
        <f aca="false">M304/M$6*100000</f>
        <v>0</v>
      </c>
      <c r="N192" s="895" t="n">
        <f aca="false">N304/N$6*100000</f>
        <v>0</v>
      </c>
      <c r="O192" s="895" t="n">
        <f aca="false">O304/O$6*100000</f>
        <v>0</v>
      </c>
      <c r="P192" s="895" t="n">
        <f aca="false">P304/P$6*100000</f>
        <v>0</v>
      </c>
      <c r="Q192" s="895" t="n">
        <f aca="false">Q304/Q$6*100000</f>
        <v>0</v>
      </c>
      <c r="R192" s="895" t="n">
        <f aca="false">R304/R$6*100000</f>
        <v>16.7084377610693</v>
      </c>
      <c r="S192" s="895" t="n">
        <f aca="false">S304/S$6*100000</f>
        <v>28.8350634371396</v>
      </c>
      <c r="T192" s="895" t="n">
        <f aca="false">T304/T$6*100000</f>
        <v>36.1467558286644</v>
      </c>
      <c r="U192" s="895" t="n">
        <f aca="false">U304/U$6*100000</f>
        <v>172.83950617284</v>
      </c>
      <c r="V192" s="895" t="n">
        <f aca="false">V304/V$6*100000</f>
        <v>221.518987341772</v>
      </c>
      <c r="W192" s="895" t="n">
        <f aca="false">AA304/AA$6*100000</f>
        <v>638.857572341225</v>
      </c>
      <c r="X192" s="537"/>
      <c r="Y192" s="537"/>
      <c r="Z192" s="537"/>
      <c r="AA192" s="537"/>
    </row>
    <row r="193" s="108" customFormat="true" ht="15" hidden="false" customHeight="false" outlineLevel="0" collapsed="false">
      <c r="A193" s="880"/>
      <c r="B193" s="884"/>
      <c r="C193" s="884"/>
      <c r="D193" s="885" t="s">
        <v>476</v>
      </c>
      <c r="E193" s="894" t="n">
        <f aca="false">E305/E$7*100000</f>
        <v>25.3329167475913</v>
      </c>
      <c r="F193" s="895" t="n">
        <f aca="false">F305/F$7*100000</f>
        <v>0</v>
      </c>
      <c r="G193" s="895" t="n">
        <f aca="false">G305/G$7*100000</f>
        <v>0</v>
      </c>
      <c r="H193" s="895" t="n">
        <f aca="false">H305/H$7*100000</f>
        <v>0</v>
      </c>
      <c r="I193" s="895" t="n">
        <f aca="false">I305/I$7*100000</f>
        <v>0</v>
      </c>
      <c r="J193" s="895" t="n">
        <f aca="false">J305/J$7*100000</f>
        <v>0</v>
      </c>
      <c r="K193" s="895" t="n">
        <f aca="false">K305/K$7*100000</f>
        <v>0</v>
      </c>
      <c r="L193" s="895" t="n">
        <f aca="false">L305/L$7*100000</f>
        <v>0</v>
      </c>
      <c r="M193" s="895" t="n">
        <f aca="false">M305/M$7*100000</f>
        <v>0</v>
      </c>
      <c r="N193" s="895" t="n">
        <f aca="false">N305/N$7*100000</f>
        <v>0</v>
      </c>
      <c r="O193" s="895" t="n">
        <f aca="false">O305/O$7*100000</f>
        <v>0</v>
      </c>
      <c r="P193" s="895" t="n">
        <f aca="false">P305/P$7*100000</f>
        <v>0</v>
      </c>
      <c r="Q193" s="895" t="n">
        <f aca="false">Q305/Q$7*100000</f>
        <v>13.4066228716986</v>
      </c>
      <c r="R193" s="895" t="n">
        <f aca="false">R305/R$7*100000</f>
        <v>0</v>
      </c>
      <c r="S193" s="895" t="n">
        <f aca="false">S305/S$7*100000</f>
        <v>0</v>
      </c>
      <c r="T193" s="895" t="n">
        <f aca="false">T305/T$7*100000</f>
        <v>14.2633005277421</v>
      </c>
      <c r="U193" s="895" t="n">
        <f aca="false">U305/U$7*100000</f>
        <v>16.9176112332939</v>
      </c>
      <c r="V193" s="895" t="n">
        <f aca="false">V305/V$7*100000</f>
        <v>96.9180073657686</v>
      </c>
      <c r="W193" s="895" t="n">
        <f aca="false">AA305/AA$7*100000</f>
        <v>361.723117395594</v>
      </c>
      <c r="X193" s="537"/>
      <c r="Y193" s="537"/>
      <c r="Z193" s="537"/>
      <c r="AA193" s="537"/>
    </row>
    <row r="194" s="108" customFormat="true" ht="13.5" hidden="false" customHeight="true" outlineLevel="0" collapsed="false">
      <c r="A194" s="880" t="s">
        <v>459</v>
      </c>
      <c r="B194" s="884" t="s">
        <v>186</v>
      </c>
      <c r="C194" s="884"/>
      <c r="D194" s="885" t="s">
        <v>7</v>
      </c>
      <c r="E194" s="894" t="n">
        <f aca="false">E306/E$5*100000</f>
        <v>15.4046902751096</v>
      </c>
      <c r="F194" s="895" t="n">
        <f aca="false">F306/F$5*100000</f>
        <v>0</v>
      </c>
      <c r="G194" s="895" t="n">
        <f aca="false">G306/G$5*100000</f>
        <v>0</v>
      </c>
      <c r="H194" s="895" t="n">
        <f aca="false">H306/H$5*100000</f>
        <v>0</v>
      </c>
      <c r="I194" s="895" t="n">
        <f aca="false">I306/I$5*100000</f>
        <v>0</v>
      </c>
      <c r="J194" s="895" t="n">
        <f aca="false">J306/J$5*100000</f>
        <v>0</v>
      </c>
      <c r="K194" s="895" t="n">
        <f aca="false">K306/K$5*100000</f>
        <v>0</v>
      </c>
      <c r="L194" s="895" t="n">
        <f aca="false">L306/L$5*100000</f>
        <v>0</v>
      </c>
      <c r="M194" s="895" t="n">
        <f aca="false">M306/M$5*100000</f>
        <v>0</v>
      </c>
      <c r="N194" s="895" t="n">
        <f aca="false">N306/N$5*100000</f>
        <v>0</v>
      </c>
      <c r="O194" s="895" t="n">
        <f aca="false">O306/O$5*100000</f>
        <v>5.61009817671809</v>
      </c>
      <c r="P194" s="895" t="n">
        <f aca="false">P306/P$5*100000</f>
        <v>6.48508430609598</v>
      </c>
      <c r="Q194" s="895" t="n">
        <f aca="false">Q306/Q$5*100000</f>
        <v>7.19269222469971</v>
      </c>
      <c r="R194" s="895" t="n">
        <f aca="false">R306/R$5*100000</f>
        <v>15.7741146778137</v>
      </c>
      <c r="S194" s="895" t="n">
        <f aca="false">S306/S$5*100000</f>
        <v>19.5643667666623</v>
      </c>
      <c r="T194" s="895" t="n">
        <f aca="false">T306/T$5*100000</f>
        <v>7.9719387755102</v>
      </c>
      <c r="U194" s="895" t="n">
        <f aca="false">U306/U$5*100000</f>
        <v>40.15661078205</v>
      </c>
      <c r="V194" s="895" t="n">
        <f aca="false">V306/V$5*100000</f>
        <v>96.1654044957327</v>
      </c>
      <c r="W194" s="895" t="n">
        <f aca="false">AA306/AA$5*100000</f>
        <v>148.69038087613</v>
      </c>
      <c r="X194" s="537"/>
      <c r="Y194" s="537"/>
      <c r="Z194" s="537"/>
      <c r="AA194" s="537"/>
    </row>
    <row r="195" s="108" customFormat="true" ht="13.5" hidden="false" customHeight="true" outlineLevel="0" collapsed="false">
      <c r="A195" s="880"/>
      <c r="B195" s="884"/>
      <c r="C195" s="884"/>
      <c r="D195" s="885" t="s">
        <v>475</v>
      </c>
      <c r="E195" s="894" t="n">
        <f aca="false">E307/E$6*100000</f>
        <v>17.5972000899412</v>
      </c>
      <c r="F195" s="895" t="n">
        <f aca="false">F307/F$6*100000</f>
        <v>0</v>
      </c>
      <c r="G195" s="895" t="n">
        <f aca="false">G307/G$6*100000</f>
        <v>0</v>
      </c>
      <c r="H195" s="895" t="n">
        <f aca="false">H307/H$6*100000</f>
        <v>0</v>
      </c>
      <c r="I195" s="895" t="n">
        <f aca="false">I307/I$6*100000</f>
        <v>0</v>
      </c>
      <c r="J195" s="895" t="n">
        <f aca="false">J307/J$6*100000</f>
        <v>0</v>
      </c>
      <c r="K195" s="895" t="n">
        <f aca="false">K307/K$6*100000</f>
        <v>0</v>
      </c>
      <c r="L195" s="895" t="n">
        <f aca="false">L307/L$6*100000</f>
        <v>0</v>
      </c>
      <c r="M195" s="895" t="n">
        <f aca="false">M307/M$6*100000</f>
        <v>0</v>
      </c>
      <c r="N195" s="895" t="n">
        <f aca="false">N307/N$6*100000</f>
        <v>0</v>
      </c>
      <c r="O195" s="895" t="n">
        <f aca="false">O307/O$6*100000</f>
        <v>11.5540150202195</v>
      </c>
      <c r="P195" s="895" t="n">
        <f aca="false">P307/P$6*100000</f>
        <v>13.8159712627798</v>
      </c>
      <c r="Q195" s="895" t="n">
        <f aca="false">Q307/Q$6*100000</f>
        <v>0</v>
      </c>
      <c r="R195" s="895" t="n">
        <f aca="false">R307/R$6*100000</f>
        <v>33.4168755221387</v>
      </c>
      <c r="S195" s="895" t="n">
        <f aca="false">S307/S$6*100000</f>
        <v>28.8350634371396</v>
      </c>
      <c r="T195" s="895" t="n">
        <f aca="false">T307/T$6*100000</f>
        <v>18.0733779143322</v>
      </c>
      <c r="U195" s="895" t="n">
        <f aca="false">U307/U$6*100000</f>
        <v>49.3827160493827</v>
      </c>
      <c r="V195" s="895" t="n">
        <f aca="false">V307/V$6*100000</f>
        <v>94.9367088607595</v>
      </c>
      <c r="W195" s="895" t="n">
        <f aca="false">AA307/AA$6*100000</f>
        <v>225.479143179256</v>
      </c>
      <c r="X195" s="537"/>
      <c r="Y195" s="537"/>
      <c r="Z195" s="537"/>
      <c r="AA195" s="537"/>
    </row>
    <row r="196" s="108" customFormat="true" ht="15" hidden="false" customHeight="false" outlineLevel="0" collapsed="false">
      <c r="A196" s="880"/>
      <c r="B196" s="884"/>
      <c r="C196" s="884"/>
      <c r="D196" s="885" t="s">
        <v>476</v>
      </c>
      <c r="E196" s="894" t="n">
        <f aca="false">E308/E$7*100000</f>
        <v>13.5108889320487</v>
      </c>
      <c r="F196" s="895" t="n">
        <f aca="false">F308/F$7*100000</f>
        <v>0</v>
      </c>
      <c r="G196" s="895" t="n">
        <f aca="false">G308/G$7*100000</f>
        <v>0</v>
      </c>
      <c r="H196" s="895" t="n">
        <f aca="false">H308/H$7*100000</f>
        <v>0</v>
      </c>
      <c r="I196" s="895" t="n">
        <f aca="false">I308/I$7*100000</f>
        <v>0</v>
      </c>
      <c r="J196" s="895" t="n">
        <f aca="false">J308/J$7*100000</f>
        <v>0</v>
      </c>
      <c r="K196" s="895" t="n">
        <f aca="false">K308/K$7*100000</f>
        <v>0</v>
      </c>
      <c r="L196" s="895" t="n">
        <f aca="false">L308/L$7*100000</f>
        <v>0</v>
      </c>
      <c r="M196" s="895" t="n">
        <f aca="false">M308/M$7*100000</f>
        <v>0</v>
      </c>
      <c r="N196" s="895" t="n">
        <f aca="false">N308/N$7*100000</f>
        <v>0</v>
      </c>
      <c r="O196" s="895" t="n">
        <f aca="false">O308/O$7*100000</f>
        <v>0</v>
      </c>
      <c r="P196" s="895" t="n">
        <f aca="false">P308/P$7*100000</f>
        <v>0</v>
      </c>
      <c r="Q196" s="895" t="n">
        <f aca="false">Q308/Q$7*100000</f>
        <v>13.4066228716986</v>
      </c>
      <c r="R196" s="895" t="n">
        <f aca="false">R308/R$7*100000</f>
        <v>0</v>
      </c>
      <c r="S196" s="895" t="n">
        <f aca="false">S308/S$7*100000</f>
        <v>11.9075970469159</v>
      </c>
      <c r="T196" s="895" t="n">
        <f aca="false">T308/T$7*100000</f>
        <v>0</v>
      </c>
      <c r="U196" s="895" t="n">
        <f aca="false">U308/U$7*100000</f>
        <v>33.8352224665877</v>
      </c>
      <c r="V196" s="895" t="n">
        <f aca="false">V308/V$7*100000</f>
        <v>96.9180073657686</v>
      </c>
      <c r="W196" s="895" t="n">
        <f aca="false">AA308/AA$7*100000</f>
        <v>115.093719171325</v>
      </c>
      <c r="X196" s="537"/>
      <c r="Y196" s="537"/>
      <c r="Z196" s="537"/>
      <c r="AA196" s="537"/>
    </row>
    <row r="197" s="108" customFormat="true" ht="13.5" hidden="false" customHeight="true" outlineLevel="0" collapsed="false">
      <c r="A197" s="880" t="s">
        <v>460</v>
      </c>
      <c r="B197" s="884" t="s">
        <v>921</v>
      </c>
      <c r="C197" s="884"/>
      <c r="D197" s="885" t="s">
        <v>7</v>
      </c>
      <c r="E197" s="894" t="n">
        <f aca="false">E309/E$5*100000</f>
        <v>58.9002863460075</v>
      </c>
      <c r="F197" s="895" t="n">
        <f aca="false">F309/F$5*100000</f>
        <v>0</v>
      </c>
      <c r="G197" s="895" t="n">
        <f aca="false">G309/G$5*100000</f>
        <v>0</v>
      </c>
      <c r="H197" s="895" t="n">
        <f aca="false">H309/H$5*100000</f>
        <v>0</v>
      </c>
      <c r="I197" s="895" t="n">
        <f aca="false">I309/I$5*100000</f>
        <v>0</v>
      </c>
      <c r="J197" s="895" t="n">
        <f aca="false">J309/J$5*100000</f>
        <v>0</v>
      </c>
      <c r="K197" s="895" t="n">
        <f aca="false">K309/K$5*100000</f>
        <v>0</v>
      </c>
      <c r="L197" s="895" t="n">
        <f aca="false">L309/L$5*100000</f>
        <v>0</v>
      </c>
      <c r="M197" s="895" t="n">
        <f aca="false">M309/M$5*100000</f>
        <v>0</v>
      </c>
      <c r="N197" s="895" t="n">
        <f aca="false">N309/N$5*100000</f>
        <v>0</v>
      </c>
      <c r="O197" s="895" t="n">
        <f aca="false">O309/O$5*100000</f>
        <v>0</v>
      </c>
      <c r="P197" s="895" t="n">
        <f aca="false">P309/P$5*100000</f>
        <v>19.4552529182879</v>
      </c>
      <c r="Q197" s="895" t="n">
        <f aca="false">Q309/Q$5*100000</f>
        <v>7.19269222469971</v>
      </c>
      <c r="R197" s="895" t="n">
        <f aca="false">R309/R$5*100000</f>
        <v>7.88705733890685</v>
      </c>
      <c r="S197" s="895" t="n">
        <f aca="false">S309/S$5*100000</f>
        <v>6.52145558888744</v>
      </c>
      <c r="T197" s="895" t="n">
        <f aca="false">T309/T$5*100000</f>
        <v>15.9438775510204</v>
      </c>
      <c r="U197" s="895" t="n">
        <f aca="false">U309/U$5*100000</f>
        <v>110.430679650638</v>
      </c>
      <c r="V197" s="895" t="n">
        <f aca="false">V309/V$5*100000</f>
        <v>192.330808991465</v>
      </c>
      <c r="W197" s="895" t="n">
        <f aca="false">AA309/AA$5*100000</f>
        <v>1086.58355255633</v>
      </c>
      <c r="X197" s="537"/>
      <c r="Y197" s="537"/>
      <c r="Z197" s="537"/>
      <c r="AA197" s="537"/>
    </row>
    <row r="198" s="108" customFormat="true" ht="15" hidden="false" customHeight="false" outlineLevel="0" collapsed="false">
      <c r="A198" s="880"/>
      <c r="B198" s="884"/>
      <c r="C198" s="884"/>
      <c r="D198" s="885" t="s">
        <v>475</v>
      </c>
      <c r="E198" s="894" t="n">
        <f aca="false">E310/E$6*100000</f>
        <v>72.3440448142029</v>
      </c>
      <c r="F198" s="895" t="n">
        <f aca="false">F310/F$6*100000</f>
        <v>0</v>
      </c>
      <c r="G198" s="895" t="n">
        <f aca="false">G310/G$6*100000</f>
        <v>0</v>
      </c>
      <c r="H198" s="895" t="n">
        <f aca="false">H310/H$6*100000</f>
        <v>0</v>
      </c>
      <c r="I198" s="895" t="n">
        <f aca="false">I310/I$6*100000</f>
        <v>0</v>
      </c>
      <c r="J198" s="895" t="n">
        <f aca="false">J310/J$6*100000</f>
        <v>0</v>
      </c>
      <c r="K198" s="895" t="n">
        <f aca="false">K310/K$6*100000</f>
        <v>0</v>
      </c>
      <c r="L198" s="895" t="n">
        <f aca="false">L310/L$6*100000</f>
        <v>0</v>
      </c>
      <c r="M198" s="895" t="n">
        <f aca="false">M310/M$6*100000</f>
        <v>0</v>
      </c>
      <c r="N198" s="895" t="n">
        <f aca="false">N310/N$6*100000</f>
        <v>0</v>
      </c>
      <c r="O198" s="895" t="n">
        <f aca="false">O310/O$6*100000</f>
        <v>0</v>
      </c>
      <c r="P198" s="895" t="n">
        <f aca="false">P310/P$6*100000</f>
        <v>27.6319425255595</v>
      </c>
      <c r="Q198" s="895" t="n">
        <f aca="false">Q310/Q$6*100000</f>
        <v>0</v>
      </c>
      <c r="R198" s="895" t="n">
        <f aca="false">R310/R$6*100000</f>
        <v>16.7084377610693</v>
      </c>
      <c r="S198" s="895" t="n">
        <f aca="false">S310/S$6*100000</f>
        <v>14.4175317185698</v>
      </c>
      <c r="T198" s="895" t="n">
        <f aca="false">T310/T$6*100000</f>
        <v>18.0733779143322</v>
      </c>
      <c r="U198" s="895" t="n">
        <f aca="false">U310/U$6*100000</f>
        <v>222.222222222222</v>
      </c>
      <c r="V198" s="895" t="n">
        <f aca="false">V310/V$6*100000</f>
        <v>411.392405063291</v>
      </c>
      <c r="W198" s="895" t="n">
        <f aca="false">AA310/AA$6*100000</f>
        <v>1766.2532882375</v>
      </c>
      <c r="X198" s="537"/>
      <c r="Y198" s="537"/>
      <c r="Z198" s="537"/>
      <c r="AA198" s="537"/>
    </row>
    <row r="199" s="108" customFormat="true" ht="15" hidden="false" customHeight="false" outlineLevel="0" collapsed="false">
      <c r="A199" s="880"/>
      <c r="B199" s="884"/>
      <c r="C199" s="884"/>
      <c r="D199" s="885" t="s">
        <v>476</v>
      </c>
      <c r="E199" s="894" t="n">
        <f aca="false">E311/E$7*100000</f>
        <v>47.2881112621704</v>
      </c>
      <c r="F199" s="895" t="n">
        <f aca="false">F311/F$7*100000</f>
        <v>0</v>
      </c>
      <c r="G199" s="895" t="n">
        <f aca="false">G311/G$7*100000</f>
        <v>0</v>
      </c>
      <c r="H199" s="895" t="n">
        <f aca="false">H311/H$7*100000</f>
        <v>0</v>
      </c>
      <c r="I199" s="895" t="n">
        <f aca="false">I311/I$7*100000</f>
        <v>0</v>
      </c>
      <c r="J199" s="895" t="n">
        <f aca="false">J311/J$7*100000</f>
        <v>0</v>
      </c>
      <c r="K199" s="895" t="n">
        <f aca="false">K311/K$7*100000</f>
        <v>0</v>
      </c>
      <c r="L199" s="895" t="n">
        <f aca="false">L311/L$7*100000</f>
        <v>0</v>
      </c>
      <c r="M199" s="895" t="n">
        <f aca="false">M311/M$7*100000</f>
        <v>0</v>
      </c>
      <c r="N199" s="895" t="n">
        <f aca="false">N311/N$7*100000</f>
        <v>0</v>
      </c>
      <c r="O199" s="895" t="n">
        <f aca="false">O311/O$7*100000</f>
        <v>0</v>
      </c>
      <c r="P199" s="895" t="n">
        <f aca="false">P311/P$7*100000</f>
        <v>12.2219506233195</v>
      </c>
      <c r="Q199" s="895" t="n">
        <f aca="false">Q311/Q$7*100000</f>
        <v>13.4066228716986</v>
      </c>
      <c r="R199" s="895" t="n">
        <f aca="false">R311/R$7*100000</f>
        <v>0</v>
      </c>
      <c r="S199" s="895" t="n">
        <f aca="false">S311/S$7*100000</f>
        <v>0</v>
      </c>
      <c r="T199" s="895" t="n">
        <f aca="false">T311/T$7*100000</f>
        <v>14.2633005277421</v>
      </c>
      <c r="U199" s="895" t="n">
        <f aca="false">U311/U$7*100000</f>
        <v>33.8352224665877</v>
      </c>
      <c r="V199" s="895" t="n">
        <f aca="false">V311/V$7*100000</f>
        <v>58.1508044194611</v>
      </c>
      <c r="W199" s="895" t="n">
        <f aca="false">AA311/AA$7*100000</f>
        <v>789.214074317659</v>
      </c>
      <c r="X199" s="537"/>
      <c r="Y199" s="537"/>
      <c r="Z199" s="537"/>
      <c r="AA199" s="537"/>
    </row>
    <row r="200" s="108" customFormat="true" ht="13.5" hidden="false" customHeight="true" outlineLevel="0" collapsed="false">
      <c r="A200" s="880" t="s">
        <v>461</v>
      </c>
      <c r="B200" s="884" t="s">
        <v>189</v>
      </c>
      <c r="C200" s="884"/>
      <c r="D200" s="885" t="s">
        <v>7</v>
      </c>
      <c r="E200" s="894" t="n">
        <f aca="false">E312/E$5*100000</f>
        <v>12.23313639494</v>
      </c>
      <c r="F200" s="895" t="n">
        <f aca="false">F312/F$5*100000</f>
        <v>0</v>
      </c>
      <c r="G200" s="895" t="n">
        <f aca="false">G312/G$5*100000</f>
        <v>0</v>
      </c>
      <c r="H200" s="895" t="n">
        <f aca="false">H312/H$5*100000</f>
        <v>0</v>
      </c>
      <c r="I200" s="895" t="n">
        <f aca="false">I312/I$5*100000</f>
        <v>0</v>
      </c>
      <c r="J200" s="895" t="n">
        <f aca="false">J312/J$5*100000</f>
        <v>0</v>
      </c>
      <c r="K200" s="895" t="n">
        <f aca="false">K312/K$5*100000</f>
        <v>0</v>
      </c>
      <c r="L200" s="895" t="n">
        <f aca="false">L312/L$5*100000</f>
        <v>0</v>
      </c>
      <c r="M200" s="895" t="n">
        <f aca="false">M312/M$5*100000</f>
        <v>0</v>
      </c>
      <c r="N200" s="895" t="n">
        <f aca="false">N312/N$5*100000</f>
        <v>0</v>
      </c>
      <c r="O200" s="895" t="n">
        <f aca="false">O312/O$5*100000</f>
        <v>0</v>
      </c>
      <c r="P200" s="895" t="n">
        <f aca="false">P312/P$5*100000</f>
        <v>0</v>
      </c>
      <c r="Q200" s="895" t="n">
        <f aca="false">Q312/Q$5*100000</f>
        <v>0</v>
      </c>
      <c r="R200" s="895" t="n">
        <f aca="false">R312/R$5*100000</f>
        <v>0</v>
      </c>
      <c r="S200" s="895" t="n">
        <f aca="false">S312/S$5*100000</f>
        <v>13.0429111777749</v>
      </c>
      <c r="T200" s="895" t="n">
        <f aca="false">T312/T$5*100000</f>
        <v>39.859693877551</v>
      </c>
      <c r="U200" s="895" t="n">
        <f aca="false">U312/U$5*100000</f>
        <v>30.1174580865375</v>
      </c>
      <c r="V200" s="895" t="n">
        <f aca="false">V312/V$5*100000</f>
        <v>48.0827022478663</v>
      </c>
      <c r="W200" s="895" t="n">
        <f aca="false">AA312/AA$5*100000</f>
        <v>148.69038087613</v>
      </c>
      <c r="X200" s="537"/>
      <c r="Y200" s="537"/>
      <c r="Z200" s="537"/>
      <c r="AA200" s="537"/>
    </row>
    <row r="201" s="108" customFormat="true" ht="13.5" hidden="false" customHeight="true" outlineLevel="0" collapsed="false">
      <c r="A201" s="880"/>
      <c r="B201" s="884"/>
      <c r="C201" s="884"/>
      <c r="D201" s="885" t="s">
        <v>475</v>
      </c>
      <c r="E201" s="894" t="n">
        <f aca="false">E313/E$6*100000</f>
        <v>21.5076889988171</v>
      </c>
      <c r="F201" s="895" t="n">
        <f aca="false">F313/F$6*100000</f>
        <v>0</v>
      </c>
      <c r="G201" s="895" t="n">
        <f aca="false">G313/G$6*100000</f>
        <v>0</v>
      </c>
      <c r="H201" s="895" t="n">
        <f aca="false">H313/H$6*100000</f>
        <v>0</v>
      </c>
      <c r="I201" s="895" t="n">
        <f aca="false">I313/I$6*100000</f>
        <v>0</v>
      </c>
      <c r="J201" s="895" t="n">
        <f aca="false">J313/J$6*100000</f>
        <v>0</v>
      </c>
      <c r="K201" s="895" t="n">
        <f aca="false">K313/K$6*100000</f>
        <v>0</v>
      </c>
      <c r="L201" s="895" t="n">
        <f aca="false">L313/L$6*100000</f>
        <v>0</v>
      </c>
      <c r="M201" s="895" t="n">
        <f aca="false">M313/M$6*100000</f>
        <v>0</v>
      </c>
      <c r="N201" s="895" t="n">
        <f aca="false">N313/N$6*100000</f>
        <v>0</v>
      </c>
      <c r="O201" s="895" t="n">
        <f aca="false">O313/O$6*100000</f>
        <v>0</v>
      </c>
      <c r="P201" s="895" t="n">
        <f aca="false">P313/P$6*100000</f>
        <v>0</v>
      </c>
      <c r="Q201" s="895" t="n">
        <f aca="false">Q313/Q$6*100000</f>
        <v>0</v>
      </c>
      <c r="R201" s="895" t="n">
        <f aca="false">R313/R$6*100000</f>
        <v>0</v>
      </c>
      <c r="S201" s="895" t="n">
        <f aca="false">S313/S$6*100000</f>
        <v>28.8350634371396</v>
      </c>
      <c r="T201" s="895" t="n">
        <f aca="false">T313/T$6*100000</f>
        <v>72.2935116573288</v>
      </c>
      <c r="U201" s="895" t="n">
        <f aca="false">U313/U$6*100000</f>
        <v>49.3827160493827</v>
      </c>
      <c r="V201" s="895" t="n">
        <f aca="false">V313/V$6*100000</f>
        <v>126.582278481013</v>
      </c>
      <c r="W201" s="895" t="n">
        <f aca="false">AA313/AA$6*100000</f>
        <v>375.798571965427</v>
      </c>
      <c r="X201" s="537"/>
      <c r="Y201" s="537"/>
      <c r="Z201" s="537"/>
      <c r="AA201" s="537"/>
    </row>
    <row r="202" s="108" customFormat="true" ht="15" hidden="false" customHeight="false" outlineLevel="0" collapsed="false">
      <c r="A202" s="880"/>
      <c r="B202" s="884"/>
      <c r="C202" s="884"/>
      <c r="D202" s="885" t="s">
        <v>476</v>
      </c>
      <c r="E202" s="894" t="n">
        <f aca="false">E314/E$7*100000</f>
        <v>4.22215279126521</v>
      </c>
      <c r="F202" s="895" t="n">
        <f aca="false">F314/F$7*100000</f>
        <v>0</v>
      </c>
      <c r="G202" s="895" t="n">
        <f aca="false">G314/G$7*100000</f>
        <v>0</v>
      </c>
      <c r="H202" s="895" t="n">
        <f aca="false">H314/H$7*100000</f>
        <v>0</v>
      </c>
      <c r="I202" s="895" t="n">
        <f aca="false">I314/I$7*100000</f>
        <v>0</v>
      </c>
      <c r="J202" s="895" t="n">
        <f aca="false">J314/J$7*100000</f>
        <v>0</v>
      </c>
      <c r="K202" s="895" t="n">
        <f aca="false">K314/K$7*100000</f>
        <v>0</v>
      </c>
      <c r="L202" s="895" t="n">
        <f aca="false">L314/L$7*100000</f>
        <v>0</v>
      </c>
      <c r="M202" s="895" t="n">
        <f aca="false">M314/M$7*100000</f>
        <v>0</v>
      </c>
      <c r="N202" s="895" t="n">
        <f aca="false">N314/N$7*100000</f>
        <v>0</v>
      </c>
      <c r="O202" s="895" t="n">
        <f aca="false">O314/O$7*100000</f>
        <v>0</v>
      </c>
      <c r="P202" s="895" t="n">
        <f aca="false">P314/P$7*100000</f>
        <v>0</v>
      </c>
      <c r="Q202" s="895" t="n">
        <f aca="false">Q314/Q$7*100000</f>
        <v>0</v>
      </c>
      <c r="R202" s="895" t="n">
        <f aca="false">R314/R$7*100000</f>
        <v>0</v>
      </c>
      <c r="S202" s="895" t="n">
        <f aca="false">S314/S$7*100000</f>
        <v>0</v>
      </c>
      <c r="T202" s="895" t="n">
        <f aca="false">T314/T$7*100000</f>
        <v>14.2633005277421</v>
      </c>
      <c r="U202" s="895" t="n">
        <f aca="false">U314/U$7*100000</f>
        <v>16.9176112332939</v>
      </c>
      <c r="V202" s="895" t="n">
        <f aca="false">V314/V$7*100000</f>
        <v>0</v>
      </c>
      <c r="W202" s="895" t="n">
        <f aca="false">AA314/AA$7*100000</f>
        <v>49.3258796448537</v>
      </c>
      <c r="X202" s="537"/>
      <c r="Y202" s="537"/>
      <c r="Z202" s="537"/>
      <c r="AA202" s="537"/>
    </row>
    <row r="203" s="108" customFormat="true" ht="13.5" hidden="false" customHeight="true" outlineLevel="0" collapsed="false">
      <c r="A203" s="880" t="s">
        <v>462</v>
      </c>
      <c r="B203" s="884" t="s">
        <v>922</v>
      </c>
      <c r="C203" s="884"/>
      <c r="D203" s="885" t="s">
        <v>7</v>
      </c>
      <c r="E203" s="894" t="n">
        <f aca="false">E315/E$5*100000</f>
        <v>1.81231650295408</v>
      </c>
      <c r="F203" s="895" t="n">
        <f aca="false">F315/F$5*100000</f>
        <v>0</v>
      </c>
      <c r="G203" s="895" t="n">
        <f aca="false">G315/G$5*100000</f>
        <v>0</v>
      </c>
      <c r="H203" s="895" t="n">
        <f aca="false">H315/H$5*100000</f>
        <v>0</v>
      </c>
      <c r="I203" s="895" t="n">
        <f aca="false">I315/I$5*100000</f>
        <v>0</v>
      </c>
      <c r="J203" s="895" t="n">
        <f aca="false">J315/J$5*100000</f>
        <v>0</v>
      </c>
      <c r="K203" s="895" t="n">
        <f aca="false">K315/K$5*100000</f>
        <v>0</v>
      </c>
      <c r="L203" s="895" t="n">
        <f aca="false">L315/L$5*100000</f>
        <v>0</v>
      </c>
      <c r="M203" s="895" t="n">
        <f aca="false">M315/M$5*100000</f>
        <v>0</v>
      </c>
      <c r="N203" s="895" t="n">
        <f aca="false">N315/N$5*100000</f>
        <v>5.81902822228688</v>
      </c>
      <c r="O203" s="895" t="n">
        <f aca="false">O315/O$5*100000</f>
        <v>0</v>
      </c>
      <c r="P203" s="895" t="n">
        <f aca="false">P315/P$5*100000</f>
        <v>0</v>
      </c>
      <c r="Q203" s="895" t="n">
        <f aca="false">Q315/Q$5*100000</f>
        <v>0</v>
      </c>
      <c r="R203" s="895" t="n">
        <f aca="false">R315/R$5*100000</f>
        <v>0</v>
      </c>
      <c r="S203" s="895" t="n">
        <f aca="false">S315/S$5*100000</f>
        <v>0</v>
      </c>
      <c r="T203" s="895" t="n">
        <f aca="false">T315/T$5*100000</f>
        <v>0</v>
      </c>
      <c r="U203" s="895" t="n">
        <f aca="false">U315/U$5*100000</f>
        <v>0</v>
      </c>
      <c r="V203" s="895" t="n">
        <f aca="false">V315/V$5*100000</f>
        <v>0</v>
      </c>
      <c r="W203" s="895" t="n">
        <f aca="false">AA315/AA$5*100000</f>
        <v>34.3131648175683</v>
      </c>
      <c r="X203" s="537"/>
      <c r="Y203" s="537"/>
      <c r="Z203" s="537"/>
      <c r="AA203" s="537"/>
    </row>
    <row r="204" s="108" customFormat="true" ht="13.5" hidden="false" customHeight="true" outlineLevel="0" collapsed="false">
      <c r="A204" s="880"/>
      <c r="B204" s="884"/>
      <c r="C204" s="884"/>
      <c r="D204" s="885" t="s">
        <v>475</v>
      </c>
      <c r="E204" s="894" t="n">
        <f aca="false">E316/E$6*100000</f>
        <v>0.977622227218958</v>
      </c>
      <c r="F204" s="895" t="n">
        <f aca="false">F316/F$6*100000</f>
        <v>0</v>
      </c>
      <c r="G204" s="895" t="n">
        <f aca="false">G316/G$6*100000</f>
        <v>0</v>
      </c>
      <c r="H204" s="895" t="n">
        <f aca="false">H316/H$6*100000</f>
        <v>0</v>
      </c>
      <c r="I204" s="895" t="n">
        <f aca="false">I316/I$6*100000</f>
        <v>0</v>
      </c>
      <c r="J204" s="895" t="n">
        <f aca="false">J316/J$6*100000</f>
        <v>0</v>
      </c>
      <c r="K204" s="895" t="n">
        <f aca="false">K316/K$6*100000</f>
        <v>0</v>
      </c>
      <c r="L204" s="895" t="n">
        <f aca="false">L316/L$6*100000</f>
        <v>0</v>
      </c>
      <c r="M204" s="895" t="n">
        <f aca="false">M316/M$6*100000</f>
        <v>0</v>
      </c>
      <c r="N204" s="895" t="n">
        <f aca="false">N316/N$6*100000</f>
        <v>0</v>
      </c>
      <c r="O204" s="895" t="n">
        <f aca="false">O316/O$6*100000</f>
        <v>0</v>
      </c>
      <c r="P204" s="895" t="n">
        <f aca="false">P316/P$6*100000</f>
        <v>0</v>
      </c>
      <c r="Q204" s="895" t="n">
        <f aca="false">Q316/Q$6*100000</f>
        <v>0</v>
      </c>
      <c r="R204" s="895" t="n">
        <f aca="false">R316/R$6*100000</f>
        <v>0</v>
      </c>
      <c r="S204" s="895" t="n">
        <f aca="false">S316/S$6*100000</f>
        <v>0</v>
      </c>
      <c r="T204" s="895" t="n">
        <f aca="false">T316/T$6*100000</f>
        <v>0</v>
      </c>
      <c r="U204" s="895" t="n">
        <f aca="false">U316/U$6*100000</f>
        <v>0</v>
      </c>
      <c r="V204" s="895" t="n">
        <f aca="false">V316/V$6*100000</f>
        <v>0</v>
      </c>
      <c r="W204" s="895" t="n">
        <f aca="false">AA316/AA$6*100000</f>
        <v>37.5798571965427</v>
      </c>
      <c r="X204" s="537"/>
      <c r="Y204" s="537"/>
      <c r="Z204" s="537"/>
      <c r="AA204" s="537"/>
    </row>
    <row r="205" s="108" customFormat="true" ht="15" hidden="false" customHeight="false" outlineLevel="0" collapsed="false">
      <c r="A205" s="880"/>
      <c r="B205" s="884"/>
      <c r="C205" s="884"/>
      <c r="D205" s="885" t="s">
        <v>476</v>
      </c>
      <c r="E205" s="894" t="n">
        <f aca="false">E317/E$7*100000</f>
        <v>2.53329167475913</v>
      </c>
      <c r="F205" s="895" t="n">
        <f aca="false">F317/F$7*100000</f>
        <v>0</v>
      </c>
      <c r="G205" s="895" t="n">
        <f aca="false">G317/G$7*100000</f>
        <v>0</v>
      </c>
      <c r="H205" s="895" t="n">
        <f aca="false">H317/H$7*100000</f>
        <v>0</v>
      </c>
      <c r="I205" s="895" t="n">
        <f aca="false">I317/I$7*100000</f>
        <v>0</v>
      </c>
      <c r="J205" s="895" t="n">
        <f aca="false">J317/J$7*100000</f>
        <v>0</v>
      </c>
      <c r="K205" s="895" t="n">
        <f aca="false">K317/K$7*100000</f>
        <v>0</v>
      </c>
      <c r="L205" s="895" t="n">
        <f aca="false">L317/L$7*100000</f>
        <v>0</v>
      </c>
      <c r="M205" s="895" t="n">
        <f aca="false">M317/M$7*100000</f>
        <v>0</v>
      </c>
      <c r="N205" s="895" t="n">
        <f aca="false">N317/N$7*100000</f>
        <v>11.2905046855594</v>
      </c>
      <c r="O205" s="895" t="n">
        <f aca="false">O317/O$7*100000</f>
        <v>0</v>
      </c>
      <c r="P205" s="895" t="n">
        <f aca="false">P317/P$7*100000</f>
        <v>0</v>
      </c>
      <c r="Q205" s="895" t="n">
        <f aca="false">Q317/Q$7*100000</f>
        <v>0</v>
      </c>
      <c r="R205" s="895" t="n">
        <f aca="false">R317/R$7*100000</f>
        <v>0</v>
      </c>
      <c r="S205" s="895" t="n">
        <f aca="false">S317/S$7*100000</f>
        <v>0</v>
      </c>
      <c r="T205" s="895" t="n">
        <f aca="false">T317/T$7*100000</f>
        <v>0</v>
      </c>
      <c r="U205" s="895" t="n">
        <f aca="false">U317/U$7*100000</f>
        <v>0</v>
      </c>
      <c r="V205" s="895" t="n">
        <f aca="false">V317/V$7*100000</f>
        <v>0</v>
      </c>
      <c r="W205" s="895" t="n">
        <f aca="false">AA317/AA$7*100000</f>
        <v>32.8839197632358</v>
      </c>
      <c r="X205" s="537"/>
      <c r="Y205" s="537"/>
      <c r="Z205" s="537"/>
      <c r="AA205" s="537"/>
    </row>
    <row r="206" s="108" customFormat="true" ht="13.5" hidden="false" customHeight="true" outlineLevel="0" collapsed="false">
      <c r="A206" s="880" t="s">
        <v>463</v>
      </c>
      <c r="B206" s="884" t="s">
        <v>175</v>
      </c>
      <c r="C206" s="884"/>
      <c r="D206" s="885" t="s">
        <v>7</v>
      </c>
      <c r="E206" s="894" t="n">
        <f aca="false">E318/E$5*100000</f>
        <v>13.5923737721556</v>
      </c>
      <c r="F206" s="895" t="n">
        <f aca="false">F318/F$5*100000</f>
        <v>0</v>
      </c>
      <c r="G206" s="895" t="n">
        <f aca="false">G318/G$5*100000</f>
        <v>0</v>
      </c>
      <c r="H206" s="895" t="n">
        <f aca="false">H318/H$5*100000</f>
        <v>0</v>
      </c>
      <c r="I206" s="895" t="n">
        <f aca="false">I318/I$5*100000</f>
        <v>0</v>
      </c>
      <c r="J206" s="895" t="n">
        <f aca="false">J318/J$5*100000</f>
        <v>0</v>
      </c>
      <c r="K206" s="895" t="n">
        <f aca="false">K318/K$5*100000</f>
        <v>0</v>
      </c>
      <c r="L206" s="895" t="n">
        <f aca="false">L318/L$5*100000</f>
        <v>0</v>
      </c>
      <c r="M206" s="895" t="n">
        <f aca="false">M318/M$5*100000</f>
        <v>6.46120049105124</v>
      </c>
      <c r="N206" s="895" t="n">
        <f aca="false">N318/N$5*100000</f>
        <v>5.81902822228688</v>
      </c>
      <c r="O206" s="895" t="n">
        <f aca="false">O318/O$5*100000</f>
        <v>0</v>
      </c>
      <c r="P206" s="895" t="n">
        <f aca="false">P318/P$5*100000</f>
        <v>25.9403372243839</v>
      </c>
      <c r="Q206" s="895" t="n">
        <f aca="false">Q318/Q$5*100000</f>
        <v>7.19269222469971</v>
      </c>
      <c r="R206" s="895" t="n">
        <f aca="false">R318/R$5*100000</f>
        <v>55.209401372348</v>
      </c>
      <c r="S206" s="895" t="n">
        <f aca="false">S318/S$5*100000</f>
        <v>13.0429111777749</v>
      </c>
      <c r="T206" s="895" t="n">
        <f aca="false">T318/T$5*100000</f>
        <v>39.859693877551</v>
      </c>
      <c r="U206" s="895" t="n">
        <f aca="false">U318/U$5*100000</f>
        <v>50.1957634775625</v>
      </c>
      <c r="V206" s="895" t="n">
        <f aca="false">V318/V$5*100000</f>
        <v>24.0413511239332</v>
      </c>
      <c r="W206" s="895" t="n">
        <f aca="false">AA318/AA$5*100000</f>
        <v>22.8754432117122</v>
      </c>
      <c r="X206" s="537"/>
      <c r="Y206" s="537"/>
      <c r="Z206" s="537"/>
      <c r="AA206" s="537"/>
    </row>
    <row r="207" s="108" customFormat="true" ht="15" hidden="false" customHeight="false" outlineLevel="0" collapsed="false">
      <c r="A207" s="880"/>
      <c r="B207" s="884"/>
      <c r="C207" s="884"/>
      <c r="D207" s="885" t="s">
        <v>475</v>
      </c>
      <c r="E207" s="894" t="n">
        <f aca="false">E319/E$6*100000</f>
        <v>20.5300667715981</v>
      </c>
      <c r="F207" s="895" t="n">
        <f aca="false">F319/F$6*100000</f>
        <v>0</v>
      </c>
      <c r="G207" s="895" t="n">
        <f aca="false">G319/G$6*100000</f>
        <v>0</v>
      </c>
      <c r="H207" s="895" t="n">
        <f aca="false">H319/H$6*100000</f>
        <v>0</v>
      </c>
      <c r="I207" s="895" t="n">
        <f aca="false">I319/I$6*100000</f>
        <v>0</v>
      </c>
      <c r="J207" s="895" t="n">
        <f aca="false">J319/J$6*100000</f>
        <v>0</v>
      </c>
      <c r="K207" s="895" t="n">
        <f aca="false">K319/K$6*100000</f>
        <v>0</v>
      </c>
      <c r="L207" s="895" t="n">
        <f aca="false">L319/L$6*100000</f>
        <v>0</v>
      </c>
      <c r="M207" s="895" t="n">
        <f aca="false">M319/M$6*100000</f>
        <v>0</v>
      </c>
      <c r="N207" s="895" t="n">
        <f aca="false">N319/N$6*100000</f>
        <v>12.0076849183477</v>
      </c>
      <c r="O207" s="895" t="n">
        <f aca="false">O319/O$6*100000</f>
        <v>0</v>
      </c>
      <c r="P207" s="895" t="n">
        <f aca="false">P319/P$6*100000</f>
        <v>55.2638850511191</v>
      </c>
      <c r="Q207" s="895" t="n">
        <f aca="false">Q319/Q$6*100000</f>
        <v>0</v>
      </c>
      <c r="R207" s="895" t="n">
        <f aca="false">R319/R$6*100000</f>
        <v>83.5421888053467</v>
      </c>
      <c r="S207" s="895" t="n">
        <f aca="false">S319/S$6*100000</f>
        <v>0</v>
      </c>
      <c r="T207" s="895" t="n">
        <f aca="false">T319/T$6*100000</f>
        <v>90.366889571661</v>
      </c>
      <c r="U207" s="895" t="n">
        <f aca="false">U319/U$6*100000</f>
        <v>98.7654320987654</v>
      </c>
      <c r="V207" s="895" t="n">
        <f aca="false">V319/V$6*100000</f>
        <v>63.2911392405063</v>
      </c>
      <c r="W207" s="895" t="n">
        <f aca="false">AA319/AA$6*100000</f>
        <v>0</v>
      </c>
      <c r="X207" s="537"/>
      <c r="Y207" s="537"/>
      <c r="Z207" s="537"/>
      <c r="AA207" s="537"/>
    </row>
    <row r="208" s="108" customFormat="true" ht="15" hidden="false" customHeight="false" outlineLevel="0" collapsed="false">
      <c r="A208" s="880"/>
      <c r="B208" s="884"/>
      <c r="C208" s="884"/>
      <c r="D208" s="885" t="s">
        <v>476</v>
      </c>
      <c r="E208" s="894" t="n">
        <f aca="false">E320/E$7*100000</f>
        <v>7.59987502427738</v>
      </c>
      <c r="F208" s="895" t="n">
        <f aca="false">F320/F$7*100000</f>
        <v>0</v>
      </c>
      <c r="G208" s="895" t="n">
        <f aca="false">G320/G$7*100000</f>
        <v>0</v>
      </c>
      <c r="H208" s="895" t="n">
        <f aca="false">H320/H$7*100000</f>
        <v>0</v>
      </c>
      <c r="I208" s="895" t="n">
        <f aca="false">I320/I$7*100000</f>
        <v>0</v>
      </c>
      <c r="J208" s="895" t="n">
        <f aca="false">J320/J$7*100000</f>
        <v>0</v>
      </c>
      <c r="K208" s="895" t="n">
        <f aca="false">K320/K$7*100000</f>
        <v>0</v>
      </c>
      <c r="L208" s="895" t="n">
        <f aca="false">L320/L$7*100000</f>
        <v>0</v>
      </c>
      <c r="M208" s="895" t="n">
        <f aca="false">M320/M$7*100000</f>
        <v>12.3334977799704</v>
      </c>
      <c r="N208" s="895" t="n">
        <f aca="false">N320/N$7*100000</f>
        <v>0</v>
      </c>
      <c r="O208" s="895" t="n">
        <f aca="false">O320/O$7*100000</f>
        <v>0</v>
      </c>
      <c r="P208" s="895" t="n">
        <f aca="false">P320/P$7*100000</f>
        <v>0</v>
      </c>
      <c r="Q208" s="895" t="n">
        <f aca="false">Q320/Q$7*100000</f>
        <v>13.4066228716986</v>
      </c>
      <c r="R208" s="895" t="n">
        <f aca="false">R320/R$7*100000</f>
        <v>29.8775022408127</v>
      </c>
      <c r="S208" s="895" t="n">
        <f aca="false">S320/S$7*100000</f>
        <v>23.8151940938319</v>
      </c>
      <c r="T208" s="895" t="n">
        <f aca="false">T320/T$7*100000</f>
        <v>0</v>
      </c>
      <c r="U208" s="895" t="n">
        <f aca="false">U320/U$7*100000</f>
        <v>16.9176112332939</v>
      </c>
      <c r="V208" s="895" t="n">
        <f aca="false">V320/V$7*100000</f>
        <v>0</v>
      </c>
      <c r="W208" s="895" t="n">
        <f aca="false">AA320/AA$7*100000</f>
        <v>32.8839197632358</v>
      </c>
      <c r="X208" s="537"/>
      <c r="Y208" s="537"/>
      <c r="Z208" s="537"/>
      <c r="AA208" s="537"/>
    </row>
    <row r="209" s="108" customFormat="true" ht="13.5" hidden="false" customHeight="true" outlineLevel="0" collapsed="false">
      <c r="A209" s="880" t="s">
        <v>464</v>
      </c>
      <c r="B209" s="884" t="s">
        <v>199</v>
      </c>
      <c r="C209" s="884"/>
      <c r="D209" s="885" t="s">
        <v>7</v>
      </c>
      <c r="E209" s="894" t="n">
        <f aca="false">E321/E$5*100000</f>
        <v>14.4985320236326</v>
      </c>
      <c r="F209" s="895" t="n">
        <f aca="false">F321/F$5*100000</f>
        <v>0</v>
      </c>
      <c r="G209" s="895" t="n">
        <f aca="false">G321/G$5*100000</f>
        <v>0</v>
      </c>
      <c r="H209" s="895" t="n">
        <f aca="false">H321/H$5*100000</f>
        <v>0</v>
      </c>
      <c r="I209" s="895" t="n">
        <f aca="false">I321/I$5*100000</f>
        <v>0</v>
      </c>
      <c r="J209" s="895" t="n">
        <f aca="false">J321/J$5*100000</f>
        <v>0</v>
      </c>
      <c r="K209" s="895" t="n">
        <f aca="false">K321/K$5*100000</f>
        <v>0</v>
      </c>
      <c r="L209" s="895" t="n">
        <f aca="false">L321/L$5*100000</f>
        <v>0</v>
      </c>
      <c r="M209" s="895" t="n">
        <f aca="false">M321/M$5*100000</f>
        <v>0</v>
      </c>
      <c r="N209" s="895" t="n">
        <f aca="false">N321/N$5*100000</f>
        <v>0</v>
      </c>
      <c r="O209" s="895" t="n">
        <f aca="false">O321/O$5*100000</f>
        <v>0</v>
      </c>
      <c r="P209" s="895" t="n">
        <f aca="false">P321/P$5*100000</f>
        <v>0</v>
      </c>
      <c r="Q209" s="895" t="n">
        <f aca="false">Q321/Q$5*100000</f>
        <v>7.19269222469971</v>
      </c>
      <c r="R209" s="895" t="n">
        <f aca="false">R321/R$5*100000</f>
        <v>0</v>
      </c>
      <c r="S209" s="895" t="n">
        <f aca="false">S321/S$5*100000</f>
        <v>0</v>
      </c>
      <c r="T209" s="895" t="n">
        <f aca="false">T321/T$5*100000</f>
        <v>23.9158163265306</v>
      </c>
      <c r="U209" s="895" t="n">
        <f aca="false">U321/U$5*100000</f>
        <v>40.15661078205</v>
      </c>
      <c r="V209" s="895" t="n">
        <f aca="false">V321/V$5*100000</f>
        <v>72.1240533717995</v>
      </c>
      <c r="W209" s="895" t="n">
        <f aca="false">AA321/AA$5*100000</f>
        <v>205.87898890541</v>
      </c>
      <c r="X209" s="537"/>
      <c r="Y209" s="537"/>
      <c r="Z209" s="537"/>
      <c r="AA209" s="537"/>
    </row>
    <row r="210" s="108" customFormat="true" ht="13.5" hidden="false" customHeight="true" outlineLevel="0" collapsed="false">
      <c r="A210" s="880"/>
      <c r="B210" s="884"/>
      <c r="C210" s="884"/>
      <c r="D210" s="885" t="s">
        <v>475</v>
      </c>
      <c r="E210" s="894" t="n">
        <f aca="false">E322/E$6*100000</f>
        <v>15.6419556355033</v>
      </c>
      <c r="F210" s="895" t="n">
        <f aca="false">F322/F$6*100000</f>
        <v>0</v>
      </c>
      <c r="G210" s="895" t="n">
        <f aca="false">G322/G$6*100000</f>
        <v>0</v>
      </c>
      <c r="H210" s="895" t="n">
        <f aca="false">H322/H$6*100000</f>
        <v>0</v>
      </c>
      <c r="I210" s="895" t="n">
        <f aca="false">I322/I$6*100000</f>
        <v>0</v>
      </c>
      <c r="J210" s="895" t="n">
        <f aca="false">J322/J$6*100000</f>
        <v>0</v>
      </c>
      <c r="K210" s="895" t="n">
        <f aca="false">K322/K$6*100000</f>
        <v>0</v>
      </c>
      <c r="L210" s="895" t="n">
        <f aca="false">L322/L$6*100000</f>
        <v>0</v>
      </c>
      <c r="M210" s="895" t="n">
        <f aca="false">M322/M$6*100000</f>
        <v>0</v>
      </c>
      <c r="N210" s="895" t="n">
        <f aca="false">N322/N$6*100000</f>
        <v>0</v>
      </c>
      <c r="O210" s="895" t="n">
        <f aca="false">O322/O$6*100000</f>
        <v>0</v>
      </c>
      <c r="P210" s="895" t="n">
        <f aca="false">P322/P$6*100000</f>
        <v>0</v>
      </c>
      <c r="Q210" s="895" t="n">
        <f aca="false">Q322/Q$6*100000</f>
        <v>15.5183116076971</v>
      </c>
      <c r="R210" s="895" t="n">
        <f aca="false">R322/R$6*100000</f>
        <v>0</v>
      </c>
      <c r="S210" s="895" t="n">
        <f aca="false">S322/S$6*100000</f>
        <v>0</v>
      </c>
      <c r="T210" s="895" t="n">
        <f aca="false">T322/T$6*100000</f>
        <v>36.1467558286644</v>
      </c>
      <c r="U210" s="895" t="n">
        <f aca="false">U322/U$6*100000</f>
        <v>49.3827160493827</v>
      </c>
      <c r="V210" s="895" t="n">
        <f aca="false">V322/V$6*100000</f>
        <v>158.227848101266</v>
      </c>
      <c r="W210" s="895" t="n">
        <f aca="false">AA322/AA$6*100000</f>
        <v>225.479143179256</v>
      </c>
      <c r="X210" s="537"/>
      <c r="Y210" s="537"/>
      <c r="Z210" s="537"/>
      <c r="AA210" s="537"/>
    </row>
    <row r="211" s="108" customFormat="true" ht="15" hidden="false" customHeight="false" outlineLevel="0" collapsed="false">
      <c r="A211" s="880"/>
      <c r="B211" s="884"/>
      <c r="C211" s="884"/>
      <c r="D211" s="885" t="s">
        <v>476</v>
      </c>
      <c r="E211" s="894" t="n">
        <f aca="false">E323/E$7*100000</f>
        <v>13.5108889320487</v>
      </c>
      <c r="F211" s="895" t="n">
        <f aca="false">F323/F$7*100000</f>
        <v>0</v>
      </c>
      <c r="G211" s="895" t="n">
        <f aca="false">G323/G$7*100000</f>
        <v>0</v>
      </c>
      <c r="H211" s="895" t="n">
        <f aca="false">H323/H$7*100000</f>
        <v>0</v>
      </c>
      <c r="I211" s="895" t="n">
        <f aca="false">I323/I$7*100000</f>
        <v>0</v>
      </c>
      <c r="J211" s="895" t="n">
        <f aca="false">J323/J$7*100000</f>
        <v>0</v>
      </c>
      <c r="K211" s="895" t="n">
        <f aca="false">K323/K$7*100000</f>
        <v>0</v>
      </c>
      <c r="L211" s="895" t="n">
        <f aca="false">L323/L$7*100000</f>
        <v>0</v>
      </c>
      <c r="M211" s="895" t="n">
        <f aca="false">M323/M$7*100000</f>
        <v>0</v>
      </c>
      <c r="N211" s="895" t="n">
        <f aca="false">N323/N$7*100000</f>
        <v>0</v>
      </c>
      <c r="O211" s="895" t="n">
        <f aca="false">O323/O$7*100000</f>
        <v>0</v>
      </c>
      <c r="P211" s="895" t="n">
        <f aca="false">P323/P$7*100000</f>
        <v>0</v>
      </c>
      <c r="Q211" s="895" t="n">
        <f aca="false">Q323/Q$7*100000</f>
        <v>0</v>
      </c>
      <c r="R211" s="895" t="n">
        <f aca="false">R323/R$7*100000</f>
        <v>0</v>
      </c>
      <c r="S211" s="895" t="n">
        <f aca="false">S323/S$7*100000</f>
        <v>0</v>
      </c>
      <c r="T211" s="895" t="n">
        <f aca="false">T323/T$7*100000</f>
        <v>14.2633005277421</v>
      </c>
      <c r="U211" s="895" t="n">
        <f aca="false">U323/U$7*100000</f>
        <v>33.8352224665877</v>
      </c>
      <c r="V211" s="895" t="n">
        <f aca="false">V323/V$7*100000</f>
        <v>19.3836014731537</v>
      </c>
      <c r="W211" s="895" t="n">
        <f aca="false">AA323/AA$7*100000</f>
        <v>197.303518579415</v>
      </c>
      <c r="X211" s="537"/>
      <c r="Y211" s="537"/>
      <c r="Z211" s="537"/>
      <c r="AA211" s="537"/>
    </row>
    <row r="212" s="108" customFormat="true" ht="13.5" hidden="false" customHeight="true" outlineLevel="0" collapsed="false">
      <c r="A212" s="880" t="s">
        <v>465</v>
      </c>
      <c r="B212" s="884" t="s">
        <v>197</v>
      </c>
      <c r="C212" s="884"/>
      <c r="D212" s="885" t="s">
        <v>7</v>
      </c>
      <c r="E212" s="894" t="n">
        <f aca="false">E324/E$5*100000</f>
        <v>67.0557106093008</v>
      </c>
      <c r="F212" s="895" t="n">
        <f aca="false">F324/F$5*100000</f>
        <v>0</v>
      </c>
      <c r="G212" s="895" t="n">
        <f aca="false">G324/G$5*100000</f>
        <v>0</v>
      </c>
      <c r="H212" s="895" t="n">
        <f aca="false">H324/H$5*100000</f>
        <v>0</v>
      </c>
      <c r="I212" s="895" t="n">
        <f aca="false">I324/I$5*100000</f>
        <v>0</v>
      </c>
      <c r="J212" s="895" t="n">
        <f aca="false">J324/J$5*100000</f>
        <v>0</v>
      </c>
      <c r="K212" s="895" t="n">
        <f aca="false">K324/K$5*100000</f>
        <v>0</v>
      </c>
      <c r="L212" s="895" t="n">
        <f aca="false">L324/L$5*100000</f>
        <v>0</v>
      </c>
      <c r="M212" s="895" t="n">
        <f aca="false">M324/M$5*100000</f>
        <v>0</v>
      </c>
      <c r="N212" s="895" t="n">
        <f aca="false">N324/N$5*100000</f>
        <v>0</v>
      </c>
      <c r="O212" s="895" t="n">
        <f aca="false">O324/O$5*100000</f>
        <v>0</v>
      </c>
      <c r="P212" s="895" t="n">
        <f aca="false">P324/P$5*100000</f>
        <v>0</v>
      </c>
      <c r="Q212" s="895" t="n">
        <f aca="false">Q324/Q$5*100000</f>
        <v>0</v>
      </c>
      <c r="R212" s="895" t="n">
        <f aca="false">R324/R$5*100000</f>
        <v>0</v>
      </c>
      <c r="S212" s="895" t="n">
        <f aca="false">S324/S$5*100000</f>
        <v>0</v>
      </c>
      <c r="T212" s="895" t="n">
        <f aca="false">T324/T$5*100000</f>
        <v>0</v>
      </c>
      <c r="U212" s="895" t="n">
        <f aca="false">U324/U$5*100000</f>
        <v>30.1174580865375</v>
      </c>
      <c r="V212" s="895" t="n">
        <f aca="false">V324/V$5*100000</f>
        <v>156.268782305566</v>
      </c>
      <c r="W212" s="895" t="n">
        <f aca="false">AA324/AA$5*100000</f>
        <v>1509.77925197301</v>
      </c>
      <c r="X212" s="537"/>
      <c r="Y212" s="537"/>
      <c r="Z212" s="537"/>
      <c r="AA212" s="537"/>
    </row>
    <row r="213" s="108" customFormat="true" ht="13.5" hidden="false" customHeight="true" outlineLevel="0" collapsed="false">
      <c r="A213" s="880"/>
      <c r="B213" s="884"/>
      <c r="C213" s="884"/>
      <c r="D213" s="885" t="s">
        <v>475</v>
      </c>
      <c r="E213" s="894" t="n">
        <f aca="false">E325/E$6*100000</f>
        <v>40.0825113159773</v>
      </c>
      <c r="F213" s="895" t="n">
        <f aca="false">F325/F$6*100000</f>
        <v>0</v>
      </c>
      <c r="G213" s="895" t="n">
        <f aca="false">G325/G$6*100000</f>
        <v>0</v>
      </c>
      <c r="H213" s="895" t="n">
        <f aca="false">H325/H$6*100000</f>
        <v>0</v>
      </c>
      <c r="I213" s="895" t="n">
        <f aca="false">I325/I$6*100000</f>
        <v>0</v>
      </c>
      <c r="J213" s="895" t="n">
        <f aca="false">J325/J$6*100000</f>
        <v>0</v>
      </c>
      <c r="K213" s="895" t="n">
        <f aca="false">K325/K$6*100000</f>
        <v>0</v>
      </c>
      <c r="L213" s="895" t="n">
        <f aca="false">L325/L$6*100000</f>
        <v>0</v>
      </c>
      <c r="M213" s="895" t="n">
        <f aca="false">M325/M$6*100000</f>
        <v>0</v>
      </c>
      <c r="N213" s="895" t="n">
        <f aca="false">N325/N$6*100000</f>
        <v>0</v>
      </c>
      <c r="O213" s="895" t="n">
        <f aca="false">O325/O$6*100000</f>
        <v>0</v>
      </c>
      <c r="P213" s="895" t="n">
        <f aca="false">P325/P$6*100000</f>
        <v>0</v>
      </c>
      <c r="Q213" s="895" t="n">
        <f aca="false">Q325/Q$6*100000</f>
        <v>0</v>
      </c>
      <c r="R213" s="895" t="n">
        <f aca="false">R325/R$6*100000</f>
        <v>0</v>
      </c>
      <c r="S213" s="895" t="n">
        <f aca="false">S325/S$6*100000</f>
        <v>0</v>
      </c>
      <c r="T213" s="895" t="n">
        <f aca="false">T325/T$6*100000</f>
        <v>0</v>
      </c>
      <c r="U213" s="895" t="n">
        <f aca="false">U325/U$6*100000</f>
        <v>49.3827160493827</v>
      </c>
      <c r="V213" s="895" t="n">
        <f aca="false">V325/V$6*100000</f>
        <v>189.873417721519</v>
      </c>
      <c r="W213" s="895" t="n">
        <f aca="false">AA325/AA$6*100000</f>
        <v>1240.13528748591</v>
      </c>
      <c r="X213" s="537"/>
      <c r="Y213" s="537"/>
      <c r="Z213" s="537"/>
      <c r="AA213" s="537"/>
    </row>
    <row r="214" s="108" customFormat="true" ht="15" hidden="false" customHeight="false" outlineLevel="0" collapsed="false">
      <c r="A214" s="880"/>
      <c r="B214" s="884"/>
      <c r="C214" s="884"/>
      <c r="D214" s="885" t="s">
        <v>476</v>
      </c>
      <c r="E214" s="894" t="n">
        <f aca="false">E326/E$7*100000</f>
        <v>90.3540697330755</v>
      </c>
      <c r="F214" s="895" t="n">
        <f aca="false">F326/F$7*100000</f>
        <v>0</v>
      </c>
      <c r="G214" s="895" t="n">
        <f aca="false">G326/G$7*100000</f>
        <v>0</v>
      </c>
      <c r="H214" s="895" t="n">
        <f aca="false">H326/H$7*100000</f>
        <v>0</v>
      </c>
      <c r="I214" s="895" t="n">
        <f aca="false">I326/I$7*100000</f>
        <v>0</v>
      </c>
      <c r="J214" s="895" t="n">
        <f aca="false">J326/J$7*100000</f>
        <v>0</v>
      </c>
      <c r="K214" s="895" t="n">
        <f aca="false">K326/K$7*100000</f>
        <v>0</v>
      </c>
      <c r="L214" s="895" t="n">
        <f aca="false">L326/L$7*100000</f>
        <v>0</v>
      </c>
      <c r="M214" s="895" t="n">
        <f aca="false">M326/M$7*100000</f>
        <v>0</v>
      </c>
      <c r="N214" s="895" t="n">
        <f aca="false">N326/N$7*100000</f>
        <v>0</v>
      </c>
      <c r="O214" s="895" t="n">
        <f aca="false">O326/O$7*100000</f>
        <v>0</v>
      </c>
      <c r="P214" s="895" t="n">
        <f aca="false">P326/P$7*100000</f>
        <v>0</v>
      </c>
      <c r="Q214" s="895" t="n">
        <f aca="false">Q326/Q$7*100000</f>
        <v>0</v>
      </c>
      <c r="R214" s="895" t="n">
        <f aca="false">R326/R$7*100000</f>
        <v>0</v>
      </c>
      <c r="S214" s="895" t="n">
        <f aca="false">S326/S$7*100000</f>
        <v>0</v>
      </c>
      <c r="T214" s="895" t="n">
        <f aca="false">T326/T$7*100000</f>
        <v>0</v>
      </c>
      <c r="U214" s="895" t="n">
        <f aca="false">U326/U$7*100000</f>
        <v>16.9176112332939</v>
      </c>
      <c r="V214" s="895" t="n">
        <f aca="false">V326/V$7*100000</f>
        <v>135.685210312076</v>
      </c>
      <c r="W214" s="895" t="n">
        <f aca="false">AA326/AA$7*100000</f>
        <v>1627.75402828017</v>
      </c>
      <c r="X214" s="537"/>
      <c r="Y214" s="537"/>
      <c r="Z214" s="537"/>
      <c r="AA214" s="537"/>
    </row>
    <row r="215" s="108" customFormat="true" ht="13.5" hidden="false" customHeight="true" outlineLevel="0" collapsed="false">
      <c r="A215" s="880" t="s">
        <v>466</v>
      </c>
      <c r="B215" s="884" t="s">
        <v>173</v>
      </c>
      <c r="C215" s="884"/>
      <c r="D215" s="885" t="s">
        <v>7</v>
      </c>
      <c r="E215" s="894" t="n">
        <f aca="false">E327/E$5*100000</f>
        <v>26.7316684185726</v>
      </c>
      <c r="F215" s="895" t="n">
        <f aca="false">F327/F$5*100000</f>
        <v>0</v>
      </c>
      <c r="G215" s="895" t="n">
        <f aca="false">G327/G$5*100000</f>
        <v>0</v>
      </c>
      <c r="H215" s="895" t="n">
        <f aca="false">H327/H$5*100000</f>
        <v>0</v>
      </c>
      <c r="I215" s="895" t="n">
        <f aca="false">I327/I$5*100000</f>
        <v>0</v>
      </c>
      <c r="J215" s="895" t="n">
        <f aca="false">J327/J$5*100000</f>
        <v>0</v>
      </c>
      <c r="K215" s="895" t="n">
        <f aca="false">K327/K$5*100000</f>
        <v>7.16435019343746</v>
      </c>
      <c r="L215" s="895" t="n">
        <f aca="false">L327/L$5*100000</f>
        <v>13.150108488395</v>
      </c>
      <c r="M215" s="895" t="n">
        <f aca="false">M327/M$5*100000</f>
        <v>6.46120049105124</v>
      </c>
      <c r="N215" s="895" t="n">
        <f aca="false">N327/N$5*100000</f>
        <v>0</v>
      </c>
      <c r="O215" s="895" t="n">
        <f aca="false">O327/O$5*100000</f>
        <v>5.61009817671809</v>
      </c>
      <c r="P215" s="895" t="n">
        <f aca="false">P327/P$5*100000</f>
        <v>6.48508430609598</v>
      </c>
      <c r="Q215" s="895" t="n">
        <f aca="false">Q327/Q$5*100000</f>
        <v>14.3853844493994</v>
      </c>
      <c r="R215" s="895" t="n">
        <f aca="false">R327/R$5*100000</f>
        <v>31.5482293556274</v>
      </c>
      <c r="S215" s="895" t="n">
        <f aca="false">S327/S$5*100000</f>
        <v>32.6072779444372</v>
      </c>
      <c r="T215" s="895" t="n">
        <f aca="false">T327/T$5*100000</f>
        <v>15.9438775510204</v>
      </c>
      <c r="U215" s="895" t="n">
        <f aca="false">U327/U$5*100000</f>
        <v>60.234916173075</v>
      </c>
      <c r="V215" s="895" t="n">
        <f aca="false">V327/V$5*100000</f>
        <v>108.186080057699</v>
      </c>
      <c r="W215" s="895" t="n">
        <f aca="false">AA327/AA$5*100000</f>
        <v>285.943040146403</v>
      </c>
      <c r="X215" s="537"/>
      <c r="Y215" s="537"/>
      <c r="Z215" s="537"/>
      <c r="AA215" s="537"/>
    </row>
    <row r="216" s="108" customFormat="true" ht="15" hidden="false" customHeight="false" outlineLevel="0" collapsed="false">
      <c r="A216" s="880"/>
      <c r="B216" s="884"/>
      <c r="C216" s="884"/>
      <c r="D216" s="885" t="s">
        <v>475</v>
      </c>
      <c r="E216" s="894" t="n">
        <f aca="false">E328/E$6*100000</f>
        <v>33.2391557254446</v>
      </c>
      <c r="F216" s="895" t="n">
        <f aca="false">F328/F$6*100000</f>
        <v>0</v>
      </c>
      <c r="G216" s="895" t="n">
        <f aca="false">G328/G$6*100000</f>
        <v>0</v>
      </c>
      <c r="H216" s="895" t="n">
        <f aca="false">H328/H$6*100000</f>
        <v>0</v>
      </c>
      <c r="I216" s="895" t="n">
        <f aca="false">I328/I$6*100000</f>
        <v>0</v>
      </c>
      <c r="J216" s="895" t="n">
        <f aca="false">J328/J$6*100000</f>
        <v>0</v>
      </c>
      <c r="K216" s="895" t="n">
        <f aca="false">K328/K$6*100000</f>
        <v>15.5376009944065</v>
      </c>
      <c r="L216" s="895" t="n">
        <f aca="false">L328/L$6*100000</f>
        <v>13.6836343732895</v>
      </c>
      <c r="M216" s="895" t="n">
        <f aca="false">M328/M$6*100000</f>
        <v>13.5703623286742</v>
      </c>
      <c r="N216" s="895" t="n">
        <f aca="false">N328/N$6*100000</f>
        <v>0</v>
      </c>
      <c r="O216" s="895" t="n">
        <f aca="false">O328/O$6*100000</f>
        <v>11.5540150202195</v>
      </c>
      <c r="P216" s="895" t="n">
        <f aca="false">P328/P$6*100000</f>
        <v>13.8159712627798</v>
      </c>
      <c r="Q216" s="895" t="n">
        <f aca="false">Q328/Q$6*100000</f>
        <v>31.0366232153942</v>
      </c>
      <c r="R216" s="895" t="n">
        <f aca="false">R328/R$6*100000</f>
        <v>50.125313283208</v>
      </c>
      <c r="S216" s="895" t="n">
        <f aca="false">S328/S$6*100000</f>
        <v>57.6701268742791</v>
      </c>
      <c r="T216" s="895" t="n">
        <f aca="false">T328/T$6*100000</f>
        <v>36.1467558286644</v>
      </c>
      <c r="U216" s="895" t="n">
        <f aca="false">U328/U$6*100000</f>
        <v>74.0740740740741</v>
      </c>
      <c r="V216" s="895" t="n">
        <f aca="false">V328/V$6*100000</f>
        <v>126.582278481013</v>
      </c>
      <c r="W216" s="895" t="n">
        <f aca="false">AA328/AA$6*100000</f>
        <v>413.378429161969</v>
      </c>
      <c r="X216" s="537"/>
      <c r="Y216" s="537"/>
      <c r="Z216" s="537"/>
      <c r="AA216" s="537"/>
    </row>
    <row r="217" s="108" customFormat="true" ht="15" hidden="false" customHeight="false" outlineLevel="0" collapsed="false">
      <c r="A217" s="880"/>
      <c r="B217" s="884"/>
      <c r="C217" s="884"/>
      <c r="D217" s="885" t="s">
        <v>476</v>
      </c>
      <c r="E217" s="894" t="n">
        <f aca="false">E329/E$7*100000</f>
        <v>21.1107639563261</v>
      </c>
      <c r="F217" s="895" t="n">
        <f aca="false">F329/F$7*100000</f>
        <v>0</v>
      </c>
      <c r="G217" s="895" t="n">
        <f aca="false">G329/G$7*100000</f>
        <v>0</v>
      </c>
      <c r="H217" s="895" t="n">
        <f aca="false">H329/H$7*100000</f>
        <v>0</v>
      </c>
      <c r="I217" s="895" t="n">
        <f aca="false">I329/I$7*100000</f>
        <v>0</v>
      </c>
      <c r="J217" s="895" t="n">
        <f aca="false">J329/J$7*100000</f>
        <v>0</v>
      </c>
      <c r="K217" s="895" t="n">
        <f aca="false">K329/K$7*100000</f>
        <v>0</v>
      </c>
      <c r="L217" s="895" t="n">
        <f aca="false">L329/L$7*100000</f>
        <v>12.6566257435768</v>
      </c>
      <c r="M217" s="895" t="n">
        <f aca="false">M329/M$7*100000</f>
        <v>0</v>
      </c>
      <c r="N217" s="895" t="n">
        <f aca="false">N329/N$7*100000</f>
        <v>0</v>
      </c>
      <c r="O217" s="895" t="n">
        <f aca="false">O329/O$7*100000</f>
        <v>0</v>
      </c>
      <c r="P217" s="895" t="n">
        <f aca="false">P329/P$7*100000</f>
        <v>0</v>
      </c>
      <c r="Q217" s="895" t="n">
        <f aca="false">Q329/Q$7*100000</f>
        <v>0</v>
      </c>
      <c r="R217" s="895" t="n">
        <f aca="false">R329/R$7*100000</f>
        <v>14.9387511204063</v>
      </c>
      <c r="S217" s="895" t="n">
        <f aca="false">S329/S$7*100000</f>
        <v>11.9075970469159</v>
      </c>
      <c r="T217" s="895" t="n">
        <f aca="false">T329/T$7*100000</f>
        <v>0</v>
      </c>
      <c r="U217" s="895" t="n">
        <f aca="false">U329/U$7*100000</f>
        <v>50.7528336998816</v>
      </c>
      <c r="V217" s="895" t="n">
        <f aca="false">V329/V$7*100000</f>
        <v>96.9180073657686</v>
      </c>
      <c r="W217" s="895" t="n">
        <f aca="false">AA329/AA$7*100000</f>
        <v>230.18743834265</v>
      </c>
      <c r="X217" s="537"/>
      <c r="Y217" s="537"/>
      <c r="Z217" s="537"/>
      <c r="AA217" s="537"/>
    </row>
    <row r="218" s="108" customFormat="true" ht="15" hidden="false" customHeight="false" outlineLevel="0" collapsed="false">
      <c r="A218" s="880" t="s">
        <v>467</v>
      </c>
      <c r="B218" s="880" t="s">
        <v>477</v>
      </c>
      <c r="C218" s="884" t="s">
        <v>1022</v>
      </c>
      <c r="D218" s="885" t="s">
        <v>7</v>
      </c>
      <c r="E218" s="894" t="n">
        <f aca="false">E330/E$5*100000</f>
        <v>3.62463300590815</v>
      </c>
      <c r="F218" s="895" t="n">
        <f aca="false">F330/F$5*100000</f>
        <v>0</v>
      </c>
      <c r="G218" s="895" t="n">
        <f aca="false">G330/G$5*100000</f>
        <v>0</v>
      </c>
      <c r="H218" s="895" t="n">
        <f aca="false">H330/H$5*100000</f>
        <v>0</v>
      </c>
      <c r="I218" s="895" t="n">
        <f aca="false">I330/I$5*100000</f>
        <v>0</v>
      </c>
      <c r="J218" s="895" t="n">
        <f aca="false">J330/J$5*100000</f>
        <v>0</v>
      </c>
      <c r="K218" s="895" t="n">
        <f aca="false">K330/K$5*100000</f>
        <v>0</v>
      </c>
      <c r="L218" s="895" t="n">
        <f aca="false">L330/L$5*100000</f>
        <v>6.57505424419752</v>
      </c>
      <c r="M218" s="895" t="n">
        <f aca="false">M330/M$5*100000</f>
        <v>0</v>
      </c>
      <c r="N218" s="895" t="n">
        <f aca="false">N330/N$5*100000</f>
        <v>0</v>
      </c>
      <c r="O218" s="895" t="n">
        <f aca="false">O330/O$5*100000</f>
        <v>5.61009817671809</v>
      </c>
      <c r="P218" s="895" t="n">
        <f aca="false">P330/P$5*100000</f>
        <v>6.48508430609598</v>
      </c>
      <c r="Q218" s="895" t="n">
        <f aca="false">Q330/Q$5*100000</f>
        <v>7.19269222469971</v>
      </c>
      <c r="R218" s="895" t="n">
        <f aca="false">R330/R$5*100000</f>
        <v>0</v>
      </c>
      <c r="S218" s="895" t="n">
        <f aca="false">S330/S$5*100000</f>
        <v>6.52145558888744</v>
      </c>
      <c r="T218" s="895" t="n">
        <f aca="false">T330/T$5*100000</f>
        <v>0</v>
      </c>
      <c r="U218" s="895" t="n">
        <f aca="false">U330/U$5*100000</f>
        <v>10.0391526955125</v>
      </c>
      <c r="V218" s="895" t="n">
        <f aca="false">V330/V$5*100000</f>
        <v>12.0206755619666</v>
      </c>
      <c r="W218" s="895" t="n">
        <f aca="false">AA330/AA$5*100000</f>
        <v>11.4377216058561</v>
      </c>
      <c r="X218" s="537"/>
      <c r="Y218" s="537"/>
      <c r="Z218" s="537"/>
      <c r="AA218" s="537"/>
    </row>
    <row r="219" s="108" customFormat="true" ht="15" hidden="false" customHeight="false" outlineLevel="0" collapsed="false">
      <c r="A219" s="880"/>
      <c r="B219" s="880"/>
      <c r="C219" s="880"/>
      <c r="D219" s="885" t="s">
        <v>475</v>
      </c>
      <c r="E219" s="894" t="n">
        <f aca="false">E331/E$6*100000</f>
        <v>4.88811113609479</v>
      </c>
      <c r="F219" s="895" t="n">
        <f aca="false">F331/F$6*100000</f>
        <v>0</v>
      </c>
      <c r="G219" s="895" t="n">
        <f aca="false">G331/G$6*100000</f>
        <v>0</v>
      </c>
      <c r="H219" s="895" t="n">
        <f aca="false">H331/H$6*100000</f>
        <v>0</v>
      </c>
      <c r="I219" s="895" t="n">
        <f aca="false">I331/I$6*100000</f>
        <v>0</v>
      </c>
      <c r="J219" s="895" t="n">
        <f aca="false">J331/J$6*100000</f>
        <v>0</v>
      </c>
      <c r="K219" s="895" t="n">
        <f aca="false">K331/K$6*100000</f>
        <v>0</v>
      </c>
      <c r="L219" s="895" t="n">
        <f aca="false">L331/L$6*100000</f>
        <v>13.6836343732895</v>
      </c>
      <c r="M219" s="895" t="n">
        <f aca="false">M331/M$6*100000</f>
        <v>0</v>
      </c>
      <c r="N219" s="895" t="n">
        <f aca="false">N331/N$6*100000</f>
        <v>0</v>
      </c>
      <c r="O219" s="895" t="n">
        <f aca="false">O331/O$6*100000</f>
        <v>11.5540150202195</v>
      </c>
      <c r="P219" s="895" t="n">
        <f aca="false">P331/P$6*100000</f>
        <v>13.8159712627798</v>
      </c>
      <c r="Q219" s="895" t="n">
        <f aca="false">Q331/Q$6*100000</f>
        <v>15.5183116076971</v>
      </c>
      <c r="R219" s="895" t="n">
        <f aca="false">R331/R$6*100000</f>
        <v>0</v>
      </c>
      <c r="S219" s="895" t="n">
        <f aca="false">S331/S$6*100000</f>
        <v>0</v>
      </c>
      <c r="T219" s="895" t="n">
        <f aca="false">T331/T$6*100000</f>
        <v>0</v>
      </c>
      <c r="U219" s="895" t="n">
        <f aca="false">U331/U$6*100000</f>
        <v>0</v>
      </c>
      <c r="V219" s="895" t="n">
        <f aca="false">V331/V$6*100000</f>
        <v>0</v>
      </c>
      <c r="W219" s="895" t="n">
        <f aca="false">AA331/AA$6*100000</f>
        <v>37.5798571965427</v>
      </c>
      <c r="X219" s="537"/>
      <c r="Y219" s="537"/>
      <c r="Z219" s="537"/>
      <c r="AA219" s="537"/>
    </row>
    <row r="220" s="108" customFormat="true" ht="15" hidden="false" customHeight="false" outlineLevel="0" collapsed="false">
      <c r="A220" s="880"/>
      <c r="B220" s="880"/>
      <c r="C220" s="880"/>
      <c r="D220" s="885" t="s">
        <v>476</v>
      </c>
      <c r="E220" s="894" t="n">
        <f aca="false">E332/E$7*100000</f>
        <v>2.53329167475913</v>
      </c>
      <c r="F220" s="895" t="n">
        <f aca="false">F332/F$7*100000</f>
        <v>0</v>
      </c>
      <c r="G220" s="895" t="n">
        <f aca="false">G332/G$7*100000</f>
        <v>0</v>
      </c>
      <c r="H220" s="895" t="n">
        <f aca="false">H332/H$7*100000</f>
        <v>0</v>
      </c>
      <c r="I220" s="895" t="n">
        <f aca="false">I332/I$7*100000</f>
        <v>0</v>
      </c>
      <c r="J220" s="895" t="n">
        <f aca="false">J332/J$7*100000</f>
        <v>0</v>
      </c>
      <c r="K220" s="895" t="n">
        <f aca="false">K332/K$7*100000</f>
        <v>0</v>
      </c>
      <c r="L220" s="895" t="n">
        <f aca="false">L332/L$7*100000</f>
        <v>0</v>
      </c>
      <c r="M220" s="895" t="n">
        <f aca="false">M332/M$7*100000</f>
        <v>0</v>
      </c>
      <c r="N220" s="895" t="n">
        <f aca="false">N332/N$7*100000</f>
        <v>0</v>
      </c>
      <c r="O220" s="895" t="n">
        <f aca="false">O332/O$7*100000</f>
        <v>0</v>
      </c>
      <c r="P220" s="895" t="n">
        <f aca="false">P332/P$7*100000</f>
        <v>0</v>
      </c>
      <c r="Q220" s="895" t="n">
        <f aca="false">Q332/Q$7*100000</f>
        <v>0</v>
      </c>
      <c r="R220" s="895" t="n">
        <f aca="false">R332/R$7*100000</f>
        <v>0</v>
      </c>
      <c r="S220" s="895" t="n">
        <f aca="false">S332/S$7*100000</f>
        <v>11.9075970469159</v>
      </c>
      <c r="T220" s="895" t="n">
        <f aca="false">T332/T$7*100000</f>
        <v>0</v>
      </c>
      <c r="U220" s="895" t="n">
        <f aca="false">U332/U$7*100000</f>
        <v>16.9176112332939</v>
      </c>
      <c r="V220" s="895" t="n">
        <f aca="false">V332/V$7*100000</f>
        <v>19.3836014731537</v>
      </c>
      <c r="W220" s="895" t="n">
        <f aca="false">AA332/AA$7*100000</f>
        <v>0</v>
      </c>
      <c r="X220" s="537"/>
      <c r="Y220" s="537"/>
      <c r="Z220" s="537"/>
      <c r="AA220" s="537"/>
    </row>
    <row r="221" s="108" customFormat="true" ht="15" hidden="false" customHeight="false" outlineLevel="0" collapsed="false">
      <c r="A221" s="880" t="s">
        <v>469</v>
      </c>
      <c r="B221" s="884" t="s">
        <v>165</v>
      </c>
      <c r="C221" s="884"/>
      <c r="D221" s="885" t="s">
        <v>7</v>
      </c>
      <c r="E221" s="894" t="n">
        <f aca="false">E333/E$5*100000</f>
        <v>11.7800572692015</v>
      </c>
      <c r="F221" s="895" t="n">
        <f aca="false">F333/F$5*100000</f>
        <v>0</v>
      </c>
      <c r="G221" s="895" t="n">
        <f aca="false">G333/G$5*100000</f>
        <v>0</v>
      </c>
      <c r="H221" s="895" t="n">
        <f aca="false">H333/H$5*100000</f>
        <v>0</v>
      </c>
      <c r="I221" s="895" t="n">
        <f aca="false">I333/I$5*100000</f>
        <v>11.706860220089</v>
      </c>
      <c r="J221" s="895" t="n">
        <f aca="false">J333/J$5*100000</f>
        <v>0</v>
      </c>
      <c r="K221" s="895" t="n">
        <f aca="false">K333/K$5*100000</f>
        <v>21.4930505803124</v>
      </c>
      <c r="L221" s="895" t="n">
        <f aca="false">L333/L$5*100000</f>
        <v>13.150108488395</v>
      </c>
      <c r="M221" s="895" t="n">
        <f aca="false">M333/M$5*100000</f>
        <v>19.3836014731537</v>
      </c>
      <c r="N221" s="895" t="n">
        <f aca="false">N333/N$5*100000</f>
        <v>17.4570846668606</v>
      </c>
      <c r="O221" s="895" t="n">
        <f aca="false">O333/O$5*100000</f>
        <v>5.61009817671809</v>
      </c>
      <c r="P221" s="895" t="n">
        <f aca="false">P333/P$5*100000</f>
        <v>6.48508430609598</v>
      </c>
      <c r="Q221" s="895" t="n">
        <f aca="false">Q333/Q$5*100000</f>
        <v>14.3853844493994</v>
      </c>
      <c r="R221" s="895" t="n">
        <f aca="false">R333/R$5*100000</f>
        <v>23.6611720167206</v>
      </c>
      <c r="S221" s="895" t="n">
        <f aca="false">S333/S$5*100000</f>
        <v>19.5643667666623</v>
      </c>
      <c r="T221" s="895" t="n">
        <f aca="false">T333/T$5*100000</f>
        <v>0</v>
      </c>
      <c r="U221" s="895" t="n">
        <f aca="false">U333/U$5*100000</f>
        <v>20.078305391025</v>
      </c>
      <c r="V221" s="895" t="n">
        <f aca="false">V333/V$5*100000</f>
        <v>24.0413511239332</v>
      </c>
      <c r="W221" s="895" t="n">
        <f aca="false">AA333/AA$5*100000</f>
        <v>0</v>
      </c>
      <c r="X221" s="537"/>
      <c r="Y221" s="537"/>
      <c r="Z221" s="537"/>
      <c r="AA221" s="537"/>
    </row>
    <row r="222" s="108" customFormat="true" ht="15" hidden="false" customHeight="false" outlineLevel="0" collapsed="false">
      <c r="A222" s="880"/>
      <c r="B222" s="884"/>
      <c r="C222" s="884"/>
      <c r="D222" s="885" t="s">
        <v>475</v>
      </c>
      <c r="E222" s="894" t="n">
        <f aca="false">E334/E$6*100000</f>
        <v>16.6195778627223</v>
      </c>
      <c r="F222" s="895" t="n">
        <f aca="false">F334/F$6*100000</f>
        <v>0</v>
      </c>
      <c r="G222" s="895" t="n">
        <f aca="false">G334/G$6*100000</f>
        <v>0</v>
      </c>
      <c r="H222" s="895" t="n">
        <f aca="false">H334/H$6*100000</f>
        <v>0</v>
      </c>
      <c r="I222" s="895" t="n">
        <f aca="false">I334/I$6*100000</f>
        <v>23.2450023245002</v>
      </c>
      <c r="J222" s="895" t="n">
        <f aca="false">J334/J$6*100000</f>
        <v>0</v>
      </c>
      <c r="K222" s="895" t="n">
        <f aca="false">K334/K$6*100000</f>
        <v>46.6128029832194</v>
      </c>
      <c r="L222" s="895" t="n">
        <f aca="false">L334/L$6*100000</f>
        <v>0</v>
      </c>
      <c r="M222" s="895" t="n">
        <f aca="false">M334/M$6*100000</f>
        <v>40.7110869860225</v>
      </c>
      <c r="N222" s="895" t="n">
        <f aca="false">N334/N$6*100000</f>
        <v>24.0153698366955</v>
      </c>
      <c r="O222" s="895" t="n">
        <f aca="false">O334/O$6*100000</f>
        <v>0</v>
      </c>
      <c r="P222" s="895" t="n">
        <f aca="false">P334/P$6*100000</f>
        <v>13.8159712627798</v>
      </c>
      <c r="Q222" s="895" t="n">
        <f aca="false">Q334/Q$6*100000</f>
        <v>31.0366232153942</v>
      </c>
      <c r="R222" s="895" t="n">
        <f aca="false">R334/R$6*100000</f>
        <v>16.7084377610693</v>
      </c>
      <c r="S222" s="895" t="n">
        <f aca="false">S334/S$6*100000</f>
        <v>14.4175317185698</v>
      </c>
      <c r="T222" s="895" t="n">
        <f aca="false">T334/T$6*100000</f>
        <v>0</v>
      </c>
      <c r="U222" s="895" t="n">
        <f aca="false">U334/U$6*100000</f>
        <v>49.3827160493827</v>
      </c>
      <c r="V222" s="895" t="n">
        <f aca="false">V334/V$6*100000</f>
        <v>31.6455696202532</v>
      </c>
      <c r="W222" s="895" t="n">
        <f aca="false">AA334/AA$6*100000</f>
        <v>0</v>
      </c>
      <c r="X222" s="537"/>
      <c r="Y222" s="537"/>
      <c r="Z222" s="537"/>
      <c r="AA222" s="537"/>
    </row>
    <row r="223" s="108" customFormat="true" ht="15" hidden="false" customHeight="false" outlineLevel="0" collapsed="false">
      <c r="A223" s="880"/>
      <c r="B223" s="884"/>
      <c r="C223" s="884"/>
      <c r="D223" s="885" t="s">
        <v>476</v>
      </c>
      <c r="E223" s="894" t="n">
        <f aca="false">E335/E$7*100000</f>
        <v>7.59987502427738</v>
      </c>
      <c r="F223" s="895" t="n">
        <f aca="false">F335/F$7*100000</f>
        <v>0</v>
      </c>
      <c r="G223" s="895" t="n">
        <f aca="false">G335/G$7*100000</f>
        <v>0</v>
      </c>
      <c r="H223" s="895" t="n">
        <f aca="false">H335/H$7*100000</f>
        <v>0</v>
      </c>
      <c r="I223" s="895" t="n">
        <f aca="false">I335/I$7*100000</f>
        <v>0</v>
      </c>
      <c r="J223" s="895" t="n">
        <f aca="false">J335/J$7*100000</f>
        <v>0</v>
      </c>
      <c r="K223" s="895" t="n">
        <f aca="false">K335/K$7*100000</f>
        <v>0</v>
      </c>
      <c r="L223" s="895" t="n">
        <f aca="false">L335/L$7*100000</f>
        <v>25.3132514871535</v>
      </c>
      <c r="M223" s="895" t="n">
        <f aca="false">M335/M$7*100000</f>
        <v>0</v>
      </c>
      <c r="N223" s="895" t="n">
        <f aca="false">N335/N$7*100000</f>
        <v>11.2905046855594</v>
      </c>
      <c r="O223" s="895" t="n">
        <f aca="false">O335/O$7*100000</f>
        <v>10.9051254089422</v>
      </c>
      <c r="P223" s="895" t="n">
        <f aca="false">P335/P$7*100000</f>
        <v>0</v>
      </c>
      <c r="Q223" s="895" t="n">
        <f aca="false">Q335/Q$7*100000</f>
        <v>0</v>
      </c>
      <c r="R223" s="895" t="n">
        <f aca="false">R335/R$7*100000</f>
        <v>29.8775022408127</v>
      </c>
      <c r="S223" s="895" t="n">
        <f aca="false">S335/S$7*100000</f>
        <v>23.8151940938319</v>
      </c>
      <c r="T223" s="895" t="n">
        <f aca="false">T335/T$7*100000</f>
        <v>0</v>
      </c>
      <c r="U223" s="895" t="n">
        <f aca="false">U335/U$7*100000</f>
        <v>0</v>
      </c>
      <c r="V223" s="895" t="n">
        <f aca="false">V335/V$7*100000</f>
        <v>19.3836014731537</v>
      </c>
      <c r="W223" s="895" t="n">
        <f aca="false">AA335/AA$7*100000</f>
        <v>0</v>
      </c>
      <c r="X223" s="537"/>
      <c r="Y223" s="537"/>
      <c r="Z223" s="537"/>
      <c r="AA223" s="537"/>
    </row>
    <row r="224" s="108" customFormat="true" ht="13.8" hidden="false" customHeight="false" outlineLevel="0" collapsed="false">
      <c r="A224" s="148"/>
      <c r="B224" s="148"/>
      <c r="C224" s="148"/>
      <c r="D224" s="898"/>
      <c r="E224" s="537"/>
      <c r="F224" s="537"/>
      <c r="G224" s="537"/>
      <c r="H224" s="537"/>
      <c r="I224" s="537"/>
      <c r="J224" s="537"/>
      <c r="K224" s="537"/>
      <c r="L224" s="537"/>
      <c r="M224" s="537"/>
      <c r="N224" s="537"/>
      <c r="O224" s="537"/>
      <c r="P224" s="537"/>
      <c r="Q224" s="537"/>
      <c r="R224" s="537"/>
      <c r="S224" s="537"/>
      <c r="T224" s="537"/>
      <c r="U224" s="537"/>
      <c r="V224" s="537"/>
      <c r="W224" s="537"/>
      <c r="X224" s="537"/>
      <c r="Y224" s="537"/>
      <c r="Z224" s="537"/>
      <c r="AA224" s="537"/>
    </row>
    <row r="225" s="708" customFormat="true" ht="18" hidden="false" customHeight="true" outlineLevel="0" collapsed="false">
      <c r="A225" s="899" t="s">
        <v>482</v>
      </c>
      <c r="B225" s="899"/>
      <c r="C225" s="899"/>
      <c r="D225" s="899"/>
      <c r="E225" s="900" t="s">
        <v>7</v>
      </c>
      <c r="F225" s="900" t="s">
        <v>331</v>
      </c>
      <c r="G225" s="900" t="s">
        <v>1057</v>
      </c>
      <c r="H225" s="900" t="s">
        <v>221</v>
      </c>
      <c r="I225" s="900" t="s">
        <v>223</v>
      </c>
      <c r="J225" s="900" t="s">
        <v>225</v>
      </c>
      <c r="K225" s="900" t="s">
        <v>227</v>
      </c>
      <c r="L225" s="900" t="s">
        <v>230</v>
      </c>
      <c r="M225" s="900" t="s">
        <v>232</v>
      </c>
      <c r="N225" s="900" t="s">
        <v>234</v>
      </c>
      <c r="O225" s="900" t="s">
        <v>236</v>
      </c>
      <c r="P225" s="900" t="s">
        <v>238</v>
      </c>
      <c r="Q225" s="900" t="s">
        <v>241</v>
      </c>
      <c r="R225" s="900" t="s">
        <v>243</v>
      </c>
      <c r="S225" s="900" t="s">
        <v>245</v>
      </c>
      <c r="T225" s="900" t="s">
        <v>247</v>
      </c>
      <c r="U225" s="900" t="s">
        <v>249</v>
      </c>
      <c r="V225" s="900" t="s">
        <v>251</v>
      </c>
      <c r="W225" s="901" t="s">
        <v>1059</v>
      </c>
      <c r="X225" s="902"/>
      <c r="Y225" s="902"/>
      <c r="Z225" s="902"/>
      <c r="AA225" s="902"/>
    </row>
    <row r="226" s="124" customFormat="true" ht="18" hidden="false" customHeight="true" outlineLevel="0" collapsed="false">
      <c r="A226" s="903" t="s">
        <v>1076</v>
      </c>
      <c r="B226" s="903"/>
      <c r="C226" s="903"/>
      <c r="D226" s="903"/>
      <c r="E226" s="904" t="n">
        <v>120287000</v>
      </c>
      <c r="F226" s="904" t="n">
        <v>8180000</v>
      </c>
      <c r="G226" s="904" t="n">
        <v>8338000</v>
      </c>
      <c r="H226" s="904" t="n">
        <v>8497000</v>
      </c>
      <c r="I226" s="904" t="n">
        <v>8655000</v>
      </c>
      <c r="J226" s="904" t="n">
        <v>8814000</v>
      </c>
      <c r="K226" s="904" t="n">
        <v>8972000</v>
      </c>
      <c r="L226" s="904" t="n">
        <v>9130000</v>
      </c>
      <c r="M226" s="904" t="n">
        <v>9289000</v>
      </c>
      <c r="N226" s="904" t="n">
        <v>9400000</v>
      </c>
      <c r="O226" s="904" t="n">
        <v>8651000</v>
      </c>
      <c r="P226" s="904" t="n">
        <v>7616000</v>
      </c>
      <c r="Q226" s="904" t="n">
        <v>6581000</v>
      </c>
      <c r="R226" s="904" t="n">
        <v>5546000</v>
      </c>
      <c r="S226" s="904" t="n">
        <v>4511000</v>
      </c>
      <c r="T226" s="904" t="n">
        <v>3476000</v>
      </c>
      <c r="U226" s="904" t="n">
        <v>2441000</v>
      </c>
      <c r="V226" s="904" t="n">
        <v>1406000</v>
      </c>
      <c r="W226" s="905" t="n">
        <v>784000</v>
      </c>
      <c r="X226" s="537"/>
      <c r="Y226" s="537"/>
      <c r="Z226" s="537"/>
      <c r="AA226" s="537"/>
    </row>
    <row r="227" s="185" customFormat="true" ht="15.75" hidden="false" customHeight="true" outlineLevel="0" collapsed="false">
      <c r="A227" s="532"/>
      <c r="B227" s="874"/>
      <c r="C227" s="875"/>
      <c r="D227" s="875"/>
      <c r="E227" s="876"/>
      <c r="F227" s="876"/>
      <c r="G227" s="876"/>
      <c r="H227" s="876"/>
      <c r="I227" s="876"/>
      <c r="J227" s="876"/>
      <c r="K227" s="876"/>
      <c r="L227" s="876"/>
      <c r="M227" s="876"/>
      <c r="N227" s="876"/>
      <c r="O227" s="876"/>
      <c r="P227" s="876"/>
      <c r="Q227" s="876"/>
      <c r="R227" s="876"/>
      <c r="S227" s="876"/>
      <c r="T227" s="876"/>
      <c r="U227" s="876"/>
      <c r="V227" s="876"/>
      <c r="W227" s="877"/>
      <c r="X227" s="877"/>
      <c r="Y227" s="877"/>
      <c r="Z227" s="877"/>
      <c r="AA227" s="876"/>
    </row>
    <row r="228" customFormat="false" ht="15" hidden="false" customHeight="true" outlineLevel="0" collapsed="false">
      <c r="A228" s="906" t="s">
        <v>1077</v>
      </c>
      <c r="C228" s="907"/>
    </row>
    <row r="229" s="8" customFormat="true" ht="14.25" hidden="false" customHeight="true" outlineLevel="0" collapsed="false">
      <c r="A229" s="908" t="s">
        <v>393</v>
      </c>
      <c r="B229" s="880" t="s">
        <v>1078</v>
      </c>
      <c r="C229" s="880"/>
      <c r="D229" s="880"/>
      <c r="E229" s="909" t="s">
        <v>482</v>
      </c>
      <c r="F229" s="909"/>
      <c r="G229" s="909"/>
      <c r="H229" s="909"/>
      <c r="I229" s="909"/>
      <c r="J229" s="909"/>
      <c r="K229" s="909"/>
      <c r="L229" s="909"/>
      <c r="M229" s="909"/>
      <c r="N229" s="909"/>
      <c r="O229" s="909"/>
      <c r="P229" s="909"/>
      <c r="Q229" s="909"/>
      <c r="R229" s="909"/>
      <c r="S229" s="909"/>
      <c r="T229" s="909"/>
      <c r="U229" s="909"/>
      <c r="V229" s="909"/>
      <c r="W229" s="909"/>
      <c r="X229" s="909"/>
      <c r="Y229" s="909"/>
      <c r="Z229" s="909"/>
      <c r="AA229" s="909"/>
    </row>
    <row r="230" s="8" customFormat="true" ht="13.5" hidden="false" customHeight="false" outlineLevel="0" collapsed="false">
      <c r="A230" s="908"/>
      <c r="B230" s="880"/>
      <c r="C230" s="880"/>
      <c r="D230" s="880"/>
      <c r="E230" s="910" t="s">
        <v>7</v>
      </c>
      <c r="F230" s="900" t="s">
        <v>331</v>
      </c>
      <c r="G230" s="900" t="s">
        <v>332</v>
      </c>
      <c r="H230" s="900" t="s">
        <v>221</v>
      </c>
      <c r="I230" s="900" t="s">
        <v>223</v>
      </c>
      <c r="J230" s="900" t="s">
        <v>225</v>
      </c>
      <c r="K230" s="900" t="s">
        <v>227</v>
      </c>
      <c r="L230" s="900" t="s">
        <v>230</v>
      </c>
      <c r="M230" s="900" t="s">
        <v>232</v>
      </c>
      <c r="N230" s="900" t="s">
        <v>234</v>
      </c>
      <c r="O230" s="900" t="s">
        <v>236</v>
      </c>
      <c r="P230" s="900" t="s">
        <v>238</v>
      </c>
      <c r="Q230" s="900" t="s">
        <v>241</v>
      </c>
      <c r="R230" s="900" t="s">
        <v>243</v>
      </c>
      <c r="S230" s="900" t="s">
        <v>245</v>
      </c>
      <c r="T230" s="900" t="s">
        <v>247</v>
      </c>
      <c r="U230" s="900" t="s">
        <v>249</v>
      </c>
      <c r="V230" s="901" t="s">
        <v>251</v>
      </c>
      <c r="W230" s="911" t="s">
        <v>253</v>
      </c>
      <c r="X230" s="880" t="s">
        <v>333</v>
      </c>
      <c r="Y230" s="880" t="s">
        <v>334</v>
      </c>
      <c r="Z230" s="880" t="s">
        <v>736</v>
      </c>
      <c r="AA230" s="912" t="s">
        <v>1059</v>
      </c>
    </row>
    <row r="231" s="123" customFormat="true" ht="13.5" hidden="false" customHeight="true" outlineLevel="0" collapsed="false">
      <c r="A231" s="880"/>
      <c r="B231" s="884" t="s">
        <v>987</v>
      </c>
      <c r="C231" s="884"/>
      <c r="D231" s="913" t="s">
        <v>7</v>
      </c>
      <c r="E231" s="914" t="n">
        <f aca="false">'12-50'!F7</f>
        <v>2047</v>
      </c>
      <c r="F231" s="915" t="n">
        <f aca="false">'12-50'!L7</f>
        <v>4</v>
      </c>
      <c r="G231" s="915" t="n">
        <f aca="false">'12-50'!M7</f>
        <v>0</v>
      </c>
      <c r="H231" s="915" t="n">
        <f aca="false">'12-50'!N7</f>
        <v>1</v>
      </c>
      <c r="I231" s="915" t="n">
        <f aca="false">'12-50'!O7</f>
        <v>3</v>
      </c>
      <c r="J231" s="915" t="n">
        <f aca="false">'12-50'!P7</f>
        <v>2</v>
      </c>
      <c r="K231" s="915" t="n">
        <f aca="false">'12-50'!Q7</f>
        <v>5</v>
      </c>
      <c r="L231" s="915" t="n">
        <f aca="false">'12-50'!R7</f>
        <v>6</v>
      </c>
      <c r="M231" s="915" t="n">
        <f aca="false">'12-50'!S7</f>
        <v>14</v>
      </c>
      <c r="N231" s="915" t="n">
        <f aca="false">'12-50'!T7</f>
        <v>13</v>
      </c>
      <c r="O231" s="915" t="n">
        <f aca="false">'12-50'!U7</f>
        <v>17</v>
      </c>
      <c r="P231" s="915" t="n">
        <f aca="false">'12-50'!V7</f>
        <v>39</v>
      </c>
      <c r="Q231" s="915" t="n">
        <f aca="false">'12-50'!W7</f>
        <v>59</v>
      </c>
      <c r="R231" s="915" t="n">
        <f aca="false">'12-50'!X7</f>
        <v>79</v>
      </c>
      <c r="S231" s="915" t="n">
        <f aca="false">'12-50'!Y7</f>
        <v>138</v>
      </c>
      <c r="T231" s="915" t="n">
        <f aca="false">'12-50'!Z7</f>
        <v>175</v>
      </c>
      <c r="U231" s="915" t="n">
        <f aca="false">'12-50'!AA7</f>
        <v>233</v>
      </c>
      <c r="V231" s="916" t="n">
        <f aca="false">'12-50'!AB7</f>
        <v>323</v>
      </c>
      <c r="W231" s="917" t="n">
        <f aca="false">'12-50'!AC7</f>
        <v>409</v>
      </c>
      <c r="X231" s="915" t="n">
        <f aca="false">'12-50'!AD7</f>
        <v>348</v>
      </c>
      <c r="Y231" s="915" t="n">
        <f aca="false">'12-50'!AE7</f>
        <v>149</v>
      </c>
      <c r="Z231" s="915" t="n">
        <f aca="false">'12-50'!AF7</f>
        <v>30</v>
      </c>
      <c r="AA231" s="868" t="n">
        <f aca="false">SUM(W231:Z231)</f>
        <v>936</v>
      </c>
      <c r="AB231" s="124"/>
    </row>
    <row r="232" s="123" customFormat="true" ht="13.5" hidden="false" customHeight="false" outlineLevel="0" collapsed="false">
      <c r="A232" s="880"/>
      <c r="B232" s="884"/>
      <c r="C232" s="884"/>
      <c r="D232" s="913" t="s">
        <v>475</v>
      </c>
      <c r="E232" s="914" t="n">
        <f aca="false">'12-50'!F8</f>
        <v>1047</v>
      </c>
      <c r="F232" s="915" t="n">
        <f aca="false">'12-50'!L8</f>
        <v>2</v>
      </c>
      <c r="G232" s="915" t="n">
        <f aca="false">'12-50'!M8</f>
        <v>0</v>
      </c>
      <c r="H232" s="915" t="n">
        <f aca="false">'12-50'!N8</f>
        <v>1</v>
      </c>
      <c r="I232" s="915" t="n">
        <f aca="false">'12-50'!O8</f>
        <v>3</v>
      </c>
      <c r="J232" s="915" t="n">
        <f aca="false">'12-50'!P8</f>
        <v>1</v>
      </c>
      <c r="K232" s="915" t="n">
        <f aca="false">'12-50'!Q8</f>
        <v>5</v>
      </c>
      <c r="L232" s="915" t="n">
        <f aca="false">'12-50'!R8</f>
        <v>2</v>
      </c>
      <c r="M232" s="915" t="n">
        <f aca="false">'12-50'!S8</f>
        <v>8</v>
      </c>
      <c r="N232" s="915" t="n">
        <f aca="false">'12-50'!T8</f>
        <v>9</v>
      </c>
      <c r="O232" s="915" t="n">
        <f aca="false">'12-50'!U8</f>
        <v>6</v>
      </c>
      <c r="P232" s="915" t="n">
        <f aca="false">'12-50'!V8</f>
        <v>23</v>
      </c>
      <c r="Q232" s="915" t="n">
        <f aca="false">'12-50'!W8</f>
        <v>40</v>
      </c>
      <c r="R232" s="915" t="n">
        <f aca="false">'12-50'!X8</f>
        <v>50</v>
      </c>
      <c r="S232" s="915" t="n">
        <f aca="false">'12-50'!Y8</f>
        <v>78</v>
      </c>
      <c r="T232" s="915" t="n">
        <f aca="false">'12-50'!Z8</f>
        <v>116</v>
      </c>
      <c r="U232" s="915" t="n">
        <f aca="false">'12-50'!AA8</f>
        <v>139</v>
      </c>
      <c r="V232" s="916" t="n">
        <f aca="false">'12-50'!AB8</f>
        <v>196</v>
      </c>
      <c r="W232" s="917" t="n">
        <f aca="false">'12-50'!AC8</f>
        <v>208</v>
      </c>
      <c r="X232" s="915" t="n">
        <f aca="false">'12-50'!AD8</f>
        <v>115</v>
      </c>
      <c r="Y232" s="915" t="n">
        <f aca="false">'12-50'!AE8</f>
        <v>40</v>
      </c>
      <c r="Z232" s="915" t="n">
        <f aca="false">'12-50'!AF8</f>
        <v>5</v>
      </c>
      <c r="AA232" s="868" t="n">
        <f aca="false">SUM(W232:Z232)</f>
        <v>368</v>
      </c>
      <c r="AB232" s="124"/>
    </row>
    <row r="233" s="123" customFormat="true" ht="13.5" hidden="false" customHeight="false" outlineLevel="0" collapsed="false">
      <c r="A233" s="880"/>
      <c r="B233" s="884"/>
      <c r="C233" s="884"/>
      <c r="D233" s="913" t="s">
        <v>476</v>
      </c>
      <c r="E233" s="914" t="n">
        <f aca="false">'12-50'!F9</f>
        <v>1000</v>
      </c>
      <c r="F233" s="915" t="n">
        <f aca="false">'12-50'!L9</f>
        <v>2</v>
      </c>
      <c r="G233" s="915" t="n">
        <f aca="false">'12-50'!M9</f>
        <v>0</v>
      </c>
      <c r="H233" s="915" t="n">
        <f aca="false">'12-50'!N9</f>
        <v>0</v>
      </c>
      <c r="I233" s="915" t="n">
        <f aca="false">'12-50'!O9</f>
        <v>0</v>
      </c>
      <c r="J233" s="915" t="n">
        <f aca="false">'12-50'!P9</f>
        <v>1</v>
      </c>
      <c r="K233" s="915" t="n">
        <f aca="false">'12-50'!Q9</f>
        <v>0</v>
      </c>
      <c r="L233" s="915" t="n">
        <f aca="false">'12-50'!R9</f>
        <v>4</v>
      </c>
      <c r="M233" s="915" t="n">
        <f aca="false">'12-50'!S9</f>
        <v>6</v>
      </c>
      <c r="N233" s="915" t="n">
        <f aca="false">'12-50'!T9</f>
        <v>4</v>
      </c>
      <c r="O233" s="915" t="n">
        <f aca="false">'12-50'!U9</f>
        <v>11</v>
      </c>
      <c r="P233" s="915" t="n">
        <f aca="false">'12-50'!V9</f>
        <v>16</v>
      </c>
      <c r="Q233" s="915" t="n">
        <f aca="false">'12-50'!W9</f>
        <v>19</v>
      </c>
      <c r="R233" s="915" t="n">
        <f aca="false">'12-50'!X9</f>
        <v>29</v>
      </c>
      <c r="S233" s="915" t="n">
        <f aca="false">'12-50'!Y9</f>
        <v>60</v>
      </c>
      <c r="T233" s="915" t="n">
        <f aca="false">'12-50'!Z9</f>
        <v>59</v>
      </c>
      <c r="U233" s="915" t="n">
        <f aca="false">'12-50'!AA9</f>
        <v>94</v>
      </c>
      <c r="V233" s="916" t="n">
        <f aca="false">'12-50'!AB9</f>
        <v>127</v>
      </c>
      <c r="W233" s="917" t="n">
        <f aca="false">'12-50'!AC9</f>
        <v>201</v>
      </c>
      <c r="X233" s="915" t="n">
        <f aca="false">'12-50'!AD9</f>
        <v>233</v>
      </c>
      <c r="Y233" s="915" t="n">
        <f aca="false">'12-50'!AE9</f>
        <v>109</v>
      </c>
      <c r="Z233" s="915" t="n">
        <f aca="false">'12-50'!AF9</f>
        <v>25</v>
      </c>
      <c r="AA233" s="868" t="n">
        <f aca="false">SUM(W233:Z233)</f>
        <v>568</v>
      </c>
      <c r="AB233" s="124"/>
    </row>
    <row r="234" s="151" customFormat="true" ht="13.5" hidden="false" customHeight="false" outlineLevel="0" collapsed="false">
      <c r="A234" s="880" t="s">
        <v>419</v>
      </c>
      <c r="B234" s="884" t="s">
        <v>920</v>
      </c>
      <c r="C234" s="884"/>
      <c r="D234" s="913" t="s">
        <v>7</v>
      </c>
      <c r="E234" s="914" t="n">
        <f aca="false">'12-50'!F10</f>
        <v>0</v>
      </c>
      <c r="F234" s="915" t="n">
        <f aca="false">'12-50'!L10</f>
        <v>0</v>
      </c>
      <c r="G234" s="915" t="n">
        <f aca="false">'12-50'!M10</f>
        <v>0</v>
      </c>
      <c r="H234" s="915" t="n">
        <f aca="false">'12-50'!N10</f>
        <v>0</v>
      </c>
      <c r="I234" s="915" t="n">
        <f aca="false">'12-50'!O10</f>
        <v>0</v>
      </c>
      <c r="J234" s="915" t="n">
        <f aca="false">'12-50'!P10</f>
        <v>0</v>
      </c>
      <c r="K234" s="915" t="n">
        <f aca="false">'12-50'!Q10</f>
        <v>0</v>
      </c>
      <c r="L234" s="915" t="n">
        <f aca="false">'12-50'!R10</f>
        <v>0</v>
      </c>
      <c r="M234" s="915" t="n">
        <f aca="false">'12-50'!S10</f>
        <v>0</v>
      </c>
      <c r="N234" s="915" t="n">
        <f aca="false">'12-50'!T10</f>
        <v>0</v>
      </c>
      <c r="O234" s="915" t="n">
        <f aca="false">'12-50'!U10</f>
        <v>0</v>
      </c>
      <c r="P234" s="915" t="n">
        <f aca="false">'12-50'!V10</f>
        <v>0</v>
      </c>
      <c r="Q234" s="915" t="n">
        <f aca="false">'12-50'!W10</f>
        <v>0</v>
      </c>
      <c r="R234" s="915" t="n">
        <f aca="false">'12-50'!X10</f>
        <v>0</v>
      </c>
      <c r="S234" s="915" t="n">
        <f aca="false">'12-50'!Y10</f>
        <v>0</v>
      </c>
      <c r="T234" s="915" t="n">
        <f aca="false">'12-50'!Z10</f>
        <v>0</v>
      </c>
      <c r="U234" s="915" t="n">
        <f aca="false">'12-50'!AA10</f>
        <v>0</v>
      </c>
      <c r="V234" s="916" t="n">
        <f aca="false">'12-50'!AB10</f>
        <v>0</v>
      </c>
      <c r="W234" s="917" t="n">
        <f aca="false">'12-50'!AC10</f>
        <v>0</v>
      </c>
      <c r="X234" s="915" t="n">
        <f aca="false">'12-50'!AD10</f>
        <v>0</v>
      </c>
      <c r="Y234" s="915" t="n">
        <f aca="false">'12-50'!AE10</f>
        <v>0</v>
      </c>
      <c r="Z234" s="915" t="n">
        <f aca="false">'12-50'!AF10</f>
        <v>0</v>
      </c>
      <c r="AA234" s="868" t="n">
        <f aca="false">SUM(W234:Z234)</f>
        <v>0</v>
      </c>
      <c r="AB234" s="124"/>
    </row>
    <row r="235" s="123" customFormat="true" ht="13.5" hidden="false" customHeight="false" outlineLevel="0" collapsed="false">
      <c r="A235" s="880"/>
      <c r="B235" s="884"/>
      <c r="C235" s="884"/>
      <c r="D235" s="913" t="s">
        <v>475</v>
      </c>
      <c r="E235" s="914" t="n">
        <f aca="false">'12-50'!F11</f>
        <v>0</v>
      </c>
      <c r="F235" s="915" t="n">
        <f aca="false">'12-50'!L11</f>
        <v>0</v>
      </c>
      <c r="G235" s="915" t="n">
        <f aca="false">'12-50'!M11</f>
        <v>0</v>
      </c>
      <c r="H235" s="915" t="n">
        <f aca="false">'12-50'!N11</f>
        <v>0</v>
      </c>
      <c r="I235" s="915" t="n">
        <f aca="false">'12-50'!O11</f>
        <v>0</v>
      </c>
      <c r="J235" s="915" t="n">
        <f aca="false">'12-50'!P11</f>
        <v>0</v>
      </c>
      <c r="K235" s="915" t="n">
        <f aca="false">'12-50'!Q11</f>
        <v>0</v>
      </c>
      <c r="L235" s="915" t="n">
        <f aca="false">'12-50'!R11</f>
        <v>0</v>
      </c>
      <c r="M235" s="915" t="n">
        <f aca="false">'12-50'!S11</f>
        <v>0</v>
      </c>
      <c r="N235" s="915" t="n">
        <f aca="false">'12-50'!T11</f>
        <v>0</v>
      </c>
      <c r="O235" s="915" t="n">
        <f aca="false">'12-50'!U11</f>
        <v>0</v>
      </c>
      <c r="P235" s="915" t="n">
        <f aca="false">'12-50'!V11</f>
        <v>0</v>
      </c>
      <c r="Q235" s="915" t="n">
        <f aca="false">'12-50'!W11</f>
        <v>0</v>
      </c>
      <c r="R235" s="915" t="n">
        <f aca="false">'12-50'!X11</f>
        <v>0</v>
      </c>
      <c r="S235" s="915" t="n">
        <f aca="false">'12-50'!Y11</f>
        <v>0</v>
      </c>
      <c r="T235" s="915" t="n">
        <f aca="false">'12-50'!Z11</f>
        <v>0</v>
      </c>
      <c r="U235" s="915" t="n">
        <f aca="false">'12-50'!AA11</f>
        <v>0</v>
      </c>
      <c r="V235" s="916" t="n">
        <f aca="false">'12-50'!AB11</f>
        <v>0</v>
      </c>
      <c r="W235" s="917" t="n">
        <f aca="false">'12-50'!AC11</f>
        <v>0</v>
      </c>
      <c r="X235" s="915" t="n">
        <f aca="false">'12-50'!AD11</f>
        <v>0</v>
      </c>
      <c r="Y235" s="915" t="n">
        <f aca="false">'12-50'!AE11</f>
        <v>0</v>
      </c>
      <c r="Z235" s="915" t="n">
        <f aca="false">'12-50'!AF11</f>
        <v>0</v>
      </c>
      <c r="AA235" s="868" t="n">
        <f aca="false">SUM(W235:Z235)</f>
        <v>0</v>
      </c>
      <c r="AB235" s="124"/>
    </row>
    <row r="236" s="123" customFormat="true" ht="13.5" hidden="false" customHeight="false" outlineLevel="0" collapsed="false">
      <c r="A236" s="880"/>
      <c r="B236" s="884"/>
      <c r="C236" s="884"/>
      <c r="D236" s="913" t="s">
        <v>476</v>
      </c>
      <c r="E236" s="914" t="n">
        <f aca="false">'12-50'!F12</f>
        <v>0</v>
      </c>
      <c r="F236" s="915" t="n">
        <f aca="false">'12-50'!L12</f>
        <v>0</v>
      </c>
      <c r="G236" s="915" t="n">
        <f aca="false">'12-50'!M12</f>
        <v>0</v>
      </c>
      <c r="H236" s="915" t="n">
        <f aca="false">'12-50'!N12</f>
        <v>0</v>
      </c>
      <c r="I236" s="915" t="n">
        <f aca="false">'12-50'!O12</f>
        <v>0</v>
      </c>
      <c r="J236" s="915" t="n">
        <f aca="false">'12-50'!P12</f>
        <v>0</v>
      </c>
      <c r="K236" s="915" t="n">
        <f aca="false">'12-50'!Q12</f>
        <v>0</v>
      </c>
      <c r="L236" s="915" t="n">
        <f aca="false">'12-50'!R12</f>
        <v>0</v>
      </c>
      <c r="M236" s="915" t="n">
        <f aca="false">'12-50'!S12</f>
        <v>0</v>
      </c>
      <c r="N236" s="915" t="n">
        <f aca="false">'12-50'!T12</f>
        <v>0</v>
      </c>
      <c r="O236" s="915" t="n">
        <f aca="false">'12-50'!U12</f>
        <v>0</v>
      </c>
      <c r="P236" s="915" t="n">
        <f aca="false">'12-50'!V12</f>
        <v>0</v>
      </c>
      <c r="Q236" s="915" t="n">
        <f aca="false">'12-50'!W12</f>
        <v>0</v>
      </c>
      <c r="R236" s="915" t="n">
        <f aca="false">'12-50'!X12</f>
        <v>0</v>
      </c>
      <c r="S236" s="915" t="n">
        <f aca="false">'12-50'!Y12</f>
        <v>0</v>
      </c>
      <c r="T236" s="915" t="n">
        <f aca="false">'12-50'!Z12</f>
        <v>0</v>
      </c>
      <c r="U236" s="915" t="n">
        <f aca="false">'12-50'!AA12</f>
        <v>0</v>
      </c>
      <c r="V236" s="916" t="n">
        <f aca="false">'12-50'!AB12</f>
        <v>0</v>
      </c>
      <c r="W236" s="917" t="n">
        <f aca="false">'12-50'!AC12</f>
        <v>0</v>
      </c>
      <c r="X236" s="915" t="n">
        <f aca="false">'12-50'!AD12</f>
        <v>0</v>
      </c>
      <c r="Y236" s="915" t="n">
        <f aca="false">'12-50'!AE12</f>
        <v>0</v>
      </c>
      <c r="Z236" s="915" t="n">
        <f aca="false">'12-50'!AF12</f>
        <v>0</v>
      </c>
      <c r="AA236" s="868" t="n">
        <f aca="false">SUM(W236:Z236)</f>
        <v>0</v>
      </c>
      <c r="AB236" s="124"/>
    </row>
    <row r="237" s="151" customFormat="true" ht="13.5" hidden="false" customHeight="true" outlineLevel="0" collapsed="false">
      <c r="A237" s="880" t="s">
        <v>421</v>
      </c>
      <c r="B237" s="884" t="s">
        <v>149</v>
      </c>
      <c r="C237" s="884"/>
      <c r="D237" s="913" t="s">
        <v>7</v>
      </c>
      <c r="E237" s="914" t="n">
        <f aca="false">'12-50'!F13</f>
        <v>628</v>
      </c>
      <c r="F237" s="915" t="n">
        <f aca="false">'12-50'!L13</f>
        <v>0</v>
      </c>
      <c r="G237" s="915" t="n">
        <f aca="false">'12-50'!M13</f>
        <v>0</v>
      </c>
      <c r="H237" s="915" t="n">
        <f aca="false">'12-50'!N13</f>
        <v>1</v>
      </c>
      <c r="I237" s="915" t="n">
        <f aca="false">'12-50'!O13</f>
        <v>1</v>
      </c>
      <c r="J237" s="915" t="n">
        <f aca="false">'12-50'!P13</f>
        <v>0</v>
      </c>
      <c r="K237" s="915" t="n">
        <f aca="false">'12-50'!Q13</f>
        <v>0</v>
      </c>
      <c r="L237" s="915" t="n">
        <f aca="false">'12-50'!R13</f>
        <v>2</v>
      </c>
      <c r="M237" s="915" t="n">
        <f aca="false">'12-50'!S13</f>
        <v>4</v>
      </c>
      <c r="N237" s="915" t="n">
        <f aca="false">'12-50'!T13</f>
        <v>2</v>
      </c>
      <c r="O237" s="915" t="n">
        <f aca="false">'12-50'!U13</f>
        <v>6</v>
      </c>
      <c r="P237" s="915" t="n">
        <f aca="false">'12-50'!V13</f>
        <v>17</v>
      </c>
      <c r="Q237" s="915" t="n">
        <f aca="false">'12-50'!W13</f>
        <v>33</v>
      </c>
      <c r="R237" s="915" t="n">
        <f aca="false">'12-50'!X13</f>
        <v>39</v>
      </c>
      <c r="S237" s="915" t="n">
        <f aca="false">'12-50'!Y13</f>
        <v>69</v>
      </c>
      <c r="T237" s="915" t="n">
        <f aca="false">'12-50'!Z13</f>
        <v>83</v>
      </c>
      <c r="U237" s="915" t="n">
        <f aca="false">'12-50'!AA13</f>
        <v>94</v>
      </c>
      <c r="V237" s="916" t="n">
        <f aca="false">'12-50'!AB13</f>
        <v>117</v>
      </c>
      <c r="W237" s="917" t="n">
        <f aca="false">'12-50'!AC13</f>
        <v>96</v>
      </c>
      <c r="X237" s="915" t="n">
        <f aca="false">'12-50'!AD13</f>
        <v>51</v>
      </c>
      <c r="Y237" s="915" t="n">
        <f aca="false">'12-50'!AE13</f>
        <v>13</v>
      </c>
      <c r="Z237" s="915" t="n">
        <f aca="false">'12-50'!AF13</f>
        <v>0</v>
      </c>
      <c r="AA237" s="868" t="n">
        <f aca="false">SUM(W237:Z237)</f>
        <v>160</v>
      </c>
      <c r="AB237" s="124"/>
    </row>
    <row r="238" s="123" customFormat="true" ht="13.5" hidden="false" customHeight="false" outlineLevel="0" collapsed="false">
      <c r="A238" s="880"/>
      <c r="B238" s="884"/>
      <c r="C238" s="884"/>
      <c r="D238" s="913" t="s">
        <v>475</v>
      </c>
      <c r="E238" s="914" t="n">
        <f aca="false">'12-50'!F14</f>
        <v>342</v>
      </c>
      <c r="F238" s="915" t="n">
        <f aca="false">'12-50'!L14</f>
        <v>0</v>
      </c>
      <c r="G238" s="915" t="n">
        <f aca="false">'12-50'!M14</f>
        <v>0</v>
      </c>
      <c r="H238" s="915" t="n">
        <f aca="false">'12-50'!N14</f>
        <v>1</v>
      </c>
      <c r="I238" s="915" t="n">
        <f aca="false">'12-50'!O14</f>
        <v>1</v>
      </c>
      <c r="J238" s="915" t="n">
        <f aca="false">'12-50'!P14</f>
        <v>0</v>
      </c>
      <c r="K238" s="915" t="n">
        <f aca="false">'12-50'!Q14</f>
        <v>0</v>
      </c>
      <c r="L238" s="915" t="n">
        <f aca="false">'12-50'!R14</f>
        <v>1</v>
      </c>
      <c r="M238" s="915" t="n">
        <f aca="false">'12-50'!S14</f>
        <v>0</v>
      </c>
      <c r="N238" s="915" t="n">
        <f aca="false">'12-50'!T14</f>
        <v>2</v>
      </c>
      <c r="O238" s="915" t="n">
        <f aca="false">'12-50'!U14</f>
        <v>0</v>
      </c>
      <c r="P238" s="915" t="n">
        <f aca="false">'12-50'!V14</f>
        <v>5</v>
      </c>
      <c r="Q238" s="915" t="n">
        <f aca="false">'12-50'!W14</f>
        <v>22</v>
      </c>
      <c r="R238" s="915" t="n">
        <f aca="false">'12-50'!X14</f>
        <v>24</v>
      </c>
      <c r="S238" s="915" t="n">
        <f aca="false">'12-50'!Y14</f>
        <v>36</v>
      </c>
      <c r="T238" s="915" t="n">
        <f aca="false">'12-50'!Z14</f>
        <v>52</v>
      </c>
      <c r="U238" s="915" t="n">
        <f aca="false">'12-50'!AA14</f>
        <v>49</v>
      </c>
      <c r="V238" s="916" t="n">
        <f aca="false">'12-50'!AB14</f>
        <v>74</v>
      </c>
      <c r="W238" s="917" t="n">
        <f aca="false">'12-50'!AC14</f>
        <v>52</v>
      </c>
      <c r="X238" s="915" t="n">
        <f aca="false">'12-50'!AD14</f>
        <v>19</v>
      </c>
      <c r="Y238" s="915" t="n">
        <f aca="false">'12-50'!AE14</f>
        <v>4</v>
      </c>
      <c r="Z238" s="915" t="n">
        <f aca="false">'12-50'!AF14</f>
        <v>0</v>
      </c>
      <c r="AA238" s="868" t="n">
        <f aca="false">SUM(W238:Z238)</f>
        <v>75</v>
      </c>
      <c r="AB238" s="124"/>
    </row>
    <row r="239" s="123" customFormat="true" ht="13.5" hidden="false" customHeight="false" outlineLevel="0" collapsed="false">
      <c r="A239" s="880"/>
      <c r="B239" s="884"/>
      <c r="C239" s="884"/>
      <c r="D239" s="913" t="s">
        <v>476</v>
      </c>
      <c r="E239" s="914" t="n">
        <f aca="false">'12-50'!F15</f>
        <v>286</v>
      </c>
      <c r="F239" s="915" t="n">
        <f aca="false">'12-50'!L15</f>
        <v>0</v>
      </c>
      <c r="G239" s="915" t="n">
        <f aca="false">'12-50'!M15</f>
        <v>0</v>
      </c>
      <c r="H239" s="915" t="n">
        <f aca="false">'12-50'!N15</f>
        <v>0</v>
      </c>
      <c r="I239" s="915" t="n">
        <f aca="false">'12-50'!O15</f>
        <v>0</v>
      </c>
      <c r="J239" s="915" t="n">
        <f aca="false">'12-50'!P15</f>
        <v>0</v>
      </c>
      <c r="K239" s="915" t="n">
        <f aca="false">'12-50'!Q15</f>
        <v>0</v>
      </c>
      <c r="L239" s="915" t="n">
        <f aca="false">'12-50'!R15</f>
        <v>1</v>
      </c>
      <c r="M239" s="915" t="n">
        <f aca="false">'12-50'!S15</f>
        <v>4</v>
      </c>
      <c r="N239" s="915" t="n">
        <f aca="false">'12-50'!T15</f>
        <v>0</v>
      </c>
      <c r="O239" s="915" t="n">
        <f aca="false">'12-50'!U15</f>
        <v>6</v>
      </c>
      <c r="P239" s="915" t="n">
        <f aca="false">'12-50'!V15</f>
        <v>12</v>
      </c>
      <c r="Q239" s="915" t="n">
        <f aca="false">'12-50'!W15</f>
        <v>11</v>
      </c>
      <c r="R239" s="915" t="n">
        <f aca="false">'12-50'!X15</f>
        <v>15</v>
      </c>
      <c r="S239" s="915" t="n">
        <f aca="false">'12-50'!Y15</f>
        <v>33</v>
      </c>
      <c r="T239" s="915" t="n">
        <f aca="false">'12-50'!Z15</f>
        <v>31</v>
      </c>
      <c r="U239" s="915" t="n">
        <f aca="false">'12-50'!AA15</f>
        <v>45</v>
      </c>
      <c r="V239" s="916" t="n">
        <f aca="false">'12-50'!AB15</f>
        <v>43</v>
      </c>
      <c r="W239" s="917" t="n">
        <f aca="false">'12-50'!AC15</f>
        <v>44</v>
      </c>
      <c r="X239" s="915" t="n">
        <f aca="false">'12-50'!AD15</f>
        <v>32</v>
      </c>
      <c r="Y239" s="915" t="n">
        <f aca="false">'12-50'!AE15</f>
        <v>9</v>
      </c>
      <c r="Z239" s="915" t="n">
        <f aca="false">'12-50'!AF15</f>
        <v>0</v>
      </c>
      <c r="AA239" s="868" t="n">
        <f aca="false">SUM(W239:Z239)</f>
        <v>85</v>
      </c>
      <c r="AB239" s="124"/>
    </row>
    <row r="240" s="151" customFormat="true" ht="13.5" hidden="false" customHeight="true" outlineLevel="0" collapsed="false">
      <c r="A240" s="880" t="s">
        <v>422</v>
      </c>
      <c r="B240" s="880" t="s">
        <v>477</v>
      </c>
      <c r="C240" s="889" t="s">
        <v>1065</v>
      </c>
      <c r="D240" s="913" t="s">
        <v>7</v>
      </c>
      <c r="E240" s="914" t="n">
        <f aca="false">'12-50'!F16</f>
        <v>22</v>
      </c>
      <c r="F240" s="915" t="n">
        <f aca="false">'12-50'!L16</f>
        <v>0</v>
      </c>
      <c r="G240" s="915" t="n">
        <f aca="false">'12-50'!M16</f>
        <v>0</v>
      </c>
      <c r="H240" s="915" t="n">
        <f aca="false">'12-50'!N16</f>
        <v>0</v>
      </c>
      <c r="I240" s="915" t="n">
        <f aca="false">'12-50'!O16</f>
        <v>0</v>
      </c>
      <c r="J240" s="915" t="n">
        <f aca="false">'12-50'!P16</f>
        <v>0</v>
      </c>
      <c r="K240" s="915" t="n">
        <f aca="false">'12-50'!Q16</f>
        <v>0</v>
      </c>
      <c r="L240" s="915" t="n">
        <f aca="false">'12-50'!R16</f>
        <v>0</v>
      </c>
      <c r="M240" s="915" t="n">
        <f aca="false">'12-50'!S16</f>
        <v>0</v>
      </c>
      <c r="N240" s="915" t="n">
        <f aca="false">'12-50'!T16</f>
        <v>0</v>
      </c>
      <c r="O240" s="915" t="n">
        <f aca="false">'12-50'!U16</f>
        <v>1</v>
      </c>
      <c r="P240" s="915" t="n">
        <f aca="false">'12-50'!V16</f>
        <v>0</v>
      </c>
      <c r="Q240" s="915" t="n">
        <f aca="false">'12-50'!W16</f>
        <v>2</v>
      </c>
      <c r="R240" s="915" t="n">
        <f aca="false">'12-50'!X16</f>
        <v>1</v>
      </c>
      <c r="S240" s="915" t="n">
        <f aca="false">'12-50'!Y16</f>
        <v>1</v>
      </c>
      <c r="T240" s="915" t="n">
        <f aca="false">'12-50'!Z16</f>
        <v>4</v>
      </c>
      <c r="U240" s="915" t="n">
        <f aca="false">'12-50'!AA16</f>
        <v>6</v>
      </c>
      <c r="V240" s="916" t="n">
        <f aca="false">'12-50'!AB16</f>
        <v>6</v>
      </c>
      <c r="W240" s="917" t="n">
        <f aca="false">'12-50'!AC16</f>
        <v>0</v>
      </c>
      <c r="X240" s="915" t="n">
        <f aca="false">'12-50'!AD16</f>
        <v>1</v>
      </c>
      <c r="Y240" s="915" t="n">
        <f aca="false">'12-50'!AE16</f>
        <v>0</v>
      </c>
      <c r="Z240" s="915" t="n">
        <f aca="false">'12-50'!AF16</f>
        <v>0</v>
      </c>
      <c r="AA240" s="868" t="n">
        <f aca="false">SUM(W240:Z240)</f>
        <v>1</v>
      </c>
      <c r="AB240" s="124"/>
    </row>
    <row r="241" s="123" customFormat="true" ht="13.5" hidden="false" customHeight="false" outlineLevel="0" collapsed="false">
      <c r="A241" s="880"/>
      <c r="B241" s="880"/>
      <c r="C241" s="880"/>
      <c r="D241" s="913" t="s">
        <v>475</v>
      </c>
      <c r="E241" s="914" t="n">
        <f aca="false">'12-50'!F17</f>
        <v>15</v>
      </c>
      <c r="F241" s="915" t="n">
        <f aca="false">'12-50'!L17</f>
        <v>0</v>
      </c>
      <c r="G241" s="915" t="n">
        <f aca="false">'12-50'!M17</f>
        <v>0</v>
      </c>
      <c r="H241" s="915" t="n">
        <f aca="false">'12-50'!N17</f>
        <v>0</v>
      </c>
      <c r="I241" s="915" t="n">
        <f aca="false">'12-50'!O17</f>
        <v>0</v>
      </c>
      <c r="J241" s="915" t="n">
        <f aca="false">'12-50'!P17</f>
        <v>0</v>
      </c>
      <c r="K241" s="915" t="n">
        <f aca="false">'12-50'!Q17</f>
        <v>0</v>
      </c>
      <c r="L241" s="915" t="n">
        <f aca="false">'12-50'!R17</f>
        <v>0</v>
      </c>
      <c r="M241" s="915" t="n">
        <f aca="false">'12-50'!S17</f>
        <v>0</v>
      </c>
      <c r="N241" s="915" t="n">
        <f aca="false">'12-50'!T17</f>
        <v>0</v>
      </c>
      <c r="O241" s="915" t="n">
        <f aca="false">'12-50'!U17</f>
        <v>0</v>
      </c>
      <c r="P241" s="915" t="n">
        <f aca="false">'12-50'!V17</f>
        <v>0</v>
      </c>
      <c r="Q241" s="915" t="n">
        <f aca="false">'12-50'!W17</f>
        <v>2</v>
      </c>
      <c r="R241" s="915" t="n">
        <f aca="false">'12-50'!X17</f>
        <v>0</v>
      </c>
      <c r="S241" s="915" t="n">
        <f aca="false">'12-50'!Y17</f>
        <v>1</v>
      </c>
      <c r="T241" s="915" t="n">
        <f aca="false">'12-50'!Z17</f>
        <v>2</v>
      </c>
      <c r="U241" s="915" t="n">
        <f aca="false">'12-50'!AA17</f>
        <v>4</v>
      </c>
      <c r="V241" s="916" t="n">
        <f aca="false">'12-50'!AB17</f>
        <v>6</v>
      </c>
      <c r="W241" s="917" t="n">
        <f aca="false">'12-50'!AC17</f>
        <v>0</v>
      </c>
      <c r="X241" s="915" t="n">
        <f aca="false">'12-50'!AD17</f>
        <v>0</v>
      </c>
      <c r="Y241" s="915" t="n">
        <f aca="false">'12-50'!AE17</f>
        <v>0</v>
      </c>
      <c r="Z241" s="915" t="n">
        <f aca="false">'12-50'!AF17</f>
        <v>0</v>
      </c>
      <c r="AA241" s="868" t="n">
        <f aca="false">SUM(W241:Z241)</f>
        <v>0</v>
      </c>
      <c r="AB241" s="124"/>
    </row>
    <row r="242" s="123" customFormat="true" ht="13.5" hidden="false" customHeight="false" outlineLevel="0" collapsed="false">
      <c r="A242" s="880"/>
      <c r="B242" s="880"/>
      <c r="C242" s="880"/>
      <c r="D242" s="913" t="s">
        <v>476</v>
      </c>
      <c r="E242" s="914" t="n">
        <f aca="false">'12-50'!F18</f>
        <v>7</v>
      </c>
      <c r="F242" s="915" t="n">
        <f aca="false">'12-50'!L18</f>
        <v>0</v>
      </c>
      <c r="G242" s="915" t="n">
        <f aca="false">'12-50'!M18</f>
        <v>0</v>
      </c>
      <c r="H242" s="915" t="n">
        <f aca="false">'12-50'!N18</f>
        <v>0</v>
      </c>
      <c r="I242" s="915" t="n">
        <f aca="false">'12-50'!O18</f>
        <v>0</v>
      </c>
      <c r="J242" s="915" t="n">
        <f aca="false">'12-50'!P18</f>
        <v>0</v>
      </c>
      <c r="K242" s="915" t="n">
        <f aca="false">'12-50'!Q18</f>
        <v>0</v>
      </c>
      <c r="L242" s="915" t="n">
        <f aca="false">'12-50'!R18</f>
        <v>0</v>
      </c>
      <c r="M242" s="915" t="n">
        <f aca="false">'12-50'!S18</f>
        <v>0</v>
      </c>
      <c r="N242" s="915" t="n">
        <f aca="false">'12-50'!T18</f>
        <v>0</v>
      </c>
      <c r="O242" s="915" t="n">
        <f aca="false">'12-50'!U18</f>
        <v>1</v>
      </c>
      <c r="P242" s="915" t="n">
        <f aca="false">'12-50'!V18</f>
        <v>0</v>
      </c>
      <c r="Q242" s="915" t="n">
        <f aca="false">'12-50'!W18</f>
        <v>0</v>
      </c>
      <c r="R242" s="915" t="n">
        <f aca="false">'12-50'!X18</f>
        <v>1</v>
      </c>
      <c r="S242" s="915" t="n">
        <f aca="false">'12-50'!Y18</f>
        <v>0</v>
      </c>
      <c r="T242" s="915" t="n">
        <f aca="false">'12-50'!Z18</f>
        <v>2</v>
      </c>
      <c r="U242" s="915" t="n">
        <f aca="false">'12-50'!AA18</f>
        <v>2</v>
      </c>
      <c r="V242" s="916" t="n">
        <f aca="false">'12-50'!AB18</f>
        <v>0</v>
      </c>
      <c r="W242" s="917" t="n">
        <f aca="false">'12-50'!AC18</f>
        <v>0</v>
      </c>
      <c r="X242" s="915" t="n">
        <f aca="false">'12-50'!AD18</f>
        <v>1</v>
      </c>
      <c r="Y242" s="915" t="n">
        <f aca="false">'12-50'!AE18</f>
        <v>0</v>
      </c>
      <c r="Z242" s="915" t="n">
        <f aca="false">'12-50'!AF18</f>
        <v>0</v>
      </c>
      <c r="AA242" s="868" t="n">
        <f aca="false">SUM(W242:Z242)</f>
        <v>1</v>
      </c>
      <c r="AB242" s="124"/>
    </row>
    <row r="243" s="151" customFormat="true" ht="13.5" hidden="false" customHeight="true" outlineLevel="0" collapsed="false">
      <c r="A243" s="880" t="s">
        <v>424</v>
      </c>
      <c r="B243" s="884"/>
      <c r="C243" s="884" t="s">
        <v>425</v>
      </c>
      <c r="D243" s="913" t="s">
        <v>7</v>
      </c>
      <c r="E243" s="914" t="n">
        <f aca="false">'12-50'!F19</f>
        <v>65</v>
      </c>
      <c r="F243" s="915" t="n">
        <f aca="false">'12-50'!L19</f>
        <v>0</v>
      </c>
      <c r="G243" s="915" t="n">
        <f aca="false">'12-50'!M19</f>
        <v>0</v>
      </c>
      <c r="H243" s="915" t="n">
        <f aca="false">'12-50'!N19</f>
        <v>0</v>
      </c>
      <c r="I243" s="915" t="n">
        <f aca="false">'12-50'!O19</f>
        <v>0</v>
      </c>
      <c r="J243" s="915" t="n">
        <f aca="false">'12-50'!P19</f>
        <v>0</v>
      </c>
      <c r="K243" s="915" t="n">
        <f aca="false">'12-50'!Q19</f>
        <v>0</v>
      </c>
      <c r="L243" s="915" t="n">
        <f aca="false">'12-50'!R19</f>
        <v>0</v>
      </c>
      <c r="M243" s="915" t="n">
        <f aca="false">'12-50'!S19</f>
        <v>1</v>
      </c>
      <c r="N243" s="915" t="n">
        <f aca="false">'12-50'!T19</f>
        <v>1</v>
      </c>
      <c r="O243" s="915" t="n">
        <f aca="false">'12-50'!U19</f>
        <v>1</v>
      </c>
      <c r="P243" s="915" t="n">
        <f aca="false">'12-50'!V19</f>
        <v>3</v>
      </c>
      <c r="Q243" s="915" t="n">
        <f aca="false">'12-50'!W19</f>
        <v>3</v>
      </c>
      <c r="R243" s="915" t="n">
        <f aca="false">'12-50'!X19</f>
        <v>7</v>
      </c>
      <c r="S243" s="915" t="n">
        <f aca="false">'12-50'!Y19</f>
        <v>6</v>
      </c>
      <c r="T243" s="915" t="n">
        <f aca="false">'12-50'!Z19</f>
        <v>5</v>
      </c>
      <c r="U243" s="915" t="n">
        <f aca="false">'12-50'!AA19</f>
        <v>3</v>
      </c>
      <c r="V243" s="916" t="n">
        <f aca="false">'12-50'!AB19</f>
        <v>15</v>
      </c>
      <c r="W243" s="917" t="n">
        <f aca="false">'12-50'!AC19</f>
        <v>12</v>
      </c>
      <c r="X243" s="915" t="n">
        <f aca="false">'12-50'!AD19</f>
        <v>7</v>
      </c>
      <c r="Y243" s="915" t="n">
        <f aca="false">'12-50'!AE19</f>
        <v>1</v>
      </c>
      <c r="Z243" s="915" t="n">
        <f aca="false">'12-50'!AF19</f>
        <v>0</v>
      </c>
      <c r="AA243" s="868" t="n">
        <f aca="false">SUM(W243:Z243)</f>
        <v>20</v>
      </c>
      <c r="AB243" s="124"/>
    </row>
    <row r="244" s="123" customFormat="true" ht="13.5" hidden="false" customHeight="false" outlineLevel="0" collapsed="false">
      <c r="A244" s="880"/>
      <c r="B244" s="884"/>
      <c r="C244" s="884"/>
      <c r="D244" s="913" t="s">
        <v>475</v>
      </c>
      <c r="E244" s="914" t="n">
        <f aca="false">'12-50'!F20</f>
        <v>35</v>
      </c>
      <c r="F244" s="915" t="n">
        <f aca="false">'12-50'!L20</f>
        <v>0</v>
      </c>
      <c r="G244" s="915" t="n">
        <f aca="false">'12-50'!M20</f>
        <v>0</v>
      </c>
      <c r="H244" s="915" t="n">
        <f aca="false">'12-50'!N20</f>
        <v>0</v>
      </c>
      <c r="I244" s="915" t="n">
        <f aca="false">'12-50'!O20</f>
        <v>0</v>
      </c>
      <c r="J244" s="915" t="n">
        <f aca="false">'12-50'!P20</f>
        <v>0</v>
      </c>
      <c r="K244" s="915" t="n">
        <f aca="false">'12-50'!Q20</f>
        <v>0</v>
      </c>
      <c r="L244" s="915" t="n">
        <f aca="false">'12-50'!R20</f>
        <v>0</v>
      </c>
      <c r="M244" s="915" t="n">
        <f aca="false">'12-50'!S20</f>
        <v>0</v>
      </c>
      <c r="N244" s="915" t="n">
        <f aca="false">'12-50'!T20</f>
        <v>1</v>
      </c>
      <c r="O244" s="915" t="n">
        <f aca="false">'12-50'!U20</f>
        <v>0</v>
      </c>
      <c r="P244" s="915" t="n">
        <f aca="false">'12-50'!V20</f>
        <v>1</v>
      </c>
      <c r="Q244" s="915" t="n">
        <f aca="false">'12-50'!W20</f>
        <v>3</v>
      </c>
      <c r="R244" s="915" t="n">
        <f aca="false">'12-50'!X20</f>
        <v>3</v>
      </c>
      <c r="S244" s="915" t="n">
        <f aca="false">'12-50'!Y20</f>
        <v>5</v>
      </c>
      <c r="T244" s="915" t="n">
        <f aca="false">'12-50'!Z20</f>
        <v>3</v>
      </c>
      <c r="U244" s="915" t="n">
        <f aca="false">'12-50'!AA20</f>
        <v>1</v>
      </c>
      <c r="V244" s="916" t="n">
        <f aca="false">'12-50'!AB20</f>
        <v>10</v>
      </c>
      <c r="W244" s="917" t="n">
        <f aca="false">'12-50'!AC20</f>
        <v>4</v>
      </c>
      <c r="X244" s="915" t="n">
        <f aca="false">'12-50'!AD20</f>
        <v>3</v>
      </c>
      <c r="Y244" s="915" t="n">
        <f aca="false">'12-50'!AE20</f>
        <v>1</v>
      </c>
      <c r="Z244" s="915" t="n">
        <f aca="false">'12-50'!AF20</f>
        <v>0</v>
      </c>
      <c r="AA244" s="868" t="n">
        <f aca="false">SUM(W244:Z244)</f>
        <v>8</v>
      </c>
      <c r="AB244" s="124"/>
    </row>
    <row r="245" s="123" customFormat="true" ht="13.5" hidden="false" customHeight="false" outlineLevel="0" collapsed="false">
      <c r="A245" s="880"/>
      <c r="B245" s="884"/>
      <c r="C245" s="884"/>
      <c r="D245" s="913" t="s">
        <v>476</v>
      </c>
      <c r="E245" s="914" t="n">
        <f aca="false">'12-50'!F21</f>
        <v>30</v>
      </c>
      <c r="F245" s="915" t="n">
        <f aca="false">'12-50'!L21</f>
        <v>0</v>
      </c>
      <c r="G245" s="915" t="n">
        <f aca="false">'12-50'!M21</f>
        <v>0</v>
      </c>
      <c r="H245" s="915" t="n">
        <f aca="false">'12-50'!N21</f>
        <v>0</v>
      </c>
      <c r="I245" s="915" t="n">
        <f aca="false">'12-50'!O21</f>
        <v>0</v>
      </c>
      <c r="J245" s="915" t="n">
        <f aca="false">'12-50'!P21</f>
        <v>0</v>
      </c>
      <c r="K245" s="915" t="n">
        <f aca="false">'12-50'!Q21</f>
        <v>0</v>
      </c>
      <c r="L245" s="915" t="n">
        <f aca="false">'12-50'!R21</f>
        <v>0</v>
      </c>
      <c r="M245" s="915" t="n">
        <f aca="false">'12-50'!S21</f>
        <v>1</v>
      </c>
      <c r="N245" s="915" t="n">
        <f aca="false">'12-50'!T21</f>
        <v>0</v>
      </c>
      <c r="O245" s="915" t="n">
        <f aca="false">'12-50'!U21</f>
        <v>1</v>
      </c>
      <c r="P245" s="915" t="n">
        <f aca="false">'12-50'!V21</f>
        <v>2</v>
      </c>
      <c r="Q245" s="915" t="n">
        <f aca="false">'12-50'!W21</f>
        <v>0</v>
      </c>
      <c r="R245" s="915" t="n">
        <f aca="false">'12-50'!X21</f>
        <v>4</v>
      </c>
      <c r="S245" s="915" t="n">
        <f aca="false">'12-50'!Y21</f>
        <v>1</v>
      </c>
      <c r="T245" s="915" t="n">
        <f aca="false">'12-50'!Z21</f>
        <v>2</v>
      </c>
      <c r="U245" s="915" t="n">
        <f aca="false">'12-50'!AA21</f>
        <v>2</v>
      </c>
      <c r="V245" s="916" t="n">
        <f aca="false">'12-50'!AB21</f>
        <v>5</v>
      </c>
      <c r="W245" s="917" t="n">
        <f aca="false">'12-50'!AC21</f>
        <v>8</v>
      </c>
      <c r="X245" s="915" t="n">
        <f aca="false">'12-50'!AD21</f>
        <v>4</v>
      </c>
      <c r="Y245" s="915" t="n">
        <f aca="false">'12-50'!AE21</f>
        <v>0</v>
      </c>
      <c r="Z245" s="915" t="n">
        <f aca="false">'12-50'!AF21</f>
        <v>0</v>
      </c>
      <c r="AA245" s="868" t="n">
        <f aca="false">SUM(W245:Z245)</f>
        <v>12</v>
      </c>
      <c r="AB245" s="124"/>
    </row>
    <row r="246" s="123" customFormat="true" ht="13.5" hidden="false" customHeight="true" outlineLevel="0" collapsed="false">
      <c r="A246" s="880" t="s">
        <v>426</v>
      </c>
      <c r="B246" s="884"/>
      <c r="C246" s="889" t="s">
        <v>1066</v>
      </c>
      <c r="D246" s="913" t="s">
        <v>7</v>
      </c>
      <c r="E246" s="914" t="n">
        <f aca="false">'12-50'!F22</f>
        <v>69</v>
      </c>
      <c r="F246" s="915" t="n">
        <f aca="false">'12-50'!L22</f>
        <v>0</v>
      </c>
      <c r="G246" s="915" t="n">
        <f aca="false">'12-50'!M22</f>
        <v>0</v>
      </c>
      <c r="H246" s="915" t="n">
        <f aca="false">'12-50'!N22</f>
        <v>0</v>
      </c>
      <c r="I246" s="915" t="n">
        <f aca="false">'12-50'!O22</f>
        <v>0</v>
      </c>
      <c r="J246" s="915" t="n">
        <f aca="false">'12-50'!P22</f>
        <v>0</v>
      </c>
      <c r="K246" s="915" t="n">
        <f aca="false">'12-50'!Q22</f>
        <v>0</v>
      </c>
      <c r="L246" s="915" t="n">
        <f aca="false">'12-50'!R22</f>
        <v>1</v>
      </c>
      <c r="M246" s="915" t="n">
        <f aca="false">'12-50'!S22</f>
        <v>0</v>
      </c>
      <c r="N246" s="915" t="n">
        <f aca="false">'12-50'!T22</f>
        <v>1</v>
      </c>
      <c r="O246" s="915" t="n">
        <f aca="false">'12-50'!U22</f>
        <v>0</v>
      </c>
      <c r="P246" s="915" t="n">
        <f aca="false">'12-50'!V22</f>
        <v>1</v>
      </c>
      <c r="Q246" s="915" t="n">
        <f aca="false">'12-50'!W22</f>
        <v>3</v>
      </c>
      <c r="R246" s="915" t="n">
        <f aca="false">'12-50'!X22</f>
        <v>1</v>
      </c>
      <c r="S246" s="915" t="n">
        <f aca="false">'12-50'!Y22</f>
        <v>10</v>
      </c>
      <c r="T246" s="915" t="n">
        <f aca="false">'12-50'!Z22</f>
        <v>6</v>
      </c>
      <c r="U246" s="915" t="n">
        <f aca="false">'12-50'!AA22</f>
        <v>14</v>
      </c>
      <c r="V246" s="916" t="n">
        <f aca="false">'12-50'!AB22</f>
        <v>12</v>
      </c>
      <c r="W246" s="917" t="n">
        <f aca="false">'12-50'!AC22</f>
        <v>11</v>
      </c>
      <c r="X246" s="915" t="n">
        <f aca="false">'12-50'!AD22</f>
        <v>7</v>
      </c>
      <c r="Y246" s="915" t="n">
        <f aca="false">'12-50'!AE22</f>
        <v>2</v>
      </c>
      <c r="Z246" s="915" t="n">
        <f aca="false">'12-50'!AF22</f>
        <v>0</v>
      </c>
      <c r="AA246" s="868" t="n">
        <f aca="false">SUM(W246:Z246)</f>
        <v>20</v>
      </c>
      <c r="AB246" s="124"/>
    </row>
    <row r="247" s="123" customFormat="true" ht="13.5" hidden="false" customHeight="false" outlineLevel="0" collapsed="false">
      <c r="A247" s="880"/>
      <c r="B247" s="884"/>
      <c r="C247" s="884"/>
      <c r="D247" s="913" t="s">
        <v>475</v>
      </c>
      <c r="E247" s="914" t="n">
        <f aca="false">'12-50'!F23</f>
        <v>36</v>
      </c>
      <c r="F247" s="915" t="n">
        <f aca="false">'12-50'!L23</f>
        <v>0</v>
      </c>
      <c r="G247" s="915" t="n">
        <f aca="false">'12-50'!M23</f>
        <v>0</v>
      </c>
      <c r="H247" s="915" t="n">
        <f aca="false">'12-50'!N23</f>
        <v>0</v>
      </c>
      <c r="I247" s="915" t="n">
        <f aca="false">'12-50'!O23</f>
        <v>0</v>
      </c>
      <c r="J247" s="915" t="n">
        <f aca="false">'12-50'!P23</f>
        <v>0</v>
      </c>
      <c r="K247" s="915" t="n">
        <f aca="false">'12-50'!Q23</f>
        <v>0</v>
      </c>
      <c r="L247" s="915" t="n">
        <f aca="false">'12-50'!R23</f>
        <v>0</v>
      </c>
      <c r="M247" s="915" t="n">
        <f aca="false">'12-50'!S23</f>
        <v>0</v>
      </c>
      <c r="N247" s="915" t="n">
        <f aca="false">'12-50'!T23</f>
        <v>1</v>
      </c>
      <c r="O247" s="915" t="n">
        <f aca="false">'12-50'!U23</f>
        <v>0</v>
      </c>
      <c r="P247" s="915" t="n">
        <f aca="false">'12-50'!V23</f>
        <v>0</v>
      </c>
      <c r="Q247" s="915" t="n">
        <f aca="false">'12-50'!W23</f>
        <v>1</v>
      </c>
      <c r="R247" s="915" t="n">
        <f aca="false">'12-50'!X23</f>
        <v>1</v>
      </c>
      <c r="S247" s="915" t="n">
        <f aca="false">'12-50'!Y23</f>
        <v>5</v>
      </c>
      <c r="T247" s="915" t="n">
        <f aca="false">'12-50'!Z23</f>
        <v>5</v>
      </c>
      <c r="U247" s="915" t="n">
        <f aca="false">'12-50'!AA23</f>
        <v>7</v>
      </c>
      <c r="V247" s="916" t="n">
        <f aca="false">'12-50'!AB23</f>
        <v>6</v>
      </c>
      <c r="W247" s="917" t="n">
        <f aca="false">'12-50'!AC23</f>
        <v>6</v>
      </c>
      <c r="X247" s="915" t="n">
        <f aca="false">'12-50'!AD23</f>
        <v>3</v>
      </c>
      <c r="Y247" s="915" t="n">
        <f aca="false">'12-50'!AE23</f>
        <v>1</v>
      </c>
      <c r="Z247" s="915" t="n">
        <f aca="false">'12-50'!AF23</f>
        <v>0</v>
      </c>
      <c r="AA247" s="868" t="n">
        <f aca="false">SUM(W247:Z247)</f>
        <v>10</v>
      </c>
      <c r="AB247" s="124"/>
    </row>
    <row r="248" s="123" customFormat="true" ht="13.5" hidden="false" customHeight="false" outlineLevel="0" collapsed="false">
      <c r="A248" s="880"/>
      <c r="B248" s="884"/>
      <c r="C248" s="884"/>
      <c r="D248" s="913" t="s">
        <v>476</v>
      </c>
      <c r="E248" s="914" t="n">
        <f aca="false">'12-50'!F24</f>
        <v>33</v>
      </c>
      <c r="F248" s="915" t="n">
        <f aca="false">'12-50'!L24</f>
        <v>0</v>
      </c>
      <c r="G248" s="915" t="n">
        <f aca="false">'12-50'!M24</f>
        <v>0</v>
      </c>
      <c r="H248" s="915" t="n">
        <f aca="false">'12-50'!N24</f>
        <v>0</v>
      </c>
      <c r="I248" s="915" t="n">
        <f aca="false">'12-50'!O24</f>
        <v>0</v>
      </c>
      <c r="J248" s="915" t="n">
        <f aca="false">'12-50'!P24</f>
        <v>0</v>
      </c>
      <c r="K248" s="915" t="n">
        <f aca="false">'12-50'!Q24</f>
        <v>0</v>
      </c>
      <c r="L248" s="915" t="n">
        <f aca="false">'12-50'!R24</f>
        <v>1</v>
      </c>
      <c r="M248" s="915" t="n">
        <f aca="false">'12-50'!S24</f>
        <v>0</v>
      </c>
      <c r="N248" s="915" t="n">
        <f aca="false">'12-50'!T24</f>
        <v>0</v>
      </c>
      <c r="O248" s="915" t="n">
        <f aca="false">'12-50'!U24</f>
        <v>0</v>
      </c>
      <c r="P248" s="915" t="n">
        <f aca="false">'12-50'!V24</f>
        <v>1</v>
      </c>
      <c r="Q248" s="915" t="n">
        <f aca="false">'12-50'!W24</f>
        <v>2</v>
      </c>
      <c r="R248" s="915" t="n">
        <f aca="false">'12-50'!X24</f>
        <v>0</v>
      </c>
      <c r="S248" s="915" t="n">
        <f aca="false">'12-50'!Y24</f>
        <v>5</v>
      </c>
      <c r="T248" s="915" t="n">
        <f aca="false">'12-50'!Z24</f>
        <v>1</v>
      </c>
      <c r="U248" s="915" t="n">
        <f aca="false">'12-50'!AA24</f>
        <v>7</v>
      </c>
      <c r="V248" s="916" t="n">
        <f aca="false">'12-50'!AB24</f>
        <v>6</v>
      </c>
      <c r="W248" s="917" t="n">
        <f aca="false">'12-50'!AC24</f>
        <v>5</v>
      </c>
      <c r="X248" s="915" t="n">
        <f aca="false">'12-50'!AD24</f>
        <v>4</v>
      </c>
      <c r="Y248" s="915" t="n">
        <f aca="false">'12-50'!AE24</f>
        <v>1</v>
      </c>
      <c r="Z248" s="915" t="n">
        <f aca="false">'12-50'!AF24</f>
        <v>0</v>
      </c>
      <c r="AA248" s="868" t="n">
        <f aca="false">SUM(W248:Z248)</f>
        <v>10</v>
      </c>
      <c r="AB248" s="124"/>
    </row>
    <row r="249" s="123" customFormat="true" ht="13.5" hidden="false" customHeight="true" outlineLevel="0" collapsed="false">
      <c r="A249" s="880" t="s">
        <v>428</v>
      </c>
      <c r="B249" s="884"/>
      <c r="C249" s="889" t="s">
        <v>1067</v>
      </c>
      <c r="D249" s="913" t="s">
        <v>7</v>
      </c>
      <c r="E249" s="914" t="n">
        <f aca="false">'12-50'!F25</f>
        <v>27</v>
      </c>
      <c r="F249" s="915" t="n">
        <f aca="false">'12-50'!L25</f>
        <v>0</v>
      </c>
      <c r="G249" s="915" t="n">
        <f aca="false">'12-50'!M25</f>
        <v>0</v>
      </c>
      <c r="H249" s="915" t="n">
        <f aca="false">'12-50'!N25</f>
        <v>0</v>
      </c>
      <c r="I249" s="915" t="n">
        <f aca="false">'12-50'!O25</f>
        <v>0</v>
      </c>
      <c r="J249" s="915" t="n">
        <f aca="false">'12-50'!P25</f>
        <v>0</v>
      </c>
      <c r="K249" s="915" t="n">
        <f aca="false">'12-50'!Q25</f>
        <v>0</v>
      </c>
      <c r="L249" s="915" t="n">
        <f aca="false">'12-50'!R25</f>
        <v>0</v>
      </c>
      <c r="M249" s="915" t="n">
        <f aca="false">'12-50'!S25</f>
        <v>0</v>
      </c>
      <c r="N249" s="915" t="n">
        <f aca="false">'12-50'!T25</f>
        <v>0</v>
      </c>
      <c r="O249" s="915" t="n">
        <f aca="false">'12-50'!U25</f>
        <v>0</v>
      </c>
      <c r="P249" s="915" t="n">
        <f aca="false">'12-50'!V25</f>
        <v>2</v>
      </c>
      <c r="Q249" s="915" t="n">
        <f aca="false">'12-50'!W25</f>
        <v>1</v>
      </c>
      <c r="R249" s="915" t="n">
        <f aca="false">'12-50'!X25</f>
        <v>4</v>
      </c>
      <c r="S249" s="915" t="n">
        <f aca="false">'12-50'!Y25</f>
        <v>2</v>
      </c>
      <c r="T249" s="915" t="n">
        <f aca="false">'12-50'!Z25</f>
        <v>4</v>
      </c>
      <c r="U249" s="915" t="n">
        <f aca="false">'12-50'!AA25</f>
        <v>3</v>
      </c>
      <c r="V249" s="916" t="n">
        <f aca="false">'12-50'!AB25</f>
        <v>4</v>
      </c>
      <c r="W249" s="917" t="n">
        <f aca="false">'12-50'!AC25</f>
        <v>5</v>
      </c>
      <c r="X249" s="915" t="n">
        <f aca="false">'12-50'!AD25</f>
        <v>2</v>
      </c>
      <c r="Y249" s="915" t="n">
        <f aca="false">'12-50'!AE25</f>
        <v>0</v>
      </c>
      <c r="Z249" s="915" t="n">
        <f aca="false">'12-50'!AF25</f>
        <v>0</v>
      </c>
      <c r="AA249" s="868" t="n">
        <f aca="false">SUM(W249:Z249)</f>
        <v>7</v>
      </c>
      <c r="AB249" s="124"/>
    </row>
    <row r="250" s="123" customFormat="true" ht="13.5" hidden="false" customHeight="false" outlineLevel="0" collapsed="false">
      <c r="A250" s="880"/>
      <c r="B250" s="884"/>
      <c r="C250" s="884"/>
      <c r="D250" s="913" t="s">
        <v>475</v>
      </c>
      <c r="E250" s="914" t="n">
        <f aca="false">'12-50'!F26</f>
        <v>15</v>
      </c>
      <c r="F250" s="915" t="n">
        <f aca="false">'12-50'!L26</f>
        <v>0</v>
      </c>
      <c r="G250" s="915" t="n">
        <f aca="false">'12-50'!M26</f>
        <v>0</v>
      </c>
      <c r="H250" s="915" t="n">
        <f aca="false">'12-50'!N26</f>
        <v>0</v>
      </c>
      <c r="I250" s="915" t="n">
        <f aca="false">'12-50'!O26</f>
        <v>0</v>
      </c>
      <c r="J250" s="915" t="n">
        <f aca="false">'12-50'!P26</f>
        <v>0</v>
      </c>
      <c r="K250" s="915" t="n">
        <f aca="false">'12-50'!Q26</f>
        <v>0</v>
      </c>
      <c r="L250" s="915" t="n">
        <f aca="false">'12-50'!R26</f>
        <v>0</v>
      </c>
      <c r="M250" s="915" t="n">
        <f aca="false">'12-50'!S26</f>
        <v>0</v>
      </c>
      <c r="N250" s="915" t="n">
        <f aca="false">'12-50'!T26</f>
        <v>0</v>
      </c>
      <c r="O250" s="915" t="n">
        <f aca="false">'12-50'!U26</f>
        <v>0</v>
      </c>
      <c r="P250" s="915" t="n">
        <f aca="false">'12-50'!V26</f>
        <v>2</v>
      </c>
      <c r="Q250" s="915" t="n">
        <f aca="false">'12-50'!W26</f>
        <v>1</v>
      </c>
      <c r="R250" s="915" t="n">
        <f aca="false">'12-50'!X26</f>
        <v>4</v>
      </c>
      <c r="S250" s="915" t="n">
        <f aca="false">'12-50'!Y26</f>
        <v>1</v>
      </c>
      <c r="T250" s="915" t="n">
        <f aca="false">'12-50'!Z26</f>
        <v>2</v>
      </c>
      <c r="U250" s="915" t="n">
        <f aca="false">'12-50'!AA26</f>
        <v>2</v>
      </c>
      <c r="V250" s="916" t="n">
        <f aca="false">'12-50'!AB26</f>
        <v>2</v>
      </c>
      <c r="W250" s="917" t="n">
        <f aca="false">'12-50'!AC26</f>
        <v>1</v>
      </c>
      <c r="X250" s="915" t="n">
        <f aca="false">'12-50'!AD26</f>
        <v>0</v>
      </c>
      <c r="Y250" s="915" t="n">
        <f aca="false">'12-50'!AE26</f>
        <v>0</v>
      </c>
      <c r="Z250" s="915" t="n">
        <f aca="false">'12-50'!AF26</f>
        <v>0</v>
      </c>
      <c r="AA250" s="868" t="n">
        <f aca="false">SUM(W250:Z250)</f>
        <v>1</v>
      </c>
      <c r="AB250" s="124"/>
    </row>
    <row r="251" s="123" customFormat="true" ht="13.5" hidden="false" customHeight="false" outlineLevel="0" collapsed="false">
      <c r="A251" s="880"/>
      <c r="B251" s="884"/>
      <c r="C251" s="884"/>
      <c r="D251" s="913" t="s">
        <v>476</v>
      </c>
      <c r="E251" s="914" t="n">
        <f aca="false">'12-50'!F27</f>
        <v>12</v>
      </c>
      <c r="F251" s="915" t="n">
        <f aca="false">'12-50'!L27</f>
        <v>0</v>
      </c>
      <c r="G251" s="915" t="n">
        <f aca="false">'12-50'!M27</f>
        <v>0</v>
      </c>
      <c r="H251" s="915" t="n">
        <f aca="false">'12-50'!N27</f>
        <v>0</v>
      </c>
      <c r="I251" s="915" t="n">
        <f aca="false">'12-50'!O27</f>
        <v>0</v>
      </c>
      <c r="J251" s="915" t="n">
        <f aca="false">'12-50'!P27</f>
        <v>0</v>
      </c>
      <c r="K251" s="915" t="n">
        <f aca="false">'12-50'!Q27</f>
        <v>0</v>
      </c>
      <c r="L251" s="915" t="n">
        <f aca="false">'12-50'!R27</f>
        <v>0</v>
      </c>
      <c r="M251" s="915" t="n">
        <f aca="false">'12-50'!S27</f>
        <v>0</v>
      </c>
      <c r="N251" s="915" t="n">
        <f aca="false">'12-50'!T27</f>
        <v>0</v>
      </c>
      <c r="O251" s="915" t="n">
        <f aca="false">'12-50'!U27</f>
        <v>0</v>
      </c>
      <c r="P251" s="915" t="n">
        <f aca="false">'12-50'!V27</f>
        <v>0</v>
      </c>
      <c r="Q251" s="915" t="n">
        <f aca="false">'12-50'!W27</f>
        <v>0</v>
      </c>
      <c r="R251" s="915" t="n">
        <f aca="false">'12-50'!X27</f>
        <v>0</v>
      </c>
      <c r="S251" s="915" t="n">
        <f aca="false">'12-50'!Y27</f>
        <v>1</v>
      </c>
      <c r="T251" s="915" t="n">
        <f aca="false">'12-50'!Z27</f>
        <v>2</v>
      </c>
      <c r="U251" s="915" t="n">
        <f aca="false">'12-50'!AA27</f>
        <v>1</v>
      </c>
      <c r="V251" s="916" t="n">
        <f aca="false">'12-50'!AB27</f>
        <v>2</v>
      </c>
      <c r="W251" s="917" t="n">
        <f aca="false">'12-50'!AC27</f>
        <v>4</v>
      </c>
      <c r="X251" s="915" t="n">
        <f aca="false">'12-50'!AD27</f>
        <v>2</v>
      </c>
      <c r="Y251" s="915" t="n">
        <f aca="false">'12-50'!AE27</f>
        <v>0</v>
      </c>
      <c r="Z251" s="915" t="n">
        <f aca="false">'12-50'!AF27</f>
        <v>0</v>
      </c>
      <c r="AA251" s="868" t="n">
        <f aca="false">SUM(W251:Z251)</f>
        <v>6</v>
      </c>
      <c r="AB251" s="124"/>
    </row>
    <row r="252" s="123" customFormat="true" ht="13.5" hidden="false" customHeight="true" outlineLevel="0" collapsed="false">
      <c r="A252" s="880" t="s">
        <v>430</v>
      </c>
      <c r="B252" s="884"/>
      <c r="C252" s="889" t="s">
        <v>1068</v>
      </c>
      <c r="D252" s="913" t="s">
        <v>7</v>
      </c>
      <c r="E252" s="914" t="n">
        <f aca="false">'12-50'!F28</f>
        <v>38</v>
      </c>
      <c r="F252" s="915" t="n">
        <f aca="false">'12-50'!L28</f>
        <v>0</v>
      </c>
      <c r="G252" s="915" t="n">
        <f aca="false">'12-50'!M28</f>
        <v>0</v>
      </c>
      <c r="H252" s="915" t="n">
        <f aca="false">'12-50'!N28</f>
        <v>0</v>
      </c>
      <c r="I252" s="915" t="n">
        <f aca="false">'12-50'!O28</f>
        <v>0</v>
      </c>
      <c r="J252" s="915" t="n">
        <f aca="false">'12-50'!P28</f>
        <v>0</v>
      </c>
      <c r="K252" s="915" t="n">
        <f aca="false">'12-50'!Q28</f>
        <v>0</v>
      </c>
      <c r="L252" s="915" t="n">
        <f aca="false">'12-50'!R28</f>
        <v>0</v>
      </c>
      <c r="M252" s="915" t="n">
        <f aca="false">'12-50'!S28</f>
        <v>0</v>
      </c>
      <c r="N252" s="915" t="n">
        <f aca="false">'12-50'!T28</f>
        <v>0</v>
      </c>
      <c r="O252" s="915" t="n">
        <f aca="false">'12-50'!U28</f>
        <v>0</v>
      </c>
      <c r="P252" s="915" t="n">
        <f aca="false">'12-50'!V28</f>
        <v>0</v>
      </c>
      <c r="Q252" s="915" t="n">
        <f aca="false">'12-50'!W28</f>
        <v>1</v>
      </c>
      <c r="R252" s="915" t="n">
        <f aca="false">'12-50'!X28</f>
        <v>3</v>
      </c>
      <c r="S252" s="915" t="n">
        <f aca="false">'12-50'!Y28</f>
        <v>7</v>
      </c>
      <c r="T252" s="915" t="n">
        <f aca="false">'12-50'!Z28</f>
        <v>3</v>
      </c>
      <c r="U252" s="915" t="n">
        <f aca="false">'12-50'!AA28</f>
        <v>3</v>
      </c>
      <c r="V252" s="916" t="n">
        <f aca="false">'12-50'!AB28</f>
        <v>9</v>
      </c>
      <c r="W252" s="917" t="n">
        <f aca="false">'12-50'!AC28</f>
        <v>7</v>
      </c>
      <c r="X252" s="915" t="n">
        <f aca="false">'12-50'!AD28</f>
        <v>3</v>
      </c>
      <c r="Y252" s="915" t="n">
        <f aca="false">'12-50'!AE28</f>
        <v>2</v>
      </c>
      <c r="Z252" s="915" t="n">
        <f aca="false">'12-50'!AF28</f>
        <v>0</v>
      </c>
      <c r="AA252" s="868" t="n">
        <f aca="false">SUM(W252:Z252)</f>
        <v>12</v>
      </c>
      <c r="AB252" s="124"/>
    </row>
    <row r="253" s="123" customFormat="true" ht="13.5" hidden="false" customHeight="false" outlineLevel="0" collapsed="false">
      <c r="A253" s="880"/>
      <c r="B253" s="884"/>
      <c r="C253" s="884"/>
      <c r="D253" s="913" t="s">
        <v>475</v>
      </c>
      <c r="E253" s="914" t="n">
        <f aca="false">'12-50'!F29</f>
        <v>26</v>
      </c>
      <c r="F253" s="915" t="n">
        <f aca="false">'12-50'!L29</f>
        <v>0</v>
      </c>
      <c r="G253" s="915" t="n">
        <f aca="false">'12-50'!M29</f>
        <v>0</v>
      </c>
      <c r="H253" s="915" t="n">
        <f aca="false">'12-50'!N29</f>
        <v>0</v>
      </c>
      <c r="I253" s="915" t="n">
        <f aca="false">'12-50'!O29</f>
        <v>0</v>
      </c>
      <c r="J253" s="915" t="n">
        <f aca="false">'12-50'!P29</f>
        <v>0</v>
      </c>
      <c r="K253" s="915" t="n">
        <f aca="false">'12-50'!Q29</f>
        <v>0</v>
      </c>
      <c r="L253" s="915" t="n">
        <f aca="false">'12-50'!R29</f>
        <v>0</v>
      </c>
      <c r="M253" s="915" t="n">
        <f aca="false">'12-50'!S29</f>
        <v>0</v>
      </c>
      <c r="N253" s="915" t="n">
        <f aca="false">'12-50'!T29</f>
        <v>0</v>
      </c>
      <c r="O253" s="915" t="n">
        <f aca="false">'12-50'!U29</f>
        <v>0</v>
      </c>
      <c r="P253" s="915" t="n">
        <f aca="false">'12-50'!V29</f>
        <v>0</v>
      </c>
      <c r="Q253" s="915" t="n">
        <f aca="false">'12-50'!W29</f>
        <v>1</v>
      </c>
      <c r="R253" s="915" t="n">
        <f aca="false">'12-50'!X29</f>
        <v>3</v>
      </c>
      <c r="S253" s="915" t="n">
        <f aca="false">'12-50'!Y29</f>
        <v>6</v>
      </c>
      <c r="T253" s="915" t="n">
        <f aca="false">'12-50'!Z29</f>
        <v>3</v>
      </c>
      <c r="U253" s="915" t="n">
        <f aca="false">'12-50'!AA29</f>
        <v>0</v>
      </c>
      <c r="V253" s="916" t="n">
        <f aca="false">'12-50'!AB29</f>
        <v>7</v>
      </c>
      <c r="W253" s="917" t="n">
        <f aca="false">'12-50'!AC29</f>
        <v>4</v>
      </c>
      <c r="X253" s="915" t="n">
        <f aca="false">'12-50'!AD29</f>
        <v>1</v>
      </c>
      <c r="Y253" s="915" t="n">
        <f aca="false">'12-50'!AE29</f>
        <v>1</v>
      </c>
      <c r="Z253" s="915" t="n">
        <f aca="false">'12-50'!AF29</f>
        <v>0</v>
      </c>
      <c r="AA253" s="868" t="n">
        <f aca="false">SUM(W253:Z253)</f>
        <v>6</v>
      </c>
      <c r="AB253" s="124"/>
    </row>
    <row r="254" s="123" customFormat="true" ht="13.5" hidden="false" customHeight="false" outlineLevel="0" collapsed="false">
      <c r="A254" s="880"/>
      <c r="B254" s="884"/>
      <c r="C254" s="884"/>
      <c r="D254" s="913" t="s">
        <v>476</v>
      </c>
      <c r="E254" s="914" t="n">
        <f aca="false">'12-50'!F30</f>
        <v>12</v>
      </c>
      <c r="F254" s="915" t="n">
        <f aca="false">'12-50'!L30</f>
        <v>0</v>
      </c>
      <c r="G254" s="915" t="n">
        <f aca="false">'12-50'!M30</f>
        <v>0</v>
      </c>
      <c r="H254" s="915" t="n">
        <f aca="false">'12-50'!N30</f>
        <v>0</v>
      </c>
      <c r="I254" s="915" t="n">
        <f aca="false">'12-50'!O30</f>
        <v>0</v>
      </c>
      <c r="J254" s="915" t="n">
        <f aca="false">'12-50'!P30</f>
        <v>0</v>
      </c>
      <c r="K254" s="915" t="n">
        <f aca="false">'12-50'!Q30</f>
        <v>0</v>
      </c>
      <c r="L254" s="915" t="n">
        <f aca="false">'12-50'!R30</f>
        <v>0</v>
      </c>
      <c r="M254" s="915" t="n">
        <f aca="false">'12-50'!S30</f>
        <v>0</v>
      </c>
      <c r="N254" s="915" t="n">
        <f aca="false">'12-50'!T30</f>
        <v>0</v>
      </c>
      <c r="O254" s="915" t="n">
        <f aca="false">'12-50'!U30</f>
        <v>0</v>
      </c>
      <c r="P254" s="915" t="n">
        <f aca="false">'12-50'!V30</f>
        <v>0</v>
      </c>
      <c r="Q254" s="915" t="n">
        <f aca="false">'12-50'!W30</f>
        <v>0</v>
      </c>
      <c r="R254" s="915" t="n">
        <f aca="false">'12-50'!X30</f>
        <v>0</v>
      </c>
      <c r="S254" s="915" t="n">
        <f aca="false">'12-50'!Y30</f>
        <v>1</v>
      </c>
      <c r="T254" s="915" t="n">
        <f aca="false">'12-50'!Z30</f>
        <v>0</v>
      </c>
      <c r="U254" s="915" t="n">
        <f aca="false">'12-50'!AA30</f>
        <v>3</v>
      </c>
      <c r="V254" s="916" t="n">
        <f aca="false">'12-50'!AB30</f>
        <v>2</v>
      </c>
      <c r="W254" s="917" t="n">
        <f aca="false">'12-50'!AC30</f>
        <v>3</v>
      </c>
      <c r="X254" s="915" t="n">
        <f aca="false">'12-50'!AD30</f>
        <v>2</v>
      </c>
      <c r="Y254" s="915" t="n">
        <f aca="false">'12-50'!AE30</f>
        <v>1</v>
      </c>
      <c r="Z254" s="915" t="n">
        <f aca="false">'12-50'!AF30</f>
        <v>0</v>
      </c>
      <c r="AA254" s="868" t="n">
        <f aca="false">SUM(W254:Z254)</f>
        <v>6</v>
      </c>
      <c r="AB254" s="124"/>
    </row>
    <row r="255" s="123" customFormat="true" ht="13.5" hidden="false" customHeight="true" outlineLevel="0" collapsed="false">
      <c r="A255" s="880" t="s">
        <v>432</v>
      </c>
      <c r="B255" s="884"/>
      <c r="C255" s="889" t="s">
        <v>1069</v>
      </c>
      <c r="D255" s="913" t="s">
        <v>7</v>
      </c>
      <c r="E255" s="914" t="n">
        <f aca="false">'12-50'!F31</f>
        <v>23</v>
      </c>
      <c r="F255" s="915" t="n">
        <f aca="false">'12-50'!L31</f>
        <v>0</v>
      </c>
      <c r="G255" s="915" t="n">
        <f aca="false">'12-50'!M31</f>
        <v>0</v>
      </c>
      <c r="H255" s="915" t="n">
        <f aca="false">'12-50'!N31</f>
        <v>0</v>
      </c>
      <c r="I255" s="915" t="n">
        <f aca="false">'12-50'!O31</f>
        <v>0</v>
      </c>
      <c r="J255" s="915" t="n">
        <f aca="false">'12-50'!P31</f>
        <v>0</v>
      </c>
      <c r="K255" s="915" t="n">
        <f aca="false">'12-50'!Q31</f>
        <v>0</v>
      </c>
      <c r="L255" s="915" t="n">
        <f aca="false">'12-50'!R31</f>
        <v>0</v>
      </c>
      <c r="M255" s="915" t="n">
        <f aca="false">'12-50'!S31</f>
        <v>0</v>
      </c>
      <c r="N255" s="915" t="n">
        <f aca="false">'12-50'!T31</f>
        <v>0</v>
      </c>
      <c r="O255" s="915" t="n">
        <f aca="false">'12-50'!U31</f>
        <v>0</v>
      </c>
      <c r="P255" s="915" t="n">
        <f aca="false">'12-50'!V31</f>
        <v>0</v>
      </c>
      <c r="Q255" s="915" t="n">
        <f aca="false">'12-50'!W31</f>
        <v>0</v>
      </c>
      <c r="R255" s="915" t="n">
        <f aca="false">'12-50'!X31</f>
        <v>3</v>
      </c>
      <c r="S255" s="915" t="n">
        <f aca="false">'12-50'!Y31</f>
        <v>1</v>
      </c>
      <c r="T255" s="915" t="n">
        <f aca="false">'12-50'!Z31</f>
        <v>1</v>
      </c>
      <c r="U255" s="915" t="n">
        <f aca="false">'12-50'!AA31</f>
        <v>7</v>
      </c>
      <c r="V255" s="916" t="n">
        <f aca="false">'12-50'!AB31</f>
        <v>3</v>
      </c>
      <c r="W255" s="917" t="n">
        <f aca="false">'12-50'!AC31</f>
        <v>5</v>
      </c>
      <c r="X255" s="915" t="n">
        <f aca="false">'12-50'!AD31</f>
        <v>1</v>
      </c>
      <c r="Y255" s="915" t="n">
        <f aca="false">'12-50'!AE31</f>
        <v>2</v>
      </c>
      <c r="Z255" s="915" t="n">
        <f aca="false">'12-50'!AF31</f>
        <v>0</v>
      </c>
      <c r="AA255" s="868" t="n">
        <f aca="false">SUM(W255:Z255)</f>
        <v>8</v>
      </c>
      <c r="AB255" s="124"/>
    </row>
    <row r="256" s="123" customFormat="true" ht="13.5" hidden="false" customHeight="false" outlineLevel="0" collapsed="false">
      <c r="A256" s="880"/>
      <c r="B256" s="884"/>
      <c r="C256" s="884"/>
      <c r="D256" s="913" t="s">
        <v>475</v>
      </c>
      <c r="E256" s="914" t="n">
        <f aca="false">'12-50'!F32</f>
        <v>9</v>
      </c>
      <c r="F256" s="915" t="n">
        <f aca="false">'12-50'!L32</f>
        <v>0</v>
      </c>
      <c r="G256" s="915" t="n">
        <f aca="false">'12-50'!M32</f>
        <v>0</v>
      </c>
      <c r="H256" s="915" t="n">
        <f aca="false">'12-50'!N32</f>
        <v>0</v>
      </c>
      <c r="I256" s="915" t="n">
        <f aca="false">'12-50'!O32</f>
        <v>0</v>
      </c>
      <c r="J256" s="915" t="n">
        <f aca="false">'12-50'!P32</f>
        <v>0</v>
      </c>
      <c r="K256" s="915" t="n">
        <f aca="false">'12-50'!Q32</f>
        <v>0</v>
      </c>
      <c r="L256" s="915" t="n">
        <f aca="false">'12-50'!R32</f>
        <v>0</v>
      </c>
      <c r="M256" s="915" t="n">
        <f aca="false">'12-50'!S32</f>
        <v>0</v>
      </c>
      <c r="N256" s="915" t="n">
        <f aca="false">'12-50'!T32</f>
        <v>0</v>
      </c>
      <c r="O256" s="915" t="n">
        <f aca="false">'12-50'!U32</f>
        <v>0</v>
      </c>
      <c r="P256" s="915" t="n">
        <f aca="false">'12-50'!V32</f>
        <v>0</v>
      </c>
      <c r="Q256" s="915" t="n">
        <f aca="false">'12-50'!W32</f>
        <v>0</v>
      </c>
      <c r="R256" s="915" t="n">
        <f aca="false">'12-50'!X32</f>
        <v>3</v>
      </c>
      <c r="S256" s="915" t="n">
        <f aca="false">'12-50'!Y32</f>
        <v>0</v>
      </c>
      <c r="T256" s="915" t="n">
        <f aca="false">'12-50'!Z32</f>
        <v>1</v>
      </c>
      <c r="U256" s="915" t="n">
        <f aca="false">'12-50'!AA32</f>
        <v>2</v>
      </c>
      <c r="V256" s="916" t="n">
        <f aca="false">'12-50'!AB32</f>
        <v>0</v>
      </c>
      <c r="W256" s="917" t="n">
        <f aca="false">'12-50'!AC32</f>
        <v>3</v>
      </c>
      <c r="X256" s="915" t="n">
        <f aca="false">'12-50'!AD32</f>
        <v>0</v>
      </c>
      <c r="Y256" s="915" t="n">
        <f aca="false">'12-50'!AE32</f>
        <v>0</v>
      </c>
      <c r="Z256" s="915" t="n">
        <f aca="false">'12-50'!AF32</f>
        <v>0</v>
      </c>
      <c r="AA256" s="868" t="n">
        <f aca="false">SUM(W256:Z256)</f>
        <v>3</v>
      </c>
      <c r="AB256" s="124"/>
    </row>
    <row r="257" s="123" customFormat="true" ht="13.5" hidden="false" customHeight="false" outlineLevel="0" collapsed="false">
      <c r="A257" s="880"/>
      <c r="B257" s="884"/>
      <c r="C257" s="884"/>
      <c r="D257" s="913" t="s">
        <v>476</v>
      </c>
      <c r="E257" s="914" t="n">
        <f aca="false">'12-50'!F33</f>
        <v>14</v>
      </c>
      <c r="F257" s="915" t="n">
        <f aca="false">'12-50'!L33</f>
        <v>0</v>
      </c>
      <c r="G257" s="915" t="n">
        <f aca="false">'12-50'!M33</f>
        <v>0</v>
      </c>
      <c r="H257" s="915" t="n">
        <f aca="false">'12-50'!N33</f>
        <v>0</v>
      </c>
      <c r="I257" s="915" t="n">
        <f aca="false">'12-50'!O33</f>
        <v>0</v>
      </c>
      <c r="J257" s="915" t="n">
        <f aca="false">'12-50'!P33</f>
        <v>0</v>
      </c>
      <c r="K257" s="915" t="n">
        <f aca="false">'12-50'!Q33</f>
        <v>0</v>
      </c>
      <c r="L257" s="915" t="n">
        <f aca="false">'12-50'!R33</f>
        <v>0</v>
      </c>
      <c r="M257" s="915" t="n">
        <f aca="false">'12-50'!S33</f>
        <v>0</v>
      </c>
      <c r="N257" s="915" t="n">
        <f aca="false">'12-50'!T33</f>
        <v>0</v>
      </c>
      <c r="O257" s="915" t="n">
        <f aca="false">'12-50'!U33</f>
        <v>0</v>
      </c>
      <c r="P257" s="915" t="n">
        <f aca="false">'12-50'!V33</f>
        <v>0</v>
      </c>
      <c r="Q257" s="915" t="n">
        <f aca="false">'12-50'!W33</f>
        <v>0</v>
      </c>
      <c r="R257" s="915" t="n">
        <f aca="false">'12-50'!X33</f>
        <v>0</v>
      </c>
      <c r="S257" s="915" t="n">
        <f aca="false">'12-50'!Y33</f>
        <v>1</v>
      </c>
      <c r="T257" s="915" t="n">
        <f aca="false">'12-50'!Z33</f>
        <v>0</v>
      </c>
      <c r="U257" s="915" t="n">
        <f aca="false">'12-50'!AA33</f>
        <v>5</v>
      </c>
      <c r="V257" s="916" t="n">
        <f aca="false">'12-50'!AB33</f>
        <v>3</v>
      </c>
      <c r="W257" s="917" t="n">
        <f aca="false">'12-50'!AC33</f>
        <v>2</v>
      </c>
      <c r="X257" s="915" t="n">
        <f aca="false">'12-50'!AD33</f>
        <v>1</v>
      </c>
      <c r="Y257" s="915" t="n">
        <f aca="false">'12-50'!AE33</f>
        <v>2</v>
      </c>
      <c r="Z257" s="915" t="n">
        <f aca="false">'12-50'!AF33</f>
        <v>0</v>
      </c>
      <c r="AA257" s="868" t="n">
        <f aca="false">SUM(W257:Z257)</f>
        <v>5</v>
      </c>
      <c r="AB257" s="124"/>
    </row>
    <row r="258" s="123" customFormat="true" ht="13.5" hidden="false" customHeight="true" outlineLevel="0" collapsed="false">
      <c r="A258" s="880" t="s">
        <v>434</v>
      </c>
      <c r="B258" s="884"/>
      <c r="C258" s="884" t="s">
        <v>435</v>
      </c>
      <c r="D258" s="913" t="s">
        <v>7</v>
      </c>
      <c r="E258" s="914" t="n">
        <f aca="false">'12-50'!F34</f>
        <v>53</v>
      </c>
      <c r="F258" s="915" t="n">
        <f aca="false">'12-50'!L34</f>
        <v>0</v>
      </c>
      <c r="G258" s="915" t="n">
        <f aca="false">'12-50'!M34</f>
        <v>0</v>
      </c>
      <c r="H258" s="915" t="n">
        <f aca="false">'12-50'!N34</f>
        <v>0</v>
      </c>
      <c r="I258" s="915" t="n">
        <f aca="false">'12-50'!O34</f>
        <v>0</v>
      </c>
      <c r="J258" s="915" t="n">
        <f aca="false">'12-50'!P34</f>
        <v>0</v>
      </c>
      <c r="K258" s="915" t="n">
        <f aca="false">'12-50'!Q34</f>
        <v>0</v>
      </c>
      <c r="L258" s="915" t="n">
        <f aca="false">'12-50'!R34</f>
        <v>0</v>
      </c>
      <c r="M258" s="915" t="n">
        <f aca="false">'12-50'!S34</f>
        <v>0</v>
      </c>
      <c r="N258" s="915" t="n">
        <f aca="false">'12-50'!T34</f>
        <v>0</v>
      </c>
      <c r="O258" s="915" t="n">
        <f aca="false">'12-50'!U34</f>
        <v>0</v>
      </c>
      <c r="P258" s="915" t="n">
        <f aca="false">'12-50'!V34</f>
        <v>1</v>
      </c>
      <c r="Q258" s="915" t="n">
        <f aca="false">'12-50'!W34</f>
        <v>2</v>
      </c>
      <c r="R258" s="915" t="n">
        <f aca="false">'12-50'!X34</f>
        <v>4</v>
      </c>
      <c r="S258" s="915" t="n">
        <f aca="false">'12-50'!Y34</f>
        <v>10</v>
      </c>
      <c r="T258" s="915" t="n">
        <f aca="false">'12-50'!Z34</f>
        <v>6</v>
      </c>
      <c r="U258" s="915" t="n">
        <f aca="false">'12-50'!AA34</f>
        <v>10</v>
      </c>
      <c r="V258" s="916" t="n">
        <f aca="false">'12-50'!AB34</f>
        <v>11</v>
      </c>
      <c r="W258" s="917" t="n">
        <f aca="false">'12-50'!AC34</f>
        <v>6</v>
      </c>
      <c r="X258" s="915" t="n">
        <f aca="false">'12-50'!AD34</f>
        <v>3</v>
      </c>
      <c r="Y258" s="915" t="n">
        <f aca="false">'12-50'!AE34</f>
        <v>0</v>
      </c>
      <c r="Z258" s="915" t="n">
        <f aca="false">'12-50'!AF34</f>
        <v>0</v>
      </c>
      <c r="AA258" s="868" t="n">
        <f aca="false">SUM(W258:Z258)</f>
        <v>9</v>
      </c>
      <c r="AB258" s="124"/>
    </row>
    <row r="259" s="123" customFormat="true" ht="13.5" hidden="false" customHeight="false" outlineLevel="0" collapsed="false">
      <c r="A259" s="880"/>
      <c r="B259" s="884"/>
      <c r="C259" s="884"/>
      <c r="D259" s="913" t="s">
        <v>475</v>
      </c>
      <c r="E259" s="914" t="n">
        <f aca="false">'12-50'!F35</f>
        <v>28</v>
      </c>
      <c r="F259" s="915" t="n">
        <f aca="false">'12-50'!L35</f>
        <v>0</v>
      </c>
      <c r="G259" s="915" t="n">
        <f aca="false">'12-50'!M35</f>
        <v>0</v>
      </c>
      <c r="H259" s="915" t="n">
        <f aca="false">'12-50'!N35</f>
        <v>0</v>
      </c>
      <c r="I259" s="915" t="n">
        <f aca="false">'12-50'!O35</f>
        <v>0</v>
      </c>
      <c r="J259" s="915" t="n">
        <f aca="false">'12-50'!P35</f>
        <v>0</v>
      </c>
      <c r="K259" s="915" t="n">
        <f aca="false">'12-50'!Q35</f>
        <v>0</v>
      </c>
      <c r="L259" s="915" t="n">
        <f aca="false">'12-50'!R35</f>
        <v>0</v>
      </c>
      <c r="M259" s="915" t="n">
        <f aca="false">'12-50'!S35</f>
        <v>0</v>
      </c>
      <c r="N259" s="915" t="n">
        <f aca="false">'12-50'!T35</f>
        <v>0</v>
      </c>
      <c r="O259" s="915" t="n">
        <f aca="false">'12-50'!U35</f>
        <v>0</v>
      </c>
      <c r="P259" s="915" t="n">
        <f aca="false">'12-50'!V35</f>
        <v>1</v>
      </c>
      <c r="Q259" s="915" t="n">
        <f aca="false">'12-50'!W35</f>
        <v>2</v>
      </c>
      <c r="R259" s="915" t="n">
        <f aca="false">'12-50'!X35</f>
        <v>1</v>
      </c>
      <c r="S259" s="915" t="n">
        <f aca="false">'12-50'!Y35</f>
        <v>5</v>
      </c>
      <c r="T259" s="915" t="n">
        <f aca="false">'12-50'!Z35</f>
        <v>3</v>
      </c>
      <c r="U259" s="915" t="n">
        <f aca="false">'12-50'!AA35</f>
        <v>7</v>
      </c>
      <c r="V259" s="916" t="n">
        <f aca="false">'12-50'!AB35</f>
        <v>6</v>
      </c>
      <c r="W259" s="917" t="n">
        <f aca="false">'12-50'!AC35</f>
        <v>2</v>
      </c>
      <c r="X259" s="915" t="n">
        <f aca="false">'12-50'!AD35</f>
        <v>1</v>
      </c>
      <c r="Y259" s="915" t="n">
        <f aca="false">'12-50'!AE35</f>
        <v>0</v>
      </c>
      <c r="Z259" s="915" t="n">
        <f aca="false">'12-50'!AF35</f>
        <v>0</v>
      </c>
      <c r="AA259" s="868" t="n">
        <f aca="false">SUM(W259:Z259)</f>
        <v>3</v>
      </c>
      <c r="AB259" s="124"/>
    </row>
    <row r="260" s="123" customFormat="true" ht="13.5" hidden="false" customHeight="false" outlineLevel="0" collapsed="false">
      <c r="A260" s="880"/>
      <c r="B260" s="884"/>
      <c r="C260" s="884"/>
      <c r="D260" s="913" t="s">
        <v>476</v>
      </c>
      <c r="E260" s="914" t="n">
        <f aca="false">'12-50'!F36</f>
        <v>25</v>
      </c>
      <c r="F260" s="915" t="n">
        <f aca="false">'12-50'!L36</f>
        <v>0</v>
      </c>
      <c r="G260" s="915" t="n">
        <f aca="false">'12-50'!M36</f>
        <v>0</v>
      </c>
      <c r="H260" s="915" t="n">
        <f aca="false">'12-50'!N36</f>
        <v>0</v>
      </c>
      <c r="I260" s="915" t="n">
        <f aca="false">'12-50'!O36</f>
        <v>0</v>
      </c>
      <c r="J260" s="915" t="n">
        <f aca="false">'12-50'!P36</f>
        <v>0</v>
      </c>
      <c r="K260" s="915" t="n">
        <f aca="false">'12-50'!Q36</f>
        <v>0</v>
      </c>
      <c r="L260" s="915" t="n">
        <f aca="false">'12-50'!R36</f>
        <v>0</v>
      </c>
      <c r="M260" s="915" t="n">
        <f aca="false">'12-50'!S36</f>
        <v>0</v>
      </c>
      <c r="N260" s="915" t="n">
        <f aca="false">'12-50'!T36</f>
        <v>0</v>
      </c>
      <c r="O260" s="915" t="n">
        <f aca="false">'12-50'!U36</f>
        <v>0</v>
      </c>
      <c r="P260" s="915" t="n">
        <f aca="false">'12-50'!V36</f>
        <v>0</v>
      </c>
      <c r="Q260" s="915" t="n">
        <f aca="false">'12-50'!W36</f>
        <v>0</v>
      </c>
      <c r="R260" s="915" t="n">
        <f aca="false">'12-50'!X36</f>
        <v>3</v>
      </c>
      <c r="S260" s="915" t="n">
        <f aca="false">'12-50'!Y36</f>
        <v>5</v>
      </c>
      <c r="T260" s="915" t="n">
        <f aca="false">'12-50'!Z36</f>
        <v>3</v>
      </c>
      <c r="U260" s="915" t="n">
        <f aca="false">'12-50'!AA36</f>
        <v>3</v>
      </c>
      <c r="V260" s="916" t="n">
        <f aca="false">'12-50'!AB36</f>
        <v>5</v>
      </c>
      <c r="W260" s="917" t="n">
        <f aca="false">'12-50'!AC36</f>
        <v>4</v>
      </c>
      <c r="X260" s="915" t="n">
        <f aca="false">'12-50'!AD36</f>
        <v>2</v>
      </c>
      <c r="Y260" s="915" t="n">
        <f aca="false">'12-50'!AE36</f>
        <v>0</v>
      </c>
      <c r="Z260" s="915" t="n">
        <f aca="false">'12-50'!AF36</f>
        <v>0</v>
      </c>
      <c r="AA260" s="868" t="n">
        <f aca="false">SUM(W260:Z260)</f>
        <v>6</v>
      </c>
      <c r="AB260" s="124"/>
    </row>
    <row r="261" s="123" customFormat="true" ht="13.5" hidden="false" customHeight="true" outlineLevel="0" collapsed="false">
      <c r="A261" s="880" t="s">
        <v>436</v>
      </c>
      <c r="B261" s="884"/>
      <c r="C261" s="889" t="s">
        <v>1070</v>
      </c>
      <c r="D261" s="913" t="s">
        <v>7</v>
      </c>
      <c r="E261" s="914" t="n">
        <f aca="false">'12-50'!F37</f>
        <v>128</v>
      </c>
      <c r="F261" s="915" t="n">
        <f aca="false">'12-50'!L37</f>
        <v>0</v>
      </c>
      <c r="G261" s="915" t="n">
        <f aca="false">'12-50'!M37</f>
        <v>0</v>
      </c>
      <c r="H261" s="915" t="n">
        <f aca="false">'12-50'!N37</f>
        <v>0</v>
      </c>
      <c r="I261" s="915" t="n">
        <f aca="false">'12-50'!O37</f>
        <v>0</v>
      </c>
      <c r="J261" s="915" t="n">
        <f aca="false">'12-50'!P37</f>
        <v>0</v>
      </c>
      <c r="K261" s="915" t="n">
        <f aca="false">'12-50'!Q37</f>
        <v>0</v>
      </c>
      <c r="L261" s="915" t="n">
        <f aca="false">'12-50'!R37</f>
        <v>0</v>
      </c>
      <c r="M261" s="915" t="n">
        <f aca="false">'12-50'!S37</f>
        <v>0</v>
      </c>
      <c r="N261" s="915" t="n">
        <f aca="false">'12-50'!T37</f>
        <v>0</v>
      </c>
      <c r="O261" s="915" t="n">
        <f aca="false">'12-50'!U37</f>
        <v>0</v>
      </c>
      <c r="P261" s="915" t="n">
        <f aca="false">'12-50'!V37</f>
        <v>1</v>
      </c>
      <c r="Q261" s="915" t="n">
        <f aca="false">'12-50'!W37</f>
        <v>7</v>
      </c>
      <c r="R261" s="915" t="n">
        <f aca="false">'12-50'!X37</f>
        <v>9</v>
      </c>
      <c r="S261" s="915" t="n">
        <f aca="false">'12-50'!Y37</f>
        <v>15</v>
      </c>
      <c r="T261" s="915" t="n">
        <f aca="false">'12-50'!Z37</f>
        <v>31</v>
      </c>
      <c r="U261" s="915" t="n">
        <f aca="false">'12-50'!AA37</f>
        <v>19</v>
      </c>
      <c r="V261" s="916" t="n">
        <f aca="false">'12-50'!AB37</f>
        <v>18</v>
      </c>
      <c r="W261" s="917" t="n">
        <f aca="false">'12-50'!AC37</f>
        <v>17</v>
      </c>
      <c r="X261" s="915" t="n">
        <f aca="false">'12-50'!AD37</f>
        <v>11</v>
      </c>
      <c r="Y261" s="915" t="n">
        <f aca="false">'12-50'!AE37</f>
        <v>0</v>
      </c>
      <c r="Z261" s="915" t="n">
        <f aca="false">'12-50'!AF37</f>
        <v>0</v>
      </c>
      <c r="AA261" s="868" t="n">
        <f aca="false">SUM(W261:Z261)</f>
        <v>28</v>
      </c>
      <c r="AB261" s="124"/>
    </row>
    <row r="262" s="123" customFormat="true" ht="13.5" hidden="false" customHeight="false" outlineLevel="0" collapsed="false">
      <c r="A262" s="880"/>
      <c r="B262" s="884"/>
      <c r="C262" s="884"/>
      <c r="D262" s="913" t="s">
        <v>475</v>
      </c>
      <c r="E262" s="914" t="n">
        <f aca="false">'12-50'!F38</f>
        <v>83</v>
      </c>
      <c r="F262" s="915" t="n">
        <f aca="false">'12-50'!L38</f>
        <v>0</v>
      </c>
      <c r="G262" s="915" t="n">
        <f aca="false">'12-50'!M38</f>
        <v>0</v>
      </c>
      <c r="H262" s="915" t="n">
        <f aca="false">'12-50'!N38</f>
        <v>0</v>
      </c>
      <c r="I262" s="915" t="n">
        <f aca="false">'12-50'!O38</f>
        <v>0</v>
      </c>
      <c r="J262" s="915" t="n">
        <f aca="false">'12-50'!P38</f>
        <v>0</v>
      </c>
      <c r="K262" s="915" t="n">
        <f aca="false">'12-50'!Q38</f>
        <v>0</v>
      </c>
      <c r="L262" s="915" t="n">
        <f aca="false">'12-50'!R38</f>
        <v>0</v>
      </c>
      <c r="M262" s="915" t="n">
        <f aca="false">'12-50'!S38</f>
        <v>0</v>
      </c>
      <c r="N262" s="915" t="n">
        <f aca="false">'12-50'!T38</f>
        <v>0</v>
      </c>
      <c r="O262" s="915" t="n">
        <f aca="false">'12-50'!U38</f>
        <v>0</v>
      </c>
      <c r="P262" s="915" t="n">
        <f aca="false">'12-50'!V38</f>
        <v>0</v>
      </c>
      <c r="Q262" s="915" t="n">
        <f aca="false">'12-50'!W38</f>
        <v>6</v>
      </c>
      <c r="R262" s="915" t="n">
        <f aca="false">'12-50'!X38</f>
        <v>6</v>
      </c>
      <c r="S262" s="915" t="n">
        <f aca="false">'12-50'!Y38</f>
        <v>8</v>
      </c>
      <c r="T262" s="915" t="n">
        <f aca="false">'12-50'!Z38</f>
        <v>20</v>
      </c>
      <c r="U262" s="915" t="n">
        <f aca="false">'12-50'!AA38</f>
        <v>13</v>
      </c>
      <c r="V262" s="916" t="n">
        <f aca="false">'12-50'!AB38</f>
        <v>13</v>
      </c>
      <c r="W262" s="917" t="n">
        <f aca="false">'12-50'!AC38</f>
        <v>11</v>
      </c>
      <c r="X262" s="915" t="n">
        <f aca="false">'12-50'!AD38</f>
        <v>6</v>
      </c>
      <c r="Y262" s="915" t="n">
        <f aca="false">'12-50'!AE38</f>
        <v>0</v>
      </c>
      <c r="Z262" s="915" t="n">
        <f aca="false">'12-50'!AF38</f>
        <v>0</v>
      </c>
      <c r="AA262" s="868" t="n">
        <f aca="false">SUM(W262:Z262)</f>
        <v>17</v>
      </c>
      <c r="AB262" s="124"/>
    </row>
    <row r="263" s="123" customFormat="true" ht="13.5" hidden="false" customHeight="false" outlineLevel="0" collapsed="false">
      <c r="A263" s="880"/>
      <c r="B263" s="884"/>
      <c r="C263" s="884"/>
      <c r="D263" s="913" t="s">
        <v>476</v>
      </c>
      <c r="E263" s="914" t="n">
        <f aca="false">'12-50'!F39</f>
        <v>45</v>
      </c>
      <c r="F263" s="915" t="n">
        <f aca="false">'12-50'!L39</f>
        <v>0</v>
      </c>
      <c r="G263" s="915" t="n">
        <f aca="false">'12-50'!M39</f>
        <v>0</v>
      </c>
      <c r="H263" s="915" t="n">
        <f aca="false">'12-50'!N39</f>
        <v>0</v>
      </c>
      <c r="I263" s="915" t="n">
        <f aca="false">'12-50'!O39</f>
        <v>0</v>
      </c>
      <c r="J263" s="915" t="n">
        <f aca="false">'12-50'!P39</f>
        <v>0</v>
      </c>
      <c r="K263" s="915" t="n">
        <f aca="false">'12-50'!Q39</f>
        <v>0</v>
      </c>
      <c r="L263" s="915" t="n">
        <f aca="false">'12-50'!R39</f>
        <v>0</v>
      </c>
      <c r="M263" s="915" t="n">
        <f aca="false">'12-50'!S39</f>
        <v>0</v>
      </c>
      <c r="N263" s="915" t="n">
        <f aca="false">'12-50'!T39</f>
        <v>0</v>
      </c>
      <c r="O263" s="915" t="n">
        <f aca="false">'12-50'!U39</f>
        <v>0</v>
      </c>
      <c r="P263" s="915" t="n">
        <f aca="false">'12-50'!V39</f>
        <v>1</v>
      </c>
      <c r="Q263" s="915" t="n">
        <f aca="false">'12-50'!W39</f>
        <v>1</v>
      </c>
      <c r="R263" s="915" t="n">
        <f aca="false">'12-50'!X39</f>
        <v>3</v>
      </c>
      <c r="S263" s="915" t="n">
        <f aca="false">'12-50'!Y39</f>
        <v>7</v>
      </c>
      <c r="T263" s="915" t="n">
        <f aca="false">'12-50'!Z39</f>
        <v>11</v>
      </c>
      <c r="U263" s="915" t="n">
        <f aca="false">'12-50'!AA39</f>
        <v>6</v>
      </c>
      <c r="V263" s="916" t="n">
        <f aca="false">'12-50'!AB39</f>
        <v>5</v>
      </c>
      <c r="W263" s="917" t="n">
        <f aca="false">'12-50'!AC39</f>
        <v>6</v>
      </c>
      <c r="X263" s="915" t="n">
        <f aca="false">'12-50'!AD39</f>
        <v>5</v>
      </c>
      <c r="Y263" s="915" t="n">
        <f aca="false">'12-50'!AE39</f>
        <v>0</v>
      </c>
      <c r="Z263" s="915" t="n">
        <f aca="false">'12-50'!AF39</f>
        <v>0</v>
      </c>
      <c r="AA263" s="868" t="n">
        <f aca="false">SUM(W263:Z263)</f>
        <v>11</v>
      </c>
      <c r="AB263" s="124"/>
    </row>
    <row r="264" s="123" customFormat="true" ht="13.5" hidden="false" customHeight="true" outlineLevel="0" collapsed="false">
      <c r="A264" s="880" t="s">
        <v>438</v>
      </c>
      <c r="B264" s="884"/>
      <c r="C264" s="889" t="s">
        <v>1071</v>
      </c>
      <c r="D264" s="913" t="s">
        <v>7</v>
      </c>
      <c r="E264" s="914" t="n">
        <f aca="false">'12-50'!F40</f>
        <v>33</v>
      </c>
      <c r="F264" s="915" t="n">
        <f aca="false">'12-50'!L40</f>
        <v>0</v>
      </c>
      <c r="G264" s="915" t="n">
        <f aca="false">'12-50'!M40</f>
        <v>0</v>
      </c>
      <c r="H264" s="915" t="n">
        <f aca="false">'12-50'!N40</f>
        <v>0</v>
      </c>
      <c r="I264" s="915" t="n">
        <f aca="false">'12-50'!O40</f>
        <v>0</v>
      </c>
      <c r="J264" s="915" t="n">
        <f aca="false">'12-50'!P40</f>
        <v>0</v>
      </c>
      <c r="K264" s="915" t="n">
        <f aca="false">'12-50'!Q40</f>
        <v>0</v>
      </c>
      <c r="L264" s="915" t="n">
        <f aca="false">'12-50'!R40</f>
        <v>0</v>
      </c>
      <c r="M264" s="915" t="n">
        <f aca="false">'12-50'!S40</f>
        <v>1</v>
      </c>
      <c r="N264" s="915" t="n">
        <f aca="false">'12-50'!T40</f>
        <v>0</v>
      </c>
      <c r="O264" s="915" t="n">
        <f aca="false">'12-50'!U40</f>
        <v>3</v>
      </c>
      <c r="P264" s="915" t="n">
        <f aca="false">'12-50'!V40</f>
        <v>6</v>
      </c>
      <c r="Q264" s="915" t="n">
        <f aca="false">'12-50'!W40</f>
        <v>4</v>
      </c>
      <c r="R264" s="915" t="n">
        <f aca="false">'12-50'!X40</f>
        <v>3</v>
      </c>
      <c r="S264" s="915" t="n">
        <f aca="false">'12-50'!Y40</f>
        <v>5</v>
      </c>
      <c r="T264" s="915" t="n">
        <f aca="false">'12-50'!Z40</f>
        <v>0</v>
      </c>
      <c r="U264" s="915" t="n">
        <f aca="false">'12-50'!AA40</f>
        <v>3</v>
      </c>
      <c r="V264" s="916" t="n">
        <f aca="false">'12-50'!AB40</f>
        <v>5</v>
      </c>
      <c r="W264" s="917" t="n">
        <f aca="false">'12-50'!AC40</f>
        <v>0</v>
      </c>
      <c r="X264" s="915" t="n">
        <f aca="false">'12-50'!AD40</f>
        <v>3</v>
      </c>
      <c r="Y264" s="915" t="n">
        <f aca="false">'12-50'!AE40</f>
        <v>0</v>
      </c>
      <c r="Z264" s="915" t="n">
        <f aca="false">'12-50'!AF40</f>
        <v>0</v>
      </c>
      <c r="AA264" s="868" t="n">
        <f aca="false">SUM(W264:Z264)</f>
        <v>3</v>
      </c>
      <c r="AB264" s="124"/>
    </row>
    <row r="265" s="123" customFormat="true" ht="13.5" hidden="false" customHeight="false" outlineLevel="0" collapsed="false">
      <c r="A265" s="880"/>
      <c r="B265" s="884"/>
      <c r="C265" s="884"/>
      <c r="D265" s="913" t="s">
        <v>475</v>
      </c>
      <c r="E265" s="914" t="n">
        <f aca="false">'12-50'!F41</f>
        <v>0</v>
      </c>
      <c r="F265" s="915" t="n">
        <f aca="false">'12-50'!L41</f>
        <v>0</v>
      </c>
      <c r="G265" s="915" t="n">
        <f aca="false">'12-50'!M41</f>
        <v>0</v>
      </c>
      <c r="H265" s="915" t="n">
        <f aca="false">'12-50'!N41</f>
        <v>0</v>
      </c>
      <c r="I265" s="915" t="n">
        <f aca="false">'12-50'!O41</f>
        <v>0</v>
      </c>
      <c r="J265" s="915" t="n">
        <f aca="false">'12-50'!P41</f>
        <v>0</v>
      </c>
      <c r="K265" s="915" t="n">
        <f aca="false">'12-50'!Q41</f>
        <v>0</v>
      </c>
      <c r="L265" s="915" t="n">
        <f aca="false">'12-50'!R41</f>
        <v>0</v>
      </c>
      <c r="M265" s="915" t="n">
        <f aca="false">'12-50'!S41</f>
        <v>0</v>
      </c>
      <c r="N265" s="915" t="n">
        <f aca="false">'12-50'!T41</f>
        <v>0</v>
      </c>
      <c r="O265" s="915" t="n">
        <f aca="false">'12-50'!U41</f>
        <v>0</v>
      </c>
      <c r="P265" s="915" t="n">
        <f aca="false">'12-50'!V41</f>
        <v>0</v>
      </c>
      <c r="Q265" s="915" t="n">
        <f aca="false">'12-50'!W41</f>
        <v>0</v>
      </c>
      <c r="R265" s="915" t="n">
        <f aca="false">'12-50'!X41</f>
        <v>0</v>
      </c>
      <c r="S265" s="915" t="n">
        <f aca="false">'12-50'!Y41</f>
        <v>0</v>
      </c>
      <c r="T265" s="915" t="n">
        <f aca="false">'12-50'!Z41</f>
        <v>0</v>
      </c>
      <c r="U265" s="915" t="n">
        <f aca="false">'12-50'!AA41</f>
        <v>0</v>
      </c>
      <c r="V265" s="916" t="n">
        <f aca="false">'12-50'!AB41</f>
        <v>0</v>
      </c>
      <c r="W265" s="917" t="n">
        <f aca="false">'12-50'!AC41</f>
        <v>0</v>
      </c>
      <c r="X265" s="915" t="n">
        <f aca="false">'12-50'!AD41</f>
        <v>0</v>
      </c>
      <c r="Y265" s="915" t="n">
        <f aca="false">'12-50'!AE41</f>
        <v>0</v>
      </c>
      <c r="Z265" s="915" t="n">
        <f aca="false">'12-50'!AF41</f>
        <v>0</v>
      </c>
      <c r="AA265" s="868" t="n">
        <f aca="false">SUM(W265:Z265)</f>
        <v>0</v>
      </c>
      <c r="AB265" s="124"/>
    </row>
    <row r="266" s="123" customFormat="true" ht="13.5" hidden="false" customHeight="false" outlineLevel="0" collapsed="false">
      <c r="A266" s="880"/>
      <c r="B266" s="884"/>
      <c r="C266" s="884"/>
      <c r="D266" s="913" t="s">
        <v>476</v>
      </c>
      <c r="E266" s="914" t="n">
        <f aca="false">'12-50'!F42</f>
        <v>33</v>
      </c>
      <c r="F266" s="915" t="n">
        <f aca="false">'12-50'!L42</f>
        <v>0</v>
      </c>
      <c r="G266" s="915" t="n">
        <f aca="false">'12-50'!M42</f>
        <v>0</v>
      </c>
      <c r="H266" s="915" t="n">
        <f aca="false">'12-50'!N42</f>
        <v>0</v>
      </c>
      <c r="I266" s="915" t="n">
        <f aca="false">'12-50'!O42</f>
        <v>0</v>
      </c>
      <c r="J266" s="915" t="n">
        <f aca="false">'12-50'!P42</f>
        <v>0</v>
      </c>
      <c r="K266" s="915" t="n">
        <f aca="false">'12-50'!Q42</f>
        <v>0</v>
      </c>
      <c r="L266" s="915" t="n">
        <f aca="false">'12-50'!R42</f>
        <v>0</v>
      </c>
      <c r="M266" s="915" t="n">
        <f aca="false">'12-50'!S42</f>
        <v>1</v>
      </c>
      <c r="N266" s="915" t="n">
        <f aca="false">'12-50'!T42</f>
        <v>0</v>
      </c>
      <c r="O266" s="915" t="n">
        <f aca="false">'12-50'!U42</f>
        <v>3</v>
      </c>
      <c r="P266" s="915" t="n">
        <f aca="false">'12-50'!V42</f>
        <v>6</v>
      </c>
      <c r="Q266" s="915" t="n">
        <f aca="false">'12-50'!W42</f>
        <v>4</v>
      </c>
      <c r="R266" s="915" t="n">
        <f aca="false">'12-50'!X42</f>
        <v>3</v>
      </c>
      <c r="S266" s="915" t="n">
        <f aca="false">'12-50'!Y42</f>
        <v>5</v>
      </c>
      <c r="T266" s="915" t="n">
        <f aca="false">'12-50'!Z42</f>
        <v>0</v>
      </c>
      <c r="U266" s="915" t="n">
        <f aca="false">'12-50'!AA42</f>
        <v>3</v>
      </c>
      <c r="V266" s="916" t="n">
        <f aca="false">'12-50'!AB42</f>
        <v>5</v>
      </c>
      <c r="W266" s="917" t="n">
        <f aca="false">'12-50'!AC42</f>
        <v>0</v>
      </c>
      <c r="X266" s="915" t="n">
        <f aca="false">'12-50'!AD42</f>
        <v>3</v>
      </c>
      <c r="Y266" s="915" t="n">
        <f aca="false">'12-50'!AE42</f>
        <v>0</v>
      </c>
      <c r="Z266" s="915" t="n">
        <f aca="false">'12-50'!AF42</f>
        <v>0</v>
      </c>
      <c r="AA266" s="868" t="n">
        <f aca="false">SUM(W266:Z266)</f>
        <v>3</v>
      </c>
      <c r="AB266" s="124"/>
    </row>
    <row r="267" s="123" customFormat="true" ht="13.5" hidden="false" customHeight="true" outlineLevel="0" collapsed="false">
      <c r="A267" s="880" t="s">
        <v>440</v>
      </c>
      <c r="B267" s="884"/>
      <c r="C267" s="889" t="s">
        <v>1072</v>
      </c>
      <c r="D267" s="913" t="s">
        <v>7</v>
      </c>
      <c r="E267" s="914" t="n">
        <f aca="false">'12-50'!F43</f>
        <v>14</v>
      </c>
      <c r="F267" s="915" t="n">
        <f aca="false">'12-50'!L43</f>
        <v>0</v>
      </c>
      <c r="G267" s="915" t="n">
        <f aca="false">'12-50'!M43</f>
        <v>0</v>
      </c>
      <c r="H267" s="915" t="n">
        <f aca="false">'12-50'!N43</f>
        <v>0</v>
      </c>
      <c r="I267" s="915" t="n">
        <f aca="false">'12-50'!O43</f>
        <v>0</v>
      </c>
      <c r="J267" s="915" t="n">
        <f aca="false">'12-50'!P43</f>
        <v>0</v>
      </c>
      <c r="K267" s="915" t="n">
        <f aca="false">'12-50'!Q43</f>
        <v>0</v>
      </c>
      <c r="L267" s="915" t="n">
        <f aca="false">'12-50'!R43</f>
        <v>0</v>
      </c>
      <c r="M267" s="915" t="n">
        <f aca="false">'12-50'!S43</f>
        <v>1</v>
      </c>
      <c r="N267" s="915" t="n">
        <f aca="false">'12-50'!T43</f>
        <v>0</v>
      </c>
      <c r="O267" s="915" t="n">
        <f aca="false">'12-50'!U43</f>
        <v>0</v>
      </c>
      <c r="P267" s="915" t="n">
        <f aca="false">'12-50'!V43</f>
        <v>1</v>
      </c>
      <c r="Q267" s="915" t="n">
        <f aca="false">'12-50'!W43</f>
        <v>1</v>
      </c>
      <c r="R267" s="915" t="n">
        <f aca="false">'12-50'!X43</f>
        <v>0</v>
      </c>
      <c r="S267" s="915" t="n">
        <f aca="false">'12-50'!Y43</f>
        <v>0</v>
      </c>
      <c r="T267" s="915" t="n">
        <f aca="false">'12-50'!Z43</f>
        <v>1</v>
      </c>
      <c r="U267" s="915" t="n">
        <f aca="false">'12-50'!AA43</f>
        <v>2</v>
      </c>
      <c r="V267" s="916" t="n">
        <f aca="false">'12-50'!AB43</f>
        <v>4</v>
      </c>
      <c r="W267" s="917" t="n">
        <f aca="false">'12-50'!AC43</f>
        <v>2</v>
      </c>
      <c r="X267" s="915" t="n">
        <f aca="false">'12-50'!AD43</f>
        <v>1</v>
      </c>
      <c r="Y267" s="915" t="n">
        <f aca="false">'12-50'!AE43</f>
        <v>1</v>
      </c>
      <c r="Z267" s="915" t="n">
        <f aca="false">'12-50'!AF43</f>
        <v>0</v>
      </c>
      <c r="AA267" s="868" t="n">
        <f aca="false">SUM(W267:Z267)</f>
        <v>4</v>
      </c>
      <c r="AB267" s="124"/>
    </row>
    <row r="268" s="151" customFormat="true" ht="13.5" hidden="false" customHeight="false" outlineLevel="0" collapsed="false">
      <c r="A268" s="880"/>
      <c r="B268" s="884"/>
      <c r="C268" s="884"/>
      <c r="D268" s="913" t="s">
        <v>475</v>
      </c>
      <c r="E268" s="918" t="str">
        <f aca="false">'12-50'!F44</f>
        <v>・</v>
      </c>
      <c r="F268" s="919" t="str">
        <f aca="false">'12-50'!L44</f>
        <v>・</v>
      </c>
      <c r="G268" s="919" t="str">
        <f aca="false">'12-50'!M44</f>
        <v>・</v>
      </c>
      <c r="H268" s="919" t="str">
        <f aca="false">'12-50'!N44</f>
        <v>・</v>
      </c>
      <c r="I268" s="919" t="str">
        <f aca="false">'12-50'!O44</f>
        <v>・</v>
      </c>
      <c r="J268" s="919" t="str">
        <f aca="false">'12-50'!P44</f>
        <v>・</v>
      </c>
      <c r="K268" s="919" t="str">
        <f aca="false">'12-50'!Q44</f>
        <v>・</v>
      </c>
      <c r="L268" s="919" t="str">
        <f aca="false">'12-50'!R44</f>
        <v>・</v>
      </c>
      <c r="M268" s="919" t="str">
        <f aca="false">'12-50'!S44</f>
        <v>・</v>
      </c>
      <c r="N268" s="919" t="str">
        <f aca="false">'12-50'!T44</f>
        <v>・</v>
      </c>
      <c r="O268" s="919" t="str">
        <f aca="false">'12-50'!U44</f>
        <v>・</v>
      </c>
      <c r="P268" s="919" t="str">
        <f aca="false">'12-50'!V44</f>
        <v>・</v>
      </c>
      <c r="Q268" s="919" t="str">
        <f aca="false">'12-50'!W44</f>
        <v>・</v>
      </c>
      <c r="R268" s="919" t="str">
        <f aca="false">'12-50'!X44</f>
        <v>・</v>
      </c>
      <c r="S268" s="919" t="str">
        <f aca="false">'12-50'!Y44</f>
        <v>・</v>
      </c>
      <c r="T268" s="919" t="str">
        <f aca="false">'12-50'!Z44</f>
        <v>・</v>
      </c>
      <c r="U268" s="919" t="str">
        <f aca="false">'12-50'!AA44</f>
        <v>・</v>
      </c>
      <c r="V268" s="920" t="str">
        <f aca="false">'12-50'!AB44</f>
        <v>・</v>
      </c>
      <c r="W268" s="921" t="str">
        <f aca="false">'12-50'!AC44</f>
        <v>・</v>
      </c>
      <c r="X268" s="919" t="str">
        <f aca="false">'12-50'!AD44</f>
        <v>・</v>
      </c>
      <c r="Y268" s="919" t="str">
        <f aca="false">'12-50'!AE44</f>
        <v>・</v>
      </c>
      <c r="Z268" s="919" t="str">
        <f aca="false">'12-50'!AF44</f>
        <v>・</v>
      </c>
      <c r="AA268" s="868" t="n">
        <f aca="false">SUM(W268:Z268)</f>
        <v>0</v>
      </c>
      <c r="AB268" s="124"/>
    </row>
    <row r="269" s="123" customFormat="true" ht="13.5" hidden="false" customHeight="false" outlineLevel="0" collapsed="false">
      <c r="A269" s="880"/>
      <c r="B269" s="884"/>
      <c r="C269" s="884"/>
      <c r="D269" s="913" t="s">
        <v>476</v>
      </c>
      <c r="E269" s="914" t="n">
        <f aca="false">'12-50'!F45</f>
        <v>14</v>
      </c>
      <c r="F269" s="915" t="n">
        <f aca="false">'12-50'!L45</f>
        <v>0</v>
      </c>
      <c r="G269" s="915" t="n">
        <f aca="false">'12-50'!M45</f>
        <v>0</v>
      </c>
      <c r="H269" s="915" t="n">
        <f aca="false">'12-50'!N45</f>
        <v>0</v>
      </c>
      <c r="I269" s="915" t="n">
        <f aca="false">'12-50'!O45</f>
        <v>0</v>
      </c>
      <c r="J269" s="915" t="n">
        <f aca="false">'12-50'!P45</f>
        <v>0</v>
      </c>
      <c r="K269" s="915" t="n">
        <f aca="false">'12-50'!Q45</f>
        <v>0</v>
      </c>
      <c r="L269" s="915" t="n">
        <f aca="false">'12-50'!R45</f>
        <v>0</v>
      </c>
      <c r="M269" s="915" t="n">
        <f aca="false">'12-50'!S45</f>
        <v>1</v>
      </c>
      <c r="N269" s="915" t="n">
        <f aca="false">'12-50'!T45</f>
        <v>0</v>
      </c>
      <c r="O269" s="915" t="n">
        <f aca="false">'12-50'!U45</f>
        <v>0</v>
      </c>
      <c r="P269" s="915" t="n">
        <f aca="false">'12-50'!V45</f>
        <v>1</v>
      </c>
      <c r="Q269" s="915" t="n">
        <f aca="false">'12-50'!W45</f>
        <v>1</v>
      </c>
      <c r="R269" s="915" t="n">
        <f aca="false">'12-50'!X45</f>
        <v>0</v>
      </c>
      <c r="S269" s="915" t="n">
        <f aca="false">'12-50'!Y45</f>
        <v>0</v>
      </c>
      <c r="T269" s="915" t="n">
        <f aca="false">'12-50'!Z45</f>
        <v>1</v>
      </c>
      <c r="U269" s="915" t="n">
        <f aca="false">'12-50'!AA45</f>
        <v>2</v>
      </c>
      <c r="V269" s="916" t="n">
        <f aca="false">'12-50'!AB45</f>
        <v>4</v>
      </c>
      <c r="W269" s="917" t="n">
        <f aca="false">'12-50'!AC45</f>
        <v>2</v>
      </c>
      <c r="X269" s="915" t="n">
        <f aca="false">'12-50'!AD45</f>
        <v>1</v>
      </c>
      <c r="Y269" s="915" t="n">
        <f aca="false">'12-50'!AE45</f>
        <v>1</v>
      </c>
      <c r="Z269" s="915" t="n">
        <f aca="false">'12-50'!AF45</f>
        <v>0</v>
      </c>
      <c r="AA269" s="868" t="n">
        <f aca="false">SUM(W269:Z269)</f>
        <v>4</v>
      </c>
      <c r="AB269" s="124"/>
    </row>
    <row r="270" s="123" customFormat="true" ht="13.5" hidden="false" customHeight="false" outlineLevel="0" collapsed="false">
      <c r="A270" s="880" t="s">
        <v>442</v>
      </c>
      <c r="B270" s="884"/>
      <c r="C270" s="884" t="s">
        <v>993</v>
      </c>
      <c r="D270" s="913" t="s">
        <v>7</v>
      </c>
      <c r="E270" s="914" t="n">
        <f aca="false">'12-50'!F46</f>
        <v>16</v>
      </c>
      <c r="F270" s="915" t="n">
        <f aca="false">'12-50'!L46</f>
        <v>0</v>
      </c>
      <c r="G270" s="915" t="n">
        <f aca="false">'12-50'!M46</f>
        <v>0</v>
      </c>
      <c r="H270" s="915" t="n">
        <f aca="false">'12-50'!N46</f>
        <v>1</v>
      </c>
      <c r="I270" s="915" t="n">
        <f aca="false">'12-50'!O46</f>
        <v>0</v>
      </c>
      <c r="J270" s="915" t="n">
        <f aca="false">'12-50'!P46</f>
        <v>0</v>
      </c>
      <c r="K270" s="915" t="n">
        <f aca="false">'12-50'!Q46</f>
        <v>0</v>
      </c>
      <c r="L270" s="915" t="n">
        <f aca="false">'12-50'!R46</f>
        <v>0</v>
      </c>
      <c r="M270" s="915" t="n">
        <f aca="false">'12-50'!S46</f>
        <v>0</v>
      </c>
      <c r="N270" s="915" t="n">
        <f aca="false">'12-50'!T46</f>
        <v>0</v>
      </c>
      <c r="O270" s="915" t="n">
        <f aca="false">'12-50'!U46</f>
        <v>0</v>
      </c>
      <c r="P270" s="915" t="n">
        <f aca="false">'12-50'!V46</f>
        <v>0</v>
      </c>
      <c r="Q270" s="915" t="n">
        <f aca="false">'12-50'!W46</f>
        <v>2</v>
      </c>
      <c r="R270" s="915" t="n">
        <f aca="false">'12-50'!X46</f>
        <v>0</v>
      </c>
      <c r="S270" s="915" t="n">
        <f aca="false">'12-50'!Y46</f>
        <v>1</v>
      </c>
      <c r="T270" s="915" t="n">
        <f aca="false">'12-50'!Z46</f>
        <v>2</v>
      </c>
      <c r="U270" s="915" t="n">
        <f aca="false">'12-50'!AA46</f>
        <v>4</v>
      </c>
      <c r="V270" s="916" t="n">
        <f aca="false">'12-50'!AB46</f>
        <v>4</v>
      </c>
      <c r="W270" s="917" t="n">
        <f aca="false">'12-50'!AC46</f>
        <v>1</v>
      </c>
      <c r="X270" s="915" t="n">
        <f aca="false">'12-50'!AD46</f>
        <v>1</v>
      </c>
      <c r="Y270" s="915" t="n">
        <f aca="false">'12-50'!AE46</f>
        <v>0</v>
      </c>
      <c r="Z270" s="915" t="n">
        <f aca="false">'12-50'!AF46</f>
        <v>0</v>
      </c>
      <c r="AA270" s="868" t="n">
        <f aca="false">SUM(W270:Z270)</f>
        <v>2</v>
      </c>
      <c r="AB270" s="124"/>
    </row>
    <row r="271" s="123" customFormat="true" ht="13.5" hidden="false" customHeight="false" outlineLevel="0" collapsed="false">
      <c r="A271" s="880"/>
      <c r="B271" s="884"/>
      <c r="C271" s="884"/>
      <c r="D271" s="913" t="s">
        <v>475</v>
      </c>
      <c r="E271" s="914" t="n">
        <f aca="false">'12-50'!F47</f>
        <v>13</v>
      </c>
      <c r="F271" s="915" t="n">
        <f aca="false">'12-50'!L47</f>
        <v>0</v>
      </c>
      <c r="G271" s="915" t="n">
        <f aca="false">'12-50'!M47</f>
        <v>0</v>
      </c>
      <c r="H271" s="915" t="n">
        <f aca="false">'12-50'!N47</f>
        <v>1</v>
      </c>
      <c r="I271" s="915" t="n">
        <f aca="false">'12-50'!O47</f>
        <v>0</v>
      </c>
      <c r="J271" s="915" t="n">
        <f aca="false">'12-50'!P47</f>
        <v>0</v>
      </c>
      <c r="K271" s="915" t="n">
        <f aca="false">'12-50'!Q47</f>
        <v>0</v>
      </c>
      <c r="L271" s="915" t="n">
        <f aca="false">'12-50'!R47</f>
        <v>0</v>
      </c>
      <c r="M271" s="915" t="n">
        <f aca="false">'12-50'!S47</f>
        <v>0</v>
      </c>
      <c r="N271" s="915" t="n">
        <f aca="false">'12-50'!T47</f>
        <v>0</v>
      </c>
      <c r="O271" s="915" t="n">
        <f aca="false">'12-50'!U47</f>
        <v>0</v>
      </c>
      <c r="P271" s="915" t="n">
        <f aca="false">'12-50'!V47</f>
        <v>0</v>
      </c>
      <c r="Q271" s="915" t="n">
        <f aca="false">'12-50'!W47</f>
        <v>2</v>
      </c>
      <c r="R271" s="915" t="n">
        <f aca="false">'12-50'!X47</f>
        <v>0</v>
      </c>
      <c r="S271" s="915" t="n">
        <f aca="false">'12-50'!Y47</f>
        <v>1</v>
      </c>
      <c r="T271" s="915" t="n">
        <f aca="false">'12-50'!Z47</f>
        <v>2</v>
      </c>
      <c r="U271" s="915" t="n">
        <f aca="false">'12-50'!AA47</f>
        <v>3</v>
      </c>
      <c r="V271" s="916" t="n">
        <f aca="false">'12-50'!AB47</f>
        <v>2</v>
      </c>
      <c r="W271" s="917" t="n">
        <f aca="false">'12-50'!AC47</f>
        <v>1</v>
      </c>
      <c r="X271" s="915" t="n">
        <f aca="false">'12-50'!AD47</f>
        <v>1</v>
      </c>
      <c r="Y271" s="915" t="n">
        <f aca="false">'12-50'!AE47</f>
        <v>0</v>
      </c>
      <c r="Z271" s="915" t="n">
        <f aca="false">'12-50'!AF47</f>
        <v>0</v>
      </c>
      <c r="AA271" s="868" t="n">
        <f aca="false">SUM(W271:Z271)</f>
        <v>2</v>
      </c>
      <c r="AB271" s="124"/>
    </row>
    <row r="272" s="123" customFormat="true" ht="13.5" hidden="false" customHeight="false" outlineLevel="0" collapsed="false">
      <c r="A272" s="880"/>
      <c r="B272" s="884"/>
      <c r="C272" s="884"/>
      <c r="D272" s="913" t="s">
        <v>476</v>
      </c>
      <c r="E272" s="914" t="n">
        <f aca="false">'12-50'!F48</f>
        <v>3</v>
      </c>
      <c r="F272" s="915" t="n">
        <f aca="false">'12-50'!L48</f>
        <v>0</v>
      </c>
      <c r="G272" s="915" t="n">
        <f aca="false">'12-50'!M48</f>
        <v>0</v>
      </c>
      <c r="H272" s="915" t="n">
        <f aca="false">'12-50'!N48</f>
        <v>0</v>
      </c>
      <c r="I272" s="915" t="n">
        <f aca="false">'12-50'!O48</f>
        <v>0</v>
      </c>
      <c r="J272" s="915" t="n">
        <f aca="false">'12-50'!P48</f>
        <v>0</v>
      </c>
      <c r="K272" s="915" t="n">
        <f aca="false">'12-50'!Q48</f>
        <v>0</v>
      </c>
      <c r="L272" s="915" t="n">
        <f aca="false">'12-50'!R48</f>
        <v>0</v>
      </c>
      <c r="M272" s="915" t="n">
        <f aca="false">'12-50'!S48</f>
        <v>0</v>
      </c>
      <c r="N272" s="915" t="n">
        <f aca="false">'12-50'!T48</f>
        <v>0</v>
      </c>
      <c r="O272" s="915" t="n">
        <f aca="false">'12-50'!U48</f>
        <v>0</v>
      </c>
      <c r="P272" s="915" t="n">
        <f aca="false">'12-50'!V48</f>
        <v>0</v>
      </c>
      <c r="Q272" s="915" t="n">
        <f aca="false">'12-50'!W48</f>
        <v>0</v>
      </c>
      <c r="R272" s="915" t="n">
        <f aca="false">'12-50'!X48</f>
        <v>0</v>
      </c>
      <c r="S272" s="915" t="n">
        <f aca="false">'12-50'!Y48</f>
        <v>0</v>
      </c>
      <c r="T272" s="915" t="n">
        <f aca="false">'12-50'!Z48</f>
        <v>0</v>
      </c>
      <c r="U272" s="915" t="n">
        <f aca="false">'12-50'!AA48</f>
        <v>1</v>
      </c>
      <c r="V272" s="916" t="n">
        <f aca="false">'12-50'!AB48</f>
        <v>2</v>
      </c>
      <c r="W272" s="917" t="n">
        <f aca="false">'12-50'!AC48</f>
        <v>0</v>
      </c>
      <c r="X272" s="915" t="n">
        <f aca="false">'12-50'!AD48</f>
        <v>0</v>
      </c>
      <c r="Y272" s="915" t="n">
        <f aca="false">'12-50'!AE48</f>
        <v>0</v>
      </c>
      <c r="Z272" s="915" t="n">
        <f aca="false">'12-50'!AF48</f>
        <v>0</v>
      </c>
      <c r="AA272" s="868" t="n">
        <f aca="false">SUM(W272:Z272)</f>
        <v>0</v>
      </c>
      <c r="AB272" s="124"/>
    </row>
    <row r="273" s="123" customFormat="true" ht="13.5" hidden="false" customHeight="false" outlineLevel="0" collapsed="false">
      <c r="A273" s="880" t="s">
        <v>443</v>
      </c>
      <c r="B273" s="884" t="s">
        <v>158</v>
      </c>
      <c r="C273" s="884"/>
      <c r="D273" s="913" t="s">
        <v>7</v>
      </c>
      <c r="E273" s="914" t="n">
        <f aca="false">'12-50'!F49</f>
        <v>16</v>
      </c>
      <c r="F273" s="915" t="n">
        <f aca="false">'12-50'!L49</f>
        <v>0</v>
      </c>
      <c r="G273" s="915" t="n">
        <f aca="false">'12-50'!M49</f>
        <v>0</v>
      </c>
      <c r="H273" s="915" t="n">
        <f aca="false">'12-50'!N49</f>
        <v>0</v>
      </c>
      <c r="I273" s="915" t="n">
        <f aca="false">'12-50'!O49</f>
        <v>0</v>
      </c>
      <c r="J273" s="915" t="n">
        <f aca="false">'12-50'!P49</f>
        <v>0</v>
      </c>
      <c r="K273" s="915" t="n">
        <f aca="false">'12-50'!Q49</f>
        <v>0</v>
      </c>
      <c r="L273" s="915" t="n">
        <f aca="false">'12-50'!R49</f>
        <v>0</v>
      </c>
      <c r="M273" s="915" t="n">
        <f aca="false">'12-50'!S49</f>
        <v>0</v>
      </c>
      <c r="N273" s="915" t="n">
        <f aca="false">'12-50'!T49</f>
        <v>0</v>
      </c>
      <c r="O273" s="915" t="n">
        <f aca="false">'12-50'!U49</f>
        <v>0</v>
      </c>
      <c r="P273" s="915" t="n">
        <f aca="false">'12-50'!V49</f>
        <v>0</v>
      </c>
      <c r="Q273" s="915" t="n">
        <f aca="false">'12-50'!W49</f>
        <v>0</v>
      </c>
      <c r="R273" s="915" t="n">
        <f aca="false">'12-50'!X49</f>
        <v>1</v>
      </c>
      <c r="S273" s="915" t="n">
        <f aca="false">'12-50'!Y49</f>
        <v>1</v>
      </c>
      <c r="T273" s="915" t="n">
        <f aca="false">'12-50'!Z49</f>
        <v>2</v>
      </c>
      <c r="U273" s="915" t="n">
        <f aca="false">'12-50'!AA49</f>
        <v>2</v>
      </c>
      <c r="V273" s="916" t="n">
        <f aca="false">'12-50'!AB49</f>
        <v>1</v>
      </c>
      <c r="W273" s="917" t="n">
        <f aca="false">'12-50'!AC49</f>
        <v>5</v>
      </c>
      <c r="X273" s="915" t="n">
        <f aca="false">'12-50'!AD49</f>
        <v>4</v>
      </c>
      <c r="Y273" s="915" t="n">
        <f aca="false">'12-50'!AE49</f>
        <v>0</v>
      </c>
      <c r="Z273" s="915" t="n">
        <f aca="false">'12-50'!AF49</f>
        <v>0</v>
      </c>
      <c r="AA273" s="868" t="n">
        <f aca="false">SUM(W273:Z273)</f>
        <v>9</v>
      </c>
      <c r="AB273" s="124"/>
    </row>
    <row r="274" s="123" customFormat="true" ht="13.5" hidden="false" customHeight="false" outlineLevel="0" collapsed="false">
      <c r="A274" s="880"/>
      <c r="B274" s="884"/>
      <c r="C274" s="884"/>
      <c r="D274" s="913" t="s">
        <v>475</v>
      </c>
      <c r="E274" s="914" t="n">
        <f aca="false">'12-50'!F50</f>
        <v>8</v>
      </c>
      <c r="F274" s="915" t="n">
        <f aca="false">'12-50'!L50</f>
        <v>0</v>
      </c>
      <c r="G274" s="915" t="n">
        <f aca="false">'12-50'!M50</f>
        <v>0</v>
      </c>
      <c r="H274" s="915" t="n">
        <f aca="false">'12-50'!N50</f>
        <v>0</v>
      </c>
      <c r="I274" s="915" t="n">
        <f aca="false">'12-50'!O50</f>
        <v>0</v>
      </c>
      <c r="J274" s="915" t="n">
        <f aca="false">'12-50'!P50</f>
        <v>0</v>
      </c>
      <c r="K274" s="915" t="n">
        <f aca="false">'12-50'!Q50</f>
        <v>0</v>
      </c>
      <c r="L274" s="915" t="n">
        <f aca="false">'12-50'!R50</f>
        <v>0</v>
      </c>
      <c r="M274" s="915" t="n">
        <f aca="false">'12-50'!S50</f>
        <v>0</v>
      </c>
      <c r="N274" s="915" t="n">
        <f aca="false">'12-50'!T50</f>
        <v>0</v>
      </c>
      <c r="O274" s="915" t="n">
        <f aca="false">'12-50'!U50</f>
        <v>0</v>
      </c>
      <c r="P274" s="915" t="n">
        <f aca="false">'12-50'!V50</f>
        <v>0</v>
      </c>
      <c r="Q274" s="915" t="n">
        <f aca="false">'12-50'!W50</f>
        <v>0</v>
      </c>
      <c r="R274" s="915" t="n">
        <f aca="false">'12-50'!X50</f>
        <v>1</v>
      </c>
      <c r="S274" s="915" t="n">
        <f aca="false">'12-50'!Y50</f>
        <v>1</v>
      </c>
      <c r="T274" s="915" t="n">
        <f aca="false">'12-50'!Z50</f>
        <v>1</v>
      </c>
      <c r="U274" s="915" t="n">
        <f aca="false">'12-50'!AA50</f>
        <v>1</v>
      </c>
      <c r="V274" s="916" t="n">
        <f aca="false">'12-50'!AB50</f>
        <v>0</v>
      </c>
      <c r="W274" s="917" t="n">
        <f aca="false">'12-50'!AC50</f>
        <v>1</v>
      </c>
      <c r="X274" s="915" t="n">
        <f aca="false">'12-50'!AD50</f>
        <v>3</v>
      </c>
      <c r="Y274" s="915" t="n">
        <f aca="false">'12-50'!AE50</f>
        <v>0</v>
      </c>
      <c r="Z274" s="915" t="n">
        <f aca="false">'12-50'!AF50</f>
        <v>0</v>
      </c>
      <c r="AA274" s="868" t="n">
        <f aca="false">SUM(W274:Z274)</f>
        <v>4</v>
      </c>
      <c r="AB274" s="124"/>
    </row>
    <row r="275" s="123" customFormat="true" ht="13.5" hidden="false" customHeight="false" outlineLevel="0" collapsed="false">
      <c r="A275" s="880"/>
      <c r="B275" s="884"/>
      <c r="C275" s="884"/>
      <c r="D275" s="913" t="s">
        <v>476</v>
      </c>
      <c r="E275" s="914" t="n">
        <f aca="false">'12-50'!F51</f>
        <v>8</v>
      </c>
      <c r="F275" s="915" t="n">
        <f aca="false">'12-50'!L51</f>
        <v>0</v>
      </c>
      <c r="G275" s="915" t="n">
        <f aca="false">'12-50'!M51</f>
        <v>0</v>
      </c>
      <c r="H275" s="915" t="n">
        <f aca="false">'12-50'!N51</f>
        <v>0</v>
      </c>
      <c r="I275" s="915" t="n">
        <f aca="false">'12-50'!O51</f>
        <v>0</v>
      </c>
      <c r="J275" s="915" t="n">
        <f aca="false">'12-50'!P51</f>
        <v>0</v>
      </c>
      <c r="K275" s="915" t="n">
        <f aca="false">'12-50'!Q51</f>
        <v>0</v>
      </c>
      <c r="L275" s="915" t="n">
        <f aca="false">'12-50'!R51</f>
        <v>0</v>
      </c>
      <c r="M275" s="915" t="n">
        <f aca="false">'12-50'!S51</f>
        <v>0</v>
      </c>
      <c r="N275" s="915" t="n">
        <f aca="false">'12-50'!T51</f>
        <v>0</v>
      </c>
      <c r="O275" s="915" t="n">
        <f aca="false">'12-50'!U51</f>
        <v>0</v>
      </c>
      <c r="P275" s="915" t="n">
        <f aca="false">'12-50'!V51</f>
        <v>0</v>
      </c>
      <c r="Q275" s="915" t="n">
        <f aca="false">'12-50'!W51</f>
        <v>0</v>
      </c>
      <c r="R275" s="915" t="n">
        <f aca="false">'12-50'!X51</f>
        <v>0</v>
      </c>
      <c r="S275" s="915" t="n">
        <f aca="false">'12-50'!Y51</f>
        <v>0</v>
      </c>
      <c r="T275" s="915" t="n">
        <f aca="false">'12-50'!Z51</f>
        <v>1</v>
      </c>
      <c r="U275" s="915" t="n">
        <f aca="false">'12-50'!AA51</f>
        <v>1</v>
      </c>
      <c r="V275" s="916" t="n">
        <f aca="false">'12-50'!AB51</f>
        <v>1</v>
      </c>
      <c r="W275" s="917" t="n">
        <f aca="false">'12-50'!AC51</f>
        <v>4</v>
      </c>
      <c r="X275" s="915" t="n">
        <f aca="false">'12-50'!AD51</f>
        <v>1</v>
      </c>
      <c r="Y275" s="915" t="n">
        <f aca="false">'12-50'!AE51</f>
        <v>0</v>
      </c>
      <c r="Z275" s="915" t="n">
        <f aca="false">'12-50'!AF51</f>
        <v>0</v>
      </c>
      <c r="AA275" s="868" t="n">
        <f aca="false">SUM(W275:Z275)</f>
        <v>5</v>
      </c>
      <c r="AB275" s="124"/>
    </row>
    <row r="276" s="123" customFormat="true" ht="13.5" hidden="false" customHeight="true" outlineLevel="0" collapsed="false">
      <c r="A276" s="880" t="s">
        <v>444</v>
      </c>
      <c r="B276" s="884" t="s">
        <v>371</v>
      </c>
      <c r="C276" s="884"/>
      <c r="D276" s="913" t="s">
        <v>7</v>
      </c>
      <c r="E276" s="914" t="n">
        <f aca="false">'12-50'!F52</f>
        <v>7</v>
      </c>
      <c r="F276" s="915" t="n">
        <f aca="false">'12-50'!L52</f>
        <v>0</v>
      </c>
      <c r="G276" s="915" t="n">
        <f aca="false">'12-50'!M52</f>
        <v>0</v>
      </c>
      <c r="H276" s="915" t="n">
        <f aca="false">'12-50'!N52</f>
        <v>0</v>
      </c>
      <c r="I276" s="915" t="n">
        <f aca="false">'12-50'!O52</f>
        <v>0</v>
      </c>
      <c r="J276" s="915" t="n">
        <f aca="false">'12-50'!P52</f>
        <v>0</v>
      </c>
      <c r="K276" s="915" t="n">
        <f aca="false">'12-50'!Q52</f>
        <v>0</v>
      </c>
      <c r="L276" s="915" t="n">
        <f aca="false">'12-50'!R52</f>
        <v>0</v>
      </c>
      <c r="M276" s="915" t="n">
        <f aca="false">'12-50'!S52</f>
        <v>0</v>
      </c>
      <c r="N276" s="915" t="n">
        <f aca="false">'12-50'!T52</f>
        <v>0</v>
      </c>
      <c r="O276" s="915" t="n">
        <f aca="false">'12-50'!U52</f>
        <v>0</v>
      </c>
      <c r="P276" s="915" t="n">
        <f aca="false">'12-50'!V52</f>
        <v>0</v>
      </c>
      <c r="Q276" s="915" t="n">
        <f aca="false">'12-50'!W52</f>
        <v>0</v>
      </c>
      <c r="R276" s="915" t="n">
        <f aca="false">'12-50'!X52</f>
        <v>0</v>
      </c>
      <c r="S276" s="915" t="n">
        <f aca="false">'12-50'!Y52</f>
        <v>0</v>
      </c>
      <c r="T276" s="915" t="n">
        <f aca="false">'12-50'!Z52</f>
        <v>0</v>
      </c>
      <c r="U276" s="915" t="n">
        <f aca="false">'12-50'!AA52</f>
        <v>0</v>
      </c>
      <c r="V276" s="916" t="n">
        <f aca="false">'12-50'!AB52</f>
        <v>3</v>
      </c>
      <c r="W276" s="917" t="n">
        <f aca="false">'12-50'!AC52</f>
        <v>0</v>
      </c>
      <c r="X276" s="915" t="n">
        <f aca="false">'12-50'!AD52</f>
        <v>2</v>
      </c>
      <c r="Y276" s="915" t="n">
        <f aca="false">'12-50'!AE52</f>
        <v>2</v>
      </c>
      <c r="Z276" s="915" t="n">
        <f aca="false">'12-50'!AF52</f>
        <v>0</v>
      </c>
      <c r="AA276" s="868" t="n">
        <f aca="false">SUM(W276:Z276)</f>
        <v>4</v>
      </c>
      <c r="AB276" s="124"/>
    </row>
    <row r="277" s="123" customFormat="true" ht="13.5" hidden="false" customHeight="false" outlineLevel="0" collapsed="false">
      <c r="A277" s="880"/>
      <c r="B277" s="884"/>
      <c r="C277" s="884"/>
      <c r="D277" s="913" t="s">
        <v>475</v>
      </c>
      <c r="E277" s="914" t="n">
        <f aca="false">'12-50'!F53</f>
        <v>3</v>
      </c>
      <c r="F277" s="915" t="n">
        <f aca="false">'12-50'!L53</f>
        <v>0</v>
      </c>
      <c r="G277" s="915" t="n">
        <f aca="false">'12-50'!M53</f>
        <v>0</v>
      </c>
      <c r="H277" s="915" t="n">
        <f aca="false">'12-50'!N53</f>
        <v>0</v>
      </c>
      <c r="I277" s="915" t="n">
        <f aca="false">'12-50'!O53</f>
        <v>0</v>
      </c>
      <c r="J277" s="915" t="n">
        <f aca="false">'12-50'!P53</f>
        <v>0</v>
      </c>
      <c r="K277" s="915" t="n">
        <f aca="false">'12-50'!Q53</f>
        <v>0</v>
      </c>
      <c r="L277" s="915" t="n">
        <f aca="false">'12-50'!R53</f>
        <v>0</v>
      </c>
      <c r="M277" s="915" t="n">
        <f aca="false">'12-50'!S53</f>
        <v>0</v>
      </c>
      <c r="N277" s="915" t="n">
        <f aca="false">'12-50'!T53</f>
        <v>0</v>
      </c>
      <c r="O277" s="915" t="n">
        <f aca="false">'12-50'!U53</f>
        <v>0</v>
      </c>
      <c r="P277" s="915" t="n">
        <f aca="false">'12-50'!V53</f>
        <v>0</v>
      </c>
      <c r="Q277" s="915" t="n">
        <f aca="false">'12-50'!W53</f>
        <v>0</v>
      </c>
      <c r="R277" s="915" t="n">
        <f aca="false">'12-50'!X53</f>
        <v>0</v>
      </c>
      <c r="S277" s="915" t="n">
        <f aca="false">'12-50'!Y53</f>
        <v>0</v>
      </c>
      <c r="T277" s="915" t="n">
        <f aca="false">'12-50'!Z53</f>
        <v>0</v>
      </c>
      <c r="U277" s="915" t="n">
        <f aca="false">'12-50'!AA53</f>
        <v>0</v>
      </c>
      <c r="V277" s="916" t="n">
        <f aca="false">'12-50'!AB53</f>
        <v>2</v>
      </c>
      <c r="W277" s="917" t="n">
        <f aca="false">'12-50'!AC53</f>
        <v>0</v>
      </c>
      <c r="X277" s="915" t="n">
        <f aca="false">'12-50'!AD53</f>
        <v>1</v>
      </c>
      <c r="Y277" s="915" t="n">
        <f aca="false">'12-50'!AE53</f>
        <v>0</v>
      </c>
      <c r="Z277" s="915" t="n">
        <f aca="false">'12-50'!AF53</f>
        <v>0</v>
      </c>
      <c r="AA277" s="868" t="n">
        <f aca="false">SUM(W277:Z277)</f>
        <v>1</v>
      </c>
      <c r="AB277" s="124"/>
    </row>
    <row r="278" s="123" customFormat="true" ht="13.5" hidden="false" customHeight="false" outlineLevel="0" collapsed="false">
      <c r="A278" s="880"/>
      <c r="B278" s="884"/>
      <c r="C278" s="884"/>
      <c r="D278" s="913" t="s">
        <v>476</v>
      </c>
      <c r="E278" s="914" t="n">
        <f aca="false">'12-50'!F54</f>
        <v>4</v>
      </c>
      <c r="F278" s="915" t="n">
        <f aca="false">'12-50'!L54</f>
        <v>0</v>
      </c>
      <c r="G278" s="915" t="n">
        <f aca="false">'12-50'!M54</f>
        <v>0</v>
      </c>
      <c r="H278" s="915" t="n">
        <f aca="false">'12-50'!N54</f>
        <v>0</v>
      </c>
      <c r="I278" s="915" t="n">
        <f aca="false">'12-50'!O54</f>
        <v>0</v>
      </c>
      <c r="J278" s="915" t="n">
        <f aca="false">'12-50'!P54</f>
        <v>0</v>
      </c>
      <c r="K278" s="915" t="n">
        <f aca="false">'12-50'!Q54</f>
        <v>0</v>
      </c>
      <c r="L278" s="915" t="n">
        <f aca="false">'12-50'!R54</f>
        <v>0</v>
      </c>
      <c r="M278" s="915" t="n">
        <f aca="false">'12-50'!S54</f>
        <v>0</v>
      </c>
      <c r="N278" s="915" t="n">
        <f aca="false">'12-50'!T54</f>
        <v>0</v>
      </c>
      <c r="O278" s="915" t="n">
        <f aca="false">'12-50'!U54</f>
        <v>0</v>
      </c>
      <c r="P278" s="915" t="n">
        <f aca="false">'12-50'!V54</f>
        <v>0</v>
      </c>
      <c r="Q278" s="915" t="n">
        <f aca="false">'12-50'!W54</f>
        <v>0</v>
      </c>
      <c r="R278" s="915" t="n">
        <f aca="false">'12-50'!X54</f>
        <v>0</v>
      </c>
      <c r="S278" s="915" t="n">
        <f aca="false">'12-50'!Y54</f>
        <v>0</v>
      </c>
      <c r="T278" s="915" t="n">
        <f aca="false">'12-50'!Z54</f>
        <v>0</v>
      </c>
      <c r="U278" s="915" t="n">
        <f aca="false">'12-50'!AA54</f>
        <v>0</v>
      </c>
      <c r="V278" s="916" t="n">
        <f aca="false">'12-50'!AB54</f>
        <v>1</v>
      </c>
      <c r="W278" s="917" t="n">
        <f aca="false">'12-50'!AC54</f>
        <v>0</v>
      </c>
      <c r="X278" s="915" t="n">
        <f aca="false">'12-50'!AD54</f>
        <v>1</v>
      </c>
      <c r="Y278" s="915" t="n">
        <f aca="false">'12-50'!AE54</f>
        <v>2</v>
      </c>
      <c r="Z278" s="915" t="n">
        <f aca="false">'12-50'!AF54</f>
        <v>0</v>
      </c>
      <c r="AA278" s="868" t="n">
        <f aca="false">SUM(W278:Z278)</f>
        <v>3</v>
      </c>
      <c r="AB278" s="124"/>
    </row>
    <row r="279" s="123" customFormat="true" ht="13.5" hidden="false" customHeight="true" outlineLevel="0" collapsed="false">
      <c r="A279" s="880" t="s">
        <v>445</v>
      </c>
      <c r="B279" s="884" t="s">
        <v>446</v>
      </c>
      <c r="C279" s="884"/>
      <c r="D279" s="913" t="s">
        <v>7</v>
      </c>
      <c r="E279" s="914" t="n">
        <f aca="false">'12-50'!F55</f>
        <v>270</v>
      </c>
      <c r="F279" s="915" t="n">
        <f aca="false">'12-50'!L55</f>
        <v>0</v>
      </c>
      <c r="G279" s="915" t="n">
        <f aca="false">'12-50'!M55</f>
        <v>0</v>
      </c>
      <c r="H279" s="915" t="n">
        <f aca="false">'12-50'!N55</f>
        <v>0</v>
      </c>
      <c r="I279" s="915" t="n">
        <f aca="false">'12-50'!O55</f>
        <v>0</v>
      </c>
      <c r="J279" s="915" t="n">
        <f aca="false">'12-50'!P55</f>
        <v>0</v>
      </c>
      <c r="K279" s="915" t="n">
        <f aca="false">'12-50'!Q55</f>
        <v>0</v>
      </c>
      <c r="L279" s="915" t="n">
        <f aca="false">'12-50'!R55</f>
        <v>0</v>
      </c>
      <c r="M279" s="915" t="n">
        <f aca="false">'12-50'!S55</f>
        <v>0</v>
      </c>
      <c r="N279" s="915" t="n">
        <f aca="false">'12-50'!T55</f>
        <v>2</v>
      </c>
      <c r="O279" s="915" t="n">
        <f aca="false">'12-50'!U55</f>
        <v>1</v>
      </c>
      <c r="P279" s="915" t="n">
        <f aca="false">'12-50'!V55</f>
        <v>2</v>
      </c>
      <c r="Q279" s="915" t="n">
        <f aca="false">'12-50'!W55</f>
        <v>4</v>
      </c>
      <c r="R279" s="915" t="n">
        <f aca="false">'12-50'!X55</f>
        <v>8</v>
      </c>
      <c r="S279" s="915" t="n">
        <f aca="false">'12-50'!Y55</f>
        <v>12</v>
      </c>
      <c r="T279" s="915" t="n">
        <f aca="false">'12-50'!Z55</f>
        <v>22</v>
      </c>
      <c r="U279" s="915" t="n">
        <f aca="false">'12-50'!AA55</f>
        <v>27</v>
      </c>
      <c r="V279" s="916" t="n">
        <f aca="false">'12-50'!AB55</f>
        <v>35</v>
      </c>
      <c r="W279" s="917" t="n">
        <f aca="false">'12-50'!AC55</f>
        <v>57</v>
      </c>
      <c r="X279" s="915" t="n">
        <f aca="false">'12-50'!AD55</f>
        <v>66</v>
      </c>
      <c r="Y279" s="915" t="n">
        <f aca="false">'12-50'!AE55</f>
        <v>27</v>
      </c>
      <c r="Z279" s="915" t="n">
        <f aca="false">'12-50'!AF55</f>
        <v>7</v>
      </c>
      <c r="AA279" s="868" t="n">
        <f aca="false">SUM(W279:Z279)</f>
        <v>157</v>
      </c>
      <c r="AB279" s="124"/>
    </row>
    <row r="280" s="123" customFormat="true" ht="13.5" hidden="false" customHeight="false" outlineLevel="0" collapsed="false">
      <c r="A280" s="880"/>
      <c r="B280" s="884"/>
      <c r="C280" s="884"/>
      <c r="D280" s="913" t="s">
        <v>475</v>
      </c>
      <c r="E280" s="914" t="n">
        <f aca="false">'12-50'!F56</f>
        <v>128</v>
      </c>
      <c r="F280" s="915" t="n">
        <f aca="false">'12-50'!L56</f>
        <v>0</v>
      </c>
      <c r="G280" s="915" t="n">
        <f aca="false">'12-50'!M56</f>
        <v>0</v>
      </c>
      <c r="H280" s="915" t="n">
        <f aca="false">'12-50'!N56</f>
        <v>0</v>
      </c>
      <c r="I280" s="915" t="n">
        <f aca="false">'12-50'!O56</f>
        <v>0</v>
      </c>
      <c r="J280" s="915" t="n">
        <f aca="false">'12-50'!P56</f>
        <v>0</v>
      </c>
      <c r="K280" s="915" t="n">
        <f aca="false">'12-50'!Q56</f>
        <v>0</v>
      </c>
      <c r="L280" s="915" t="n">
        <f aca="false">'12-50'!R56</f>
        <v>0</v>
      </c>
      <c r="M280" s="915" t="n">
        <f aca="false">'12-50'!S56</f>
        <v>0</v>
      </c>
      <c r="N280" s="915" t="n">
        <f aca="false">'12-50'!T56</f>
        <v>2</v>
      </c>
      <c r="O280" s="915" t="n">
        <f aca="false">'12-50'!U56</f>
        <v>1</v>
      </c>
      <c r="P280" s="915" t="n">
        <f aca="false">'12-50'!V56</f>
        <v>2</v>
      </c>
      <c r="Q280" s="915" t="n">
        <f aca="false">'12-50'!W56</f>
        <v>4</v>
      </c>
      <c r="R280" s="915" t="n">
        <f aca="false">'12-50'!X56</f>
        <v>7</v>
      </c>
      <c r="S280" s="915" t="n">
        <f aca="false">'12-50'!Y56</f>
        <v>6</v>
      </c>
      <c r="T280" s="915" t="n">
        <f aca="false">'12-50'!Z56</f>
        <v>16</v>
      </c>
      <c r="U280" s="915" t="n">
        <f aca="false">'12-50'!AA56</f>
        <v>17</v>
      </c>
      <c r="V280" s="916" t="n">
        <f aca="false">'12-50'!AB56</f>
        <v>20</v>
      </c>
      <c r="W280" s="917" t="n">
        <f aca="false">'12-50'!AC56</f>
        <v>31</v>
      </c>
      <c r="X280" s="915" t="n">
        <f aca="false">'12-50'!AD56</f>
        <v>18</v>
      </c>
      <c r="Y280" s="915" t="n">
        <f aca="false">'12-50'!AE56</f>
        <v>3</v>
      </c>
      <c r="Z280" s="915" t="n">
        <f aca="false">'12-50'!AF56</f>
        <v>1</v>
      </c>
      <c r="AA280" s="868" t="n">
        <f aca="false">SUM(W280:Z280)</f>
        <v>53</v>
      </c>
      <c r="AB280" s="124"/>
    </row>
    <row r="281" s="123" customFormat="true" ht="13.5" hidden="false" customHeight="false" outlineLevel="0" collapsed="false">
      <c r="A281" s="880"/>
      <c r="B281" s="884"/>
      <c r="C281" s="884"/>
      <c r="D281" s="913" t="s">
        <v>476</v>
      </c>
      <c r="E281" s="914" t="n">
        <f aca="false">'12-50'!F57</f>
        <v>142</v>
      </c>
      <c r="F281" s="915" t="n">
        <f aca="false">'12-50'!L57</f>
        <v>0</v>
      </c>
      <c r="G281" s="915" t="n">
        <f aca="false">'12-50'!M57</f>
        <v>0</v>
      </c>
      <c r="H281" s="915" t="n">
        <f aca="false">'12-50'!N57</f>
        <v>0</v>
      </c>
      <c r="I281" s="915" t="n">
        <f aca="false">'12-50'!O57</f>
        <v>0</v>
      </c>
      <c r="J281" s="915" t="n">
        <f aca="false">'12-50'!P57</f>
        <v>0</v>
      </c>
      <c r="K281" s="915" t="n">
        <f aca="false">'12-50'!Q57</f>
        <v>0</v>
      </c>
      <c r="L281" s="915" t="n">
        <f aca="false">'12-50'!R57</f>
        <v>0</v>
      </c>
      <c r="M281" s="915" t="n">
        <f aca="false">'12-50'!S57</f>
        <v>0</v>
      </c>
      <c r="N281" s="915" t="n">
        <f aca="false">'12-50'!T57</f>
        <v>0</v>
      </c>
      <c r="O281" s="915" t="n">
        <f aca="false">'12-50'!U57</f>
        <v>0</v>
      </c>
      <c r="P281" s="915" t="n">
        <f aca="false">'12-50'!V57</f>
        <v>0</v>
      </c>
      <c r="Q281" s="915" t="n">
        <f aca="false">'12-50'!W57</f>
        <v>0</v>
      </c>
      <c r="R281" s="915" t="n">
        <f aca="false">'12-50'!X57</f>
        <v>1</v>
      </c>
      <c r="S281" s="915" t="n">
        <f aca="false">'12-50'!Y57</f>
        <v>6</v>
      </c>
      <c r="T281" s="915" t="n">
        <f aca="false">'12-50'!Z57</f>
        <v>6</v>
      </c>
      <c r="U281" s="915" t="n">
        <f aca="false">'12-50'!AA57</f>
        <v>10</v>
      </c>
      <c r="V281" s="916" t="n">
        <f aca="false">'12-50'!AB57</f>
        <v>15</v>
      </c>
      <c r="W281" s="917" t="n">
        <f aca="false">'12-50'!AC57</f>
        <v>26</v>
      </c>
      <c r="X281" s="915" t="n">
        <f aca="false">'12-50'!AD57</f>
        <v>48</v>
      </c>
      <c r="Y281" s="915" t="n">
        <f aca="false">'12-50'!AE57</f>
        <v>24</v>
      </c>
      <c r="Z281" s="915" t="n">
        <f aca="false">'12-50'!AF57</f>
        <v>6</v>
      </c>
      <c r="AA281" s="868" t="n">
        <f aca="false">SUM(W281:Z281)</f>
        <v>104</v>
      </c>
      <c r="AB281" s="124"/>
    </row>
    <row r="282" s="123" customFormat="true" ht="13.5" hidden="false" customHeight="false" outlineLevel="0" collapsed="false">
      <c r="A282" s="880" t="s">
        <v>447</v>
      </c>
      <c r="B282" s="880" t="s">
        <v>477</v>
      </c>
      <c r="C282" s="884" t="s">
        <v>374</v>
      </c>
      <c r="D282" s="913" t="s">
        <v>7</v>
      </c>
      <c r="E282" s="914" t="n">
        <f aca="false">'12-50'!F58</f>
        <v>22</v>
      </c>
      <c r="F282" s="915" t="n">
        <f aca="false">'12-50'!L58</f>
        <v>0</v>
      </c>
      <c r="G282" s="915" t="n">
        <f aca="false">'12-50'!M58</f>
        <v>0</v>
      </c>
      <c r="H282" s="915" t="n">
        <f aca="false">'12-50'!N58</f>
        <v>0</v>
      </c>
      <c r="I282" s="915" t="n">
        <f aca="false">'12-50'!O58</f>
        <v>0</v>
      </c>
      <c r="J282" s="915" t="n">
        <f aca="false">'12-50'!P58</f>
        <v>0</v>
      </c>
      <c r="K282" s="915" t="n">
        <f aca="false">'12-50'!Q58</f>
        <v>0</v>
      </c>
      <c r="L282" s="915" t="n">
        <f aca="false">'12-50'!R58</f>
        <v>0</v>
      </c>
      <c r="M282" s="915" t="n">
        <f aca="false">'12-50'!S58</f>
        <v>0</v>
      </c>
      <c r="N282" s="915" t="n">
        <f aca="false">'12-50'!T58</f>
        <v>0</v>
      </c>
      <c r="O282" s="915" t="n">
        <f aca="false">'12-50'!U58</f>
        <v>0</v>
      </c>
      <c r="P282" s="915" t="n">
        <f aca="false">'12-50'!V58</f>
        <v>0</v>
      </c>
      <c r="Q282" s="915" t="n">
        <f aca="false">'12-50'!W58</f>
        <v>1</v>
      </c>
      <c r="R282" s="915" t="n">
        <f aca="false">'12-50'!X58</f>
        <v>1</v>
      </c>
      <c r="S282" s="915" t="n">
        <f aca="false">'12-50'!Y58</f>
        <v>1</v>
      </c>
      <c r="T282" s="915" t="n">
        <f aca="false">'12-50'!Z58</f>
        <v>4</v>
      </c>
      <c r="U282" s="915" t="n">
        <f aca="false">'12-50'!AA58</f>
        <v>3</v>
      </c>
      <c r="V282" s="916" t="n">
        <f aca="false">'12-50'!AB58</f>
        <v>5</v>
      </c>
      <c r="W282" s="917" t="n">
        <f aca="false">'12-50'!AC58</f>
        <v>5</v>
      </c>
      <c r="X282" s="915" t="n">
        <f aca="false">'12-50'!AD58</f>
        <v>2</v>
      </c>
      <c r="Y282" s="915" t="n">
        <f aca="false">'12-50'!AE58</f>
        <v>0</v>
      </c>
      <c r="Z282" s="915" t="n">
        <f aca="false">'12-50'!AF58</f>
        <v>0</v>
      </c>
      <c r="AA282" s="868" t="n">
        <f aca="false">SUM(W282:Z282)</f>
        <v>7</v>
      </c>
      <c r="AB282" s="124"/>
    </row>
    <row r="283" s="123" customFormat="true" ht="13.5" hidden="false" customHeight="false" outlineLevel="0" collapsed="false">
      <c r="A283" s="880"/>
      <c r="B283" s="880"/>
      <c r="C283" s="880"/>
      <c r="D283" s="913" t="s">
        <v>475</v>
      </c>
      <c r="E283" s="914" t="n">
        <f aca="false">'12-50'!F59</f>
        <v>14</v>
      </c>
      <c r="F283" s="915" t="n">
        <f aca="false">'12-50'!L59</f>
        <v>0</v>
      </c>
      <c r="G283" s="915" t="n">
        <f aca="false">'12-50'!M59</f>
        <v>0</v>
      </c>
      <c r="H283" s="915" t="n">
        <f aca="false">'12-50'!N59</f>
        <v>0</v>
      </c>
      <c r="I283" s="915" t="n">
        <f aca="false">'12-50'!O59</f>
        <v>0</v>
      </c>
      <c r="J283" s="915" t="n">
        <f aca="false">'12-50'!P59</f>
        <v>0</v>
      </c>
      <c r="K283" s="915" t="n">
        <f aca="false">'12-50'!Q59</f>
        <v>0</v>
      </c>
      <c r="L283" s="915" t="n">
        <f aca="false">'12-50'!R59</f>
        <v>0</v>
      </c>
      <c r="M283" s="915" t="n">
        <f aca="false">'12-50'!S59</f>
        <v>0</v>
      </c>
      <c r="N283" s="915" t="n">
        <f aca="false">'12-50'!T59</f>
        <v>0</v>
      </c>
      <c r="O283" s="915" t="n">
        <f aca="false">'12-50'!U59</f>
        <v>0</v>
      </c>
      <c r="P283" s="915" t="n">
        <f aca="false">'12-50'!V59</f>
        <v>0</v>
      </c>
      <c r="Q283" s="915" t="n">
        <f aca="false">'12-50'!W59</f>
        <v>1</v>
      </c>
      <c r="R283" s="915" t="n">
        <f aca="false">'12-50'!X59</f>
        <v>1</v>
      </c>
      <c r="S283" s="915" t="n">
        <f aca="false">'12-50'!Y59</f>
        <v>1</v>
      </c>
      <c r="T283" s="915" t="n">
        <f aca="false">'12-50'!Z59</f>
        <v>4</v>
      </c>
      <c r="U283" s="915" t="n">
        <f aca="false">'12-50'!AA59</f>
        <v>1</v>
      </c>
      <c r="V283" s="916" t="n">
        <f aca="false">'12-50'!AB59</f>
        <v>3</v>
      </c>
      <c r="W283" s="917" t="n">
        <f aca="false">'12-50'!AC59</f>
        <v>2</v>
      </c>
      <c r="X283" s="915" t="n">
        <f aca="false">'12-50'!AD59</f>
        <v>1</v>
      </c>
      <c r="Y283" s="915" t="n">
        <f aca="false">'12-50'!AE59</f>
        <v>0</v>
      </c>
      <c r="Z283" s="915" t="n">
        <f aca="false">'12-50'!AF59</f>
        <v>0</v>
      </c>
      <c r="AA283" s="868" t="n">
        <f aca="false">SUM(W283:Z283)</f>
        <v>3</v>
      </c>
      <c r="AB283" s="124"/>
    </row>
    <row r="284" s="123" customFormat="true" ht="13.5" hidden="false" customHeight="false" outlineLevel="0" collapsed="false">
      <c r="A284" s="880"/>
      <c r="B284" s="880"/>
      <c r="C284" s="880"/>
      <c r="D284" s="913" t="s">
        <v>476</v>
      </c>
      <c r="E284" s="914" t="n">
        <f aca="false">'12-50'!F60</f>
        <v>8</v>
      </c>
      <c r="F284" s="915" t="n">
        <f aca="false">'12-50'!L60</f>
        <v>0</v>
      </c>
      <c r="G284" s="915" t="n">
        <f aca="false">'12-50'!M60</f>
        <v>0</v>
      </c>
      <c r="H284" s="915" t="n">
        <f aca="false">'12-50'!N60</f>
        <v>0</v>
      </c>
      <c r="I284" s="915" t="n">
        <f aca="false">'12-50'!O60</f>
        <v>0</v>
      </c>
      <c r="J284" s="915" t="n">
        <f aca="false">'12-50'!P60</f>
        <v>0</v>
      </c>
      <c r="K284" s="915" t="n">
        <f aca="false">'12-50'!Q60</f>
        <v>0</v>
      </c>
      <c r="L284" s="915" t="n">
        <f aca="false">'12-50'!R60</f>
        <v>0</v>
      </c>
      <c r="M284" s="915" t="n">
        <f aca="false">'12-50'!S60</f>
        <v>0</v>
      </c>
      <c r="N284" s="915" t="n">
        <f aca="false">'12-50'!T60</f>
        <v>0</v>
      </c>
      <c r="O284" s="915" t="n">
        <f aca="false">'12-50'!U60</f>
        <v>0</v>
      </c>
      <c r="P284" s="915" t="n">
        <f aca="false">'12-50'!V60</f>
        <v>0</v>
      </c>
      <c r="Q284" s="915" t="n">
        <f aca="false">'12-50'!W60</f>
        <v>0</v>
      </c>
      <c r="R284" s="915" t="n">
        <f aca="false">'12-50'!X60</f>
        <v>0</v>
      </c>
      <c r="S284" s="915" t="n">
        <f aca="false">'12-50'!Y60</f>
        <v>0</v>
      </c>
      <c r="T284" s="915" t="n">
        <f aca="false">'12-50'!Z60</f>
        <v>0</v>
      </c>
      <c r="U284" s="915" t="n">
        <f aca="false">'12-50'!AA60</f>
        <v>2</v>
      </c>
      <c r="V284" s="916" t="n">
        <f aca="false">'12-50'!AB60</f>
        <v>2</v>
      </c>
      <c r="W284" s="917" t="n">
        <f aca="false">'12-50'!AC60</f>
        <v>3</v>
      </c>
      <c r="X284" s="915" t="n">
        <f aca="false">'12-50'!AD60</f>
        <v>1</v>
      </c>
      <c r="Y284" s="915" t="n">
        <f aca="false">'12-50'!AE60</f>
        <v>0</v>
      </c>
      <c r="Z284" s="915" t="n">
        <f aca="false">'12-50'!AF60</f>
        <v>0</v>
      </c>
      <c r="AA284" s="868" t="n">
        <f aca="false">SUM(W284:Z284)</f>
        <v>4</v>
      </c>
      <c r="AB284" s="124"/>
    </row>
    <row r="285" s="123" customFormat="true" ht="13.5" hidden="false" customHeight="true" outlineLevel="0" collapsed="false">
      <c r="A285" s="880" t="s">
        <v>448</v>
      </c>
      <c r="B285" s="884"/>
      <c r="C285" s="889" t="s">
        <v>1073</v>
      </c>
      <c r="D285" s="913" t="s">
        <v>7</v>
      </c>
      <c r="E285" s="914" t="n">
        <f aca="false">'12-50'!F61</f>
        <v>41</v>
      </c>
      <c r="F285" s="915" t="n">
        <f aca="false">'12-50'!L61</f>
        <v>0</v>
      </c>
      <c r="G285" s="915" t="n">
        <f aca="false">'12-50'!M61</f>
        <v>0</v>
      </c>
      <c r="H285" s="915" t="n">
        <f aca="false">'12-50'!N61</f>
        <v>0</v>
      </c>
      <c r="I285" s="915" t="n">
        <f aca="false">'12-50'!O61</f>
        <v>0</v>
      </c>
      <c r="J285" s="915" t="n">
        <f aca="false">'12-50'!P61</f>
        <v>0</v>
      </c>
      <c r="K285" s="915" t="n">
        <f aca="false">'12-50'!Q61</f>
        <v>0</v>
      </c>
      <c r="L285" s="915" t="n">
        <f aca="false">'12-50'!R61</f>
        <v>0</v>
      </c>
      <c r="M285" s="915" t="n">
        <f aca="false">'12-50'!S61</f>
        <v>0</v>
      </c>
      <c r="N285" s="915" t="n">
        <f aca="false">'12-50'!T61</f>
        <v>0</v>
      </c>
      <c r="O285" s="915" t="n">
        <f aca="false">'12-50'!U61</f>
        <v>1</v>
      </c>
      <c r="P285" s="915" t="n">
        <f aca="false">'12-50'!V61</f>
        <v>0</v>
      </c>
      <c r="Q285" s="915" t="n">
        <f aca="false">'12-50'!W61</f>
        <v>1</v>
      </c>
      <c r="R285" s="915" t="n">
        <f aca="false">'12-50'!X61</f>
        <v>1</v>
      </c>
      <c r="S285" s="915" t="n">
        <f aca="false">'12-50'!Y61</f>
        <v>4</v>
      </c>
      <c r="T285" s="915" t="n">
        <f aca="false">'12-50'!Z61</f>
        <v>6</v>
      </c>
      <c r="U285" s="915" t="n">
        <f aca="false">'12-50'!AA61</f>
        <v>8</v>
      </c>
      <c r="V285" s="916" t="n">
        <f aca="false">'12-50'!AB61</f>
        <v>5</v>
      </c>
      <c r="W285" s="917" t="n">
        <f aca="false">'12-50'!AC61</f>
        <v>5</v>
      </c>
      <c r="X285" s="915" t="n">
        <f aca="false">'12-50'!AD61</f>
        <v>8</v>
      </c>
      <c r="Y285" s="915" t="n">
        <f aca="false">'12-50'!AE61</f>
        <v>2</v>
      </c>
      <c r="Z285" s="915" t="n">
        <f aca="false">'12-50'!AF61</f>
        <v>0</v>
      </c>
      <c r="AA285" s="868" t="n">
        <f aca="false">SUM(W285:Z285)</f>
        <v>15</v>
      </c>
      <c r="AB285" s="124"/>
    </row>
    <row r="286" s="123" customFormat="true" ht="13.5" hidden="false" customHeight="false" outlineLevel="0" collapsed="false">
      <c r="A286" s="880"/>
      <c r="B286" s="884"/>
      <c r="C286" s="884"/>
      <c r="D286" s="913" t="s">
        <v>475</v>
      </c>
      <c r="E286" s="914" t="n">
        <f aca="false">'12-50'!F62</f>
        <v>27</v>
      </c>
      <c r="F286" s="915" t="n">
        <f aca="false">'12-50'!L62</f>
        <v>0</v>
      </c>
      <c r="G286" s="915" t="n">
        <f aca="false">'12-50'!M62</f>
        <v>0</v>
      </c>
      <c r="H286" s="915" t="n">
        <f aca="false">'12-50'!N62</f>
        <v>0</v>
      </c>
      <c r="I286" s="915" t="n">
        <f aca="false">'12-50'!O62</f>
        <v>0</v>
      </c>
      <c r="J286" s="915" t="n">
        <f aca="false">'12-50'!P62</f>
        <v>0</v>
      </c>
      <c r="K286" s="915" t="n">
        <f aca="false">'12-50'!Q62</f>
        <v>0</v>
      </c>
      <c r="L286" s="915" t="n">
        <f aca="false">'12-50'!R62</f>
        <v>0</v>
      </c>
      <c r="M286" s="915" t="n">
        <f aca="false">'12-50'!S62</f>
        <v>0</v>
      </c>
      <c r="N286" s="915" t="n">
        <f aca="false">'12-50'!T62</f>
        <v>0</v>
      </c>
      <c r="O286" s="915" t="n">
        <f aca="false">'12-50'!U62</f>
        <v>1</v>
      </c>
      <c r="P286" s="915" t="n">
        <f aca="false">'12-50'!V62</f>
        <v>0</v>
      </c>
      <c r="Q286" s="915" t="n">
        <f aca="false">'12-50'!W62</f>
        <v>1</v>
      </c>
      <c r="R286" s="915" t="n">
        <f aca="false">'12-50'!X62</f>
        <v>1</v>
      </c>
      <c r="S286" s="915" t="n">
        <f aca="false">'12-50'!Y62</f>
        <v>2</v>
      </c>
      <c r="T286" s="915" t="n">
        <f aca="false">'12-50'!Z62</f>
        <v>4</v>
      </c>
      <c r="U286" s="915" t="n">
        <f aca="false">'12-50'!AA62</f>
        <v>8</v>
      </c>
      <c r="V286" s="916" t="n">
        <f aca="false">'12-50'!AB62</f>
        <v>5</v>
      </c>
      <c r="W286" s="917" t="n">
        <f aca="false">'12-50'!AC62</f>
        <v>3</v>
      </c>
      <c r="X286" s="915" t="n">
        <f aca="false">'12-50'!AD62</f>
        <v>1</v>
      </c>
      <c r="Y286" s="915" t="n">
        <f aca="false">'12-50'!AE62</f>
        <v>1</v>
      </c>
      <c r="Z286" s="915" t="n">
        <f aca="false">'12-50'!AF62</f>
        <v>0</v>
      </c>
      <c r="AA286" s="868" t="n">
        <f aca="false">SUM(W286:Z286)</f>
        <v>5</v>
      </c>
      <c r="AB286" s="124"/>
    </row>
    <row r="287" s="123" customFormat="true" ht="13.5" hidden="false" customHeight="false" outlineLevel="0" collapsed="false">
      <c r="A287" s="880"/>
      <c r="B287" s="884"/>
      <c r="C287" s="884"/>
      <c r="D287" s="913" t="s">
        <v>476</v>
      </c>
      <c r="E287" s="914" t="n">
        <f aca="false">'12-50'!F63</f>
        <v>14</v>
      </c>
      <c r="F287" s="915" t="n">
        <f aca="false">'12-50'!L63</f>
        <v>0</v>
      </c>
      <c r="G287" s="915" t="n">
        <f aca="false">'12-50'!M63</f>
        <v>0</v>
      </c>
      <c r="H287" s="915" t="n">
        <f aca="false">'12-50'!N63</f>
        <v>0</v>
      </c>
      <c r="I287" s="915" t="n">
        <f aca="false">'12-50'!O63</f>
        <v>0</v>
      </c>
      <c r="J287" s="915" t="n">
        <f aca="false">'12-50'!P63</f>
        <v>0</v>
      </c>
      <c r="K287" s="915" t="n">
        <f aca="false">'12-50'!Q63</f>
        <v>0</v>
      </c>
      <c r="L287" s="915" t="n">
        <f aca="false">'12-50'!R63</f>
        <v>0</v>
      </c>
      <c r="M287" s="915" t="n">
        <f aca="false">'12-50'!S63</f>
        <v>0</v>
      </c>
      <c r="N287" s="915" t="n">
        <f aca="false">'12-50'!T63</f>
        <v>0</v>
      </c>
      <c r="O287" s="915" t="n">
        <f aca="false">'12-50'!U63</f>
        <v>0</v>
      </c>
      <c r="P287" s="915" t="n">
        <f aca="false">'12-50'!V63</f>
        <v>0</v>
      </c>
      <c r="Q287" s="915" t="n">
        <f aca="false">'12-50'!W63</f>
        <v>0</v>
      </c>
      <c r="R287" s="915" t="n">
        <f aca="false">'12-50'!X63</f>
        <v>0</v>
      </c>
      <c r="S287" s="915" t="n">
        <f aca="false">'12-50'!Y63</f>
        <v>2</v>
      </c>
      <c r="T287" s="915" t="n">
        <f aca="false">'12-50'!Z63</f>
        <v>2</v>
      </c>
      <c r="U287" s="915" t="n">
        <f aca="false">'12-50'!AA63</f>
        <v>0</v>
      </c>
      <c r="V287" s="916" t="n">
        <f aca="false">'12-50'!AB63</f>
        <v>0</v>
      </c>
      <c r="W287" s="917" t="n">
        <f aca="false">'12-50'!AC63</f>
        <v>2</v>
      </c>
      <c r="X287" s="915" t="n">
        <f aca="false">'12-50'!AD63</f>
        <v>7</v>
      </c>
      <c r="Y287" s="915" t="n">
        <f aca="false">'12-50'!AE63</f>
        <v>1</v>
      </c>
      <c r="Z287" s="915" t="n">
        <f aca="false">'12-50'!AF63</f>
        <v>0</v>
      </c>
      <c r="AA287" s="868" t="n">
        <f aca="false">SUM(W287:Z287)</f>
        <v>10</v>
      </c>
      <c r="AB287" s="124"/>
    </row>
    <row r="288" s="123" customFormat="true" ht="13.5" hidden="false" customHeight="true" outlineLevel="0" collapsed="false">
      <c r="A288" s="880" t="s">
        <v>450</v>
      </c>
      <c r="B288" s="884"/>
      <c r="C288" s="889" t="s">
        <v>1074</v>
      </c>
      <c r="D288" s="913" t="s">
        <v>7</v>
      </c>
      <c r="E288" s="914" t="n">
        <f aca="false">'12-50'!F64</f>
        <v>41</v>
      </c>
      <c r="F288" s="915" t="n">
        <f aca="false">'12-50'!L64</f>
        <v>0</v>
      </c>
      <c r="G288" s="915" t="n">
        <f aca="false">'12-50'!M64</f>
        <v>0</v>
      </c>
      <c r="H288" s="915" t="n">
        <f aca="false">'12-50'!N64</f>
        <v>0</v>
      </c>
      <c r="I288" s="915" t="n">
        <f aca="false">'12-50'!O64</f>
        <v>0</v>
      </c>
      <c r="J288" s="915" t="n">
        <f aca="false">'12-50'!P64</f>
        <v>0</v>
      </c>
      <c r="K288" s="915" t="n">
        <f aca="false">'12-50'!Q64</f>
        <v>0</v>
      </c>
      <c r="L288" s="915" t="n">
        <f aca="false">'12-50'!R64</f>
        <v>0</v>
      </c>
      <c r="M288" s="915" t="n">
        <f aca="false">'12-50'!S64</f>
        <v>0</v>
      </c>
      <c r="N288" s="915" t="n">
        <f aca="false">'12-50'!T64</f>
        <v>1</v>
      </c>
      <c r="O288" s="915" t="n">
        <f aca="false">'12-50'!U64</f>
        <v>0</v>
      </c>
      <c r="P288" s="915" t="n">
        <f aca="false">'12-50'!V64</f>
        <v>0</v>
      </c>
      <c r="Q288" s="915" t="n">
        <f aca="false">'12-50'!W64</f>
        <v>1</v>
      </c>
      <c r="R288" s="915" t="n">
        <f aca="false">'12-50'!X64</f>
        <v>2</v>
      </c>
      <c r="S288" s="915" t="n">
        <f aca="false">'12-50'!Y64</f>
        <v>1</v>
      </c>
      <c r="T288" s="915" t="n">
        <f aca="false">'12-50'!Z64</f>
        <v>5</v>
      </c>
      <c r="U288" s="915" t="n">
        <f aca="false">'12-50'!AA64</f>
        <v>6</v>
      </c>
      <c r="V288" s="916" t="n">
        <f aca="false">'12-50'!AB64</f>
        <v>5</v>
      </c>
      <c r="W288" s="917" t="n">
        <f aca="false">'12-50'!AC64</f>
        <v>9</v>
      </c>
      <c r="X288" s="915" t="n">
        <f aca="false">'12-50'!AD64</f>
        <v>9</v>
      </c>
      <c r="Y288" s="915" t="n">
        <f aca="false">'12-50'!AE64</f>
        <v>2</v>
      </c>
      <c r="Z288" s="915" t="n">
        <f aca="false">'12-50'!AF64</f>
        <v>0</v>
      </c>
      <c r="AA288" s="868" t="n">
        <f aca="false">SUM(W288:Z288)</f>
        <v>20</v>
      </c>
      <c r="AB288" s="124"/>
    </row>
    <row r="289" s="123" customFormat="true" ht="13.5" hidden="false" customHeight="false" outlineLevel="0" collapsed="false">
      <c r="A289" s="880"/>
      <c r="B289" s="884"/>
      <c r="C289" s="884"/>
      <c r="D289" s="913" t="s">
        <v>475</v>
      </c>
      <c r="E289" s="914" t="n">
        <f aca="false">'12-50'!F65</f>
        <v>19</v>
      </c>
      <c r="F289" s="915" t="n">
        <f aca="false">'12-50'!L65</f>
        <v>0</v>
      </c>
      <c r="G289" s="915" t="n">
        <f aca="false">'12-50'!M65</f>
        <v>0</v>
      </c>
      <c r="H289" s="915" t="n">
        <f aca="false">'12-50'!N65</f>
        <v>0</v>
      </c>
      <c r="I289" s="915" t="n">
        <f aca="false">'12-50'!O65</f>
        <v>0</v>
      </c>
      <c r="J289" s="915" t="n">
        <f aca="false">'12-50'!P65</f>
        <v>0</v>
      </c>
      <c r="K289" s="915" t="n">
        <f aca="false">'12-50'!Q65</f>
        <v>0</v>
      </c>
      <c r="L289" s="915" t="n">
        <f aca="false">'12-50'!R65</f>
        <v>0</v>
      </c>
      <c r="M289" s="915" t="n">
        <f aca="false">'12-50'!S65</f>
        <v>0</v>
      </c>
      <c r="N289" s="915" t="n">
        <f aca="false">'12-50'!T65</f>
        <v>1</v>
      </c>
      <c r="O289" s="915" t="n">
        <f aca="false">'12-50'!U65</f>
        <v>0</v>
      </c>
      <c r="P289" s="915" t="n">
        <f aca="false">'12-50'!V65</f>
        <v>0</v>
      </c>
      <c r="Q289" s="915" t="n">
        <f aca="false">'12-50'!W65</f>
        <v>1</v>
      </c>
      <c r="R289" s="915" t="n">
        <f aca="false">'12-50'!X65</f>
        <v>2</v>
      </c>
      <c r="S289" s="915" t="n">
        <f aca="false">'12-50'!Y65</f>
        <v>0</v>
      </c>
      <c r="T289" s="915" t="n">
        <f aca="false">'12-50'!Z65</f>
        <v>4</v>
      </c>
      <c r="U289" s="915" t="n">
        <f aca="false">'12-50'!AA65</f>
        <v>3</v>
      </c>
      <c r="V289" s="916" t="n">
        <f aca="false">'12-50'!AB65</f>
        <v>1</v>
      </c>
      <c r="W289" s="917" t="n">
        <f aca="false">'12-50'!AC65</f>
        <v>5</v>
      </c>
      <c r="X289" s="915" t="n">
        <f aca="false">'12-50'!AD65</f>
        <v>2</v>
      </c>
      <c r="Y289" s="915" t="n">
        <f aca="false">'12-50'!AE65</f>
        <v>0</v>
      </c>
      <c r="Z289" s="915" t="n">
        <f aca="false">'12-50'!AF65</f>
        <v>0</v>
      </c>
      <c r="AA289" s="868" t="n">
        <f aca="false">SUM(W289:Z289)</f>
        <v>7</v>
      </c>
      <c r="AB289" s="124"/>
    </row>
    <row r="290" s="123" customFormat="true" ht="13.5" hidden="false" customHeight="false" outlineLevel="0" collapsed="false">
      <c r="A290" s="880"/>
      <c r="B290" s="884"/>
      <c r="C290" s="884"/>
      <c r="D290" s="913" t="s">
        <v>476</v>
      </c>
      <c r="E290" s="914" t="n">
        <f aca="false">'12-50'!F66</f>
        <v>22</v>
      </c>
      <c r="F290" s="915" t="n">
        <f aca="false">'12-50'!L66</f>
        <v>0</v>
      </c>
      <c r="G290" s="915" t="n">
        <f aca="false">'12-50'!M66</f>
        <v>0</v>
      </c>
      <c r="H290" s="915" t="n">
        <f aca="false">'12-50'!N66</f>
        <v>0</v>
      </c>
      <c r="I290" s="915" t="n">
        <f aca="false">'12-50'!O66</f>
        <v>0</v>
      </c>
      <c r="J290" s="915" t="n">
        <f aca="false">'12-50'!P66</f>
        <v>0</v>
      </c>
      <c r="K290" s="915" t="n">
        <f aca="false">'12-50'!Q66</f>
        <v>0</v>
      </c>
      <c r="L290" s="915" t="n">
        <f aca="false">'12-50'!R66</f>
        <v>0</v>
      </c>
      <c r="M290" s="915" t="n">
        <f aca="false">'12-50'!S66</f>
        <v>0</v>
      </c>
      <c r="N290" s="915" t="n">
        <f aca="false">'12-50'!T66</f>
        <v>0</v>
      </c>
      <c r="O290" s="915" t="n">
        <f aca="false">'12-50'!U66</f>
        <v>0</v>
      </c>
      <c r="P290" s="915" t="n">
        <f aca="false">'12-50'!V66</f>
        <v>0</v>
      </c>
      <c r="Q290" s="915" t="n">
        <f aca="false">'12-50'!W66</f>
        <v>0</v>
      </c>
      <c r="R290" s="915" t="n">
        <f aca="false">'12-50'!X66</f>
        <v>0</v>
      </c>
      <c r="S290" s="915" t="n">
        <f aca="false">'12-50'!Y66</f>
        <v>1</v>
      </c>
      <c r="T290" s="915" t="n">
        <f aca="false">'12-50'!Z66</f>
        <v>1</v>
      </c>
      <c r="U290" s="915" t="n">
        <f aca="false">'12-50'!AA66</f>
        <v>3</v>
      </c>
      <c r="V290" s="916" t="n">
        <f aca="false">'12-50'!AB66</f>
        <v>4</v>
      </c>
      <c r="W290" s="917" t="n">
        <f aca="false">'12-50'!AC66</f>
        <v>4</v>
      </c>
      <c r="X290" s="915" t="n">
        <f aca="false">'12-50'!AD66</f>
        <v>7</v>
      </c>
      <c r="Y290" s="915" t="n">
        <f aca="false">'12-50'!AE66</f>
        <v>2</v>
      </c>
      <c r="Z290" s="915" t="n">
        <f aca="false">'12-50'!AF66</f>
        <v>0</v>
      </c>
      <c r="AA290" s="868" t="n">
        <f aca="false">SUM(W290:Z290)</f>
        <v>13</v>
      </c>
      <c r="AB290" s="124"/>
    </row>
    <row r="291" s="123" customFormat="true" ht="13.5" hidden="false" customHeight="false" outlineLevel="0" collapsed="false">
      <c r="A291" s="880" t="s">
        <v>452</v>
      </c>
      <c r="B291" s="884"/>
      <c r="C291" s="884" t="s">
        <v>998</v>
      </c>
      <c r="D291" s="913" t="s">
        <v>7</v>
      </c>
      <c r="E291" s="914" t="n">
        <f aca="false">'12-50'!F67</f>
        <v>137</v>
      </c>
      <c r="F291" s="915" t="n">
        <f aca="false">'12-50'!L67</f>
        <v>0</v>
      </c>
      <c r="G291" s="915" t="n">
        <f aca="false">'12-50'!M67</f>
        <v>0</v>
      </c>
      <c r="H291" s="915" t="n">
        <f aca="false">'12-50'!N67</f>
        <v>0</v>
      </c>
      <c r="I291" s="915" t="n">
        <f aca="false">'12-50'!O67</f>
        <v>0</v>
      </c>
      <c r="J291" s="915" t="n">
        <f aca="false">'12-50'!P67</f>
        <v>0</v>
      </c>
      <c r="K291" s="915" t="n">
        <f aca="false">'12-50'!Q67</f>
        <v>0</v>
      </c>
      <c r="L291" s="915" t="n">
        <f aca="false">'12-50'!R67</f>
        <v>0</v>
      </c>
      <c r="M291" s="915" t="n">
        <f aca="false">'12-50'!S67</f>
        <v>0</v>
      </c>
      <c r="N291" s="915" t="n">
        <f aca="false">'12-50'!T67</f>
        <v>0</v>
      </c>
      <c r="O291" s="915" t="n">
        <f aca="false">'12-50'!U67</f>
        <v>0</v>
      </c>
      <c r="P291" s="915" t="n">
        <f aca="false">'12-50'!V67</f>
        <v>2</v>
      </c>
      <c r="Q291" s="915" t="n">
        <f aca="false">'12-50'!W67</f>
        <v>1</v>
      </c>
      <c r="R291" s="915" t="n">
        <f aca="false">'12-50'!X67</f>
        <v>4</v>
      </c>
      <c r="S291" s="915" t="n">
        <f aca="false">'12-50'!Y67</f>
        <v>5</v>
      </c>
      <c r="T291" s="915" t="n">
        <f aca="false">'12-50'!Z67</f>
        <v>6</v>
      </c>
      <c r="U291" s="915" t="n">
        <f aca="false">'12-50'!AA67</f>
        <v>7</v>
      </c>
      <c r="V291" s="916" t="n">
        <f aca="false">'12-50'!AB67</f>
        <v>15</v>
      </c>
      <c r="W291" s="917" t="n">
        <f aca="false">'12-50'!AC67</f>
        <v>33</v>
      </c>
      <c r="X291" s="915" t="n">
        <f aca="false">'12-50'!AD67</f>
        <v>38</v>
      </c>
      <c r="Y291" s="915" t="n">
        <f aca="false">'12-50'!AE67</f>
        <v>19</v>
      </c>
      <c r="Z291" s="915" t="n">
        <f aca="false">'12-50'!AF67</f>
        <v>7</v>
      </c>
      <c r="AA291" s="868" t="n">
        <f aca="false">SUM(W291:Z291)</f>
        <v>97</v>
      </c>
      <c r="AB291" s="124"/>
    </row>
    <row r="292" s="123" customFormat="true" ht="13.5" hidden="false" customHeight="false" outlineLevel="0" collapsed="false">
      <c r="A292" s="880"/>
      <c r="B292" s="884"/>
      <c r="C292" s="884"/>
      <c r="D292" s="913" t="s">
        <v>475</v>
      </c>
      <c r="E292" s="914" t="n">
        <f aca="false">'12-50'!F68</f>
        <v>51</v>
      </c>
      <c r="F292" s="915" t="n">
        <f aca="false">'12-50'!L68</f>
        <v>0</v>
      </c>
      <c r="G292" s="915" t="n">
        <f aca="false">'12-50'!M68</f>
        <v>0</v>
      </c>
      <c r="H292" s="915" t="n">
        <f aca="false">'12-50'!N68</f>
        <v>0</v>
      </c>
      <c r="I292" s="915" t="n">
        <f aca="false">'12-50'!O68</f>
        <v>0</v>
      </c>
      <c r="J292" s="915" t="n">
        <f aca="false">'12-50'!P68</f>
        <v>0</v>
      </c>
      <c r="K292" s="915" t="n">
        <f aca="false">'12-50'!Q68</f>
        <v>0</v>
      </c>
      <c r="L292" s="915" t="n">
        <f aca="false">'12-50'!R68</f>
        <v>0</v>
      </c>
      <c r="M292" s="915" t="n">
        <f aca="false">'12-50'!S68</f>
        <v>0</v>
      </c>
      <c r="N292" s="915" t="n">
        <f aca="false">'12-50'!T68</f>
        <v>0</v>
      </c>
      <c r="O292" s="915" t="n">
        <f aca="false">'12-50'!U68</f>
        <v>0</v>
      </c>
      <c r="P292" s="915" t="n">
        <f aca="false">'12-50'!V68</f>
        <v>2</v>
      </c>
      <c r="Q292" s="915" t="n">
        <f aca="false">'12-50'!W68</f>
        <v>1</v>
      </c>
      <c r="R292" s="915" t="n">
        <f aca="false">'12-50'!X68</f>
        <v>3</v>
      </c>
      <c r="S292" s="915" t="n">
        <f aca="false">'12-50'!Y68</f>
        <v>2</v>
      </c>
      <c r="T292" s="915" t="n">
        <f aca="false">'12-50'!Z68</f>
        <v>4</v>
      </c>
      <c r="U292" s="915" t="n">
        <f aca="false">'12-50'!AA68</f>
        <v>4</v>
      </c>
      <c r="V292" s="916" t="n">
        <f aca="false">'12-50'!AB68</f>
        <v>6</v>
      </c>
      <c r="W292" s="917" t="n">
        <f aca="false">'12-50'!AC68</f>
        <v>18</v>
      </c>
      <c r="X292" s="915" t="n">
        <f aca="false">'12-50'!AD68</f>
        <v>9</v>
      </c>
      <c r="Y292" s="915" t="n">
        <f aca="false">'12-50'!AE68</f>
        <v>1</v>
      </c>
      <c r="Z292" s="915" t="n">
        <f aca="false">'12-50'!AF68</f>
        <v>1</v>
      </c>
      <c r="AA292" s="868" t="n">
        <f aca="false">SUM(W292:Z292)</f>
        <v>29</v>
      </c>
      <c r="AB292" s="124"/>
    </row>
    <row r="293" s="123" customFormat="true" ht="13.5" hidden="false" customHeight="false" outlineLevel="0" collapsed="false">
      <c r="A293" s="880"/>
      <c r="B293" s="884"/>
      <c r="C293" s="884"/>
      <c r="D293" s="913" t="s">
        <v>476</v>
      </c>
      <c r="E293" s="914" t="n">
        <f aca="false">'12-50'!F69</f>
        <v>86</v>
      </c>
      <c r="F293" s="915" t="n">
        <f aca="false">'12-50'!L69</f>
        <v>0</v>
      </c>
      <c r="G293" s="915" t="n">
        <f aca="false">'12-50'!M69</f>
        <v>0</v>
      </c>
      <c r="H293" s="915" t="n">
        <f aca="false">'12-50'!N69</f>
        <v>0</v>
      </c>
      <c r="I293" s="915" t="n">
        <f aca="false">'12-50'!O69</f>
        <v>0</v>
      </c>
      <c r="J293" s="915" t="n">
        <f aca="false">'12-50'!P69</f>
        <v>0</v>
      </c>
      <c r="K293" s="915" t="n">
        <f aca="false">'12-50'!Q69</f>
        <v>0</v>
      </c>
      <c r="L293" s="915" t="n">
        <f aca="false">'12-50'!R69</f>
        <v>0</v>
      </c>
      <c r="M293" s="915" t="n">
        <f aca="false">'12-50'!S69</f>
        <v>0</v>
      </c>
      <c r="N293" s="915" t="n">
        <f aca="false">'12-50'!T69</f>
        <v>0</v>
      </c>
      <c r="O293" s="915" t="n">
        <f aca="false">'12-50'!U69</f>
        <v>0</v>
      </c>
      <c r="P293" s="915" t="n">
        <f aca="false">'12-50'!V69</f>
        <v>0</v>
      </c>
      <c r="Q293" s="915" t="n">
        <f aca="false">'12-50'!W69</f>
        <v>0</v>
      </c>
      <c r="R293" s="915" t="n">
        <f aca="false">'12-50'!X69</f>
        <v>1</v>
      </c>
      <c r="S293" s="915" t="n">
        <f aca="false">'12-50'!Y69</f>
        <v>3</v>
      </c>
      <c r="T293" s="915" t="n">
        <f aca="false">'12-50'!Z69</f>
        <v>2</v>
      </c>
      <c r="U293" s="915" t="n">
        <f aca="false">'12-50'!AA69</f>
        <v>3</v>
      </c>
      <c r="V293" s="916" t="n">
        <f aca="false">'12-50'!AB69</f>
        <v>9</v>
      </c>
      <c r="W293" s="917" t="n">
        <f aca="false">'12-50'!AC69</f>
        <v>15</v>
      </c>
      <c r="X293" s="915" t="n">
        <f aca="false">'12-50'!AD69</f>
        <v>29</v>
      </c>
      <c r="Y293" s="915" t="n">
        <f aca="false">'12-50'!AE69</f>
        <v>18</v>
      </c>
      <c r="Z293" s="915" t="n">
        <f aca="false">'12-50'!AF69</f>
        <v>6</v>
      </c>
      <c r="AA293" s="868" t="n">
        <f aca="false">SUM(W293:Z293)</f>
        <v>68</v>
      </c>
      <c r="AB293" s="124"/>
    </row>
    <row r="294" s="123" customFormat="true" ht="13.5" hidden="false" customHeight="true" outlineLevel="0" collapsed="false">
      <c r="A294" s="880" t="s">
        <v>453</v>
      </c>
      <c r="B294" s="884" t="s">
        <v>151</v>
      </c>
      <c r="C294" s="884"/>
      <c r="D294" s="913" t="s">
        <v>7</v>
      </c>
      <c r="E294" s="914" t="n">
        <f aca="false">'12-50'!F70</f>
        <v>146</v>
      </c>
      <c r="F294" s="915" t="n">
        <f aca="false">'12-50'!L70</f>
        <v>0</v>
      </c>
      <c r="G294" s="915" t="n">
        <f aca="false">'12-50'!M70</f>
        <v>0</v>
      </c>
      <c r="H294" s="915" t="n">
        <f aca="false">'12-50'!N70</f>
        <v>0</v>
      </c>
      <c r="I294" s="915" t="n">
        <f aca="false">'12-50'!O70</f>
        <v>0</v>
      </c>
      <c r="J294" s="915" t="n">
        <f aca="false">'12-50'!P70</f>
        <v>0</v>
      </c>
      <c r="K294" s="915" t="n">
        <f aca="false">'12-50'!Q70</f>
        <v>0</v>
      </c>
      <c r="L294" s="915" t="n">
        <f aca="false">'12-50'!R70</f>
        <v>0</v>
      </c>
      <c r="M294" s="915" t="n">
        <f aca="false">'12-50'!S70</f>
        <v>2</v>
      </c>
      <c r="N294" s="915" t="n">
        <f aca="false">'12-50'!T70</f>
        <v>3</v>
      </c>
      <c r="O294" s="915" t="n">
        <f aca="false">'12-50'!U70</f>
        <v>2</v>
      </c>
      <c r="P294" s="915" t="n">
        <f aca="false">'12-50'!V70</f>
        <v>2</v>
      </c>
      <c r="Q294" s="915" t="n">
        <f aca="false">'12-50'!W70</f>
        <v>4</v>
      </c>
      <c r="R294" s="915" t="n">
        <f aca="false">'12-50'!X70</f>
        <v>4</v>
      </c>
      <c r="S294" s="915" t="n">
        <f aca="false">'12-50'!Y70</f>
        <v>7</v>
      </c>
      <c r="T294" s="915" t="n">
        <f aca="false">'12-50'!Z70</f>
        <v>11</v>
      </c>
      <c r="U294" s="915" t="n">
        <f aca="false">'12-50'!AA70</f>
        <v>22</v>
      </c>
      <c r="V294" s="916" t="n">
        <f aca="false">'12-50'!AB70</f>
        <v>26</v>
      </c>
      <c r="W294" s="917" t="n">
        <f aca="false">'12-50'!AC70</f>
        <v>32</v>
      </c>
      <c r="X294" s="915" t="n">
        <f aca="false">'12-50'!AD70</f>
        <v>21</v>
      </c>
      <c r="Y294" s="915" t="n">
        <f aca="false">'12-50'!AE70</f>
        <v>8</v>
      </c>
      <c r="Z294" s="915" t="n">
        <f aca="false">'12-50'!AF70</f>
        <v>2</v>
      </c>
      <c r="AA294" s="868" t="n">
        <f aca="false">SUM(W294:Z294)</f>
        <v>63</v>
      </c>
      <c r="AB294" s="124"/>
    </row>
    <row r="295" s="123" customFormat="true" ht="13.5" hidden="false" customHeight="false" outlineLevel="0" collapsed="false">
      <c r="A295" s="880"/>
      <c r="B295" s="884"/>
      <c r="C295" s="884"/>
      <c r="D295" s="913" t="s">
        <v>475</v>
      </c>
      <c r="E295" s="914" t="n">
        <f aca="false">'12-50'!F71</f>
        <v>72</v>
      </c>
      <c r="F295" s="915" t="n">
        <f aca="false">'12-50'!L71</f>
        <v>0</v>
      </c>
      <c r="G295" s="915" t="n">
        <f aca="false">'12-50'!M71</f>
        <v>0</v>
      </c>
      <c r="H295" s="915" t="n">
        <f aca="false">'12-50'!N71</f>
        <v>0</v>
      </c>
      <c r="I295" s="915" t="n">
        <f aca="false">'12-50'!O71</f>
        <v>0</v>
      </c>
      <c r="J295" s="915" t="n">
        <f aca="false">'12-50'!P71</f>
        <v>0</v>
      </c>
      <c r="K295" s="915" t="n">
        <f aca="false">'12-50'!Q71</f>
        <v>0</v>
      </c>
      <c r="L295" s="915" t="n">
        <f aca="false">'12-50'!R71</f>
        <v>0</v>
      </c>
      <c r="M295" s="915" t="n">
        <f aca="false">'12-50'!S71</f>
        <v>1</v>
      </c>
      <c r="N295" s="915" t="n">
        <f aca="false">'12-50'!T71</f>
        <v>1</v>
      </c>
      <c r="O295" s="915" t="n">
        <f aca="false">'12-50'!U71</f>
        <v>1</v>
      </c>
      <c r="P295" s="915" t="n">
        <f aca="false">'12-50'!V71</f>
        <v>2</v>
      </c>
      <c r="Q295" s="915" t="n">
        <f aca="false">'12-50'!W71</f>
        <v>2</v>
      </c>
      <c r="R295" s="915" t="n">
        <f aca="false">'12-50'!X71</f>
        <v>1</v>
      </c>
      <c r="S295" s="915" t="n">
        <f aca="false">'12-50'!Y71</f>
        <v>3</v>
      </c>
      <c r="T295" s="915" t="n">
        <f aca="false">'12-50'!Z71</f>
        <v>4</v>
      </c>
      <c r="U295" s="915" t="n">
        <f aca="false">'12-50'!AA71</f>
        <v>17</v>
      </c>
      <c r="V295" s="916" t="n">
        <f aca="false">'12-50'!AB71</f>
        <v>15</v>
      </c>
      <c r="W295" s="917" t="n">
        <f aca="false">'12-50'!AC71</f>
        <v>13</v>
      </c>
      <c r="X295" s="915" t="n">
        <f aca="false">'12-50'!AD71</f>
        <v>9</v>
      </c>
      <c r="Y295" s="915" t="n">
        <f aca="false">'12-50'!AE71</f>
        <v>3</v>
      </c>
      <c r="Z295" s="915" t="n">
        <f aca="false">'12-50'!AF71</f>
        <v>0</v>
      </c>
      <c r="AA295" s="868" t="n">
        <f aca="false">SUM(W295:Z295)</f>
        <v>25</v>
      </c>
      <c r="AB295" s="124"/>
    </row>
    <row r="296" s="123" customFormat="true" ht="13.5" hidden="false" customHeight="false" outlineLevel="0" collapsed="false">
      <c r="A296" s="880"/>
      <c r="B296" s="884"/>
      <c r="C296" s="884"/>
      <c r="D296" s="913" t="s">
        <v>476</v>
      </c>
      <c r="E296" s="914" t="n">
        <f aca="false">'12-50'!F72</f>
        <v>74</v>
      </c>
      <c r="F296" s="915" t="n">
        <f aca="false">'12-50'!L72</f>
        <v>0</v>
      </c>
      <c r="G296" s="915" t="n">
        <f aca="false">'12-50'!M72</f>
        <v>0</v>
      </c>
      <c r="H296" s="915" t="n">
        <f aca="false">'12-50'!N72</f>
        <v>0</v>
      </c>
      <c r="I296" s="915" t="n">
        <f aca="false">'12-50'!O72</f>
        <v>0</v>
      </c>
      <c r="J296" s="915" t="n">
        <f aca="false">'12-50'!P72</f>
        <v>0</v>
      </c>
      <c r="K296" s="915" t="n">
        <f aca="false">'12-50'!Q72</f>
        <v>0</v>
      </c>
      <c r="L296" s="915" t="n">
        <f aca="false">'12-50'!R72</f>
        <v>0</v>
      </c>
      <c r="M296" s="915" t="n">
        <f aca="false">'12-50'!S72</f>
        <v>1</v>
      </c>
      <c r="N296" s="915" t="n">
        <f aca="false">'12-50'!T72</f>
        <v>2</v>
      </c>
      <c r="O296" s="915" t="n">
        <f aca="false">'12-50'!U72</f>
        <v>1</v>
      </c>
      <c r="P296" s="915" t="n">
        <f aca="false">'12-50'!V72</f>
        <v>0</v>
      </c>
      <c r="Q296" s="915" t="n">
        <f aca="false">'12-50'!W72</f>
        <v>2</v>
      </c>
      <c r="R296" s="915" t="n">
        <f aca="false">'12-50'!X72</f>
        <v>3</v>
      </c>
      <c r="S296" s="915" t="n">
        <f aca="false">'12-50'!Y72</f>
        <v>4</v>
      </c>
      <c r="T296" s="915" t="n">
        <f aca="false">'12-50'!Z72</f>
        <v>7</v>
      </c>
      <c r="U296" s="915" t="n">
        <f aca="false">'12-50'!AA72</f>
        <v>5</v>
      </c>
      <c r="V296" s="916" t="n">
        <f aca="false">'12-50'!AB72</f>
        <v>11</v>
      </c>
      <c r="W296" s="917" t="n">
        <f aca="false">'12-50'!AC72</f>
        <v>19</v>
      </c>
      <c r="X296" s="915" t="n">
        <f aca="false">'12-50'!AD72</f>
        <v>12</v>
      </c>
      <c r="Y296" s="915" t="n">
        <f aca="false">'12-50'!AE72</f>
        <v>5</v>
      </c>
      <c r="Z296" s="915" t="n">
        <f aca="false">'12-50'!AF72</f>
        <v>2</v>
      </c>
      <c r="AA296" s="868" t="n">
        <f aca="false">SUM(W296:Z296)</f>
        <v>38</v>
      </c>
      <c r="AB296" s="124"/>
    </row>
    <row r="297" s="123" customFormat="true" ht="13.5" hidden="false" customHeight="false" outlineLevel="0" collapsed="false">
      <c r="A297" s="880" t="s">
        <v>454</v>
      </c>
      <c r="B297" s="880" t="s">
        <v>477</v>
      </c>
      <c r="C297" s="884" t="s">
        <v>455</v>
      </c>
      <c r="D297" s="913" t="s">
        <v>7</v>
      </c>
      <c r="E297" s="914" t="n">
        <f aca="false">'12-50'!F73</f>
        <v>22</v>
      </c>
      <c r="F297" s="915" t="n">
        <f aca="false">'12-50'!L73</f>
        <v>0</v>
      </c>
      <c r="G297" s="915" t="n">
        <f aca="false">'12-50'!M73</f>
        <v>0</v>
      </c>
      <c r="H297" s="915" t="n">
        <f aca="false">'12-50'!N73</f>
        <v>0</v>
      </c>
      <c r="I297" s="915" t="n">
        <f aca="false">'12-50'!O73</f>
        <v>0</v>
      </c>
      <c r="J297" s="915" t="n">
        <f aca="false">'12-50'!P73</f>
        <v>0</v>
      </c>
      <c r="K297" s="915" t="n">
        <f aca="false">'12-50'!Q73</f>
        <v>0</v>
      </c>
      <c r="L297" s="915" t="n">
        <f aca="false">'12-50'!R73</f>
        <v>0</v>
      </c>
      <c r="M297" s="915" t="n">
        <f aca="false">'12-50'!S73</f>
        <v>0</v>
      </c>
      <c r="N297" s="915" t="n">
        <f aca="false">'12-50'!T73</f>
        <v>1</v>
      </c>
      <c r="O297" s="915" t="n">
        <f aca="false">'12-50'!U73</f>
        <v>2</v>
      </c>
      <c r="P297" s="915" t="n">
        <f aca="false">'12-50'!V73</f>
        <v>1</v>
      </c>
      <c r="Q297" s="915" t="n">
        <f aca="false">'12-50'!W73</f>
        <v>2</v>
      </c>
      <c r="R297" s="915" t="n">
        <f aca="false">'12-50'!X73</f>
        <v>1</v>
      </c>
      <c r="S297" s="915" t="n">
        <f aca="false">'12-50'!Y73</f>
        <v>3</v>
      </c>
      <c r="T297" s="915" t="n">
        <f aca="false">'12-50'!Z73</f>
        <v>3</v>
      </c>
      <c r="U297" s="915" t="n">
        <f aca="false">'12-50'!AA73</f>
        <v>3</v>
      </c>
      <c r="V297" s="916" t="n">
        <f aca="false">'12-50'!AB73</f>
        <v>2</v>
      </c>
      <c r="W297" s="917" t="n">
        <f aca="false">'12-50'!AC73</f>
        <v>4</v>
      </c>
      <c r="X297" s="915" t="n">
        <f aca="false">'12-50'!AD73</f>
        <v>0</v>
      </c>
      <c r="Y297" s="915" t="n">
        <f aca="false">'12-50'!AE73</f>
        <v>0</v>
      </c>
      <c r="Z297" s="915" t="n">
        <f aca="false">'12-50'!AF73</f>
        <v>0</v>
      </c>
      <c r="AA297" s="868" t="n">
        <f aca="false">SUM(W297:Z297)</f>
        <v>4</v>
      </c>
      <c r="AB297" s="124"/>
    </row>
    <row r="298" s="123" customFormat="true" ht="13.5" hidden="false" customHeight="false" outlineLevel="0" collapsed="false">
      <c r="A298" s="880"/>
      <c r="B298" s="880"/>
      <c r="C298" s="880"/>
      <c r="D298" s="913" t="s">
        <v>475</v>
      </c>
      <c r="E298" s="914" t="n">
        <f aca="false">'12-50'!F74</f>
        <v>5</v>
      </c>
      <c r="F298" s="915" t="n">
        <f aca="false">'12-50'!L74</f>
        <v>0</v>
      </c>
      <c r="G298" s="915" t="n">
        <f aca="false">'12-50'!M74</f>
        <v>0</v>
      </c>
      <c r="H298" s="915" t="n">
        <f aca="false">'12-50'!N74</f>
        <v>0</v>
      </c>
      <c r="I298" s="915" t="n">
        <f aca="false">'12-50'!O74</f>
        <v>0</v>
      </c>
      <c r="J298" s="915" t="n">
        <f aca="false">'12-50'!P74</f>
        <v>0</v>
      </c>
      <c r="K298" s="915" t="n">
        <f aca="false">'12-50'!Q74</f>
        <v>0</v>
      </c>
      <c r="L298" s="915" t="n">
        <f aca="false">'12-50'!R74</f>
        <v>0</v>
      </c>
      <c r="M298" s="915" t="n">
        <f aca="false">'12-50'!S74</f>
        <v>0</v>
      </c>
      <c r="N298" s="915" t="n">
        <f aca="false">'12-50'!T74</f>
        <v>0</v>
      </c>
      <c r="O298" s="915" t="n">
        <f aca="false">'12-50'!U74</f>
        <v>1</v>
      </c>
      <c r="P298" s="915" t="n">
        <f aca="false">'12-50'!V74</f>
        <v>1</v>
      </c>
      <c r="Q298" s="915" t="n">
        <f aca="false">'12-50'!W74</f>
        <v>1</v>
      </c>
      <c r="R298" s="915" t="n">
        <f aca="false">'12-50'!X74</f>
        <v>0</v>
      </c>
      <c r="S298" s="915" t="n">
        <f aca="false">'12-50'!Y74</f>
        <v>0</v>
      </c>
      <c r="T298" s="915" t="n">
        <f aca="false">'12-50'!Z74</f>
        <v>1</v>
      </c>
      <c r="U298" s="915" t="n">
        <f aca="false">'12-50'!AA74</f>
        <v>1</v>
      </c>
      <c r="V298" s="916" t="n">
        <f aca="false">'12-50'!AB74</f>
        <v>0</v>
      </c>
      <c r="W298" s="917" t="n">
        <f aca="false">'12-50'!AC74</f>
        <v>0</v>
      </c>
      <c r="X298" s="915" t="n">
        <f aca="false">'12-50'!AD74</f>
        <v>0</v>
      </c>
      <c r="Y298" s="915" t="n">
        <f aca="false">'12-50'!AE74</f>
        <v>0</v>
      </c>
      <c r="Z298" s="915" t="n">
        <f aca="false">'12-50'!AF74</f>
        <v>0</v>
      </c>
      <c r="AA298" s="868" t="n">
        <f aca="false">SUM(W298:Z298)</f>
        <v>0</v>
      </c>
      <c r="AB298" s="124"/>
    </row>
    <row r="299" s="123" customFormat="true" ht="13.5" hidden="false" customHeight="false" outlineLevel="0" collapsed="false">
      <c r="A299" s="880"/>
      <c r="B299" s="880"/>
      <c r="C299" s="880"/>
      <c r="D299" s="913" t="s">
        <v>476</v>
      </c>
      <c r="E299" s="914" t="n">
        <f aca="false">'12-50'!F75</f>
        <v>17</v>
      </c>
      <c r="F299" s="915" t="n">
        <f aca="false">'12-50'!L75</f>
        <v>0</v>
      </c>
      <c r="G299" s="915" t="n">
        <f aca="false">'12-50'!M75</f>
        <v>0</v>
      </c>
      <c r="H299" s="915" t="n">
        <f aca="false">'12-50'!N75</f>
        <v>0</v>
      </c>
      <c r="I299" s="915" t="n">
        <f aca="false">'12-50'!O75</f>
        <v>0</v>
      </c>
      <c r="J299" s="915" t="n">
        <f aca="false">'12-50'!P75</f>
        <v>0</v>
      </c>
      <c r="K299" s="915" t="n">
        <f aca="false">'12-50'!Q75</f>
        <v>0</v>
      </c>
      <c r="L299" s="915" t="n">
        <f aca="false">'12-50'!R75</f>
        <v>0</v>
      </c>
      <c r="M299" s="915" t="n">
        <f aca="false">'12-50'!S75</f>
        <v>0</v>
      </c>
      <c r="N299" s="915" t="n">
        <f aca="false">'12-50'!T75</f>
        <v>1</v>
      </c>
      <c r="O299" s="915" t="n">
        <f aca="false">'12-50'!U75</f>
        <v>1</v>
      </c>
      <c r="P299" s="915" t="n">
        <f aca="false">'12-50'!V75</f>
        <v>0</v>
      </c>
      <c r="Q299" s="915" t="n">
        <f aca="false">'12-50'!W75</f>
        <v>1</v>
      </c>
      <c r="R299" s="915" t="n">
        <f aca="false">'12-50'!X75</f>
        <v>1</v>
      </c>
      <c r="S299" s="915" t="n">
        <f aca="false">'12-50'!Y75</f>
        <v>3</v>
      </c>
      <c r="T299" s="915" t="n">
        <f aca="false">'12-50'!Z75</f>
        <v>2</v>
      </c>
      <c r="U299" s="915" t="n">
        <f aca="false">'12-50'!AA75</f>
        <v>2</v>
      </c>
      <c r="V299" s="916" t="n">
        <f aca="false">'12-50'!AB75</f>
        <v>2</v>
      </c>
      <c r="W299" s="917" t="n">
        <f aca="false">'12-50'!AC75</f>
        <v>4</v>
      </c>
      <c r="X299" s="915" t="n">
        <f aca="false">'12-50'!AD75</f>
        <v>0</v>
      </c>
      <c r="Y299" s="915" t="n">
        <f aca="false">'12-50'!AE75</f>
        <v>0</v>
      </c>
      <c r="Z299" s="915" t="n">
        <f aca="false">'12-50'!AF75</f>
        <v>0</v>
      </c>
      <c r="AA299" s="868" t="n">
        <f aca="false">SUM(W299:Z299)</f>
        <v>4</v>
      </c>
      <c r="AB299" s="124"/>
    </row>
    <row r="300" s="123" customFormat="true" ht="13.5" hidden="false" customHeight="false" outlineLevel="0" collapsed="false">
      <c r="A300" s="880" t="s">
        <v>456</v>
      </c>
      <c r="B300" s="884"/>
      <c r="C300" s="884" t="s">
        <v>622</v>
      </c>
      <c r="D300" s="913" t="s">
        <v>7</v>
      </c>
      <c r="E300" s="914" t="n">
        <f aca="false">'12-50'!F76</f>
        <v>57</v>
      </c>
      <c r="F300" s="915" t="n">
        <f aca="false">'12-50'!L76</f>
        <v>0</v>
      </c>
      <c r="G300" s="915" t="n">
        <f aca="false">'12-50'!M76</f>
        <v>0</v>
      </c>
      <c r="H300" s="915" t="n">
        <f aca="false">'12-50'!N76</f>
        <v>0</v>
      </c>
      <c r="I300" s="915" t="n">
        <f aca="false">'12-50'!O76</f>
        <v>0</v>
      </c>
      <c r="J300" s="915" t="n">
        <f aca="false">'12-50'!P76</f>
        <v>0</v>
      </c>
      <c r="K300" s="915" t="n">
        <f aca="false">'12-50'!Q76</f>
        <v>0</v>
      </c>
      <c r="L300" s="915" t="n">
        <f aca="false">'12-50'!R76</f>
        <v>0</v>
      </c>
      <c r="M300" s="915" t="n">
        <f aca="false">'12-50'!S76</f>
        <v>2</v>
      </c>
      <c r="N300" s="915" t="n">
        <f aca="false">'12-50'!T76</f>
        <v>2</v>
      </c>
      <c r="O300" s="915" t="n">
        <f aca="false">'12-50'!U76</f>
        <v>0</v>
      </c>
      <c r="P300" s="915" t="n">
        <f aca="false">'12-50'!V76</f>
        <v>1</v>
      </c>
      <c r="Q300" s="915" t="n">
        <f aca="false">'12-50'!W76</f>
        <v>1</v>
      </c>
      <c r="R300" s="915" t="n">
        <f aca="false">'12-50'!X76</f>
        <v>2</v>
      </c>
      <c r="S300" s="915" t="n">
        <f aca="false">'12-50'!Y76</f>
        <v>2</v>
      </c>
      <c r="T300" s="915" t="n">
        <f aca="false">'12-50'!Z76</f>
        <v>4</v>
      </c>
      <c r="U300" s="915" t="n">
        <f aca="false">'12-50'!AA76</f>
        <v>11</v>
      </c>
      <c r="V300" s="916" t="n">
        <f aca="false">'12-50'!AB76</f>
        <v>12</v>
      </c>
      <c r="W300" s="917" t="n">
        <f aca="false">'12-50'!AC76</f>
        <v>8</v>
      </c>
      <c r="X300" s="915" t="n">
        <f aca="false">'12-50'!AD76</f>
        <v>11</v>
      </c>
      <c r="Y300" s="915" t="n">
        <f aca="false">'12-50'!AE76</f>
        <v>1</v>
      </c>
      <c r="Z300" s="915" t="n">
        <f aca="false">'12-50'!AF76</f>
        <v>0</v>
      </c>
      <c r="AA300" s="868" t="n">
        <f aca="false">SUM(W300:Z300)</f>
        <v>20</v>
      </c>
      <c r="AB300" s="124"/>
    </row>
    <row r="301" s="123" customFormat="true" ht="13.5" hidden="false" customHeight="false" outlineLevel="0" collapsed="false">
      <c r="A301" s="880"/>
      <c r="B301" s="884"/>
      <c r="C301" s="884"/>
      <c r="D301" s="913" t="s">
        <v>475</v>
      </c>
      <c r="E301" s="914" t="n">
        <f aca="false">'12-50'!F77</f>
        <v>31</v>
      </c>
      <c r="F301" s="915" t="n">
        <f aca="false">'12-50'!L77</f>
        <v>0</v>
      </c>
      <c r="G301" s="915" t="n">
        <f aca="false">'12-50'!M77</f>
        <v>0</v>
      </c>
      <c r="H301" s="915" t="n">
        <f aca="false">'12-50'!N77</f>
        <v>0</v>
      </c>
      <c r="I301" s="915" t="n">
        <f aca="false">'12-50'!O77</f>
        <v>0</v>
      </c>
      <c r="J301" s="915" t="n">
        <f aca="false">'12-50'!P77</f>
        <v>0</v>
      </c>
      <c r="K301" s="915" t="n">
        <f aca="false">'12-50'!Q77</f>
        <v>0</v>
      </c>
      <c r="L301" s="915" t="n">
        <f aca="false">'12-50'!R77</f>
        <v>0</v>
      </c>
      <c r="M301" s="915" t="n">
        <f aca="false">'12-50'!S77</f>
        <v>1</v>
      </c>
      <c r="N301" s="915" t="n">
        <f aca="false">'12-50'!T77</f>
        <v>1</v>
      </c>
      <c r="O301" s="915" t="n">
        <f aca="false">'12-50'!U77</f>
        <v>0</v>
      </c>
      <c r="P301" s="915" t="n">
        <f aca="false">'12-50'!V77</f>
        <v>1</v>
      </c>
      <c r="Q301" s="915" t="n">
        <f aca="false">'12-50'!W77</f>
        <v>1</v>
      </c>
      <c r="R301" s="915" t="n">
        <f aca="false">'12-50'!X77</f>
        <v>0</v>
      </c>
      <c r="S301" s="915" t="n">
        <f aca="false">'12-50'!Y77</f>
        <v>1</v>
      </c>
      <c r="T301" s="915" t="n">
        <f aca="false">'12-50'!Z77</f>
        <v>1</v>
      </c>
      <c r="U301" s="915" t="n">
        <f aca="false">'12-50'!AA77</f>
        <v>9</v>
      </c>
      <c r="V301" s="916" t="n">
        <f aca="false">'12-50'!AB77</f>
        <v>8</v>
      </c>
      <c r="W301" s="917" t="n">
        <f aca="false">'12-50'!AC77</f>
        <v>5</v>
      </c>
      <c r="X301" s="915" t="n">
        <f aca="false">'12-50'!AD77</f>
        <v>3</v>
      </c>
      <c r="Y301" s="915" t="n">
        <f aca="false">'12-50'!AE77</f>
        <v>0</v>
      </c>
      <c r="Z301" s="915" t="n">
        <f aca="false">'12-50'!AF77</f>
        <v>0</v>
      </c>
      <c r="AA301" s="868" t="n">
        <f aca="false">SUM(W301:Z301)</f>
        <v>8</v>
      </c>
      <c r="AB301" s="124"/>
    </row>
    <row r="302" s="123" customFormat="true" ht="13.5" hidden="false" customHeight="false" outlineLevel="0" collapsed="false">
      <c r="A302" s="880"/>
      <c r="B302" s="884"/>
      <c r="C302" s="884"/>
      <c r="D302" s="913" t="s">
        <v>476</v>
      </c>
      <c r="E302" s="914" t="n">
        <f aca="false">'12-50'!F78</f>
        <v>26</v>
      </c>
      <c r="F302" s="915" t="n">
        <f aca="false">'12-50'!L78</f>
        <v>0</v>
      </c>
      <c r="G302" s="915" t="n">
        <f aca="false">'12-50'!M78</f>
        <v>0</v>
      </c>
      <c r="H302" s="915" t="n">
        <f aca="false">'12-50'!N78</f>
        <v>0</v>
      </c>
      <c r="I302" s="915" t="n">
        <f aca="false">'12-50'!O78</f>
        <v>0</v>
      </c>
      <c r="J302" s="915" t="n">
        <f aca="false">'12-50'!P78</f>
        <v>0</v>
      </c>
      <c r="K302" s="915" t="n">
        <f aca="false">'12-50'!Q78</f>
        <v>0</v>
      </c>
      <c r="L302" s="915" t="n">
        <f aca="false">'12-50'!R78</f>
        <v>0</v>
      </c>
      <c r="M302" s="915" t="n">
        <f aca="false">'12-50'!S78</f>
        <v>1</v>
      </c>
      <c r="N302" s="915" t="n">
        <f aca="false">'12-50'!T78</f>
        <v>1</v>
      </c>
      <c r="O302" s="915" t="n">
        <f aca="false">'12-50'!U78</f>
        <v>0</v>
      </c>
      <c r="P302" s="915" t="n">
        <f aca="false">'12-50'!V78</f>
        <v>0</v>
      </c>
      <c r="Q302" s="915" t="n">
        <f aca="false">'12-50'!W78</f>
        <v>0</v>
      </c>
      <c r="R302" s="915" t="n">
        <f aca="false">'12-50'!X78</f>
        <v>2</v>
      </c>
      <c r="S302" s="915" t="n">
        <f aca="false">'12-50'!Y78</f>
        <v>1</v>
      </c>
      <c r="T302" s="915" t="n">
        <f aca="false">'12-50'!Z78</f>
        <v>3</v>
      </c>
      <c r="U302" s="915" t="n">
        <f aca="false">'12-50'!AA78</f>
        <v>2</v>
      </c>
      <c r="V302" s="916" t="n">
        <f aca="false">'12-50'!AB78</f>
        <v>4</v>
      </c>
      <c r="W302" s="917" t="n">
        <f aca="false">'12-50'!AC78</f>
        <v>3</v>
      </c>
      <c r="X302" s="915" t="n">
        <f aca="false">'12-50'!AD78</f>
        <v>8</v>
      </c>
      <c r="Y302" s="915" t="n">
        <f aca="false">'12-50'!AE78</f>
        <v>1</v>
      </c>
      <c r="Z302" s="915" t="n">
        <f aca="false">'12-50'!AF78</f>
        <v>0</v>
      </c>
      <c r="AA302" s="868" t="n">
        <f aca="false">SUM(W302:Z302)</f>
        <v>12</v>
      </c>
      <c r="AB302" s="124"/>
    </row>
    <row r="303" s="123" customFormat="true" ht="13.5" hidden="false" customHeight="false" outlineLevel="0" collapsed="false">
      <c r="A303" s="880" t="s">
        <v>458</v>
      </c>
      <c r="B303" s="884"/>
      <c r="C303" s="884" t="s">
        <v>999</v>
      </c>
      <c r="D303" s="913" t="s">
        <v>7</v>
      </c>
      <c r="E303" s="914" t="n">
        <f aca="false">'12-50'!F79</f>
        <v>66</v>
      </c>
      <c r="F303" s="915" t="n">
        <f aca="false">'12-50'!L79</f>
        <v>0</v>
      </c>
      <c r="G303" s="915" t="n">
        <f aca="false">'12-50'!M79</f>
        <v>0</v>
      </c>
      <c r="H303" s="915" t="n">
        <f aca="false">'12-50'!N79</f>
        <v>0</v>
      </c>
      <c r="I303" s="915" t="n">
        <f aca="false">'12-50'!O79</f>
        <v>0</v>
      </c>
      <c r="J303" s="915" t="n">
        <f aca="false">'12-50'!P79</f>
        <v>0</v>
      </c>
      <c r="K303" s="915" t="n">
        <f aca="false">'12-50'!Q79</f>
        <v>0</v>
      </c>
      <c r="L303" s="915" t="n">
        <f aca="false">'12-50'!R79</f>
        <v>0</v>
      </c>
      <c r="M303" s="915" t="n">
        <f aca="false">'12-50'!S79</f>
        <v>0</v>
      </c>
      <c r="N303" s="915" t="n">
        <f aca="false">'12-50'!T79</f>
        <v>0</v>
      </c>
      <c r="O303" s="915" t="n">
        <f aca="false">'12-50'!U79</f>
        <v>0</v>
      </c>
      <c r="P303" s="915" t="n">
        <f aca="false">'12-50'!V79</f>
        <v>0</v>
      </c>
      <c r="Q303" s="915" t="n">
        <f aca="false">'12-50'!W79</f>
        <v>1</v>
      </c>
      <c r="R303" s="915" t="n">
        <f aca="false">'12-50'!X79</f>
        <v>1</v>
      </c>
      <c r="S303" s="915" t="n">
        <f aca="false">'12-50'!Y79</f>
        <v>2</v>
      </c>
      <c r="T303" s="915" t="n">
        <f aca="false">'12-50'!Z79</f>
        <v>3</v>
      </c>
      <c r="U303" s="915" t="n">
        <f aca="false">'12-50'!AA79</f>
        <v>8</v>
      </c>
      <c r="V303" s="916" t="n">
        <f aca="false">'12-50'!AB79</f>
        <v>12</v>
      </c>
      <c r="W303" s="917" t="n">
        <f aca="false">'12-50'!AC79</f>
        <v>20</v>
      </c>
      <c r="X303" s="915" t="n">
        <f aca="false">'12-50'!AD79</f>
        <v>10</v>
      </c>
      <c r="Y303" s="915" t="n">
        <f aca="false">'12-50'!AE79</f>
        <v>7</v>
      </c>
      <c r="Z303" s="915" t="n">
        <f aca="false">'12-50'!AF79</f>
        <v>2</v>
      </c>
      <c r="AA303" s="868" t="n">
        <f aca="false">SUM(W303:Z303)</f>
        <v>39</v>
      </c>
      <c r="AB303" s="124"/>
    </row>
    <row r="304" s="123" customFormat="true" ht="13.5" hidden="false" customHeight="false" outlineLevel="0" collapsed="false">
      <c r="A304" s="880"/>
      <c r="B304" s="884"/>
      <c r="C304" s="884"/>
      <c r="D304" s="913" t="s">
        <v>475</v>
      </c>
      <c r="E304" s="914" t="n">
        <f aca="false">'12-50'!F80</f>
        <v>36</v>
      </c>
      <c r="F304" s="915" t="n">
        <f aca="false">'12-50'!L80</f>
        <v>0</v>
      </c>
      <c r="G304" s="915" t="n">
        <f aca="false">'12-50'!M80</f>
        <v>0</v>
      </c>
      <c r="H304" s="915" t="n">
        <f aca="false">'12-50'!N80</f>
        <v>0</v>
      </c>
      <c r="I304" s="915" t="n">
        <f aca="false">'12-50'!O80</f>
        <v>0</v>
      </c>
      <c r="J304" s="915" t="n">
        <f aca="false">'12-50'!P80</f>
        <v>0</v>
      </c>
      <c r="K304" s="915" t="n">
        <f aca="false">'12-50'!Q80</f>
        <v>0</v>
      </c>
      <c r="L304" s="915" t="n">
        <f aca="false">'12-50'!R80</f>
        <v>0</v>
      </c>
      <c r="M304" s="915" t="n">
        <f aca="false">'12-50'!S80</f>
        <v>0</v>
      </c>
      <c r="N304" s="915" t="n">
        <f aca="false">'12-50'!T80</f>
        <v>0</v>
      </c>
      <c r="O304" s="915" t="n">
        <f aca="false">'12-50'!U80</f>
        <v>0</v>
      </c>
      <c r="P304" s="915" t="n">
        <f aca="false">'12-50'!V80</f>
        <v>0</v>
      </c>
      <c r="Q304" s="915" t="n">
        <f aca="false">'12-50'!W80</f>
        <v>0</v>
      </c>
      <c r="R304" s="915" t="n">
        <f aca="false">'12-50'!X80</f>
        <v>1</v>
      </c>
      <c r="S304" s="915" t="n">
        <f aca="false">'12-50'!Y80</f>
        <v>2</v>
      </c>
      <c r="T304" s="915" t="n">
        <f aca="false">'12-50'!Z80</f>
        <v>2</v>
      </c>
      <c r="U304" s="915" t="n">
        <f aca="false">'12-50'!AA80</f>
        <v>7</v>
      </c>
      <c r="V304" s="916" t="n">
        <f aca="false">'12-50'!AB80</f>
        <v>7</v>
      </c>
      <c r="W304" s="917" t="n">
        <f aca="false">'12-50'!AC80</f>
        <v>8</v>
      </c>
      <c r="X304" s="915" t="n">
        <f aca="false">'12-50'!AD80</f>
        <v>6</v>
      </c>
      <c r="Y304" s="915" t="n">
        <f aca="false">'12-50'!AE80</f>
        <v>3</v>
      </c>
      <c r="Z304" s="915" t="n">
        <f aca="false">'12-50'!AF80</f>
        <v>0</v>
      </c>
      <c r="AA304" s="868" t="n">
        <f aca="false">SUM(W304:Z304)</f>
        <v>17</v>
      </c>
      <c r="AB304" s="124"/>
    </row>
    <row r="305" s="123" customFormat="true" ht="13.5" hidden="false" customHeight="false" outlineLevel="0" collapsed="false">
      <c r="A305" s="880"/>
      <c r="B305" s="884"/>
      <c r="C305" s="884"/>
      <c r="D305" s="913" t="s">
        <v>476</v>
      </c>
      <c r="E305" s="914" t="n">
        <f aca="false">'12-50'!F81</f>
        <v>30</v>
      </c>
      <c r="F305" s="915" t="n">
        <f aca="false">'12-50'!L81</f>
        <v>0</v>
      </c>
      <c r="G305" s="915" t="n">
        <f aca="false">'12-50'!M81</f>
        <v>0</v>
      </c>
      <c r="H305" s="915" t="n">
        <f aca="false">'12-50'!N81</f>
        <v>0</v>
      </c>
      <c r="I305" s="915" t="n">
        <f aca="false">'12-50'!O81</f>
        <v>0</v>
      </c>
      <c r="J305" s="915" t="n">
        <f aca="false">'12-50'!P81</f>
        <v>0</v>
      </c>
      <c r="K305" s="915" t="n">
        <f aca="false">'12-50'!Q81</f>
        <v>0</v>
      </c>
      <c r="L305" s="915" t="n">
        <f aca="false">'12-50'!R81</f>
        <v>0</v>
      </c>
      <c r="M305" s="915" t="n">
        <f aca="false">'12-50'!S81</f>
        <v>0</v>
      </c>
      <c r="N305" s="915" t="n">
        <f aca="false">'12-50'!T81</f>
        <v>0</v>
      </c>
      <c r="O305" s="915" t="n">
        <f aca="false">'12-50'!U81</f>
        <v>0</v>
      </c>
      <c r="P305" s="915" t="n">
        <f aca="false">'12-50'!V81</f>
        <v>0</v>
      </c>
      <c r="Q305" s="915" t="n">
        <f aca="false">'12-50'!W81</f>
        <v>1</v>
      </c>
      <c r="R305" s="915" t="n">
        <f aca="false">'12-50'!X81</f>
        <v>0</v>
      </c>
      <c r="S305" s="915" t="n">
        <f aca="false">'12-50'!Y81</f>
        <v>0</v>
      </c>
      <c r="T305" s="915" t="n">
        <f aca="false">'12-50'!Z81</f>
        <v>1</v>
      </c>
      <c r="U305" s="915" t="n">
        <f aca="false">'12-50'!AA81</f>
        <v>1</v>
      </c>
      <c r="V305" s="916" t="n">
        <f aca="false">'12-50'!AB81</f>
        <v>5</v>
      </c>
      <c r="W305" s="917" t="n">
        <f aca="false">'12-50'!AC81</f>
        <v>12</v>
      </c>
      <c r="X305" s="915" t="n">
        <f aca="false">'12-50'!AD81</f>
        <v>4</v>
      </c>
      <c r="Y305" s="915" t="n">
        <f aca="false">'12-50'!AE81</f>
        <v>4</v>
      </c>
      <c r="Z305" s="915" t="n">
        <f aca="false">'12-50'!AF81</f>
        <v>2</v>
      </c>
      <c r="AA305" s="868" t="n">
        <f aca="false">SUM(W305:Z305)</f>
        <v>22</v>
      </c>
      <c r="AB305" s="124"/>
    </row>
    <row r="306" s="123" customFormat="true" ht="13.5" hidden="false" customHeight="true" outlineLevel="0" collapsed="false">
      <c r="A306" s="880" t="s">
        <v>459</v>
      </c>
      <c r="B306" s="884" t="s">
        <v>186</v>
      </c>
      <c r="C306" s="884"/>
      <c r="D306" s="913" t="s">
        <v>7</v>
      </c>
      <c r="E306" s="914" t="n">
        <f aca="false">'12-50'!F82</f>
        <v>34</v>
      </c>
      <c r="F306" s="915" t="n">
        <f aca="false">'12-50'!L82</f>
        <v>0</v>
      </c>
      <c r="G306" s="915" t="n">
        <f aca="false">'12-50'!M82</f>
        <v>0</v>
      </c>
      <c r="H306" s="915" t="n">
        <f aca="false">'12-50'!N82</f>
        <v>0</v>
      </c>
      <c r="I306" s="915" t="n">
        <f aca="false">'12-50'!O82</f>
        <v>0</v>
      </c>
      <c r="J306" s="915" t="n">
        <f aca="false">'12-50'!P82</f>
        <v>0</v>
      </c>
      <c r="K306" s="915" t="n">
        <f aca="false">'12-50'!Q82</f>
        <v>0</v>
      </c>
      <c r="L306" s="915" t="n">
        <f aca="false">'12-50'!R82</f>
        <v>0</v>
      </c>
      <c r="M306" s="915" t="n">
        <f aca="false">'12-50'!S82</f>
        <v>0</v>
      </c>
      <c r="N306" s="915" t="n">
        <f aca="false">'12-50'!T82</f>
        <v>0</v>
      </c>
      <c r="O306" s="915" t="n">
        <f aca="false">'12-50'!U82</f>
        <v>1</v>
      </c>
      <c r="P306" s="915" t="n">
        <f aca="false">'12-50'!V82</f>
        <v>1</v>
      </c>
      <c r="Q306" s="915" t="n">
        <f aca="false">'12-50'!W82</f>
        <v>1</v>
      </c>
      <c r="R306" s="915" t="n">
        <f aca="false">'12-50'!X82</f>
        <v>2</v>
      </c>
      <c r="S306" s="915" t="n">
        <f aca="false">'12-50'!Y82</f>
        <v>3</v>
      </c>
      <c r="T306" s="915" t="n">
        <f aca="false">'12-50'!Z82</f>
        <v>1</v>
      </c>
      <c r="U306" s="915" t="n">
        <f aca="false">'12-50'!AA82</f>
        <v>4</v>
      </c>
      <c r="V306" s="916" t="n">
        <f aca="false">'12-50'!AB82</f>
        <v>8</v>
      </c>
      <c r="W306" s="917" t="n">
        <f aca="false">'12-50'!AC82</f>
        <v>8</v>
      </c>
      <c r="X306" s="915" t="n">
        <f aca="false">'12-50'!AD82</f>
        <v>3</v>
      </c>
      <c r="Y306" s="915" t="n">
        <f aca="false">'12-50'!AE82</f>
        <v>2</v>
      </c>
      <c r="Z306" s="915" t="n">
        <f aca="false">'12-50'!AF82</f>
        <v>0</v>
      </c>
      <c r="AA306" s="868" t="n">
        <f aca="false">SUM(W306:Z306)</f>
        <v>13</v>
      </c>
    </row>
    <row r="307" s="123" customFormat="true" ht="13.5" hidden="false" customHeight="false" outlineLevel="0" collapsed="false">
      <c r="A307" s="880"/>
      <c r="B307" s="884"/>
      <c r="C307" s="884"/>
      <c r="D307" s="913" t="s">
        <v>475</v>
      </c>
      <c r="E307" s="914" t="n">
        <f aca="false">'12-50'!F83</f>
        <v>18</v>
      </c>
      <c r="F307" s="915" t="n">
        <f aca="false">'12-50'!L83</f>
        <v>0</v>
      </c>
      <c r="G307" s="915" t="n">
        <f aca="false">'12-50'!M83</f>
        <v>0</v>
      </c>
      <c r="H307" s="915" t="n">
        <f aca="false">'12-50'!N83</f>
        <v>0</v>
      </c>
      <c r="I307" s="915" t="n">
        <f aca="false">'12-50'!O83</f>
        <v>0</v>
      </c>
      <c r="J307" s="915" t="n">
        <f aca="false">'12-50'!P83</f>
        <v>0</v>
      </c>
      <c r="K307" s="915" t="n">
        <f aca="false">'12-50'!Q83</f>
        <v>0</v>
      </c>
      <c r="L307" s="915" t="n">
        <f aca="false">'12-50'!R83</f>
        <v>0</v>
      </c>
      <c r="M307" s="915" t="n">
        <f aca="false">'12-50'!S83</f>
        <v>0</v>
      </c>
      <c r="N307" s="915" t="n">
        <f aca="false">'12-50'!T83</f>
        <v>0</v>
      </c>
      <c r="O307" s="915" t="n">
        <f aca="false">'12-50'!U83</f>
        <v>1</v>
      </c>
      <c r="P307" s="915" t="n">
        <f aca="false">'12-50'!V83</f>
        <v>1</v>
      </c>
      <c r="Q307" s="915" t="n">
        <f aca="false">'12-50'!W83</f>
        <v>0</v>
      </c>
      <c r="R307" s="915" t="n">
        <f aca="false">'12-50'!X83</f>
        <v>2</v>
      </c>
      <c r="S307" s="915" t="n">
        <f aca="false">'12-50'!Y83</f>
        <v>2</v>
      </c>
      <c r="T307" s="915" t="n">
        <f aca="false">'12-50'!Z83</f>
        <v>1</v>
      </c>
      <c r="U307" s="915" t="n">
        <f aca="false">'12-50'!AA83</f>
        <v>2</v>
      </c>
      <c r="V307" s="916" t="n">
        <f aca="false">'12-50'!AB83</f>
        <v>3</v>
      </c>
      <c r="W307" s="917" t="n">
        <f aca="false">'12-50'!AC83</f>
        <v>6</v>
      </c>
      <c r="X307" s="915" t="n">
        <f aca="false">'12-50'!AD83</f>
        <v>0</v>
      </c>
      <c r="Y307" s="915" t="n">
        <f aca="false">'12-50'!AE83</f>
        <v>0</v>
      </c>
      <c r="Z307" s="915" t="n">
        <f aca="false">'12-50'!AF83</f>
        <v>0</v>
      </c>
      <c r="AA307" s="868" t="n">
        <f aca="false">SUM(W307:Z307)</f>
        <v>6</v>
      </c>
    </row>
    <row r="308" s="123" customFormat="true" ht="13.5" hidden="false" customHeight="false" outlineLevel="0" collapsed="false">
      <c r="A308" s="880"/>
      <c r="B308" s="884"/>
      <c r="C308" s="884"/>
      <c r="D308" s="913" t="s">
        <v>476</v>
      </c>
      <c r="E308" s="914" t="n">
        <f aca="false">'12-50'!F84</f>
        <v>16</v>
      </c>
      <c r="F308" s="915" t="n">
        <f aca="false">'12-50'!L84</f>
        <v>0</v>
      </c>
      <c r="G308" s="915" t="n">
        <f aca="false">'12-50'!M84</f>
        <v>0</v>
      </c>
      <c r="H308" s="915" t="n">
        <f aca="false">'12-50'!N84</f>
        <v>0</v>
      </c>
      <c r="I308" s="915" t="n">
        <f aca="false">'12-50'!O84</f>
        <v>0</v>
      </c>
      <c r="J308" s="915" t="n">
        <f aca="false">'12-50'!P84</f>
        <v>0</v>
      </c>
      <c r="K308" s="915" t="n">
        <f aca="false">'12-50'!Q84</f>
        <v>0</v>
      </c>
      <c r="L308" s="915" t="n">
        <f aca="false">'12-50'!R84</f>
        <v>0</v>
      </c>
      <c r="M308" s="915" t="n">
        <f aca="false">'12-50'!S84</f>
        <v>0</v>
      </c>
      <c r="N308" s="915" t="n">
        <f aca="false">'12-50'!T84</f>
        <v>0</v>
      </c>
      <c r="O308" s="915" t="n">
        <f aca="false">'12-50'!U84</f>
        <v>0</v>
      </c>
      <c r="P308" s="915" t="n">
        <f aca="false">'12-50'!V84</f>
        <v>0</v>
      </c>
      <c r="Q308" s="915" t="n">
        <f aca="false">'12-50'!W84</f>
        <v>1</v>
      </c>
      <c r="R308" s="915" t="n">
        <f aca="false">'12-50'!X84</f>
        <v>0</v>
      </c>
      <c r="S308" s="915" t="n">
        <f aca="false">'12-50'!Y84</f>
        <v>1</v>
      </c>
      <c r="T308" s="915" t="n">
        <f aca="false">'12-50'!Z84</f>
        <v>0</v>
      </c>
      <c r="U308" s="915" t="n">
        <f aca="false">'12-50'!AA84</f>
        <v>2</v>
      </c>
      <c r="V308" s="916" t="n">
        <f aca="false">'12-50'!AB84</f>
        <v>5</v>
      </c>
      <c r="W308" s="917" t="n">
        <f aca="false">'12-50'!AC84</f>
        <v>2</v>
      </c>
      <c r="X308" s="915" t="n">
        <f aca="false">'12-50'!AD84</f>
        <v>3</v>
      </c>
      <c r="Y308" s="915" t="n">
        <f aca="false">'12-50'!AE84</f>
        <v>2</v>
      </c>
      <c r="Z308" s="915" t="n">
        <f aca="false">'12-50'!AF84</f>
        <v>0</v>
      </c>
      <c r="AA308" s="868" t="n">
        <f aca="false">SUM(W308:Z308)</f>
        <v>7</v>
      </c>
    </row>
    <row r="309" s="123" customFormat="true" ht="13.5" hidden="false" customHeight="false" outlineLevel="0" collapsed="false">
      <c r="A309" s="880" t="s">
        <v>460</v>
      </c>
      <c r="B309" s="884" t="s">
        <v>921</v>
      </c>
      <c r="C309" s="884"/>
      <c r="D309" s="913" t="s">
        <v>7</v>
      </c>
      <c r="E309" s="914" t="n">
        <f aca="false">'12-50'!F85</f>
        <v>130</v>
      </c>
      <c r="F309" s="915" t="n">
        <f aca="false">'12-50'!L85</f>
        <v>0</v>
      </c>
      <c r="G309" s="915" t="n">
        <f aca="false">'12-50'!M85</f>
        <v>0</v>
      </c>
      <c r="H309" s="915" t="n">
        <f aca="false">'12-50'!N85</f>
        <v>0</v>
      </c>
      <c r="I309" s="915" t="n">
        <f aca="false">'12-50'!O85</f>
        <v>0</v>
      </c>
      <c r="J309" s="915" t="n">
        <f aca="false">'12-50'!P85</f>
        <v>0</v>
      </c>
      <c r="K309" s="915" t="n">
        <f aca="false">'12-50'!Q85</f>
        <v>0</v>
      </c>
      <c r="L309" s="915" t="n">
        <f aca="false">'12-50'!R85</f>
        <v>0</v>
      </c>
      <c r="M309" s="915" t="n">
        <f aca="false">'12-50'!S85</f>
        <v>0</v>
      </c>
      <c r="N309" s="915" t="n">
        <f aca="false">'12-50'!T85</f>
        <v>0</v>
      </c>
      <c r="O309" s="915" t="n">
        <f aca="false">'12-50'!U85</f>
        <v>0</v>
      </c>
      <c r="P309" s="915" t="n">
        <f aca="false">'12-50'!V85</f>
        <v>3</v>
      </c>
      <c r="Q309" s="915" t="n">
        <f aca="false">'12-50'!W85</f>
        <v>1</v>
      </c>
      <c r="R309" s="915" t="n">
        <f aca="false">'12-50'!X85</f>
        <v>1</v>
      </c>
      <c r="S309" s="915" t="n">
        <f aca="false">'12-50'!Y85</f>
        <v>1</v>
      </c>
      <c r="T309" s="915" t="n">
        <f aca="false">'12-50'!Z85</f>
        <v>2</v>
      </c>
      <c r="U309" s="915" t="n">
        <f aca="false">'12-50'!AA85</f>
        <v>11</v>
      </c>
      <c r="V309" s="916" t="n">
        <f aca="false">'12-50'!AB85</f>
        <v>16</v>
      </c>
      <c r="W309" s="917" t="n">
        <f aca="false">'12-50'!AC85</f>
        <v>34</v>
      </c>
      <c r="X309" s="915" t="n">
        <f aca="false">'12-50'!AD85</f>
        <v>38</v>
      </c>
      <c r="Y309" s="915" t="n">
        <f aca="false">'12-50'!AE85</f>
        <v>17</v>
      </c>
      <c r="Z309" s="915" t="n">
        <f aca="false">'12-50'!AF85</f>
        <v>6</v>
      </c>
      <c r="AA309" s="868" t="n">
        <f aca="false">SUM(W309:Z309)</f>
        <v>95</v>
      </c>
    </row>
    <row r="310" s="123" customFormat="true" ht="13.5" hidden="false" customHeight="false" outlineLevel="0" collapsed="false">
      <c r="A310" s="880"/>
      <c r="B310" s="884"/>
      <c r="C310" s="884"/>
      <c r="D310" s="913" t="s">
        <v>475</v>
      </c>
      <c r="E310" s="914" t="n">
        <f aca="false">'12-50'!F86</f>
        <v>74</v>
      </c>
      <c r="F310" s="915" t="n">
        <f aca="false">'12-50'!L86</f>
        <v>0</v>
      </c>
      <c r="G310" s="915" t="n">
        <f aca="false">'12-50'!M86</f>
        <v>0</v>
      </c>
      <c r="H310" s="915" t="n">
        <f aca="false">'12-50'!N86</f>
        <v>0</v>
      </c>
      <c r="I310" s="915" t="n">
        <f aca="false">'12-50'!O86</f>
        <v>0</v>
      </c>
      <c r="J310" s="915" t="n">
        <f aca="false">'12-50'!P86</f>
        <v>0</v>
      </c>
      <c r="K310" s="915" t="n">
        <f aca="false">'12-50'!Q86</f>
        <v>0</v>
      </c>
      <c r="L310" s="915" t="n">
        <f aca="false">'12-50'!R86</f>
        <v>0</v>
      </c>
      <c r="M310" s="915" t="n">
        <f aca="false">'12-50'!S86</f>
        <v>0</v>
      </c>
      <c r="N310" s="915" t="n">
        <f aca="false">'12-50'!T86</f>
        <v>0</v>
      </c>
      <c r="O310" s="915" t="n">
        <f aca="false">'12-50'!U86</f>
        <v>0</v>
      </c>
      <c r="P310" s="915" t="n">
        <f aca="false">'12-50'!V86</f>
        <v>2</v>
      </c>
      <c r="Q310" s="915" t="n">
        <f aca="false">'12-50'!W86</f>
        <v>0</v>
      </c>
      <c r="R310" s="915" t="n">
        <f aca="false">'12-50'!X86</f>
        <v>1</v>
      </c>
      <c r="S310" s="915" t="n">
        <f aca="false">'12-50'!Y86</f>
        <v>1</v>
      </c>
      <c r="T310" s="915" t="n">
        <f aca="false">'12-50'!Z86</f>
        <v>1</v>
      </c>
      <c r="U310" s="915" t="n">
        <f aca="false">'12-50'!AA86</f>
        <v>9</v>
      </c>
      <c r="V310" s="916" t="n">
        <f aca="false">'12-50'!AB86</f>
        <v>13</v>
      </c>
      <c r="W310" s="917" t="n">
        <f aca="false">'12-50'!AC86</f>
        <v>21</v>
      </c>
      <c r="X310" s="915" t="n">
        <f aca="false">'12-50'!AD86</f>
        <v>15</v>
      </c>
      <c r="Y310" s="915" t="n">
        <f aca="false">'12-50'!AE86</f>
        <v>9</v>
      </c>
      <c r="Z310" s="915" t="n">
        <f aca="false">'12-50'!AF86</f>
        <v>2</v>
      </c>
      <c r="AA310" s="868" t="n">
        <f aca="false">SUM(W310:Z310)</f>
        <v>47</v>
      </c>
    </row>
    <row r="311" s="123" customFormat="true" ht="13.5" hidden="false" customHeight="false" outlineLevel="0" collapsed="false">
      <c r="A311" s="880"/>
      <c r="B311" s="884"/>
      <c r="C311" s="884"/>
      <c r="D311" s="913" t="s">
        <v>476</v>
      </c>
      <c r="E311" s="914" t="n">
        <f aca="false">'12-50'!F87</f>
        <v>56</v>
      </c>
      <c r="F311" s="915" t="n">
        <f aca="false">'12-50'!L87</f>
        <v>0</v>
      </c>
      <c r="G311" s="915" t="n">
        <f aca="false">'12-50'!M87</f>
        <v>0</v>
      </c>
      <c r="H311" s="915" t="n">
        <f aca="false">'12-50'!N87</f>
        <v>0</v>
      </c>
      <c r="I311" s="915" t="n">
        <f aca="false">'12-50'!O87</f>
        <v>0</v>
      </c>
      <c r="J311" s="915" t="n">
        <f aca="false">'12-50'!P87</f>
        <v>0</v>
      </c>
      <c r="K311" s="915" t="n">
        <f aca="false">'12-50'!Q87</f>
        <v>0</v>
      </c>
      <c r="L311" s="915" t="n">
        <f aca="false">'12-50'!R87</f>
        <v>0</v>
      </c>
      <c r="M311" s="915" t="n">
        <f aca="false">'12-50'!S87</f>
        <v>0</v>
      </c>
      <c r="N311" s="915" t="n">
        <f aca="false">'12-50'!T87</f>
        <v>0</v>
      </c>
      <c r="O311" s="915" t="n">
        <f aca="false">'12-50'!U87</f>
        <v>0</v>
      </c>
      <c r="P311" s="915" t="n">
        <f aca="false">'12-50'!V87</f>
        <v>1</v>
      </c>
      <c r="Q311" s="915" t="n">
        <f aca="false">'12-50'!W87</f>
        <v>1</v>
      </c>
      <c r="R311" s="915" t="n">
        <f aca="false">'12-50'!X87</f>
        <v>0</v>
      </c>
      <c r="S311" s="915" t="n">
        <f aca="false">'12-50'!Y87</f>
        <v>0</v>
      </c>
      <c r="T311" s="915" t="n">
        <f aca="false">'12-50'!Z87</f>
        <v>1</v>
      </c>
      <c r="U311" s="915" t="n">
        <f aca="false">'12-50'!AA87</f>
        <v>2</v>
      </c>
      <c r="V311" s="916" t="n">
        <f aca="false">'12-50'!AB87</f>
        <v>3</v>
      </c>
      <c r="W311" s="917" t="n">
        <f aca="false">'12-50'!AC87</f>
        <v>13</v>
      </c>
      <c r="X311" s="915" t="n">
        <f aca="false">'12-50'!AD87</f>
        <v>23</v>
      </c>
      <c r="Y311" s="915" t="n">
        <f aca="false">'12-50'!AE87</f>
        <v>8</v>
      </c>
      <c r="Z311" s="915" t="n">
        <f aca="false">'12-50'!AF87</f>
        <v>4</v>
      </c>
      <c r="AA311" s="868" t="n">
        <f aca="false">SUM(W311:Z311)</f>
        <v>48</v>
      </c>
    </row>
    <row r="312" s="123" customFormat="true" ht="13.5" hidden="false" customHeight="true" outlineLevel="0" collapsed="false">
      <c r="A312" s="880" t="s">
        <v>461</v>
      </c>
      <c r="B312" s="884" t="s">
        <v>189</v>
      </c>
      <c r="C312" s="884"/>
      <c r="D312" s="913" t="s">
        <v>7</v>
      </c>
      <c r="E312" s="914" t="n">
        <f aca="false">'12-50'!F88</f>
        <v>27</v>
      </c>
      <c r="F312" s="915" t="n">
        <f aca="false">'12-50'!L88</f>
        <v>0</v>
      </c>
      <c r="G312" s="915" t="n">
        <f aca="false">'12-50'!M88</f>
        <v>0</v>
      </c>
      <c r="H312" s="915" t="n">
        <f aca="false">'12-50'!N88</f>
        <v>0</v>
      </c>
      <c r="I312" s="915" t="n">
        <f aca="false">'12-50'!O88</f>
        <v>0</v>
      </c>
      <c r="J312" s="915" t="n">
        <f aca="false">'12-50'!P88</f>
        <v>0</v>
      </c>
      <c r="K312" s="915" t="n">
        <f aca="false">'12-50'!Q88</f>
        <v>0</v>
      </c>
      <c r="L312" s="915" t="n">
        <f aca="false">'12-50'!R88</f>
        <v>0</v>
      </c>
      <c r="M312" s="915" t="n">
        <f aca="false">'12-50'!S88</f>
        <v>0</v>
      </c>
      <c r="N312" s="915" t="n">
        <f aca="false">'12-50'!T88</f>
        <v>0</v>
      </c>
      <c r="O312" s="915" t="n">
        <f aca="false">'12-50'!U88</f>
        <v>0</v>
      </c>
      <c r="P312" s="915" t="n">
        <f aca="false">'12-50'!V88</f>
        <v>0</v>
      </c>
      <c r="Q312" s="915" t="n">
        <f aca="false">'12-50'!W88</f>
        <v>0</v>
      </c>
      <c r="R312" s="915" t="n">
        <f aca="false">'12-50'!X88</f>
        <v>0</v>
      </c>
      <c r="S312" s="915" t="n">
        <f aca="false">'12-50'!Y88</f>
        <v>2</v>
      </c>
      <c r="T312" s="915" t="n">
        <f aca="false">'12-50'!Z88</f>
        <v>5</v>
      </c>
      <c r="U312" s="915" t="n">
        <f aca="false">'12-50'!AA88</f>
        <v>3</v>
      </c>
      <c r="V312" s="916" t="n">
        <f aca="false">'12-50'!AB88</f>
        <v>4</v>
      </c>
      <c r="W312" s="917" t="n">
        <f aca="false">'12-50'!AC88</f>
        <v>7</v>
      </c>
      <c r="X312" s="915" t="n">
        <f aca="false">'12-50'!AD88</f>
        <v>4</v>
      </c>
      <c r="Y312" s="915" t="n">
        <f aca="false">'12-50'!AE88</f>
        <v>2</v>
      </c>
      <c r="Z312" s="915" t="n">
        <f aca="false">'12-50'!AF88</f>
        <v>0</v>
      </c>
      <c r="AA312" s="868" t="n">
        <f aca="false">SUM(W312:Z312)</f>
        <v>13</v>
      </c>
    </row>
    <row r="313" s="123" customFormat="true" ht="13.5" hidden="false" customHeight="false" outlineLevel="0" collapsed="false">
      <c r="A313" s="880"/>
      <c r="B313" s="884"/>
      <c r="C313" s="884"/>
      <c r="D313" s="913" t="s">
        <v>475</v>
      </c>
      <c r="E313" s="914" t="n">
        <f aca="false">'12-50'!F89</f>
        <v>22</v>
      </c>
      <c r="F313" s="915" t="n">
        <f aca="false">'12-50'!L89</f>
        <v>0</v>
      </c>
      <c r="G313" s="915" t="n">
        <f aca="false">'12-50'!M89</f>
        <v>0</v>
      </c>
      <c r="H313" s="915" t="n">
        <f aca="false">'12-50'!N89</f>
        <v>0</v>
      </c>
      <c r="I313" s="915" t="n">
        <f aca="false">'12-50'!O89</f>
        <v>0</v>
      </c>
      <c r="J313" s="915" t="n">
        <f aca="false">'12-50'!P89</f>
        <v>0</v>
      </c>
      <c r="K313" s="915" t="n">
        <f aca="false">'12-50'!Q89</f>
        <v>0</v>
      </c>
      <c r="L313" s="915" t="n">
        <f aca="false">'12-50'!R89</f>
        <v>0</v>
      </c>
      <c r="M313" s="915" t="n">
        <f aca="false">'12-50'!S89</f>
        <v>0</v>
      </c>
      <c r="N313" s="915" t="n">
        <f aca="false">'12-50'!T89</f>
        <v>0</v>
      </c>
      <c r="O313" s="915" t="n">
        <f aca="false">'12-50'!U89</f>
        <v>0</v>
      </c>
      <c r="P313" s="915" t="n">
        <f aca="false">'12-50'!V89</f>
        <v>0</v>
      </c>
      <c r="Q313" s="915" t="n">
        <f aca="false">'12-50'!W89</f>
        <v>0</v>
      </c>
      <c r="R313" s="915" t="n">
        <f aca="false">'12-50'!X89</f>
        <v>0</v>
      </c>
      <c r="S313" s="915" t="n">
        <f aca="false">'12-50'!Y89</f>
        <v>2</v>
      </c>
      <c r="T313" s="915" t="n">
        <f aca="false">'12-50'!Z89</f>
        <v>4</v>
      </c>
      <c r="U313" s="915" t="n">
        <f aca="false">'12-50'!AA89</f>
        <v>2</v>
      </c>
      <c r="V313" s="916" t="n">
        <f aca="false">'12-50'!AB89</f>
        <v>4</v>
      </c>
      <c r="W313" s="917" t="n">
        <f aca="false">'12-50'!AC89</f>
        <v>6</v>
      </c>
      <c r="X313" s="915" t="n">
        <f aca="false">'12-50'!AD89</f>
        <v>2</v>
      </c>
      <c r="Y313" s="915" t="n">
        <f aca="false">'12-50'!AE89</f>
        <v>2</v>
      </c>
      <c r="Z313" s="915" t="n">
        <f aca="false">'12-50'!AF89</f>
        <v>0</v>
      </c>
      <c r="AA313" s="868" t="n">
        <f aca="false">SUM(W313:Z313)</f>
        <v>10</v>
      </c>
    </row>
    <row r="314" s="123" customFormat="true" ht="13.5" hidden="false" customHeight="false" outlineLevel="0" collapsed="false">
      <c r="A314" s="880"/>
      <c r="B314" s="884"/>
      <c r="C314" s="884"/>
      <c r="D314" s="913" t="s">
        <v>476</v>
      </c>
      <c r="E314" s="914" t="n">
        <f aca="false">'12-50'!F90</f>
        <v>5</v>
      </c>
      <c r="F314" s="915" t="n">
        <f aca="false">'12-50'!L90</f>
        <v>0</v>
      </c>
      <c r="G314" s="915" t="n">
        <f aca="false">'12-50'!M90</f>
        <v>0</v>
      </c>
      <c r="H314" s="915" t="n">
        <f aca="false">'12-50'!N90</f>
        <v>0</v>
      </c>
      <c r="I314" s="915" t="n">
        <f aca="false">'12-50'!O90</f>
        <v>0</v>
      </c>
      <c r="J314" s="915" t="n">
        <f aca="false">'12-50'!P90</f>
        <v>0</v>
      </c>
      <c r="K314" s="915" t="n">
        <f aca="false">'12-50'!Q90</f>
        <v>0</v>
      </c>
      <c r="L314" s="915" t="n">
        <f aca="false">'12-50'!R90</f>
        <v>0</v>
      </c>
      <c r="M314" s="915" t="n">
        <f aca="false">'12-50'!S90</f>
        <v>0</v>
      </c>
      <c r="N314" s="915" t="n">
        <f aca="false">'12-50'!T90</f>
        <v>0</v>
      </c>
      <c r="O314" s="915" t="n">
        <f aca="false">'12-50'!U90</f>
        <v>0</v>
      </c>
      <c r="P314" s="915" t="n">
        <f aca="false">'12-50'!V90</f>
        <v>0</v>
      </c>
      <c r="Q314" s="915" t="n">
        <f aca="false">'12-50'!W90</f>
        <v>0</v>
      </c>
      <c r="R314" s="915" t="n">
        <f aca="false">'12-50'!X90</f>
        <v>0</v>
      </c>
      <c r="S314" s="915" t="n">
        <f aca="false">'12-50'!Y90</f>
        <v>0</v>
      </c>
      <c r="T314" s="915" t="n">
        <f aca="false">'12-50'!Z90</f>
        <v>1</v>
      </c>
      <c r="U314" s="915" t="n">
        <f aca="false">'12-50'!AA90</f>
        <v>1</v>
      </c>
      <c r="V314" s="916" t="n">
        <f aca="false">'12-50'!AB90</f>
        <v>0</v>
      </c>
      <c r="W314" s="917" t="n">
        <f aca="false">'12-50'!AC90</f>
        <v>1</v>
      </c>
      <c r="X314" s="915" t="n">
        <f aca="false">'12-50'!AD90</f>
        <v>2</v>
      </c>
      <c r="Y314" s="915" t="n">
        <f aca="false">'12-50'!AE90</f>
        <v>0</v>
      </c>
      <c r="Z314" s="915" t="n">
        <f aca="false">'12-50'!AF90</f>
        <v>0</v>
      </c>
      <c r="AA314" s="868" t="n">
        <f aca="false">SUM(W314:Z314)</f>
        <v>3</v>
      </c>
    </row>
    <row r="315" s="123" customFormat="true" ht="13.5" hidden="false" customHeight="false" outlineLevel="0" collapsed="false">
      <c r="A315" s="880" t="s">
        <v>462</v>
      </c>
      <c r="B315" s="884" t="s">
        <v>922</v>
      </c>
      <c r="C315" s="884"/>
      <c r="D315" s="913" t="s">
        <v>7</v>
      </c>
      <c r="E315" s="914" t="n">
        <f aca="false">'12-50'!F91</f>
        <v>4</v>
      </c>
      <c r="F315" s="915" t="n">
        <f aca="false">'12-50'!L91</f>
        <v>0</v>
      </c>
      <c r="G315" s="915" t="n">
        <f aca="false">'12-50'!M91</f>
        <v>0</v>
      </c>
      <c r="H315" s="915" t="n">
        <f aca="false">'12-50'!N91</f>
        <v>0</v>
      </c>
      <c r="I315" s="915" t="n">
        <f aca="false">'12-50'!O91</f>
        <v>0</v>
      </c>
      <c r="J315" s="915" t="n">
        <f aca="false">'12-50'!P91</f>
        <v>0</v>
      </c>
      <c r="K315" s="915" t="n">
        <f aca="false">'12-50'!Q91</f>
        <v>0</v>
      </c>
      <c r="L315" s="915" t="n">
        <f aca="false">'12-50'!R91</f>
        <v>0</v>
      </c>
      <c r="M315" s="915" t="n">
        <f aca="false">'12-50'!S91</f>
        <v>0</v>
      </c>
      <c r="N315" s="915" t="n">
        <f aca="false">'12-50'!T91</f>
        <v>1</v>
      </c>
      <c r="O315" s="915" t="n">
        <f aca="false">'12-50'!U91</f>
        <v>0</v>
      </c>
      <c r="P315" s="915" t="n">
        <f aca="false">'12-50'!V91</f>
        <v>0</v>
      </c>
      <c r="Q315" s="915" t="n">
        <f aca="false">'12-50'!W91</f>
        <v>0</v>
      </c>
      <c r="R315" s="915" t="n">
        <f aca="false">'12-50'!X91</f>
        <v>0</v>
      </c>
      <c r="S315" s="915" t="n">
        <f aca="false">'12-50'!Y91</f>
        <v>0</v>
      </c>
      <c r="T315" s="915" t="n">
        <f aca="false">'12-50'!Z91</f>
        <v>0</v>
      </c>
      <c r="U315" s="915" t="n">
        <f aca="false">'12-50'!AA91</f>
        <v>0</v>
      </c>
      <c r="V315" s="916" t="n">
        <f aca="false">'12-50'!AB91</f>
        <v>0</v>
      </c>
      <c r="W315" s="917" t="n">
        <f aca="false">'12-50'!AC91</f>
        <v>1</v>
      </c>
      <c r="X315" s="915" t="n">
        <f aca="false">'12-50'!AD91</f>
        <v>2</v>
      </c>
      <c r="Y315" s="915" t="n">
        <f aca="false">'12-50'!AE91</f>
        <v>0</v>
      </c>
      <c r="Z315" s="915" t="n">
        <f aca="false">'12-50'!AF91</f>
        <v>0</v>
      </c>
      <c r="AA315" s="868" t="n">
        <f aca="false">SUM(W315:Z315)</f>
        <v>3</v>
      </c>
    </row>
    <row r="316" s="123" customFormat="true" ht="13.5" hidden="false" customHeight="false" outlineLevel="0" collapsed="false">
      <c r="A316" s="880"/>
      <c r="B316" s="884"/>
      <c r="C316" s="884"/>
      <c r="D316" s="913" t="s">
        <v>475</v>
      </c>
      <c r="E316" s="914" t="n">
        <f aca="false">'12-50'!F92</f>
        <v>1</v>
      </c>
      <c r="F316" s="915" t="n">
        <f aca="false">'12-50'!L92</f>
        <v>0</v>
      </c>
      <c r="G316" s="915" t="n">
        <f aca="false">'12-50'!M92</f>
        <v>0</v>
      </c>
      <c r="H316" s="915" t="n">
        <f aca="false">'12-50'!N92</f>
        <v>0</v>
      </c>
      <c r="I316" s="915" t="n">
        <f aca="false">'12-50'!O92</f>
        <v>0</v>
      </c>
      <c r="J316" s="915" t="n">
        <f aca="false">'12-50'!P92</f>
        <v>0</v>
      </c>
      <c r="K316" s="915" t="n">
        <f aca="false">'12-50'!Q92</f>
        <v>0</v>
      </c>
      <c r="L316" s="915" t="n">
        <f aca="false">'12-50'!R92</f>
        <v>0</v>
      </c>
      <c r="M316" s="915" t="n">
        <f aca="false">'12-50'!S92</f>
        <v>0</v>
      </c>
      <c r="N316" s="915" t="n">
        <f aca="false">'12-50'!T92</f>
        <v>0</v>
      </c>
      <c r="O316" s="915" t="n">
        <f aca="false">'12-50'!U92</f>
        <v>0</v>
      </c>
      <c r="P316" s="915" t="n">
        <f aca="false">'12-50'!V92</f>
        <v>0</v>
      </c>
      <c r="Q316" s="915" t="n">
        <f aca="false">'12-50'!W92</f>
        <v>0</v>
      </c>
      <c r="R316" s="915" t="n">
        <f aca="false">'12-50'!X92</f>
        <v>0</v>
      </c>
      <c r="S316" s="915" t="n">
        <f aca="false">'12-50'!Y92</f>
        <v>0</v>
      </c>
      <c r="T316" s="915" t="n">
        <f aca="false">'12-50'!Z92</f>
        <v>0</v>
      </c>
      <c r="U316" s="915" t="n">
        <f aca="false">'12-50'!AA92</f>
        <v>0</v>
      </c>
      <c r="V316" s="916" t="n">
        <f aca="false">'12-50'!AB92</f>
        <v>0</v>
      </c>
      <c r="W316" s="917" t="n">
        <f aca="false">'12-50'!AC92</f>
        <v>0</v>
      </c>
      <c r="X316" s="915" t="n">
        <f aca="false">'12-50'!AD92</f>
        <v>1</v>
      </c>
      <c r="Y316" s="915" t="n">
        <f aca="false">'12-50'!AE92</f>
        <v>0</v>
      </c>
      <c r="Z316" s="915" t="n">
        <f aca="false">'12-50'!AF92</f>
        <v>0</v>
      </c>
      <c r="AA316" s="868" t="n">
        <f aca="false">SUM(W316:Z316)</f>
        <v>1</v>
      </c>
    </row>
    <row r="317" s="123" customFormat="true" ht="13.5" hidden="false" customHeight="false" outlineLevel="0" collapsed="false">
      <c r="A317" s="880"/>
      <c r="B317" s="884"/>
      <c r="C317" s="884"/>
      <c r="D317" s="913" t="s">
        <v>476</v>
      </c>
      <c r="E317" s="914" t="n">
        <f aca="false">'12-50'!F93</f>
        <v>3</v>
      </c>
      <c r="F317" s="915" t="n">
        <f aca="false">'12-50'!L93</f>
        <v>0</v>
      </c>
      <c r="G317" s="915" t="n">
        <f aca="false">'12-50'!M93</f>
        <v>0</v>
      </c>
      <c r="H317" s="915" t="n">
        <f aca="false">'12-50'!N93</f>
        <v>0</v>
      </c>
      <c r="I317" s="915" t="n">
        <f aca="false">'12-50'!O93</f>
        <v>0</v>
      </c>
      <c r="J317" s="915" t="n">
        <f aca="false">'12-50'!P93</f>
        <v>0</v>
      </c>
      <c r="K317" s="915" t="n">
        <f aca="false">'12-50'!Q93</f>
        <v>0</v>
      </c>
      <c r="L317" s="915" t="n">
        <f aca="false">'12-50'!R93</f>
        <v>0</v>
      </c>
      <c r="M317" s="915" t="n">
        <f aca="false">'12-50'!S93</f>
        <v>0</v>
      </c>
      <c r="N317" s="915" t="n">
        <f aca="false">'12-50'!T93</f>
        <v>1</v>
      </c>
      <c r="O317" s="915" t="n">
        <f aca="false">'12-50'!U93</f>
        <v>0</v>
      </c>
      <c r="P317" s="915" t="n">
        <f aca="false">'12-50'!V93</f>
        <v>0</v>
      </c>
      <c r="Q317" s="915" t="n">
        <f aca="false">'12-50'!W93</f>
        <v>0</v>
      </c>
      <c r="R317" s="915" t="n">
        <f aca="false">'12-50'!X93</f>
        <v>0</v>
      </c>
      <c r="S317" s="915" t="n">
        <f aca="false">'12-50'!Y93</f>
        <v>0</v>
      </c>
      <c r="T317" s="915" t="n">
        <f aca="false">'12-50'!Z93</f>
        <v>0</v>
      </c>
      <c r="U317" s="915" t="n">
        <f aca="false">'12-50'!AA93</f>
        <v>0</v>
      </c>
      <c r="V317" s="916" t="n">
        <f aca="false">'12-50'!AB93</f>
        <v>0</v>
      </c>
      <c r="W317" s="917" t="n">
        <f aca="false">'12-50'!AC93</f>
        <v>1</v>
      </c>
      <c r="X317" s="915" t="n">
        <f aca="false">'12-50'!AD93</f>
        <v>1</v>
      </c>
      <c r="Y317" s="915" t="n">
        <f aca="false">'12-50'!AE93</f>
        <v>0</v>
      </c>
      <c r="Z317" s="915" t="n">
        <f aca="false">'12-50'!AF93</f>
        <v>0</v>
      </c>
      <c r="AA317" s="868" t="n">
        <f aca="false">SUM(W317:Z317)</f>
        <v>2</v>
      </c>
    </row>
    <row r="318" s="123" customFormat="true" ht="13.5" hidden="false" customHeight="false" outlineLevel="0" collapsed="false">
      <c r="A318" s="880" t="s">
        <v>463</v>
      </c>
      <c r="B318" s="884" t="s">
        <v>175</v>
      </c>
      <c r="C318" s="884"/>
      <c r="D318" s="913" t="s">
        <v>7</v>
      </c>
      <c r="E318" s="914" t="n">
        <f aca="false">'12-50'!F94</f>
        <v>30</v>
      </c>
      <c r="F318" s="915" t="n">
        <f aca="false">'12-50'!L94</f>
        <v>0</v>
      </c>
      <c r="G318" s="915" t="n">
        <f aca="false">'12-50'!M94</f>
        <v>0</v>
      </c>
      <c r="H318" s="915" t="n">
        <f aca="false">'12-50'!N94</f>
        <v>0</v>
      </c>
      <c r="I318" s="915" t="n">
        <f aca="false">'12-50'!O94</f>
        <v>0</v>
      </c>
      <c r="J318" s="915" t="n">
        <f aca="false">'12-50'!P94</f>
        <v>0</v>
      </c>
      <c r="K318" s="915" t="n">
        <f aca="false">'12-50'!Q94</f>
        <v>0</v>
      </c>
      <c r="L318" s="915" t="n">
        <f aca="false">'12-50'!R94</f>
        <v>0</v>
      </c>
      <c r="M318" s="915" t="n">
        <f aca="false">'12-50'!S94</f>
        <v>1</v>
      </c>
      <c r="N318" s="915" t="n">
        <f aca="false">'12-50'!T94</f>
        <v>1</v>
      </c>
      <c r="O318" s="915" t="n">
        <f aca="false">'12-50'!U94</f>
        <v>0</v>
      </c>
      <c r="P318" s="915" t="n">
        <f aca="false">'12-50'!V94</f>
        <v>4</v>
      </c>
      <c r="Q318" s="915" t="n">
        <f aca="false">'12-50'!W94</f>
        <v>1</v>
      </c>
      <c r="R318" s="915" t="n">
        <f aca="false">'12-50'!X94</f>
        <v>7</v>
      </c>
      <c r="S318" s="915" t="n">
        <f aca="false">'12-50'!Y94</f>
        <v>2</v>
      </c>
      <c r="T318" s="915" t="n">
        <f aca="false">'12-50'!Z94</f>
        <v>5</v>
      </c>
      <c r="U318" s="915" t="n">
        <f aca="false">'12-50'!AA94</f>
        <v>5</v>
      </c>
      <c r="V318" s="916" t="n">
        <f aca="false">'12-50'!AB94</f>
        <v>2</v>
      </c>
      <c r="W318" s="917" t="n">
        <f aca="false">'12-50'!AC94</f>
        <v>0</v>
      </c>
      <c r="X318" s="915" t="n">
        <f aca="false">'12-50'!AD94</f>
        <v>0</v>
      </c>
      <c r="Y318" s="915" t="n">
        <f aca="false">'12-50'!AE94</f>
        <v>2</v>
      </c>
      <c r="Z318" s="915" t="n">
        <f aca="false">'12-50'!AF94</f>
        <v>0</v>
      </c>
      <c r="AA318" s="868" t="n">
        <f aca="false">SUM(W318:Z318)</f>
        <v>2</v>
      </c>
    </row>
    <row r="319" s="123" customFormat="true" ht="13.5" hidden="false" customHeight="false" outlineLevel="0" collapsed="false">
      <c r="A319" s="880"/>
      <c r="B319" s="884"/>
      <c r="C319" s="884"/>
      <c r="D319" s="913" t="s">
        <v>475</v>
      </c>
      <c r="E319" s="914" t="n">
        <f aca="false">'12-50'!F95</f>
        <v>21</v>
      </c>
      <c r="F319" s="915" t="n">
        <f aca="false">'12-50'!L95</f>
        <v>0</v>
      </c>
      <c r="G319" s="915" t="n">
        <f aca="false">'12-50'!M95</f>
        <v>0</v>
      </c>
      <c r="H319" s="915" t="n">
        <f aca="false">'12-50'!N95</f>
        <v>0</v>
      </c>
      <c r="I319" s="915" t="n">
        <f aca="false">'12-50'!O95</f>
        <v>0</v>
      </c>
      <c r="J319" s="915" t="n">
        <f aca="false">'12-50'!P95</f>
        <v>0</v>
      </c>
      <c r="K319" s="915" t="n">
        <f aca="false">'12-50'!Q95</f>
        <v>0</v>
      </c>
      <c r="L319" s="915" t="n">
        <f aca="false">'12-50'!R95</f>
        <v>0</v>
      </c>
      <c r="M319" s="915" t="n">
        <f aca="false">'12-50'!S95</f>
        <v>0</v>
      </c>
      <c r="N319" s="915" t="n">
        <f aca="false">'12-50'!T95</f>
        <v>1</v>
      </c>
      <c r="O319" s="915" t="n">
        <f aca="false">'12-50'!U95</f>
        <v>0</v>
      </c>
      <c r="P319" s="915" t="n">
        <f aca="false">'12-50'!V95</f>
        <v>4</v>
      </c>
      <c r="Q319" s="915" t="n">
        <f aca="false">'12-50'!W95</f>
        <v>0</v>
      </c>
      <c r="R319" s="915" t="n">
        <f aca="false">'12-50'!X95</f>
        <v>5</v>
      </c>
      <c r="S319" s="915" t="n">
        <f aca="false">'12-50'!Y95</f>
        <v>0</v>
      </c>
      <c r="T319" s="915" t="n">
        <f aca="false">'12-50'!Z95</f>
        <v>5</v>
      </c>
      <c r="U319" s="915" t="n">
        <f aca="false">'12-50'!AA95</f>
        <v>4</v>
      </c>
      <c r="V319" s="916" t="n">
        <f aca="false">'12-50'!AB95</f>
        <v>2</v>
      </c>
      <c r="W319" s="917" t="n">
        <f aca="false">'12-50'!AC95</f>
        <v>0</v>
      </c>
      <c r="X319" s="915" t="n">
        <f aca="false">'12-50'!AD95</f>
        <v>0</v>
      </c>
      <c r="Y319" s="915" t="n">
        <f aca="false">'12-50'!AE95</f>
        <v>0</v>
      </c>
      <c r="Z319" s="915" t="n">
        <f aca="false">'12-50'!AF95</f>
        <v>0</v>
      </c>
      <c r="AA319" s="868" t="n">
        <f aca="false">SUM(W319:Z319)</f>
        <v>0</v>
      </c>
    </row>
    <row r="320" s="123" customFormat="true" ht="13.5" hidden="false" customHeight="false" outlineLevel="0" collapsed="false">
      <c r="A320" s="880"/>
      <c r="B320" s="884"/>
      <c r="C320" s="884"/>
      <c r="D320" s="913" t="s">
        <v>476</v>
      </c>
      <c r="E320" s="914" t="n">
        <f aca="false">'12-50'!F96</f>
        <v>9</v>
      </c>
      <c r="F320" s="915" t="n">
        <f aca="false">'12-50'!L96</f>
        <v>0</v>
      </c>
      <c r="G320" s="915" t="n">
        <f aca="false">'12-50'!M96</f>
        <v>0</v>
      </c>
      <c r="H320" s="915" t="n">
        <f aca="false">'12-50'!N96</f>
        <v>0</v>
      </c>
      <c r="I320" s="915" t="n">
        <f aca="false">'12-50'!O96</f>
        <v>0</v>
      </c>
      <c r="J320" s="915" t="n">
        <f aca="false">'12-50'!P96</f>
        <v>0</v>
      </c>
      <c r="K320" s="915" t="n">
        <f aca="false">'12-50'!Q96</f>
        <v>0</v>
      </c>
      <c r="L320" s="915" t="n">
        <f aca="false">'12-50'!R96</f>
        <v>0</v>
      </c>
      <c r="M320" s="915" t="n">
        <f aca="false">'12-50'!S96</f>
        <v>1</v>
      </c>
      <c r="N320" s="915" t="n">
        <f aca="false">'12-50'!T96</f>
        <v>0</v>
      </c>
      <c r="O320" s="915" t="n">
        <f aca="false">'12-50'!U96</f>
        <v>0</v>
      </c>
      <c r="P320" s="915" t="n">
        <f aca="false">'12-50'!V96</f>
        <v>0</v>
      </c>
      <c r="Q320" s="915" t="n">
        <f aca="false">'12-50'!W96</f>
        <v>1</v>
      </c>
      <c r="R320" s="915" t="n">
        <f aca="false">'12-50'!X96</f>
        <v>2</v>
      </c>
      <c r="S320" s="915" t="n">
        <f aca="false">'12-50'!Y96</f>
        <v>2</v>
      </c>
      <c r="T320" s="915" t="n">
        <f aca="false">'12-50'!Z96</f>
        <v>0</v>
      </c>
      <c r="U320" s="915" t="n">
        <f aca="false">'12-50'!AA96</f>
        <v>1</v>
      </c>
      <c r="V320" s="916" t="n">
        <f aca="false">'12-50'!AB96</f>
        <v>0</v>
      </c>
      <c r="W320" s="917" t="n">
        <f aca="false">'12-50'!AC96</f>
        <v>0</v>
      </c>
      <c r="X320" s="915" t="n">
        <f aca="false">'12-50'!AD96</f>
        <v>0</v>
      </c>
      <c r="Y320" s="915" t="n">
        <f aca="false">'12-50'!AE96</f>
        <v>2</v>
      </c>
      <c r="Z320" s="915" t="n">
        <f aca="false">'12-50'!AF96</f>
        <v>0</v>
      </c>
      <c r="AA320" s="868" t="n">
        <f aca="false">SUM(W320:Z320)</f>
        <v>2</v>
      </c>
    </row>
    <row r="321" s="123" customFormat="true" ht="13.5" hidden="false" customHeight="false" outlineLevel="0" collapsed="false">
      <c r="A321" s="880" t="s">
        <v>464</v>
      </c>
      <c r="B321" s="884" t="s">
        <v>199</v>
      </c>
      <c r="C321" s="884"/>
      <c r="D321" s="913" t="s">
        <v>7</v>
      </c>
      <c r="E321" s="914" t="n">
        <f aca="false">'12-50'!F97</f>
        <v>32</v>
      </c>
      <c r="F321" s="915" t="n">
        <f aca="false">'12-50'!L97</f>
        <v>0</v>
      </c>
      <c r="G321" s="915" t="n">
        <f aca="false">'12-50'!M97</f>
        <v>0</v>
      </c>
      <c r="H321" s="915" t="n">
        <f aca="false">'12-50'!N97</f>
        <v>0</v>
      </c>
      <c r="I321" s="915" t="n">
        <f aca="false">'12-50'!O97</f>
        <v>0</v>
      </c>
      <c r="J321" s="915" t="n">
        <f aca="false">'12-50'!P97</f>
        <v>0</v>
      </c>
      <c r="K321" s="915" t="n">
        <f aca="false">'12-50'!Q97</f>
        <v>0</v>
      </c>
      <c r="L321" s="915" t="n">
        <f aca="false">'12-50'!R97</f>
        <v>0</v>
      </c>
      <c r="M321" s="915" t="n">
        <f aca="false">'12-50'!S97</f>
        <v>0</v>
      </c>
      <c r="N321" s="915" t="n">
        <f aca="false">'12-50'!T97</f>
        <v>0</v>
      </c>
      <c r="O321" s="915" t="n">
        <f aca="false">'12-50'!U97</f>
        <v>0</v>
      </c>
      <c r="P321" s="915" t="n">
        <f aca="false">'12-50'!V97</f>
        <v>0</v>
      </c>
      <c r="Q321" s="915" t="n">
        <f aca="false">'12-50'!W97</f>
        <v>1</v>
      </c>
      <c r="R321" s="915" t="n">
        <f aca="false">'12-50'!X97</f>
        <v>0</v>
      </c>
      <c r="S321" s="915" t="n">
        <f aca="false">'12-50'!Y97</f>
        <v>0</v>
      </c>
      <c r="T321" s="915" t="n">
        <f aca="false">'12-50'!Z97</f>
        <v>3</v>
      </c>
      <c r="U321" s="915" t="n">
        <f aca="false">'12-50'!AA97</f>
        <v>4</v>
      </c>
      <c r="V321" s="916" t="n">
        <f aca="false">'12-50'!AB97</f>
        <v>6</v>
      </c>
      <c r="W321" s="917" t="n">
        <f aca="false">'12-50'!AC97</f>
        <v>8</v>
      </c>
      <c r="X321" s="915" t="n">
        <f aca="false">'12-50'!AD97</f>
        <v>9</v>
      </c>
      <c r="Y321" s="915" t="n">
        <f aca="false">'12-50'!AE97</f>
        <v>1</v>
      </c>
      <c r="Z321" s="915" t="n">
        <f aca="false">'12-50'!AF97</f>
        <v>0</v>
      </c>
      <c r="AA321" s="868" t="n">
        <f aca="false">SUM(W321:Z321)</f>
        <v>18</v>
      </c>
    </row>
    <row r="322" s="123" customFormat="true" ht="13.5" hidden="false" customHeight="false" outlineLevel="0" collapsed="false">
      <c r="A322" s="880"/>
      <c r="B322" s="884"/>
      <c r="C322" s="884"/>
      <c r="D322" s="913" t="s">
        <v>475</v>
      </c>
      <c r="E322" s="914" t="n">
        <f aca="false">'12-50'!F98</f>
        <v>16</v>
      </c>
      <c r="F322" s="915" t="n">
        <f aca="false">'12-50'!L98</f>
        <v>0</v>
      </c>
      <c r="G322" s="915" t="n">
        <f aca="false">'12-50'!M98</f>
        <v>0</v>
      </c>
      <c r="H322" s="915" t="n">
        <f aca="false">'12-50'!N98</f>
        <v>0</v>
      </c>
      <c r="I322" s="915" t="n">
        <f aca="false">'12-50'!O98</f>
        <v>0</v>
      </c>
      <c r="J322" s="915" t="n">
        <f aca="false">'12-50'!P98</f>
        <v>0</v>
      </c>
      <c r="K322" s="915" t="n">
        <f aca="false">'12-50'!Q98</f>
        <v>0</v>
      </c>
      <c r="L322" s="915" t="n">
        <f aca="false">'12-50'!R98</f>
        <v>0</v>
      </c>
      <c r="M322" s="915" t="n">
        <f aca="false">'12-50'!S98</f>
        <v>0</v>
      </c>
      <c r="N322" s="915" t="n">
        <f aca="false">'12-50'!T98</f>
        <v>0</v>
      </c>
      <c r="O322" s="915" t="n">
        <f aca="false">'12-50'!U98</f>
        <v>0</v>
      </c>
      <c r="P322" s="915" t="n">
        <f aca="false">'12-50'!V98</f>
        <v>0</v>
      </c>
      <c r="Q322" s="915" t="n">
        <f aca="false">'12-50'!W98</f>
        <v>1</v>
      </c>
      <c r="R322" s="915" t="n">
        <f aca="false">'12-50'!X98</f>
        <v>0</v>
      </c>
      <c r="S322" s="915" t="n">
        <f aca="false">'12-50'!Y98</f>
        <v>0</v>
      </c>
      <c r="T322" s="915" t="n">
        <f aca="false">'12-50'!Z98</f>
        <v>2</v>
      </c>
      <c r="U322" s="915" t="n">
        <f aca="false">'12-50'!AA98</f>
        <v>2</v>
      </c>
      <c r="V322" s="916" t="n">
        <f aca="false">'12-50'!AB98</f>
        <v>5</v>
      </c>
      <c r="W322" s="917" t="n">
        <f aca="false">'12-50'!AC98</f>
        <v>2</v>
      </c>
      <c r="X322" s="915" t="n">
        <f aca="false">'12-50'!AD98</f>
        <v>4</v>
      </c>
      <c r="Y322" s="915" t="n">
        <f aca="false">'12-50'!AE98</f>
        <v>0</v>
      </c>
      <c r="Z322" s="915" t="n">
        <f aca="false">'12-50'!AF98</f>
        <v>0</v>
      </c>
      <c r="AA322" s="868" t="n">
        <f aca="false">SUM(W322:Z322)</f>
        <v>6</v>
      </c>
    </row>
    <row r="323" s="123" customFormat="true" ht="13.5" hidden="false" customHeight="false" outlineLevel="0" collapsed="false">
      <c r="A323" s="880"/>
      <c r="B323" s="884"/>
      <c r="C323" s="884"/>
      <c r="D323" s="913" t="s">
        <v>476</v>
      </c>
      <c r="E323" s="914" t="n">
        <f aca="false">'12-50'!F99</f>
        <v>16</v>
      </c>
      <c r="F323" s="915" t="n">
        <f aca="false">'12-50'!L99</f>
        <v>0</v>
      </c>
      <c r="G323" s="915" t="n">
        <f aca="false">'12-50'!M99</f>
        <v>0</v>
      </c>
      <c r="H323" s="915" t="n">
        <f aca="false">'12-50'!N99</f>
        <v>0</v>
      </c>
      <c r="I323" s="915" t="n">
        <f aca="false">'12-50'!O99</f>
        <v>0</v>
      </c>
      <c r="J323" s="915" t="n">
        <f aca="false">'12-50'!P99</f>
        <v>0</v>
      </c>
      <c r="K323" s="915" t="n">
        <f aca="false">'12-50'!Q99</f>
        <v>0</v>
      </c>
      <c r="L323" s="915" t="n">
        <f aca="false">'12-50'!R99</f>
        <v>0</v>
      </c>
      <c r="M323" s="915" t="n">
        <f aca="false">'12-50'!S99</f>
        <v>0</v>
      </c>
      <c r="N323" s="915" t="n">
        <f aca="false">'12-50'!T99</f>
        <v>0</v>
      </c>
      <c r="O323" s="915" t="n">
        <f aca="false">'12-50'!U99</f>
        <v>0</v>
      </c>
      <c r="P323" s="915" t="n">
        <f aca="false">'12-50'!V99</f>
        <v>0</v>
      </c>
      <c r="Q323" s="915" t="n">
        <f aca="false">'12-50'!W99</f>
        <v>0</v>
      </c>
      <c r="R323" s="915" t="n">
        <f aca="false">'12-50'!X99</f>
        <v>0</v>
      </c>
      <c r="S323" s="915" t="n">
        <f aca="false">'12-50'!Y99</f>
        <v>0</v>
      </c>
      <c r="T323" s="915" t="n">
        <f aca="false">'12-50'!Z99</f>
        <v>1</v>
      </c>
      <c r="U323" s="915" t="n">
        <f aca="false">'12-50'!AA99</f>
        <v>2</v>
      </c>
      <c r="V323" s="916" t="n">
        <f aca="false">'12-50'!AB99</f>
        <v>1</v>
      </c>
      <c r="W323" s="917" t="n">
        <f aca="false">'12-50'!AC99</f>
        <v>6</v>
      </c>
      <c r="X323" s="915" t="n">
        <f aca="false">'12-50'!AD99</f>
        <v>5</v>
      </c>
      <c r="Y323" s="915" t="n">
        <f aca="false">'12-50'!AE99</f>
        <v>1</v>
      </c>
      <c r="Z323" s="915" t="n">
        <f aca="false">'12-50'!AF99</f>
        <v>0</v>
      </c>
      <c r="AA323" s="868" t="n">
        <f aca="false">SUM(W323:Z323)</f>
        <v>12</v>
      </c>
    </row>
    <row r="324" s="123" customFormat="true" ht="13.5" hidden="false" customHeight="false" outlineLevel="0" collapsed="false">
      <c r="A324" s="880" t="s">
        <v>465</v>
      </c>
      <c r="B324" s="884" t="s">
        <v>197</v>
      </c>
      <c r="C324" s="884"/>
      <c r="D324" s="913" t="s">
        <v>7</v>
      </c>
      <c r="E324" s="914" t="n">
        <f aca="false">'12-50'!F100</f>
        <v>148</v>
      </c>
      <c r="F324" s="915" t="n">
        <f aca="false">'12-50'!L100</f>
        <v>0</v>
      </c>
      <c r="G324" s="915" t="n">
        <f aca="false">'12-50'!M100</f>
        <v>0</v>
      </c>
      <c r="H324" s="915" t="n">
        <f aca="false">'12-50'!N100</f>
        <v>0</v>
      </c>
      <c r="I324" s="915" t="n">
        <f aca="false">'12-50'!O100</f>
        <v>0</v>
      </c>
      <c r="J324" s="915" t="n">
        <f aca="false">'12-50'!P100</f>
        <v>0</v>
      </c>
      <c r="K324" s="915" t="n">
        <f aca="false">'12-50'!Q100</f>
        <v>0</v>
      </c>
      <c r="L324" s="915" t="n">
        <f aca="false">'12-50'!R100</f>
        <v>0</v>
      </c>
      <c r="M324" s="915" t="n">
        <f aca="false">'12-50'!S100</f>
        <v>0</v>
      </c>
      <c r="N324" s="915" t="n">
        <f aca="false">'12-50'!T100</f>
        <v>0</v>
      </c>
      <c r="O324" s="915" t="n">
        <f aca="false">'12-50'!U100</f>
        <v>0</v>
      </c>
      <c r="P324" s="915" t="n">
        <f aca="false">'12-50'!V100</f>
        <v>0</v>
      </c>
      <c r="Q324" s="915" t="n">
        <f aca="false">'12-50'!W100</f>
        <v>0</v>
      </c>
      <c r="R324" s="915" t="n">
        <f aca="false">'12-50'!X100</f>
        <v>0</v>
      </c>
      <c r="S324" s="915" t="n">
        <f aca="false">'12-50'!Y100</f>
        <v>0</v>
      </c>
      <c r="T324" s="915" t="n">
        <f aca="false">'12-50'!Z100</f>
        <v>0</v>
      </c>
      <c r="U324" s="915" t="n">
        <f aca="false">'12-50'!AA100</f>
        <v>3</v>
      </c>
      <c r="V324" s="916" t="n">
        <f aca="false">'12-50'!AB100</f>
        <v>13</v>
      </c>
      <c r="W324" s="917" t="n">
        <f aca="false">'12-50'!AC100</f>
        <v>31</v>
      </c>
      <c r="X324" s="915" t="n">
        <f aca="false">'12-50'!AD100</f>
        <v>55</v>
      </c>
      <c r="Y324" s="915" t="n">
        <f aca="false">'12-50'!AE100</f>
        <v>38</v>
      </c>
      <c r="Z324" s="915" t="n">
        <f aca="false">'12-50'!AF100</f>
        <v>8</v>
      </c>
      <c r="AA324" s="868" t="n">
        <f aca="false">SUM(W324:Z324)</f>
        <v>132</v>
      </c>
    </row>
    <row r="325" s="123" customFormat="true" ht="13.5" hidden="false" customHeight="false" outlineLevel="0" collapsed="false">
      <c r="A325" s="880"/>
      <c r="B325" s="884"/>
      <c r="C325" s="884"/>
      <c r="D325" s="913" t="s">
        <v>475</v>
      </c>
      <c r="E325" s="914" t="n">
        <f aca="false">'12-50'!F101</f>
        <v>41</v>
      </c>
      <c r="F325" s="915" t="n">
        <f aca="false">'12-50'!L101</f>
        <v>0</v>
      </c>
      <c r="G325" s="915" t="n">
        <f aca="false">'12-50'!M101</f>
        <v>0</v>
      </c>
      <c r="H325" s="915" t="n">
        <f aca="false">'12-50'!N101</f>
        <v>0</v>
      </c>
      <c r="I325" s="915" t="n">
        <f aca="false">'12-50'!O101</f>
        <v>0</v>
      </c>
      <c r="J325" s="915" t="n">
        <f aca="false">'12-50'!P101</f>
        <v>0</v>
      </c>
      <c r="K325" s="915" t="n">
        <f aca="false">'12-50'!Q101</f>
        <v>0</v>
      </c>
      <c r="L325" s="915" t="n">
        <f aca="false">'12-50'!R101</f>
        <v>0</v>
      </c>
      <c r="M325" s="915" t="n">
        <f aca="false">'12-50'!S101</f>
        <v>0</v>
      </c>
      <c r="N325" s="915" t="n">
        <f aca="false">'12-50'!T101</f>
        <v>0</v>
      </c>
      <c r="O325" s="915" t="n">
        <f aca="false">'12-50'!U101</f>
        <v>0</v>
      </c>
      <c r="P325" s="915" t="n">
        <f aca="false">'12-50'!V101</f>
        <v>0</v>
      </c>
      <c r="Q325" s="915" t="n">
        <f aca="false">'12-50'!W101</f>
        <v>0</v>
      </c>
      <c r="R325" s="915" t="n">
        <f aca="false">'12-50'!X101</f>
        <v>0</v>
      </c>
      <c r="S325" s="915" t="n">
        <f aca="false">'12-50'!Y101</f>
        <v>0</v>
      </c>
      <c r="T325" s="915" t="n">
        <f aca="false">'12-50'!Z101</f>
        <v>0</v>
      </c>
      <c r="U325" s="915" t="n">
        <f aca="false">'12-50'!AA101</f>
        <v>2</v>
      </c>
      <c r="V325" s="916" t="n">
        <f aca="false">'12-50'!AB101</f>
        <v>6</v>
      </c>
      <c r="W325" s="917" t="n">
        <f aca="false">'12-50'!AC101</f>
        <v>12</v>
      </c>
      <c r="X325" s="915" t="n">
        <f aca="false">'12-50'!AD101</f>
        <v>13</v>
      </c>
      <c r="Y325" s="915" t="n">
        <f aca="false">'12-50'!AE101</f>
        <v>7</v>
      </c>
      <c r="Z325" s="915" t="n">
        <f aca="false">'12-50'!AF101</f>
        <v>1</v>
      </c>
      <c r="AA325" s="868" t="n">
        <f aca="false">SUM(W325:Z325)</f>
        <v>33</v>
      </c>
    </row>
    <row r="326" s="123" customFormat="true" ht="13.5" hidden="false" customHeight="false" outlineLevel="0" collapsed="false">
      <c r="A326" s="880"/>
      <c r="B326" s="884"/>
      <c r="C326" s="884"/>
      <c r="D326" s="913" t="s">
        <v>476</v>
      </c>
      <c r="E326" s="914" t="n">
        <f aca="false">'12-50'!F102</f>
        <v>107</v>
      </c>
      <c r="F326" s="915" t="n">
        <f aca="false">'12-50'!L102</f>
        <v>0</v>
      </c>
      <c r="G326" s="915" t="n">
        <f aca="false">'12-50'!M102</f>
        <v>0</v>
      </c>
      <c r="H326" s="915" t="n">
        <f aca="false">'12-50'!N102</f>
        <v>0</v>
      </c>
      <c r="I326" s="915" t="n">
        <f aca="false">'12-50'!O102</f>
        <v>0</v>
      </c>
      <c r="J326" s="915" t="n">
        <f aca="false">'12-50'!P102</f>
        <v>0</v>
      </c>
      <c r="K326" s="915" t="n">
        <f aca="false">'12-50'!Q102</f>
        <v>0</v>
      </c>
      <c r="L326" s="915" t="n">
        <f aca="false">'12-50'!R102</f>
        <v>0</v>
      </c>
      <c r="M326" s="915" t="n">
        <f aca="false">'12-50'!S102</f>
        <v>0</v>
      </c>
      <c r="N326" s="915" t="n">
        <f aca="false">'12-50'!T102</f>
        <v>0</v>
      </c>
      <c r="O326" s="915" t="n">
        <f aca="false">'12-50'!U102</f>
        <v>0</v>
      </c>
      <c r="P326" s="915" t="n">
        <f aca="false">'12-50'!V102</f>
        <v>0</v>
      </c>
      <c r="Q326" s="915" t="n">
        <f aca="false">'12-50'!W102</f>
        <v>0</v>
      </c>
      <c r="R326" s="915" t="n">
        <f aca="false">'12-50'!X102</f>
        <v>0</v>
      </c>
      <c r="S326" s="915" t="n">
        <f aca="false">'12-50'!Y102</f>
        <v>0</v>
      </c>
      <c r="T326" s="915" t="n">
        <f aca="false">'12-50'!Z102</f>
        <v>0</v>
      </c>
      <c r="U326" s="915" t="n">
        <f aca="false">'12-50'!AA102</f>
        <v>1</v>
      </c>
      <c r="V326" s="916" t="n">
        <f aca="false">'12-50'!AB102</f>
        <v>7</v>
      </c>
      <c r="W326" s="917" t="n">
        <f aca="false">'12-50'!AC102</f>
        <v>19</v>
      </c>
      <c r="X326" s="915" t="n">
        <f aca="false">'12-50'!AD102</f>
        <v>42</v>
      </c>
      <c r="Y326" s="915" t="n">
        <f aca="false">'12-50'!AE102</f>
        <v>31</v>
      </c>
      <c r="Z326" s="915" t="n">
        <f aca="false">'12-50'!AF102</f>
        <v>7</v>
      </c>
      <c r="AA326" s="868" t="n">
        <f aca="false">SUM(W326:Z326)</f>
        <v>99</v>
      </c>
    </row>
    <row r="327" s="123" customFormat="true" ht="13.5" hidden="false" customHeight="true" outlineLevel="0" collapsed="false">
      <c r="A327" s="880" t="s">
        <v>466</v>
      </c>
      <c r="B327" s="884" t="s">
        <v>173</v>
      </c>
      <c r="C327" s="884"/>
      <c r="D327" s="913" t="s">
        <v>7</v>
      </c>
      <c r="E327" s="914" t="n">
        <f aca="false">'12-50'!F103</f>
        <v>59</v>
      </c>
      <c r="F327" s="915" t="n">
        <f aca="false">'12-50'!L103</f>
        <v>0</v>
      </c>
      <c r="G327" s="915" t="n">
        <f aca="false">'12-50'!M103</f>
        <v>0</v>
      </c>
      <c r="H327" s="915" t="n">
        <f aca="false">'12-50'!N103</f>
        <v>0</v>
      </c>
      <c r="I327" s="915" t="n">
        <f aca="false">'12-50'!O103</f>
        <v>0</v>
      </c>
      <c r="J327" s="915" t="n">
        <f aca="false">'12-50'!P103</f>
        <v>0</v>
      </c>
      <c r="K327" s="915" t="n">
        <f aca="false">'12-50'!Q103</f>
        <v>1</v>
      </c>
      <c r="L327" s="915" t="n">
        <f aca="false">'12-50'!R103</f>
        <v>2</v>
      </c>
      <c r="M327" s="915" t="n">
        <f aca="false">'12-50'!S103</f>
        <v>1</v>
      </c>
      <c r="N327" s="915" t="n">
        <f aca="false">'12-50'!T103</f>
        <v>0</v>
      </c>
      <c r="O327" s="915" t="n">
        <f aca="false">'12-50'!U103</f>
        <v>1</v>
      </c>
      <c r="P327" s="915" t="n">
        <f aca="false">'12-50'!V103</f>
        <v>1</v>
      </c>
      <c r="Q327" s="915" t="n">
        <f aca="false">'12-50'!W103</f>
        <v>2</v>
      </c>
      <c r="R327" s="915" t="n">
        <f aca="false">'12-50'!X103</f>
        <v>4</v>
      </c>
      <c r="S327" s="915" t="n">
        <f aca="false">'12-50'!Y103</f>
        <v>5</v>
      </c>
      <c r="T327" s="915" t="n">
        <f aca="false">'12-50'!Z103</f>
        <v>2</v>
      </c>
      <c r="U327" s="915" t="n">
        <f aca="false">'12-50'!AA103</f>
        <v>6</v>
      </c>
      <c r="V327" s="916" t="n">
        <f aca="false">'12-50'!AB103</f>
        <v>9</v>
      </c>
      <c r="W327" s="917" t="n">
        <f aca="false">'12-50'!AC103</f>
        <v>13</v>
      </c>
      <c r="X327" s="915" t="n">
        <f aca="false">'12-50'!AD103</f>
        <v>7</v>
      </c>
      <c r="Y327" s="915" t="n">
        <f aca="false">'12-50'!AE103</f>
        <v>5</v>
      </c>
      <c r="Z327" s="915" t="n">
        <f aca="false">'12-50'!AF103</f>
        <v>0</v>
      </c>
      <c r="AA327" s="868" t="n">
        <f aca="false">SUM(W327:Z327)</f>
        <v>25</v>
      </c>
    </row>
    <row r="328" s="123" customFormat="true" ht="13.8" hidden="false" customHeight="false" outlineLevel="0" collapsed="false">
      <c r="A328" s="880"/>
      <c r="B328" s="884"/>
      <c r="C328" s="884"/>
      <c r="D328" s="913" t="s">
        <v>475</v>
      </c>
      <c r="E328" s="914" t="n">
        <f aca="false">'12-50'!F104</f>
        <v>34</v>
      </c>
      <c r="F328" s="915" t="n">
        <f aca="false">'12-50'!L104</f>
        <v>0</v>
      </c>
      <c r="G328" s="915" t="n">
        <f aca="false">'12-50'!M104</f>
        <v>0</v>
      </c>
      <c r="H328" s="915" t="n">
        <f aca="false">'12-50'!N104</f>
        <v>0</v>
      </c>
      <c r="I328" s="915" t="n">
        <f aca="false">'12-50'!O104</f>
        <v>0</v>
      </c>
      <c r="J328" s="915" t="n">
        <f aca="false">'12-50'!P104</f>
        <v>0</v>
      </c>
      <c r="K328" s="915" t="n">
        <f aca="false">'12-50'!Q104</f>
        <v>1</v>
      </c>
      <c r="L328" s="915" t="n">
        <f aca="false">'12-50'!R104</f>
        <v>1</v>
      </c>
      <c r="M328" s="915" t="n">
        <f aca="false">'12-50'!S104</f>
        <v>1</v>
      </c>
      <c r="N328" s="915" t="n">
        <f aca="false">'12-50'!T104</f>
        <v>0</v>
      </c>
      <c r="O328" s="915" t="n">
        <f aca="false">'12-50'!U104</f>
        <v>1</v>
      </c>
      <c r="P328" s="915" t="n">
        <f aca="false">'12-50'!V104</f>
        <v>1</v>
      </c>
      <c r="Q328" s="915" t="n">
        <f aca="false">'12-50'!W104</f>
        <v>2</v>
      </c>
      <c r="R328" s="915" t="n">
        <f aca="false">'12-50'!X104</f>
        <v>3</v>
      </c>
      <c r="S328" s="915" t="n">
        <f aca="false">'12-50'!Y104</f>
        <v>4</v>
      </c>
      <c r="T328" s="915" t="n">
        <f aca="false">'12-50'!Z104</f>
        <v>2</v>
      </c>
      <c r="U328" s="915" t="n">
        <f aca="false">'12-50'!AA104</f>
        <v>3</v>
      </c>
      <c r="V328" s="916" t="n">
        <f aca="false">'12-50'!AB104</f>
        <v>4</v>
      </c>
      <c r="W328" s="917" t="n">
        <f aca="false">'12-50'!AC104</f>
        <v>7</v>
      </c>
      <c r="X328" s="915" t="n">
        <f aca="false">'12-50'!AD104</f>
        <v>3</v>
      </c>
      <c r="Y328" s="915" t="n">
        <f aca="false">'12-50'!AE104</f>
        <v>1</v>
      </c>
      <c r="Z328" s="915" t="n">
        <f aca="false">'12-50'!AF104</f>
        <v>0</v>
      </c>
      <c r="AA328" s="868" t="n">
        <f aca="false">SUM(W328:Z328)</f>
        <v>11</v>
      </c>
    </row>
    <row r="329" s="123" customFormat="true" ht="13.8" hidden="false" customHeight="false" outlineLevel="0" collapsed="false">
      <c r="A329" s="880"/>
      <c r="B329" s="884"/>
      <c r="C329" s="884"/>
      <c r="D329" s="913" t="s">
        <v>476</v>
      </c>
      <c r="E329" s="914" t="n">
        <f aca="false">'12-50'!F105</f>
        <v>25</v>
      </c>
      <c r="F329" s="915" t="n">
        <f aca="false">'12-50'!L105</f>
        <v>0</v>
      </c>
      <c r="G329" s="915" t="n">
        <f aca="false">'12-50'!M105</f>
        <v>0</v>
      </c>
      <c r="H329" s="915" t="n">
        <f aca="false">'12-50'!N105</f>
        <v>0</v>
      </c>
      <c r="I329" s="915" t="n">
        <f aca="false">'12-50'!O105</f>
        <v>0</v>
      </c>
      <c r="J329" s="915" t="n">
        <f aca="false">'12-50'!P105</f>
        <v>0</v>
      </c>
      <c r="K329" s="915" t="n">
        <f aca="false">'12-50'!Q105</f>
        <v>0</v>
      </c>
      <c r="L329" s="915" t="n">
        <f aca="false">'12-50'!R105</f>
        <v>1</v>
      </c>
      <c r="M329" s="915" t="n">
        <f aca="false">'12-50'!S105</f>
        <v>0</v>
      </c>
      <c r="N329" s="915" t="n">
        <f aca="false">'12-50'!T105</f>
        <v>0</v>
      </c>
      <c r="O329" s="915" t="n">
        <f aca="false">'12-50'!U105</f>
        <v>0</v>
      </c>
      <c r="P329" s="915" t="n">
        <f aca="false">'12-50'!V105</f>
        <v>0</v>
      </c>
      <c r="Q329" s="915" t="n">
        <f aca="false">'12-50'!W105</f>
        <v>0</v>
      </c>
      <c r="R329" s="915" t="n">
        <f aca="false">'12-50'!X105</f>
        <v>1</v>
      </c>
      <c r="S329" s="915" t="n">
        <f aca="false">'12-50'!Y105</f>
        <v>1</v>
      </c>
      <c r="T329" s="915" t="n">
        <f aca="false">'12-50'!Z105</f>
        <v>0</v>
      </c>
      <c r="U329" s="915" t="n">
        <f aca="false">'12-50'!AA105</f>
        <v>3</v>
      </c>
      <c r="V329" s="916" t="n">
        <f aca="false">'12-50'!AB105</f>
        <v>5</v>
      </c>
      <c r="W329" s="917" t="n">
        <f aca="false">'12-50'!AC105</f>
        <v>6</v>
      </c>
      <c r="X329" s="915" t="n">
        <f aca="false">'12-50'!AD105</f>
        <v>4</v>
      </c>
      <c r="Y329" s="915" t="n">
        <f aca="false">'12-50'!AE105</f>
        <v>4</v>
      </c>
      <c r="Z329" s="915" t="n">
        <f aca="false">'12-50'!AF105</f>
        <v>0</v>
      </c>
      <c r="AA329" s="868" t="n">
        <f aca="false">SUM(W329:Z329)</f>
        <v>14</v>
      </c>
    </row>
    <row r="330" s="123" customFormat="true" ht="13.8" hidden="false" customHeight="false" outlineLevel="0" collapsed="false">
      <c r="A330" s="880" t="s">
        <v>467</v>
      </c>
      <c r="B330" s="880" t="s">
        <v>477</v>
      </c>
      <c r="C330" s="884" t="s">
        <v>1022</v>
      </c>
      <c r="D330" s="913" t="s">
        <v>7</v>
      </c>
      <c r="E330" s="914" t="n">
        <f aca="false">'12-50'!F106</f>
        <v>8</v>
      </c>
      <c r="F330" s="915" t="n">
        <f aca="false">'12-50'!L106</f>
        <v>0</v>
      </c>
      <c r="G330" s="915" t="n">
        <f aca="false">'12-50'!M106</f>
        <v>0</v>
      </c>
      <c r="H330" s="915" t="n">
        <f aca="false">'12-50'!N106</f>
        <v>0</v>
      </c>
      <c r="I330" s="915" t="n">
        <f aca="false">'12-50'!O106</f>
        <v>0</v>
      </c>
      <c r="J330" s="915" t="n">
        <f aca="false">'12-50'!P106</f>
        <v>0</v>
      </c>
      <c r="K330" s="915" t="n">
        <f aca="false">'12-50'!Q106</f>
        <v>0</v>
      </c>
      <c r="L330" s="915" t="n">
        <f aca="false">'12-50'!R106</f>
        <v>1</v>
      </c>
      <c r="M330" s="915" t="n">
        <f aca="false">'12-50'!S106</f>
        <v>0</v>
      </c>
      <c r="N330" s="915" t="n">
        <f aca="false">'12-50'!T106</f>
        <v>0</v>
      </c>
      <c r="O330" s="915" t="n">
        <f aca="false">'12-50'!U106</f>
        <v>1</v>
      </c>
      <c r="P330" s="915" t="n">
        <f aca="false">'12-50'!V106</f>
        <v>1</v>
      </c>
      <c r="Q330" s="915" t="n">
        <f aca="false">'12-50'!W106</f>
        <v>1</v>
      </c>
      <c r="R330" s="915" t="n">
        <f aca="false">'12-50'!X106</f>
        <v>0</v>
      </c>
      <c r="S330" s="915" t="n">
        <f aca="false">'12-50'!Y106</f>
        <v>1</v>
      </c>
      <c r="T330" s="915" t="n">
        <f aca="false">'12-50'!Z106</f>
        <v>0</v>
      </c>
      <c r="U330" s="915" t="n">
        <f aca="false">'12-50'!AA106</f>
        <v>1</v>
      </c>
      <c r="V330" s="916" t="n">
        <f aca="false">'12-50'!AB106</f>
        <v>1</v>
      </c>
      <c r="W330" s="917" t="n">
        <f aca="false">'12-50'!AC106</f>
        <v>1</v>
      </c>
      <c r="X330" s="915" t="n">
        <f aca="false">'12-50'!AD106</f>
        <v>0</v>
      </c>
      <c r="Y330" s="915" t="n">
        <f aca="false">'12-50'!AE106</f>
        <v>0</v>
      </c>
      <c r="Z330" s="915" t="n">
        <f aca="false">'12-50'!AF106</f>
        <v>0</v>
      </c>
      <c r="AA330" s="868" t="n">
        <f aca="false">SUM(W330:Z330)</f>
        <v>1</v>
      </c>
    </row>
    <row r="331" s="123" customFormat="true" ht="13.8" hidden="false" customHeight="false" outlineLevel="0" collapsed="false">
      <c r="A331" s="880"/>
      <c r="B331" s="880"/>
      <c r="C331" s="880"/>
      <c r="D331" s="913" t="s">
        <v>475</v>
      </c>
      <c r="E331" s="914" t="n">
        <f aca="false">'12-50'!F107</f>
        <v>5</v>
      </c>
      <c r="F331" s="915" t="n">
        <f aca="false">'12-50'!L107</f>
        <v>0</v>
      </c>
      <c r="G331" s="915" t="n">
        <f aca="false">'12-50'!M107</f>
        <v>0</v>
      </c>
      <c r="H331" s="915" t="n">
        <f aca="false">'12-50'!N107</f>
        <v>0</v>
      </c>
      <c r="I331" s="915" t="n">
        <f aca="false">'12-50'!O107</f>
        <v>0</v>
      </c>
      <c r="J331" s="915" t="n">
        <f aca="false">'12-50'!P107</f>
        <v>0</v>
      </c>
      <c r="K331" s="915" t="n">
        <f aca="false">'12-50'!Q107</f>
        <v>0</v>
      </c>
      <c r="L331" s="915" t="n">
        <f aca="false">'12-50'!R107</f>
        <v>1</v>
      </c>
      <c r="M331" s="915" t="n">
        <f aca="false">'12-50'!S107</f>
        <v>0</v>
      </c>
      <c r="N331" s="915" t="n">
        <f aca="false">'12-50'!T107</f>
        <v>0</v>
      </c>
      <c r="O331" s="915" t="n">
        <f aca="false">'12-50'!U107</f>
        <v>1</v>
      </c>
      <c r="P331" s="915" t="n">
        <f aca="false">'12-50'!V107</f>
        <v>1</v>
      </c>
      <c r="Q331" s="915" t="n">
        <f aca="false">'12-50'!W107</f>
        <v>1</v>
      </c>
      <c r="R331" s="915" t="n">
        <f aca="false">'12-50'!X107</f>
        <v>0</v>
      </c>
      <c r="S331" s="915" t="n">
        <f aca="false">'12-50'!Y107</f>
        <v>0</v>
      </c>
      <c r="T331" s="915" t="n">
        <f aca="false">'12-50'!Z107</f>
        <v>0</v>
      </c>
      <c r="U331" s="915" t="n">
        <f aca="false">'12-50'!AA107</f>
        <v>0</v>
      </c>
      <c r="V331" s="916" t="n">
        <f aca="false">'12-50'!AB107</f>
        <v>0</v>
      </c>
      <c r="W331" s="917" t="n">
        <f aca="false">'12-50'!AC107</f>
        <v>1</v>
      </c>
      <c r="X331" s="915" t="n">
        <f aca="false">'12-50'!AD107</f>
        <v>0</v>
      </c>
      <c r="Y331" s="915" t="n">
        <f aca="false">'12-50'!AE107</f>
        <v>0</v>
      </c>
      <c r="Z331" s="915" t="n">
        <f aca="false">'12-50'!AF107</f>
        <v>0</v>
      </c>
      <c r="AA331" s="868" t="n">
        <f aca="false">SUM(W331:Z331)</f>
        <v>1</v>
      </c>
    </row>
    <row r="332" s="123" customFormat="true" ht="13.8" hidden="false" customHeight="false" outlineLevel="0" collapsed="false">
      <c r="A332" s="880"/>
      <c r="B332" s="880"/>
      <c r="C332" s="880"/>
      <c r="D332" s="913" t="s">
        <v>476</v>
      </c>
      <c r="E332" s="914" t="n">
        <f aca="false">'12-50'!F108</f>
        <v>3</v>
      </c>
      <c r="F332" s="915" t="n">
        <f aca="false">'12-50'!L108</f>
        <v>0</v>
      </c>
      <c r="G332" s="915" t="n">
        <f aca="false">'12-50'!M108</f>
        <v>0</v>
      </c>
      <c r="H332" s="915" t="n">
        <f aca="false">'12-50'!N108</f>
        <v>0</v>
      </c>
      <c r="I332" s="915" t="n">
        <f aca="false">'12-50'!O108</f>
        <v>0</v>
      </c>
      <c r="J332" s="915" t="n">
        <f aca="false">'12-50'!P108</f>
        <v>0</v>
      </c>
      <c r="K332" s="915" t="n">
        <f aca="false">'12-50'!Q108</f>
        <v>0</v>
      </c>
      <c r="L332" s="915" t="n">
        <f aca="false">'12-50'!R108</f>
        <v>0</v>
      </c>
      <c r="M332" s="915" t="n">
        <f aca="false">'12-50'!S108</f>
        <v>0</v>
      </c>
      <c r="N332" s="915" t="n">
        <f aca="false">'12-50'!T108</f>
        <v>0</v>
      </c>
      <c r="O332" s="915" t="n">
        <f aca="false">'12-50'!U108</f>
        <v>0</v>
      </c>
      <c r="P332" s="915" t="n">
        <f aca="false">'12-50'!V108</f>
        <v>0</v>
      </c>
      <c r="Q332" s="915" t="n">
        <f aca="false">'12-50'!W108</f>
        <v>0</v>
      </c>
      <c r="R332" s="915" t="n">
        <f aca="false">'12-50'!X108</f>
        <v>0</v>
      </c>
      <c r="S332" s="915" t="n">
        <f aca="false">'12-50'!Y108</f>
        <v>1</v>
      </c>
      <c r="T332" s="915" t="n">
        <f aca="false">'12-50'!Z108</f>
        <v>0</v>
      </c>
      <c r="U332" s="915" t="n">
        <f aca="false">'12-50'!AA108</f>
        <v>1</v>
      </c>
      <c r="V332" s="916" t="n">
        <f aca="false">'12-50'!AB108</f>
        <v>1</v>
      </c>
      <c r="W332" s="917" t="n">
        <f aca="false">'12-50'!AC108</f>
        <v>0</v>
      </c>
      <c r="X332" s="915" t="n">
        <f aca="false">'12-50'!AD108</f>
        <v>0</v>
      </c>
      <c r="Y332" s="915" t="n">
        <f aca="false">'12-50'!AE108</f>
        <v>0</v>
      </c>
      <c r="Z332" s="915" t="n">
        <f aca="false">'12-50'!AF108</f>
        <v>0</v>
      </c>
      <c r="AA332" s="868" t="n">
        <f aca="false">SUM(W332:Z332)</f>
        <v>0</v>
      </c>
    </row>
    <row r="333" s="123" customFormat="true" ht="13.8" hidden="false" customHeight="false" outlineLevel="0" collapsed="false">
      <c r="A333" s="880" t="s">
        <v>469</v>
      </c>
      <c r="B333" s="884" t="s">
        <v>165</v>
      </c>
      <c r="C333" s="884"/>
      <c r="D333" s="913" t="s">
        <v>7</v>
      </c>
      <c r="E333" s="914" t="n">
        <f aca="false">'12-50'!F109</f>
        <v>26</v>
      </c>
      <c r="F333" s="915" t="n">
        <f aca="false">'12-50'!L109</f>
        <v>0</v>
      </c>
      <c r="G333" s="915" t="n">
        <f aca="false">'12-50'!M109</f>
        <v>0</v>
      </c>
      <c r="H333" s="915" t="n">
        <f aca="false">'12-50'!N109</f>
        <v>0</v>
      </c>
      <c r="I333" s="915" t="n">
        <f aca="false">'12-50'!O109</f>
        <v>1</v>
      </c>
      <c r="J333" s="915" t="n">
        <f aca="false">'12-50'!P109</f>
        <v>0</v>
      </c>
      <c r="K333" s="915" t="n">
        <f aca="false">'12-50'!Q109</f>
        <v>3</v>
      </c>
      <c r="L333" s="915" t="n">
        <f aca="false">'12-50'!R109</f>
        <v>2</v>
      </c>
      <c r="M333" s="915" t="n">
        <f aca="false">'12-50'!S109</f>
        <v>3</v>
      </c>
      <c r="N333" s="915" t="n">
        <f aca="false">'12-50'!T109</f>
        <v>3</v>
      </c>
      <c r="O333" s="915" t="n">
        <f aca="false">'12-50'!U109</f>
        <v>1</v>
      </c>
      <c r="P333" s="915" t="n">
        <f aca="false">'12-50'!V109</f>
        <v>1</v>
      </c>
      <c r="Q333" s="915" t="n">
        <f aca="false">'12-50'!W109</f>
        <v>2</v>
      </c>
      <c r="R333" s="915" t="n">
        <f aca="false">'12-50'!X109</f>
        <v>3</v>
      </c>
      <c r="S333" s="915" t="n">
        <f aca="false">'12-50'!Y109</f>
        <v>3</v>
      </c>
      <c r="T333" s="915" t="n">
        <f aca="false">'12-50'!Z109</f>
        <v>0</v>
      </c>
      <c r="U333" s="915" t="n">
        <f aca="false">'12-50'!AA109</f>
        <v>2</v>
      </c>
      <c r="V333" s="916" t="n">
        <f aca="false">'12-50'!AB109</f>
        <v>2</v>
      </c>
      <c r="W333" s="917" t="n">
        <f aca="false">'12-50'!AC109</f>
        <v>0</v>
      </c>
      <c r="X333" s="915" t="n">
        <f aca="false">'12-50'!AD109</f>
        <v>0</v>
      </c>
      <c r="Y333" s="915" t="n">
        <f aca="false">'12-50'!AE109</f>
        <v>0</v>
      </c>
      <c r="Z333" s="915" t="n">
        <f aca="false">'12-50'!AF109</f>
        <v>0</v>
      </c>
      <c r="AA333" s="868" t="n">
        <f aca="false">SUM(W333:Z333)</f>
        <v>0</v>
      </c>
    </row>
    <row r="334" s="123" customFormat="true" ht="13.8" hidden="false" customHeight="false" outlineLevel="0" collapsed="false">
      <c r="A334" s="880"/>
      <c r="B334" s="884"/>
      <c r="C334" s="884"/>
      <c r="D334" s="913" t="s">
        <v>475</v>
      </c>
      <c r="E334" s="914" t="n">
        <f aca="false">'12-50'!F110</f>
        <v>17</v>
      </c>
      <c r="F334" s="915" t="n">
        <f aca="false">'12-50'!L110</f>
        <v>0</v>
      </c>
      <c r="G334" s="915" t="n">
        <f aca="false">'12-50'!M110</f>
        <v>0</v>
      </c>
      <c r="H334" s="915" t="n">
        <f aca="false">'12-50'!N110</f>
        <v>0</v>
      </c>
      <c r="I334" s="915" t="n">
        <f aca="false">'12-50'!O110</f>
        <v>1</v>
      </c>
      <c r="J334" s="915" t="n">
        <f aca="false">'12-50'!P110</f>
        <v>0</v>
      </c>
      <c r="K334" s="915" t="n">
        <f aca="false">'12-50'!Q110</f>
        <v>3</v>
      </c>
      <c r="L334" s="915" t="n">
        <f aca="false">'12-50'!R110</f>
        <v>0</v>
      </c>
      <c r="M334" s="915" t="n">
        <f aca="false">'12-50'!S110</f>
        <v>3</v>
      </c>
      <c r="N334" s="915" t="n">
        <f aca="false">'12-50'!T110</f>
        <v>2</v>
      </c>
      <c r="O334" s="915" t="n">
        <f aca="false">'12-50'!U110</f>
        <v>0</v>
      </c>
      <c r="P334" s="915" t="n">
        <f aca="false">'12-50'!V110</f>
        <v>1</v>
      </c>
      <c r="Q334" s="915" t="n">
        <f aca="false">'12-50'!W110</f>
        <v>2</v>
      </c>
      <c r="R334" s="915" t="n">
        <f aca="false">'12-50'!X110</f>
        <v>1</v>
      </c>
      <c r="S334" s="915" t="n">
        <f aca="false">'12-50'!Y110</f>
        <v>1</v>
      </c>
      <c r="T334" s="915" t="n">
        <f aca="false">'12-50'!Z110</f>
        <v>0</v>
      </c>
      <c r="U334" s="915" t="n">
        <f aca="false">'12-50'!AA110</f>
        <v>2</v>
      </c>
      <c r="V334" s="916" t="n">
        <f aca="false">'12-50'!AB110</f>
        <v>1</v>
      </c>
      <c r="W334" s="917" t="n">
        <f aca="false">'12-50'!AC110</f>
        <v>0</v>
      </c>
      <c r="X334" s="915" t="n">
        <f aca="false">'12-50'!AD110</f>
        <v>0</v>
      </c>
      <c r="Y334" s="915" t="n">
        <f aca="false">'12-50'!AE110</f>
        <v>0</v>
      </c>
      <c r="Z334" s="915" t="n">
        <f aca="false">'12-50'!AF110</f>
        <v>0</v>
      </c>
      <c r="AA334" s="868" t="n">
        <f aca="false">SUM(W334:Z334)</f>
        <v>0</v>
      </c>
    </row>
    <row r="335" s="123" customFormat="true" ht="13.8" hidden="false" customHeight="false" outlineLevel="0" collapsed="false">
      <c r="A335" s="880"/>
      <c r="B335" s="884"/>
      <c r="C335" s="884"/>
      <c r="D335" s="913" t="s">
        <v>476</v>
      </c>
      <c r="E335" s="922" t="n">
        <f aca="false">'12-50'!F111</f>
        <v>9</v>
      </c>
      <c r="F335" s="923" t="n">
        <f aca="false">'12-50'!L111</f>
        <v>0</v>
      </c>
      <c r="G335" s="923" t="n">
        <f aca="false">'12-50'!M111</f>
        <v>0</v>
      </c>
      <c r="H335" s="923" t="n">
        <f aca="false">'12-50'!N111</f>
        <v>0</v>
      </c>
      <c r="I335" s="923" t="n">
        <f aca="false">'12-50'!O111</f>
        <v>0</v>
      </c>
      <c r="J335" s="923" t="n">
        <f aca="false">'12-50'!P111</f>
        <v>0</v>
      </c>
      <c r="K335" s="923" t="n">
        <f aca="false">'12-50'!Q111</f>
        <v>0</v>
      </c>
      <c r="L335" s="923" t="n">
        <f aca="false">'12-50'!R111</f>
        <v>2</v>
      </c>
      <c r="M335" s="923" t="n">
        <f aca="false">'12-50'!S111</f>
        <v>0</v>
      </c>
      <c r="N335" s="923" t="n">
        <f aca="false">'12-50'!T111</f>
        <v>1</v>
      </c>
      <c r="O335" s="923" t="n">
        <f aca="false">'12-50'!U111</f>
        <v>1</v>
      </c>
      <c r="P335" s="923" t="n">
        <f aca="false">'12-50'!V111</f>
        <v>0</v>
      </c>
      <c r="Q335" s="923" t="n">
        <f aca="false">'12-50'!W111</f>
        <v>0</v>
      </c>
      <c r="R335" s="923" t="n">
        <f aca="false">'12-50'!X111</f>
        <v>2</v>
      </c>
      <c r="S335" s="923" t="n">
        <f aca="false">'12-50'!Y111</f>
        <v>2</v>
      </c>
      <c r="T335" s="923" t="n">
        <f aca="false">'12-50'!Z111</f>
        <v>0</v>
      </c>
      <c r="U335" s="923" t="n">
        <f aca="false">'12-50'!AA111</f>
        <v>0</v>
      </c>
      <c r="V335" s="924" t="n">
        <f aca="false">'12-50'!AB111</f>
        <v>1</v>
      </c>
      <c r="W335" s="917" t="n">
        <f aca="false">'12-50'!AC111</f>
        <v>0</v>
      </c>
      <c r="X335" s="915" t="n">
        <f aca="false">'12-50'!AD111</f>
        <v>0</v>
      </c>
      <c r="Y335" s="915" t="n">
        <f aca="false">'12-50'!AE111</f>
        <v>0</v>
      </c>
      <c r="Z335" s="915" t="n">
        <f aca="false">'12-50'!AF111</f>
        <v>0</v>
      </c>
      <c r="AA335" s="868" t="n">
        <f aca="false">SUM(W335:Z335)</f>
        <v>0</v>
      </c>
    </row>
    <row r="336" s="117" customFormat="true" ht="15.75" hidden="false" customHeight="true" outlineLevel="0" collapsed="false">
      <c r="A336" s="532"/>
      <c r="B336" s="874"/>
      <c r="C336" s="874"/>
      <c r="D336" s="925"/>
      <c r="E336" s="926"/>
      <c r="F336" s="927"/>
      <c r="G336" s="927"/>
      <c r="H336" s="927"/>
      <c r="I336" s="927"/>
      <c r="J336" s="927"/>
      <c r="K336" s="927"/>
      <c r="L336" s="927"/>
      <c r="M336" s="927"/>
      <c r="N336" s="927"/>
      <c r="O336" s="927"/>
      <c r="P336" s="927"/>
      <c r="Q336" s="927"/>
      <c r="R336" s="927"/>
      <c r="S336" s="927"/>
      <c r="T336" s="927"/>
      <c r="U336" s="927"/>
      <c r="V336" s="927"/>
      <c r="W336" s="927"/>
      <c r="X336" s="927"/>
      <c r="Y336" s="927"/>
      <c r="Z336" s="927"/>
      <c r="AA336" s="927"/>
    </row>
    <row r="337" s="108" customFormat="true" ht="13.5" hidden="false" customHeight="false" outlineLevel="0" collapsed="false">
      <c r="A337" s="148"/>
      <c r="B337" s="148"/>
      <c r="C337" s="148"/>
      <c r="D337" s="898"/>
      <c r="E337" s="537"/>
      <c r="F337" s="537"/>
      <c r="G337" s="537"/>
      <c r="H337" s="537"/>
      <c r="I337" s="537"/>
      <c r="J337" s="537"/>
      <c r="K337" s="537"/>
      <c r="L337" s="537"/>
      <c r="M337" s="537"/>
      <c r="N337" s="537"/>
      <c r="O337" s="537"/>
      <c r="P337" s="537"/>
      <c r="Q337" s="537"/>
      <c r="R337" s="537"/>
      <c r="S337" s="537"/>
      <c r="T337" s="537"/>
      <c r="U337" s="537"/>
      <c r="V337" s="537"/>
      <c r="W337" s="537"/>
      <c r="X337" s="537"/>
      <c r="Y337" s="537"/>
      <c r="Z337" s="537"/>
      <c r="AA337" s="537"/>
    </row>
    <row r="338" s="108" customFormat="true" ht="13.5" hidden="false" customHeight="false" outlineLevel="0" collapsed="false">
      <c r="A338" s="148"/>
      <c r="B338" s="148"/>
      <c r="C338" s="148"/>
      <c r="D338" s="898"/>
      <c r="E338" s="537"/>
      <c r="F338" s="537"/>
      <c r="G338" s="537"/>
      <c r="H338" s="537"/>
      <c r="I338" s="537"/>
      <c r="J338" s="537"/>
      <c r="K338" s="537"/>
      <c r="L338" s="537"/>
      <c r="M338" s="537"/>
      <c r="N338" s="537"/>
      <c r="O338" s="537"/>
      <c r="P338" s="537"/>
      <c r="Q338" s="537"/>
      <c r="R338" s="537"/>
      <c r="S338" s="537"/>
      <c r="T338" s="537"/>
      <c r="U338" s="537"/>
      <c r="V338" s="537"/>
      <c r="W338" s="537"/>
      <c r="X338" s="537"/>
      <c r="Y338" s="537"/>
      <c r="Z338" s="537"/>
      <c r="AA338" s="537"/>
    </row>
    <row r="339" s="108" customFormat="true" ht="13.5" hidden="false" customHeight="false" outlineLevel="0" collapsed="false">
      <c r="A339" s="148"/>
      <c r="B339" s="148"/>
      <c r="C339" s="148"/>
      <c r="D339" s="898"/>
      <c r="E339" s="537"/>
      <c r="F339" s="537"/>
      <c r="G339" s="537"/>
      <c r="H339" s="537"/>
      <c r="I339" s="537"/>
      <c r="J339" s="537"/>
      <c r="K339" s="537"/>
      <c r="L339" s="537"/>
      <c r="M339" s="537"/>
      <c r="N339" s="537"/>
      <c r="O339" s="537"/>
      <c r="P339" s="537"/>
      <c r="Q339" s="537"/>
      <c r="R339" s="537"/>
      <c r="S339" s="537"/>
      <c r="T339" s="537"/>
      <c r="U339" s="537"/>
      <c r="V339" s="537"/>
      <c r="W339" s="537"/>
      <c r="X339" s="537"/>
      <c r="Y339" s="537"/>
      <c r="Z339" s="537"/>
      <c r="AA339" s="537"/>
    </row>
    <row r="340" s="108" customFormat="true" ht="13.5" hidden="false" customHeight="false" outlineLevel="0" collapsed="false">
      <c r="A340" s="148"/>
      <c r="B340" s="148"/>
      <c r="C340" s="148"/>
      <c r="D340" s="898"/>
      <c r="E340" s="537"/>
      <c r="F340" s="537"/>
      <c r="G340" s="537"/>
      <c r="H340" s="537"/>
      <c r="I340" s="537"/>
      <c r="J340" s="537"/>
      <c r="K340" s="537"/>
      <c r="L340" s="537"/>
      <c r="M340" s="537"/>
      <c r="N340" s="537"/>
      <c r="O340" s="537"/>
      <c r="P340" s="537"/>
      <c r="Q340" s="537"/>
      <c r="R340" s="537"/>
      <c r="S340" s="537"/>
      <c r="T340" s="537"/>
      <c r="U340" s="537"/>
      <c r="V340" s="537"/>
      <c r="W340" s="537"/>
      <c r="X340" s="537"/>
      <c r="Y340" s="537"/>
      <c r="Z340" s="537"/>
      <c r="AA340" s="537"/>
    </row>
    <row r="341" s="108" customFormat="true" ht="13.5" hidden="false" customHeight="false" outlineLevel="0" collapsed="false">
      <c r="A341" s="148"/>
      <c r="B341" s="148"/>
      <c r="C341" s="148"/>
      <c r="D341" s="898"/>
      <c r="E341" s="537"/>
      <c r="F341" s="537"/>
      <c r="G341" s="537"/>
      <c r="H341" s="537"/>
      <c r="I341" s="537"/>
      <c r="J341" s="537"/>
      <c r="K341" s="537"/>
      <c r="L341" s="537"/>
      <c r="M341" s="537"/>
      <c r="N341" s="537"/>
      <c r="O341" s="537"/>
      <c r="P341" s="537"/>
      <c r="Q341" s="537"/>
      <c r="R341" s="537"/>
      <c r="S341" s="537"/>
      <c r="T341" s="537"/>
      <c r="U341" s="537"/>
      <c r="V341" s="537"/>
      <c r="W341" s="537"/>
      <c r="X341" s="537"/>
      <c r="Y341" s="537"/>
      <c r="Z341" s="537"/>
      <c r="AA341" s="537"/>
    </row>
    <row r="342" s="108" customFormat="true" ht="13.5" hidden="false" customHeight="false" outlineLevel="0" collapsed="false">
      <c r="A342" s="148"/>
      <c r="B342" s="148"/>
      <c r="C342" s="148"/>
      <c r="D342" s="898"/>
      <c r="E342" s="537"/>
      <c r="F342" s="537"/>
      <c r="G342" s="537"/>
      <c r="H342" s="537"/>
      <c r="I342" s="537"/>
      <c r="J342" s="537"/>
      <c r="K342" s="537"/>
      <c r="L342" s="537"/>
      <c r="M342" s="537"/>
      <c r="N342" s="537"/>
      <c r="O342" s="537"/>
      <c r="P342" s="537"/>
      <c r="Q342" s="537"/>
      <c r="R342" s="537"/>
      <c r="S342" s="537"/>
      <c r="T342" s="537"/>
      <c r="U342" s="537"/>
      <c r="V342" s="537"/>
      <c r="W342" s="537"/>
      <c r="X342" s="537"/>
      <c r="Y342" s="537"/>
      <c r="Z342" s="537"/>
      <c r="AA342" s="537"/>
    </row>
    <row r="343" s="108" customFormat="true" ht="13.5" hidden="false" customHeight="false" outlineLevel="0" collapsed="false">
      <c r="A343" s="148"/>
      <c r="B343" s="148"/>
      <c r="C343" s="148"/>
      <c r="D343" s="898"/>
      <c r="E343" s="537"/>
      <c r="F343" s="537"/>
      <c r="G343" s="537"/>
      <c r="H343" s="537"/>
      <c r="I343" s="537"/>
      <c r="J343" s="537"/>
      <c r="K343" s="537"/>
      <c r="L343" s="537"/>
      <c r="M343" s="537"/>
      <c r="N343" s="537"/>
      <c r="O343" s="537"/>
      <c r="P343" s="537"/>
      <c r="Q343" s="537"/>
      <c r="R343" s="537"/>
      <c r="S343" s="537"/>
      <c r="T343" s="537"/>
      <c r="U343" s="537"/>
      <c r="V343" s="537"/>
      <c r="W343" s="537"/>
      <c r="X343" s="537"/>
      <c r="Y343" s="537"/>
      <c r="Z343" s="537"/>
      <c r="AA343" s="537"/>
    </row>
    <row r="344" s="108" customFormat="true" ht="13.5" hidden="false" customHeight="false" outlineLevel="0" collapsed="false">
      <c r="A344" s="148"/>
      <c r="B344" s="148"/>
      <c r="C344" s="148"/>
      <c r="D344" s="898"/>
      <c r="E344" s="537"/>
      <c r="F344" s="537"/>
      <c r="G344" s="537"/>
      <c r="H344" s="537"/>
      <c r="I344" s="537"/>
      <c r="J344" s="537"/>
      <c r="K344" s="537"/>
      <c r="L344" s="537"/>
      <c r="M344" s="537"/>
      <c r="N344" s="537"/>
      <c r="O344" s="537"/>
      <c r="P344" s="537"/>
      <c r="Q344" s="537"/>
      <c r="R344" s="537"/>
      <c r="S344" s="537"/>
      <c r="T344" s="537"/>
      <c r="U344" s="537"/>
      <c r="V344" s="537"/>
      <c r="W344" s="537"/>
      <c r="X344" s="537"/>
      <c r="Y344" s="537"/>
      <c r="Z344" s="537"/>
      <c r="AA344" s="537"/>
    </row>
    <row r="345" s="108" customFormat="true" ht="13.5" hidden="false" customHeight="false" outlineLevel="0" collapsed="false">
      <c r="A345" s="148"/>
      <c r="B345" s="148"/>
      <c r="C345" s="148"/>
      <c r="D345" s="898"/>
      <c r="E345" s="537"/>
      <c r="F345" s="537"/>
      <c r="G345" s="537"/>
      <c r="H345" s="537"/>
      <c r="I345" s="537"/>
      <c r="J345" s="537"/>
      <c r="K345" s="537"/>
      <c r="L345" s="537"/>
      <c r="M345" s="537"/>
      <c r="N345" s="537"/>
      <c r="O345" s="537"/>
      <c r="P345" s="537"/>
      <c r="Q345" s="537"/>
      <c r="R345" s="537"/>
      <c r="S345" s="537"/>
      <c r="T345" s="537"/>
      <c r="U345" s="537"/>
      <c r="V345" s="537"/>
      <c r="W345" s="537"/>
      <c r="X345" s="537"/>
      <c r="Y345" s="537"/>
      <c r="Z345" s="537"/>
      <c r="AA345" s="537"/>
    </row>
    <row r="346" s="108" customFormat="true" ht="13.5" hidden="false" customHeight="false" outlineLevel="0" collapsed="false">
      <c r="A346" s="148"/>
      <c r="B346" s="148"/>
      <c r="C346" s="148"/>
      <c r="D346" s="898"/>
      <c r="E346" s="537"/>
      <c r="F346" s="537"/>
      <c r="G346" s="537"/>
      <c r="H346" s="537"/>
      <c r="I346" s="537"/>
      <c r="J346" s="537"/>
      <c r="K346" s="537"/>
      <c r="L346" s="537"/>
      <c r="M346" s="537"/>
      <c r="N346" s="537"/>
      <c r="O346" s="537"/>
      <c r="P346" s="537"/>
      <c r="Q346" s="537"/>
      <c r="R346" s="537"/>
      <c r="S346" s="537"/>
      <c r="T346" s="537"/>
      <c r="U346" s="537"/>
      <c r="V346" s="537"/>
      <c r="W346" s="537"/>
      <c r="X346" s="537"/>
      <c r="Y346" s="537"/>
      <c r="Z346" s="537"/>
      <c r="AA346" s="537"/>
    </row>
    <row r="347" s="108" customFormat="true" ht="13.5" hidden="false" customHeight="false" outlineLevel="0" collapsed="false">
      <c r="A347" s="148"/>
      <c r="B347" s="148"/>
      <c r="C347" s="148"/>
      <c r="D347" s="898"/>
      <c r="E347" s="537"/>
      <c r="F347" s="537"/>
      <c r="G347" s="537"/>
      <c r="H347" s="537"/>
      <c r="I347" s="537"/>
      <c r="J347" s="537"/>
      <c r="K347" s="537"/>
      <c r="L347" s="537"/>
      <c r="M347" s="537"/>
      <c r="N347" s="537"/>
      <c r="O347" s="537"/>
      <c r="P347" s="537"/>
      <c r="Q347" s="537"/>
      <c r="R347" s="537"/>
      <c r="S347" s="537"/>
      <c r="T347" s="537"/>
      <c r="U347" s="537"/>
      <c r="V347" s="537"/>
      <c r="W347" s="537"/>
      <c r="X347" s="537"/>
      <c r="Y347" s="537"/>
      <c r="Z347" s="537"/>
      <c r="AA347" s="537"/>
    </row>
    <row r="348" s="108" customFormat="true" ht="13.5" hidden="false" customHeight="false" outlineLevel="0" collapsed="false">
      <c r="A348" s="148"/>
      <c r="B348" s="148"/>
      <c r="C348" s="148"/>
      <c r="D348" s="898"/>
      <c r="E348" s="537"/>
      <c r="F348" s="537"/>
      <c r="G348" s="537"/>
      <c r="H348" s="537"/>
      <c r="I348" s="537"/>
      <c r="J348" s="537"/>
      <c r="K348" s="537"/>
      <c r="L348" s="537"/>
      <c r="M348" s="537"/>
      <c r="N348" s="537"/>
      <c r="O348" s="537"/>
      <c r="P348" s="537"/>
      <c r="Q348" s="537"/>
      <c r="R348" s="537"/>
      <c r="S348" s="537"/>
      <c r="T348" s="537"/>
      <c r="U348" s="537"/>
      <c r="V348" s="537"/>
      <c r="W348" s="537"/>
      <c r="X348" s="537"/>
      <c r="Y348" s="537"/>
      <c r="Z348" s="537"/>
      <c r="AA348" s="537"/>
    </row>
    <row r="349" s="108" customFormat="true" ht="13.5" hidden="false" customHeight="false" outlineLevel="0" collapsed="false">
      <c r="A349" s="148"/>
      <c r="B349" s="148"/>
      <c r="C349" s="148"/>
      <c r="D349" s="898"/>
      <c r="E349" s="537"/>
      <c r="F349" s="537"/>
      <c r="G349" s="537"/>
      <c r="H349" s="537"/>
      <c r="I349" s="537"/>
      <c r="J349" s="537"/>
      <c r="K349" s="537"/>
      <c r="L349" s="537"/>
      <c r="M349" s="537"/>
      <c r="N349" s="537"/>
      <c r="O349" s="537"/>
      <c r="P349" s="537"/>
      <c r="Q349" s="537"/>
      <c r="R349" s="537"/>
      <c r="S349" s="537"/>
      <c r="T349" s="537"/>
      <c r="U349" s="537"/>
      <c r="V349" s="537"/>
      <c r="W349" s="537"/>
      <c r="X349" s="537"/>
      <c r="Y349" s="537"/>
      <c r="Z349" s="537"/>
      <c r="AA349" s="537"/>
    </row>
    <row r="350" s="108" customFormat="true" ht="13.5" hidden="false" customHeight="false" outlineLevel="0" collapsed="false">
      <c r="A350" s="148"/>
      <c r="B350" s="148"/>
      <c r="C350" s="148"/>
      <c r="D350" s="898"/>
      <c r="E350" s="537"/>
      <c r="F350" s="537"/>
      <c r="G350" s="537"/>
      <c r="H350" s="537"/>
      <c r="I350" s="537"/>
      <c r="J350" s="537"/>
      <c r="K350" s="537"/>
      <c r="L350" s="537"/>
      <c r="M350" s="537"/>
      <c r="N350" s="537"/>
      <c r="O350" s="537"/>
      <c r="P350" s="537"/>
      <c r="Q350" s="537"/>
      <c r="R350" s="537"/>
      <c r="S350" s="537"/>
      <c r="T350" s="537"/>
      <c r="U350" s="537"/>
      <c r="V350" s="537"/>
      <c r="W350" s="537"/>
      <c r="X350" s="537"/>
      <c r="Y350" s="537"/>
      <c r="Z350" s="537"/>
      <c r="AA350" s="537"/>
    </row>
    <row r="351" s="108" customFormat="true" ht="13.5" hidden="false" customHeight="false" outlineLevel="0" collapsed="false">
      <c r="A351" s="148"/>
      <c r="B351" s="148"/>
      <c r="C351" s="148"/>
      <c r="D351" s="898"/>
      <c r="E351" s="537"/>
      <c r="F351" s="537"/>
      <c r="G351" s="537"/>
      <c r="H351" s="537"/>
      <c r="I351" s="537"/>
      <c r="J351" s="537"/>
      <c r="K351" s="537"/>
      <c r="L351" s="537"/>
      <c r="M351" s="537"/>
      <c r="N351" s="537"/>
      <c r="O351" s="537"/>
      <c r="P351" s="537"/>
      <c r="Q351" s="537"/>
      <c r="R351" s="537"/>
      <c r="S351" s="537"/>
      <c r="T351" s="537"/>
      <c r="U351" s="537"/>
      <c r="V351" s="537"/>
      <c r="W351" s="537"/>
      <c r="X351" s="537"/>
      <c r="Y351" s="537"/>
      <c r="Z351" s="537"/>
      <c r="AA351" s="537"/>
    </row>
    <row r="352" s="108" customFormat="true" ht="13.5" hidden="false" customHeight="false" outlineLevel="0" collapsed="false">
      <c r="A352" s="148"/>
      <c r="B352" s="148"/>
      <c r="C352" s="148"/>
      <c r="D352" s="898"/>
      <c r="E352" s="537"/>
      <c r="F352" s="537"/>
      <c r="G352" s="537"/>
      <c r="H352" s="537"/>
      <c r="I352" s="537"/>
      <c r="J352" s="537"/>
      <c r="K352" s="537"/>
      <c r="L352" s="537"/>
      <c r="M352" s="537"/>
      <c r="N352" s="537"/>
      <c r="O352" s="537"/>
      <c r="P352" s="537"/>
      <c r="Q352" s="537"/>
      <c r="R352" s="537"/>
      <c r="S352" s="537"/>
      <c r="T352" s="537"/>
      <c r="U352" s="537"/>
      <c r="V352" s="537"/>
      <c r="W352" s="537"/>
      <c r="X352" s="537"/>
      <c r="Y352" s="537"/>
      <c r="Z352" s="537"/>
      <c r="AA352" s="537"/>
    </row>
    <row r="353" s="108" customFormat="true" ht="13.5" hidden="false" customHeight="false" outlineLevel="0" collapsed="false">
      <c r="A353" s="148"/>
      <c r="B353" s="148"/>
      <c r="C353" s="148"/>
      <c r="D353" s="898"/>
      <c r="E353" s="537"/>
      <c r="F353" s="537"/>
      <c r="G353" s="537"/>
      <c r="H353" s="537"/>
      <c r="I353" s="537"/>
      <c r="J353" s="537"/>
      <c r="K353" s="537"/>
      <c r="L353" s="537"/>
      <c r="M353" s="537"/>
      <c r="N353" s="537"/>
      <c r="O353" s="537"/>
      <c r="P353" s="537"/>
      <c r="Q353" s="537"/>
      <c r="R353" s="537"/>
      <c r="S353" s="537"/>
      <c r="T353" s="537"/>
      <c r="U353" s="537"/>
      <c r="V353" s="537"/>
      <c r="W353" s="537"/>
      <c r="X353" s="537"/>
      <c r="Y353" s="537"/>
      <c r="Z353" s="537"/>
      <c r="AA353" s="537"/>
    </row>
    <row r="354" s="108" customFormat="true" ht="13.5" hidden="false" customHeight="false" outlineLevel="0" collapsed="false">
      <c r="A354" s="148"/>
      <c r="B354" s="148"/>
      <c r="C354" s="148"/>
      <c r="D354" s="898"/>
      <c r="E354" s="537"/>
      <c r="F354" s="537"/>
      <c r="G354" s="537"/>
      <c r="H354" s="537"/>
      <c r="I354" s="537"/>
      <c r="J354" s="537"/>
      <c r="K354" s="537"/>
      <c r="L354" s="537"/>
      <c r="M354" s="537"/>
      <c r="N354" s="537"/>
      <c r="O354" s="537"/>
      <c r="P354" s="537"/>
      <c r="Q354" s="537"/>
      <c r="R354" s="537"/>
      <c r="S354" s="537"/>
      <c r="T354" s="537"/>
      <c r="U354" s="537"/>
      <c r="V354" s="537"/>
      <c r="W354" s="537"/>
      <c r="X354" s="537"/>
      <c r="Y354" s="537"/>
      <c r="Z354" s="537"/>
      <c r="AA354" s="537"/>
    </row>
  </sheetData>
  <sheetProtection sheet="true" objects="true" scenarios="true"/>
  <mergeCells count="276">
    <mergeCell ref="A4:C4"/>
    <mergeCell ref="A5:C7"/>
    <mergeCell ref="B10:C10"/>
    <mergeCell ref="A11:A13"/>
    <mergeCell ref="B11:C13"/>
    <mergeCell ref="A14:A16"/>
    <mergeCell ref="B14:C16"/>
    <mergeCell ref="A17:A19"/>
    <mergeCell ref="B17:C19"/>
    <mergeCell ref="A20:A22"/>
    <mergeCell ref="B20:B22"/>
    <mergeCell ref="C20:C22"/>
    <mergeCell ref="A23:A25"/>
    <mergeCell ref="B23:B25"/>
    <mergeCell ref="C23:C25"/>
    <mergeCell ref="A26:A28"/>
    <mergeCell ref="B26:B28"/>
    <mergeCell ref="C26:C28"/>
    <mergeCell ref="A29:A31"/>
    <mergeCell ref="B29:B31"/>
    <mergeCell ref="C29:C31"/>
    <mergeCell ref="A32:A34"/>
    <mergeCell ref="B32:B34"/>
    <mergeCell ref="C32:C34"/>
    <mergeCell ref="A35:A37"/>
    <mergeCell ref="B35:B37"/>
    <mergeCell ref="C35:C37"/>
    <mergeCell ref="A38:A40"/>
    <mergeCell ref="B38:B40"/>
    <mergeCell ref="C38:C40"/>
    <mergeCell ref="A41:A43"/>
    <mergeCell ref="B41:B43"/>
    <mergeCell ref="C41:C43"/>
    <mergeCell ref="A44:A46"/>
    <mergeCell ref="B44:B46"/>
    <mergeCell ref="C44:C46"/>
    <mergeCell ref="A47:A49"/>
    <mergeCell ref="B47:B49"/>
    <mergeCell ref="C47:C49"/>
    <mergeCell ref="A50:A52"/>
    <mergeCell ref="B50:B52"/>
    <mergeCell ref="C50:C52"/>
    <mergeCell ref="A53:A55"/>
    <mergeCell ref="B53:C55"/>
    <mergeCell ref="A56:A58"/>
    <mergeCell ref="B56:C58"/>
    <mergeCell ref="A59:A61"/>
    <mergeCell ref="B59:C61"/>
    <mergeCell ref="A62:A64"/>
    <mergeCell ref="B62:B64"/>
    <mergeCell ref="C62:C64"/>
    <mergeCell ref="A65:A67"/>
    <mergeCell ref="B65:B67"/>
    <mergeCell ref="C65:C67"/>
    <mergeCell ref="A68:A70"/>
    <mergeCell ref="B68:B70"/>
    <mergeCell ref="C68:C70"/>
    <mergeCell ref="A71:A73"/>
    <mergeCell ref="B71:B73"/>
    <mergeCell ref="C71:C73"/>
    <mergeCell ref="A74:A76"/>
    <mergeCell ref="B74:C76"/>
    <mergeCell ref="A77:A79"/>
    <mergeCell ref="B77:B79"/>
    <mergeCell ref="C77:C79"/>
    <mergeCell ref="A80:A82"/>
    <mergeCell ref="B80:B82"/>
    <mergeCell ref="C80:C82"/>
    <mergeCell ref="A83:A85"/>
    <mergeCell ref="B83:B85"/>
    <mergeCell ref="C83:C85"/>
    <mergeCell ref="A86:A88"/>
    <mergeCell ref="B86:C88"/>
    <mergeCell ref="A89:A91"/>
    <mergeCell ref="B89:C91"/>
    <mergeCell ref="A92:A94"/>
    <mergeCell ref="B92:C94"/>
    <mergeCell ref="A95:A97"/>
    <mergeCell ref="B95:C97"/>
    <mergeCell ref="A98:A100"/>
    <mergeCell ref="B98:C100"/>
    <mergeCell ref="A101:A103"/>
    <mergeCell ref="B101:C103"/>
    <mergeCell ref="A104:A106"/>
    <mergeCell ref="B104:C106"/>
    <mergeCell ref="A107:A109"/>
    <mergeCell ref="B107:C109"/>
    <mergeCell ref="A110:A112"/>
    <mergeCell ref="B110:B112"/>
    <mergeCell ref="C110:C112"/>
    <mergeCell ref="A113:A115"/>
    <mergeCell ref="B113:C115"/>
    <mergeCell ref="B118:C118"/>
    <mergeCell ref="A119:A121"/>
    <mergeCell ref="B119:C121"/>
    <mergeCell ref="A122:A124"/>
    <mergeCell ref="B122:C124"/>
    <mergeCell ref="A125:A127"/>
    <mergeCell ref="B125:C127"/>
    <mergeCell ref="A128:A130"/>
    <mergeCell ref="B128:B130"/>
    <mergeCell ref="C128:C130"/>
    <mergeCell ref="A131:A133"/>
    <mergeCell ref="B131:B133"/>
    <mergeCell ref="C131:C133"/>
    <mergeCell ref="A134:A136"/>
    <mergeCell ref="B134:B136"/>
    <mergeCell ref="C134:C136"/>
    <mergeCell ref="A137:A139"/>
    <mergeCell ref="B137:B139"/>
    <mergeCell ref="C137:C139"/>
    <mergeCell ref="A140:A142"/>
    <mergeCell ref="B140:B142"/>
    <mergeCell ref="C140:C142"/>
    <mergeCell ref="A143:A145"/>
    <mergeCell ref="B143:B145"/>
    <mergeCell ref="C143:C145"/>
    <mergeCell ref="A146:A148"/>
    <mergeCell ref="B146:B148"/>
    <mergeCell ref="C146:C148"/>
    <mergeCell ref="A149:A151"/>
    <mergeCell ref="B149:B151"/>
    <mergeCell ref="C149:C151"/>
    <mergeCell ref="A152:A154"/>
    <mergeCell ref="B152:B154"/>
    <mergeCell ref="C152:C154"/>
    <mergeCell ref="A155:A157"/>
    <mergeCell ref="B155:B157"/>
    <mergeCell ref="C155:C157"/>
    <mergeCell ref="A158:A160"/>
    <mergeCell ref="B158:B160"/>
    <mergeCell ref="C158:C160"/>
    <mergeCell ref="A161:A163"/>
    <mergeCell ref="B161:C163"/>
    <mergeCell ref="A164:A166"/>
    <mergeCell ref="B164:C166"/>
    <mergeCell ref="A167:A169"/>
    <mergeCell ref="B167:C169"/>
    <mergeCell ref="A170:A172"/>
    <mergeCell ref="B170:B172"/>
    <mergeCell ref="C170:C172"/>
    <mergeCell ref="A173:A175"/>
    <mergeCell ref="B173:B175"/>
    <mergeCell ref="C173:C175"/>
    <mergeCell ref="A176:A178"/>
    <mergeCell ref="B176:B178"/>
    <mergeCell ref="C176:C178"/>
    <mergeCell ref="A179:A181"/>
    <mergeCell ref="B179:B181"/>
    <mergeCell ref="C179:C181"/>
    <mergeCell ref="A182:A184"/>
    <mergeCell ref="B182:C184"/>
    <mergeCell ref="A185:A187"/>
    <mergeCell ref="B185:B187"/>
    <mergeCell ref="C185:C187"/>
    <mergeCell ref="A188:A190"/>
    <mergeCell ref="B188:B190"/>
    <mergeCell ref="C188:C190"/>
    <mergeCell ref="A191:A193"/>
    <mergeCell ref="B191:B193"/>
    <mergeCell ref="C191:C193"/>
    <mergeCell ref="A194:A196"/>
    <mergeCell ref="B194:C196"/>
    <mergeCell ref="A197:A199"/>
    <mergeCell ref="B197:C199"/>
    <mergeCell ref="A200:A202"/>
    <mergeCell ref="B200:C202"/>
    <mergeCell ref="A203:A205"/>
    <mergeCell ref="B203:C205"/>
    <mergeCell ref="A206:A208"/>
    <mergeCell ref="B206:C208"/>
    <mergeCell ref="A209:A211"/>
    <mergeCell ref="B209:C211"/>
    <mergeCell ref="A212:A214"/>
    <mergeCell ref="B212:C214"/>
    <mergeCell ref="A215:A217"/>
    <mergeCell ref="B215:C217"/>
    <mergeCell ref="A218:A220"/>
    <mergeCell ref="B218:B220"/>
    <mergeCell ref="C218:C220"/>
    <mergeCell ref="A221:A223"/>
    <mergeCell ref="B221:C223"/>
    <mergeCell ref="A225:D225"/>
    <mergeCell ref="A226:D226"/>
    <mergeCell ref="A229:A230"/>
    <mergeCell ref="B229:D230"/>
    <mergeCell ref="E229:AA229"/>
    <mergeCell ref="A231:A233"/>
    <mergeCell ref="B231:C233"/>
    <mergeCell ref="A234:A236"/>
    <mergeCell ref="B234:C236"/>
    <mergeCell ref="A237:A239"/>
    <mergeCell ref="B237:C239"/>
    <mergeCell ref="A240:A242"/>
    <mergeCell ref="B240:B242"/>
    <mergeCell ref="C240:C242"/>
    <mergeCell ref="A243:A245"/>
    <mergeCell ref="B243:B245"/>
    <mergeCell ref="C243:C245"/>
    <mergeCell ref="A246:A248"/>
    <mergeCell ref="B246:B248"/>
    <mergeCell ref="C246:C248"/>
    <mergeCell ref="A249:A251"/>
    <mergeCell ref="B249:B251"/>
    <mergeCell ref="C249:C251"/>
    <mergeCell ref="A252:A254"/>
    <mergeCell ref="B252:B254"/>
    <mergeCell ref="C252:C254"/>
    <mergeCell ref="A255:A257"/>
    <mergeCell ref="B255:B257"/>
    <mergeCell ref="C255:C257"/>
    <mergeCell ref="A258:A260"/>
    <mergeCell ref="B258:B260"/>
    <mergeCell ref="C258:C260"/>
    <mergeCell ref="A261:A263"/>
    <mergeCell ref="B261:B263"/>
    <mergeCell ref="C261:C263"/>
    <mergeCell ref="A264:A266"/>
    <mergeCell ref="B264:B266"/>
    <mergeCell ref="C264:C266"/>
    <mergeCell ref="A267:A269"/>
    <mergeCell ref="B267:B269"/>
    <mergeCell ref="C267:C269"/>
    <mergeCell ref="A270:A272"/>
    <mergeCell ref="B270:B272"/>
    <mergeCell ref="C270:C272"/>
    <mergeCell ref="A273:A275"/>
    <mergeCell ref="B273:C275"/>
    <mergeCell ref="A276:A278"/>
    <mergeCell ref="B276:C278"/>
    <mergeCell ref="A279:A281"/>
    <mergeCell ref="B279:C281"/>
    <mergeCell ref="A282:A284"/>
    <mergeCell ref="B282:B284"/>
    <mergeCell ref="C282:C284"/>
    <mergeCell ref="A285:A287"/>
    <mergeCell ref="B285:B287"/>
    <mergeCell ref="C285:C287"/>
    <mergeCell ref="A288:A290"/>
    <mergeCell ref="B288:B290"/>
    <mergeCell ref="C288:C290"/>
    <mergeCell ref="A291:A293"/>
    <mergeCell ref="B291:B293"/>
    <mergeCell ref="C291:C293"/>
    <mergeCell ref="A294:A296"/>
    <mergeCell ref="B294:C296"/>
    <mergeCell ref="A297:A299"/>
    <mergeCell ref="B297:B299"/>
    <mergeCell ref="C297:C299"/>
    <mergeCell ref="A300:A302"/>
    <mergeCell ref="B300:B302"/>
    <mergeCell ref="C300:C302"/>
    <mergeCell ref="A303:A305"/>
    <mergeCell ref="B303:B305"/>
    <mergeCell ref="C303:C305"/>
    <mergeCell ref="A306:A308"/>
    <mergeCell ref="B306:C308"/>
    <mergeCell ref="A309:A311"/>
    <mergeCell ref="B309:C311"/>
    <mergeCell ref="A312:A314"/>
    <mergeCell ref="B312:C314"/>
    <mergeCell ref="A315:A317"/>
    <mergeCell ref="B315:C317"/>
    <mergeCell ref="A318:A320"/>
    <mergeCell ref="B318:C320"/>
    <mergeCell ref="A321:A323"/>
    <mergeCell ref="B321:C323"/>
    <mergeCell ref="A324:A326"/>
    <mergeCell ref="B324:C326"/>
    <mergeCell ref="A327:A329"/>
    <mergeCell ref="B327:C329"/>
    <mergeCell ref="A330:A332"/>
    <mergeCell ref="B330:B332"/>
    <mergeCell ref="C330:C332"/>
    <mergeCell ref="A333:A335"/>
    <mergeCell ref="B333:C335"/>
  </mergeCells>
  <printOptions headings="false" gridLines="false" gridLinesSet="true" horizontalCentered="false" verticalCentered="false"/>
  <pageMargins left="0.779861111111111" right="0.779861111111111" top="0.979861111111111" bottom="0.770138888888889" header="0.511811023622047" footer="0.511811023622047"/>
  <pageSetup paperSize="8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1" man="true" max="16383" min="0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3.5" customHeight="false" zeroHeight="false" outlineLevelRow="0" outlineLevelCol="0"/>
  <cols>
    <col collapsed="false" customWidth="true" hidden="false" outlineLevel="0" max="1" min="1" style="331" width="8.13"/>
    <col collapsed="false" customWidth="true" hidden="false" outlineLevel="0" max="2" min="2" style="331" width="5.76"/>
    <col collapsed="false" customWidth="true" hidden="false" outlineLevel="0" max="3" min="3" style="331" width="13.13"/>
    <col collapsed="false" customWidth="true" hidden="false" outlineLevel="0" max="4" min="4" style="849" width="4.76"/>
    <col collapsed="false" customWidth="true" hidden="false" outlineLevel="0" max="5" min="5" style="331" width="11.5"/>
    <col collapsed="false" customWidth="true" hidden="false" outlineLevel="0" max="23" min="6" style="331" width="9.13"/>
    <col collapsed="false" customWidth="true" hidden="false" outlineLevel="0" max="24" min="24" style="331" width="10.63"/>
    <col collapsed="false" customWidth="true" hidden="false" outlineLevel="0" max="27" min="25" style="331" width="7.76"/>
    <col collapsed="false" customWidth="true" hidden="false" outlineLevel="0" max="28" min="28" style="0" width="10.37"/>
  </cols>
  <sheetData>
    <row r="1" customFormat="false" ht="13.8" hidden="false" customHeight="false" outlineLevel="0" collapsed="false">
      <c r="A1" s="850" t="s">
        <v>1054</v>
      </c>
    </row>
    <row r="2" customFormat="false" ht="15" hidden="false" customHeight="false" outlineLevel="0" collapsed="false">
      <c r="A2" s="850"/>
    </row>
    <row r="3" customFormat="false" ht="15.65" hidden="false" customHeight="false" outlineLevel="0" collapsed="false">
      <c r="A3" s="851" t="s">
        <v>74</v>
      </c>
    </row>
    <row r="4" s="860" customFormat="true" ht="15.75" hidden="false" customHeight="true" outlineLevel="0" collapsed="false">
      <c r="A4" s="852" t="s">
        <v>482</v>
      </c>
      <c r="B4" s="852"/>
      <c r="C4" s="852"/>
      <c r="D4" s="853"/>
      <c r="E4" s="852" t="s">
        <v>1055</v>
      </c>
      <c r="F4" s="854" t="s">
        <v>1056</v>
      </c>
      <c r="G4" s="854" t="s">
        <v>1057</v>
      </c>
      <c r="H4" s="854" t="s">
        <v>221</v>
      </c>
      <c r="I4" s="854" t="s">
        <v>223</v>
      </c>
      <c r="J4" s="854" t="s">
        <v>225</v>
      </c>
      <c r="K4" s="854" t="s">
        <v>227</v>
      </c>
      <c r="L4" s="854" t="s">
        <v>230</v>
      </c>
      <c r="M4" s="854" t="s">
        <v>232</v>
      </c>
      <c r="N4" s="854" t="s">
        <v>234</v>
      </c>
      <c r="O4" s="854" t="s">
        <v>236</v>
      </c>
      <c r="P4" s="854" t="s">
        <v>238</v>
      </c>
      <c r="Q4" s="854" t="s">
        <v>241</v>
      </c>
      <c r="R4" s="854" t="s">
        <v>243</v>
      </c>
      <c r="S4" s="854" t="s">
        <v>245</v>
      </c>
      <c r="T4" s="854" t="s">
        <v>247</v>
      </c>
      <c r="U4" s="854" t="s">
        <v>249</v>
      </c>
      <c r="V4" s="855" t="s">
        <v>251</v>
      </c>
      <c r="W4" s="856" t="s">
        <v>253</v>
      </c>
      <c r="X4" s="857" t="s">
        <v>333</v>
      </c>
      <c r="Y4" s="857" t="s">
        <v>334</v>
      </c>
      <c r="Z4" s="858" t="s">
        <v>1058</v>
      </c>
      <c r="AA4" s="859" t="s">
        <v>1059</v>
      </c>
    </row>
    <row r="5" s="117" customFormat="true" ht="15.75" hidden="false" customHeight="true" outlineLevel="0" collapsed="false">
      <c r="A5" s="861" t="s">
        <v>1060</v>
      </c>
      <c r="B5" s="861"/>
      <c r="C5" s="861"/>
      <c r="D5" s="862" t="s">
        <v>7</v>
      </c>
      <c r="E5" s="863" t="n">
        <f aca="false">'[1]年齢階級・区別人口(住基）'!C24</f>
        <v>114005</v>
      </c>
      <c r="F5" s="864" t="n">
        <f aca="false">'[1]年齢階級・区別人口(住基）'!E24</f>
        <v>3987</v>
      </c>
      <c r="G5" s="864" t="n">
        <f aca="false">'[1]年齢階級・区別人口(住基）'!F24</f>
        <v>5223</v>
      </c>
      <c r="H5" s="864" t="n">
        <f aca="false">'[1]年齢階級・区別人口(住基）'!G24</f>
        <v>5742</v>
      </c>
      <c r="I5" s="864" t="n">
        <f aca="false">'[1]年齢階級・区別人口(住基）'!H24</f>
        <v>5793</v>
      </c>
      <c r="J5" s="864" t="n">
        <f aca="false">'[1]年齢階級・区別人口(住基）'!I24</f>
        <v>4742</v>
      </c>
      <c r="K5" s="864" t="n">
        <f aca="false">'[1]年齢階級・区別人口(住基）'!J24</f>
        <v>3888</v>
      </c>
      <c r="L5" s="864" t="n">
        <f aca="false">'[1]年齢階級・区別人口(住基）'!K24</f>
        <v>5048</v>
      </c>
      <c r="M5" s="864" t="n">
        <f aca="false">'[1]年齢階級・区別人口(住基）'!L24</f>
        <v>6611</v>
      </c>
      <c r="N5" s="864" t="n">
        <f aca="false">'[1]年齢階級・区別人口(住基）'!M24</f>
        <v>8225</v>
      </c>
      <c r="O5" s="864" t="n">
        <f aca="false">'[1]年齢階級・区別人口(住基）'!N24</f>
        <v>8664</v>
      </c>
      <c r="P5" s="864" t="n">
        <f aca="false">'[1]年齢階級・区別人口(住基）'!O24</f>
        <v>7832</v>
      </c>
      <c r="Q5" s="864" t="n">
        <f aca="false">'[1]年齢階級・区別人口(住基）'!P24</f>
        <v>8048</v>
      </c>
      <c r="R5" s="864" t="n">
        <f aca="false">'[1]年齢階級・区別人口(住基）'!Q24</f>
        <v>8400</v>
      </c>
      <c r="S5" s="864" t="n">
        <f aca="false">'[1]年齢階級・区別人口(住基）'!R24</f>
        <v>10105</v>
      </c>
      <c r="T5" s="864" t="n">
        <f aca="false">'[1]年齢階級・区別人口(住基）'!S24</f>
        <v>7623</v>
      </c>
      <c r="U5" s="864" t="n">
        <f aca="false">'[1]年齢階級・区別人口(住基）'!T24</f>
        <v>5501</v>
      </c>
      <c r="V5" s="865" t="n">
        <f aca="false">'[1]年齢階級・区別人口(住基）'!U24</f>
        <v>4006</v>
      </c>
      <c r="W5" s="866" t="n">
        <f aca="false">'[1]年齢階級・区別人口(住基）'!V24</f>
        <v>2802</v>
      </c>
      <c r="X5" s="864" t="n">
        <f aca="false">'[1]年齢階級・区別人口(住基）'!W24</f>
        <v>1361</v>
      </c>
      <c r="Y5" s="864" t="n">
        <f aca="false">'[1]年齢階級・区別人口(住基）'!X24</f>
        <v>368</v>
      </c>
      <c r="Z5" s="867" t="n">
        <f aca="false">'[1]年齢階級・区別人口(住基）'!Y24</f>
        <v>36</v>
      </c>
      <c r="AA5" s="868" t="n">
        <f aca="false">SUM(W5:Z5)</f>
        <v>4567</v>
      </c>
    </row>
    <row r="6" s="117" customFormat="true" ht="15.75" hidden="false" customHeight="true" outlineLevel="0" collapsed="false">
      <c r="A6" s="861"/>
      <c r="B6" s="861"/>
      <c r="C6" s="861"/>
      <c r="D6" s="862" t="s">
        <v>8</v>
      </c>
      <c r="E6" s="863" t="n">
        <f aca="false">'[1]年齢階級・区別人口(住基）'!C25</f>
        <v>54105</v>
      </c>
      <c r="F6" s="864" t="n">
        <f aca="false">'[1]年齢階級・区別人口(住基）'!E25</f>
        <v>2049</v>
      </c>
      <c r="G6" s="864" t="n">
        <f aca="false">'[1]年齢階級・区別人口(住基）'!F25</f>
        <v>2667</v>
      </c>
      <c r="H6" s="864" t="n">
        <f aca="false">'[1]年齢階級・区別人口(住基）'!G25</f>
        <v>2968</v>
      </c>
      <c r="I6" s="864" t="n">
        <f aca="false">'[1]年齢階級・区別人口(住基）'!H25</f>
        <v>2944</v>
      </c>
      <c r="J6" s="864" t="n">
        <f aca="false">'[1]年齢階級・区別人口(住基）'!I25</f>
        <v>2281</v>
      </c>
      <c r="K6" s="864" t="n">
        <f aca="false">'[1]年齢階級・区別人口(住基）'!J25</f>
        <v>1853</v>
      </c>
      <c r="L6" s="864" t="n">
        <f aca="false">'[1]年齢階級・区別人口(住基）'!K25</f>
        <v>2433</v>
      </c>
      <c r="M6" s="864" t="n">
        <f aca="false">'[1]年齢階級・区別人口(住基）'!L25</f>
        <v>3161</v>
      </c>
      <c r="N6" s="864" t="n">
        <f aca="false">'[1]年齢階級・区別人口(住基）'!M25</f>
        <v>3982</v>
      </c>
      <c r="O6" s="864" t="n">
        <f aca="false">'[1]年齢階級・区別人口(住基）'!N25</f>
        <v>4223</v>
      </c>
      <c r="P6" s="864" t="n">
        <f aca="false">'[1]年齢階級・区別人口(住基）'!O25</f>
        <v>3741</v>
      </c>
      <c r="Q6" s="864" t="n">
        <f aca="false">'[1]年齢階級・区別人口(住基）'!P25</f>
        <v>3826</v>
      </c>
      <c r="R6" s="864" t="n">
        <f aca="false">'[1]年齢階級・区別人口(住基）'!Q25</f>
        <v>4026</v>
      </c>
      <c r="S6" s="864" t="n">
        <f aca="false">'[1]年齢階級・区別人口(住基）'!R25</f>
        <v>4849</v>
      </c>
      <c r="T6" s="864" t="n">
        <f aca="false">'[1]年齢階級・区別人口(住基）'!S25</f>
        <v>3662</v>
      </c>
      <c r="U6" s="864" t="n">
        <f aca="false">'[1]年齢階級・区別人口(住基）'!T25</f>
        <v>2473</v>
      </c>
      <c r="V6" s="865" t="n">
        <f aca="false">'[1]年齢階級・区別人口(住基）'!U25</f>
        <v>1587</v>
      </c>
      <c r="W6" s="866" t="n">
        <f aca="false">'[1]年齢階級・区別人口(住基）'!V25</f>
        <v>945</v>
      </c>
      <c r="X6" s="864" t="n">
        <f aca="false">'[1]年齢階級・区別人口(住基）'!W25</f>
        <v>379</v>
      </c>
      <c r="Y6" s="864" t="n">
        <f aca="false">'[1]年齢階級・区別人口(住基）'!X25</f>
        <v>51</v>
      </c>
      <c r="Z6" s="867" t="n">
        <f aca="false">'[1]年齢階級・区別人口(住基）'!Y25</f>
        <v>5</v>
      </c>
      <c r="AA6" s="868" t="n">
        <f aca="false">SUM(W6:Z6)</f>
        <v>1380</v>
      </c>
    </row>
    <row r="7" s="117" customFormat="true" ht="15.75" hidden="false" customHeight="true" outlineLevel="0" collapsed="false">
      <c r="A7" s="861"/>
      <c r="B7" s="861"/>
      <c r="C7" s="861"/>
      <c r="D7" s="869" t="s">
        <v>9</v>
      </c>
      <c r="E7" s="870" t="n">
        <f aca="false">'[1]年齢階級・区別人口(住基）'!C26</f>
        <v>59900</v>
      </c>
      <c r="F7" s="871" t="n">
        <f aca="false">'[1]年齢階級・区別人口(住基）'!E26</f>
        <v>1938</v>
      </c>
      <c r="G7" s="871" t="n">
        <f aca="false">'[1]年齢階級・区別人口(住基）'!F26</f>
        <v>2556</v>
      </c>
      <c r="H7" s="871" t="n">
        <f aca="false">'[1]年齢階級・区別人口(住基）'!G26</f>
        <v>2774</v>
      </c>
      <c r="I7" s="871" t="n">
        <f aca="false">'[1]年齢階級・区別人口(住基）'!H26</f>
        <v>2849</v>
      </c>
      <c r="J7" s="871" t="n">
        <f aca="false">'[1]年齢階級・区別人口(住基）'!I26</f>
        <v>2461</v>
      </c>
      <c r="K7" s="871" t="n">
        <f aca="false">'[1]年齢階級・区別人口(住基）'!J26</f>
        <v>2035</v>
      </c>
      <c r="L7" s="871" t="n">
        <f aca="false">'[1]年齢階級・区別人口(住基）'!K26</f>
        <v>2615</v>
      </c>
      <c r="M7" s="871" t="n">
        <f aca="false">'[1]年齢階級・区別人口(住基）'!L26</f>
        <v>3450</v>
      </c>
      <c r="N7" s="871" t="n">
        <f aca="false">'[1]年齢階級・区別人口(住基）'!M26</f>
        <v>4243</v>
      </c>
      <c r="O7" s="871" t="n">
        <f aca="false">'[1]年齢階級・区別人口(住基）'!N26</f>
        <v>4441</v>
      </c>
      <c r="P7" s="871" t="n">
        <f aca="false">'[1]年齢階級・区別人口(住基）'!O26</f>
        <v>4091</v>
      </c>
      <c r="Q7" s="871" t="n">
        <f aca="false">'[1]年齢階級・区別人口(住基）'!P26</f>
        <v>4222</v>
      </c>
      <c r="R7" s="871" t="n">
        <f aca="false">'[1]年齢階級・区別人口(住基）'!Q26</f>
        <v>4374</v>
      </c>
      <c r="S7" s="871" t="n">
        <f aca="false">'[1]年齢階級・区別人口(住基）'!R26</f>
        <v>5256</v>
      </c>
      <c r="T7" s="871" t="n">
        <f aca="false">'[1]年齢階級・区別人口(住基）'!S26</f>
        <v>3961</v>
      </c>
      <c r="U7" s="871" t="n">
        <f aca="false">'[1]年齢階級・区別人口(住基）'!T26</f>
        <v>3028</v>
      </c>
      <c r="V7" s="872" t="n">
        <f aca="false">'[1]年齢階級・区別人口(住基）'!U26</f>
        <v>2419</v>
      </c>
      <c r="W7" s="866" t="n">
        <f aca="false">'[1]年齢階級・区別人口(住基）'!V26</f>
        <v>1857</v>
      </c>
      <c r="X7" s="864" t="n">
        <f aca="false">'[1]年齢階級・区別人口(住基）'!W26</f>
        <v>982</v>
      </c>
      <c r="Y7" s="864" t="n">
        <f aca="false">'[1]年齢階級・区別人口(住基）'!X26</f>
        <v>317</v>
      </c>
      <c r="Z7" s="867" t="n">
        <f aca="false">'[1]年齢階級・区別人口(住基）'!Y26</f>
        <v>31</v>
      </c>
      <c r="AA7" s="873" t="n">
        <f aca="false">SUM(W7:Z7)</f>
        <v>3187</v>
      </c>
    </row>
    <row r="8" s="185" customFormat="true" ht="15.75" hidden="false" customHeight="true" outlineLevel="0" collapsed="false">
      <c r="A8" s="532"/>
      <c r="B8" s="874"/>
      <c r="C8" s="875"/>
      <c r="D8" s="875"/>
      <c r="E8" s="876"/>
      <c r="F8" s="876"/>
      <c r="G8" s="876"/>
      <c r="H8" s="876"/>
      <c r="I8" s="876"/>
      <c r="J8" s="876"/>
      <c r="K8" s="876"/>
      <c r="L8" s="876"/>
      <c r="M8" s="876"/>
      <c r="N8" s="876"/>
      <c r="O8" s="876"/>
      <c r="P8" s="876"/>
      <c r="Q8" s="876"/>
      <c r="R8" s="876"/>
      <c r="S8" s="876"/>
      <c r="T8" s="876"/>
      <c r="U8" s="876"/>
      <c r="V8" s="876"/>
      <c r="W8" s="877"/>
      <c r="X8" s="877"/>
      <c r="Y8" s="877"/>
      <c r="Z8" s="877"/>
      <c r="AA8" s="876"/>
    </row>
    <row r="9" s="185" customFormat="true" ht="15.75" hidden="false" customHeight="true" outlineLevel="0" collapsed="false">
      <c r="A9" s="878" t="s">
        <v>1061</v>
      </c>
      <c r="B9" s="874"/>
      <c r="C9" s="875"/>
      <c r="D9" s="875"/>
      <c r="E9" s="876"/>
      <c r="F9" s="876"/>
      <c r="G9" s="876"/>
      <c r="H9" s="876"/>
      <c r="I9" s="876"/>
      <c r="J9" s="876"/>
      <c r="K9" s="876"/>
      <c r="L9" s="876"/>
      <c r="M9" s="876"/>
      <c r="N9" s="876"/>
      <c r="O9" s="876"/>
      <c r="P9" s="876"/>
      <c r="Q9" s="876"/>
      <c r="R9" s="876"/>
      <c r="S9" s="876"/>
      <c r="T9" s="876"/>
      <c r="U9" s="876"/>
      <c r="V9" s="876"/>
      <c r="W9" s="877"/>
      <c r="X9" s="877"/>
      <c r="Y9" s="877"/>
      <c r="Z9" s="877"/>
      <c r="AA9" s="876"/>
    </row>
    <row r="10" s="130" customFormat="true" ht="30.55" hidden="false" customHeight="false" outlineLevel="0" collapsed="false">
      <c r="A10" s="879" t="s">
        <v>1062</v>
      </c>
      <c r="B10" s="880" t="s">
        <v>345</v>
      </c>
      <c r="C10" s="880"/>
      <c r="D10" s="880"/>
      <c r="E10" s="881" t="s">
        <v>1063</v>
      </c>
      <c r="F10" s="880" t="s">
        <v>331</v>
      </c>
      <c r="G10" s="880" t="s">
        <v>1057</v>
      </c>
      <c r="H10" s="880" t="s">
        <v>221</v>
      </c>
      <c r="I10" s="880" t="s">
        <v>223</v>
      </c>
      <c r="J10" s="880" t="s">
        <v>225</v>
      </c>
      <c r="K10" s="880" t="s">
        <v>227</v>
      </c>
      <c r="L10" s="880" t="s">
        <v>230</v>
      </c>
      <c r="M10" s="880" t="s">
        <v>232</v>
      </c>
      <c r="N10" s="880" t="s">
        <v>234</v>
      </c>
      <c r="O10" s="880" t="s">
        <v>236</v>
      </c>
      <c r="P10" s="880" t="s">
        <v>238</v>
      </c>
      <c r="Q10" s="880" t="s">
        <v>241</v>
      </c>
      <c r="R10" s="880" t="s">
        <v>243</v>
      </c>
      <c r="S10" s="880" t="s">
        <v>245</v>
      </c>
      <c r="T10" s="880" t="s">
        <v>247</v>
      </c>
      <c r="U10" s="880" t="s">
        <v>249</v>
      </c>
      <c r="V10" s="880" t="s">
        <v>251</v>
      </c>
      <c r="W10" s="880" t="s">
        <v>1059</v>
      </c>
      <c r="X10" s="882" t="s">
        <v>1064</v>
      </c>
      <c r="Y10" s="883"/>
      <c r="Z10" s="883"/>
      <c r="AA10" s="883"/>
    </row>
    <row r="11" s="108" customFormat="true" ht="13.5" hidden="false" customHeight="true" outlineLevel="0" collapsed="false">
      <c r="A11" s="880"/>
      <c r="B11" s="884" t="s">
        <v>987</v>
      </c>
      <c r="C11" s="884"/>
      <c r="D11" s="885" t="s">
        <v>7</v>
      </c>
      <c r="E11" s="886" t="n">
        <f aca="false">X11/E$226</f>
        <v>332.455499455821</v>
      </c>
      <c r="F11" s="887" t="n">
        <f aca="false">F119*F$226</f>
        <v>820667168.296965</v>
      </c>
      <c r="G11" s="887" t="n">
        <f aca="false">G119*G$226</f>
        <v>0</v>
      </c>
      <c r="H11" s="887" t="n">
        <f aca="false">H119*H$226</f>
        <v>0</v>
      </c>
      <c r="I11" s="887" t="n">
        <f aca="false">I119*I$226</f>
        <v>0</v>
      </c>
      <c r="J11" s="887" t="n">
        <f aca="false">J119*J$226</f>
        <v>185870940.531421</v>
      </c>
      <c r="K11" s="887" t="n">
        <f aca="false">K119*K$226</f>
        <v>0</v>
      </c>
      <c r="L11" s="887" t="n">
        <f aca="false">L119*L$226</f>
        <v>542591125.198098</v>
      </c>
      <c r="M11" s="887" t="n">
        <f aca="false">M119*M$226</f>
        <v>702541219.180154</v>
      </c>
      <c r="N11" s="887" t="n">
        <f aca="false">N119*N$226</f>
        <v>914285714.285714</v>
      </c>
      <c r="O11" s="887" t="n">
        <f aca="false">O119*O$226</f>
        <v>1198199445.98338</v>
      </c>
      <c r="P11" s="887" t="n">
        <f aca="false">P119*P$226</f>
        <v>1750357507.66088</v>
      </c>
      <c r="Q11" s="887" t="n">
        <f aca="false">Q119*Q$226</f>
        <v>2126068588.46918</v>
      </c>
      <c r="R11" s="887" t="n">
        <f aca="false">R119*R$226</f>
        <v>2376857142.85714</v>
      </c>
      <c r="S11" s="887" t="n">
        <f aca="false">S119*S$226</f>
        <v>3303453735.77437</v>
      </c>
      <c r="T11" s="887" t="n">
        <f aca="false">T119*T$226</f>
        <v>5152669552.66955</v>
      </c>
      <c r="U11" s="887" t="n">
        <f aca="false">U119*U$226</f>
        <v>5591092528.63116</v>
      </c>
      <c r="V11" s="887" t="n">
        <f aca="false">V119*V$226</f>
        <v>6106939590.61408</v>
      </c>
      <c r="W11" s="887" t="n">
        <f aca="false">W119*W$226</f>
        <v>9218480402.8903</v>
      </c>
      <c r="X11" s="887" t="n">
        <f aca="false">SUM(F11:W11)</f>
        <v>39990074663.0424</v>
      </c>
      <c r="Y11" s="201"/>
      <c r="Z11" s="201"/>
      <c r="AA11" s="201"/>
    </row>
    <row r="12" s="108" customFormat="true" ht="13.5" hidden="false" customHeight="true" outlineLevel="0" collapsed="false">
      <c r="A12" s="880"/>
      <c r="B12" s="884"/>
      <c r="C12" s="884"/>
      <c r="D12" s="885" t="s">
        <v>475</v>
      </c>
      <c r="E12" s="886" t="n">
        <f aca="false">X12/E$226</f>
        <v>465.137639328788</v>
      </c>
      <c r="F12" s="887" t="n">
        <f aca="false">F120*F$226</f>
        <v>399219131.283553</v>
      </c>
      <c r="G12" s="887" t="n">
        <f aca="false">G120*G$226</f>
        <v>0</v>
      </c>
      <c r="H12" s="887" t="n">
        <f aca="false">H120*H$226</f>
        <v>0</v>
      </c>
      <c r="I12" s="887" t="n">
        <f aca="false">I120*I$226</f>
        <v>0</v>
      </c>
      <c r="J12" s="887" t="n">
        <f aca="false">J120*J$226</f>
        <v>386409469.530908</v>
      </c>
      <c r="K12" s="887" t="n">
        <f aca="false">K120*K$226</f>
        <v>0</v>
      </c>
      <c r="L12" s="887" t="n">
        <f aca="false">L120*L$226</f>
        <v>750513769.009453</v>
      </c>
      <c r="M12" s="887" t="n">
        <f aca="false">M120*M$226</f>
        <v>1175450806.70674</v>
      </c>
      <c r="N12" s="887" t="n">
        <f aca="false">N120*N$226</f>
        <v>1416373681.56705</v>
      </c>
      <c r="O12" s="887" t="n">
        <f aca="false">O120*O$226</f>
        <v>1843689320.38835</v>
      </c>
      <c r="P12" s="887" t="n">
        <f aca="false">P120*P$226</f>
        <v>2646565089.54825</v>
      </c>
      <c r="Q12" s="887" t="n">
        <f aca="false">Q120*Q$226</f>
        <v>2408102456.87402</v>
      </c>
      <c r="R12" s="887" t="n">
        <f aca="false">R120*R$226</f>
        <v>3581619473.42275</v>
      </c>
      <c r="S12" s="887" t="n">
        <f aca="false">S120*S$226</f>
        <v>4651474530.8311</v>
      </c>
      <c r="T12" s="887" t="n">
        <f aca="false">T120*T$226</f>
        <v>7308902239.21354</v>
      </c>
      <c r="U12" s="887" t="n">
        <f aca="false">U120*U$226</f>
        <v>7699069955.51961</v>
      </c>
      <c r="V12" s="887" t="n">
        <f aca="false">V120*V$226</f>
        <v>9922621298.04663</v>
      </c>
      <c r="W12" s="887" t="n">
        <f aca="false">W120*W$226</f>
        <v>11760000000</v>
      </c>
      <c r="X12" s="887" t="n">
        <f aca="false">SUM(F12:W12)</f>
        <v>55950011221.942</v>
      </c>
      <c r="Y12" s="201"/>
      <c r="Z12" s="201"/>
      <c r="AA12" s="201"/>
    </row>
    <row r="13" s="108" customFormat="true" ht="15" hidden="false" customHeight="false" outlineLevel="0" collapsed="false">
      <c r="A13" s="880"/>
      <c r="B13" s="884"/>
      <c r="C13" s="884"/>
      <c r="D13" s="885" t="s">
        <v>476</v>
      </c>
      <c r="E13" s="886" t="n">
        <f aca="false">X13/E$226</f>
        <v>231.04323938349</v>
      </c>
      <c r="F13" s="887" t="n">
        <f aca="false">F121*F$226</f>
        <v>1266253869.96904</v>
      </c>
      <c r="G13" s="887" t="n">
        <f aca="false">G121*G$226</f>
        <v>0</v>
      </c>
      <c r="H13" s="887" t="n">
        <f aca="false">H121*H$226</f>
        <v>0</v>
      </c>
      <c r="I13" s="887" t="n">
        <f aca="false">I121*I$226</f>
        <v>0</v>
      </c>
      <c r="J13" s="887" t="n">
        <f aca="false">J121*J$226</f>
        <v>0</v>
      </c>
      <c r="K13" s="887" t="n">
        <f aca="false">K121*K$226</f>
        <v>0</v>
      </c>
      <c r="L13" s="887" t="n">
        <f aca="false">L121*L$226</f>
        <v>349139579.349904</v>
      </c>
      <c r="M13" s="887" t="n">
        <f aca="false">M121*M$226</f>
        <v>269246376.811594</v>
      </c>
      <c r="N13" s="887" t="n">
        <f aca="false">N121*N$226</f>
        <v>443082724.487391</v>
      </c>
      <c r="O13" s="887" t="n">
        <f aca="false">O121*O$226</f>
        <v>584395406.439991</v>
      </c>
      <c r="P13" s="887" t="n">
        <f aca="false">P121*P$226</f>
        <v>930823759.472012</v>
      </c>
      <c r="Q13" s="887" t="n">
        <f aca="false">Q121*Q$226</f>
        <v>1870487920.41686</v>
      </c>
      <c r="R13" s="887" t="n">
        <f aca="false">R121*R$226</f>
        <v>1267946959.30498</v>
      </c>
      <c r="S13" s="887" t="n">
        <f aca="false">S121*S$226</f>
        <v>2059817351.59817</v>
      </c>
      <c r="T13" s="887" t="n">
        <f aca="false">T121*T$226</f>
        <v>3159202221.6612</v>
      </c>
      <c r="U13" s="887" t="n">
        <f aca="false">U121*U$226</f>
        <v>3869484808.45443</v>
      </c>
      <c r="V13" s="887" t="n">
        <f aca="false">V121*V$226</f>
        <v>3603637866.88714</v>
      </c>
      <c r="W13" s="887" t="n">
        <f aca="false">W121*W$226</f>
        <v>8117979290.86916</v>
      </c>
      <c r="X13" s="887" t="n">
        <f aca="false">SUM(F13:W13)</f>
        <v>27791498135.7219</v>
      </c>
      <c r="Y13" s="201"/>
      <c r="Z13" s="201"/>
      <c r="AA13" s="201"/>
    </row>
    <row r="14" s="108" customFormat="true" ht="13.5" hidden="false" customHeight="true" outlineLevel="0" collapsed="false">
      <c r="A14" s="880" t="s">
        <v>419</v>
      </c>
      <c r="B14" s="884" t="s">
        <v>920</v>
      </c>
      <c r="C14" s="884"/>
      <c r="D14" s="885" t="s">
        <v>7</v>
      </c>
      <c r="E14" s="886" t="n">
        <f aca="false">X14/E$226</f>
        <v>0.285427854597423</v>
      </c>
      <c r="F14" s="887" t="n">
        <f aca="false">F122*F$226</f>
        <v>0</v>
      </c>
      <c r="G14" s="887" t="n">
        <f aca="false">G122*G$226</f>
        <v>0</v>
      </c>
      <c r="H14" s="887" t="n">
        <f aca="false">H122*H$226</f>
        <v>0</v>
      </c>
      <c r="I14" s="887" t="n">
        <f aca="false">I122*I$226</f>
        <v>0</v>
      </c>
      <c r="J14" s="887" t="n">
        <f aca="false">J122*J$226</f>
        <v>0</v>
      </c>
      <c r="K14" s="887" t="n">
        <f aca="false">K122*K$226</f>
        <v>0</v>
      </c>
      <c r="L14" s="887" t="n">
        <f aca="false">L122*L$226</f>
        <v>0</v>
      </c>
      <c r="M14" s="887" t="n">
        <f aca="false">M122*M$226</f>
        <v>0</v>
      </c>
      <c r="N14" s="887" t="n">
        <f aca="false">N122*N$226</f>
        <v>0</v>
      </c>
      <c r="O14" s="887" t="n">
        <f aca="false">O122*O$226</f>
        <v>0</v>
      </c>
      <c r="P14" s="887" t="n">
        <f aca="false">P122*P$226</f>
        <v>0</v>
      </c>
      <c r="Q14" s="887" t="n">
        <f aca="false">Q122*Q$226</f>
        <v>0</v>
      </c>
      <c r="R14" s="887" t="n">
        <f aca="false">R122*R$226</f>
        <v>0</v>
      </c>
      <c r="S14" s="887" t="n">
        <f aca="false">S122*S$226</f>
        <v>0</v>
      </c>
      <c r="T14" s="887" t="n">
        <f aca="false">T122*T$226</f>
        <v>0</v>
      </c>
      <c r="U14" s="887" t="n">
        <f aca="false">U122*U$226</f>
        <v>0</v>
      </c>
      <c r="V14" s="887" t="n">
        <f aca="false">V122*V$226</f>
        <v>0</v>
      </c>
      <c r="W14" s="887" t="n">
        <f aca="false">W122*W$226</f>
        <v>34333260.3459602</v>
      </c>
      <c r="X14" s="887" t="n">
        <f aca="false">SUM(F14:W14)</f>
        <v>34333260.3459602</v>
      </c>
      <c r="Y14" s="201"/>
      <c r="Z14" s="201"/>
      <c r="AA14" s="201"/>
    </row>
    <row r="15" s="108" customFormat="true" ht="13.5" hidden="false" customHeight="true" outlineLevel="0" collapsed="false">
      <c r="A15" s="880"/>
      <c r="B15" s="884"/>
      <c r="C15" s="884"/>
      <c r="D15" s="885" t="s">
        <v>475</v>
      </c>
      <c r="E15" s="886" t="n">
        <f aca="false">X15/E$226</f>
        <v>0</v>
      </c>
      <c r="F15" s="887" t="n">
        <f aca="false">F123*F$226</f>
        <v>0</v>
      </c>
      <c r="G15" s="887" t="n">
        <f aca="false">G123*G$226</f>
        <v>0</v>
      </c>
      <c r="H15" s="887" t="n">
        <f aca="false">H123*H$226</f>
        <v>0</v>
      </c>
      <c r="I15" s="887" t="n">
        <f aca="false">I123*I$226</f>
        <v>0</v>
      </c>
      <c r="J15" s="887" t="n">
        <f aca="false">J123*J$226</f>
        <v>0</v>
      </c>
      <c r="K15" s="887" t="n">
        <f aca="false">K123*K$226</f>
        <v>0</v>
      </c>
      <c r="L15" s="887" t="n">
        <f aca="false">L123*L$226</f>
        <v>0</v>
      </c>
      <c r="M15" s="887" t="n">
        <f aca="false">M123*M$226</f>
        <v>0</v>
      </c>
      <c r="N15" s="887" t="n">
        <f aca="false">N123*N$226</f>
        <v>0</v>
      </c>
      <c r="O15" s="887" t="n">
        <f aca="false">O123*O$226</f>
        <v>0</v>
      </c>
      <c r="P15" s="887" t="n">
        <f aca="false">P123*P$226</f>
        <v>0</v>
      </c>
      <c r="Q15" s="887" t="n">
        <f aca="false">Q123*Q$226</f>
        <v>0</v>
      </c>
      <c r="R15" s="887" t="n">
        <f aca="false">R123*R$226</f>
        <v>0</v>
      </c>
      <c r="S15" s="887" t="n">
        <f aca="false">S123*S$226</f>
        <v>0</v>
      </c>
      <c r="T15" s="887" t="n">
        <f aca="false">T123*T$226</f>
        <v>0</v>
      </c>
      <c r="U15" s="887" t="n">
        <f aca="false">U123*U$226</f>
        <v>0</v>
      </c>
      <c r="V15" s="887" t="n">
        <f aca="false">V123*V$226</f>
        <v>0</v>
      </c>
      <c r="W15" s="887" t="n">
        <f aca="false">W123*W$226</f>
        <v>0</v>
      </c>
      <c r="X15" s="887" t="n">
        <f aca="false">SUM(F15:W15)</f>
        <v>0</v>
      </c>
      <c r="Y15" s="888"/>
      <c r="Z15" s="888"/>
      <c r="AA15" s="888"/>
    </row>
    <row r="16" s="108" customFormat="true" ht="15" hidden="false" customHeight="false" outlineLevel="0" collapsed="false">
      <c r="A16" s="880"/>
      <c r="B16" s="884"/>
      <c r="C16" s="884"/>
      <c r="D16" s="885" t="s">
        <v>476</v>
      </c>
      <c r="E16" s="886" t="n">
        <f aca="false">X16/E$226</f>
        <v>0.409020712879331</v>
      </c>
      <c r="F16" s="887" t="n">
        <f aca="false">F124*F$226</f>
        <v>0</v>
      </c>
      <c r="G16" s="887" t="n">
        <f aca="false">G124*G$226</f>
        <v>0</v>
      </c>
      <c r="H16" s="887" t="n">
        <f aca="false">H124*H$226</f>
        <v>0</v>
      </c>
      <c r="I16" s="887" t="n">
        <f aca="false">I124*I$226</f>
        <v>0</v>
      </c>
      <c r="J16" s="887" t="n">
        <f aca="false">J124*J$226</f>
        <v>0</v>
      </c>
      <c r="K16" s="887" t="n">
        <f aca="false">K124*K$226</f>
        <v>0</v>
      </c>
      <c r="L16" s="887" t="n">
        <f aca="false">L124*L$226</f>
        <v>0</v>
      </c>
      <c r="M16" s="887" t="n">
        <f aca="false">M124*M$226</f>
        <v>0</v>
      </c>
      <c r="N16" s="887" t="n">
        <f aca="false">N124*N$226</f>
        <v>0</v>
      </c>
      <c r="O16" s="887" t="n">
        <f aca="false">O124*O$226</f>
        <v>0</v>
      </c>
      <c r="P16" s="887" t="n">
        <f aca="false">P124*P$226</f>
        <v>0</v>
      </c>
      <c r="Q16" s="887" t="n">
        <f aca="false">Q124*Q$226</f>
        <v>0</v>
      </c>
      <c r="R16" s="887" t="n">
        <f aca="false">R124*R$226</f>
        <v>0</v>
      </c>
      <c r="S16" s="887" t="n">
        <f aca="false">S124*S$226</f>
        <v>0</v>
      </c>
      <c r="T16" s="887" t="n">
        <f aca="false">T124*T$226</f>
        <v>0</v>
      </c>
      <c r="U16" s="887" t="n">
        <f aca="false">U124*U$226</f>
        <v>0</v>
      </c>
      <c r="V16" s="887" t="n">
        <f aca="false">V124*V$226</f>
        <v>0</v>
      </c>
      <c r="W16" s="887" t="n">
        <f aca="false">W124*W$226</f>
        <v>49199874.4901161</v>
      </c>
      <c r="X16" s="887" t="n">
        <f aca="false">SUM(F16:W16)</f>
        <v>49199874.4901161</v>
      </c>
      <c r="Y16" s="888"/>
      <c r="Z16" s="888"/>
      <c r="AA16" s="888"/>
    </row>
    <row r="17" s="108" customFormat="true" ht="13.5" hidden="false" customHeight="true" outlineLevel="0" collapsed="false">
      <c r="A17" s="880" t="s">
        <v>421</v>
      </c>
      <c r="B17" s="884" t="s">
        <v>149</v>
      </c>
      <c r="C17" s="884"/>
      <c r="D17" s="885" t="s">
        <v>7</v>
      </c>
      <c r="E17" s="886" t="n">
        <f aca="false">X17/E$226</f>
        <v>111.295236261439</v>
      </c>
      <c r="F17" s="887" t="n">
        <f aca="false">F125*F$226</f>
        <v>0</v>
      </c>
      <c r="G17" s="887" t="n">
        <f aca="false">G125*G$226</f>
        <v>0</v>
      </c>
      <c r="H17" s="887" t="n">
        <f aca="false">H125*H$226</f>
        <v>0</v>
      </c>
      <c r="I17" s="887" t="n">
        <f aca="false">I125*I$226</f>
        <v>0</v>
      </c>
      <c r="J17" s="887" t="n">
        <f aca="false">J125*J$226</f>
        <v>0</v>
      </c>
      <c r="K17" s="887" t="n">
        <f aca="false">K125*K$226</f>
        <v>0</v>
      </c>
      <c r="L17" s="887" t="n">
        <f aca="false">L125*L$226</f>
        <v>0</v>
      </c>
      <c r="M17" s="887" t="n">
        <f aca="false">M125*M$226</f>
        <v>0</v>
      </c>
      <c r="N17" s="887" t="n">
        <f aca="false">N125*N$226</f>
        <v>457142857.142857</v>
      </c>
      <c r="O17" s="887" t="n">
        <f aca="false">O125*O$226</f>
        <v>499249769.159742</v>
      </c>
      <c r="P17" s="887" t="n">
        <f aca="false">P125*P$226</f>
        <v>388968335.035751</v>
      </c>
      <c r="Q17" s="887" t="n">
        <f aca="false">Q125*Q$226</f>
        <v>1063034294.23459</v>
      </c>
      <c r="R17" s="887" t="n">
        <f aca="false">R125*R$226</f>
        <v>858309523.809524</v>
      </c>
      <c r="S17" s="887" t="n">
        <f aca="false">S125*S$226</f>
        <v>1785650667.98615</v>
      </c>
      <c r="T17" s="887" t="n">
        <f aca="false">T125*T$226</f>
        <v>2963924963.92496</v>
      </c>
      <c r="U17" s="887" t="n">
        <f aca="false">U125*U$226</f>
        <v>1863697509.54372</v>
      </c>
      <c r="V17" s="887" t="n">
        <f aca="false">V125*V$226</f>
        <v>1825062406.39041</v>
      </c>
      <c r="W17" s="887" t="n">
        <f aca="false">W125*W$226</f>
        <v>1682329756.95205</v>
      </c>
      <c r="X17" s="887" t="n">
        <f aca="false">SUM(F17:W17)</f>
        <v>13387370084.1798</v>
      </c>
      <c r="Y17" s="888"/>
      <c r="Z17" s="888"/>
      <c r="AA17" s="888"/>
    </row>
    <row r="18" s="108" customFormat="true" ht="13.5" hidden="false" customHeight="true" outlineLevel="0" collapsed="false">
      <c r="A18" s="880"/>
      <c r="B18" s="884"/>
      <c r="C18" s="884"/>
      <c r="D18" s="885" t="s">
        <v>475</v>
      </c>
      <c r="E18" s="886" t="n">
        <f aca="false">X18/E$226</f>
        <v>155.786244754344</v>
      </c>
      <c r="F18" s="887" t="n">
        <f aca="false">F126*F$226</f>
        <v>0</v>
      </c>
      <c r="G18" s="887" t="n">
        <f aca="false">G126*G$226</f>
        <v>0</v>
      </c>
      <c r="H18" s="887" t="n">
        <f aca="false">H126*H$226</f>
        <v>0</v>
      </c>
      <c r="I18" s="887" t="n">
        <f aca="false">I126*I$226</f>
        <v>0</v>
      </c>
      <c r="J18" s="887" t="n">
        <f aca="false">J126*J$226</f>
        <v>0</v>
      </c>
      <c r="K18" s="887" t="n">
        <f aca="false">K126*K$226</f>
        <v>0</v>
      </c>
      <c r="L18" s="887" t="n">
        <f aca="false">L126*L$226</f>
        <v>0</v>
      </c>
      <c r="M18" s="887" t="n">
        <f aca="false">M126*M$226</f>
        <v>0</v>
      </c>
      <c r="N18" s="887" t="n">
        <f aca="false">N126*N$226</f>
        <v>472124560.522351</v>
      </c>
      <c r="O18" s="887" t="n">
        <f aca="false">O126*O$226</f>
        <v>819417475.728155</v>
      </c>
      <c r="P18" s="887" t="n">
        <f aca="false">P126*P$226</f>
        <v>610745789.89575</v>
      </c>
      <c r="Q18" s="887" t="n">
        <f aca="false">Q126*Q$226</f>
        <v>1032043910.08887</v>
      </c>
      <c r="R18" s="887" t="n">
        <f aca="false">R126*R$226</f>
        <v>964282165.92151</v>
      </c>
      <c r="S18" s="887" t="n">
        <f aca="false">S126*S$226</f>
        <v>2697855227.88204</v>
      </c>
      <c r="T18" s="887" t="n">
        <f aca="false">T126*T$226</f>
        <v>4176515565.26488</v>
      </c>
      <c r="U18" s="887" t="n">
        <f aca="false">U126*U$226</f>
        <v>2467650626.76911</v>
      </c>
      <c r="V18" s="887" t="n">
        <f aca="false">V126*V$226</f>
        <v>2657844990.5482</v>
      </c>
      <c r="W18" s="887" t="n">
        <f aca="false">W126*W$226</f>
        <v>2840579710.14493</v>
      </c>
      <c r="X18" s="887" t="n">
        <f aca="false">SUM(F18:W18)</f>
        <v>18739060022.7658</v>
      </c>
      <c r="Y18" s="888"/>
      <c r="Z18" s="888"/>
      <c r="AA18" s="888"/>
    </row>
    <row r="19" s="108" customFormat="true" ht="15" hidden="false" customHeight="false" outlineLevel="0" collapsed="false">
      <c r="A19" s="880"/>
      <c r="B19" s="884"/>
      <c r="C19" s="884"/>
      <c r="D19" s="885" t="s">
        <v>476</v>
      </c>
      <c r="E19" s="886" t="n">
        <f aca="false">X19/E$226</f>
        <v>77.2555032940173</v>
      </c>
      <c r="F19" s="887" t="n">
        <f aca="false">F127*F$226</f>
        <v>0</v>
      </c>
      <c r="G19" s="887" t="n">
        <f aca="false">G127*G$226</f>
        <v>0</v>
      </c>
      <c r="H19" s="887" t="n">
        <f aca="false">H127*H$226</f>
        <v>0</v>
      </c>
      <c r="I19" s="887" t="n">
        <f aca="false">I127*I$226</f>
        <v>0</v>
      </c>
      <c r="J19" s="887" t="n">
        <f aca="false">J127*J$226</f>
        <v>0</v>
      </c>
      <c r="K19" s="887" t="n">
        <f aca="false">K127*K$226</f>
        <v>0</v>
      </c>
      <c r="L19" s="887" t="n">
        <f aca="false">L127*L$226</f>
        <v>0</v>
      </c>
      <c r="M19" s="887" t="n">
        <f aca="false">M127*M$226</f>
        <v>0</v>
      </c>
      <c r="N19" s="887" t="n">
        <f aca="false">N127*N$226</f>
        <v>443082724.487391</v>
      </c>
      <c r="O19" s="887" t="n">
        <f aca="false">O127*O$226</f>
        <v>194798468.81333</v>
      </c>
      <c r="P19" s="887" t="n">
        <f aca="false">P127*P$226</f>
        <v>186164751.894402</v>
      </c>
      <c r="Q19" s="887" t="n">
        <f aca="false">Q127*Q$226</f>
        <v>1091117953.5765</v>
      </c>
      <c r="R19" s="887" t="n">
        <f aca="false">R127*R$226</f>
        <v>760768175.58299</v>
      </c>
      <c r="S19" s="887" t="n">
        <f aca="false">S127*S$226</f>
        <v>944082952.815829</v>
      </c>
      <c r="T19" s="887" t="n">
        <f aca="false">T127*T$226</f>
        <v>1842867962.6357</v>
      </c>
      <c r="U19" s="887" t="n">
        <f aca="false">U127*U$226</f>
        <v>1370442536.32761</v>
      </c>
      <c r="V19" s="887" t="n">
        <f aca="false">V127*V$226</f>
        <v>1278710210.83092</v>
      </c>
      <c r="W19" s="887" t="n">
        <f aca="false">W127*W$226</f>
        <v>1180796987.76279</v>
      </c>
      <c r="X19" s="887" t="n">
        <f aca="false">SUM(F19:W19)</f>
        <v>9292832724.72746</v>
      </c>
      <c r="Y19" s="888"/>
      <c r="Z19" s="888"/>
      <c r="AA19" s="888"/>
    </row>
    <row r="20" s="108" customFormat="true" ht="13.5" hidden="false" customHeight="true" outlineLevel="0" collapsed="false">
      <c r="A20" s="880" t="s">
        <v>422</v>
      </c>
      <c r="B20" s="880" t="s">
        <v>477</v>
      </c>
      <c r="C20" s="889" t="s">
        <v>1065</v>
      </c>
      <c r="D20" s="885" t="s">
        <v>7</v>
      </c>
      <c r="E20" s="886" t="n">
        <f aca="false">X20/E$226</f>
        <v>3.82389515872119</v>
      </c>
      <c r="F20" s="887" t="n">
        <f aca="false">F128*F$226</f>
        <v>0</v>
      </c>
      <c r="G20" s="887" t="n">
        <f aca="false">G128*G$226</f>
        <v>0</v>
      </c>
      <c r="H20" s="887" t="n">
        <f aca="false">H128*H$226</f>
        <v>0</v>
      </c>
      <c r="I20" s="887" t="n">
        <f aca="false">I128*I$226</f>
        <v>0</v>
      </c>
      <c r="J20" s="887" t="n">
        <f aca="false">J128*J$226</f>
        <v>0</v>
      </c>
      <c r="K20" s="887" t="n">
        <f aca="false">K128*K$226</f>
        <v>0</v>
      </c>
      <c r="L20" s="887" t="n">
        <f aca="false">L128*L$226</f>
        <v>0</v>
      </c>
      <c r="M20" s="887" t="n">
        <f aca="false">M128*M$226</f>
        <v>0</v>
      </c>
      <c r="N20" s="887" t="n">
        <f aca="false">N128*N$226</f>
        <v>0</v>
      </c>
      <c r="O20" s="887" t="n">
        <f aca="false">O128*O$226</f>
        <v>99849953.8319483</v>
      </c>
      <c r="P20" s="887" t="n">
        <f aca="false">P128*P$226</f>
        <v>0</v>
      </c>
      <c r="Q20" s="887" t="n">
        <f aca="false">Q128*Q$226</f>
        <v>81771868.7872763</v>
      </c>
      <c r="R20" s="887" t="n">
        <f aca="false">R128*R$226</f>
        <v>0</v>
      </c>
      <c r="S20" s="887" t="n">
        <f aca="false">S128*S$226</f>
        <v>89282533.3993073</v>
      </c>
      <c r="T20" s="887" t="n">
        <f aca="false">T128*T$226</f>
        <v>136796536.796537</v>
      </c>
      <c r="U20" s="887" t="n">
        <f aca="false">U128*U$226</f>
        <v>0</v>
      </c>
      <c r="V20" s="887" t="n">
        <f aca="false">V128*V$226</f>
        <v>35097353.9690464</v>
      </c>
      <c r="W20" s="887" t="n">
        <f aca="false">W128*W$226</f>
        <v>17166630.1729801</v>
      </c>
      <c r="X20" s="887" t="n">
        <f aca="false">SUM(F20:W20)</f>
        <v>459964876.957095</v>
      </c>
      <c r="Y20" s="888"/>
      <c r="Z20" s="888"/>
      <c r="AA20" s="888"/>
    </row>
    <row r="21" s="108" customFormat="true" ht="13.5" hidden="false" customHeight="true" outlineLevel="0" collapsed="false">
      <c r="A21" s="880"/>
      <c r="B21" s="880"/>
      <c r="C21" s="880"/>
      <c r="D21" s="885" t="s">
        <v>475</v>
      </c>
      <c r="E21" s="886" t="n">
        <f aca="false">X21/E$226</f>
        <v>8.2560004043581</v>
      </c>
      <c r="F21" s="887" t="n">
        <f aca="false">F129*F$226</f>
        <v>0</v>
      </c>
      <c r="G21" s="887" t="n">
        <f aca="false">G129*G$226</f>
        <v>0</v>
      </c>
      <c r="H21" s="887" t="n">
        <f aca="false">H129*H$226</f>
        <v>0</v>
      </c>
      <c r="I21" s="887" t="n">
        <f aca="false">I129*I$226</f>
        <v>0</v>
      </c>
      <c r="J21" s="887" t="n">
        <f aca="false">J129*J$226</f>
        <v>0</v>
      </c>
      <c r="K21" s="887" t="n">
        <f aca="false">K129*K$226</f>
        <v>0</v>
      </c>
      <c r="L21" s="887" t="n">
        <f aca="false">L129*L$226</f>
        <v>0</v>
      </c>
      <c r="M21" s="887" t="n">
        <f aca="false">M129*M$226</f>
        <v>0</v>
      </c>
      <c r="N21" s="887" t="n">
        <f aca="false">N129*N$226</f>
        <v>0</v>
      </c>
      <c r="O21" s="887" t="n">
        <f aca="false">O129*O$226</f>
        <v>204854368.932039</v>
      </c>
      <c r="P21" s="887" t="n">
        <f aca="false">P129*P$226</f>
        <v>0</v>
      </c>
      <c r="Q21" s="887" t="n">
        <f aca="false">Q129*Q$226</f>
        <v>172007318.348144</v>
      </c>
      <c r="R21" s="887" t="n">
        <f aca="false">R129*R$226</f>
        <v>0</v>
      </c>
      <c r="S21" s="887" t="n">
        <f aca="false">S129*S$226</f>
        <v>186058981.233244</v>
      </c>
      <c r="T21" s="887" t="n">
        <f aca="false">T129*T$226</f>
        <v>284762424.904424</v>
      </c>
      <c r="U21" s="887" t="n">
        <f aca="false">U129*U$226</f>
        <v>0</v>
      </c>
      <c r="V21" s="887" t="n">
        <f aca="false">V129*V$226</f>
        <v>88594833.0182735</v>
      </c>
      <c r="W21" s="887" t="n">
        <f aca="false">W129*W$226</f>
        <v>56811594.2028986</v>
      </c>
      <c r="X21" s="887" t="n">
        <f aca="false">SUM(F21:W21)</f>
        <v>993089520.639023</v>
      </c>
      <c r="Y21" s="888"/>
      <c r="Z21" s="888"/>
      <c r="AA21" s="888"/>
    </row>
    <row r="22" s="108" customFormat="true" ht="15" hidden="false" customHeight="false" outlineLevel="0" collapsed="false">
      <c r="A22" s="880"/>
      <c r="B22" s="880"/>
      <c r="C22" s="880"/>
      <c r="D22" s="885" t="s">
        <v>476</v>
      </c>
      <c r="E22" s="886" t="n">
        <f aca="false">X22/E$226</f>
        <v>0</v>
      </c>
      <c r="F22" s="887" t="n">
        <f aca="false">F130*F$226</f>
        <v>0</v>
      </c>
      <c r="G22" s="887" t="n">
        <f aca="false">G130*G$226</f>
        <v>0</v>
      </c>
      <c r="H22" s="887" t="n">
        <f aca="false">H130*H$226</f>
        <v>0</v>
      </c>
      <c r="I22" s="887" t="n">
        <f aca="false">I130*I$226</f>
        <v>0</v>
      </c>
      <c r="J22" s="887" t="n">
        <f aca="false">J130*J$226</f>
        <v>0</v>
      </c>
      <c r="K22" s="887" t="n">
        <f aca="false">K130*K$226</f>
        <v>0</v>
      </c>
      <c r="L22" s="887" t="n">
        <f aca="false">L130*L$226</f>
        <v>0</v>
      </c>
      <c r="M22" s="887" t="n">
        <f aca="false">M130*M$226</f>
        <v>0</v>
      </c>
      <c r="N22" s="887" t="n">
        <f aca="false">N130*N$226</f>
        <v>0</v>
      </c>
      <c r="O22" s="887" t="n">
        <f aca="false">O130*O$226</f>
        <v>0</v>
      </c>
      <c r="P22" s="887" t="n">
        <f aca="false">P130*P$226</f>
        <v>0</v>
      </c>
      <c r="Q22" s="887" t="n">
        <f aca="false">Q130*Q$226</f>
        <v>0</v>
      </c>
      <c r="R22" s="887" t="n">
        <f aca="false">R130*R$226</f>
        <v>0</v>
      </c>
      <c r="S22" s="887" t="n">
        <f aca="false">S130*S$226</f>
        <v>0</v>
      </c>
      <c r="T22" s="887" t="n">
        <f aca="false">T130*T$226</f>
        <v>0</v>
      </c>
      <c r="U22" s="887" t="n">
        <f aca="false">U130*U$226</f>
        <v>0</v>
      </c>
      <c r="V22" s="887" t="n">
        <f aca="false">V130*V$226</f>
        <v>0</v>
      </c>
      <c r="W22" s="887" t="n">
        <f aca="false">W130*W$226</f>
        <v>0</v>
      </c>
      <c r="X22" s="887" t="n">
        <f aca="false">SUM(F22:W22)</f>
        <v>0</v>
      </c>
      <c r="Y22" s="888"/>
      <c r="Z22" s="888"/>
      <c r="AA22" s="888"/>
    </row>
    <row r="23" s="108" customFormat="true" ht="13.5" hidden="false" customHeight="true" outlineLevel="0" collapsed="false">
      <c r="A23" s="880" t="s">
        <v>424</v>
      </c>
      <c r="B23" s="884"/>
      <c r="C23" s="884" t="s">
        <v>425</v>
      </c>
      <c r="D23" s="885" t="s">
        <v>7</v>
      </c>
      <c r="E23" s="886" t="n">
        <f aca="false">X23/E$226</f>
        <v>11.762697784075</v>
      </c>
      <c r="F23" s="887" t="n">
        <f aca="false">F131*F$226</f>
        <v>0</v>
      </c>
      <c r="G23" s="887" t="n">
        <f aca="false">G131*G$226</f>
        <v>0</v>
      </c>
      <c r="H23" s="887" t="n">
        <f aca="false">H131*H$226</f>
        <v>0</v>
      </c>
      <c r="I23" s="887" t="n">
        <f aca="false">I131*I$226</f>
        <v>0</v>
      </c>
      <c r="J23" s="887" t="n">
        <f aca="false">J131*J$226</f>
        <v>0</v>
      </c>
      <c r="K23" s="887" t="n">
        <f aca="false">K131*K$226</f>
        <v>0</v>
      </c>
      <c r="L23" s="887" t="n">
        <f aca="false">L131*L$226</f>
        <v>0</v>
      </c>
      <c r="M23" s="887" t="n">
        <f aca="false">M131*M$226</f>
        <v>0</v>
      </c>
      <c r="N23" s="887" t="n">
        <f aca="false">N131*N$226</f>
        <v>0</v>
      </c>
      <c r="O23" s="887" t="n">
        <f aca="false">O131*O$226</f>
        <v>0</v>
      </c>
      <c r="P23" s="887" t="n">
        <f aca="false">P131*P$226</f>
        <v>0</v>
      </c>
      <c r="Q23" s="887" t="n">
        <f aca="false">Q131*Q$226</f>
        <v>81771868.7872763</v>
      </c>
      <c r="R23" s="887" t="n">
        <f aca="false">R131*R$226</f>
        <v>0</v>
      </c>
      <c r="S23" s="887" t="n">
        <f aca="false">S131*S$226</f>
        <v>223206333.498268</v>
      </c>
      <c r="T23" s="887" t="n">
        <f aca="false">T131*T$226</f>
        <v>364790764.790765</v>
      </c>
      <c r="U23" s="887" t="n">
        <f aca="false">U131*U$226</f>
        <v>310616251.59062</v>
      </c>
      <c r="V23" s="887" t="n">
        <f aca="false">V131*V$226</f>
        <v>245681477.783325</v>
      </c>
      <c r="W23" s="887" t="n">
        <f aca="false">W131*W$226</f>
        <v>188832931.902781</v>
      </c>
      <c r="X23" s="887" t="n">
        <f aca="false">SUM(F23:W23)</f>
        <v>1414899628.35304</v>
      </c>
      <c r="Y23" s="888"/>
      <c r="Z23" s="888"/>
      <c r="AA23" s="888"/>
    </row>
    <row r="24" s="108" customFormat="true" ht="13.5" hidden="false" customHeight="true" outlineLevel="0" collapsed="false">
      <c r="A24" s="880"/>
      <c r="B24" s="884"/>
      <c r="C24" s="884"/>
      <c r="D24" s="885" t="s">
        <v>475</v>
      </c>
      <c r="E24" s="886" t="n">
        <f aca="false">X24/E$226</f>
        <v>18.8485628047003</v>
      </c>
      <c r="F24" s="887" t="n">
        <f aca="false">F132*F$226</f>
        <v>0</v>
      </c>
      <c r="G24" s="887" t="n">
        <f aca="false">G132*G$226</f>
        <v>0</v>
      </c>
      <c r="H24" s="887" t="n">
        <f aca="false">H132*H$226</f>
        <v>0</v>
      </c>
      <c r="I24" s="887" t="n">
        <f aca="false">I132*I$226</f>
        <v>0</v>
      </c>
      <c r="J24" s="887" t="n">
        <f aca="false">J132*J$226</f>
        <v>0</v>
      </c>
      <c r="K24" s="887" t="n">
        <f aca="false">K132*K$226</f>
        <v>0</v>
      </c>
      <c r="L24" s="887" t="n">
        <f aca="false">L132*L$226</f>
        <v>0</v>
      </c>
      <c r="M24" s="887" t="n">
        <f aca="false">M132*M$226</f>
        <v>0</v>
      </c>
      <c r="N24" s="887" t="n">
        <f aca="false">N132*N$226</f>
        <v>0</v>
      </c>
      <c r="O24" s="887" t="n">
        <f aca="false">O132*O$226</f>
        <v>0</v>
      </c>
      <c r="P24" s="887" t="n">
        <f aca="false">P132*P$226</f>
        <v>0</v>
      </c>
      <c r="Q24" s="887" t="n">
        <f aca="false">Q132*Q$226</f>
        <v>0</v>
      </c>
      <c r="R24" s="887" t="n">
        <f aca="false">R132*R$226</f>
        <v>0</v>
      </c>
      <c r="S24" s="887" t="n">
        <f aca="false">S132*S$226</f>
        <v>372117962.466488</v>
      </c>
      <c r="T24" s="887" t="n">
        <f aca="false">T132*T$226</f>
        <v>664445658.110322</v>
      </c>
      <c r="U24" s="887" t="n">
        <f aca="false">U132*U$226</f>
        <v>592236150.424586</v>
      </c>
      <c r="V24" s="887" t="n">
        <f aca="false">V132*V$226</f>
        <v>354379332.073094</v>
      </c>
      <c r="W24" s="887" t="n">
        <f aca="false">W132*W$226</f>
        <v>284057971.014493</v>
      </c>
      <c r="X24" s="887" t="n">
        <f aca="false">SUM(F24:W24)</f>
        <v>2267237074.08898</v>
      </c>
      <c r="Y24" s="537"/>
      <c r="Z24" s="537"/>
      <c r="AA24" s="537"/>
    </row>
    <row r="25" s="108" customFormat="true" ht="15" hidden="false" customHeight="false" outlineLevel="0" collapsed="false">
      <c r="A25" s="880"/>
      <c r="B25" s="884"/>
      <c r="C25" s="884"/>
      <c r="D25" s="885" t="s">
        <v>476</v>
      </c>
      <c r="E25" s="886" t="n">
        <f aca="false">X25/E$226</f>
        <v>6.08576818889042</v>
      </c>
      <c r="F25" s="887" t="n">
        <f aca="false">F133*F$226</f>
        <v>0</v>
      </c>
      <c r="G25" s="887" t="n">
        <f aca="false">G133*G$226</f>
        <v>0</v>
      </c>
      <c r="H25" s="887" t="n">
        <f aca="false">H133*H$226</f>
        <v>0</v>
      </c>
      <c r="I25" s="887" t="n">
        <f aca="false">I133*I$226</f>
        <v>0</v>
      </c>
      <c r="J25" s="887" t="n">
        <f aca="false">J133*J$226</f>
        <v>0</v>
      </c>
      <c r="K25" s="887" t="n">
        <f aca="false">K133*K$226</f>
        <v>0</v>
      </c>
      <c r="L25" s="887" t="n">
        <f aca="false">L133*L$226</f>
        <v>0</v>
      </c>
      <c r="M25" s="887" t="n">
        <f aca="false">M133*M$226</f>
        <v>0</v>
      </c>
      <c r="N25" s="887" t="n">
        <f aca="false">N133*N$226</f>
        <v>0</v>
      </c>
      <c r="O25" s="887" t="n">
        <f aca="false">O133*O$226</f>
        <v>0</v>
      </c>
      <c r="P25" s="887" t="n">
        <f aca="false">P133*P$226</f>
        <v>0</v>
      </c>
      <c r="Q25" s="887" t="n">
        <f aca="false">Q133*Q$226</f>
        <v>155873993.368072</v>
      </c>
      <c r="R25" s="887" t="n">
        <f aca="false">R133*R$226</f>
        <v>0</v>
      </c>
      <c r="S25" s="887" t="n">
        <f aca="false">S133*S$226</f>
        <v>85825722.9832572</v>
      </c>
      <c r="T25" s="887" t="n">
        <f aca="false">T133*T$226</f>
        <v>87755617.2683666</v>
      </c>
      <c r="U25" s="887" t="n">
        <f aca="false">U133*U$226</f>
        <v>80614266.8428005</v>
      </c>
      <c r="V25" s="887" t="n">
        <f aca="false">V133*V$226</f>
        <v>174369574.204217</v>
      </c>
      <c r="W25" s="887" t="n">
        <f aca="false">W133*W$226</f>
        <v>147599623.470348</v>
      </c>
      <c r="X25" s="887" t="n">
        <f aca="false">SUM(F25:W25)</f>
        <v>732038798.137061</v>
      </c>
      <c r="Y25" s="537"/>
      <c r="Z25" s="537"/>
      <c r="AA25" s="537"/>
    </row>
    <row r="26" s="108" customFormat="true" ht="13.5" hidden="false" customHeight="true" outlineLevel="0" collapsed="false">
      <c r="A26" s="880" t="s">
        <v>426</v>
      </c>
      <c r="B26" s="884"/>
      <c r="C26" s="889" t="s">
        <v>1066</v>
      </c>
      <c r="D26" s="885" t="s">
        <v>7</v>
      </c>
      <c r="E26" s="886" t="n">
        <f aca="false">X26/E$226</f>
        <v>9.99706152934939</v>
      </c>
      <c r="F26" s="887" t="n">
        <f aca="false">F134*F$226</f>
        <v>0</v>
      </c>
      <c r="G26" s="887" t="n">
        <f aca="false">G134*G$226</f>
        <v>0</v>
      </c>
      <c r="H26" s="887" t="n">
        <f aca="false">H134*H$226</f>
        <v>0</v>
      </c>
      <c r="I26" s="887" t="n">
        <f aca="false">I134*I$226</f>
        <v>0</v>
      </c>
      <c r="J26" s="887" t="n">
        <f aca="false">J134*J$226</f>
        <v>0</v>
      </c>
      <c r="K26" s="887" t="n">
        <f aca="false">K134*K$226</f>
        <v>0</v>
      </c>
      <c r="L26" s="887" t="n">
        <f aca="false">L134*L$226</f>
        <v>0</v>
      </c>
      <c r="M26" s="887" t="n">
        <f aca="false">M134*M$226</f>
        <v>0</v>
      </c>
      <c r="N26" s="887" t="n">
        <f aca="false">N134*N$226</f>
        <v>0</v>
      </c>
      <c r="O26" s="887" t="n">
        <f aca="false">O134*O$226</f>
        <v>99849953.8319483</v>
      </c>
      <c r="P26" s="887" t="n">
        <f aca="false">P134*P$226</f>
        <v>97242083.7589377</v>
      </c>
      <c r="Q26" s="887" t="n">
        <f aca="false">Q134*Q$226</f>
        <v>0</v>
      </c>
      <c r="R26" s="887" t="n">
        <f aca="false">R134*R$226</f>
        <v>66023809.5238095</v>
      </c>
      <c r="S26" s="887" t="n">
        <f aca="false">S134*S$226</f>
        <v>178565066.798615</v>
      </c>
      <c r="T26" s="887" t="n">
        <f aca="false">T134*T$226</f>
        <v>182395382.395382</v>
      </c>
      <c r="U26" s="887" t="n">
        <f aca="false">U134*U$226</f>
        <v>177495000.908926</v>
      </c>
      <c r="V26" s="887" t="n">
        <f aca="false">V134*V$226</f>
        <v>280778831.752372</v>
      </c>
      <c r="W26" s="887" t="n">
        <f aca="false">W134*W$226</f>
        <v>120166411.210861</v>
      </c>
      <c r="X26" s="887" t="n">
        <f aca="false">SUM(F26:W26)</f>
        <v>1202516540.18085</v>
      </c>
      <c r="Y26" s="537"/>
      <c r="Z26" s="537"/>
      <c r="AA26" s="537"/>
    </row>
    <row r="27" s="108" customFormat="true" ht="13.5" hidden="false" customHeight="true" outlineLevel="0" collapsed="false">
      <c r="A27" s="880"/>
      <c r="B27" s="884"/>
      <c r="C27" s="884"/>
      <c r="D27" s="885" t="s">
        <v>475</v>
      </c>
      <c r="E27" s="886" t="n">
        <f aca="false">X27/E$226</f>
        <v>11.6817883157659</v>
      </c>
      <c r="F27" s="887" t="n">
        <f aca="false">F135*F$226</f>
        <v>0</v>
      </c>
      <c r="G27" s="887" t="n">
        <f aca="false">G135*G$226</f>
        <v>0</v>
      </c>
      <c r="H27" s="887" t="n">
        <f aca="false">H135*H$226</f>
        <v>0</v>
      </c>
      <c r="I27" s="887" t="n">
        <f aca="false">I135*I$226</f>
        <v>0</v>
      </c>
      <c r="J27" s="887" t="n">
        <f aca="false">J135*J$226</f>
        <v>0</v>
      </c>
      <c r="K27" s="887" t="n">
        <f aca="false">K135*K$226</f>
        <v>0</v>
      </c>
      <c r="L27" s="887" t="n">
        <f aca="false">L135*L$226</f>
        <v>0</v>
      </c>
      <c r="M27" s="887" t="n">
        <f aca="false">M135*M$226</f>
        <v>0</v>
      </c>
      <c r="N27" s="887" t="n">
        <f aca="false">N135*N$226</f>
        <v>0</v>
      </c>
      <c r="O27" s="887" t="n">
        <f aca="false">O135*O$226</f>
        <v>204854368.932039</v>
      </c>
      <c r="P27" s="887" t="n">
        <f aca="false">P135*P$226</f>
        <v>0</v>
      </c>
      <c r="Q27" s="887" t="n">
        <f aca="false">Q135*Q$226</f>
        <v>0</v>
      </c>
      <c r="R27" s="887" t="n">
        <f aca="false">R135*R$226</f>
        <v>137754595.131644</v>
      </c>
      <c r="S27" s="887" t="n">
        <f aca="false">S135*S$226</f>
        <v>186058981.233244</v>
      </c>
      <c r="T27" s="887" t="n">
        <f aca="false">T135*T$226</f>
        <v>284762424.904424</v>
      </c>
      <c r="U27" s="887" t="n">
        <f aca="false">U135*U$226</f>
        <v>98706025.0707642</v>
      </c>
      <c r="V27" s="887" t="n">
        <f aca="false">V135*V$226</f>
        <v>265784499.05482</v>
      </c>
      <c r="W27" s="887" t="n">
        <f aca="false">W135*W$226</f>
        <v>227246376.811594</v>
      </c>
      <c r="X27" s="887" t="n">
        <f aca="false">SUM(F27:W27)</f>
        <v>1405167271.13853</v>
      </c>
      <c r="Y27" s="537"/>
      <c r="Z27" s="537"/>
      <c r="AA27" s="537"/>
    </row>
    <row r="28" s="108" customFormat="true" ht="15" hidden="false" customHeight="false" outlineLevel="0" collapsed="false">
      <c r="A28" s="880"/>
      <c r="B28" s="884"/>
      <c r="C28" s="884"/>
      <c r="D28" s="885" t="s">
        <v>476</v>
      </c>
      <c r="E28" s="886" t="n">
        <f aca="false">X28/E$226</f>
        <v>8.74433965765117</v>
      </c>
      <c r="F28" s="887" t="n">
        <f aca="false">F136*F$226</f>
        <v>0</v>
      </c>
      <c r="G28" s="887" t="n">
        <f aca="false">G136*G$226</f>
        <v>0</v>
      </c>
      <c r="H28" s="887" t="n">
        <f aca="false">H136*H$226</f>
        <v>0</v>
      </c>
      <c r="I28" s="887" t="n">
        <f aca="false">I136*I$226</f>
        <v>0</v>
      </c>
      <c r="J28" s="887" t="n">
        <f aca="false">J136*J$226</f>
        <v>0</v>
      </c>
      <c r="K28" s="887" t="n">
        <f aca="false">K136*K$226</f>
        <v>0</v>
      </c>
      <c r="L28" s="887" t="n">
        <f aca="false">L136*L$226</f>
        <v>0</v>
      </c>
      <c r="M28" s="887" t="n">
        <f aca="false">M136*M$226</f>
        <v>0</v>
      </c>
      <c r="N28" s="887" t="n">
        <f aca="false">N136*N$226</f>
        <v>0</v>
      </c>
      <c r="O28" s="887" t="n">
        <f aca="false">O136*O$226</f>
        <v>0</v>
      </c>
      <c r="P28" s="887" t="n">
        <f aca="false">P136*P$226</f>
        <v>186164751.894402</v>
      </c>
      <c r="Q28" s="887" t="n">
        <f aca="false">Q136*Q$226</f>
        <v>0</v>
      </c>
      <c r="R28" s="887" t="n">
        <f aca="false">R136*R$226</f>
        <v>0</v>
      </c>
      <c r="S28" s="887" t="n">
        <f aca="false">S136*S$226</f>
        <v>171651445.966514</v>
      </c>
      <c r="T28" s="887" t="n">
        <f aca="false">T136*T$226</f>
        <v>87755617.2683666</v>
      </c>
      <c r="U28" s="887" t="n">
        <f aca="false">U136*U$226</f>
        <v>241842800.528402</v>
      </c>
      <c r="V28" s="887" t="n">
        <f aca="false">V136*V$226</f>
        <v>290615957.007028</v>
      </c>
      <c r="W28" s="887" t="n">
        <f aca="false">W136*W$226</f>
        <v>73799811.7351742</v>
      </c>
      <c r="X28" s="887" t="n">
        <f aca="false">SUM(F28:W28)</f>
        <v>1051830384.39989</v>
      </c>
      <c r="Y28" s="537"/>
      <c r="Z28" s="537"/>
      <c r="AA28" s="537"/>
    </row>
    <row r="29" s="108" customFormat="true" ht="13.5" hidden="false" customHeight="true" outlineLevel="0" collapsed="false">
      <c r="A29" s="880" t="s">
        <v>428</v>
      </c>
      <c r="B29" s="884"/>
      <c r="C29" s="889" t="s">
        <v>1067</v>
      </c>
      <c r="D29" s="885" t="s">
        <v>7</v>
      </c>
      <c r="E29" s="886" t="n">
        <f aca="false">X29/E$226</f>
        <v>4.39420269113011</v>
      </c>
      <c r="F29" s="887" t="n">
        <f aca="false">F137*F$226</f>
        <v>0</v>
      </c>
      <c r="G29" s="887" t="n">
        <f aca="false">G137*G$226</f>
        <v>0</v>
      </c>
      <c r="H29" s="887" t="n">
        <f aca="false">H137*H$226</f>
        <v>0</v>
      </c>
      <c r="I29" s="887" t="n">
        <f aca="false">I137*I$226</f>
        <v>0</v>
      </c>
      <c r="J29" s="887" t="n">
        <f aca="false">J137*J$226</f>
        <v>0</v>
      </c>
      <c r="K29" s="887" t="n">
        <f aca="false">K137*K$226</f>
        <v>0</v>
      </c>
      <c r="L29" s="887" t="n">
        <f aca="false">L137*L$226</f>
        <v>0</v>
      </c>
      <c r="M29" s="887" t="n">
        <f aca="false">M137*M$226</f>
        <v>0</v>
      </c>
      <c r="N29" s="887" t="n">
        <f aca="false">N137*N$226</f>
        <v>0</v>
      </c>
      <c r="O29" s="887" t="n">
        <f aca="false">O137*O$226</f>
        <v>0</v>
      </c>
      <c r="P29" s="887" t="n">
        <f aca="false">P137*P$226</f>
        <v>0</v>
      </c>
      <c r="Q29" s="887" t="n">
        <f aca="false">Q137*Q$226</f>
        <v>0</v>
      </c>
      <c r="R29" s="887" t="n">
        <f aca="false">R137*R$226</f>
        <v>66023809.5238095</v>
      </c>
      <c r="S29" s="887" t="n">
        <f aca="false">S137*S$226</f>
        <v>223206333.498268</v>
      </c>
      <c r="T29" s="887" t="n">
        <f aca="false">T137*T$226</f>
        <v>91197691.1976912</v>
      </c>
      <c r="U29" s="887" t="n">
        <f aca="false">U137*U$226</f>
        <v>44373750.2272314</v>
      </c>
      <c r="V29" s="887" t="n">
        <f aca="false">V137*V$226</f>
        <v>35097353.9690464</v>
      </c>
      <c r="W29" s="887" t="n">
        <f aca="false">W137*W$226</f>
        <v>68666520.6919203</v>
      </c>
      <c r="X29" s="887" t="n">
        <f aca="false">SUM(F29:W29)</f>
        <v>528565459.107967</v>
      </c>
      <c r="Y29" s="537"/>
      <c r="Z29" s="537"/>
      <c r="AA29" s="537"/>
    </row>
    <row r="30" s="108" customFormat="true" ht="13.5" hidden="false" customHeight="true" outlineLevel="0" collapsed="false">
      <c r="A30" s="880"/>
      <c r="B30" s="884"/>
      <c r="C30" s="884"/>
      <c r="D30" s="885" t="s">
        <v>475</v>
      </c>
      <c r="E30" s="886" t="n">
        <f aca="false">X30/E$226</f>
        <v>4.87449594409955</v>
      </c>
      <c r="F30" s="887" t="n">
        <f aca="false">F138*F$226</f>
        <v>0</v>
      </c>
      <c r="G30" s="887" t="n">
        <f aca="false">G138*G$226</f>
        <v>0</v>
      </c>
      <c r="H30" s="887" t="n">
        <f aca="false">H138*H$226</f>
        <v>0</v>
      </c>
      <c r="I30" s="887" t="n">
        <f aca="false">I138*I$226</f>
        <v>0</v>
      </c>
      <c r="J30" s="887" t="n">
        <f aca="false">J138*J$226</f>
        <v>0</v>
      </c>
      <c r="K30" s="887" t="n">
        <f aca="false">K138*K$226</f>
        <v>0</v>
      </c>
      <c r="L30" s="887" t="n">
        <f aca="false">L138*L$226</f>
        <v>0</v>
      </c>
      <c r="M30" s="887" t="n">
        <f aca="false">M138*M$226</f>
        <v>0</v>
      </c>
      <c r="N30" s="887" t="n">
        <f aca="false">N138*N$226</f>
        <v>0</v>
      </c>
      <c r="O30" s="887" t="n">
        <f aca="false">O138*O$226</f>
        <v>0</v>
      </c>
      <c r="P30" s="887" t="n">
        <f aca="false">P138*P$226</f>
        <v>0</v>
      </c>
      <c r="Q30" s="887" t="n">
        <f aca="false">Q138*Q$226</f>
        <v>0</v>
      </c>
      <c r="R30" s="887" t="n">
        <f aca="false">R138*R$226</f>
        <v>0</v>
      </c>
      <c r="S30" s="887" t="n">
        <f aca="false">S138*S$226</f>
        <v>279088471.849866</v>
      </c>
      <c r="T30" s="887" t="n">
        <f aca="false">T138*T$226</f>
        <v>94920808.3014746</v>
      </c>
      <c r="U30" s="887" t="n">
        <f aca="false">U138*U$226</f>
        <v>98706025.0707642</v>
      </c>
      <c r="V30" s="887" t="n">
        <f aca="false">V138*V$226</f>
        <v>0</v>
      </c>
      <c r="W30" s="887" t="n">
        <f aca="false">W138*W$226</f>
        <v>113623188.405797</v>
      </c>
      <c r="X30" s="887" t="n">
        <f aca="false">SUM(F30:W30)</f>
        <v>586338493.627902</v>
      </c>
      <c r="Y30" s="537"/>
      <c r="Z30" s="537"/>
      <c r="AA30" s="537"/>
    </row>
    <row r="31" s="108" customFormat="true" ht="15" hidden="false" customHeight="false" outlineLevel="0" collapsed="false">
      <c r="A31" s="880"/>
      <c r="B31" s="884"/>
      <c r="C31" s="884"/>
      <c r="D31" s="885" t="s">
        <v>476</v>
      </c>
      <c r="E31" s="886" t="n">
        <f aca="false">X31/E$226</f>
        <v>4.10289412036963</v>
      </c>
      <c r="F31" s="887" t="n">
        <f aca="false">F139*F$226</f>
        <v>0</v>
      </c>
      <c r="G31" s="887" t="n">
        <f aca="false">G139*G$226</f>
        <v>0</v>
      </c>
      <c r="H31" s="887" t="n">
        <f aca="false">H139*H$226</f>
        <v>0</v>
      </c>
      <c r="I31" s="887" t="n">
        <f aca="false">I139*I$226</f>
        <v>0</v>
      </c>
      <c r="J31" s="887" t="n">
        <f aca="false">J139*J$226</f>
        <v>0</v>
      </c>
      <c r="K31" s="887" t="n">
        <f aca="false">K139*K$226</f>
        <v>0</v>
      </c>
      <c r="L31" s="887" t="n">
        <f aca="false">L139*L$226</f>
        <v>0</v>
      </c>
      <c r="M31" s="887" t="n">
        <f aca="false">M139*M$226</f>
        <v>0</v>
      </c>
      <c r="N31" s="887" t="n">
        <f aca="false">N139*N$226</f>
        <v>0</v>
      </c>
      <c r="O31" s="887" t="n">
        <f aca="false">O139*O$226</f>
        <v>0</v>
      </c>
      <c r="P31" s="887" t="n">
        <f aca="false">P139*P$226</f>
        <v>0</v>
      </c>
      <c r="Q31" s="887" t="n">
        <f aca="false">Q139*Q$226</f>
        <v>0</v>
      </c>
      <c r="R31" s="887" t="n">
        <f aca="false">R139*R$226</f>
        <v>126794695.930498</v>
      </c>
      <c r="S31" s="887" t="n">
        <f aca="false">S139*S$226</f>
        <v>171651445.966514</v>
      </c>
      <c r="T31" s="887" t="n">
        <f aca="false">T139*T$226</f>
        <v>87755617.2683666</v>
      </c>
      <c r="U31" s="887" t="n">
        <f aca="false">U139*U$226</f>
        <v>0</v>
      </c>
      <c r="V31" s="887" t="n">
        <f aca="false">V139*V$226</f>
        <v>58123191.4014055</v>
      </c>
      <c r="W31" s="887" t="n">
        <f aca="false">W139*W$226</f>
        <v>49199874.4901161</v>
      </c>
      <c r="X31" s="887" t="n">
        <f aca="false">SUM(F31:W31)</f>
        <v>493524825.056901</v>
      </c>
      <c r="Y31" s="537"/>
      <c r="Z31" s="537"/>
      <c r="AA31" s="537"/>
    </row>
    <row r="32" s="108" customFormat="true" ht="13.5" hidden="false" customHeight="true" outlineLevel="0" collapsed="false">
      <c r="A32" s="880" t="s">
        <v>430</v>
      </c>
      <c r="B32" s="884"/>
      <c r="C32" s="889" t="s">
        <v>1068</v>
      </c>
      <c r="D32" s="885" t="s">
        <v>7</v>
      </c>
      <c r="E32" s="886" t="n">
        <f aca="false">X32/E$226</f>
        <v>7.3751451710302</v>
      </c>
      <c r="F32" s="887" t="n">
        <f aca="false">F140*F$226</f>
        <v>0</v>
      </c>
      <c r="G32" s="887" t="n">
        <f aca="false">G140*G$226</f>
        <v>0</v>
      </c>
      <c r="H32" s="887" t="n">
        <f aca="false">H140*H$226</f>
        <v>0</v>
      </c>
      <c r="I32" s="887" t="n">
        <f aca="false">I140*I$226</f>
        <v>0</v>
      </c>
      <c r="J32" s="887" t="n">
        <f aca="false">J140*J$226</f>
        <v>0</v>
      </c>
      <c r="K32" s="887" t="n">
        <f aca="false">K140*K$226</f>
        <v>0</v>
      </c>
      <c r="L32" s="887" t="n">
        <f aca="false">L140*L$226</f>
        <v>0</v>
      </c>
      <c r="M32" s="887" t="n">
        <f aca="false">M140*M$226</f>
        <v>0</v>
      </c>
      <c r="N32" s="887" t="n">
        <f aca="false">N140*N$226</f>
        <v>114285714.285714</v>
      </c>
      <c r="O32" s="887" t="n">
        <f aca="false">O140*O$226</f>
        <v>0</v>
      </c>
      <c r="P32" s="887" t="n">
        <f aca="false">P140*P$226</f>
        <v>0</v>
      </c>
      <c r="Q32" s="887" t="n">
        <f aca="false">Q140*Q$226</f>
        <v>81771868.7872763</v>
      </c>
      <c r="R32" s="887" t="n">
        <f aca="false">R140*R$226</f>
        <v>66023809.5238095</v>
      </c>
      <c r="S32" s="887" t="n">
        <f aca="false">S140*S$226</f>
        <v>178565066.798615</v>
      </c>
      <c r="T32" s="887" t="n">
        <f aca="false">T140*T$226</f>
        <v>182395382.395382</v>
      </c>
      <c r="U32" s="887" t="n">
        <f aca="false">U140*U$226</f>
        <v>177495000.908926</v>
      </c>
      <c r="V32" s="887" t="n">
        <f aca="false">V140*V$226</f>
        <v>35097353.9690464</v>
      </c>
      <c r="W32" s="887" t="n">
        <f aca="false">W140*W$226</f>
        <v>51499890.5189402</v>
      </c>
      <c r="X32" s="887" t="n">
        <f aca="false">SUM(F32:W32)</f>
        <v>887134087.187709</v>
      </c>
      <c r="Y32" s="537"/>
      <c r="Z32" s="537"/>
      <c r="AA32" s="537"/>
    </row>
    <row r="33" s="108" customFormat="true" ht="13.5" hidden="false" customHeight="true" outlineLevel="0" collapsed="false">
      <c r="A33" s="880"/>
      <c r="B33" s="884"/>
      <c r="C33" s="884"/>
      <c r="D33" s="885" t="s">
        <v>475</v>
      </c>
      <c r="E33" s="886" t="n">
        <f aca="false">X33/E$226</f>
        <v>10.0038114289188</v>
      </c>
      <c r="F33" s="887" t="n">
        <f aca="false">F141*F$226</f>
        <v>0</v>
      </c>
      <c r="G33" s="887" t="n">
        <f aca="false">G141*G$226</f>
        <v>0</v>
      </c>
      <c r="H33" s="887" t="n">
        <f aca="false">H141*H$226</f>
        <v>0</v>
      </c>
      <c r="I33" s="887" t="n">
        <f aca="false">I141*I$226</f>
        <v>0</v>
      </c>
      <c r="J33" s="887" t="n">
        <f aca="false">J141*J$226</f>
        <v>0</v>
      </c>
      <c r="K33" s="887" t="n">
        <f aca="false">K141*K$226</f>
        <v>0</v>
      </c>
      <c r="L33" s="887" t="n">
        <f aca="false">L141*L$226</f>
        <v>0</v>
      </c>
      <c r="M33" s="887" t="n">
        <f aca="false">M141*M$226</f>
        <v>0</v>
      </c>
      <c r="N33" s="887" t="n">
        <f aca="false">N141*N$226</f>
        <v>236062280.261175</v>
      </c>
      <c r="O33" s="887" t="n">
        <f aca="false">O141*O$226</f>
        <v>0</v>
      </c>
      <c r="P33" s="887" t="n">
        <f aca="false">P141*P$226</f>
        <v>0</v>
      </c>
      <c r="Q33" s="887" t="n">
        <f aca="false">Q141*Q$226</f>
        <v>0</v>
      </c>
      <c r="R33" s="887" t="n">
        <f aca="false">R141*R$226</f>
        <v>0</v>
      </c>
      <c r="S33" s="887" t="n">
        <f aca="false">S141*S$226</f>
        <v>279088471.849866</v>
      </c>
      <c r="T33" s="887" t="n">
        <f aca="false">T141*T$226</f>
        <v>189841616.602949</v>
      </c>
      <c r="U33" s="887" t="n">
        <f aca="false">U141*U$226</f>
        <v>296118075.212293</v>
      </c>
      <c r="V33" s="887" t="n">
        <f aca="false">V141*V$226</f>
        <v>88594833.0182735</v>
      </c>
      <c r="W33" s="887" t="n">
        <f aca="false">W141*W$226</f>
        <v>113623188.405797</v>
      </c>
      <c r="X33" s="887" t="n">
        <f aca="false">SUM(F33:W33)</f>
        <v>1203328465.35035</v>
      </c>
      <c r="Y33" s="537"/>
      <c r="Z33" s="537"/>
      <c r="AA33" s="537"/>
    </row>
    <row r="34" s="108" customFormat="true" ht="15" hidden="false" customHeight="false" outlineLevel="0" collapsed="false">
      <c r="A34" s="880"/>
      <c r="B34" s="884"/>
      <c r="C34" s="884"/>
      <c r="D34" s="885" t="s">
        <v>476</v>
      </c>
      <c r="E34" s="886" t="n">
        <f aca="false">X34/E$226</f>
        <v>5.39725698459866</v>
      </c>
      <c r="F34" s="887" t="n">
        <f aca="false">F142*F$226</f>
        <v>0</v>
      </c>
      <c r="G34" s="887" t="n">
        <f aca="false">G142*G$226</f>
        <v>0</v>
      </c>
      <c r="H34" s="887" t="n">
        <f aca="false">H142*H$226</f>
        <v>0</v>
      </c>
      <c r="I34" s="887" t="n">
        <f aca="false">I142*I$226</f>
        <v>0</v>
      </c>
      <c r="J34" s="887" t="n">
        <f aca="false">J142*J$226</f>
        <v>0</v>
      </c>
      <c r="K34" s="887" t="n">
        <f aca="false">K142*K$226</f>
        <v>0</v>
      </c>
      <c r="L34" s="887" t="n">
        <f aca="false">L142*L$226</f>
        <v>0</v>
      </c>
      <c r="M34" s="887" t="n">
        <f aca="false">M142*M$226</f>
        <v>0</v>
      </c>
      <c r="N34" s="887" t="n">
        <f aca="false">N142*N$226</f>
        <v>0</v>
      </c>
      <c r="O34" s="887" t="n">
        <f aca="false">O142*O$226</f>
        <v>0</v>
      </c>
      <c r="P34" s="887" t="n">
        <f aca="false">P142*P$226</f>
        <v>0</v>
      </c>
      <c r="Q34" s="887" t="n">
        <f aca="false">Q142*Q$226</f>
        <v>155873993.368072</v>
      </c>
      <c r="R34" s="887" t="n">
        <f aca="false">R142*R$226</f>
        <v>126794695.930498</v>
      </c>
      <c r="S34" s="887" t="n">
        <f aca="false">S142*S$226</f>
        <v>85825722.9832572</v>
      </c>
      <c r="T34" s="887" t="n">
        <f aca="false">T142*T$226</f>
        <v>175511234.536733</v>
      </c>
      <c r="U34" s="887" t="n">
        <f aca="false">U142*U$226</f>
        <v>80614266.8428005</v>
      </c>
      <c r="V34" s="887" t="n">
        <f aca="false">V142*V$226</f>
        <v>0</v>
      </c>
      <c r="W34" s="887" t="n">
        <f aca="false">W142*W$226</f>
        <v>24599937.245058</v>
      </c>
      <c r="X34" s="887" t="n">
        <f aca="false">SUM(F34:W34)</f>
        <v>649219850.906419</v>
      </c>
      <c r="Y34" s="537"/>
      <c r="Z34" s="537"/>
      <c r="AA34" s="537"/>
    </row>
    <row r="35" s="108" customFormat="true" ht="13.5" hidden="false" customHeight="true" outlineLevel="0" collapsed="false">
      <c r="A35" s="880" t="s">
        <v>432</v>
      </c>
      <c r="B35" s="884"/>
      <c r="C35" s="889" t="s">
        <v>1069</v>
      </c>
      <c r="D35" s="885" t="s">
        <v>7</v>
      </c>
      <c r="E35" s="886" t="n">
        <f aca="false">X35/E$226</f>
        <v>5.39725800365757</v>
      </c>
      <c r="F35" s="887" t="n">
        <f aca="false">F143*F$226</f>
        <v>0</v>
      </c>
      <c r="G35" s="887" t="n">
        <f aca="false">G143*G$226</f>
        <v>0</v>
      </c>
      <c r="H35" s="887" t="n">
        <f aca="false">H143*H$226</f>
        <v>0</v>
      </c>
      <c r="I35" s="887" t="n">
        <f aca="false">I143*I$226</f>
        <v>0</v>
      </c>
      <c r="J35" s="887" t="n">
        <f aca="false">J143*J$226</f>
        <v>0</v>
      </c>
      <c r="K35" s="887" t="n">
        <f aca="false">K143*K$226</f>
        <v>0</v>
      </c>
      <c r="L35" s="887" t="n">
        <f aca="false">L143*L$226</f>
        <v>0</v>
      </c>
      <c r="M35" s="887" t="n">
        <f aca="false">M143*M$226</f>
        <v>0</v>
      </c>
      <c r="N35" s="887" t="n">
        <f aca="false">N143*N$226</f>
        <v>0</v>
      </c>
      <c r="O35" s="887" t="n">
        <f aca="false">O143*O$226</f>
        <v>0</v>
      </c>
      <c r="P35" s="887" t="n">
        <f aca="false">P143*P$226</f>
        <v>0</v>
      </c>
      <c r="Q35" s="887" t="n">
        <f aca="false">Q143*Q$226</f>
        <v>0</v>
      </c>
      <c r="R35" s="887" t="n">
        <f aca="false">R143*R$226</f>
        <v>0</v>
      </c>
      <c r="S35" s="887" t="n">
        <f aca="false">S143*S$226</f>
        <v>133923800.098961</v>
      </c>
      <c r="T35" s="887" t="n">
        <f aca="false">T143*T$226</f>
        <v>182395382.395382</v>
      </c>
      <c r="U35" s="887" t="n">
        <f aca="false">U143*U$226</f>
        <v>88747500.4544628</v>
      </c>
      <c r="V35" s="887" t="n">
        <f aca="false">V143*V$226</f>
        <v>175486769.845232</v>
      </c>
      <c r="W35" s="887" t="n">
        <f aca="false">W143*W$226</f>
        <v>68666520.6919203</v>
      </c>
      <c r="X35" s="887" t="n">
        <f aca="false">SUM(F35:W35)</f>
        <v>649219973.485959</v>
      </c>
      <c r="Y35" s="537"/>
      <c r="Z35" s="537"/>
      <c r="AA35" s="537"/>
    </row>
    <row r="36" s="108" customFormat="true" ht="13.5" hidden="false" customHeight="true" outlineLevel="0" collapsed="false">
      <c r="A36" s="880"/>
      <c r="B36" s="884"/>
      <c r="C36" s="884"/>
      <c r="D36" s="885" t="s">
        <v>475</v>
      </c>
      <c r="E36" s="886" t="n">
        <f aca="false">X36/E$226</f>
        <v>8.60973034494559</v>
      </c>
      <c r="F36" s="887" t="n">
        <f aca="false">F144*F$226</f>
        <v>0</v>
      </c>
      <c r="G36" s="887" t="n">
        <f aca="false">G144*G$226</f>
        <v>0</v>
      </c>
      <c r="H36" s="887" t="n">
        <f aca="false">H144*H$226</f>
        <v>0</v>
      </c>
      <c r="I36" s="887" t="n">
        <f aca="false">I144*I$226</f>
        <v>0</v>
      </c>
      <c r="J36" s="887" t="n">
        <f aca="false">J144*J$226</f>
        <v>0</v>
      </c>
      <c r="K36" s="887" t="n">
        <f aca="false">K144*K$226</f>
        <v>0</v>
      </c>
      <c r="L36" s="887" t="n">
        <f aca="false">L144*L$226</f>
        <v>0</v>
      </c>
      <c r="M36" s="887" t="n">
        <f aca="false">M144*M$226</f>
        <v>0</v>
      </c>
      <c r="N36" s="887" t="n">
        <f aca="false">N144*N$226</f>
        <v>0</v>
      </c>
      <c r="O36" s="887" t="n">
        <f aca="false">O144*O$226</f>
        <v>0</v>
      </c>
      <c r="P36" s="887" t="n">
        <f aca="false">P144*P$226</f>
        <v>0</v>
      </c>
      <c r="Q36" s="887" t="n">
        <f aca="false">Q144*Q$226</f>
        <v>0</v>
      </c>
      <c r="R36" s="887" t="n">
        <f aca="false">R144*R$226</f>
        <v>0</v>
      </c>
      <c r="S36" s="887" t="n">
        <f aca="false">S144*S$226</f>
        <v>279088471.849866</v>
      </c>
      <c r="T36" s="887" t="n">
        <f aca="false">T144*T$226</f>
        <v>189841616.602949</v>
      </c>
      <c r="U36" s="887" t="n">
        <f aca="false">U144*U$226</f>
        <v>98706025.0707642</v>
      </c>
      <c r="V36" s="887" t="n">
        <f aca="false">V144*V$226</f>
        <v>354379332.073094</v>
      </c>
      <c r="W36" s="887" t="n">
        <f aca="false">W144*W$226</f>
        <v>113623188.405797</v>
      </c>
      <c r="X36" s="887" t="n">
        <f aca="false">SUM(F36:W36)</f>
        <v>1035638634.00247</v>
      </c>
      <c r="Y36" s="537"/>
      <c r="Z36" s="537"/>
      <c r="AA36" s="537"/>
    </row>
    <row r="37" s="108" customFormat="true" ht="15" hidden="false" customHeight="false" outlineLevel="0" collapsed="false">
      <c r="A37" s="880"/>
      <c r="B37" s="884"/>
      <c r="C37" s="884"/>
      <c r="D37" s="885" t="s">
        <v>476</v>
      </c>
      <c r="E37" s="886" t="n">
        <f aca="false">X37/E$226</f>
        <v>3.02151161198679</v>
      </c>
      <c r="F37" s="887" t="n">
        <f aca="false">F145*F$226</f>
        <v>0</v>
      </c>
      <c r="G37" s="887" t="n">
        <f aca="false">G145*G$226</f>
        <v>0</v>
      </c>
      <c r="H37" s="887" t="n">
        <f aca="false">H145*H$226</f>
        <v>0</v>
      </c>
      <c r="I37" s="887" t="n">
        <f aca="false">I145*I$226</f>
        <v>0</v>
      </c>
      <c r="J37" s="887" t="n">
        <f aca="false">J145*J$226</f>
        <v>0</v>
      </c>
      <c r="K37" s="887" t="n">
        <f aca="false">K145*K$226</f>
        <v>0</v>
      </c>
      <c r="L37" s="887" t="n">
        <f aca="false">L145*L$226</f>
        <v>0</v>
      </c>
      <c r="M37" s="887" t="n">
        <f aca="false">M145*M$226</f>
        <v>0</v>
      </c>
      <c r="N37" s="887" t="n">
        <f aca="false">N145*N$226</f>
        <v>0</v>
      </c>
      <c r="O37" s="887" t="n">
        <f aca="false">O145*O$226</f>
        <v>0</v>
      </c>
      <c r="P37" s="887" t="n">
        <f aca="false">P145*P$226</f>
        <v>0</v>
      </c>
      <c r="Q37" s="887" t="n">
        <f aca="false">Q145*Q$226</f>
        <v>0</v>
      </c>
      <c r="R37" s="887" t="n">
        <f aca="false">R145*R$226</f>
        <v>0</v>
      </c>
      <c r="S37" s="887" t="n">
        <f aca="false">S145*S$226</f>
        <v>0</v>
      </c>
      <c r="T37" s="887" t="n">
        <f aca="false">T145*T$226</f>
        <v>175511234.536733</v>
      </c>
      <c r="U37" s="887" t="n">
        <f aca="false">U145*U$226</f>
        <v>80614266.8428005</v>
      </c>
      <c r="V37" s="887" t="n">
        <f aca="false">V145*V$226</f>
        <v>58123191.4014055</v>
      </c>
      <c r="W37" s="887" t="n">
        <f aca="false">W145*W$226</f>
        <v>49199874.4901161</v>
      </c>
      <c r="X37" s="887" t="n">
        <f aca="false">SUM(F37:W37)</f>
        <v>363448567.271055</v>
      </c>
      <c r="Y37" s="537"/>
      <c r="Z37" s="537"/>
      <c r="AA37" s="537"/>
    </row>
    <row r="38" s="108" customFormat="true" ht="13.5" hidden="false" customHeight="true" outlineLevel="0" collapsed="false">
      <c r="A38" s="880" t="s">
        <v>434</v>
      </c>
      <c r="B38" s="884"/>
      <c r="C38" s="884" t="s">
        <v>435</v>
      </c>
      <c r="D38" s="885" t="s">
        <v>7</v>
      </c>
      <c r="E38" s="886" t="n">
        <f aca="false">X38/E$226</f>
        <v>13.1598095456216</v>
      </c>
      <c r="F38" s="887" t="n">
        <f aca="false">F146*F$226</f>
        <v>0</v>
      </c>
      <c r="G38" s="887" t="n">
        <f aca="false">G146*G$226</f>
        <v>0</v>
      </c>
      <c r="H38" s="887" t="n">
        <f aca="false">H146*H$226</f>
        <v>0</v>
      </c>
      <c r="I38" s="887" t="n">
        <f aca="false">I146*I$226</f>
        <v>0</v>
      </c>
      <c r="J38" s="887" t="n">
        <f aca="false">J146*J$226</f>
        <v>0</v>
      </c>
      <c r="K38" s="887" t="n">
        <f aca="false">K146*K$226</f>
        <v>0</v>
      </c>
      <c r="L38" s="887" t="n">
        <f aca="false">L146*L$226</f>
        <v>0</v>
      </c>
      <c r="M38" s="887" t="n">
        <f aca="false">M146*M$226</f>
        <v>0</v>
      </c>
      <c r="N38" s="887" t="n">
        <f aca="false">N146*N$226</f>
        <v>0</v>
      </c>
      <c r="O38" s="887" t="n">
        <f aca="false">O146*O$226</f>
        <v>199699907.663897</v>
      </c>
      <c r="P38" s="887" t="n">
        <f aca="false">P146*P$226</f>
        <v>0</v>
      </c>
      <c r="Q38" s="887" t="n">
        <f aca="false">Q146*Q$226</f>
        <v>163543737.574553</v>
      </c>
      <c r="R38" s="887" t="n">
        <f aca="false">R146*R$226</f>
        <v>0</v>
      </c>
      <c r="S38" s="887" t="n">
        <f aca="false">S146*S$226</f>
        <v>133923800.098961</v>
      </c>
      <c r="T38" s="887" t="n">
        <f aca="false">T146*T$226</f>
        <v>455988455.988456</v>
      </c>
      <c r="U38" s="887" t="n">
        <f aca="false">U146*U$226</f>
        <v>266242501.363388</v>
      </c>
      <c r="V38" s="887" t="n">
        <f aca="false">V146*V$226</f>
        <v>140389415.876186</v>
      </c>
      <c r="W38" s="887" t="n">
        <f aca="false">W146*W$226</f>
        <v>223166192.248741</v>
      </c>
      <c r="X38" s="887" t="n">
        <f aca="false">SUM(F38:W38)</f>
        <v>1582954010.81418</v>
      </c>
      <c r="Y38" s="537"/>
      <c r="Z38" s="537"/>
      <c r="AA38" s="537"/>
    </row>
    <row r="39" s="108" customFormat="true" ht="13.5" hidden="false" customHeight="true" outlineLevel="0" collapsed="false">
      <c r="A39" s="880"/>
      <c r="B39" s="884"/>
      <c r="C39" s="884"/>
      <c r="D39" s="885" t="s">
        <v>475</v>
      </c>
      <c r="E39" s="886" t="n">
        <f aca="false">X39/E$226</f>
        <v>18.9060144688147</v>
      </c>
      <c r="F39" s="887" t="n">
        <f aca="false">F147*F$226</f>
        <v>0</v>
      </c>
      <c r="G39" s="887" t="n">
        <f aca="false">G147*G$226</f>
        <v>0</v>
      </c>
      <c r="H39" s="887" t="n">
        <f aca="false">H147*H$226</f>
        <v>0</v>
      </c>
      <c r="I39" s="887" t="n">
        <f aca="false">I147*I$226</f>
        <v>0</v>
      </c>
      <c r="J39" s="887" t="n">
        <f aca="false">J147*J$226</f>
        <v>0</v>
      </c>
      <c r="K39" s="887" t="n">
        <f aca="false">K147*K$226</f>
        <v>0</v>
      </c>
      <c r="L39" s="887" t="n">
        <f aca="false">L147*L$226</f>
        <v>0</v>
      </c>
      <c r="M39" s="887" t="n">
        <f aca="false">M147*M$226</f>
        <v>0</v>
      </c>
      <c r="N39" s="887" t="n">
        <f aca="false">N147*N$226</f>
        <v>0</v>
      </c>
      <c r="O39" s="887" t="n">
        <f aca="false">O147*O$226</f>
        <v>204854368.932039</v>
      </c>
      <c r="P39" s="887" t="n">
        <f aca="false">P147*P$226</f>
        <v>0</v>
      </c>
      <c r="Q39" s="887" t="n">
        <f aca="false">Q147*Q$226</f>
        <v>344014636.696289</v>
      </c>
      <c r="R39" s="887" t="n">
        <f aca="false">R147*R$226</f>
        <v>0</v>
      </c>
      <c r="S39" s="887" t="n">
        <f aca="false">S147*S$226</f>
        <v>186058981.233244</v>
      </c>
      <c r="T39" s="887" t="n">
        <f aca="false">T147*T$226</f>
        <v>569524849.808848</v>
      </c>
      <c r="U39" s="887" t="n">
        <f aca="false">U147*U$226</f>
        <v>394824100.283057</v>
      </c>
      <c r="V39" s="887" t="n">
        <f aca="false">V147*V$226</f>
        <v>177189666.036547</v>
      </c>
      <c r="W39" s="887" t="n">
        <f aca="false">W147*W$226</f>
        <v>397681159.42029</v>
      </c>
      <c r="X39" s="887" t="n">
        <f aca="false">SUM(F39:W39)</f>
        <v>2274147762.41031</v>
      </c>
      <c r="Y39" s="537"/>
      <c r="Z39" s="537"/>
      <c r="AA39" s="537"/>
    </row>
    <row r="40" s="108" customFormat="true" ht="15" hidden="false" customHeight="false" outlineLevel="0" collapsed="false">
      <c r="A40" s="880"/>
      <c r="B40" s="884"/>
      <c r="C40" s="884"/>
      <c r="D40" s="885" t="s">
        <v>476</v>
      </c>
      <c r="E40" s="886" t="n">
        <f aca="false">X40/E$226</f>
        <v>8.78499921711252</v>
      </c>
      <c r="F40" s="887" t="n">
        <f aca="false">F148*F$226</f>
        <v>0</v>
      </c>
      <c r="G40" s="887" t="n">
        <f aca="false">G148*G$226</f>
        <v>0</v>
      </c>
      <c r="H40" s="887" t="n">
        <f aca="false">H148*H$226</f>
        <v>0</v>
      </c>
      <c r="I40" s="887" t="n">
        <f aca="false">I148*I$226</f>
        <v>0</v>
      </c>
      <c r="J40" s="887" t="n">
        <f aca="false">J148*J$226</f>
        <v>0</v>
      </c>
      <c r="K40" s="887" t="n">
        <f aca="false">K148*K$226</f>
        <v>0</v>
      </c>
      <c r="L40" s="887" t="n">
        <f aca="false">L148*L$226</f>
        <v>0</v>
      </c>
      <c r="M40" s="887" t="n">
        <f aca="false">M148*M$226</f>
        <v>0</v>
      </c>
      <c r="N40" s="887" t="n">
        <f aca="false">N148*N$226</f>
        <v>0</v>
      </c>
      <c r="O40" s="887" t="n">
        <f aca="false">O148*O$226</f>
        <v>194798468.81333</v>
      </c>
      <c r="P40" s="887" t="n">
        <f aca="false">P148*P$226</f>
        <v>0</v>
      </c>
      <c r="Q40" s="887" t="n">
        <f aca="false">Q148*Q$226</f>
        <v>0</v>
      </c>
      <c r="R40" s="887" t="n">
        <f aca="false">R148*R$226</f>
        <v>0</v>
      </c>
      <c r="S40" s="887" t="n">
        <f aca="false">S148*S$226</f>
        <v>85825722.9832572</v>
      </c>
      <c r="T40" s="887" t="n">
        <f aca="false">T148*T$226</f>
        <v>351022469.073466</v>
      </c>
      <c r="U40" s="887" t="n">
        <f aca="false">U148*U$226</f>
        <v>161228533.685601</v>
      </c>
      <c r="V40" s="887" t="n">
        <f aca="false">V148*V$226</f>
        <v>116246382.802811</v>
      </c>
      <c r="W40" s="887" t="n">
        <f aca="false">W148*W$226</f>
        <v>147599623.470348</v>
      </c>
      <c r="X40" s="887" t="n">
        <f aca="false">SUM(F40:W40)</f>
        <v>1056721200.82881</v>
      </c>
      <c r="Y40" s="537"/>
      <c r="Z40" s="537"/>
      <c r="AA40" s="537"/>
    </row>
    <row r="41" s="108" customFormat="true" ht="13.5" hidden="false" customHeight="true" outlineLevel="0" collapsed="false">
      <c r="A41" s="880" t="s">
        <v>436</v>
      </c>
      <c r="B41" s="884"/>
      <c r="C41" s="889" t="s">
        <v>1070</v>
      </c>
      <c r="D41" s="885" t="s">
        <v>7</v>
      </c>
      <c r="E41" s="886" t="n">
        <f aca="false">X41/E$226</f>
        <v>23.8163142092759</v>
      </c>
      <c r="F41" s="887" t="n">
        <f aca="false">F149*F$226</f>
        <v>0</v>
      </c>
      <c r="G41" s="887" t="n">
        <f aca="false">G149*G$226</f>
        <v>0</v>
      </c>
      <c r="H41" s="887" t="n">
        <f aca="false">H149*H$226</f>
        <v>0</v>
      </c>
      <c r="I41" s="887" t="n">
        <f aca="false">I149*I$226</f>
        <v>0</v>
      </c>
      <c r="J41" s="887" t="n">
        <f aca="false">J149*J$226</f>
        <v>0</v>
      </c>
      <c r="K41" s="887" t="n">
        <f aca="false">K149*K$226</f>
        <v>0</v>
      </c>
      <c r="L41" s="887" t="n">
        <f aca="false">L149*L$226</f>
        <v>0</v>
      </c>
      <c r="M41" s="887" t="n">
        <f aca="false">M149*M$226</f>
        <v>0</v>
      </c>
      <c r="N41" s="887" t="n">
        <f aca="false">N149*N$226</f>
        <v>114285714.285714</v>
      </c>
      <c r="O41" s="887" t="n">
        <f aca="false">O149*O$226</f>
        <v>99849953.8319483</v>
      </c>
      <c r="P41" s="887" t="n">
        <f aca="false">P149*P$226</f>
        <v>97242083.7589377</v>
      </c>
      <c r="Q41" s="887" t="n">
        <f aca="false">Q149*Q$226</f>
        <v>81771868.7872763</v>
      </c>
      <c r="R41" s="887" t="n">
        <f aca="false">R149*R$226</f>
        <v>396142857.142857</v>
      </c>
      <c r="S41" s="887" t="n">
        <f aca="false">S149*S$226</f>
        <v>312488866.897575</v>
      </c>
      <c r="T41" s="887" t="n">
        <f aca="false">T149*T$226</f>
        <v>592784992.784993</v>
      </c>
      <c r="U41" s="887" t="n">
        <f aca="false">U149*U$226</f>
        <v>354990001.817851</v>
      </c>
      <c r="V41" s="887" t="n">
        <f aca="false">V149*V$226</f>
        <v>386070893.659511</v>
      </c>
      <c r="W41" s="887" t="n">
        <f aca="false">W149*W$226</f>
        <v>429165754.324502</v>
      </c>
      <c r="X41" s="887" t="n">
        <f aca="false">SUM(F41:W41)</f>
        <v>2864792987.29117</v>
      </c>
      <c r="Y41" s="537"/>
      <c r="Z41" s="537"/>
      <c r="AA41" s="537"/>
    </row>
    <row r="42" s="108" customFormat="true" ht="13.5" hidden="false" customHeight="true" outlineLevel="0" collapsed="false">
      <c r="A42" s="880"/>
      <c r="B42" s="884"/>
      <c r="C42" s="884"/>
      <c r="D42" s="885" t="s">
        <v>475</v>
      </c>
      <c r="E42" s="886" t="n">
        <f aca="false">X42/E$226</f>
        <v>39.0005358251378</v>
      </c>
      <c r="F42" s="887" t="n">
        <f aca="false">F150*F$226</f>
        <v>0</v>
      </c>
      <c r="G42" s="887" t="n">
        <f aca="false">G150*G$226</f>
        <v>0</v>
      </c>
      <c r="H42" s="887" t="n">
        <f aca="false">H150*H$226</f>
        <v>0</v>
      </c>
      <c r="I42" s="887" t="n">
        <f aca="false">I150*I$226</f>
        <v>0</v>
      </c>
      <c r="J42" s="887" t="n">
        <f aca="false">J150*J$226</f>
        <v>0</v>
      </c>
      <c r="K42" s="887" t="n">
        <f aca="false">K150*K$226</f>
        <v>0</v>
      </c>
      <c r="L42" s="887" t="n">
        <f aca="false">L150*L$226</f>
        <v>0</v>
      </c>
      <c r="M42" s="887" t="n">
        <f aca="false">M150*M$226</f>
        <v>0</v>
      </c>
      <c r="N42" s="887" t="n">
        <f aca="false">N150*N$226</f>
        <v>236062280.261175</v>
      </c>
      <c r="O42" s="887" t="n">
        <f aca="false">O150*O$226</f>
        <v>204854368.932039</v>
      </c>
      <c r="P42" s="887" t="n">
        <f aca="false">P150*P$226</f>
        <v>203581929.96525</v>
      </c>
      <c r="Q42" s="887" t="n">
        <f aca="false">Q150*Q$226</f>
        <v>0</v>
      </c>
      <c r="R42" s="887" t="n">
        <f aca="false">R150*R$226</f>
        <v>551018380.526577</v>
      </c>
      <c r="S42" s="887" t="n">
        <f aca="false">S150*S$226</f>
        <v>558176943.699732</v>
      </c>
      <c r="T42" s="887" t="n">
        <f aca="false">T150*T$226</f>
        <v>759366466.411797</v>
      </c>
      <c r="U42" s="887" t="n">
        <f aca="false">U150*U$226</f>
        <v>592236150.424586</v>
      </c>
      <c r="V42" s="887" t="n">
        <f aca="false">V150*V$226</f>
        <v>620163831.127914</v>
      </c>
      <c r="W42" s="887" t="n">
        <f aca="false">W150*W$226</f>
        <v>965797101.449275</v>
      </c>
      <c r="X42" s="887" t="n">
        <f aca="false">SUM(F42:W42)</f>
        <v>4691257452.79835</v>
      </c>
      <c r="Y42" s="537"/>
      <c r="Z42" s="537"/>
      <c r="AA42" s="537"/>
    </row>
    <row r="43" s="108" customFormat="true" ht="15" hidden="false" customHeight="false" outlineLevel="0" collapsed="false">
      <c r="A43" s="880"/>
      <c r="B43" s="884"/>
      <c r="C43" s="884"/>
      <c r="D43" s="885" t="s">
        <v>476</v>
      </c>
      <c r="E43" s="886" t="n">
        <f aca="false">X43/E$226</f>
        <v>12.6745865455606</v>
      </c>
      <c r="F43" s="887" t="n">
        <f aca="false">F151*F$226</f>
        <v>0</v>
      </c>
      <c r="G43" s="887" t="n">
        <f aca="false">G151*G$226</f>
        <v>0</v>
      </c>
      <c r="H43" s="887" t="n">
        <f aca="false">H151*H$226</f>
        <v>0</v>
      </c>
      <c r="I43" s="887" t="n">
        <f aca="false">I151*I$226</f>
        <v>0</v>
      </c>
      <c r="J43" s="887" t="n">
        <f aca="false">J151*J$226</f>
        <v>0</v>
      </c>
      <c r="K43" s="887" t="n">
        <f aca="false">K151*K$226</f>
        <v>0</v>
      </c>
      <c r="L43" s="887" t="n">
        <f aca="false">L151*L$226</f>
        <v>0</v>
      </c>
      <c r="M43" s="887" t="n">
        <f aca="false">M151*M$226</f>
        <v>0</v>
      </c>
      <c r="N43" s="887" t="n">
        <f aca="false">N151*N$226</f>
        <v>0</v>
      </c>
      <c r="O43" s="887" t="n">
        <f aca="false">O151*O$226</f>
        <v>0</v>
      </c>
      <c r="P43" s="887" t="n">
        <f aca="false">P151*P$226</f>
        <v>0</v>
      </c>
      <c r="Q43" s="887" t="n">
        <f aca="false">Q151*Q$226</f>
        <v>155873993.368072</v>
      </c>
      <c r="R43" s="887" t="n">
        <f aca="false">R151*R$226</f>
        <v>253589391.860997</v>
      </c>
      <c r="S43" s="887" t="n">
        <f aca="false">S151*S$226</f>
        <v>85825722.9832572</v>
      </c>
      <c r="T43" s="887" t="n">
        <f aca="false">T151*T$226</f>
        <v>438778086.341833</v>
      </c>
      <c r="U43" s="887" t="n">
        <f aca="false">U151*U$226</f>
        <v>161228533.685601</v>
      </c>
      <c r="V43" s="887" t="n">
        <f aca="false">V151*V$226</f>
        <v>232492765.605622</v>
      </c>
      <c r="W43" s="887" t="n">
        <f aca="false">W151*W$226</f>
        <v>196799497.960464</v>
      </c>
      <c r="X43" s="887" t="n">
        <f aca="false">SUM(F43:W43)</f>
        <v>1524587991.80585</v>
      </c>
      <c r="Y43" s="537"/>
      <c r="Z43" s="537"/>
      <c r="AA43" s="537"/>
    </row>
    <row r="44" s="108" customFormat="true" ht="13.5" hidden="false" customHeight="true" outlineLevel="0" collapsed="false">
      <c r="A44" s="880" t="s">
        <v>438</v>
      </c>
      <c r="B44" s="884"/>
      <c r="C44" s="889" t="s">
        <v>1071</v>
      </c>
      <c r="D44" s="885" t="s">
        <v>7</v>
      </c>
      <c r="E44" s="886" t="n">
        <f aca="false">X44/E$226</f>
        <v>4.17422844603381</v>
      </c>
      <c r="F44" s="887" t="n">
        <f aca="false">F152*F$226</f>
        <v>0</v>
      </c>
      <c r="G44" s="887" t="n">
        <f aca="false">G152*G$226</f>
        <v>0</v>
      </c>
      <c r="H44" s="887" t="n">
        <f aca="false">H152*H$226</f>
        <v>0</v>
      </c>
      <c r="I44" s="887" t="n">
        <f aca="false">I152*I$226</f>
        <v>0</v>
      </c>
      <c r="J44" s="887" t="n">
        <f aca="false">J152*J$226</f>
        <v>0</v>
      </c>
      <c r="K44" s="887" t="n">
        <f aca="false">K152*K$226</f>
        <v>0</v>
      </c>
      <c r="L44" s="887" t="n">
        <f aca="false">L152*L$226</f>
        <v>0</v>
      </c>
      <c r="M44" s="887" t="n">
        <f aca="false">M152*M$226</f>
        <v>0</v>
      </c>
      <c r="N44" s="887" t="n">
        <f aca="false">N152*N$226</f>
        <v>114285714.285714</v>
      </c>
      <c r="O44" s="887" t="n">
        <f aca="false">O152*O$226</f>
        <v>0</v>
      </c>
      <c r="P44" s="887" t="n">
        <f aca="false">P152*P$226</f>
        <v>0</v>
      </c>
      <c r="Q44" s="887" t="n">
        <f aca="false">Q152*Q$226</f>
        <v>245315606.361829</v>
      </c>
      <c r="R44" s="887" t="n">
        <f aca="false">R152*R$226</f>
        <v>0</v>
      </c>
      <c r="S44" s="887" t="n">
        <f aca="false">S152*S$226</f>
        <v>44641266.6996536</v>
      </c>
      <c r="T44" s="887" t="n">
        <f aca="false">T152*T$226</f>
        <v>45598845.5988456</v>
      </c>
      <c r="U44" s="887" t="n">
        <f aca="false">U152*U$226</f>
        <v>0</v>
      </c>
      <c r="V44" s="887" t="n">
        <f aca="false">V152*V$226</f>
        <v>35097353.9690464</v>
      </c>
      <c r="W44" s="887" t="n">
        <f aca="false">W152*W$226</f>
        <v>17166630.1729801</v>
      </c>
      <c r="X44" s="887" t="n">
        <f aca="false">SUM(F44:W44)</f>
        <v>502105417.088069</v>
      </c>
      <c r="Y44" s="537"/>
      <c r="Z44" s="537"/>
      <c r="AA44" s="537"/>
    </row>
    <row r="45" s="108" customFormat="true" ht="13.5" hidden="false" customHeight="true" outlineLevel="0" collapsed="false">
      <c r="A45" s="880"/>
      <c r="B45" s="884"/>
      <c r="C45" s="884"/>
      <c r="D45" s="885" t="s">
        <v>475</v>
      </c>
      <c r="E45" s="886" t="n">
        <f aca="false">X45/E$226</f>
        <v>0</v>
      </c>
      <c r="F45" s="887" t="n">
        <f aca="false">F153*F$226</f>
        <v>0</v>
      </c>
      <c r="G45" s="887" t="n">
        <f aca="false">G153*G$226</f>
        <v>0</v>
      </c>
      <c r="H45" s="887" t="n">
        <f aca="false">H153*H$226</f>
        <v>0</v>
      </c>
      <c r="I45" s="887" t="n">
        <f aca="false">I153*I$226</f>
        <v>0</v>
      </c>
      <c r="J45" s="887" t="n">
        <f aca="false">J153*J$226</f>
        <v>0</v>
      </c>
      <c r="K45" s="887" t="n">
        <f aca="false">K153*K$226</f>
        <v>0</v>
      </c>
      <c r="L45" s="887" t="n">
        <f aca="false">L153*L$226</f>
        <v>0</v>
      </c>
      <c r="M45" s="887" t="n">
        <f aca="false">M153*M$226</f>
        <v>0</v>
      </c>
      <c r="N45" s="887" t="n">
        <f aca="false">N153*N$226</f>
        <v>0</v>
      </c>
      <c r="O45" s="887" t="n">
        <f aca="false">O153*O$226</f>
        <v>0</v>
      </c>
      <c r="P45" s="887" t="n">
        <f aca="false">P153*P$226</f>
        <v>0</v>
      </c>
      <c r="Q45" s="887" t="n">
        <f aca="false">Q153*Q$226</f>
        <v>0</v>
      </c>
      <c r="R45" s="887" t="n">
        <f aca="false">R153*R$226</f>
        <v>0</v>
      </c>
      <c r="S45" s="887" t="n">
        <f aca="false">S153*S$226</f>
        <v>0</v>
      </c>
      <c r="T45" s="887" t="n">
        <f aca="false">T153*T$226</f>
        <v>0</v>
      </c>
      <c r="U45" s="887" t="n">
        <f aca="false">U153*U$226</f>
        <v>0</v>
      </c>
      <c r="V45" s="887" t="n">
        <f aca="false">V153*V$226</f>
        <v>0</v>
      </c>
      <c r="W45" s="887" t="n">
        <f aca="false">W153*W$226</f>
        <v>0</v>
      </c>
      <c r="X45" s="887" t="n">
        <f aca="false">SUM(F45:W45)</f>
        <v>0</v>
      </c>
      <c r="Y45" s="537"/>
      <c r="Z45" s="537"/>
      <c r="AA45" s="537"/>
    </row>
    <row r="46" s="108" customFormat="true" ht="15" hidden="false" customHeight="false" outlineLevel="0" collapsed="false">
      <c r="A46" s="880"/>
      <c r="B46" s="884"/>
      <c r="C46" s="884"/>
      <c r="D46" s="885" t="s">
        <v>476</v>
      </c>
      <c r="E46" s="886" t="n">
        <f aca="false">X46/E$226</f>
        <v>7.86009968862802</v>
      </c>
      <c r="F46" s="887" t="n">
        <f aca="false">F154*F$226</f>
        <v>0</v>
      </c>
      <c r="G46" s="887" t="n">
        <f aca="false">G154*G$226</f>
        <v>0</v>
      </c>
      <c r="H46" s="887" t="n">
        <f aca="false">H154*H$226</f>
        <v>0</v>
      </c>
      <c r="I46" s="887" t="n">
        <f aca="false">I154*I$226</f>
        <v>0</v>
      </c>
      <c r="J46" s="887" t="n">
        <f aca="false">J154*J$226</f>
        <v>0</v>
      </c>
      <c r="K46" s="887" t="n">
        <f aca="false">K154*K$226</f>
        <v>0</v>
      </c>
      <c r="L46" s="887" t="n">
        <f aca="false">L154*L$226</f>
        <v>0</v>
      </c>
      <c r="M46" s="887" t="n">
        <f aca="false">M154*M$226</f>
        <v>0</v>
      </c>
      <c r="N46" s="887" t="n">
        <f aca="false">N154*N$226</f>
        <v>221541362.243696</v>
      </c>
      <c r="O46" s="887" t="n">
        <f aca="false">O154*O$226</f>
        <v>0</v>
      </c>
      <c r="P46" s="887" t="n">
        <f aca="false">P154*P$226</f>
        <v>0</v>
      </c>
      <c r="Q46" s="887" t="n">
        <f aca="false">Q154*Q$226</f>
        <v>467621980.104216</v>
      </c>
      <c r="R46" s="887" t="n">
        <f aca="false">R154*R$226</f>
        <v>0</v>
      </c>
      <c r="S46" s="887" t="n">
        <f aca="false">S154*S$226</f>
        <v>85825722.9832572</v>
      </c>
      <c r="T46" s="887" t="n">
        <f aca="false">T154*T$226</f>
        <v>87755617.2683666</v>
      </c>
      <c r="U46" s="887" t="n">
        <f aca="false">U154*U$226</f>
        <v>0</v>
      </c>
      <c r="V46" s="887" t="n">
        <f aca="false">V154*V$226</f>
        <v>58123191.4014055</v>
      </c>
      <c r="W46" s="887" t="n">
        <f aca="false">W154*W$226</f>
        <v>24599937.245058</v>
      </c>
      <c r="X46" s="887" t="n">
        <f aca="false">SUM(F46:W46)</f>
        <v>945467811.245999</v>
      </c>
      <c r="Y46" s="537"/>
      <c r="Z46" s="537"/>
      <c r="AA46" s="537"/>
    </row>
    <row r="47" s="108" customFormat="true" ht="13.5" hidden="false" customHeight="true" outlineLevel="0" collapsed="false">
      <c r="A47" s="880" t="s">
        <v>440</v>
      </c>
      <c r="B47" s="884"/>
      <c r="C47" s="889" t="s">
        <v>1072</v>
      </c>
      <c r="D47" s="885" t="s">
        <v>7</v>
      </c>
      <c r="E47" s="886" t="n">
        <f aca="false">X47/E$226</f>
        <v>2.64118633004372</v>
      </c>
      <c r="F47" s="887" t="n">
        <f aca="false">F155*F$226</f>
        <v>0</v>
      </c>
      <c r="G47" s="887" t="n">
        <f aca="false">G155*G$226</f>
        <v>0</v>
      </c>
      <c r="H47" s="887" t="n">
        <f aca="false">H155*H$226</f>
        <v>0</v>
      </c>
      <c r="I47" s="887" t="n">
        <f aca="false">I155*I$226</f>
        <v>0</v>
      </c>
      <c r="J47" s="887" t="n">
        <f aca="false">J155*J$226</f>
        <v>0</v>
      </c>
      <c r="K47" s="887" t="n">
        <f aca="false">K155*K$226</f>
        <v>0</v>
      </c>
      <c r="L47" s="887" t="n">
        <f aca="false">L155*L$226</f>
        <v>0</v>
      </c>
      <c r="M47" s="887" t="n">
        <f aca="false">M155*M$226</f>
        <v>0</v>
      </c>
      <c r="N47" s="887" t="n">
        <f aca="false">N155*N$226</f>
        <v>0</v>
      </c>
      <c r="O47" s="887" t="n">
        <f aca="false">O155*O$226</f>
        <v>0</v>
      </c>
      <c r="P47" s="887" t="n">
        <f aca="false">P155*P$226</f>
        <v>0</v>
      </c>
      <c r="Q47" s="887" t="n">
        <f aca="false">Q155*Q$226</f>
        <v>81771868.7872763</v>
      </c>
      <c r="R47" s="887" t="n">
        <f aca="false">R155*R$226</f>
        <v>66023809.5238095</v>
      </c>
      <c r="S47" s="887" t="n">
        <f aca="false">S155*S$226</f>
        <v>0</v>
      </c>
      <c r="T47" s="887" t="n">
        <f aca="false">T155*T$226</f>
        <v>91197691.1976912</v>
      </c>
      <c r="U47" s="887" t="n">
        <f aca="false">U155*U$226</f>
        <v>44373750.2272314</v>
      </c>
      <c r="V47" s="887" t="n">
        <f aca="false">V155*V$226</f>
        <v>0</v>
      </c>
      <c r="W47" s="887" t="n">
        <f aca="false">W155*W$226</f>
        <v>34333260.3459602</v>
      </c>
      <c r="X47" s="887" t="n">
        <f aca="false">SUM(F47:W47)</f>
        <v>317700380.081969</v>
      </c>
      <c r="Y47" s="537"/>
      <c r="Z47" s="537"/>
      <c r="AA47" s="537"/>
    </row>
    <row r="48" s="108" customFormat="true" ht="13.5" hidden="false" customHeight="true" outlineLevel="0" collapsed="false">
      <c r="A48" s="880"/>
      <c r="B48" s="884"/>
      <c r="C48" s="884"/>
      <c r="D48" s="885" t="s">
        <v>475</v>
      </c>
      <c r="E48" s="890" t="s">
        <v>105</v>
      </c>
      <c r="F48" s="891" t="s">
        <v>105</v>
      </c>
      <c r="G48" s="891" t="s">
        <v>105</v>
      </c>
      <c r="H48" s="891" t="s">
        <v>105</v>
      </c>
      <c r="I48" s="891" t="s">
        <v>105</v>
      </c>
      <c r="J48" s="891" t="s">
        <v>105</v>
      </c>
      <c r="K48" s="891" t="s">
        <v>105</v>
      </c>
      <c r="L48" s="891" t="s">
        <v>105</v>
      </c>
      <c r="M48" s="891" t="s">
        <v>105</v>
      </c>
      <c r="N48" s="891" t="s">
        <v>105</v>
      </c>
      <c r="O48" s="891" t="s">
        <v>105</v>
      </c>
      <c r="P48" s="891" t="s">
        <v>105</v>
      </c>
      <c r="Q48" s="891" t="s">
        <v>105</v>
      </c>
      <c r="R48" s="891" t="s">
        <v>105</v>
      </c>
      <c r="S48" s="891" t="s">
        <v>105</v>
      </c>
      <c r="T48" s="891" t="s">
        <v>105</v>
      </c>
      <c r="U48" s="891" t="s">
        <v>105</v>
      </c>
      <c r="V48" s="891" t="s">
        <v>105</v>
      </c>
      <c r="W48" s="891" t="s">
        <v>105</v>
      </c>
      <c r="X48" s="891" t="s">
        <v>105</v>
      </c>
      <c r="Y48" s="537"/>
      <c r="Z48" s="537"/>
      <c r="AA48" s="537"/>
    </row>
    <row r="49" s="108" customFormat="true" ht="15" hidden="false" customHeight="false" outlineLevel="0" collapsed="false">
      <c r="A49" s="880"/>
      <c r="B49" s="884"/>
      <c r="C49" s="884"/>
      <c r="D49" s="885" t="s">
        <v>476</v>
      </c>
      <c r="E49" s="886" t="n">
        <f aca="false">X49/E$226</f>
        <v>4.88825945586988</v>
      </c>
      <c r="F49" s="887" t="n">
        <f aca="false">F157*F$226</f>
        <v>0</v>
      </c>
      <c r="G49" s="887" t="n">
        <f aca="false">G157*G$226</f>
        <v>0</v>
      </c>
      <c r="H49" s="887" t="n">
        <f aca="false">H157*H$226</f>
        <v>0</v>
      </c>
      <c r="I49" s="887" t="n">
        <f aca="false">I157*I$226</f>
        <v>0</v>
      </c>
      <c r="J49" s="887" t="n">
        <f aca="false">J157*J$226</f>
        <v>0</v>
      </c>
      <c r="K49" s="887" t="n">
        <f aca="false">K157*K$226</f>
        <v>0</v>
      </c>
      <c r="L49" s="887" t="n">
        <f aca="false">L157*L$226</f>
        <v>0</v>
      </c>
      <c r="M49" s="887" t="n">
        <f aca="false">M157*M$226</f>
        <v>0</v>
      </c>
      <c r="N49" s="887" t="n">
        <f aca="false">N157*N$226</f>
        <v>0</v>
      </c>
      <c r="O49" s="887" t="n">
        <f aca="false">O157*O$226</f>
        <v>0</v>
      </c>
      <c r="P49" s="887" t="n">
        <f aca="false">P157*P$226</f>
        <v>0</v>
      </c>
      <c r="Q49" s="887" t="n">
        <f aca="false">Q157*Q$226</f>
        <v>155873993.368072</v>
      </c>
      <c r="R49" s="887" t="n">
        <f aca="false">R157*R$226</f>
        <v>126794695.930498</v>
      </c>
      <c r="S49" s="887" t="n">
        <f aca="false">S157*S$226</f>
        <v>0</v>
      </c>
      <c r="T49" s="887" t="n">
        <f aca="false">T157*T$226</f>
        <v>175511234.536733</v>
      </c>
      <c r="U49" s="887" t="n">
        <f aca="false">U157*U$226</f>
        <v>80614266.8428005</v>
      </c>
      <c r="V49" s="887" t="n">
        <f aca="false">V157*V$226</f>
        <v>0</v>
      </c>
      <c r="W49" s="887" t="n">
        <f aca="false">W157*W$226</f>
        <v>49199874.4901161</v>
      </c>
      <c r="X49" s="887" t="n">
        <f aca="false">SUM(F49:W49)</f>
        <v>587994065.16822</v>
      </c>
      <c r="Y49" s="537"/>
      <c r="Z49" s="537"/>
      <c r="AA49" s="537"/>
    </row>
    <row r="50" s="108" customFormat="true" ht="13.5" hidden="false" customHeight="true" outlineLevel="0" collapsed="false">
      <c r="A50" s="880" t="s">
        <v>442</v>
      </c>
      <c r="B50" s="884"/>
      <c r="C50" s="884" t="s">
        <v>993</v>
      </c>
      <c r="D50" s="885" t="s">
        <v>7</v>
      </c>
      <c r="E50" s="886" t="n">
        <f aca="false">X50/E$226</f>
        <v>2.8748312590149</v>
      </c>
      <c r="F50" s="887" t="n">
        <f aca="false">F158*F$226</f>
        <v>0</v>
      </c>
      <c r="G50" s="887" t="n">
        <f aca="false">G158*G$226</f>
        <v>0</v>
      </c>
      <c r="H50" s="887" t="n">
        <f aca="false">H158*H$226</f>
        <v>0</v>
      </c>
      <c r="I50" s="887" t="n">
        <f aca="false">I158*I$226</f>
        <v>0</v>
      </c>
      <c r="J50" s="887" t="n">
        <f aca="false">J158*J$226</f>
        <v>0</v>
      </c>
      <c r="K50" s="887" t="n">
        <f aca="false">K158*K$226</f>
        <v>0</v>
      </c>
      <c r="L50" s="887" t="n">
        <f aca="false">L158*L$226</f>
        <v>0</v>
      </c>
      <c r="M50" s="887" t="n">
        <f aca="false">M158*M$226</f>
        <v>0</v>
      </c>
      <c r="N50" s="887" t="n">
        <f aca="false">N158*N$226</f>
        <v>114285714.285714</v>
      </c>
      <c r="O50" s="887" t="n">
        <f aca="false">O158*O$226</f>
        <v>0</v>
      </c>
      <c r="P50" s="887" t="n">
        <f aca="false">P158*P$226</f>
        <v>0</v>
      </c>
      <c r="Q50" s="887" t="n">
        <f aca="false">Q158*Q$226</f>
        <v>0</v>
      </c>
      <c r="R50" s="887" t="n">
        <f aca="false">R158*R$226</f>
        <v>0</v>
      </c>
      <c r="S50" s="887" t="n">
        <f aca="false">S158*S$226</f>
        <v>89282533.3993073</v>
      </c>
      <c r="T50" s="887" t="n">
        <f aca="false">T158*T$226</f>
        <v>45598845.5988456</v>
      </c>
      <c r="U50" s="887" t="n">
        <f aca="false">U158*U$226</f>
        <v>44373750.2272314</v>
      </c>
      <c r="V50" s="887" t="n">
        <f aca="false">V158*V$226</f>
        <v>35097353.9690464</v>
      </c>
      <c r="W50" s="887" t="n">
        <f aca="false">W158*W$226</f>
        <v>17166630.1729801</v>
      </c>
      <c r="X50" s="887" t="n">
        <f aca="false">SUM(F50:W50)</f>
        <v>345804827.653125</v>
      </c>
      <c r="Y50" s="537"/>
      <c r="Z50" s="537"/>
      <c r="AA50" s="537"/>
    </row>
    <row r="51" s="108" customFormat="true" ht="13.5" hidden="false" customHeight="true" outlineLevel="0" collapsed="false">
      <c r="A51" s="880"/>
      <c r="B51" s="884"/>
      <c r="C51" s="884"/>
      <c r="D51" s="885" t="s">
        <v>475</v>
      </c>
      <c r="E51" s="886" t="n">
        <f aca="false">X51/E$226</f>
        <v>2.77134458536058</v>
      </c>
      <c r="F51" s="887" t="n">
        <f aca="false">F159*F$226</f>
        <v>0</v>
      </c>
      <c r="G51" s="887" t="n">
        <f aca="false">G159*G$226</f>
        <v>0</v>
      </c>
      <c r="H51" s="887" t="n">
        <f aca="false">H159*H$226</f>
        <v>0</v>
      </c>
      <c r="I51" s="887" t="n">
        <f aca="false">I159*I$226</f>
        <v>0</v>
      </c>
      <c r="J51" s="887" t="n">
        <f aca="false">J159*J$226</f>
        <v>0</v>
      </c>
      <c r="K51" s="887" t="n">
        <f aca="false">K159*K$226</f>
        <v>0</v>
      </c>
      <c r="L51" s="887" t="n">
        <f aca="false">L159*L$226</f>
        <v>0</v>
      </c>
      <c r="M51" s="887" t="n">
        <f aca="false">M159*M$226</f>
        <v>0</v>
      </c>
      <c r="N51" s="887" t="n">
        <f aca="false">N159*N$226</f>
        <v>0</v>
      </c>
      <c r="O51" s="887" t="n">
        <f aca="false">O159*O$226</f>
        <v>0</v>
      </c>
      <c r="P51" s="887" t="n">
        <f aca="false">P159*P$226</f>
        <v>0</v>
      </c>
      <c r="Q51" s="887" t="n">
        <f aca="false">Q159*Q$226</f>
        <v>0</v>
      </c>
      <c r="R51" s="887" t="n">
        <f aca="false">R159*R$226</f>
        <v>0</v>
      </c>
      <c r="S51" s="887" t="n">
        <f aca="false">S159*S$226</f>
        <v>93029490.616622</v>
      </c>
      <c r="T51" s="887" t="n">
        <f aca="false">T159*T$226</f>
        <v>94920808.3014746</v>
      </c>
      <c r="U51" s="887" t="n">
        <f aca="false">U159*U$226</f>
        <v>0</v>
      </c>
      <c r="V51" s="887" t="n">
        <f aca="false">V159*V$226</f>
        <v>88594833.0182735</v>
      </c>
      <c r="W51" s="887" t="n">
        <f aca="false">W159*W$226</f>
        <v>56811594.2028986</v>
      </c>
      <c r="X51" s="887" t="n">
        <f aca="false">SUM(F51:W51)</f>
        <v>333356726.139269</v>
      </c>
      <c r="Y51" s="537"/>
      <c r="Z51" s="537"/>
      <c r="AA51" s="537"/>
    </row>
    <row r="52" s="108" customFormat="true" ht="15" hidden="false" customHeight="false" outlineLevel="0" collapsed="false">
      <c r="A52" s="880"/>
      <c r="B52" s="884"/>
      <c r="C52" s="884"/>
      <c r="D52" s="885" t="s">
        <v>476</v>
      </c>
      <c r="E52" s="886" t="n">
        <f aca="false">X52/E$226</f>
        <v>3.22546369989902</v>
      </c>
      <c r="F52" s="887" t="n">
        <f aca="false">F160*F$226</f>
        <v>0</v>
      </c>
      <c r="G52" s="887" t="n">
        <f aca="false">G160*G$226</f>
        <v>0</v>
      </c>
      <c r="H52" s="887" t="n">
        <f aca="false">H160*H$226</f>
        <v>0</v>
      </c>
      <c r="I52" s="887" t="n">
        <f aca="false">I160*I$226</f>
        <v>0</v>
      </c>
      <c r="J52" s="887" t="n">
        <f aca="false">J160*J$226</f>
        <v>0</v>
      </c>
      <c r="K52" s="887" t="n">
        <f aca="false">K160*K$226</f>
        <v>0</v>
      </c>
      <c r="L52" s="887" t="n">
        <f aca="false">L160*L$226</f>
        <v>0</v>
      </c>
      <c r="M52" s="887" t="n">
        <f aca="false">M160*M$226</f>
        <v>0</v>
      </c>
      <c r="N52" s="887" t="n">
        <f aca="false">N160*N$226</f>
        <v>221541362.243696</v>
      </c>
      <c r="O52" s="887" t="n">
        <f aca="false">O160*O$226</f>
        <v>0</v>
      </c>
      <c r="P52" s="887" t="n">
        <f aca="false">P160*P$226</f>
        <v>0</v>
      </c>
      <c r="Q52" s="887" t="n">
        <f aca="false">Q160*Q$226</f>
        <v>0</v>
      </c>
      <c r="R52" s="887" t="n">
        <f aca="false">R160*R$226</f>
        <v>0</v>
      </c>
      <c r="S52" s="887" t="n">
        <f aca="false">S160*S$226</f>
        <v>85825722.9832572</v>
      </c>
      <c r="T52" s="887" t="n">
        <f aca="false">T160*T$226</f>
        <v>0</v>
      </c>
      <c r="U52" s="887" t="n">
        <f aca="false">U160*U$226</f>
        <v>80614266.8428005</v>
      </c>
      <c r="V52" s="887" t="n">
        <f aca="false">V160*V$226</f>
        <v>0</v>
      </c>
      <c r="W52" s="887" t="n">
        <f aca="false">W160*W$226</f>
        <v>0</v>
      </c>
      <c r="X52" s="887" t="n">
        <f aca="false">SUM(F52:W52)</f>
        <v>387981352.069753</v>
      </c>
      <c r="Y52" s="537"/>
      <c r="Z52" s="537"/>
      <c r="AA52" s="537"/>
    </row>
    <row r="53" s="108" customFormat="true" ht="13.5" hidden="false" customHeight="true" outlineLevel="0" collapsed="false">
      <c r="A53" s="880" t="s">
        <v>443</v>
      </c>
      <c r="B53" s="884" t="s">
        <v>158</v>
      </c>
      <c r="C53" s="884"/>
      <c r="D53" s="885" t="s">
        <v>7</v>
      </c>
      <c r="E53" s="886" t="n">
        <f aca="false">X53/E$226</f>
        <v>3.68623477999844</v>
      </c>
      <c r="F53" s="887" t="n">
        <f aca="false">F161*F$226</f>
        <v>0</v>
      </c>
      <c r="G53" s="887" t="n">
        <f aca="false">G161*G$226</f>
        <v>0</v>
      </c>
      <c r="H53" s="887" t="n">
        <f aca="false">H161*H$226</f>
        <v>0</v>
      </c>
      <c r="I53" s="887" t="n">
        <f aca="false">I161*I$226</f>
        <v>0</v>
      </c>
      <c r="J53" s="887" t="n">
        <f aca="false">J161*J$226</f>
        <v>0</v>
      </c>
      <c r="K53" s="887" t="n">
        <f aca="false">K161*K$226</f>
        <v>0</v>
      </c>
      <c r="L53" s="887" t="n">
        <f aca="false">L161*L$226</f>
        <v>0</v>
      </c>
      <c r="M53" s="887" t="n">
        <f aca="false">M161*M$226</f>
        <v>0</v>
      </c>
      <c r="N53" s="887" t="n">
        <f aca="false">N161*N$226</f>
        <v>0</v>
      </c>
      <c r="O53" s="887" t="n">
        <f aca="false">O161*O$226</f>
        <v>0</v>
      </c>
      <c r="P53" s="887" t="n">
        <f aca="false">P161*P$226</f>
        <v>97242083.7589377</v>
      </c>
      <c r="Q53" s="887" t="n">
        <f aca="false">Q161*Q$226</f>
        <v>0</v>
      </c>
      <c r="R53" s="887" t="n">
        <f aca="false">R161*R$226</f>
        <v>66023809.5238095</v>
      </c>
      <c r="S53" s="887" t="n">
        <f aca="false">S161*S$226</f>
        <v>44641266.6996536</v>
      </c>
      <c r="T53" s="887" t="n">
        <f aca="false">T161*T$226</f>
        <v>0</v>
      </c>
      <c r="U53" s="887" t="n">
        <f aca="false">U161*U$226</f>
        <v>44373750.2272314</v>
      </c>
      <c r="V53" s="887" t="n">
        <f aca="false">V161*V$226</f>
        <v>105292061.907139</v>
      </c>
      <c r="W53" s="887" t="n">
        <f aca="false">W161*W$226</f>
        <v>85833150.8649004</v>
      </c>
      <c r="X53" s="887" t="n">
        <f aca="false">SUM(F53:W53)</f>
        <v>443406122.981672</v>
      </c>
      <c r="Y53" s="537"/>
      <c r="Z53" s="537"/>
      <c r="AA53" s="537"/>
    </row>
    <row r="54" s="108" customFormat="true" ht="13.5" hidden="false" customHeight="true" outlineLevel="0" collapsed="false">
      <c r="A54" s="880"/>
      <c r="B54" s="884"/>
      <c r="C54" s="884"/>
      <c r="D54" s="885" t="s">
        <v>475</v>
      </c>
      <c r="E54" s="886" t="n">
        <f aca="false">X54/E$226</f>
        <v>6.84932615516743</v>
      </c>
      <c r="F54" s="887" t="n">
        <f aca="false">F162*F$226</f>
        <v>0</v>
      </c>
      <c r="G54" s="887" t="n">
        <f aca="false">G162*G$226</f>
        <v>0</v>
      </c>
      <c r="H54" s="887" t="n">
        <f aca="false">H162*H$226</f>
        <v>0</v>
      </c>
      <c r="I54" s="887" t="n">
        <f aca="false">I162*I$226</f>
        <v>0</v>
      </c>
      <c r="J54" s="887" t="n">
        <f aca="false">J162*J$226</f>
        <v>0</v>
      </c>
      <c r="K54" s="887" t="n">
        <f aca="false">K162*K$226</f>
        <v>0</v>
      </c>
      <c r="L54" s="887" t="n">
        <f aca="false">L162*L$226</f>
        <v>0</v>
      </c>
      <c r="M54" s="887" t="n">
        <f aca="false">M162*M$226</f>
        <v>0</v>
      </c>
      <c r="N54" s="887" t="n">
        <f aca="false">N162*N$226</f>
        <v>0</v>
      </c>
      <c r="O54" s="887" t="n">
        <f aca="false">O162*O$226</f>
        <v>0</v>
      </c>
      <c r="P54" s="887" t="n">
        <f aca="false">P162*P$226</f>
        <v>203581929.96525</v>
      </c>
      <c r="Q54" s="887" t="n">
        <f aca="false">Q162*Q$226</f>
        <v>0</v>
      </c>
      <c r="R54" s="887" t="n">
        <f aca="false">R162*R$226</f>
        <v>137754595.131644</v>
      </c>
      <c r="S54" s="887" t="n">
        <f aca="false">S162*S$226</f>
        <v>93029490.616622</v>
      </c>
      <c r="T54" s="887" t="n">
        <f aca="false">T162*T$226</f>
        <v>0</v>
      </c>
      <c r="U54" s="887" t="n">
        <f aca="false">U162*U$226</f>
        <v>98706025.0707642</v>
      </c>
      <c r="V54" s="887" t="n">
        <f aca="false">V162*V$226</f>
        <v>177189666.036547</v>
      </c>
      <c r="W54" s="887" t="n">
        <f aca="false">W162*W$226</f>
        <v>113623188.405797</v>
      </c>
      <c r="X54" s="887" t="n">
        <f aca="false">SUM(F54:W54)</f>
        <v>823884895.226625</v>
      </c>
      <c r="Y54" s="537"/>
      <c r="Z54" s="537"/>
      <c r="AA54" s="537"/>
    </row>
    <row r="55" s="108" customFormat="true" ht="15" hidden="false" customHeight="false" outlineLevel="0" collapsed="false">
      <c r="A55" s="880"/>
      <c r="B55" s="884"/>
      <c r="C55" s="884"/>
      <c r="D55" s="885" t="s">
        <v>476</v>
      </c>
      <c r="E55" s="886" t="n">
        <f aca="false">X55/E$226</f>
        <v>1.0967353341307</v>
      </c>
      <c r="F55" s="887" t="n">
        <f aca="false">F163*F$226</f>
        <v>0</v>
      </c>
      <c r="G55" s="887" t="n">
        <f aca="false">G163*G$226</f>
        <v>0</v>
      </c>
      <c r="H55" s="887" t="n">
        <f aca="false">H163*H$226</f>
        <v>0</v>
      </c>
      <c r="I55" s="887" t="n">
        <f aca="false">I163*I$226</f>
        <v>0</v>
      </c>
      <c r="J55" s="887" t="n">
        <f aca="false">J163*J$226</f>
        <v>0</v>
      </c>
      <c r="K55" s="887" t="n">
        <f aca="false">K163*K$226</f>
        <v>0</v>
      </c>
      <c r="L55" s="887" t="n">
        <f aca="false">L163*L$226</f>
        <v>0</v>
      </c>
      <c r="M55" s="887" t="n">
        <f aca="false">M163*M$226</f>
        <v>0</v>
      </c>
      <c r="N55" s="887" t="n">
        <f aca="false">N163*N$226</f>
        <v>0</v>
      </c>
      <c r="O55" s="887" t="n">
        <f aca="false">O163*O$226</f>
        <v>0</v>
      </c>
      <c r="P55" s="887" t="n">
        <f aca="false">P163*P$226</f>
        <v>0</v>
      </c>
      <c r="Q55" s="887" t="n">
        <f aca="false">Q163*Q$226</f>
        <v>0</v>
      </c>
      <c r="R55" s="887" t="n">
        <f aca="false">R163*R$226</f>
        <v>0</v>
      </c>
      <c r="S55" s="887" t="n">
        <f aca="false">S163*S$226</f>
        <v>0</v>
      </c>
      <c r="T55" s="887" t="n">
        <f aca="false">T163*T$226</f>
        <v>0</v>
      </c>
      <c r="U55" s="887" t="n">
        <f aca="false">U163*U$226</f>
        <v>0</v>
      </c>
      <c r="V55" s="887" t="n">
        <f aca="false">V163*V$226</f>
        <v>58123191.4014055</v>
      </c>
      <c r="W55" s="887" t="n">
        <f aca="false">W163*W$226</f>
        <v>73799811.7351742</v>
      </c>
      <c r="X55" s="887" t="n">
        <f aca="false">SUM(F55:W55)</f>
        <v>131923003.13658</v>
      </c>
      <c r="Y55" s="537"/>
      <c r="Z55" s="537"/>
      <c r="AA55" s="537"/>
    </row>
    <row r="56" s="108" customFormat="true" ht="13.5" hidden="false" customHeight="true" outlineLevel="0" collapsed="false">
      <c r="A56" s="880" t="s">
        <v>444</v>
      </c>
      <c r="B56" s="884" t="s">
        <v>371</v>
      </c>
      <c r="C56" s="884"/>
      <c r="D56" s="885" t="s">
        <v>7</v>
      </c>
      <c r="E56" s="886" t="n">
        <f aca="false">X56/E$226</f>
        <v>1.52331489568486</v>
      </c>
      <c r="F56" s="887" t="n">
        <f aca="false">F164*F$226</f>
        <v>0</v>
      </c>
      <c r="G56" s="887" t="n">
        <f aca="false">G164*G$226</f>
        <v>0</v>
      </c>
      <c r="H56" s="887" t="n">
        <f aca="false">H164*H$226</f>
        <v>0</v>
      </c>
      <c r="I56" s="887" t="n">
        <f aca="false">I164*I$226</f>
        <v>0</v>
      </c>
      <c r="J56" s="887" t="n">
        <f aca="false">J164*J$226</f>
        <v>0</v>
      </c>
      <c r="K56" s="887" t="n">
        <f aca="false">K164*K$226</f>
        <v>0</v>
      </c>
      <c r="L56" s="887" t="n">
        <f aca="false">L164*L$226</f>
        <v>0</v>
      </c>
      <c r="M56" s="887" t="n">
        <f aca="false">M164*M$226</f>
        <v>0</v>
      </c>
      <c r="N56" s="887" t="n">
        <f aca="false">N164*N$226</f>
        <v>0</v>
      </c>
      <c r="O56" s="887" t="n">
        <f aca="false">O164*O$226</f>
        <v>0</v>
      </c>
      <c r="P56" s="887" t="n">
        <f aca="false">P164*P$226</f>
        <v>0</v>
      </c>
      <c r="Q56" s="887" t="n">
        <f aca="false">Q164*Q$226</f>
        <v>0</v>
      </c>
      <c r="R56" s="887" t="n">
        <f aca="false">R164*R$226</f>
        <v>0</v>
      </c>
      <c r="S56" s="887" t="n">
        <f aca="false">S164*S$226</f>
        <v>0</v>
      </c>
      <c r="T56" s="887" t="n">
        <f aca="false">T164*T$226</f>
        <v>0</v>
      </c>
      <c r="U56" s="887" t="n">
        <f aca="false">U164*U$226</f>
        <v>44373750.2272314</v>
      </c>
      <c r="V56" s="887" t="n">
        <f aca="false">V164*V$226</f>
        <v>70194707.9380929</v>
      </c>
      <c r="W56" s="887" t="n">
        <f aca="false">W164*W$226</f>
        <v>68666520.6919203</v>
      </c>
      <c r="X56" s="887" t="n">
        <f aca="false">SUM(F56:W56)</f>
        <v>183234978.857245</v>
      </c>
      <c r="Y56" s="537"/>
      <c r="Z56" s="537"/>
      <c r="AA56" s="537"/>
    </row>
    <row r="57" s="108" customFormat="true" ht="13.5" hidden="false" customHeight="true" outlineLevel="0" collapsed="false">
      <c r="A57" s="880"/>
      <c r="B57" s="884"/>
      <c r="C57" s="884"/>
      <c r="D57" s="885" t="s">
        <v>475</v>
      </c>
      <c r="E57" s="886" t="n">
        <f aca="false">X57/E$226</f>
        <v>2.02941674737866</v>
      </c>
      <c r="F57" s="887" t="n">
        <f aca="false">F165*F$226</f>
        <v>0</v>
      </c>
      <c r="G57" s="887" t="n">
        <f aca="false">G165*G$226</f>
        <v>0</v>
      </c>
      <c r="H57" s="887" t="n">
        <f aca="false">H165*H$226</f>
        <v>0</v>
      </c>
      <c r="I57" s="887" t="n">
        <f aca="false">I165*I$226</f>
        <v>0</v>
      </c>
      <c r="J57" s="887" t="n">
        <f aca="false">J165*J$226</f>
        <v>0</v>
      </c>
      <c r="K57" s="887" t="n">
        <f aca="false">K165*K$226</f>
        <v>0</v>
      </c>
      <c r="L57" s="887" t="n">
        <f aca="false">L165*L$226</f>
        <v>0</v>
      </c>
      <c r="M57" s="887" t="n">
        <f aca="false">M165*M$226</f>
        <v>0</v>
      </c>
      <c r="N57" s="887" t="n">
        <f aca="false">N165*N$226</f>
        <v>0</v>
      </c>
      <c r="O57" s="887" t="n">
        <f aca="false">O165*O$226</f>
        <v>0</v>
      </c>
      <c r="P57" s="887" t="n">
        <f aca="false">P165*P$226</f>
        <v>0</v>
      </c>
      <c r="Q57" s="887" t="n">
        <f aca="false">Q165*Q$226</f>
        <v>0</v>
      </c>
      <c r="R57" s="887" t="n">
        <f aca="false">R165*R$226</f>
        <v>0</v>
      </c>
      <c r="S57" s="887" t="n">
        <f aca="false">S165*S$226</f>
        <v>0</v>
      </c>
      <c r="T57" s="887" t="n">
        <f aca="false">T165*T$226</f>
        <v>0</v>
      </c>
      <c r="U57" s="887" t="n">
        <f aca="false">U165*U$226</f>
        <v>98706025.0707642</v>
      </c>
      <c r="V57" s="887" t="n">
        <f aca="false">V165*V$226</f>
        <v>88594833.0182735</v>
      </c>
      <c r="W57" s="887" t="n">
        <f aca="false">W165*W$226</f>
        <v>56811594.2028986</v>
      </c>
      <c r="X57" s="887" t="n">
        <f aca="false">SUM(F57:W57)</f>
        <v>244112452.291936</v>
      </c>
      <c r="Y57" s="537"/>
      <c r="Z57" s="537"/>
      <c r="AA57" s="537"/>
    </row>
    <row r="58" s="108" customFormat="true" ht="15" hidden="false" customHeight="false" outlineLevel="0" collapsed="false">
      <c r="A58" s="880"/>
      <c r="B58" s="884"/>
      <c r="C58" s="884"/>
      <c r="D58" s="885" t="s">
        <v>476</v>
      </c>
      <c r="E58" s="886" t="n">
        <f aca="false">X58/E$226</f>
        <v>1.0967353341307</v>
      </c>
      <c r="F58" s="887" t="n">
        <f aca="false">F166*F$226</f>
        <v>0</v>
      </c>
      <c r="G58" s="887" t="n">
        <f aca="false">G166*G$226</f>
        <v>0</v>
      </c>
      <c r="H58" s="887" t="n">
        <f aca="false">H166*H$226</f>
        <v>0</v>
      </c>
      <c r="I58" s="887" t="n">
        <f aca="false">I166*I$226</f>
        <v>0</v>
      </c>
      <c r="J58" s="887" t="n">
        <f aca="false">J166*J$226</f>
        <v>0</v>
      </c>
      <c r="K58" s="887" t="n">
        <f aca="false">K166*K$226</f>
        <v>0</v>
      </c>
      <c r="L58" s="887" t="n">
        <f aca="false">L166*L$226</f>
        <v>0</v>
      </c>
      <c r="M58" s="887" t="n">
        <f aca="false">M166*M$226</f>
        <v>0</v>
      </c>
      <c r="N58" s="887" t="n">
        <f aca="false">N166*N$226</f>
        <v>0</v>
      </c>
      <c r="O58" s="887" t="n">
        <f aca="false">O166*O$226</f>
        <v>0</v>
      </c>
      <c r="P58" s="887" t="n">
        <f aca="false">P166*P$226</f>
        <v>0</v>
      </c>
      <c r="Q58" s="887" t="n">
        <f aca="false">Q166*Q$226</f>
        <v>0</v>
      </c>
      <c r="R58" s="887" t="n">
        <f aca="false">R166*R$226</f>
        <v>0</v>
      </c>
      <c r="S58" s="887" t="n">
        <f aca="false">S166*S$226</f>
        <v>0</v>
      </c>
      <c r="T58" s="887" t="n">
        <f aca="false">T166*T$226</f>
        <v>0</v>
      </c>
      <c r="U58" s="887" t="n">
        <f aca="false">U166*U$226</f>
        <v>0</v>
      </c>
      <c r="V58" s="887" t="n">
        <f aca="false">V166*V$226</f>
        <v>58123191.4014055</v>
      </c>
      <c r="W58" s="887" t="n">
        <f aca="false">W166*W$226</f>
        <v>73799811.7351742</v>
      </c>
      <c r="X58" s="887" t="n">
        <f aca="false">SUM(F58:W58)</f>
        <v>131923003.13658</v>
      </c>
      <c r="Y58" s="537"/>
      <c r="Z58" s="537"/>
      <c r="AA58" s="537"/>
    </row>
    <row r="59" s="108" customFormat="true" ht="13.5" hidden="false" customHeight="true" outlineLevel="0" collapsed="false">
      <c r="A59" s="880" t="s">
        <v>445</v>
      </c>
      <c r="B59" s="884" t="s">
        <v>446</v>
      </c>
      <c r="C59" s="884"/>
      <c r="D59" s="885" t="s">
        <v>7</v>
      </c>
      <c r="E59" s="886" t="n">
        <f aca="false">X59/E$226</f>
        <v>36.9539117989413</v>
      </c>
      <c r="F59" s="887" t="n">
        <f aca="false">F167*F$226</f>
        <v>205166792.074241</v>
      </c>
      <c r="G59" s="887" t="n">
        <f aca="false">G167*G$226</f>
        <v>0</v>
      </c>
      <c r="H59" s="887" t="n">
        <f aca="false">H167*H$226</f>
        <v>0</v>
      </c>
      <c r="I59" s="887" t="n">
        <f aca="false">I167*I$226</f>
        <v>0</v>
      </c>
      <c r="J59" s="887" t="n">
        <f aca="false">J167*J$226</f>
        <v>0</v>
      </c>
      <c r="K59" s="887" t="n">
        <f aca="false">K167*K$226</f>
        <v>0</v>
      </c>
      <c r="L59" s="887" t="n">
        <f aca="false">L167*L$226</f>
        <v>180863708.399366</v>
      </c>
      <c r="M59" s="887" t="n">
        <f aca="false">M167*M$226</f>
        <v>140508243.836031</v>
      </c>
      <c r="N59" s="887" t="n">
        <f aca="false">N167*N$226</f>
        <v>0</v>
      </c>
      <c r="O59" s="887" t="n">
        <f aca="false">O167*O$226</f>
        <v>0</v>
      </c>
      <c r="P59" s="887" t="n">
        <f aca="false">P167*P$226</f>
        <v>97242083.7589377</v>
      </c>
      <c r="Q59" s="887" t="n">
        <f aca="false">Q167*Q$226</f>
        <v>0</v>
      </c>
      <c r="R59" s="887" t="n">
        <f aca="false">R167*R$226</f>
        <v>198071428.571429</v>
      </c>
      <c r="S59" s="887" t="n">
        <f aca="false">S167*S$226</f>
        <v>446412666.996536</v>
      </c>
      <c r="T59" s="887" t="n">
        <f aca="false">T167*T$226</f>
        <v>410389610.38961</v>
      </c>
      <c r="U59" s="887" t="n">
        <f aca="false">U167*U$226</f>
        <v>798727504.090166</v>
      </c>
      <c r="V59" s="887" t="n">
        <f aca="false">V167*V$226</f>
        <v>491362955.56665</v>
      </c>
      <c r="W59" s="887" t="n">
        <f aca="false">W167*W$226</f>
        <v>1476330194.87629</v>
      </c>
      <c r="X59" s="887" t="n">
        <f aca="false">SUM(F59:W59)</f>
        <v>4445075188.55925</v>
      </c>
      <c r="Y59" s="537"/>
      <c r="Z59" s="537"/>
      <c r="AA59" s="537"/>
    </row>
    <row r="60" s="108" customFormat="true" ht="13.5" hidden="false" customHeight="true" outlineLevel="0" collapsed="false">
      <c r="A60" s="880"/>
      <c r="B60" s="884"/>
      <c r="C60" s="884"/>
      <c r="D60" s="885" t="s">
        <v>475</v>
      </c>
      <c r="E60" s="886" t="n">
        <f aca="false">X60/E$226</f>
        <v>43.7270734880604</v>
      </c>
      <c r="F60" s="887" t="n">
        <f aca="false">F168*F$226</f>
        <v>0</v>
      </c>
      <c r="G60" s="887" t="n">
        <f aca="false">G168*G$226</f>
        <v>0</v>
      </c>
      <c r="H60" s="887" t="n">
        <f aca="false">H168*H$226</f>
        <v>0</v>
      </c>
      <c r="I60" s="887" t="n">
        <f aca="false">I168*I$226</f>
        <v>0</v>
      </c>
      <c r="J60" s="887" t="n">
        <f aca="false">J168*J$226</f>
        <v>0</v>
      </c>
      <c r="K60" s="887" t="n">
        <f aca="false">K168*K$226</f>
        <v>0</v>
      </c>
      <c r="L60" s="887" t="n">
        <f aca="false">L168*L$226</f>
        <v>0</v>
      </c>
      <c r="M60" s="887" t="n">
        <f aca="false">M168*M$226</f>
        <v>293862701.676685</v>
      </c>
      <c r="N60" s="887" t="n">
        <f aca="false">N168*N$226</f>
        <v>0</v>
      </c>
      <c r="O60" s="887" t="n">
        <f aca="false">O168*O$226</f>
        <v>0</v>
      </c>
      <c r="P60" s="887" t="n">
        <f aca="false">P168*P$226</f>
        <v>203581929.96525</v>
      </c>
      <c r="Q60" s="887" t="n">
        <f aca="false">Q168*Q$226</f>
        <v>0</v>
      </c>
      <c r="R60" s="887" t="n">
        <f aca="false">R168*R$226</f>
        <v>275509190.263289</v>
      </c>
      <c r="S60" s="887" t="n">
        <f aca="false">S168*S$226</f>
        <v>465147453.08311</v>
      </c>
      <c r="T60" s="887" t="n">
        <f aca="false">T168*T$226</f>
        <v>569524849.808848</v>
      </c>
      <c r="U60" s="887" t="n">
        <f aca="false">U168*U$226</f>
        <v>1184472300.84917</v>
      </c>
      <c r="V60" s="887" t="n">
        <f aca="false">V168*V$226</f>
        <v>620163831.127914</v>
      </c>
      <c r="W60" s="887" t="n">
        <f aca="false">W168*W$226</f>
        <v>1647536231.88406</v>
      </c>
      <c r="X60" s="887" t="n">
        <f aca="false">SUM(F60:W60)</f>
        <v>5259798488.65832</v>
      </c>
      <c r="Y60" s="537"/>
      <c r="Z60" s="537"/>
      <c r="AA60" s="537"/>
    </row>
    <row r="61" s="108" customFormat="true" ht="15" hidden="false" customHeight="false" outlineLevel="0" collapsed="false">
      <c r="A61" s="880"/>
      <c r="B61" s="884"/>
      <c r="C61" s="884"/>
      <c r="D61" s="885" t="s">
        <v>476</v>
      </c>
      <c r="E61" s="886" t="n">
        <f aca="false">X61/E$226</f>
        <v>32.2824472233887</v>
      </c>
      <c r="F61" s="887" t="n">
        <f aca="false">F169*F$226</f>
        <v>422084623.323013</v>
      </c>
      <c r="G61" s="887" t="n">
        <f aca="false">G169*G$226</f>
        <v>0</v>
      </c>
      <c r="H61" s="887" t="n">
        <f aca="false">H169*H$226</f>
        <v>0</v>
      </c>
      <c r="I61" s="887" t="n">
        <f aca="false">I169*I$226</f>
        <v>0</v>
      </c>
      <c r="J61" s="887" t="n">
        <f aca="false">J169*J$226</f>
        <v>0</v>
      </c>
      <c r="K61" s="887" t="n">
        <f aca="false">K169*K$226</f>
        <v>0</v>
      </c>
      <c r="L61" s="887" t="n">
        <f aca="false">L169*L$226</f>
        <v>349139579.349904</v>
      </c>
      <c r="M61" s="887" t="n">
        <f aca="false">M169*M$226</f>
        <v>0</v>
      </c>
      <c r="N61" s="887" t="n">
        <f aca="false">N169*N$226</f>
        <v>0</v>
      </c>
      <c r="O61" s="887" t="n">
        <f aca="false">O169*O$226</f>
        <v>0</v>
      </c>
      <c r="P61" s="887" t="n">
        <f aca="false">P169*P$226</f>
        <v>0</v>
      </c>
      <c r="Q61" s="887" t="n">
        <f aca="false">Q169*Q$226</f>
        <v>0</v>
      </c>
      <c r="R61" s="887" t="n">
        <f aca="false">R169*R$226</f>
        <v>126794695.930498</v>
      </c>
      <c r="S61" s="887" t="n">
        <f aca="false">S169*S$226</f>
        <v>429128614.916286</v>
      </c>
      <c r="T61" s="887" t="n">
        <f aca="false">T169*T$226</f>
        <v>263266851.8051</v>
      </c>
      <c r="U61" s="887" t="n">
        <f aca="false">U169*U$226</f>
        <v>483685601.056803</v>
      </c>
      <c r="V61" s="887" t="n">
        <f aca="false">V169*V$226</f>
        <v>406862339.809839</v>
      </c>
      <c r="W61" s="887" t="n">
        <f aca="false">W169*W$226</f>
        <v>1402196422.96831</v>
      </c>
      <c r="X61" s="887" t="n">
        <f aca="false">SUM(F61:W61)</f>
        <v>3883158729.15975</v>
      </c>
      <c r="Y61" s="537"/>
      <c r="Z61" s="537"/>
      <c r="AA61" s="537"/>
    </row>
    <row r="62" s="108" customFormat="true" ht="13.5" hidden="false" customHeight="true" outlineLevel="0" collapsed="false">
      <c r="A62" s="880" t="s">
        <v>447</v>
      </c>
      <c r="B62" s="880" t="s">
        <v>477</v>
      </c>
      <c r="C62" s="884" t="s">
        <v>374</v>
      </c>
      <c r="D62" s="885" t="s">
        <v>7</v>
      </c>
      <c r="E62" s="886" t="n">
        <f aca="false">X62/E$226</f>
        <v>2.12667939039214</v>
      </c>
      <c r="F62" s="887" t="n">
        <f aca="false">F170*F$226</f>
        <v>0</v>
      </c>
      <c r="G62" s="887" t="n">
        <f aca="false">G170*G$226</f>
        <v>0</v>
      </c>
      <c r="H62" s="887" t="n">
        <f aca="false">H170*H$226</f>
        <v>0</v>
      </c>
      <c r="I62" s="887" t="n">
        <f aca="false">I170*I$226</f>
        <v>0</v>
      </c>
      <c r="J62" s="887" t="n">
        <f aca="false">J170*J$226</f>
        <v>0</v>
      </c>
      <c r="K62" s="887" t="n">
        <f aca="false">K170*K$226</f>
        <v>0</v>
      </c>
      <c r="L62" s="887" t="n">
        <f aca="false">L170*L$226</f>
        <v>0</v>
      </c>
      <c r="M62" s="887" t="n">
        <f aca="false">M170*M$226</f>
        <v>0</v>
      </c>
      <c r="N62" s="887" t="n">
        <f aca="false">N170*N$226</f>
        <v>0</v>
      </c>
      <c r="O62" s="887" t="n">
        <f aca="false">O170*O$226</f>
        <v>0</v>
      </c>
      <c r="P62" s="887" t="n">
        <f aca="false">P170*P$226</f>
        <v>0</v>
      </c>
      <c r="Q62" s="887" t="n">
        <f aca="false">Q170*Q$226</f>
        <v>0</v>
      </c>
      <c r="R62" s="887" t="n">
        <f aca="false">R170*R$226</f>
        <v>0</v>
      </c>
      <c r="S62" s="887" t="n">
        <f aca="false">S170*S$226</f>
        <v>89282533.3993073</v>
      </c>
      <c r="T62" s="887" t="n">
        <f aca="false">T170*T$226</f>
        <v>45598845.5988456</v>
      </c>
      <c r="U62" s="887" t="n">
        <f aca="false">U170*U$226</f>
        <v>0</v>
      </c>
      <c r="V62" s="887" t="n">
        <f aca="false">V170*V$226</f>
        <v>35097353.9690464</v>
      </c>
      <c r="W62" s="887" t="n">
        <f aca="false">W170*W$226</f>
        <v>85833150.8649004</v>
      </c>
      <c r="X62" s="887" t="n">
        <f aca="false">SUM(F62:W62)</f>
        <v>255811883.8321</v>
      </c>
      <c r="Y62" s="537"/>
      <c r="Z62" s="537"/>
      <c r="AA62" s="537"/>
    </row>
    <row r="63" s="108" customFormat="true" ht="13.5" hidden="false" customHeight="true" outlineLevel="0" collapsed="false">
      <c r="A63" s="880"/>
      <c r="B63" s="880"/>
      <c r="C63" s="880"/>
      <c r="D63" s="885" t="s">
        <v>475</v>
      </c>
      <c r="E63" s="886" t="n">
        <f aca="false">X63/E$226</f>
        <v>2.03481584145415</v>
      </c>
      <c r="F63" s="887" t="n">
        <f aca="false">F171*F$226</f>
        <v>0</v>
      </c>
      <c r="G63" s="887" t="n">
        <f aca="false">G171*G$226</f>
        <v>0</v>
      </c>
      <c r="H63" s="887" t="n">
        <f aca="false">H171*H$226</f>
        <v>0</v>
      </c>
      <c r="I63" s="887" t="n">
        <f aca="false">I171*I$226</f>
        <v>0</v>
      </c>
      <c r="J63" s="887" t="n">
        <f aca="false">J171*J$226</f>
        <v>0</v>
      </c>
      <c r="K63" s="887" t="n">
        <f aca="false">K171*K$226</f>
        <v>0</v>
      </c>
      <c r="L63" s="887" t="n">
        <f aca="false">L171*L$226</f>
        <v>0</v>
      </c>
      <c r="M63" s="887" t="n">
        <f aca="false">M171*M$226</f>
        <v>0</v>
      </c>
      <c r="N63" s="887" t="n">
        <f aca="false">N171*N$226</f>
        <v>0</v>
      </c>
      <c r="O63" s="887" t="n">
        <f aca="false">O171*O$226</f>
        <v>0</v>
      </c>
      <c r="P63" s="887" t="n">
        <f aca="false">P171*P$226</f>
        <v>0</v>
      </c>
      <c r="Q63" s="887" t="n">
        <f aca="false">Q171*Q$226</f>
        <v>0</v>
      </c>
      <c r="R63" s="887" t="n">
        <f aca="false">R171*R$226</f>
        <v>0</v>
      </c>
      <c r="S63" s="887" t="n">
        <f aca="false">S171*S$226</f>
        <v>93029490.616622</v>
      </c>
      <c r="T63" s="887" t="n">
        <f aca="false">T171*T$226</f>
        <v>94920808.3014746</v>
      </c>
      <c r="U63" s="887" t="n">
        <f aca="false">U171*U$226</f>
        <v>0</v>
      </c>
      <c r="V63" s="887" t="n">
        <f aca="false">V171*V$226</f>
        <v>0</v>
      </c>
      <c r="W63" s="887" t="n">
        <f aca="false">W171*W$226</f>
        <v>56811594.2028986</v>
      </c>
      <c r="X63" s="887" t="n">
        <f aca="false">SUM(F63:W63)</f>
        <v>244761893.120995</v>
      </c>
      <c r="Y63" s="537"/>
      <c r="Z63" s="537"/>
      <c r="AA63" s="537"/>
    </row>
    <row r="64" s="108" customFormat="true" ht="15" hidden="false" customHeight="false" outlineLevel="0" collapsed="false">
      <c r="A64" s="880"/>
      <c r="B64" s="880"/>
      <c r="C64" s="880"/>
      <c r="D64" s="885" t="s">
        <v>476</v>
      </c>
      <c r="E64" s="886" t="n">
        <f aca="false">X64/E$226</f>
        <v>2.01475357573882</v>
      </c>
      <c r="F64" s="887" t="n">
        <f aca="false">F172*F$226</f>
        <v>0</v>
      </c>
      <c r="G64" s="887" t="n">
        <f aca="false">G172*G$226</f>
        <v>0</v>
      </c>
      <c r="H64" s="887" t="n">
        <f aca="false">H172*H$226</f>
        <v>0</v>
      </c>
      <c r="I64" s="887" t="n">
        <f aca="false">I172*I$226</f>
        <v>0</v>
      </c>
      <c r="J64" s="887" t="n">
        <f aca="false">J172*J$226</f>
        <v>0</v>
      </c>
      <c r="K64" s="887" t="n">
        <f aca="false">K172*K$226</f>
        <v>0</v>
      </c>
      <c r="L64" s="887" t="n">
        <f aca="false">L172*L$226</f>
        <v>0</v>
      </c>
      <c r="M64" s="887" t="n">
        <f aca="false">M172*M$226</f>
        <v>0</v>
      </c>
      <c r="N64" s="887" t="n">
        <f aca="false">N172*N$226</f>
        <v>0</v>
      </c>
      <c r="O64" s="887" t="n">
        <f aca="false">O172*O$226</f>
        <v>0</v>
      </c>
      <c r="P64" s="887" t="n">
        <f aca="false">P172*P$226</f>
        <v>0</v>
      </c>
      <c r="Q64" s="887" t="n">
        <f aca="false">Q172*Q$226</f>
        <v>0</v>
      </c>
      <c r="R64" s="887" t="n">
        <f aca="false">R172*R$226</f>
        <v>0</v>
      </c>
      <c r="S64" s="887" t="n">
        <f aca="false">S172*S$226</f>
        <v>85825722.9832572</v>
      </c>
      <c r="T64" s="887" t="n">
        <f aca="false">T172*T$226</f>
        <v>0</v>
      </c>
      <c r="U64" s="887" t="n">
        <f aca="false">U172*U$226</f>
        <v>0</v>
      </c>
      <c r="V64" s="887" t="n">
        <f aca="false">V172*V$226</f>
        <v>58123191.4014055</v>
      </c>
      <c r="W64" s="887" t="n">
        <f aca="false">W172*W$226</f>
        <v>98399748.9802322</v>
      </c>
      <c r="X64" s="887" t="n">
        <f aca="false">SUM(F64:W64)</f>
        <v>242348663.364895</v>
      </c>
      <c r="Y64" s="537"/>
      <c r="Z64" s="537"/>
      <c r="AA64" s="537"/>
    </row>
    <row r="65" s="108" customFormat="true" ht="13.5" hidden="false" customHeight="true" outlineLevel="0" collapsed="false">
      <c r="A65" s="880" t="s">
        <v>448</v>
      </c>
      <c r="B65" s="884"/>
      <c r="C65" s="889" t="s">
        <v>1073</v>
      </c>
      <c r="D65" s="885" t="s">
        <v>7</v>
      </c>
      <c r="E65" s="886" t="n">
        <f aca="false">X65/E$226</f>
        <v>7.60303098620814</v>
      </c>
      <c r="F65" s="887" t="n">
        <f aca="false">F173*F$226</f>
        <v>0</v>
      </c>
      <c r="G65" s="887" t="n">
        <f aca="false">G173*G$226</f>
        <v>0</v>
      </c>
      <c r="H65" s="887" t="n">
        <f aca="false">H173*H$226</f>
        <v>0</v>
      </c>
      <c r="I65" s="887" t="n">
        <f aca="false">I173*I$226</f>
        <v>0</v>
      </c>
      <c r="J65" s="887" t="n">
        <f aca="false">J173*J$226</f>
        <v>0</v>
      </c>
      <c r="K65" s="887" t="n">
        <f aca="false">K173*K$226</f>
        <v>0</v>
      </c>
      <c r="L65" s="887" t="n">
        <f aca="false">L173*L$226</f>
        <v>0</v>
      </c>
      <c r="M65" s="887" t="n">
        <f aca="false">M173*M$226</f>
        <v>0</v>
      </c>
      <c r="N65" s="887" t="n">
        <f aca="false">N173*N$226</f>
        <v>0</v>
      </c>
      <c r="O65" s="887" t="n">
        <f aca="false">O173*O$226</f>
        <v>0</v>
      </c>
      <c r="P65" s="887" t="n">
        <f aca="false">P173*P$226</f>
        <v>0</v>
      </c>
      <c r="Q65" s="887" t="n">
        <f aca="false">Q173*Q$226</f>
        <v>0</v>
      </c>
      <c r="R65" s="887" t="n">
        <f aca="false">R173*R$226</f>
        <v>66023809.5238095</v>
      </c>
      <c r="S65" s="887" t="n">
        <f aca="false">S173*S$226</f>
        <v>178565066.798615</v>
      </c>
      <c r="T65" s="887" t="n">
        <f aca="false">T173*T$226</f>
        <v>136796536.796537</v>
      </c>
      <c r="U65" s="887" t="n">
        <f aca="false">U173*U$226</f>
        <v>221868751.136157</v>
      </c>
      <c r="V65" s="887" t="n">
        <f aca="false">V173*V$226</f>
        <v>105292061.907139</v>
      </c>
      <c r="W65" s="887" t="n">
        <f aca="false">W173*W$226</f>
        <v>205999562.075761</v>
      </c>
      <c r="X65" s="887" t="n">
        <f aca="false">SUM(F65:W65)</f>
        <v>914545788.238018</v>
      </c>
      <c r="Y65" s="537"/>
      <c r="Z65" s="537"/>
      <c r="AA65" s="537"/>
    </row>
    <row r="66" s="108" customFormat="true" ht="13.5" hidden="false" customHeight="true" outlineLevel="0" collapsed="false">
      <c r="A66" s="880"/>
      <c r="B66" s="884"/>
      <c r="C66" s="884"/>
      <c r="D66" s="885" t="s">
        <v>475</v>
      </c>
      <c r="E66" s="886" t="n">
        <f aca="false">X66/E$226</f>
        <v>11.4343483897352</v>
      </c>
      <c r="F66" s="887" t="n">
        <f aca="false">F174*F$226</f>
        <v>0</v>
      </c>
      <c r="G66" s="887" t="n">
        <f aca="false">G174*G$226</f>
        <v>0</v>
      </c>
      <c r="H66" s="887" t="n">
        <f aca="false">H174*H$226</f>
        <v>0</v>
      </c>
      <c r="I66" s="887" t="n">
        <f aca="false">I174*I$226</f>
        <v>0</v>
      </c>
      <c r="J66" s="887" t="n">
        <f aca="false">J174*J$226</f>
        <v>0</v>
      </c>
      <c r="K66" s="887" t="n">
        <f aca="false">K174*K$226</f>
        <v>0</v>
      </c>
      <c r="L66" s="887" t="n">
        <f aca="false">L174*L$226</f>
        <v>0</v>
      </c>
      <c r="M66" s="887" t="n">
        <f aca="false">M174*M$226</f>
        <v>0</v>
      </c>
      <c r="N66" s="887" t="n">
        <f aca="false">N174*N$226</f>
        <v>0</v>
      </c>
      <c r="O66" s="887" t="n">
        <f aca="false">O174*O$226</f>
        <v>0</v>
      </c>
      <c r="P66" s="887" t="n">
        <f aca="false">P174*P$226</f>
        <v>0</v>
      </c>
      <c r="Q66" s="887" t="n">
        <f aca="false">Q174*Q$226</f>
        <v>0</v>
      </c>
      <c r="R66" s="887" t="n">
        <f aca="false">R174*R$226</f>
        <v>137754595.131644</v>
      </c>
      <c r="S66" s="887" t="n">
        <f aca="false">S174*S$226</f>
        <v>93029490.616622</v>
      </c>
      <c r="T66" s="887" t="n">
        <f aca="false">T174*T$226</f>
        <v>189841616.602949</v>
      </c>
      <c r="U66" s="887" t="n">
        <f aca="false">U174*U$226</f>
        <v>493530125.353821</v>
      </c>
      <c r="V66" s="887" t="n">
        <f aca="false">V174*V$226</f>
        <v>177189666.036547</v>
      </c>
      <c r="W66" s="887" t="n">
        <f aca="false">W174*W$226</f>
        <v>284057971.014493</v>
      </c>
      <c r="X66" s="887" t="n">
        <f aca="false">SUM(F66:W66)</f>
        <v>1375403464.75608</v>
      </c>
      <c r="Y66" s="537"/>
      <c r="Z66" s="537"/>
      <c r="AA66" s="537"/>
    </row>
    <row r="67" s="108" customFormat="true" ht="15" hidden="false" customHeight="false" outlineLevel="0" collapsed="false">
      <c r="A67" s="880"/>
      <c r="B67" s="884"/>
      <c r="C67" s="884"/>
      <c r="D67" s="885" t="s">
        <v>476</v>
      </c>
      <c r="E67" s="886" t="n">
        <f aca="false">X67/E$226</f>
        <v>4.78485238084706</v>
      </c>
      <c r="F67" s="887" t="n">
        <f aca="false">F175*F$226</f>
        <v>0</v>
      </c>
      <c r="G67" s="887" t="n">
        <f aca="false">G175*G$226</f>
        <v>0</v>
      </c>
      <c r="H67" s="887" t="n">
        <f aca="false">H175*H$226</f>
        <v>0</v>
      </c>
      <c r="I67" s="887" t="n">
        <f aca="false">I175*I$226</f>
        <v>0</v>
      </c>
      <c r="J67" s="887" t="n">
        <f aca="false">J175*J$226</f>
        <v>0</v>
      </c>
      <c r="K67" s="887" t="n">
        <f aca="false">K175*K$226</f>
        <v>0</v>
      </c>
      <c r="L67" s="887" t="n">
        <f aca="false">L175*L$226</f>
        <v>0</v>
      </c>
      <c r="M67" s="887" t="n">
        <f aca="false">M175*M$226</f>
        <v>0</v>
      </c>
      <c r="N67" s="887" t="n">
        <f aca="false">N175*N$226</f>
        <v>0</v>
      </c>
      <c r="O67" s="887" t="n">
        <f aca="false">O175*O$226</f>
        <v>0</v>
      </c>
      <c r="P67" s="887" t="n">
        <f aca="false">P175*P$226</f>
        <v>0</v>
      </c>
      <c r="Q67" s="887" t="n">
        <f aca="false">Q175*Q$226</f>
        <v>0</v>
      </c>
      <c r="R67" s="887" t="n">
        <f aca="false">R175*R$226</f>
        <v>0</v>
      </c>
      <c r="S67" s="887" t="n">
        <f aca="false">S175*S$226</f>
        <v>257477168.949772</v>
      </c>
      <c r="T67" s="887" t="n">
        <f aca="false">T175*T$226</f>
        <v>87755617.2683666</v>
      </c>
      <c r="U67" s="887" t="n">
        <f aca="false">U175*U$226</f>
        <v>0</v>
      </c>
      <c r="V67" s="887" t="n">
        <f aca="false">V175*V$226</f>
        <v>58123191.4014055</v>
      </c>
      <c r="W67" s="887" t="n">
        <f aca="false">W175*W$226</f>
        <v>172199560.715406</v>
      </c>
      <c r="X67" s="887" t="n">
        <f aca="false">SUM(F67:W67)</f>
        <v>575555538.33495</v>
      </c>
      <c r="Y67" s="537"/>
      <c r="Z67" s="537"/>
      <c r="AA67" s="537"/>
    </row>
    <row r="68" s="108" customFormat="true" ht="13.5" hidden="false" customHeight="true" outlineLevel="0" collapsed="false">
      <c r="A68" s="880" t="s">
        <v>450</v>
      </c>
      <c r="B68" s="884"/>
      <c r="C68" s="889" t="s">
        <v>1074</v>
      </c>
      <c r="D68" s="885" t="s">
        <v>7</v>
      </c>
      <c r="E68" s="886" t="n">
        <f aca="false">X68/E$226</f>
        <v>4.11544145726215</v>
      </c>
      <c r="F68" s="887" t="n">
        <f aca="false">F176*F$226</f>
        <v>0</v>
      </c>
      <c r="G68" s="887" t="n">
        <f aca="false">G176*G$226</f>
        <v>0</v>
      </c>
      <c r="H68" s="887" t="n">
        <f aca="false">H176*H$226</f>
        <v>0</v>
      </c>
      <c r="I68" s="887" t="n">
        <f aca="false">I176*I$226</f>
        <v>0</v>
      </c>
      <c r="J68" s="887" t="n">
        <f aca="false">J176*J$226</f>
        <v>0</v>
      </c>
      <c r="K68" s="887" t="n">
        <f aca="false">K176*K$226</f>
        <v>0</v>
      </c>
      <c r="L68" s="887" t="n">
        <f aca="false">L176*L$226</f>
        <v>180863708.399366</v>
      </c>
      <c r="M68" s="887" t="n">
        <f aca="false">M176*M$226</f>
        <v>0</v>
      </c>
      <c r="N68" s="887" t="n">
        <f aca="false">N176*N$226</f>
        <v>0</v>
      </c>
      <c r="O68" s="887" t="n">
        <f aca="false">O176*O$226</f>
        <v>0</v>
      </c>
      <c r="P68" s="887" t="n">
        <f aca="false">P176*P$226</f>
        <v>0</v>
      </c>
      <c r="Q68" s="887" t="n">
        <f aca="false">Q176*Q$226</f>
        <v>0</v>
      </c>
      <c r="R68" s="887" t="n">
        <f aca="false">R176*R$226</f>
        <v>0</v>
      </c>
      <c r="S68" s="887" t="n">
        <f aca="false">S176*S$226</f>
        <v>44641266.6996536</v>
      </c>
      <c r="T68" s="887" t="n">
        <f aca="false">T176*T$226</f>
        <v>45598845.5988456</v>
      </c>
      <c r="U68" s="887" t="n">
        <f aca="false">U176*U$226</f>
        <v>0</v>
      </c>
      <c r="V68" s="887" t="n">
        <f aca="false">V176*V$226</f>
        <v>35097353.9690464</v>
      </c>
      <c r="W68" s="887" t="n">
        <f aca="false">W176*W$226</f>
        <v>188832931.902781</v>
      </c>
      <c r="X68" s="887" t="n">
        <f aca="false">SUM(F68:W68)</f>
        <v>495034106.569693</v>
      </c>
      <c r="Y68" s="537"/>
      <c r="Z68" s="537"/>
      <c r="AA68" s="537"/>
    </row>
    <row r="69" s="108" customFormat="true" ht="13.5" hidden="false" customHeight="true" outlineLevel="0" collapsed="false">
      <c r="A69" s="880"/>
      <c r="B69" s="884"/>
      <c r="C69" s="884"/>
      <c r="D69" s="885" t="s">
        <v>475</v>
      </c>
      <c r="E69" s="886" t="n">
        <f aca="false">X69/E$226</f>
        <v>2.97941657474866</v>
      </c>
      <c r="F69" s="887" t="n">
        <f aca="false">F177*F$226</f>
        <v>0</v>
      </c>
      <c r="G69" s="887" t="n">
        <f aca="false">G177*G$226</f>
        <v>0</v>
      </c>
      <c r="H69" s="887" t="n">
        <f aca="false">H177*H$226</f>
        <v>0</v>
      </c>
      <c r="I69" s="887" t="n">
        <f aca="false">I177*I$226</f>
        <v>0</v>
      </c>
      <c r="J69" s="887" t="n">
        <f aca="false">J177*J$226</f>
        <v>0</v>
      </c>
      <c r="K69" s="887" t="n">
        <f aca="false">K177*K$226</f>
        <v>0</v>
      </c>
      <c r="L69" s="887" t="n">
        <f aca="false">L177*L$226</f>
        <v>0</v>
      </c>
      <c r="M69" s="887" t="n">
        <f aca="false">M177*M$226</f>
        <v>0</v>
      </c>
      <c r="N69" s="887" t="n">
        <f aca="false">N177*N$226</f>
        <v>0</v>
      </c>
      <c r="O69" s="887" t="n">
        <f aca="false">O177*O$226</f>
        <v>0</v>
      </c>
      <c r="P69" s="887" t="n">
        <f aca="false">P177*P$226</f>
        <v>0</v>
      </c>
      <c r="Q69" s="887" t="n">
        <f aca="false">Q177*Q$226</f>
        <v>0</v>
      </c>
      <c r="R69" s="887" t="n">
        <f aca="false">R177*R$226</f>
        <v>0</v>
      </c>
      <c r="S69" s="887" t="n">
        <f aca="false">S177*S$226</f>
        <v>93029490.616622</v>
      </c>
      <c r="T69" s="887" t="n">
        <f aca="false">T177*T$226</f>
        <v>94920808.3014746</v>
      </c>
      <c r="U69" s="887" t="n">
        <f aca="false">U177*U$226</f>
        <v>0</v>
      </c>
      <c r="V69" s="887" t="n">
        <f aca="false">V177*V$226</f>
        <v>0</v>
      </c>
      <c r="W69" s="887" t="n">
        <f aca="false">W177*W$226</f>
        <v>170434782.608696</v>
      </c>
      <c r="X69" s="887" t="n">
        <f aca="false">SUM(F69:W69)</f>
        <v>358385081.526792</v>
      </c>
      <c r="Y69" s="537"/>
      <c r="Z69" s="537"/>
      <c r="AA69" s="537"/>
    </row>
    <row r="70" s="108" customFormat="true" ht="15" hidden="false" customHeight="false" outlineLevel="0" collapsed="false">
      <c r="A70" s="880"/>
      <c r="B70" s="884"/>
      <c r="C70" s="884"/>
      <c r="D70" s="885" t="s">
        <v>476</v>
      </c>
      <c r="E70" s="886" t="n">
        <f aca="false">X70/E$226</f>
        <v>5.02184166794229</v>
      </c>
      <c r="F70" s="887" t="n">
        <f aca="false">F178*F$226</f>
        <v>0</v>
      </c>
      <c r="G70" s="887" t="n">
        <f aca="false">G178*G$226</f>
        <v>0</v>
      </c>
      <c r="H70" s="887" t="n">
        <f aca="false">H178*H$226</f>
        <v>0</v>
      </c>
      <c r="I70" s="887" t="n">
        <f aca="false">I178*I$226</f>
        <v>0</v>
      </c>
      <c r="J70" s="887" t="n">
        <f aca="false">J178*J$226</f>
        <v>0</v>
      </c>
      <c r="K70" s="887" t="n">
        <f aca="false">K178*K$226</f>
        <v>0</v>
      </c>
      <c r="L70" s="887" t="n">
        <f aca="false">L178*L$226</f>
        <v>349139579.349904</v>
      </c>
      <c r="M70" s="887" t="n">
        <f aca="false">M178*M$226</f>
        <v>0</v>
      </c>
      <c r="N70" s="887" t="n">
        <f aca="false">N178*N$226</f>
        <v>0</v>
      </c>
      <c r="O70" s="887" t="n">
        <f aca="false">O178*O$226</f>
        <v>0</v>
      </c>
      <c r="P70" s="887" t="n">
        <f aca="false">P178*P$226</f>
        <v>0</v>
      </c>
      <c r="Q70" s="887" t="n">
        <f aca="false">Q178*Q$226</f>
        <v>0</v>
      </c>
      <c r="R70" s="887" t="n">
        <f aca="false">R178*R$226</f>
        <v>0</v>
      </c>
      <c r="S70" s="887" t="n">
        <f aca="false">S178*S$226</f>
        <v>0</v>
      </c>
      <c r="T70" s="887" t="n">
        <f aca="false">T178*T$226</f>
        <v>0</v>
      </c>
      <c r="U70" s="887" t="n">
        <f aca="false">U178*U$226</f>
        <v>0</v>
      </c>
      <c r="V70" s="887" t="n">
        <f aca="false">V178*V$226</f>
        <v>58123191.4014055</v>
      </c>
      <c r="W70" s="887" t="n">
        <f aca="false">W178*W$226</f>
        <v>196799497.960464</v>
      </c>
      <c r="X70" s="887" t="n">
        <f aca="false">SUM(F70:W70)</f>
        <v>604062268.711774</v>
      </c>
      <c r="Y70" s="537"/>
      <c r="Z70" s="537"/>
      <c r="AA70" s="537"/>
    </row>
    <row r="71" s="108" customFormat="true" ht="13.5" hidden="false" customHeight="true" outlineLevel="0" collapsed="false">
      <c r="A71" s="880" t="s">
        <v>452</v>
      </c>
      <c r="B71" s="884"/>
      <c r="C71" s="884" t="s">
        <v>998</v>
      </c>
      <c r="D71" s="885" t="s">
        <v>7</v>
      </c>
      <c r="E71" s="886" t="n">
        <f aca="false">X71/E$226</f>
        <v>17.2991431307726</v>
      </c>
      <c r="F71" s="887" t="n">
        <f aca="false">F179*F$226</f>
        <v>0</v>
      </c>
      <c r="G71" s="887" t="n">
        <f aca="false">G179*G$226</f>
        <v>0</v>
      </c>
      <c r="H71" s="887" t="n">
        <f aca="false">H179*H$226</f>
        <v>0</v>
      </c>
      <c r="I71" s="887" t="n">
        <f aca="false">I179*I$226</f>
        <v>0</v>
      </c>
      <c r="J71" s="887" t="n">
        <f aca="false">J179*J$226</f>
        <v>0</v>
      </c>
      <c r="K71" s="887" t="n">
        <f aca="false">K179*K$226</f>
        <v>0</v>
      </c>
      <c r="L71" s="887" t="n">
        <f aca="false">L179*L$226</f>
        <v>0</v>
      </c>
      <c r="M71" s="887" t="n">
        <f aca="false">M179*M$226</f>
        <v>140508243.836031</v>
      </c>
      <c r="N71" s="887" t="n">
        <f aca="false">N179*N$226</f>
        <v>0</v>
      </c>
      <c r="O71" s="887" t="n">
        <f aca="false">O179*O$226</f>
        <v>0</v>
      </c>
      <c r="P71" s="887" t="n">
        <f aca="false">P179*P$226</f>
        <v>97242083.7589377</v>
      </c>
      <c r="Q71" s="887" t="n">
        <f aca="false">Q179*Q$226</f>
        <v>0</v>
      </c>
      <c r="R71" s="887" t="n">
        <f aca="false">R179*R$226</f>
        <v>132047619.047619</v>
      </c>
      <c r="S71" s="887" t="n">
        <f aca="false">S179*S$226</f>
        <v>89282533.3993073</v>
      </c>
      <c r="T71" s="887" t="n">
        <f aca="false">T179*T$226</f>
        <v>91197691.1976912</v>
      </c>
      <c r="U71" s="887" t="n">
        <f aca="false">U179*U$226</f>
        <v>443737502.272314</v>
      </c>
      <c r="V71" s="887" t="n">
        <f aca="false">V179*V$226</f>
        <v>245681477.783325</v>
      </c>
      <c r="W71" s="887" t="n">
        <f aca="false">W179*W$226</f>
        <v>841164878.476024</v>
      </c>
      <c r="X71" s="887" t="n">
        <f aca="false">SUM(F71:W71)</f>
        <v>2080862029.77125</v>
      </c>
      <c r="Y71" s="537"/>
      <c r="Z71" s="537"/>
      <c r="AA71" s="537"/>
    </row>
    <row r="72" s="108" customFormat="true" ht="13.5" hidden="false" customHeight="true" outlineLevel="0" collapsed="false">
      <c r="A72" s="880"/>
      <c r="B72" s="884"/>
      <c r="C72" s="884"/>
      <c r="D72" s="885" t="s">
        <v>475</v>
      </c>
      <c r="E72" s="886" t="n">
        <f aca="false">X72/E$226</f>
        <v>22.1294440792055</v>
      </c>
      <c r="F72" s="887" t="n">
        <f aca="false">F180*F$226</f>
        <v>0</v>
      </c>
      <c r="G72" s="887" t="n">
        <f aca="false">G180*G$226</f>
        <v>0</v>
      </c>
      <c r="H72" s="887" t="n">
        <f aca="false">H180*H$226</f>
        <v>0</v>
      </c>
      <c r="I72" s="887" t="n">
        <f aca="false">I180*I$226</f>
        <v>0</v>
      </c>
      <c r="J72" s="887" t="n">
        <f aca="false">J180*J$226</f>
        <v>0</v>
      </c>
      <c r="K72" s="887" t="n">
        <f aca="false">K180*K$226</f>
        <v>0</v>
      </c>
      <c r="L72" s="887" t="n">
        <f aca="false">L180*L$226</f>
        <v>0</v>
      </c>
      <c r="M72" s="887" t="n">
        <f aca="false">M180*M$226</f>
        <v>293862701.676685</v>
      </c>
      <c r="N72" s="887" t="n">
        <f aca="false">N180*N$226</f>
        <v>0</v>
      </c>
      <c r="O72" s="887" t="n">
        <f aca="false">O180*O$226</f>
        <v>0</v>
      </c>
      <c r="P72" s="887" t="n">
        <f aca="false">P180*P$226</f>
        <v>203581929.96525</v>
      </c>
      <c r="Q72" s="887" t="n">
        <f aca="false">Q180*Q$226</f>
        <v>0</v>
      </c>
      <c r="R72" s="887" t="n">
        <f aca="false">R180*R$226</f>
        <v>137754595.131644</v>
      </c>
      <c r="S72" s="887" t="n">
        <f aca="false">S180*S$226</f>
        <v>93029490.616622</v>
      </c>
      <c r="T72" s="887" t="n">
        <f aca="false">T180*T$226</f>
        <v>94920808.3014746</v>
      </c>
      <c r="U72" s="887" t="n">
        <f aca="false">U180*U$226</f>
        <v>493530125.353821</v>
      </c>
      <c r="V72" s="887" t="n">
        <f aca="false">V180*V$226</f>
        <v>265784499.05482</v>
      </c>
      <c r="W72" s="887" t="n">
        <f aca="false">W180*W$226</f>
        <v>1079420289.85507</v>
      </c>
      <c r="X72" s="887" t="n">
        <f aca="false">SUM(F72:W72)</f>
        <v>2661884439.95539</v>
      </c>
      <c r="Y72" s="537"/>
      <c r="Z72" s="537"/>
      <c r="AA72" s="537"/>
    </row>
    <row r="73" s="108" customFormat="true" ht="15" hidden="false" customHeight="false" outlineLevel="0" collapsed="false">
      <c r="A73" s="880"/>
      <c r="B73" s="884"/>
      <c r="C73" s="884"/>
      <c r="D73" s="885" t="s">
        <v>476</v>
      </c>
      <c r="E73" s="886" t="n">
        <f aca="false">X73/E$226</f>
        <v>13.9162025269022</v>
      </c>
      <c r="F73" s="887" t="n">
        <f aca="false">F181*F$226</f>
        <v>0</v>
      </c>
      <c r="G73" s="887" t="n">
        <f aca="false">G181*G$226</f>
        <v>0</v>
      </c>
      <c r="H73" s="887" t="n">
        <f aca="false">H181*H$226</f>
        <v>0</v>
      </c>
      <c r="I73" s="887" t="n">
        <f aca="false">I181*I$226</f>
        <v>0</v>
      </c>
      <c r="J73" s="887" t="n">
        <f aca="false">J181*J$226</f>
        <v>0</v>
      </c>
      <c r="K73" s="887" t="n">
        <f aca="false">K181*K$226</f>
        <v>0</v>
      </c>
      <c r="L73" s="887" t="n">
        <f aca="false">L181*L$226</f>
        <v>0</v>
      </c>
      <c r="M73" s="887" t="n">
        <f aca="false">M181*M$226</f>
        <v>0</v>
      </c>
      <c r="N73" s="887" t="n">
        <f aca="false">N181*N$226</f>
        <v>0</v>
      </c>
      <c r="O73" s="887" t="n">
        <f aca="false">O181*O$226</f>
        <v>0</v>
      </c>
      <c r="P73" s="887" t="n">
        <f aca="false">P181*P$226</f>
        <v>0</v>
      </c>
      <c r="Q73" s="887" t="n">
        <f aca="false">Q181*Q$226</f>
        <v>0</v>
      </c>
      <c r="R73" s="887" t="n">
        <f aca="false">R181*R$226</f>
        <v>126794695.930498</v>
      </c>
      <c r="S73" s="887" t="n">
        <f aca="false">S181*S$226</f>
        <v>85825722.9832572</v>
      </c>
      <c r="T73" s="887" t="n">
        <f aca="false">T181*T$226</f>
        <v>87755617.2683666</v>
      </c>
      <c r="U73" s="887" t="n">
        <f aca="false">U181*U$226</f>
        <v>403071334.214003</v>
      </c>
      <c r="V73" s="887" t="n">
        <f aca="false">V181*V$226</f>
        <v>232492765.605622</v>
      </c>
      <c r="W73" s="887" t="n">
        <f aca="false">W181*W$226</f>
        <v>737998117.351741</v>
      </c>
      <c r="X73" s="887" t="n">
        <f aca="false">SUM(F73:W73)</f>
        <v>1673938253.35349</v>
      </c>
      <c r="Y73" s="537"/>
      <c r="Z73" s="537"/>
      <c r="AA73" s="537"/>
    </row>
    <row r="74" s="108" customFormat="true" ht="13.5" hidden="false" customHeight="true" outlineLevel="0" collapsed="false">
      <c r="A74" s="880" t="s">
        <v>453</v>
      </c>
      <c r="B74" s="884" t="s">
        <v>151</v>
      </c>
      <c r="C74" s="884"/>
      <c r="D74" s="885" t="s">
        <v>7</v>
      </c>
      <c r="E74" s="886" t="n">
        <f aca="false">X74/E$226</f>
        <v>24.6119484116423</v>
      </c>
      <c r="F74" s="887" t="n">
        <f aca="false">F182*F$226</f>
        <v>0</v>
      </c>
      <c r="G74" s="887" t="n">
        <f aca="false">G182*G$226</f>
        <v>0</v>
      </c>
      <c r="H74" s="887" t="n">
        <f aca="false">H182*H$226</f>
        <v>0</v>
      </c>
      <c r="I74" s="887" t="n">
        <f aca="false">I182*I$226</f>
        <v>0</v>
      </c>
      <c r="J74" s="887" t="n">
        <f aca="false">J182*J$226</f>
        <v>0</v>
      </c>
      <c r="K74" s="887" t="n">
        <f aca="false">K182*K$226</f>
        <v>0</v>
      </c>
      <c r="L74" s="887" t="n">
        <f aca="false">L182*L$226</f>
        <v>0</v>
      </c>
      <c r="M74" s="887" t="n">
        <f aca="false">M182*M$226</f>
        <v>140508243.836031</v>
      </c>
      <c r="N74" s="887" t="n">
        <f aca="false">N182*N$226</f>
        <v>0</v>
      </c>
      <c r="O74" s="887" t="n">
        <f aca="false">O182*O$226</f>
        <v>99849953.8319483</v>
      </c>
      <c r="P74" s="887" t="n">
        <f aca="false">P182*P$226</f>
        <v>194484167.517875</v>
      </c>
      <c r="Q74" s="887" t="n">
        <f aca="false">Q182*Q$226</f>
        <v>245315606.361829</v>
      </c>
      <c r="R74" s="887" t="n">
        <f aca="false">R182*R$226</f>
        <v>132047619.047619</v>
      </c>
      <c r="S74" s="887" t="n">
        <f aca="false">S182*S$226</f>
        <v>44641266.6996536</v>
      </c>
      <c r="T74" s="887" t="n">
        <f aca="false">T182*T$226</f>
        <v>273593073.593074</v>
      </c>
      <c r="U74" s="887" t="n">
        <f aca="false">U182*U$226</f>
        <v>443737502.272314</v>
      </c>
      <c r="V74" s="887" t="n">
        <f aca="false">V182*V$226</f>
        <v>596655017.473789</v>
      </c>
      <c r="W74" s="887" t="n">
        <f aca="false">W182*W$226</f>
        <v>789664987.957084</v>
      </c>
      <c r="X74" s="887" t="n">
        <f aca="false">SUM(F74:W74)</f>
        <v>2960497438.59122</v>
      </c>
      <c r="Y74" s="537"/>
      <c r="Z74" s="537"/>
      <c r="AA74" s="537"/>
    </row>
    <row r="75" s="108" customFormat="true" ht="13.5" hidden="false" customHeight="true" outlineLevel="0" collapsed="false">
      <c r="A75" s="880"/>
      <c r="B75" s="884"/>
      <c r="C75" s="884"/>
      <c r="D75" s="885" t="s">
        <v>475</v>
      </c>
      <c r="E75" s="886" t="n">
        <f aca="false">X75/E$226</f>
        <v>36.7344473310314</v>
      </c>
      <c r="F75" s="887" t="n">
        <f aca="false">F183*F$226</f>
        <v>0</v>
      </c>
      <c r="G75" s="887" t="n">
        <f aca="false">G183*G$226</f>
        <v>0</v>
      </c>
      <c r="H75" s="887" t="n">
        <f aca="false">H183*H$226</f>
        <v>0</v>
      </c>
      <c r="I75" s="887" t="n">
        <f aca="false">I183*I$226</f>
        <v>0</v>
      </c>
      <c r="J75" s="887" t="n">
        <f aca="false">J183*J$226</f>
        <v>0</v>
      </c>
      <c r="K75" s="887" t="n">
        <f aca="false">K183*K$226</f>
        <v>0</v>
      </c>
      <c r="L75" s="887" t="n">
        <f aca="false">L183*L$226</f>
        <v>0</v>
      </c>
      <c r="M75" s="887" t="n">
        <f aca="false">M183*M$226</f>
        <v>293862701.676685</v>
      </c>
      <c r="N75" s="887" t="n">
        <f aca="false">N183*N$226</f>
        <v>0</v>
      </c>
      <c r="O75" s="887" t="n">
        <f aca="false">O183*O$226</f>
        <v>204854368.932039</v>
      </c>
      <c r="P75" s="887" t="n">
        <f aca="false">P183*P$226</f>
        <v>203581929.96525</v>
      </c>
      <c r="Q75" s="887" t="n">
        <f aca="false">Q183*Q$226</f>
        <v>344014636.696289</v>
      </c>
      <c r="R75" s="887" t="n">
        <f aca="false">R183*R$226</f>
        <v>275509190.263289</v>
      </c>
      <c r="S75" s="887" t="n">
        <f aca="false">S183*S$226</f>
        <v>93029490.616622</v>
      </c>
      <c r="T75" s="887" t="n">
        <f aca="false">T183*T$226</f>
        <v>474604041.507373</v>
      </c>
      <c r="U75" s="887" t="n">
        <f aca="false">U183*U$226</f>
        <v>493530125.353821</v>
      </c>
      <c r="V75" s="887" t="n">
        <f aca="false">V183*V$226</f>
        <v>1240327662.25583</v>
      </c>
      <c r="W75" s="887" t="n">
        <f aca="false">W183*W$226</f>
        <v>795362318.84058</v>
      </c>
      <c r="X75" s="887" t="n">
        <f aca="false">SUM(F75:W75)</f>
        <v>4418676466.10778</v>
      </c>
      <c r="Y75" s="537"/>
      <c r="Z75" s="537"/>
      <c r="AA75" s="537"/>
    </row>
    <row r="76" s="108" customFormat="true" ht="15" hidden="false" customHeight="false" outlineLevel="0" collapsed="false">
      <c r="A76" s="880"/>
      <c r="B76" s="884"/>
      <c r="C76" s="884"/>
      <c r="D76" s="885" t="s">
        <v>476</v>
      </c>
      <c r="E76" s="886" t="n">
        <f aca="false">X76/E$226</f>
        <v>14.9179318030287</v>
      </c>
      <c r="F76" s="887" t="n">
        <f aca="false">F184*F$226</f>
        <v>0</v>
      </c>
      <c r="G76" s="887" t="n">
        <f aca="false">G184*G$226</f>
        <v>0</v>
      </c>
      <c r="H76" s="887" t="n">
        <f aca="false">H184*H$226</f>
        <v>0</v>
      </c>
      <c r="I76" s="887" t="n">
        <f aca="false">I184*I$226</f>
        <v>0</v>
      </c>
      <c r="J76" s="887" t="n">
        <f aca="false">J184*J$226</f>
        <v>0</v>
      </c>
      <c r="K76" s="887" t="n">
        <f aca="false">K184*K$226</f>
        <v>0</v>
      </c>
      <c r="L76" s="887" t="n">
        <f aca="false">L184*L$226</f>
        <v>0</v>
      </c>
      <c r="M76" s="887" t="n">
        <f aca="false">M184*M$226</f>
        <v>0</v>
      </c>
      <c r="N76" s="887" t="n">
        <f aca="false">N184*N$226</f>
        <v>0</v>
      </c>
      <c r="O76" s="887" t="n">
        <f aca="false">O184*O$226</f>
        <v>0</v>
      </c>
      <c r="P76" s="887" t="n">
        <f aca="false">P184*P$226</f>
        <v>186164751.894402</v>
      </c>
      <c r="Q76" s="887" t="n">
        <f aca="false">Q184*Q$226</f>
        <v>155873993.368072</v>
      </c>
      <c r="R76" s="887" t="n">
        <f aca="false">R184*R$226</f>
        <v>0</v>
      </c>
      <c r="S76" s="887" t="n">
        <f aca="false">S184*S$226</f>
        <v>0</v>
      </c>
      <c r="T76" s="887" t="n">
        <f aca="false">T184*T$226</f>
        <v>87755617.2683666</v>
      </c>
      <c r="U76" s="887" t="n">
        <f aca="false">U184*U$226</f>
        <v>403071334.214003</v>
      </c>
      <c r="V76" s="887" t="n">
        <f aca="false">V184*V$226</f>
        <v>174369574.204217</v>
      </c>
      <c r="W76" s="887" t="n">
        <f aca="false">W184*W$226</f>
        <v>787197991.841857</v>
      </c>
      <c r="X76" s="887" t="n">
        <f aca="false">SUM(F76:W76)</f>
        <v>1794433262.79092</v>
      </c>
      <c r="Y76" s="537"/>
      <c r="Z76" s="537"/>
      <c r="AA76" s="537"/>
    </row>
    <row r="77" s="108" customFormat="true" ht="13.5" hidden="false" customHeight="true" outlineLevel="0" collapsed="false">
      <c r="A77" s="880" t="s">
        <v>454</v>
      </c>
      <c r="B77" s="880" t="s">
        <v>477</v>
      </c>
      <c r="C77" s="884" t="s">
        <v>455</v>
      </c>
      <c r="D77" s="885" t="s">
        <v>7</v>
      </c>
      <c r="E77" s="886" t="n">
        <f aca="false">X77/E$226</f>
        <v>3.45461490668689</v>
      </c>
      <c r="F77" s="887" t="n">
        <f aca="false">F185*F$226</f>
        <v>0</v>
      </c>
      <c r="G77" s="887" t="n">
        <f aca="false">G185*G$226</f>
        <v>0</v>
      </c>
      <c r="H77" s="887" t="n">
        <f aca="false">H185*H$226</f>
        <v>0</v>
      </c>
      <c r="I77" s="887" t="n">
        <f aca="false">I185*I$226</f>
        <v>0</v>
      </c>
      <c r="J77" s="887" t="n">
        <f aca="false">J185*J$226</f>
        <v>0</v>
      </c>
      <c r="K77" s="887" t="n">
        <f aca="false">K185*K$226</f>
        <v>0</v>
      </c>
      <c r="L77" s="887" t="n">
        <f aca="false">L185*L$226</f>
        <v>0</v>
      </c>
      <c r="M77" s="887" t="n">
        <f aca="false">M185*M$226</f>
        <v>140508243.836031</v>
      </c>
      <c r="N77" s="887" t="n">
        <f aca="false">N185*N$226</f>
        <v>0</v>
      </c>
      <c r="O77" s="887" t="n">
        <f aca="false">O185*O$226</f>
        <v>0</v>
      </c>
      <c r="P77" s="887" t="n">
        <f aca="false">P185*P$226</f>
        <v>97242083.7589377</v>
      </c>
      <c r="Q77" s="887" t="n">
        <f aca="false">Q185*Q$226</f>
        <v>0</v>
      </c>
      <c r="R77" s="887" t="n">
        <f aca="false">R185*R$226</f>
        <v>0</v>
      </c>
      <c r="S77" s="887" t="n">
        <f aca="false">S185*S$226</f>
        <v>0</v>
      </c>
      <c r="T77" s="887" t="n">
        <f aca="false">T185*T$226</f>
        <v>91197691.1976912</v>
      </c>
      <c r="U77" s="887" t="n">
        <f aca="false">U185*U$226</f>
        <v>0</v>
      </c>
      <c r="V77" s="887" t="n">
        <f aca="false">V185*V$226</f>
        <v>35097353.9690464</v>
      </c>
      <c r="W77" s="887" t="n">
        <f aca="false">W185*W$226</f>
        <v>51499890.5189402</v>
      </c>
      <c r="X77" s="887" t="n">
        <f aca="false">SUM(F77:W77)</f>
        <v>415545263.280646</v>
      </c>
      <c r="Y77" s="537"/>
      <c r="Z77" s="537"/>
      <c r="AA77" s="537"/>
    </row>
    <row r="78" s="108" customFormat="true" ht="13.5" hidden="false" customHeight="true" outlineLevel="0" collapsed="false">
      <c r="A78" s="880"/>
      <c r="B78" s="880"/>
      <c r="C78" s="880"/>
      <c r="D78" s="885" t="s">
        <v>475</v>
      </c>
      <c r="E78" s="886" t="n">
        <f aca="false">X78/E$226</f>
        <v>4.49355219169596</v>
      </c>
      <c r="F78" s="887" t="n">
        <f aca="false">F186*F$226</f>
        <v>0</v>
      </c>
      <c r="G78" s="887" t="n">
        <f aca="false">G186*G$226</f>
        <v>0</v>
      </c>
      <c r="H78" s="887" t="n">
        <f aca="false">H186*H$226</f>
        <v>0</v>
      </c>
      <c r="I78" s="887" t="n">
        <f aca="false">I186*I$226</f>
        <v>0</v>
      </c>
      <c r="J78" s="887" t="n">
        <f aca="false">J186*J$226</f>
        <v>0</v>
      </c>
      <c r="K78" s="887" t="n">
        <f aca="false">K186*K$226</f>
        <v>0</v>
      </c>
      <c r="L78" s="887" t="n">
        <f aca="false">L186*L$226</f>
        <v>0</v>
      </c>
      <c r="M78" s="887" t="n">
        <f aca="false">M186*M$226</f>
        <v>293862701.676685</v>
      </c>
      <c r="N78" s="887" t="n">
        <f aca="false">N186*N$226</f>
        <v>0</v>
      </c>
      <c r="O78" s="887" t="n">
        <f aca="false">O186*O$226</f>
        <v>0</v>
      </c>
      <c r="P78" s="887" t="n">
        <f aca="false">P186*P$226</f>
        <v>0</v>
      </c>
      <c r="Q78" s="887" t="n">
        <f aca="false">Q186*Q$226</f>
        <v>0</v>
      </c>
      <c r="R78" s="887" t="n">
        <f aca="false">R186*R$226</f>
        <v>0</v>
      </c>
      <c r="S78" s="887" t="n">
        <f aca="false">S186*S$226</f>
        <v>0</v>
      </c>
      <c r="T78" s="887" t="n">
        <f aca="false">T186*T$226</f>
        <v>189841616.602949</v>
      </c>
      <c r="U78" s="887" t="n">
        <f aca="false">U186*U$226</f>
        <v>0</v>
      </c>
      <c r="V78" s="887" t="n">
        <f aca="false">V186*V$226</f>
        <v>0</v>
      </c>
      <c r="W78" s="887" t="n">
        <f aca="false">W186*W$226</f>
        <v>56811594.2028986</v>
      </c>
      <c r="X78" s="887" t="n">
        <f aca="false">SUM(F78:W78)</f>
        <v>540515912.482532</v>
      </c>
      <c r="Y78" s="537"/>
      <c r="Z78" s="537"/>
      <c r="AA78" s="537"/>
    </row>
    <row r="79" s="108" customFormat="true" ht="15" hidden="false" customHeight="false" outlineLevel="0" collapsed="false">
      <c r="A79" s="880"/>
      <c r="B79" s="880"/>
      <c r="C79" s="880"/>
      <c r="D79" s="885" t="s">
        <v>476</v>
      </c>
      <c r="E79" s="886" t="n">
        <f aca="false">X79/E$226</f>
        <v>2.43989639600226</v>
      </c>
      <c r="F79" s="887" t="n">
        <f aca="false">F187*F$226</f>
        <v>0</v>
      </c>
      <c r="G79" s="887" t="n">
        <f aca="false">G187*G$226</f>
        <v>0</v>
      </c>
      <c r="H79" s="887" t="n">
        <f aca="false">H187*H$226</f>
        <v>0</v>
      </c>
      <c r="I79" s="887" t="n">
        <f aca="false">I187*I$226</f>
        <v>0</v>
      </c>
      <c r="J79" s="887" t="n">
        <f aca="false">J187*J$226</f>
        <v>0</v>
      </c>
      <c r="K79" s="887" t="n">
        <f aca="false">K187*K$226</f>
        <v>0</v>
      </c>
      <c r="L79" s="887" t="n">
        <f aca="false">L187*L$226</f>
        <v>0</v>
      </c>
      <c r="M79" s="887" t="n">
        <f aca="false">M187*M$226</f>
        <v>0</v>
      </c>
      <c r="N79" s="887" t="n">
        <f aca="false">N187*N$226</f>
        <v>0</v>
      </c>
      <c r="O79" s="887" t="n">
        <f aca="false">O187*O$226</f>
        <v>0</v>
      </c>
      <c r="P79" s="887" t="n">
        <f aca="false">P187*P$226</f>
        <v>186164751.894402</v>
      </c>
      <c r="Q79" s="887" t="n">
        <f aca="false">Q187*Q$226</f>
        <v>0</v>
      </c>
      <c r="R79" s="887" t="n">
        <f aca="false">R187*R$226</f>
        <v>0</v>
      </c>
      <c r="S79" s="887" t="n">
        <f aca="false">S187*S$226</f>
        <v>0</v>
      </c>
      <c r="T79" s="887" t="n">
        <f aca="false">T187*T$226</f>
        <v>0</v>
      </c>
      <c r="U79" s="887" t="n">
        <f aca="false">U187*U$226</f>
        <v>0</v>
      </c>
      <c r="V79" s="887" t="n">
        <f aca="false">V187*V$226</f>
        <v>58123191.4014055</v>
      </c>
      <c r="W79" s="887" t="n">
        <f aca="false">W187*W$226</f>
        <v>49199874.4901161</v>
      </c>
      <c r="X79" s="887" t="n">
        <f aca="false">SUM(F79:W79)</f>
        <v>293487817.785924</v>
      </c>
      <c r="Y79" s="537"/>
      <c r="Z79" s="537"/>
      <c r="AA79" s="537"/>
    </row>
    <row r="80" s="108" customFormat="true" ht="13.5" hidden="false" customHeight="true" outlineLevel="0" collapsed="false">
      <c r="A80" s="880" t="s">
        <v>456</v>
      </c>
      <c r="B80" s="884"/>
      <c r="C80" s="884" t="s">
        <v>622</v>
      </c>
      <c r="D80" s="885" t="s">
        <v>7</v>
      </c>
      <c r="E80" s="886" t="n">
        <f aca="false">X80/E$226</f>
        <v>7.88415917040526</v>
      </c>
      <c r="F80" s="887" t="n">
        <f aca="false">F188*F$226</f>
        <v>0</v>
      </c>
      <c r="G80" s="887" t="n">
        <f aca="false">G188*G$226</f>
        <v>0</v>
      </c>
      <c r="H80" s="887" t="n">
        <f aca="false">H188*H$226</f>
        <v>0</v>
      </c>
      <c r="I80" s="887" t="n">
        <f aca="false">I188*I$226</f>
        <v>0</v>
      </c>
      <c r="J80" s="887" t="n">
        <f aca="false">J188*J$226</f>
        <v>0</v>
      </c>
      <c r="K80" s="887" t="n">
        <f aca="false">K188*K$226</f>
        <v>0</v>
      </c>
      <c r="L80" s="887" t="n">
        <f aca="false">L188*L$226</f>
        <v>0</v>
      </c>
      <c r="M80" s="887" t="n">
        <f aca="false">M188*M$226</f>
        <v>0</v>
      </c>
      <c r="N80" s="887" t="n">
        <f aca="false">N188*N$226</f>
        <v>0</v>
      </c>
      <c r="O80" s="887" t="n">
        <f aca="false">O188*O$226</f>
        <v>99849953.8319483</v>
      </c>
      <c r="P80" s="887" t="n">
        <f aca="false">P188*P$226</f>
        <v>97242083.7589377</v>
      </c>
      <c r="Q80" s="887" t="n">
        <f aca="false">Q188*Q$226</f>
        <v>163543737.574553</v>
      </c>
      <c r="R80" s="887" t="n">
        <f aca="false">R188*R$226</f>
        <v>132047619.047619</v>
      </c>
      <c r="S80" s="887" t="n">
        <f aca="false">S188*S$226</f>
        <v>0</v>
      </c>
      <c r="T80" s="887" t="n">
        <f aca="false">T188*T$226</f>
        <v>45598845.5988456</v>
      </c>
      <c r="U80" s="887" t="n">
        <f aca="false">U188*U$226</f>
        <v>133121250.681694</v>
      </c>
      <c r="V80" s="887" t="n">
        <f aca="false">V188*V$226</f>
        <v>105292061.907139</v>
      </c>
      <c r="W80" s="887" t="n">
        <f aca="false">W188*W$226</f>
        <v>171666301.729801</v>
      </c>
      <c r="X80" s="887" t="n">
        <f aca="false">SUM(F80:W80)</f>
        <v>948361854.130538</v>
      </c>
      <c r="Y80" s="537"/>
      <c r="Z80" s="537"/>
      <c r="AA80" s="537"/>
    </row>
    <row r="81" s="108" customFormat="true" ht="13.5" hidden="false" customHeight="true" outlineLevel="0" collapsed="false">
      <c r="A81" s="880"/>
      <c r="B81" s="884"/>
      <c r="C81" s="884"/>
      <c r="D81" s="885" t="s">
        <v>475</v>
      </c>
      <c r="E81" s="886" t="n">
        <f aca="false">X81/E$226</f>
        <v>13.0770293102633</v>
      </c>
      <c r="F81" s="887" t="n">
        <f aca="false">F189*F$226</f>
        <v>0</v>
      </c>
      <c r="G81" s="887" t="n">
        <f aca="false">G189*G$226</f>
        <v>0</v>
      </c>
      <c r="H81" s="887" t="n">
        <f aca="false">H189*H$226</f>
        <v>0</v>
      </c>
      <c r="I81" s="887" t="n">
        <f aca="false">I189*I$226</f>
        <v>0</v>
      </c>
      <c r="J81" s="887" t="n">
        <f aca="false">J189*J$226</f>
        <v>0</v>
      </c>
      <c r="K81" s="887" t="n">
        <f aca="false">K189*K$226</f>
        <v>0</v>
      </c>
      <c r="L81" s="887" t="n">
        <f aca="false">L189*L$226</f>
        <v>0</v>
      </c>
      <c r="M81" s="887" t="n">
        <f aca="false">M189*M$226</f>
        <v>0</v>
      </c>
      <c r="N81" s="887" t="n">
        <f aca="false">N189*N$226</f>
        <v>0</v>
      </c>
      <c r="O81" s="887" t="n">
        <f aca="false">O189*O$226</f>
        <v>204854368.932039</v>
      </c>
      <c r="P81" s="887" t="n">
        <f aca="false">P189*P$226</f>
        <v>203581929.96525</v>
      </c>
      <c r="Q81" s="887" t="n">
        <f aca="false">Q189*Q$226</f>
        <v>344014636.696289</v>
      </c>
      <c r="R81" s="887" t="n">
        <f aca="false">R189*R$226</f>
        <v>275509190.263289</v>
      </c>
      <c r="S81" s="887" t="n">
        <f aca="false">S189*S$226</f>
        <v>0</v>
      </c>
      <c r="T81" s="887" t="n">
        <f aca="false">T189*T$226</f>
        <v>0</v>
      </c>
      <c r="U81" s="887" t="n">
        <f aca="false">U189*U$226</f>
        <v>197412050.141529</v>
      </c>
      <c r="V81" s="887" t="n">
        <f aca="false">V189*V$226</f>
        <v>177189666.036547</v>
      </c>
      <c r="W81" s="887" t="n">
        <f aca="false">W189*W$226</f>
        <v>170434782.608696</v>
      </c>
      <c r="X81" s="887" t="n">
        <f aca="false">SUM(F81:W81)</f>
        <v>1572996624.64364</v>
      </c>
      <c r="Y81" s="537"/>
      <c r="Z81" s="537"/>
      <c r="AA81" s="537"/>
    </row>
    <row r="82" s="108" customFormat="true" ht="15" hidden="false" customHeight="false" outlineLevel="0" collapsed="false">
      <c r="A82" s="880"/>
      <c r="B82" s="884"/>
      <c r="C82" s="884"/>
      <c r="D82" s="885" t="s">
        <v>476</v>
      </c>
      <c r="E82" s="886" t="n">
        <f aca="false">X82/E$226</f>
        <v>3.31451142873277</v>
      </c>
      <c r="F82" s="887" t="n">
        <f aca="false">F190*F$226</f>
        <v>0</v>
      </c>
      <c r="G82" s="887" t="n">
        <f aca="false">G190*G$226</f>
        <v>0</v>
      </c>
      <c r="H82" s="887" t="n">
        <f aca="false">H190*H$226</f>
        <v>0</v>
      </c>
      <c r="I82" s="887" t="n">
        <f aca="false">I190*I$226</f>
        <v>0</v>
      </c>
      <c r="J82" s="887" t="n">
        <f aca="false">J190*J$226</f>
        <v>0</v>
      </c>
      <c r="K82" s="887" t="n">
        <f aca="false">K190*K$226</f>
        <v>0</v>
      </c>
      <c r="L82" s="887" t="n">
        <f aca="false">L190*L$226</f>
        <v>0</v>
      </c>
      <c r="M82" s="887" t="n">
        <f aca="false">M190*M$226</f>
        <v>0</v>
      </c>
      <c r="N82" s="887" t="n">
        <f aca="false">N190*N$226</f>
        <v>0</v>
      </c>
      <c r="O82" s="887" t="n">
        <f aca="false">O190*O$226</f>
        <v>0</v>
      </c>
      <c r="P82" s="887" t="n">
        <f aca="false">P190*P$226</f>
        <v>0</v>
      </c>
      <c r="Q82" s="887" t="n">
        <f aca="false">Q190*Q$226</f>
        <v>0</v>
      </c>
      <c r="R82" s="887" t="n">
        <f aca="false">R190*R$226</f>
        <v>0</v>
      </c>
      <c r="S82" s="887" t="n">
        <f aca="false">S190*S$226</f>
        <v>0</v>
      </c>
      <c r="T82" s="887" t="n">
        <f aca="false">T190*T$226</f>
        <v>87755617.2683666</v>
      </c>
      <c r="U82" s="887" t="n">
        <f aca="false">U190*U$226</f>
        <v>80614266.8428005</v>
      </c>
      <c r="V82" s="887" t="n">
        <f aca="false">V190*V$226</f>
        <v>58123191.4014055</v>
      </c>
      <c r="W82" s="887" t="n">
        <f aca="false">W190*W$226</f>
        <v>172199560.715406</v>
      </c>
      <c r="X82" s="887" t="n">
        <f aca="false">SUM(F82:W82)</f>
        <v>398692636.227979</v>
      </c>
      <c r="Y82" s="537"/>
      <c r="Z82" s="537"/>
      <c r="AA82" s="537"/>
    </row>
    <row r="83" s="108" customFormat="true" ht="13.5" hidden="false" customHeight="true" outlineLevel="0" collapsed="false">
      <c r="A83" s="880" t="s">
        <v>458</v>
      </c>
      <c r="B83" s="884"/>
      <c r="C83" s="884" t="s">
        <v>999</v>
      </c>
      <c r="D83" s="885" t="s">
        <v>7</v>
      </c>
      <c r="E83" s="886" t="n">
        <f aca="false">X83/E$226</f>
        <v>13.1304604072514</v>
      </c>
      <c r="F83" s="887" t="n">
        <f aca="false">F191*F$226</f>
        <v>0</v>
      </c>
      <c r="G83" s="887" t="n">
        <f aca="false">G191*G$226</f>
        <v>0</v>
      </c>
      <c r="H83" s="887" t="n">
        <f aca="false">H191*H$226</f>
        <v>0</v>
      </c>
      <c r="I83" s="887" t="n">
        <f aca="false">I191*I$226</f>
        <v>0</v>
      </c>
      <c r="J83" s="887" t="n">
        <f aca="false">J191*J$226</f>
        <v>0</v>
      </c>
      <c r="K83" s="887" t="n">
        <f aca="false">K191*K$226</f>
        <v>0</v>
      </c>
      <c r="L83" s="887" t="n">
        <f aca="false">L191*L$226</f>
        <v>0</v>
      </c>
      <c r="M83" s="887" t="n">
        <f aca="false">M191*M$226</f>
        <v>0</v>
      </c>
      <c r="N83" s="887" t="n">
        <f aca="false">N191*N$226</f>
        <v>0</v>
      </c>
      <c r="O83" s="887" t="n">
        <f aca="false">O191*O$226</f>
        <v>0</v>
      </c>
      <c r="P83" s="887" t="n">
        <f aca="false">P191*P$226</f>
        <v>0</v>
      </c>
      <c r="Q83" s="887" t="n">
        <f aca="false">Q191*Q$226</f>
        <v>81771868.7872763</v>
      </c>
      <c r="R83" s="887" t="n">
        <f aca="false">R191*R$226</f>
        <v>0</v>
      </c>
      <c r="S83" s="887" t="n">
        <f aca="false">S191*S$226</f>
        <v>44641266.6996536</v>
      </c>
      <c r="T83" s="887" t="n">
        <f aca="false">T191*T$226</f>
        <v>136796536.796537</v>
      </c>
      <c r="U83" s="887" t="n">
        <f aca="false">U191*U$226</f>
        <v>310616251.59062</v>
      </c>
      <c r="V83" s="887" t="n">
        <f aca="false">V191*V$226</f>
        <v>456265601.597604</v>
      </c>
      <c r="W83" s="887" t="n">
        <f aca="false">W191*W$226</f>
        <v>549332165.535363</v>
      </c>
      <c r="X83" s="887" t="n">
        <f aca="false">SUM(F83:W83)</f>
        <v>1579423691.00705</v>
      </c>
      <c r="Y83" s="537"/>
      <c r="Z83" s="537"/>
      <c r="AA83" s="537"/>
    </row>
    <row r="84" s="108" customFormat="true" ht="15" hidden="false" customHeight="false" outlineLevel="0" collapsed="false">
      <c r="A84" s="880"/>
      <c r="B84" s="884"/>
      <c r="C84" s="884"/>
      <c r="D84" s="885" t="s">
        <v>475</v>
      </c>
      <c r="E84" s="886" t="n">
        <f aca="false">X84/E$226</f>
        <v>19.1638658290722</v>
      </c>
      <c r="F84" s="887" t="n">
        <f aca="false">F192*F$226</f>
        <v>0</v>
      </c>
      <c r="G84" s="887" t="n">
        <f aca="false">G192*G$226</f>
        <v>0</v>
      </c>
      <c r="H84" s="887" t="n">
        <f aca="false">H192*H$226</f>
        <v>0</v>
      </c>
      <c r="I84" s="887" t="n">
        <f aca="false">I192*I$226</f>
        <v>0</v>
      </c>
      <c r="J84" s="887" t="n">
        <f aca="false">J192*J$226</f>
        <v>0</v>
      </c>
      <c r="K84" s="887" t="n">
        <f aca="false">K192*K$226</f>
        <v>0</v>
      </c>
      <c r="L84" s="887" t="n">
        <f aca="false">L192*L$226</f>
        <v>0</v>
      </c>
      <c r="M84" s="887" t="n">
        <f aca="false">M192*M$226</f>
        <v>0</v>
      </c>
      <c r="N84" s="887" t="n">
        <f aca="false">N192*N$226</f>
        <v>0</v>
      </c>
      <c r="O84" s="887" t="n">
        <f aca="false">O192*O$226</f>
        <v>0</v>
      </c>
      <c r="P84" s="887" t="n">
        <f aca="false">P192*P$226</f>
        <v>0</v>
      </c>
      <c r="Q84" s="887" t="n">
        <f aca="false">Q192*Q$226</f>
        <v>0</v>
      </c>
      <c r="R84" s="887" t="n">
        <f aca="false">R192*R$226</f>
        <v>0</v>
      </c>
      <c r="S84" s="887" t="n">
        <f aca="false">S192*S$226</f>
        <v>93029490.616622</v>
      </c>
      <c r="T84" s="887" t="n">
        <f aca="false">T192*T$226</f>
        <v>284762424.904424</v>
      </c>
      <c r="U84" s="887" t="n">
        <f aca="false">U192*U$226</f>
        <v>296118075.212293</v>
      </c>
      <c r="V84" s="887" t="n">
        <f aca="false">V192*V$226</f>
        <v>1063137996.21928</v>
      </c>
      <c r="W84" s="887" t="n">
        <f aca="false">W192*W$226</f>
        <v>568115942.028986</v>
      </c>
      <c r="X84" s="887" t="n">
        <f aca="false">SUM(F84:W84)</f>
        <v>2305163928.98161</v>
      </c>
      <c r="Y84" s="537"/>
      <c r="Z84" s="537"/>
      <c r="AA84" s="537"/>
    </row>
    <row r="85" s="108" customFormat="true" ht="15" hidden="false" customHeight="false" outlineLevel="0" collapsed="false">
      <c r="A85" s="880"/>
      <c r="B85" s="884"/>
      <c r="C85" s="884"/>
      <c r="D85" s="885" t="s">
        <v>476</v>
      </c>
      <c r="E85" s="886" t="n">
        <f aca="false">X85/E$226</f>
        <v>8.95901362185404</v>
      </c>
      <c r="F85" s="887" t="n">
        <f aca="false">F193*F$226</f>
        <v>0</v>
      </c>
      <c r="G85" s="887" t="n">
        <f aca="false">G193*G$226</f>
        <v>0</v>
      </c>
      <c r="H85" s="887" t="n">
        <f aca="false">H193*H$226</f>
        <v>0</v>
      </c>
      <c r="I85" s="887" t="n">
        <f aca="false">I193*I$226</f>
        <v>0</v>
      </c>
      <c r="J85" s="887" t="n">
        <f aca="false">J193*J$226</f>
        <v>0</v>
      </c>
      <c r="K85" s="887" t="n">
        <f aca="false">K193*K$226</f>
        <v>0</v>
      </c>
      <c r="L85" s="887" t="n">
        <f aca="false">L193*L$226</f>
        <v>0</v>
      </c>
      <c r="M85" s="887" t="n">
        <f aca="false">M193*M$226</f>
        <v>0</v>
      </c>
      <c r="N85" s="887" t="n">
        <f aca="false">N193*N$226</f>
        <v>0</v>
      </c>
      <c r="O85" s="887" t="n">
        <f aca="false">O193*O$226</f>
        <v>0</v>
      </c>
      <c r="P85" s="887" t="n">
        <f aca="false">P193*P$226</f>
        <v>0</v>
      </c>
      <c r="Q85" s="887" t="n">
        <f aca="false">Q193*Q$226</f>
        <v>155873993.368072</v>
      </c>
      <c r="R85" s="887" t="n">
        <f aca="false">R193*R$226</f>
        <v>0</v>
      </c>
      <c r="S85" s="887" t="n">
        <f aca="false">S193*S$226</f>
        <v>0</v>
      </c>
      <c r="T85" s="887" t="n">
        <f aca="false">T193*T$226</f>
        <v>0</v>
      </c>
      <c r="U85" s="887" t="n">
        <f aca="false">U193*U$226</f>
        <v>322457067.371202</v>
      </c>
      <c r="V85" s="887" t="n">
        <f aca="false">V193*V$226</f>
        <v>58123191.4014055</v>
      </c>
      <c r="W85" s="887" t="n">
        <f aca="false">W193*W$226</f>
        <v>541198619.391277</v>
      </c>
      <c r="X85" s="887" t="n">
        <f aca="false">SUM(F85:W85)</f>
        <v>1077652871.53196</v>
      </c>
      <c r="Y85" s="537"/>
      <c r="Z85" s="537"/>
      <c r="AA85" s="537"/>
    </row>
    <row r="86" s="108" customFormat="true" ht="13.5" hidden="false" customHeight="true" outlineLevel="0" collapsed="false">
      <c r="A86" s="880" t="s">
        <v>459</v>
      </c>
      <c r="B86" s="884" t="s">
        <v>186</v>
      </c>
      <c r="C86" s="884"/>
      <c r="D86" s="885" t="s">
        <v>7</v>
      </c>
      <c r="E86" s="886" t="n">
        <f aca="false">X86/E$226</f>
        <v>2.65867405969056</v>
      </c>
      <c r="F86" s="887" t="n">
        <f aca="false">F194*F$226</f>
        <v>0</v>
      </c>
      <c r="G86" s="887" t="n">
        <f aca="false">G194*G$226</f>
        <v>0</v>
      </c>
      <c r="H86" s="887" t="n">
        <f aca="false">H194*H$226</f>
        <v>0</v>
      </c>
      <c r="I86" s="887" t="n">
        <f aca="false">I194*I$226</f>
        <v>0</v>
      </c>
      <c r="J86" s="887" t="n">
        <f aca="false">J194*J$226</f>
        <v>0</v>
      </c>
      <c r="K86" s="887" t="n">
        <f aca="false">K194*K$226</f>
        <v>0</v>
      </c>
      <c r="L86" s="887" t="n">
        <f aca="false">L194*L$226</f>
        <v>0</v>
      </c>
      <c r="M86" s="887" t="n">
        <f aca="false">M194*M$226</f>
        <v>0</v>
      </c>
      <c r="N86" s="887" t="n">
        <f aca="false">N194*N$226</f>
        <v>0</v>
      </c>
      <c r="O86" s="887" t="n">
        <f aca="false">O194*O$226</f>
        <v>0</v>
      </c>
      <c r="P86" s="887" t="n">
        <f aca="false">P194*P$226</f>
        <v>0</v>
      </c>
      <c r="Q86" s="887" t="n">
        <f aca="false">Q194*Q$226</f>
        <v>0</v>
      </c>
      <c r="R86" s="887" t="n">
        <f aca="false">R194*R$226</f>
        <v>0</v>
      </c>
      <c r="S86" s="887" t="n">
        <f aca="false">S194*S$226</f>
        <v>0</v>
      </c>
      <c r="T86" s="887" t="n">
        <f aca="false">T194*T$226</f>
        <v>0</v>
      </c>
      <c r="U86" s="887" t="n">
        <f aca="false">U194*U$226</f>
        <v>44373750.2272314</v>
      </c>
      <c r="V86" s="887" t="n">
        <f aca="false">V194*V$226</f>
        <v>35097353.9690464</v>
      </c>
      <c r="W86" s="887" t="n">
        <f aca="false">W194*W$226</f>
        <v>240332822.421721</v>
      </c>
      <c r="X86" s="887" t="n">
        <f aca="false">SUM(F86:W86)</f>
        <v>319803926.617999</v>
      </c>
      <c r="Y86" s="537"/>
      <c r="Z86" s="537"/>
      <c r="AA86" s="537"/>
    </row>
    <row r="87" s="108" customFormat="true" ht="13.5" hidden="false" customHeight="true" outlineLevel="0" collapsed="false">
      <c r="A87" s="880"/>
      <c r="B87" s="884"/>
      <c r="C87" s="884"/>
      <c r="D87" s="885" t="s">
        <v>475</v>
      </c>
      <c r="E87" s="886" t="n">
        <f aca="false">X87/E$226</f>
        <v>4.98723204373174</v>
      </c>
      <c r="F87" s="887" t="n">
        <f aca="false">F195*F$226</f>
        <v>0</v>
      </c>
      <c r="G87" s="887" t="n">
        <f aca="false">G195*G$226</f>
        <v>0</v>
      </c>
      <c r="H87" s="887" t="n">
        <f aca="false">H195*H$226</f>
        <v>0</v>
      </c>
      <c r="I87" s="887" t="n">
        <f aca="false">I195*I$226</f>
        <v>0</v>
      </c>
      <c r="J87" s="887" t="n">
        <f aca="false">J195*J$226</f>
        <v>0</v>
      </c>
      <c r="K87" s="887" t="n">
        <f aca="false">K195*K$226</f>
        <v>0</v>
      </c>
      <c r="L87" s="887" t="n">
        <f aca="false">L195*L$226</f>
        <v>0</v>
      </c>
      <c r="M87" s="887" t="n">
        <f aca="false">M195*M$226</f>
        <v>0</v>
      </c>
      <c r="N87" s="887" t="n">
        <f aca="false">N195*N$226</f>
        <v>0</v>
      </c>
      <c r="O87" s="887" t="n">
        <f aca="false">O195*O$226</f>
        <v>0</v>
      </c>
      <c r="P87" s="887" t="n">
        <f aca="false">P195*P$226</f>
        <v>0</v>
      </c>
      <c r="Q87" s="887" t="n">
        <f aca="false">Q195*Q$226</f>
        <v>0</v>
      </c>
      <c r="R87" s="887" t="n">
        <f aca="false">R195*R$226</f>
        <v>0</v>
      </c>
      <c r="S87" s="887" t="n">
        <f aca="false">S195*S$226</f>
        <v>0</v>
      </c>
      <c r="T87" s="887" t="n">
        <f aca="false">T195*T$226</f>
        <v>0</v>
      </c>
      <c r="U87" s="887" t="n">
        <f aca="false">U195*U$226</f>
        <v>0</v>
      </c>
      <c r="V87" s="887" t="n">
        <f aca="false">V195*V$226</f>
        <v>88594833.0182735</v>
      </c>
      <c r="W87" s="887" t="n">
        <f aca="false">W195*W$226</f>
        <v>511304347.826087</v>
      </c>
      <c r="X87" s="887" t="n">
        <f aca="false">SUM(F87:W87)</f>
        <v>599899180.84436</v>
      </c>
      <c r="Y87" s="537"/>
      <c r="Z87" s="537"/>
      <c r="AA87" s="537"/>
    </row>
    <row r="88" s="108" customFormat="true" ht="15" hidden="false" customHeight="false" outlineLevel="0" collapsed="false">
      <c r="A88" s="880"/>
      <c r="B88" s="884"/>
      <c r="C88" s="884"/>
      <c r="D88" s="885" t="s">
        <v>476</v>
      </c>
      <c r="E88" s="886" t="n">
        <f aca="false">X88/E$226</f>
        <v>1.69273448558939</v>
      </c>
      <c r="F88" s="887" t="n">
        <f aca="false">F196*F$226</f>
        <v>0</v>
      </c>
      <c r="G88" s="887" t="n">
        <f aca="false">G196*G$226</f>
        <v>0</v>
      </c>
      <c r="H88" s="887" t="n">
        <f aca="false">H196*H$226</f>
        <v>0</v>
      </c>
      <c r="I88" s="887" t="n">
        <f aca="false">I196*I$226</f>
        <v>0</v>
      </c>
      <c r="J88" s="887" t="n">
        <f aca="false">J196*J$226</f>
        <v>0</v>
      </c>
      <c r="K88" s="887" t="n">
        <f aca="false">K196*K$226</f>
        <v>0</v>
      </c>
      <c r="L88" s="887" t="n">
        <f aca="false">L196*L$226</f>
        <v>0</v>
      </c>
      <c r="M88" s="887" t="n">
        <f aca="false">M196*M$226</f>
        <v>0</v>
      </c>
      <c r="N88" s="887" t="n">
        <f aca="false">N196*N$226</f>
        <v>0</v>
      </c>
      <c r="O88" s="887" t="n">
        <f aca="false">O196*O$226</f>
        <v>0</v>
      </c>
      <c r="P88" s="887" t="n">
        <f aca="false">P196*P$226</f>
        <v>0</v>
      </c>
      <c r="Q88" s="887" t="n">
        <f aca="false">Q196*Q$226</f>
        <v>0</v>
      </c>
      <c r="R88" s="887" t="n">
        <f aca="false">R196*R$226</f>
        <v>0</v>
      </c>
      <c r="S88" s="887" t="n">
        <f aca="false">S196*S$226</f>
        <v>0</v>
      </c>
      <c r="T88" s="887" t="n">
        <f aca="false">T196*T$226</f>
        <v>0</v>
      </c>
      <c r="U88" s="887" t="n">
        <f aca="false">U196*U$226</f>
        <v>80614266.8428005</v>
      </c>
      <c r="V88" s="887" t="n">
        <f aca="false">V196*V$226</f>
        <v>0</v>
      </c>
      <c r="W88" s="887" t="n">
        <f aca="false">W196*W$226</f>
        <v>122999686.22529</v>
      </c>
      <c r="X88" s="887" t="n">
        <f aca="false">SUM(F88:W88)</f>
        <v>203613953.068091</v>
      </c>
      <c r="Y88" s="537"/>
      <c r="Z88" s="537"/>
      <c r="AA88" s="537"/>
    </row>
    <row r="89" s="108" customFormat="true" ht="13.5" hidden="false" customHeight="true" outlineLevel="0" collapsed="false">
      <c r="A89" s="880" t="s">
        <v>460</v>
      </c>
      <c r="B89" s="884" t="s">
        <v>921</v>
      </c>
      <c r="C89" s="884"/>
      <c r="D89" s="885" t="s">
        <v>7</v>
      </c>
      <c r="E89" s="886" t="n">
        <f aca="false">X89/E$226</f>
        <v>19.4410821059741</v>
      </c>
      <c r="F89" s="887" t="n">
        <f aca="false">F197*F$226</f>
        <v>0</v>
      </c>
      <c r="G89" s="887" t="n">
        <f aca="false">G197*G$226</f>
        <v>0</v>
      </c>
      <c r="H89" s="887" t="n">
        <f aca="false">H197*H$226</f>
        <v>0</v>
      </c>
      <c r="I89" s="887" t="n">
        <f aca="false">I197*I$226</f>
        <v>0</v>
      </c>
      <c r="J89" s="887" t="n">
        <f aca="false">J197*J$226</f>
        <v>0</v>
      </c>
      <c r="K89" s="887" t="n">
        <f aca="false">K197*K$226</f>
        <v>0</v>
      </c>
      <c r="L89" s="887" t="n">
        <f aca="false">L197*L$226</f>
        <v>0</v>
      </c>
      <c r="M89" s="887" t="n">
        <f aca="false">M197*M$226</f>
        <v>0</v>
      </c>
      <c r="N89" s="887" t="n">
        <f aca="false">N197*N$226</f>
        <v>0</v>
      </c>
      <c r="O89" s="887" t="n">
        <f aca="false">O197*O$226</f>
        <v>99849953.8319483</v>
      </c>
      <c r="P89" s="887" t="n">
        <f aca="false">P197*P$226</f>
        <v>0</v>
      </c>
      <c r="Q89" s="887" t="n">
        <f aca="false">Q197*Q$226</f>
        <v>81771868.7872763</v>
      </c>
      <c r="R89" s="887" t="n">
        <f aca="false">R197*R$226</f>
        <v>132047619.047619</v>
      </c>
      <c r="S89" s="887" t="n">
        <f aca="false">S197*S$226</f>
        <v>133923800.098961</v>
      </c>
      <c r="T89" s="887" t="n">
        <f aca="false">T197*T$226</f>
        <v>273593073.593074</v>
      </c>
      <c r="U89" s="887" t="n">
        <f aca="false">U197*U$226</f>
        <v>354990001.817851</v>
      </c>
      <c r="V89" s="887" t="n">
        <f aca="false">V197*V$226</f>
        <v>421168247.628557</v>
      </c>
      <c r="W89" s="887" t="n">
        <f aca="false">W197*W$226</f>
        <v>841164878.476024</v>
      </c>
      <c r="X89" s="887" t="n">
        <f aca="false">SUM(F89:W89)</f>
        <v>2338509443.28131</v>
      </c>
      <c r="Y89" s="537"/>
      <c r="Z89" s="537"/>
      <c r="AA89" s="537"/>
    </row>
    <row r="90" s="108" customFormat="true" ht="15" hidden="false" customHeight="false" outlineLevel="0" collapsed="false">
      <c r="A90" s="880"/>
      <c r="B90" s="884"/>
      <c r="C90" s="884"/>
      <c r="D90" s="885" t="s">
        <v>475</v>
      </c>
      <c r="E90" s="886" t="n">
        <f aca="false">X90/E$226</f>
        <v>32.0408186970423</v>
      </c>
      <c r="F90" s="887" t="n">
        <f aca="false">F198*F$226</f>
        <v>0</v>
      </c>
      <c r="G90" s="887" t="n">
        <f aca="false">G198*G$226</f>
        <v>0</v>
      </c>
      <c r="H90" s="887" t="n">
        <f aca="false">H198*H$226</f>
        <v>0</v>
      </c>
      <c r="I90" s="887" t="n">
        <f aca="false">I198*I$226</f>
        <v>0</v>
      </c>
      <c r="J90" s="887" t="n">
        <f aca="false">J198*J$226</f>
        <v>0</v>
      </c>
      <c r="K90" s="887" t="n">
        <f aca="false">K198*K$226</f>
        <v>0</v>
      </c>
      <c r="L90" s="887" t="n">
        <f aca="false">L198*L$226</f>
        <v>0</v>
      </c>
      <c r="M90" s="887" t="n">
        <f aca="false">M198*M$226</f>
        <v>0</v>
      </c>
      <c r="N90" s="887" t="n">
        <f aca="false">N198*N$226</f>
        <v>0</v>
      </c>
      <c r="O90" s="887" t="n">
        <f aca="false">O198*O$226</f>
        <v>204854368.932039</v>
      </c>
      <c r="P90" s="887" t="n">
        <f aca="false">P198*P$226</f>
        <v>0</v>
      </c>
      <c r="Q90" s="887" t="n">
        <f aca="false">Q198*Q$226</f>
        <v>0</v>
      </c>
      <c r="R90" s="887" t="n">
        <f aca="false">R198*R$226</f>
        <v>275509190.263289</v>
      </c>
      <c r="S90" s="887" t="n">
        <f aca="false">S198*S$226</f>
        <v>279088471.849866</v>
      </c>
      <c r="T90" s="887" t="n">
        <f aca="false">T198*T$226</f>
        <v>284762424.904424</v>
      </c>
      <c r="U90" s="887" t="n">
        <f aca="false">U198*U$226</f>
        <v>592236150.424586</v>
      </c>
      <c r="V90" s="887" t="n">
        <f aca="false">V198*V$226</f>
        <v>797353497.164461</v>
      </c>
      <c r="W90" s="887" t="n">
        <f aca="false">W198*W$226</f>
        <v>1420289855.07246</v>
      </c>
      <c r="X90" s="887" t="n">
        <f aca="false">SUM(F90:W90)</f>
        <v>3854093958.61113</v>
      </c>
      <c r="Y90" s="537"/>
      <c r="Z90" s="537"/>
      <c r="AA90" s="537"/>
    </row>
    <row r="91" s="108" customFormat="true" ht="15" hidden="false" customHeight="false" outlineLevel="0" collapsed="false">
      <c r="A91" s="880"/>
      <c r="B91" s="884"/>
      <c r="C91" s="884"/>
      <c r="D91" s="885" t="s">
        <v>476</v>
      </c>
      <c r="E91" s="886" t="n">
        <f aca="false">X91/E$226</f>
        <v>11.1827333539317</v>
      </c>
      <c r="F91" s="887" t="n">
        <f aca="false">F199*F$226</f>
        <v>0</v>
      </c>
      <c r="G91" s="887" t="n">
        <f aca="false">G199*G$226</f>
        <v>0</v>
      </c>
      <c r="H91" s="887" t="n">
        <f aca="false">H199*H$226</f>
        <v>0</v>
      </c>
      <c r="I91" s="887" t="n">
        <f aca="false">I199*I$226</f>
        <v>0</v>
      </c>
      <c r="J91" s="887" t="n">
        <f aca="false">J199*J$226</f>
        <v>0</v>
      </c>
      <c r="K91" s="887" t="n">
        <f aca="false">K199*K$226</f>
        <v>0</v>
      </c>
      <c r="L91" s="887" t="n">
        <f aca="false">L199*L$226</f>
        <v>0</v>
      </c>
      <c r="M91" s="887" t="n">
        <f aca="false">M199*M$226</f>
        <v>0</v>
      </c>
      <c r="N91" s="887" t="n">
        <f aca="false">N199*N$226</f>
        <v>0</v>
      </c>
      <c r="O91" s="887" t="n">
        <f aca="false">O199*O$226</f>
        <v>0</v>
      </c>
      <c r="P91" s="887" t="n">
        <f aca="false">P199*P$226</f>
        <v>0</v>
      </c>
      <c r="Q91" s="887" t="n">
        <f aca="false">Q199*Q$226</f>
        <v>155873993.368072</v>
      </c>
      <c r="R91" s="887" t="n">
        <f aca="false">R199*R$226</f>
        <v>0</v>
      </c>
      <c r="S91" s="887" t="n">
        <f aca="false">S199*S$226</f>
        <v>0</v>
      </c>
      <c r="T91" s="887" t="n">
        <f aca="false">T199*T$226</f>
        <v>263266851.8051</v>
      </c>
      <c r="U91" s="887" t="n">
        <f aca="false">U199*U$226</f>
        <v>161228533.685601</v>
      </c>
      <c r="V91" s="887" t="n">
        <f aca="false">V199*V$226</f>
        <v>174369574.204217</v>
      </c>
      <c r="W91" s="887" t="n">
        <f aca="false">W199*W$226</f>
        <v>590398493.881393</v>
      </c>
      <c r="X91" s="887" t="n">
        <f aca="false">SUM(F91:W91)</f>
        <v>1345137446.94438</v>
      </c>
      <c r="Y91" s="537"/>
      <c r="Z91" s="537"/>
      <c r="AA91" s="537"/>
    </row>
    <row r="92" s="108" customFormat="true" ht="13.5" hidden="false" customHeight="true" outlineLevel="0" collapsed="false">
      <c r="A92" s="880" t="s">
        <v>461</v>
      </c>
      <c r="B92" s="884" t="s">
        <v>189</v>
      </c>
      <c r="C92" s="884"/>
      <c r="D92" s="885" t="s">
        <v>7</v>
      </c>
      <c r="E92" s="886" t="n">
        <f aca="false">X92/E$226</f>
        <v>3.87291207446801</v>
      </c>
      <c r="F92" s="887" t="n">
        <f aca="false">F200*F$226</f>
        <v>0</v>
      </c>
      <c r="G92" s="887" t="n">
        <f aca="false">G200*G$226</f>
        <v>0</v>
      </c>
      <c r="H92" s="887" t="n">
        <f aca="false">H200*H$226</f>
        <v>0</v>
      </c>
      <c r="I92" s="887" t="n">
        <f aca="false">I200*I$226</f>
        <v>0</v>
      </c>
      <c r="J92" s="887" t="n">
        <f aca="false">J200*J$226</f>
        <v>0</v>
      </c>
      <c r="K92" s="887" t="n">
        <f aca="false">K200*K$226</f>
        <v>0</v>
      </c>
      <c r="L92" s="887" t="n">
        <f aca="false">L200*L$226</f>
        <v>0</v>
      </c>
      <c r="M92" s="887" t="n">
        <f aca="false">M200*M$226</f>
        <v>0</v>
      </c>
      <c r="N92" s="887" t="n">
        <f aca="false">N200*N$226</f>
        <v>0</v>
      </c>
      <c r="O92" s="887" t="n">
        <f aca="false">O200*O$226</f>
        <v>0</v>
      </c>
      <c r="P92" s="887" t="n">
        <f aca="false">P200*P$226</f>
        <v>0</v>
      </c>
      <c r="Q92" s="887" t="n">
        <f aca="false">Q200*Q$226</f>
        <v>0</v>
      </c>
      <c r="R92" s="887" t="n">
        <f aca="false">R200*R$226</f>
        <v>0</v>
      </c>
      <c r="S92" s="887" t="n">
        <f aca="false">S200*S$226</f>
        <v>0</v>
      </c>
      <c r="T92" s="887" t="n">
        <f aca="false">T200*T$226</f>
        <v>45598845.5988456</v>
      </c>
      <c r="U92" s="887" t="n">
        <f aca="false">U200*U$226</f>
        <v>88747500.4544628</v>
      </c>
      <c r="V92" s="887" t="n">
        <f aca="false">V200*V$226</f>
        <v>245681477.783325</v>
      </c>
      <c r="W92" s="887" t="n">
        <f aca="false">W200*W$226</f>
        <v>85833150.8649004</v>
      </c>
      <c r="X92" s="887" t="n">
        <f aca="false">SUM(F92:W92)</f>
        <v>465860974.701534</v>
      </c>
      <c r="Y92" s="537"/>
      <c r="Z92" s="537"/>
      <c r="AA92" s="537"/>
    </row>
    <row r="93" s="108" customFormat="true" ht="13.5" hidden="false" customHeight="true" outlineLevel="0" collapsed="false">
      <c r="A93" s="880"/>
      <c r="B93" s="884"/>
      <c r="C93" s="884"/>
      <c r="D93" s="885" t="s">
        <v>475</v>
      </c>
      <c r="E93" s="886" t="n">
        <f aca="false">X93/E$226</f>
        <v>9.21096899554513</v>
      </c>
      <c r="F93" s="887" t="n">
        <f aca="false">F201*F$226</f>
        <v>0</v>
      </c>
      <c r="G93" s="887" t="n">
        <f aca="false">G201*G$226</f>
        <v>0</v>
      </c>
      <c r="H93" s="887" t="n">
        <f aca="false">H201*H$226</f>
        <v>0</v>
      </c>
      <c r="I93" s="887" t="n">
        <f aca="false">I201*I$226</f>
        <v>0</v>
      </c>
      <c r="J93" s="887" t="n">
        <f aca="false">J201*J$226</f>
        <v>0</v>
      </c>
      <c r="K93" s="887" t="n">
        <f aca="false">K201*K$226</f>
        <v>0</v>
      </c>
      <c r="L93" s="887" t="n">
        <f aca="false">L201*L$226</f>
        <v>0</v>
      </c>
      <c r="M93" s="887" t="n">
        <f aca="false">M201*M$226</f>
        <v>0</v>
      </c>
      <c r="N93" s="887" t="n">
        <f aca="false">N201*N$226</f>
        <v>0</v>
      </c>
      <c r="O93" s="887" t="n">
        <f aca="false">O201*O$226</f>
        <v>0</v>
      </c>
      <c r="P93" s="887" t="n">
        <f aca="false">P201*P$226</f>
        <v>0</v>
      </c>
      <c r="Q93" s="887" t="n">
        <f aca="false">Q201*Q$226</f>
        <v>0</v>
      </c>
      <c r="R93" s="887" t="n">
        <f aca="false">R201*R$226</f>
        <v>0</v>
      </c>
      <c r="S93" s="887" t="n">
        <f aca="false">S201*S$226</f>
        <v>0</v>
      </c>
      <c r="T93" s="887" t="n">
        <f aca="false">T201*T$226</f>
        <v>94920808.3014746</v>
      </c>
      <c r="U93" s="887" t="n">
        <f aca="false">U201*U$226</f>
        <v>197412050.141529</v>
      </c>
      <c r="V93" s="887" t="n">
        <f aca="false">V201*V$226</f>
        <v>531568998.109641</v>
      </c>
      <c r="W93" s="887" t="n">
        <f aca="false">W201*W$226</f>
        <v>284057971.014493</v>
      </c>
      <c r="X93" s="887" t="n">
        <f aca="false">SUM(F93:W93)</f>
        <v>1107959827.56714</v>
      </c>
      <c r="Y93" s="537"/>
      <c r="Z93" s="537"/>
      <c r="AA93" s="537"/>
    </row>
    <row r="94" s="108" customFormat="true" ht="15" hidden="false" customHeight="false" outlineLevel="0" collapsed="false">
      <c r="A94" s="880"/>
      <c r="B94" s="884"/>
      <c r="C94" s="884"/>
      <c r="D94" s="885" t="s">
        <v>476</v>
      </c>
      <c r="E94" s="886" t="n">
        <f aca="false">X94/E$226</f>
        <v>0.483204264811705</v>
      </c>
      <c r="F94" s="887" t="n">
        <f aca="false">F202*F$226</f>
        <v>0</v>
      </c>
      <c r="G94" s="887" t="n">
        <f aca="false">G202*G$226</f>
        <v>0</v>
      </c>
      <c r="H94" s="887" t="n">
        <f aca="false">H202*H$226</f>
        <v>0</v>
      </c>
      <c r="I94" s="887" t="n">
        <f aca="false">I202*I$226</f>
        <v>0</v>
      </c>
      <c r="J94" s="887" t="n">
        <f aca="false">J202*J$226</f>
        <v>0</v>
      </c>
      <c r="K94" s="887" t="n">
        <f aca="false">K202*K$226</f>
        <v>0</v>
      </c>
      <c r="L94" s="887" t="n">
        <f aca="false">L202*L$226</f>
        <v>0</v>
      </c>
      <c r="M94" s="887" t="n">
        <f aca="false">M202*M$226</f>
        <v>0</v>
      </c>
      <c r="N94" s="887" t="n">
        <f aca="false">N202*N$226</f>
        <v>0</v>
      </c>
      <c r="O94" s="887" t="n">
        <f aca="false">O202*O$226</f>
        <v>0</v>
      </c>
      <c r="P94" s="887" t="n">
        <f aca="false">P202*P$226</f>
        <v>0</v>
      </c>
      <c r="Q94" s="887" t="n">
        <f aca="false">Q202*Q$226</f>
        <v>0</v>
      </c>
      <c r="R94" s="887" t="n">
        <f aca="false">R202*R$226</f>
        <v>0</v>
      </c>
      <c r="S94" s="887" t="n">
        <f aca="false">S202*S$226</f>
        <v>0</v>
      </c>
      <c r="T94" s="887" t="n">
        <f aca="false">T202*T$226</f>
        <v>0</v>
      </c>
      <c r="U94" s="887" t="n">
        <f aca="false">U202*U$226</f>
        <v>0</v>
      </c>
      <c r="V94" s="887" t="n">
        <f aca="false">V202*V$226</f>
        <v>58123191.4014055</v>
      </c>
      <c r="W94" s="887" t="n">
        <f aca="false">W202*W$226</f>
        <v>0</v>
      </c>
      <c r="X94" s="887" t="n">
        <f aca="false">SUM(F94:W94)</f>
        <v>58123191.4014055</v>
      </c>
      <c r="Y94" s="537"/>
      <c r="Z94" s="537"/>
      <c r="AA94" s="537"/>
    </row>
    <row r="95" s="108" customFormat="true" ht="13.5" hidden="false" customHeight="true" outlineLevel="0" collapsed="false">
      <c r="A95" s="880" t="s">
        <v>462</v>
      </c>
      <c r="B95" s="884" t="s">
        <v>922</v>
      </c>
      <c r="C95" s="884"/>
      <c r="D95" s="885" t="s">
        <v>7</v>
      </c>
      <c r="E95" s="886" t="n">
        <f aca="false">X95/E$226</f>
        <v>0.142713927298711</v>
      </c>
      <c r="F95" s="887" t="n">
        <f aca="false">F203*F$226</f>
        <v>0</v>
      </c>
      <c r="G95" s="887" t="n">
        <f aca="false">G203*G$226</f>
        <v>0</v>
      </c>
      <c r="H95" s="887" t="n">
        <f aca="false">H203*H$226</f>
        <v>0</v>
      </c>
      <c r="I95" s="887" t="n">
        <f aca="false">I203*I$226</f>
        <v>0</v>
      </c>
      <c r="J95" s="887" t="n">
        <f aca="false">J203*J$226</f>
        <v>0</v>
      </c>
      <c r="K95" s="887" t="n">
        <f aca="false">K203*K$226</f>
        <v>0</v>
      </c>
      <c r="L95" s="887" t="n">
        <f aca="false">L203*L$226</f>
        <v>0</v>
      </c>
      <c r="M95" s="887" t="n">
        <f aca="false">M203*M$226</f>
        <v>0</v>
      </c>
      <c r="N95" s="887" t="n">
        <f aca="false">N203*N$226</f>
        <v>0</v>
      </c>
      <c r="O95" s="887" t="n">
        <f aca="false">O203*O$226</f>
        <v>0</v>
      </c>
      <c r="P95" s="887" t="n">
        <f aca="false">P203*P$226</f>
        <v>0</v>
      </c>
      <c r="Q95" s="887" t="n">
        <f aca="false">Q203*Q$226</f>
        <v>0</v>
      </c>
      <c r="R95" s="887" t="n">
        <f aca="false">R203*R$226</f>
        <v>0</v>
      </c>
      <c r="S95" s="887" t="n">
        <f aca="false">S203*S$226</f>
        <v>0</v>
      </c>
      <c r="T95" s="887" t="n">
        <f aca="false">T203*T$226</f>
        <v>0</v>
      </c>
      <c r="U95" s="887" t="n">
        <f aca="false">U203*U$226</f>
        <v>0</v>
      </c>
      <c r="V95" s="887" t="n">
        <f aca="false">V203*V$226</f>
        <v>0</v>
      </c>
      <c r="W95" s="887" t="n">
        <f aca="false">W203*W$226</f>
        <v>17166630.1729801</v>
      </c>
      <c r="X95" s="887" t="n">
        <f aca="false">SUM(F95:W95)</f>
        <v>17166630.1729801</v>
      </c>
      <c r="Y95" s="537"/>
      <c r="Z95" s="537"/>
      <c r="AA95" s="537"/>
    </row>
    <row r="96" s="108" customFormat="true" ht="13.5" hidden="false" customHeight="true" outlineLevel="0" collapsed="false">
      <c r="A96" s="880"/>
      <c r="B96" s="884"/>
      <c r="C96" s="884"/>
      <c r="D96" s="885" t="s">
        <v>475</v>
      </c>
      <c r="E96" s="886" t="n">
        <f aca="false">X96/E$226</f>
        <v>0</v>
      </c>
      <c r="F96" s="887" t="n">
        <f aca="false">F204*F$226</f>
        <v>0</v>
      </c>
      <c r="G96" s="887" t="n">
        <f aca="false">G204*G$226</f>
        <v>0</v>
      </c>
      <c r="H96" s="887" t="n">
        <f aca="false">H204*H$226</f>
        <v>0</v>
      </c>
      <c r="I96" s="887" t="n">
        <f aca="false">I204*I$226</f>
        <v>0</v>
      </c>
      <c r="J96" s="887" t="n">
        <f aca="false">J204*J$226</f>
        <v>0</v>
      </c>
      <c r="K96" s="887" t="n">
        <f aca="false">K204*K$226</f>
        <v>0</v>
      </c>
      <c r="L96" s="887" t="n">
        <f aca="false">L204*L$226</f>
        <v>0</v>
      </c>
      <c r="M96" s="887" t="n">
        <f aca="false">M204*M$226</f>
        <v>0</v>
      </c>
      <c r="N96" s="887" t="n">
        <f aca="false">N204*N$226</f>
        <v>0</v>
      </c>
      <c r="O96" s="887" t="n">
        <f aca="false">O204*O$226</f>
        <v>0</v>
      </c>
      <c r="P96" s="887" t="n">
        <f aca="false">P204*P$226</f>
        <v>0</v>
      </c>
      <c r="Q96" s="887" t="n">
        <f aca="false">Q204*Q$226</f>
        <v>0</v>
      </c>
      <c r="R96" s="887" t="n">
        <f aca="false">R204*R$226</f>
        <v>0</v>
      </c>
      <c r="S96" s="887" t="n">
        <f aca="false">S204*S$226</f>
        <v>0</v>
      </c>
      <c r="T96" s="887" t="n">
        <f aca="false">T204*T$226</f>
        <v>0</v>
      </c>
      <c r="U96" s="887" t="n">
        <f aca="false">U204*U$226</f>
        <v>0</v>
      </c>
      <c r="V96" s="887" t="n">
        <f aca="false">V204*V$226</f>
        <v>0</v>
      </c>
      <c r="W96" s="887" t="n">
        <f aca="false">W204*W$226</f>
        <v>0</v>
      </c>
      <c r="X96" s="887" t="n">
        <f aca="false">SUM(F96:W96)</f>
        <v>0</v>
      </c>
      <c r="Y96" s="537"/>
      <c r="Z96" s="537"/>
      <c r="AA96" s="537"/>
    </row>
    <row r="97" s="108" customFormat="true" ht="15" hidden="false" customHeight="false" outlineLevel="0" collapsed="false">
      <c r="A97" s="880"/>
      <c r="B97" s="884"/>
      <c r="C97" s="884"/>
      <c r="D97" s="885" t="s">
        <v>476</v>
      </c>
      <c r="E97" s="886" t="n">
        <f aca="false">X97/E$226</f>
        <v>0.204510356439666</v>
      </c>
      <c r="F97" s="887" t="n">
        <f aca="false">F205*F$226</f>
        <v>0</v>
      </c>
      <c r="G97" s="887" t="n">
        <f aca="false">G205*G$226</f>
        <v>0</v>
      </c>
      <c r="H97" s="887" t="n">
        <f aca="false">H205*H$226</f>
        <v>0</v>
      </c>
      <c r="I97" s="887" t="n">
        <f aca="false">I205*I$226</f>
        <v>0</v>
      </c>
      <c r="J97" s="887" t="n">
        <f aca="false">J205*J$226</f>
        <v>0</v>
      </c>
      <c r="K97" s="887" t="n">
        <f aca="false">K205*K$226</f>
        <v>0</v>
      </c>
      <c r="L97" s="887" t="n">
        <f aca="false">L205*L$226</f>
        <v>0</v>
      </c>
      <c r="M97" s="887" t="n">
        <f aca="false">M205*M$226</f>
        <v>0</v>
      </c>
      <c r="N97" s="887" t="n">
        <f aca="false">N205*N$226</f>
        <v>0</v>
      </c>
      <c r="O97" s="887" t="n">
        <f aca="false">O205*O$226</f>
        <v>0</v>
      </c>
      <c r="P97" s="887" t="n">
        <f aca="false">P205*P$226</f>
        <v>0</v>
      </c>
      <c r="Q97" s="887" t="n">
        <f aca="false">Q205*Q$226</f>
        <v>0</v>
      </c>
      <c r="R97" s="887" t="n">
        <f aca="false">R205*R$226</f>
        <v>0</v>
      </c>
      <c r="S97" s="887" t="n">
        <f aca="false">S205*S$226</f>
        <v>0</v>
      </c>
      <c r="T97" s="887" t="n">
        <f aca="false">T205*T$226</f>
        <v>0</v>
      </c>
      <c r="U97" s="887" t="n">
        <f aca="false">U205*U$226</f>
        <v>0</v>
      </c>
      <c r="V97" s="887" t="n">
        <f aca="false">V205*V$226</f>
        <v>0</v>
      </c>
      <c r="W97" s="887" t="n">
        <f aca="false">W205*W$226</f>
        <v>24599937.245058</v>
      </c>
      <c r="X97" s="887" t="n">
        <f aca="false">SUM(F97:W97)</f>
        <v>24599937.245058</v>
      </c>
      <c r="Y97" s="537"/>
      <c r="Z97" s="537"/>
      <c r="AA97" s="537"/>
    </row>
    <row r="98" s="108" customFormat="true" ht="13.5" hidden="false" customHeight="true" outlineLevel="0" collapsed="false">
      <c r="A98" s="880" t="s">
        <v>463</v>
      </c>
      <c r="B98" s="884" t="s">
        <v>175</v>
      </c>
      <c r="C98" s="884"/>
      <c r="D98" s="885" t="s">
        <v>7</v>
      </c>
      <c r="E98" s="886" t="n">
        <f aca="false">X98/E$226</f>
        <v>8.38743257746967</v>
      </c>
      <c r="F98" s="887" t="n">
        <f aca="false">F206*F$226</f>
        <v>0</v>
      </c>
      <c r="G98" s="887" t="n">
        <f aca="false">G206*G$226</f>
        <v>0</v>
      </c>
      <c r="H98" s="887" t="n">
        <f aca="false">H206*H$226</f>
        <v>0</v>
      </c>
      <c r="I98" s="887" t="n">
        <f aca="false">I206*I$226</f>
        <v>0</v>
      </c>
      <c r="J98" s="887" t="n">
        <f aca="false">J206*J$226</f>
        <v>0</v>
      </c>
      <c r="K98" s="887" t="n">
        <f aca="false">K206*K$226</f>
        <v>0</v>
      </c>
      <c r="L98" s="887" t="n">
        <f aca="false">L206*L$226</f>
        <v>180863708.399366</v>
      </c>
      <c r="M98" s="887" t="n">
        <f aca="false">M206*M$226</f>
        <v>0</v>
      </c>
      <c r="N98" s="887" t="n">
        <f aca="false">N206*N$226</f>
        <v>228571428.571429</v>
      </c>
      <c r="O98" s="887" t="n">
        <f aca="false">O206*O$226</f>
        <v>199699907.663897</v>
      </c>
      <c r="P98" s="887" t="n">
        <f aca="false">P206*P$226</f>
        <v>97242083.7589377</v>
      </c>
      <c r="Q98" s="887" t="n">
        <f aca="false">Q206*Q$226</f>
        <v>81771868.7872763</v>
      </c>
      <c r="R98" s="887" t="n">
        <f aca="false">R206*R$226</f>
        <v>0</v>
      </c>
      <c r="S98" s="887" t="n">
        <f aca="false">S206*S$226</f>
        <v>44641266.6996536</v>
      </c>
      <c r="T98" s="887" t="n">
        <f aca="false">T206*T$226</f>
        <v>0</v>
      </c>
      <c r="U98" s="887" t="n">
        <f aca="false">U206*U$226</f>
        <v>88747500.4544628</v>
      </c>
      <c r="V98" s="887" t="n">
        <f aca="false">V206*V$226</f>
        <v>70194707.9380929</v>
      </c>
      <c r="W98" s="887" t="n">
        <f aca="false">W206*W$226</f>
        <v>17166630.1729801</v>
      </c>
      <c r="X98" s="887" t="n">
        <f aca="false">SUM(F98:W98)</f>
        <v>1008899102.44609</v>
      </c>
      <c r="Y98" s="537"/>
      <c r="Z98" s="537"/>
      <c r="AA98" s="537"/>
    </row>
    <row r="99" s="108" customFormat="true" ht="15" hidden="false" customHeight="false" outlineLevel="0" collapsed="false">
      <c r="A99" s="880"/>
      <c r="B99" s="884"/>
      <c r="C99" s="884"/>
      <c r="D99" s="885" t="s">
        <v>475</v>
      </c>
      <c r="E99" s="886" t="n">
        <f aca="false">X99/E$226</f>
        <v>12.733823563907</v>
      </c>
      <c r="F99" s="887" t="n">
        <f aca="false">F207*F$226</f>
        <v>0</v>
      </c>
      <c r="G99" s="887" t="n">
        <f aca="false">G207*G$226</f>
        <v>0</v>
      </c>
      <c r="H99" s="887" t="n">
        <f aca="false">H207*H$226</f>
        <v>0</v>
      </c>
      <c r="I99" s="887" t="n">
        <f aca="false">I207*I$226</f>
        <v>0</v>
      </c>
      <c r="J99" s="887" t="n">
        <f aca="false">J207*J$226</f>
        <v>0</v>
      </c>
      <c r="K99" s="887" t="n">
        <f aca="false">K207*K$226</f>
        <v>0</v>
      </c>
      <c r="L99" s="887" t="n">
        <f aca="false">L207*L$226</f>
        <v>375256884.504727</v>
      </c>
      <c r="M99" s="887" t="n">
        <f aca="false">M207*M$226</f>
        <v>0</v>
      </c>
      <c r="N99" s="887" t="n">
        <f aca="false">N207*N$226</f>
        <v>472124560.522351</v>
      </c>
      <c r="O99" s="887" t="n">
        <f aca="false">O207*O$226</f>
        <v>204854368.932039</v>
      </c>
      <c r="P99" s="887" t="n">
        <f aca="false">P207*P$226</f>
        <v>203581929.96525</v>
      </c>
      <c r="Q99" s="887" t="n">
        <f aca="false">Q207*Q$226</f>
        <v>0</v>
      </c>
      <c r="R99" s="887" t="n">
        <f aca="false">R207*R$226</f>
        <v>0</v>
      </c>
      <c r="S99" s="887" t="n">
        <f aca="false">S207*S$226</f>
        <v>0</v>
      </c>
      <c r="T99" s="887" t="n">
        <f aca="false">T207*T$226</f>
        <v>0</v>
      </c>
      <c r="U99" s="887" t="n">
        <f aca="false">U207*U$226</f>
        <v>98706025.0707642</v>
      </c>
      <c r="V99" s="887" t="n">
        <f aca="false">V207*V$226</f>
        <v>177189666.036547</v>
      </c>
      <c r="W99" s="887" t="n">
        <f aca="false">W207*W$226</f>
        <v>0</v>
      </c>
      <c r="X99" s="887" t="n">
        <f aca="false">SUM(F99:W99)</f>
        <v>1531713435.03168</v>
      </c>
      <c r="Y99" s="537"/>
      <c r="Z99" s="537"/>
      <c r="AA99" s="537"/>
    </row>
    <row r="100" s="108" customFormat="true" ht="15" hidden="false" customHeight="false" outlineLevel="0" collapsed="false">
      <c r="A100" s="880"/>
      <c r="B100" s="884"/>
      <c r="C100" s="884"/>
      <c r="D100" s="885" t="s">
        <v>476</v>
      </c>
      <c r="E100" s="886" t="n">
        <f aca="false">X100/E$226</f>
        <v>4.50349904189578</v>
      </c>
      <c r="F100" s="887" t="n">
        <f aca="false">F208*F$226</f>
        <v>0</v>
      </c>
      <c r="G100" s="887" t="n">
        <f aca="false">G208*G$226</f>
        <v>0</v>
      </c>
      <c r="H100" s="887" t="n">
        <f aca="false">H208*H$226</f>
        <v>0</v>
      </c>
      <c r="I100" s="887" t="n">
        <f aca="false">I208*I$226</f>
        <v>0</v>
      </c>
      <c r="J100" s="887" t="n">
        <f aca="false">J208*J$226</f>
        <v>0</v>
      </c>
      <c r="K100" s="887" t="n">
        <f aca="false">K208*K$226</f>
        <v>0</v>
      </c>
      <c r="L100" s="887" t="n">
        <f aca="false">L208*L$226</f>
        <v>0</v>
      </c>
      <c r="M100" s="887" t="n">
        <f aca="false">M208*M$226</f>
        <v>0</v>
      </c>
      <c r="N100" s="887" t="n">
        <f aca="false">N208*N$226</f>
        <v>0</v>
      </c>
      <c r="O100" s="887" t="n">
        <f aca="false">O208*O$226</f>
        <v>194798468.81333</v>
      </c>
      <c r="P100" s="887" t="n">
        <f aca="false">P208*P$226</f>
        <v>0</v>
      </c>
      <c r="Q100" s="887" t="n">
        <f aca="false">Q208*Q$226</f>
        <v>155873993.368072</v>
      </c>
      <c r="R100" s="887" t="n">
        <f aca="false">R208*R$226</f>
        <v>0</v>
      </c>
      <c r="S100" s="887" t="n">
        <f aca="false">S208*S$226</f>
        <v>85825722.9832572</v>
      </c>
      <c r="T100" s="887" t="n">
        <f aca="false">T208*T$226</f>
        <v>0</v>
      </c>
      <c r="U100" s="887" t="n">
        <f aca="false">U208*U$226</f>
        <v>80614266.8428005</v>
      </c>
      <c r="V100" s="887" t="n">
        <f aca="false">V208*V$226</f>
        <v>0</v>
      </c>
      <c r="W100" s="887" t="n">
        <f aca="false">W208*W$226</f>
        <v>24599937.245058</v>
      </c>
      <c r="X100" s="887" t="n">
        <f aca="false">SUM(F100:W100)</f>
        <v>541712389.252518</v>
      </c>
      <c r="Y100" s="537"/>
      <c r="Z100" s="537"/>
      <c r="AA100" s="537"/>
    </row>
    <row r="101" s="108" customFormat="true" ht="13.5" hidden="false" customHeight="true" outlineLevel="0" collapsed="false">
      <c r="A101" s="880" t="s">
        <v>464</v>
      </c>
      <c r="B101" s="884" t="s">
        <v>199</v>
      </c>
      <c r="C101" s="884"/>
      <c r="D101" s="885" t="s">
        <v>7</v>
      </c>
      <c r="E101" s="886" t="n">
        <f aca="false">X101/E$226</f>
        <v>8.40093275327169</v>
      </c>
      <c r="F101" s="887" t="n">
        <f aca="false">F209*F$226</f>
        <v>0</v>
      </c>
      <c r="G101" s="887" t="n">
        <f aca="false">G209*G$226</f>
        <v>0</v>
      </c>
      <c r="H101" s="887" t="n">
        <f aca="false">H209*H$226</f>
        <v>0</v>
      </c>
      <c r="I101" s="887" t="n">
        <f aca="false">I209*I$226</f>
        <v>0</v>
      </c>
      <c r="J101" s="887" t="n">
        <f aca="false">J209*J$226</f>
        <v>0</v>
      </c>
      <c r="K101" s="887" t="n">
        <f aca="false">K209*K$226</f>
        <v>0</v>
      </c>
      <c r="L101" s="887" t="n">
        <f aca="false">L209*L$226</f>
        <v>0</v>
      </c>
      <c r="M101" s="887" t="n">
        <f aca="false">M209*M$226</f>
        <v>0</v>
      </c>
      <c r="N101" s="887" t="n">
        <f aca="false">N209*N$226</f>
        <v>0</v>
      </c>
      <c r="O101" s="887" t="n">
        <f aca="false">O209*O$226</f>
        <v>0</v>
      </c>
      <c r="P101" s="887" t="n">
        <f aca="false">P209*P$226</f>
        <v>0</v>
      </c>
      <c r="Q101" s="887" t="n">
        <f aca="false">Q209*Q$226</f>
        <v>0</v>
      </c>
      <c r="R101" s="887" t="n">
        <f aca="false">R209*R$226</f>
        <v>66023809.5238095</v>
      </c>
      <c r="S101" s="887" t="n">
        <f aca="false">S209*S$226</f>
        <v>44641266.6996536</v>
      </c>
      <c r="T101" s="887" t="n">
        <f aca="false">T209*T$226</f>
        <v>136796536.796537</v>
      </c>
      <c r="U101" s="887" t="n">
        <f aca="false">U209*U$226</f>
        <v>310616251.59062</v>
      </c>
      <c r="V101" s="887" t="n">
        <f aca="false">V209*V$226</f>
        <v>280778831.752372</v>
      </c>
      <c r="W101" s="887" t="n">
        <f aca="false">W209*W$226</f>
        <v>171666301.729801</v>
      </c>
      <c r="X101" s="887" t="n">
        <f aca="false">SUM(F101:W101)</f>
        <v>1010522998.09279</v>
      </c>
      <c r="Y101" s="537"/>
      <c r="Z101" s="537"/>
      <c r="AA101" s="537"/>
    </row>
    <row r="102" s="108" customFormat="true" ht="13.5" hidden="false" customHeight="true" outlineLevel="0" collapsed="false">
      <c r="A102" s="880"/>
      <c r="B102" s="884"/>
      <c r="C102" s="884"/>
      <c r="D102" s="885" t="s">
        <v>475</v>
      </c>
      <c r="E102" s="886" t="n">
        <f aca="false">X102/E$226</f>
        <v>14.7923637615583</v>
      </c>
      <c r="F102" s="887" t="n">
        <f aca="false">F210*F$226</f>
        <v>0</v>
      </c>
      <c r="G102" s="887" t="n">
        <f aca="false">G210*G$226</f>
        <v>0</v>
      </c>
      <c r="H102" s="887" t="n">
        <f aca="false">H210*H$226</f>
        <v>0</v>
      </c>
      <c r="I102" s="887" t="n">
        <f aca="false">I210*I$226</f>
        <v>0</v>
      </c>
      <c r="J102" s="887" t="n">
        <f aca="false">J210*J$226</f>
        <v>0</v>
      </c>
      <c r="K102" s="887" t="n">
        <f aca="false">K210*K$226</f>
        <v>0</v>
      </c>
      <c r="L102" s="887" t="n">
        <f aca="false">L210*L$226</f>
        <v>0</v>
      </c>
      <c r="M102" s="887" t="n">
        <f aca="false">M210*M$226</f>
        <v>0</v>
      </c>
      <c r="N102" s="887" t="n">
        <f aca="false">N210*N$226</f>
        <v>0</v>
      </c>
      <c r="O102" s="887" t="n">
        <f aca="false">O210*O$226</f>
        <v>0</v>
      </c>
      <c r="P102" s="887" t="n">
        <f aca="false">P210*P$226</f>
        <v>0</v>
      </c>
      <c r="Q102" s="887" t="n">
        <f aca="false">Q210*Q$226</f>
        <v>0</v>
      </c>
      <c r="R102" s="887" t="n">
        <f aca="false">R210*R$226</f>
        <v>0</v>
      </c>
      <c r="S102" s="887" t="n">
        <f aca="false">S210*S$226</f>
        <v>93029490.616622</v>
      </c>
      <c r="T102" s="887" t="n">
        <f aca="false">T210*T$226</f>
        <v>189841616.602949</v>
      </c>
      <c r="U102" s="887" t="n">
        <f aca="false">U210*U$226</f>
        <v>592236150.424586</v>
      </c>
      <c r="V102" s="887" t="n">
        <f aca="false">V210*V$226</f>
        <v>620163831.127914</v>
      </c>
      <c r="W102" s="887" t="n">
        <f aca="false">W210*W$226</f>
        <v>284057971.014493</v>
      </c>
      <c r="X102" s="887" t="n">
        <f aca="false">SUM(F102:W102)</f>
        <v>1779329059.78656</v>
      </c>
      <c r="Y102" s="537"/>
      <c r="Z102" s="537"/>
      <c r="AA102" s="537"/>
    </row>
    <row r="103" s="108" customFormat="true" ht="15" hidden="false" customHeight="false" outlineLevel="0" collapsed="false">
      <c r="A103" s="880"/>
      <c r="B103" s="884"/>
      <c r="C103" s="884"/>
      <c r="D103" s="885" t="s">
        <v>476</v>
      </c>
      <c r="E103" s="886" t="n">
        <f aca="false">X103/E$226</f>
        <v>3.95959212274278</v>
      </c>
      <c r="F103" s="887" t="n">
        <f aca="false">F211*F$226</f>
        <v>0</v>
      </c>
      <c r="G103" s="887" t="n">
        <f aca="false">G211*G$226</f>
        <v>0</v>
      </c>
      <c r="H103" s="887" t="n">
        <f aca="false">H211*H$226</f>
        <v>0</v>
      </c>
      <c r="I103" s="887" t="n">
        <f aca="false">I211*I$226</f>
        <v>0</v>
      </c>
      <c r="J103" s="887" t="n">
        <f aca="false">J211*J$226</f>
        <v>0</v>
      </c>
      <c r="K103" s="887" t="n">
        <f aca="false">K211*K$226</f>
        <v>0</v>
      </c>
      <c r="L103" s="887" t="n">
        <f aca="false">L211*L$226</f>
        <v>0</v>
      </c>
      <c r="M103" s="887" t="n">
        <f aca="false">M211*M$226</f>
        <v>0</v>
      </c>
      <c r="N103" s="887" t="n">
        <f aca="false">N211*N$226</f>
        <v>0</v>
      </c>
      <c r="O103" s="887" t="n">
        <f aca="false">O211*O$226</f>
        <v>0</v>
      </c>
      <c r="P103" s="887" t="n">
        <f aca="false">P211*P$226</f>
        <v>0</v>
      </c>
      <c r="Q103" s="887" t="n">
        <f aca="false">Q211*Q$226</f>
        <v>0</v>
      </c>
      <c r="R103" s="887" t="n">
        <f aca="false">R211*R$226</f>
        <v>126794695.930498</v>
      </c>
      <c r="S103" s="887" t="n">
        <f aca="false">S211*S$226</f>
        <v>0</v>
      </c>
      <c r="T103" s="887" t="n">
        <f aca="false">T211*T$226</f>
        <v>87755617.2683666</v>
      </c>
      <c r="U103" s="887" t="n">
        <f aca="false">U211*U$226</f>
        <v>80614266.8428005</v>
      </c>
      <c r="V103" s="887" t="n">
        <f aca="false">V211*V$226</f>
        <v>58123191.4014055</v>
      </c>
      <c r="W103" s="887" t="n">
        <f aca="false">W211*W$226</f>
        <v>122999686.22529</v>
      </c>
      <c r="X103" s="887" t="n">
        <f aca="false">SUM(F103:W103)</f>
        <v>476287457.668361</v>
      </c>
      <c r="Y103" s="537"/>
      <c r="Z103" s="537"/>
      <c r="AA103" s="537"/>
    </row>
    <row r="104" s="108" customFormat="true" ht="13.5" hidden="false" customHeight="true" outlineLevel="0" collapsed="false">
      <c r="A104" s="880" t="s">
        <v>465</v>
      </c>
      <c r="B104" s="884" t="s">
        <v>197</v>
      </c>
      <c r="C104" s="884"/>
      <c r="D104" s="885" t="s">
        <v>7</v>
      </c>
      <c r="E104" s="886" t="n">
        <f aca="false">X104/E$226</f>
        <v>11.3896326424479</v>
      </c>
      <c r="F104" s="887" t="n">
        <f aca="false">F212*F$226</f>
        <v>0</v>
      </c>
      <c r="G104" s="887" t="n">
        <f aca="false">G212*G$226</f>
        <v>0</v>
      </c>
      <c r="H104" s="887" t="n">
        <f aca="false">H212*H$226</f>
        <v>0</v>
      </c>
      <c r="I104" s="887" t="n">
        <f aca="false">I212*I$226</f>
        <v>0</v>
      </c>
      <c r="J104" s="887" t="n">
        <f aca="false">J212*J$226</f>
        <v>0</v>
      </c>
      <c r="K104" s="887" t="n">
        <f aca="false">K212*K$226</f>
        <v>0</v>
      </c>
      <c r="L104" s="887" t="n">
        <f aca="false">L212*L$226</f>
        <v>0</v>
      </c>
      <c r="M104" s="887" t="n">
        <f aca="false">M212*M$226</f>
        <v>0</v>
      </c>
      <c r="N104" s="887" t="n">
        <f aca="false">N212*N$226</f>
        <v>0</v>
      </c>
      <c r="O104" s="887" t="n">
        <f aca="false">O212*O$226</f>
        <v>0</v>
      </c>
      <c r="P104" s="887" t="n">
        <f aca="false">P212*P$226</f>
        <v>0</v>
      </c>
      <c r="Q104" s="887" t="n">
        <f aca="false">Q212*Q$226</f>
        <v>0</v>
      </c>
      <c r="R104" s="887" t="n">
        <f aca="false">R212*R$226</f>
        <v>0</v>
      </c>
      <c r="S104" s="887" t="n">
        <f aca="false">S212*S$226</f>
        <v>0</v>
      </c>
      <c r="T104" s="887" t="n">
        <f aca="false">T212*T$226</f>
        <v>0</v>
      </c>
      <c r="U104" s="887" t="n">
        <f aca="false">U212*U$226</f>
        <v>44373750.2272314</v>
      </c>
      <c r="V104" s="887" t="n">
        <f aca="false">V212*V$226</f>
        <v>175486769.845232</v>
      </c>
      <c r="W104" s="887" t="n">
        <f aca="false">W212*W$226</f>
        <v>1150164221.58967</v>
      </c>
      <c r="X104" s="887" t="n">
        <f aca="false">SUM(F104:W104)</f>
        <v>1370024741.66213</v>
      </c>
      <c r="Y104" s="537"/>
      <c r="Z104" s="537"/>
      <c r="AA104" s="537"/>
    </row>
    <row r="105" s="108" customFormat="true" ht="13.5" hidden="false" customHeight="true" outlineLevel="0" collapsed="false">
      <c r="A105" s="880"/>
      <c r="B105" s="884"/>
      <c r="C105" s="884"/>
      <c r="D105" s="885" t="s">
        <v>475</v>
      </c>
      <c r="E105" s="886" t="n">
        <f aca="false">X105/E$226</f>
        <v>8.34949099813364</v>
      </c>
      <c r="F105" s="887" t="n">
        <f aca="false">F213*F$226</f>
        <v>0</v>
      </c>
      <c r="G105" s="887" t="n">
        <f aca="false">G213*G$226</f>
        <v>0</v>
      </c>
      <c r="H105" s="887" t="n">
        <f aca="false">H213*H$226</f>
        <v>0</v>
      </c>
      <c r="I105" s="887" t="n">
        <f aca="false">I213*I$226</f>
        <v>0</v>
      </c>
      <c r="J105" s="887" t="n">
        <f aca="false">J213*J$226</f>
        <v>0</v>
      </c>
      <c r="K105" s="887" t="n">
        <f aca="false">K213*K$226</f>
        <v>0</v>
      </c>
      <c r="L105" s="887" t="n">
        <f aca="false">L213*L$226</f>
        <v>0</v>
      </c>
      <c r="M105" s="887" t="n">
        <f aca="false">M213*M$226</f>
        <v>0</v>
      </c>
      <c r="N105" s="887" t="n">
        <f aca="false">N213*N$226</f>
        <v>0</v>
      </c>
      <c r="O105" s="887" t="n">
        <f aca="false">O213*O$226</f>
        <v>0</v>
      </c>
      <c r="P105" s="887" t="n">
        <f aca="false">P213*P$226</f>
        <v>0</v>
      </c>
      <c r="Q105" s="887" t="n">
        <f aca="false">Q213*Q$226</f>
        <v>0</v>
      </c>
      <c r="R105" s="887" t="n">
        <f aca="false">R213*R$226</f>
        <v>0</v>
      </c>
      <c r="S105" s="887" t="n">
        <f aca="false">S213*S$226</f>
        <v>0</v>
      </c>
      <c r="T105" s="887" t="n">
        <f aca="false">T213*T$226</f>
        <v>0</v>
      </c>
      <c r="U105" s="887" t="n">
        <f aca="false">U213*U$226</f>
        <v>0</v>
      </c>
      <c r="V105" s="887" t="n">
        <f aca="false">V213*V$226</f>
        <v>265784499.05482</v>
      </c>
      <c r="W105" s="887" t="n">
        <f aca="false">W213*W$226</f>
        <v>738550724.637681</v>
      </c>
      <c r="X105" s="887" t="n">
        <f aca="false">SUM(F105:W105)</f>
        <v>1004335223.6925</v>
      </c>
      <c r="Y105" s="537"/>
      <c r="Z105" s="537"/>
      <c r="AA105" s="537"/>
    </row>
    <row r="106" s="108" customFormat="true" ht="15" hidden="false" customHeight="false" outlineLevel="0" collapsed="false">
      <c r="A106" s="880"/>
      <c r="B106" s="884"/>
      <c r="C106" s="884"/>
      <c r="D106" s="885" t="s">
        <v>476</v>
      </c>
      <c r="E106" s="886" t="n">
        <f aca="false">X106/E$226</f>
        <v>12.6801504807564</v>
      </c>
      <c r="F106" s="887" t="n">
        <f aca="false">F214*F$226</f>
        <v>0</v>
      </c>
      <c r="G106" s="887" t="n">
        <f aca="false">G214*G$226</f>
        <v>0</v>
      </c>
      <c r="H106" s="887" t="n">
        <f aca="false">H214*H$226</f>
        <v>0</v>
      </c>
      <c r="I106" s="887" t="n">
        <f aca="false">I214*I$226</f>
        <v>0</v>
      </c>
      <c r="J106" s="887" t="n">
        <f aca="false">J214*J$226</f>
        <v>0</v>
      </c>
      <c r="K106" s="887" t="n">
        <f aca="false">K214*K$226</f>
        <v>0</v>
      </c>
      <c r="L106" s="887" t="n">
        <f aca="false">L214*L$226</f>
        <v>0</v>
      </c>
      <c r="M106" s="887" t="n">
        <f aca="false">M214*M$226</f>
        <v>0</v>
      </c>
      <c r="N106" s="887" t="n">
        <f aca="false">N214*N$226</f>
        <v>0</v>
      </c>
      <c r="O106" s="887" t="n">
        <f aca="false">O214*O$226</f>
        <v>0</v>
      </c>
      <c r="P106" s="887" t="n">
        <f aca="false">P214*P$226</f>
        <v>0</v>
      </c>
      <c r="Q106" s="887" t="n">
        <f aca="false">Q214*Q$226</f>
        <v>0</v>
      </c>
      <c r="R106" s="887" t="n">
        <f aca="false">R214*R$226</f>
        <v>0</v>
      </c>
      <c r="S106" s="887" t="n">
        <f aca="false">S214*S$226</f>
        <v>0</v>
      </c>
      <c r="T106" s="887" t="n">
        <f aca="false">T214*T$226</f>
        <v>0</v>
      </c>
      <c r="U106" s="887" t="n">
        <f aca="false">U214*U$226</f>
        <v>80614266.8428005</v>
      </c>
      <c r="V106" s="887" t="n">
        <f aca="false">V214*V$226</f>
        <v>116246382.802811</v>
      </c>
      <c r="W106" s="887" t="n">
        <f aca="false">W214*W$226</f>
        <v>1328396611.23313</v>
      </c>
      <c r="X106" s="887" t="n">
        <f aca="false">SUM(F106:W106)</f>
        <v>1525257260.87875</v>
      </c>
      <c r="Y106" s="537"/>
      <c r="Z106" s="537"/>
      <c r="AA106" s="537"/>
    </row>
    <row r="107" s="108" customFormat="true" ht="13.5" hidden="false" customHeight="true" outlineLevel="0" collapsed="false">
      <c r="A107" s="880" t="s">
        <v>466</v>
      </c>
      <c r="B107" s="884" t="s">
        <v>173</v>
      </c>
      <c r="C107" s="884"/>
      <c r="D107" s="885" t="s">
        <v>7</v>
      </c>
      <c r="E107" s="886" t="n">
        <f aca="false">X107/E$226</f>
        <v>10.1111153826689</v>
      </c>
      <c r="F107" s="887" t="n">
        <f aca="false">F215*F$226</f>
        <v>0</v>
      </c>
      <c r="G107" s="887" t="n">
        <f aca="false">G215*G$226</f>
        <v>0</v>
      </c>
      <c r="H107" s="887" t="n">
        <f aca="false">H215*H$226</f>
        <v>0</v>
      </c>
      <c r="I107" s="887" t="n">
        <f aca="false">I215*I$226</f>
        <v>0</v>
      </c>
      <c r="J107" s="887" t="n">
        <f aca="false">J215*J$226</f>
        <v>0</v>
      </c>
      <c r="K107" s="887" t="n">
        <f aca="false">K215*K$226</f>
        <v>0</v>
      </c>
      <c r="L107" s="887" t="n">
        <f aca="false">L215*L$226</f>
        <v>180863708.399366</v>
      </c>
      <c r="M107" s="887" t="n">
        <f aca="false">M215*M$226</f>
        <v>0</v>
      </c>
      <c r="N107" s="887" t="n">
        <f aca="false">N215*N$226</f>
        <v>0</v>
      </c>
      <c r="O107" s="887" t="n">
        <f aca="false">O215*O$226</f>
        <v>0</v>
      </c>
      <c r="P107" s="887" t="n">
        <f aca="false">P215*P$226</f>
        <v>194484167.517875</v>
      </c>
      <c r="Q107" s="887" t="n">
        <f aca="false">Q215*Q$226</f>
        <v>163543737.574553</v>
      </c>
      <c r="R107" s="887" t="n">
        <f aca="false">R215*R$226</f>
        <v>132047619.047619</v>
      </c>
      <c r="S107" s="887" t="n">
        <f aca="false">S215*S$226</f>
        <v>44641266.6996536</v>
      </c>
      <c r="T107" s="887" t="n">
        <f aca="false">T215*T$226</f>
        <v>91197691.1976912</v>
      </c>
      <c r="U107" s="887" t="n">
        <f aca="false">U215*U$226</f>
        <v>44373750.2272314</v>
      </c>
      <c r="V107" s="887" t="n">
        <f aca="false">V215*V$226</f>
        <v>210584123.814279</v>
      </c>
      <c r="W107" s="887" t="n">
        <f aca="false">W215*W$226</f>
        <v>154499671.556821</v>
      </c>
      <c r="X107" s="887" t="n">
        <f aca="false">SUM(F107:W107)</f>
        <v>1216235736.03509</v>
      </c>
      <c r="Y107" s="537"/>
      <c r="Z107" s="537"/>
      <c r="AA107" s="537"/>
    </row>
    <row r="108" s="108" customFormat="true" ht="15" hidden="false" customHeight="false" outlineLevel="0" collapsed="false">
      <c r="A108" s="880"/>
      <c r="B108" s="884"/>
      <c r="C108" s="884"/>
      <c r="D108" s="885" t="s">
        <v>475</v>
      </c>
      <c r="E108" s="886" t="n">
        <f aca="false">X108/E$226</f>
        <v>19.0972114803822</v>
      </c>
      <c r="F108" s="887" t="n">
        <f aca="false">F216*F$226</f>
        <v>0</v>
      </c>
      <c r="G108" s="887" t="n">
        <f aca="false">G216*G$226</f>
        <v>0</v>
      </c>
      <c r="H108" s="887" t="n">
        <f aca="false">H216*H$226</f>
        <v>0</v>
      </c>
      <c r="I108" s="887" t="n">
        <f aca="false">I216*I$226</f>
        <v>0</v>
      </c>
      <c r="J108" s="887" t="n">
        <f aca="false">J216*J$226</f>
        <v>0</v>
      </c>
      <c r="K108" s="887" t="n">
        <f aca="false">K216*K$226</f>
        <v>0</v>
      </c>
      <c r="L108" s="887" t="n">
        <f aca="false">L216*L$226</f>
        <v>375256884.504727</v>
      </c>
      <c r="M108" s="887" t="n">
        <f aca="false">M216*M$226</f>
        <v>0</v>
      </c>
      <c r="N108" s="887" t="n">
        <f aca="false">N216*N$226</f>
        <v>0</v>
      </c>
      <c r="O108" s="887" t="n">
        <f aca="false">O216*O$226</f>
        <v>0</v>
      </c>
      <c r="P108" s="887" t="n">
        <f aca="false">P216*P$226</f>
        <v>407163859.9305</v>
      </c>
      <c r="Q108" s="887" t="n">
        <f aca="false">Q216*Q$226</f>
        <v>344014636.696289</v>
      </c>
      <c r="R108" s="887" t="n">
        <f aca="false">R216*R$226</f>
        <v>275509190.263289</v>
      </c>
      <c r="S108" s="887" t="n">
        <f aca="false">S216*S$226</f>
        <v>0</v>
      </c>
      <c r="T108" s="887" t="n">
        <f aca="false">T216*T$226</f>
        <v>189841616.602949</v>
      </c>
      <c r="U108" s="887" t="n">
        <f aca="false">U216*U$226</f>
        <v>98706025.0707642</v>
      </c>
      <c r="V108" s="887" t="n">
        <f aca="false">V216*V$226</f>
        <v>265784499.05482</v>
      </c>
      <c r="W108" s="887" t="n">
        <f aca="false">W216*W$226</f>
        <v>340869565.217391</v>
      </c>
      <c r="X108" s="887" t="n">
        <f aca="false">SUM(F108:W108)</f>
        <v>2297146277.34073</v>
      </c>
      <c r="Y108" s="537"/>
      <c r="Z108" s="537"/>
      <c r="AA108" s="537"/>
    </row>
    <row r="109" s="108" customFormat="true" ht="15" hidden="false" customHeight="false" outlineLevel="0" collapsed="false">
      <c r="A109" s="880"/>
      <c r="B109" s="884"/>
      <c r="C109" s="884"/>
      <c r="D109" s="885" t="s">
        <v>476</v>
      </c>
      <c r="E109" s="886" t="n">
        <f aca="false">X109/E$226</f>
        <v>2.77665174892256</v>
      </c>
      <c r="F109" s="887" t="n">
        <f aca="false">F217*F$226</f>
        <v>0</v>
      </c>
      <c r="G109" s="887" t="n">
        <f aca="false">G217*G$226</f>
        <v>0</v>
      </c>
      <c r="H109" s="887" t="n">
        <f aca="false">H217*H$226</f>
        <v>0</v>
      </c>
      <c r="I109" s="887" t="n">
        <f aca="false">I217*I$226</f>
        <v>0</v>
      </c>
      <c r="J109" s="887" t="n">
        <f aca="false">J217*J$226</f>
        <v>0</v>
      </c>
      <c r="K109" s="887" t="n">
        <f aca="false">K217*K$226</f>
        <v>0</v>
      </c>
      <c r="L109" s="887" t="n">
        <f aca="false">L217*L$226</f>
        <v>0</v>
      </c>
      <c r="M109" s="887" t="n">
        <f aca="false">M217*M$226</f>
        <v>0</v>
      </c>
      <c r="N109" s="887" t="n">
        <f aca="false">N217*N$226</f>
        <v>0</v>
      </c>
      <c r="O109" s="887" t="n">
        <f aca="false">O217*O$226</f>
        <v>0</v>
      </c>
      <c r="P109" s="887" t="n">
        <f aca="false">P217*P$226</f>
        <v>0</v>
      </c>
      <c r="Q109" s="887" t="n">
        <f aca="false">Q217*Q$226</f>
        <v>0</v>
      </c>
      <c r="R109" s="887" t="n">
        <f aca="false">R217*R$226</f>
        <v>0</v>
      </c>
      <c r="S109" s="887" t="n">
        <f aca="false">S217*S$226</f>
        <v>85825722.9832572</v>
      </c>
      <c r="T109" s="887" t="n">
        <f aca="false">T217*T$226</f>
        <v>0</v>
      </c>
      <c r="U109" s="887" t="n">
        <f aca="false">U217*U$226</f>
        <v>0</v>
      </c>
      <c r="V109" s="887" t="n">
        <f aca="false">V217*V$226</f>
        <v>174369574.204217</v>
      </c>
      <c r="W109" s="887" t="n">
        <f aca="false">W217*W$226</f>
        <v>73799811.7351742</v>
      </c>
      <c r="X109" s="887" t="n">
        <f aca="false">SUM(F109:W109)</f>
        <v>333995108.922648</v>
      </c>
      <c r="Y109" s="537"/>
      <c r="Z109" s="537"/>
      <c r="AA109" s="537"/>
    </row>
    <row r="110" s="108" customFormat="true" ht="15" hidden="false" customHeight="false" outlineLevel="0" collapsed="false">
      <c r="A110" s="880" t="s">
        <v>467</v>
      </c>
      <c r="B110" s="880" t="s">
        <v>477</v>
      </c>
      <c r="C110" s="884" t="s">
        <v>1022</v>
      </c>
      <c r="D110" s="885" t="s">
        <v>7</v>
      </c>
      <c r="E110" s="886" t="n">
        <f aca="false">X110/E$226</f>
        <v>2.42361007110352</v>
      </c>
      <c r="F110" s="887" t="n">
        <f aca="false">F218*F$226</f>
        <v>0</v>
      </c>
      <c r="G110" s="887" t="n">
        <f aca="false">G218*G$226</f>
        <v>0</v>
      </c>
      <c r="H110" s="887" t="n">
        <f aca="false">H218*H$226</f>
        <v>0</v>
      </c>
      <c r="I110" s="887" t="n">
        <f aca="false">I218*I$226</f>
        <v>0</v>
      </c>
      <c r="J110" s="887" t="n">
        <f aca="false">J218*J$226</f>
        <v>0</v>
      </c>
      <c r="K110" s="887" t="n">
        <f aca="false">K218*K$226</f>
        <v>0</v>
      </c>
      <c r="L110" s="887" t="n">
        <f aca="false">L218*L$226</f>
        <v>180863708.399366</v>
      </c>
      <c r="M110" s="887" t="n">
        <f aca="false">M218*M$226</f>
        <v>0</v>
      </c>
      <c r="N110" s="887" t="n">
        <f aca="false">N218*N$226</f>
        <v>0</v>
      </c>
      <c r="O110" s="887" t="n">
        <f aca="false">O218*O$226</f>
        <v>0</v>
      </c>
      <c r="P110" s="887" t="n">
        <f aca="false">P218*P$226</f>
        <v>0</v>
      </c>
      <c r="Q110" s="887" t="n">
        <f aca="false">Q218*Q$226</f>
        <v>0</v>
      </c>
      <c r="R110" s="887" t="n">
        <f aca="false">R218*R$226</f>
        <v>66023809.5238095</v>
      </c>
      <c r="S110" s="887" t="n">
        <f aca="false">S218*S$226</f>
        <v>44641266.6996536</v>
      </c>
      <c r="T110" s="887" t="n">
        <f aca="false">T218*T$226</f>
        <v>0</v>
      </c>
      <c r="U110" s="887" t="n">
        <f aca="false">U218*U$226</f>
        <v>0</v>
      </c>
      <c r="V110" s="887" t="n">
        <f aca="false">V218*V$226</f>
        <v>0</v>
      </c>
      <c r="W110" s="887" t="n">
        <f aca="false">W218*W$226</f>
        <v>0</v>
      </c>
      <c r="X110" s="887" t="n">
        <f aca="false">SUM(F110:W110)</f>
        <v>291528784.622829</v>
      </c>
      <c r="Y110" s="537"/>
      <c r="Z110" s="537"/>
      <c r="AA110" s="537"/>
    </row>
    <row r="111" s="108" customFormat="true" ht="15" hidden="false" customHeight="false" outlineLevel="0" collapsed="false">
      <c r="A111" s="880"/>
      <c r="B111" s="880"/>
      <c r="C111" s="880"/>
      <c r="D111" s="885" t="s">
        <v>475</v>
      </c>
      <c r="E111" s="886" t="n">
        <f aca="false">X111/E$226</f>
        <v>4.26489545533907</v>
      </c>
      <c r="F111" s="887" t="n">
        <f aca="false">F219*F$226</f>
        <v>0</v>
      </c>
      <c r="G111" s="887" t="n">
        <f aca="false">G219*G$226</f>
        <v>0</v>
      </c>
      <c r="H111" s="887" t="n">
        <f aca="false">H219*H$226</f>
        <v>0</v>
      </c>
      <c r="I111" s="887" t="n">
        <f aca="false">I219*I$226</f>
        <v>0</v>
      </c>
      <c r="J111" s="887" t="n">
        <f aca="false">J219*J$226</f>
        <v>0</v>
      </c>
      <c r="K111" s="887" t="n">
        <f aca="false">K219*K$226</f>
        <v>0</v>
      </c>
      <c r="L111" s="887" t="n">
        <f aca="false">L219*L$226</f>
        <v>375256884.504727</v>
      </c>
      <c r="M111" s="887" t="n">
        <f aca="false">M219*M$226</f>
        <v>0</v>
      </c>
      <c r="N111" s="887" t="n">
        <f aca="false">N219*N$226</f>
        <v>0</v>
      </c>
      <c r="O111" s="887" t="n">
        <f aca="false">O219*O$226</f>
        <v>0</v>
      </c>
      <c r="P111" s="887" t="n">
        <f aca="false">P219*P$226</f>
        <v>0</v>
      </c>
      <c r="Q111" s="887" t="n">
        <f aca="false">Q219*Q$226</f>
        <v>0</v>
      </c>
      <c r="R111" s="887" t="n">
        <f aca="false">R219*R$226</f>
        <v>137754595.131644</v>
      </c>
      <c r="S111" s="887" t="n">
        <f aca="false">S219*S$226</f>
        <v>0</v>
      </c>
      <c r="T111" s="887" t="n">
        <f aca="false">T219*T$226</f>
        <v>0</v>
      </c>
      <c r="U111" s="887" t="n">
        <f aca="false">U219*U$226</f>
        <v>0</v>
      </c>
      <c r="V111" s="887" t="n">
        <f aca="false">V219*V$226</f>
        <v>0</v>
      </c>
      <c r="W111" s="887" t="n">
        <f aca="false">W219*W$226</f>
        <v>0</v>
      </c>
      <c r="X111" s="887" t="n">
        <f aca="false">SUM(F111:W111)</f>
        <v>513011479.636371</v>
      </c>
      <c r="Y111" s="537"/>
      <c r="Z111" s="537"/>
      <c r="AA111" s="537"/>
    </row>
    <row r="112" s="108" customFormat="true" ht="15" hidden="false" customHeight="false" outlineLevel="0" collapsed="false">
      <c r="A112" s="880"/>
      <c r="B112" s="880"/>
      <c r="C112" s="880"/>
      <c r="D112" s="885" t="s">
        <v>476</v>
      </c>
      <c r="E112" s="886" t="n">
        <f aca="false">X112/E$226</f>
        <v>0.713507885168449</v>
      </c>
      <c r="F112" s="887" t="n">
        <f aca="false">F220*F$226</f>
        <v>0</v>
      </c>
      <c r="G112" s="887" t="n">
        <f aca="false">G220*G$226</f>
        <v>0</v>
      </c>
      <c r="H112" s="887" t="n">
        <f aca="false">H220*H$226</f>
        <v>0</v>
      </c>
      <c r="I112" s="887" t="n">
        <f aca="false">I220*I$226</f>
        <v>0</v>
      </c>
      <c r="J112" s="887" t="n">
        <f aca="false">J220*J$226</f>
        <v>0</v>
      </c>
      <c r="K112" s="887" t="n">
        <f aca="false">K220*K$226</f>
        <v>0</v>
      </c>
      <c r="L112" s="887" t="n">
        <f aca="false">L220*L$226</f>
        <v>0</v>
      </c>
      <c r="M112" s="887" t="n">
        <f aca="false">M220*M$226</f>
        <v>0</v>
      </c>
      <c r="N112" s="887" t="n">
        <f aca="false">N220*N$226</f>
        <v>0</v>
      </c>
      <c r="O112" s="887" t="n">
        <f aca="false">O220*O$226</f>
        <v>0</v>
      </c>
      <c r="P112" s="887" t="n">
        <f aca="false">P220*P$226</f>
        <v>0</v>
      </c>
      <c r="Q112" s="887" t="n">
        <f aca="false">Q220*Q$226</f>
        <v>0</v>
      </c>
      <c r="R112" s="887" t="n">
        <f aca="false">R220*R$226</f>
        <v>0</v>
      </c>
      <c r="S112" s="887" t="n">
        <f aca="false">S220*S$226</f>
        <v>85825722.9832572</v>
      </c>
      <c r="T112" s="887" t="n">
        <f aca="false">T220*T$226</f>
        <v>0</v>
      </c>
      <c r="U112" s="887" t="n">
        <f aca="false">U220*U$226</f>
        <v>0</v>
      </c>
      <c r="V112" s="887" t="n">
        <f aca="false">V220*V$226</f>
        <v>0</v>
      </c>
      <c r="W112" s="887" t="n">
        <f aca="false">W220*W$226</f>
        <v>0</v>
      </c>
      <c r="X112" s="887" t="n">
        <f aca="false">SUM(F112:W112)</f>
        <v>85825722.9832572</v>
      </c>
      <c r="Y112" s="537"/>
      <c r="Z112" s="537"/>
      <c r="AA112" s="537"/>
    </row>
    <row r="113" s="108" customFormat="true" ht="15" hidden="false" customHeight="false" outlineLevel="0" collapsed="false">
      <c r="A113" s="880" t="s">
        <v>469</v>
      </c>
      <c r="B113" s="884" t="s">
        <v>165</v>
      </c>
      <c r="C113" s="884"/>
      <c r="D113" s="885" t="s">
        <v>7</v>
      </c>
      <c r="E113" s="886" t="n">
        <f aca="false">X113/E$226</f>
        <v>11.0375911159666</v>
      </c>
      <c r="F113" s="887" t="n">
        <f aca="false">F221*F$226</f>
        <v>0</v>
      </c>
      <c r="G113" s="887" t="n">
        <f aca="false">G221*G$226</f>
        <v>0</v>
      </c>
      <c r="H113" s="887" t="n">
        <f aca="false">H221*H$226</f>
        <v>0</v>
      </c>
      <c r="I113" s="887" t="n">
        <f aca="false">I221*I$226</f>
        <v>0</v>
      </c>
      <c r="J113" s="887" t="n">
        <f aca="false">J221*J$226</f>
        <v>185870940.531421</v>
      </c>
      <c r="K113" s="887" t="n">
        <f aca="false">K221*K$226</f>
        <v>0</v>
      </c>
      <c r="L113" s="887" t="n">
        <f aca="false">L221*L$226</f>
        <v>0</v>
      </c>
      <c r="M113" s="887" t="n">
        <f aca="false">M221*M$226</f>
        <v>281016487.672062</v>
      </c>
      <c r="N113" s="887" t="n">
        <f aca="false">N221*N$226</f>
        <v>228571428.571429</v>
      </c>
      <c r="O113" s="887" t="n">
        <f aca="false">O221*O$226</f>
        <v>199699907.663897</v>
      </c>
      <c r="P113" s="887" t="n">
        <f aca="false">P221*P$226</f>
        <v>194484167.517875</v>
      </c>
      <c r="Q113" s="887" t="n">
        <f aca="false">Q221*Q$226</f>
        <v>81771868.7872763</v>
      </c>
      <c r="R113" s="887" t="n">
        <f aca="false">R221*R$226</f>
        <v>66023809.5238095</v>
      </c>
      <c r="S113" s="887" t="n">
        <f aca="false">S221*S$226</f>
        <v>44641266.6996536</v>
      </c>
      <c r="T113" s="887" t="n">
        <f aca="false">T221*T$226</f>
        <v>45598845.5988456</v>
      </c>
      <c r="U113" s="887" t="n">
        <f aca="false">U221*U$226</f>
        <v>0</v>
      </c>
      <c r="V113" s="887" t="n">
        <f aca="false">V221*V$226</f>
        <v>0</v>
      </c>
      <c r="W113" s="887" t="n">
        <f aca="false">W221*W$226</f>
        <v>0</v>
      </c>
      <c r="X113" s="887" t="n">
        <f aca="false">SUM(F113:W113)</f>
        <v>1327678722.56627</v>
      </c>
      <c r="Y113" s="537"/>
      <c r="Z113" s="537"/>
      <c r="AA113" s="537"/>
    </row>
    <row r="114" s="108" customFormat="true" ht="15" hidden="false" customHeight="false" outlineLevel="0" collapsed="false">
      <c r="A114" s="880"/>
      <c r="B114" s="884"/>
      <c r="C114" s="884"/>
      <c r="D114" s="885" t="s">
        <v>475</v>
      </c>
      <c r="E114" s="886" t="n">
        <f aca="false">X114/E$226</f>
        <v>19.5566266072128</v>
      </c>
      <c r="F114" s="887" t="n">
        <f aca="false">F222*F$226</f>
        <v>0</v>
      </c>
      <c r="G114" s="887" t="n">
        <f aca="false">G222*G$226</f>
        <v>0</v>
      </c>
      <c r="H114" s="887" t="n">
        <f aca="false">H222*H$226</f>
        <v>0</v>
      </c>
      <c r="I114" s="887" t="n">
        <f aca="false">I222*I$226</f>
        <v>0</v>
      </c>
      <c r="J114" s="887" t="n">
        <f aca="false">J222*J$226</f>
        <v>386409469.530908</v>
      </c>
      <c r="K114" s="887" t="n">
        <f aca="false">K222*K$226</f>
        <v>0</v>
      </c>
      <c r="L114" s="887" t="n">
        <f aca="false">L222*L$226</f>
        <v>0</v>
      </c>
      <c r="M114" s="887" t="n">
        <f aca="false">M222*M$226</f>
        <v>587725403.353369</v>
      </c>
      <c r="N114" s="887" t="n">
        <f aca="false">N222*N$226</f>
        <v>472124560.522351</v>
      </c>
      <c r="O114" s="887" t="n">
        <f aca="false">O222*O$226</f>
        <v>204854368.932039</v>
      </c>
      <c r="P114" s="887" t="n">
        <f aca="false">P222*P$226</f>
        <v>203581929.96525</v>
      </c>
      <c r="Q114" s="887" t="n">
        <f aca="false">Q222*Q$226</f>
        <v>172007318.348144</v>
      </c>
      <c r="R114" s="887" t="n">
        <f aca="false">R222*R$226</f>
        <v>137754595.131644</v>
      </c>
      <c r="S114" s="887" t="n">
        <f aca="false">S222*S$226</f>
        <v>93029490.616622</v>
      </c>
      <c r="T114" s="887" t="n">
        <f aca="false">T222*T$226</f>
        <v>94920808.3014746</v>
      </c>
      <c r="U114" s="887" t="n">
        <f aca="false">U222*U$226</f>
        <v>0</v>
      </c>
      <c r="V114" s="887" t="n">
        <f aca="false">V222*V$226</f>
        <v>0</v>
      </c>
      <c r="W114" s="887" t="n">
        <f aca="false">W222*W$226</f>
        <v>0</v>
      </c>
      <c r="X114" s="887" t="n">
        <f aca="false">SUM(F114:W114)</f>
        <v>2352407944.7018</v>
      </c>
      <c r="Y114" s="537"/>
      <c r="Z114" s="537"/>
      <c r="AA114" s="537"/>
    </row>
    <row r="115" s="108" customFormat="true" ht="15" hidden="false" customHeight="false" outlineLevel="0" collapsed="false">
      <c r="A115" s="880"/>
      <c r="B115" s="884"/>
      <c r="C115" s="884"/>
      <c r="D115" s="885" t="s">
        <v>476</v>
      </c>
      <c r="E115" s="886" t="n">
        <f aca="false">X115/E$226</f>
        <v>3.16711881340239</v>
      </c>
      <c r="F115" s="887" t="n">
        <f aca="false">F223*F$226</f>
        <v>0</v>
      </c>
      <c r="G115" s="887" t="n">
        <f aca="false">G223*G$226</f>
        <v>0</v>
      </c>
      <c r="H115" s="887" t="n">
        <f aca="false">H223*H$226</f>
        <v>0</v>
      </c>
      <c r="I115" s="887" t="n">
        <f aca="false">I223*I$226</f>
        <v>0</v>
      </c>
      <c r="J115" s="887" t="n">
        <f aca="false">J223*J$226</f>
        <v>0</v>
      </c>
      <c r="K115" s="887" t="n">
        <f aca="false">K223*K$226</f>
        <v>0</v>
      </c>
      <c r="L115" s="887" t="n">
        <f aca="false">L223*L$226</f>
        <v>0</v>
      </c>
      <c r="M115" s="887" t="n">
        <f aca="false">M223*M$226</f>
        <v>0</v>
      </c>
      <c r="N115" s="887" t="n">
        <f aca="false">N223*N$226</f>
        <v>0</v>
      </c>
      <c r="O115" s="887" t="n">
        <f aca="false">O223*O$226</f>
        <v>194798468.81333</v>
      </c>
      <c r="P115" s="887" t="n">
        <f aca="false">P223*P$226</f>
        <v>186164751.894402</v>
      </c>
      <c r="Q115" s="887" t="n">
        <f aca="false">Q223*Q$226</f>
        <v>0</v>
      </c>
      <c r="R115" s="887" t="n">
        <f aca="false">R223*R$226</f>
        <v>0</v>
      </c>
      <c r="S115" s="887" t="n">
        <f aca="false">S223*S$226</f>
        <v>0</v>
      </c>
      <c r="T115" s="887" t="n">
        <f aca="false">T223*T$226</f>
        <v>0</v>
      </c>
      <c r="U115" s="887" t="n">
        <f aca="false">U223*U$226</f>
        <v>0</v>
      </c>
      <c r="V115" s="887" t="n">
        <f aca="false">V223*V$226</f>
        <v>0</v>
      </c>
      <c r="W115" s="887" t="n">
        <f aca="false">W223*W$226</f>
        <v>0</v>
      </c>
      <c r="X115" s="887" t="n">
        <f aca="false">SUM(F115:W115)</f>
        <v>380963220.707733</v>
      </c>
      <c r="Y115" s="537"/>
      <c r="Z115" s="537"/>
      <c r="AA115" s="537"/>
    </row>
    <row r="116" s="185" customFormat="true" ht="15.75" hidden="false" customHeight="true" outlineLevel="0" collapsed="false">
      <c r="A116" s="532"/>
      <c r="B116" s="874"/>
      <c r="C116" s="875"/>
      <c r="D116" s="875"/>
      <c r="E116" s="876"/>
      <c r="F116" s="876"/>
      <c r="G116" s="876"/>
      <c r="H116" s="876"/>
      <c r="I116" s="876"/>
      <c r="J116" s="876"/>
      <c r="K116" s="876"/>
      <c r="L116" s="876"/>
      <c r="M116" s="876"/>
      <c r="N116" s="876"/>
      <c r="O116" s="876"/>
      <c r="P116" s="876"/>
      <c r="Q116" s="876"/>
      <c r="R116" s="876"/>
      <c r="S116" s="876"/>
      <c r="T116" s="876"/>
      <c r="U116" s="876"/>
      <c r="V116" s="876"/>
      <c r="W116" s="877"/>
      <c r="X116" s="877"/>
      <c r="Y116" s="877"/>
      <c r="Z116" s="877"/>
      <c r="AA116" s="876"/>
    </row>
    <row r="117" s="108" customFormat="true" ht="24.75" hidden="false" customHeight="true" outlineLevel="0" collapsed="false">
      <c r="A117" s="878" t="s">
        <v>1075</v>
      </c>
      <c r="B117" s="201"/>
      <c r="C117" s="201"/>
      <c r="D117" s="892"/>
      <c r="E117" s="537"/>
      <c r="F117" s="537"/>
      <c r="G117" s="537"/>
      <c r="H117" s="537"/>
      <c r="I117" s="537"/>
      <c r="J117" s="537"/>
      <c r="K117" s="537"/>
      <c r="L117" s="537"/>
      <c r="M117" s="537"/>
      <c r="N117" s="537"/>
      <c r="O117" s="537"/>
      <c r="P117" s="537"/>
      <c r="Q117" s="537"/>
      <c r="R117" s="537"/>
      <c r="S117" s="537"/>
      <c r="T117" s="537"/>
      <c r="U117" s="537"/>
      <c r="V117" s="537"/>
      <c r="W117" s="537"/>
      <c r="X117" s="537"/>
      <c r="Y117" s="537"/>
      <c r="Z117" s="537"/>
      <c r="AA117" s="537"/>
    </row>
    <row r="118" s="130" customFormat="true" ht="30.55" hidden="false" customHeight="false" outlineLevel="0" collapsed="false">
      <c r="A118" s="879" t="s">
        <v>1062</v>
      </c>
      <c r="B118" s="880" t="s">
        <v>345</v>
      </c>
      <c r="C118" s="880"/>
      <c r="D118" s="880"/>
      <c r="E118" s="893" t="s">
        <v>4</v>
      </c>
      <c r="F118" s="880" t="s">
        <v>331</v>
      </c>
      <c r="G118" s="880" t="s">
        <v>1057</v>
      </c>
      <c r="H118" s="880" t="s">
        <v>221</v>
      </c>
      <c r="I118" s="880" t="s">
        <v>223</v>
      </c>
      <c r="J118" s="880" t="s">
        <v>225</v>
      </c>
      <c r="K118" s="880" t="s">
        <v>227</v>
      </c>
      <c r="L118" s="880" t="s">
        <v>230</v>
      </c>
      <c r="M118" s="880" t="s">
        <v>232</v>
      </c>
      <c r="N118" s="880" t="s">
        <v>234</v>
      </c>
      <c r="O118" s="880" t="s">
        <v>236</v>
      </c>
      <c r="P118" s="880" t="s">
        <v>238</v>
      </c>
      <c r="Q118" s="880" t="s">
        <v>241</v>
      </c>
      <c r="R118" s="880" t="s">
        <v>243</v>
      </c>
      <c r="S118" s="880" t="s">
        <v>245</v>
      </c>
      <c r="T118" s="880" t="s">
        <v>247</v>
      </c>
      <c r="U118" s="880" t="s">
        <v>249</v>
      </c>
      <c r="V118" s="880" t="s">
        <v>251</v>
      </c>
      <c r="W118" s="880" t="s">
        <v>1059</v>
      </c>
      <c r="X118" s="883"/>
      <c r="Y118" s="883"/>
      <c r="Z118" s="883"/>
      <c r="AA118" s="883"/>
    </row>
    <row r="119" s="108" customFormat="true" ht="13.5" hidden="false" customHeight="true" outlineLevel="0" collapsed="false">
      <c r="A119" s="880"/>
      <c r="B119" s="884" t="s">
        <v>987</v>
      </c>
      <c r="C119" s="884"/>
      <c r="D119" s="885" t="s">
        <v>7</v>
      </c>
      <c r="E119" s="894" t="n">
        <f aca="false">E231/E$5*100000</f>
        <v>997.32467874216</v>
      </c>
      <c r="F119" s="895" t="n">
        <f aca="false">F231/F$5*100000</f>
        <v>100.326059694006</v>
      </c>
      <c r="G119" s="895" t="n">
        <f aca="false">G231/G$5*100000</f>
        <v>0</v>
      </c>
      <c r="H119" s="895" t="n">
        <f aca="false">H231/H$5*100000</f>
        <v>0</v>
      </c>
      <c r="I119" s="895" t="n">
        <f aca="false">I231/I$5*100000</f>
        <v>0</v>
      </c>
      <c r="J119" s="895" t="n">
        <f aca="false">J231/J$5*100000</f>
        <v>21.0881484605652</v>
      </c>
      <c r="K119" s="895" t="n">
        <f aca="false">K231/K$5*100000</f>
        <v>0</v>
      </c>
      <c r="L119" s="895" t="n">
        <f aca="false">L231/L$5*100000</f>
        <v>59.4294770206022</v>
      </c>
      <c r="M119" s="895" t="n">
        <f aca="false">M231/M$5*100000</f>
        <v>75.6315232188776</v>
      </c>
      <c r="N119" s="895" t="n">
        <f aca="false">N231/N$5*100000</f>
        <v>97.2644376899696</v>
      </c>
      <c r="O119" s="895" t="n">
        <f aca="false">O231/O$5*100000</f>
        <v>138.504155124654</v>
      </c>
      <c r="P119" s="895" t="n">
        <f aca="false">P231/P$5*100000</f>
        <v>229.826353421859</v>
      </c>
      <c r="Q119" s="895" t="n">
        <f aca="false">Q231/Q$5*100000</f>
        <v>323.061630218688</v>
      </c>
      <c r="R119" s="895" t="n">
        <f aca="false">R231/R$5*100000</f>
        <v>428.571428571429</v>
      </c>
      <c r="S119" s="895" t="n">
        <f aca="false">S231/S$5*100000</f>
        <v>732.310737258783</v>
      </c>
      <c r="T119" s="895" t="n">
        <f aca="false">T231/T$5*100000</f>
        <v>1482.35602781057</v>
      </c>
      <c r="U119" s="895" t="n">
        <f aca="false">U231/U$5*100000</f>
        <v>2290.49263770224</v>
      </c>
      <c r="V119" s="895" t="n">
        <f aca="false">V231/V$5*100000</f>
        <v>4343.48477284074</v>
      </c>
      <c r="W119" s="895" t="n">
        <f aca="false">AA231/AA$5*100000</f>
        <v>11758.2658200131</v>
      </c>
      <c r="X119" s="201"/>
      <c r="Y119" s="201"/>
      <c r="Z119" s="201"/>
      <c r="AA119" s="201"/>
    </row>
    <row r="120" s="108" customFormat="true" ht="13.5" hidden="false" customHeight="true" outlineLevel="0" collapsed="false">
      <c r="A120" s="880"/>
      <c r="B120" s="884"/>
      <c r="C120" s="884"/>
      <c r="D120" s="885" t="s">
        <v>475</v>
      </c>
      <c r="E120" s="894" t="n">
        <f aca="false">E232/E$6*100000</f>
        <v>1108.95481009149</v>
      </c>
      <c r="F120" s="895" t="n">
        <f aca="false">F232/F$6*100000</f>
        <v>48.8042947779405</v>
      </c>
      <c r="G120" s="895" t="n">
        <f aca="false">G232/G$6*100000</f>
        <v>0</v>
      </c>
      <c r="H120" s="895" t="n">
        <f aca="false">H232/H$6*100000</f>
        <v>0</v>
      </c>
      <c r="I120" s="895" t="n">
        <f aca="false">I232/I$6*100000</f>
        <v>0</v>
      </c>
      <c r="J120" s="895" t="n">
        <f aca="false">J232/J$6*100000</f>
        <v>43.8404208680403</v>
      </c>
      <c r="K120" s="895" t="n">
        <f aca="false">K232/K$6*100000</f>
        <v>0</v>
      </c>
      <c r="L120" s="895" t="n">
        <f aca="false">L232/L$6*100000</f>
        <v>82.203041512536</v>
      </c>
      <c r="M120" s="895" t="n">
        <f aca="false">M232/M$6*100000</f>
        <v>126.542233470421</v>
      </c>
      <c r="N120" s="895" t="n">
        <f aca="false">N232/N$6*100000</f>
        <v>150.678051230537</v>
      </c>
      <c r="O120" s="895" t="n">
        <f aca="false">O232/O$6*100000</f>
        <v>213.118636040729</v>
      </c>
      <c r="P120" s="895" t="n">
        <f aca="false">P232/P$6*100000</f>
        <v>347.500668270516</v>
      </c>
      <c r="Q120" s="895" t="n">
        <f aca="false">Q232/Q$6*100000</f>
        <v>365.9174072138</v>
      </c>
      <c r="R120" s="895" t="n">
        <f aca="false">R232/R$6*100000</f>
        <v>645.802285146547</v>
      </c>
      <c r="S120" s="895" t="n">
        <f aca="false">S232/S$6*100000</f>
        <v>1031.14044132811</v>
      </c>
      <c r="T120" s="895" t="n">
        <f aca="false">T232/T$6*100000</f>
        <v>2102.67613326051</v>
      </c>
      <c r="U120" s="895" t="n">
        <f aca="false">U232/U$6*100000</f>
        <v>3154.06389001213</v>
      </c>
      <c r="V120" s="895" t="n">
        <f aca="false">V232/V$6*100000</f>
        <v>7057.34089477001</v>
      </c>
      <c r="W120" s="895" t="n">
        <f aca="false">AA232/AA$6*100000</f>
        <v>15000</v>
      </c>
      <c r="X120" s="201"/>
      <c r="Y120" s="201"/>
      <c r="Z120" s="201"/>
      <c r="AA120" s="201"/>
    </row>
    <row r="121" s="108" customFormat="true" ht="15" hidden="false" customHeight="false" outlineLevel="0" collapsed="false">
      <c r="A121" s="880"/>
      <c r="B121" s="884"/>
      <c r="C121" s="884"/>
      <c r="D121" s="885" t="s">
        <v>476</v>
      </c>
      <c r="E121" s="894" t="n">
        <f aca="false">E233/E$7*100000</f>
        <v>896.494156928214</v>
      </c>
      <c r="F121" s="895" t="n">
        <f aca="false">F233/F$7*100000</f>
        <v>154.798761609907</v>
      </c>
      <c r="G121" s="895" t="n">
        <f aca="false">G233/G$7*100000</f>
        <v>0</v>
      </c>
      <c r="H121" s="895" t="n">
        <f aca="false">H233/H$7*100000</f>
        <v>0</v>
      </c>
      <c r="I121" s="895" t="n">
        <f aca="false">I233/I$7*100000</f>
        <v>0</v>
      </c>
      <c r="J121" s="895" t="n">
        <f aca="false">J233/J$7*100000</f>
        <v>0</v>
      </c>
      <c r="K121" s="895" t="n">
        <f aca="false">K233/K$7*100000</f>
        <v>0</v>
      </c>
      <c r="L121" s="895" t="n">
        <f aca="false">L233/L$7*100000</f>
        <v>38.2409177820268</v>
      </c>
      <c r="M121" s="895" t="n">
        <f aca="false">M233/M$7*100000</f>
        <v>28.9855072463768</v>
      </c>
      <c r="N121" s="895" t="n">
        <f aca="false">N233/N$7*100000</f>
        <v>47.1364600518501</v>
      </c>
      <c r="O121" s="895" t="n">
        <f aca="false">O233/O$7*100000</f>
        <v>67.5523530736321</v>
      </c>
      <c r="P121" s="895" t="n">
        <f aca="false">P233/P$7*100000</f>
        <v>122.219506233195</v>
      </c>
      <c r="Q121" s="895" t="n">
        <f aca="false">Q233/Q$7*100000</f>
        <v>284.225485551871</v>
      </c>
      <c r="R121" s="895" t="n">
        <f aca="false">R233/R$7*100000</f>
        <v>228.623685413809</v>
      </c>
      <c r="S121" s="895" t="n">
        <f aca="false">S233/S$7*100000</f>
        <v>456.62100456621</v>
      </c>
      <c r="T121" s="895" t="n">
        <f aca="false">T233/T$7*100000</f>
        <v>908.861398636708</v>
      </c>
      <c r="U121" s="895" t="n">
        <f aca="false">U233/U$7*100000</f>
        <v>1585.20475561427</v>
      </c>
      <c r="V121" s="895" t="n">
        <f aca="false">V233/V$7*100000</f>
        <v>2563.04257957834</v>
      </c>
      <c r="W121" s="895" t="n">
        <f aca="false">AA233/AA$7*100000</f>
        <v>10354.565422027</v>
      </c>
      <c r="X121" s="201"/>
      <c r="Y121" s="201"/>
      <c r="Z121" s="201"/>
      <c r="AA121" s="201"/>
    </row>
    <row r="122" s="108" customFormat="true" ht="13.5" hidden="false" customHeight="true" outlineLevel="0" collapsed="false">
      <c r="A122" s="880" t="s">
        <v>419</v>
      </c>
      <c r="B122" s="884" t="s">
        <v>920</v>
      </c>
      <c r="C122" s="884"/>
      <c r="D122" s="885" t="s">
        <v>7</v>
      </c>
      <c r="E122" s="894" t="n">
        <f aca="false">E234/E$5*100000</f>
        <v>1.75430902153414</v>
      </c>
      <c r="F122" s="895" t="n">
        <f aca="false">F234/F$5*100000</f>
        <v>0</v>
      </c>
      <c r="G122" s="895" t="n">
        <f aca="false">G234/G$5*100000</f>
        <v>0</v>
      </c>
      <c r="H122" s="895" t="n">
        <f aca="false">H234/H$5*100000</f>
        <v>0</v>
      </c>
      <c r="I122" s="895" t="n">
        <f aca="false">I234/I$5*100000</f>
        <v>0</v>
      </c>
      <c r="J122" s="895" t="n">
        <f aca="false">J234/J$5*100000</f>
        <v>0</v>
      </c>
      <c r="K122" s="895" t="n">
        <f aca="false">K234/K$5*100000</f>
        <v>0</v>
      </c>
      <c r="L122" s="895" t="n">
        <f aca="false">L234/L$5*100000</f>
        <v>0</v>
      </c>
      <c r="M122" s="895" t="n">
        <f aca="false">M234/M$5*100000</f>
        <v>0</v>
      </c>
      <c r="N122" s="895" t="n">
        <f aca="false">N234/N$5*100000</f>
        <v>0</v>
      </c>
      <c r="O122" s="895" t="n">
        <f aca="false">O234/O$5*100000</f>
        <v>0</v>
      </c>
      <c r="P122" s="895" t="n">
        <f aca="false">P234/P$5*100000</f>
        <v>0</v>
      </c>
      <c r="Q122" s="895" t="n">
        <f aca="false">Q234/Q$5*100000</f>
        <v>0</v>
      </c>
      <c r="R122" s="895" t="n">
        <f aca="false">R234/R$5*100000</f>
        <v>0</v>
      </c>
      <c r="S122" s="895" t="n">
        <f aca="false">S234/S$5*100000</f>
        <v>0</v>
      </c>
      <c r="T122" s="895" t="n">
        <f aca="false">T234/T$5*100000</f>
        <v>0</v>
      </c>
      <c r="U122" s="895" t="n">
        <f aca="false">U234/U$5*100000</f>
        <v>0</v>
      </c>
      <c r="V122" s="895" t="n">
        <f aca="false">V234/V$5*100000</f>
        <v>0</v>
      </c>
      <c r="W122" s="895" t="n">
        <f aca="false">AA234/AA$5*100000</f>
        <v>43.7924239106635</v>
      </c>
      <c r="X122" s="201"/>
      <c r="Y122" s="201"/>
      <c r="Z122" s="201"/>
      <c r="AA122" s="201"/>
    </row>
    <row r="123" s="108" customFormat="true" ht="13.5" hidden="false" customHeight="true" outlineLevel="0" collapsed="false">
      <c r="A123" s="880"/>
      <c r="B123" s="884"/>
      <c r="C123" s="884"/>
      <c r="D123" s="885" t="s">
        <v>475</v>
      </c>
      <c r="E123" s="894" t="n">
        <f aca="false">E235/E$6*100000</f>
        <v>0</v>
      </c>
      <c r="F123" s="895" t="n">
        <f aca="false">F235/F$6*100000</f>
        <v>0</v>
      </c>
      <c r="G123" s="895" t="n">
        <f aca="false">G235/G$6*100000</f>
        <v>0</v>
      </c>
      <c r="H123" s="895" t="n">
        <f aca="false">H235/H$6*100000</f>
        <v>0</v>
      </c>
      <c r="I123" s="895" t="n">
        <f aca="false">I235/I$6*100000</f>
        <v>0</v>
      </c>
      <c r="J123" s="895" t="n">
        <f aca="false">J235/J$6*100000</f>
        <v>0</v>
      </c>
      <c r="K123" s="895" t="n">
        <f aca="false">K235/K$6*100000</f>
        <v>0</v>
      </c>
      <c r="L123" s="895" t="n">
        <f aca="false">L235/L$6*100000</f>
        <v>0</v>
      </c>
      <c r="M123" s="895" t="n">
        <f aca="false">M235/M$6*100000</f>
        <v>0</v>
      </c>
      <c r="N123" s="895" t="n">
        <f aca="false">N235/N$6*100000</f>
        <v>0</v>
      </c>
      <c r="O123" s="895" t="n">
        <f aca="false">O235/O$6*100000</f>
        <v>0</v>
      </c>
      <c r="P123" s="895" t="n">
        <f aca="false">P235/P$6*100000</f>
        <v>0</v>
      </c>
      <c r="Q123" s="895" t="n">
        <f aca="false">Q235/Q$6*100000</f>
        <v>0</v>
      </c>
      <c r="R123" s="895" t="n">
        <f aca="false">R235/R$6*100000</f>
        <v>0</v>
      </c>
      <c r="S123" s="895" t="n">
        <f aca="false">S235/S$6*100000</f>
        <v>0</v>
      </c>
      <c r="T123" s="895" t="n">
        <f aca="false">T235/T$6*100000</f>
        <v>0</v>
      </c>
      <c r="U123" s="895" t="n">
        <f aca="false">U235/U$6*100000</f>
        <v>0</v>
      </c>
      <c r="V123" s="895" t="n">
        <f aca="false">V235/V$6*100000</f>
        <v>0</v>
      </c>
      <c r="W123" s="895" t="n">
        <f aca="false">AA235/AA$6*100000</f>
        <v>0</v>
      </c>
      <c r="X123" s="888"/>
      <c r="Y123" s="888"/>
      <c r="Z123" s="888"/>
      <c r="AA123" s="888"/>
    </row>
    <row r="124" s="108" customFormat="true" ht="15" hidden="false" customHeight="false" outlineLevel="0" collapsed="false">
      <c r="A124" s="880"/>
      <c r="B124" s="884"/>
      <c r="C124" s="884"/>
      <c r="D124" s="885" t="s">
        <v>476</v>
      </c>
      <c r="E124" s="894" t="n">
        <f aca="false">E236/E$7*100000</f>
        <v>3.33889816360601</v>
      </c>
      <c r="F124" s="895" t="n">
        <f aca="false">F236/F$7*100000</f>
        <v>0</v>
      </c>
      <c r="G124" s="895" t="n">
        <f aca="false">G236/G$7*100000</f>
        <v>0</v>
      </c>
      <c r="H124" s="895" t="n">
        <f aca="false">H236/H$7*100000</f>
        <v>0</v>
      </c>
      <c r="I124" s="895" t="n">
        <f aca="false">I236/I$7*100000</f>
        <v>0</v>
      </c>
      <c r="J124" s="895" t="n">
        <f aca="false">J236/J$7*100000</f>
        <v>0</v>
      </c>
      <c r="K124" s="895" t="n">
        <f aca="false">K236/K$7*100000</f>
        <v>0</v>
      </c>
      <c r="L124" s="895" t="n">
        <f aca="false">L236/L$7*100000</f>
        <v>0</v>
      </c>
      <c r="M124" s="895" t="n">
        <f aca="false">M236/M$7*100000</f>
        <v>0</v>
      </c>
      <c r="N124" s="895" t="n">
        <f aca="false">N236/N$7*100000</f>
        <v>0</v>
      </c>
      <c r="O124" s="895" t="n">
        <f aca="false">O236/O$7*100000</f>
        <v>0</v>
      </c>
      <c r="P124" s="895" t="n">
        <f aca="false">P236/P$7*100000</f>
        <v>0</v>
      </c>
      <c r="Q124" s="895" t="n">
        <f aca="false">Q236/Q$7*100000</f>
        <v>0</v>
      </c>
      <c r="R124" s="895" t="n">
        <f aca="false">R236/R$7*100000</f>
        <v>0</v>
      </c>
      <c r="S124" s="895" t="n">
        <f aca="false">S236/S$7*100000</f>
        <v>0</v>
      </c>
      <c r="T124" s="895" t="n">
        <f aca="false">T236/T$7*100000</f>
        <v>0</v>
      </c>
      <c r="U124" s="895" t="n">
        <f aca="false">U236/U$7*100000</f>
        <v>0</v>
      </c>
      <c r="V124" s="895" t="n">
        <f aca="false">V236/V$7*100000</f>
        <v>0</v>
      </c>
      <c r="W124" s="895" t="n">
        <f aca="false">AA236/AA$7*100000</f>
        <v>62.7549419516787</v>
      </c>
      <c r="X124" s="888"/>
      <c r="Y124" s="888"/>
      <c r="Z124" s="888"/>
      <c r="AA124" s="888"/>
    </row>
    <row r="125" s="108" customFormat="true" ht="13.5" hidden="false" customHeight="true" outlineLevel="0" collapsed="false">
      <c r="A125" s="880" t="s">
        <v>421</v>
      </c>
      <c r="B125" s="884" t="s">
        <v>149</v>
      </c>
      <c r="C125" s="884"/>
      <c r="D125" s="885" t="s">
        <v>7</v>
      </c>
      <c r="E125" s="894" t="n">
        <f aca="false">E237/E$5*100000</f>
        <v>294.723915617736</v>
      </c>
      <c r="F125" s="895" t="n">
        <f aca="false">F237/F$5*100000</f>
        <v>0</v>
      </c>
      <c r="G125" s="895" t="n">
        <f aca="false">G237/G$5*100000</f>
        <v>0</v>
      </c>
      <c r="H125" s="895" t="n">
        <f aca="false">H237/H$5*100000</f>
        <v>0</v>
      </c>
      <c r="I125" s="895" t="n">
        <f aca="false">I237/I$5*100000</f>
        <v>0</v>
      </c>
      <c r="J125" s="895" t="n">
        <f aca="false">J237/J$5*100000</f>
        <v>0</v>
      </c>
      <c r="K125" s="895" t="n">
        <f aca="false">K237/K$5*100000</f>
        <v>0</v>
      </c>
      <c r="L125" s="895" t="n">
        <f aca="false">L237/L$5*100000</f>
        <v>0</v>
      </c>
      <c r="M125" s="895" t="n">
        <f aca="false">M237/M$5*100000</f>
        <v>0</v>
      </c>
      <c r="N125" s="895" t="n">
        <f aca="false">N237/N$5*100000</f>
        <v>48.6322188449848</v>
      </c>
      <c r="O125" s="895" t="n">
        <f aca="false">O237/O$5*100000</f>
        <v>57.7100646352724</v>
      </c>
      <c r="P125" s="895" t="n">
        <f aca="false">P237/P$5*100000</f>
        <v>51.0725229826353</v>
      </c>
      <c r="Q125" s="895" t="n">
        <f aca="false">Q237/Q$5*100000</f>
        <v>161.530815109344</v>
      </c>
      <c r="R125" s="895" t="n">
        <f aca="false">R237/R$5*100000</f>
        <v>154.761904761905</v>
      </c>
      <c r="S125" s="895" t="n">
        <f aca="false">S237/S$5*100000</f>
        <v>395.843641761504</v>
      </c>
      <c r="T125" s="895" t="n">
        <f aca="false">T237/T$5*100000</f>
        <v>852.682670864489</v>
      </c>
      <c r="U125" s="895" t="n">
        <f aca="false">U237/U$5*100000</f>
        <v>763.497545900745</v>
      </c>
      <c r="V125" s="895" t="n">
        <f aca="false">V237/V$5*100000</f>
        <v>1298.05292061907</v>
      </c>
      <c r="W125" s="895" t="n">
        <f aca="false">AA237/AA$5*100000</f>
        <v>2145.82877162251</v>
      </c>
      <c r="X125" s="888"/>
      <c r="Y125" s="888"/>
      <c r="Z125" s="888"/>
      <c r="AA125" s="888"/>
    </row>
    <row r="126" s="108" customFormat="true" ht="13.5" hidden="false" customHeight="true" outlineLevel="0" collapsed="false">
      <c r="A126" s="880"/>
      <c r="B126" s="884"/>
      <c r="C126" s="884"/>
      <c r="D126" s="885" t="s">
        <v>475</v>
      </c>
      <c r="E126" s="894" t="n">
        <f aca="false">E238/E$6*100000</f>
        <v>369.65160336383</v>
      </c>
      <c r="F126" s="895" t="n">
        <f aca="false">F238/F$6*100000</f>
        <v>0</v>
      </c>
      <c r="G126" s="895" t="n">
        <f aca="false">G238/G$6*100000</f>
        <v>0</v>
      </c>
      <c r="H126" s="895" t="n">
        <f aca="false">H238/H$6*100000</f>
        <v>0</v>
      </c>
      <c r="I126" s="895" t="n">
        <f aca="false">I238/I$6*100000</f>
        <v>0</v>
      </c>
      <c r="J126" s="895" t="n">
        <f aca="false">J238/J$6*100000</f>
        <v>0</v>
      </c>
      <c r="K126" s="895" t="n">
        <f aca="false">K238/K$6*100000</f>
        <v>0</v>
      </c>
      <c r="L126" s="895" t="n">
        <f aca="false">L238/L$6*100000</f>
        <v>0</v>
      </c>
      <c r="M126" s="895" t="n">
        <f aca="false">M238/M$6*100000</f>
        <v>0</v>
      </c>
      <c r="N126" s="895" t="n">
        <f aca="false">N238/N$6*100000</f>
        <v>50.2260170768458</v>
      </c>
      <c r="O126" s="895" t="n">
        <f aca="false">O238/O$6*100000</f>
        <v>94.7193937958797</v>
      </c>
      <c r="P126" s="895" t="n">
        <f aca="false">P238/P$6*100000</f>
        <v>80.1924619085806</v>
      </c>
      <c r="Q126" s="895" t="n">
        <f aca="false">Q238/Q$6*100000</f>
        <v>156.821745948772</v>
      </c>
      <c r="R126" s="895" t="n">
        <f aca="false">R238/R$6*100000</f>
        <v>173.869846000994</v>
      </c>
      <c r="S126" s="895" t="n">
        <f aca="false">S238/S$6*100000</f>
        <v>598.061455970303</v>
      </c>
      <c r="T126" s="895" t="n">
        <f aca="false">T238/T$6*100000</f>
        <v>1201.52921900601</v>
      </c>
      <c r="U126" s="895" t="n">
        <f aca="false">U238/U$6*100000</f>
        <v>1010.91791346543</v>
      </c>
      <c r="V126" s="895" t="n">
        <f aca="false">V238/V$6*100000</f>
        <v>1890.35916824197</v>
      </c>
      <c r="W126" s="895" t="n">
        <f aca="false">AA238/AA$6*100000</f>
        <v>3623.1884057971</v>
      </c>
      <c r="X126" s="888"/>
      <c r="Y126" s="888"/>
      <c r="Z126" s="888"/>
      <c r="AA126" s="888"/>
    </row>
    <row r="127" s="108" customFormat="true" ht="15" hidden="false" customHeight="false" outlineLevel="0" collapsed="false">
      <c r="A127" s="880"/>
      <c r="B127" s="884"/>
      <c r="C127" s="884"/>
      <c r="D127" s="885" t="s">
        <v>476</v>
      </c>
      <c r="E127" s="894" t="n">
        <f aca="false">E239/E$7*100000</f>
        <v>227.045075125209</v>
      </c>
      <c r="F127" s="895" t="n">
        <f aca="false">F239/F$7*100000</f>
        <v>0</v>
      </c>
      <c r="G127" s="895" t="n">
        <f aca="false">G239/G$7*100000</f>
        <v>0</v>
      </c>
      <c r="H127" s="895" t="n">
        <f aca="false">H239/H$7*100000</f>
        <v>0</v>
      </c>
      <c r="I127" s="895" t="n">
        <f aca="false">I239/I$7*100000</f>
        <v>0</v>
      </c>
      <c r="J127" s="895" t="n">
        <f aca="false">J239/J$7*100000</f>
        <v>0</v>
      </c>
      <c r="K127" s="895" t="n">
        <f aca="false">K239/K$7*100000</f>
        <v>0</v>
      </c>
      <c r="L127" s="895" t="n">
        <f aca="false">L239/L$7*100000</f>
        <v>0</v>
      </c>
      <c r="M127" s="895" t="n">
        <f aca="false">M239/M$7*100000</f>
        <v>0</v>
      </c>
      <c r="N127" s="895" t="n">
        <f aca="false">N239/N$7*100000</f>
        <v>47.1364600518501</v>
      </c>
      <c r="O127" s="895" t="n">
        <f aca="false">O239/O$7*100000</f>
        <v>22.517451024544</v>
      </c>
      <c r="P127" s="895" t="n">
        <f aca="false">P239/P$7*100000</f>
        <v>24.443901246639</v>
      </c>
      <c r="Q127" s="895" t="n">
        <f aca="false">Q239/Q$7*100000</f>
        <v>165.798199905258</v>
      </c>
      <c r="R127" s="895" t="n">
        <f aca="false">R239/R$7*100000</f>
        <v>137.174211248285</v>
      </c>
      <c r="S127" s="895" t="n">
        <f aca="false">S239/S$7*100000</f>
        <v>209.284627092846</v>
      </c>
      <c r="T127" s="895" t="n">
        <f aca="false">T239/T$7*100000</f>
        <v>530.169149204746</v>
      </c>
      <c r="U127" s="895" t="n">
        <f aca="false">U239/U$7*100000</f>
        <v>561.426684280053</v>
      </c>
      <c r="V127" s="895" t="n">
        <f aca="false">V239/V$7*100000</f>
        <v>909.466721785862</v>
      </c>
      <c r="W127" s="895" t="n">
        <f aca="false">AA239/AA$7*100000</f>
        <v>1506.11860684029</v>
      </c>
      <c r="X127" s="888"/>
      <c r="Y127" s="888"/>
      <c r="Z127" s="888"/>
      <c r="AA127" s="888"/>
    </row>
    <row r="128" s="108" customFormat="true" ht="13.5" hidden="false" customHeight="true" outlineLevel="0" collapsed="false">
      <c r="A128" s="880" t="s">
        <v>422</v>
      </c>
      <c r="B128" s="880" t="s">
        <v>477</v>
      </c>
      <c r="C128" s="889" t="s">
        <v>1065</v>
      </c>
      <c r="D128" s="885" t="s">
        <v>7</v>
      </c>
      <c r="E128" s="894" t="n">
        <f aca="false">E240/E$5*100000</f>
        <v>7.89439059690365</v>
      </c>
      <c r="F128" s="895" t="n">
        <f aca="false">F240/F$5*100000</f>
        <v>0</v>
      </c>
      <c r="G128" s="895" t="n">
        <f aca="false">G240/G$5*100000</f>
        <v>0</v>
      </c>
      <c r="H128" s="895" t="n">
        <f aca="false">H240/H$5*100000</f>
        <v>0</v>
      </c>
      <c r="I128" s="895" t="n">
        <f aca="false">I240/I$5*100000</f>
        <v>0</v>
      </c>
      <c r="J128" s="895" t="n">
        <f aca="false">J240/J$5*100000</f>
        <v>0</v>
      </c>
      <c r="K128" s="895" t="n">
        <f aca="false">K240/K$5*100000</f>
        <v>0</v>
      </c>
      <c r="L128" s="895" t="n">
        <f aca="false">L240/L$5*100000</f>
        <v>0</v>
      </c>
      <c r="M128" s="895" t="n">
        <f aca="false">M240/M$5*100000</f>
        <v>0</v>
      </c>
      <c r="N128" s="895" t="n">
        <f aca="false">N240/N$5*100000</f>
        <v>0</v>
      </c>
      <c r="O128" s="895" t="n">
        <f aca="false">O240/O$5*100000</f>
        <v>11.5420129270545</v>
      </c>
      <c r="P128" s="895" t="n">
        <f aca="false">P240/P$5*100000</f>
        <v>0</v>
      </c>
      <c r="Q128" s="895" t="n">
        <f aca="false">Q240/Q$5*100000</f>
        <v>12.4254473161034</v>
      </c>
      <c r="R128" s="895" t="n">
        <f aca="false">R240/R$5*100000</f>
        <v>0</v>
      </c>
      <c r="S128" s="895" t="n">
        <f aca="false">S240/S$5*100000</f>
        <v>19.7921820880752</v>
      </c>
      <c r="T128" s="895" t="n">
        <f aca="false">T240/T$5*100000</f>
        <v>39.3545848091303</v>
      </c>
      <c r="U128" s="895" t="n">
        <f aca="false">U240/U$5*100000</f>
        <v>0</v>
      </c>
      <c r="V128" s="895" t="n">
        <f aca="false">V240/V$5*100000</f>
        <v>24.9625561657514</v>
      </c>
      <c r="W128" s="895" t="n">
        <f aca="false">AA240/AA$5*100000</f>
        <v>21.8962119553317</v>
      </c>
      <c r="X128" s="888"/>
      <c r="Y128" s="888"/>
      <c r="Z128" s="888"/>
      <c r="AA128" s="888"/>
    </row>
    <row r="129" s="108" customFormat="true" ht="13.5" hidden="false" customHeight="true" outlineLevel="0" collapsed="false">
      <c r="A129" s="880"/>
      <c r="B129" s="880"/>
      <c r="C129" s="880"/>
      <c r="D129" s="885" t="s">
        <v>475</v>
      </c>
      <c r="E129" s="894" t="n">
        <f aca="false">E241/E$6*100000</f>
        <v>16.6343221513723</v>
      </c>
      <c r="F129" s="895" t="n">
        <f aca="false">F241/F$6*100000</f>
        <v>0</v>
      </c>
      <c r="G129" s="895" t="n">
        <f aca="false">G241/G$6*100000</f>
        <v>0</v>
      </c>
      <c r="H129" s="895" t="n">
        <f aca="false">H241/H$6*100000</f>
        <v>0</v>
      </c>
      <c r="I129" s="895" t="n">
        <f aca="false">I241/I$6*100000</f>
        <v>0</v>
      </c>
      <c r="J129" s="895" t="n">
        <f aca="false">J241/J$6*100000</f>
        <v>0</v>
      </c>
      <c r="K129" s="895" t="n">
        <f aca="false">K241/K$6*100000</f>
        <v>0</v>
      </c>
      <c r="L129" s="895" t="n">
        <f aca="false">L241/L$6*100000</f>
        <v>0</v>
      </c>
      <c r="M129" s="895" t="n">
        <f aca="false">M241/M$6*100000</f>
        <v>0</v>
      </c>
      <c r="N129" s="895" t="n">
        <f aca="false">N241/N$6*100000</f>
        <v>0</v>
      </c>
      <c r="O129" s="895" t="n">
        <f aca="false">O241/O$6*100000</f>
        <v>23.6798484489699</v>
      </c>
      <c r="P129" s="895" t="n">
        <f aca="false">P241/P$6*100000</f>
        <v>0</v>
      </c>
      <c r="Q129" s="895" t="n">
        <f aca="false">Q241/Q$6*100000</f>
        <v>26.1369576581286</v>
      </c>
      <c r="R129" s="895" t="n">
        <f aca="false">R241/R$6*100000</f>
        <v>0</v>
      </c>
      <c r="S129" s="895" t="n">
        <f aca="false">S241/S$6*100000</f>
        <v>41.2456176531244</v>
      </c>
      <c r="T129" s="895" t="n">
        <f aca="false">T241/T$6*100000</f>
        <v>81.9224467504096</v>
      </c>
      <c r="U129" s="895" t="n">
        <f aca="false">U241/U$6*100000</f>
        <v>0</v>
      </c>
      <c r="V129" s="895" t="n">
        <f aca="false">V241/V$6*100000</f>
        <v>63.0119722747322</v>
      </c>
      <c r="W129" s="895" t="n">
        <f aca="false">AA241/AA$6*100000</f>
        <v>72.463768115942</v>
      </c>
      <c r="X129" s="888"/>
      <c r="Y129" s="888"/>
      <c r="Z129" s="888"/>
      <c r="AA129" s="888"/>
    </row>
    <row r="130" s="108" customFormat="true" ht="15" hidden="false" customHeight="false" outlineLevel="0" collapsed="false">
      <c r="A130" s="880"/>
      <c r="B130" s="880"/>
      <c r="C130" s="880"/>
      <c r="D130" s="885" t="s">
        <v>476</v>
      </c>
      <c r="E130" s="894" t="n">
        <f aca="false">E242/E$7*100000</f>
        <v>0</v>
      </c>
      <c r="F130" s="895" t="n">
        <f aca="false">F242/F$7*100000</f>
        <v>0</v>
      </c>
      <c r="G130" s="895" t="n">
        <f aca="false">G242/G$7*100000</f>
        <v>0</v>
      </c>
      <c r="H130" s="895" t="n">
        <f aca="false">H242/H$7*100000</f>
        <v>0</v>
      </c>
      <c r="I130" s="895" t="n">
        <f aca="false">I242/I$7*100000</f>
        <v>0</v>
      </c>
      <c r="J130" s="895" t="n">
        <f aca="false">J242/J$7*100000</f>
        <v>0</v>
      </c>
      <c r="K130" s="895" t="n">
        <f aca="false">K242/K$7*100000</f>
        <v>0</v>
      </c>
      <c r="L130" s="895" t="n">
        <f aca="false">L242/L$7*100000</f>
        <v>0</v>
      </c>
      <c r="M130" s="895" t="n">
        <f aca="false">M242/M$7*100000</f>
        <v>0</v>
      </c>
      <c r="N130" s="895" t="n">
        <f aca="false">N242/N$7*100000</f>
        <v>0</v>
      </c>
      <c r="O130" s="895" t="n">
        <f aca="false">O242/O$7*100000</f>
        <v>0</v>
      </c>
      <c r="P130" s="895" t="n">
        <f aca="false">P242/P$7*100000</f>
        <v>0</v>
      </c>
      <c r="Q130" s="895" t="n">
        <f aca="false">Q242/Q$7*100000</f>
        <v>0</v>
      </c>
      <c r="R130" s="895" t="n">
        <f aca="false">R242/R$7*100000</f>
        <v>0</v>
      </c>
      <c r="S130" s="895" t="n">
        <f aca="false">S242/S$7*100000</f>
        <v>0</v>
      </c>
      <c r="T130" s="895" t="n">
        <f aca="false">T242/T$7*100000</f>
        <v>0</v>
      </c>
      <c r="U130" s="895" t="n">
        <f aca="false">U242/U$7*100000</f>
        <v>0</v>
      </c>
      <c r="V130" s="895" t="n">
        <f aca="false">V242/V$7*100000</f>
        <v>0</v>
      </c>
      <c r="W130" s="895" t="n">
        <f aca="false">AA242/AA$7*100000</f>
        <v>0</v>
      </c>
      <c r="X130" s="888"/>
      <c r="Y130" s="888"/>
      <c r="Z130" s="888"/>
      <c r="AA130" s="888"/>
    </row>
    <row r="131" s="108" customFormat="true" ht="13.5" hidden="false" customHeight="true" outlineLevel="0" collapsed="false">
      <c r="A131" s="880" t="s">
        <v>424</v>
      </c>
      <c r="B131" s="884"/>
      <c r="C131" s="884" t="s">
        <v>425</v>
      </c>
      <c r="D131" s="885" t="s">
        <v>7</v>
      </c>
      <c r="E131" s="894" t="n">
        <f aca="false">E243/E$5*100000</f>
        <v>34.2090259199158</v>
      </c>
      <c r="F131" s="895" t="n">
        <f aca="false">F243/F$5*100000</f>
        <v>0</v>
      </c>
      <c r="G131" s="895" t="n">
        <f aca="false">G243/G$5*100000</f>
        <v>0</v>
      </c>
      <c r="H131" s="895" t="n">
        <f aca="false">H243/H$5*100000</f>
        <v>0</v>
      </c>
      <c r="I131" s="895" t="n">
        <f aca="false">I243/I$5*100000</f>
        <v>0</v>
      </c>
      <c r="J131" s="895" t="n">
        <f aca="false">J243/J$5*100000</f>
        <v>0</v>
      </c>
      <c r="K131" s="895" t="n">
        <f aca="false">K243/K$5*100000</f>
        <v>0</v>
      </c>
      <c r="L131" s="895" t="n">
        <f aca="false">L243/L$5*100000</f>
        <v>0</v>
      </c>
      <c r="M131" s="895" t="n">
        <f aca="false">M243/M$5*100000</f>
        <v>0</v>
      </c>
      <c r="N131" s="895" t="n">
        <f aca="false">N243/N$5*100000</f>
        <v>0</v>
      </c>
      <c r="O131" s="895" t="n">
        <f aca="false">O243/O$5*100000</f>
        <v>0</v>
      </c>
      <c r="P131" s="895" t="n">
        <f aca="false">P243/P$5*100000</f>
        <v>0</v>
      </c>
      <c r="Q131" s="895" t="n">
        <f aca="false">Q243/Q$5*100000</f>
        <v>12.4254473161034</v>
      </c>
      <c r="R131" s="895" t="n">
        <f aca="false">R243/R$5*100000</f>
        <v>0</v>
      </c>
      <c r="S131" s="895" t="n">
        <f aca="false">S243/S$5*100000</f>
        <v>49.480455220188</v>
      </c>
      <c r="T131" s="895" t="n">
        <f aca="false">T243/T$5*100000</f>
        <v>104.945559491014</v>
      </c>
      <c r="U131" s="895" t="n">
        <f aca="false">U243/U$5*100000</f>
        <v>127.249590983458</v>
      </c>
      <c r="V131" s="895" t="n">
        <f aca="false">V243/V$5*100000</f>
        <v>174.73789316026</v>
      </c>
      <c r="W131" s="895" t="n">
        <f aca="false">AA243/AA$5*100000</f>
        <v>240.858331508649</v>
      </c>
      <c r="X131" s="888"/>
      <c r="Y131" s="888"/>
      <c r="Z131" s="888"/>
      <c r="AA131" s="888"/>
    </row>
    <row r="132" s="108" customFormat="true" ht="13.5" hidden="false" customHeight="true" outlineLevel="0" collapsed="false">
      <c r="A132" s="880"/>
      <c r="B132" s="884"/>
      <c r="C132" s="884"/>
      <c r="D132" s="885" t="s">
        <v>475</v>
      </c>
      <c r="E132" s="894" t="n">
        <f aca="false">E244/E$6*100000</f>
        <v>48.0547084372979</v>
      </c>
      <c r="F132" s="895" t="n">
        <f aca="false">F244/F$6*100000</f>
        <v>0</v>
      </c>
      <c r="G132" s="895" t="n">
        <f aca="false">G244/G$6*100000</f>
        <v>0</v>
      </c>
      <c r="H132" s="895" t="n">
        <f aca="false">H244/H$6*100000</f>
        <v>0</v>
      </c>
      <c r="I132" s="895" t="n">
        <f aca="false">I244/I$6*100000</f>
        <v>0</v>
      </c>
      <c r="J132" s="895" t="n">
        <f aca="false">J244/J$6*100000</f>
        <v>0</v>
      </c>
      <c r="K132" s="895" t="n">
        <f aca="false">K244/K$6*100000</f>
        <v>0</v>
      </c>
      <c r="L132" s="895" t="n">
        <f aca="false">L244/L$6*100000</f>
        <v>0</v>
      </c>
      <c r="M132" s="895" t="n">
        <f aca="false">M244/M$6*100000</f>
        <v>0</v>
      </c>
      <c r="N132" s="895" t="n">
        <f aca="false">N244/N$6*100000</f>
        <v>0</v>
      </c>
      <c r="O132" s="895" t="n">
        <f aca="false">O244/O$6*100000</f>
        <v>0</v>
      </c>
      <c r="P132" s="895" t="n">
        <f aca="false">P244/P$6*100000</f>
        <v>0</v>
      </c>
      <c r="Q132" s="895" t="n">
        <f aca="false">Q244/Q$6*100000</f>
        <v>0</v>
      </c>
      <c r="R132" s="895" t="n">
        <f aca="false">R244/R$6*100000</f>
        <v>0</v>
      </c>
      <c r="S132" s="895" t="n">
        <f aca="false">S244/S$6*100000</f>
        <v>82.4912353062487</v>
      </c>
      <c r="T132" s="895" t="n">
        <f aca="false">T244/T$6*100000</f>
        <v>191.152375750956</v>
      </c>
      <c r="U132" s="895" t="n">
        <f aca="false">U244/U$6*100000</f>
        <v>242.620299231702</v>
      </c>
      <c r="V132" s="895" t="n">
        <f aca="false">V244/V$6*100000</f>
        <v>252.047889098929</v>
      </c>
      <c r="W132" s="895" t="n">
        <f aca="false">AA244/AA$6*100000</f>
        <v>362.31884057971</v>
      </c>
      <c r="X132" s="537"/>
      <c r="Y132" s="537"/>
      <c r="Z132" s="537"/>
      <c r="AA132" s="537"/>
    </row>
    <row r="133" s="108" customFormat="true" ht="15" hidden="false" customHeight="false" outlineLevel="0" collapsed="false">
      <c r="A133" s="880"/>
      <c r="B133" s="884"/>
      <c r="C133" s="884"/>
      <c r="D133" s="885" t="s">
        <v>476</v>
      </c>
      <c r="E133" s="894" t="n">
        <f aca="false">E245/E$7*100000</f>
        <v>21.7028380634391</v>
      </c>
      <c r="F133" s="895" t="n">
        <f aca="false">F245/F$7*100000</f>
        <v>0</v>
      </c>
      <c r="G133" s="895" t="n">
        <f aca="false">G245/G$7*100000</f>
        <v>0</v>
      </c>
      <c r="H133" s="895" t="n">
        <f aca="false">H245/H$7*100000</f>
        <v>0</v>
      </c>
      <c r="I133" s="895" t="n">
        <f aca="false">I245/I$7*100000</f>
        <v>0</v>
      </c>
      <c r="J133" s="895" t="n">
        <f aca="false">J245/J$7*100000</f>
        <v>0</v>
      </c>
      <c r="K133" s="895" t="n">
        <f aca="false">K245/K$7*100000</f>
        <v>0</v>
      </c>
      <c r="L133" s="895" t="n">
        <f aca="false">L245/L$7*100000</f>
        <v>0</v>
      </c>
      <c r="M133" s="895" t="n">
        <f aca="false">M245/M$7*100000</f>
        <v>0</v>
      </c>
      <c r="N133" s="895" t="n">
        <f aca="false">N245/N$7*100000</f>
        <v>0</v>
      </c>
      <c r="O133" s="895" t="n">
        <f aca="false">O245/O$7*100000</f>
        <v>0</v>
      </c>
      <c r="P133" s="895" t="n">
        <f aca="false">P245/P$7*100000</f>
        <v>0</v>
      </c>
      <c r="Q133" s="895" t="n">
        <f aca="false">Q245/Q$7*100000</f>
        <v>23.6854571293226</v>
      </c>
      <c r="R133" s="895" t="n">
        <f aca="false">R245/R$7*100000</f>
        <v>0</v>
      </c>
      <c r="S133" s="895" t="n">
        <f aca="false">S245/S$7*100000</f>
        <v>19.0258751902588</v>
      </c>
      <c r="T133" s="895" t="n">
        <f aca="false">T245/T$7*100000</f>
        <v>25.2461499621308</v>
      </c>
      <c r="U133" s="895" t="n">
        <f aca="false">U245/U$7*100000</f>
        <v>33.0250990752972</v>
      </c>
      <c r="V133" s="895" t="n">
        <f aca="false">V245/V$7*100000</f>
        <v>124.018189334436</v>
      </c>
      <c r="W133" s="895" t="n">
        <f aca="false">AA245/AA$7*100000</f>
        <v>188.264825855036</v>
      </c>
      <c r="X133" s="537"/>
      <c r="Y133" s="537"/>
      <c r="Z133" s="537"/>
      <c r="AA133" s="537"/>
    </row>
    <row r="134" s="108" customFormat="true" ht="13.5" hidden="false" customHeight="true" outlineLevel="0" collapsed="false">
      <c r="A134" s="880" t="s">
        <v>426</v>
      </c>
      <c r="B134" s="884"/>
      <c r="C134" s="889" t="s">
        <v>1066</v>
      </c>
      <c r="D134" s="885" t="s">
        <v>7</v>
      </c>
      <c r="E134" s="894" t="n">
        <f aca="false">E246/E$5*100000</f>
        <v>26.3146353230121</v>
      </c>
      <c r="F134" s="895" t="n">
        <f aca="false">F246/F$5*100000</f>
        <v>0</v>
      </c>
      <c r="G134" s="895" t="n">
        <f aca="false">G246/G$5*100000</f>
        <v>0</v>
      </c>
      <c r="H134" s="895" t="n">
        <f aca="false">H246/H$5*100000</f>
        <v>0</v>
      </c>
      <c r="I134" s="895" t="n">
        <f aca="false">I246/I$5*100000</f>
        <v>0</v>
      </c>
      <c r="J134" s="895" t="n">
        <f aca="false">J246/J$5*100000</f>
        <v>0</v>
      </c>
      <c r="K134" s="895" t="n">
        <f aca="false">K246/K$5*100000</f>
        <v>0</v>
      </c>
      <c r="L134" s="895" t="n">
        <f aca="false">L246/L$5*100000</f>
        <v>0</v>
      </c>
      <c r="M134" s="895" t="n">
        <f aca="false">M246/M$5*100000</f>
        <v>0</v>
      </c>
      <c r="N134" s="895" t="n">
        <f aca="false">N246/N$5*100000</f>
        <v>0</v>
      </c>
      <c r="O134" s="895" t="n">
        <f aca="false">O246/O$5*100000</f>
        <v>11.5420129270545</v>
      </c>
      <c r="P134" s="895" t="n">
        <f aca="false">P246/P$5*100000</f>
        <v>12.7681307456588</v>
      </c>
      <c r="Q134" s="895" t="n">
        <f aca="false">Q246/Q$5*100000</f>
        <v>0</v>
      </c>
      <c r="R134" s="895" t="n">
        <f aca="false">R246/R$5*100000</f>
        <v>11.9047619047619</v>
      </c>
      <c r="S134" s="895" t="n">
        <f aca="false">S246/S$5*100000</f>
        <v>39.5843641761504</v>
      </c>
      <c r="T134" s="895" t="n">
        <f aca="false">T246/T$5*100000</f>
        <v>52.472779745507</v>
      </c>
      <c r="U134" s="895" t="n">
        <f aca="false">U246/U$5*100000</f>
        <v>72.7140519905472</v>
      </c>
      <c r="V134" s="895" t="n">
        <f aca="false">V246/V$5*100000</f>
        <v>199.700449326011</v>
      </c>
      <c r="W134" s="895" t="n">
        <f aca="false">AA246/AA$5*100000</f>
        <v>153.273483687322</v>
      </c>
      <c r="X134" s="537"/>
      <c r="Y134" s="537"/>
      <c r="Z134" s="537"/>
      <c r="AA134" s="537"/>
    </row>
    <row r="135" s="108" customFormat="true" ht="13.5" hidden="false" customHeight="true" outlineLevel="0" collapsed="false">
      <c r="A135" s="880"/>
      <c r="B135" s="884"/>
      <c r="C135" s="884"/>
      <c r="D135" s="885" t="s">
        <v>475</v>
      </c>
      <c r="E135" s="894" t="n">
        <f aca="false">E247/E$6*100000</f>
        <v>27.7238702522872</v>
      </c>
      <c r="F135" s="895" t="n">
        <f aca="false">F247/F$6*100000</f>
        <v>0</v>
      </c>
      <c r="G135" s="895" t="n">
        <f aca="false">G247/G$6*100000</f>
        <v>0</v>
      </c>
      <c r="H135" s="895" t="n">
        <f aca="false">H247/H$6*100000</f>
        <v>0</v>
      </c>
      <c r="I135" s="895" t="n">
        <f aca="false">I247/I$6*100000</f>
        <v>0</v>
      </c>
      <c r="J135" s="895" t="n">
        <f aca="false">J247/J$6*100000</f>
        <v>0</v>
      </c>
      <c r="K135" s="895" t="n">
        <f aca="false">K247/K$6*100000</f>
        <v>0</v>
      </c>
      <c r="L135" s="895" t="n">
        <f aca="false">L247/L$6*100000</f>
        <v>0</v>
      </c>
      <c r="M135" s="895" t="n">
        <f aca="false">M247/M$6*100000</f>
        <v>0</v>
      </c>
      <c r="N135" s="895" t="n">
        <f aca="false">N247/N$6*100000</f>
        <v>0</v>
      </c>
      <c r="O135" s="895" t="n">
        <f aca="false">O247/O$6*100000</f>
        <v>23.6798484489699</v>
      </c>
      <c r="P135" s="895" t="n">
        <f aca="false">P247/P$6*100000</f>
        <v>0</v>
      </c>
      <c r="Q135" s="895" t="n">
        <f aca="false">Q247/Q$6*100000</f>
        <v>0</v>
      </c>
      <c r="R135" s="895" t="n">
        <f aca="false">R247/R$6*100000</f>
        <v>24.8385494287134</v>
      </c>
      <c r="S135" s="895" t="n">
        <f aca="false">S247/S$6*100000</f>
        <v>41.2456176531244</v>
      </c>
      <c r="T135" s="895" t="n">
        <f aca="false">T247/T$6*100000</f>
        <v>81.9224467504096</v>
      </c>
      <c r="U135" s="895" t="n">
        <f aca="false">U247/U$6*100000</f>
        <v>40.4367165386171</v>
      </c>
      <c r="V135" s="895" t="n">
        <f aca="false">V247/V$6*100000</f>
        <v>189.035916824197</v>
      </c>
      <c r="W135" s="895" t="n">
        <f aca="false">AA247/AA$6*100000</f>
        <v>289.855072463768</v>
      </c>
      <c r="X135" s="537"/>
      <c r="Y135" s="537"/>
      <c r="Z135" s="537"/>
      <c r="AA135" s="537"/>
    </row>
    <row r="136" s="108" customFormat="true" ht="15" hidden="false" customHeight="false" outlineLevel="0" collapsed="false">
      <c r="A136" s="880"/>
      <c r="B136" s="884"/>
      <c r="C136" s="884"/>
      <c r="D136" s="885" t="s">
        <v>476</v>
      </c>
      <c r="E136" s="894" t="n">
        <f aca="false">E248/E$7*100000</f>
        <v>25.0417362270451</v>
      </c>
      <c r="F136" s="895" t="n">
        <f aca="false">F248/F$7*100000</f>
        <v>0</v>
      </c>
      <c r="G136" s="895" t="n">
        <f aca="false">G248/G$7*100000</f>
        <v>0</v>
      </c>
      <c r="H136" s="895" t="n">
        <f aca="false">H248/H$7*100000</f>
        <v>0</v>
      </c>
      <c r="I136" s="895" t="n">
        <f aca="false">I248/I$7*100000</f>
        <v>0</v>
      </c>
      <c r="J136" s="895" t="n">
        <f aca="false">J248/J$7*100000</f>
        <v>0</v>
      </c>
      <c r="K136" s="895" t="n">
        <f aca="false">K248/K$7*100000</f>
        <v>0</v>
      </c>
      <c r="L136" s="895" t="n">
        <f aca="false">L248/L$7*100000</f>
        <v>0</v>
      </c>
      <c r="M136" s="895" t="n">
        <f aca="false">M248/M$7*100000</f>
        <v>0</v>
      </c>
      <c r="N136" s="895" t="n">
        <f aca="false">N248/N$7*100000</f>
        <v>0</v>
      </c>
      <c r="O136" s="895" t="n">
        <f aca="false">O248/O$7*100000</f>
        <v>0</v>
      </c>
      <c r="P136" s="895" t="n">
        <f aca="false">P248/P$7*100000</f>
        <v>24.443901246639</v>
      </c>
      <c r="Q136" s="895" t="n">
        <f aca="false">Q248/Q$7*100000</f>
        <v>0</v>
      </c>
      <c r="R136" s="895" t="n">
        <f aca="false">R248/R$7*100000</f>
        <v>0</v>
      </c>
      <c r="S136" s="895" t="n">
        <f aca="false">S248/S$7*100000</f>
        <v>38.0517503805175</v>
      </c>
      <c r="T136" s="895" t="n">
        <f aca="false">T248/T$7*100000</f>
        <v>25.2461499621308</v>
      </c>
      <c r="U136" s="895" t="n">
        <f aca="false">U248/U$7*100000</f>
        <v>99.0752972258917</v>
      </c>
      <c r="V136" s="895" t="n">
        <f aca="false">V248/V$7*100000</f>
        <v>206.69698222406</v>
      </c>
      <c r="W136" s="895" t="n">
        <f aca="false">AA248/AA$7*100000</f>
        <v>94.1324129275181</v>
      </c>
      <c r="X136" s="537"/>
      <c r="Y136" s="537"/>
      <c r="Z136" s="537"/>
      <c r="AA136" s="537"/>
    </row>
    <row r="137" s="108" customFormat="true" ht="13.5" hidden="false" customHeight="true" outlineLevel="0" collapsed="false">
      <c r="A137" s="880" t="s">
        <v>428</v>
      </c>
      <c r="B137" s="884"/>
      <c r="C137" s="889" t="s">
        <v>1067</v>
      </c>
      <c r="D137" s="885" t="s">
        <v>7</v>
      </c>
      <c r="E137" s="894" t="n">
        <f aca="false">E249/E$5*100000</f>
        <v>12.280163150739</v>
      </c>
      <c r="F137" s="895" t="n">
        <f aca="false">F249/F$5*100000</f>
        <v>0</v>
      </c>
      <c r="G137" s="895" t="n">
        <f aca="false">G249/G$5*100000</f>
        <v>0</v>
      </c>
      <c r="H137" s="895" t="n">
        <f aca="false">H249/H$5*100000</f>
        <v>0</v>
      </c>
      <c r="I137" s="895" t="n">
        <f aca="false">I249/I$5*100000</f>
        <v>0</v>
      </c>
      <c r="J137" s="895" t="n">
        <f aca="false">J249/J$5*100000</f>
        <v>0</v>
      </c>
      <c r="K137" s="895" t="n">
        <f aca="false">K249/K$5*100000</f>
        <v>0</v>
      </c>
      <c r="L137" s="895" t="n">
        <f aca="false">L249/L$5*100000</f>
        <v>0</v>
      </c>
      <c r="M137" s="895" t="n">
        <f aca="false">M249/M$5*100000</f>
        <v>0</v>
      </c>
      <c r="N137" s="895" t="n">
        <f aca="false">N249/N$5*100000</f>
        <v>0</v>
      </c>
      <c r="O137" s="895" t="n">
        <f aca="false">O249/O$5*100000</f>
        <v>0</v>
      </c>
      <c r="P137" s="895" t="n">
        <f aca="false">P249/P$5*100000</f>
        <v>0</v>
      </c>
      <c r="Q137" s="895" t="n">
        <f aca="false">Q249/Q$5*100000</f>
        <v>0</v>
      </c>
      <c r="R137" s="895" t="n">
        <f aca="false">R249/R$5*100000</f>
        <v>11.9047619047619</v>
      </c>
      <c r="S137" s="895" t="n">
        <f aca="false">S249/S$5*100000</f>
        <v>49.480455220188</v>
      </c>
      <c r="T137" s="895" t="n">
        <f aca="false">T249/T$5*100000</f>
        <v>26.2363898727535</v>
      </c>
      <c r="U137" s="895" t="n">
        <f aca="false">U249/U$5*100000</f>
        <v>18.1785129976368</v>
      </c>
      <c r="V137" s="895" t="n">
        <f aca="false">V249/V$5*100000</f>
        <v>24.9625561657514</v>
      </c>
      <c r="W137" s="895" t="n">
        <f aca="false">AA249/AA$5*100000</f>
        <v>87.5848478213269</v>
      </c>
      <c r="X137" s="537"/>
      <c r="Y137" s="537"/>
      <c r="Z137" s="537"/>
      <c r="AA137" s="537"/>
    </row>
    <row r="138" s="108" customFormat="true" ht="13.5" hidden="false" customHeight="true" outlineLevel="0" collapsed="false">
      <c r="A138" s="880"/>
      <c r="B138" s="884"/>
      <c r="C138" s="884"/>
      <c r="D138" s="885" t="s">
        <v>475</v>
      </c>
      <c r="E138" s="894" t="n">
        <f aca="false">E250/E$6*100000</f>
        <v>12.937806117734</v>
      </c>
      <c r="F138" s="895" t="n">
        <f aca="false">F250/F$6*100000</f>
        <v>0</v>
      </c>
      <c r="G138" s="895" t="n">
        <f aca="false">G250/G$6*100000</f>
        <v>0</v>
      </c>
      <c r="H138" s="895" t="n">
        <f aca="false">H250/H$6*100000</f>
        <v>0</v>
      </c>
      <c r="I138" s="895" t="n">
        <f aca="false">I250/I$6*100000</f>
        <v>0</v>
      </c>
      <c r="J138" s="895" t="n">
        <f aca="false">J250/J$6*100000</f>
        <v>0</v>
      </c>
      <c r="K138" s="895" t="n">
        <f aca="false">K250/K$6*100000</f>
        <v>0</v>
      </c>
      <c r="L138" s="895" t="n">
        <f aca="false">L250/L$6*100000</f>
        <v>0</v>
      </c>
      <c r="M138" s="895" t="n">
        <f aca="false">M250/M$6*100000</f>
        <v>0</v>
      </c>
      <c r="N138" s="895" t="n">
        <f aca="false">N250/N$6*100000</f>
        <v>0</v>
      </c>
      <c r="O138" s="895" t="n">
        <f aca="false">O250/O$6*100000</f>
        <v>0</v>
      </c>
      <c r="P138" s="895" t="n">
        <f aca="false">P250/P$6*100000</f>
        <v>0</v>
      </c>
      <c r="Q138" s="895" t="n">
        <f aca="false">Q250/Q$6*100000</f>
        <v>0</v>
      </c>
      <c r="R138" s="895" t="n">
        <f aca="false">R250/R$6*100000</f>
        <v>0</v>
      </c>
      <c r="S138" s="895" t="n">
        <f aca="false">S250/S$6*100000</f>
        <v>61.8684264796865</v>
      </c>
      <c r="T138" s="895" t="n">
        <f aca="false">T250/T$6*100000</f>
        <v>27.3074822501365</v>
      </c>
      <c r="U138" s="895" t="n">
        <f aca="false">U250/U$6*100000</f>
        <v>40.4367165386171</v>
      </c>
      <c r="V138" s="895" t="n">
        <f aca="false">V250/V$6*100000</f>
        <v>0</v>
      </c>
      <c r="W138" s="895" t="n">
        <f aca="false">AA250/AA$6*100000</f>
        <v>144.927536231884</v>
      </c>
      <c r="X138" s="537"/>
      <c r="Y138" s="537"/>
      <c r="Z138" s="537"/>
      <c r="AA138" s="537"/>
    </row>
    <row r="139" s="108" customFormat="true" ht="15" hidden="false" customHeight="false" outlineLevel="0" collapsed="false">
      <c r="A139" s="880"/>
      <c r="B139" s="884"/>
      <c r="C139" s="884"/>
      <c r="D139" s="885" t="s">
        <v>476</v>
      </c>
      <c r="E139" s="894" t="n">
        <f aca="false">E251/E$7*100000</f>
        <v>11.686143572621</v>
      </c>
      <c r="F139" s="895" t="n">
        <f aca="false">F251/F$7*100000</f>
        <v>0</v>
      </c>
      <c r="G139" s="895" t="n">
        <f aca="false">G251/G$7*100000</f>
        <v>0</v>
      </c>
      <c r="H139" s="895" t="n">
        <f aca="false">H251/H$7*100000</f>
        <v>0</v>
      </c>
      <c r="I139" s="895" t="n">
        <f aca="false">I251/I$7*100000</f>
        <v>0</v>
      </c>
      <c r="J139" s="895" t="n">
        <f aca="false">J251/J$7*100000</f>
        <v>0</v>
      </c>
      <c r="K139" s="895" t="n">
        <f aca="false">K251/K$7*100000</f>
        <v>0</v>
      </c>
      <c r="L139" s="895" t="n">
        <f aca="false">L251/L$7*100000</f>
        <v>0</v>
      </c>
      <c r="M139" s="895" t="n">
        <f aca="false">M251/M$7*100000</f>
        <v>0</v>
      </c>
      <c r="N139" s="895" t="n">
        <f aca="false">N251/N$7*100000</f>
        <v>0</v>
      </c>
      <c r="O139" s="895" t="n">
        <f aca="false">O251/O$7*100000</f>
        <v>0</v>
      </c>
      <c r="P139" s="895" t="n">
        <f aca="false">P251/P$7*100000</f>
        <v>0</v>
      </c>
      <c r="Q139" s="895" t="n">
        <f aca="false">Q251/Q$7*100000</f>
        <v>0</v>
      </c>
      <c r="R139" s="895" t="n">
        <f aca="false">R251/R$7*100000</f>
        <v>22.8623685413809</v>
      </c>
      <c r="S139" s="895" t="n">
        <f aca="false">S251/S$7*100000</f>
        <v>38.0517503805175</v>
      </c>
      <c r="T139" s="895" t="n">
        <f aca="false">T251/T$7*100000</f>
        <v>25.2461499621308</v>
      </c>
      <c r="U139" s="895" t="n">
        <f aca="false">U251/U$7*100000</f>
        <v>0</v>
      </c>
      <c r="V139" s="895" t="n">
        <f aca="false">V251/V$7*100000</f>
        <v>41.3393964448119</v>
      </c>
      <c r="W139" s="895" t="n">
        <f aca="false">AA251/AA$7*100000</f>
        <v>62.7549419516787</v>
      </c>
      <c r="X139" s="537"/>
      <c r="Y139" s="537"/>
      <c r="Z139" s="537"/>
      <c r="AA139" s="537"/>
    </row>
    <row r="140" s="108" customFormat="true" ht="13.5" hidden="false" customHeight="true" outlineLevel="0" collapsed="false">
      <c r="A140" s="880" t="s">
        <v>430</v>
      </c>
      <c r="B140" s="884"/>
      <c r="C140" s="889" t="s">
        <v>1068</v>
      </c>
      <c r="D140" s="885" t="s">
        <v>7</v>
      </c>
      <c r="E140" s="894" t="n">
        <f aca="false">E252/E$5*100000</f>
        <v>16.6659357045744</v>
      </c>
      <c r="F140" s="895" t="n">
        <f aca="false">F252/F$5*100000</f>
        <v>0</v>
      </c>
      <c r="G140" s="895" t="n">
        <f aca="false">G252/G$5*100000</f>
        <v>0</v>
      </c>
      <c r="H140" s="895" t="n">
        <f aca="false">H252/H$5*100000</f>
        <v>0</v>
      </c>
      <c r="I140" s="895" t="n">
        <f aca="false">I252/I$5*100000</f>
        <v>0</v>
      </c>
      <c r="J140" s="895" t="n">
        <f aca="false">J252/J$5*100000</f>
        <v>0</v>
      </c>
      <c r="K140" s="895" t="n">
        <f aca="false">K252/K$5*100000</f>
        <v>0</v>
      </c>
      <c r="L140" s="895" t="n">
        <f aca="false">L252/L$5*100000</f>
        <v>0</v>
      </c>
      <c r="M140" s="895" t="n">
        <f aca="false">M252/M$5*100000</f>
        <v>0</v>
      </c>
      <c r="N140" s="895" t="n">
        <f aca="false">N252/N$5*100000</f>
        <v>12.1580547112462</v>
      </c>
      <c r="O140" s="895" t="n">
        <f aca="false">O252/O$5*100000</f>
        <v>0</v>
      </c>
      <c r="P140" s="895" t="n">
        <f aca="false">P252/P$5*100000</f>
        <v>0</v>
      </c>
      <c r="Q140" s="895" t="n">
        <f aca="false">Q252/Q$5*100000</f>
        <v>12.4254473161034</v>
      </c>
      <c r="R140" s="895" t="n">
        <f aca="false">R252/R$5*100000</f>
        <v>11.9047619047619</v>
      </c>
      <c r="S140" s="895" t="n">
        <f aca="false">S252/S$5*100000</f>
        <v>39.5843641761504</v>
      </c>
      <c r="T140" s="895" t="n">
        <f aca="false">T252/T$5*100000</f>
        <v>52.472779745507</v>
      </c>
      <c r="U140" s="895" t="n">
        <f aca="false">U252/U$5*100000</f>
        <v>72.7140519905472</v>
      </c>
      <c r="V140" s="895" t="n">
        <f aca="false">V252/V$5*100000</f>
        <v>24.9625561657514</v>
      </c>
      <c r="W140" s="895" t="n">
        <f aca="false">AA252/AA$5*100000</f>
        <v>65.6886358659952</v>
      </c>
      <c r="X140" s="537"/>
      <c r="Y140" s="537"/>
      <c r="Z140" s="537"/>
      <c r="AA140" s="537"/>
    </row>
    <row r="141" s="108" customFormat="true" ht="13.5" hidden="false" customHeight="true" outlineLevel="0" collapsed="false">
      <c r="A141" s="880"/>
      <c r="B141" s="884"/>
      <c r="C141" s="884"/>
      <c r="D141" s="885" t="s">
        <v>475</v>
      </c>
      <c r="E141" s="894" t="n">
        <f aca="false">E253/E$6*100000</f>
        <v>22.1790962018298</v>
      </c>
      <c r="F141" s="895" t="n">
        <f aca="false">F253/F$6*100000</f>
        <v>0</v>
      </c>
      <c r="G141" s="895" t="n">
        <f aca="false">G253/G$6*100000</f>
        <v>0</v>
      </c>
      <c r="H141" s="895" t="n">
        <f aca="false">H253/H$6*100000</f>
        <v>0</v>
      </c>
      <c r="I141" s="895" t="n">
        <f aca="false">I253/I$6*100000</f>
        <v>0</v>
      </c>
      <c r="J141" s="895" t="n">
        <f aca="false">J253/J$6*100000</f>
        <v>0</v>
      </c>
      <c r="K141" s="895" t="n">
        <f aca="false">K253/K$6*100000</f>
        <v>0</v>
      </c>
      <c r="L141" s="895" t="n">
        <f aca="false">L253/L$6*100000</f>
        <v>0</v>
      </c>
      <c r="M141" s="895" t="n">
        <f aca="false">M253/M$6*100000</f>
        <v>0</v>
      </c>
      <c r="N141" s="895" t="n">
        <f aca="false">N253/N$6*100000</f>
        <v>25.1130085384229</v>
      </c>
      <c r="O141" s="895" t="n">
        <f aca="false">O253/O$6*100000</f>
        <v>0</v>
      </c>
      <c r="P141" s="895" t="n">
        <f aca="false">P253/P$6*100000</f>
        <v>0</v>
      </c>
      <c r="Q141" s="895" t="n">
        <f aca="false">Q253/Q$6*100000</f>
        <v>0</v>
      </c>
      <c r="R141" s="895" t="n">
        <f aca="false">R253/R$6*100000</f>
        <v>0</v>
      </c>
      <c r="S141" s="895" t="n">
        <f aca="false">S253/S$6*100000</f>
        <v>61.8684264796865</v>
      </c>
      <c r="T141" s="895" t="n">
        <f aca="false">T253/T$6*100000</f>
        <v>54.6149645002731</v>
      </c>
      <c r="U141" s="895" t="n">
        <f aca="false">U253/U$6*100000</f>
        <v>121.310149615851</v>
      </c>
      <c r="V141" s="895" t="n">
        <f aca="false">V253/V$6*100000</f>
        <v>63.0119722747322</v>
      </c>
      <c r="W141" s="895" t="n">
        <f aca="false">AA253/AA$6*100000</f>
        <v>144.927536231884</v>
      </c>
      <c r="X141" s="537"/>
      <c r="Y141" s="537"/>
      <c r="Z141" s="537"/>
      <c r="AA141" s="537"/>
    </row>
    <row r="142" s="108" customFormat="true" ht="15" hidden="false" customHeight="false" outlineLevel="0" collapsed="false">
      <c r="A142" s="880"/>
      <c r="B142" s="884"/>
      <c r="C142" s="884"/>
      <c r="D142" s="885" t="s">
        <v>476</v>
      </c>
      <c r="E142" s="894" t="n">
        <f aca="false">E254/E$7*100000</f>
        <v>11.686143572621</v>
      </c>
      <c r="F142" s="895" t="n">
        <f aca="false">F254/F$7*100000</f>
        <v>0</v>
      </c>
      <c r="G142" s="895" t="n">
        <f aca="false">G254/G$7*100000</f>
        <v>0</v>
      </c>
      <c r="H142" s="895" t="n">
        <f aca="false">H254/H$7*100000</f>
        <v>0</v>
      </c>
      <c r="I142" s="895" t="n">
        <f aca="false">I254/I$7*100000</f>
        <v>0</v>
      </c>
      <c r="J142" s="895" t="n">
        <f aca="false">J254/J$7*100000</f>
        <v>0</v>
      </c>
      <c r="K142" s="895" t="n">
        <f aca="false">K254/K$7*100000</f>
        <v>0</v>
      </c>
      <c r="L142" s="895" t="n">
        <f aca="false">L254/L$7*100000</f>
        <v>0</v>
      </c>
      <c r="M142" s="895" t="n">
        <f aca="false">M254/M$7*100000</f>
        <v>0</v>
      </c>
      <c r="N142" s="895" t="n">
        <f aca="false">N254/N$7*100000</f>
        <v>0</v>
      </c>
      <c r="O142" s="895" t="n">
        <f aca="false">O254/O$7*100000</f>
        <v>0</v>
      </c>
      <c r="P142" s="895" t="n">
        <f aca="false">P254/P$7*100000</f>
        <v>0</v>
      </c>
      <c r="Q142" s="895" t="n">
        <f aca="false">Q254/Q$7*100000</f>
        <v>23.6854571293226</v>
      </c>
      <c r="R142" s="895" t="n">
        <f aca="false">R254/R$7*100000</f>
        <v>22.8623685413809</v>
      </c>
      <c r="S142" s="895" t="n">
        <f aca="false">S254/S$7*100000</f>
        <v>19.0258751902588</v>
      </c>
      <c r="T142" s="895" t="n">
        <f aca="false">T254/T$7*100000</f>
        <v>50.4922999242616</v>
      </c>
      <c r="U142" s="895" t="n">
        <f aca="false">U254/U$7*100000</f>
        <v>33.0250990752972</v>
      </c>
      <c r="V142" s="895" t="n">
        <f aca="false">V254/V$7*100000</f>
        <v>0</v>
      </c>
      <c r="W142" s="895" t="n">
        <f aca="false">AA254/AA$7*100000</f>
        <v>31.3774709758393</v>
      </c>
      <c r="X142" s="537"/>
      <c r="Y142" s="537"/>
      <c r="Z142" s="537"/>
      <c r="AA142" s="537"/>
    </row>
    <row r="143" s="108" customFormat="true" ht="13.5" hidden="false" customHeight="true" outlineLevel="0" collapsed="false">
      <c r="A143" s="880" t="s">
        <v>432</v>
      </c>
      <c r="B143" s="884"/>
      <c r="C143" s="889" t="s">
        <v>1069</v>
      </c>
      <c r="D143" s="885" t="s">
        <v>7</v>
      </c>
      <c r="E143" s="894" t="n">
        <f aca="false">E255/E$5*100000</f>
        <v>15.7887811938073</v>
      </c>
      <c r="F143" s="895" t="n">
        <f aca="false">F255/F$5*100000</f>
        <v>0</v>
      </c>
      <c r="G143" s="895" t="n">
        <f aca="false">G255/G$5*100000</f>
        <v>0</v>
      </c>
      <c r="H143" s="895" t="n">
        <f aca="false">H255/H$5*100000</f>
        <v>0</v>
      </c>
      <c r="I143" s="895" t="n">
        <f aca="false">I255/I$5*100000</f>
        <v>0</v>
      </c>
      <c r="J143" s="895" t="n">
        <f aca="false">J255/J$5*100000</f>
        <v>0</v>
      </c>
      <c r="K143" s="895" t="n">
        <f aca="false">K255/K$5*100000</f>
        <v>0</v>
      </c>
      <c r="L143" s="895" t="n">
        <f aca="false">L255/L$5*100000</f>
        <v>0</v>
      </c>
      <c r="M143" s="895" t="n">
        <f aca="false">M255/M$5*100000</f>
        <v>0</v>
      </c>
      <c r="N143" s="895" t="n">
        <f aca="false">N255/N$5*100000</f>
        <v>0</v>
      </c>
      <c r="O143" s="895" t="n">
        <f aca="false">O255/O$5*100000</f>
        <v>0</v>
      </c>
      <c r="P143" s="895" t="n">
        <f aca="false">P255/P$5*100000</f>
        <v>0</v>
      </c>
      <c r="Q143" s="895" t="n">
        <f aca="false">Q255/Q$5*100000</f>
        <v>0</v>
      </c>
      <c r="R143" s="895" t="n">
        <f aca="false">R255/R$5*100000</f>
        <v>0</v>
      </c>
      <c r="S143" s="895" t="n">
        <f aca="false">S255/S$5*100000</f>
        <v>29.6882731321128</v>
      </c>
      <c r="T143" s="895" t="n">
        <f aca="false">T255/T$5*100000</f>
        <v>52.472779745507</v>
      </c>
      <c r="U143" s="895" t="n">
        <f aca="false">U255/U$5*100000</f>
        <v>36.3570259952736</v>
      </c>
      <c r="V143" s="895" t="n">
        <f aca="false">V255/V$5*100000</f>
        <v>124.812780828757</v>
      </c>
      <c r="W143" s="895" t="n">
        <f aca="false">AA255/AA$5*100000</f>
        <v>87.5848478213269</v>
      </c>
      <c r="X143" s="537"/>
      <c r="Y143" s="537"/>
      <c r="Z143" s="537"/>
      <c r="AA143" s="537"/>
    </row>
    <row r="144" s="108" customFormat="true" ht="13.5" hidden="false" customHeight="true" outlineLevel="0" collapsed="false">
      <c r="A144" s="880"/>
      <c r="B144" s="884"/>
      <c r="C144" s="884"/>
      <c r="D144" s="885" t="s">
        <v>475</v>
      </c>
      <c r="E144" s="894" t="n">
        <f aca="false">E256/E$6*100000</f>
        <v>22.1790962018298</v>
      </c>
      <c r="F144" s="895" t="n">
        <f aca="false">F256/F$6*100000</f>
        <v>0</v>
      </c>
      <c r="G144" s="895" t="n">
        <f aca="false">G256/G$6*100000</f>
        <v>0</v>
      </c>
      <c r="H144" s="895" t="n">
        <f aca="false">H256/H$6*100000</f>
        <v>0</v>
      </c>
      <c r="I144" s="895" t="n">
        <f aca="false">I256/I$6*100000</f>
        <v>0</v>
      </c>
      <c r="J144" s="895" t="n">
        <f aca="false">J256/J$6*100000</f>
        <v>0</v>
      </c>
      <c r="K144" s="895" t="n">
        <f aca="false">K256/K$6*100000</f>
        <v>0</v>
      </c>
      <c r="L144" s="895" t="n">
        <f aca="false">L256/L$6*100000</f>
        <v>0</v>
      </c>
      <c r="M144" s="895" t="n">
        <f aca="false">M256/M$6*100000</f>
        <v>0</v>
      </c>
      <c r="N144" s="895" t="n">
        <f aca="false">N256/N$6*100000</f>
        <v>0</v>
      </c>
      <c r="O144" s="895" t="n">
        <f aca="false">O256/O$6*100000</f>
        <v>0</v>
      </c>
      <c r="P144" s="895" t="n">
        <f aca="false">P256/P$6*100000</f>
        <v>0</v>
      </c>
      <c r="Q144" s="895" t="n">
        <f aca="false">Q256/Q$6*100000</f>
        <v>0</v>
      </c>
      <c r="R144" s="895" t="n">
        <f aca="false">R256/R$6*100000</f>
        <v>0</v>
      </c>
      <c r="S144" s="895" t="n">
        <f aca="false">S256/S$6*100000</f>
        <v>61.8684264796865</v>
      </c>
      <c r="T144" s="895" t="n">
        <f aca="false">T256/T$6*100000</f>
        <v>54.6149645002731</v>
      </c>
      <c r="U144" s="895" t="n">
        <f aca="false">U256/U$6*100000</f>
        <v>40.4367165386171</v>
      </c>
      <c r="V144" s="895" t="n">
        <f aca="false">V256/V$6*100000</f>
        <v>252.047889098929</v>
      </c>
      <c r="W144" s="895" t="n">
        <f aca="false">AA256/AA$6*100000</f>
        <v>144.927536231884</v>
      </c>
      <c r="X144" s="537"/>
      <c r="Y144" s="537"/>
      <c r="Z144" s="537"/>
      <c r="AA144" s="537"/>
    </row>
    <row r="145" s="108" customFormat="true" ht="15" hidden="false" customHeight="false" outlineLevel="0" collapsed="false">
      <c r="A145" s="880"/>
      <c r="B145" s="884"/>
      <c r="C145" s="884"/>
      <c r="D145" s="885" t="s">
        <v>476</v>
      </c>
      <c r="E145" s="894" t="n">
        <f aca="false">E257/E$7*100000</f>
        <v>10.016694490818</v>
      </c>
      <c r="F145" s="895" t="n">
        <f aca="false">F257/F$7*100000</f>
        <v>0</v>
      </c>
      <c r="G145" s="895" t="n">
        <f aca="false">G257/G$7*100000</f>
        <v>0</v>
      </c>
      <c r="H145" s="895" t="n">
        <f aca="false">H257/H$7*100000</f>
        <v>0</v>
      </c>
      <c r="I145" s="895" t="n">
        <f aca="false">I257/I$7*100000</f>
        <v>0</v>
      </c>
      <c r="J145" s="895" t="n">
        <f aca="false">J257/J$7*100000</f>
        <v>0</v>
      </c>
      <c r="K145" s="895" t="n">
        <f aca="false">K257/K$7*100000</f>
        <v>0</v>
      </c>
      <c r="L145" s="895" t="n">
        <f aca="false">L257/L$7*100000</f>
        <v>0</v>
      </c>
      <c r="M145" s="895" t="n">
        <f aca="false">M257/M$7*100000</f>
        <v>0</v>
      </c>
      <c r="N145" s="895" t="n">
        <f aca="false">N257/N$7*100000</f>
        <v>0</v>
      </c>
      <c r="O145" s="895" t="n">
        <f aca="false">O257/O$7*100000</f>
        <v>0</v>
      </c>
      <c r="P145" s="895" t="n">
        <f aca="false">P257/P$7*100000</f>
        <v>0</v>
      </c>
      <c r="Q145" s="895" t="n">
        <f aca="false">Q257/Q$7*100000</f>
        <v>0</v>
      </c>
      <c r="R145" s="895" t="n">
        <f aca="false">R257/R$7*100000</f>
        <v>0</v>
      </c>
      <c r="S145" s="895" t="n">
        <f aca="false">S257/S$7*100000</f>
        <v>0</v>
      </c>
      <c r="T145" s="895" t="n">
        <f aca="false">T257/T$7*100000</f>
        <v>50.4922999242616</v>
      </c>
      <c r="U145" s="895" t="n">
        <f aca="false">U257/U$7*100000</f>
        <v>33.0250990752972</v>
      </c>
      <c r="V145" s="895" t="n">
        <f aca="false">V257/V$7*100000</f>
        <v>41.3393964448119</v>
      </c>
      <c r="W145" s="895" t="n">
        <f aca="false">AA257/AA$7*100000</f>
        <v>62.7549419516787</v>
      </c>
      <c r="X145" s="537"/>
      <c r="Y145" s="537"/>
      <c r="Z145" s="537"/>
      <c r="AA145" s="537"/>
    </row>
    <row r="146" s="108" customFormat="true" ht="13.5" hidden="false" customHeight="true" outlineLevel="0" collapsed="false">
      <c r="A146" s="880" t="s">
        <v>434</v>
      </c>
      <c r="B146" s="884"/>
      <c r="C146" s="884" t="s">
        <v>435</v>
      </c>
      <c r="D146" s="885" t="s">
        <v>7</v>
      </c>
      <c r="E146" s="894" t="n">
        <f aca="false">E258/E$5*100000</f>
        <v>35.0861804306829</v>
      </c>
      <c r="F146" s="895" t="n">
        <f aca="false">F258/F$5*100000</f>
        <v>0</v>
      </c>
      <c r="G146" s="895" t="n">
        <f aca="false">G258/G$5*100000</f>
        <v>0</v>
      </c>
      <c r="H146" s="895" t="n">
        <f aca="false">H258/H$5*100000</f>
        <v>0</v>
      </c>
      <c r="I146" s="895" t="n">
        <f aca="false">I258/I$5*100000</f>
        <v>0</v>
      </c>
      <c r="J146" s="895" t="n">
        <f aca="false">J258/J$5*100000</f>
        <v>0</v>
      </c>
      <c r="K146" s="895" t="n">
        <f aca="false">K258/K$5*100000</f>
        <v>0</v>
      </c>
      <c r="L146" s="895" t="n">
        <f aca="false">L258/L$5*100000</f>
        <v>0</v>
      </c>
      <c r="M146" s="895" t="n">
        <f aca="false">M258/M$5*100000</f>
        <v>0</v>
      </c>
      <c r="N146" s="895" t="n">
        <f aca="false">N258/N$5*100000</f>
        <v>0</v>
      </c>
      <c r="O146" s="895" t="n">
        <f aca="false">O258/O$5*100000</f>
        <v>23.084025854109</v>
      </c>
      <c r="P146" s="895" t="n">
        <f aca="false">P258/P$5*100000</f>
        <v>0</v>
      </c>
      <c r="Q146" s="895" t="n">
        <f aca="false">Q258/Q$5*100000</f>
        <v>24.8508946322068</v>
      </c>
      <c r="R146" s="895" t="n">
        <f aca="false">R258/R$5*100000</f>
        <v>0</v>
      </c>
      <c r="S146" s="895" t="n">
        <f aca="false">S258/S$5*100000</f>
        <v>29.6882731321128</v>
      </c>
      <c r="T146" s="895" t="n">
        <f aca="false">T258/T$5*100000</f>
        <v>131.181949363768</v>
      </c>
      <c r="U146" s="895" t="n">
        <f aca="false">U258/U$5*100000</f>
        <v>109.071077985821</v>
      </c>
      <c r="V146" s="895" t="n">
        <f aca="false">V258/V$5*100000</f>
        <v>99.8502246630055</v>
      </c>
      <c r="W146" s="895" t="n">
        <f aca="false">AA258/AA$5*100000</f>
        <v>284.650755419312</v>
      </c>
      <c r="X146" s="537"/>
      <c r="Y146" s="537"/>
      <c r="Z146" s="537"/>
      <c r="AA146" s="537"/>
    </row>
    <row r="147" s="108" customFormat="true" ht="13.5" hidden="false" customHeight="true" outlineLevel="0" collapsed="false">
      <c r="A147" s="880"/>
      <c r="B147" s="884"/>
      <c r="C147" s="884"/>
      <c r="D147" s="885" t="s">
        <v>475</v>
      </c>
      <c r="E147" s="894" t="n">
        <f aca="false">E259/E$6*100000</f>
        <v>44.3581924036596</v>
      </c>
      <c r="F147" s="895" t="n">
        <f aca="false">F259/F$6*100000</f>
        <v>0</v>
      </c>
      <c r="G147" s="895" t="n">
        <f aca="false">G259/G$6*100000</f>
        <v>0</v>
      </c>
      <c r="H147" s="895" t="n">
        <f aca="false">H259/H$6*100000</f>
        <v>0</v>
      </c>
      <c r="I147" s="895" t="n">
        <f aca="false">I259/I$6*100000</f>
        <v>0</v>
      </c>
      <c r="J147" s="895" t="n">
        <f aca="false">J259/J$6*100000</f>
        <v>0</v>
      </c>
      <c r="K147" s="895" t="n">
        <f aca="false">K259/K$6*100000</f>
        <v>0</v>
      </c>
      <c r="L147" s="895" t="n">
        <f aca="false">L259/L$6*100000</f>
        <v>0</v>
      </c>
      <c r="M147" s="895" t="n">
        <f aca="false">M259/M$6*100000</f>
        <v>0</v>
      </c>
      <c r="N147" s="895" t="n">
        <f aca="false">N259/N$6*100000</f>
        <v>0</v>
      </c>
      <c r="O147" s="895" t="n">
        <f aca="false">O259/O$6*100000</f>
        <v>23.6798484489699</v>
      </c>
      <c r="P147" s="895" t="n">
        <f aca="false">P259/P$6*100000</f>
        <v>0</v>
      </c>
      <c r="Q147" s="895" t="n">
        <f aca="false">Q259/Q$6*100000</f>
        <v>52.2739153162572</v>
      </c>
      <c r="R147" s="895" t="n">
        <f aca="false">R259/R$6*100000</f>
        <v>0</v>
      </c>
      <c r="S147" s="895" t="n">
        <f aca="false">S259/S$6*100000</f>
        <v>41.2456176531244</v>
      </c>
      <c r="T147" s="895" t="n">
        <f aca="false">T259/T$6*100000</f>
        <v>163.844893500819</v>
      </c>
      <c r="U147" s="895" t="n">
        <f aca="false">U259/U$6*100000</f>
        <v>161.746866154468</v>
      </c>
      <c r="V147" s="895" t="n">
        <f aca="false">V259/V$6*100000</f>
        <v>126.023944549464</v>
      </c>
      <c r="W147" s="895" t="n">
        <f aca="false">AA259/AA$6*100000</f>
        <v>507.246376811594</v>
      </c>
      <c r="X147" s="537"/>
      <c r="Y147" s="537"/>
      <c r="Z147" s="537"/>
      <c r="AA147" s="537"/>
    </row>
    <row r="148" s="108" customFormat="true" ht="15" hidden="false" customHeight="false" outlineLevel="0" collapsed="false">
      <c r="A148" s="880"/>
      <c r="B148" s="884"/>
      <c r="C148" s="884"/>
      <c r="D148" s="885" t="s">
        <v>476</v>
      </c>
      <c r="E148" s="894" t="n">
        <f aca="false">E260/E$7*100000</f>
        <v>26.7111853088481</v>
      </c>
      <c r="F148" s="895" t="n">
        <f aca="false">F260/F$7*100000</f>
        <v>0</v>
      </c>
      <c r="G148" s="895" t="n">
        <f aca="false">G260/G$7*100000</f>
        <v>0</v>
      </c>
      <c r="H148" s="895" t="n">
        <f aca="false">H260/H$7*100000</f>
        <v>0</v>
      </c>
      <c r="I148" s="895" t="n">
        <f aca="false">I260/I$7*100000</f>
        <v>0</v>
      </c>
      <c r="J148" s="895" t="n">
        <f aca="false">J260/J$7*100000</f>
        <v>0</v>
      </c>
      <c r="K148" s="895" t="n">
        <f aca="false">K260/K$7*100000</f>
        <v>0</v>
      </c>
      <c r="L148" s="895" t="n">
        <f aca="false">L260/L$7*100000</f>
        <v>0</v>
      </c>
      <c r="M148" s="895" t="n">
        <f aca="false">M260/M$7*100000</f>
        <v>0</v>
      </c>
      <c r="N148" s="895" t="n">
        <f aca="false">N260/N$7*100000</f>
        <v>0</v>
      </c>
      <c r="O148" s="895" t="n">
        <f aca="false">O260/O$7*100000</f>
        <v>22.517451024544</v>
      </c>
      <c r="P148" s="895" t="n">
        <f aca="false">P260/P$7*100000</f>
        <v>0</v>
      </c>
      <c r="Q148" s="895" t="n">
        <f aca="false">Q260/Q$7*100000</f>
        <v>0</v>
      </c>
      <c r="R148" s="895" t="n">
        <f aca="false">R260/R$7*100000</f>
        <v>0</v>
      </c>
      <c r="S148" s="895" t="n">
        <f aca="false">S260/S$7*100000</f>
        <v>19.0258751902588</v>
      </c>
      <c r="T148" s="895" t="n">
        <f aca="false">T260/T$7*100000</f>
        <v>100.984599848523</v>
      </c>
      <c r="U148" s="895" t="n">
        <f aca="false">U260/U$7*100000</f>
        <v>66.0501981505945</v>
      </c>
      <c r="V148" s="895" t="n">
        <f aca="false">V260/V$7*100000</f>
        <v>82.6787928896238</v>
      </c>
      <c r="W148" s="895" t="n">
        <f aca="false">AA260/AA$7*100000</f>
        <v>188.264825855036</v>
      </c>
      <c r="X148" s="537"/>
      <c r="Y148" s="537"/>
      <c r="Z148" s="537"/>
      <c r="AA148" s="537"/>
    </row>
    <row r="149" s="108" customFormat="true" ht="13.5" hidden="false" customHeight="true" outlineLevel="0" collapsed="false">
      <c r="A149" s="880" t="s">
        <v>436</v>
      </c>
      <c r="B149" s="884"/>
      <c r="C149" s="889" t="s">
        <v>1070</v>
      </c>
      <c r="D149" s="885" t="s">
        <v>7</v>
      </c>
      <c r="E149" s="894" t="n">
        <f aca="false">E261/E$5*100000</f>
        <v>64.9094337967633</v>
      </c>
      <c r="F149" s="895" t="n">
        <f aca="false">F261/F$5*100000</f>
        <v>0</v>
      </c>
      <c r="G149" s="895" t="n">
        <f aca="false">G261/G$5*100000</f>
        <v>0</v>
      </c>
      <c r="H149" s="895" t="n">
        <f aca="false">H261/H$5*100000</f>
        <v>0</v>
      </c>
      <c r="I149" s="895" t="n">
        <f aca="false">I261/I$5*100000</f>
        <v>0</v>
      </c>
      <c r="J149" s="895" t="n">
        <f aca="false">J261/J$5*100000</f>
        <v>0</v>
      </c>
      <c r="K149" s="895" t="n">
        <f aca="false">K261/K$5*100000</f>
        <v>0</v>
      </c>
      <c r="L149" s="895" t="n">
        <f aca="false">L261/L$5*100000</f>
        <v>0</v>
      </c>
      <c r="M149" s="895" t="n">
        <f aca="false">M261/M$5*100000</f>
        <v>0</v>
      </c>
      <c r="N149" s="895" t="n">
        <f aca="false">N261/N$5*100000</f>
        <v>12.1580547112462</v>
      </c>
      <c r="O149" s="895" t="n">
        <f aca="false">O261/O$5*100000</f>
        <v>11.5420129270545</v>
      </c>
      <c r="P149" s="895" t="n">
        <f aca="false">P261/P$5*100000</f>
        <v>12.7681307456588</v>
      </c>
      <c r="Q149" s="895" t="n">
        <f aca="false">Q261/Q$5*100000</f>
        <v>12.4254473161034</v>
      </c>
      <c r="R149" s="895" t="n">
        <f aca="false">R261/R$5*100000</f>
        <v>71.4285714285714</v>
      </c>
      <c r="S149" s="895" t="n">
        <f aca="false">S261/S$5*100000</f>
        <v>69.2726373082632</v>
      </c>
      <c r="T149" s="895" t="n">
        <f aca="false">T261/T$5*100000</f>
        <v>170.536534172898</v>
      </c>
      <c r="U149" s="895" t="n">
        <f aca="false">U261/U$5*100000</f>
        <v>145.428103981094</v>
      </c>
      <c r="V149" s="895" t="n">
        <f aca="false">V261/V$5*100000</f>
        <v>274.588117823265</v>
      </c>
      <c r="W149" s="895" t="n">
        <f aca="false">AA261/AA$5*100000</f>
        <v>547.405298883293</v>
      </c>
      <c r="X149" s="537"/>
      <c r="Y149" s="537"/>
      <c r="Z149" s="537"/>
      <c r="AA149" s="537"/>
    </row>
    <row r="150" s="108" customFormat="true" ht="13.5" hidden="false" customHeight="true" outlineLevel="0" collapsed="false">
      <c r="A150" s="880"/>
      <c r="B150" s="884"/>
      <c r="C150" s="884"/>
      <c r="D150" s="885" t="s">
        <v>475</v>
      </c>
      <c r="E150" s="894" t="n">
        <f aca="false">E262/E$6*100000</f>
        <v>94.2611588577766</v>
      </c>
      <c r="F150" s="895" t="n">
        <f aca="false">F262/F$6*100000</f>
        <v>0</v>
      </c>
      <c r="G150" s="895" t="n">
        <f aca="false">G262/G$6*100000</f>
        <v>0</v>
      </c>
      <c r="H150" s="895" t="n">
        <f aca="false">H262/H$6*100000</f>
        <v>0</v>
      </c>
      <c r="I150" s="895" t="n">
        <f aca="false">I262/I$6*100000</f>
        <v>0</v>
      </c>
      <c r="J150" s="895" t="n">
        <f aca="false">J262/J$6*100000</f>
        <v>0</v>
      </c>
      <c r="K150" s="895" t="n">
        <f aca="false">K262/K$6*100000</f>
        <v>0</v>
      </c>
      <c r="L150" s="895" t="n">
        <f aca="false">L262/L$6*100000</f>
        <v>0</v>
      </c>
      <c r="M150" s="895" t="n">
        <f aca="false">M262/M$6*100000</f>
        <v>0</v>
      </c>
      <c r="N150" s="895" t="n">
        <f aca="false">N262/N$6*100000</f>
        <v>25.1130085384229</v>
      </c>
      <c r="O150" s="895" t="n">
        <f aca="false">O262/O$6*100000</f>
        <v>23.6798484489699</v>
      </c>
      <c r="P150" s="895" t="n">
        <f aca="false">P262/P$6*100000</f>
        <v>26.7308206361935</v>
      </c>
      <c r="Q150" s="895" t="n">
        <f aca="false">Q262/Q$6*100000</f>
        <v>0</v>
      </c>
      <c r="R150" s="895" t="n">
        <f aca="false">R262/R$6*100000</f>
        <v>99.3541977148535</v>
      </c>
      <c r="S150" s="895" t="n">
        <f aca="false">S262/S$6*100000</f>
        <v>123.736852959373</v>
      </c>
      <c r="T150" s="895" t="n">
        <f aca="false">T262/T$6*100000</f>
        <v>218.459858001092</v>
      </c>
      <c r="U150" s="895" t="n">
        <f aca="false">U262/U$6*100000</f>
        <v>242.620299231702</v>
      </c>
      <c r="V150" s="895" t="n">
        <f aca="false">V262/V$6*100000</f>
        <v>441.083805923125</v>
      </c>
      <c r="W150" s="895" t="n">
        <f aca="false">AA262/AA$6*100000</f>
        <v>1231.88405797101</v>
      </c>
      <c r="X150" s="537"/>
      <c r="Y150" s="537"/>
      <c r="Z150" s="537"/>
      <c r="AA150" s="537"/>
    </row>
    <row r="151" s="108" customFormat="true" ht="15" hidden="false" customHeight="false" outlineLevel="0" collapsed="false">
      <c r="A151" s="880"/>
      <c r="B151" s="884"/>
      <c r="C151" s="884"/>
      <c r="D151" s="885" t="s">
        <v>476</v>
      </c>
      <c r="E151" s="894" t="n">
        <f aca="false">E263/E$7*100000</f>
        <v>38.3973288814691</v>
      </c>
      <c r="F151" s="895" t="n">
        <f aca="false">F263/F$7*100000</f>
        <v>0</v>
      </c>
      <c r="G151" s="895" t="n">
        <f aca="false">G263/G$7*100000</f>
        <v>0</v>
      </c>
      <c r="H151" s="895" t="n">
        <f aca="false">H263/H$7*100000</f>
        <v>0</v>
      </c>
      <c r="I151" s="895" t="n">
        <f aca="false">I263/I$7*100000</f>
        <v>0</v>
      </c>
      <c r="J151" s="895" t="n">
        <f aca="false">J263/J$7*100000</f>
        <v>0</v>
      </c>
      <c r="K151" s="895" t="n">
        <f aca="false">K263/K$7*100000</f>
        <v>0</v>
      </c>
      <c r="L151" s="895" t="n">
        <f aca="false">L263/L$7*100000</f>
        <v>0</v>
      </c>
      <c r="M151" s="895" t="n">
        <f aca="false">M263/M$7*100000</f>
        <v>0</v>
      </c>
      <c r="N151" s="895" t="n">
        <f aca="false">N263/N$7*100000</f>
        <v>0</v>
      </c>
      <c r="O151" s="895" t="n">
        <f aca="false">O263/O$7*100000</f>
        <v>0</v>
      </c>
      <c r="P151" s="895" t="n">
        <f aca="false">P263/P$7*100000</f>
        <v>0</v>
      </c>
      <c r="Q151" s="895" t="n">
        <f aca="false">Q263/Q$7*100000</f>
        <v>23.6854571293226</v>
      </c>
      <c r="R151" s="895" t="n">
        <f aca="false">R263/R$7*100000</f>
        <v>45.7247370827618</v>
      </c>
      <c r="S151" s="895" t="n">
        <f aca="false">S263/S$7*100000</f>
        <v>19.0258751902588</v>
      </c>
      <c r="T151" s="895" t="n">
        <f aca="false">T263/T$7*100000</f>
        <v>126.230749810654</v>
      </c>
      <c r="U151" s="895" t="n">
        <f aca="false">U263/U$7*100000</f>
        <v>66.0501981505945</v>
      </c>
      <c r="V151" s="895" t="n">
        <f aca="false">V263/V$7*100000</f>
        <v>165.357585779248</v>
      </c>
      <c r="W151" s="895" t="n">
        <f aca="false">AA263/AA$7*100000</f>
        <v>251.019767806715</v>
      </c>
      <c r="X151" s="537"/>
      <c r="Y151" s="537"/>
      <c r="Z151" s="537"/>
      <c r="AA151" s="537"/>
    </row>
    <row r="152" s="108" customFormat="true" ht="13.5" hidden="false" customHeight="true" outlineLevel="0" collapsed="false">
      <c r="A152" s="880" t="s">
        <v>438</v>
      </c>
      <c r="B152" s="884"/>
      <c r="C152" s="889" t="s">
        <v>1071</v>
      </c>
      <c r="D152" s="885" t="s">
        <v>7</v>
      </c>
      <c r="E152" s="894" t="n">
        <f aca="false">E264/E$5*100000</f>
        <v>7.01723608613657</v>
      </c>
      <c r="F152" s="895" t="n">
        <f aca="false">F264/F$5*100000</f>
        <v>0</v>
      </c>
      <c r="G152" s="895" t="n">
        <f aca="false">G264/G$5*100000</f>
        <v>0</v>
      </c>
      <c r="H152" s="895" t="n">
        <f aca="false">H264/H$5*100000</f>
        <v>0</v>
      </c>
      <c r="I152" s="895" t="n">
        <f aca="false">I264/I$5*100000</f>
        <v>0</v>
      </c>
      <c r="J152" s="895" t="n">
        <f aca="false">J264/J$5*100000</f>
        <v>0</v>
      </c>
      <c r="K152" s="895" t="n">
        <f aca="false">K264/K$5*100000</f>
        <v>0</v>
      </c>
      <c r="L152" s="895" t="n">
        <f aca="false">L264/L$5*100000</f>
        <v>0</v>
      </c>
      <c r="M152" s="895" t="n">
        <f aca="false">M264/M$5*100000</f>
        <v>0</v>
      </c>
      <c r="N152" s="895" t="n">
        <f aca="false">N264/N$5*100000</f>
        <v>12.1580547112462</v>
      </c>
      <c r="O152" s="895" t="n">
        <f aca="false">O264/O$5*100000</f>
        <v>0</v>
      </c>
      <c r="P152" s="895" t="n">
        <f aca="false">P264/P$5*100000</f>
        <v>0</v>
      </c>
      <c r="Q152" s="895" t="n">
        <f aca="false">Q264/Q$5*100000</f>
        <v>37.2763419483101</v>
      </c>
      <c r="R152" s="895" t="n">
        <f aca="false">R264/R$5*100000</f>
        <v>0</v>
      </c>
      <c r="S152" s="895" t="n">
        <f aca="false">S264/S$5*100000</f>
        <v>9.8960910440376</v>
      </c>
      <c r="T152" s="895" t="n">
        <f aca="false">T264/T$5*100000</f>
        <v>13.1181949363768</v>
      </c>
      <c r="U152" s="895" t="n">
        <f aca="false">U264/U$5*100000</f>
        <v>0</v>
      </c>
      <c r="V152" s="895" t="n">
        <f aca="false">V264/V$5*100000</f>
        <v>24.9625561657514</v>
      </c>
      <c r="W152" s="895" t="n">
        <f aca="false">AA264/AA$5*100000</f>
        <v>21.8962119553317</v>
      </c>
      <c r="X152" s="537"/>
      <c r="Y152" s="537"/>
      <c r="Z152" s="537"/>
      <c r="AA152" s="537"/>
    </row>
    <row r="153" s="108" customFormat="true" ht="13.5" hidden="false" customHeight="true" outlineLevel="0" collapsed="false">
      <c r="A153" s="880"/>
      <c r="B153" s="884"/>
      <c r="C153" s="884"/>
      <c r="D153" s="885" t="s">
        <v>475</v>
      </c>
      <c r="E153" s="894" t="n">
        <f aca="false">E265/E$6*100000</f>
        <v>0</v>
      </c>
      <c r="F153" s="895" t="n">
        <f aca="false">F265/F$6*100000</f>
        <v>0</v>
      </c>
      <c r="G153" s="895" t="n">
        <f aca="false">G265/G$6*100000</f>
        <v>0</v>
      </c>
      <c r="H153" s="895" t="n">
        <f aca="false">H265/H$6*100000</f>
        <v>0</v>
      </c>
      <c r="I153" s="895" t="n">
        <f aca="false">I265/I$6*100000</f>
        <v>0</v>
      </c>
      <c r="J153" s="895" t="n">
        <f aca="false">J265/J$6*100000</f>
        <v>0</v>
      </c>
      <c r="K153" s="895" t="n">
        <f aca="false">K265/K$6*100000</f>
        <v>0</v>
      </c>
      <c r="L153" s="895" t="n">
        <f aca="false">L265/L$6*100000</f>
        <v>0</v>
      </c>
      <c r="M153" s="895" t="n">
        <f aca="false">M265/M$6*100000</f>
        <v>0</v>
      </c>
      <c r="N153" s="895" t="n">
        <f aca="false">N265/N$6*100000</f>
        <v>0</v>
      </c>
      <c r="O153" s="895" t="n">
        <f aca="false">O265/O$6*100000</f>
        <v>0</v>
      </c>
      <c r="P153" s="895" t="n">
        <f aca="false">P265/P$6*100000</f>
        <v>0</v>
      </c>
      <c r="Q153" s="895" t="n">
        <f aca="false">Q265/Q$6*100000</f>
        <v>0</v>
      </c>
      <c r="R153" s="895" t="n">
        <f aca="false">R265/R$6*100000</f>
        <v>0</v>
      </c>
      <c r="S153" s="895" t="n">
        <f aca="false">S265/S$6*100000</f>
        <v>0</v>
      </c>
      <c r="T153" s="895" t="n">
        <f aca="false">T265/T$6*100000</f>
        <v>0</v>
      </c>
      <c r="U153" s="895" t="n">
        <f aca="false">U265/U$6*100000</f>
        <v>0</v>
      </c>
      <c r="V153" s="895" t="n">
        <f aca="false">V265/V$6*100000</f>
        <v>0</v>
      </c>
      <c r="W153" s="895" t="n">
        <f aca="false">AA265/AA$6*100000</f>
        <v>0</v>
      </c>
      <c r="X153" s="537"/>
      <c r="Y153" s="537"/>
      <c r="Z153" s="537"/>
      <c r="AA153" s="537"/>
    </row>
    <row r="154" s="108" customFormat="true" ht="15" hidden="false" customHeight="false" outlineLevel="0" collapsed="false">
      <c r="A154" s="880"/>
      <c r="B154" s="884"/>
      <c r="C154" s="884"/>
      <c r="D154" s="885" t="s">
        <v>476</v>
      </c>
      <c r="E154" s="894" t="n">
        <f aca="false">E266/E$7*100000</f>
        <v>13.355592654424</v>
      </c>
      <c r="F154" s="895" t="n">
        <f aca="false">F266/F$7*100000</f>
        <v>0</v>
      </c>
      <c r="G154" s="895" t="n">
        <f aca="false">G266/G$7*100000</f>
        <v>0</v>
      </c>
      <c r="H154" s="895" t="n">
        <f aca="false">H266/H$7*100000</f>
        <v>0</v>
      </c>
      <c r="I154" s="895" t="n">
        <f aca="false">I266/I$7*100000</f>
        <v>0</v>
      </c>
      <c r="J154" s="895" t="n">
        <f aca="false">J266/J$7*100000</f>
        <v>0</v>
      </c>
      <c r="K154" s="895" t="n">
        <f aca="false">K266/K$7*100000</f>
        <v>0</v>
      </c>
      <c r="L154" s="895" t="n">
        <f aca="false">L266/L$7*100000</f>
        <v>0</v>
      </c>
      <c r="M154" s="895" t="n">
        <f aca="false">M266/M$7*100000</f>
        <v>0</v>
      </c>
      <c r="N154" s="895" t="n">
        <f aca="false">N266/N$7*100000</f>
        <v>23.5682300259251</v>
      </c>
      <c r="O154" s="895" t="n">
        <f aca="false">O266/O$7*100000</f>
        <v>0</v>
      </c>
      <c r="P154" s="895" t="n">
        <f aca="false">P266/P$7*100000</f>
        <v>0</v>
      </c>
      <c r="Q154" s="895" t="n">
        <f aca="false">Q266/Q$7*100000</f>
        <v>71.0563713879678</v>
      </c>
      <c r="R154" s="895" t="n">
        <f aca="false">R266/R$7*100000</f>
        <v>0</v>
      </c>
      <c r="S154" s="895" t="n">
        <f aca="false">S266/S$7*100000</f>
        <v>19.0258751902588</v>
      </c>
      <c r="T154" s="895" t="n">
        <f aca="false">T266/T$7*100000</f>
        <v>25.2461499621308</v>
      </c>
      <c r="U154" s="895" t="n">
        <f aca="false">U266/U$7*100000</f>
        <v>0</v>
      </c>
      <c r="V154" s="895" t="n">
        <f aca="false">V266/V$7*100000</f>
        <v>41.3393964448119</v>
      </c>
      <c r="W154" s="895" t="n">
        <f aca="false">AA266/AA$7*100000</f>
        <v>31.3774709758393</v>
      </c>
      <c r="X154" s="537"/>
      <c r="Y154" s="537"/>
      <c r="Z154" s="537"/>
      <c r="AA154" s="537"/>
    </row>
    <row r="155" s="108" customFormat="true" ht="13.5" hidden="false" customHeight="true" outlineLevel="0" collapsed="false">
      <c r="A155" s="880" t="s">
        <v>440</v>
      </c>
      <c r="B155" s="884"/>
      <c r="C155" s="889" t="s">
        <v>1072</v>
      </c>
      <c r="D155" s="885" t="s">
        <v>7</v>
      </c>
      <c r="E155" s="894" t="n">
        <f aca="false">E267/E$5*100000</f>
        <v>6.1400815753695</v>
      </c>
      <c r="F155" s="895" t="n">
        <f aca="false">F267/F$5*100000</f>
        <v>0</v>
      </c>
      <c r="G155" s="895" t="n">
        <f aca="false">G267/G$5*100000</f>
        <v>0</v>
      </c>
      <c r="H155" s="895" t="n">
        <f aca="false">H267/H$5*100000</f>
        <v>0</v>
      </c>
      <c r="I155" s="895" t="n">
        <f aca="false">I267/I$5*100000</f>
        <v>0</v>
      </c>
      <c r="J155" s="895" t="n">
        <f aca="false">J267/J$5*100000</f>
        <v>0</v>
      </c>
      <c r="K155" s="895" t="n">
        <f aca="false">K267/K$5*100000</f>
        <v>0</v>
      </c>
      <c r="L155" s="895" t="n">
        <f aca="false">L267/L$5*100000</f>
        <v>0</v>
      </c>
      <c r="M155" s="895" t="n">
        <f aca="false">M267/M$5*100000</f>
        <v>0</v>
      </c>
      <c r="N155" s="895" t="n">
        <f aca="false">N267/N$5*100000</f>
        <v>0</v>
      </c>
      <c r="O155" s="895" t="n">
        <f aca="false">O267/O$5*100000</f>
        <v>0</v>
      </c>
      <c r="P155" s="895" t="n">
        <f aca="false">P267/P$5*100000</f>
        <v>0</v>
      </c>
      <c r="Q155" s="895" t="n">
        <f aca="false">Q267/Q$5*100000</f>
        <v>12.4254473161034</v>
      </c>
      <c r="R155" s="895" t="n">
        <f aca="false">R267/R$5*100000</f>
        <v>11.9047619047619</v>
      </c>
      <c r="S155" s="895" t="n">
        <f aca="false">S267/S$5*100000</f>
        <v>0</v>
      </c>
      <c r="T155" s="895" t="n">
        <f aca="false">T267/T$5*100000</f>
        <v>26.2363898727535</v>
      </c>
      <c r="U155" s="895" t="n">
        <f aca="false">U267/U$5*100000</f>
        <v>18.1785129976368</v>
      </c>
      <c r="V155" s="895" t="n">
        <f aca="false">V267/V$5*100000</f>
        <v>0</v>
      </c>
      <c r="W155" s="895" t="n">
        <f aca="false">AA267/AA$5*100000</f>
        <v>43.7924239106635</v>
      </c>
      <c r="X155" s="537"/>
      <c r="Y155" s="537"/>
      <c r="Z155" s="537"/>
      <c r="AA155" s="537"/>
    </row>
    <row r="156" s="108" customFormat="true" ht="13.5" hidden="false" customHeight="true" outlineLevel="0" collapsed="false">
      <c r="A156" s="880"/>
      <c r="B156" s="884"/>
      <c r="C156" s="884"/>
      <c r="D156" s="885" t="s">
        <v>475</v>
      </c>
      <c r="E156" s="896" t="s">
        <v>105</v>
      </c>
      <c r="F156" s="897" t="s">
        <v>105</v>
      </c>
      <c r="G156" s="897" t="s">
        <v>105</v>
      </c>
      <c r="H156" s="897" t="s">
        <v>105</v>
      </c>
      <c r="I156" s="897" t="s">
        <v>105</v>
      </c>
      <c r="J156" s="897" t="s">
        <v>105</v>
      </c>
      <c r="K156" s="897" t="s">
        <v>105</v>
      </c>
      <c r="L156" s="897" t="s">
        <v>105</v>
      </c>
      <c r="M156" s="897" t="s">
        <v>105</v>
      </c>
      <c r="N156" s="897" t="s">
        <v>105</v>
      </c>
      <c r="O156" s="897" t="s">
        <v>105</v>
      </c>
      <c r="P156" s="897" t="s">
        <v>105</v>
      </c>
      <c r="Q156" s="897" t="s">
        <v>105</v>
      </c>
      <c r="R156" s="897" t="s">
        <v>105</v>
      </c>
      <c r="S156" s="897" t="s">
        <v>105</v>
      </c>
      <c r="T156" s="897" t="s">
        <v>105</v>
      </c>
      <c r="U156" s="897" t="s">
        <v>105</v>
      </c>
      <c r="V156" s="897" t="s">
        <v>105</v>
      </c>
      <c r="W156" s="897" t="s">
        <v>105</v>
      </c>
      <c r="X156" s="537"/>
      <c r="Y156" s="537"/>
      <c r="Z156" s="537"/>
      <c r="AA156" s="537"/>
    </row>
    <row r="157" s="108" customFormat="true" ht="15" hidden="false" customHeight="false" outlineLevel="0" collapsed="false">
      <c r="A157" s="880"/>
      <c r="B157" s="884"/>
      <c r="C157" s="884"/>
      <c r="D157" s="885" t="s">
        <v>476</v>
      </c>
      <c r="E157" s="894" t="n">
        <f aca="false">E269/E$7*100000</f>
        <v>11.686143572621</v>
      </c>
      <c r="F157" s="895" t="n">
        <f aca="false">F269/F$7*100000</f>
        <v>0</v>
      </c>
      <c r="G157" s="895" t="n">
        <f aca="false">G269/G$7*100000</f>
        <v>0</v>
      </c>
      <c r="H157" s="895" t="n">
        <f aca="false">H269/H$7*100000</f>
        <v>0</v>
      </c>
      <c r="I157" s="895" t="n">
        <f aca="false">I269/I$7*100000</f>
        <v>0</v>
      </c>
      <c r="J157" s="895" t="n">
        <f aca="false">J269/J$7*100000</f>
        <v>0</v>
      </c>
      <c r="K157" s="895" t="n">
        <f aca="false">K269/K$7*100000</f>
        <v>0</v>
      </c>
      <c r="L157" s="895" t="n">
        <f aca="false">L269/L$7*100000</f>
        <v>0</v>
      </c>
      <c r="M157" s="895" t="n">
        <f aca="false">M269/M$7*100000</f>
        <v>0</v>
      </c>
      <c r="N157" s="895" t="n">
        <f aca="false">N269/N$7*100000</f>
        <v>0</v>
      </c>
      <c r="O157" s="895" t="n">
        <f aca="false">O269/O$7*100000</f>
        <v>0</v>
      </c>
      <c r="P157" s="895" t="n">
        <f aca="false">P269/P$7*100000</f>
        <v>0</v>
      </c>
      <c r="Q157" s="895" t="n">
        <f aca="false">Q269/Q$7*100000</f>
        <v>23.6854571293226</v>
      </c>
      <c r="R157" s="895" t="n">
        <f aca="false">R269/R$7*100000</f>
        <v>22.8623685413809</v>
      </c>
      <c r="S157" s="895" t="n">
        <f aca="false">S269/S$7*100000</f>
        <v>0</v>
      </c>
      <c r="T157" s="895" t="n">
        <f aca="false">T269/T$7*100000</f>
        <v>50.4922999242616</v>
      </c>
      <c r="U157" s="895" t="n">
        <f aca="false">U269/U$7*100000</f>
        <v>33.0250990752972</v>
      </c>
      <c r="V157" s="895" t="n">
        <f aca="false">V269/V$7*100000</f>
        <v>0</v>
      </c>
      <c r="W157" s="895" t="n">
        <f aca="false">AA269/AA$7*100000</f>
        <v>62.7549419516787</v>
      </c>
      <c r="X157" s="537"/>
      <c r="Y157" s="537"/>
      <c r="Z157" s="537"/>
      <c r="AA157" s="537"/>
    </row>
    <row r="158" s="108" customFormat="true" ht="13.5" hidden="false" customHeight="true" outlineLevel="0" collapsed="false">
      <c r="A158" s="880" t="s">
        <v>442</v>
      </c>
      <c r="B158" s="884"/>
      <c r="C158" s="884" t="s">
        <v>993</v>
      </c>
      <c r="D158" s="885" t="s">
        <v>7</v>
      </c>
      <c r="E158" s="894" t="n">
        <f aca="false">E270/E$5*100000</f>
        <v>6.1400815753695</v>
      </c>
      <c r="F158" s="895" t="n">
        <f aca="false">F270/F$5*100000</f>
        <v>0</v>
      </c>
      <c r="G158" s="895" t="n">
        <f aca="false">G270/G$5*100000</f>
        <v>0</v>
      </c>
      <c r="H158" s="895" t="n">
        <f aca="false">H270/H$5*100000</f>
        <v>0</v>
      </c>
      <c r="I158" s="895" t="n">
        <f aca="false">I270/I$5*100000</f>
        <v>0</v>
      </c>
      <c r="J158" s="895" t="n">
        <f aca="false">J270/J$5*100000</f>
        <v>0</v>
      </c>
      <c r="K158" s="895" t="n">
        <f aca="false">K270/K$5*100000</f>
        <v>0</v>
      </c>
      <c r="L158" s="895" t="n">
        <f aca="false">L270/L$5*100000</f>
        <v>0</v>
      </c>
      <c r="M158" s="895" t="n">
        <f aca="false">M270/M$5*100000</f>
        <v>0</v>
      </c>
      <c r="N158" s="895" t="n">
        <f aca="false">N270/N$5*100000</f>
        <v>12.1580547112462</v>
      </c>
      <c r="O158" s="895" t="n">
        <f aca="false">O270/O$5*100000</f>
        <v>0</v>
      </c>
      <c r="P158" s="895" t="n">
        <f aca="false">P270/P$5*100000</f>
        <v>0</v>
      </c>
      <c r="Q158" s="895" t="n">
        <f aca="false">Q270/Q$5*100000</f>
        <v>0</v>
      </c>
      <c r="R158" s="895" t="n">
        <f aca="false">R270/R$5*100000</f>
        <v>0</v>
      </c>
      <c r="S158" s="895" t="n">
        <f aca="false">S270/S$5*100000</f>
        <v>19.7921820880752</v>
      </c>
      <c r="T158" s="895" t="n">
        <f aca="false">T270/T$5*100000</f>
        <v>13.1181949363768</v>
      </c>
      <c r="U158" s="895" t="n">
        <f aca="false">U270/U$5*100000</f>
        <v>18.1785129976368</v>
      </c>
      <c r="V158" s="895" t="n">
        <f aca="false">V270/V$5*100000</f>
        <v>24.9625561657514</v>
      </c>
      <c r="W158" s="895" t="n">
        <f aca="false">AA270/AA$5*100000</f>
        <v>21.8962119553317</v>
      </c>
      <c r="X158" s="537"/>
      <c r="Y158" s="537"/>
      <c r="Z158" s="537"/>
      <c r="AA158" s="537"/>
    </row>
    <row r="159" s="108" customFormat="true" ht="13.5" hidden="false" customHeight="true" outlineLevel="0" collapsed="false">
      <c r="A159" s="880"/>
      <c r="B159" s="884"/>
      <c r="C159" s="884"/>
      <c r="D159" s="885" t="s">
        <v>475</v>
      </c>
      <c r="E159" s="894" t="n">
        <f aca="false">E271/E$6*100000</f>
        <v>7.39303206727659</v>
      </c>
      <c r="F159" s="895" t="n">
        <f aca="false">F271/F$6*100000</f>
        <v>0</v>
      </c>
      <c r="G159" s="895" t="n">
        <f aca="false">G271/G$6*100000</f>
        <v>0</v>
      </c>
      <c r="H159" s="895" t="n">
        <f aca="false">H271/H$6*100000</f>
        <v>0</v>
      </c>
      <c r="I159" s="895" t="n">
        <f aca="false">I271/I$6*100000</f>
        <v>0</v>
      </c>
      <c r="J159" s="895" t="n">
        <f aca="false">J271/J$6*100000</f>
        <v>0</v>
      </c>
      <c r="K159" s="895" t="n">
        <f aca="false">K271/K$6*100000</f>
        <v>0</v>
      </c>
      <c r="L159" s="895" t="n">
        <f aca="false">L271/L$6*100000</f>
        <v>0</v>
      </c>
      <c r="M159" s="895" t="n">
        <f aca="false">M271/M$6*100000</f>
        <v>0</v>
      </c>
      <c r="N159" s="895" t="n">
        <f aca="false">N271/N$6*100000</f>
        <v>0</v>
      </c>
      <c r="O159" s="895" t="n">
        <f aca="false">O271/O$6*100000</f>
        <v>0</v>
      </c>
      <c r="P159" s="895" t="n">
        <f aca="false">P271/P$6*100000</f>
        <v>0</v>
      </c>
      <c r="Q159" s="895" t="n">
        <f aca="false">Q271/Q$6*100000</f>
        <v>0</v>
      </c>
      <c r="R159" s="895" t="n">
        <f aca="false">R271/R$6*100000</f>
        <v>0</v>
      </c>
      <c r="S159" s="895" t="n">
        <f aca="false">S271/S$6*100000</f>
        <v>20.6228088265622</v>
      </c>
      <c r="T159" s="895" t="n">
        <f aca="false">T271/T$6*100000</f>
        <v>27.3074822501365</v>
      </c>
      <c r="U159" s="895" t="n">
        <f aca="false">U271/U$6*100000</f>
        <v>0</v>
      </c>
      <c r="V159" s="895" t="n">
        <f aca="false">V271/V$6*100000</f>
        <v>63.0119722747322</v>
      </c>
      <c r="W159" s="895" t="n">
        <f aca="false">AA271/AA$6*100000</f>
        <v>72.463768115942</v>
      </c>
      <c r="X159" s="537"/>
      <c r="Y159" s="537"/>
      <c r="Z159" s="537"/>
      <c r="AA159" s="537"/>
    </row>
    <row r="160" s="108" customFormat="true" ht="15" hidden="false" customHeight="false" outlineLevel="0" collapsed="false">
      <c r="A160" s="880"/>
      <c r="B160" s="884"/>
      <c r="C160" s="884"/>
      <c r="D160" s="885" t="s">
        <v>476</v>
      </c>
      <c r="E160" s="894" t="n">
        <f aca="false">E272/E$7*100000</f>
        <v>5.00834724540901</v>
      </c>
      <c r="F160" s="895" t="n">
        <f aca="false">F272/F$7*100000</f>
        <v>0</v>
      </c>
      <c r="G160" s="895" t="n">
        <f aca="false">G272/G$7*100000</f>
        <v>0</v>
      </c>
      <c r="H160" s="895" t="n">
        <f aca="false">H272/H$7*100000</f>
        <v>0</v>
      </c>
      <c r="I160" s="895" t="n">
        <f aca="false">I272/I$7*100000</f>
        <v>0</v>
      </c>
      <c r="J160" s="895" t="n">
        <f aca="false">J272/J$7*100000</f>
        <v>0</v>
      </c>
      <c r="K160" s="895" t="n">
        <f aca="false">K272/K$7*100000</f>
        <v>0</v>
      </c>
      <c r="L160" s="895" t="n">
        <f aca="false">L272/L$7*100000</f>
        <v>0</v>
      </c>
      <c r="M160" s="895" t="n">
        <f aca="false">M272/M$7*100000</f>
        <v>0</v>
      </c>
      <c r="N160" s="895" t="n">
        <f aca="false">N272/N$7*100000</f>
        <v>23.5682300259251</v>
      </c>
      <c r="O160" s="895" t="n">
        <f aca="false">O272/O$7*100000</f>
        <v>0</v>
      </c>
      <c r="P160" s="895" t="n">
        <f aca="false">P272/P$7*100000</f>
        <v>0</v>
      </c>
      <c r="Q160" s="895" t="n">
        <f aca="false">Q272/Q$7*100000</f>
        <v>0</v>
      </c>
      <c r="R160" s="895" t="n">
        <f aca="false">R272/R$7*100000</f>
        <v>0</v>
      </c>
      <c r="S160" s="895" t="n">
        <f aca="false">S272/S$7*100000</f>
        <v>19.0258751902588</v>
      </c>
      <c r="T160" s="895" t="n">
        <f aca="false">T272/T$7*100000</f>
        <v>0</v>
      </c>
      <c r="U160" s="895" t="n">
        <f aca="false">U272/U$7*100000</f>
        <v>33.0250990752972</v>
      </c>
      <c r="V160" s="895" t="n">
        <f aca="false">V272/V$7*100000</f>
        <v>0</v>
      </c>
      <c r="W160" s="895" t="n">
        <f aca="false">AA272/AA$7*100000</f>
        <v>0</v>
      </c>
      <c r="X160" s="537"/>
      <c r="Y160" s="537"/>
      <c r="Z160" s="537"/>
      <c r="AA160" s="537"/>
    </row>
    <row r="161" s="108" customFormat="true" ht="13.5" hidden="false" customHeight="true" outlineLevel="0" collapsed="false">
      <c r="A161" s="880" t="s">
        <v>443</v>
      </c>
      <c r="B161" s="884" t="s">
        <v>158</v>
      </c>
      <c r="C161" s="884"/>
      <c r="D161" s="885" t="s">
        <v>7</v>
      </c>
      <c r="E161" s="894" t="n">
        <f aca="false">E273/E$5*100000</f>
        <v>10.5258541292049</v>
      </c>
      <c r="F161" s="895" t="n">
        <f aca="false">F273/F$5*100000</f>
        <v>0</v>
      </c>
      <c r="G161" s="895" t="n">
        <f aca="false">G273/G$5*100000</f>
        <v>0</v>
      </c>
      <c r="H161" s="895" t="n">
        <f aca="false">H273/H$5*100000</f>
        <v>0</v>
      </c>
      <c r="I161" s="895" t="n">
        <f aca="false">I273/I$5*100000</f>
        <v>0</v>
      </c>
      <c r="J161" s="895" t="n">
        <f aca="false">J273/J$5*100000</f>
        <v>0</v>
      </c>
      <c r="K161" s="895" t="n">
        <f aca="false">K273/K$5*100000</f>
        <v>0</v>
      </c>
      <c r="L161" s="895" t="n">
        <f aca="false">L273/L$5*100000</f>
        <v>0</v>
      </c>
      <c r="M161" s="895" t="n">
        <f aca="false">M273/M$5*100000</f>
        <v>0</v>
      </c>
      <c r="N161" s="895" t="n">
        <f aca="false">N273/N$5*100000</f>
        <v>0</v>
      </c>
      <c r="O161" s="895" t="n">
        <f aca="false">O273/O$5*100000</f>
        <v>0</v>
      </c>
      <c r="P161" s="895" t="n">
        <f aca="false">P273/P$5*100000</f>
        <v>12.7681307456588</v>
      </c>
      <c r="Q161" s="895" t="n">
        <f aca="false">Q273/Q$5*100000</f>
        <v>0</v>
      </c>
      <c r="R161" s="895" t="n">
        <f aca="false">R273/R$5*100000</f>
        <v>11.9047619047619</v>
      </c>
      <c r="S161" s="895" t="n">
        <f aca="false">S273/S$5*100000</f>
        <v>9.8960910440376</v>
      </c>
      <c r="T161" s="895" t="n">
        <f aca="false">T273/T$5*100000</f>
        <v>0</v>
      </c>
      <c r="U161" s="895" t="n">
        <f aca="false">U273/U$5*100000</f>
        <v>18.1785129976368</v>
      </c>
      <c r="V161" s="895" t="n">
        <f aca="false">V273/V$5*100000</f>
        <v>74.8876684972541</v>
      </c>
      <c r="W161" s="895" t="n">
        <f aca="false">AA273/AA$5*100000</f>
        <v>109.481059776659</v>
      </c>
      <c r="X161" s="537"/>
      <c r="Y161" s="537"/>
      <c r="Z161" s="537"/>
      <c r="AA161" s="537"/>
    </row>
    <row r="162" s="108" customFormat="true" ht="13.5" hidden="false" customHeight="true" outlineLevel="0" collapsed="false">
      <c r="A162" s="880"/>
      <c r="B162" s="884"/>
      <c r="C162" s="884"/>
      <c r="D162" s="885" t="s">
        <v>475</v>
      </c>
      <c r="E162" s="894" t="n">
        <f aca="false">E274/E$6*100000</f>
        <v>14.7860641345532</v>
      </c>
      <c r="F162" s="895" t="n">
        <f aca="false">F274/F$6*100000</f>
        <v>0</v>
      </c>
      <c r="G162" s="895" t="n">
        <f aca="false">G274/G$6*100000</f>
        <v>0</v>
      </c>
      <c r="H162" s="895" t="n">
        <f aca="false">H274/H$6*100000</f>
        <v>0</v>
      </c>
      <c r="I162" s="895" t="n">
        <f aca="false">I274/I$6*100000</f>
        <v>0</v>
      </c>
      <c r="J162" s="895" t="n">
        <f aca="false">J274/J$6*100000</f>
        <v>0</v>
      </c>
      <c r="K162" s="895" t="n">
        <f aca="false">K274/K$6*100000</f>
        <v>0</v>
      </c>
      <c r="L162" s="895" t="n">
        <f aca="false">L274/L$6*100000</f>
        <v>0</v>
      </c>
      <c r="M162" s="895" t="n">
        <f aca="false">M274/M$6*100000</f>
        <v>0</v>
      </c>
      <c r="N162" s="895" t="n">
        <f aca="false">N274/N$6*100000</f>
        <v>0</v>
      </c>
      <c r="O162" s="895" t="n">
        <f aca="false">O274/O$6*100000</f>
        <v>0</v>
      </c>
      <c r="P162" s="895" t="n">
        <f aca="false">P274/P$6*100000</f>
        <v>26.7308206361935</v>
      </c>
      <c r="Q162" s="895" t="n">
        <f aca="false">Q274/Q$6*100000</f>
        <v>0</v>
      </c>
      <c r="R162" s="895" t="n">
        <f aca="false">R274/R$6*100000</f>
        <v>24.8385494287134</v>
      </c>
      <c r="S162" s="895" t="n">
        <f aca="false">S274/S$6*100000</f>
        <v>20.6228088265622</v>
      </c>
      <c r="T162" s="895" t="n">
        <f aca="false">T274/T$6*100000</f>
        <v>0</v>
      </c>
      <c r="U162" s="895" t="n">
        <f aca="false">U274/U$6*100000</f>
        <v>40.4367165386171</v>
      </c>
      <c r="V162" s="895" t="n">
        <f aca="false">V274/V$6*100000</f>
        <v>126.023944549464</v>
      </c>
      <c r="W162" s="895" t="n">
        <f aca="false">AA274/AA$6*100000</f>
        <v>144.927536231884</v>
      </c>
      <c r="X162" s="537"/>
      <c r="Y162" s="537"/>
      <c r="Z162" s="537"/>
      <c r="AA162" s="537"/>
    </row>
    <row r="163" s="108" customFormat="true" ht="15" hidden="false" customHeight="false" outlineLevel="0" collapsed="false">
      <c r="A163" s="880"/>
      <c r="B163" s="884"/>
      <c r="C163" s="884"/>
      <c r="D163" s="885" t="s">
        <v>476</v>
      </c>
      <c r="E163" s="894" t="n">
        <f aca="false">E275/E$7*100000</f>
        <v>6.67779632721202</v>
      </c>
      <c r="F163" s="895" t="n">
        <f aca="false">F275/F$7*100000</f>
        <v>0</v>
      </c>
      <c r="G163" s="895" t="n">
        <f aca="false">G275/G$7*100000</f>
        <v>0</v>
      </c>
      <c r="H163" s="895" t="n">
        <f aca="false">H275/H$7*100000</f>
        <v>0</v>
      </c>
      <c r="I163" s="895" t="n">
        <f aca="false">I275/I$7*100000</f>
        <v>0</v>
      </c>
      <c r="J163" s="895" t="n">
        <f aca="false">J275/J$7*100000</f>
        <v>0</v>
      </c>
      <c r="K163" s="895" t="n">
        <f aca="false">K275/K$7*100000</f>
        <v>0</v>
      </c>
      <c r="L163" s="895" t="n">
        <f aca="false">L275/L$7*100000</f>
        <v>0</v>
      </c>
      <c r="M163" s="895" t="n">
        <f aca="false">M275/M$7*100000</f>
        <v>0</v>
      </c>
      <c r="N163" s="895" t="n">
        <f aca="false">N275/N$7*100000</f>
        <v>0</v>
      </c>
      <c r="O163" s="895" t="n">
        <f aca="false">O275/O$7*100000</f>
        <v>0</v>
      </c>
      <c r="P163" s="895" t="n">
        <f aca="false">P275/P$7*100000</f>
        <v>0</v>
      </c>
      <c r="Q163" s="895" t="n">
        <f aca="false">Q275/Q$7*100000</f>
        <v>0</v>
      </c>
      <c r="R163" s="895" t="n">
        <f aca="false">R275/R$7*100000</f>
        <v>0</v>
      </c>
      <c r="S163" s="895" t="n">
        <f aca="false">S275/S$7*100000</f>
        <v>0</v>
      </c>
      <c r="T163" s="895" t="n">
        <f aca="false">T275/T$7*100000</f>
        <v>0</v>
      </c>
      <c r="U163" s="895" t="n">
        <f aca="false">U275/U$7*100000</f>
        <v>0</v>
      </c>
      <c r="V163" s="895" t="n">
        <f aca="false">V275/V$7*100000</f>
        <v>41.3393964448119</v>
      </c>
      <c r="W163" s="895" t="n">
        <f aca="false">AA275/AA$7*100000</f>
        <v>94.1324129275181</v>
      </c>
      <c r="X163" s="537"/>
      <c r="Y163" s="537"/>
      <c r="Z163" s="537"/>
      <c r="AA163" s="537"/>
    </row>
    <row r="164" s="108" customFormat="true" ht="13.5" hidden="false" customHeight="true" outlineLevel="0" collapsed="false">
      <c r="A164" s="880" t="s">
        <v>444</v>
      </c>
      <c r="B164" s="884" t="s">
        <v>371</v>
      </c>
      <c r="C164" s="884"/>
      <c r="D164" s="885" t="s">
        <v>7</v>
      </c>
      <c r="E164" s="894" t="n">
        <f aca="false">E276/E$5*100000</f>
        <v>6.1400815753695</v>
      </c>
      <c r="F164" s="895" t="n">
        <f aca="false">F276/F$5*100000</f>
        <v>0</v>
      </c>
      <c r="G164" s="895" t="n">
        <f aca="false">G276/G$5*100000</f>
        <v>0</v>
      </c>
      <c r="H164" s="895" t="n">
        <f aca="false">H276/H$5*100000</f>
        <v>0</v>
      </c>
      <c r="I164" s="895" t="n">
        <f aca="false">I276/I$5*100000</f>
        <v>0</v>
      </c>
      <c r="J164" s="895" t="n">
        <f aca="false">J276/J$5*100000</f>
        <v>0</v>
      </c>
      <c r="K164" s="895" t="n">
        <f aca="false">K276/K$5*100000</f>
        <v>0</v>
      </c>
      <c r="L164" s="895" t="n">
        <f aca="false">L276/L$5*100000</f>
        <v>0</v>
      </c>
      <c r="M164" s="895" t="n">
        <f aca="false">M276/M$5*100000</f>
        <v>0</v>
      </c>
      <c r="N164" s="895" t="n">
        <f aca="false">N276/N$5*100000</f>
        <v>0</v>
      </c>
      <c r="O164" s="895" t="n">
        <f aca="false">O276/O$5*100000</f>
        <v>0</v>
      </c>
      <c r="P164" s="895" t="n">
        <f aca="false">P276/P$5*100000</f>
        <v>0</v>
      </c>
      <c r="Q164" s="895" t="n">
        <f aca="false">Q276/Q$5*100000</f>
        <v>0</v>
      </c>
      <c r="R164" s="895" t="n">
        <f aca="false">R276/R$5*100000</f>
        <v>0</v>
      </c>
      <c r="S164" s="895" t="n">
        <f aca="false">S276/S$5*100000</f>
        <v>0</v>
      </c>
      <c r="T164" s="895" t="n">
        <f aca="false">T276/T$5*100000</f>
        <v>0</v>
      </c>
      <c r="U164" s="895" t="n">
        <f aca="false">U276/U$5*100000</f>
        <v>18.1785129976368</v>
      </c>
      <c r="V164" s="895" t="n">
        <f aca="false">V276/V$5*100000</f>
        <v>49.9251123315028</v>
      </c>
      <c r="W164" s="895" t="n">
        <f aca="false">AA276/AA$5*100000</f>
        <v>87.5848478213269</v>
      </c>
      <c r="X164" s="537"/>
      <c r="Y164" s="537"/>
      <c r="Z164" s="537"/>
      <c r="AA164" s="537"/>
    </row>
    <row r="165" s="108" customFormat="true" ht="13.5" hidden="false" customHeight="true" outlineLevel="0" collapsed="false">
      <c r="A165" s="880"/>
      <c r="B165" s="884"/>
      <c r="C165" s="884"/>
      <c r="D165" s="885" t="s">
        <v>475</v>
      </c>
      <c r="E165" s="894" t="n">
        <f aca="false">E277/E$6*100000</f>
        <v>5.54477405045744</v>
      </c>
      <c r="F165" s="895" t="n">
        <f aca="false">F277/F$6*100000</f>
        <v>0</v>
      </c>
      <c r="G165" s="895" t="n">
        <f aca="false">G277/G$6*100000</f>
        <v>0</v>
      </c>
      <c r="H165" s="895" t="n">
        <f aca="false">H277/H$6*100000</f>
        <v>0</v>
      </c>
      <c r="I165" s="895" t="n">
        <f aca="false">I277/I$6*100000</f>
        <v>0</v>
      </c>
      <c r="J165" s="895" t="n">
        <f aca="false">J277/J$6*100000</f>
        <v>0</v>
      </c>
      <c r="K165" s="895" t="n">
        <f aca="false">K277/K$6*100000</f>
        <v>0</v>
      </c>
      <c r="L165" s="895" t="n">
        <f aca="false">L277/L$6*100000</f>
        <v>0</v>
      </c>
      <c r="M165" s="895" t="n">
        <f aca="false">M277/M$6*100000</f>
        <v>0</v>
      </c>
      <c r="N165" s="895" t="n">
        <f aca="false">N277/N$6*100000</f>
        <v>0</v>
      </c>
      <c r="O165" s="895" t="n">
        <f aca="false">O277/O$6*100000</f>
        <v>0</v>
      </c>
      <c r="P165" s="895" t="n">
        <f aca="false">P277/P$6*100000</f>
        <v>0</v>
      </c>
      <c r="Q165" s="895" t="n">
        <f aca="false">Q277/Q$6*100000</f>
        <v>0</v>
      </c>
      <c r="R165" s="895" t="n">
        <f aca="false">R277/R$6*100000</f>
        <v>0</v>
      </c>
      <c r="S165" s="895" t="n">
        <f aca="false">S277/S$6*100000</f>
        <v>0</v>
      </c>
      <c r="T165" s="895" t="n">
        <f aca="false">T277/T$6*100000</f>
        <v>0</v>
      </c>
      <c r="U165" s="895" t="n">
        <f aca="false">U277/U$6*100000</f>
        <v>40.4367165386171</v>
      </c>
      <c r="V165" s="895" t="n">
        <f aca="false">V277/V$6*100000</f>
        <v>63.0119722747322</v>
      </c>
      <c r="W165" s="895" t="n">
        <f aca="false">AA277/AA$6*100000</f>
        <v>72.463768115942</v>
      </c>
      <c r="X165" s="537"/>
      <c r="Y165" s="537"/>
      <c r="Z165" s="537"/>
      <c r="AA165" s="537"/>
    </row>
    <row r="166" s="108" customFormat="true" ht="15" hidden="false" customHeight="false" outlineLevel="0" collapsed="false">
      <c r="A166" s="880"/>
      <c r="B166" s="884"/>
      <c r="C166" s="884"/>
      <c r="D166" s="885" t="s">
        <v>476</v>
      </c>
      <c r="E166" s="894" t="n">
        <f aca="false">E278/E$7*100000</f>
        <v>6.67779632721202</v>
      </c>
      <c r="F166" s="895" t="n">
        <f aca="false">F278/F$7*100000</f>
        <v>0</v>
      </c>
      <c r="G166" s="895" t="n">
        <f aca="false">G278/G$7*100000</f>
        <v>0</v>
      </c>
      <c r="H166" s="895" t="n">
        <f aca="false">H278/H$7*100000</f>
        <v>0</v>
      </c>
      <c r="I166" s="895" t="n">
        <f aca="false">I278/I$7*100000</f>
        <v>0</v>
      </c>
      <c r="J166" s="895" t="n">
        <f aca="false">J278/J$7*100000</f>
        <v>0</v>
      </c>
      <c r="K166" s="895" t="n">
        <f aca="false">K278/K$7*100000</f>
        <v>0</v>
      </c>
      <c r="L166" s="895" t="n">
        <f aca="false">L278/L$7*100000</f>
        <v>0</v>
      </c>
      <c r="M166" s="895" t="n">
        <f aca="false">M278/M$7*100000</f>
        <v>0</v>
      </c>
      <c r="N166" s="895" t="n">
        <f aca="false">N278/N$7*100000</f>
        <v>0</v>
      </c>
      <c r="O166" s="895" t="n">
        <f aca="false">O278/O$7*100000</f>
        <v>0</v>
      </c>
      <c r="P166" s="895" t="n">
        <f aca="false">P278/P$7*100000</f>
        <v>0</v>
      </c>
      <c r="Q166" s="895" t="n">
        <f aca="false">Q278/Q$7*100000</f>
        <v>0</v>
      </c>
      <c r="R166" s="895" t="n">
        <f aca="false">R278/R$7*100000</f>
        <v>0</v>
      </c>
      <c r="S166" s="895" t="n">
        <f aca="false">S278/S$7*100000</f>
        <v>0</v>
      </c>
      <c r="T166" s="895" t="n">
        <f aca="false">T278/T$7*100000</f>
        <v>0</v>
      </c>
      <c r="U166" s="895" t="n">
        <f aca="false">U278/U$7*100000</f>
        <v>0</v>
      </c>
      <c r="V166" s="895" t="n">
        <f aca="false">V278/V$7*100000</f>
        <v>41.3393964448119</v>
      </c>
      <c r="W166" s="895" t="n">
        <f aca="false">AA278/AA$7*100000</f>
        <v>94.1324129275181</v>
      </c>
      <c r="X166" s="537"/>
      <c r="Y166" s="537"/>
      <c r="Z166" s="537"/>
      <c r="AA166" s="537"/>
    </row>
    <row r="167" s="108" customFormat="true" ht="13.5" hidden="false" customHeight="true" outlineLevel="0" collapsed="false">
      <c r="A167" s="880" t="s">
        <v>445</v>
      </c>
      <c r="B167" s="884" t="s">
        <v>446</v>
      </c>
      <c r="C167" s="884"/>
      <c r="D167" s="885" t="s">
        <v>7</v>
      </c>
      <c r="E167" s="894" t="n">
        <f aca="false">E279/E$5*100000</f>
        <v>126.310249550458</v>
      </c>
      <c r="F167" s="895" t="n">
        <f aca="false">F279/F$5*100000</f>
        <v>25.0815149235014</v>
      </c>
      <c r="G167" s="895" t="n">
        <f aca="false">G279/G$5*100000</f>
        <v>0</v>
      </c>
      <c r="H167" s="895" t="n">
        <f aca="false">H279/H$5*100000</f>
        <v>0</v>
      </c>
      <c r="I167" s="895" t="n">
        <f aca="false">I279/I$5*100000</f>
        <v>0</v>
      </c>
      <c r="J167" s="895" t="n">
        <f aca="false">J279/J$5*100000</f>
        <v>0</v>
      </c>
      <c r="K167" s="895" t="n">
        <f aca="false">K279/K$5*100000</f>
        <v>0</v>
      </c>
      <c r="L167" s="895" t="n">
        <f aca="false">L279/L$5*100000</f>
        <v>19.8098256735341</v>
      </c>
      <c r="M167" s="895" t="n">
        <f aca="false">M279/M$5*100000</f>
        <v>15.1263046437755</v>
      </c>
      <c r="N167" s="895" t="n">
        <f aca="false">N279/N$5*100000</f>
        <v>0</v>
      </c>
      <c r="O167" s="895" t="n">
        <f aca="false">O279/O$5*100000</f>
        <v>0</v>
      </c>
      <c r="P167" s="895" t="n">
        <f aca="false">P279/P$5*100000</f>
        <v>12.7681307456588</v>
      </c>
      <c r="Q167" s="895" t="n">
        <f aca="false">Q279/Q$5*100000</f>
        <v>0</v>
      </c>
      <c r="R167" s="895" t="n">
        <f aca="false">R279/R$5*100000</f>
        <v>35.7142857142857</v>
      </c>
      <c r="S167" s="895" t="n">
        <f aca="false">S279/S$5*100000</f>
        <v>98.9609104403761</v>
      </c>
      <c r="T167" s="895" t="n">
        <f aca="false">T279/T$5*100000</f>
        <v>118.063754427391</v>
      </c>
      <c r="U167" s="895" t="n">
        <f aca="false">U279/U$5*100000</f>
        <v>327.213233957462</v>
      </c>
      <c r="V167" s="895" t="n">
        <f aca="false">V279/V$5*100000</f>
        <v>349.475786320519</v>
      </c>
      <c r="W167" s="895" t="n">
        <f aca="false">AA279/AA$5*100000</f>
        <v>1883.07422815853</v>
      </c>
      <c r="X167" s="537"/>
      <c r="Y167" s="537"/>
      <c r="Z167" s="537"/>
      <c r="AA167" s="537"/>
    </row>
    <row r="168" s="108" customFormat="true" ht="13.5" hidden="false" customHeight="true" outlineLevel="0" collapsed="false">
      <c r="A168" s="880"/>
      <c r="B168" s="884"/>
      <c r="C168" s="884"/>
      <c r="D168" s="885" t="s">
        <v>475</v>
      </c>
      <c r="E168" s="894" t="n">
        <f aca="false">E280/E$6*100000</f>
        <v>116.440255059606</v>
      </c>
      <c r="F168" s="895" t="n">
        <f aca="false">F280/F$6*100000</f>
        <v>0</v>
      </c>
      <c r="G168" s="895" t="n">
        <f aca="false">G280/G$6*100000</f>
        <v>0</v>
      </c>
      <c r="H168" s="895" t="n">
        <f aca="false">H280/H$6*100000</f>
        <v>0</v>
      </c>
      <c r="I168" s="895" t="n">
        <f aca="false">I280/I$6*100000</f>
        <v>0</v>
      </c>
      <c r="J168" s="895" t="n">
        <f aca="false">J280/J$6*100000</f>
        <v>0</v>
      </c>
      <c r="K168" s="895" t="n">
        <f aca="false">K280/K$6*100000</f>
        <v>0</v>
      </c>
      <c r="L168" s="895" t="n">
        <f aca="false">L280/L$6*100000</f>
        <v>0</v>
      </c>
      <c r="M168" s="895" t="n">
        <f aca="false">M280/M$6*100000</f>
        <v>31.6355583676052</v>
      </c>
      <c r="N168" s="895" t="n">
        <f aca="false">N280/N$6*100000</f>
        <v>0</v>
      </c>
      <c r="O168" s="895" t="n">
        <f aca="false">O280/O$6*100000</f>
        <v>0</v>
      </c>
      <c r="P168" s="895" t="n">
        <f aca="false">P280/P$6*100000</f>
        <v>26.7308206361935</v>
      </c>
      <c r="Q168" s="895" t="n">
        <f aca="false">Q280/Q$6*100000</f>
        <v>0</v>
      </c>
      <c r="R168" s="895" t="n">
        <f aca="false">R280/R$6*100000</f>
        <v>49.6770988574267</v>
      </c>
      <c r="S168" s="895" t="n">
        <f aca="false">S280/S$6*100000</f>
        <v>103.114044132811</v>
      </c>
      <c r="T168" s="895" t="n">
        <f aca="false">T280/T$6*100000</f>
        <v>163.844893500819</v>
      </c>
      <c r="U168" s="895" t="n">
        <f aca="false">U280/U$6*100000</f>
        <v>485.240598463405</v>
      </c>
      <c r="V168" s="895" t="n">
        <f aca="false">V280/V$6*100000</f>
        <v>441.083805923125</v>
      </c>
      <c r="W168" s="895" t="n">
        <f aca="false">AA280/AA$6*100000</f>
        <v>2101.44927536232</v>
      </c>
      <c r="X168" s="537"/>
      <c r="Y168" s="537"/>
      <c r="Z168" s="537"/>
      <c r="AA168" s="537"/>
    </row>
    <row r="169" s="108" customFormat="true" ht="15" hidden="false" customHeight="false" outlineLevel="0" collapsed="false">
      <c r="A169" s="880"/>
      <c r="B169" s="884"/>
      <c r="C169" s="884"/>
      <c r="D169" s="885" t="s">
        <v>476</v>
      </c>
      <c r="E169" s="894" t="n">
        <f aca="false">E281/E$7*100000</f>
        <v>135.225375626043</v>
      </c>
      <c r="F169" s="895" t="n">
        <f aca="false">F281/F$7*100000</f>
        <v>51.5995872033024</v>
      </c>
      <c r="G169" s="895" t="n">
        <f aca="false">G281/G$7*100000</f>
        <v>0</v>
      </c>
      <c r="H169" s="895" t="n">
        <f aca="false">H281/H$7*100000</f>
        <v>0</v>
      </c>
      <c r="I169" s="895" t="n">
        <f aca="false">I281/I$7*100000</f>
        <v>0</v>
      </c>
      <c r="J169" s="895" t="n">
        <f aca="false">J281/J$7*100000</f>
        <v>0</v>
      </c>
      <c r="K169" s="895" t="n">
        <f aca="false">K281/K$7*100000</f>
        <v>0</v>
      </c>
      <c r="L169" s="895" t="n">
        <f aca="false">L281/L$7*100000</f>
        <v>38.2409177820268</v>
      </c>
      <c r="M169" s="895" t="n">
        <f aca="false">M281/M$7*100000</f>
        <v>0</v>
      </c>
      <c r="N169" s="895" t="n">
        <f aca="false">N281/N$7*100000</f>
        <v>0</v>
      </c>
      <c r="O169" s="895" t="n">
        <f aca="false">O281/O$7*100000</f>
        <v>0</v>
      </c>
      <c r="P169" s="895" t="n">
        <f aca="false">P281/P$7*100000</f>
        <v>0</v>
      </c>
      <c r="Q169" s="895" t="n">
        <f aca="false">Q281/Q$7*100000</f>
        <v>0</v>
      </c>
      <c r="R169" s="895" t="n">
        <f aca="false">R281/R$7*100000</f>
        <v>22.8623685413809</v>
      </c>
      <c r="S169" s="895" t="n">
        <f aca="false">S281/S$7*100000</f>
        <v>95.1293759512938</v>
      </c>
      <c r="T169" s="895" t="n">
        <f aca="false">T281/T$7*100000</f>
        <v>75.7384498863923</v>
      </c>
      <c r="U169" s="895" t="n">
        <f aca="false">U281/U$7*100000</f>
        <v>198.150594451783</v>
      </c>
      <c r="V169" s="895" t="n">
        <f aca="false">V281/V$7*100000</f>
        <v>289.375775113683</v>
      </c>
      <c r="W169" s="895" t="n">
        <f aca="false">AA281/AA$7*100000</f>
        <v>1788.51584562284</v>
      </c>
      <c r="X169" s="537"/>
      <c r="Y169" s="537"/>
      <c r="Z169" s="537"/>
      <c r="AA169" s="537"/>
    </row>
    <row r="170" s="108" customFormat="true" ht="13.5" hidden="false" customHeight="true" outlineLevel="0" collapsed="false">
      <c r="A170" s="880" t="s">
        <v>447</v>
      </c>
      <c r="B170" s="880" t="s">
        <v>477</v>
      </c>
      <c r="C170" s="884" t="s">
        <v>374</v>
      </c>
      <c r="D170" s="885" t="s">
        <v>7</v>
      </c>
      <c r="E170" s="894" t="n">
        <f aca="false">E282/E$5*100000</f>
        <v>7.89439059690365</v>
      </c>
      <c r="F170" s="895" t="n">
        <f aca="false">F282/F$5*100000</f>
        <v>0</v>
      </c>
      <c r="G170" s="895" t="n">
        <f aca="false">G282/G$5*100000</f>
        <v>0</v>
      </c>
      <c r="H170" s="895" t="n">
        <f aca="false">H282/H$5*100000</f>
        <v>0</v>
      </c>
      <c r="I170" s="895" t="n">
        <f aca="false">I282/I$5*100000</f>
        <v>0</v>
      </c>
      <c r="J170" s="895" t="n">
        <f aca="false">J282/J$5*100000</f>
        <v>0</v>
      </c>
      <c r="K170" s="895" t="n">
        <f aca="false">K282/K$5*100000</f>
        <v>0</v>
      </c>
      <c r="L170" s="895" t="n">
        <f aca="false">L282/L$5*100000</f>
        <v>0</v>
      </c>
      <c r="M170" s="895" t="n">
        <f aca="false">M282/M$5*100000</f>
        <v>0</v>
      </c>
      <c r="N170" s="895" t="n">
        <f aca="false">N282/N$5*100000</f>
        <v>0</v>
      </c>
      <c r="O170" s="895" t="n">
        <f aca="false">O282/O$5*100000</f>
        <v>0</v>
      </c>
      <c r="P170" s="895" t="n">
        <f aca="false">P282/P$5*100000</f>
        <v>0</v>
      </c>
      <c r="Q170" s="895" t="n">
        <f aca="false">Q282/Q$5*100000</f>
        <v>0</v>
      </c>
      <c r="R170" s="895" t="n">
        <f aca="false">R282/R$5*100000</f>
        <v>0</v>
      </c>
      <c r="S170" s="895" t="n">
        <f aca="false">S282/S$5*100000</f>
        <v>19.7921820880752</v>
      </c>
      <c r="T170" s="895" t="n">
        <f aca="false">T282/T$5*100000</f>
        <v>13.1181949363768</v>
      </c>
      <c r="U170" s="895" t="n">
        <f aca="false">U282/U$5*100000</f>
        <v>0</v>
      </c>
      <c r="V170" s="895" t="n">
        <f aca="false">V282/V$5*100000</f>
        <v>24.9625561657514</v>
      </c>
      <c r="W170" s="895" t="n">
        <f aca="false">AA282/AA$5*100000</f>
        <v>109.481059776659</v>
      </c>
      <c r="X170" s="537"/>
      <c r="Y170" s="537"/>
      <c r="Z170" s="537"/>
      <c r="AA170" s="537"/>
    </row>
    <row r="171" s="108" customFormat="true" ht="13.5" hidden="false" customHeight="true" outlineLevel="0" collapsed="false">
      <c r="A171" s="880"/>
      <c r="B171" s="880"/>
      <c r="C171" s="880"/>
      <c r="D171" s="885" t="s">
        <v>475</v>
      </c>
      <c r="E171" s="894" t="n">
        <f aca="false">E283/E$6*100000</f>
        <v>5.54477405045744</v>
      </c>
      <c r="F171" s="895" t="n">
        <f aca="false">F283/F$6*100000</f>
        <v>0</v>
      </c>
      <c r="G171" s="895" t="n">
        <f aca="false">G283/G$6*100000</f>
        <v>0</v>
      </c>
      <c r="H171" s="895" t="n">
        <f aca="false">H283/H$6*100000</f>
        <v>0</v>
      </c>
      <c r="I171" s="895" t="n">
        <f aca="false">I283/I$6*100000</f>
        <v>0</v>
      </c>
      <c r="J171" s="895" t="n">
        <f aca="false">J283/J$6*100000</f>
        <v>0</v>
      </c>
      <c r="K171" s="895" t="n">
        <f aca="false">K283/K$6*100000</f>
        <v>0</v>
      </c>
      <c r="L171" s="895" t="n">
        <f aca="false">L283/L$6*100000</f>
        <v>0</v>
      </c>
      <c r="M171" s="895" t="n">
        <f aca="false">M283/M$6*100000</f>
        <v>0</v>
      </c>
      <c r="N171" s="895" t="n">
        <f aca="false">N283/N$6*100000</f>
        <v>0</v>
      </c>
      <c r="O171" s="895" t="n">
        <f aca="false">O283/O$6*100000</f>
        <v>0</v>
      </c>
      <c r="P171" s="895" t="n">
        <f aca="false">P283/P$6*100000</f>
        <v>0</v>
      </c>
      <c r="Q171" s="895" t="n">
        <f aca="false">Q283/Q$6*100000</f>
        <v>0</v>
      </c>
      <c r="R171" s="895" t="n">
        <f aca="false">R283/R$6*100000</f>
        <v>0</v>
      </c>
      <c r="S171" s="895" t="n">
        <f aca="false">S283/S$6*100000</f>
        <v>20.6228088265622</v>
      </c>
      <c r="T171" s="895" t="n">
        <f aca="false">T283/T$6*100000</f>
        <v>27.3074822501365</v>
      </c>
      <c r="U171" s="895" t="n">
        <f aca="false">U283/U$6*100000</f>
        <v>0</v>
      </c>
      <c r="V171" s="895" t="n">
        <f aca="false">V283/V$6*100000</f>
        <v>0</v>
      </c>
      <c r="W171" s="895" t="n">
        <f aca="false">AA283/AA$6*100000</f>
        <v>72.463768115942</v>
      </c>
      <c r="X171" s="537"/>
      <c r="Y171" s="537"/>
      <c r="Z171" s="537"/>
      <c r="AA171" s="537"/>
    </row>
    <row r="172" s="108" customFormat="true" ht="15" hidden="false" customHeight="false" outlineLevel="0" collapsed="false">
      <c r="A172" s="880"/>
      <c r="B172" s="880"/>
      <c r="C172" s="880"/>
      <c r="D172" s="885" t="s">
        <v>476</v>
      </c>
      <c r="E172" s="894" t="n">
        <f aca="false">E284/E$7*100000</f>
        <v>10.016694490818</v>
      </c>
      <c r="F172" s="895" t="n">
        <f aca="false">F284/F$7*100000</f>
        <v>0</v>
      </c>
      <c r="G172" s="895" t="n">
        <f aca="false">G284/G$7*100000</f>
        <v>0</v>
      </c>
      <c r="H172" s="895" t="n">
        <f aca="false">H284/H$7*100000</f>
        <v>0</v>
      </c>
      <c r="I172" s="895" t="n">
        <f aca="false">I284/I$7*100000</f>
        <v>0</v>
      </c>
      <c r="J172" s="895" t="n">
        <f aca="false">J284/J$7*100000</f>
        <v>0</v>
      </c>
      <c r="K172" s="895" t="n">
        <f aca="false">K284/K$7*100000</f>
        <v>0</v>
      </c>
      <c r="L172" s="895" t="n">
        <f aca="false">L284/L$7*100000</f>
        <v>0</v>
      </c>
      <c r="M172" s="895" t="n">
        <f aca="false">M284/M$7*100000</f>
        <v>0</v>
      </c>
      <c r="N172" s="895" t="n">
        <f aca="false">N284/N$7*100000</f>
        <v>0</v>
      </c>
      <c r="O172" s="895" t="n">
        <f aca="false">O284/O$7*100000</f>
        <v>0</v>
      </c>
      <c r="P172" s="895" t="n">
        <f aca="false">P284/P$7*100000</f>
        <v>0</v>
      </c>
      <c r="Q172" s="895" t="n">
        <f aca="false">Q284/Q$7*100000</f>
        <v>0</v>
      </c>
      <c r="R172" s="895" t="n">
        <f aca="false">R284/R$7*100000</f>
        <v>0</v>
      </c>
      <c r="S172" s="895" t="n">
        <f aca="false">S284/S$7*100000</f>
        <v>19.0258751902588</v>
      </c>
      <c r="T172" s="895" t="n">
        <f aca="false">T284/T$7*100000</f>
        <v>0</v>
      </c>
      <c r="U172" s="895" t="n">
        <f aca="false">U284/U$7*100000</f>
        <v>0</v>
      </c>
      <c r="V172" s="895" t="n">
        <f aca="false">V284/V$7*100000</f>
        <v>41.3393964448119</v>
      </c>
      <c r="W172" s="895" t="n">
        <f aca="false">AA284/AA$7*100000</f>
        <v>125.509883903357</v>
      </c>
      <c r="X172" s="537"/>
      <c r="Y172" s="537"/>
      <c r="Z172" s="537"/>
      <c r="AA172" s="537"/>
    </row>
    <row r="173" s="108" customFormat="true" ht="13.5" hidden="false" customHeight="true" outlineLevel="0" collapsed="false">
      <c r="A173" s="880" t="s">
        <v>448</v>
      </c>
      <c r="B173" s="884"/>
      <c r="C173" s="889" t="s">
        <v>1073</v>
      </c>
      <c r="D173" s="885" t="s">
        <v>7</v>
      </c>
      <c r="E173" s="894" t="n">
        <f aca="false">E285/E$5*100000</f>
        <v>24.560326301478</v>
      </c>
      <c r="F173" s="895" t="n">
        <f aca="false">F285/F$5*100000</f>
        <v>0</v>
      </c>
      <c r="G173" s="895" t="n">
        <f aca="false">G285/G$5*100000</f>
        <v>0</v>
      </c>
      <c r="H173" s="895" t="n">
        <f aca="false">H285/H$5*100000</f>
        <v>0</v>
      </c>
      <c r="I173" s="895" t="n">
        <f aca="false">I285/I$5*100000</f>
        <v>0</v>
      </c>
      <c r="J173" s="895" t="n">
        <f aca="false">J285/J$5*100000</f>
        <v>0</v>
      </c>
      <c r="K173" s="895" t="n">
        <f aca="false">K285/K$5*100000</f>
        <v>0</v>
      </c>
      <c r="L173" s="895" t="n">
        <f aca="false">L285/L$5*100000</f>
        <v>0</v>
      </c>
      <c r="M173" s="895" t="n">
        <f aca="false">M285/M$5*100000</f>
        <v>0</v>
      </c>
      <c r="N173" s="895" t="n">
        <f aca="false">N285/N$5*100000</f>
        <v>0</v>
      </c>
      <c r="O173" s="895" t="n">
        <f aca="false">O285/O$5*100000</f>
        <v>0</v>
      </c>
      <c r="P173" s="895" t="n">
        <f aca="false">P285/P$5*100000</f>
        <v>0</v>
      </c>
      <c r="Q173" s="895" t="n">
        <f aca="false">Q285/Q$5*100000</f>
        <v>0</v>
      </c>
      <c r="R173" s="895" t="n">
        <f aca="false">R285/R$5*100000</f>
        <v>11.9047619047619</v>
      </c>
      <c r="S173" s="895" t="n">
        <f aca="false">S285/S$5*100000</f>
        <v>39.5843641761504</v>
      </c>
      <c r="T173" s="895" t="n">
        <f aca="false">T285/T$5*100000</f>
        <v>39.3545848091303</v>
      </c>
      <c r="U173" s="895" t="n">
        <f aca="false">U285/U$5*100000</f>
        <v>90.892564988184</v>
      </c>
      <c r="V173" s="895" t="n">
        <f aca="false">V285/V$5*100000</f>
        <v>74.8876684972541</v>
      </c>
      <c r="W173" s="895" t="n">
        <f aca="false">AA285/AA$5*100000</f>
        <v>262.754543463981</v>
      </c>
      <c r="X173" s="537"/>
      <c r="Y173" s="537"/>
      <c r="Z173" s="537"/>
      <c r="AA173" s="537"/>
    </row>
    <row r="174" s="108" customFormat="true" ht="13.5" hidden="false" customHeight="true" outlineLevel="0" collapsed="false">
      <c r="A174" s="880"/>
      <c r="B174" s="884"/>
      <c r="C174" s="884"/>
      <c r="D174" s="885" t="s">
        <v>475</v>
      </c>
      <c r="E174" s="894" t="n">
        <f aca="false">E286/E$6*100000</f>
        <v>29.5721282691064</v>
      </c>
      <c r="F174" s="895" t="n">
        <f aca="false">F286/F$6*100000</f>
        <v>0</v>
      </c>
      <c r="G174" s="895" t="n">
        <f aca="false">G286/G$6*100000</f>
        <v>0</v>
      </c>
      <c r="H174" s="895" t="n">
        <f aca="false">H286/H$6*100000</f>
        <v>0</v>
      </c>
      <c r="I174" s="895" t="n">
        <f aca="false">I286/I$6*100000</f>
        <v>0</v>
      </c>
      <c r="J174" s="895" t="n">
        <f aca="false">J286/J$6*100000</f>
        <v>0</v>
      </c>
      <c r="K174" s="895" t="n">
        <f aca="false">K286/K$6*100000</f>
        <v>0</v>
      </c>
      <c r="L174" s="895" t="n">
        <f aca="false">L286/L$6*100000</f>
        <v>0</v>
      </c>
      <c r="M174" s="895" t="n">
        <f aca="false">M286/M$6*100000</f>
        <v>0</v>
      </c>
      <c r="N174" s="895" t="n">
        <f aca="false">N286/N$6*100000</f>
        <v>0</v>
      </c>
      <c r="O174" s="895" t="n">
        <f aca="false">O286/O$6*100000</f>
        <v>0</v>
      </c>
      <c r="P174" s="895" t="n">
        <f aca="false">P286/P$6*100000</f>
        <v>0</v>
      </c>
      <c r="Q174" s="895" t="n">
        <f aca="false">Q286/Q$6*100000</f>
        <v>0</v>
      </c>
      <c r="R174" s="895" t="n">
        <f aca="false">R286/R$6*100000</f>
        <v>24.8385494287134</v>
      </c>
      <c r="S174" s="895" t="n">
        <f aca="false">S286/S$6*100000</f>
        <v>20.6228088265622</v>
      </c>
      <c r="T174" s="895" t="n">
        <f aca="false">T286/T$6*100000</f>
        <v>54.6149645002731</v>
      </c>
      <c r="U174" s="895" t="n">
        <f aca="false">U286/U$6*100000</f>
        <v>202.183582693085</v>
      </c>
      <c r="V174" s="895" t="n">
        <f aca="false">V286/V$6*100000</f>
        <v>126.023944549464</v>
      </c>
      <c r="W174" s="895" t="n">
        <f aca="false">AA286/AA$6*100000</f>
        <v>362.31884057971</v>
      </c>
      <c r="X174" s="537"/>
      <c r="Y174" s="537"/>
      <c r="Z174" s="537"/>
      <c r="AA174" s="537"/>
    </row>
    <row r="175" s="108" customFormat="true" ht="15" hidden="false" customHeight="false" outlineLevel="0" collapsed="false">
      <c r="A175" s="880"/>
      <c r="B175" s="884"/>
      <c r="C175" s="884"/>
      <c r="D175" s="885" t="s">
        <v>476</v>
      </c>
      <c r="E175" s="894" t="n">
        <f aca="false">E287/E$7*100000</f>
        <v>20.0333889816361</v>
      </c>
      <c r="F175" s="895" t="n">
        <f aca="false">F287/F$7*100000</f>
        <v>0</v>
      </c>
      <c r="G175" s="895" t="n">
        <f aca="false">G287/G$7*100000</f>
        <v>0</v>
      </c>
      <c r="H175" s="895" t="n">
        <f aca="false">H287/H$7*100000</f>
        <v>0</v>
      </c>
      <c r="I175" s="895" t="n">
        <f aca="false">I287/I$7*100000</f>
        <v>0</v>
      </c>
      <c r="J175" s="895" t="n">
        <f aca="false">J287/J$7*100000</f>
        <v>0</v>
      </c>
      <c r="K175" s="895" t="n">
        <f aca="false">K287/K$7*100000</f>
        <v>0</v>
      </c>
      <c r="L175" s="895" t="n">
        <f aca="false">L287/L$7*100000</f>
        <v>0</v>
      </c>
      <c r="M175" s="895" t="n">
        <f aca="false">M287/M$7*100000</f>
        <v>0</v>
      </c>
      <c r="N175" s="895" t="n">
        <f aca="false">N287/N$7*100000</f>
        <v>0</v>
      </c>
      <c r="O175" s="895" t="n">
        <f aca="false">O287/O$7*100000</f>
        <v>0</v>
      </c>
      <c r="P175" s="895" t="n">
        <f aca="false">P287/P$7*100000</f>
        <v>0</v>
      </c>
      <c r="Q175" s="895" t="n">
        <f aca="false">Q287/Q$7*100000</f>
        <v>0</v>
      </c>
      <c r="R175" s="895" t="n">
        <f aca="false">R287/R$7*100000</f>
        <v>0</v>
      </c>
      <c r="S175" s="895" t="n">
        <f aca="false">S287/S$7*100000</f>
        <v>57.0776255707763</v>
      </c>
      <c r="T175" s="895" t="n">
        <f aca="false">T287/T$7*100000</f>
        <v>25.2461499621308</v>
      </c>
      <c r="U175" s="895" t="n">
        <f aca="false">U287/U$7*100000</f>
        <v>0</v>
      </c>
      <c r="V175" s="895" t="n">
        <f aca="false">V287/V$7*100000</f>
        <v>41.3393964448119</v>
      </c>
      <c r="W175" s="895" t="n">
        <f aca="false">AA287/AA$7*100000</f>
        <v>219.642296830875</v>
      </c>
      <c r="X175" s="537"/>
      <c r="Y175" s="537"/>
      <c r="Z175" s="537"/>
      <c r="AA175" s="537"/>
    </row>
    <row r="176" s="108" customFormat="true" ht="13.5" hidden="false" customHeight="true" outlineLevel="0" collapsed="false">
      <c r="A176" s="880" t="s">
        <v>450</v>
      </c>
      <c r="B176" s="884"/>
      <c r="C176" s="889" t="s">
        <v>1074</v>
      </c>
      <c r="D176" s="885" t="s">
        <v>7</v>
      </c>
      <c r="E176" s="894" t="n">
        <f aca="false">E288/E$5*100000</f>
        <v>13.1573176615061</v>
      </c>
      <c r="F176" s="895" t="n">
        <f aca="false">F288/F$5*100000</f>
        <v>0</v>
      </c>
      <c r="G176" s="895" t="n">
        <f aca="false">G288/G$5*100000</f>
        <v>0</v>
      </c>
      <c r="H176" s="895" t="n">
        <f aca="false">H288/H$5*100000</f>
        <v>0</v>
      </c>
      <c r="I176" s="895" t="n">
        <f aca="false">I288/I$5*100000</f>
        <v>0</v>
      </c>
      <c r="J176" s="895" t="n">
        <f aca="false">J288/J$5*100000</f>
        <v>0</v>
      </c>
      <c r="K176" s="895" t="n">
        <f aca="false">K288/K$5*100000</f>
        <v>0</v>
      </c>
      <c r="L176" s="895" t="n">
        <f aca="false">L288/L$5*100000</f>
        <v>19.8098256735341</v>
      </c>
      <c r="M176" s="895" t="n">
        <f aca="false">M288/M$5*100000</f>
        <v>0</v>
      </c>
      <c r="N176" s="895" t="n">
        <f aca="false">N288/N$5*100000</f>
        <v>0</v>
      </c>
      <c r="O176" s="895" t="n">
        <f aca="false">O288/O$5*100000</f>
        <v>0</v>
      </c>
      <c r="P176" s="895" t="n">
        <f aca="false">P288/P$5*100000</f>
        <v>0</v>
      </c>
      <c r="Q176" s="895" t="n">
        <f aca="false">Q288/Q$5*100000</f>
        <v>0</v>
      </c>
      <c r="R176" s="895" t="n">
        <f aca="false">R288/R$5*100000</f>
        <v>0</v>
      </c>
      <c r="S176" s="895" t="n">
        <f aca="false">S288/S$5*100000</f>
        <v>9.8960910440376</v>
      </c>
      <c r="T176" s="895" t="n">
        <f aca="false">T288/T$5*100000</f>
        <v>13.1181949363768</v>
      </c>
      <c r="U176" s="895" t="n">
        <f aca="false">U288/U$5*100000</f>
        <v>0</v>
      </c>
      <c r="V176" s="895" t="n">
        <f aca="false">V288/V$5*100000</f>
        <v>24.9625561657514</v>
      </c>
      <c r="W176" s="895" t="n">
        <f aca="false">AA288/AA$5*100000</f>
        <v>240.858331508649</v>
      </c>
      <c r="X176" s="537"/>
      <c r="Y176" s="537"/>
      <c r="Z176" s="537"/>
      <c r="AA176" s="537"/>
    </row>
    <row r="177" s="108" customFormat="true" ht="13.5" hidden="false" customHeight="true" outlineLevel="0" collapsed="false">
      <c r="A177" s="880"/>
      <c r="B177" s="884"/>
      <c r="C177" s="884"/>
      <c r="D177" s="885" t="s">
        <v>475</v>
      </c>
      <c r="E177" s="894" t="n">
        <f aca="false">E289/E$6*100000</f>
        <v>9.24129008409574</v>
      </c>
      <c r="F177" s="895" t="n">
        <f aca="false">F289/F$6*100000</f>
        <v>0</v>
      </c>
      <c r="G177" s="895" t="n">
        <f aca="false">G289/G$6*100000</f>
        <v>0</v>
      </c>
      <c r="H177" s="895" t="n">
        <f aca="false">H289/H$6*100000</f>
        <v>0</v>
      </c>
      <c r="I177" s="895" t="n">
        <f aca="false">I289/I$6*100000</f>
        <v>0</v>
      </c>
      <c r="J177" s="895" t="n">
        <f aca="false">J289/J$6*100000</f>
        <v>0</v>
      </c>
      <c r="K177" s="895" t="n">
        <f aca="false">K289/K$6*100000</f>
        <v>0</v>
      </c>
      <c r="L177" s="895" t="n">
        <f aca="false">L289/L$6*100000</f>
        <v>0</v>
      </c>
      <c r="M177" s="895" t="n">
        <f aca="false">M289/M$6*100000</f>
        <v>0</v>
      </c>
      <c r="N177" s="895" t="n">
        <f aca="false">N289/N$6*100000</f>
        <v>0</v>
      </c>
      <c r="O177" s="895" t="n">
        <f aca="false">O289/O$6*100000</f>
        <v>0</v>
      </c>
      <c r="P177" s="895" t="n">
        <f aca="false">P289/P$6*100000</f>
        <v>0</v>
      </c>
      <c r="Q177" s="895" t="n">
        <f aca="false">Q289/Q$6*100000</f>
        <v>0</v>
      </c>
      <c r="R177" s="895" t="n">
        <f aca="false">R289/R$6*100000</f>
        <v>0</v>
      </c>
      <c r="S177" s="895" t="n">
        <f aca="false">S289/S$6*100000</f>
        <v>20.6228088265622</v>
      </c>
      <c r="T177" s="895" t="n">
        <f aca="false">T289/T$6*100000</f>
        <v>27.3074822501365</v>
      </c>
      <c r="U177" s="895" t="n">
        <f aca="false">U289/U$6*100000</f>
        <v>0</v>
      </c>
      <c r="V177" s="895" t="n">
        <f aca="false">V289/V$6*100000</f>
        <v>0</v>
      </c>
      <c r="W177" s="895" t="n">
        <f aca="false">AA289/AA$6*100000</f>
        <v>217.391304347826</v>
      </c>
      <c r="X177" s="537"/>
      <c r="Y177" s="537"/>
      <c r="Z177" s="537"/>
      <c r="AA177" s="537"/>
    </row>
    <row r="178" s="108" customFormat="true" ht="15" hidden="false" customHeight="false" outlineLevel="0" collapsed="false">
      <c r="A178" s="880"/>
      <c r="B178" s="884"/>
      <c r="C178" s="884"/>
      <c r="D178" s="885" t="s">
        <v>476</v>
      </c>
      <c r="E178" s="894" t="n">
        <f aca="false">E290/E$7*100000</f>
        <v>16.6944908180301</v>
      </c>
      <c r="F178" s="895" t="n">
        <f aca="false">F290/F$7*100000</f>
        <v>0</v>
      </c>
      <c r="G178" s="895" t="n">
        <f aca="false">G290/G$7*100000</f>
        <v>0</v>
      </c>
      <c r="H178" s="895" t="n">
        <f aca="false">H290/H$7*100000</f>
        <v>0</v>
      </c>
      <c r="I178" s="895" t="n">
        <f aca="false">I290/I$7*100000</f>
        <v>0</v>
      </c>
      <c r="J178" s="895" t="n">
        <f aca="false">J290/J$7*100000</f>
        <v>0</v>
      </c>
      <c r="K178" s="895" t="n">
        <f aca="false">K290/K$7*100000</f>
        <v>0</v>
      </c>
      <c r="L178" s="895" t="n">
        <f aca="false">L290/L$7*100000</f>
        <v>38.2409177820268</v>
      </c>
      <c r="M178" s="895" t="n">
        <f aca="false">M290/M$7*100000</f>
        <v>0</v>
      </c>
      <c r="N178" s="895" t="n">
        <f aca="false">N290/N$7*100000</f>
        <v>0</v>
      </c>
      <c r="O178" s="895" t="n">
        <f aca="false">O290/O$7*100000</f>
        <v>0</v>
      </c>
      <c r="P178" s="895" t="n">
        <f aca="false">P290/P$7*100000</f>
        <v>0</v>
      </c>
      <c r="Q178" s="895" t="n">
        <f aca="false">Q290/Q$7*100000</f>
        <v>0</v>
      </c>
      <c r="R178" s="895" t="n">
        <f aca="false">R290/R$7*100000</f>
        <v>0</v>
      </c>
      <c r="S178" s="895" t="n">
        <f aca="false">S290/S$7*100000</f>
        <v>0</v>
      </c>
      <c r="T178" s="895" t="n">
        <f aca="false">T290/T$7*100000</f>
        <v>0</v>
      </c>
      <c r="U178" s="895" t="n">
        <f aca="false">U290/U$7*100000</f>
        <v>0</v>
      </c>
      <c r="V178" s="895" t="n">
        <f aca="false">V290/V$7*100000</f>
        <v>41.3393964448119</v>
      </c>
      <c r="W178" s="895" t="n">
        <f aca="false">AA290/AA$7*100000</f>
        <v>251.019767806715</v>
      </c>
      <c r="X178" s="537"/>
      <c r="Y178" s="537"/>
      <c r="Z178" s="537"/>
      <c r="AA178" s="537"/>
    </row>
    <row r="179" s="108" customFormat="true" ht="13.5" hidden="false" customHeight="true" outlineLevel="0" collapsed="false">
      <c r="A179" s="880" t="s">
        <v>452</v>
      </c>
      <c r="B179" s="884"/>
      <c r="C179" s="884" t="s">
        <v>998</v>
      </c>
      <c r="D179" s="885" t="s">
        <v>7</v>
      </c>
      <c r="E179" s="894" t="n">
        <f aca="false">E291/E$5*100000</f>
        <v>64.9094337967633</v>
      </c>
      <c r="F179" s="895" t="n">
        <f aca="false">F291/F$5*100000</f>
        <v>0</v>
      </c>
      <c r="G179" s="895" t="n">
        <f aca="false">G291/G$5*100000</f>
        <v>0</v>
      </c>
      <c r="H179" s="895" t="n">
        <f aca="false">H291/H$5*100000</f>
        <v>0</v>
      </c>
      <c r="I179" s="895" t="n">
        <f aca="false">I291/I$5*100000</f>
        <v>0</v>
      </c>
      <c r="J179" s="895" t="n">
        <f aca="false">J291/J$5*100000</f>
        <v>0</v>
      </c>
      <c r="K179" s="895" t="n">
        <f aca="false">K291/K$5*100000</f>
        <v>0</v>
      </c>
      <c r="L179" s="895" t="n">
        <f aca="false">L291/L$5*100000</f>
        <v>0</v>
      </c>
      <c r="M179" s="895" t="n">
        <f aca="false">M291/M$5*100000</f>
        <v>15.1263046437755</v>
      </c>
      <c r="N179" s="895" t="n">
        <f aca="false">N291/N$5*100000</f>
        <v>0</v>
      </c>
      <c r="O179" s="895" t="n">
        <f aca="false">O291/O$5*100000</f>
        <v>0</v>
      </c>
      <c r="P179" s="895" t="n">
        <f aca="false">P291/P$5*100000</f>
        <v>12.7681307456588</v>
      </c>
      <c r="Q179" s="895" t="n">
        <f aca="false">Q291/Q$5*100000</f>
        <v>0</v>
      </c>
      <c r="R179" s="895" t="n">
        <f aca="false">R291/R$5*100000</f>
        <v>23.8095238095238</v>
      </c>
      <c r="S179" s="895" t="n">
        <f aca="false">S291/S$5*100000</f>
        <v>19.7921820880752</v>
      </c>
      <c r="T179" s="895" t="n">
        <f aca="false">T291/T$5*100000</f>
        <v>26.2363898727535</v>
      </c>
      <c r="U179" s="895" t="n">
        <f aca="false">U291/U$5*100000</f>
        <v>181.785129976368</v>
      </c>
      <c r="V179" s="895" t="n">
        <f aca="false">V291/V$5*100000</f>
        <v>174.73789316026</v>
      </c>
      <c r="W179" s="895" t="n">
        <f aca="false">AA291/AA$5*100000</f>
        <v>1072.91438581125</v>
      </c>
      <c r="X179" s="537"/>
      <c r="Y179" s="537"/>
      <c r="Z179" s="537"/>
      <c r="AA179" s="537"/>
    </row>
    <row r="180" s="108" customFormat="true" ht="13.5" hidden="false" customHeight="true" outlineLevel="0" collapsed="false">
      <c r="A180" s="880"/>
      <c r="B180" s="884"/>
      <c r="C180" s="884"/>
      <c r="D180" s="885" t="s">
        <v>475</v>
      </c>
      <c r="E180" s="894" t="n">
        <f aca="false">E292/E$6*100000</f>
        <v>59.1442565382127</v>
      </c>
      <c r="F180" s="895" t="n">
        <f aca="false">F292/F$6*100000</f>
        <v>0</v>
      </c>
      <c r="G180" s="895" t="n">
        <f aca="false">G292/G$6*100000</f>
        <v>0</v>
      </c>
      <c r="H180" s="895" t="n">
        <f aca="false">H292/H$6*100000</f>
        <v>0</v>
      </c>
      <c r="I180" s="895" t="n">
        <f aca="false">I292/I$6*100000</f>
        <v>0</v>
      </c>
      <c r="J180" s="895" t="n">
        <f aca="false">J292/J$6*100000</f>
        <v>0</v>
      </c>
      <c r="K180" s="895" t="n">
        <f aca="false">K292/K$6*100000</f>
        <v>0</v>
      </c>
      <c r="L180" s="895" t="n">
        <f aca="false">L292/L$6*100000</f>
        <v>0</v>
      </c>
      <c r="M180" s="895" t="n">
        <f aca="false">M292/M$6*100000</f>
        <v>31.6355583676052</v>
      </c>
      <c r="N180" s="895" t="n">
        <f aca="false">N292/N$6*100000</f>
        <v>0</v>
      </c>
      <c r="O180" s="895" t="n">
        <f aca="false">O292/O$6*100000</f>
        <v>0</v>
      </c>
      <c r="P180" s="895" t="n">
        <f aca="false">P292/P$6*100000</f>
        <v>26.7308206361935</v>
      </c>
      <c r="Q180" s="895" t="n">
        <f aca="false">Q292/Q$6*100000</f>
        <v>0</v>
      </c>
      <c r="R180" s="895" t="n">
        <f aca="false">R292/R$6*100000</f>
        <v>24.8385494287134</v>
      </c>
      <c r="S180" s="895" t="n">
        <f aca="false">S292/S$6*100000</f>
        <v>20.6228088265622</v>
      </c>
      <c r="T180" s="895" t="n">
        <f aca="false">T292/T$6*100000</f>
        <v>27.3074822501365</v>
      </c>
      <c r="U180" s="895" t="n">
        <f aca="false">U292/U$6*100000</f>
        <v>202.183582693085</v>
      </c>
      <c r="V180" s="895" t="n">
        <f aca="false">V292/V$6*100000</f>
        <v>189.035916824197</v>
      </c>
      <c r="W180" s="895" t="n">
        <f aca="false">AA292/AA$6*100000</f>
        <v>1376.8115942029</v>
      </c>
      <c r="X180" s="537"/>
      <c r="Y180" s="537"/>
      <c r="Z180" s="537"/>
      <c r="AA180" s="537"/>
    </row>
    <row r="181" s="108" customFormat="true" ht="15" hidden="false" customHeight="false" outlineLevel="0" collapsed="false">
      <c r="A181" s="880"/>
      <c r="B181" s="884"/>
      <c r="C181" s="884"/>
      <c r="D181" s="885" t="s">
        <v>476</v>
      </c>
      <c r="E181" s="894" t="n">
        <f aca="false">E293/E$7*100000</f>
        <v>70.1168614357262</v>
      </c>
      <c r="F181" s="895" t="n">
        <f aca="false">F293/F$7*100000</f>
        <v>0</v>
      </c>
      <c r="G181" s="895" t="n">
        <f aca="false">G293/G$7*100000</f>
        <v>0</v>
      </c>
      <c r="H181" s="895" t="n">
        <f aca="false">H293/H$7*100000</f>
        <v>0</v>
      </c>
      <c r="I181" s="895" t="n">
        <f aca="false">I293/I$7*100000</f>
        <v>0</v>
      </c>
      <c r="J181" s="895" t="n">
        <f aca="false">J293/J$7*100000</f>
        <v>0</v>
      </c>
      <c r="K181" s="895" t="n">
        <f aca="false">K293/K$7*100000</f>
        <v>0</v>
      </c>
      <c r="L181" s="895" t="n">
        <f aca="false">L293/L$7*100000</f>
        <v>0</v>
      </c>
      <c r="M181" s="895" t="n">
        <f aca="false">M293/M$7*100000</f>
        <v>0</v>
      </c>
      <c r="N181" s="895" t="n">
        <f aca="false">N293/N$7*100000</f>
        <v>0</v>
      </c>
      <c r="O181" s="895" t="n">
        <f aca="false">O293/O$7*100000</f>
        <v>0</v>
      </c>
      <c r="P181" s="895" t="n">
        <f aca="false">P293/P$7*100000</f>
        <v>0</v>
      </c>
      <c r="Q181" s="895" t="n">
        <f aca="false">Q293/Q$7*100000</f>
        <v>0</v>
      </c>
      <c r="R181" s="895" t="n">
        <f aca="false">R293/R$7*100000</f>
        <v>22.8623685413809</v>
      </c>
      <c r="S181" s="895" t="n">
        <f aca="false">S293/S$7*100000</f>
        <v>19.0258751902588</v>
      </c>
      <c r="T181" s="895" t="n">
        <f aca="false">T293/T$7*100000</f>
        <v>25.2461499621308</v>
      </c>
      <c r="U181" s="895" t="n">
        <f aca="false">U293/U$7*100000</f>
        <v>165.125495376486</v>
      </c>
      <c r="V181" s="895" t="n">
        <f aca="false">V293/V$7*100000</f>
        <v>165.357585779248</v>
      </c>
      <c r="W181" s="895" t="n">
        <f aca="false">AA293/AA$7*100000</f>
        <v>941.32412927518</v>
      </c>
      <c r="X181" s="537"/>
      <c r="Y181" s="537"/>
      <c r="Z181" s="537"/>
      <c r="AA181" s="537"/>
    </row>
    <row r="182" s="108" customFormat="true" ht="13.5" hidden="false" customHeight="true" outlineLevel="0" collapsed="false">
      <c r="A182" s="880" t="s">
        <v>453</v>
      </c>
      <c r="B182" s="884" t="s">
        <v>151</v>
      </c>
      <c r="C182" s="884"/>
      <c r="D182" s="885" t="s">
        <v>7</v>
      </c>
      <c r="E182" s="894" t="n">
        <f aca="false">E294/E$5*100000</f>
        <v>78.0667514582694</v>
      </c>
      <c r="F182" s="895" t="n">
        <f aca="false">F294/F$5*100000</f>
        <v>0</v>
      </c>
      <c r="G182" s="895" t="n">
        <f aca="false">G294/G$5*100000</f>
        <v>0</v>
      </c>
      <c r="H182" s="895" t="n">
        <f aca="false">H294/H$5*100000</f>
        <v>0</v>
      </c>
      <c r="I182" s="895" t="n">
        <f aca="false">I294/I$5*100000</f>
        <v>0</v>
      </c>
      <c r="J182" s="895" t="n">
        <f aca="false">J294/J$5*100000</f>
        <v>0</v>
      </c>
      <c r="K182" s="895" t="n">
        <f aca="false">K294/K$5*100000</f>
        <v>0</v>
      </c>
      <c r="L182" s="895" t="n">
        <f aca="false">L294/L$5*100000</f>
        <v>0</v>
      </c>
      <c r="M182" s="895" t="n">
        <f aca="false">M294/M$5*100000</f>
        <v>15.1263046437755</v>
      </c>
      <c r="N182" s="895" t="n">
        <f aca="false">N294/N$5*100000</f>
        <v>0</v>
      </c>
      <c r="O182" s="895" t="n">
        <f aca="false">O294/O$5*100000</f>
        <v>11.5420129270545</v>
      </c>
      <c r="P182" s="895" t="n">
        <f aca="false">P294/P$5*100000</f>
        <v>25.5362614913177</v>
      </c>
      <c r="Q182" s="895" t="n">
        <f aca="false">Q294/Q$5*100000</f>
        <v>37.2763419483101</v>
      </c>
      <c r="R182" s="895" t="n">
        <f aca="false">R294/R$5*100000</f>
        <v>23.8095238095238</v>
      </c>
      <c r="S182" s="895" t="n">
        <f aca="false">S294/S$5*100000</f>
        <v>9.8960910440376</v>
      </c>
      <c r="T182" s="895" t="n">
        <f aca="false">T294/T$5*100000</f>
        <v>78.7091696182605</v>
      </c>
      <c r="U182" s="895" t="n">
        <f aca="false">U294/U$5*100000</f>
        <v>181.785129976368</v>
      </c>
      <c r="V182" s="895" t="n">
        <f aca="false">V294/V$5*100000</f>
        <v>424.363454817773</v>
      </c>
      <c r="W182" s="895" t="n">
        <f aca="false">AA294/AA$5*100000</f>
        <v>1007.22574994526</v>
      </c>
      <c r="X182" s="537"/>
      <c r="Y182" s="537"/>
      <c r="Z182" s="537"/>
      <c r="AA182" s="537"/>
    </row>
    <row r="183" s="108" customFormat="true" ht="13.5" hidden="false" customHeight="true" outlineLevel="0" collapsed="false">
      <c r="A183" s="880"/>
      <c r="B183" s="884"/>
      <c r="C183" s="884"/>
      <c r="D183" s="885" t="s">
        <v>475</v>
      </c>
      <c r="E183" s="894" t="n">
        <f aca="false">E295/E$6*100000</f>
        <v>85.0198687736808</v>
      </c>
      <c r="F183" s="895" t="n">
        <f aca="false">F295/F$6*100000</f>
        <v>0</v>
      </c>
      <c r="G183" s="895" t="n">
        <f aca="false">G295/G$6*100000</f>
        <v>0</v>
      </c>
      <c r="H183" s="895" t="n">
        <f aca="false">H295/H$6*100000</f>
        <v>0</v>
      </c>
      <c r="I183" s="895" t="n">
        <f aca="false">I295/I$6*100000</f>
        <v>0</v>
      </c>
      <c r="J183" s="895" t="n">
        <f aca="false">J295/J$6*100000</f>
        <v>0</v>
      </c>
      <c r="K183" s="895" t="n">
        <f aca="false">K295/K$6*100000</f>
        <v>0</v>
      </c>
      <c r="L183" s="895" t="n">
        <f aca="false">L295/L$6*100000</f>
        <v>0</v>
      </c>
      <c r="M183" s="895" t="n">
        <f aca="false">M295/M$6*100000</f>
        <v>31.6355583676052</v>
      </c>
      <c r="N183" s="895" t="n">
        <f aca="false">N295/N$6*100000</f>
        <v>0</v>
      </c>
      <c r="O183" s="895" t="n">
        <f aca="false">O295/O$6*100000</f>
        <v>23.6798484489699</v>
      </c>
      <c r="P183" s="895" t="n">
        <f aca="false">P295/P$6*100000</f>
        <v>26.7308206361935</v>
      </c>
      <c r="Q183" s="895" t="n">
        <f aca="false">Q295/Q$6*100000</f>
        <v>52.2739153162572</v>
      </c>
      <c r="R183" s="895" t="n">
        <f aca="false">R295/R$6*100000</f>
        <v>49.6770988574267</v>
      </c>
      <c r="S183" s="895" t="n">
        <f aca="false">S295/S$6*100000</f>
        <v>20.6228088265622</v>
      </c>
      <c r="T183" s="895" t="n">
        <f aca="false">T295/T$6*100000</f>
        <v>136.537411250683</v>
      </c>
      <c r="U183" s="895" t="n">
        <f aca="false">U295/U$6*100000</f>
        <v>202.183582693085</v>
      </c>
      <c r="V183" s="895" t="n">
        <f aca="false">V295/V$6*100000</f>
        <v>882.167611846251</v>
      </c>
      <c r="W183" s="895" t="n">
        <f aca="false">AA295/AA$6*100000</f>
        <v>1014.49275362319</v>
      </c>
      <c r="X183" s="537"/>
      <c r="Y183" s="537"/>
      <c r="Z183" s="537"/>
      <c r="AA183" s="537"/>
    </row>
    <row r="184" s="108" customFormat="true" ht="15" hidden="false" customHeight="false" outlineLevel="0" collapsed="false">
      <c r="A184" s="880"/>
      <c r="B184" s="884"/>
      <c r="C184" s="884"/>
      <c r="D184" s="885" t="s">
        <v>476</v>
      </c>
      <c r="E184" s="894" t="n">
        <f aca="false">E296/E$7*100000</f>
        <v>71.7863105175292</v>
      </c>
      <c r="F184" s="895" t="n">
        <f aca="false">F296/F$7*100000</f>
        <v>0</v>
      </c>
      <c r="G184" s="895" t="n">
        <f aca="false">G296/G$7*100000</f>
        <v>0</v>
      </c>
      <c r="H184" s="895" t="n">
        <f aca="false">H296/H$7*100000</f>
        <v>0</v>
      </c>
      <c r="I184" s="895" t="n">
        <f aca="false">I296/I$7*100000</f>
        <v>0</v>
      </c>
      <c r="J184" s="895" t="n">
        <f aca="false">J296/J$7*100000</f>
        <v>0</v>
      </c>
      <c r="K184" s="895" t="n">
        <f aca="false">K296/K$7*100000</f>
        <v>0</v>
      </c>
      <c r="L184" s="895" t="n">
        <f aca="false">L296/L$7*100000</f>
        <v>0</v>
      </c>
      <c r="M184" s="895" t="n">
        <f aca="false">M296/M$7*100000</f>
        <v>0</v>
      </c>
      <c r="N184" s="895" t="n">
        <f aca="false">N296/N$7*100000</f>
        <v>0</v>
      </c>
      <c r="O184" s="895" t="n">
        <f aca="false">O296/O$7*100000</f>
        <v>0</v>
      </c>
      <c r="P184" s="895" t="n">
        <f aca="false">P296/P$7*100000</f>
        <v>24.443901246639</v>
      </c>
      <c r="Q184" s="895" t="n">
        <f aca="false">Q296/Q$7*100000</f>
        <v>23.6854571293226</v>
      </c>
      <c r="R184" s="895" t="n">
        <f aca="false">R296/R$7*100000</f>
        <v>0</v>
      </c>
      <c r="S184" s="895" t="n">
        <f aca="false">S296/S$7*100000</f>
        <v>0</v>
      </c>
      <c r="T184" s="895" t="n">
        <f aca="false">T296/T$7*100000</f>
        <v>25.2461499621308</v>
      </c>
      <c r="U184" s="895" t="n">
        <f aca="false">U296/U$7*100000</f>
        <v>165.125495376486</v>
      </c>
      <c r="V184" s="895" t="n">
        <f aca="false">V296/V$7*100000</f>
        <v>124.018189334436</v>
      </c>
      <c r="W184" s="895" t="n">
        <f aca="false">AA296/AA$7*100000</f>
        <v>1004.07907122686</v>
      </c>
      <c r="X184" s="537"/>
      <c r="Y184" s="537"/>
      <c r="Z184" s="537"/>
      <c r="AA184" s="537"/>
    </row>
    <row r="185" s="108" customFormat="true" ht="13.5" hidden="false" customHeight="true" outlineLevel="0" collapsed="false">
      <c r="A185" s="880" t="s">
        <v>454</v>
      </c>
      <c r="B185" s="880" t="s">
        <v>477</v>
      </c>
      <c r="C185" s="884" t="s">
        <v>455</v>
      </c>
      <c r="D185" s="885" t="s">
        <v>7</v>
      </c>
      <c r="E185" s="894" t="n">
        <f aca="false">E297/E$5*100000</f>
        <v>7.01723608613657</v>
      </c>
      <c r="F185" s="895" t="n">
        <f aca="false">F297/F$5*100000</f>
        <v>0</v>
      </c>
      <c r="G185" s="895" t="n">
        <f aca="false">G297/G$5*100000</f>
        <v>0</v>
      </c>
      <c r="H185" s="895" t="n">
        <f aca="false">H297/H$5*100000</f>
        <v>0</v>
      </c>
      <c r="I185" s="895" t="n">
        <f aca="false">I297/I$5*100000</f>
        <v>0</v>
      </c>
      <c r="J185" s="895" t="n">
        <f aca="false">J297/J$5*100000</f>
        <v>0</v>
      </c>
      <c r="K185" s="895" t="n">
        <f aca="false">K297/K$5*100000</f>
        <v>0</v>
      </c>
      <c r="L185" s="895" t="n">
        <f aca="false">L297/L$5*100000</f>
        <v>0</v>
      </c>
      <c r="M185" s="895" t="n">
        <f aca="false">M297/M$5*100000</f>
        <v>15.1263046437755</v>
      </c>
      <c r="N185" s="895" t="n">
        <f aca="false">N297/N$5*100000</f>
        <v>0</v>
      </c>
      <c r="O185" s="895" t="n">
        <f aca="false">O297/O$5*100000</f>
        <v>0</v>
      </c>
      <c r="P185" s="895" t="n">
        <f aca="false">P297/P$5*100000</f>
        <v>12.7681307456588</v>
      </c>
      <c r="Q185" s="895" t="n">
        <f aca="false">Q297/Q$5*100000</f>
        <v>0</v>
      </c>
      <c r="R185" s="895" t="n">
        <f aca="false">R297/R$5*100000</f>
        <v>0</v>
      </c>
      <c r="S185" s="895" t="n">
        <f aca="false">S297/S$5*100000</f>
        <v>0</v>
      </c>
      <c r="T185" s="895" t="n">
        <f aca="false">T297/T$5*100000</f>
        <v>26.2363898727535</v>
      </c>
      <c r="U185" s="895" t="n">
        <f aca="false">U297/U$5*100000</f>
        <v>0</v>
      </c>
      <c r="V185" s="895" t="n">
        <f aca="false">V297/V$5*100000</f>
        <v>24.9625561657514</v>
      </c>
      <c r="W185" s="895" t="n">
        <f aca="false">AA297/AA$5*100000</f>
        <v>65.6886358659952</v>
      </c>
      <c r="X185" s="537"/>
      <c r="Y185" s="537"/>
      <c r="Z185" s="537"/>
      <c r="AA185" s="537"/>
    </row>
    <row r="186" s="108" customFormat="true" ht="13.5" hidden="false" customHeight="true" outlineLevel="0" collapsed="false">
      <c r="A186" s="880"/>
      <c r="B186" s="880"/>
      <c r="C186" s="880"/>
      <c r="D186" s="885" t="s">
        <v>475</v>
      </c>
      <c r="E186" s="894" t="n">
        <f aca="false">E298/E$6*100000</f>
        <v>7.39303206727659</v>
      </c>
      <c r="F186" s="895" t="n">
        <f aca="false">F298/F$6*100000</f>
        <v>0</v>
      </c>
      <c r="G186" s="895" t="n">
        <f aca="false">G298/G$6*100000</f>
        <v>0</v>
      </c>
      <c r="H186" s="895" t="n">
        <f aca="false">H298/H$6*100000</f>
        <v>0</v>
      </c>
      <c r="I186" s="895" t="n">
        <f aca="false">I298/I$6*100000</f>
        <v>0</v>
      </c>
      <c r="J186" s="895" t="n">
        <f aca="false">J298/J$6*100000</f>
        <v>0</v>
      </c>
      <c r="K186" s="895" t="n">
        <f aca="false">K298/K$6*100000</f>
        <v>0</v>
      </c>
      <c r="L186" s="895" t="n">
        <f aca="false">L298/L$6*100000</f>
        <v>0</v>
      </c>
      <c r="M186" s="895" t="n">
        <f aca="false">M298/M$6*100000</f>
        <v>31.6355583676052</v>
      </c>
      <c r="N186" s="895" t="n">
        <f aca="false">N298/N$6*100000</f>
        <v>0</v>
      </c>
      <c r="O186" s="895" t="n">
        <f aca="false">O298/O$6*100000</f>
        <v>0</v>
      </c>
      <c r="P186" s="895" t="n">
        <f aca="false">P298/P$6*100000</f>
        <v>0</v>
      </c>
      <c r="Q186" s="895" t="n">
        <f aca="false">Q298/Q$6*100000</f>
        <v>0</v>
      </c>
      <c r="R186" s="895" t="n">
        <f aca="false">R298/R$6*100000</f>
        <v>0</v>
      </c>
      <c r="S186" s="895" t="n">
        <f aca="false">S298/S$6*100000</f>
        <v>0</v>
      </c>
      <c r="T186" s="895" t="n">
        <f aca="false">T298/T$6*100000</f>
        <v>54.6149645002731</v>
      </c>
      <c r="U186" s="895" t="n">
        <f aca="false">U298/U$6*100000</f>
        <v>0</v>
      </c>
      <c r="V186" s="895" t="n">
        <f aca="false">V298/V$6*100000</f>
        <v>0</v>
      </c>
      <c r="W186" s="895" t="n">
        <f aca="false">AA298/AA$6*100000</f>
        <v>72.463768115942</v>
      </c>
      <c r="X186" s="537"/>
      <c r="Y186" s="537"/>
      <c r="Z186" s="537"/>
      <c r="AA186" s="537"/>
    </row>
    <row r="187" s="108" customFormat="true" ht="15" hidden="false" customHeight="false" outlineLevel="0" collapsed="false">
      <c r="A187" s="880"/>
      <c r="B187" s="880"/>
      <c r="C187" s="880"/>
      <c r="D187" s="885" t="s">
        <v>476</v>
      </c>
      <c r="E187" s="894" t="n">
        <f aca="false">E299/E$7*100000</f>
        <v>6.67779632721202</v>
      </c>
      <c r="F187" s="895" t="n">
        <f aca="false">F299/F$7*100000</f>
        <v>0</v>
      </c>
      <c r="G187" s="895" t="n">
        <f aca="false">G299/G$7*100000</f>
        <v>0</v>
      </c>
      <c r="H187" s="895" t="n">
        <f aca="false">H299/H$7*100000</f>
        <v>0</v>
      </c>
      <c r="I187" s="895" t="n">
        <f aca="false">I299/I$7*100000</f>
        <v>0</v>
      </c>
      <c r="J187" s="895" t="n">
        <f aca="false">J299/J$7*100000</f>
        <v>0</v>
      </c>
      <c r="K187" s="895" t="n">
        <f aca="false">K299/K$7*100000</f>
        <v>0</v>
      </c>
      <c r="L187" s="895" t="n">
        <f aca="false">L299/L$7*100000</f>
        <v>0</v>
      </c>
      <c r="M187" s="895" t="n">
        <f aca="false">M299/M$7*100000</f>
        <v>0</v>
      </c>
      <c r="N187" s="895" t="n">
        <f aca="false">N299/N$7*100000</f>
        <v>0</v>
      </c>
      <c r="O187" s="895" t="n">
        <f aca="false">O299/O$7*100000</f>
        <v>0</v>
      </c>
      <c r="P187" s="895" t="n">
        <f aca="false">P299/P$7*100000</f>
        <v>24.443901246639</v>
      </c>
      <c r="Q187" s="895" t="n">
        <f aca="false">Q299/Q$7*100000</f>
        <v>0</v>
      </c>
      <c r="R187" s="895" t="n">
        <f aca="false">R299/R$7*100000</f>
        <v>0</v>
      </c>
      <c r="S187" s="895" t="n">
        <f aca="false">S299/S$7*100000</f>
        <v>0</v>
      </c>
      <c r="T187" s="895" t="n">
        <f aca="false">T299/T$7*100000</f>
        <v>0</v>
      </c>
      <c r="U187" s="895" t="n">
        <f aca="false">U299/U$7*100000</f>
        <v>0</v>
      </c>
      <c r="V187" s="895" t="n">
        <f aca="false">V299/V$7*100000</f>
        <v>41.3393964448119</v>
      </c>
      <c r="W187" s="895" t="n">
        <f aca="false">AA299/AA$7*100000</f>
        <v>62.7549419516787</v>
      </c>
      <c r="X187" s="537"/>
      <c r="Y187" s="537"/>
      <c r="Z187" s="537"/>
      <c r="AA187" s="537"/>
    </row>
    <row r="188" s="108" customFormat="true" ht="13.5" hidden="false" customHeight="true" outlineLevel="0" collapsed="false">
      <c r="A188" s="880" t="s">
        <v>456</v>
      </c>
      <c r="B188" s="884"/>
      <c r="C188" s="884" t="s">
        <v>622</v>
      </c>
      <c r="D188" s="885" t="s">
        <v>7</v>
      </c>
      <c r="E188" s="894" t="n">
        <f aca="false">E300/E$5*100000</f>
        <v>20.1745537476426</v>
      </c>
      <c r="F188" s="895" t="n">
        <f aca="false">F300/F$5*100000</f>
        <v>0</v>
      </c>
      <c r="G188" s="895" t="n">
        <f aca="false">G300/G$5*100000</f>
        <v>0</v>
      </c>
      <c r="H188" s="895" t="n">
        <f aca="false">H300/H$5*100000</f>
        <v>0</v>
      </c>
      <c r="I188" s="895" t="n">
        <f aca="false">I300/I$5*100000</f>
        <v>0</v>
      </c>
      <c r="J188" s="895" t="n">
        <f aca="false">J300/J$5*100000</f>
        <v>0</v>
      </c>
      <c r="K188" s="895" t="n">
        <f aca="false">K300/K$5*100000</f>
        <v>0</v>
      </c>
      <c r="L188" s="895" t="n">
        <f aca="false">L300/L$5*100000</f>
        <v>0</v>
      </c>
      <c r="M188" s="895" t="n">
        <f aca="false">M300/M$5*100000</f>
        <v>0</v>
      </c>
      <c r="N188" s="895" t="n">
        <f aca="false">N300/N$5*100000</f>
        <v>0</v>
      </c>
      <c r="O188" s="895" t="n">
        <f aca="false">O300/O$5*100000</f>
        <v>11.5420129270545</v>
      </c>
      <c r="P188" s="895" t="n">
        <f aca="false">P300/P$5*100000</f>
        <v>12.7681307456588</v>
      </c>
      <c r="Q188" s="895" t="n">
        <f aca="false">Q300/Q$5*100000</f>
        <v>24.8508946322068</v>
      </c>
      <c r="R188" s="895" t="n">
        <f aca="false">R300/R$5*100000</f>
        <v>23.8095238095238</v>
      </c>
      <c r="S188" s="895" t="n">
        <f aca="false">S300/S$5*100000</f>
        <v>0</v>
      </c>
      <c r="T188" s="895" t="n">
        <f aca="false">T300/T$5*100000</f>
        <v>13.1181949363768</v>
      </c>
      <c r="U188" s="895" t="n">
        <f aca="false">U300/U$5*100000</f>
        <v>54.5355389929104</v>
      </c>
      <c r="V188" s="895" t="n">
        <f aca="false">V300/V$5*100000</f>
        <v>74.8876684972541</v>
      </c>
      <c r="W188" s="895" t="n">
        <f aca="false">AA300/AA$5*100000</f>
        <v>218.962119553317</v>
      </c>
      <c r="X188" s="537"/>
      <c r="Y188" s="537"/>
      <c r="Z188" s="537"/>
      <c r="AA188" s="537"/>
    </row>
    <row r="189" s="108" customFormat="true" ht="13.5" hidden="false" customHeight="true" outlineLevel="0" collapsed="false">
      <c r="A189" s="880"/>
      <c r="B189" s="884"/>
      <c r="C189" s="884"/>
      <c r="D189" s="885" t="s">
        <v>475</v>
      </c>
      <c r="E189" s="894" t="n">
        <f aca="false">E301/E$6*100000</f>
        <v>24.0273542186489</v>
      </c>
      <c r="F189" s="895" t="n">
        <f aca="false">F301/F$6*100000</f>
        <v>0</v>
      </c>
      <c r="G189" s="895" t="n">
        <f aca="false">G301/G$6*100000</f>
        <v>0</v>
      </c>
      <c r="H189" s="895" t="n">
        <f aca="false">H301/H$6*100000</f>
        <v>0</v>
      </c>
      <c r="I189" s="895" t="n">
        <f aca="false">I301/I$6*100000</f>
        <v>0</v>
      </c>
      <c r="J189" s="895" t="n">
        <f aca="false">J301/J$6*100000</f>
        <v>0</v>
      </c>
      <c r="K189" s="895" t="n">
        <f aca="false">K301/K$6*100000</f>
        <v>0</v>
      </c>
      <c r="L189" s="895" t="n">
        <f aca="false">L301/L$6*100000</f>
        <v>0</v>
      </c>
      <c r="M189" s="895" t="n">
        <f aca="false">M301/M$6*100000</f>
        <v>0</v>
      </c>
      <c r="N189" s="895" t="n">
        <f aca="false">N301/N$6*100000</f>
        <v>0</v>
      </c>
      <c r="O189" s="895" t="n">
        <f aca="false">O301/O$6*100000</f>
        <v>23.6798484489699</v>
      </c>
      <c r="P189" s="895" t="n">
        <f aca="false">P301/P$6*100000</f>
        <v>26.7308206361935</v>
      </c>
      <c r="Q189" s="895" t="n">
        <f aca="false">Q301/Q$6*100000</f>
        <v>52.2739153162572</v>
      </c>
      <c r="R189" s="895" t="n">
        <f aca="false">R301/R$6*100000</f>
        <v>49.6770988574267</v>
      </c>
      <c r="S189" s="895" t="n">
        <f aca="false">S301/S$6*100000</f>
        <v>0</v>
      </c>
      <c r="T189" s="895" t="n">
        <f aca="false">T301/T$6*100000</f>
        <v>0</v>
      </c>
      <c r="U189" s="895" t="n">
        <f aca="false">U301/U$6*100000</f>
        <v>80.8734330772341</v>
      </c>
      <c r="V189" s="895" t="n">
        <f aca="false">V301/V$6*100000</f>
        <v>126.023944549464</v>
      </c>
      <c r="W189" s="895" t="n">
        <f aca="false">AA301/AA$6*100000</f>
        <v>217.391304347826</v>
      </c>
      <c r="X189" s="537"/>
      <c r="Y189" s="537"/>
      <c r="Z189" s="537"/>
      <c r="AA189" s="537"/>
    </row>
    <row r="190" s="108" customFormat="true" ht="15" hidden="false" customHeight="false" outlineLevel="0" collapsed="false">
      <c r="A190" s="880"/>
      <c r="B190" s="884"/>
      <c r="C190" s="884"/>
      <c r="D190" s="885" t="s">
        <v>476</v>
      </c>
      <c r="E190" s="894" t="n">
        <f aca="false">E302/E$7*100000</f>
        <v>16.6944908180301</v>
      </c>
      <c r="F190" s="895" t="n">
        <f aca="false">F302/F$7*100000</f>
        <v>0</v>
      </c>
      <c r="G190" s="895" t="n">
        <f aca="false">G302/G$7*100000</f>
        <v>0</v>
      </c>
      <c r="H190" s="895" t="n">
        <f aca="false">H302/H$7*100000</f>
        <v>0</v>
      </c>
      <c r="I190" s="895" t="n">
        <f aca="false">I302/I$7*100000</f>
        <v>0</v>
      </c>
      <c r="J190" s="895" t="n">
        <f aca="false">J302/J$7*100000</f>
        <v>0</v>
      </c>
      <c r="K190" s="895" t="n">
        <f aca="false">K302/K$7*100000</f>
        <v>0</v>
      </c>
      <c r="L190" s="895" t="n">
        <f aca="false">L302/L$7*100000</f>
        <v>0</v>
      </c>
      <c r="M190" s="895" t="n">
        <f aca="false">M302/M$7*100000</f>
        <v>0</v>
      </c>
      <c r="N190" s="895" t="n">
        <f aca="false">N302/N$7*100000</f>
        <v>0</v>
      </c>
      <c r="O190" s="895" t="n">
        <f aca="false">O302/O$7*100000</f>
        <v>0</v>
      </c>
      <c r="P190" s="895" t="n">
        <f aca="false">P302/P$7*100000</f>
        <v>0</v>
      </c>
      <c r="Q190" s="895" t="n">
        <f aca="false">Q302/Q$7*100000</f>
        <v>0</v>
      </c>
      <c r="R190" s="895" t="n">
        <f aca="false">R302/R$7*100000</f>
        <v>0</v>
      </c>
      <c r="S190" s="895" t="n">
        <f aca="false">S302/S$7*100000</f>
        <v>0</v>
      </c>
      <c r="T190" s="895" t="n">
        <f aca="false">T302/T$7*100000</f>
        <v>25.2461499621308</v>
      </c>
      <c r="U190" s="895" t="n">
        <f aca="false">U302/U$7*100000</f>
        <v>33.0250990752972</v>
      </c>
      <c r="V190" s="895" t="n">
        <f aca="false">V302/V$7*100000</f>
        <v>41.3393964448119</v>
      </c>
      <c r="W190" s="895" t="n">
        <f aca="false">AA302/AA$7*100000</f>
        <v>219.642296830875</v>
      </c>
      <c r="X190" s="537"/>
      <c r="Y190" s="537"/>
      <c r="Z190" s="537"/>
      <c r="AA190" s="537"/>
    </row>
    <row r="191" s="108" customFormat="true" ht="13.5" hidden="false" customHeight="true" outlineLevel="0" collapsed="false">
      <c r="A191" s="880" t="s">
        <v>458</v>
      </c>
      <c r="B191" s="884"/>
      <c r="C191" s="884" t="s">
        <v>999</v>
      </c>
      <c r="D191" s="885" t="s">
        <v>7</v>
      </c>
      <c r="E191" s="894" t="n">
        <f aca="false">E303/E$5*100000</f>
        <v>49.9978071137231</v>
      </c>
      <c r="F191" s="895" t="n">
        <f aca="false">F303/F$5*100000</f>
        <v>0</v>
      </c>
      <c r="G191" s="895" t="n">
        <f aca="false">G303/G$5*100000</f>
        <v>0</v>
      </c>
      <c r="H191" s="895" t="n">
        <f aca="false">H303/H$5*100000</f>
        <v>0</v>
      </c>
      <c r="I191" s="895" t="n">
        <f aca="false">I303/I$5*100000</f>
        <v>0</v>
      </c>
      <c r="J191" s="895" t="n">
        <f aca="false">J303/J$5*100000</f>
        <v>0</v>
      </c>
      <c r="K191" s="895" t="n">
        <f aca="false">K303/K$5*100000</f>
        <v>0</v>
      </c>
      <c r="L191" s="895" t="n">
        <f aca="false">L303/L$5*100000</f>
        <v>0</v>
      </c>
      <c r="M191" s="895" t="n">
        <f aca="false">M303/M$5*100000</f>
        <v>0</v>
      </c>
      <c r="N191" s="895" t="n">
        <f aca="false">N303/N$5*100000</f>
        <v>0</v>
      </c>
      <c r="O191" s="895" t="n">
        <f aca="false">O303/O$5*100000</f>
        <v>0</v>
      </c>
      <c r="P191" s="895" t="n">
        <f aca="false">P303/P$5*100000</f>
        <v>0</v>
      </c>
      <c r="Q191" s="895" t="n">
        <f aca="false">Q303/Q$5*100000</f>
        <v>12.4254473161034</v>
      </c>
      <c r="R191" s="895" t="n">
        <f aca="false">R303/R$5*100000</f>
        <v>0</v>
      </c>
      <c r="S191" s="895" t="n">
        <f aca="false">S303/S$5*100000</f>
        <v>9.8960910440376</v>
      </c>
      <c r="T191" s="895" t="n">
        <f aca="false">T303/T$5*100000</f>
        <v>39.3545848091303</v>
      </c>
      <c r="U191" s="895" t="n">
        <f aca="false">U303/U$5*100000</f>
        <v>127.249590983458</v>
      </c>
      <c r="V191" s="895" t="n">
        <f aca="false">V303/V$5*100000</f>
        <v>324.513230154768</v>
      </c>
      <c r="W191" s="895" t="n">
        <f aca="false">AA303/AA$5*100000</f>
        <v>700.678782570615</v>
      </c>
      <c r="X191" s="537"/>
      <c r="Y191" s="537"/>
      <c r="Z191" s="537"/>
      <c r="AA191" s="537"/>
    </row>
    <row r="192" s="108" customFormat="true" ht="15" hidden="false" customHeight="false" outlineLevel="0" collapsed="false">
      <c r="A192" s="880"/>
      <c r="B192" s="884"/>
      <c r="C192" s="884"/>
      <c r="D192" s="885" t="s">
        <v>475</v>
      </c>
      <c r="E192" s="894" t="n">
        <f aca="false">E304/E$6*100000</f>
        <v>53.5994824877553</v>
      </c>
      <c r="F192" s="895" t="n">
        <f aca="false">F304/F$6*100000</f>
        <v>0</v>
      </c>
      <c r="G192" s="895" t="n">
        <f aca="false">G304/G$6*100000</f>
        <v>0</v>
      </c>
      <c r="H192" s="895" t="n">
        <f aca="false">H304/H$6*100000</f>
        <v>0</v>
      </c>
      <c r="I192" s="895" t="n">
        <f aca="false">I304/I$6*100000</f>
        <v>0</v>
      </c>
      <c r="J192" s="895" t="n">
        <f aca="false">J304/J$6*100000</f>
        <v>0</v>
      </c>
      <c r="K192" s="895" t="n">
        <f aca="false">K304/K$6*100000</f>
        <v>0</v>
      </c>
      <c r="L192" s="895" t="n">
        <f aca="false">L304/L$6*100000</f>
        <v>0</v>
      </c>
      <c r="M192" s="895" t="n">
        <f aca="false">M304/M$6*100000</f>
        <v>0</v>
      </c>
      <c r="N192" s="895" t="n">
        <f aca="false">N304/N$6*100000</f>
        <v>0</v>
      </c>
      <c r="O192" s="895" t="n">
        <f aca="false">O304/O$6*100000</f>
        <v>0</v>
      </c>
      <c r="P192" s="895" t="n">
        <f aca="false">P304/P$6*100000</f>
        <v>0</v>
      </c>
      <c r="Q192" s="895" t="n">
        <f aca="false">Q304/Q$6*100000</f>
        <v>0</v>
      </c>
      <c r="R192" s="895" t="n">
        <f aca="false">R304/R$6*100000</f>
        <v>0</v>
      </c>
      <c r="S192" s="895" t="n">
        <f aca="false">S304/S$6*100000</f>
        <v>20.6228088265622</v>
      </c>
      <c r="T192" s="895" t="n">
        <f aca="false">T304/T$6*100000</f>
        <v>81.9224467504096</v>
      </c>
      <c r="U192" s="895" t="n">
        <f aca="false">U304/U$6*100000</f>
        <v>121.310149615851</v>
      </c>
      <c r="V192" s="895" t="n">
        <f aca="false">V304/V$6*100000</f>
        <v>756.143667296786</v>
      </c>
      <c r="W192" s="895" t="n">
        <f aca="false">AA304/AA$6*100000</f>
        <v>724.63768115942</v>
      </c>
      <c r="X192" s="537"/>
      <c r="Y192" s="537"/>
      <c r="Z192" s="537"/>
      <c r="AA192" s="537"/>
    </row>
    <row r="193" s="108" customFormat="true" ht="15" hidden="false" customHeight="false" outlineLevel="0" collapsed="false">
      <c r="A193" s="880"/>
      <c r="B193" s="884"/>
      <c r="C193" s="884"/>
      <c r="D193" s="885" t="s">
        <v>476</v>
      </c>
      <c r="E193" s="894" t="n">
        <f aca="false">E305/E$7*100000</f>
        <v>46.7445742904841</v>
      </c>
      <c r="F193" s="895" t="n">
        <f aca="false">F305/F$7*100000</f>
        <v>0</v>
      </c>
      <c r="G193" s="895" t="n">
        <f aca="false">G305/G$7*100000</f>
        <v>0</v>
      </c>
      <c r="H193" s="895" t="n">
        <f aca="false">H305/H$7*100000</f>
        <v>0</v>
      </c>
      <c r="I193" s="895" t="n">
        <f aca="false">I305/I$7*100000</f>
        <v>0</v>
      </c>
      <c r="J193" s="895" t="n">
        <f aca="false">J305/J$7*100000</f>
        <v>0</v>
      </c>
      <c r="K193" s="895" t="n">
        <f aca="false">K305/K$7*100000</f>
        <v>0</v>
      </c>
      <c r="L193" s="895" t="n">
        <f aca="false">L305/L$7*100000</f>
        <v>0</v>
      </c>
      <c r="M193" s="895" t="n">
        <f aca="false">M305/M$7*100000</f>
        <v>0</v>
      </c>
      <c r="N193" s="895" t="n">
        <f aca="false">N305/N$7*100000</f>
        <v>0</v>
      </c>
      <c r="O193" s="895" t="n">
        <f aca="false">O305/O$7*100000</f>
        <v>0</v>
      </c>
      <c r="P193" s="895" t="n">
        <f aca="false">P305/P$7*100000</f>
        <v>0</v>
      </c>
      <c r="Q193" s="895" t="n">
        <f aca="false">Q305/Q$7*100000</f>
        <v>23.6854571293226</v>
      </c>
      <c r="R193" s="895" t="n">
        <f aca="false">R305/R$7*100000</f>
        <v>0</v>
      </c>
      <c r="S193" s="895" t="n">
        <f aca="false">S305/S$7*100000</f>
        <v>0</v>
      </c>
      <c r="T193" s="895" t="n">
        <f aca="false">T305/T$7*100000</f>
        <v>0</v>
      </c>
      <c r="U193" s="895" t="n">
        <f aca="false">U305/U$7*100000</f>
        <v>132.100396301189</v>
      </c>
      <c r="V193" s="895" t="n">
        <f aca="false">V305/V$7*100000</f>
        <v>41.3393964448119</v>
      </c>
      <c r="W193" s="895" t="n">
        <f aca="false">AA305/AA$7*100000</f>
        <v>690.304361468466</v>
      </c>
      <c r="X193" s="537"/>
      <c r="Y193" s="537"/>
      <c r="Z193" s="537"/>
      <c r="AA193" s="537"/>
    </row>
    <row r="194" s="108" customFormat="true" ht="13.5" hidden="false" customHeight="true" outlineLevel="0" collapsed="false">
      <c r="A194" s="880" t="s">
        <v>459</v>
      </c>
      <c r="B194" s="884" t="s">
        <v>186</v>
      </c>
      <c r="C194" s="884"/>
      <c r="D194" s="885" t="s">
        <v>7</v>
      </c>
      <c r="E194" s="894" t="n">
        <f aca="false">E306/E$5*100000</f>
        <v>14.0344721722731</v>
      </c>
      <c r="F194" s="895" t="n">
        <f aca="false">F306/F$5*100000</f>
        <v>0</v>
      </c>
      <c r="G194" s="895" t="n">
        <f aca="false">G306/G$5*100000</f>
        <v>0</v>
      </c>
      <c r="H194" s="895" t="n">
        <f aca="false">H306/H$5*100000</f>
        <v>0</v>
      </c>
      <c r="I194" s="895" t="n">
        <f aca="false">I306/I$5*100000</f>
        <v>0</v>
      </c>
      <c r="J194" s="895" t="n">
        <f aca="false">J306/J$5*100000</f>
        <v>0</v>
      </c>
      <c r="K194" s="895" t="n">
        <f aca="false">K306/K$5*100000</f>
        <v>0</v>
      </c>
      <c r="L194" s="895" t="n">
        <f aca="false">L306/L$5*100000</f>
        <v>0</v>
      </c>
      <c r="M194" s="895" t="n">
        <f aca="false">M306/M$5*100000</f>
        <v>0</v>
      </c>
      <c r="N194" s="895" t="n">
        <f aca="false">N306/N$5*100000</f>
        <v>0</v>
      </c>
      <c r="O194" s="895" t="n">
        <f aca="false">O306/O$5*100000</f>
        <v>0</v>
      </c>
      <c r="P194" s="895" t="n">
        <f aca="false">P306/P$5*100000</f>
        <v>0</v>
      </c>
      <c r="Q194" s="895" t="n">
        <f aca="false">Q306/Q$5*100000</f>
        <v>0</v>
      </c>
      <c r="R194" s="895" t="n">
        <f aca="false">R306/R$5*100000</f>
        <v>0</v>
      </c>
      <c r="S194" s="895" t="n">
        <f aca="false">S306/S$5*100000</f>
        <v>0</v>
      </c>
      <c r="T194" s="895" t="n">
        <f aca="false">T306/T$5*100000</f>
        <v>0</v>
      </c>
      <c r="U194" s="895" t="n">
        <f aca="false">U306/U$5*100000</f>
        <v>18.1785129976368</v>
      </c>
      <c r="V194" s="895" t="n">
        <f aca="false">V306/V$5*100000</f>
        <v>24.9625561657514</v>
      </c>
      <c r="W194" s="895" t="n">
        <f aca="false">AA306/AA$5*100000</f>
        <v>306.546967374644</v>
      </c>
      <c r="X194" s="537"/>
      <c r="Y194" s="537"/>
      <c r="Z194" s="537"/>
      <c r="AA194" s="537"/>
    </row>
    <row r="195" s="108" customFormat="true" ht="13.5" hidden="false" customHeight="true" outlineLevel="0" collapsed="false">
      <c r="A195" s="880"/>
      <c r="B195" s="884"/>
      <c r="C195" s="884"/>
      <c r="D195" s="885" t="s">
        <v>475</v>
      </c>
      <c r="E195" s="894" t="n">
        <f aca="false">E307/E$6*100000</f>
        <v>18.4825801681915</v>
      </c>
      <c r="F195" s="895" t="n">
        <f aca="false">F307/F$6*100000</f>
        <v>0</v>
      </c>
      <c r="G195" s="895" t="n">
        <f aca="false">G307/G$6*100000</f>
        <v>0</v>
      </c>
      <c r="H195" s="895" t="n">
        <f aca="false">H307/H$6*100000</f>
        <v>0</v>
      </c>
      <c r="I195" s="895" t="n">
        <f aca="false">I307/I$6*100000</f>
        <v>0</v>
      </c>
      <c r="J195" s="895" t="n">
        <f aca="false">J307/J$6*100000</f>
        <v>0</v>
      </c>
      <c r="K195" s="895" t="n">
        <f aca="false">K307/K$6*100000</f>
        <v>0</v>
      </c>
      <c r="L195" s="895" t="n">
        <f aca="false">L307/L$6*100000</f>
        <v>0</v>
      </c>
      <c r="M195" s="895" t="n">
        <f aca="false">M307/M$6*100000</f>
        <v>0</v>
      </c>
      <c r="N195" s="895" t="n">
        <f aca="false">N307/N$6*100000</f>
        <v>0</v>
      </c>
      <c r="O195" s="895" t="n">
        <f aca="false">O307/O$6*100000</f>
        <v>0</v>
      </c>
      <c r="P195" s="895" t="n">
        <f aca="false">P307/P$6*100000</f>
        <v>0</v>
      </c>
      <c r="Q195" s="895" t="n">
        <f aca="false">Q307/Q$6*100000</f>
        <v>0</v>
      </c>
      <c r="R195" s="895" t="n">
        <f aca="false">R307/R$6*100000</f>
        <v>0</v>
      </c>
      <c r="S195" s="895" t="n">
        <f aca="false">S307/S$6*100000</f>
        <v>0</v>
      </c>
      <c r="T195" s="895" t="n">
        <f aca="false">T307/T$6*100000</f>
        <v>0</v>
      </c>
      <c r="U195" s="895" t="n">
        <f aca="false">U307/U$6*100000</f>
        <v>0</v>
      </c>
      <c r="V195" s="895" t="n">
        <f aca="false">V307/V$6*100000</f>
        <v>63.0119722747322</v>
      </c>
      <c r="W195" s="895" t="n">
        <f aca="false">AA307/AA$6*100000</f>
        <v>652.173913043478</v>
      </c>
      <c r="X195" s="537"/>
      <c r="Y195" s="537"/>
      <c r="Z195" s="537"/>
      <c r="AA195" s="537"/>
    </row>
    <row r="196" s="108" customFormat="true" ht="15" hidden="false" customHeight="false" outlineLevel="0" collapsed="false">
      <c r="A196" s="880"/>
      <c r="B196" s="884"/>
      <c r="C196" s="884"/>
      <c r="D196" s="885" t="s">
        <v>476</v>
      </c>
      <c r="E196" s="894" t="n">
        <f aca="false">E308/E$7*100000</f>
        <v>10.016694490818</v>
      </c>
      <c r="F196" s="895" t="n">
        <f aca="false">F308/F$7*100000</f>
        <v>0</v>
      </c>
      <c r="G196" s="895" t="n">
        <f aca="false">G308/G$7*100000</f>
        <v>0</v>
      </c>
      <c r="H196" s="895" t="n">
        <f aca="false">H308/H$7*100000</f>
        <v>0</v>
      </c>
      <c r="I196" s="895" t="n">
        <f aca="false">I308/I$7*100000</f>
        <v>0</v>
      </c>
      <c r="J196" s="895" t="n">
        <f aca="false">J308/J$7*100000</f>
        <v>0</v>
      </c>
      <c r="K196" s="895" t="n">
        <f aca="false">K308/K$7*100000</f>
        <v>0</v>
      </c>
      <c r="L196" s="895" t="n">
        <f aca="false">L308/L$7*100000</f>
        <v>0</v>
      </c>
      <c r="M196" s="895" t="n">
        <f aca="false">M308/M$7*100000</f>
        <v>0</v>
      </c>
      <c r="N196" s="895" t="n">
        <f aca="false">N308/N$7*100000</f>
        <v>0</v>
      </c>
      <c r="O196" s="895" t="n">
        <f aca="false">O308/O$7*100000</f>
        <v>0</v>
      </c>
      <c r="P196" s="895" t="n">
        <f aca="false">P308/P$7*100000</f>
        <v>0</v>
      </c>
      <c r="Q196" s="895" t="n">
        <f aca="false">Q308/Q$7*100000</f>
        <v>0</v>
      </c>
      <c r="R196" s="895" t="n">
        <f aca="false">R308/R$7*100000</f>
        <v>0</v>
      </c>
      <c r="S196" s="895" t="n">
        <f aca="false">S308/S$7*100000</f>
        <v>0</v>
      </c>
      <c r="T196" s="895" t="n">
        <f aca="false">T308/T$7*100000</f>
        <v>0</v>
      </c>
      <c r="U196" s="895" t="n">
        <f aca="false">U308/U$7*100000</f>
        <v>33.0250990752972</v>
      </c>
      <c r="V196" s="895" t="n">
        <f aca="false">V308/V$7*100000</f>
        <v>0</v>
      </c>
      <c r="W196" s="895" t="n">
        <f aca="false">AA308/AA$7*100000</f>
        <v>156.887354879197</v>
      </c>
      <c r="X196" s="537"/>
      <c r="Y196" s="537"/>
      <c r="Z196" s="537"/>
      <c r="AA196" s="537"/>
    </row>
    <row r="197" s="108" customFormat="true" ht="13.5" hidden="false" customHeight="true" outlineLevel="0" collapsed="false">
      <c r="A197" s="880" t="s">
        <v>460</v>
      </c>
      <c r="B197" s="884" t="s">
        <v>921</v>
      </c>
      <c r="C197" s="884"/>
      <c r="D197" s="885" t="s">
        <v>7</v>
      </c>
      <c r="E197" s="894" t="n">
        <f aca="false">E309/E$5*100000</f>
        <v>71.9266698828999</v>
      </c>
      <c r="F197" s="895" t="n">
        <f aca="false">F309/F$5*100000</f>
        <v>0</v>
      </c>
      <c r="G197" s="895" t="n">
        <f aca="false">G309/G$5*100000</f>
        <v>0</v>
      </c>
      <c r="H197" s="895" t="n">
        <f aca="false">H309/H$5*100000</f>
        <v>0</v>
      </c>
      <c r="I197" s="895" t="n">
        <f aca="false">I309/I$5*100000</f>
        <v>0</v>
      </c>
      <c r="J197" s="895" t="n">
        <f aca="false">J309/J$5*100000</f>
        <v>0</v>
      </c>
      <c r="K197" s="895" t="n">
        <f aca="false">K309/K$5*100000</f>
        <v>0</v>
      </c>
      <c r="L197" s="895" t="n">
        <f aca="false">L309/L$5*100000</f>
        <v>0</v>
      </c>
      <c r="M197" s="895" t="n">
        <f aca="false">M309/M$5*100000</f>
        <v>0</v>
      </c>
      <c r="N197" s="895" t="n">
        <f aca="false">N309/N$5*100000</f>
        <v>0</v>
      </c>
      <c r="O197" s="895" t="n">
        <f aca="false">O309/O$5*100000</f>
        <v>11.5420129270545</v>
      </c>
      <c r="P197" s="895" t="n">
        <f aca="false">P309/P$5*100000</f>
        <v>0</v>
      </c>
      <c r="Q197" s="895" t="n">
        <f aca="false">Q309/Q$5*100000</f>
        <v>12.4254473161034</v>
      </c>
      <c r="R197" s="895" t="n">
        <f aca="false">R309/R$5*100000</f>
        <v>23.8095238095238</v>
      </c>
      <c r="S197" s="895" t="n">
        <f aca="false">S309/S$5*100000</f>
        <v>29.6882731321128</v>
      </c>
      <c r="T197" s="895" t="n">
        <f aca="false">T309/T$5*100000</f>
        <v>78.7091696182605</v>
      </c>
      <c r="U197" s="895" t="n">
        <f aca="false">U309/U$5*100000</f>
        <v>145.428103981094</v>
      </c>
      <c r="V197" s="895" t="n">
        <f aca="false">V309/V$5*100000</f>
        <v>299.550673989016</v>
      </c>
      <c r="W197" s="895" t="n">
        <f aca="false">AA309/AA$5*100000</f>
        <v>1072.91438581125</v>
      </c>
      <c r="X197" s="537"/>
      <c r="Y197" s="537"/>
      <c r="Z197" s="537"/>
      <c r="AA197" s="537"/>
    </row>
    <row r="198" s="108" customFormat="true" ht="15" hidden="false" customHeight="false" outlineLevel="0" collapsed="false">
      <c r="A198" s="880"/>
      <c r="B198" s="884"/>
      <c r="C198" s="884"/>
      <c r="D198" s="885" t="s">
        <v>475</v>
      </c>
      <c r="E198" s="894" t="n">
        <f aca="false">E310/E$6*100000</f>
        <v>90.5646428241383</v>
      </c>
      <c r="F198" s="895" t="n">
        <f aca="false">F310/F$6*100000</f>
        <v>0</v>
      </c>
      <c r="G198" s="895" t="n">
        <f aca="false">G310/G$6*100000</f>
        <v>0</v>
      </c>
      <c r="H198" s="895" t="n">
        <f aca="false">H310/H$6*100000</f>
        <v>0</v>
      </c>
      <c r="I198" s="895" t="n">
        <f aca="false">I310/I$6*100000</f>
        <v>0</v>
      </c>
      <c r="J198" s="895" t="n">
        <f aca="false">J310/J$6*100000</f>
        <v>0</v>
      </c>
      <c r="K198" s="895" t="n">
        <f aca="false">K310/K$6*100000</f>
        <v>0</v>
      </c>
      <c r="L198" s="895" t="n">
        <f aca="false">L310/L$6*100000</f>
        <v>0</v>
      </c>
      <c r="M198" s="895" t="n">
        <f aca="false">M310/M$6*100000</f>
        <v>0</v>
      </c>
      <c r="N198" s="895" t="n">
        <f aca="false">N310/N$6*100000</f>
        <v>0</v>
      </c>
      <c r="O198" s="895" t="n">
        <f aca="false">O310/O$6*100000</f>
        <v>23.6798484489699</v>
      </c>
      <c r="P198" s="895" t="n">
        <f aca="false">P310/P$6*100000</f>
        <v>0</v>
      </c>
      <c r="Q198" s="895" t="n">
        <f aca="false">Q310/Q$6*100000</f>
        <v>0</v>
      </c>
      <c r="R198" s="895" t="n">
        <f aca="false">R310/R$6*100000</f>
        <v>49.6770988574267</v>
      </c>
      <c r="S198" s="895" t="n">
        <f aca="false">S310/S$6*100000</f>
        <v>61.8684264796865</v>
      </c>
      <c r="T198" s="895" t="n">
        <f aca="false">T310/T$6*100000</f>
        <v>81.9224467504096</v>
      </c>
      <c r="U198" s="895" t="n">
        <f aca="false">U310/U$6*100000</f>
        <v>242.620299231702</v>
      </c>
      <c r="V198" s="895" t="n">
        <f aca="false">V310/V$6*100000</f>
        <v>567.10775047259</v>
      </c>
      <c r="W198" s="895" t="n">
        <f aca="false">AA310/AA$6*100000</f>
        <v>1811.59420289855</v>
      </c>
      <c r="X198" s="537"/>
      <c r="Y198" s="537"/>
      <c r="Z198" s="537"/>
      <c r="AA198" s="537"/>
    </row>
    <row r="199" s="108" customFormat="true" ht="15" hidden="false" customHeight="false" outlineLevel="0" collapsed="false">
      <c r="A199" s="880"/>
      <c r="B199" s="884"/>
      <c r="C199" s="884"/>
      <c r="D199" s="885" t="s">
        <v>476</v>
      </c>
      <c r="E199" s="894" t="n">
        <f aca="false">E311/E$7*100000</f>
        <v>55.0918196994992</v>
      </c>
      <c r="F199" s="895" t="n">
        <f aca="false">F311/F$7*100000</f>
        <v>0</v>
      </c>
      <c r="G199" s="895" t="n">
        <f aca="false">G311/G$7*100000</f>
        <v>0</v>
      </c>
      <c r="H199" s="895" t="n">
        <f aca="false">H311/H$7*100000</f>
        <v>0</v>
      </c>
      <c r="I199" s="895" t="n">
        <f aca="false">I311/I$7*100000</f>
        <v>0</v>
      </c>
      <c r="J199" s="895" t="n">
        <f aca="false">J311/J$7*100000</f>
        <v>0</v>
      </c>
      <c r="K199" s="895" t="n">
        <f aca="false">K311/K$7*100000</f>
        <v>0</v>
      </c>
      <c r="L199" s="895" t="n">
        <f aca="false">L311/L$7*100000</f>
        <v>0</v>
      </c>
      <c r="M199" s="895" t="n">
        <f aca="false">M311/M$7*100000</f>
        <v>0</v>
      </c>
      <c r="N199" s="895" t="n">
        <f aca="false">N311/N$7*100000</f>
        <v>0</v>
      </c>
      <c r="O199" s="895" t="n">
        <f aca="false">O311/O$7*100000</f>
        <v>0</v>
      </c>
      <c r="P199" s="895" t="n">
        <f aca="false">P311/P$7*100000</f>
        <v>0</v>
      </c>
      <c r="Q199" s="895" t="n">
        <f aca="false">Q311/Q$7*100000</f>
        <v>23.6854571293226</v>
      </c>
      <c r="R199" s="895" t="n">
        <f aca="false">R311/R$7*100000</f>
        <v>0</v>
      </c>
      <c r="S199" s="895" t="n">
        <f aca="false">S311/S$7*100000</f>
        <v>0</v>
      </c>
      <c r="T199" s="895" t="n">
        <f aca="false">T311/T$7*100000</f>
        <v>75.7384498863923</v>
      </c>
      <c r="U199" s="895" t="n">
        <f aca="false">U311/U$7*100000</f>
        <v>66.0501981505945</v>
      </c>
      <c r="V199" s="895" t="n">
        <f aca="false">V311/V$7*100000</f>
        <v>124.018189334436</v>
      </c>
      <c r="W199" s="895" t="n">
        <f aca="false">AA311/AA$7*100000</f>
        <v>753.059303420144</v>
      </c>
      <c r="X199" s="537"/>
      <c r="Y199" s="537"/>
      <c r="Z199" s="537"/>
      <c r="AA199" s="537"/>
    </row>
    <row r="200" s="108" customFormat="true" ht="13.5" hidden="false" customHeight="true" outlineLevel="0" collapsed="false">
      <c r="A200" s="880" t="s">
        <v>461</v>
      </c>
      <c r="B200" s="884" t="s">
        <v>189</v>
      </c>
      <c r="C200" s="884"/>
      <c r="D200" s="885" t="s">
        <v>7</v>
      </c>
      <c r="E200" s="894" t="n">
        <f aca="false">E312/E$5*100000</f>
        <v>13.1573176615061</v>
      </c>
      <c r="F200" s="895" t="n">
        <f aca="false">F312/F$5*100000</f>
        <v>0</v>
      </c>
      <c r="G200" s="895" t="n">
        <f aca="false">G312/G$5*100000</f>
        <v>0</v>
      </c>
      <c r="H200" s="895" t="n">
        <f aca="false">H312/H$5*100000</f>
        <v>0</v>
      </c>
      <c r="I200" s="895" t="n">
        <f aca="false">I312/I$5*100000</f>
        <v>0</v>
      </c>
      <c r="J200" s="895" t="n">
        <f aca="false">J312/J$5*100000</f>
        <v>0</v>
      </c>
      <c r="K200" s="895" t="n">
        <f aca="false">K312/K$5*100000</f>
        <v>0</v>
      </c>
      <c r="L200" s="895" t="n">
        <f aca="false">L312/L$5*100000</f>
        <v>0</v>
      </c>
      <c r="M200" s="895" t="n">
        <f aca="false">M312/M$5*100000</f>
        <v>0</v>
      </c>
      <c r="N200" s="895" t="n">
        <f aca="false">N312/N$5*100000</f>
        <v>0</v>
      </c>
      <c r="O200" s="895" t="n">
        <f aca="false">O312/O$5*100000</f>
        <v>0</v>
      </c>
      <c r="P200" s="895" t="n">
        <f aca="false">P312/P$5*100000</f>
        <v>0</v>
      </c>
      <c r="Q200" s="895" t="n">
        <f aca="false">Q312/Q$5*100000</f>
        <v>0</v>
      </c>
      <c r="R200" s="895" t="n">
        <f aca="false">R312/R$5*100000</f>
        <v>0</v>
      </c>
      <c r="S200" s="895" t="n">
        <f aca="false">S312/S$5*100000</f>
        <v>0</v>
      </c>
      <c r="T200" s="895" t="n">
        <f aca="false">T312/T$5*100000</f>
        <v>13.1181949363768</v>
      </c>
      <c r="U200" s="895" t="n">
        <f aca="false">U312/U$5*100000</f>
        <v>36.3570259952736</v>
      </c>
      <c r="V200" s="895" t="n">
        <f aca="false">V312/V$5*100000</f>
        <v>174.73789316026</v>
      </c>
      <c r="W200" s="895" t="n">
        <f aca="false">AA312/AA$5*100000</f>
        <v>109.481059776659</v>
      </c>
      <c r="X200" s="537"/>
      <c r="Y200" s="537"/>
      <c r="Z200" s="537"/>
      <c r="AA200" s="537"/>
    </row>
    <row r="201" s="108" customFormat="true" ht="13.5" hidden="false" customHeight="true" outlineLevel="0" collapsed="false">
      <c r="A201" s="880"/>
      <c r="B201" s="884"/>
      <c r="C201" s="884"/>
      <c r="D201" s="885" t="s">
        <v>475</v>
      </c>
      <c r="E201" s="894" t="n">
        <f aca="false">E313/E$6*100000</f>
        <v>25.8756122354681</v>
      </c>
      <c r="F201" s="895" t="n">
        <f aca="false">F313/F$6*100000</f>
        <v>0</v>
      </c>
      <c r="G201" s="895" t="n">
        <f aca="false">G313/G$6*100000</f>
        <v>0</v>
      </c>
      <c r="H201" s="895" t="n">
        <f aca="false">H313/H$6*100000</f>
        <v>0</v>
      </c>
      <c r="I201" s="895" t="n">
        <f aca="false">I313/I$6*100000</f>
        <v>0</v>
      </c>
      <c r="J201" s="895" t="n">
        <f aca="false">J313/J$6*100000</f>
        <v>0</v>
      </c>
      <c r="K201" s="895" t="n">
        <f aca="false">K313/K$6*100000</f>
        <v>0</v>
      </c>
      <c r="L201" s="895" t="n">
        <f aca="false">L313/L$6*100000</f>
        <v>0</v>
      </c>
      <c r="M201" s="895" t="n">
        <f aca="false">M313/M$6*100000</f>
        <v>0</v>
      </c>
      <c r="N201" s="895" t="n">
        <f aca="false">N313/N$6*100000</f>
        <v>0</v>
      </c>
      <c r="O201" s="895" t="n">
        <f aca="false">O313/O$6*100000</f>
        <v>0</v>
      </c>
      <c r="P201" s="895" t="n">
        <f aca="false">P313/P$6*100000</f>
        <v>0</v>
      </c>
      <c r="Q201" s="895" t="n">
        <f aca="false">Q313/Q$6*100000</f>
        <v>0</v>
      </c>
      <c r="R201" s="895" t="n">
        <f aca="false">R313/R$6*100000</f>
        <v>0</v>
      </c>
      <c r="S201" s="895" t="n">
        <f aca="false">S313/S$6*100000</f>
        <v>0</v>
      </c>
      <c r="T201" s="895" t="n">
        <f aca="false">T313/T$6*100000</f>
        <v>27.3074822501365</v>
      </c>
      <c r="U201" s="895" t="n">
        <f aca="false">U313/U$6*100000</f>
        <v>80.8734330772341</v>
      </c>
      <c r="V201" s="895" t="n">
        <f aca="false">V313/V$6*100000</f>
        <v>378.071833648393</v>
      </c>
      <c r="W201" s="895" t="n">
        <f aca="false">AA313/AA$6*100000</f>
        <v>362.31884057971</v>
      </c>
      <c r="X201" s="537"/>
      <c r="Y201" s="537"/>
      <c r="Z201" s="537"/>
      <c r="AA201" s="537"/>
    </row>
    <row r="202" s="108" customFormat="true" ht="15" hidden="false" customHeight="false" outlineLevel="0" collapsed="false">
      <c r="A202" s="880"/>
      <c r="B202" s="884"/>
      <c r="C202" s="884"/>
      <c r="D202" s="885" t="s">
        <v>476</v>
      </c>
      <c r="E202" s="894" t="n">
        <f aca="false">E314/E$7*100000</f>
        <v>1.66944908180301</v>
      </c>
      <c r="F202" s="895" t="n">
        <f aca="false">F314/F$7*100000</f>
        <v>0</v>
      </c>
      <c r="G202" s="895" t="n">
        <f aca="false">G314/G$7*100000</f>
        <v>0</v>
      </c>
      <c r="H202" s="895" t="n">
        <f aca="false">H314/H$7*100000</f>
        <v>0</v>
      </c>
      <c r="I202" s="895" t="n">
        <f aca="false">I314/I$7*100000</f>
        <v>0</v>
      </c>
      <c r="J202" s="895" t="n">
        <f aca="false">J314/J$7*100000</f>
        <v>0</v>
      </c>
      <c r="K202" s="895" t="n">
        <f aca="false">K314/K$7*100000</f>
        <v>0</v>
      </c>
      <c r="L202" s="895" t="n">
        <f aca="false">L314/L$7*100000</f>
        <v>0</v>
      </c>
      <c r="M202" s="895" t="n">
        <f aca="false">M314/M$7*100000</f>
        <v>0</v>
      </c>
      <c r="N202" s="895" t="n">
        <f aca="false">N314/N$7*100000</f>
        <v>0</v>
      </c>
      <c r="O202" s="895" t="n">
        <f aca="false">O314/O$7*100000</f>
        <v>0</v>
      </c>
      <c r="P202" s="895" t="n">
        <f aca="false">P314/P$7*100000</f>
        <v>0</v>
      </c>
      <c r="Q202" s="895" t="n">
        <f aca="false">Q314/Q$7*100000</f>
        <v>0</v>
      </c>
      <c r="R202" s="895" t="n">
        <f aca="false">R314/R$7*100000</f>
        <v>0</v>
      </c>
      <c r="S202" s="895" t="n">
        <f aca="false">S314/S$7*100000</f>
        <v>0</v>
      </c>
      <c r="T202" s="895" t="n">
        <f aca="false">T314/T$7*100000</f>
        <v>0</v>
      </c>
      <c r="U202" s="895" t="n">
        <f aca="false">U314/U$7*100000</f>
        <v>0</v>
      </c>
      <c r="V202" s="895" t="n">
        <f aca="false">V314/V$7*100000</f>
        <v>41.3393964448119</v>
      </c>
      <c r="W202" s="895" t="n">
        <f aca="false">AA314/AA$7*100000</f>
        <v>0</v>
      </c>
      <c r="X202" s="537"/>
      <c r="Y202" s="537"/>
      <c r="Z202" s="537"/>
      <c r="AA202" s="537"/>
    </row>
    <row r="203" s="108" customFormat="true" ht="13.5" hidden="false" customHeight="true" outlineLevel="0" collapsed="false">
      <c r="A203" s="880" t="s">
        <v>462</v>
      </c>
      <c r="B203" s="884" t="s">
        <v>922</v>
      </c>
      <c r="C203" s="884"/>
      <c r="D203" s="885" t="s">
        <v>7</v>
      </c>
      <c r="E203" s="894" t="n">
        <f aca="false">E315/E$5*100000</f>
        <v>0.877154510767072</v>
      </c>
      <c r="F203" s="895" t="n">
        <f aca="false">F315/F$5*100000</f>
        <v>0</v>
      </c>
      <c r="G203" s="895" t="n">
        <f aca="false">G315/G$5*100000</f>
        <v>0</v>
      </c>
      <c r="H203" s="895" t="n">
        <f aca="false">H315/H$5*100000</f>
        <v>0</v>
      </c>
      <c r="I203" s="895" t="n">
        <f aca="false">I315/I$5*100000</f>
        <v>0</v>
      </c>
      <c r="J203" s="895" t="n">
        <f aca="false">J315/J$5*100000</f>
        <v>0</v>
      </c>
      <c r="K203" s="895" t="n">
        <f aca="false">K315/K$5*100000</f>
        <v>0</v>
      </c>
      <c r="L203" s="895" t="n">
        <f aca="false">L315/L$5*100000</f>
        <v>0</v>
      </c>
      <c r="M203" s="895" t="n">
        <f aca="false">M315/M$5*100000</f>
        <v>0</v>
      </c>
      <c r="N203" s="895" t="n">
        <f aca="false">N315/N$5*100000</f>
        <v>0</v>
      </c>
      <c r="O203" s="895" t="n">
        <f aca="false">O315/O$5*100000</f>
        <v>0</v>
      </c>
      <c r="P203" s="895" t="n">
        <f aca="false">P315/P$5*100000</f>
        <v>0</v>
      </c>
      <c r="Q203" s="895" t="n">
        <f aca="false">Q315/Q$5*100000</f>
        <v>0</v>
      </c>
      <c r="R203" s="895" t="n">
        <f aca="false">R315/R$5*100000</f>
        <v>0</v>
      </c>
      <c r="S203" s="895" t="n">
        <f aca="false">S315/S$5*100000</f>
        <v>0</v>
      </c>
      <c r="T203" s="895" t="n">
        <f aca="false">T315/T$5*100000</f>
        <v>0</v>
      </c>
      <c r="U203" s="895" t="n">
        <f aca="false">U315/U$5*100000</f>
        <v>0</v>
      </c>
      <c r="V203" s="895" t="n">
        <f aca="false">V315/V$5*100000</f>
        <v>0</v>
      </c>
      <c r="W203" s="895" t="n">
        <f aca="false">AA315/AA$5*100000</f>
        <v>21.8962119553317</v>
      </c>
      <c r="X203" s="537"/>
      <c r="Y203" s="537"/>
      <c r="Z203" s="537"/>
      <c r="AA203" s="537"/>
    </row>
    <row r="204" s="108" customFormat="true" ht="13.5" hidden="false" customHeight="true" outlineLevel="0" collapsed="false">
      <c r="A204" s="880"/>
      <c r="B204" s="884"/>
      <c r="C204" s="884"/>
      <c r="D204" s="885" t="s">
        <v>475</v>
      </c>
      <c r="E204" s="894" t="n">
        <f aca="false">E316/E$6*100000</f>
        <v>0</v>
      </c>
      <c r="F204" s="895" t="n">
        <f aca="false">F316/F$6*100000</f>
        <v>0</v>
      </c>
      <c r="G204" s="895" t="n">
        <f aca="false">G316/G$6*100000</f>
        <v>0</v>
      </c>
      <c r="H204" s="895" t="n">
        <f aca="false">H316/H$6*100000</f>
        <v>0</v>
      </c>
      <c r="I204" s="895" t="n">
        <f aca="false">I316/I$6*100000</f>
        <v>0</v>
      </c>
      <c r="J204" s="895" t="n">
        <f aca="false">J316/J$6*100000</f>
        <v>0</v>
      </c>
      <c r="K204" s="895" t="n">
        <f aca="false">K316/K$6*100000</f>
        <v>0</v>
      </c>
      <c r="L204" s="895" t="n">
        <f aca="false">L316/L$6*100000</f>
        <v>0</v>
      </c>
      <c r="M204" s="895" t="n">
        <f aca="false">M316/M$6*100000</f>
        <v>0</v>
      </c>
      <c r="N204" s="895" t="n">
        <f aca="false">N316/N$6*100000</f>
        <v>0</v>
      </c>
      <c r="O204" s="895" t="n">
        <f aca="false">O316/O$6*100000</f>
        <v>0</v>
      </c>
      <c r="P204" s="895" t="n">
        <f aca="false">P316/P$6*100000</f>
        <v>0</v>
      </c>
      <c r="Q204" s="895" t="n">
        <f aca="false">Q316/Q$6*100000</f>
        <v>0</v>
      </c>
      <c r="R204" s="895" t="n">
        <f aca="false">R316/R$6*100000</f>
        <v>0</v>
      </c>
      <c r="S204" s="895" t="n">
        <f aca="false">S316/S$6*100000</f>
        <v>0</v>
      </c>
      <c r="T204" s="895" t="n">
        <f aca="false">T316/T$6*100000</f>
        <v>0</v>
      </c>
      <c r="U204" s="895" t="n">
        <f aca="false">U316/U$6*100000</f>
        <v>0</v>
      </c>
      <c r="V204" s="895" t="n">
        <f aca="false">V316/V$6*100000</f>
        <v>0</v>
      </c>
      <c r="W204" s="895" t="n">
        <f aca="false">AA316/AA$6*100000</f>
        <v>0</v>
      </c>
      <c r="X204" s="537"/>
      <c r="Y204" s="537"/>
      <c r="Z204" s="537"/>
      <c r="AA204" s="537"/>
    </row>
    <row r="205" s="108" customFormat="true" ht="15" hidden="false" customHeight="false" outlineLevel="0" collapsed="false">
      <c r="A205" s="880"/>
      <c r="B205" s="884"/>
      <c r="C205" s="884"/>
      <c r="D205" s="885" t="s">
        <v>476</v>
      </c>
      <c r="E205" s="894" t="n">
        <f aca="false">E317/E$7*100000</f>
        <v>1.66944908180301</v>
      </c>
      <c r="F205" s="895" t="n">
        <f aca="false">F317/F$7*100000</f>
        <v>0</v>
      </c>
      <c r="G205" s="895" t="n">
        <f aca="false">G317/G$7*100000</f>
        <v>0</v>
      </c>
      <c r="H205" s="895" t="n">
        <f aca="false">H317/H$7*100000</f>
        <v>0</v>
      </c>
      <c r="I205" s="895" t="n">
        <f aca="false">I317/I$7*100000</f>
        <v>0</v>
      </c>
      <c r="J205" s="895" t="n">
        <f aca="false">J317/J$7*100000</f>
        <v>0</v>
      </c>
      <c r="K205" s="895" t="n">
        <f aca="false">K317/K$7*100000</f>
        <v>0</v>
      </c>
      <c r="L205" s="895" t="n">
        <f aca="false">L317/L$7*100000</f>
        <v>0</v>
      </c>
      <c r="M205" s="895" t="n">
        <f aca="false">M317/M$7*100000</f>
        <v>0</v>
      </c>
      <c r="N205" s="895" t="n">
        <f aca="false">N317/N$7*100000</f>
        <v>0</v>
      </c>
      <c r="O205" s="895" t="n">
        <f aca="false">O317/O$7*100000</f>
        <v>0</v>
      </c>
      <c r="P205" s="895" t="n">
        <f aca="false">P317/P$7*100000</f>
        <v>0</v>
      </c>
      <c r="Q205" s="895" t="n">
        <f aca="false">Q317/Q$7*100000</f>
        <v>0</v>
      </c>
      <c r="R205" s="895" t="n">
        <f aca="false">R317/R$7*100000</f>
        <v>0</v>
      </c>
      <c r="S205" s="895" t="n">
        <f aca="false">S317/S$7*100000</f>
        <v>0</v>
      </c>
      <c r="T205" s="895" t="n">
        <f aca="false">T317/T$7*100000</f>
        <v>0</v>
      </c>
      <c r="U205" s="895" t="n">
        <f aca="false">U317/U$7*100000</f>
        <v>0</v>
      </c>
      <c r="V205" s="895" t="n">
        <f aca="false">V317/V$7*100000</f>
        <v>0</v>
      </c>
      <c r="W205" s="895" t="n">
        <f aca="false">AA317/AA$7*100000</f>
        <v>31.3774709758393</v>
      </c>
      <c r="X205" s="537"/>
      <c r="Y205" s="537"/>
      <c r="Z205" s="537"/>
      <c r="AA205" s="537"/>
    </row>
    <row r="206" s="108" customFormat="true" ht="13.5" hidden="false" customHeight="true" outlineLevel="0" collapsed="false">
      <c r="A206" s="880" t="s">
        <v>463</v>
      </c>
      <c r="B206" s="884" t="s">
        <v>175</v>
      </c>
      <c r="C206" s="884"/>
      <c r="D206" s="885" t="s">
        <v>7</v>
      </c>
      <c r="E206" s="894" t="n">
        <f aca="false">E318/E$5*100000</f>
        <v>11.4030086399719</v>
      </c>
      <c r="F206" s="895" t="n">
        <f aca="false">F318/F$5*100000</f>
        <v>0</v>
      </c>
      <c r="G206" s="895" t="n">
        <f aca="false">G318/G$5*100000</f>
        <v>0</v>
      </c>
      <c r="H206" s="895" t="n">
        <f aca="false">H318/H$5*100000</f>
        <v>0</v>
      </c>
      <c r="I206" s="895" t="n">
        <f aca="false">I318/I$5*100000</f>
        <v>0</v>
      </c>
      <c r="J206" s="895" t="n">
        <f aca="false">J318/J$5*100000</f>
        <v>0</v>
      </c>
      <c r="K206" s="895" t="n">
        <f aca="false">K318/K$5*100000</f>
        <v>0</v>
      </c>
      <c r="L206" s="895" t="n">
        <f aca="false">L318/L$5*100000</f>
        <v>19.8098256735341</v>
      </c>
      <c r="M206" s="895" t="n">
        <f aca="false">M318/M$5*100000</f>
        <v>0</v>
      </c>
      <c r="N206" s="895" t="n">
        <f aca="false">N318/N$5*100000</f>
        <v>24.3161094224924</v>
      </c>
      <c r="O206" s="895" t="n">
        <f aca="false">O318/O$5*100000</f>
        <v>23.084025854109</v>
      </c>
      <c r="P206" s="895" t="n">
        <f aca="false">P318/P$5*100000</f>
        <v>12.7681307456588</v>
      </c>
      <c r="Q206" s="895" t="n">
        <f aca="false">Q318/Q$5*100000</f>
        <v>12.4254473161034</v>
      </c>
      <c r="R206" s="895" t="n">
        <f aca="false">R318/R$5*100000</f>
        <v>0</v>
      </c>
      <c r="S206" s="895" t="n">
        <f aca="false">S318/S$5*100000</f>
        <v>9.8960910440376</v>
      </c>
      <c r="T206" s="895" t="n">
        <f aca="false">T318/T$5*100000</f>
        <v>0</v>
      </c>
      <c r="U206" s="895" t="n">
        <f aca="false">U318/U$5*100000</f>
        <v>36.3570259952736</v>
      </c>
      <c r="V206" s="895" t="n">
        <f aca="false">V318/V$5*100000</f>
        <v>49.9251123315028</v>
      </c>
      <c r="W206" s="895" t="n">
        <f aca="false">AA318/AA$5*100000</f>
        <v>21.8962119553317</v>
      </c>
      <c r="X206" s="537"/>
      <c r="Y206" s="537"/>
      <c r="Z206" s="537"/>
      <c r="AA206" s="537"/>
    </row>
    <row r="207" s="108" customFormat="true" ht="15" hidden="false" customHeight="false" outlineLevel="0" collapsed="false">
      <c r="A207" s="880"/>
      <c r="B207" s="884"/>
      <c r="C207" s="884"/>
      <c r="D207" s="885" t="s">
        <v>475</v>
      </c>
      <c r="E207" s="894" t="n">
        <f aca="false">E319/E$6*100000</f>
        <v>14.7860641345532</v>
      </c>
      <c r="F207" s="895" t="n">
        <f aca="false">F319/F$6*100000</f>
        <v>0</v>
      </c>
      <c r="G207" s="895" t="n">
        <f aca="false">G319/G$6*100000</f>
        <v>0</v>
      </c>
      <c r="H207" s="895" t="n">
        <f aca="false">H319/H$6*100000</f>
        <v>0</v>
      </c>
      <c r="I207" s="895" t="n">
        <f aca="false">I319/I$6*100000</f>
        <v>0</v>
      </c>
      <c r="J207" s="895" t="n">
        <f aca="false">J319/J$6*100000</f>
        <v>0</v>
      </c>
      <c r="K207" s="895" t="n">
        <f aca="false">K319/K$6*100000</f>
        <v>0</v>
      </c>
      <c r="L207" s="895" t="n">
        <f aca="false">L319/L$6*100000</f>
        <v>41.101520756268</v>
      </c>
      <c r="M207" s="895" t="n">
        <f aca="false">M319/M$6*100000</f>
        <v>0</v>
      </c>
      <c r="N207" s="895" t="n">
        <f aca="false">N319/N$6*100000</f>
        <v>50.2260170768458</v>
      </c>
      <c r="O207" s="895" t="n">
        <f aca="false">O319/O$6*100000</f>
        <v>23.6798484489699</v>
      </c>
      <c r="P207" s="895" t="n">
        <f aca="false">P319/P$6*100000</f>
        <v>26.7308206361935</v>
      </c>
      <c r="Q207" s="895" t="n">
        <f aca="false">Q319/Q$6*100000</f>
        <v>0</v>
      </c>
      <c r="R207" s="895" t="n">
        <f aca="false">R319/R$6*100000</f>
        <v>0</v>
      </c>
      <c r="S207" s="895" t="n">
        <f aca="false">S319/S$6*100000</f>
        <v>0</v>
      </c>
      <c r="T207" s="895" t="n">
        <f aca="false">T319/T$6*100000</f>
        <v>0</v>
      </c>
      <c r="U207" s="895" t="n">
        <f aca="false">U319/U$6*100000</f>
        <v>40.4367165386171</v>
      </c>
      <c r="V207" s="895" t="n">
        <f aca="false">V319/V$6*100000</f>
        <v>126.023944549464</v>
      </c>
      <c r="W207" s="895" t="n">
        <f aca="false">AA319/AA$6*100000</f>
        <v>0</v>
      </c>
      <c r="X207" s="537"/>
      <c r="Y207" s="537"/>
      <c r="Z207" s="537"/>
      <c r="AA207" s="537"/>
    </row>
    <row r="208" s="108" customFormat="true" ht="15" hidden="false" customHeight="false" outlineLevel="0" collapsed="false">
      <c r="A208" s="880"/>
      <c r="B208" s="884"/>
      <c r="C208" s="884"/>
      <c r="D208" s="885" t="s">
        <v>476</v>
      </c>
      <c r="E208" s="894" t="n">
        <f aca="false">E320/E$7*100000</f>
        <v>8.34724540901503</v>
      </c>
      <c r="F208" s="895" t="n">
        <f aca="false">F320/F$7*100000</f>
        <v>0</v>
      </c>
      <c r="G208" s="895" t="n">
        <f aca="false">G320/G$7*100000</f>
        <v>0</v>
      </c>
      <c r="H208" s="895" t="n">
        <f aca="false">H320/H$7*100000</f>
        <v>0</v>
      </c>
      <c r="I208" s="895" t="n">
        <f aca="false">I320/I$7*100000</f>
        <v>0</v>
      </c>
      <c r="J208" s="895" t="n">
        <f aca="false">J320/J$7*100000</f>
        <v>0</v>
      </c>
      <c r="K208" s="895" t="n">
        <f aca="false">K320/K$7*100000</f>
        <v>0</v>
      </c>
      <c r="L208" s="895" t="n">
        <f aca="false">L320/L$7*100000</f>
        <v>0</v>
      </c>
      <c r="M208" s="895" t="n">
        <f aca="false">M320/M$7*100000</f>
        <v>0</v>
      </c>
      <c r="N208" s="895" t="n">
        <f aca="false">N320/N$7*100000</f>
        <v>0</v>
      </c>
      <c r="O208" s="895" t="n">
        <f aca="false">O320/O$7*100000</f>
        <v>22.517451024544</v>
      </c>
      <c r="P208" s="895" t="n">
        <f aca="false">P320/P$7*100000</f>
        <v>0</v>
      </c>
      <c r="Q208" s="895" t="n">
        <f aca="false">Q320/Q$7*100000</f>
        <v>23.6854571293226</v>
      </c>
      <c r="R208" s="895" t="n">
        <f aca="false">R320/R$7*100000</f>
        <v>0</v>
      </c>
      <c r="S208" s="895" t="n">
        <f aca="false">S320/S$7*100000</f>
        <v>19.0258751902588</v>
      </c>
      <c r="T208" s="895" t="n">
        <f aca="false">T320/T$7*100000</f>
        <v>0</v>
      </c>
      <c r="U208" s="895" t="n">
        <f aca="false">U320/U$7*100000</f>
        <v>33.0250990752972</v>
      </c>
      <c r="V208" s="895" t="n">
        <f aca="false">V320/V$7*100000</f>
        <v>0</v>
      </c>
      <c r="W208" s="895" t="n">
        <f aca="false">AA320/AA$7*100000</f>
        <v>31.3774709758393</v>
      </c>
      <c r="X208" s="537"/>
      <c r="Y208" s="537"/>
      <c r="Z208" s="537"/>
      <c r="AA208" s="537"/>
    </row>
    <row r="209" s="108" customFormat="true" ht="13.5" hidden="false" customHeight="true" outlineLevel="0" collapsed="false">
      <c r="A209" s="880" t="s">
        <v>464</v>
      </c>
      <c r="B209" s="884" t="s">
        <v>199</v>
      </c>
      <c r="C209" s="884"/>
      <c r="D209" s="885" t="s">
        <v>7</v>
      </c>
      <c r="E209" s="894" t="n">
        <f aca="false">E321/E$5*100000</f>
        <v>26.3146353230121</v>
      </c>
      <c r="F209" s="895" t="n">
        <f aca="false">F321/F$5*100000</f>
        <v>0</v>
      </c>
      <c r="G209" s="895" t="n">
        <f aca="false">G321/G$5*100000</f>
        <v>0</v>
      </c>
      <c r="H209" s="895" t="n">
        <f aca="false">H321/H$5*100000</f>
        <v>0</v>
      </c>
      <c r="I209" s="895" t="n">
        <f aca="false">I321/I$5*100000</f>
        <v>0</v>
      </c>
      <c r="J209" s="895" t="n">
        <f aca="false">J321/J$5*100000</f>
        <v>0</v>
      </c>
      <c r="K209" s="895" t="n">
        <f aca="false">K321/K$5*100000</f>
        <v>0</v>
      </c>
      <c r="L209" s="895" t="n">
        <f aca="false">L321/L$5*100000</f>
        <v>0</v>
      </c>
      <c r="M209" s="895" t="n">
        <f aca="false">M321/M$5*100000</f>
        <v>0</v>
      </c>
      <c r="N209" s="895" t="n">
        <f aca="false">N321/N$5*100000</f>
        <v>0</v>
      </c>
      <c r="O209" s="895" t="n">
        <f aca="false">O321/O$5*100000</f>
        <v>0</v>
      </c>
      <c r="P209" s="895" t="n">
        <f aca="false">P321/P$5*100000</f>
        <v>0</v>
      </c>
      <c r="Q209" s="895" t="n">
        <f aca="false">Q321/Q$5*100000</f>
        <v>0</v>
      </c>
      <c r="R209" s="895" t="n">
        <f aca="false">R321/R$5*100000</f>
        <v>11.9047619047619</v>
      </c>
      <c r="S209" s="895" t="n">
        <f aca="false">S321/S$5*100000</f>
        <v>9.8960910440376</v>
      </c>
      <c r="T209" s="895" t="n">
        <f aca="false">T321/T$5*100000</f>
        <v>39.3545848091303</v>
      </c>
      <c r="U209" s="895" t="n">
        <f aca="false">U321/U$5*100000</f>
        <v>127.249590983458</v>
      </c>
      <c r="V209" s="895" t="n">
        <f aca="false">V321/V$5*100000</f>
        <v>199.700449326011</v>
      </c>
      <c r="W209" s="895" t="n">
        <f aca="false">AA321/AA$5*100000</f>
        <v>218.962119553317</v>
      </c>
      <c r="X209" s="537"/>
      <c r="Y209" s="537"/>
      <c r="Z209" s="537"/>
      <c r="AA209" s="537"/>
    </row>
    <row r="210" s="108" customFormat="true" ht="13.5" hidden="false" customHeight="true" outlineLevel="0" collapsed="false">
      <c r="A210" s="880"/>
      <c r="B210" s="884"/>
      <c r="C210" s="884"/>
      <c r="D210" s="885" t="s">
        <v>475</v>
      </c>
      <c r="E210" s="894" t="n">
        <f aca="false">E322/E$6*100000</f>
        <v>38.8134183532021</v>
      </c>
      <c r="F210" s="895" t="n">
        <f aca="false">F322/F$6*100000</f>
        <v>0</v>
      </c>
      <c r="G210" s="895" t="n">
        <f aca="false">G322/G$6*100000</f>
        <v>0</v>
      </c>
      <c r="H210" s="895" t="n">
        <f aca="false">H322/H$6*100000</f>
        <v>0</v>
      </c>
      <c r="I210" s="895" t="n">
        <f aca="false">I322/I$6*100000</f>
        <v>0</v>
      </c>
      <c r="J210" s="895" t="n">
        <f aca="false">J322/J$6*100000</f>
        <v>0</v>
      </c>
      <c r="K210" s="895" t="n">
        <f aca="false">K322/K$6*100000</f>
        <v>0</v>
      </c>
      <c r="L210" s="895" t="n">
        <f aca="false">L322/L$6*100000</f>
        <v>0</v>
      </c>
      <c r="M210" s="895" t="n">
        <f aca="false">M322/M$6*100000</f>
        <v>0</v>
      </c>
      <c r="N210" s="895" t="n">
        <f aca="false">N322/N$6*100000</f>
        <v>0</v>
      </c>
      <c r="O210" s="895" t="n">
        <f aca="false">O322/O$6*100000</f>
        <v>0</v>
      </c>
      <c r="P210" s="895" t="n">
        <f aca="false">P322/P$6*100000</f>
        <v>0</v>
      </c>
      <c r="Q210" s="895" t="n">
        <f aca="false">Q322/Q$6*100000</f>
        <v>0</v>
      </c>
      <c r="R210" s="895" t="n">
        <f aca="false">R322/R$6*100000</f>
        <v>0</v>
      </c>
      <c r="S210" s="895" t="n">
        <f aca="false">S322/S$6*100000</f>
        <v>20.6228088265622</v>
      </c>
      <c r="T210" s="895" t="n">
        <f aca="false">T322/T$6*100000</f>
        <v>54.6149645002731</v>
      </c>
      <c r="U210" s="895" t="n">
        <f aca="false">U322/U$6*100000</f>
        <v>242.620299231702</v>
      </c>
      <c r="V210" s="895" t="n">
        <f aca="false">V322/V$6*100000</f>
        <v>441.083805923125</v>
      </c>
      <c r="W210" s="895" t="n">
        <f aca="false">AA322/AA$6*100000</f>
        <v>362.31884057971</v>
      </c>
      <c r="X210" s="537"/>
      <c r="Y210" s="537"/>
      <c r="Z210" s="537"/>
      <c r="AA210" s="537"/>
    </row>
    <row r="211" s="108" customFormat="true" ht="15" hidden="false" customHeight="false" outlineLevel="0" collapsed="false">
      <c r="A211" s="880"/>
      <c r="B211" s="884"/>
      <c r="C211" s="884"/>
      <c r="D211" s="885" t="s">
        <v>476</v>
      </c>
      <c r="E211" s="894" t="n">
        <f aca="false">E323/E$7*100000</f>
        <v>15.025041736227</v>
      </c>
      <c r="F211" s="895" t="n">
        <f aca="false">F323/F$7*100000</f>
        <v>0</v>
      </c>
      <c r="G211" s="895" t="n">
        <f aca="false">G323/G$7*100000</f>
        <v>0</v>
      </c>
      <c r="H211" s="895" t="n">
        <f aca="false">H323/H$7*100000</f>
        <v>0</v>
      </c>
      <c r="I211" s="895" t="n">
        <f aca="false">I323/I$7*100000</f>
        <v>0</v>
      </c>
      <c r="J211" s="895" t="n">
        <f aca="false">J323/J$7*100000</f>
        <v>0</v>
      </c>
      <c r="K211" s="895" t="n">
        <f aca="false">K323/K$7*100000</f>
        <v>0</v>
      </c>
      <c r="L211" s="895" t="n">
        <f aca="false">L323/L$7*100000</f>
        <v>0</v>
      </c>
      <c r="M211" s="895" t="n">
        <f aca="false">M323/M$7*100000</f>
        <v>0</v>
      </c>
      <c r="N211" s="895" t="n">
        <f aca="false">N323/N$7*100000</f>
        <v>0</v>
      </c>
      <c r="O211" s="895" t="n">
        <f aca="false">O323/O$7*100000</f>
        <v>0</v>
      </c>
      <c r="P211" s="895" t="n">
        <f aca="false">P323/P$7*100000</f>
        <v>0</v>
      </c>
      <c r="Q211" s="895" t="n">
        <f aca="false">Q323/Q$7*100000</f>
        <v>0</v>
      </c>
      <c r="R211" s="895" t="n">
        <f aca="false">R323/R$7*100000</f>
        <v>22.8623685413809</v>
      </c>
      <c r="S211" s="895" t="n">
        <f aca="false">S323/S$7*100000</f>
        <v>0</v>
      </c>
      <c r="T211" s="895" t="n">
        <f aca="false">T323/T$7*100000</f>
        <v>25.2461499621308</v>
      </c>
      <c r="U211" s="895" t="n">
        <f aca="false">U323/U$7*100000</f>
        <v>33.0250990752972</v>
      </c>
      <c r="V211" s="895" t="n">
        <f aca="false">V323/V$7*100000</f>
        <v>41.3393964448119</v>
      </c>
      <c r="W211" s="895" t="n">
        <f aca="false">AA323/AA$7*100000</f>
        <v>156.887354879197</v>
      </c>
      <c r="X211" s="537"/>
      <c r="Y211" s="537"/>
      <c r="Z211" s="537"/>
      <c r="AA211" s="537"/>
    </row>
    <row r="212" s="108" customFormat="true" ht="13.5" hidden="false" customHeight="true" outlineLevel="0" collapsed="false">
      <c r="A212" s="880" t="s">
        <v>465</v>
      </c>
      <c r="B212" s="884" t="s">
        <v>197</v>
      </c>
      <c r="C212" s="884"/>
      <c r="D212" s="885" t="s">
        <v>7</v>
      </c>
      <c r="E212" s="894" t="n">
        <f aca="false">E324/E$5*100000</f>
        <v>64.0322792859962</v>
      </c>
      <c r="F212" s="895" t="n">
        <f aca="false">F324/F$5*100000</f>
        <v>0</v>
      </c>
      <c r="G212" s="895" t="n">
        <f aca="false">G324/G$5*100000</f>
        <v>0</v>
      </c>
      <c r="H212" s="895" t="n">
        <f aca="false">H324/H$5*100000</f>
        <v>0</v>
      </c>
      <c r="I212" s="895" t="n">
        <f aca="false">I324/I$5*100000</f>
        <v>0</v>
      </c>
      <c r="J212" s="895" t="n">
        <f aca="false">J324/J$5*100000</f>
        <v>0</v>
      </c>
      <c r="K212" s="895" t="n">
        <f aca="false">K324/K$5*100000</f>
        <v>0</v>
      </c>
      <c r="L212" s="895" t="n">
        <f aca="false">L324/L$5*100000</f>
        <v>0</v>
      </c>
      <c r="M212" s="895" t="n">
        <f aca="false">M324/M$5*100000</f>
        <v>0</v>
      </c>
      <c r="N212" s="895" t="n">
        <f aca="false">N324/N$5*100000</f>
        <v>0</v>
      </c>
      <c r="O212" s="895" t="n">
        <f aca="false">O324/O$5*100000</f>
        <v>0</v>
      </c>
      <c r="P212" s="895" t="n">
        <f aca="false">P324/P$5*100000</f>
        <v>0</v>
      </c>
      <c r="Q212" s="895" t="n">
        <f aca="false">Q324/Q$5*100000</f>
        <v>0</v>
      </c>
      <c r="R212" s="895" t="n">
        <f aca="false">R324/R$5*100000</f>
        <v>0</v>
      </c>
      <c r="S212" s="895" t="n">
        <f aca="false">S324/S$5*100000</f>
        <v>0</v>
      </c>
      <c r="T212" s="895" t="n">
        <f aca="false">T324/T$5*100000</f>
        <v>0</v>
      </c>
      <c r="U212" s="895" t="n">
        <f aca="false">U324/U$5*100000</f>
        <v>18.1785129976368</v>
      </c>
      <c r="V212" s="895" t="n">
        <f aca="false">V324/V$5*100000</f>
        <v>124.812780828757</v>
      </c>
      <c r="W212" s="895" t="n">
        <f aca="false">AA324/AA$5*100000</f>
        <v>1467.04620100723</v>
      </c>
      <c r="X212" s="537"/>
      <c r="Y212" s="537"/>
      <c r="Z212" s="537"/>
      <c r="AA212" s="537"/>
    </row>
    <row r="213" s="108" customFormat="true" ht="13.5" hidden="false" customHeight="true" outlineLevel="0" collapsed="false">
      <c r="A213" s="880"/>
      <c r="B213" s="884"/>
      <c r="C213" s="884"/>
      <c r="D213" s="885" t="s">
        <v>475</v>
      </c>
      <c r="E213" s="894" t="n">
        <f aca="false">E325/E$6*100000</f>
        <v>29.5721282691064</v>
      </c>
      <c r="F213" s="895" t="n">
        <f aca="false">F325/F$6*100000</f>
        <v>0</v>
      </c>
      <c r="G213" s="895" t="n">
        <f aca="false">G325/G$6*100000</f>
        <v>0</v>
      </c>
      <c r="H213" s="895" t="n">
        <f aca="false">H325/H$6*100000</f>
        <v>0</v>
      </c>
      <c r="I213" s="895" t="n">
        <f aca="false">I325/I$6*100000</f>
        <v>0</v>
      </c>
      <c r="J213" s="895" t="n">
        <f aca="false">J325/J$6*100000</f>
        <v>0</v>
      </c>
      <c r="K213" s="895" t="n">
        <f aca="false">K325/K$6*100000</f>
        <v>0</v>
      </c>
      <c r="L213" s="895" t="n">
        <f aca="false">L325/L$6*100000</f>
        <v>0</v>
      </c>
      <c r="M213" s="895" t="n">
        <f aca="false">M325/M$6*100000</f>
        <v>0</v>
      </c>
      <c r="N213" s="895" t="n">
        <f aca="false">N325/N$6*100000</f>
        <v>0</v>
      </c>
      <c r="O213" s="895" t="n">
        <f aca="false">O325/O$6*100000</f>
        <v>0</v>
      </c>
      <c r="P213" s="895" t="n">
        <f aca="false">P325/P$6*100000</f>
        <v>0</v>
      </c>
      <c r="Q213" s="895" t="n">
        <f aca="false">Q325/Q$6*100000</f>
        <v>0</v>
      </c>
      <c r="R213" s="895" t="n">
        <f aca="false">R325/R$6*100000</f>
        <v>0</v>
      </c>
      <c r="S213" s="895" t="n">
        <f aca="false">S325/S$6*100000</f>
        <v>0</v>
      </c>
      <c r="T213" s="895" t="n">
        <f aca="false">T325/T$6*100000</f>
        <v>0</v>
      </c>
      <c r="U213" s="895" t="n">
        <f aca="false">U325/U$6*100000</f>
        <v>0</v>
      </c>
      <c r="V213" s="895" t="n">
        <f aca="false">V325/V$6*100000</f>
        <v>189.035916824197</v>
      </c>
      <c r="W213" s="895" t="n">
        <f aca="false">AA325/AA$6*100000</f>
        <v>942.028985507246</v>
      </c>
      <c r="X213" s="537"/>
      <c r="Y213" s="537"/>
      <c r="Z213" s="537"/>
      <c r="AA213" s="537"/>
    </row>
    <row r="214" s="108" customFormat="true" ht="15" hidden="false" customHeight="false" outlineLevel="0" collapsed="false">
      <c r="A214" s="880"/>
      <c r="B214" s="884"/>
      <c r="C214" s="884"/>
      <c r="D214" s="885" t="s">
        <v>476</v>
      </c>
      <c r="E214" s="894" t="n">
        <f aca="false">E326/E$7*100000</f>
        <v>95.1585976627713</v>
      </c>
      <c r="F214" s="895" t="n">
        <f aca="false">F326/F$7*100000</f>
        <v>0</v>
      </c>
      <c r="G214" s="895" t="n">
        <f aca="false">G326/G$7*100000</f>
        <v>0</v>
      </c>
      <c r="H214" s="895" t="n">
        <f aca="false">H326/H$7*100000</f>
        <v>0</v>
      </c>
      <c r="I214" s="895" t="n">
        <f aca="false">I326/I$7*100000</f>
        <v>0</v>
      </c>
      <c r="J214" s="895" t="n">
        <f aca="false">J326/J$7*100000</f>
        <v>0</v>
      </c>
      <c r="K214" s="895" t="n">
        <f aca="false">K326/K$7*100000</f>
        <v>0</v>
      </c>
      <c r="L214" s="895" t="n">
        <f aca="false">L326/L$7*100000</f>
        <v>0</v>
      </c>
      <c r="M214" s="895" t="n">
        <f aca="false">M326/M$7*100000</f>
        <v>0</v>
      </c>
      <c r="N214" s="895" t="n">
        <f aca="false">N326/N$7*100000</f>
        <v>0</v>
      </c>
      <c r="O214" s="895" t="n">
        <f aca="false">O326/O$7*100000</f>
        <v>0</v>
      </c>
      <c r="P214" s="895" t="n">
        <f aca="false">P326/P$7*100000</f>
        <v>0</v>
      </c>
      <c r="Q214" s="895" t="n">
        <f aca="false">Q326/Q$7*100000</f>
        <v>0</v>
      </c>
      <c r="R214" s="895" t="n">
        <f aca="false">R326/R$7*100000</f>
        <v>0</v>
      </c>
      <c r="S214" s="895" t="n">
        <f aca="false">S326/S$7*100000</f>
        <v>0</v>
      </c>
      <c r="T214" s="895" t="n">
        <f aca="false">T326/T$7*100000</f>
        <v>0</v>
      </c>
      <c r="U214" s="895" t="n">
        <f aca="false">U326/U$7*100000</f>
        <v>33.0250990752972</v>
      </c>
      <c r="V214" s="895" t="n">
        <f aca="false">V326/V$7*100000</f>
        <v>82.6787928896238</v>
      </c>
      <c r="W214" s="895" t="n">
        <f aca="false">AA326/AA$7*100000</f>
        <v>1694.38343269532</v>
      </c>
      <c r="X214" s="537"/>
      <c r="Y214" s="537"/>
      <c r="Z214" s="537"/>
      <c r="AA214" s="537"/>
    </row>
    <row r="215" s="108" customFormat="true" ht="13.5" hidden="false" customHeight="true" outlineLevel="0" collapsed="false">
      <c r="A215" s="880" t="s">
        <v>466</v>
      </c>
      <c r="B215" s="884" t="s">
        <v>173</v>
      </c>
      <c r="C215" s="884"/>
      <c r="D215" s="885" t="s">
        <v>7</v>
      </c>
      <c r="E215" s="894" t="n">
        <f aca="false">E327/E$5*100000</f>
        <v>22.8060172799439</v>
      </c>
      <c r="F215" s="895" t="n">
        <f aca="false">F327/F$5*100000</f>
        <v>0</v>
      </c>
      <c r="G215" s="895" t="n">
        <f aca="false">G327/G$5*100000</f>
        <v>0</v>
      </c>
      <c r="H215" s="895" t="n">
        <f aca="false">H327/H$5*100000</f>
        <v>0</v>
      </c>
      <c r="I215" s="895" t="n">
        <f aca="false">I327/I$5*100000</f>
        <v>0</v>
      </c>
      <c r="J215" s="895" t="n">
        <f aca="false">J327/J$5*100000</f>
        <v>0</v>
      </c>
      <c r="K215" s="895" t="n">
        <f aca="false">K327/K$5*100000</f>
        <v>0</v>
      </c>
      <c r="L215" s="895" t="n">
        <f aca="false">L327/L$5*100000</f>
        <v>19.8098256735341</v>
      </c>
      <c r="M215" s="895" t="n">
        <f aca="false">M327/M$5*100000</f>
        <v>0</v>
      </c>
      <c r="N215" s="895" t="n">
        <f aca="false">N327/N$5*100000</f>
        <v>0</v>
      </c>
      <c r="O215" s="895" t="n">
        <f aca="false">O327/O$5*100000</f>
        <v>0</v>
      </c>
      <c r="P215" s="895" t="n">
        <f aca="false">P327/P$5*100000</f>
        <v>25.5362614913177</v>
      </c>
      <c r="Q215" s="895" t="n">
        <f aca="false">Q327/Q$5*100000</f>
        <v>24.8508946322068</v>
      </c>
      <c r="R215" s="895" t="n">
        <f aca="false">R327/R$5*100000</f>
        <v>23.8095238095238</v>
      </c>
      <c r="S215" s="895" t="n">
        <f aca="false">S327/S$5*100000</f>
        <v>9.8960910440376</v>
      </c>
      <c r="T215" s="895" t="n">
        <f aca="false">T327/T$5*100000</f>
        <v>26.2363898727535</v>
      </c>
      <c r="U215" s="895" t="n">
        <f aca="false">U327/U$5*100000</f>
        <v>18.1785129976368</v>
      </c>
      <c r="V215" s="895" t="n">
        <f aca="false">V327/V$5*100000</f>
        <v>149.775336994508</v>
      </c>
      <c r="W215" s="895" t="n">
        <f aca="false">AA327/AA$5*100000</f>
        <v>197.065907597986</v>
      </c>
      <c r="X215" s="537"/>
      <c r="Y215" s="537"/>
      <c r="Z215" s="537"/>
      <c r="AA215" s="537"/>
    </row>
    <row r="216" s="108" customFormat="true" ht="15" hidden="false" customHeight="false" outlineLevel="0" collapsed="false">
      <c r="A216" s="880"/>
      <c r="B216" s="884"/>
      <c r="C216" s="884"/>
      <c r="D216" s="885" t="s">
        <v>475</v>
      </c>
      <c r="E216" s="894" t="n">
        <f aca="false">E328/E$6*100000</f>
        <v>35.1169023195638</v>
      </c>
      <c r="F216" s="895" t="n">
        <f aca="false">F328/F$6*100000</f>
        <v>0</v>
      </c>
      <c r="G216" s="895" t="n">
        <f aca="false">G328/G$6*100000</f>
        <v>0</v>
      </c>
      <c r="H216" s="895" t="n">
        <f aca="false">H328/H$6*100000</f>
        <v>0</v>
      </c>
      <c r="I216" s="895" t="n">
        <f aca="false">I328/I$6*100000</f>
        <v>0</v>
      </c>
      <c r="J216" s="895" t="n">
        <f aca="false">J328/J$6*100000</f>
        <v>0</v>
      </c>
      <c r="K216" s="895" t="n">
        <f aca="false">K328/K$6*100000</f>
        <v>0</v>
      </c>
      <c r="L216" s="895" t="n">
        <f aca="false">L328/L$6*100000</f>
        <v>41.101520756268</v>
      </c>
      <c r="M216" s="895" t="n">
        <f aca="false">M328/M$6*100000</f>
        <v>0</v>
      </c>
      <c r="N216" s="895" t="n">
        <f aca="false">N328/N$6*100000</f>
        <v>0</v>
      </c>
      <c r="O216" s="895" t="n">
        <f aca="false">O328/O$6*100000</f>
        <v>0</v>
      </c>
      <c r="P216" s="895" t="n">
        <f aca="false">P328/P$6*100000</f>
        <v>53.4616412723871</v>
      </c>
      <c r="Q216" s="895" t="n">
        <f aca="false">Q328/Q$6*100000</f>
        <v>52.2739153162572</v>
      </c>
      <c r="R216" s="895" t="n">
        <f aca="false">R328/R$6*100000</f>
        <v>49.6770988574267</v>
      </c>
      <c r="S216" s="895" t="n">
        <f aca="false">S328/S$6*100000</f>
        <v>0</v>
      </c>
      <c r="T216" s="895" t="n">
        <f aca="false">T328/T$6*100000</f>
        <v>54.6149645002731</v>
      </c>
      <c r="U216" s="895" t="n">
        <f aca="false">U328/U$6*100000</f>
        <v>40.4367165386171</v>
      </c>
      <c r="V216" s="895" t="n">
        <f aca="false">V328/V$6*100000</f>
        <v>189.035916824197</v>
      </c>
      <c r="W216" s="895" t="n">
        <f aca="false">AA328/AA$6*100000</f>
        <v>434.782608695652</v>
      </c>
      <c r="X216" s="537"/>
      <c r="Y216" s="537"/>
      <c r="Z216" s="537"/>
      <c r="AA216" s="537"/>
    </row>
    <row r="217" s="108" customFormat="true" ht="15" hidden="false" customHeight="false" outlineLevel="0" collapsed="false">
      <c r="A217" s="880"/>
      <c r="B217" s="884"/>
      <c r="C217" s="884"/>
      <c r="D217" s="885" t="s">
        <v>476</v>
      </c>
      <c r="E217" s="894" t="n">
        <f aca="false">E329/E$7*100000</f>
        <v>11.686143572621</v>
      </c>
      <c r="F217" s="895" t="n">
        <f aca="false">F329/F$7*100000</f>
        <v>0</v>
      </c>
      <c r="G217" s="895" t="n">
        <f aca="false">G329/G$7*100000</f>
        <v>0</v>
      </c>
      <c r="H217" s="895" t="n">
        <f aca="false">H329/H$7*100000</f>
        <v>0</v>
      </c>
      <c r="I217" s="895" t="n">
        <f aca="false">I329/I$7*100000</f>
        <v>0</v>
      </c>
      <c r="J217" s="895" t="n">
        <f aca="false">J329/J$7*100000</f>
        <v>0</v>
      </c>
      <c r="K217" s="895" t="n">
        <f aca="false">K329/K$7*100000</f>
        <v>0</v>
      </c>
      <c r="L217" s="895" t="n">
        <f aca="false">L329/L$7*100000</f>
        <v>0</v>
      </c>
      <c r="M217" s="895" t="n">
        <f aca="false">M329/M$7*100000</f>
        <v>0</v>
      </c>
      <c r="N217" s="895" t="n">
        <f aca="false">N329/N$7*100000</f>
        <v>0</v>
      </c>
      <c r="O217" s="895" t="n">
        <f aca="false">O329/O$7*100000</f>
        <v>0</v>
      </c>
      <c r="P217" s="895" t="n">
        <f aca="false">P329/P$7*100000</f>
        <v>0</v>
      </c>
      <c r="Q217" s="895" t="n">
        <f aca="false">Q329/Q$7*100000</f>
        <v>0</v>
      </c>
      <c r="R217" s="895" t="n">
        <f aca="false">R329/R$7*100000</f>
        <v>0</v>
      </c>
      <c r="S217" s="895" t="n">
        <f aca="false">S329/S$7*100000</f>
        <v>19.0258751902588</v>
      </c>
      <c r="T217" s="895" t="n">
        <f aca="false">T329/T$7*100000</f>
        <v>0</v>
      </c>
      <c r="U217" s="895" t="n">
        <f aca="false">U329/U$7*100000</f>
        <v>0</v>
      </c>
      <c r="V217" s="895" t="n">
        <f aca="false">V329/V$7*100000</f>
        <v>124.018189334436</v>
      </c>
      <c r="W217" s="895" t="n">
        <f aca="false">AA329/AA$7*100000</f>
        <v>94.1324129275181</v>
      </c>
      <c r="X217" s="537"/>
      <c r="Y217" s="537"/>
      <c r="Z217" s="537"/>
      <c r="AA217" s="537"/>
    </row>
    <row r="218" s="108" customFormat="true" ht="15" hidden="false" customHeight="false" outlineLevel="0" collapsed="false">
      <c r="A218" s="880" t="s">
        <v>467</v>
      </c>
      <c r="B218" s="880" t="s">
        <v>477</v>
      </c>
      <c r="C218" s="884" t="s">
        <v>1022</v>
      </c>
      <c r="D218" s="885" t="s">
        <v>7</v>
      </c>
      <c r="E218" s="894" t="n">
        <f aca="false">E330/E$5*100000</f>
        <v>2.63146353230121</v>
      </c>
      <c r="F218" s="895" t="n">
        <f aca="false">F330/F$5*100000</f>
        <v>0</v>
      </c>
      <c r="G218" s="895" t="n">
        <f aca="false">G330/G$5*100000</f>
        <v>0</v>
      </c>
      <c r="H218" s="895" t="n">
        <f aca="false">H330/H$5*100000</f>
        <v>0</v>
      </c>
      <c r="I218" s="895" t="n">
        <f aca="false">I330/I$5*100000</f>
        <v>0</v>
      </c>
      <c r="J218" s="895" t="n">
        <f aca="false">J330/J$5*100000</f>
        <v>0</v>
      </c>
      <c r="K218" s="895" t="n">
        <f aca="false">K330/K$5*100000</f>
        <v>0</v>
      </c>
      <c r="L218" s="895" t="n">
        <f aca="false">L330/L$5*100000</f>
        <v>19.8098256735341</v>
      </c>
      <c r="M218" s="895" t="n">
        <f aca="false">M330/M$5*100000</f>
        <v>0</v>
      </c>
      <c r="N218" s="895" t="n">
        <f aca="false">N330/N$5*100000</f>
        <v>0</v>
      </c>
      <c r="O218" s="895" t="n">
        <f aca="false">O330/O$5*100000</f>
        <v>0</v>
      </c>
      <c r="P218" s="895" t="n">
        <f aca="false">P330/P$5*100000</f>
        <v>0</v>
      </c>
      <c r="Q218" s="895" t="n">
        <f aca="false">Q330/Q$5*100000</f>
        <v>0</v>
      </c>
      <c r="R218" s="895" t="n">
        <f aca="false">R330/R$5*100000</f>
        <v>11.9047619047619</v>
      </c>
      <c r="S218" s="895" t="n">
        <f aca="false">S330/S$5*100000</f>
        <v>9.8960910440376</v>
      </c>
      <c r="T218" s="895" t="n">
        <f aca="false">T330/T$5*100000</f>
        <v>0</v>
      </c>
      <c r="U218" s="895" t="n">
        <f aca="false">U330/U$5*100000</f>
        <v>0</v>
      </c>
      <c r="V218" s="895" t="n">
        <f aca="false">V330/V$5*100000</f>
        <v>0</v>
      </c>
      <c r="W218" s="895" t="n">
        <f aca="false">AA330/AA$5*100000</f>
        <v>0</v>
      </c>
      <c r="X218" s="537"/>
      <c r="Y218" s="537"/>
      <c r="Z218" s="537"/>
      <c r="AA218" s="537"/>
    </row>
    <row r="219" s="108" customFormat="true" ht="15" hidden="false" customHeight="false" outlineLevel="0" collapsed="false">
      <c r="A219" s="880"/>
      <c r="B219" s="880"/>
      <c r="C219" s="880"/>
      <c r="D219" s="885" t="s">
        <v>475</v>
      </c>
      <c r="E219" s="894" t="n">
        <f aca="false">E331/E$6*100000</f>
        <v>3.6965160336383</v>
      </c>
      <c r="F219" s="895" t="n">
        <f aca="false">F331/F$6*100000</f>
        <v>0</v>
      </c>
      <c r="G219" s="895" t="n">
        <f aca="false">G331/G$6*100000</f>
        <v>0</v>
      </c>
      <c r="H219" s="895" t="n">
        <f aca="false">H331/H$6*100000</f>
        <v>0</v>
      </c>
      <c r="I219" s="895" t="n">
        <f aca="false">I331/I$6*100000</f>
        <v>0</v>
      </c>
      <c r="J219" s="895" t="n">
        <f aca="false">J331/J$6*100000</f>
        <v>0</v>
      </c>
      <c r="K219" s="895" t="n">
        <f aca="false">K331/K$6*100000</f>
        <v>0</v>
      </c>
      <c r="L219" s="895" t="n">
        <f aca="false">L331/L$6*100000</f>
        <v>41.101520756268</v>
      </c>
      <c r="M219" s="895" t="n">
        <f aca="false">M331/M$6*100000</f>
        <v>0</v>
      </c>
      <c r="N219" s="895" t="n">
        <f aca="false">N331/N$6*100000</f>
        <v>0</v>
      </c>
      <c r="O219" s="895" t="n">
        <f aca="false">O331/O$6*100000</f>
        <v>0</v>
      </c>
      <c r="P219" s="895" t="n">
        <f aca="false">P331/P$6*100000</f>
        <v>0</v>
      </c>
      <c r="Q219" s="895" t="n">
        <f aca="false">Q331/Q$6*100000</f>
        <v>0</v>
      </c>
      <c r="R219" s="895" t="n">
        <f aca="false">R331/R$6*100000</f>
        <v>24.8385494287134</v>
      </c>
      <c r="S219" s="895" t="n">
        <f aca="false">S331/S$6*100000</f>
        <v>0</v>
      </c>
      <c r="T219" s="895" t="n">
        <f aca="false">T331/T$6*100000</f>
        <v>0</v>
      </c>
      <c r="U219" s="895" t="n">
        <f aca="false">U331/U$6*100000</f>
        <v>0</v>
      </c>
      <c r="V219" s="895" t="n">
        <f aca="false">V331/V$6*100000</f>
        <v>0</v>
      </c>
      <c r="W219" s="895" t="n">
        <f aca="false">AA331/AA$6*100000</f>
        <v>0</v>
      </c>
      <c r="X219" s="537"/>
      <c r="Y219" s="537"/>
      <c r="Z219" s="537"/>
      <c r="AA219" s="537"/>
    </row>
    <row r="220" s="108" customFormat="true" ht="15" hidden="false" customHeight="false" outlineLevel="0" collapsed="false">
      <c r="A220" s="880"/>
      <c r="B220" s="880"/>
      <c r="C220" s="880"/>
      <c r="D220" s="885" t="s">
        <v>476</v>
      </c>
      <c r="E220" s="894" t="n">
        <f aca="false">E332/E$7*100000</f>
        <v>1.66944908180301</v>
      </c>
      <c r="F220" s="895" t="n">
        <f aca="false">F332/F$7*100000</f>
        <v>0</v>
      </c>
      <c r="G220" s="895" t="n">
        <f aca="false">G332/G$7*100000</f>
        <v>0</v>
      </c>
      <c r="H220" s="895" t="n">
        <f aca="false">H332/H$7*100000</f>
        <v>0</v>
      </c>
      <c r="I220" s="895" t="n">
        <f aca="false">I332/I$7*100000</f>
        <v>0</v>
      </c>
      <c r="J220" s="895" t="n">
        <f aca="false">J332/J$7*100000</f>
        <v>0</v>
      </c>
      <c r="K220" s="895" t="n">
        <f aca="false">K332/K$7*100000</f>
        <v>0</v>
      </c>
      <c r="L220" s="895" t="n">
        <f aca="false">L332/L$7*100000</f>
        <v>0</v>
      </c>
      <c r="M220" s="895" t="n">
        <f aca="false">M332/M$7*100000</f>
        <v>0</v>
      </c>
      <c r="N220" s="895" t="n">
        <f aca="false">N332/N$7*100000</f>
        <v>0</v>
      </c>
      <c r="O220" s="895" t="n">
        <f aca="false">O332/O$7*100000</f>
        <v>0</v>
      </c>
      <c r="P220" s="895" t="n">
        <f aca="false">P332/P$7*100000</f>
        <v>0</v>
      </c>
      <c r="Q220" s="895" t="n">
        <f aca="false">Q332/Q$7*100000</f>
        <v>0</v>
      </c>
      <c r="R220" s="895" t="n">
        <f aca="false">R332/R$7*100000</f>
        <v>0</v>
      </c>
      <c r="S220" s="895" t="n">
        <f aca="false">S332/S$7*100000</f>
        <v>19.0258751902588</v>
      </c>
      <c r="T220" s="895" t="n">
        <f aca="false">T332/T$7*100000</f>
        <v>0</v>
      </c>
      <c r="U220" s="895" t="n">
        <f aca="false">U332/U$7*100000</f>
        <v>0</v>
      </c>
      <c r="V220" s="895" t="n">
        <f aca="false">V332/V$7*100000</f>
        <v>0</v>
      </c>
      <c r="W220" s="895" t="n">
        <f aca="false">AA332/AA$7*100000</f>
        <v>0</v>
      </c>
      <c r="X220" s="537"/>
      <c r="Y220" s="537"/>
      <c r="Z220" s="537"/>
      <c r="AA220" s="537"/>
    </row>
    <row r="221" s="108" customFormat="true" ht="15" hidden="false" customHeight="false" outlineLevel="0" collapsed="false">
      <c r="A221" s="880" t="s">
        <v>469</v>
      </c>
      <c r="B221" s="884" t="s">
        <v>165</v>
      </c>
      <c r="C221" s="884"/>
      <c r="D221" s="885" t="s">
        <v>7</v>
      </c>
      <c r="E221" s="894" t="n">
        <f aca="false">E333/E$5*100000</f>
        <v>11.4030086399719</v>
      </c>
      <c r="F221" s="895" t="n">
        <f aca="false">F333/F$5*100000</f>
        <v>0</v>
      </c>
      <c r="G221" s="895" t="n">
        <f aca="false">G333/G$5*100000</f>
        <v>0</v>
      </c>
      <c r="H221" s="895" t="n">
        <f aca="false">H333/H$5*100000</f>
        <v>0</v>
      </c>
      <c r="I221" s="895" t="n">
        <f aca="false">I333/I$5*100000</f>
        <v>0</v>
      </c>
      <c r="J221" s="895" t="n">
        <f aca="false">J333/J$5*100000</f>
        <v>21.0881484605652</v>
      </c>
      <c r="K221" s="895" t="n">
        <f aca="false">K333/K$5*100000</f>
        <v>0</v>
      </c>
      <c r="L221" s="895" t="n">
        <f aca="false">L333/L$5*100000</f>
        <v>0</v>
      </c>
      <c r="M221" s="895" t="n">
        <f aca="false">M333/M$5*100000</f>
        <v>30.2526092875511</v>
      </c>
      <c r="N221" s="895" t="n">
        <f aca="false">N333/N$5*100000</f>
        <v>24.3161094224924</v>
      </c>
      <c r="O221" s="895" t="n">
        <f aca="false">O333/O$5*100000</f>
        <v>23.084025854109</v>
      </c>
      <c r="P221" s="895" t="n">
        <f aca="false">P333/P$5*100000</f>
        <v>25.5362614913177</v>
      </c>
      <c r="Q221" s="895" t="n">
        <f aca="false">Q333/Q$5*100000</f>
        <v>12.4254473161034</v>
      </c>
      <c r="R221" s="895" t="n">
        <f aca="false">R333/R$5*100000</f>
        <v>11.9047619047619</v>
      </c>
      <c r="S221" s="895" t="n">
        <f aca="false">S333/S$5*100000</f>
        <v>9.8960910440376</v>
      </c>
      <c r="T221" s="895" t="n">
        <f aca="false">T333/T$5*100000</f>
        <v>13.1181949363768</v>
      </c>
      <c r="U221" s="895" t="n">
        <f aca="false">U333/U$5*100000</f>
        <v>0</v>
      </c>
      <c r="V221" s="895" t="n">
        <f aca="false">V333/V$5*100000</f>
        <v>0</v>
      </c>
      <c r="W221" s="895" t="n">
        <f aca="false">AA333/AA$5*100000</f>
        <v>0</v>
      </c>
      <c r="X221" s="537"/>
      <c r="Y221" s="537"/>
      <c r="Z221" s="537"/>
      <c r="AA221" s="537"/>
    </row>
    <row r="222" s="108" customFormat="true" ht="15" hidden="false" customHeight="false" outlineLevel="0" collapsed="false">
      <c r="A222" s="880"/>
      <c r="B222" s="884"/>
      <c r="C222" s="884"/>
      <c r="D222" s="885" t="s">
        <v>475</v>
      </c>
      <c r="E222" s="894" t="n">
        <f aca="false">E334/E$6*100000</f>
        <v>20.3308381850106</v>
      </c>
      <c r="F222" s="895" t="n">
        <f aca="false">F334/F$6*100000</f>
        <v>0</v>
      </c>
      <c r="G222" s="895" t="n">
        <f aca="false">G334/G$6*100000</f>
        <v>0</v>
      </c>
      <c r="H222" s="895" t="n">
        <f aca="false">H334/H$6*100000</f>
        <v>0</v>
      </c>
      <c r="I222" s="895" t="n">
        <f aca="false">I334/I$6*100000</f>
        <v>0</v>
      </c>
      <c r="J222" s="895" t="n">
        <f aca="false">J334/J$6*100000</f>
        <v>43.8404208680403</v>
      </c>
      <c r="K222" s="895" t="n">
        <f aca="false">K334/K$6*100000</f>
        <v>0</v>
      </c>
      <c r="L222" s="895" t="n">
        <f aca="false">L334/L$6*100000</f>
        <v>0</v>
      </c>
      <c r="M222" s="895" t="n">
        <f aca="false">M334/M$6*100000</f>
        <v>63.2711167352104</v>
      </c>
      <c r="N222" s="895" t="n">
        <f aca="false">N334/N$6*100000</f>
        <v>50.2260170768458</v>
      </c>
      <c r="O222" s="895" t="n">
        <f aca="false">O334/O$6*100000</f>
        <v>23.6798484489699</v>
      </c>
      <c r="P222" s="895" t="n">
        <f aca="false">P334/P$6*100000</f>
        <v>26.7308206361935</v>
      </c>
      <c r="Q222" s="895" t="n">
        <f aca="false">Q334/Q$6*100000</f>
        <v>26.1369576581286</v>
      </c>
      <c r="R222" s="895" t="n">
        <f aca="false">R334/R$6*100000</f>
        <v>24.8385494287134</v>
      </c>
      <c r="S222" s="895" t="n">
        <f aca="false">S334/S$6*100000</f>
        <v>20.6228088265622</v>
      </c>
      <c r="T222" s="895" t="n">
        <f aca="false">T334/T$6*100000</f>
        <v>27.3074822501365</v>
      </c>
      <c r="U222" s="895" t="n">
        <f aca="false">U334/U$6*100000</f>
        <v>0</v>
      </c>
      <c r="V222" s="895" t="n">
        <f aca="false">V334/V$6*100000</f>
        <v>0</v>
      </c>
      <c r="W222" s="895" t="n">
        <f aca="false">AA334/AA$6*100000</f>
        <v>0</v>
      </c>
      <c r="X222" s="537"/>
      <c r="Y222" s="537"/>
      <c r="Z222" s="537"/>
      <c r="AA222" s="537"/>
    </row>
    <row r="223" s="108" customFormat="true" ht="15" hidden="false" customHeight="false" outlineLevel="0" collapsed="false">
      <c r="A223" s="880"/>
      <c r="B223" s="884"/>
      <c r="C223" s="884"/>
      <c r="D223" s="885" t="s">
        <v>476</v>
      </c>
      <c r="E223" s="894" t="n">
        <f aca="false">E335/E$7*100000</f>
        <v>3.33889816360601</v>
      </c>
      <c r="F223" s="895" t="n">
        <f aca="false">F335/F$7*100000</f>
        <v>0</v>
      </c>
      <c r="G223" s="895" t="n">
        <f aca="false">G335/G$7*100000</f>
        <v>0</v>
      </c>
      <c r="H223" s="895" t="n">
        <f aca="false">H335/H$7*100000</f>
        <v>0</v>
      </c>
      <c r="I223" s="895" t="n">
        <f aca="false">I335/I$7*100000</f>
        <v>0</v>
      </c>
      <c r="J223" s="895" t="n">
        <f aca="false">J335/J$7*100000</f>
        <v>0</v>
      </c>
      <c r="K223" s="895" t="n">
        <f aca="false">K335/K$7*100000</f>
        <v>0</v>
      </c>
      <c r="L223" s="895" t="n">
        <f aca="false">L335/L$7*100000</f>
        <v>0</v>
      </c>
      <c r="M223" s="895" t="n">
        <f aca="false">M335/M$7*100000</f>
        <v>0</v>
      </c>
      <c r="N223" s="895" t="n">
        <f aca="false">N335/N$7*100000</f>
        <v>0</v>
      </c>
      <c r="O223" s="895" t="n">
        <f aca="false">O335/O$7*100000</f>
        <v>22.517451024544</v>
      </c>
      <c r="P223" s="895" t="n">
        <f aca="false">P335/P$7*100000</f>
        <v>24.443901246639</v>
      </c>
      <c r="Q223" s="895" t="n">
        <f aca="false">Q335/Q$7*100000</f>
        <v>0</v>
      </c>
      <c r="R223" s="895" t="n">
        <f aca="false">R335/R$7*100000</f>
        <v>0</v>
      </c>
      <c r="S223" s="895" t="n">
        <f aca="false">S335/S$7*100000</f>
        <v>0</v>
      </c>
      <c r="T223" s="895" t="n">
        <f aca="false">T335/T$7*100000</f>
        <v>0</v>
      </c>
      <c r="U223" s="895" t="n">
        <f aca="false">U335/U$7*100000</f>
        <v>0</v>
      </c>
      <c r="V223" s="895" t="n">
        <f aca="false">V335/V$7*100000</f>
        <v>0</v>
      </c>
      <c r="W223" s="895" t="n">
        <f aca="false">AA335/AA$7*100000</f>
        <v>0</v>
      </c>
      <c r="X223" s="537"/>
      <c r="Y223" s="537"/>
      <c r="Z223" s="537"/>
      <c r="AA223" s="537"/>
    </row>
    <row r="224" s="108" customFormat="true" ht="13.8" hidden="false" customHeight="false" outlineLevel="0" collapsed="false">
      <c r="A224" s="148"/>
      <c r="B224" s="148"/>
      <c r="C224" s="148"/>
      <c r="D224" s="898"/>
      <c r="E224" s="537"/>
      <c r="F224" s="537"/>
      <c r="G224" s="537"/>
      <c r="H224" s="537"/>
      <c r="I224" s="537"/>
      <c r="J224" s="537"/>
      <c r="K224" s="537"/>
      <c r="L224" s="537"/>
      <c r="M224" s="537"/>
      <c r="N224" s="537"/>
      <c r="O224" s="537"/>
      <c r="P224" s="537"/>
      <c r="Q224" s="537"/>
      <c r="R224" s="537"/>
      <c r="S224" s="537"/>
      <c r="T224" s="537"/>
      <c r="U224" s="537"/>
      <c r="V224" s="537"/>
      <c r="W224" s="537"/>
      <c r="X224" s="537"/>
      <c r="Y224" s="537"/>
      <c r="Z224" s="537"/>
      <c r="AA224" s="537"/>
    </row>
    <row r="225" s="708" customFormat="true" ht="18" hidden="false" customHeight="true" outlineLevel="0" collapsed="false">
      <c r="A225" s="899" t="s">
        <v>482</v>
      </c>
      <c r="B225" s="899"/>
      <c r="C225" s="899"/>
      <c r="D225" s="899"/>
      <c r="E225" s="900" t="s">
        <v>7</v>
      </c>
      <c r="F225" s="900" t="s">
        <v>331</v>
      </c>
      <c r="G225" s="900" t="s">
        <v>1057</v>
      </c>
      <c r="H225" s="900" t="s">
        <v>221</v>
      </c>
      <c r="I225" s="900" t="s">
        <v>223</v>
      </c>
      <c r="J225" s="900" t="s">
        <v>225</v>
      </c>
      <c r="K225" s="900" t="s">
        <v>227</v>
      </c>
      <c r="L225" s="900" t="s">
        <v>230</v>
      </c>
      <c r="M225" s="900" t="s">
        <v>232</v>
      </c>
      <c r="N225" s="900" t="s">
        <v>234</v>
      </c>
      <c r="O225" s="900" t="s">
        <v>236</v>
      </c>
      <c r="P225" s="900" t="s">
        <v>238</v>
      </c>
      <c r="Q225" s="900" t="s">
        <v>241</v>
      </c>
      <c r="R225" s="900" t="s">
        <v>243</v>
      </c>
      <c r="S225" s="900" t="s">
        <v>245</v>
      </c>
      <c r="T225" s="900" t="s">
        <v>247</v>
      </c>
      <c r="U225" s="900" t="s">
        <v>249</v>
      </c>
      <c r="V225" s="900" t="s">
        <v>251</v>
      </c>
      <c r="W225" s="901" t="s">
        <v>1059</v>
      </c>
      <c r="X225" s="902"/>
      <c r="Y225" s="902"/>
      <c r="Z225" s="902"/>
      <c r="AA225" s="902"/>
    </row>
    <row r="226" s="124" customFormat="true" ht="18" hidden="false" customHeight="true" outlineLevel="0" collapsed="false">
      <c r="A226" s="903" t="s">
        <v>1076</v>
      </c>
      <c r="B226" s="903"/>
      <c r="C226" s="903"/>
      <c r="D226" s="903"/>
      <c r="E226" s="904" t="n">
        <v>120287000</v>
      </c>
      <c r="F226" s="904" t="n">
        <v>8180000</v>
      </c>
      <c r="G226" s="904" t="n">
        <v>8338000</v>
      </c>
      <c r="H226" s="904" t="n">
        <v>8497000</v>
      </c>
      <c r="I226" s="904" t="n">
        <v>8655000</v>
      </c>
      <c r="J226" s="904" t="n">
        <v>8814000</v>
      </c>
      <c r="K226" s="904" t="n">
        <v>8972000</v>
      </c>
      <c r="L226" s="904" t="n">
        <v>9130000</v>
      </c>
      <c r="M226" s="904" t="n">
        <v>9289000</v>
      </c>
      <c r="N226" s="904" t="n">
        <v>9400000</v>
      </c>
      <c r="O226" s="904" t="n">
        <v>8651000</v>
      </c>
      <c r="P226" s="904" t="n">
        <v>7616000</v>
      </c>
      <c r="Q226" s="904" t="n">
        <v>6581000</v>
      </c>
      <c r="R226" s="904" t="n">
        <v>5546000</v>
      </c>
      <c r="S226" s="904" t="n">
        <v>4511000</v>
      </c>
      <c r="T226" s="904" t="n">
        <v>3476000</v>
      </c>
      <c r="U226" s="904" t="n">
        <v>2441000</v>
      </c>
      <c r="V226" s="904" t="n">
        <v>1406000</v>
      </c>
      <c r="W226" s="905" t="n">
        <v>784000</v>
      </c>
      <c r="X226" s="537"/>
      <c r="Y226" s="537"/>
      <c r="Z226" s="537"/>
      <c r="AA226" s="537"/>
    </row>
    <row r="227" s="185" customFormat="true" ht="15.75" hidden="false" customHeight="true" outlineLevel="0" collapsed="false">
      <c r="A227" s="532"/>
      <c r="B227" s="874"/>
      <c r="C227" s="875"/>
      <c r="D227" s="875"/>
      <c r="E227" s="876"/>
      <c r="F227" s="876"/>
      <c r="G227" s="876"/>
      <c r="H227" s="876"/>
      <c r="I227" s="876"/>
      <c r="J227" s="876"/>
      <c r="K227" s="876"/>
      <c r="L227" s="876"/>
      <c r="M227" s="876"/>
      <c r="N227" s="876"/>
      <c r="O227" s="876"/>
      <c r="P227" s="876"/>
      <c r="Q227" s="876"/>
      <c r="R227" s="876"/>
      <c r="S227" s="876"/>
      <c r="T227" s="876"/>
      <c r="U227" s="876"/>
      <c r="V227" s="876"/>
      <c r="W227" s="877"/>
      <c r="X227" s="877"/>
      <c r="Y227" s="877"/>
      <c r="Z227" s="877"/>
      <c r="AA227" s="876"/>
    </row>
    <row r="228" customFormat="false" ht="15" hidden="false" customHeight="true" outlineLevel="0" collapsed="false">
      <c r="A228" s="906" t="s">
        <v>1077</v>
      </c>
      <c r="C228" s="907"/>
    </row>
    <row r="229" s="8" customFormat="true" ht="14.25" hidden="false" customHeight="true" outlineLevel="0" collapsed="false">
      <c r="A229" s="908" t="s">
        <v>393</v>
      </c>
      <c r="B229" s="880" t="s">
        <v>1078</v>
      </c>
      <c r="C229" s="880"/>
      <c r="D229" s="880"/>
      <c r="E229" s="909" t="s">
        <v>482</v>
      </c>
      <c r="F229" s="909"/>
      <c r="G229" s="909"/>
      <c r="H229" s="909"/>
      <c r="I229" s="909"/>
      <c r="J229" s="909"/>
      <c r="K229" s="909"/>
      <c r="L229" s="909"/>
      <c r="M229" s="909"/>
      <c r="N229" s="909"/>
      <c r="O229" s="909"/>
      <c r="P229" s="909"/>
      <c r="Q229" s="909"/>
      <c r="R229" s="909"/>
      <c r="S229" s="909"/>
      <c r="T229" s="909"/>
      <c r="U229" s="909"/>
      <c r="V229" s="909"/>
      <c r="W229" s="909"/>
      <c r="X229" s="909"/>
      <c r="Y229" s="909"/>
      <c r="Z229" s="909"/>
      <c r="AA229" s="909"/>
    </row>
    <row r="230" s="8" customFormat="true" ht="13.5" hidden="false" customHeight="false" outlineLevel="0" collapsed="false">
      <c r="A230" s="908"/>
      <c r="B230" s="880"/>
      <c r="C230" s="880"/>
      <c r="D230" s="880"/>
      <c r="E230" s="910" t="s">
        <v>7</v>
      </c>
      <c r="F230" s="900" t="s">
        <v>331</v>
      </c>
      <c r="G230" s="900" t="s">
        <v>332</v>
      </c>
      <c r="H230" s="900" t="s">
        <v>221</v>
      </c>
      <c r="I230" s="900" t="s">
        <v>223</v>
      </c>
      <c r="J230" s="900" t="s">
        <v>225</v>
      </c>
      <c r="K230" s="900" t="s">
        <v>227</v>
      </c>
      <c r="L230" s="900" t="s">
        <v>230</v>
      </c>
      <c r="M230" s="900" t="s">
        <v>232</v>
      </c>
      <c r="N230" s="900" t="s">
        <v>234</v>
      </c>
      <c r="O230" s="900" t="s">
        <v>236</v>
      </c>
      <c r="P230" s="900" t="s">
        <v>238</v>
      </c>
      <c r="Q230" s="900" t="s">
        <v>241</v>
      </c>
      <c r="R230" s="900" t="s">
        <v>243</v>
      </c>
      <c r="S230" s="900" t="s">
        <v>245</v>
      </c>
      <c r="T230" s="900" t="s">
        <v>247</v>
      </c>
      <c r="U230" s="900" t="s">
        <v>249</v>
      </c>
      <c r="V230" s="901" t="s">
        <v>251</v>
      </c>
      <c r="W230" s="911" t="s">
        <v>253</v>
      </c>
      <c r="X230" s="880" t="s">
        <v>333</v>
      </c>
      <c r="Y230" s="880" t="s">
        <v>334</v>
      </c>
      <c r="Z230" s="880" t="s">
        <v>736</v>
      </c>
      <c r="AA230" s="912" t="s">
        <v>1059</v>
      </c>
    </row>
    <row r="231" s="123" customFormat="true" ht="13.5" hidden="false" customHeight="true" outlineLevel="0" collapsed="false">
      <c r="A231" s="880"/>
      <c r="B231" s="884" t="s">
        <v>987</v>
      </c>
      <c r="C231" s="884"/>
      <c r="D231" s="913" t="s">
        <v>7</v>
      </c>
      <c r="E231" s="914" t="n">
        <f aca="false">'12-55'!F7</f>
        <v>1137</v>
      </c>
      <c r="F231" s="915" t="n">
        <f aca="false">'12-55'!L7</f>
        <v>4</v>
      </c>
      <c r="G231" s="915" t="n">
        <f aca="false">'12-55'!M7</f>
        <v>0</v>
      </c>
      <c r="H231" s="915" t="n">
        <f aca="false">'12-55'!N7</f>
        <v>0</v>
      </c>
      <c r="I231" s="915" t="n">
        <f aca="false">'12-55'!O7</f>
        <v>0</v>
      </c>
      <c r="J231" s="915" t="n">
        <f aca="false">'12-55'!P7</f>
        <v>1</v>
      </c>
      <c r="K231" s="915" t="n">
        <f aca="false">'12-55'!Q7</f>
        <v>0</v>
      </c>
      <c r="L231" s="915" t="n">
        <f aca="false">'12-55'!R7</f>
        <v>3</v>
      </c>
      <c r="M231" s="915" t="n">
        <f aca="false">'12-55'!S7</f>
        <v>5</v>
      </c>
      <c r="N231" s="915" t="n">
        <f aca="false">'12-55'!T7</f>
        <v>8</v>
      </c>
      <c r="O231" s="915" t="n">
        <f aca="false">'12-55'!U7</f>
        <v>12</v>
      </c>
      <c r="P231" s="915" t="n">
        <f aca="false">'12-55'!V7</f>
        <v>18</v>
      </c>
      <c r="Q231" s="915" t="n">
        <f aca="false">'12-55'!W7</f>
        <v>26</v>
      </c>
      <c r="R231" s="915" t="n">
        <f aca="false">'12-55'!X7</f>
        <v>36</v>
      </c>
      <c r="S231" s="915" t="n">
        <f aca="false">'12-55'!Y7</f>
        <v>74</v>
      </c>
      <c r="T231" s="915" t="n">
        <f aca="false">'12-55'!Z7</f>
        <v>113</v>
      </c>
      <c r="U231" s="915" t="n">
        <f aca="false">'12-55'!AA7</f>
        <v>126</v>
      </c>
      <c r="V231" s="916" t="n">
        <f aca="false">'12-55'!AB7</f>
        <v>174</v>
      </c>
      <c r="W231" s="917" t="n">
        <f aca="false">'12-55'!AC7</f>
        <v>254</v>
      </c>
      <c r="X231" s="915" t="n">
        <f aca="false">'12-55'!AD7</f>
        <v>182</v>
      </c>
      <c r="Y231" s="915" t="n">
        <f aca="false">'12-55'!AE7</f>
        <v>80</v>
      </c>
      <c r="Z231" s="915" t="n">
        <f aca="false">'12-55'!AF7</f>
        <v>21</v>
      </c>
      <c r="AA231" s="868" t="n">
        <f aca="false">SUM(W231:Z231)</f>
        <v>537</v>
      </c>
      <c r="AB231" s="124"/>
    </row>
    <row r="232" s="123" customFormat="true" ht="13.5" hidden="false" customHeight="false" outlineLevel="0" collapsed="false">
      <c r="A232" s="880"/>
      <c r="B232" s="884"/>
      <c r="C232" s="884"/>
      <c r="D232" s="913" t="s">
        <v>475</v>
      </c>
      <c r="E232" s="914" t="n">
        <f aca="false">'12-55'!F8</f>
        <v>600</v>
      </c>
      <c r="F232" s="915" t="n">
        <f aca="false">'12-55'!L8</f>
        <v>1</v>
      </c>
      <c r="G232" s="915" t="n">
        <f aca="false">'12-55'!M8</f>
        <v>0</v>
      </c>
      <c r="H232" s="915" t="n">
        <f aca="false">'12-55'!N8</f>
        <v>0</v>
      </c>
      <c r="I232" s="915" t="n">
        <f aca="false">'12-55'!O8</f>
        <v>0</v>
      </c>
      <c r="J232" s="915" t="n">
        <f aca="false">'12-55'!P8</f>
        <v>1</v>
      </c>
      <c r="K232" s="915" t="n">
        <f aca="false">'12-55'!Q8</f>
        <v>0</v>
      </c>
      <c r="L232" s="915" t="n">
        <f aca="false">'12-55'!R8</f>
        <v>2</v>
      </c>
      <c r="M232" s="915" t="n">
        <f aca="false">'12-55'!S8</f>
        <v>4</v>
      </c>
      <c r="N232" s="915" t="n">
        <f aca="false">'12-55'!T8</f>
        <v>6</v>
      </c>
      <c r="O232" s="915" t="n">
        <f aca="false">'12-55'!U8</f>
        <v>9</v>
      </c>
      <c r="P232" s="915" t="n">
        <f aca="false">'12-55'!V8</f>
        <v>13</v>
      </c>
      <c r="Q232" s="915" t="n">
        <f aca="false">'12-55'!W8</f>
        <v>14</v>
      </c>
      <c r="R232" s="915" t="n">
        <f aca="false">'12-55'!X8</f>
        <v>26</v>
      </c>
      <c r="S232" s="915" t="n">
        <f aca="false">'12-55'!Y8</f>
        <v>50</v>
      </c>
      <c r="T232" s="915" t="n">
        <f aca="false">'12-55'!Z8</f>
        <v>77</v>
      </c>
      <c r="U232" s="915" t="n">
        <f aca="false">'12-55'!AA8</f>
        <v>78</v>
      </c>
      <c r="V232" s="916" t="n">
        <f aca="false">'12-55'!AB8</f>
        <v>112</v>
      </c>
      <c r="W232" s="917" t="n">
        <f aca="false">'12-55'!AC8</f>
        <v>120</v>
      </c>
      <c r="X232" s="915" t="n">
        <f aca="false">'12-55'!AD8</f>
        <v>62</v>
      </c>
      <c r="Y232" s="915" t="n">
        <f aca="false">'12-55'!AE8</f>
        <v>20</v>
      </c>
      <c r="Z232" s="915" t="n">
        <f aca="false">'12-55'!AF8</f>
        <v>5</v>
      </c>
      <c r="AA232" s="868" t="n">
        <f aca="false">SUM(W232:Z232)</f>
        <v>207</v>
      </c>
      <c r="AB232" s="124"/>
    </row>
    <row r="233" s="123" customFormat="true" ht="13.5" hidden="false" customHeight="false" outlineLevel="0" collapsed="false">
      <c r="A233" s="880"/>
      <c r="B233" s="884"/>
      <c r="C233" s="884"/>
      <c r="D233" s="913" t="s">
        <v>476</v>
      </c>
      <c r="E233" s="914" t="n">
        <f aca="false">'12-55'!F9</f>
        <v>537</v>
      </c>
      <c r="F233" s="915" t="n">
        <f aca="false">'12-55'!L9</f>
        <v>3</v>
      </c>
      <c r="G233" s="915" t="n">
        <f aca="false">'12-55'!M9</f>
        <v>0</v>
      </c>
      <c r="H233" s="915" t="n">
        <f aca="false">'12-55'!N9</f>
        <v>0</v>
      </c>
      <c r="I233" s="915" t="n">
        <f aca="false">'12-55'!O9</f>
        <v>0</v>
      </c>
      <c r="J233" s="915" t="n">
        <f aca="false">'12-55'!P9</f>
        <v>0</v>
      </c>
      <c r="K233" s="915" t="n">
        <f aca="false">'12-55'!Q9</f>
        <v>0</v>
      </c>
      <c r="L233" s="915" t="n">
        <f aca="false">'12-55'!R9</f>
        <v>1</v>
      </c>
      <c r="M233" s="915" t="n">
        <f aca="false">'12-55'!S9</f>
        <v>1</v>
      </c>
      <c r="N233" s="915" t="n">
        <f aca="false">'12-55'!T9</f>
        <v>2</v>
      </c>
      <c r="O233" s="915" t="n">
        <f aca="false">'12-55'!U9</f>
        <v>3</v>
      </c>
      <c r="P233" s="915" t="n">
        <f aca="false">'12-55'!V9</f>
        <v>5</v>
      </c>
      <c r="Q233" s="915" t="n">
        <f aca="false">'12-55'!W9</f>
        <v>12</v>
      </c>
      <c r="R233" s="915" t="n">
        <f aca="false">'12-55'!X9</f>
        <v>10</v>
      </c>
      <c r="S233" s="915" t="n">
        <f aca="false">'12-55'!Y9</f>
        <v>24</v>
      </c>
      <c r="T233" s="915" t="n">
        <f aca="false">'12-55'!Z9</f>
        <v>36</v>
      </c>
      <c r="U233" s="915" t="n">
        <f aca="false">'12-55'!AA9</f>
        <v>48</v>
      </c>
      <c r="V233" s="916" t="n">
        <f aca="false">'12-55'!AB9</f>
        <v>62</v>
      </c>
      <c r="W233" s="917" t="n">
        <f aca="false">'12-55'!AC9</f>
        <v>134</v>
      </c>
      <c r="X233" s="915" t="n">
        <f aca="false">'12-55'!AD9</f>
        <v>120</v>
      </c>
      <c r="Y233" s="915" t="n">
        <f aca="false">'12-55'!AE9</f>
        <v>60</v>
      </c>
      <c r="Z233" s="915" t="n">
        <f aca="false">'12-55'!AF9</f>
        <v>16</v>
      </c>
      <c r="AA233" s="868" t="n">
        <f aca="false">SUM(W233:Z233)</f>
        <v>330</v>
      </c>
      <c r="AB233" s="124"/>
    </row>
    <row r="234" s="151" customFormat="true" ht="13.5" hidden="false" customHeight="false" outlineLevel="0" collapsed="false">
      <c r="A234" s="880" t="s">
        <v>419</v>
      </c>
      <c r="B234" s="884" t="s">
        <v>920</v>
      </c>
      <c r="C234" s="884"/>
      <c r="D234" s="913" t="s">
        <v>7</v>
      </c>
      <c r="E234" s="914" t="n">
        <f aca="false">'12-55'!F10</f>
        <v>2</v>
      </c>
      <c r="F234" s="915" t="n">
        <f aca="false">'12-55'!L10</f>
        <v>0</v>
      </c>
      <c r="G234" s="915" t="n">
        <f aca="false">'12-55'!M10</f>
        <v>0</v>
      </c>
      <c r="H234" s="915" t="n">
        <f aca="false">'12-55'!N10</f>
        <v>0</v>
      </c>
      <c r="I234" s="915" t="n">
        <f aca="false">'12-55'!O10</f>
        <v>0</v>
      </c>
      <c r="J234" s="915" t="n">
        <f aca="false">'12-55'!P10</f>
        <v>0</v>
      </c>
      <c r="K234" s="915" t="n">
        <f aca="false">'12-55'!Q10</f>
        <v>0</v>
      </c>
      <c r="L234" s="915" t="n">
        <f aca="false">'12-55'!R10</f>
        <v>0</v>
      </c>
      <c r="M234" s="915" t="n">
        <f aca="false">'12-55'!S10</f>
        <v>0</v>
      </c>
      <c r="N234" s="915" t="n">
        <f aca="false">'12-55'!T10</f>
        <v>0</v>
      </c>
      <c r="O234" s="915" t="n">
        <f aca="false">'12-55'!U10</f>
        <v>0</v>
      </c>
      <c r="P234" s="915" t="n">
        <f aca="false">'12-55'!V10</f>
        <v>0</v>
      </c>
      <c r="Q234" s="915" t="n">
        <f aca="false">'12-55'!W10</f>
        <v>0</v>
      </c>
      <c r="R234" s="915" t="n">
        <f aca="false">'12-55'!X10</f>
        <v>0</v>
      </c>
      <c r="S234" s="915" t="n">
        <f aca="false">'12-55'!Y10</f>
        <v>0</v>
      </c>
      <c r="T234" s="915" t="n">
        <f aca="false">'12-55'!Z10</f>
        <v>0</v>
      </c>
      <c r="U234" s="915" t="n">
        <f aca="false">'12-55'!AA10</f>
        <v>0</v>
      </c>
      <c r="V234" s="916" t="n">
        <f aca="false">'12-55'!AB10</f>
        <v>0</v>
      </c>
      <c r="W234" s="917" t="n">
        <f aca="false">'12-55'!AC10</f>
        <v>1</v>
      </c>
      <c r="X234" s="915" t="n">
        <f aca="false">'12-55'!AD10</f>
        <v>1</v>
      </c>
      <c r="Y234" s="915" t="n">
        <f aca="false">'12-55'!AE10</f>
        <v>0</v>
      </c>
      <c r="Z234" s="915" t="n">
        <f aca="false">'12-55'!AF10</f>
        <v>0</v>
      </c>
      <c r="AA234" s="868" t="n">
        <f aca="false">SUM(W234:Z234)</f>
        <v>2</v>
      </c>
      <c r="AB234" s="124"/>
    </row>
    <row r="235" s="123" customFormat="true" ht="13.5" hidden="false" customHeight="false" outlineLevel="0" collapsed="false">
      <c r="A235" s="880"/>
      <c r="B235" s="884"/>
      <c r="C235" s="884"/>
      <c r="D235" s="913" t="s">
        <v>475</v>
      </c>
      <c r="E235" s="914" t="n">
        <f aca="false">'12-55'!F11</f>
        <v>0</v>
      </c>
      <c r="F235" s="915" t="n">
        <f aca="false">'12-55'!L11</f>
        <v>0</v>
      </c>
      <c r="G235" s="915" t="n">
        <f aca="false">'12-55'!M11</f>
        <v>0</v>
      </c>
      <c r="H235" s="915" t="n">
        <f aca="false">'12-55'!N11</f>
        <v>0</v>
      </c>
      <c r="I235" s="915" t="n">
        <f aca="false">'12-55'!O11</f>
        <v>0</v>
      </c>
      <c r="J235" s="915" t="n">
        <f aca="false">'12-55'!P11</f>
        <v>0</v>
      </c>
      <c r="K235" s="915" t="n">
        <f aca="false">'12-55'!Q11</f>
        <v>0</v>
      </c>
      <c r="L235" s="915" t="n">
        <f aca="false">'12-55'!R11</f>
        <v>0</v>
      </c>
      <c r="M235" s="915" t="n">
        <f aca="false">'12-55'!S11</f>
        <v>0</v>
      </c>
      <c r="N235" s="915" t="n">
        <f aca="false">'12-55'!T11</f>
        <v>0</v>
      </c>
      <c r="O235" s="915" t="n">
        <f aca="false">'12-55'!U11</f>
        <v>0</v>
      </c>
      <c r="P235" s="915" t="n">
        <f aca="false">'12-55'!V11</f>
        <v>0</v>
      </c>
      <c r="Q235" s="915" t="n">
        <f aca="false">'12-55'!W11</f>
        <v>0</v>
      </c>
      <c r="R235" s="915" t="n">
        <f aca="false">'12-55'!X11</f>
        <v>0</v>
      </c>
      <c r="S235" s="915" t="n">
        <f aca="false">'12-55'!Y11</f>
        <v>0</v>
      </c>
      <c r="T235" s="915" t="n">
        <f aca="false">'12-55'!Z11</f>
        <v>0</v>
      </c>
      <c r="U235" s="915" t="n">
        <f aca="false">'12-55'!AA11</f>
        <v>0</v>
      </c>
      <c r="V235" s="916" t="n">
        <f aca="false">'12-55'!AB11</f>
        <v>0</v>
      </c>
      <c r="W235" s="917" t="n">
        <f aca="false">'12-55'!AC11</f>
        <v>0</v>
      </c>
      <c r="X235" s="915" t="n">
        <f aca="false">'12-55'!AD11</f>
        <v>0</v>
      </c>
      <c r="Y235" s="915" t="n">
        <f aca="false">'12-55'!AE11</f>
        <v>0</v>
      </c>
      <c r="Z235" s="915" t="n">
        <f aca="false">'12-55'!AF11</f>
        <v>0</v>
      </c>
      <c r="AA235" s="868" t="n">
        <f aca="false">SUM(W235:Z235)</f>
        <v>0</v>
      </c>
      <c r="AB235" s="124"/>
    </row>
    <row r="236" s="123" customFormat="true" ht="13.5" hidden="false" customHeight="false" outlineLevel="0" collapsed="false">
      <c r="A236" s="880"/>
      <c r="B236" s="884"/>
      <c r="C236" s="884"/>
      <c r="D236" s="913" t="s">
        <v>476</v>
      </c>
      <c r="E236" s="914" t="n">
        <f aca="false">'12-55'!F12</f>
        <v>2</v>
      </c>
      <c r="F236" s="915" t="n">
        <f aca="false">'12-55'!L12</f>
        <v>0</v>
      </c>
      <c r="G236" s="915" t="n">
        <f aca="false">'12-55'!M12</f>
        <v>0</v>
      </c>
      <c r="H236" s="915" t="n">
        <f aca="false">'12-55'!N12</f>
        <v>0</v>
      </c>
      <c r="I236" s="915" t="n">
        <f aca="false">'12-55'!O12</f>
        <v>0</v>
      </c>
      <c r="J236" s="915" t="n">
        <f aca="false">'12-55'!P12</f>
        <v>0</v>
      </c>
      <c r="K236" s="915" t="n">
        <f aca="false">'12-55'!Q12</f>
        <v>0</v>
      </c>
      <c r="L236" s="915" t="n">
        <f aca="false">'12-55'!R12</f>
        <v>0</v>
      </c>
      <c r="M236" s="915" t="n">
        <f aca="false">'12-55'!S12</f>
        <v>0</v>
      </c>
      <c r="N236" s="915" t="n">
        <f aca="false">'12-55'!T12</f>
        <v>0</v>
      </c>
      <c r="O236" s="915" t="n">
        <f aca="false">'12-55'!U12</f>
        <v>0</v>
      </c>
      <c r="P236" s="915" t="n">
        <f aca="false">'12-55'!V12</f>
        <v>0</v>
      </c>
      <c r="Q236" s="915" t="n">
        <f aca="false">'12-55'!W12</f>
        <v>0</v>
      </c>
      <c r="R236" s="915" t="n">
        <f aca="false">'12-55'!X12</f>
        <v>0</v>
      </c>
      <c r="S236" s="915" t="n">
        <f aca="false">'12-55'!Y12</f>
        <v>0</v>
      </c>
      <c r="T236" s="915" t="n">
        <f aca="false">'12-55'!Z12</f>
        <v>0</v>
      </c>
      <c r="U236" s="915" t="n">
        <f aca="false">'12-55'!AA12</f>
        <v>0</v>
      </c>
      <c r="V236" s="916" t="n">
        <f aca="false">'12-55'!AB12</f>
        <v>0</v>
      </c>
      <c r="W236" s="917" t="n">
        <f aca="false">'12-55'!AC12</f>
        <v>1</v>
      </c>
      <c r="X236" s="915" t="n">
        <f aca="false">'12-55'!AD12</f>
        <v>1</v>
      </c>
      <c r="Y236" s="915" t="n">
        <f aca="false">'12-55'!AE12</f>
        <v>0</v>
      </c>
      <c r="Z236" s="915" t="n">
        <f aca="false">'12-55'!AF12</f>
        <v>0</v>
      </c>
      <c r="AA236" s="868" t="n">
        <f aca="false">SUM(W236:Z236)</f>
        <v>2</v>
      </c>
      <c r="AB236" s="124"/>
    </row>
    <row r="237" s="151" customFormat="true" ht="13.5" hidden="false" customHeight="true" outlineLevel="0" collapsed="false">
      <c r="A237" s="880" t="s">
        <v>421</v>
      </c>
      <c r="B237" s="884" t="s">
        <v>149</v>
      </c>
      <c r="C237" s="884"/>
      <c r="D237" s="913" t="s">
        <v>7</v>
      </c>
      <c r="E237" s="914" t="n">
        <f aca="false">'12-55'!F13</f>
        <v>336</v>
      </c>
      <c r="F237" s="915" t="n">
        <f aca="false">'12-55'!L13</f>
        <v>0</v>
      </c>
      <c r="G237" s="915" t="n">
        <f aca="false">'12-55'!M13</f>
        <v>0</v>
      </c>
      <c r="H237" s="915" t="n">
        <f aca="false">'12-55'!N13</f>
        <v>0</v>
      </c>
      <c r="I237" s="915" t="n">
        <f aca="false">'12-55'!O13</f>
        <v>0</v>
      </c>
      <c r="J237" s="915" t="n">
        <f aca="false">'12-55'!P13</f>
        <v>0</v>
      </c>
      <c r="K237" s="915" t="n">
        <f aca="false">'12-55'!Q13</f>
        <v>0</v>
      </c>
      <c r="L237" s="915" t="n">
        <f aca="false">'12-55'!R13</f>
        <v>0</v>
      </c>
      <c r="M237" s="915" t="n">
        <f aca="false">'12-55'!S13</f>
        <v>0</v>
      </c>
      <c r="N237" s="915" t="n">
        <f aca="false">'12-55'!T13</f>
        <v>4</v>
      </c>
      <c r="O237" s="915" t="n">
        <f aca="false">'12-55'!U13</f>
        <v>5</v>
      </c>
      <c r="P237" s="915" t="n">
        <f aca="false">'12-55'!V13</f>
        <v>4</v>
      </c>
      <c r="Q237" s="915" t="n">
        <f aca="false">'12-55'!W13</f>
        <v>13</v>
      </c>
      <c r="R237" s="915" t="n">
        <f aca="false">'12-55'!X13</f>
        <v>13</v>
      </c>
      <c r="S237" s="915" t="n">
        <f aca="false">'12-55'!Y13</f>
        <v>40</v>
      </c>
      <c r="T237" s="915" t="n">
        <f aca="false">'12-55'!Z13</f>
        <v>65</v>
      </c>
      <c r="U237" s="915" t="n">
        <f aca="false">'12-55'!AA13</f>
        <v>42</v>
      </c>
      <c r="V237" s="916" t="n">
        <f aca="false">'12-55'!AB13</f>
        <v>52</v>
      </c>
      <c r="W237" s="917" t="n">
        <f aca="false">'12-55'!AC13</f>
        <v>60</v>
      </c>
      <c r="X237" s="915" t="n">
        <f aca="false">'12-55'!AD13</f>
        <v>28</v>
      </c>
      <c r="Y237" s="915" t="n">
        <f aca="false">'12-55'!AE13</f>
        <v>10</v>
      </c>
      <c r="Z237" s="915" t="n">
        <f aca="false">'12-55'!AF13</f>
        <v>0</v>
      </c>
      <c r="AA237" s="868" t="n">
        <f aca="false">SUM(W237:Z237)</f>
        <v>98</v>
      </c>
      <c r="AB237" s="124"/>
    </row>
    <row r="238" s="123" customFormat="true" ht="13.5" hidden="false" customHeight="false" outlineLevel="0" collapsed="false">
      <c r="A238" s="880"/>
      <c r="B238" s="884"/>
      <c r="C238" s="884"/>
      <c r="D238" s="913" t="s">
        <v>475</v>
      </c>
      <c r="E238" s="914" t="n">
        <f aca="false">'12-55'!F14</f>
        <v>200</v>
      </c>
      <c r="F238" s="915" t="n">
        <f aca="false">'12-55'!L14</f>
        <v>0</v>
      </c>
      <c r="G238" s="915" t="n">
        <f aca="false">'12-55'!M14</f>
        <v>0</v>
      </c>
      <c r="H238" s="915" t="n">
        <f aca="false">'12-55'!N14</f>
        <v>0</v>
      </c>
      <c r="I238" s="915" t="n">
        <f aca="false">'12-55'!O14</f>
        <v>0</v>
      </c>
      <c r="J238" s="915" t="n">
        <f aca="false">'12-55'!P14</f>
        <v>0</v>
      </c>
      <c r="K238" s="915" t="n">
        <f aca="false">'12-55'!Q14</f>
        <v>0</v>
      </c>
      <c r="L238" s="915" t="n">
        <f aca="false">'12-55'!R14</f>
        <v>0</v>
      </c>
      <c r="M238" s="915" t="n">
        <f aca="false">'12-55'!S14</f>
        <v>0</v>
      </c>
      <c r="N238" s="915" t="n">
        <f aca="false">'12-55'!T14</f>
        <v>2</v>
      </c>
      <c r="O238" s="915" t="n">
        <f aca="false">'12-55'!U14</f>
        <v>4</v>
      </c>
      <c r="P238" s="915" t="n">
        <f aca="false">'12-55'!V14</f>
        <v>3</v>
      </c>
      <c r="Q238" s="915" t="n">
        <f aca="false">'12-55'!W14</f>
        <v>6</v>
      </c>
      <c r="R238" s="915" t="n">
        <f aca="false">'12-55'!X14</f>
        <v>7</v>
      </c>
      <c r="S238" s="915" t="n">
        <f aca="false">'12-55'!Y14</f>
        <v>29</v>
      </c>
      <c r="T238" s="915" t="n">
        <f aca="false">'12-55'!Z14</f>
        <v>44</v>
      </c>
      <c r="U238" s="915" t="n">
        <f aca="false">'12-55'!AA14</f>
        <v>25</v>
      </c>
      <c r="V238" s="916" t="n">
        <f aca="false">'12-55'!AB14</f>
        <v>30</v>
      </c>
      <c r="W238" s="917" t="n">
        <f aca="false">'12-55'!AC14</f>
        <v>31</v>
      </c>
      <c r="X238" s="915" t="n">
        <f aca="false">'12-55'!AD14</f>
        <v>14</v>
      </c>
      <c r="Y238" s="915" t="n">
        <f aca="false">'12-55'!AE14</f>
        <v>5</v>
      </c>
      <c r="Z238" s="915" t="n">
        <f aca="false">'12-55'!AF14</f>
        <v>0</v>
      </c>
      <c r="AA238" s="868" t="n">
        <f aca="false">SUM(W238:Z238)</f>
        <v>50</v>
      </c>
      <c r="AB238" s="124"/>
    </row>
    <row r="239" s="123" customFormat="true" ht="13.5" hidden="false" customHeight="false" outlineLevel="0" collapsed="false">
      <c r="A239" s="880"/>
      <c r="B239" s="884"/>
      <c r="C239" s="884"/>
      <c r="D239" s="913" t="s">
        <v>476</v>
      </c>
      <c r="E239" s="914" t="n">
        <f aca="false">'12-55'!F15</f>
        <v>136</v>
      </c>
      <c r="F239" s="915" t="n">
        <f aca="false">'12-55'!L15</f>
        <v>0</v>
      </c>
      <c r="G239" s="915" t="n">
        <f aca="false">'12-55'!M15</f>
        <v>0</v>
      </c>
      <c r="H239" s="915" t="n">
        <f aca="false">'12-55'!N15</f>
        <v>0</v>
      </c>
      <c r="I239" s="915" t="n">
        <f aca="false">'12-55'!O15</f>
        <v>0</v>
      </c>
      <c r="J239" s="915" t="n">
        <f aca="false">'12-55'!P15</f>
        <v>0</v>
      </c>
      <c r="K239" s="915" t="n">
        <f aca="false">'12-55'!Q15</f>
        <v>0</v>
      </c>
      <c r="L239" s="915" t="n">
        <f aca="false">'12-55'!R15</f>
        <v>0</v>
      </c>
      <c r="M239" s="915" t="n">
        <f aca="false">'12-55'!S15</f>
        <v>0</v>
      </c>
      <c r="N239" s="915" t="n">
        <f aca="false">'12-55'!T15</f>
        <v>2</v>
      </c>
      <c r="O239" s="915" t="n">
        <f aca="false">'12-55'!U15</f>
        <v>1</v>
      </c>
      <c r="P239" s="915" t="n">
        <f aca="false">'12-55'!V15</f>
        <v>1</v>
      </c>
      <c r="Q239" s="915" t="n">
        <f aca="false">'12-55'!W15</f>
        <v>7</v>
      </c>
      <c r="R239" s="915" t="n">
        <f aca="false">'12-55'!X15</f>
        <v>6</v>
      </c>
      <c r="S239" s="915" t="n">
        <f aca="false">'12-55'!Y15</f>
        <v>11</v>
      </c>
      <c r="T239" s="915" t="n">
        <f aca="false">'12-55'!Z15</f>
        <v>21</v>
      </c>
      <c r="U239" s="915" t="n">
        <f aca="false">'12-55'!AA15</f>
        <v>17</v>
      </c>
      <c r="V239" s="916" t="n">
        <f aca="false">'12-55'!AB15</f>
        <v>22</v>
      </c>
      <c r="W239" s="917" t="n">
        <f aca="false">'12-55'!AC15</f>
        <v>29</v>
      </c>
      <c r="X239" s="915" t="n">
        <f aca="false">'12-55'!AD15</f>
        <v>14</v>
      </c>
      <c r="Y239" s="915" t="n">
        <f aca="false">'12-55'!AE15</f>
        <v>5</v>
      </c>
      <c r="Z239" s="915" t="n">
        <f aca="false">'12-55'!AF15</f>
        <v>0</v>
      </c>
      <c r="AA239" s="868" t="n">
        <f aca="false">SUM(W239:Z239)</f>
        <v>48</v>
      </c>
      <c r="AB239" s="124"/>
    </row>
    <row r="240" s="151" customFormat="true" ht="13.5" hidden="false" customHeight="true" outlineLevel="0" collapsed="false">
      <c r="A240" s="880" t="s">
        <v>422</v>
      </c>
      <c r="B240" s="880" t="s">
        <v>477</v>
      </c>
      <c r="C240" s="889" t="s">
        <v>1065</v>
      </c>
      <c r="D240" s="913" t="s">
        <v>7</v>
      </c>
      <c r="E240" s="914" t="n">
        <f aca="false">'12-55'!F16</f>
        <v>9</v>
      </c>
      <c r="F240" s="915" t="n">
        <f aca="false">'12-55'!L16</f>
        <v>0</v>
      </c>
      <c r="G240" s="915" t="n">
        <f aca="false">'12-55'!M16</f>
        <v>0</v>
      </c>
      <c r="H240" s="915" t="n">
        <f aca="false">'12-55'!N16</f>
        <v>0</v>
      </c>
      <c r="I240" s="915" t="n">
        <f aca="false">'12-55'!O16</f>
        <v>0</v>
      </c>
      <c r="J240" s="915" t="n">
        <f aca="false">'12-55'!P16</f>
        <v>0</v>
      </c>
      <c r="K240" s="915" t="n">
        <f aca="false">'12-55'!Q16</f>
        <v>0</v>
      </c>
      <c r="L240" s="915" t="n">
        <f aca="false">'12-55'!R16</f>
        <v>0</v>
      </c>
      <c r="M240" s="915" t="n">
        <f aca="false">'12-55'!S16</f>
        <v>0</v>
      </c>
      <c r="N240" s="915" t="n">
        <f aca="false">'12-55'!T16</f>
        <v>0</v>
      </c>
      <c r="O240" s="915" t="n">
        <f aca="false">'12-55'!U16</f>
        <v>1</v>
      </c>
      <c r="P240" s="915" t="n">
        <f aca="false">'12-55'!V16</f>
        <v>0</v>
      </c>
      <c r="Q240" s="915" t="n">
        <f aca="false">'12-55'!W16</f>
        <v>1</v>
      </c>
      <c r="R240" s="915" t="n">
        <f aca="false">'12-55'!X16</f>
        <v>0</v>
      </c>
      <c r="S240" s="915" t="n">
        <f aca="false">'12-55'!Y16</f>
        <v>2</v>
      </c>
      <c r="T240" s="915" t="n">
        <f aca="false">'12-55'!Z16</f>
        <v>3</v>
      </c>
      <c r="U240" s="915" t="n">
        <f aca="false">'12-55'!AA16</f>
        <v>0</v>
      </c>
      <c r="V240" s="916" t="n">
        <f aca="false">'12-55'!AB16</f>
        <v>1</v>
      </c>
      <c r="W240" s="917" t="n">
        <f aca="false">'12-55'!AC16</f>
        <v>1</v>
      </c>
      <c r="X240" s="915" t="n">
        <f aca="false">'12-55'!AD16</f>
        <v>0</v>
      </c>
      <c r="Y240" s="915" t="n">
        <f aca="false">'12-55'!AE16</f>
        <v>0</v>
      </c>
      <c r="Z240" s="915" t="n">
        <f aca="false">'12-55'!AF16</f>
        <v>0</v>
      </c>
      <c r="AA240" s="868" t="n">
        <f aca="false">SUM(W240:Z240)</f>
        <v>1</v>
      </c>
      <c r="AB240" s="124"/>
    </row>
    <row r="241" s="123" customFormat="true" ht="13.5" hidden="false" customHeight="false" outlineLevel="0" collapsed="false">
      <c r="A241" s="880"/>
      <c r="B241" s="880"/>
      <c r="C241" s="880"/>
      <c r="D241" s="913" t="s">
        <v>475</v>
      </c>
      <c r="E241" s="914" t="n">
        <f aca="false">'12-55'!F17</f>
        <v>9</v>
      </c>
      <c r="F241" s="915" t="n">
        <f aca="false">'12-55'!L17</f>
        <v>0</v>
      </c>
      <c r="G241" s="915" t="n">
        <f aca="false">'12-55'!M17</f>
        <v>0</v>
      </c>
      <c r="H241" s="915" t="n">
        <f aca="false">'12-55'!N17</f>
        <v>0</v>
      </c>
      <c r="I241" s="915" t="n">
        <f aca="false">'12-55'!O17</f>
        <v>0</v>
      </c>
      <c r="J241" s="915" t="n">
        <f aca="false">'12-55'!P17</f>
        <v>0</v>
      </c>
      <c r="K241" s="915" t="n">
        <f aca="false">'12-55'!Q17</f>
        <v>0</v>
      </c>
      <c r="L241" s="915" t="n">
        <f aca="false">'12-55'!R17</f>
        <v>0</v>
      </c>
      <c r="M241" s="915" t="n">
        <f aca="false">'12-55'!S17</f>
        <v>0</v>
      </c>
      <c r="N241" s="915" t="n">
        <f aca="false">'12-55'!T17</f>
        <v>0</v>
      </c>
      <c r="O241" s="915" t="n">
        <f aca="false">'12-55'!U17</f>
        <v>1</v>
      </c>
      <c r="P241" s="915" t="n">
        <f aca="false">'12-55'!V17</f>
        <v>0</v>
      </c>
      <c r="Q241" s="915" t="n">
        <f aca="false">'12-55'!W17</f>
        <v>1</v>
      </c>
      <c r="R241" s="915" t="n">
        <f aca="false">'12-55'!X17</f>
        <v>0</v>
      </c>
      <c r="S241" s="915" t="n">
        <f aca="false">'12-55'!Y17</f>
        <v>2</v>
      </c>
      <c r="T241" s="915" t="n">
        <f aca="false">'12-55'!Z17</f>
        <v>3</v>
      </c>
      <c r="U241" s="915" t="n">
        <f aca="false">'12-55'!AA17</f>
        <v>0</v>
      </c>
      <c r="V241" s="916" t="n">
        <f aca="false">'12-55'!AB17</f>
        <v>1</v>
      </c>
      <c r="W241" s="917" t="n">
        <f aca="false">'12-55'!AC17</f>
        <v>1</v>
      </c>
      <c r="X241" s="915" t="n">
        <f aca="false">'12-55'!AD17</f>
        <v>0</v>
      </c>
      <c r="Y241" s="915" t="n">
        <f aca="false">'12-55'!AE17</f>
        <v>0</v>
      </c>
      <c r="Z241" s="915" t="n">
        <f aca="false">'12-55'!AF17</f>
        <v>0</v>
      </c>
      <c r="AA241" s="868" t="n">
        <f aca="false">SUM(W241:Z241)</f>
        <v>1</v>
      </c>
      <c r="AB241" s="124"/>
    </row>
    <row r="242" s="123" customFormat="true" ht="13.5" hidden="false" customHeight="false" outlineLevel="0" collapsed="false">
      <c r="A242" s="880"/>
      <c r="B242" s="880"/>
      <c r="C242" s="880"/>
      <c r="D242" s="913" t="s">
        <v>476</v>
      </c>
      <c r="E242" s="914" t="n">
        <f aca="false">'12-55'!F18</f>
        <v>0</v>
      </c>
      <c r="F242" s="915" t="n">
        <f aca="false">'12-55'!L18</f>
        <v>0</v>
      </c>
      <c r="G242" s="915" t="n">
        <f aca="false">'12-55'!M18</f>
        <v>0</v>
      </c>
      <c r="H242" s="915" t="n">
        <f aca="false">'12-55'!N18</f>
        <v>0</v>
      </c>
      <c r="I242" s="915" t="n">
        <f aca="false">'12-55'!O18</f>
        <v>0</v>
      </c>
      <c r="J242" s="915" t="n">
        <f aca="false">'12-55'!P18</f>
        <v>0</v>
      </c>
      <c r="K242" s="915" t="n">
        <f aca="false">'12-55'!Q18</f>
        <v>0</v>
      </c>
      <c r="L242" s="915" t="n">
        <f aca="false">'12-55'!R18</f>
        <v>0</v>
      </c>
      <c r="M242" s="915" t="n">
        <f aca="false">'12-55'!S18</f>
        <v>0</v>
      </c>
      <c r="N242" s="915" t="n">
        <f aca="false">'12-55'!T18</f>
        <v>0</v>
      </c>
      <c r="O242" s="915" t="n">
        <f aca="false">'12-55'!U18</f>
        <v>0</v>
      </c>
      <c r="P242" s="915" t="n">
        <f aca="false">'12-55'!V18</f>
        <v>0</v>
      </c>
      <c r="Q242" s="915" t="n">
        <f aca="false">'12-55'!W18</f>
        <v>0</v>
      </c>
      <c r="R242" s="915" t="n">
        <f aca="false">'12-55'!X18</f>
        <v>0</v>
      </c>
      <c r="S242" s="915" t="n">
        <f aca="false">'12-55'!Y18</f>
        <v>0</v>
      </c>
      <c r="T242" s="915" t="n">
        <f aca="false">'12-55'!Z18</f>
        <v>0</v>
      </c>
      <c r="U242" s="915" t="n">
        <f aca="false">'12-55'!AA18</f>
        <v>0</v>
      </c>
      <c r="V242" s="916" t="n">
        <f aca="false">'12-55'!AB18</f>
        <v>0</v>
      </c>
      <c r="W242" s="917" t="n">
        <f aca="false">'12-55'!AC18</f>
        <v>0</v>
      </c>
      <c r="X242" s="915" t="n">
        <f aca="false">'12-55'!AD18</f>
        <v>0</v>
      </c>
      <c r="Y242" s="915" t="n">
        <f aca="false">'12-55'!AE18</f>
        <v>0</v>
      </c>
      <c r="Z242" s="915" t="n">
        <f aca="false">'12-55'!AF18</f>
        <v>0</v>
      </c>
      <c r="AA242" s="868" t="n">
        <f aca="false">SUM(W242:Z242)</f>
        <v>0</v>
      </c>
      <c r="AB242" s="124"/>
    </row>
    <row r="243" s="151" customFormat="true" ht="13.5" hidden="false" customHeight="true" outlineLevel="0" collapsed="false">
      <c r="A243" s="880" t="s">
        <v>424</v>
      </c>
      <c r="B243" s="884"/>
      <c r="C243" s="884" t="s">
        <v>425</v>
      </c>
      <c r="D243" s="913" t="s">
        <v>7</v>
      </c>
      <c r="E243" s="914" t="n">
        <f aca="false">'12-55'!F19</f>
        <v>39</v>
      </c>
      <c r="F243" s="915" t="n">
        <f aca="false">'12-55'!L19</f>
        <v>0</v>
      </c>
      <c r="G243" s="915" t="n">
        <f aca="false">'12-55'!M19</f>
        <v>0</v>
      </c>
      <c r="H243" s="915" t="n">
        <f aca="false">'12-55'!N19</f>
        <v>0</v>
      </c>
      <c r="I243" s="915" t="n">
        <f aca="false">'12-55'!O19</f>
        <v>0</v>
      </c>
      <c r="J243" s="915" t="n">
        <f aca="false">'12-55'!P19</f>
        <v>0</v>
      </c>
      <c r="K243" s="915" t="n">
        <f aca="false">'12-55'!Q19</f>
        <v>0</v>
      </c>
      <c r="L243" s="915" t="n">
        <f aca="false">'12-55'!R19</f>
        <v>0</v>
      </c>
      <c r="M243" s="915" t="n">
        <f aca="false">'12-55'!S19</f>
        <v>0</v>
      </c>
      <c r="N243" s="915" t="n">
        <f aca="false">'12-55'!T19</f>
        <v>0</v>
      </c>
      <c r="O243" s="915" t="n">
        <f aca="false">'12-55'!U19</f>
        <v>0</v>
      </c>
      <c r="P243" s="915" t="n">
        <f aca="false">'12-55'!V19</f>
        <v>0</v>
      </c>
      <c r="Q243" s="915" t="n">
        <f aca="false">'12-55'!W19</f>
        <v>1</v>
      </c>
      <c r="R243" s="915" t="n">
        <f aca="false">'12-55'!X19</f>
        <v>0</v>
      </c>
      <c r="S243" s="915" t="n">
        <f aca="false">'12-55'!Y19</f>
        <v>5</v>
      </c>
      <c r="T243" s="915" t="n">
        <f aca="false">'12-55'!Z19</f>
        <v>8</v>
      </c>
      <c r="U243" s="915" t="n">
        <f aca="false">'12-55'!AA19</f>
        <v>7</v>
      </c>
      <c r="V243" s="916" t="n">
        <f aca="false">'12-55'!AB19</f>
        <v>7</v>
      </c>
      <c r="W243" s="917" t="n">
        <f aca="false">'12-55'!AC19</f>
        <v>7</v>
      </c>
      <c r="X243" s="915" t="n">
        <f aca="false">'12-55'!AD19</f>
        <v>3</v>
      </c>
      <c r="Y243" s="915" t="n">
        <f aca="false">'12-55'!AE19</f>
        <v>1</v>
      </c>
      <c r="Z243" s="915" t="n">
        <f aca="false">'12-55'!AF19</f>
        <v>0</v>
      </c>
      <c r="AA243" s="868" t="n">
        <f aca="false">SUM(W243:Z243)</f>
        <v>11</v>
      </c>
      <c r="AB243" s="124"/>
    </row>
    <row r="244" s="123" customFormat="true" ht="13.5" hidden="false" customHeight="false" outlineLevel="0" collapsed="false">
      <c r="A244" s="880"/>
      <c r="B244" s="884"/>
      <c r="C244" s="884"/>
      <c r="D244" s="913" t="s">
        <v>475</v>
      </c>
      <c r="E244" s="914" t="n">
        <f aca="false">'12-55'!F20</f>
        <v>26</v>
      </c>
      <c r="F244" s="915" t="n">
        <f aca="false">'12-55'!L20</f>
        <v>0</v>
      </c>
      <c r="G244" s="915" t="n">
        <f aca="false">'12-55'!M20</f>
        <v>0</v>
      </c>
      <c r="H244" s="915" t="n">
        <f aca="false">'12-55'!N20</f>
        <v>0</v>
      </c>
      <c r="I244" s="915" t="n">
        <f aca="false">'12-55'!O20</f>
        <v>0</v>
      </c>
      <c r="J244" s="915" t="n">
        <f aca="false">'12-55'!P20</f>
        <v>0</v>
      </c>
      <c r="K244" s="915" t="n">
        <f aca="false">'12-55'!Q20</f>
        <v>0</v>
      </c>
      <c r="L244" s="915" t="n">
        <f aca="false">'12-55'!R20</f>
        <v>0</v>
      </c>
      <c r="M244" s="915" t="n">
        <f aca="false">'12-55'!S20</f>
        <v>0</v>
      </c>
      <c r="N244" s="915" t="n">
        <f aca="false">'12-55'!T20</f>
        <v>0</v>
      </c>
      <c r="O244" s="915" t="n">
        <f aca="false">'12-55'!U20</f>
        <v>0</v>
      </c>
      <c r="P244" s="915" t="n">
        <f aca="false">'12-55'!V20</f>
        <v>0</v>
      </c>
      <c r="Q244" s="915" t="n">
        <f aca="false">'12-55'!W20</f>
        <v>0</v>
      </c>
      <c r="R244" s="915" t="n">
        <f aca="false">'12-55'!X20</f>
        <v>0</v>
      </c>
      <c r="S244" s="915" t="n">
        <f aca="false">'12-55'!Y20</f>
        <v>4</v>
      </c>
      <c r="T244" s="915" t="n">
        <f aca="false">'12-55'!Z20</f>
        <v>7</v>
      </c>
      <c r="U244" s="915" t="n">
        <f aca="false">'12-55'!AA20</f>
        <v>6</v>
      </c>
      <c r="V244" s="916" t="n">
        <f aca="false">'12-55'!AB20</f>
        <v>4</v>
      </c>
      <c r="W244" s="917" t="n">
        <f aca="false">'12-55'!AC20</f>
        <v>3</v>
      </c>
      <c r="X244" s="915" t="n">
        <f aca="false">'12-55'!AD20</f>
        <v>2</v>
      </c>
      <c r="Y244" s="915" t="n">
        <f aca="false">'12-55'!AE20</f>
        <v>0</v>
      </c>
      <c r="Z244" s="915" t="n">
        <f aca="false">'12-55'!AF20</f>
        <v>0</v>
      </c>
      <c r="AA244" s="868" t="n">
        <f aca="false">SUM(W244:Z244)</f>
        <v>5</v>
      </c>
      <c r="AB244" s="124"/>
    </row>
    <row r="245" s="123" customFormat="true" ht="13.5" hidden="false" customHeight="false" outlineLevel="0" collapsed="false">
      <c r="A245" s="880"/>
      <c r="B245" s="884"/>
      <c r="C245" s="884"/>
      <c r="D245" s="913" t="s">
        <v>476</v>
      </c>
      <c r="E245" s="914" t="n">
        <f aca="false">'12-55'!F21</f>
        <v>13</v>
      </c>
      <c r="F245" s="915" t="n">
        <f aca="false">'12-55'!L21</f>
        <v>0</v>
      </c>
      <c r="G245" s="915" t="n">
        <f aca="false">'12-55'!M21</f>
        <v>0</v>
      </c>
      <c r="H245" s="915" t="n">
        <f aca="false">'12-55'!N21</f>
        <v>0</v>
      </c>
      <c r="I245" s="915" t="n">
        <f aca="false">'12-55'!O21</f>
        <v>0</v>
      </c>
      <c r="J245" s="915" t="n">
        <f aca="false">'12-55'!P21</f>
        <v>0</v>
      </c>
      <c r="K245" s="915" t="n">
        <f aca="false">'12-55'!Q21</f>
        <v>0</v>
      </c>
      <c r="L245" s="915" t="n">
        <f aca="false">'12-55'!R21</f>
        <v>0</v>
      </c>
      <c r="M245" s="915" t="n">
        <f aca="false">'12-55'!S21</f>
        <v>0</v>
      </c>
      <c r="N245" s="915" t="n">
        <f aca="false">'12-55'!T21</f>
        <v>0</v>
      </c>
      <c r="O245" s="915" t="n">
        <f aca="false">'12-55'!U21</f>
        <v>0</v>
      </c>
      <c r="P245" s="915" t="n">
        <f aca="false">'12-55'!V21</f>
        <v>0</v>
      </c>
      <c r="Q245" s="915" t="n">
        <f aca="false">'12-55'!W21</f>
        <v>1</v>
      </c>
      <c r="R245" s="915" t="n">
        <f aca="false">'12-55'!X21</f>
        <v>0</v>
      </c>
      <c r="S245" s="915" t="n">
        <f aca="false">'12-55'!Y21</f>
        <v>1</v>
      </c>
      <c r="T245" s="915" t="n">
        <f aca="false">'12-55'!Z21</f>
        <v>1</v>
      </c>
      <c r="U245" s="915" t="n">
        <f aca="false">'12-55'!AA21</f>
        <v>1</v>
      </c>
      <c r="V245" s="916" t="n">
        <f aca="false">'12-55'!AB21</f>
        <v>3</v>
      </c>
      <c r="W245" s="917" t="n">
        <f aca="false">'12-55'!AC21</f>
        <v>4</v>
      </c>
      <c r="X245" s="915" t="n">
        <f aca="false">'12-55'!AD21</f>
        <v>1</v>
      </c>
      <c r="Y245" s="915" t="n">
        <f aca="false">'12-55'!AE21</f>
        <v>1</v>
      </c>
      <c r="Z245" s="915" t="n">
        <f aca="false">'12-55'!AF21</f>
        <v>0</v>
      </c>
      <c r="AA245" s="868" t="n">
        <f aca="false">SUM(W245:Z245)</f>
        <v>6</v>
      </c>
      <c r="AB245" s="124"/>
    </row>
    <row r="246" s="123" customFormat="true" ht="13.5" hidden="false" customHeight="true" outlineLevel="0" collapsed="false">
      <c r="A246" s="880" t="s">
        <v>426</v>
      </c>
      <c r="B246" s="884"/>
      <c r="C246" s="889" t="s">
        <v>1066</v>
      </c>
      <c r="D246" s="913" t="s">
        <v>7</v>
      </c>
      <c r="E246" s="914" t="n">
        <f aca="false">'12-55'!F22</f>
        <v>30</v>
      </c>
      <c r="F246" s="915" t="n">
        <f aca="false">'12-55'!L22</f>
        <v>0</v>
      </c>
      <c r="G246" s="915" t="n">
        <f aca="false">'12-55'!M22</f>
        <v>0</v>
      </c>
      <c r="H246" s="915" t="n">
        <f aca="false">'12-55'!N22</f>
        <v>0</v>
      </c>
      <c r="I246" s="915" t="n">
        <f aca="false">'12-55'!O22</f>
        <v>0</v>
      </c>
      <c r="J246" s="915" t="n">
        <f aca="false">'12-55'!P22</f>
        <v>0</v>
      </c>
      <c r="K246" s="915" t="n">
        <f aca="false">'12-55'!Q22</f>
        <v>0</v>
      </c>
      <c r="L246" s="915" t="n">
        <f aca="false">'12-55'!R22</f>
        <v>0</v>
      </c>
      <c r="M246" s="915" t="n">
        <f aca="false">'12-55'!S22</f>
        <v>0</v>
      </c>
      <c r="N246" s="915" t="n">
        <f aca="false">'12-55'!T22</f>
        <v>0</v>
      </c>
      <c r="O246" s="915" t="n">
        <f aca="false">'12-55'!U22</f>
        <v>1</v>
      </c>
      <c r="P246" s="915" t="n">
        <f aca="false">'12-55'!V22</f>
        <v>1</v>
      </c>
      <c r="Q246" s="915" t="n">
        <f aca="false">'12-55'!W22</f>
        <v>0</v>
      </c>
      <c r="R246" s="915" t="n">
        <f aca="false">'12-55'!X22</f>
        <v>1</v>
      </c>
      <c r="S246" s="915" t="n">
        <f aca="false">'12-55'!Y22</f>
        <v>4</v>
      </c>
      <c r="T246" s="915" t="n">
        <f aca="false">'12-55'!Z22</f>
        <v>4</v>
      </c>
      <c r="U246" s="915" t="n">
        <f aca="false">'12-55'!AA22</f>
        <v>4</v>
      </c>
      <c r="V246" s="916" t="n">
        <f aca="false">'12-55'!AB22</f>
        <v>8</v>
      </c>
      <c r="W246" s="917" t="n">
        <f aca="false">'12-55'!AC22</f>
        <v>3</v>
      </c>
      <c r="X246" s="915" t="n">
        <f aca="false">'12-55'!AD22</f>
        <v>4</v>
      </c>
      <c r="Y246" s="915" t="n">
        <f aca="false">'12-55'!AE22</f>
        <v>0</v>
      </c>
      <c r="Z246" s="915" t="n">
        <f aca="false">'12-55'!AF22</f>
        <v>0</v>
      </c>
      <c r="AA246" s="868" t="n">
        <f aca="false">SUM(W246:Z246)</f>
        <v>7</v>
      </c>
      <c r="AB246" s="124"/>
    </row>
    <row r="247" s="123" customFormat="true" ht="13.5" hidden="false" customHeight="false" outlineLevel="0" collapsed="false">
      <c r="A247" s="880"/>
      <c r="B247" s="884"/>
      <c r="C247" s="884"/>
      <c r="D247" s="913" t="s">
        <v>475</v>
      </c>
      <c r="E247" s="914" t="n">
        <f aca="false">'12-55'!F23</f>
        <v>15</v>
      </c>
      <c r="F247" s="915" t="n">
        <f aca="false">'12-55'!L23</f>
        <v>0</v>
      </c>
      <c r="G247" s="915" t="n">
        <f aca="false">'12-55'!M23</f>
        <v>0</v>
      </c>
      <c r="H247" s="915" t="n">
        <f aca="false">'12-55'!N23</f>
        <v>0</v>
      </c>
      <c r="I247" s="915" t="n">
        <f aca="false">'12-55'!O23</f>
        <v>0</v>
      </c>
      <c r="J247" s="915" t="n">
        <f aca="false">'12-55'!P23</f>
        <v>0</v>
      </c>
      <c r="K247" s="915" t="n">
        <f aca="false">'12-55'!Q23</f>
        <v>0</v>
      </c>
      <c r="L247" s="915" t="n">
        <f aca="false">'12-55'!R23</f>
        <v>0</v>
      </c>
      <c r="M247" s="915" t="n">
        <f aca="false">'12-55'!S23</f>
        <v>0</v>
      </c>
      <c r="N247" s="915" t="n">
        <f aca="false">'12-55'!T23</f>
        <v>0</v>
      </c>
      <c r="O247" s="915" t="n">
        <f aca="false">'12-55'!U23</f>
        <v>1</v>
      </c>
      <c r="P247" s="915" t="n">
        <f aca="false">'12-55'!V23</f>
        <v>0</v>
      </c>
      <c r="Q247" s="915" t="n">
        <f aca="false">'12-55'!W23</f>
        <v>0</v>
      </c>
      <c r="R247" s="915" t="n">
        <f aca="false">'12-55'!X23</f>
        <v>1</v>
      </c>
      <c r="S247" s="915" t="n">
        <f aca="false">'12-55'!Y23</f>
        <v>2</v>
      </c>
      <c r="T247" s="915" t="n">
        <f aca="false">'12-55'!Z23</f>
        <v>3</v>
      </c>
      <c r="U247" s="915" t="n">
        <f aca="false">'12-55'!AA23</f>
        <v>1</v>
      </c>
      <c r="V247" s="916" t="n">
        <f aca="false">'12-55'!AB23</f>
        <v>3</v>
      </c>
      <c r="W247" s="917" t="n">
        <f aca="false">'12-55'!AC23</f>
        <v>2</v>
      </c>
      <c r="X247" s="915" t="n">
        <f aca="false">'12-55'!AD23</f>
        <v>2</v>
      </c>
      <c r="Y247" s="915" t="n">
        <f aca="false">'12-55'!AE23</f>
        <v>0</v>
      </c>
      <c r="Z247" s="915" t="n">
        <f aca="false">'12-55'!AF23</f>
        <v>0</v>
      </c>
      <c r="AA247" s="868" t="n">
        <f aca="false">SUM(W247:Z247)</f>
        <v>4</v>
      </c>
      <c r="AB247" s="124"/>
    </row>
    <row r="248" s="123" customFormat="true" ht="13.5" hidden="false" customHeight="false" outlineLevel="0" collapsed="false">
      <c r="A248" s="880"/>
      <c r="B248" s="884"/>
      <c r="C248" s="884"/>
      <c r="D248" s="913" t="s">
        <v>476</v>
      </c>
      <c r="E248" s="914" t="n">
        <f aca="false">'12-55'!F24</f>
        <v>15</v>
      </c>
      <c r="F248" s="915" t="n">
        <f aca="false">'12-55'!L24</f>
        <v>0</v>
      </c>
      <c r="G248" s="915" t="n">
        <f aca="false">'12-55'!M24</f>
        <v>0</v>
      </c>
      <c r="H248" s="915" t="n">
        <f aca="false">'12-55'!N24</f>
        <v>0</v>
      </c>
      <c r="I248" s="915" t="n">
        <f aca="false">'12-55'!O24</f>
        <v>0</v>
      </c>
      <c r="J248" s="915" t="n">
        <f aca="false">'12-55'!P24</f>
        <v>0</v>
      </c>
      <c r="K248" s="915" t="n">
        <f aca="false">'12-55'!Q24</f>
        <v>0</v>
      </c>
      <c r="L248" s="915" t="n">
        <f aca="false">'12-55'!R24</f>
        <v>0</v>
      </c>
      <c r="M248" s="915" t="n">
        <f aca="false">'12-55'!S24</f>
        <v>0</v>
      </c>
      <c r="N248" s="915" t="n">
        <f aca="false">'12-55'!T24</f>
        <v>0</v>
      </c>
      <c r="O248" s="915" t="n">
        <f aca="false">'12-55'!U24</f>
        <v>0</v>
      </c>
      <c r="P248" s="915" t="n">
        <f aca="false">'12-55'!V24</f>
        <v>1</v>
      </c>
      <c r="Q248" s="915" t="n">
        <f aca="false">'12-55'!W24</f>
        <v>0</v>
      </c>
      <c r="R248" s="915" t="n">
        <f aca="false">'12-55'!X24</f>
        <v>0</v>
      </c>
      <c r="S248" s="915" t="n">
        <f aca="false">'12-55'!Y24</f>
        <v>2</v>
      </c>
      <c r="T248" s="915" t="n">
        <f aca="false">'12-55'!Z24</f>
        <v>1</v>
      </c>
      <c r="U248" s="915" t="n">
        <f aca="false">'12-55'!AA24</f>
        <v>3</v>
      </c>
      <c r="V248" s="916" t="n">
        <f aca="false">'12-55'!AB24</f>
        <v>5</v>
      </c>
      <c r="W248" s="917" t="n">
        <f aca="false">'12-55'!AC24</f>
        <v>1</v>
      </c>
      <c r="X248" s="915" t="n">
        <f aca="false">'12-55'!AD24</f>
        <v>2</v>
      </c>
      <c r="Y248" s="915" t="n">
        <f aca="false">'12-55'!AE24</f>
        <v>0</v>
      </c>
      <c r="Z248" s="915" t="n">
        <f aca="false">'12-55'!AF24</f>
        <v>0</v>
      </c>
      <c r="AA248" s="868" t="n">
        <f aca="false">SUM(W248:Z248)</f>
        <v>3</v>
      </c>
      <c r="AB248" s="124"/>
    </row>
    <row r="249" s="123" customFormat="true" ht="13.5" hidden="false" customHeight="true" outlineLevel="0" collapsed="false">
      <c r="A249" s="880" t="s">
        <v>428</v>
      </c>
      <c r="B249" s="884"/>
      <c r="C249" s="889" t="s">
        <v>1067</v>
      </c>
      <c r="D249" s="913" t="s">
        <v>7</v>
      </c>
      <c r="E249" s="914" t="n">
        <f aca="false">'12-55'!F25</f>
        <v>14</v>
      </c>
      <c r="F249" s="915" t="n">
        <f aca="false">'12-55'!L25</f>
        <v>0</v>
      </c>
      <c r="G249" s="915" t="n">
        <f aca="false">'12-55'!M25</f>
        <v>0</v>
      </c>
      <c r="H249" s="915" t="n">
        <f aca="false">'12-55'!N25</f>
        <v>0</v>
      </c>
      <c r="I249" s="915" t="n">
        <f aca="false">'12-55'!O25</f>
        <v>0</v>
      </c>
      <c r="J249" s="915" t="n">
        <f aca="false">'12-55'!P25</f>
        <v>0</v>
      </c>
      <c r="K249" s="915" t="n">
        <f aca="false">'12-55'!Q25</f>
        <v>0</v>
      </c>
      <c r="L249" s="915" t="n">
        <f aca="false">'12-55'!R25</f>
        <v>0</v>
      </c>
      <c r="M249" s="915" t="n">
        <f aca="false">'12-55'!S25</f>
        <v>0</v>
      </c>
      <c r="N249" s="915" t="n">
        <f aca="false">'12-55'!T25</f>
        <v>0</v>
      </c>
      <c r="O249" s="915" t="n">
        <f aca="false">'12-55'!U25</f>
        <v>0</v>
      </c>
      <c r="P249" s="915" t="n">
        <f aca="false">'12-55'!V25</f>
        <v>0</v>
      </c>
      <c r="Q249" s="915" t="n">
        <f aca="false">'12-55'!W25</f>
        <v>0</v>
      </c>
      <c r="R249" s="915" t="n">
        <f aca="false">'12-55'!X25</f>
        <v>1</v>
      </c>
      <c r="S249" s="915" t="n">
        <f aca="false">'12-55'!Y25</f>
        <v>5</v>
      </c>
      <c r="T249" s="915" t="n">
        <f aca="false">'12-55'!Z25</f>
        <v>2</v>
      </c>
      <c r="U249" s="915" t="n">
        <f aca="false">'12-55'!AA25</f>
        <v>1</v>
      </c>
      <c r="V249" s="916" t="n">
        <f aca="false">'12-55'!AB25</f>
        <v>1</v>
      </c>
      <c r="W249" s="917" t="n">
        <f aca="false">'12-55'!AC25</f>
        <v>3</v>
      </c>
      <c r="X249" s="915" t="n">
        <f aca="false">'12-55'!AD25</f>
        <v>0</v>
      </c>
      <c r="Y249" s="915" t="n">
        <f aca="false">'12-55'!AE25</f>
        <v>1</v>
      </c>
      <c r="Z249" s="915" t="n">
        <f aca="false">'12-55'!AF25</f>
        <v>0</v>
      </c>
      <c r="AA249" s="868" t="n">
        <f aca="false">SUM(W249:Z249)</f>
        <v>4</v>
      </c>
      <c r="AB249" s="124"/>
    </row>
    <row r="250" s="123" customFormat="true" ht="13.5" hidden="false" customHeight="false" outlineLevel="0" collapsed="false">
      <c r="A250" s="880"/>
      <c r="B250" s="884"/>
      <c r="C250" s="884"/>
      <c r="D250" s="913" t="s">
        <v>475</v>
      </c>
      <c r="E250" s="914" t="n">
        <f aca="false">'12-55'!F26</f>
        <v>7</v>
      </c>
      <c r="F250" s="915" t="n">
        <f aca="false">'12-55'!L26</f>
        <v>0</v>
      </c>
      <c r="G250" s="915" t="n">
        <f aca="false">'12-55'!M26</f>
        <v>0</v>
      </c>
      <c r="H250" s="915" t="n">
        <f aca="false">'12-55'!N26</f>
        <v>0</v>
      </c>
      <c r="I250" s="915" t="n">
        <f aca="false">'12-55'!O26</f>
        <v>0</v>
      </c>
      <c r="J250" s="915" t="n">
        <f aca="false">'12-55'!P26</f>
        <v>0</v>
      </c>
      <c r="K250" s="915" t="n">
        <f aca="false">'12-55'!Q26</f>
        <v>0</v>
      </c>
      <c r="L250" s="915" t="n">
        <f aca="false">'12-55'!R26</f>
        <v>0</v>
      </c>
      <c r="M250" s="915" t="n">
        <f aca="false">'12-55'!S26</f>
        <v>0</v>
      </c>
      <c r="N250" s="915" t="n">
        <f aca="false">'12-55'!T26</f>
        <v>0</v>
      </c>
      <c r="O250" s="915" t="n">
        <f aca="false">'12-55'!U26</f>
        <v>0</v>
      </c>
      <c r="P250" s="915" t="n">
        <f aca="false">'12-55'!V26</f>
        <v>0</v>
      </c>
      <c r="Q250" s="915" t="n">
        <f aca="false">'12-55'!W26</f>
        <v>0</v>
      </c>
      <c r="R250" s="915" t="n">
        <f aca="false">'12-55'!X26</f>
        <v>0</v>
      </c>
      <c r="S250" s="915" t="n">
        <f aca="false">'12-55'!Y26</f>
        <v>3</v>
      </c>
      <c r="T250" s="915" t="n">
        <f aca="false">'12-55'!Z26</f>
        <v>1</v>
      </c>
      <c r="U250" s="915" t="n">
        <f aca="false">'12-55'!AA26</f>
        <v>1</v>
      </c>
      <c r="V250" s="916" t="n">
        <f aca="false">'12-55'!AB26</f>
        <v>0</v>
      </c>
      <c r="W250" s="917" t="n">
        <f aca="false">'12-55'!AC26</f>
        <v>2</v>
      </c>
      <c r="X250" s="915" t="n">
        <f aca="false">'12-55'!AD26</f>
        <v>0</v>
      </c>
      <c r="Y250" s="915" t="n">
        <f aca="false">'12-55'!AE26</f>
        <v>0</v>
      </c>
      <c r="Z250" s="915" t="n">
        <f aca="false">'12-55'!AF26</f>
        <v>0</v>
      </c>
      <c r="AA250" s="868" t="n">
        <f aca="false">SUM(W250:Z250)</f>
        <v>2</v>
      </c>
      <c r="AB250" s="124"/>
    </row>
    <row r="251" s="123" customFormat="true" ht="13.5" hidden="false" customHeight="false" outlineLevel="0" collapsed="false">
      <c r="A251" s="880"/>
      <c r="B251" s="884"/>
      <c r="C251" s="884"/>
      <c r="D251" s="913" t="s">
        <v>476</v>
      </c>
      <c r="E251" s="914" t="n">
        <f aca="false">'12-55'!F27</f>
        <v>7</v>
      </c>
      <c r="F251" s="915" t="n">
        <f aca="false">'12-55'!L27</f>
        <v>0</v>
      </c>
      <c r="G251" s="915" t="n">
        <f aca="false">'12-55'!M27</f>
        <v>0</v>
      </c>
      <c r="H251" s="915" t="n">
        <f aca="false">'12-55'!N27</f>
        <v>0</v>
      </c>
      <c r="I251" s="915" t="n">
        <f aca="false">'12-55'!O27</f>
        <v>0</v>
      </c>
      <c r="J251" s="915" t="n">
        <f aca="false">'12-55'!P27</f>
        <v>0</v>
      </c>
      <c r="K251" s="915" t="n">
        <f aca="false">'12-55'!Q27</f>
        <v>0</v>
      </c>
      <c r="L251" s="915" t="n">
        <f aca="false">'12-55'!R27</f>
        <v>0</v>
      </c>
      <c r="M251" s="915" t="n">
        <f aca="false">'12-55'!S27</f>
        <v>0</v>
      </c>
      <c r="N251" s="915" t="n">
        <f aca="false">'12-55'!T27</f>
        <v>0</v>
      </c>
      <c r="O251" s="915" t="n">
        <f aca="false">'12-55'!U27</f>
        <v>0</v>
      </c>
      <c r="P251" s="915" t="n">
        <f aca="false">'12-55'!V27</f>
        <v>0</v>
      </c>
      <c r="Q251" s="915" t="n">
        <f aca="false">'12-55'!W27</f>
        <v>0</v>
      </c>
      <c r="R251" s="915" t="n">
        <f aca="false">'12-55'!X27</f>
        <v>1</v>
      </c>
      <c r="S251" s="915" t="n">
        <f aca="false">'12-55'!Y27</f>
        <v>2</v>
      </c>
      <c r="T251" s="915" t="n">
        <f aca="false">'12-55'!Z27</f>
        <v>1</v>
      </c>
      <c r="U251" s="915" t="n">
        <f aca="false">'12-55'!AA27</f>
        <v>0</v>
      </c>
      <c r="V251" s="916" t="n">
        <f aca="false">'12-55'!AB27</f>
        <v>1</v>
      </c>
      <c r="W251" s="917" t="n">
        <f aca="false">'12-55'!AC27</f>
        <v>1</v>
      </c>
      <c r="X251" s="915" t="n">
        <f aca="false">'12-55'!AD27</f>
        <v>0</v>
      </c>
      <c r="Y251" s="915" t="n">
        <f aca="false">'12-55'!AE27</f>
        <v>1</v>
      </c>
      <c r="Z251" s="915" t="n">
        <f aca="false">'12-55'!AF27</f>
        <v>0</v>
      </c>
      <c r="AA251" s="868" t="n">
        <f aca="false">SUM(W251:Z251)</f>
        <v>2</v>
      </c>
      <c r="AB251" s="124"/>
    </row>
    <row r="252" s="123" customFormat="true" ht="13.5" hidden="false" customHeight="true" outlineLevel="0" collapsed="false">
      <c r="A252" s="880" t="s">
        <v>430</v>
      </c>
      <c r="B252" s="884"/>
      <c r="C252" s="889" t="s">
        <v>1068</v>
      </c>
      <c r="D252" s="913" t="s">
        <v>7</v>
      </c>
      <c r="E252" s="914" t="n">
        <f aca="false">'12-55'!F28</f>
        <v>19</v>
      </c>
      <c r="F252" s="915" t="n">
        <f aca="false">'12-55'!L28</f>
        <v>0</v>
      </c>
      <c r="G252" s="915" t="n">
        <f aca="false">'12-55'!M28</f>
        <v>0</v>
      </c>
      <c r="H252" s="915" t="n">
        <f aca="false">'12-55'!N28</f>
        <v>0</v>
      </c>
      <c r="I252" s="915" t="n">
        <f aca="false">'12-55'!O28</f>
        <v>0</v>
      </c>
      <c r="J252" s="915" t="n">
        <f aca="false">'12-55'!P28</f>
        <v>0</v>
      </c>
      <c r="K252" s="915" t="n">
        <f aca="false">'12-55'!Q28</f>
        <v>0</v>
      </c>
      <c r="L252" s="915" t="n">
        <f aca="false">'12-55'!R28</f>
        <v>0</v>
      </c>
      <c r="M252" s="915" t="n">
        <f aca="false">'12-55'!S28</f>
        <v>0</v>
      </c>
      <c r="N252" s="915" t="n">
        <f aca="false">'12-55'!T28</f>
        <v>1</v>
      </c>
      <c r="O252" s="915" t="n">
        <f aca="false">'12-55'!U28</f>
        <v>0</v>
      </c>
      <c r="P252" s="915" t="n">
        <f aca="false">'12-55'!V28</f>
        <v>0</v>
      </c>
      <c r="Q252" s="915" t="n">
        <f aca="false">'12-55'!W28</f>
        <v>1</v>
      </c>
      <c r="R252" s="915" t="n">
        <f aca="false">'12-55'!X28</f>
        <v>1</v>
      </c>
      <c r="S252" s="915" t="n">
        <f aca="false">'12-55'!Y28</f>
        <v>4</v>
      </c>
      <c r="T252" s="915" t="n">
        <f aca="false">'12-55'!Z28</f>
        <v>4</v>
      </c>
      <c r="U252" s="915" t="n">
        <f aca="false">'12-55'!AA28</f>
        <v>4</v>
      </c>
      <c r="V252" s="916" t="n">
        <f aca="false">'12-55'!AB28</f>
        <v>1</v>
      </c>
      <c r="W252" s="917" t="n">
        <f aca="false">'12-55'!AC28</f>
        <v>2</v>
      </c>
      <c r="X252" s="915" t="n">
        <f aca="false">'12-55'!AD28</f>
        <v>1</v>
      </c>
      <c r="Y252" s="915" t="n">
        <f aca="false">'12-55'!AE28</f>
        <v>0</v>
      </c>
      <c r="Z252" s="915" t="n">
        <f aca="false">'12-55'!AF28</f>
        <v>0</v>
      </c>
      <c r="AA252" s="868" t="n">
        <f aca="false">SUM(W252:Z252)</f>
        <v>3</v>
      </c>
      <c r="AB252" s="124"/>
    </row>
    <row r="253" s="123" customFormat="true" ht="13.5" hidden="false" customHeight="false" outlineLevel="0" collapsed="false">
      <c r="A253" s="880"/>
      <c r="B253" s="884"/>
      <c r="C253" s="884"/>
      <c r="D253" s="913" t="s">
        <v>475</v>
      </c>
      <c r="E253" s="914" t="n">
        <f aca="false">'12-55'!F29</f>
        <v>12</v>
      </c>
      <c r="F253" s="915" t="n">
        <f aca="false">'12-55'!L29</f>
        <v>0</v>
      </c>
      <c r="G253" s="915" t="n">
        <f aca="false">'12-55'!M29</f>
        <v>0</v>
      </c>
      <c r="H253" s="915" t="n">
        <f aca="false">'12-55'!N29</f>
        <v>0</v>
      </c>
      <c r="I253" s="915" t="n">
        <f aca="false">'12-55'!O29</f>
        <v>0</v>
      </c>
      <c r="J253" s="915" t="n">
        <f aca="false">'12-55'!P29</f>
        <v>0</v>
      </c>
      <c r="K253" s="915" t="n">
        <f aca="false">'12-55'!Q29</f>
        <v>0</v>
      </c>
      <c r="L253" s="915" t="n">
        <f aca="false">'12-55'!R29</f>
        <v>0</v>
      </c>
      <c r="M253" s="915" t="n">
        <f aca="false">'12-55'!S29</f>
        <v>0</v>
      </c>
      <c r="N253" s="915" t="n">
        <f aca="false">'12-55'!T29</f>
        <v>1</v>
      </c>
      <c r="O253" s="915" t="n">
        <f aca="false">'12-55'!U29</f>
        <v>0</v>
      </c>
      <c r="P253" s="915" t="n">
        <f aca="false">'12-55'!V29</f>
        <v>0</v>
      </c>
      <c r="Q253" s="915" t="n">
        <f aca="false">'12-55'!W29</f>
        <v>0</v>
      </c>
      <c r="R253" s="915" t="n">
        <f aca="false">'12-55'!X29</f>
        <v>0</v>
      </c>
      <c r="S253" s="915" t="n">
        <f aca="false">'12-55'!Y29</f>
        <v>3</v>
      </c>
      <c r="T253" s="915" t="n">
        <f aca="false">'12-55'!Z29</f>
        <v>2</v>
      </c>
      <c r="U253" s="915" t="n">
        <f aca="false">'12-55'!AA29</f>
        <v>3</v>
      </c>
      <c r="V253" s="916" t="n">
        <f aca="false">'12-55'!AB29</f>
        <v>1</v>
      </c>
      <c r="W253" s="917" t="n">
        <f aca="false">'12-55'!AC29</f>
        <v>2</v>
      </c>
      <c r="X253" s="915" t="n">
        <f aca="false">'12-55'!AD29</f>
        <v>0</v>
      </c>
      <c r="Y253" s="915" t="n">
        <f aca="false">'12-55'!AE29</f>
        <v>0</v>
      </c>
      <c r="Z253" s="915" t="n">
        <f aca="false">'12-55'!AF29</f>
        <v>0</v>
      </c>
      <c r="AA253" s="868" t="n">
        <f aca="false">SUM(W253:Z253)</f>
        <v>2</v>
      </c>
      <c r="AB253" s="124"/>
    </row>
    <row r="254" s="123" customFormat="true" ht="13.5" hidden="false" customHeight="false" outlineLevel="0" collapsed="false">
      <c r="A254" s="880"/>
      <c r="B254" s="884"/>
      <c r="C254" s="884"/>
      <c r="D254" s="913" t="s">
        <v>476</v>
      </c>
      <c r="E254" s="914" t="n">
        <f aca="false">'12-55'!F30</f>
        <v>7</v>
      </c>
      <c r="F254" s="915" t="n">
        <f aca="false">'12-55'!L30</f>
        <v>0</v>
      </c>
      <c r="G254" s="915" t="n">
        <f aca="false">'12-55'!M30</f>
        <v>0</v>
      </c>
      <c r="H254" s="915" t="n">
        <f aca="false">'12-55'!N30</f>
        <v>0</v>
      </c>
      <c r="I254" s="915" t="n">
        <f aca="false">'12-55'!O30</f>
        <v>0</v>
      </c>
      <c r="J254" s="915" t="n">
        <f aca="false">'12-55'!P30</f>
        <v>0</v>
      </c>
      <c r="K254" s="915" t="n">
        <f aca="false">'12-55'!Q30</f>
        <v>0</v>
      </c>
      <c r="L254" s="915" t="n">
        <f aca="false">'12-55'!R30</f>
        <v>0</v>
      </c>
      <c r="M254" s="915" t="n">
        <f aca="false">'12-55'!S30</f>
        <v>0</v>
      </c>
      <c r="N254" s="915" t="n">
        <f aca="false">'12-55'!T30</f>
        <v>0</v>
      </c>
      <c r="O254" s="915" t="n">
        <f aca="false">'12-55'!U30</f>
        <v>0</v>
      </c>
      <c r="P254" s="915" t="n">
        <f aca="false">'12-55'!V30</f>
        <v>0</v>
      </c>
      <c r="Q254" s="915" t="n">
        <f aca="false">'12-55'!W30</f>
        <v>1</v>
      </c>
      <c r="R254" s="915" t="n">
        <f aca="false">'12-55'!X30</f>
        <v>1</v>
      </c>
      <c r="S254" s="915" t="n">
        <f aca="false">'12-55'!Y30</f>
        <v>1</v>
      </c>
      <c r="T254" s="915" t="n">
        <f aca="false">'12-55'!Z30</f>
        <v>2</v>
      </c>
      <c r="U254" s="915" t="n">
        <f aca="false">'12-55'!AA30</f>
        <v>1</v>
      </c>
      <c r="V254" s="916" t="n">
        <f aca="false">'12-55'!AB30</f>
        <v>0</v>
      </c>
      <c r="W254" s="917" t="n">
        <f aca="false">'12-55'!AC30</f>
        <v>0</v>
      </c>
      <c r="X254" s="915" t="n">
        <f aca="false">'12-55'!AD30</f>
        <v>1</v>
      </c>
      <c r="Y254" s="915" t="n">
        <f aca="false">'12-55'!AE30</f>
        <v>0</v>
      </c>
      <c r="Z254" s="915" t="n">
        <f aca="false">'12-55'!AF30</f>
        <v>0</v>
      </c>
      <c r="AA254" s="868" t="n">
        <f aca="false">SUM(W254:Z254)</f>
        <v>1</v>
      </c>
      <c r="AB254" s="124"/>
    </row>
    <row r="255" s="123" customFormat="true" ht="13.5" hidden="false" customHeight="true" outlineLevel="0" collapsed="false">
      <c r="A255" s="880" t="s">
        <v>432</v>
      </c>
      <c r="B255" s="884"/>
      <c r="C255" s="889" t="s">
        <v>1069</v>
      </c>
      <c r="D255" s="913" t="s">
        <v>7</v>
      </c>
      <c r="E255" s="914" t="n">
        <f aca="false">'12-55'!F31</f>
        <v>18</v>
      </c>
      <c r="F255" s="915" t="n">
        <f aca="false">'12-55'!L31</f>
        <v>0</v>
      </c>
      <c r="G255" s="915" t="n">
        <f aca="false">'12-55'!M31</f>
        <v>0</v>
      </c>
      <c r="H255" s="915" t="n">
        <f aca="false">'12-55'!N31</f>
        <v>0</v>
      </c>
      <c r="I255" s="915" t="n">
        <f aca="false">'12-55'!O31</f>
        <v>0</v>
      </c>
      <c r="J255" s="915" t="n">
        <f aca="false">'12-55'!P31</f>
        <v>0</v>
      </c>
      <c r="K255" s="915" t="n">
        <f aca="false">'12-55'!Q31</f>
        <v>0</v>
      </c>
      <c r="L255" s="915" t="n">
        <f aca="false">'12-55'!R31</f>
        <v>0</v>
      </c>
      <c r="M255" s="915" t="n">
        <f aca="false">'12-55'!S31</f>
        <v>0</v>
      </c>
      <c r="N255" s="915" t="n">
        <f aca="false">'12-55'!T31</f>
        <v>0</v>
      </c>
      <c r="O255" s="915" t="n">
        <f aca="false">'12-55'!U31</f>
        <v>0</v>
      </c>
      <c r="P255" s="915" t="n">
        <f aca="false">'12-55'!V31</f>
        <v>0</v>
      </c>
      <c r="Q255" s="915" t="n">
        <f aca="false">'12-55'!W31</f>
        <v>0</v>
      </c>
      <c r="R255" s="915" t="n">
        <f aca="false">'12-55'!X31</f>
        <v>0</v>
      </c>
      <c r="S255" s="915" t="n">
        <f aca="false">'12-55'!Y31</f>
        <v>3</v>
      </c>
      <c r="T255" s="915" t="n">
        <f aca="false">'12-55'!Z31</f>
        <v>4</v>
      </c>
      <c r="U255" s="915" t="n">
        <f aca="false">'12-55'!AA31</f>
        <v>2</v>
      </c>
      <c r="V255" s="916" t="n">
        <f aca="false">'12-55'!AB31</f>
        <v>5</v>
      </c>
      <c r="W255" s="917" t="n">
        <f aca="false">'12-55'!AC31</f>
        <v>3</v>
      </c>
      <c r="X255" s="915" t="n">
        <f aca="false">'12-55'!AD31</f>
        <v>0</v>
      </c>
      <c r="Y255" s="915" t="n">
        <f aca="false">'12-55'!AE31</f>
        <v>1</v>
      </c>
      <c r="Z255" s="915" t="n">
        <f aca="false">'12-55'!AF31</f>
        <v>0</v>
      </c>
      <c r="AA255" s="868" t="n">
        <f aca="false">SUM(W255:Z255)</f>
        <v>4</v>
      </c>
      <c r="AB255" s="124"/>
    </row>
    <row r="256" s="123" customFormat="true" ht="13.5" hidden="false" customHeight="false" outlineLevel="0" collapsed="false">
      <c r="A256" s="880"/>
      <c r="B256" s="884"/>
      <c r="C256" s="884"/>
      <c r="D256" s="913" t="s">
        <v>475</v>
      </c>
      <c r="E256" s="914" t="n">
        <f aca="false">'12-55'!F32</f>
        <v>12</v>
      </c>
      <c r="F256" s="915" t="n">
        <f aca="false">'12-55'!L32</f>
        <v>0</v>
      </c>
      <c r="G256" s="915" t="n">
        <f aca="false">'12-55'!M32</f>
        <v>0</v>
      </c>
      <c r="H256" s="915" t="n">
        <f aca="false">'12-55'!N32</f>
        <v>0</v>
      </c>
      <c r="I256" s="915" t="n">
        <f aca="false">'12-55'!O32</f>
        <v>0</v>
      </c>
      <c r="J256" s="915" t="n">
        <f aca="false">'12-55'!P32</f>
        <v>0</v>
      </c>
      <c r="K256" s="915" t="n">
        <f aca="false">'12-55'!Q32</f>
        <v>0</v>
      </c>
      <c r="L256" s="915" t="n">
        <f aca="false">'12-55'!R32</f>
        <v>0</v>
      </c>
      <c r="M256" s="915" t="n">
        <f aca="false">'12-55'!S32</f>
        <v>0</v>
      </c>
      <c r="N256" s="915" t="n">
        <f aca="false">'12-55'!T32</f>
        <v>0</v>
      </c>
      <c r="O256" s="915" t="n">
        <f aca="false">'12-55'!U32</f>
        <v>0</v>
      </c>
      <c r="P256" s="915" t="n">
        <f aca="false">'12-55'!V32</f>
        <v>0</v>
      </c>
      <c r="Q256" s="915" t="n">
        <f aca="false">'12-55'!W32</f>
        <v>0</v>
      </c>
      <c r="R256" s="915" t="n">
        <f aca="false">'12-55'!X32</f>
        <v>0</v>
      </c>
      <c r="S256" s="915" t="n">
        <f aca="false">'12-55'!Y32</f>
        <v>3</v>
      </c>
      <c r="T256" s="915" t="n">
        <f aca="false">'12-55'!Z32</f>
        <v>2</v>
      </c>
      <c r="U256" s="915" t="n">
        <f aca="false">'12-55'!AA32</f>
        <v>1</v>
      </c>
      <c r="V256" s="916" t="n">
        <f aca="false">'12-55'!AB32</f>
        <v>4</v>
      </c>
      <c r="W256" s="917" t="n">
        <f aca="false">'12-55'!AC32</f>
        <v>1</v>
      </c>
      <c r="X256" s="915" t="n">
        <f aca="false">'12-55'!AD32</f>
        <v>0</v>
      </c>
      <c r="Y256" s="915" t="n">
        <f aca="false">'12-55'!AE32</f>
        <v>1</v>
      </c>
      <c r="Z256" s="915" t="n">
        <f aca="false">'12-55'!AF32</f>
        <v>0</v>
      </c>
      <c r="AA256" s="868" t="n">
        <f aca="false">SUM(W256:Z256)</f>
        <v>2</v>
      </c>
      <c r="AB256" s="124"/>
    </row>
    <row r="257" s="123" customFormat="true" ht="13.5" hidden="false" customHeight="false" outlineLevel="0" collapsed="false">
      <c r="A257" s="880"/>
      <c r="B257" s="884"/>
      <c r="C257" s="884"/>
      <c r="D257" s="913" t="s">
        <v>476</v>
      </c>
      <c r="E257" s="914" t="n">
        <f aca="false">'12-55'!F33</f>
        <v>6</v>
      </c>
      <c r="F257" s="915" t="n">
        <f aca="false">'12-55'!L33</f>
        <v>0</v>
      </c>
      <c r="G257" s="915" t="n">
        <f aca="false">'12-55'!M33</f>
        <v>0</v>
      </c>
      <c r="H257" s="915" t="n">
        <f aca="false">'12-55'!N33</f>
        <v>0</v>
      </c>
      <c r="I257" s="915" t="n">
        <f aca="false">'12-55'!O33</f>
        <v>0</v>
      </c>
      <c r="J257" s="915" t="n">
        <f aca="false">'12-55'!P33</f>
        <v>0</v>
      </c>
      <c r="K257" s="915" t="n">
        <f aca="false">'12-55'!Q33</f>
        <v>0</v>
      </c>
      <c r="L257" s="915" t="n">
        <f aca="false">'12-55'!R33</f>
        <v>0</v>
      </c>
      <c r="M257" s="915" t="n">
        <f aca="false">'12-55'!S33</f>
        <v>0</v>
      </c>
      <c r="N257" s="915" t="n">
        <f aca="false">'12-55'!T33</f>
        <v>0</v>
      </c>
      <c r="O257" s="915" t="n">
        <f aca="false">'12-55'!U33</f>
        <v>0</v>
      </c>
      <c r="P257" s="915" t="n">
        <f aca="false">'12-55'!V33</f>
        <v>0</v>
      </c>
      <c r="Q257" s="915" t="n">
        <f aca="false">'12-55'!W33</f>
        <v>0</v>
      </c>
      <c r="R257" s="915" t="n">
        <f aca="false">'12-55'!X33</f>
        <v>0</v>
      </c>
      <c r="S257" s="915" t="n">
        <f aca="false">'12-55'!Y33</f>
        <v>0</v>
      </c>
      <c r="T257" s="915" t="n">
        <f aca="false">'12-55'!Z33</f>
        <v>2</v>
      </c>
      <c r="U257" s="915" t="n">
        <f aca="false">'12-55'!AA33</f>
        <v>1</v>
      </c>
      <c r="V257" s="916" t="n">
        <f aca="false">'12-55'!AB33</f>
        <v>1</v>
      </c>
      <c r="W257" s="917" t="n">
        <f aca="false">'12-55'!AC33</f>
        <v>2</v>
      </c>
      <c r="X257" s="915" t="n">
        <f aca="false">'12-55'!AD33</f>
        <v>0</v>
      </c>
      <c r="Y257" s="915" t="n">
        <f aca="false">'12-55'!AE33</f>
        <v>0</v>
      </c>
      <c r="Z257" s="915" t="n">
        <f aca="false">'12-55'!AF33</f>
        <v>0</v>
      </c>
      <c r="AA257" s="868" t="n">
        <f aca="false">SUM(W257:Z257)</f>
        <v>2</v>
      </c>
      <c r="AB257" s="124"/>
    </row>
    <row r="258" s="123" customFormat="true" ht="13.5" hidden="false" customHeight="true" outlineLevel="0" collapsed="false">
      <c r="A258" s="880" t="s">
        <v>434</v>
      </c>
      <c r="B258" s="884"/>
      <c r="C258" s="884" t="s">
        <v>435</v>
      </c>
      <c r="D258" s="913" t="s">
        <v>7</v>
      </c>
      <c r="E258" s="914" t="n">
        <f aca="false">'12-55'!F34</f>
        <v>40</v>
      </c>
      <c r="F258" s="915" t="n">
        <f aca="false">'12-55'!L34</f>
        <v>0</v>
      </c>
      <c r="G258" s="915" t="n">
        <f aca="false">'12-55'!M34</f>
        <v>0</v>
      </c>
      <c r="H258" s="915" t="n">
        <f aca="false">'12-55'!N34</f>
        <v>0</v>
      </c>
      <c r="I258" s="915" t="n">
        <f aca="false">'12-55'!O34</f>
        <v>0</v>
      </c>
      <c r="J258" s="915" t="n">
        <f aca="false">'12-55'!P34</f>
        <v>0</v>
      </c>
      <c r="K258" s="915" t="n">
        <f aca="false">'12-55'!Q34</f>
        <v>0</v>
      </c>
      <c r="L258" s="915" t="n">
        <f aca="false">'12-55'!R34</f>
        <v>0</v>
      </c>
      <c r="M258" s="915" t="n">
        <f aca="false">'12-55'!S34</f>
        <v>0</v>
      </c>
      <c r="N258" s="915" t="n">
        <f aca="false">'12-55'!T34</f>
        <v>0</v>
      </c>
      <c r="O258" s="915" t="n">
        <f aca="false">'12-55'!U34</f>
        <v>2</v>
      </c>
      <c r="P258" s="915" t="n">
        <f aca="false">'12-55'!V34</f>
        <v>0</v>
      </c>
      <c r="Q258" s="915" t="n">
        <f aca="false">'12-55'!W34</f>
        <v>2</v>
      </c>
      <c r="R258" s="915" t="n">
        <f aca="false">'12-55'!X34</f>
        <v>0</v>
      </c>
      <c r="S258" s="915" t="n">
        <f aca="false">'12-55'!Y34</f>
        <v>3</v>
      </c>
      <c r="T258" s="915" t="n">
        <f aca="false">'12-55'!Z34</f>
        <v>10</v>
      </c>
      <c r="U258" s="915" t="n">
        <f aca="false">'12-55'!AA34</f>
        <v>6</v>
      </c>
      <c r="V258" s="916" t="n">
        <f aca="false">'12-55'!AB34</f>
        <v>4</v>
      </c>
      <c r="W258" s="917" t="n">
        <f aca="false">'12-55'!AC34</f>
        <v>5</v>
      </c>
      <c r="X258" s="915" t="n">
        <f aca="false">'12-55'!AD34</f>
        <v>5</v>
      </c>
      <c r="Y258" s="915" t="n">
        <f aca="false">'12-55'!AE34</f>
        <v>3</v>
      </c>
      <c r="Z258" s="915" t="n">
        <f aca="false">'12-55'!AF34</f>
        <v>0</v>
      </c>
      <c r="AA258" s="868" t="n">
        <f aca="false">SUM(W258:Z258)</f>
        <v>13</v>
      </c>
      <c r="AB258" s="124"/>
    </row>
    <row r="259" s="123" customFormat="true" ht="13.5" hidden="false" customHeight="false" outlineLevel="0" collapsed="false">
      <c r="A259" s="880"/>
      <c r="B259" s="884"/>
      <c r="C259" s="884"/>
      <c r="D259" s="913" t="s">
        <v>475</v>
      </c>
      <c r="E259" s="914" t="n">
        <f aca="false">'12-55'!F35</f>
        <v>24</v>
      </c>
      <c r="F259" s="915" t="n">
        <f aca="false">'12-55'!L35</f>
        <v>0</v>
      </c>
      <c r="G259" s="915" t="n">
        <f aca="false">'12-55'!M35</f>
        <v>0</v>
      </c>
      <c r="H259" s="915" t="n">
        <f aca="false">'12-55'!N35</f>
        <v>0</v>
      </c>
      <c r="I259" s="915" t="n">
        <f aca="false">'12-55'!O35</f>
        <v>0</v>
      </c>
      <c r="J259" s="915" t="n">
        <f aca="false">'12-55'!P35</f>
        <v>0</v>
      </c>
      <c r="K259" s="915" t="n">
        <f aca="false">'12-55'!Q35</f>
        <v>0</v>
      </c>
      <c r="L259" s="915" t="n">
        <f aca="false">'12-55'!R35</f>
        <v>0</v>
      </c>
      <c r="M259" s="915" t="n">
        <f aca="false">'12-55'!S35</f>
        <v>0</v>
      </c>
      <c r="N259" s="915" t="n">
        <f aca="false">'12-55'!T35</f>
        <v>0</v>
      </c>
      <c r="O259" s="915" t="n">
        <f aca="false">'12-55'!U35</f>
        <v>1</v>
      </c>
      <c r="P259" s="915" t="n">
        <f aca="false">'12-55'!V35</f>
        <v>0</v>
      </c>
      <c r="Q259" s="915" t="n">
        <f aca="false">'12-55'!W35</f>
        <v>2</v>
      </c>
      <c r="R259" s="915" t="n">
        <f aca="false">'12-55'!X35</f>
        <v>0</v>
      </c>
      <c r="S259" s="915" t="n">
        <f aca="false">'12-55'!Y35</f>
        <v>2</v>
      </c>
      <c r="T259" s="915" t="n">
        <f aca="false">'12-55'!Z35</f>
        <v>6</v>
      </c>
      <c r="U259" s="915" t="n">
        <f aca="false">'12-55'!AA35</f>
        <v>4</v>
      </c>
      <c r="V259" s="916" t="n">
        <f aca="false">'12-55'!AB35</f>
        <v>2</v>
      </c>
      <c r="W259" s="917" t="n">
        <f aca="false">'12-55'!AC35</f>
        <v>3</v>
      </c>
      <c r="X259" s="915" t="n">
        <f aca="false">'12-55'!AD35</f>
        <v>2</v>
      </c>
      <c r="Y259" s="915" t="n">
        <f aca="false">'12-55'!AE35</f>
        <v>2</v>
      </c>
      <c r="Z259" s="915" t="n">
        <f aca="false">'12-55'!AF35</f>
        <v>0</v>
      </c>
      <c r="AA259" s="868" t="n">
        <f aca="false">SUM(W259:Z259)</f>
        <v>7</v>
      </c>
      <c r="AB259" s="124"/>
    </row>
    <row r="260" s="123" customFormat="true" ht="13.5" hidden="false" customHeight="false" outlineLevel="0" collapsed="false">
      <c r="A260" s="880"/>
      <c r="B260" s="884"/>
      <c r="C260" s="884"/>
      <c r="D260" s="913" t="s">
        <v>476</v>
      </c>
      <c r="E260" s="914" t="n">
        <f aca="false">'12-55'!F36</f>
        <v>16</v>
      </c>
      <c r="F260" s="915" t="n">
        <f aca="false">'12-55'!L36</f>
        <v>0</v>
      </c>
      <c r="G260" s="915" t="n">
        <f aca="false">'12-55'!M36</f>
        <v>0</v>
      </c>
      <c r="H260" s="915" t="n">
        <f aca="false">'12-55'!N36</f>
        <v>0</v>
      </c>
      <c r="I260" s="915" t="n">
        <f aca="false">'12-55'!O36</f>
        <v>0</v>
      </c>
      <c r="J260" s="915" t="n">
        <f aca="false">'12-55'!P36</f>
        <v>0</v>
      </c>
      <c r="K260" s="915" t="n">
        <f aca="false">'12-55'!Q36</f>
        <v>0</v>
      </c>
      <c r="L260" s="915" t="n">
        <f aca="false">'12-55'!R36</f>
        <v>0</v>
      </c>
      <c r="M260" s="915" t="n">
        <f aca="false">'12-55'!S36</f>
        <v>0</v>
      </c>
      <c r="N260" s="915" t="n">
        <f aca="false">'12-55'!T36</f>
        <v>0</v>
      </c>
      <c r="O260" s="915" t="n">
        <f aca="false">'12-55'!U36</f>
        <v>1</v>
      </c>
      <c r="P260" s="915" t="n">
        <f aca="false">'12-55'!V36</f>
        <v>0</v>
      </c>
      <c r="Q260" s="915" t="n">
        <f aca="false">'12-55'!W36</f>
        <v>0</v>
      </c>
      <c r="R260" s="915" t="n">
        <f aca="false">'12-55'!X36</f>
        <v>0</v>
      </c>
      <c r="S260" s="915" t="n">
        <f aca="false">'12-55'!Y36</f>
        <v>1</v>
      </c>
      <c r="T260" s="915" t="n">
        <f aca="false">'12-55'!Z36</f>
        <v>4</v>
      </c>
      <c r="U260" s="915" t="n">
        <f aca="false">'12-55'!AA36</f>
        <v>2</v>
      </c>
      <c r="V260" s="916" t="n">
        <f aca="false">'12-55'!AB36</f>
        <v>2</v>
      </c>
      <c r="W260" s="917" t="n">
        <f aca="false">'12-55'!AC36</f>
        <v>2</v>
      </c>
      <c r="X260" s="915" t="n">
        <f aca="false">'12-55'!AD36</f>
        <v>3</v>
      </c>
      <c r="Y260" s="915" t="n">
        <f aca="false">'12-55'!AE36</f>
        <v>1</v>
      </c>
      <c r="Z260" s="915" t="n">
        <f aca="false">'12-55'!AF36</f>
        <v>0</v>
      </c>
      <c r="AA260" s="868" t="n">
        <f aca="false">SUM(W260:Z260)</f>
        <v>6</v>
      </c>
      <c r="AB260" s="124"/>
    </row>
    <row r="261" s="123" customFormat="true" ht="13.5" hidden="false" customHeight="true" outlineLevel="0" collapsed="false">
      <c r="A261" s="880" t="s">
        <v>436</v>
      </c>
      <c r="B261" s="884"/>
      <c r="C261" s="889" t="s">
        <v>1070</v>
      </c>
      <c r="D261" s="913" t="s">
        <v>7</v>
      </c>
      <c r="E261" s="914" t="n">
        <f aca="false">'12-55'!F37</f>
        <v>74</v>
      </c>
      <c r="F261" s="915" t="n">
        <f aca="false">'12-55'!L37</f>
        <v>0</v>
      </c>
      <c r="G261" s="915" t="n">
        <f aca="false">'12-55'!M37</f>
        <v>0</v>
      </c>
      <c r="H261" s="915" t="n">
        <f aca="false">'12-55'!N37</f>
        <v>0</v>
      </c>
      <c r="I261" s="915" t="n">
        <f aca="false">'12-55'!O37</f>
        <v>0</v>
      </c>
      <c r="J261" s="915" t="n">
        <f aca="false">'12-55'!P37</f>
        <v>0</v>
      </c>
      <c r="K261" s="915" t="n">
        <f aca="false">'12-55'!Q37</f>
        <v>0</v>
      </c>
      <c r="L261" s="915" t="n">
        <f aca="false">'12-55'!R37</f>
        <v>0</v>
      </c>
      <c r="M261" s="915" t="n">
        <f aca="false">'12-55'!S37</f>
        <v>0</v>
      </c>
      <c r="N261" s="915" t="n">
        <f aca="false">'12-55'!T37</f>
        <v>1</v>
      </c>
      <c r="O261" s="915" t="n">
        <f aca="false">'12-55'!U37</f>
        <v>1</v>
      </c>
      <c r="P261" s="915" t="n">
        <f aca="false">'12-55'!V37</f>
        <v>1</v>
      </c>
      <c r="Q261" s="915" t="n">
        <f aca="false">'12-55'!W37</f>
        <v>1</v>
      </c>
      <c r="R261" s="915" t="n">
        <f aca="false">'12-55'!X37</f>
        <v>6</v>
      </c>
      <c r="S261" s="915" t="n">
        <f aca="false">'12-55'!Y37</f>
        <v>7</v>
      </c>
      <c r="T261" s="915" t="n">
        <f aca="false">'12-55'!Z37</f>
        <v>13</v>
      </c>
      <c r="U261" s="915" t="n">
        <f aca="false">'12-55'!AA37</f>
        <v>8</v>
      </c>
      <c r="V261" s="916" t="n">
        <f aca="false">'12-55'!AB37</f>
        <v>11</v>
      </c>
      <c r="W261" s="917" t="n">
        <f aca="false">'12-55'!AC37</f>
        <v>17</v>
      </c>
      <c r="X261" s="915" t="n">
        <f aca="false">'12-55'!AD37</f>
        <v>8</v>
      </c>
      <c r="Y261" s="915" t="n">
        <f aca="false">'12-55'!AE37</f>
        <v>0</v>
      </c>
      <c r="Z261" s="915" t="n">
        <f aca="false">'12-55'!AF37</f>
        <v>0</v>
      </c>
      <c r="AA261" s="868" t="n">
        <f aca="false">SUM(W261:Z261)</f>
        <v>25</v>
      </c>
      <c r="AB261" s="124"/>
    </row>
    <row r="262" s="123" customFormat="true" ht="13.5" hidden="false" customHeight="false" outlineLevel="0" collapsed="false">
      <c r="A262" s="880"/>
      <c r="B262" s="884"/>
      <c r="C262" s="884"/>
      <c r="D262" s="913" t="s">
        <v>475</v>
      </c>
      <c r="E262" s="914" t="n">
        <f aca="false">'12-55'!F38</f>
        <v>51</v>
      </c>
      <c r="F262" s="915" t="n">
        <f aca="false">'12-55'!L38</f>
        <v>0</v>
      </c>
      <c r="G262" s="915" t="n">
        <f aca="false">'12-55'!M38</f>
        <v>0</v>
      </c>
      <c r="H262" s="915" t="n">
        <f aca="false">'12-55'!N38</f>
        <v>0</v>
      </c>
      <c r="I262" s="915" t="n">
        <f aca="false">'12-55'!O38</f>
        <v>0</v>
      </c>
      <c r="J262" s="915" t="n">
        <f aca="false">'12-55'!P38</f>
        <v>0</v>
      </c>
      <c r="K262" s="915" t="n">
        <f aca="false">'12-55'!Q38</f>
        <v>0</v>
      </c>
      <c r="L262" s="915" t="n">
        <f aca="false">'12-55'!R38</f>
        <v>0</v>
      </c>
      <c r="M262" s="915" t="n">
        <f aca="false">'12-55'!S38</f>
        <v>0</v>
      </c>
      <c r="N262" s="915" t="n">
        <f aca="false">'12-55'!T38</f>
        <v>1</v>
      </c>
      <c r="O262" s="915" t="n">
        <f aca="false">'12-55'!U38</f>
        <v>1</v>
      </c>
      <c r="P262" s="915" t="n">
        <f aca="false">'12-55'!V38</f>
        <v>1</v>
      </c>
      <c r="Q262" s="915" t="n">
        <f aca="false">'12-55'!W38</f>
        <v>0</v>
      </c>
      <c r="R262" s="915" t="n">
        <f aca="false">'12-55'!X38</f>
        <v>4</v>
      </c>
      <c r="S262" s="915" t="n">
        <f aca="false">'12-55'!Y38</f>
        <v>6</v>
      </c>
      <c r="T262" s="915" t="n">
        <f aca="false">'12-55'!Z38</f>
        <v>8</v>
      </c>
      <c r="U262" s="915" t="n">
        <f aca="false">'12-55'!AA38</f>
        <v>6</v>
      </c>
      <c r="V262" s="916" t="n">
        <f aca="false">'12-55'!AB38</f>
        <v>7</v>
      </c>
      <c r="W262" s="917" t="n">
        <f aca="false">'12-55'!AC38</f>
        <v>13</v>
      </c>
      <c r="X262" s="915" t="n">
        <f aca="false">'12-55'!AD38</f>
        <v>4</v>
      </c>
      <c r="Y262" s="915" t="n">
        <f aca="false">'12-55'!AE38</f>
        <v>0</v>
      </c>
      <c r="Z262" s="915" t="n">
        <f aca="false">'12-55'!AF38</f>
        <v>0</v>
      </c>
      <c r="AA262" s="868" t="n">
        <f aca="false">SUM(W262:Z262)</f>
        <v>17</v>
      </c>
      <c r="AB262" s="124"/>
    </row>
    <row r="263" s="123" customFormat="true" ht="13.5" hidden="false" customHeight="false" outlineLevel="0" collapsed="false">
      <c r="A263" s="880"/>
      <c r="B263" s="884"/>
      <c r="C263" s="884"/>
      <c r="D263" s="913" t="s">
        <v>476</v>
      </c>
      <c r="E263" s="914" t="n">
        <f aca="false">'12-55'!F39</f>
        <v>23</v>
      </c>
      <c r="F263" s="915" t="n">
        <f aca="false">'12-55'!L39</f>
        <v>0</v>
      </c>
      <c r="G263" s="915" t="n">
        <f aca="false">'12-55'!M39</f>
        <v>0</v>
      </c>
      <c r="H263" s="915" t="n">
        <f aca="false">'12-55'!N39</f>
        <v>0</v>
      </c>
      <c r="I263" s="915" t="n">
        <f aca="false">'12-55'!O39</f>
        <v>0</v>
      </c>
      <c r="J263" s="915" t="n">
        <f aca="false">'12-55'!P39</f>
        <v>0</v>
      </c>
      <c r="K263" s="915" t="n">
        <f aca="false">'12-55'!Q39</f>
        <v>0</v>
      </c>
      <c r="L263" s="915" t="n">
        <f aca="false">'12-55'!R39</f>
        <v>0</v>
      </c>
      <c r="M263" s="915" t="n">
        <f aca="false">'12-55'!S39</f>
        <v>0</v>
      </c>
      <c r="N263" s="915" t="n">
        <f aca="false">'12-55'!T39</f>
        <v>0</v>
      </c>
      <c r="O263" s="915" t="n">
        <f aca="false">'12-55'!U39</f>
        <v>0</v>
      </c>
      <c r="P263" s="915" t="n">
        <f aca="false">'12-55'!V39</f>
        <v>0</v>
      </c>
      <c r="Q263" s="915" t="n">
        <f aca="false">'12-55'!W39</f>
        <v>1</v>
      </c>
      <c r="R263" s="915" t="n">
        <f aca="false">'12-55'!X39</f>
        <v>2</v>
      </c>
      <c r="S263" s="915" t="n">
        <f aca="false">'12-55'!Y39</f>
        <v>1</v>
      </c>
      <c r="T263" s="915" t="n">
        <f aca="false">'12-55'!Z39</f>
        <v>5</v>
      </c>
      <c r="U263" s="915" t="n">
        <f aca="false">'12-55'!AA39</f>
        <v>2</v>
      </c>
      <c r="V263" s="916" t="n">
        <f aca="false">'12-55'!AB39</f>
        <v>4</v>
      </c>
      <c r="W263" s="917" t="n">
        <f aca="false">'12-55'!AC39</f>
        <v>4</v>
      </c>
      <c r="X263" s="915" t="n">
        <f aca="false">'12-55'!AD39</f>
        <v>4</v>
      </c>
      <c r="Y263" s="915" t="n">
        <f aca="false">'12-55'!AE39</f>
        <v>0</v>
      </c>
      <c r="Z263" s="915" t="n">
        <f aca="false">'12-55'!AF39</f>
        <v>0</v>
      </c>
      <c r="AA263" s="868" t="n">
        <f aca="false">SUM(W263:Z263)</f>
        <v>8</v>
      </c>
      <c r="AB263" s="124"/>
    </row>
    <row r="264" s="123" customFormat="true" ht="13.5" hidden="false" customHeight="true" outlineLevel="0" collapsed="false">
      <c r="A264" s="880" t="s">
        <v>438</v>
      </c>
      <c r="B264" s="884"/>
      <c r="C264" s="889" t="s">
        <v>1071</v>
      </c>
      <c r="D264" s="913" t="s">
        <v>7</v>
      </c>
      <c r="E264" s="914" t="n">
        <f aca="false">'12-55'!F40</f>
        <v>8</v>
      </c>
      <c r="F264" s="915" t="n">
        <f aca="false">'12-55'!L40</f>
        <v>0</v>
      </c>
      <c r="G264" s="915" t="n">
        <f aca="false">'12-55'!M40</f>
        <v>0</v>
      </c>
      <c r="H264" s="915" t="n">
        <f aca="false">'12-55'!N40</f>
        <v>0</v>
      </c>
      <c r="I264" s="915" t="n">
        <f aca="false">'12-55'!O40</f>
        <v>0</v>
      </c>
      <c r="J264" s="915" t="n">
        <f aca="false">'12-55'!P40</f>
        <v>0</v>
      </c>
      <c r="K264" s="915" t="n">
        <f aca="false">'12-55'!Q40</f>
        <v>0</v>
      </c>
      <c r="L264" s="915" t="n">
        <f aca="false">'12-55'!R40</f>
        <v>0</v>
      </c>
      <c r="M264" s="915" t="n">
        <f aca="false">'12-55'!S40</f>
        <v>0</v>
      </c>
      <c r="N264" s="915" t="n">
        <f aca="false">'12-55'!T40</f>
        <v>1</v>
      </c>
      <c r="O264" s="915" t="n">
        <f aca="false">'12-55'!U40</f>
        <v>0</v>
      </c>
      <c r="P264" s="915" t="n">
        <f aca="false">'12-55'!V40</f>
        <v>0</v>
      </c>
      <c r="Q264" s="915" t="n">
        <f aca="false">'12-55'!W40</f>
        <v>3</v>
      </c>
      <c r="R264" s="915" t="n">
        <f aca="false">'12-55'!X40</f>
        <v>0</v>
      </c>
      <c r="S264" s="915" t="n">
        <f aca="false">'12-55'!Y40</f>
        <v>1</v>
      </c>
      <c r="T264" s="915" t="n">
        <f aca="false">'12-55'!Z40</f>
        <v>1</v>
      </c>
      <c r="U264" s="915" t="n">
        <f aca="false">'12-55'!AA40</f>
        <v>0</v>
      </c>
      <c r="V264" s="916" t="n">
        <f aca="false">'12-55'!AB40</f>
        <v>1</v>
      </c>
      <c r="W264" s="917" t="n">
        <f aca="false">'12-55'!AC40</f>
        <v>1</v>
      </c>
      <c r="X264" s="915" t="n">
        <f aca="false">'12-55'!AD40</f>
        <v>0</v>
      </c>
      <c r="Y264" s="915" t="n">
        <f aca="false">'12-55'!AE40</f>
        <v>0</v>
      </c>
      <c r="Z264" s="915" t="n">
        <f aca="false">'12-55'!AF40</f>
        <v>0</v>
      </c>
      <c r="AA264" s="868" t="n">
        <f aca="false">SUM(W264:Z264)</f>
        <v>1</v>
      </c>
      <c r="AB264" s="124"/>
    </row>
    <row r="265" s="123" customFormat="true" ht="13.5" hidden="false" customHeight="false" outlineLevel="0" collapsed="false">
      <c r="A265" s="880"/>
      <c r="B265" s="884"/>
      <c r="C265" s="884"/>
      <c r="D265" s="913" t="s">
        <v>475</v>
      </c>
      <c r="E265" s="914" t="n">
        <f aca="false">'12-55'!F41</f>
        <v>0</v>
      </c>
      <c r="F265" s="915" t="n">
        <f aca="false">'12-55'!L41</f>
        <v>0</v>
      </c>
      <c r="G265" s="915" t="n">
        <f aca="false">'12-55'!M41</f>
        <v>0</v>
      </c>
      <c r="H265" s="915" t="n">
        <f aca="false">'12-55'!N41</f>
        <v>0</v>
      </c>
      <c r="I265" s="915" t="n">
        <f aca="false">'12-55'!O41</f>
        <v>0</v>
      </c>
      <c r="J265" s="915" t="n">
        <f aca="false">'12-55'!P41</f>
        <v>0</v>
      </c>
      <c r="K265" s="915" t="n">
        <f aca="false">'12-55'!Q41</f>
        <v>0</v>
      </c>
      <c r="L265" s="915" t="n">
        <f aca="false">'12-55'!R41</f>
        <v>0</v>
      </c>
      <c r="M265" s="915" t="n">
        <f aca="false">'12-55'!S41</f>
        <v>0</v>
      </c>
      <c r="N265" s="915" t="n">
        <f aca="false">'12-55'!T41</f>
        <v>0</v>
      </c>
      <c r="O265" s="915" t="n">
        <f aca="false">'12-55'!U41</f>
        <v>0</v>
      </c>
      <c r="P265" s="915" t="n">
        <f aca="false">'12-55'!V41</f>
        <v>0</v>
      </c>
      <c r="Q265" s="915" t="n">
        <f aca="false">'12-55'!W41</f>
        <v>0</v>
      </c>
      <c r="R265" s="915" t="n">
        <f aca="false">'12-55'!X41</f>
        <v>0</v>
      </c>
      <c r="S265" s="915" t="n">
        <f aca="false">'12-55'!Y41</f>
        <v>0</v>
      </c>
      <c r="T265" s="915" t="n">
        <f aca="false">'12-55'!Z41</f>
        <v>0</v>
      </c>
      <c r="U265" s="915" t="n">
        <f aca="false">'12-55'!AA41</f>
        <v>0</v>
      </c>
      <c r="V265" s="916" t="n">
        <f aca="false">'12-55'!AB41</f>
        <v>0</v>
      </c>
      <c r="W265" s="917" t="n">
        <f aca="false">'12-55'!AC41</f>
        <v>0</v>
      </c>
      <c r="X265" s="915" t="n">
        <f aca="false">'12-55'!AD41</f>
        <v>0</v>
      </c>
      <c r="Y265" s="915" t="n">
        <f aca="false">'12-55'!AE41</f>
        <v>0</v>
      </c>
      <c r="Z265" s="915" t="n">
        <f aca="false">'12-55'!AF41</f>
        <v>0</v>
      </c>
      <c r="AA265" s="868" t="n">
        <f aca="false">SUM(W265:Z265)</f>
        <v>0</v>
      </c>
      <c r="AB265" s="124"/>
    </row>
    <row r="266" s="123" customFormat="true" ht="13.5" hidden="false" customHeight="false" outlineLevel="0" collapsed="false">
      <c r="A266" s="880"/>
      <c r="B266" s="884"/>
      <c r="C266" s="884"/>
      <c r="D266" s="913" t="s">
        <v>476</v>
      </c>
      <c r="E266" s="914" t="n">
        <f aca="false">'12-55'!F42</f>
        <v>8</v>
      </c>
      <c r="F266" s="915" t="n">
        <f aca="false">'12-55'!L42</f>
        <v>0</v>
      </c>
      <c r="G266" s="915" t="n">
        <f aca="false">'12-55'!M42</f>
        <v>0</v>
      </c>
      <c r="H266" s="915" t="n">
        <f aca="false">'12-55'!N42</f>
        <v>0</v>
      </c>
      <c r="I266" s="915" t="n">
        <f aca="false">'12-55'!O42</f>
        <v>0</v>
      </c>
      <c r="J266" s="915" t="n">
        <f aca="false">'12-55'!P42</f>
        <v>0</v>
      </c>
      <c r="K266" s="915" t="n">
        <f aca="false">'12-55'!Q42</f>
        <v>0</v>
      </c>
      <c r="L266" s="915" t="n">
        <f aca="false">'12-55'!R42</f>
        <v>0</v>
      </c>
      <c r="M266" s="915" t="n">
        <f aca="false">'12-55'!S42</f>
        <v>0</v>
      </c>
      <c r="N266" s="915" t="n">
        <f aca="false">'12-55'!T42</f>
        <v>1</v>
      </c>
      <c r="O266" s="915" t="n">
        <f aca="false">'12-55'!U42</f>
        <v>0</v>
      </c>
      <c r="P266" s="915" t="n">
        <f aca="false">'12-55'!V42</f>
        <v>0</v>
      </c>
      <c r="Q266" s="915" t="n">
        <f aca="false">'12-55'!W42</f>
        <v>3</v>
      </c>
      <c r="R266" s="915" t="n">
        <f aca="false">'12-55'!X42</f>
        <v>0</v>
      </c>
      <c r="S266" s="915" t="n">
        <f aca="false">'12-55'!Y42</f>
        <v>1</v>
      </c>
      <c r="T266" s="915" t="n">
        <f aca="false">'12-55'!Z42</f>
        <v>1</v>
      </c>
      <c r="U266" s="915" t="n">
        <f aca="false">'12-55'!AA42</f>
        <v>0</v>
      </c>
      <c r="V266" s="916" t="n">
        <f aca="false">'12-55'!AB42</f>
        <v>1</v>
      </c>
      <c r="W266" s="917" t="n">
        <f aca="false">'12-55'!AC42</f>
        <v>1</v>
      </c>
      <c r="X266" s="915" t="n">
        <f aca="false">'12-55'!AD42</f>
        <v>0</v>
      </c>
      <c r="Y266" s="915" t="n">
        <f aca="false">'12-55'!AE42</f>
        <v>0</v>
      </c>
      <c r="Z266" s="915" t="n">
        <f aca="false">'12-55'!AF42</f>
        <v>0</v>
      </c>
      <c r="AA266" s="868" t="n">
        <f aca="false">SUM(W266:Z266)</f>
        <v>1</v>
      </c>
      <c r="AB266" s="124"/>
    </row>
    <row r="267" s="123" customFormat="true" ht="13.5" hidden="false" customHeight="true" outlineLevel="0" collapsed="false">
      <c r="A267" s="880" t="s">
        <v>440</v>
      </c>
      <c r="B267" s="884"/>
      <c r="C267" s="889" t="s">
        <v>1072</v>
      </c>
      <c r="D267" s="913" t="s">
        <v>7</v>
      </c>
      <c r="E267" s="914" t="n">
        <f aca="false">'12-55'!F43</f>
        <v>7</v>
      </c>
      <c r="F267" s="915" t="n">
        <f aca="false">'12-55'!L43</f>
        <v>0</v>
      </c>
      <c r="G267" s="915" t="n">
        <f aca="false">'12-55'!M43</f>
        <v>0</v>
      </c>
      <c r="H267" s="915" t="n">
        <f aca="false">'12-55'!N43</f>
        <v>0</v>
      </c>
      <c r="I267" s="915" t="n">
        <f aca="false">'12-55'!O43</f>
        <v>0</v>
      </c>
      <c r="J267" s="915" t="n">
        <f aca="false">'12-55'!P43</f>
        <v>0</v>
      </c>
      <c r="K267" s="915" t="n">
        <f aca="false">'12-55'!Q43</f>
        <v>0</v>
      </c>
      <c r="L267" s="915" t="n">
        <f aca="false">'12-55'!R43</f>
        <v>0</v>
      </c>
      <c r="M267" s="915" t="n">
        <f aca="false">'12-55'!S43</f>
        <v>0</v>
      </c>
      <c r="N267" s="915" t="n">
        <f aca="false">'12-55'!T43</f>
        <v>0</v>
      </c>
      <c r="O267" s="915" t="n">
        <f aca="false">'12-55'!U43</f>
        <v>0</v>
      </c>
      <c r="P267" s="915" t="n">
        <f aca="false">'12-55'!V43</f>
        <v>0</v>
      </c>
      <c r="Q267" s="915" t="n">
        <f aca="false">'12-55'!W43</f>
        <v>1</v>
      </c>
      <c r="R267" s="915" t="n">
        <f aca="false">'12-55'!X43</f>
        <v>1</v>
      </c>
      <c r="S267" s="915" t="n">
        <f aca="false">'12-55'!Y43</f>
        <v>0</v>
      </c>
      <c r="T267" s="915" t="n">
        <f aca="false">'12-55'!Z43</f>
        <v>2</v>
      </c>
      <c r="U267" s="915" t="n">
        <f aca="false">'12-55'!AA43</f>
        <v>1</v>
      </c>
      <c r="V267" s="916" t="n">
        <f aca="false">'12-55'!AB43</f>
        <v>0</v>
      </c>
      <c r="W267" s="917" t="n">
        <f aca="false">'12-55'!AC43</f>
        <v>1</v>
      </c>
      <c r="X267" s="915" t="n">
        <f aca="false">'12-55'!AD43</f>
        <v>1</v>
      </c>
      <c r="Y267" s="915" t="n">
        <f aca="false">'12-55'!AE43</f>
        <v>0</v>
      </c>
      <c r="Z267" s="915" t="n">
        <f aca="false">'12-55'!AF43</f>
        <v>0</v>
      </c>
      <c r="AA267" s="868" t="n">
        <f aca="false">SUM(W267:Z267)</f>
        <v>2</v>
      </c>
      <c r="AB267" s="124"/>
    </row>
    <row r="268" s="151" customFormat="true" ht="13.5" hidden="false" customHeight="false" outlineLevel="0" collapsed="false">
      <c r="A268" s="880"/>
      <c r="B268" s="884"/>
      <c r="C268" s="884"/>
      <c r="D268" s="913" t="s">
        <v>475</v>
      </c>
      <c r="E268" s="918" t="str">
        <f aca="false">'12-55'!F44</f>
        <v>・</v>
      </c>
      <c r="F268" s="919" t="str">
        <f aca="false">'12-55'!L44</f>
        <v>・</v>
      </c>
      <c r="G268" s="919" t="str">
        <f aca="false">'12-55'!M44</f>
        <v>・</v>
      </c>
      <c r="H268" s="919" t="str">
        <f aca="false">'12-55'!N44</f>
        <v>・</v>
      </c>
      <c r="I268" s="919" t="str">
        <f aca="false">'12-55'!O44</f>
        <v>・</v>
      </c>
      <c r="J268" s="919" t="str">
        <f aca="false">'12-55'!P44</f>
        <v>・</v>
      </c>
      <c r="K268" s="919" t="str">
        <f aca="false">'12-55'!Q44</f>
        <v>・</v>
      </c>
      <c r="L268" s="919" t="str">
        <f aca="false">'12-55'!R44</f>
        <v>・</v>
      </c>
      <c r="M268" s="919" t="str">
        <f aca="false">'12-55'!S44</f>
        <v>・</v>
      </c>
      <c r="N268" s="919" t="str">
        <f aca="false">'12-55'!T44</f>
        <v>・</v>
      </c>
      <c r="O268" s="919" t="str">
        <f aca="false">'12-55'!U44</f>
        <v>・</v>
      </c>
      <c r="P268" s="919" t="str">
        <f aca="false">'12-55'!V44</f>
        <v>・</v>
      </c>
      <c r="Q268" s="919" t="str">
        <f aca="false">'12-55'!W44</f>
        <v>・</v>
      </c>
      <c r="R268" s="919" t="str">
        <f aca="false">'12-55'!X44</f>
        <v>・</v>
      </c>
      <c r="S268" s="919" t="str">
        <f aca="false">'12-55'!Y44</f>
        <v>・</v>
      </c>
      <c r="T268" s="919" t="str">
        <f aca="false">'12-55'!Z44</f>
        <v>・</v>
      </c>
      <c r="U268" s="919" t="str">
        <f aca="false">'12-55'!AA44</f>
        <v>・</v>
      </c>
      <c r="V268" s="920" t="str">
        <f aca="false">'12-55'!AB44</f>
        <v>・</v>
      </c>
      <c r="W268" s="921" t="str">
        <f aca="false">'12-55'!AC44</f>
        <v>・</v>
      </c>
      <c r="X268" s="919" t="str">
        <f aca="false">'12-55'!AD44</f>
        <v>・</v>
      </c>
      <c r="Y268" s="919" t="str">
        <f aca="false">'12-55'!AE44</f>
        <v>・</v>
      </c>
      <c r="Z268" s="919" t="str">
        <f aca="false">'12-55'!AF44</f>
        <v>・</v>
      </c>
      <c r="AA268" s="868" t="n">
        <f aca="false">SUM(W268:Z268)</f>
        <v>0</v>
      </c>
      <c r="AB268" s="124"/>
    </row>
    <row r="269" s="123" customFormat="true" ht="13.5" hidden="false" customHeight="false" outlineLevel="0" collapsed="false">
      <c r="A269" s="880"/>
      <c r="B269" s="884"/>
      <c r="C269" s="884"/>
      <c r="D269" s="913" t="s">
        <v>476</v>
      </c>
      <c r="E269" s="914" t="n">
        <f aca="false">'12-55'!F45</f>
        <v>7</v>
      </c>
      <c r="F269" s="915" t="n">
        <f aca="false">'12-55'!L45</f>
        <v>0</v>
      </c>
      <c r="G269" s="915" t="n">
        <f aca="false">'12-55'!M45</f>
        <v>0</v>
      </c>
      <c r="H269" s="915" t="n">
        <f aca="false">'12-55'!N45</f>
        <v>0</v>
      </c>
      <c r="I269" s="915" t="n">
        <f aca="false">'12-55'!O45</f>
        <v>0</v>
      </c>
      <c r="J269" s="915" t="n">
        <f aca="false">'12-55'!P45</f>
        <v>0</v>
      </c>
      <c r="K269" s="915" t="n">
        <f aca="false">'12-55'!Q45</f>
        <v>0</v>
      </c>
      <c r="L269" s="915" t="n">
        <f aca="false">'12-55'!R45</f>
        <v>0</v>
      </c>
      <c r="M269" s="915" t="n">
        <f aca="false">'12-55'!S45</f>
        <v>0</v>
      </c>
      <c r="N269" s="915" t="n">
        <f aca="false">'12-55'!T45</f>
        <v>0</v>
      </c>
      <c r="O269" s="915" t="n">
        <f aca="false">'12-55'!U45</f>
        <v>0</v>
      </c>
      <c r="P269" s="915" t="n">
        <f aca="false">'12-55'!V45</f>
        <v>0</v>
      </c>
      <c r="Q269" s="915" t="n">
        <f aca="false">'12-55'!W45</f>
        <v>1</v>
      </c>
      <c r="R269" s="915" t="n">
        <f aca="false">'12-55'!X45</f>
        <v>1</v>
      </c>
      <c r="S269" s="915" t="n">
        <f aca="false">'12-55'!Y45</f>
        <v>0</v>
      </c>
      <c r="T269" s="915" t="n">
        <f aca="false">'12-55'!Z45</f>
        <v>2</v>
      </c>
      <c r="U269" s="915" t="n">
        <f aca="false">'12-55'!AA45</f>
        <v>1</v>
      </c>
      <c r="V269" s="916" t="n">
        <f aca="false">'12-55'!AB45</f>
        <v>0</v>
      </c>
      <c r="W269" s="917" t="n">
        <f aca="false">'12-55'!AC45</f>
        <v>1</v>
      </c>
      <c r="X269" s="915" t="n">
        <f aca="false">'12-55'!AD45</f>
        <v>1</v>
      </c>
      <c r="Y269" s="915" t="n">
        <f aca="false">'12-55'!AE45</f>
        <v>0</v>
      </c>
      <c r="Z269" s="915" t="n">
        <f aca="false">'12-55'!AF45</f>
        <v>0</v>
      </c>
      <c r="AA269" s="868" t="n">
        <f aca="false">SUM(W269:Z269)</f>
        <v>2</v>
      </c>
      <c r="AB269" s="124"/>
    </row>
    <row r="270" s="123" customFormat="true" ht="13.5" hidden="false" customHeight="false" outlineLevel="0" collapsed="false">
      <c r="A270" s="880" t="s">
        <v>442</v>
      </c>
      <c r="B270" s="884"/>
      <c r="C270" s="884" t="s">
        <v>993</v>
      </c>
      <c r="D270" s="913" t="s">
        <v>7</v>
      </c>
      <c r="E270" s="914" t="n">
        <f aca="false">'12-55'!F46</f>
        <v>7</v>
      </c>
      <c r="F270" s="915" t="n">
        <f aca="false">'12-55'!L46</f>
        <v>0</v>
      </c>
      <c r="G270" s="915" t="n">
        <f aca="false">'12-55'!M46</f>
        <v>0</v>
      </c>
      <c r="H270" s="915" t="n">
        <f aca="false">'12-55'!N46</f>
        <v>0</v>
      </c>
      <c r="I270" s="915" t="n">
        <f aca="false">'12-55'!O46</f>
        <v>0</v>
      </c>
      <c r="J270" s="915" t="n">
        <f aca="false">'12-55'!P46</f>
        <v>0</v>
      </c>
      <c r="K270" s="915" t="n">
        <f aca="false">'12-55'!Q46</f>
        <v>0</v>
      </c>
      <c r="L270" s="915" t="n">
        <f aca="false">'12-55'!R46</f>
        <v>0</v>
      </c>
      <c r="M270" s="915" t="n">
        <f aca="false">'12-55'!S46</f>
        <v>0</v>
      </c>
      <c r="N270" s="915" t="n">
        <f aca="false">'12-55'!T46</f>
        <v>1</v>
      </c>
      <c r="O270" s="915" t="n">
        <f aca="false">'12-55'!U46</f>
        <v>0</v>
      </c>
      <c r="P270" s="915" t="n">
        <f aca="false">'12-55'!V46</f>
        <v>0</v>
      </c>
      <c r="Q270" s="915" t="n">
        <f aca="false">'12-55'!W46</f>
        <v>0</v>
      </c>
      <c r="R270" s="915" t="n">
        <f aca="false">'12-55'!X46</f>
        <v>0</v>
      </c>
      <c r="S270" s="915" t="n">
        <f aca="false">'12-55'!Y46</f>
        <v>2</v>
      </c>
      <c r="T270" s="915" t="n">
        <f aca="false">'12-55'!Z46</f>
        <v>1</v>
      </c>
      <c r="U270" s="915" t="n">
        <f aca="false">'12-55'!AA46</f>
        <v>1</v>
      </c>
      <c r="V270" s="916" t="n">
        <f aca="false">'12-55'!AB46</f>
        <v>1</v>
      </c>
      <c r="W270" s="917" t="n">
        <f aca="false">'12-55'!AC46</f>
        <v>1</v>
      </c>
      <c r="X270" s="915" t="n">
        <f aca="false">'12-55'!AD46</f>
        <v>0</v>
      </c>
      <c r="Y270" s="915" t="n">
        <f aca="false">'12-55'!AE46</f>
        <v>0</v>
      </c>
      <c r="Z270" s="915" t="n">
        <f aca="false">'12-55'!AF46</f>
        <v>0</v>
      </c>
      <c r="AA270" s="868" t="n">
        <f aca="false">SUM(W270:Z270)</f>
        <v>1</v>
      </c>
      <c r="AB270" s="124"/>
    </row>
    <row r="271" s="123" customFormat="true" ht="13.5" hidden="false" customHeight="false" outlineLevel="0" collapsed="false">
      <c r="A271" s="880"/>
      <c r="B271" s="884"/>
      <c r="C271" s="884"/>
      <c r="D271" s="913" t="s">
        <v>475</v>
      </c>
      <c r="E271" s="914" t="n">
        <f aca="false">'12-55'!F47</f>
        <v>4</v>
      </c>
      <c r="F271" s="915" t="n">
        <f aca="false">'12-55'!L47</f>
        <v>0</v>
      </c>
      <c r="G271" s="915" t="n">
        <f aca="false">'12-55'!M47</f>
        <v>0</v>
      </c>
      <c r="H271" s="915" t="n">
        <f aca="false">'12-55'!N47</f>
        <v>0</v>
      </c>
      <c r="I271" s="915" t="n">
        <f aca="false">'12-55'!O47</f>
        <v>0</v>
      </c>
      <c r="J271" s="915" t="n">
        <f aca="false">'12-55'!P47</f>
        <v>0</v>
      </c>
      <c r="K271" s="915" t="n">
        <f aca="false">'12-55'!Q47</f>
        <v>0</v>
      </c>
      <c r="L271" s="915" t="n">
        <f aca="false">'12-55'!R47</f>
        <v>0</v>
      </c>
      <c r="M271" s="915" t="n">
        <f aca="false">'12-55'!S47</f>
        <v>0</v>
      </c>
      <c r="N271" s="915" t="n">
        <f aca="false">'12-55'!T47</f>
        <v>0</v>
      </c>
      <c r="O271" s="915" t="n">
        <f aca="false">'12-55'!U47</f>
        <v>0</v>
      </c>
      <c r="P271" s="915" t="n">
        <f aca="false">'12-55'!V47</f>
        <v>0</v>
      </c>
      <c r="Q271" s="915" t="n">
        <f aca="false">'12-55'!W47</f>
        <v>0</v>
      </c>
      <c r="R271" s="915" t="n">
        <f aca="false">'12-55'!X47</f>
        <v>0</v>
      </c>
      <c r="S271" s="915" t="n">
        <f aca="false">'12-55'!Y47</f>
        <v>1</v>
      </c>
      <c r="T271" s="915" t="n">
        <f aca="false">'12-55'!Z47</f>
        <v>1</v>
      </c>
      <c r="U271" s="915" t="n">
        <f aca="false">'12-55'!AA47</f>
        <v>0</v>
      </c>
      <c r="V271" s="916" t="n">
        <f aca="false">'12-55'!AB47</f>
        <v>1</v>
      </c>
      <c r="W271" s="917" t="n">
        <f aca="false">'12-55'!AC47</f>
        <v>1</v>
      </c>
      <c r="X271" s="915" t="n">
        <f aca="false">'12-55'!AD47</f>
        <v>0</v>
      </c>
      <c r="Y271" s="915" t="n">
        <f aca="false">'12-55'!AE47</f>
        <v>0</v>
      </c>
      <c r="Z271" s="915" t="n">
        <f aca="false">'12-55'!AF47</f>
        <v>0</v>
      </c>
      <c r="AA271" s="868" t="n">
        <f aca="false">SUM(W271:Z271)</f>
        <v>1</v>
      </c>
      <c r="AB271" s="124"/>
    </row>
    <row r="272" s="123" customFormat="true" ht="13.5" hidden="false" customHeight="false" outlineLevel="0" collapsed="false">
      <c r="A272" s="880"/>
      <c r="B272" s="884"/>
      <c r="C272" s="884"/>
      <c r="D272" s="913" t="s">
        <v>476</v>
      </c>
      <c r="E272" s="914" t="n">
        <f aca="false">'12-55'!F48</f>
        <v>3</v>
      </c>
      <c r="F272" s="915" t="n">
        <f aca="false">'12-55'!L48</f>
        <v>0</v>
      </c>
      <c r="G272" s="915" t="n">
        <f aca="false">'12-55'!M48</f>
        <v>0</v>
      </c>
      <c r="H272" s="915" t="n">
        <f aca="false">'12-55'!N48</f>
        <v>0</v>
      </c>
      <c r="I272" s="915" t="n">
        <f aca="false">'12-55'!O48</f>
        <v>0</v>
      </c>
      <c r="J272" s="915" t="n">
        <f aca="false">'12-55'!P48</f>
        <v>0</v>
      </c>
      <c r="K272" s="915" t="n">
        <f aca="false">'12-55'!Q48</f>
        <v>0</v>
      </c>
      <c r="L272" s="915" t="n">
        <f aca="false">'12-55'!R48</f>
        <v>0</v>
      </c>
      <c r="M272" s="915" t="n">
        <f aca="false">'12-55'!S48</f>
        <v>0</v>
      </c>
      <c r="N272" s="915" t="n">
        <f aca="false">'12-55'!T48</f>
        <v>1</v>
      </c>
      <c r="O272" s="915" t="n">
        <f aca="false">'12-55'!U48</f>
        <v>0</v>
      </c>
      <c r="P272" s="915" t="n">
        <f aca="false">'12-55'!V48</f>
        <v>0</v>
      </c>
      <c r="Q272" s="915" t="n">
        <f aca="false">'12-55'!W48</f>
        <v>0</v>
      </c>
      <c r="R272" s="915" t="n">
        <f aca="false">'12-55'!X48</f>
        <v>0</v>
      </c>
      <c r="S272" s="915" t="n">
        <f aca="false">'12-55'!Y48</f>
        <v>1</v>
      </c>
      <c r="T272" s="915" t="n">
        <f aca="false">'12-55'!Z48</f>
        <v>0</v>
      </c>
      <c r="U272" s="915" t="n">
        <f aca="false">'12-55'!AA48</f>
        <v>1</v>
      </c>
      <c r="V272" s="916" t="n">
        <f aca="false">'12-55'!AB48</f>
        <v>0</v>
      </c>
      <c r="W272" s="917" t="n">
        <f aca="false">'12-55'!AC48</f>
        <v>0</v>
      </c>
      <c r="X272" s="915" t="n">
        <f aca="false">'12-55'!AD48</f>
        <v>0</v>
      </c>
      <c r="Y272" s="915" t="n">
        <f aca="false">'12-55'!AE48</f>
        <v>0</v>
      </c>
      <c r="Z272" s="915" t="n">
        <f aca="false">'12-55'!AF48</f>
        <v>0</v>
      </c>
      <c r="AA272" s="868" t="n">
        <f aca="false">SUM(W272:Z272)</f>
        <v>0</v>
      </c>
      <c r="AB272" s="124"/>
    </row>
    <row r="273" s="123" customFormat="true" ht="13.5" hidden="false" customHeight="false" outlineLevel="0" collapsed="false">
      <c r="A273" s="880" t="s">
        <v>443</v>
      </c>
      <c r="B273" s="884" t="s">
        <v>158</v>
      </c>
      <c r="C273" s="884"/>
      <c r="D273" s="913" t="s">
        <v>7</v>
      </c>
      <c r="E273" s="914" t="n">
        <f aca="false">'12-55'!F49</f>
        <v>12</v>
      </c>
      <c r="F273" s="915" t="n">
        <f aca="false">'12-55'!L49</f>
        <v>0</v>
      </c>
      <c r="G273" s="915" t="n">
        <f aca="false">'12-55'!M49</f>
        <v>0</v>
      </c>
      <c r="H273" s="915" t="n">
        <f aca="false">'12-55'!N49</f>
        <v>0</v>
      </c>
      <c r="I273" s="915" t="n">
        <f aca="false">'12-55'!O49</f>
        <v>0</v>
      </c>
      <c r="J273" s="915" t="n">
        <f aca="false">'12-55'!P49</f>
        <v>0</v>
      </c>
      <c r="K273" s="915" t="n">
        <f aca="false">'12-55'!Q49</f>
        <v>0</v>
      </c>
      <c r="L273" s="915" t="n">
        <f aca="false">'12-55'!R49</f>
        <v>0</v>
      </c>
      <c r="M273" s="915" t="n">
        <f aca="false">'12-55'!S49</f>
        <v>0</v>
      </c>
      <c r="N273" s="915" t="n">
        <f aca="false">'12-55'!T49</f>
        <v>0</v>
      </c>
      <c r="O273" s="915" t="n">
        <f aca="false">'12-55'!U49</f>
        <v>0</v>
      </c>
      <c r="P273" s="915" t="n">
        <f aca="false">'12-55'!V49</f>
        <v>1</v>
      </c>
      <c r="Q273" s="915" t="n">
        <f aca="false">'12-55'!W49</f>
        <v>0</v>
      </c>
      <c r="R273" s="915" t="n">
        <f aca="false">'12-55'!X49</f>
        <v>1</v>
      </c>
      <c r="S273" s="915" t="n">
        <f aca="false">'12-55'!Y49</f>
        <v>1</v>
      </c>
      <c r="T273" s="915" t="n">
        <f aca="false">'12-55'!Z49</f>
        <v>0</v>
      </c>
      <c r="U273" s="915" t="n">
        <f aca="false">'12-55'!AA49</f>
        <v>1</v>
      </c>
      <c r="V273" s="916" t="n">
        <f aca="false">'12-55'!AB49</f>
        <v>3</v>
      </c>
      <c r="W273" s="917" t="n">
        <f aca="false">'12-55'!AC49</f>
        <v>3</v>
      </c>
      <c r="X273" s="915" t="n">
        <f aca="false">'12-55'!AD49</f>
        <v>2</v>
      </c>
      <c r="Y273" s="915" t="n">
        <f aca="false">'12-55'!AE49</f>
        <v>0</v>
      </c>
      <c r="Z273" s="915" t="n">
        <f aca="false">'12-55'!AF49</f>
        <v>0</v>
      </c>
      <c r="AA273" s="868" t="n">
        <f aca="false">SUM(W273:Z273)</f>
        <v>5</v>
      </c>
      <c r="AB273" s="124"/>
    </row>
    <row r="274" s="123" customFormat="true" ht="13.5" hidden="false" customHeight="false" outlineLevel="0" collapsed="false">
      <c r="A274" s="880"/>
      <c r="B274" s="884"/>
      <c r="C274" s="884"/>
      <c r="D274" s="913" t="s">
        <v>475</v>
      </c>
      <c r="E274" s="914" t="n">
        <f aca="false">'12-55'!F50</f>
        <v>8</v>
      </c>
      <c r="F274" s="915" t="n">
        <f aca="false">'12-55'!L50</f>
        <v>0</v>
      </c>
      <c r="G274" s="915" t="n">
        <f aca="false">'12-55'!M50</f>
        <v>0</v>
      </c>
      <c r="H274" s="915" t="n">
        <f aca="false">'12-55'!N50</f>
        <v>0</v>
      </c>
      <c r="I274" s="915" t="n">
        <f aca="false">'12-55'!O50</f>
        <v>0</v>
      </c>
      <c r="J274" s="915" t="n">
        <f aca="false">'12-55'!P50</f>
        <v>0</v>
      </c>
      <c r="K274" s="915" t="n">
        <f aca="false">'12-55'!Q50</f>
        <v>0</v>
      </c>
      <c r="L274" s="915" t="n">
        <f aca="false">'12-55'!R50</f>
        <v>0</v>
      </c>
      <c r="M274" s="915" t="n">
        <f aca="false">'12-55'!S50</f>
        <v>0</v>
      </c>
      <c r="N274" s="915" t="n">
        <f aca="false">'12-55'!T50</f>
        <v>0</v>
      </c>
      <c r="O274" s="915" t="n">
        <f aca="false">'12-55'!U50</f>
        <v>0</v>
      </c>
      <c r="P274" s="915" t="n">
        <f aca="false">'12-55'!V50</f>
        <v>1</v>
      </c>
      <c r="Q274" s="915" t="n">
        <f aca="false">'12-55'!W50</f>
        <v>0</v>
      </c>
      <c r="R274" s="915" t="n">
        <f aca="false">'12-55'!X50</f>
        <v>1</v>
      </c>
      <c r="S274" s="915" t="n">
        <f aca="false">'12-55'!Y50</f>
        <v>1</v>
      </c>
      <c r="T274" s="915" t="n">
        <f aca="false">'12-55'!Z50</f>
        <v>0</v>
      </c>
      <c r="U274" s="915" t="n">
        <f aca="false">'12-55'!AA50</f>
        <v>1</v>
      </c>
      <c r="V274" s="916" t="n">
        <f aca="false">'12-55'!AB50</f>
        <v>2</v>
      </c>
      <c r="W274" s="917" t="n">
        <f aca="false">'12-55'!AC50</f>
        <v>2</v>
      </c>
      <c r="X274" s="915" t="n">
        <f aca="false">'12-55'!AD50</f>
        <v>0</v>
      </c>
      <c r="Y274" s="915" t="n">
        <f aca="false">'12-55'!AE50</f>
        <v>0</v>
      </c>
      <c r="Z274" s="915" t="n">
        <f aca="false">'12-55'!AF50</f>
        <v>0</v>
      </c>
      <c r="AA274" s="868" t="n">
        <f aca="false">SUM(W274:Z274)</f>
        <v>2</v>
      </c>
      <c r="AB274" s="124"/>
    </row>
    <row r="275" s="123" customFormat="true" ht="13.5" hidden="false" customHeight="false" outlineLevel="0" collapsed="false">
      <c r="A275" s="880"/>
      <c r="B275" s="884"/>
      <c r="C275" s="884"/>
      <c r="D275" s="913" t="s">
        <v>476</v>
      </c>
      <c r="E275" s="914" t="n">
        <f aca="false">'12-55'!F51</f>
        <v>4</v>
      </c>
      <c r="F275" s="915" t="n">
        <f aca="false">'12-55'!L51</f>
        <v>0</v>
      </c>
      <c r="G275" s="915" t="n">
        <f aca="false">'12-55'!M51</f>
        <v>0</v>
      </c>
      <c r="H275" s="915" t="n">
        <f aca="false">'12-55'!N51</f>
        <v>0</v>
      </c>
      <c r="I275" s="915" t="n">
        <f aca="false">'12-55'!O51</f>
        <v>0</v>
      </c>
      <c r="J275" s="915" t="n">
        <f aca="false">'12-55'!P51</f>
        <v>0</v>
      </c>
      <c r="K275" s="915" t="n">
        <f aca="false">'12-55'!Q51</f>
        <v>0</v>
      </c>
      <c r="L275" s="915" t="n">
        <f aca="false">'12-55'!R51</f>
        <v>0</v>
      </c>
      <c r="M275" s="915" t="n">
        <f aca="false">'12-55'!S51</f>
        <v>0</v>
      </c>
      <c r="N275" s="915" t="n">
        <f aca="false">'12-55'!T51</f>
        <v>0</v>
      </c>
      <c r="O275" s="915" t="n">
        <f aca="false">'12-55'!U51</f>
        <v>0</v>
      </c>
      <c r="P275" s="915" t="n">
        <f aca="false">'12-55'!V51</f>
        <v>0</v>
      </c>
      <c r="Q275" s="915" t="n">
        <f aca="false">'12-55'!W51</f>
        <v>0</v>
      </c>
      <c r="R275" s="915" t="n">
        <f aca="false">'12-55'!X51</f>
        <v>0</v>
      </c>
      <c r="S275" s="915" t="n">
        <f aca="false">'12-55'!Y51</f>
        <v>0</v>
      </c>
      <c r="T275" s="915" t="n">
        <f aca="false">'12-55'!Z51</f>
        <v>0</v>
      </c>
      <c r="U275" s="915" t="n">
        <f aca="false">'12-55'!AA51</f>
        <v>0</v>
      </c>
      <c r="V275" s="916" t="n">
        <f aca="false">'12-55'!AB51</f>
        <v>1</v>
      </c>
      <c r="W275" s="917" t="n">
        <f aca="false">'12-55'!AC51</f>
        <v>1</v>
      </c>
      <c r="X275" s="915" t="n">
        <f aca="false">'12-55'!AD51</f>
        <v>2</v>
      </c>
      <c r="Y275" s="915" t="n">
        <f aca="false">'12-55'!AE51</f>
        <v>0</v>
      </c>
      <c r="Z275" s="915" t="n">
        <f aca="false">'12-55'!AF51</f>
        <v>0</v>
      </c>
      <c r="AA275" s="868" t="n">
        <f aca="false">SUM(W275:Z275)</f>
        <v>3</v>
      </c>
      <c r="AB275" s="124"/>
    </row>
    <row r="276" s="123" customFormat="true" ht="13.5" hidden="false" customHeight="true" outlineLevel="0" collapsed="false">
      <c r="A276" s="880" t="s">
        <v>444</v>
      </c>
      <c r="B276" s="884" t="s">
        <v>371</v>
      </c>
      <c r="C276" s="884"/>
      <c r="D276" s="913" t="s">
        <v>7</v>
      </c>
      <c r="E276" s="914" t="n">
        <f aca="false">'12-55'!F52</f>
        <v>7</v>
      </c>
      <c r="F276" s="915" t="n">
        <f aca="false">'12-55'!L52</f>
        <v>0</v>
      </c>
      <c r="G276" s="915" t="n">
        <f aca="false">'12-55'!M52</f>
        <v>0</v>
      </c>
      <c r="H276" s="915" t="n">
        <f aca="false">'12-55'!N52</f>
        <v>0</v>
      </c>
      <c r="I276" s="915" t="n">
        <f aca="false">'12-55'!O52</f>
        <v>0</v>
      </c>
      <c r="J276" s="915" t="n">
        <f aca="false">'12-55'!P52</f>
        <v>0</v>
      </c>
      <c r="K276" s="915" t="n">
        <f aca="false">'12-55'!Q52</f>
        <v>0</v>
      </c>
      <c r="L276" s="915" t="n">
        <f aca="false">'12-55'!R52</f>
        <v>0</v>
      </c>
      <c r="M276" s="915" t="n">
        <f aca="false">'12-55'!S52</f>
        <v>0</v>
      </c>
      <c r="N276" s="915" t="n">
        <f aca="false">'12-55'!T52</f>
        <v>0</v>
      </c>
      <c r="O276" s="915" t="n">
        <f aca="false">'12-55'!U52</f>
        <v>0</v>
      </c>
      <c r="P276" s="915" t="n">
        <f aca="false">'12-55'!V52</f>
        <v>0</v>
      </c>
      <c r="Q276" s="915" t="n">
        <f aca="false">'12-55'!W52</f>
        <v>0</v>
      </c>
      <c r="R276" s="915" t="n">
        <f aca="false">'12-55'!X52</f>
        <v>0</v>
      </c>
      <c r="S276" s="915" t="n">
        <f aca="false">'12-55'!Y52</f>
        <v>0</v>
      </c>
      <c r="T276" s="915" t="n">
        <f aca="false">'12-55'!Z52</f>
        <v>0</v>
      </c>
      <c r="U276" s="915" t="n">
        <f aca="false">'12-55'!AA52</f>
        <v>1</v>
      </c>
      <c r="V276" s="916" t="n">
        <f aca="false">'12-55'!AB52</f>
        <v>2</v>
      </c>
      <c r="W276" s="917" t="n">
        <f aca="false">'12-55'!AC52</f>
        <v>0</v>
      </c>
      <c r="X276" s="915" t="n">
        <f aca="false">'12-55'!AD52</f>
        <v>2</v>
      </c>
      <c r="Y276" s="915" t="n">
        <f aca="false">'12-55'!AE52</f>
        <v>2</v>
      </c>
      <c r="Z276" s="915" t="n">
        <f aca="false">'12-55'!AF52</f>
        <v>0</v>
      </c>
      <c r="AA276" s="868" t="n">
        <f aca="false">SUM(W276:Z276)</f>
        <v>4</v>
      </c>
      <c r="AB276" s="124"/>
    </row>
    <row r="277" s="123" customFormat="true" ht="13.5" hidden="false" customHeight="false" outlineLevel="0" collapsed="false">
      <c r="A277" s="880"/>
      <c r="B277" s="884"/>
      <c r="C277" s="884"/>
      <c r="D277" s="913" t="s">
        <v>475</v>
      </c>
      <c r="E277" s="914" t="n">
        <f aca="false">'12-55'!F53</f>
        <v>3</v>
      </c>
      <c r="F277" s="915" t="n">
        <f aca="false">'12-55'!L53</f>
        <v>0</v>
      </c>
      <c r="G277" s="915" t="n">
        <f aca="false">'12-55'!M53</f>
        <v>0</v>
      </c>
      <c r="H277" s="915" t="n">
        <f aca="false">'12-55'!N53</f>
        <v>0</v>
      </c>
      <c r="I277" s="915" t="n">
        <f aca="false">'12-55'!O53</f>
        <v>0</v>
      </c>
      <c r="J277" s="915" t="n">
        <f aca="false">'12-55'!P53</f>
        <v>0</v>
      </c>
      <c r="K277" s="915" t="n">
        <f aca="false">'12-55'!Q53</f>
        <v>0</v>
      </c>
      <c r="L277" s="915" t="n">
        <f aca="false">'12-55'!R53</f>
        <v>0</v>
      </c>
      <c r="M277" s="915" t="n">
        <f aca="false">'12-55'!S53</f>
        <v>0</v>
      </c>
      <c r="N277" s="915" t="n">
        <f aca="false">'12-55'!T53</f>
        <v>0</v>
      </c>
      <c r="O277" s="915" t="n">
        <f aca="false">'12-55'!U53</f>
        <v>0</v>
      </c>
      <c r="P277" s="915" t="n">
        <f aca="false">'12-55'!V53</f>
        <v>0</v>
      </c>
      <c r="Q277" s="915" t="n">
        <f aca="false">'12-55'!W53</f>
        <v>0</v>
      </c>
      <c r="R277" s="915" t="n">
        <f aca="false">'12-55'!X53</f>
        <v>0</v>
      </c>
      <c r="S277" s="915" t="n">
        <f aca="false">'12-55'!Y53</f>
        <v>0</v>
      </c>
      <c r="T277" s="915" t="n">
        <f aca="false">'12-55'!Z53</f>
        <v>0</v>
      </c>
      <c r="U277" s="915" t="n">
        <f aca="false">'12-55'!AA53</f>
        <v>1</v>
      </c>
      <c r="V277" s="916" t="n">
        <f aca="false">'12-55'!AB53</f>
        <v>1</v>
      </c>
      <c r="W277" s="917" t="n">
        <f aca="false">'12-55'!AC53</f>
        <v>0</v>
      </c>
      <c r="X277" s="915" t="n">
        <f aca="false">'12-55'!AD53</f>
        <v>0</v>
      </c>
      <c r="Y277" s="915" t="n">
        <f aca="false">'12-55'!AE53</f>
        <v>1</v>
      </c>
      <c r="Z277" s="915" t="n">
        <f aca="false">'12-55'!AF53</f>
        <v>0</v>
      </c>
      <c r="AA277" s="868" t="n">
        <f aca="false">SUM(W277:Z277)</f>
        <v>1</v>
      </c>
      <c r="AB277" s="124"/>
    </row>
    <row r="278" s="123" customFormat="true" ht="13.5" hidden="false" customHeight="false" outlineLevel="0" collapsed="false">
      <c r="A278" s="880"/>
      <c r="B278" s="884"/>
      <c r="C278" s="884"/>
      <c r="D278" s="913" t="s">
        <v>476</v>
      </c>
      <c r="E278" s="914" t="n">
        <f aca="false">'12-55'!F54</f>
        <v>4</v>
      </c>
      <c r="F278" s="915" t="n">
        <f aca="false">'12-55'!L54</f>
        <v>0</v>
      </c>
      <c r="G278" s="915" t="n">
        <f aca="false">'12-55'!M54</f>
        <v>0</v>
      </c>
      <c r="H278" s="915" t="n">
        <f aca="false">'12-55'!N54</f>
        <v>0</v>
      </c>
      <c r="I278" s="915" t="n">
        <f aca="false">'12-55'!O54</f>
        <v>0</v>
      </c>
      <c r="J278" s="915" t="n">
        <f aca="false">'12-55'!P54</f>
        <v>0</v>
      </c>
      <c r="K278" s="915" t="n">
        <f aca="false">'12-55'!Q54</f>
        <v>0</v>
      </c>
      <c r="L278" s="915" t="n">
        <f aca="false">'12-55'!R54</f>
        <v>0</v>
      </c>
      <c r="M278" s="915" t="n">
        <f aca="false">'12-55'!S54</f>
        <v>0</v>
      </c>
      <c r="N278" s="915" t="n">
        <f aca="false">'12-55'!T54</f>
        <v>0</v>
      </c>
      <c r="O278" s="915" t="n">
        <f aca="false">'12-55'!U54</f>
        <v>0</v>
      </c>
      <c r="P278" s="915" t="n">
        <f aca="false">'12-55'!V54</f>
        <v>0</v>
      </c>
      <c r="Q278" s="915" t="n">
        <f aca="false">'12-55'!W54</f>
        <v>0</v>
      </c>
      <c r="R278" s="915" t="n">
        <f aca="false">'12-55'!X54</f>
        <v>0</v>
      </c>
      <c r="S278" s="915" t="n">
        <f aca="false">'12-55'!Y54</f>
        <v>0</v>
      </c>
      <c r="T278" s="915" t="n">
        <f aca="false">'12-55'!Z54</f>
        <v>0</v>
      </c>
      <c r="U278" s="915" t="n">
        <f aca="false">'12-55'!AA54</f>
        <v>0</v>
      </c>
      <c r="V278" s="916" t="n">
        <f aca="false">'12-55'!AB54</f>
        <v>1</v>
      </c>
      <c r="W278" s="917" t="n">
        <f aca="false">'12-55'!AC54</f>
        <v>0</v>
      </c>
      <c r="X278" s="915" t="n">
        <f aca="false">'12-55'!AD54</f>
        <v>2</v>
      </c>
      <c r="Y278" s="915" t="n">
        <f aca="false">'12-55'!AE54</f>
        <v>1</v>
      </c>
      <c r="Z278" s="915" t="n">
        <f aca="false">'12-55'!AF54</f>
        <v>0</v>
      </c>
      <c r="AA278" s="868" t="n">
        <f aca="false">SUM(W278:Z278)</f>
        <v>3</v>
      </c>
      <c r="AB278" s="124"/>
    </row>
    <row r="279" s="123" customFormat="true" ht="13.5" hidden="false" customHeight="true" outlineLevel="0" collapsed="false">
      <c r="A279" s="880" t="s">
        <v>445</v>
      </c>
      <c r="B279" s="884" t="s">
        <v>446</v>
      </c>
      <c r="C279" s="884"/>
      <c r="D279" s="913" t="s">
        <v>7</v>
      </c>
      <c r="E279" s="914" t="n">
        <f aca="false">'12-55'!F55</f>
        <v>144</v>
      </c>
      <c r="F279" s="915" t="n">
        <f aca="false">'12-55'!L55</f>
        <v>1</v>
      </c>
      <c r="G279" s="915" t="n">
        <f aca="false">'12-55'!M55</f>
        <v>0</v>
      </c>
      <c r="H279" s="915" t="n">
        <f aca="false">'12-55'!N55</f>
        <v>0</v>
      </c>
      <c r="I279" s="915" t="n">
        <f aca="false">'12-55'!O55</f>
        <v>0</v>
      </c>
      <c r="J279" s="915" t="n">
        <f aca="false">'12-55'!P55</f>
        <v>0</v>
      </c>
      <c r="K279" s="915" t="n">
        <f aca="false">'12-55'!Q55</f>
        <v>0</v>
      </c>
      <c r="L279" s="915" t="n">
        <f aca="false">'12-55'!R55</f>
        <v>1</v>
      </c>
      <c r="M279" s="915" t="n">
        <f aca="false">'12-55'!S55</f>
        <v>1</v>
      </c>
      <c r="N279" s="915" t="n">
        <f aca="false">'12-55'!T55</f>
        <v>0</v>
      </c>
      <c r="O279" s="915" t="n">
        <f aca="false">'12-55'!U55</f>
        <v>0</v>
      </c>
      <c r="P279" s="915" t="n">
        <f aca="false">'12-55'!V55</f>
        <v>1</v>
      </c>
      <c r="Q279" s="915" t="n">
        <f aca="false">'12-55'!W55</f>
        <v>0</v>
      </c>
      <c r="R279" s="915" t="n">
        <f aca="false">'12-55'!X55</f>
        <v>3</v>
      </c>
      <c r="S279" s="915" t="n">
        <f aca="false">'12-55'!Y55</f>
        <v>10</v>
      </c>
      <c r="T279" s="915" t="n">
        <f aca="false">'12-55'!Z55</f>
        <v>9</v>
      </c>
      <c r="U279" s="915" t="n">
        <f aca="false">'12-55'!AA55</f>
        <v>18</v>
      </c>
      <c r="V279" s="916" t="n">
        <f aca="false">'12-55'!AB55</f>
        <v>14</v>
      </c>
      <c r="W279" s="917" t="n">
        <f aca="false">'12-55'!AC55</f>
        <v>36</v>
      </c>
      <c r="X279" s="915" t="n">
        <f aca="false">'12-55'!AD55</f>
        <v>29</v>
      </c>
      <c r="Y279" s="915" t="n">
        <f aca="false">'12-55'!AE55</f>
        <v>17</v>
      </c>
      <c r="Z279" s="915" t="n">
        <f aca="false">'12-55'!AF55</f>
        <v>4</v>
      </c>
      <c r="AA279" s="868" t="n">
        <f aca="false">SUM(W279:Z279)</f>
        <v>86</v>
      </c>
      <c r="AB279" s="124"/>
    </row>
    <row r="280" s="123" customFormat="true" ht="13.5" hidden="false" customHeight="false" outlineLevel="0" collapsed="false">
      <c r="A280" s="880"/>
      <c r="B280" s="884"/>
      <c r="C280" s="884"/>
      <c r="D280" s="913" t="s">
        <v>475</v>
      </c>
      <c r="E280" s="914" t="n">
        <f aca="false">'12-55'!F56</f>
        <v>63</v>
      </c>
      <c r="F280" s="915" t="n">
        <f aca="false">'12-55'!L56</f>
        <v>0</v>
      </c>
      <c r="G280" s="915" t="n">
        <f aca="false">'12-55'!M56</f>
        <v>0</v>
      </c>
      <c r="H280" s="915" t="n">
        <f aca="false">'12-55'!N56</f>
        <v>0</v>
      </c>
      <c r="I280" s="915" t="n">
        <f aca="false">'12-55'!O56</f>
        <v>0</v>
      </c>
      <c r="J280" s="915" t="n">
        <f aca="false">'12-55'!P56</f>
        <v>0</v>
      </c>
      <c r="K280" s="915" t="n">
        <f aca="false">'12-55'!Q56</f>
        <v>0</v>
      </c>
      <c r="L280" s="915" t="n">
        <f aca="false">'12-55'!R56</f>
        <v>0</v>
      </c>
      <c r="M280" s="915" t="n">
        <f aca="false">'12-55'!S56</f>
        <v>1</v>
      </c>
      <c r="N280" s="915" t="n">
        <f aca="false">'12-55'!T56</f>
        <v>0</v>
      </c>
      <c r="O280" s="915" t="n">
        <f aca="false">'12-55'!U56</f>
        <v>0</v>
      </c>
      <c r="P280" s="915" t="n">
        <f aca="false">'12-55'!V56</f>
        <v>1</v>
      </c>
      <c r="Q280" s="915" t="n">
        <f aca="false">'12-55'!W56</f>
        <v>0</v>
      </c>
      <c r="R280" s="915" t="n">
        <f aca="false">'12-55'!X56</f>
        <v>2</v>
      </c>
      <c r="S280" s="915" t="n">
        <f aca="false">'12-55'!Y56</f>
        <v>5</v>
      </c>
      <c r="T280" s="915" t="n">
        <f aca="false">'12-55'!Z56</f>
        <v>6</v>
      </c>
      <c r="U280" s="915" t="n">
        <f aca="false">'12-55'!AA56</f>
        <v>12</v>
      </c>
      <c r="V280" s="916" t="n">
        <f aca="false">'12-55'!AB56</f>
        <v>7</v>
      </c>
      <c r="W280" s="917" t="n">
        <f aca="false">'12-55'!AC56</f>
        <v>15</v>
      </c>
      <c r="X280" s="915" t="n">
        <f aca="false">'12-55'!AD56</f>
        <v>10</v>
      </c>
      <c r="Y280" s="915" t="n">
        <f aca="false">'12-55'!AE56</f>
        <v>4</v>
      </c>
      <c r="Z280" s="915" t="n">
        <f aca="false">'12-55'!AF56</f>
        <v>0</v>
      </c>
      <c r="AA280" s="868" t="n">
        <f aca="false">SUM(W280:Z280)</f>
        <v>29</v>
      </c>
      <c r="AB280" s="124"/>
    </row>
    <row r="281" s="123" customFormat="true" ht="13.5" hidden="false" customHeight="false" outlineLevel="0" collapsed="false">
      <c r="A281" s="880"/>
      <c r="B281" s="884"/>
      <c r="C281" s="884"/>
      <c r="D281" s="913" t="s">
        <v>476</v>
      </c>
      <c r="E281" s="914" t="n">
        <f aca="false">'12-55'!F57</f>
        <v>81</v>
      </c>
      <c r="F281" s="915" t="n">
        <f aca="false">'12-55'!L57</f>
        <v>1</v>
      </c>
      <c r="G281" s="915" t="n">
        <f aca="false">'12-55'!M57</f>
        <v>0</v>
      </c>
      <c r="H281" s="915" t="n">
        <f aca="false">'12-55'!N57</f>
        <v>0</v>
      </c>
      <c r="I281" s="915" t="n">
        <f aca="false">'12-55'!O57</f>
        <v>0</v>
      </c>
      <c r="J281" s="915" t="n">
        <f aca="false">'12-55'!P57</f>
        <v>0</v>
      </c>
      <c r="K281" s="915" t="n">
        <f aca="false">'12-55'!Q57</f>
        <v>0</v>
      </c>
      <c r="L281" s="915" t="n">
        <f aca="false">'12-55'!R57</f>
        <v>1</v>
      </c>
      <c r="M281" s="915" t="n">
        <f aca="false">'12-55'!S57</f>
        <v>0</v>
      </c>
      <c r="N281" s="915" t="n">
        <f aca="false">'12-55'!T57</f>
        <v>0</v>
      </c>
      <c r="O281" s="915" t="n">
        <f aca="false">'12-55'!U57</f>
        <v>0</v>
      </c>
      <c r="P281" s="915" t="n">
        <f aca="false">'12-55'!V57</f>
        <v>0</v>
      </c>
      <c r="Q281" s="915" t="n">
        <f aca="false">'12-55'!W57</f>
        <v>0</v>
      </c>
      <c r="R281" s="915" t="n">
        <f aca="false">'12-55'!X57</f>
        <v>1</v>
      </c>
      <c r="S281" s="915" t="n">
        <f aca="false">'12-55'!Y57</f>
        <v>5</v>
      </c>
      <c r="T281" s="915" t="n">
        <f aca="false">'12-55'!Z57</f>
        <v>3</v>
      </c>
      <c r="U281" s="915" t="n">
        <f aca="false">'12-55'!AA57</f>
        <v>6</v>
      </c>
      <c r="V281" s="916" t="n">
        <f aca="false">'12-55'!AB57</f>
        <v>7</v>
      </c>
      <c r="W281" s="917" t="n">
        <f aca="false">'12-55'!AC57</f>
        <v>21</v>
      </c>
      <c r="X281" s="915" t="n">
        <f aca="false">'12-55'!AD57</f>
        <v>19</v>
      </c>
      <c r="Y281" s="915" t="n">
        <f aca="false">'12-55'!AE57</f>
        <v>13</v>
      </c>
      <c r="Z281" s="915" t="n">
        <f aca="false">'12-55'!AF57</f>
        <v>4</v>
      </c>
      <c r="AA281" s="868" t="n">
        <f aca="false">SUM(W281:Z281)</f>
        <v>57</v>
      </c>
      <c r="AB281" s="124"/>
    </row>
    <row r="282" s="123" customFormat="true" ht="13.5" hidden="false" customHeight="false" outlineLevel="0" collapsed="false">
      <c r="A282" s="880" t="s">
        <v>447</v>
      </c>
      <c r="B282" s="880" t="s">
        <v>477</v>
      </c>
      <c r="C282" s="884" t="s">
        <v>374</v>
      </c>
      <c r="D282" s="913" t="s">
        <v>7</v>
      </c>
      <c r="E282" s="914" t="n">
        <f aca="false">'12-55'!F58</f>
        <v>9</v>
      </c>
      <c r="F282" s="915" t="n">
        <f aca="false">'12-55'!L58</f>
        <v>0</v>
      </c>
      <c r="G282" s="915" t="n">
        <f aca="false">'12-55'!M58</f>
        <v>0</v>
      </c>
      <c r="H282" s="915" t="n">
        <f aca="false">'12-55'!N58</f>
        <v>0</v>
      </c>
      <c r="I282" s="915" t="n">
        <f aca="false">'12-55'!O58</f>
        <v>0</v>
      </c>
      <c r="J282" s="915" t="n">
        <f aca="false">'12-55'!P58</f>
        <v>0</v>
      </c>
      <c r="K282" s="915" t="n">
        <f aca="false">'12-55'!Q58</f>
        <v>0</v>
      </c>
      <c r="L282" s="915" t="n">
        <f aca="false">'12-55'!R58</f>
        <v>0</v>
      </c>
      <c r="M282" s="915" t="n">
        <f aca="false">'12-55'!S58</f>
        <v>0</v>
      </c>
      <c r="N282" s="915" t="n">
        <f aca="false">'12-55'!T58</f>
        <v>0</v>
      </c>
      <c r="O282" s="915" t="n">
        <f aca="false">'12-55'!U58</f>
        <v>0</v>
      </c>
      <c r="P282" s="915" t="n">
        <f aca="false">'12-55'!V58</f>
        <v>0</v>
      </c>
      <c r="Q282" s="915" t="n">
        <f aca="false">'12-55'!W58</f>
        <v>0</v>
      </c>
      <c r="R282" s="915" t="n">
        <f aca="false">'12-55'!X58</f>
        <v>0</v>
      </c>
      <c r="S282" s="915" t="n">
        <f aca="false">'12-55'!Y58</f>
        <v>2</v>
      </c>
      <c r="T282" s="915" t="n">
        <f aca="false">'12-55'!Z58</f>
        <v>1</v>
      </c>
      <c r="U282" s="915" t="n">
        <f aca="false">'12-55'!AA58</f>
        <v>0</v>
      </c>
      <c r="V282" s="916" t="n">
        <f aca="false">'12-55'!AB58</f>
        <v>1</v>
      </c>
      <c r="W282" s="917" t="n">
        <f aca="false">'12-55'!AC58</f>
        <v>0</v>
      </c>
      <c r="X282" s="915" t="n">
        <f aca="false">'12-55'!AD58</f>
        <v>4</v>
      </c>
      <c r="Y282" s="915" t="n">
        <f aca="false">'12-55'!AE58</f>
        <v>1</v>
      </c>
      <c r="Z282" s="915" t="n">
        <f aca="false">'12-55'!AF58</f>
        <v>0</v>
      </c>
      <c r="AA282" s="868" t="n">
        <f aca="false">SUM(W282:Z282)</f>
        <v>5</v>
      </c>
      <c r="AB282" s="124"/>
    </row>
    <row r="283" s="123" customFormat="true" ht="13.5" hidden="false" customHeight="false" outlineLevel="0" collapsed="false">
      <c r="A283" s="880"/>
      <c r="B283" s="880"/>
      <c r="C283" s="880"/>
      <c r="D283" s="913" t="s">
        <v>475</v>
      </c>
      <c r="E283" s="914" t="n">
        <f aca="false">'12-55'!F59</f>
        <v>3</v>
      </c>
      <c r="F283" s="915" t="n">
        <f aca="false">'12-55'!L59</f>
        <v>0</v>
      </c>
      <c r="G283" s="915" t="n">
        <f aca="false">'12-55'!M59</f>
        <v>0</v>
      </c>
      <c r="H283" s="915" t="n">
        <f aca="false">'12-55'!N59</f>
        <v>0</v>
      </c>
      <c r="I283" s="915" t="n">
        <f aca="false">'12-55'!O59</f>
        <v>0</v>
      </c>
      <c r="J283" s="915" t="n">
        <f aca="false">'12-55'!P59</f>
        <v>0</v>
      </c>
      <c r="K283" s="915" t="n">
        <f aca="false">'12-55'!Q59</f>
        <v>0</v>
      </c>
      <c r="L283" s="915" t="n">
        <f aca="false">'12-55'!R59</f>
        <v>0</v>
      </c>
      <c r="M283" s="915" t="n">
        <f aca="false">'12-55'!S59</f>
        <v>0</v>
      </c>
      <c r="N283" s="915" t="n">
        <f aca="false">'12-55'!T59</f>
        <v>0</v>
      </c>
      <c r="O283" s="915" t="n">
        <f aca="false">'12-55'!U59</f>
        <v>0</v>
      </c>
      <c r="P283" s="915" t="n">
        <f aca="false">'12-55'!V59</f>
        <v>0</v>
      </c>
      <c r="Q283" s="915" t="n">
        <f aca="false">'12-55'!W59</f>
        <v>0</v>
      </c>
      <c r="R283" s="915" t="n">
        <f aca="false">'12-55'!X59</f>
        <v>0</v>
      </c>
      <c r="S283" s="915" t="n">
        <f aca="false">'12-55'!Y59</f>
        <v>1</v>
      </c>
      <c r="T283" s="915" t="n">
        <f aca="false">'12-55'!Z59</f>
        <v>1</v>
      </c>
      <c r="U283" s="915" t="n">
        <f aca="false">'12-55'!AA59</f>
        <v>0</v>
      </c>
      <c r="V283" s="916" t="n">
        <f aca="false">'12-55'!AB59</f>
        <v>0</v>
      </c>
      <c r="W283" s="917" t="n">
        <f aca="false">'12-55'!AC59</f>
        <v>0</v>
      </c>
      <c r="X283" s="915" t="n">
        <f aca="false">'12-55'!AD59</f>
        <v>1</v>
      </c>
      <c r="Y283" s="915" t="n">
        <f aca="false">'12-55'!AE59</f>
        <v>0</v>
      </c>
      <c r="Z283" s="915" t="n">
        <f aca="false">'12-55'!AF59</f>
        <v>0</v>
      </c>
      <c r="AA283" s="868" t="n">
        <f aca="false">SUM(W283:Z283)</f>
        <v>1</v>
      </c>
      <c r="AB283" s="124"/>
    </row>
    <row r="284" s="123" customFormat="true" ht="13.5" hidden="false" customHeight="false" outlineLevel="0" collapsed="false">
      <c r="A284" s="880"/>
      <c r="B284" s="880"/>
      <c r="C284" s="880"/>
      <c r="D284" s="913" t="s">
        <v>476</v>
      </c>
      <c r="E284" s="914" t="n">
        <f aca="false">'12-55'!F60</f>
        <v>6</v>
      </c>
      <c r="F284" s="915" t="n">
        <f aca="false">'12-55'!L60</f>
        <v>0</v>
      </c>
      <c r="G284" s="915" t="n">
        <f aca="false">'12-55'!M60</f>
        <v>0</v>
      </c>
      <c r="H284" s="915" t="n">
        <f aca="false">'12-55'!N60</f>
        <v>0</v>
      </c>
      <c r="I284" s="915" t="n">
        <f aca="false">'12-55'!O60</f>
        <v>0</v>
      </c>
      <c r="J284" s="915" t="n">
        <f aca="false">'12-55'!P60</f>
        <v>0</v>
      </c>
      <c r="K284" s="915" t="n">
        <f aca="false">'12-55'!Q60</f>
        <v>0</v>
      </c>
      <c r="L284" s="915" t="n">
        <f aca="false">'12-55'!R60</f>
        <v>0</v>
      </c>
      <c r="M284" s="915" t="n">
        <f aca="false">'12-55'!S60</f>
        <v>0</v>
      </c>
      <c r="N284" s="915" t="n">
        <f aca="false">'12-55'!T60</f>
        <v>0</v>
      </c>
      <c r="O284" s="915" t="n">
        <f aca="false">'12-55'!U60</f>
        <v>0</v>
      </c>
      <c r="P284" s="915" t="n">
        <f aca="false">'12-55'!V60</f>
        <v>0</v>
      </c>
      <c r="Q284" s="915" t="n">
        <f aca="false">'12-55'!W60</f>
        <v>0</v>
      </c>
      <c r="R284" s="915" t="n">
        <f aca="false">'12-55'!X60</f>
        <v>0</v>
      </c>
      <c r="S284" s="915" t="n">
        <f aca="false">'12-55'!Y60</f>
        <v>1</v>
      </c>
      <c r="T284" s="915" t="n">
        <f aca="false">'12-55'!Z60</f>
        <v>0</v>
      </c>
      <c r="U284" s="915" t="n">
        <f aca="false">'12-55'!AA60</f>
        <v>0</v>
      </c>
      <c r="V284" s="916" t="n">
        <f aca="false">'12-55'!AB60</f>
        <v>1</v>
      </c>
      <c r="W284" s="917" t="n">
        <f aca="false">'12-55'!AC60</f>
        <v>0</v>
      </c>
      <c r="X284" s="915" t="n">
        <f aca="false">'12-55'!AD60</f>
        <v>3</v>
      </c>
      <c r="Y284" s="915" t="n">
        <f aca="false">'12-55'!AE60</f>
        <v>1</v>
      </c>
      <c r="Z284" s="915" t="n">
        <f aca="false">'12-55'!AF60</f>
        <v>0</v>
      </c>
      <c r="AA284" s="868" t="n">
        <f aca="false">SUM(W284:Z284)</f>
        <v>4</v>
      </c>
      <c r="AB284" s="124"/>
    </row>
    <row r="285" s="123" customFormat="true" ht="13.5" hidden="false" customHeight="true" outlineLevel="0" collapsed="false">
      <c r="A285" s="880" t="s">
        <v>448</v>
      </c>
      <c r="B285" s="884"/>
      <c r="C285" s="889" t="s">
        <v>1073</v>
      </c>
      <c r="D285" s="913" t="s">
        <v>7</v>
      </c>
      <c r="E285" s="914" t="n">
        <f aca="false">'12-55'!F61</f>
        <v>28</v>
      </c>
      <c r="F285" s="915" t="n">
        <f aca="false">'12-55'!L61</f>
        <v>0</v>
      </c>
      <c r="G285" s="915" t="n">
        <f aca="false">'12-55'!M61</f>
        <v>0</v>
      </c>
      <c r="H285" s="915" t="n">
        <f aca="false">'12-55'!N61</f>
        <v>0</v>
      </c>
      <c r="I285" s="915" t="n">
        <f aca="false">'12-55'!O61</f>
        <v>0</v>
      </c>
      <c r="J285" s="915" t="n">
        <f aca="false">'12-55'!P61</f>
        <v>0</v>
      </c>
      <c r="K285" s="915" t="n">
        <f aca="false">'12-55'!Q61</f>
        <v>0</v>
      </c>
      <c r="L285" s="915" t="n">
        <f aca="false">'12-55'!R61</f>
        <v>0</v>
      </c>
      <c r="M285" s="915" t="n">
        <f aca="false">'12-55'!S61</f>
        <v>0</v>
      </c>
      <c r="N285" s="915" t="n">
        <f aca="false">'12-55'!T61</f>
        <v>0</v>
      </c>
      <c r="O285" s="915" t="n">
        <f aca="false">'12-55'!U61</f>
        <v>0</v>
      </c>
      <c r="P285" s="915" t="n">
        <f aca="false">'12-55'!V61</f>
        <v>0</v>
      </c>
      <c r="Q285" s="915" t="n">
        <f aca="false">'12-55'!W61</f>
        <v>0</v>
      </c>
      <c r="R285" s="915" t="n">
        <f aca="false">'12-55'!X61</f>
        <v>1</v>
      </c>
      <c r="S285" s="915" t="n">
        <f aca="false">'12-55'!Y61</f>
        <v>4</v>
      </c>
      <c r="T285" s="915" t="n">
        <f aca="false">'12-55'!Z61</f>
        <v>3</v>
      </c>
      <c r="U285" s="915" t="n">
        <f aca="false">'12-55'!AA61</f>
        <v>5</v>
      </c>
      <c r="V285" s="916" t="n">
        <f aca="false">'12-55'!AB61</f>
        <v>3</v>
      </c>
      <c r="W285" s="917" t="n">
        <f aca="false">'12-55'!AC61</f>
        <v>6</v>
      </c>
      <c r="X285" s="915" t="n">
        <f aca="false">'12-55'!AD61</f>
        <v>4</v>
      </c>
      <c r="Y285" s="915" t="n">
        <f aca="false">'12-55'!AE61</f>
        <v>2</v>
      </c>
      <c r="Z285" s="915" t="n">
        <f aca="false">'12-55'!AF61</f>
        <v>0</v>
      </c>
      <c r="AA285" s="868" t="n">
        <f aca="false">SUM(W285:Z285)</f>
        <v>12</v>
      </c>
      <c r="AB285" s="124"/>
    </row>
    <row r="286" s="123" customFormat="true" ht="13.5" hidden="false" customHeight="false" outlineLevel="0" collapsed="false">
      <c r="A286" s="880"/>
      <c r="B286" s="884"/>
      <c r="C286" s="884"/>
      <c r="D286" s="913" t="s">
        <v>475</v>
      </c>
      <c r="E286" s="914" t="n">
        <f aca="false">'12-55'!F62</f>
        <v>16</v>
      </c>
      <c r="F286" s="915" t="n">
        <f aca="false">'12-55'!L62</f>
        <v>0</v>
      </c>
      <c r="G286" s="915" t="n">
        <f aca="false">'12-55'!M62</f>
        <v>0</v>
      </c>
      <c r="H286" s="915" t="n">
        <f aca="false">'12-55'!N62</f>
        <v>0</v>
      </c>
      <c r="I286" s="915" t="n">
        <f aca="false">'12-55'!O62</f>
        <v>0</v>
      </c>
      <c r="J286" s="915" t="n">
        <f aca="false">'12-55'!P62</f>
        <v>0</v>
      </c>
      <c r="K286" s="915" t="n">
        <f aca="false">'12-55'!Q62</f>
        <v>0</v>
      </c>
      <c r="L286" s="915" t="n">
        <f aca="false">'12-55'!R62</f>
        <v>0</v>
      </c>
      <c r="M286" s="915" t="n">
        <f aca="false">'12-55'!S62</f>
        <v>0</v>
      </c>
      <c r="N286" s="915" t="n">
        <f aca="false">'12-55'!T62</f>
        <v>0</v>
      </c>
      <c r="O286" s="915" t="n">
        <f aca="false">'12-55'!U62</f>
        <v>0</v>
      </c>
      <c r="P286" s="915" t="n">
        <f aca="false">'12-55'!V62</f>
        <v>0</v>
      </c>
      <c r="Q286" s="915" t="n">
        <f aca="false">'12-55'!W62</f>
        <v>0</v>
      </c>
      <c r="R286" s="915" t="n">
        <f aca="false">'12-55'!X62</f>
        <v>1</v>
      </c>
      <c r="S286" s="915" t="n">
        <f aca="false">'12-55'!Y62</f>
        <v>1</v>
      </c>
      <c r="T286" s="915" t="n">
        <f aca="false">'12-55'!Z62</f>
        <v>2</v>
      </c>
      <c r="U286" s="915" t="n">
        <f aca="false">'12-55'!AA62</f>
        <v>5</v>
      </c>
      <c r="V286" s="916" t="n">
        <f aca="false">'12-55'!AB62</f>
        <v>2</v>
      </c>
      <c r="W286" s="917" t="n">
        <f aca="false">'12-55'!AC62</f>
        <v>2</v>
      </c>
      <c r="X286" s="915" t="n">
        <f aca="false">'12-55'!AD62</f>
        <v>2</v>
      </c>
      <c r="Y286" s="915" t="n">
        <f aca="false">'12-55'!AE62</f>
        <v>1</v>
      </c>
      <c r="Z286" s="915" t="n">
        <f aca="false">'12-55'!AF62</f>
        <v>0</v>
      </c>
      <c r="AA286" s="868" t="n">
        <f aca="false">SUM(W286:Z286)</f>
        <v>5</v>
      </c>
      <c r="AB286" s="124"/>
    </row>
    <row r="287" s="123" customFormat="true" ht="13.5" hidden="false" customHeight="false" outlineLevel="0" collapsed="false">
      <c r="A287" s="880"/>
      <c r="B287" s="884"/>
      <c r="C287" s="884"/>
      <c r="D287" s="913" t="s">
        <v>476</v>
      </c>
      <c r="E287" s="914" t="n">
        <f aca="false">'12-55'!F63</f>
        <v>12</v>
      </c>
      <c r="F287" s="915" t="n">
        <f aca="false">'12-55'!L63</f>
        <v>0</v>
      </c>
      <c r="G287" s="915" t="n">
        <f aca="false">'12-55'!M63</f>
        <v>0</v>
      </c>
      <c r="H287" s="915" t="n">
        <f aca="false">'12-55'!N63</f>
        <v>0</v>
      </c>
      <c r="I287" s="915" t="n">
        <f aca="false">'12-55'!O63</f>
        <v>0</v>
      </c>
      <c r="J287" s="915" t="n">
        <f aca="false">'12-55'!P63</f>
        <v>0</v>
      </c>
      <c r="K287" s="915" t="n">
        <f aca="false">'12-55'!Q63</f>
        <v>0</v>
      </c>
      <c r="L287" s="915" t="n">
        <f aca="false">'12-55'!R63</f>
        <v>0</v>
      </c>
      <c r="M287" s="915" t="n">
        <f aca="false">'12-55'!S63</f>
        <v>0</v>
      </c>
      <c r="N287" s="915" t="n">
        <f aca="false">'12-55'!T63</f>
        <v>0</v>
      </c>
      <c r="O287" s="915" t="n">
        <f aca="false">'12-55'!U63</f>
        <v>0</v>
      </c>
      <c r="P287" s="915" t="n">
        <f aca="false">'12-55'!V63</f>
        <v>0</v>
      </c>
      <c r="Q287" s="915" t="n">
        <f aca="false">'12-55'!W63</f>
        <v>0</v>
      </c>
      <c r="R287" s="915" t="n">
        <f aca="false">'12-55'!X63</f>
        <v>0</v>
      </c>
      <c r="S287" s="915" t="n">
        <f aca="false">'12-55'!Y63</f>
        <v>3</v>
      </c>
      <c r="T287" s="915" t="n">
        <f aca="false">'12-55'!Z63</f>
        <v>1</v>
      </c>
      <c r="U287" s="915" t="n">
        <f aca="false">'12-55'!AA63</f>
        <v>0</v>
      </c>
      <c r="V287" s="916" t="n">
        <f aca="false">'12-55'!AB63</f>
        <v>1</v>
      </c>
      <c r="W287" s="917" t="n">
        <f aca="false">'12-55'!AC63</f>
        <v>4</v>
      </c>
      <c r="X287" s="915" t="n">
        <f aca="false">'12-55'!AD63</f>
        <v>2</v>
      </c>
      <c r="Y287" s="915" t="n">
        <f aca="false">'12-55'!AE63</f>
        <v>1</v>
      </c>
      <c r="Z287" s="915" t="n">
        <f aca="false">'12-55'!AF63</f>
        <v>0</v>
      </c>
      <c r="AA287" s="868" t="n">
        <f aca="false">SUM(W287:Z287)</f>
        <v>7</v>
      </c>
      <c r="AB287" s="124"/>
    </row>
    <row r="288" s="123" customFormat="true" ht="13.5" hidden="false" customHeight="true" outlineLevel="0" collapsed="false">
      <c r="A288" s="880" t="s">
        <v>450</v>
      </c>
      <c r="B288" s="884"/>
      <c r="C288" s="889" t="s">
        <v>1074</v>
      </c>
      <c r="D288" s="913" t="s">
        <v>7</v>
      </c>
      <c r="E288" s="914" t="n">
        <f aca="false">'12-55'!F64</f>
        <v>15</v>
      </c>
      <c r="F288" s="915" t="n">
        <f aca="false">'12-55'!L64</f>
        <v>0</v>
      </c>
      <c r="G288" s="915" t="n">
        <f aca="false">'12-55'!M64</f>
        <v>0</v>
      </c>
      <c r="H288" s="915" t="n">
        <f aca="false">'12-55'!N64</f>
        <v>0</v>
      </c>
      <c r="I288" s="915" t="n">
        <f aca="false">'12-55'!O64</f>
        <v>0</v>
      </c>
      <c r="J288" s="915" t="n">
        <f aca="false">'12-55'!P64</f>
        <v>0</v>
      </c>
      <c r="K288" s="915" t="n">
        <f aca="false">'12-55'!Q64</f>
        <v>0</v>
      </c>
      <c r="L288" s="915" t="n">
        <f aca="false">'12-55'!R64</f>
        <v>1</v>
      </c>
      <c r="M288" s="915" t="n">
        <f aca="false">'12-55'!S64</f>
        <v>0</v>
      </c>
      <c r="N288" s="915" t="n">
        <f aca="false">'12-55'!T64</f>
        <v>0</v>
      </c>
      <c r="O288" s="915" t="n">
        <f aca="false">'12-55'!U64</f>
        <v>0</v>
      </c>
      <c r="P288" s="915" t="n">
        <f aca="false">'12-55'!V64</f>
        <v>0</v>
      </c>
      <c r="Q288" s="915" t="n">
        <f aca="false">'12-55'!W64</f>
        <v>0</v>
      </c>
      <c r="R288" s="915" t="n">
        <f aca="false">'12-55'!X64</f>
        <v>0</v>
      </c>
      <c r="S288" s="915" t="n">
        <f aca="false">'12-55'!Y64</f>
        <v>1</v>
      </c>
      <c r="T288" s="915" t="n">
        <f aca="false">'12-55'!Z64</f>
        <v>1</v>
      </c>
      <c r="U288" s="915" t="n">
        <f aca="false">'12-55'!AA64</f>
        <v>0</v>
      </c>
      <c r="V288" s="916" t="n">
        <f aca="false">'12-55'!AB64</f>
        <v>1</v>
      </c>
      <c r="W288" s="917" t="n">
        <f aca="false">'12-55'!AC64</f>
        <v>3</v>
      </c>
      <c r="X288" s="915" t="n">
        <f aca="false">'12-55'!AD64</f>
        <v>2</v>
      </c>
      <c r="Y288" s="915" t="n">
        <f aca="false">'12-55'!AE64</f>
        <v>4</v>
      </c>
      <c r="Z288" s="915" t="n">
        <f aca="false">'12-55'!AF64</f>
        <v>2</v>
      </c>
      <c r="AA288" s="868" t="n">
        <f aca="false">SUM(W288:Z288)</f>
        <v>11</v>
      </c>
      <c r="AB288" s="124"/>
    </row>
    <row r="289" s="123" customFormat="true" ht="13.5" hidden="false" customHeight="false" outlineLevel="0" collapsed="false">
      <c r="A289" s="880"/>
      <c r="B289" s="884"/>
      <c r="C289" s="884"/>
      <c r="D289" s="913" t="s">
        <v>475</v>
      </c>
      <c r="E289" s="914" t="n">
        <f aca="false">'12-55'!F65</f>
        <v>5</v>
      </c>
      <c r="F289" s="915" t="n">
        <f aca="false">'12-55'!L65</f>
        <v>0</v>
      </c>
      <c r="G289" s="915" t="n">
        <f aca="false">'12-55'!M65</f>
        <v>0</v>
      </c>
      <c r="H289" s="915" t="n">
        <f aca="false">'12-55'!N65</f>
        <v>0</v>
      </c>
      <c r="I289" s="915" t="n">
        <f aca="false">'12-55'!O65</f>
        <v>0</v>
      </c>
      <c r="J289" s="915" t="n">
        <f aca="false">'12-55'!P65</f>
        <v>0</v>
      </c>
      <c r="K289" s="915" t="n">
        <f aca="false">'12-55'!Q65</f>
        <v>0</v>
      </c>
      <c r="L289" s="915" t="n">
        <f aca="false">'12-55'!R65</f>
        <v>0</v>
      </c>
      <c r="M289" s="915" t="n">
        <f aca="false">'12-55'!S65</f>
        <v>0</v>
      </c>
      <c r="N289" s="915" t="n">
        <f aca="false">'12-55'!T65</f>
        <v>0</v>
      </c>
      <c r="O289" s="915" t="n">
        <f aca="false">'12-55'!U65</f>
        <v>0</v>
      </c>
      <c r="P289" s="915" t="n">
        <f aca="false">'12-55'!V65</f>
        <v>0</v>
      </c>
      <c r="Q289" s="915" t="n">
        <f aca="false">'12-55'!W65</f>
        <v>0</v>
      </c>
      <c r="R289" s="915" t="n">
        <f aca="false">'12-55'!X65</f>
        <v>0</v>
      </c>
      <c r="S289" s="915" t="n">
        <f aca="false">'12-55'!Y65</f>
        <v>1</v>
      </c>
      <c r="T289" s="915" t="n">
        <f aca="false">'12-55'!Z65</f>
        <v>1</v>
      </c>
      <c r="U289" s="915" t="n">
        <f aca="false">'12-55'!AA65</f>
        <v>0</v>
      </c>
      <c r="V289" s="916" t="n">
        <f aca="false">'12-55'!AB65</f>
        <v>0</v>
      </c>
      <c r="W289" s="917" t="n">
        <f aca="false">'12-55'!AC65</f>
        <v>1</v>
      </c>
      <c r="X289" s="915" t="n">
        <f aca="false">'12-55'!AD65</f>
        <v>1</v>
      </c>
      <c r="Y289" s="915" t="n">
        <f aca="false">'12-55'!AE65</f>
        <v>1</v>
      </c>
      <c r="Z289" s="915" t="n">
        <f aca="false">'12-55'!AF65</f>
        <v>0</v>
      </c>
      <c r="AA289" s="868" t="n">
        <f aca="false">SUM(W289:Z289)</f>
        <v>3</v>
      </c>
      <c r="AB289" s="124"/>
    </row>
    <row r="290" s="123" customFormat="true" ht="13.5" hidden="false" customHeight="false" outlineLevel="0" collapsed="false">
      <c r="A290" s="880"/>
      <c r="B290" s="884"/>
      <c r="C290" s="884"/>
      <c r="D290" s="913" t="s">
        <v>476</v>
      </c>
      <c r="E290" s="914" t="n">
        <f aca="false">'12-55'!F66</f>
        <v>10</v>
      </c>
      <c r="F290" s="915" t="n">
        <f aca="false">'12-55'!L66</f>
        <v>0</v>
      </c>
      <c r="G290" s="915" t="n">
        <f aca="false">'12-55'!M66</f>
        <v>0</v>
      </c>
      <c r="H290" s="915" t="n">
        <f aca="false">'12-55'!N66</f>
        <v>0</v>
      </c>
      <c r="I290" s="915" t="n">
        <f aca="false">'12-55'!O66</f>
        <v>0</v>
      </c>
      <c r="J290" s="915" t="n">
        <f aca="false">'12-55'!P66</f>
        <v>0</v>
      </c>
      <c r="K290" s="915" t="n">
        <f aca="false">'12-55'!Q66</f>
        <v>0</v>
      </c>
      <c r="L290" s="915" t="n">
        <f aca="false">'12-55'!R66</f>
        <v>1</v>
      </c>
      <c r="M290" s="915" t="n">
        <f aca="false">'12-55'!S66</f>
        <v>0</v>
      </c>
      <c r="N290" s="915" t="n">
        <f aca="false">'12-55'!T66</f>
        <v>0</v>
      </c>
      <c r="O290" s="915" t="n">
        <f aca="false">'12-55'!U66</f>
        <v>0</v>
      </c>
      <c r="P290" s="915" t="n">
        <f aca="false">'12-55'!V66</f>
        <v>0</v>
      </c>
      <c r="Q290" s="915" t="n">
        <f aca="false">'12-55'!W66</f>
        <v>0</v>
      </c>
      <c r="R290" s="915" t="n">
        <f aca="false">'12-55'!X66</f>
        <v>0</v>
      </c>
      <c r="S290" s="915" t="n">
        <f aca="false">'12-55'!Y66</f>
        <v>0</v>
      </c>
      <c r="T290" s="915" t="n">
        <f aca="false">'12-55'!Z66</f>
        <v>0</v>
      </c>
      <c r="U290" s="915" t="n">
        <f aca="false">'12-55'!AA66</f>
        <v>0</v>
      </c>
      <c r="V290" s="916" t="n">
        <f aca="false">'12-55'!AB66</f>
        <v>1</v>
      </c>
      <c r="W290" s="917" t="n">
        <f aca="false">'12-55'!AC66</f>
        <v>2</v>
      </c>
      <c r="X290" s="915" t="n">
        <f aca="false">'12-55'!AD66</f>
        <v>1</v>
      </c>
      <c r="Y290" s="915" t="n">
        <f aca="false">'12-55'!AE66</f>
        <v>3</v>
      </c>
      <c r="Z290" s="915" t="n">
        <f aca="false">'12-55'!AF66</f>
        <v>2</v>
      </c>
      <c r="AA290" s="868" t="n">
        <f aca="false">SUM(W290:Z290)</f>
        <v>8</v>
      </c>
      <c r="AB290" s="124"/>
    </row>
    <row r="291" s="123" customFormat="true" ht="13.5" hidden="false" customHeight="false" outlineLevel="0" collapsed="false">
      <c r="A291" s="880" t="s">
        <v>452</v>
      </c>
      <c r="B291" s="884"/>
      <c r="C291" s="884" t="s">
        <v>998</v>
      </c>
      <c r="D291" s="913" t="s">
        <v>7</v>
      </c>
      <c r="E291" s="914" t="n">
        <f aca="false">'12-55'!F67</f>
        <v>74</v>
      </c>
      <c r="F291" s="915" t="n">
        <f aca="false">'12-55'!L67</f>
        <v>0</v>
      </c>
      <c r="G291" s="915" t="n">
        <f aca="false">'12-55'!M67</f>
        <v>0</v>
      </c>
      <c r="H291" s="915" t="n">
        <f aca="false">'12-55'!N67</f>
        <v>0</v>
      </c>
      <c r="I291" s="915" t="n">
        <f aca="false">'12-55'!O67</f>
        <v>0</v>
      </c>
      <c r="J291" s="915" t="n">
        <f aca="false">'12-55'!P67</f>
        <v>0</v>
      </c>
      <c r="K291" s="915" t="n">
        <f aca="false">'12-55'!Q67</f>
        <v>0</v>
      </c>
      <c r="L291" s="915" t="n">
        <f aca="false">'12-55'!R67</f>
        <v>0</v>
      </c>
      <c r="M291" s="915" t="n">
        <f aca="false">'12-55'!S67</f>
        <v>1</v>
      </c>
      <c r="N291" s="915" t="n">
        <f aca="false">'12-55'!T67</f>
        <v>0</v>
      </c>
      <c r="O291" s="915" t="n">
        <f aca="false">'12-55'!U67</f>
        <v>0</v>
      </c>
      <c r="P291" s="915" t="n">
        <f aca="false">'12-55'!V67</f>
        <v>1</v>
      </c>
      <c r="Q291" s="915" t="n">
        <f aca="false">'12-55'!W67</f>
        <v>0</v>
      </c>
      <c r="R291" s="915" t="n">
        <f aca="false">'12-55'!X67</f>
        <v>2</v>
      </c>
      <c r="S291" s="915" t="n">
        <f aca="false">'12-55'!Y67</f>
        <v>2</v>
      </c>
      <c r="T291" s="915" t="n">
        <f aca="false">'12-55'!Z67</f>
        <v>2</v>
      </c>
      <c r="U291" s="915" t="n">
        <f aca="false">'12-55'!AA67</f>
        <v>10</v>
      </c>
      <c r="V291" s="916" t="n">
        <f aca="false">'12-55'!AB67</f>
        <v>7</v>
      </c>
      <c r="W291" s="917" t="n">
        <f aca="false">'12-55'!AC67</f>
        <v>21</v>
      </c>
      <c r="X291" s="915" t="n">
        <f aca="false">'12-55'!AD67</f>
        <v>16</v>
      </c>
      <c r="Y291" s="915" t="n">
        <f aca="false">'12-55'!AE67</f>
        <v>10</v>
      </c>
      <c r="Z291" s="915" t="n">
        <f aca="false">'12-55'!AF67</f>
        <v>2</v>
      </c>
      <c r="AA291" s="868" t="n">
        <f aca="false">SUM(W291:Z291)</f>
        <v>49</v>
      </c>
      <c r="AB291" s="124"/>
    </row>
    <row r="292" s="123" customFormat="true" ht="13.5" hidden="false" customHeight="false" outlineLevel="0" collapsed="false">
      <c r="A292" s="880"/>
      <c r="B292" s="884"/>
      <c r="C292" s="884"/>
      <c r="D292" s="913" t="s">
        <v>475</v>
      </c>
      <c r="E292" s="914" t="n">
        <f aca="false">'12-55'!F68</f>
        <v>32</v>
      </c>
      <c r="F292" s="915" t="n">
        <f aca="false">'12-55'!L68</f>
        <v>0</v>
      </c>
      <c r="G292" s="915" t="n">
        <f aca="false">'12-55'!M68</f>
        <v>0</v>
      </c>
      <c r="H292" s="915" t="n">
        <f aca="false">'12-55'!N68</f>
        <v>0</v>
      </c>
      <c r="I292" s="915" t="n">
        <f aca="false">'12-55'!O68</f>
        <v>0</v>
      </c>
      <c r="J292" s="915" t="n">
        <f aca="false">'12-55'!P68</f>
        <v>0</v>
      </c>
      <c r="K292" s="915" t="n">
        <f aca="false">'12-55'!Q68</f>
        <v>0</v>
      </c>
      <c r="L292" s="915" t="n">
        <f aca="false">'12-55'!R68</f>
        <v>0</v>
      </c>
      <c r="M292" s="915" t="n">
        <f aca="false">'12-55'!S68</f>
        <v>1</v>
      </c>
      <c r="N292" s="915" t="n">
        <f aca="false">'12-55'!T68</f>
        <v>0</v>
      </c>
      <c r="O292" s="915" t="n">
        <f aca="false">'12-55'!U68</f>
        <v>0</v>
      </c>
      <c r="P292" s="915" t="n">
        <f aca="false">'12-55'!V68</f>
        <v>1</v>
      </c>
      <c r="Q292" s="915" t="n">
        <f aca="false">'12-55'!W68</f>
        <v>0</v>
      </c>
      <c r="R292" s="915" t="n">
        <f aca="false">'12-55'!X68</f>
        <v>1</v>
      </c>
      <c r="S292" s="915" t="n">
        <f aca="false">'12-55'!Y68</f>
        <v>1</v>
      </c>
      <c r="T292" s="915" t="n">
        <f aca="false">'12-55'!Z68</f>
        <v>1</v>
      </c>
      <c r="U292" s="915" t="n">
        <f aca="false">'12-55'!AA68</f>
        <v>5</v>
      </c>
      <c r="V292" s="916" t="n">
        <f aca="false">'12-55'!AB68</f>
        <v>3</v>
      </c>
      <c r="W292" s="917" t="n">
        <f aca="false">'12-55'!AC68</f>
        <v>11</v>
      </c>
      <c r="X292" s="915" t="n">
        <f aca="false">'12-55'!AD68</f>
        <v>6</v>
      </c>
      <c r="Y292" s="915" t="n">
        <f aca="false">'12-55'!AE68</f>
        <v>2</v>
      </c>
      <c r="Z292" s="915" t="n">
        <f aca="false">'12-55'!AF68</f>
        <v>0</v>
      </c>
      <c r="AA292" s="868" t="n">
        <f aca="false">SUM(W292:Z292)</f>
        <v>19</v>
      </c>
      <c r="AB292" s="124"/>
    </row>
    <row r="293" s="123" customFormat="true" ht="13.5" hidden="false" customHeight="false" outlineLevel="0" collapsed="false">
      <c r="A293" s="880"/>
      <c r="B293" s="884"/>
      <c r="C293" s="884"/>
      <c r="D293" s="913" t="s">
        <v>476</v>
      </c>
      <c r="E293" s="914" t="n">
        <f aca="false">'12-55'!F69</f>
        <v>42</v>
      </c>
      <c r="F293" s="915" t="n">
        <f aca="false">'12-55'!L69</f>
        <v>0</v>
      </c>
      <c r="G293" s="915" t="n">
        <f aca="false">'12-55'!M69</f>
        <v>0</v>
      </c>
      <c r="H293" s="915" t="n">
        <f aca="false">'12-55'!N69</f>
        <v>0</v>
      </c>
      <c r="I293" s="915" t="n">
        <f aca="false">'12-55'!O69</f>
        <v>0</v>
      </c>
      <c r="J293" s="915" t="n">
        <f aca="false">'12-55'!P69</f>
        <v>0</v>
      </c>
      <c r="K293" s="915" t="n">
        <f aca="false">'12-55'!Q69</f>
        <v>0</v>
      </c>
      <c r="L293" s="915" t="n">
        <f aca="false">'12-55'!R69</f>
        <v>0</v>
      </c>
      <c r="M293" s="915" t="n">
        <f aca="false">'12-55'!S69</f>
        <v>0</v>
      </c>
      <c r="N293" s="915" t="n">
        <f aca="false">'12-55'!T69</f>
        <v>0</v>
      </c>
      <c r="O293" s="915" t="n">
        <f aca="false">'12-55'!U69</f>
        <v>0</v>
      </c>
      <c r="P293" s="915" t="n">
        <f aca="false">'12-55'!V69</f>
        <v>0</v>
      </c>
      <c r="Q293" s="915" t="n">
        <f aca="false">'12-55'!W69</f>
        <v>0</v>
      </c>
      <c r="R293" s="915" t="n">
        <f aca="false">'12-55'!X69</f>
        <v>1</v>
      </c>
      <c r="S293" s="915" t="n">
        <f aca="false">'12-55'!Y69</f>
        <v>1</v>
      </c>
      <c r="T293" s="915" t="n">
        <f aca="false">'12-55'!Z69</f>
        <v>1</v>
      </c>
      <c r="U293" s="915" t="n">
        <f aca="false">'12-55'!AA69</f>
        <v>5</v>
      </c>
      <c r="V293" s="916" t="n">
        <f aca="false">'12-55'!AB69</f>
        <v>4</v>
      </c>
      <c r="W293" s="917" t="n">
        <f aca="false">'12-55'!AC69</f>
        <v>10</v>
      </c>
      <c r="X293" s="915" t="n">
        <f aca="false">'12-55'!AD69</f>
        <v>10</v>
      </c>
      <c r="Y293" s="915" t="n">
        <f aca="false">'12-55'!AE69</f>
        <v>8</v>
      </c>
      <c r="Z293" s="915" t="n">
        <f aca="false">'12-55'!AF69</f>
        <v>2</v>
      </c>
      <c r="AA293" s="868" t="n">
        <f aca="false">SUM(W293:Z293)</f>
        <v>30</v>
      </c>
      <c r="AB293" s="124"/>
    </row>
    <row r="294" s="123" customFormat="true" ht="13.5" hidden="false" customHeight="true" outlineLevel="0" collapsed="false">
      <c r="A294" s="880" t="s">
        <v>453</v>
      </c>
      <c r="B294" s="884" t="s">
        <v>151</v>
      </c>
      <c r="C294" s="884"/>
      <c r="D294" s="913" t="s">
        <v>7</v>
      </c>
      <c r="E294" s="914" t="n">
        <f aca="false">'12-55'!F70</f>
        <v>89</v>
      </c>
      <c r="F294" s="915" t="n">
        <f aca="false">'12-55'!L70</f>
        <v>0</v>
      </c>
      <c r="G294" s="915" t="n">
        <f aca="false">'12-55'!M70</f>
        <v>0</v>
      </c>
      <c r="H294" s="915" t="n">
        <f aca="false">'12-55'!N70</f>
        <v>0</v>
      </c>
      <c r="I294" s="915" t="n">
        <f aca="false">'12-55'!O70</f>
        <v>0</v>
      </c>
      <c r="J294" s="915" t="n">
        <f aca="false">'12-55'!P70</f>
        <v>0</v>
      </c>
      <c r="K294" s="915" t="n">
        <f aca="false">'12-55'!Q70</f>
        <v>0</v>
      </c>
      <c r="L294" s="915" t="n">
        <f aca="false">'12-55'!R70</f>
        <v>0</v>
      </c>
      <c r="M294" s="915" t="n">
        <f aca="false">'12-55'!S70</f>
        <v>1</v>
      </c>
      <c r="N294" s="915" t="n">
        <f aca="false">'12-55'!T70</f>
        <v>0</v>
      </c>
      <c r="O294" s="915" t="n">
        <f aca="false">'12-55'!U70</f>
        <v>1</v>
      </c>
      <c r="P294" s="915" t="n">
        <f aca="false">'12-55'!V70</f>
        <v>2</v>
      </c>
      <c r="Q294" s="915" t="n">
        <f aca="false">'12-55'!W70</f>
        <v>3</v>
      </c>
      <c r="R294" s="915" t="n">
        <f aca="false">'12-55'!X70</f>
        <v>2</v>
      </c>
      <c r="S294" s="915" t="n">
        <f aca="false">'12-55'!Y70</f>
        <v>1</v>
      </c>
      <c r="T294" s="915" t="n">
        <f aca="false">'12-55'!Z70</f>
        <v>6</v>
      </c>
      <c r="U294" s="915" t="n">
        <f aca="false">'12-55'!AA70</f>
        <v>10</v>
      </c>
      <c r="V294" s="916" t="n">
        <f aca="false">'12-55'!AB70</f>
        <v>17</v>
      </c>
      <c r="W294" s="917" t="n">
        <f aca="false">'12-55'!AC70</f>
        <v>24</v>
      </c>
      <c r="X294" s="915" t="n">
        <f aca="false">'12-55'!AD70</f>
        <v>18</v>
      </c>
      <c r="Y294" s="915" t="n">
        <f aca="false">'12-55'!AE70</f>
        <v>3</v>
      </c>
      <c r="Z294" s="915" t="n">
        <f aca="false">'12-55'!AF70</f>
        <v>1</v>
      </c>
      <c r="AA294" s="868" t="n">
        <f aca="false">SUM(W294:Z294)</f>
        <v>46</v>
      </c>
      <c r="AB294" s="124"/>
    </row>
    <row r="295" s="123" customFormat="true" ht="13.5" hidden="false" customHeight="false" outlineLevel="0" collapsed="false">
      <c r="A295" s="880"/>
      <c r="B295" s="884"/>
      <c r="C295" s="884"/>
      <c r="D295" s="913" t="s">
        <v>475</v>
      </c>
      <c r="E295" s="914" t="n">
        <f aca="false">'12-55'!F71</f>
        <v>46</v>
      </c>
      <c r="F295" s="915" t="n">
        <f aca="false">'12-55'!L71</f>
        <v>0</v>
      </c>
      <c r="G295" s="915" t="n">
        <f aca="false">'12-55'!M71</f>
        <v>0</v>
      </c>
      <c r="H295" s="915" t="n">
        <f aca="false">'12-55'!N71</f>
        <v>0</v>
      </c>
      <c r="I295" s="915" t="n">
        <f aca="false">'12-55'!O71</f>
        <v>0</v>
      </c>
      <c r="J295" s="915" t="n">
        <f aca="false">'12-55'!P71</f>
        <v>0</v>
      </c>
      <c r="K295" s="915" t="n">
        <f aca="false">'12-55'!Q71</f>
        <v>0</v>
      </c>
      <c r="L295" s="915" t="n">
        <f aca="false">'12-55'!R71</f>
        <v>0</v>
      </c>
      <c r="M295" s="915" t="n">
        <f aca="false">'12-55'!S71</f>
        <v>1</v>
      </c>
      <c r="N295" s="915" t="n">
        <f aca="false">'12-55'!T71</f>
        <v>0</v>
      </c>
      <c r="O295" s="915" t="n">
        <f aca="false">'12-55'!U71</f>
        <v>1</v>
      </c>
      <c r="P295" s="915" t="n">
        <f aca="false">'12-55'!V71</f>
        <v>1</v>
      </c>
      <c r="Q295" s="915" t="n">
        <f aca="false">'12-55'!W71</f>
        <v>2</v>
      </c>
      <c r="R295" s="915" t="n">
        <f aca="false">'12-55'!X71</f>
        <v>2</v>
      </c>
      <c r="S295" s="915" t="n">
        <f aca="false">'12-55'!Y71</f>
        <v>1</v>
      </c>
      <c r="T295" s="915" t="n">
        <f aca="false">'12-55'!Z71</f>
        <v>5</v>
      </c>
      <c r="U295" s="915" t="n">
        <f aca="false">'12-55'!AA71</f>
        <v>5</v>
      </c>
      <c r="V295" s="916" t="n">
        <f aca="false">'12-55'!AB71</f>
        <v>14</v>
      </c>
      <c r="W295" s="917" t="n">
        <f aca="false">'12-55'!AC71</f>
        <v>11</v>
      </c>
      <c r="X295" s="915" t="n">
        <f aca="false">'12-55'!AD71</f>
        <v>2</v>
      </c>
      <c r="Y295" s="915" t="n">
        <f aca="false">'12-55'!AE71</f>
        <v>1</v>
      </c>
      <c r="Z295" s="915" t="n">
        <f aca="false">'12-55'!AF71</f>
        <v>0</v>
      </c>
      <c r="AA295" s="868" t="n">
        <f aca="false">SUM(W295:Z295)</f>
        <v>14</v>
      </c>
      <c r="AB295" s="124"/>
    </row>
    <row r="296" s="123" customFormat="true" ht="13.5" hidden="false" customHeight="false" outlineLevel="0" collapsed="false">
      <c r="A296" s="880"/>
      <c r="B296" s="884"/>
      <c r="C296" s="884"/>
      <c r="D296" s="913" t="s">
        <v>476</v>
      </c>
      <c r="E296" s="914" t="n">
        <f aca="false">'12-55'!F72</f>
        <v>43</v>
      </c>
      <c r="F296" s="915" t="n">
        <f aca="false">'12-55'!L72</f>
        <v>0</v>
      </c>
      <c r="G296" s="915" t="n">
        <f aca="false">'12-55'!M72</f>
        <v>0</v>
      </c>
      <c r="H296" s="915" t="n">
        <f aca="false">'12-55'!N72</f>
        <v>0</v>
      </c>
      <c r="I296" s="915" t="n">
        <f aca="false">'12-55'!O72</f>
        <v>0</v>
      </c>
      <c r="J296" s="915" t="n">
        <f aca="false">'12-55'!P72</f>
        <v>0</v>
      </c>
      <c r="K296" s="915" t="n">
        <f aca="false">'12-55'!Q72</f>
        <v>0</v>
      </c>
      <c r="L296" s="915" t="n">
        <f aca="false">'12-55'!R72</f>
        <v>0</v>
      </c>
      <c r="M296" s="915" t="n">
        <f aca="false">'12-55'!S72</f>
        <v>0</v>
      </c>
      <c r="N296" s="915" t="n">
        <f aca="false">'12-55'!T72</f>
        <v>0</v>
      </c>
      <c r="O296" s="915" t="n">
        <f aca="false">'12-55'!U72</f>
        <v>0</v>
      </c>
      <c r="P296" s="915" t="n">
        <f aca="false">'12-55'!V72</f>
        <v>1</v>
      </c>
      <c r="Q296" s="915" t="n">
        <f aca="false">'12-55'!W72</f>
        <v>1</v>
      </c>
      <c r="R296" s="915" t="n">
        <f aca="false">'12-55'!X72</f>
        <v>0</v>
      </c>
      <c r="S296" s="915" t="n">
        <f aca="false">'12-55'!Y72</f>
        <v>0</v>
      </c>
      <c r="T296" s="915" t="n">
        <f aca="false">'12-55'!Z72</f>
        <v>1</v>
      </c>
      <c r="U296" s="915" t="n">
        <f aca="false">'12-55'!AA72</f>
        <v>5</v>
      </c>
      <c r="V296" s="916" t="n">
        <f aca="false">'12-55'!AB72</f>
        <v>3</v>
      </c>
      <c r="W296" s="917" t="n">
        <f aca="false">'12-55'!AC72</f>
        <v>13</v>
      </c>
      <c r="X296" s="915" t="n">
        <f aca="false">'12-55'!AD72</f>
        <v>16</v>
      </c>
      <c r="Y296" s="915" t="n">
        <f aca="false">'12-55'!AE72</f>
        <v>2</v>
      </c>
      <c r="Z296" s="915" t="n">
        <f aca="false">'12-55'!AF72</f>
        <v>1</v>
      </c>
      <c r="AA296" s="868" t="n">
        <f aca="false">SUM(W296:Z296)</f>
        <v>32</v>
      </c>
      <c r="AB296" s="124"/>
    </row>
    <row r="297" s="123" customFormat="true" ht="13.5" hidden="false" customHeight="false" outlineLevel="0" collapsed="false">
      <c r="A297" s="880" t="s">
        <v>454</v>
      </c>
      <c r="B297" s="880" t="s">
        <v>477</v>
      </c>
      <c r="C297" s="884" t="s">
        <v>455</v>
      </c>
      <c r="D297" s="913" t="s">
        <v>7</v>
      </c>
      <c r="E297" s="914" t="n">
        <f aca="false">'12-55'!F73</f>
        <v>8</v>
      </c>
      <c r="F297" s="915" t="n">
        <f aca="false">'12-55'!L73</f>
        <v>0</v>
      </c>
      <c r="G297" s="915" t="n">
        <f aca="false">'12-55'!M73</f>
        <v>0</v>
      </c>
      <c r="H297" s="915" t="n">
        <f aca="false">'12-55'!N73</f>
        <v>0</v>
      </c>
      <c r="I297" s="915" t="n">
        <f aca="false">'12-55'!O73</f>
        <v>0</v>
      </c>
      <c r="J297" s="915" t="n">
        <f aca="false">'12-55'!P73</f>
        <v>0</v>
      </c>
      <c r="K297" s="915" t="n">
        <f aca="false">'12-55'!Q73</f>
        <v>0</v>
      </c>
      <c r="L297" s="915" t="n">
        <f aca="false">'12-55'!R73</f>
        <v>0</v>
      </c>
      <c r="M297" s="915" t="n">
        <f aca="false">'12-55'!S73</f>
        <v>1</v>
      </c>
      <c r="N297" s="915" t="n">
        <f aca="false">'12-55'!T73</f>
        <v>0</v>
      </c>
      <c r="O297" s="915" t="n">
        <f aca="false">'12-55'!U73</f>
        <v>0</v>
      </c>
      <c r="P297" s="915" t="n">
        <f aca="false">'12-55'!V73</f>
        <v>1</v>
      </c>
      <c r="Q297" s="915" t="n">
        <f aca="false">'12-55'!W73</f>
        <v>0</v>
      </c>
      <c r="R297" s="915" t="n">
        <f aca="false">'12-55'!X73</f>
        <v>0</v>
      </c>
      <c r="S297" s="915" t="n">
        <f aca="false">'12-55'!Y73</f>
        <v>0</v>
      </c>
      <c r="T297" s="915" t="n">
        <f aca="false">'12-55'!Z73</f>
        <v>2</v>
      </c>
      <c r="U297" s="915" t="n">
        <f aca="false">'12-55'!AA73</f>
        <v>0</v>
      </c>
      <c r="V297" s="916" t="n">
        <f aca="false">'12-55'!AB73</f>
        <v>1</v>
      </c>
      <c r="W297" s="917" t="n">
        <f aca="false">'12-55'!AC73</f>
        <v>1</v>
      </c>
      <c r="X297" s="915" t="n">
        <f aca="false">'12-55'!AD73</f>
        <v>2</v>
      </c>
      <c r="Y297" s="915" t="n">
        <f aca="false">'12-55'!AE73</f>
        <v>0</v>
      </c>
      <c r="Z297" s="915" t="n">
        <f aca="false">'12-55'!AF73</f>
        <v>0</v>
      </c>
      <c r="AA297" s="868" t="n">
        <f aca="false">SUM(W297:Z297)</f>
        <v>3</v>
      </c>
      <c r="AB297" s="124"/>
    </row>
    <row r="298" s="123" customFormat="true" ht="13.5" hidden="false" customHeight="false" outlineLevel="0" collapsed="false">
      <c r="A298" s="880"/>
      <c r="B298" s="880"/>
      <c r="C298" s="880"/>
      <c r="D298" s="913" t="s">
        <v>475</v>
      </c>
      <c r="E298" s="914" t="n">
        <f aca="false">'12-55'!F74</f>
        <v>4</v>
      </c>
      <c r="F298" s="915" t="n">
        <f aca="false">'12-55'!L74</f>
        <v>0</v>
      </c>
      <c r="G298" s="915" t="n">
        <f aca="false">'12-55'!M74</f>
        <v>0</v>
      </c>
      <c r="H298" s="915" t="n">
        <f aca="false">'12-55'!N74</f>
        <v>0</v>
      </c>
      <c r="I298" s="915" t="n">
        <f aca="false">'12-55'!O74</f>
        <v>0</v>
      </c>
      <c r="J298" s="915" t="n">
        <f aca="false">'12-55'!P74</f>
        <v>0</v>
      </c>
      <c r="K298" s="915" t="n">
        <f aca="false">'12-55'!Q74</f>
        <v>0</v>
      </c>
      <c r="L298" s="915" t="n">
        <f aca="false">'12-55'!R74</f>
        <v>0</v>
      </c>
      <c r="M298" s="915" t="n">
        <f aca="false">'12-55'!S74</f>
        <v>1</v>
      </c>
      <c r="N298" s="915" t="n">
        <f aca="false">'12-55'!T74</f>
        <v>0</v>
      </c>
      <c r="O298" s="915" t="n">
        <f aca="false">'12-55'!U74</f>
        <v>0</v>
      </c>
      <c r="P298" s="915" t="n">
        <f aca="false">'12-55'!V74</f>
        <v>0</v>
      </c>
      <c r="Q298" s="915" t="n">
        <f aca="false">'12-55'!W74</f>
        <v>0</v>
      </c>
      <c r="R298" s="915" t="n">
        <f aca="false">'12-55'!X74</f>
        <v>0</v>
      </c>
      <c r="S298" s="915" t="n">
        <f aca="false">'12-55'!Y74</f>
        <v>0</v>
      </c>
      <c r="T298" s="915" t="n">
        <f aca="false">'12-55'!Z74</f>
        <v>2</v>
      </c>
      <c r="U298" s="915" t="n">
        <f aca="false">'12-55'!AA74</f>
        <v>0</v>
      </c>
      <c r="V298" s="916" t="n">
        <f aca="false">'12-55'!AB74</f>
        <v>0</v>
      </c>
      <c r="W298" s="917" t="n">
        <f aca="false">'12-55'!AC74</f>
        <v>0</v>
      </c>
      <c r="X298" s="915" t="n">
        <f aca="false">'12-55'!AD74</f>
        <v>1</v>
      </c>
      <c r="Y298" s="915" t="n">
        <f aca="false">'12-55'!AE74</f>
        <v>0</v>
      </c>
      <c r="Z298" s="915" t="n">
        <f aca="false">'12-55'!AF74</f>
        <v>0</v>
      </c>
      <c r="AA298" s="868" t="n">
        <f aca="false">SUM(W298:Z298)</f>
        <v>1</v>
      </c>
      <c r="AB298" s="124"/>
    </row>
    <row r="299" s="123" customFormat="true" ht="13.5" hidden="false" customHeight="false" outlineLevel="0" collapsed="false">
      <c r="A299" s="880"/>
      <c r="B299" s="880"/>
      <c r="C299" s="880"/>
      <c r="D299" s="913" t="s">
        <v>476</v>
      </c>
      <c r="E299" s="914" t="n">
        <f aca="false">'12-55'!F75</f>
        <v>4</v>
      </c>
      <c r="F299" s="915" t="n">
        <f aca="false">'12-55'!L75</f>
        <v>0</v>
      </c>
      <c r="G299" s="915" t="n">
        <f aca="false">'12-55'!M75</f>
        <v>0</v>
      </c>
      <c r="H299" s="915" t="n">
        <f aca="false">'12-55'!N75</f>
        <v>0</v>
      </c>
      <c r="I299" s="915" t="n">
        <f aca="false">'12-55'!O75</f>
        <v>0</v>
      </c>
      <c r="J299" s="915" t="n">
        <f aca="false">'12-55'!P75</f>
        <v>0</v>
      </c>
      <c r="K299" s="915" t="n">
        <f aca="false">'12-55'!Q75</f>
        <v>0</v>
      </c>
      <c r="L299" s="915" t="n">
        <f aca="false">'12-55'!R75</f>
        <v>0</v>
      </c>
      <c r="M299" s="915" t="n">
        <f aca="false">'12-55'!S75</f>
        <v>0</v>
      </c>
      <c r="N299" s="915" t="n">
        <f aca="false">'12-55'!T75</f>
        <v>0</v>
      </c>
      <c r="O299" s="915" t="n">
        <f aca="false">'12-55'!U75</f>
        <v>0</v>
      </c>
      <c r="P299" s="915" t="n">
        <f aca="false">'12-55'!V75</f>
        <v>1</v>
      </c>
      <c r="Q299" s="915" t="n">
        <f aca="false">'12-55'!W75</f>
        <v>0</v>
      </c>
      <c r="R299" s="915" t="n">
        <f aca="false">'12-55'!X75</f>
        <v>0</v>
      </c>
      <c r="S299" s="915" t="n">
        <f aca="false">'12-55'!Y75</f>
        <v>0</v>
      </c>
      <c r="T299" s="915" t="n">
        <f aca="false">'12-55'!Z75</f>
        <v>0</v>
      </c>
      <c r="U299" s="915" t="n">
        <f aca="false">'12-55'!AA75</f>
        <v>0</v>
      </c>
      <c r="V299" s="916" t="n">
        <f aca="false">'12-55'!AB75</f>
        <v>1</v>
      </c>
      <c r="W299" s="917" t="n">
        <f aca="false">'12-55'!AC75</f>
        <v>1</v>
      </c>
      <c r="X299" s="915" t="n">
        <f aca="false">'12-55'!AD75</f>
        <v>1</v>
      </c>
      <c r="Y299" s="915" t="n">
        <f aca="false">'12-55'!AE75</f>
        <v>0</v>
      </c>
      <c r="Z299" s="915" t="n">
        <f aca="false">'12-55'!AF75</f>
        <v>0</v>
      </c>
      <c r="AA299" s="868" t="n">
        <f aca="false">SUM(W299:Z299)</f>
        <v>2</v>
      </c>
      <c r="AB299" s="124"/>
    </row>
    <row r="300" s="123" customFormat="true" ht="13.5" hidden="false" customHeight="false" outlineLevel="0" collapsed="false">
      <c r="A300" s="880" t="s">
        <v>456</v>
      </c>
      <c r="B300" s="884"/>
      <c r="C300" s="884" t="s">
        <v>622</v>
      </c>
      <c r="D300" s="913" t="s">
        <v>7</v>
      </c>
      <c r="E300" s="914" t="n">
        <f aca="false">'12-55'!F76</f>
        <v>23</v>
      </c>
      <c r="F300" s="915" t="n">
        <f aca="false">'12-55'!L76</f>
        <v>0</v>
      </c>
      <c r="G300" s="915" t="n">
        <f aca="false">'12-55'!M76</f>
        <v>0</v>
      </c>
      <c r="H300" s="915" t="n">
        <f aca="false">'12-55'!N76</f>
        <v>0</v>
      </c>
      <c r="I300" s="915" t="n">
        <f aca="false">'12-55'!O76</f>
        <v>0</v>
      </c>
      <c r="J300" s="915" t="n">
        <f aca="false">'12-55'!P76</f>
        <v>0</v>
      </c>
      <c r="K300" s="915" t="n">
        <f aca="false">'12-55'!Q76</f>
        <v>0</v>
      </c>
      <c r="L300" s="915" t="n">
        <f aca="false">'12-55'!R76</f>
        <v>0</v>
      </c>
      <c r="M300" s="915" t="n">
        <f aca="false">'12-55'!S76</f>
        <v>0</v>
      </c>
      <c r="N300" s="915" t="n">
        <f aca="false">'12-55'!T76</f>
        <v>0</v>
      </c>
      <c r="O300" s="915" t="n">
        <f aca="false">'12-55'!U76</f>
        <v>1</v>
      </c>
      <c r="P300" s="915" t="n">
        <f aca="false">'12-55'!V76</f>
        <v>1</v>
      </c>
      <c r="Q300" s="915" t="n">
        <f aca="false">'12-55'!W76</f>
        <v>2</v>
      </c>
      <c r="R300" s="915" t="n">
        <f aca="false">'12-55'!X76</f>
        <v>2</v>
      </c>
      <c r="S300" s="915" t="n">
        <f aca="false">'12-55'!Y76</f>
        <v>0</v>
      </c>
      <c r="T300" s="915" t="n">
        <f aca="false">'12-55'!Z76</f>
        <v>1</v>
      </c>
      <c r="U300" s="915" t="n">
        <f aca="false">'12-55'!AA76</f>
        <v>3</v>
      </c>
      <c r="V300" s="916" t="n">
        <f aca="false">'12-55'!AB76</f>
        <v>3</v>
      </c>
      <c r="W300" s="917" t="n">
        <f aca="false">'12-55'!AC76</f>
        <v>9</v>
      </c>
      <c r="X300" s="915" t="n">
        <f aca="false">'12-55'!AD76</f>
        <v>1</v>
      </c>
      <c r="Y300" s="915" t="n">
        <f aca="false">'12-55'!AE76</f>
        <v>0</v>
      </c>
      <c r="Z300" s="915" t="n">
        <f aca="false">'12-55'!AF76</f>
        <v>0</v>
      </c>
      <c r="AA300" s="868" t="n">
        <f aca="false">SUM(W300:Z300)</f>
        <v>10</v>
      </c>
      <c r="AB300" s="124"/>
    </row>
    <row r="301" s="123" customFormat="true" ht="13.5" hidden="false" customHeight="false" outlineLevel="0" collapsed="false">
      <c r="A301" s="880"/>
      <c r="B301" s="884"/>
      <c r="C301" s="884"/>
      <c r="D301" s="913" t="s">
        <v>475</v>
      </c>
      <c r="E301" s="914" t="n">
        <f aca="false">'12-55'!F77</f>
        <v>13</v>
      </c>
      <c r="F301" s="915" t="n">
        <f aca="false">'12-55'!L77</f>
        <v>0</v>
      </c>
      <c r="G301" s="915" t="n">
        <f aca="false">'12-55'!M77</f>
        <v>0</v>
      </c>
      <c r="H301" s="915" t="n">
        <f aca="false">'12-55'!N77</f>
        <v>0</v>
      </c>
      <c r="I301" s="915" t="n">
        <f aca="false">'12-55'!O77</f>
        <v>0</v>
      </c>
      <c r="J301" s="915" t="n">
        <f aca="false">'12-55'!P77</f>
        <v>0</v>
      </c>
      <c r="K301" s="915" t="n">
        <f aca="false">'12-55'!Q77</f>
        <v>0</v>
      </c>
      <c r="L301" s="915" t="n">
        <f aca="false">'12-55'!R77</f>
        <v>0</v>
      </c>
      <c r="M301" s="915" t="n">
        <f aca="false">'12-55'!S77</f>
        <v>0</v>
      </c>
      <c r="N301" s="915" t="n">
        <f aca="false">'12-55'!T77</f>
        <v>0</v>
      </c>
      <c r="O301" s="915" t="n">
        <f aca="false">'12-55'!U77</f>
        <v>1</v>
      </c>
      <c r="P301" s="915" t="n">
        <f aca="false">'12-55'!V77</f>
        <v>1</v>
      </c>
      <c r="Q301" s="915" t="n">
        <f aca="false">'12-55'!W77</f>
        <v>2</v>
      </c>
      <c r="R301" s="915" t="n">
        <f aca="false">'12-55'!X77</f>
        <v>2</v>
      </c>
      <c r="S301" s="915" t="n">
        <f aca="false">'12-55'!Y77</f>
        <v>0</v>
      </c>
      <c r="T301" s="915" t="n">
        <f aca="false">'12-55'!Z77</f>
        <v>0</v>
      </c>
      <c r="U301" s="915" t="n">
        <f aca="false">'12-55'!AA77</f>
        <v>2</v>
      </c>
      <c r="V301" s="916" t="n">
        <f aca="false">'12-55'!AB77</f>
        <v>2</v>
      </c>
      <c r="W301" s="917" t="n">
        <f aca="false">'12-55'!AC77</f>
        <v>3</v>
      </c>
      <c r="X301" s="915" t="n">
        <f aca="false">'12-55'!AD77</f>
        <v>0</v>
      </c>
      <c r="Y301" s="915" t="n">
        <f aca="false">'12-55'!AE77</f>
        <v>0</v>
      </c>
      <c r="Z301" s="915" t="n">
        <f aca="false">'12-55'!AF77</f>
        <v>0</v>
      </c>
      <c r="AA301" s="868" t="n">
        <f aca="false">SUM(W301:Z301)</f>
        <v>3</v>
      </c>
      <c r="AB301" s="124"/>
    </row>
    <row r="302" s="123" customFormat="true" ht="13.5" hidden="false" customHeight="false" outlineLevel="0" collapsed="false">
      <c r="A302" s="880"/>
      <c r="B302" s="884"/>
      <c r="C302" s="884"/>
      <c r="D302" s="913" t="s">
        <v>476</v>
      </c>
      <c r="E302" s="914" t="n">
        <f aca="false">'12-55'!F78</f>
        <v>10</v>
      </c>
      <c r="F302" s="915" t="n">
        <f aca="false">'12-55'!L78</f>
        <v>0</v>
      </c>
      <c r="G302" s="915" t="n">
        <f aca="false">'12-55'!M78</f>
        <v>0</v>
      </c>
      <c r="H302" s="915" t="n">
        <f aca="false">'12-55'!N78</f>
        <v>0</v>
      </c>
      <c r="I302" s="915" t="n">
        <f aca="false">'12-55'!O78</f>
        <v>0</v>
      </c>
      <c r="J302" s="915" t="n">
        <f aca="false">'12-55'!P78</f>
        <v>0</v>
      </c>
      <c r="K302" s="915" t="n">
        <f aca="false">'12-55'!Q78</f>
        <v>0</v>
      </c>
      <c r="L302" s="915" t="n">
        <f aca="false">'12-55'!R78</f>
        <v>0</v>
      </c>
      <c r="M302" s="915" t="n">
        <f aca="false">'12-55'!S78</f>
        <v>0</v>
      </c>
      <c r="N302" s="915" t="n">
        <f aca="false">'12-55'!T78</f>
        <v>0</v>
      </c>
      <c r="O302" s="915" t="n">
        <f aca="false">'12-55'!U78</f>
        <v>0</v>
      </c>
      <c r="P302" s="915" t="n">
        <f aca="false">'12-55'!V78</f>
        <v>0</v>
      </c>
      <c r="Q302" s="915" t="n">
        <f aca="false">'12-55'!W78</f>
        <v>0</v>
      </c>
      <c r="R302" s="915" t="n">
        <f aca="false">'12-55'!X78</f>
        <v>0</v>
      </c>
      <c r="S302" s="915" t="n">
        <f aca="false">'12-55'!Y78</f>
        <v>0</v>
      </c>
      <c r="T302" s="915" t="n">
        <f aca="false">'12-55'!Z78</f>
        <v>1</v>
      </c>
      <c r="U302" s="915" t="n">
        <f aca="false">'12-55'!AA78</f>
        <v>1</v>
      </c>
      <c r="V302" s="916" t="n">
        <f aca="false">'12-55'!AB78</f>
        <v>1</v>
      </c>
      <c r="W302" s="917" t="n">
        <f aca="false">'12-55'!AC78</f>
        <v>6</v>
      </c>
      <c r="X302" s="915" t="n">
        <f aca="false">'12-55'!AD78</f>
        <v>1</v>
      </c>
      <c r="Y302" s="915" t="n">
        <f aca="false">'12-55'!AE78</f>
        <v>0</v>
      </c>
      <c r="Z302" s="915" t="n">
        <f aca="false">'12-55'!AF78</f>
        <v>0</v>
      </c>
      <c r="AA302" s="868" t="n">
        <f aca="false">SUM(W302:Z302)</f>
        <v>7</v>
      </c>
      <c r="AB302" s="124"/>
    </row>
    <row r="303" s="123" customFormat="true" ht="13.5" hidden="false" customHeight="false" outlineLevel="0" collapsed="false">
      <c r="A303" s="880" t="s">
        <v>458</v>
      </c>
      <c r="B303" s="884"/>
      <c r="C303" s="884" t="s">
        <v>999</v>
      </c>
      <c r="D303" s="913" t="s">
        <v>7</v>
      </c>
      <c r="E303" s="914" t="n">
        <f aca="false">'12-55'!F79</f>
        <v>57</v>
      </c>
      <c r="F303" s="915" t="n">
        <f aca="false">'12-55'!L79</f>
        <v>0</v>
      </c>
      <c r="G303" s="915" t="n">
        <f aca="false">'12-55'!M79</f>
        <v>0</v>
      </c>
      <c r="H303" s="915" t="n">
        <f aca="false">'12-55'!N79</f>
        <v>0</v>
      </c>
      <c r="I303" s="915" t="n">
        <f aca="false">'12-55'!O79</f>
        <v>0</v>
      </c>
      <c r="J303" s="915" t="n">
        <f aca="false">'12-55'!P79</f>
        <v>0</v>
      </c>
      <c r="K303" s="915" t="n">
        <f aca="false">'12-55'!Q79</f>
        <v>0</v>
      </c>
      <c r="L303" s="915" t="n">
        <f aca="false">'12-55'!R79</f>
        <v>0</v>
      </c>
      <c r="M303" s="915" t="n">
        <f aca="false">'12-55'!S79</f>
        <v>0</v>
      </c>
      <c r="N303" s="915" t="n">
        <f aca="false">'12-55'!T79</f>
        <v>0</v>
      </c>
      <c r="O303" s="915" t="n">
        <f aca="false">'12-55'!U79</f>
        <v>0</v>
      </c>
      <c r="P303" s="915" t="n">
        <f aca="false">'12-55'!V79</f>
        <v>0</v>
      </c>
      <c r="Q303" s="915" t="n">
        <f aca="false">'12-55'!W79</f>
        <v>1</v>
      </c>
      <c r="R303" s="915" t="n">
        <f aca="false">'12-55'!X79</f>
        <v>0</v>
      </c>
      <c r="S303" s="915" t="n">
        <f aca="false">'12-55'!Y79</f>
        <v>1</v>
      </c>
      <c r="T303" s="915" t="n">
        <f aca="false">'12-55'!Z79</f>
        <v>3</v>
      </c>
      <c r="U303" s="915" t="n">
        <f aca="false">'12-55'!AA79</f>
        <v>7</v>
      </c>
      <c r="V303" s="916" t="n">
        <f aca="false">'12-55'!AB79</f>
        <v>13</v>
      </c>
      <c r="W303" s="917" t="n">
        <f aca="false">'12-55'!AC79</f>
        <v>13</v>
      </c>
      <c r="X303" s="915" t="n">
        <f aca="false">'12-55'!AD79</f>
        <v>15</v>
      </c>
      <c r="Y303" s="915" t="n">
        <f aca="false">'12-55'!AE79</f>
        <v>3</v>
      </c>
      <c r="Z303" s="915" t="n">
        <f aca="false">'12-55'!AF79</f>
        <v>1</v>
      </c>
      <c r="AA303" s="868" t="n">
        <f aca="false">SUM(W303:Z303)</f>
        <v>32</v>
      </c>
      <c r="AB303" s="124"/>
    </row>
    <row r="304" s="123" customFormat="true" ht="13.5" hidden="false" customHeight="false" outlineLevel="0" collapsed="false">
      <c r="A304" s="880"/>
      <c r="B304" s="884"/>
      <c r="C304" s="884"/>
      <c r="D304" s="913" t="s">
        <v>475</v>
      </c>
      <c r="E304" s="914" t="n">
        <f aca="false">'12-55'!F80</f>
        <v>29</v>
      </c>
      <c r="F304" s="915" t="n">
        <f aca="false">'12-55'!L80</f>
        <v>0</v>
      </c>
      <c r="G304" s="915" t="n">
        <f aca="false">'12-55'!M80</f>
        <v>0</v>
      </c>
      <c r="H304" s="915" t="n">
        <f aca="false">'12-55'!N80</f>
        <v>0</v>
      </c>
      <c r="I304" s="915" t="n">
        <f aca="false">'12-55'!O80</f>
        <v>0</v>
      </c>
      <c r="J304" s="915" t="n">
        <f aca="false">'12-55'!P80</f>
        <v>0</v>
      </c>
      <c r="K304" s="915" t="n">
        <f aca="false">'12-55'!Q80</f>
        <v>0</v>
      </c>
      <c r="L304" s="915" t="n">
        <f aca="false">'12-55'!R80</f>
        <v>0</v>
      </c>
      <c r="M304" s="915" t="n">
        <f aca="false">'12-55'!S80</f>
        <v>0</v>
      </c>
      <c r="N304" s="915" t="n">
        <f aca="false">'12-55'!T80</f>
        <v>0</v>
      </c>
      <c r="O304" s="915" t="n">
        <f aca="false">'12-55'!U80</f>
        <v>0</v>
      </c>
      <c r="P304" s="915" t="n">
        <f aca="false">'12-55'!V80</f>
        <v>0</v>
      </c>
      <c r="Q304" s="915" t="n">
        <f aca="false">'12-55'!W80</f>
        <v>0</v>
      </c>
      <c r="R304" s="915" t="n">
        <f aca="false">'12-55'!X80</f>
        <v>0</v>
      </c>
      <c r="S304" s="915" t="n">
        <f aca="false">'12-55'!Y80</f>
        <v>1</v>
      </c>
      <c r="T304" s="915" t="n">
        <f aca="false">'12-55'!Z80</f>
        <v>3</v>
      </c>
      <c r="U304" s="915" t="n">
        <f aca="false">'12-55'!AA80</f>
        <v>3</v>
      </c>
      <c r="V304" s="916" t="n">
        <f aca="false">'12-55'!AB80</f>
        <v>12</v>
      </c>
      <c r="W304" s="917" t="n">
        <f aca="false">'12-55'!AC80</f>
        <v>8</v>
      </c>
      <c r="X304" s="915" t="n">
        <f aca="false">'12-55'!AD80</f>
        <v>1</v>
      </c>
      <c r="Y304" s="915" t="n">
        <f aca="false">'12-55'!AE80</f>
        <v>1</v>
      </c>
      <c r="Z304" s="915" t="n">
        <f aca="false">'12-55'!AF80</f>
        <v>0</v>
      </c>
      <c r="AA304" s="868" t="n">
        <f aca="false">SUM(W304:Z304)</f>
        <v>10</v>
      </c>
      <c r="AB304" s="124"/>
    </row>
    <row r="305" s="123" customFormat="true" ht="13.5" hidden="false" customHeight="false" outlineLevel="0" collapsed="false">
      <c r="A305" s="880"/>
      <c r="B305" s="884"/>
      <c r="C305" s="884"/>
      <c r="D305" s="913" t="s">
        <v>476</v>
      </c>
      <c r="E305" s="914" t="n">
        <f aca="false">'12-55'!F81</f>
        <v>28</v>
      </c>
      <c r="F305" s="915" t="n">
        <f aca="false">'12-55'!L81</f>
        <v>0</v>
      </c>
      <c r="G305" s="915" t="n">
        <f aca="false">'12-55'!M81</f>
        <v>0</v>
      </c>
      <c r="H305" s="915" t="n">
        <f aca="false">'12-55'!N81</f>
        <v>0</v>
      </c>
      <c r="I305" s="915" t="n">
        <f aca="false">'12-55'!O81</f>
        <v>0</v>
      </c>
      <c r="J305" s="915" t="n">
        <f aca="false">'12-55'!P81</f>
        <v>0</v>
      </c>
      <c r="K305" s="915" t="n">
        <f aca="false">'12-55'!Q81</f>
        <v>0</v>
      </c>
      <c r="L305" s="915" t="n">
        <f aca="false">'12-55'!R81</f>
        <v>0</v>
      </c>
      <c r="M305" s="915" t="n">
        <f aca="false">'12-55'!S81</f>
        <v>0</v>
      </c>
      <c r="N305" s="915" t="n">
        <f aca="false">'12-55'!T81</f>
        <v>0</v>
      </c>
      <c r="O305" s="915" t="n">
        <f aca="false">'12-55'!U81</f>
        <v>0</v>
      </c>
      <c r="P305" s="915" t="n">
        <f aca="false">'12-55'!V81</f>
        <v>0</v>
      </c>
      <c r="Q305" s="915" t="n">
        <f aca="false">'12-55'!W81</f>
        <v>1</v>
      </c>
      <c r="R305" s="915" t="n">
        <f aca="false">'12-55'!X81</f>
        <v>0</v>
      </c>
      <c r="S305" s="915" t="n">
        <f aca="false">'12-55'!Y81</f>
        <v>0</v>
      </c>
      <c r="T305" s="915" t="n">
        <f aca="false">'12-55'!Z81</f>
        <v>0</v>
      </c>
      <c r="U305" s="915" t="n">
        <f aca="false">'12-55'!AA81</f>
        <v>4</v>
      </c>
      <c r="V305" s="916" t="n">
        <f aca="false">'12-55'!AB81</f>
        <v>1</v>
      </c>
      <c r="W305" s="917" t="n">
        <f aca="false">'12-55'!AC81</f>
        <v>5</v>
      </c>
      <c r="X305" s="915" t="n">
        <f aca="false">'12-55'!AD81</f>
        <v>14</v>
      </c>
      <c r="Y305" s="915" t="n">
        <f aca="false">'12-55'!AE81</f>
        <v>2</v>
      </c>
      <c r="Z305" s="915" t="n">
        <f aca="false">'12-55'!AF81</f>
        <v>1</v>
      </c>
      <c r="AA305" s="868" t="n">
        <f aca="false">SUM(W305:Z305)</f>
        <v>22</v>
      </c>
      <c r="AB305" s="124"/>
    </row>
    <row r="306" s="123" customFormat="true" ht="13.5" hidden="false" customHeight="true" outlineLevel="0" collapsed="false">
      <c r="A306" s="880" t="s">
        <v>459</v>
      </c>
      <c r="B306" s="884" t="s">
        <v>186</v>
      </c>
      <c r="C306" s="884"/>
      <c r="D306" s="913" t="s">
        <v>7</v>
      </c>
      <c r="E306" s="914" t="n">
        <f aca="false">'12-55'!F82</f>
        <v>16</v>
      </c>
      <c r="F306" s="915" t="n">
        <f aca="false">'12-55'!L82</f>
        <v>0</v>
      </c>
      <c r="G306" s="915" t="n">
        <f aca="false">'12-55'!M82</f>
        <v>0</v>
      </c>
      <c r="H306" s="915" t="n">
        <f aca="false">'12-55'!N82</f>
        <v>0</v>
      </c>
      <c r="I306" s="915" t="n">
        <f aca="false">'12-55'!O82</f>
        <v>0</v>
      </c>
      <c r="J306" s="915" t="n">
        <f aca="false">'12-55'!P82</f>
        <v>0</v>
      </c>
      <c r="K306" s="915" t="n">
        <f aca="false">'12-55'!Q82</f>
        <v>0</v>
      </c>
      <c r="L306" s="915" t="n">
        <f aca="false">'12-55'!R82</f>
        <v>0</v>
      </c>
      <c r="M306" s="915" t="n">
        <f aca="false">'12-55'!S82</f>
        <v>0</v>
      </c>
      <c r="N306" s="915" t="n">
        <f aca="false">'12-55'!T82</f>
        <v>0</v>
      </c>
      <c r="O306" s="915" t="n">
        <f aca="false">'12-55'!U82</f>
        <v>0</v>
      </c>
      <c r="P306" s="915" t="n">
        <f aca="false">'12-55'!V82</f>
        <v>0</v>
      </c>
      <c r="Q306" s="915" t="n">
        <f aca="false">'12-55'!W82</f>
        <v>0</v>
      </c>
      <c r="R306" s="915" t="n">
        <f aca="false">'12-55'!X82</f>
        <v>0</v>
      </c>
      <c r="S306" s="915" t="n">
        <f aca="false">'12-55'!Y82</f>
        <v>0</v>
      </c>
      <c r="T306" s="915" t="n">
        <f aca="false">'12-55'!Z82</f>
        <v>0</v>
      </c>
      <c r="U306" s="915" t="n">
        <f aca="false">'12-55'!AA82</f>
        <v>1</v>
      </c>
      <c r="V306" s="916" t="n">
        <f aca="false">'12-55'!AB82</f>
        <v>1</v>
      </c>
      <c r="W306" s="917" t="n">
        <f aca="false">'12-55'!AC82</f>
        <v>8</v>
      </c>
      <c r="X306" s="915" t="n">
        <f aca="false">'12-55'!AD82</f>
        <v>5</v>
      </c>
      <c r="Y306" s="915" t="n">
        <f aca="false">'12-55'!AE82</f>
        <v>1</v>
      </c>
      <c r="Z306" s="915" t="n">
        <f aca="false">'12-55'!AF82</f>
        <v>0</v>
      </c>
      <c r="AA306" s="868" t="n">
        <f aca="false">SUM(W306:Z306)</f>
        <v>14</v>
      </c>
    </row>
    <row r="307" s="123" customFormat="true" ht="13.5" hidden="false" customHeight="false" outlineLevel="0" collapsed="false">
      <c r="A307" s="880"/>
      <c r="B307" s="884"/>
      <c r="C307" s="884"/>
      <c r="D307" s="913" t="s">
        <v>475</v>
      </c>
      <c r="E307" s="914" t="n">
        <f aca="false">'12-55'!F83</f>
        <v>10</v>
      </c>
      <c r="F307" s="915" t="n">
        <f aca="false">'12-55'!L83</f>
        <v>0</v>
      </c>
      <c r="G307" s="915" t="n">
        <f aca="false">'12-55'!M83</f>
        <v>0</v>
      </c>
      <c r="H307" s="915" t="n">
        <f aca="false">'12-55'!N83</f>
        <v>0</v>
      </c>
      <c r="I307" s="915" t="n">
        <f aca="false">'12-55'!O83</f>
        <v>0</v>
      </c>
      <c r="J307" s="915" t="n">
        <f aca="false">'12-55'!P83</f>
        <v>0</v>
      </c>
      <c r="K307" s="915" t="n">
        <f aca="false">'12-55'!Q83</f>
        <v>0</v>
      </c>
      <c r="L307" s="915" t="n">
        <f aca="false">'12-55'!R83</f>
        <v>0</v>
      </c>
      <c r="M307" s="915" t="n">
        <f aca="false">'12-55'!S83</f>
        <v>0</v>
      </c>
      <c r="N307" s="915" t="n">
        <f aca="false">'12-55'!T83</f>
        <v>0</v>
      </c>
      <c r="O307" s="915" t="n">
        <f aca="false">'12-55'!U83</f>
        <v>0</v>
      </c>
      <c r="P307" s="915" t="n">
        <f aca="false">'12-55'!V83</f>
        <v>0</v>
      </c>
      <c r="Q307" s="915" t="n">
        <f aca="false">'12-55'!W83</f>
        <v>0</v>
      </c>
      <c r="R307" s="915" t="n">
        <f aca="false">'12-55'!X83</f>
        <v>0</v>
      </c>
      <c r="S307" s="915" t="n">
        <f aca="false">'12-55'!Y83</f>
        <v>0</v>
      </c>
      <c r="T307" s="915" t="n">
        <f aca="false">'12-55'!Z83</f>
        <v>0</v>
      </c>
      <c r="U307" s="915" t="n">
        <f aca="false">'12-55'!AA83</f>
        <v>0</v>
      </c>
      <c r="V307" s="916" t="n">
        <f aca="false">'12-55'!AB83</f>
        <v>1</v>
      </c>
      <c r="W307" s="917" t="n">
        <f aca="false">'12-55'!AC83</f>
        <v>6</v>
      </c>
      <c r="X307" s="915" t="n">
        <f aca="false">'12-55'!AD83</f>
        <v>2</v>
      </c>
      <c r="Y307" s="915" t="n">
        <f aca="false">'12-55'!AE83</f>
        <v>1</v>
      </c>
      <c r="Z307" s="915" t="n">
        <f aca="false">'12-55'!AF83</f>
        <v>0</v>
      </c>
      <c r="AA307" s="868" t="n">
        <f aca="false">SUM(W307:Z307)</f>
        <v>9</v>
      </c>
    </row>
    <row r="308" s="123" customFormat="true" ht="13.5" hidden="false" customHeight="false" outlineLevel="0" collapsed="false">
      <c r="A308" s="880"/>
      <c r="B308" s="884"/>
      <c r="C308" s="884"/>
      <c r="D308" s="913" t="s">
        <v>476</v>
      </c>
      <c r="E308" s="914" t="n">
        <f aca="false">'12-55'!F84</f>
        <v>6</v>
      </c>
      <c r="F308" s="915" t="n">
        <f aca="false">'12-55'!L84</f>
        <v>0</v>
      </c>
      <c r="G308" s="915" t="n">
        <f aca="false">'12-55'!M84</f>
        <v>0</v>
      </c>
      <c r="H308" s="915" t="n">
        <f aca="false">'12-55'!N84</f>
        <v>0</v>
      </c>
      <c r="I308" s="915" t="n">
        <f aca="false">'12-55'!O84</f>
        <v>0</v>
      </c>
      <c r="J308" s="915" t="n">
        <f aca="false">'12-55'!P84</f>
        <v>0</v>
      </c>
      <c r="K308" s="915" t="n">
        <f aca="false">'12-55'!Q84</f>
        <v>0</v>
      </c>
      <c r="L308" s="915" t="n">
        <f aca="false">'12-55'!R84</f>
        <v>0</v>
      </c>
      <c r="M308" s="915" t="n">
        <f aca="false">'12-55'!S84</f>
        <v>0</v>
      </c>
      <c r="N308" s="915" t="n">
        <f aca="false">'12-55'!T84</f>
        <v>0</v>
      </c>
      <c r="O308" s="915" t="n">
        <f aca="false">'12-55'!U84</f>
        <v>0</v>
      </c>
      <c r="P308" s="915" t="n">
        <f aca="false">'12-55'!V84</f>
        <v>0</v>
      </c>
      <c r="Q308" s="915" t="n">
        <f aca="false">'12-55'!W84</f>
        <v>0</v>
      </c>
      <c r="R308" s="915" t="n">
        <f aca="false">'12-55'!X84</f>
        <v>0</v>
      </c>
      <c r="S308" s="915" t="n">
        <f aca="false">'12-55'!Y84</f>
        <v>0</v>
      </c>
      <c r="T308" s="915" t="n">
        <f aca="false">'12-55'!Z84</f>
        <v>0</v>
      </c>
      <c r="U308" s="915" t="n">
        <f aca="false">'12-55'!AA84</f>
        <v>1</v>
      </c>
      <c r="V308" s="916" t="n">
        <f aca="false">'12-55'!AB84</f>
        <v>0</v>
      </c>
      <c r="W308" s="917" t="n">
        <f aca="false">'12-55'!AC84</f>
        <v>2</v>
      </c>
      <c r="X308" s="915" t="n">
        <f aca="false">'12-55'!AD84</f>
        <v>3</v>
      </c>
      <c r="Y308" s="915" t="n">
        <f aca="false">'12-55'!AE84</f>
        <v>0</v>
      </c>
      <c r="Z308" s="915" t="n">
        <f aca="false">'12-55'!AF84</f>
        <v>0</v>
      </c>
      <c r="AA308" s="868" t="n">
        <f aca="false">SUM(W308:Z308)</f>
        <v>5</v>
      </c>
    </row>
    <row r="309" s="123" customFormat="true" ht="13.5" hidden="false" customHeight="false" outlineLevel="0" collapsed="false">
      <c r="A309" s="880" t="s">
        <v>460</v>
      </c>
      <c r="B309" s="884" t="s">
        <v>921</v>
      </c>
      <c r="C309" s="884"/>
      <c r="D309" s="913" t="s">
        <v>7</v>
      </c>
      <c r="E309" s="914" t="n">
        <f aca="false">'12-55'!F85</f>
        <v>82</v>
      </c>
      <c r="F309" s="915" t="n">
        <f aca="false">'12-55'!L85</f>
        <v>0</v>
      </c>
      <c r="G309" s="915" t="n">
        <f aca="false">'12-55'!M85</f>
        <v>0</v>
      </c>
      <c r="H309" s="915" t="n">
        <f aca="false">'12-55'!N85</f>
        <v>0</v>
      </c>
      <c r="I309" s="915" t="n">
        <f aca="false">'12-55'!O85</f>
        <v>0</v>
      </c>
      <c r="J309" s="915" t="n">
        <f aca="false">'12-55'!P85</f>
        <v>0</v>
      </c>
      <c r="K309" s="915" t="n">
        <f aca="false">'12-55'!Q85</f>
        <v>0</v>
      </c>
      <c r="L309" s="915" t="n">
        <f aca="false">'12-55'!R85</f>
        <v>0</v>
      </c>
      <c r="M309" s="915" t="n">
        <f aca="false">'12-55'!S85</f>
        <v>0</v>
      </c>
      <c r="N309" s="915" t="n">
        <f aca="false">'12-55'!T85</f>
        <v>0</v>
      </c>
      <c r="O309" s="915" t="n">
        <f aca="false">'12-55'!U85</f>
        <v>1</v>
      </c>
      <c r="P309" s="915" t="n">
        <f aca="false">'12-55'!V85</f>
        <v>0</v>
      </c>
      <c r="Q309" s="915" t="n">
        <f aca="false">'12-55'!W85</f>
        <v>1</v>
      </c>
      <c r="R309" s="915" t="n">
        <f aca="false">'12-55'!X85</f>
        <v>2</v>
      </c>
      <c r="S309" s="915" t="n">
        <f aca="false">'12-55'!Y85</f>
        <v>3</v>
      </c>
      <c r="T309" s="915" t="n">
        <f aca="false">'12-55'!Z85</f>
        <v>6</v>
      </c>
      <c r="U309" s="915" t="n">
        <f aca="false">'12-55'!AA85</f>
        <v>8</v>
      </c>
      <c r="V309" s="916" t="n">
        <f aca="false">'12-55'!AB85</f>
        <v>12</v>
      </c>
      <c r="W309" s="917" t="n">
        <f aca="false">'12-55'!AC85</f>
        <v>21</v>
      </c>
      <c r="X309" s="915" t="n">
        <f aca="false">'12-55'!AD85</f>
        <v>15</v>
      </c>
      <c r="Y309" s="915" t="n">
        <f aca="false">'12-55'!AE85</f>
        <v>7</v>
      </c>
      <c r="Z309" s="915" t="n">
        <f aca="false">'12-55'!AF85</f>
        <v>6</v>
      </c>
      <c r="AA309" s="868" t="n">
        <f aca="false">SUM(W309:Z309)</f>
        <v>49</v>
      </c>
    </row>
    <row r="310" s="123" customFormat="true" ht="13.5" hidden="false" customHeight="false" outlineLevel="0" collapsed="false">
      <c r="A310" s="880"/>
      <c r="B310" s="884"/>
      <c r="C310" s="884"/>
      <c r="D310" s="913" t="s">
        <v>475</v>
      </c>
      <c r="E310" s="914" t="n">
        <f aca="false">'12-55'!F86</f>
        <v>49</v>
      </c>
      <c r="F310" s="915" t="n">
        <f aca="false">'12-55'!L86</f>
        <v>0</v>
      </c>
      <c r="G310" s="915" t="n">
        <f aca="false">'12-55'!M86</f>
        <v>0</v>
      </c>
      <c r="H310" s="915" t="n">
        <f aca="false">'12-55'!N86</f>
        <v>0</v>
      </c>
      <c r="I310" s="915" t="n">
        <f aca="false">'12-55'!O86</f>
        <v>0</v>
      </c>
      <c r="J310" s="915" t="n">
        <f aca="false">'12-55'!P86</f>
        <v>0</v>
      </c>
      <c r="K310" s="915" t="n">
        <f aca="false">'12-55'!Q86</f>
        <v>0</v>
      </c>
      <c r="L310" s="915" t="n">
        <f aca="false">'12-55'!R86</f>
        <v>0</v>
      </c>
      <c r="M310" s="915" t="n">
        <f aca="false">'12-55'!S86</f>
        <v>0</v>
      </c>
      <c r="N310" s="915" t="n">
        <f aca="false">'12-55'!T86</f>
        <v>0</v>
      </c>
      <c r="O310" s="915" t="n">
        <f aca="false">'12-55'!U86</f>
        <v>1</v>
      </c>
      <c r="P310" s="915" t="n">
        <f aca="false">'12-55'!V86</f>
        <v>0</v>
      </c>
      <c r="Q310" s="915" t="n">
        <f aca="false">'12-55'!W86</f>
        <v>0</v>
      </c>
      <c r="R310" s="915" t="n">
        <f aca="false">'12-55'!X86</f>
        <v>2</v>
      </c>
      <c r="S310" s="915" t="n">
        <f aca="false">'12-55'!Y86</f>
        <v>3</v>
      </c>
      <c r="T310" s="915" t="n">
        <f aca="false">'12-55'!Z86</f>
        <v>3</v>
      </c>
      <c r="U310" s="915" t="n">
        <f aca="false">'12-55'!AA86</f>
        <v>6</v>
      </c>
      <c r="V310" s="916" t="n">
        <f aca="false">'12-55'!AB86</f>
        <v>9</v>
      </c>
      <c r="W310" s="917" t="n">
        <f aca="false">'12-55'!AC86</f>
        <v>13</v>
      </c>
      <c r="X310" s="915" t="n">
        <f aca="false">'12-55'!AD86</f>
        <v>7</v>
      </c>
      <c r="Y310" s="915" t="n">
        <f aca="false">'12-55'!AE86</f>
        <v>3</v>
      </c>
      <c r="Z310" s="915" t="n">
        <f aca="false">'12-55'!AF86</f>
        <v>2</v>
      </c>
      <c r="AA310" s="868" t="n">
        <f aca="false">SUM(W310:Z310)</f>
        <v>25</v>
      </c>
    </row>
    <row r="311" s="123" customFormat="true" ht="13.5" hidden="false" customHeight="false" outlineLevel="0" collapsed="false">
      <c r="A311" s="880"/>
      <c r="B311" s="884"/>
      <c r="C311" s="884"/>
      <c r="D311" s="913" t="s">
        <v>476</v>
      </c>
      <c r="E311" s="914" t="n">
        <f aca="false">'12-55'!F87</f>
        <v>33</v>
      </c>
      <c r="F311" s="915" t="n">
        <f aca="false">'12-55'!L87</f>
        <v>0</v>
      </c>
      <c r="G311" s="915" t="n">
        <f aca="false">'12-55'!M87</f>
        <v>0</v>
      </c>
      <c r="H311" s="915" t="n">
        <f aca="false">'12-55'!N87</f>
        <v>0</v>
      </c>
      <c r="I311" s="915" t="n">
        <f aca="false">'12-55'!O87</f>
        <v>0</v>
      </c>
      <c r="J311" s="915" t="n">
        <f aca="false">'12-55'!P87</f>
        <v>0</v>
      </c>
      <c r="K311" s="915" t="n">
        <f aca="false">'12-55'!Q87</f>
        <v>0</v>
      </c>
      <c r="L311" s="915" t="n">
        <f aca="false">'12-55'!R87</f>
        <v>0</v>
      </c>
      <c r="M311" s="915" t="n">
        <f aca="false">'12-55'!S87</f>
        <v>0</v>
      </c>
      <c r="N311" s="915" t="n">
        <f aca="false">'12-55'!T87</f>
        <v>0</v>
      </c>
      <c r="O311" s="915" t="n">
        <f aca="false">'12-55'!U87</f>
        <v>0</v>
      </c>
      <c r="P311" s="915" t="n">
        <f aca="false">'12-55'!V87</f>
        <v>0</v>
      </c>
      <c r="Q311" s="915" t="n">
        <f aca="false">'12-55'!W87</f>
        <v>1</v>
      </c>
      <c r="R311" s="915" t="n">
        <f aca="false">'12-55'!X87</f>
        <v>0</v>
      </c>
      <c r="S311" s="915" t="n">
        <f aca="false">'12-55'!Y87</f>
        <v>0</v>
      </c>
      <c r="T311" s="915" t="n">
        <f aca="false">'12-55'!Z87</f>
        <v>3</v>
      </c>
      <c r="U311" s="915" t="n">
        <f aca="false">'12-55'!AA87</f>
        <v>2</v>
      </c>
      <c r="V311" s="916" t="n">
        <f aca="false">'12-55'!AB87</f>
        <v>3</v>
      </c>
      <c r="W311" s="917" t="n">
        <f aca="false">'12-55'!AC87</f>
        <v>8</v>
      </c>
      <c r="X311" s="915" t="n">
        <f aca="false">'12-55'!AD87</f>
        <v>8</v>
      </c>
      <c r="Y311" s="915" t="n">
        <f aca="false">'12-55'!AE87</f>
        <v>4</v>
      </c>
      <c r="Z311" s="915" t="n">
        <f aca="false">'12-55'!AF87</f>
        <v>4</v>
      </c>
      <c r="AA311" s="868" t="n">
        <f aca="false">SUM(W311:Z311)</f>
        <v>24</v>
      </c>
    </row>
    <row r="312" s="123" customFormat="true" ht="13.5" hidden="false" customHeight="true" outlineLevel="0" collapsed="false">
      <c r="A312" s="880" t="s">
        <v>461</v>
      </c>
      <c r="B312" s="884" t="s">
        <v>189</v>
      </c>
      <c r="C312" s="884"/>
      <c r="D312" s="913" t="s">
        <v>7</v>
      </c>
      <c r="E312" s="914" t="n">
        <f aca="false">'12-55'!F88</f>
        <v>15</v>
      </c>
      <c r="F312" s="915" t="n">
        <f aca="false">'12-55'!L88</f>
        <v>0</v>
      </c>
      <c r="G312" s="915" t="n">
        <f aca="false">'12-55'!M88</f>
        <v>0</v>
      </c>
      <c r="H312" s="915" t="n">
        <f aca="false">'12-55'!N88</f>
        <v>0</v>
      </c>
      <c r="I312" s="915" t="n">
        <f aca="false">'12-55'!O88</f>
        <v>0</v>
      </c>
      <c r="J312" s="915" t="n">
        <f aca="false">'12-55'!P88</f>
        <v>0</v>
      </c>
      <c r="K312" s="915" t="n">
        <f aca="false">'12-55'!Q88</f>
        <v>0</v>
      </c>
      <c r="L312" s="915" t="n">
        <f aca="false">'12-55'!R88</f>
        <v>0</v>
      </c>
      <c r="M312" s="915" t="n">
        <f aca="false">'12-55'!S88</f>
        <v>0</v>
      </c>
      <c r="N312" s="915" t="n">
        <f aca="false">'12-55'!T88</f>
        <v>0</v>
      </c>
      <c r="O312" s="915" t="n">
        <f aca="false">'12-55'!U88</f>
        <v>0</v>
      </c>
      <c r="P312" s="915" t="n">
        <f aca="false">'12-55'!V88</f>
        <v>0</v>
      </c>
      <c r="Q312" s="915" t="n">
        <f aca="false">'12-55'!W88</f>
        <v>0</v>
      </c>
      <c r="R312" s="915" t="n">
        <f aca="false">'12-55'!X88</f>
        <v>0</v>
      </c>
      <c r="S312" s="915" t="n">
        <f aca="false">'12-55'!Y88</f>
        <v>0</v>
      </c>
      <c r="T312" s="915" t="n">
        <f aca="false">'12-55'!Z88</f>
        <v>1</v>
      </c>
      <c r="U312" s="915" t="n">
        <f aca="false">'12-55'!AA88</f>
        <v>2</v>
      </c>
      <c r="V312" s="916" t="n">
        <f aca="false">'12-55'!AB88</f>
        <v>7</v>
      </c>
      <c r="W312" s="917" t="n">
        <f aca="false">'12-55'!AC88</f>
        <v>4</v>
      </c>
      <c r="X312" s="915" t="n">
        <f aca="false">'12-55'!AD88</f>
        <v>1</v>
      </c>
      <c r="Y312" s="915" t="n">
        <f aca="false">'12-55'!AE88</f>
        <v>0</v>
      </c>
      <c r="Z312" s="915" t="n">
        <f aca="false">'12-55'!AF88</f>
        <v>0</v>
      </c>
      <c r="AA312" s="868" t="n">
        <f aca="false">SUM(W312:Z312)</f>
        <v>5</v>
      </c>
    </row>
    <row r="313" s="123" customFormat="true" ht="13.5" hidden="false" customHeight="false" outlineLevel="0" collapsed="false">
      <c r="A313" s="880"/>
      <c r="B313" s="884"/>
      <c r="C313" s="884"/>
      <c r="D313" s="913" t="s">
        <v>475</v>
      </c>
      <c r="E313" s="914" t="n">
        <f aca="false">'12-55'!F89</f>
        <v>14</v>
      </c>
      <c r="F313" s="915" t="n">
        <f aca="false">'12-55'!L89</f>
        <v>0</v>
      </c>
      <c r="G313" s="915" t="n">
        <f aca="false">'12-55'!M89</f>
        <v>0</v>
      </c>
      <c r="H313" s="915" t="n">
        <f aca="false">'12-55'!N89</f>
        <v>0</v>
      </c>
      <c r="I313" s="915" t="n">
        <f aca="false">'12-55'!O89</f>
        <v>0</v>
      </c>
      <c r="J313" s="915" t="n">
        <f aca="false">'12-55'!P89</f>
        <v>0</v>
      </c>
      <c r="K313" s="915" t="n">
        <f aca="false">'12-55'!Q89</f>
        <v>0</v>
      </c>
      <c r="L313" s="915" t="n">
        <f aca="false">'12-55'!R89</f>
        <v>0</v>
      </c>
      <c r="M313" s="915" t="n">
        <f aca="false">'12-55'!S89</f>
        <v>0</v>
      </c>
      <c r="N313" s="915" t="n">
        <f aca="false">'12-55'!T89</f>
        <v>0</v>
      </c>
      <c r="O313" s="915" t="n">
        <f aca="false">'12-55'!U89</f>
        <v>0</v>
      </c>
      <c r="P313" s="915" t="n">
        <f aca="false">'12-55'!V89</f>
        <v>0</v>
      </c>
      <c r="Q313" s="915" t="n">
        <f aca="false">'12-55'!W89</f>
        <v>0</v>
      </c>
      <c r="R313" s="915" t="n">
        <f aca="false">'12-55'!X89</f>
        <v>0</v>
      </c>
      <c r="S313" s="915" t="n">
        <f aca="false">'12-55'!Y89</f>
        <v>0</v>
      </c>
      <c r="T313" s="915" t="n">
        <f aca="false">'12-55'!Z89</f>
        <v>1</v>
      </c>
      <c r="U313" s="915" t="n">
        <f aca="false">'12-55'!AA89</f>
        <v>2</v>
      </c>
      <c r="V313" s="916" t="n">
        <f aca="false">'12-55'!AB89</f>
        <v>6</v>
      </c>
      <c r="W313" s="917" t="n">
        <f aca="false">'12-55'!AC89</f>
        <v>4</v>
      </c>
      <c r="X313" s="915" t="n">
        <f aca="false">'12-55'!AD89</f>
        <v>1</v>
      </c>
      <c r="Y313" s="915" t="n">
        <f aca="false">'12-55'!AE89</f>
        <v>0</v>
      </c>
      <c r="Z313" s="915" t="n">
        <f aca="false">'12-55'!AF89</f>
        <v>0</v>
      </c>
      <c r="AA313" s="868" t="n">
        <f aca="false">SUM(W313:Z313)</f>
        <v>5</v>
      </c>
    </row>
    <row r="314" s="123" customFormat="true" ht="13.5" hidden="false" customHeight="false" outlineLevel="0" collapsed="false">
      <c r="A314" s="880"/>
      <c r="B314" s="884"/>
      <c r="C314" s="884"/>
      <c r="D314" s="913" t="s">
        <v>476</v>
      </c>
      <c r="E314" s="914" t="n">
        <f aca="false">'12-55'!F90</f>
        <v>1</v>
      </c>
      <c r="F314" s="915" t="n">
        <f aca="false">'12-55'!L90</f>
        <v>0</v>
      </c>
      <c r="G314" s="915" t="n">
        <f aca="false">'12-55'!M90</f>
        <v>0</v>
      </c>
      <c r="H314" s="915" t="n">
        <f aca="false">'12-55'!N90</f>
        <v>0</v>
      </c>
      <c r="I314" s="915" t="n">
        <f aca="false">'12-55'!O90</f>
        <v>0</v>
      </c>
      <c r="J314" s="915" t="n">
        <f aca="false">'12-55'!P90</f>
        <v>0</v>
      </c>
      <c r="K314" s="915" t="n">
        <f aca="false">'12-55'!Q90</f>
        <v>0</v>
      </c>
      <c r="L314" s="915" t="n">
        <f aca="false">'12-55'!R90</f>
        <v>0</v>
      </c>
      <c r="M314" s="915" t="n">
        <f aca="false">'12-55'!S90</f>
        <v>0</v>
      </c>
      <c r="N314" s="915" t="n">
        <f aca="false">'12-55'!T90</f>
        <v>0</v>
      </c>
      <c r="O314" s="915" t="n">
        <f aca="false">'12-55'!U90</f>
        <v>0</v>
      </c>
      <c r="P314" s="915" t="n">
        <f aca="false">'12-55'!V90</f>
        <v>0</v>
      </c>
      <c r="Q314" s="915" t="n">
        <f aca="false">'12-55'!W90</f>
        <v>0</v>
      </c>
      <c r="R314" s="915" t="n">
        <f aca="false">'12-55'!X90</f>
        <v>0</v>
      </c>
      <c r="S314" s="915" t="n">
        <f aca="false">'12-55'!Y90</f>
        <v>0</v>
      </c>
      <c r="T314" s="915" t="n">
        <f aca="false">'12-55'!Z90</f>
        <v>0</v>
      </c>
      <c r="U314" s="915" t="n">
        <f aca="false">'12-55'!AA90</f>
        <v>0</v>
      </c>
      <c r="V314" s="916" t="n">
        <f aca="false">'12-55'!AB90</f>
        <v>1</v>
      </c>
      <c r="W314" s="917" t="n">
        <f aca="false">'12-55'!AC90</f>
        <v>0</v>
      </c>
      <c r="X314" s="915" t="n">
        <f aca="false">'12-55'!AD90</f>
        <v>0</v>
      </c>
      <c r="Y314" s="915" t="n">
        <f aca="false">'12-55'!AE90</f>
        <v>0</v>
      </c>
      <c r="Z314" s="915" t="n">
        <f aca="false">'12-55'!AF90</f>
        <v>0</v>
      </c>
      <c r="AA314" s="868" t="n">
        <f aca="false">SUM(W314:Z314)</f>
        <v>0</v>
      </c>
    </row>
    <row r="315" s="123" customFormat="true" ht="13.5" hidden="false" customHeight="false" outlineLevel="0" collapsed="false">
      <c r="A315" s="880" t="s">
        <v>462</v>
      </c>
      <c r="B315" s="884" t="s">
        <v>922</v>
      </c>
      <c r="C315" s="884"/>
      <c r="D315" s="913" t="s">
        <v>7</v>
      </c>
      <c r="E315" s="914" t="n">
        <f aca="false">'12-55'!F91</f>
        <v>1</v>
      </c>
      <c r="F315" s="915" t="n">
        <f aca="false">'12-55'!L91</f>
        <v>0</v>
      </c>
      <c r="G315" s="915" t="n">
        <f aca="false">'12-55'!M91</f>
        <v>0</v>
      </c>
      <c r="H315" s="915" t="n">
        <f aca="false">'12-55'!N91</f>
        <v>0</v>
      </c>
      <c r="I315" s="915" t="n">
        <f aca="false">'12-55'!O91</f>
        <v>0</v>
      </c>
      <c r="J315" s="915" t="n">
        <f aca="false">'12-55'!P91</f>
        <v>0</v>
      </c>
      <c r="K315" s="915" t="n">
        <f aca="false">'12-55'!Q91</f>
        <v>0</v>
      </c>
      <c r="L315" s="915" t="n">
        <f aca="false">'12-55'!R91</f>
        <v>0</v>
      </c>
      <c r="M315" s="915" t="n">
        <f aca="false">'12-55'!S91</f>
        <v>0</v>
      </c>
      <c r="N315" s="915" t="n">
        <f aca="false">'12-55'!T91</f>
        <v>0</v>
      </c>
      <c r="O315" s="915" t="n">
        <f aca="false">'12-55'!U91</f>
        <v>0</v>
      </c>
      <c r="P315" s="915" t="n">
        <f aca="false">'12-55'!V91</f>
        <v>0</v>
      </c>
      <c r="Q315" s="915" t="n">
        <f aca="false">'12-55'!W91</f>
        <v>0</v>
      </c>
      <c r="R315" s="915" t="n">
        <f aca="false">'12-55'!X91</f>
        <v>0</v>
      </c>
      <c r="S315" s="915" t="n">
        <f aca="false">'12-55'!Y91</f>
        <v>0</v>
      </c>
      <c r="T315" s="915" t="n">
        <f aca="false">'12-55'!Z91</f>
        <v>0</v>
      </c>
      <c r="U315" s="915" t="n">
        <f aca="false">'12-55'!AA91</f>
        <v>0</v>
      </c>
      <c r="V315" s="916" t="n">
        <f aca="false">'12-55'!AB91</f>
        <v>0</v>
      </c>
      <c r="W315" s="917" t="n">
        <f aca="false">'12-55'!AC91</f>
        <v>0</v>
      </c>
      <c r="X315" s="915" t="n">
        <f aca="false">'12-55'!AD91</f>
        <v>1</v>
      </c>
      <c r="Y315" s="915" t="n">
        <f aca="false">'12-55'!AE91</f>
        <v>0</v>
      </c>
      <c r="Z315" s="915" t="n">
        <f aca="false">'12-55'!AF91</f>
        <v>0</v>
      </c>
      <c r="AA315" s="868" t="n">
        <f aca="false">SUM(W315:Z315)</f>
        <v>1</v>
      </c>
    </row>
    <row r="316" s="123" customFormat="true" ht="13.5" hidden="false" customHeight="false" outlineLevel="0" collapsed="false">
      <c r="A316" s="880"/>
      <c r="B316" s="884"/>
      <c r="C316" s="884"/>
      <c r="D316" s="913" t="s">
        <v>475</v>
      </c>
      <c r="E316" s="914" t="n">
        <f aca="false">'12-55'!F92</f>
        <v>0</v>
      </c>
      <c r="F316" s="915" t="n">
        <f aca="false">'12-55'!L92</f>
        <v>0</v>
      </c>
      <c r="G316" s="915" t="n">
        <f aca="false">'12-55'!M92</f>
        <v>0</v>
      </c>
      <c r="H316" s="915" t="n">
        <f aca="false">'12-55'!N92</f>
        <v>0</v>
      </c>
      <c r="I316" s="915" t="n">
        <f aca="false">'12-55'!O92</f>
        <v>0</v>
      </c>
      <c r="J316" s="915" t="n">
        <f aca="false">'12-55'!P92</f>
        <v>0</v>
      </c>
      <c r="K316" s="915" t="n">
        <f aca="false">'12-55'!Q92</f>
        <v>0</v>
      </c>
      <c r="L316" s="915" t="n">
        <f aca="false">'12-55'!R92</f>
        <v>0</v>
      </c>
      <c r="M316" s="915" t="n">
        <f aca="false">'12-55'!S92</f>
        <v>0</v>
      </c>
      <c r="N316" s="915" t="n">
        <f aca="false">'12-55'!T92</f>
        <v>0</v>
      </c>
      <c r="O316" s="915" t="n">
        <f aca="false">'12-55'!U92</f>
        <v>0</v>
      </c>
      <c r="P316" s="915" t="n">
        <f aca="false">'12-55'!V92</f>
        <v>0</v>
      </c>
      <c r="Q316" s="915" t="n">
        <f aca="false">'12-55'!W92</f>
        <v>0</v>
      </c>
      <c r="R316" s="915" t="n">
        <f aca="false">'12-55'!X92</f>
        <v>0</v>
      </c>
      <c r="S316" s="915" t="n">
        <f aca="false">'12-55'!Y92</f>
        <v>0</v>
      </c>
      <c r="T316" s="915" t="n">
        <f aca="false">'12-55'!Z92</f>
        <v>0</v>
      </c>
      <c r="U316" s="915" t="n">
        <f aca="false">'12-55'!AA92</f>
        <v>0</v>
      </c>
      <c r="V316" s="916" t="n">
        <f aca="false">'12-55'!AB92</f>
        <v>0</v>
      </c>
      <c r="W316" s="917" t="n">
        <f aca="false">'12-55'!AC92</f>
        <v>0</v>
      </c>
      <c r="X316" s="915" t="n">
        <f aca="false">'12-55'!AD92</f>
        <v>0</v>
      </c>
      <c r="Y316" s="915" t="n">
        <f aca="false">'12-55'!AE92</f>
        <v>0</v>
      </c>
      <c r="Z316" s="915" t="n">
        <f aca="false">'12-55'!AF92</f>
        <v>0</v>
      </c>
      <c r="AA316" s="868" t="n">
        <f aca="false">SUM(W316:Z316)</f>
        <v>0</v>
      </c>
    </row>
    <row r="317" s="123" customFormat="true" ht="13.5" hidden="false" customHeight="false" outlineLevel="0" collapsed="false">
      <c r="A317" s="880"/>
      <c r="B317" s="884"/>
      <c r="C317" s="884"/>
      <c r="D317" s="913" t="s">
        <v>476</v>
      </c>
      <c r="E317" s="914" t="n">
        <f aca="false">'12-55'!F93</f>
        <v>1</v>
      </c>
      <c r="F317" s="915" t="n">
        <f aca="false">'12-55'!L93</f>
        <v>0</v>
      </c>
      <c r="G317" s="915" t="n">
        <f aca="false">'12-55'!M93</f>
        <v>0</v>
      </c>
      <c r="H317" s="915" t="n">
        <f aca="false">'12-55'!N93</f>
        <v>0</v>
      </c>
      <c r="I317" s="915" t="n">
        <f aca="false">'12-55'!O93</f>
        <v>0</v>
      </c>
      <c r="J317" s="915" t="n">
        <f aca="false">'12-55'!P93</f>
        <v>0</v>
      </c>
      <c r="K317" s="915" t="n">
        <f aca="false">'12-55'!Q93</f>
        <v>0</v>
      </c>
      <c r="L317" s="915" t="n">
        <f aca="false">'12-55'!R93</f>
        <v>0</v>
      </c>
      <c r="M317" s="915" t="n">
        <f aca="false">'12-55'!S93</f>
        <v>0</v>
      </c>
      <c r="N317" s="915" t="n">
        <f aca="false">'12-55'!T93</f>
        <v>0</v>
      </c>
      <c r="O317" s="915" t="n">
        <f aca="false">'12-55'!U93</f>
        <v>0</v>
      </c>
      <c r="P317" s="915" t="n">
        <f aca="false">'12-55'!V93</f>
        <v>0</v>
      </c>
      <c r="Q317" s="915" t="n">
        <f aca="false">'12-55'!W93</f>
        <v>0</v>
      </c>
      <c r="R317" s="915" t="n">
        <f aca="false">'12-55'!X93</f>
        <v>0</v>
      </c>
      <c r="S317" s="915" t="n">
        <f aca="false">'12-55'!Y93</f>
        <v>0</v>
      </c>
      <c r="T317" s="915" t="n">
        <f aca="false">'12-55'!Z93</f>
        <v>0</v>
      </c>
      <c r="U317" s="915" t="n">
        <f aca="false">'12-55'!AA93</f>
        <v>0</v>
      </c>
      <c r="V317" s="916" t="n">
        <f aca="false">'12-55'!AB93</f>
        <v>0</v>
      </c>
      <c r="W317" s="917" t="n">
        <f aca="false">'12-55'!AC93</f>
        <v>0</v>
      </c>
      <c r="X317" s="915" t="n">
        <f aca="false">'12-55'!AD93</f>
        <v>1</v>
      </c>
      <c r="Y317" s="915" t="n">
        <f aca="false">'12-55'!AE93</f>
        <v>0</v>
      </c>
      <c r="Z317" s="915" t="n">
        <f aca="false">'12-55'!AF93</f>
        <v>0</v>
      </c>
      <c r="AA317" s="868" t="n">
        <f aca="false">SUM(W317:Z317)</f>
        <v>1</v>
      </c>
    </row>
    <row r="318" s="123" customFormat="true" ht="13.5" hidden="false" customHeight="false" outlineLevel="0" collapsed="false">
      <c r="A318" s="880" t="s">
        <v>463</v>
      </c>
      <c r="B318" s="884" t="s">
        <v>175</v>
      </c>
      <c r="C318" s="884"/>
      <c r="D318" s="913" t="s">
        <v>7</v>
      </c>
      <c r="E318" s="914" t="n">
        <f aca="false">'12-55'!F94</f>
        <v>13</v>
      </c>
      <c r="F318" s="915" t="n">
        <f aca="false">'12-55'!L94</f>
        <v>0</v>
      </c>
      <c r="G318" s="915" t="n">
        <f aca="false">'12-55'!M94</f>
        <v>0</v>
      </c>
      <c r="H318" s="915" t="n">
        <f aca="false">'12-55'!N94</f>
        <v>0</v>
      </c>
      <c r="I318" s="915" t="n">
        <f aca="false">'12-55'!O94</f>
        <v>0</v>
      </c>
      <c r="J318" s="915" t="n">
        <f aca="false">'12-55'!P94</f>
        <v>0</v>
      </c>
      <c r="K318" s="915" t="n">
        <f aca="false">'12-55'!Q94</f>
        <v>0</v>
      </c>
      <c r="L318" s="915" t="n">
        <f aca="false">'12-55'!R94</f>
        <v>1</v>
      </c>
      <c r="M318" s="915" t="n">
        <f aca="false">'12-55'!S94</f>
        <v>0</v>
      </c>
      <c r="N318" s="915" t="n">
        <f aca="false">'12-55'!T94</f>
        <v>2</v>
      </c>
      <c r="O318" s="915" t="n">
        <f aca="false">'12-55'!U94</f>
        <v>2</v>
      </c>
      <c r="P318" s="915" t="n">
        <f aca="false">'12-55'!V94</f>
        <v>1</v>
      </c>
      <c r="Q318" s="915" t="n">
        <f aca="false">'12-55'!W94</f>
        <v>1</v>
      </c>
      <c r="R318" s="915" t="n">
        <f aca="false">'12-55'!X94</f>
        <v>0</v>
      </c>
      <c r="S318" s="915" t="n">
        <f aca="false">'12-55'!Y94</f>
        <v>1</v>
      </c>
      <c r="T318" s="915" t="n">
        <f aca="false">'12-55'!Z94</f>
        <v>0</v>
      </c>
      <c r="U318" s="915" t="n">
        <f aca="false">'12-55'!AA94</f>
        <v>2</v>
      </c>
      <c r="V318" s="916" t="n">
        <f aca="false">'12-55'!AB94</f>
        <v>2</v>
      </c>
      <c r="W318" s="917" t="n">
        <f aca="false">'12-55'!AC94</f>
        <v>0</v>
      </c>
      <c r="X318" s="915" t="n">
        <f aca="false">'12-55'!AD94</f>
        <v>1</v>
      </c>
      <c r="Y318" s="915" t="n">
        <f aca="false">'12-55'!AE94</f>
        <v>0</v>
      </c>
      <c r="Z318" s="915" t="n">
        <f aca="false">'12-55'!AF94</f>
        <v>0</v>
      </c>
      <c r="AA318" s="868" t="n">
        <f aca="false">SUM(W318:Z318)</f>
        <v>1</v>
      </c>
    </row>
    <row r="319" s="123" customFormat="true" ht="13.5" hidden="false" customHeight="false" outlineLevel="0" collapsed="false">
      <c r="A319" s="880"/>
      <c r="B319" s="884"/>
      <c r="C319" s="884"/>
      <c r="D319" s="913" t="s">
        <v>475</v>
      </c>
      <c r="E319" s="914" t="n">
        <f aca="false">'12-55'!F95</f>
        <v>8</v>
      </c>
      <c r="F319" s="915" t="n">
        <f aca="false">'12-55'!L95</f>
        <v>0</v>
      </c>
      <c r="G319" s="915" t="n">
        <f aca="false">'12-55'!M95</f>
        <v>0</v>
      </c>
      <c r="H319" s="915" t="n">
        <f aca="false">'12-55'!N95</f>
        <v>0</v>
      </c>
      <c r="I319" s="915" t="n">
        <f aca="false">'12-55'!O95</f>
        <v>0</v>
      </c>
      <c r="J319" s="915" t="n">
        <f aca="false">'12-55'!P95</f>
        <v>0</v>
      </c>
      <c r="K319" s="915" t="n">
        <f aca="false">'12-55'!Q95</f>
        <v>0</v>
      </c>
      <c r="L319" s="915" t="n">
        <f aca="false">'12-55'!R95</f>
        <v>1</v>
      </c>
      <c r="M319" s="915" t="n">
        <f aca="false">'12-55'!S95</f>
        <v>0</v>
      </c>
      <c r="N319" s="915" t="n">
        <f aca="false">'12-55'!T95</f>
        <v>2</v>
      </c>
      <c r="O319" s="915" t="n">
        <f aca="false">'12-55'!U95</f>
        <v>1</v>
      </c>
      <c r="P319" s="915" t="n">
        <f aca="false">'12-55'!V95</f>
        <v>1</v>
      </c>
      <c r="Q319" s="915" t="n">
        <f aca="false">'12-55'!W95</f>
        <v>0</v>
      </c>
      <c r="R319" s="915" t="n">
        <f aca="false">'12-55'!X95</f>
        <v>0</v>
      </c>
      <c r="S319" s="915" t="n">
        <f aca="false">'12-55'!Y95</f>
        <v>0</v>
      </c>
      <c r="T319" s="915" t="n">
        <f aca="false">'12-55'!Z95</f>
        <v>0</v>
      </c>
      <c r="U319" s="915" t="n">
        <f aca="false">'12-55'!AA95</f>
        <v>1</v>
      </c>
      <c r="V319" s="916" t="n">
        <f aca="false">'12-55'!AB95</f>
        <v>2</v>
      </c>
      <c r="W319" s="917" t="n">
        <f aca="false">'12-55'!AC95</f>
        <v>0</v>
      </c>
      <c r="X319" s="915" t="n">
        <f aca="false">'12-55'!AD95</f>
        <v>0</v>
      </c>
      <c r="Y319" s="915" t="n">
        <f aca="false">'12-55'!AE95</f>
        <v>0</v>
      </c>
      <c r="Z319" s="915" t="n">
        <f aca="false">'12-55'!AF95</f>
        <v>0</v>
      </c>
      <c r="AA319" s="868" t="n">
        <f aca="false">SUM(W319:Z319)</f>
        <v>0</v>
      </c>
    </row>
    <row r="320" s="123" customFormat="true" ht="13.5" hidden="false" customHeight="false" outlineLevel="0" collapsed="false">
      <c r="A320" s="880"/>
      <c r="B320" s="884"/>
      <c r="C320" s="884"/>
      <c r="D320" s="913" t="s">
        <v>476</v>
      </c>
      <c r="E320" s="914" t="n">
        <f aca="false">'12-55'!F96</f>
        <v>5</v>
      </c>
      <c r="F320" s="915" t="n">
        <f aca="false">'12-55'!L96</f>
        <v>0</v>
      </c>
      <c r="G320" s="915" t="n">
        <f aca="false">'12-55'!M96</f>
        <v>0</v>
      </c>
      <c r="H320" s="915" t="n">
        <f aca="false">'12-55'!N96</f>
        <v>0</v>
      </c>
      <c r="I320" s="915" t="n">
        <f aca="false">'12-55'!O96</f>
        <v>0</v>
      </c>
      <c r="J320" s="915" t="n">
        <f aca="false">'12-55'!P96</f>
        <v>0</v>
      </c>
      <c r="K320" s="915" t="n">
        <f aca="false">'12-55'!Q96</f>
        <v>0</v>
      </c>
      <c r="L320" s="915" t="n">
        <f aca="false">'12-55'!R96</f>
        <v>0</v>
      </c>
      <c r="M320" s="915" t="n">
        <f aca="false">'12-55'!S96</f>
        <v>0</v>
      </c>
      <c r="N320" s="915" t="n">
        <f aca="false">'12-55'!T96</f>
        <v>0</v>
      </c>
      <c r="O320" s="915" t="n">
        <f aca="false">'12-55'!U96</f>
        <v>1</v>
      </c>
      <c r="P320" s="915" t="n">
        <f aca="false">'12-55'!V96</f>
        <v>0</v>
      </c>
      <c r="Q320" s="915" t="n">
        <f aca="false">'12-55'!W96</f>
        <v>1</v>
      </c>
      <c r="R320" s="915" t="n">
        <f aca="false">'12-55'!X96</f>
        <v>0</v>
      </c>
      <c r="S320" s="915" t="n">
        <f aca="false">'12-55'!Y96</f>
        <v>1</v>
      </c>
      <c r="T320" s="915" t="n">
        <f aca="false">'12-55'!Z96</f>
        <v>0</v>
      </c>
      <c r="U320" s="915" t="n">
        <f aca="false">'12-55'!AA96</f>
        <v>1</v>
      </c>
      <c r="V320" s="916" t="n">
        <f aca="false">'12-55'!AB96</f>
        <v>0</v>
      </c>
      <c r="W320" s="917" t="n">
        <f aca="false">'12-55'!AC96</f>
        <v>0</v>
      </c>
      <c r="X320" s="915" t="n">
        <f aca="false">'12-55'!AD96</f>
        <v>1</v>
      </c>
      <c r="Y320" s="915" t="n">
        <f aca="false">'12-55'!AE96</f>
        <v>0</v>
      </c>
      <c r="Z320" s="915" t="n">
        <f aca="false">'12-55'!AF96</f>
        <v>0</v>
      </c>
      <c r="AA320" s="868" t="n">
        <f aca="false">SUM(W320:Z320)</f>
        <v>1</v>
      </c>
    </row>
    <row r="321" s="123" customFormat="true" ht="13.5" hidden="false" customHeight="false" outlineLevel="0" collapsed="false">
      <c r="A321" s="880" t="s">
        <v>464</v>
      </c>
      <c r="B321" s="884" t="s">
        <v>199</v>
      </c>
      <c r="C321" s="884"/>
      <c r="D321" s="913" t="s">
        <v>7</v>
      </c>
      <c r="E321" s="914" t="n">
        <f aca="false">'12-55'!F97</f>
        <v>30</v>
      </c>
      <c r="F321" s="915" t="n">
        <f aca="false">'12-55'!L97</f>
        <v>0</v>
      </c>
      <c r="G321" s="915" t="n">
        <f aca="false">'12-55'!M97</f>
        <v>0</v>
      </c>
      <c r="H321" s="915" t="n">
        <f aca="false">'12-55'!N97</f>
        <v>0</v>
      </c>
      <c r="I321" s="915" t="n">
        <f aca="false">'12-55'!O97</f>
        <v>0</v>
      </c>
      <c r="J321" s="915" t="n">
        <f aca="false">'12-55'!P97</f>
        <v>0</v>
      </c>
      <c r="K321" s="915" t="n">
        <f aca="false">'12-55'!Q97</f>
        <v>0</v>
      </c>
      <c r="L321" s="915" t="n">
        <f aca="false">'12-55'!R97</f>
        <v>0</v>
      </c>
      <c r="M321" s="915" t="n">
        <f aca="false">'12-55'!S97</f>
        <v>0</v>
      </c>
      <c r="N321" s="915" t="n">
        <f aca="false">'12-55'!T97</f>
        <v>0</v>
      </c>
      <c r="O321" s="915" t="n">
        <f aca="false">'12-55'!U97</f>
        <v>0</v>
      </c>
      <c r="P321" s="915" t="n">
        <f aca="false">'12-55'!V97</f>
        <v>0</v>
      </c>
      <c r="Q321" s="915" t="n">
        <f aca="false">'12-55'!W97</f>
        <v>0</v>
      </c>
      <c r="R321" s="915" t="n">
        <f aca="false">'12-55'!X97</f>
        <v>1</v>
      </c>
      <c r="S321" s="915" t="n">
        <f aca="false">'12-55'!Y97</f>
        <v>1</v>
      </c>
      <c r="T321" s="915" t="n">
        <f aca="false">'12-55'!Z97</f>
        <v>3</v>
      </c>
      <c r="U321" s="915" t="n">
        <f aca="false">'12-55'!AA97</f>
        <v>7</v>
      </c>
      <c r="V321" s="916" t="n">
        <f aca="false">'12-55'!AB97</f>
        <v>8</v>
      </c>
      <c r="W321" s="917" t="n">
        <f aca="false">'12-55'!AC97</f>
        <v>7</v>
      </c>
      <c r="X321" s="915" t="n">
        <f aca="false">'12-55'!AD97</f>
        <v>3</v>
      </c>
      <c r="Y321" s="915" t="n">
        <f aca="false">'12-55'!AE97</f>
        <v>0</v>
      </c>
      <c r="Z321" s="915" t="n">
        <f aca="false">'12-55'!AF97</f>
        <v>0</v>
      </c>
      <c r="AA321" s="868" t="n">
        <f aca="false">SUM(W321:Z321)</f>
        <v>10</v>
      </c>
    </row>
    <row r="322" s="123" customFormat="true" ht="13.5" hidden="false" customHeight="false" outlineLevel="0" collapsed="false">
      <c r="A322" s="880"/>
      <c r="B322" s="884"/>
      <c r="C322" s="884"/>
      <c r="D322" s="913" t="s">
        <v>475</v>
      </c>
      <c r="E322" s="914" t="n">
        <f aca="false">'12-55'!F98</f>
        <v>21</v>
      </c>
      <c r="F322" s="915" t="n">
        <f aca="false">'12-55'!L98</f>
        <v>0</v>
      </c>
      <c r="G322" s="915" t="n">
        <f aca="false">'12-55'!M98</f>
        <v>0</v>
      </c>
      <c r="H322" s="915" t="n">
        <f aca="false">'12-55'!N98</f>
        <v>0</v>
      </c>
      <c r="I322" s="915" t="n">
        <f aca="false">'12-55'!O98</f>
        <v>0</v>
      </c>
      <c r="J322" s="915" t="n">
        <f aca="false">'12-55'!P98</f>
        <v>0</v>
      </c>
      <c r="K322" s="915" t="n">
        <f aca="false">'12-55'!Q98</f>
        <v>0</v>
      </c>
      <c r="L322" s="915" t="n">
        <f aca="false">'12-55'!R98</f>
        <v>0</v>
      </c>
      <c r="M322" s="915" t="n">
        <f aca="false">'12-55'!S98</f>
        <v>0</v>
      </c>
      <c r="N322" s="915" t="n">
        <f aca="false">'12-55'!T98</f>
        <v>0</v>
      </c>
      <c r="O322" s="915" t="n">
        <f aca="false">'12-55'!U98</f>
        <v>0</v>
      </c>
      <c r="P322" s="915" t="n">
        <f aca="false">'12-55'!V98</f>
        <v>0</v>
      </c>
      <c r="Q322" s="915" t="n">
        <f aca="false">'12-55'!W98</f>
        <v>0</v>
      </c>
      <c r="R322" s="915" t="n">
        <f aca="false">'12-55'!X98</f>
        <v>0</v>
      </c>
      <c r="S322" s="915" t="n">
        <f aca="false">'12-55'!Y98</f>
        <v>1</v>
      </c>
      <c r="T322" s="915" t="n">
        <f aca="false">'12-55'!Z98</f>
        <v>2</v>
      </c>
      <c r="U322" s="915" t="n">
        <f aca="false">'12-55'!AA98</f>
        <v>6</v>
      </c>
      <c r="V322" s="916" t="n">
        <f aca="false">'12-55'!AB98</f>
        <v>7</v>
      </c>
      <c r="W322" s="917" t="n">
        <f aca="false">'12-55'!AC98</f>
        <v>2</v>
      </c>
      <c r="X322" s="915" t="n">
        <f aca="false">'12-55'!AD98</f>
        <v>3</v>
      </c>
      <c r="Y322" s="915" t="n">
        <f aca="false">'12-55'!AE98</f>
        <v>0</v>
      </c>
      <c r="Z322" s="915" t="n">
        <f aca="false">'12-55'!AF98</f>
        <v>0</v>
      </c>
      <c r="AA322" s="868" t="n">
        <f aca="false">SUM(W322:Z322)</f>
        <v>5</v>
      </c>
    </row>
    <row r="323" s="123" customFormat="true" ht="13.5" hidden="false" customHeight="false" outlineLevel="0" collapsed="false">
      <c r="A323" s="880"/>
      <c r="B323" s="884"/>
      <c r="C323" s="884"/>
      <c r="D323" s="913" t="s">
        <v>476</v>
      </c>
      <c r="E323" s="914" t="n">
        <f aca="false">'12-55'!F99</f>
        <v>9</v>
      </c>
      <c r="F323" s="915" t="n">
        <f aca="false">'12-55'!L99</f>
        <v>0</v>
      </c>
      <c r="G323" s="915" t="n">
        <f aca="false">'12-55'!M99</f>
        <v>0</v>
      </c>
      <c r="H323" s="915" t="n">
        <f aca="false">'12-55'!N99</f>
        <v>0</v>
      </c>
      <c r="I323" s="915" t="n">
        <f aca="false">'12-55'!O99</f>
        <v>0</v>
      </c>
      <c r="J323" s="915" t="n">
        <f aca="false">'12-55'!P99</f>
        <v>0</v>
      </c>
      <c r="K323" s="915" t="n">
        <f aca="false">'12-55'!Q99</f>
        <v>0</v>
      </c>
      <c r="L323" s="915" t="n">
        <f aca="false">'12-55'!R99</f>
        <v>0</v>
      </c>
      <c r="M323" s="915" t="n">
        <f aca="false">'12-55'!S99</f>
        <v>0</v>
      </c>
      <c r="N323" s="915" t="n">
        <f aca="false">'12-55'!T99</f>
        <v>0</v>
      </c>
      <c r="O323" s="915" t="n">
        <f aca="false">'12-55'!U99</f>
        <v>0</v>
      </c>
      <c r="P323" s="915" t="n">
        <f aca="false">'12-55'!V99</f>
        <v>0</v>
      </c>
      <c r="Q323" s="915" t="n">
        <f aca="false">'12-55'!W99</f>
        <v>0</v>
      </c>
      <c r="R323" s="915" t="n">
        <f aca="false">'12-55'!X99</f>
        <v>1</v>
      </c>
      <c r="S323" s="915" t="n">
        <f aca="false">'12-55'!Y99</f>
        <v>0</v>
      </c>
      <c r="T323" s="915" t="n">
        <f aca="false">'12-55'!Z99</f>
        <v>1</v>
      </c>
      <c r="U323" s="915" t="n">
        <f aca="false">'12-55'!AA99</f>
        <v>1</v>
      </c>
      <c r="V323" s="916" t="n">
        <f aca="false">'12-55'!AB99</f>
        <v>1</v>
      </c>
      <c r="W323" s="917" t="n">
        <f aca="false">'12-55'!AC99</f>
        <v>5</v>
      </c>
      <c r="X323" s="915" t="n">
        <f aca="false">'12-55'!AD99</f>
        <v>0</v>
      </c>
      <c r="Y323" s="915" t="n">
        <f aca="false">'12-55'!AE99</f>
        <v>0</v>
      </c>
      <c r="Z323" s="915" t="n">
        <f aca="false">'12-55'!AF99</f>
        <v>0</v>
      </c>
      <c r="AA323" s="868" t="n">
        <f aca="false">SUM(W323:Z323)</f>
        <v>5</v>
      </c>
    </row>
    <row r="324" s="123" customFormat="true" ht="13.5" hidden="false" customHeight="false" outlineLevel="0" collapsed="false">
      <c r="A324" s="880" t="s">
        <v>465</v>
      </c>
      <c r="B324" s="884" t="s">
        <v>197</v>
      </c>
      <c r="C324" s="884"/>
      <c r="D324" s="913" t="s">
        <v>7</v>
      </c>
      <c r="E324" s="914" t="n">
        <f aca="false">'12-55'!F100</f>
        <v>73</v>
      </c>
      <c r="F324" s="915" t="n">
        <f aca="false">'12-55'!L100</f>
        <v>0</v>
      </c>
      <c r="G324" s="915" t="n">
        <f aca="false">'12-55'!M100</f>
        <v>0</v>
      </c>
      <c r="H324" s="915" t="n">
        <f aca="false">'12-55'!N100</f>
        <v>0</v>
      </c>
      <c r="I324" s="915" t="n">
        <f aca="false">'12-55'!O100</f>
        <v>0</v>
      </c>
      <c r="J324" s="915" t="n">
        <f aca="false">'12-55'!P100</f>
        <v>0</v>
      </c>
      <c r="K324" s="915" t="n">
        <f aca="false">'12-55'!Q100</f>
        <v>0</v>
      </c>
      <c r="L324" s="915" t="n">
        <f aca="false">'12-55'!R100</f>
        <v>0</v>
      </c>
      <c r="M324" s="915" t="n">
        <f aca="false">'12-55'!S100</f>
        <v>0</v>
      </c>
      <c r="N324" s="915" t="n">
        <f aca="false">'12-55'!T100</f>
        <v>0</v>
      </c>
      <c r="O324" s="915" t="n">
        <f aca="false">'12-55'!U100</f>
        <v>0</v>
      </c>
      <c r="P324" s="915" t="n">
        <f aca="false">'12-55'!V100</f>
        <v>0</v>
      </c>
      <c r="Q324" s="915" t="n">
        <f aca="false">'12-55'!W100</f>
        <v>0</v>
      </c>
      <c r="R324" s="915" t="n">
        <f aca="false">'12-55'!X100</f>
        <v>0</v>
      </c>
      <c r="S324" s="915" t="n">
        <f aca="false">'12-55'!Y100</f>
        <v>0</v>
      </c>
      <c r="T324" s="915" t="n">
        <f aca="false">'12-55'!Z100</f>
        <v>0</v>
      </c>
      <c r="U324" s="915" t="n">
        <f aca="false">'12-55'!AA100</f>
        <v>1</v>
      </c>
      <c r="V324" s="916" t="n">
        <f aca="false">'12-55'!AB100</f>
        <v>5</v>
      </c>
      <c r="W324" s="917" t="n">
        <f aca="false">'12-55'!AC100</f>
        <v>20</v>
      </c>
      <c r="X324" s="915" t="n">
        <f aca="false">'12-55'!AD100</f>
        <v>22</v>
      </c>
      <c r="Y324" s="915" t="n">
        <f aca="false">'12-55'!AE100</f>
        <v>19</v>
      </c>
      <c r="Z324" s="915" t="n">
        <f aca="false">'12-55'!AF100</f>
        <v>6</v>
      </c>
      <c r="AA324" s="868" t="n">
        <f aca="false">SUM(W324:Z324)</f>
        <v>67</v>
      </c>
    </row>
    <row r="325" s="123" customFormat="true" ht="13.5" hidden="false" customHeight="false" outlineLevel="0" collapsed="false">
      <c r="A325" s="880"/>
      <c r="B325" s="884"/>
      <c r="C325" s="884"/>
      <c r="D325" s="913" t="s">
        <v>475</v>
      </c>
      <c r="E325" s="914" t="n">
        <f aca="false">'12-55'!F101</f>
        <v>16</v>
      </c>
      <c r="F325" s="915" t="n">
        <f aca="false">'12-55'!L101</f>
        <v>0</v>
      </c>
      <c r="G325" s="915" t="n">
        <f aca="false">'12-55'!M101</f>
        <v>0</v>
      </c>
      <c r="H325" s="915" t="n">
        <f aca="false">'12-55'!N101</f>
        <v>0</v>
      </c>
      <c r="I325" s="915" t="n">
        <f aca="false">'12-55'!O101</f>
        <v>0</v>
      </c>
      <c r="J325" s="915" t="n">
        <f aca="false">'12-55'!P101</f>
        <v>0</v>
      </c>
      <c r="K325" s="915" t="n">
        <f aca="false">'12-55'!Q101</f>
        <v>0</v>
      </c>
      <c r="L325" s="915" t="n">
        <f aca="false">'12-55'!R101</f>
        <v>0</v>
      </c>
      <c r="M325" s="915" t="n">
        <f aca="false">'12-55'!S101</f>
        <v>0</v>
      </c>
      <c r="N325" s="915" t="n">
        <f aca="false">'12-55'!T101</f>
        <v>0</v>
      </c>
      <c r="O325" s="915" t="n">
        <f aca="false">'12-55'!U101</f>
        <v>0</v>
      </c>
      <c r="P325" s="915" t="n">
        <f aca="false">'12-55'!V101</f>
        <v>0</v>
      </c>
      <c r="Q325" s="915" t="n">
        <f aca="false">'12-55'!W101</f>
        <v>0</v>
      </c>
      <c r="R325" s="915" t="n">
        <f aca="false">'12-55'!X101</f>
        <v>0</v>
      </c>
      <c r="S325" s="915" t="n">
        <f aca="false">'12-55'!Y101</f>
        <v>0</v>
      </c>
      <c r="T325" s="915" t="n">
        <f aca="false">'12-55'!Z101</f>
        <v>0</v>
      </c>
      <c r="U325" s="915" t="n">
        <f aca="false">'12-55'!AA101</f>
        <v>0</v>
      </c>
      <c r="V325" s="916" t="n">
        <f aca="false">'12-55'!AB101</f>
        <v>3</v>
      </c>
      <c r="W325" s="917" t="n">
        <f aca="false">'12-55'!AC101</f>
        <v>6</v>
      </c>
      <c r="X325" s="915" t="n">
        <f aca="false">'12-55'!AD101</f>
        <v>3</v>
      </c>
      <c r="Y325" s="915" t="n">
        <f aca="false">'12-55'!AE101</f>
        <v>2</v>
      </c>
      <c r="Z325" s="915" t="n">
        <f aca="false">'12-55'!AF101</f>
        <v>2</v>
      </c>
      <c r="AA325" s="868" t="n">
        <f aca="false">SUM(W325:Z325)</f>
        <v>13</v>
      </c>
    </row>
    <row r="326" s="123" customFormat="true" ht="13.5" hidden="false" customHeight="false" outlineLevel="0" collapsed="false">
      <c r="A326" s="880"/>
      <c r="B326" s="884"/>
      <c r="C326" s="884"/>
      <c r="D326" s="913" t="s">
        <v>476</v>
      </c>
      <c r="E326" s="914" t="n">
        <f aca="false">'12-55'!F102</f>
        <v>57</v>
      </c>
      <c r="F326" s="915" t="n">
        <f aca="false">'12-55'!L102</f>
        <v>0</v>
      </c>
      <c r="G326" s="915" t="n">
        <f aca="false">'12-55'!M102</f>
        <v>0</v>
      </c>
      <c r="H326" s="915" t="n">
        <f aca="false">'12-55'!N102</f>
        <v>0</v>
      </c>
      <c r="I326" s="915" t="n">
        <f aca="false">'12-55'!O102</f>
        <v>0</v>
      </c>
      <c r="J326" s="915" t="n">
        <f aca="false">'12-55'!P102</f>
        <v>0</v>
      </c>
      <c r="K326" s="915" t="n">
        <f aca="false">'12-55'!Q102</f>
        <v>0</v>
      </c>
      <c r="L326" s="915" t="n">
        <f aca="false">'12-55'!R102</f>
        <v>0</v>
      </c>
      <c r="M326" s="915" t="n">
        <f aca="false">'12-55'!S102</f>
        <v>0</v>
      </c>
      <c r="N326" s="915" t="n">
        <f aca="false">'12-55'!T102</f>
        <v>0</v>
      </c>
      <c r="O326" s="915" t="n">
        <f aca="false">'12-55'!U102</f>
        <v>0</v>
      </c>
      <c r="P326" s="915" t="n">
        <f aca="false">'12-55'!V102</f>
        <v>0</v>
      </c>
      <c r="Q326" s="915" t="n">
        <f aca="false">'12-55'!W102</f>
        <v>0</v>
      </c>
      <c r="R326" s="915" t="n">
        <f aca="false">'12-55'!X102</f>
        <v>0</v>
      </c>
      <c r="S326" s="915" t="n">
        <f aca="false">'12-55'!Y102</f>
        <v>0</v>
      </c>
      <c r="T326" s="915" t="n">
        <f aca="false">'12-55'!Z102</f>
        <v>0</v>
      </c>
      <c r="U326" s="915" t="n">
        <f aca="false">'12-55'!AA102</f>
        <v>1</v>
      </c>
      <c r="V326" s="916" t="n">
        <f aca="false">'12-55'!AB102</f>
        <v>2</v>
      </c>
      <c r="W326" s="917" t="n">
        <f aca="false">'12-55'!AC102</f>
        <v>14</v>
      </c>
      <c r="X326" s="915" t="n">
        <f aca="false">'12-55'!AD102</f>
        <v>19</v>
      </c>
      <c r="Y326" s="915" t="n">
        <f aca="false">'12-55'!AE102</f>
        <v>17</v>
      </c>
      <c r="Z326" s="915" t="n">
        <f aca="false">'12-55'!AF102</f>
        <v>4</v>
      </c>
      <c r="AA326" s="868" t="n">
        <f aca="false">SUM(W326:Z326)</f>
        <v>54</v>
      </c>
    </row>
    <row r="327" s="123" customFormat="true" ht="13.5" hidden="false" customHeight="true" outlineLevel="0" collapsed="false">
      <c r="A327" s="880" t="s">
        <v>466</v>
      </c>
      <c r="B327" s="884" t="s">
        <v>173</v>
      </c>
      <c r="C327" s="884"/>
      <c r="D327" s="913" t="s">
        <v>7</v>
      </c>
      <c r="E327" s="914" t="n">
        <f aca="false">'12-55'!F103</f>
        <v>26</v>
      </c>
      <c r="F327" s="915" t="n">
        <f aca="false">'12-55'!L103</f>
        <v>0</v>
      </c>
      <c r="G327" s="915" t="n">
        <f aca="false">'12-55'!M103</f>
        <v>0</v>
      </c>
      <c r="H327" s="915" t="n">
        <f aca="false">'12-55'!N103</f>
        <v>0</v>
      </c>
      <c r="I327" s="915" t="n">
        <f aca="false">'12-55'!O103</f>
        <v>0</v>
      </c>
      <c r="J327" s="915" t="n">
        <f aca="false">'12-55'!P103</f>
        <v>0</v>
      </c>
      <c r="K327" s="915" t="n">
        <f aca="false">'12-55'!Q103</f>
        <v>0</v>
      </c>
      <c r="L327" s="915" t="n">
        <f aca="false">'12-55'!R103</f>
        <v>1</v>
      </c>
      <c r="M327" s="915" t="n">
        <f aca="false">'12-55'!S103</f>
        <v>0</v>
      </c>
      <c r="N327" s="915" t="n">
        <f aca="false">'12-55'!T103</f>
        <v>0</v>
      </c>
      <c r="O327" s="915" t="n">
        <f aca="false">'12-55'!U103</f>
        <v>0</v>
      </c>
      <c r="P327" s="915" t="n">
        <f aca="false">'12-55'!V103</f>
        <v>2</v>
      </c>
      <c r="Q327" s="915" t="n">
        <f aca="false">'12-55'!W103</f>
        <v>2</v>
      </c>
      <c r="R327" s="915" t="n">
        <f aca="false">'12-55'!X103</f>
        <v>2</v>
      </c>
      <c r="S327" s="915" t="n">
        <f aca="false">'12-55'!Y103</f>
        <v>1</v>
      </c>
      <c r="T327" s="915" t="n">
        <f aca="false">'12-55'!Z103</f>
        <v>2</v>
      </c>
      <c r="U327" s="915" t="n">
        <f aca="false">'12-55'!AA103</f>
        <v>1</v>
      </c>
      <c r="V327" s="916" t="n">
        <f aca="false">'12-55'!AB103</f>
        <v>6</v>
      </c>
      <c r="W327" s="917" t="n">
        <f aca="false">'12-55'!AC103</f>
        <v>3</v>
      </c>
      <c r="X327" s="915" t="n">
        <f aca="false">'12-55'!AD103</f>
        <v>4</v>
      </c>
      <c r="Y327" s="915" t="n">
        <f aca="false">'12-55'!AE103</f>
        <v>2</v>
      </c>
      <c r="Z327" s="915" t="n">
        <f aca="false">'12-55'!AF103</f>
        <v>0</v>
      </c>
      <c r="AA327" s="868" t="n">
        <f aca="false">SUM(W327:Z327)</f>
        <v>9</v>
      </c>
    </row>
    <row r="328" s="123" customFormat="true" ht="13.8" hidden="false" customHeight="false" outlineLevel="0" collapsed="false">
      <c r="A328" s="880"/>
      <c r="B328" s="884"/>
      <c r="C328" s="884"/>
      <c r="D328" s="913" t="s">
        <v>475</v>
      </c>
      <c r="E328" s="914" t="n">
        <f aca="false">'12-55'!F104</f>
        <v>19</v>
      </c>
      <c r="F328" s="915" t="n">
        <f aca="false">'12-55'!L104</f>
        <v>0</v>
      </c>
      <c r="G328" s="915" t="n">
        <f aca="false">'12-55'!M104</f>
        <v>0</v>
      </c>
      <c r="H328" s="915" t="n">
        <f aca="false">'12-55'!N104</f>
        <v>0</v>
      </c>
      <c r="I328" s="915" t="n">
        <f aca="false">'12-55'!O104</f>
        <v>0</v>
      </c>
      <c r="J328" s="915" t="n">
        <f aca="false">'12-55'!P104</f>
        <v>0</v>
      </c>
      <c r="K328" s="915" t="n">
        <f aca="false">'12-55'!Q104</f>
        <v>0</v>
      </c>
      <c r="L328" s="915" t="n">
        <f aca="false">'12-55'!R104</f>
        <v>1</v>
      </c>
      <c r="M328" s="915" t="n">
        <f aca="false">'12-55'!S104</f>
        <v>0</v>
      </c>
      <c r="N328" s="915" t="n">
        <f aca="false">'12-55'!T104</f>
        <v>0</v>
      </c>
      <c r="O328" s="915" t="n">
        <f aca="false">'12-55'!U104</f>
        <v>0</v>
      </c>
      <c r="P328" s="915" t="n">
        <f aca="false">'12-55'!V104</f>
        <v>2</v>
      </c>
      <c r="Q328" s="915" t="n">
        <f aca="false">'12-55'!W104</f>
        <v>2</v>
      </c>
      <c r="R328" s="915" t="n">
        <f aca="false">'12-55'!X104</f>
        <v>2</v>
      </c>
      <c r="S328" s="915" t="n">
        <f aca="false">'12-55'!Y104</f>
        <v>0</v>
      </c>
      <c r="T328" s="915" t="n">
        <f aca="false">'12-55'!Z104</f>
        <v>2</v>
      </c>
      <c r="U328" s="915" t="n">
        <f aca="false">'12-55'!AA104</f>
        <v>1</v>
      </c>
      <c r="V328" s="916" t="n">
        <f aca="false">'12-55'!AB104</f>
        <v>3</v>
      </c>
      <c r="W328" s="917" t="n">
        <f aca="false">'12-55'!AC104</f>
        <v>3</v>
      </c>
      <c r="X328" s="915" t="n">
        <f aca="false">'12-55'!AD104</f>
        <v>3</v>
      </c>
      <c r="Y328" s="915" t="n">
        <f aca="false">'12-55'!AE104</f>
        <v>0</v>
      </c>
      <c r="Z328" s="915" t="n">
        <f aca="false">'12-55'!AF104</f>
        <v>0</v>
      </c>
      <c r="AA328" s="868" t="n">
        <f aca="false">SUM(W328:Z328)</f>
        <v>6</v>
      </c>
    </row>
    <row r="329" s="123" customFormat="true" ht="13.8" hidden="false" customHeight="false" outlineLevel="0" collapsed="false">
      <c r="A329" s="880"/>
      <c r="B329" s="884"/>
      <c r="C329" s="884"/>
      <c r="D329" s="913" t="s">
        <v>476</v>
      </c>
      <c r="E329" s="914" t="n">
        <f aca="false">'12-55'!F105</f>
        <v>7</v>
      </c>
      <c r="F329" s="915" t="n">
        <f aca="false">'12-55'!L105</f>
        <v>0</v>
      </c>
      <c r="G329" s="915" t="n">
        <f aca="false">'12-55'!M105</f>
        <v>0</v>
      </c>
      <c r="H329" s="915" t="n">
        <f aca="false">'12-55'!N105</f>
        <v>0</v>
      </c>
      <c r="I329" s="915" t="n">
        <f aca="false">'12-55'!O105</f>
        <v>0</v>
      </c>
      <c r="J329" s="915" t="n">
        <f aca="false">'12-55'!P105</f>
        <v>0</v>
      </c>
      <c r="K329" s="915" t="n">
        <f aca="false">'12-55'!Q105</f>
        <v>0</v>
      </c>
      <c r="L329" s="915" t="n">
        <f aca="false">'12-55'!R105</f>
        <v>0</v>
      </c>
      <c r="M329" s="915" t="n">
        <f aca="false">'12-55'!S105</f>
        <v>0</v>
      </c>
      <c r="N329" s="915" t="n">
        <f aca="false">'12-55'!T105</f>
        <v>0</v>
      </c>
      <c r="O329" s="915" t="n">
        <f aca="false">'12-55'!U105</f>
        <v>0</v>
      </c>
      <c r="P329" s="915" t="n">
        <f aca="false">'12-55'!V105</f>
        <v>0</v>
      </c>
      <c r="Q329" s="915" t="n">
        <f aca="false">'12-55'!W105</f>
        <v>0</v>
      </c>
      <c r="R329" s="915" t="n">
        <f aca="false">'12-55'!X105</f>
        <v>0</v>
      </c>
      <c r="S329" s="915" t="n">
        <f aca="false">'12-55'!Y105</f>
        <v>1</v>
      </c>
      <c r="T329" s="915" t="n">
        <f aca="false">'12-55'!Z105</f>
        <v>0</v>
      </c>
      <c r="U329" s="915" t="n">
        <f aca="false">'12-55'!AA105</f>
        <v>0</v>
      </c>
      <c r="V329" s="916" t="n">
        <f aca="false">'12-55'!AB105</f>
        <v>3</v>
      </c>
      <c r="W329" s="917" t="n">
        <f aca="false">'12-55'!AC105</f>
        <v>0</v>
      </c>
      <c r="X329" s="915" t="n">
        <f aca="false">'12-55'!AD105</f>
        <v>1</v>
      </c>
      <c r="Y329" s="915" t="n">
        <f aca="false">'12-55'!AE105</f>
        <v>2</v>
      </c>
      <c r="Z329" s="915" t="n">
        <f aca="false">'12-55'!AF105</f>
        <v>0</v>
      </c>
      <c r="AA329" s="868" t="n">
        <f aca="false">SUM(W329:Z329)</f>
        <v>3</v>
      </c>
    </row>
    <row r="330" s="123" customFormat="true" ht="13.8" hidden="false" customHeight="false" outlineLevel="0" collapsed="false">
      <c r="A330" s="880" t="s">
        <v>467</v>
      </c>
      <c r="B330" s="880" t="s">
        <v>477</v>
      </c>
      <c r="C330" s="884" t="s">
        <v>1022</v>
      </c>
      <c r="D330" s="913" t="s">
        <v>7</v>
      </c>
      <c r="E330" s="914" t="n">
        <f aca="false">'12-55'!F106</f>
        <v>3</v>
      </c>
      <c r="F330" s="915" t="n">
        <f aca="false">'12-55'!L106</f>
        <v>0</v>
      </c>
      <c r="G330" s="915" t="n">
        <f aca="false">'12-55'!M106</f>
        <v>0</v>
      </c>
      <c r="H330" s="915" t="n">
        <f aca="false">'12-55'!N106</f>
        <v>0</v>
      </c>
      <c r="I330" s="915" t="n">
        <f aca="false">'12-55'!O106</f>
        <v>0</v>
      </c>
      <c r="J330" s="915" t="n">
        <f aca="false">'12-55'!P106</f>
        <v>0</v>
      </c>
      <c r="K330" s="915" t="n">
        <f aca="false">'12-55'!Q106</f>
        <v>0</v>
      </c>
      <c r="L330" s="915" t="n">
        <f aca="false">'12-55'!R106</f>
        <v>1</v>
      </c>
      <c r="M330" s="915" t="n">
        <f aca="false">'12-55'!S106</f>
        <v>0</v>
      </c>
      <c r="N330" s="915" t="n">
        <f aca="false">'12-55'!T106</f>
        <v>0</v>
      </c>
      <c r="O330" s="915" t="n">
        <f aca="false">'12-55'!U106</f>
        <v>0</v>
      </c>
      <c r="P330" s="915" t="n">
        <f aca="false">'12-55'!V106</f>
        <v>0</v>
      </c>
      <c r="Q330" s="915" t="n">
        <f aca="false">'12-55'!W106</f>
        <v>0</v>
      </c>
      <c r="R330" s="915" t="n">
        <f aca="false">'12-55'!X106</f>
        <v>1</v>
      </c>
      <c r="S330" s="915" t="n">
        <f aca="false">'12-55'!Y106</f>
        <v>1</v>
      </c>
      <c r="T330" s="915" t="n">
        <f aca="false">'12-55'!Z106</f>
        <v>0</v>
      </c>
      <c r="U330" s="915" t="n">
        <f aca="false">'12-55'!AA106</f>
        <v>0</v>
      </c>
      <c r="V330" s="916" t="n">
        <f aca="false">'12-55'!AB106</f>
        <v>0</v>
      </c>
      <c r="W330" s="917" t="n">
        <f aca="false">'12-55'!AC106</f>
        <v>0</v>
      </c>
      <c r="X330" s="915" t="n">
        <f aca="false">'12-55'!AD106</f>
        <v>0</v>
      </c>
      <c r="Y330" s="915" t="n">
        <f aca="false">'12-55'!AE106</f>
        <v>0</v>
      </c>
      <c r="Z330" s="915" t="n">
        <f aca="false">'12-55'!AF106</f>
        <v>0</v>
      </c>
      <c r="AA330" s="868" t="n">
        <f aca="false">SUM(W330:Z330)</f>
        <v>0</v>
      </c>
    </row>
    <row r="331" s="123" customFormat="true" ht="13.8" hidden="false" customHeight="false" outlineLevel="0" collapsed="false">
      <c r="A331" s="880"/>
      <c r="B331" s="880"/>
      <c r="C331" s="880"/>
      <c r="D331" s="913" t="s">
        <v>475</v>
      </c>
      <c r="E331" s="914" t="n">
        <f aca="false">'12-55'!F107</f>
        <v>2</v>
      </c>
      <c r="F331" s="915" t="n">
        <f aca="false">'12-55'!L107</f>
        <v>0</v>
      </c>
      <c r="G331" s="915" t="n">
        <f aca="false">'12-55'!M107</f>
        <v>0</v>
      </c>
      <c r="H331" s="915" t="n">
        <f aca="false">'12-55'!N107</f>
        <v>0</v>
      </c>
      <c r="I331" s="915" t="n">
        <f aca="false">'12-55'!O107</f>
        <v>0</v>
      </c>
      <c r="J331" s="915" t="n">
        <f aca="false">'12-55'!P107</f>
        <v>0</v>
      </c>
      <c r="K331" s="915" t="n">
        <f aca="false">'12-55'!Q107</f>
        <v>0</v>
      </c>
      <c r="L331" s="915" t="n">
        <f aca="false">'12-55'!R107</f>
        <v>1</v>
      </c>
      <c r="M331" s="915" t="n">
        <f aca="false">'12-55'!S107</f>
        <v>0</v>
      </c>
      <c r="N331" s="915" t="n">
        <f aca="false">'12-55'!T107</f>
        <v>0</v>
      </c>
      <c r="O331" s="915" t="n">
        <f aca="false">'12-55'!U107</f>
        <v>0</v>
      </c>
      <c r="P331" s="915" t="n">
        <f aca="false">'12-55'!V107</f>
        <v>0</v>
      </c>
      <c r="Q331" s="915" t="n">
        <f aca="false">'12-55'!W107</f>
        <v>0</v>
      </c>
      <c r="R331" s="915" t="n">
        <f aca="false">'12-55'!X107</f>
        <v>1</v>
      </c>
      <c r="S331" s="915" t="n">
        <f aca="false">'12-55'!Y107</f>
        <v>0</v>
      </c>
      <c r="T331" s="915" t="n">
        <f aca="false">'12-55'!Z107</f>
        <v>0</v>
      </c>
      <c r="U331" s="915" t="n">
        <f aca="false">'12-55'!AA107</f>
        <v>0</v>
      </c>
      <c r="V331" s="916" t="n">
        <f aca="false">'12-55'!AB107</f>
        <v>0</v>
      </c>
      <c r="W331" s="917" t="n">
        <f aca="false">'12-55'!AC107</f>
        <v>0</v>
      </c>
      <c r="X331" s="915" t="n">
        <f aca="false">'12-55'!AD107</f>
        <v>0</v>
      </c>
      <c r="Y331" s="915" t="n">
        <f aca="false">'12-55'!AE107</f>
        <v>0</v>
      </c>
      <c r="Z331" s="915" t="n">
        <f aca="false">'12-55'!AF107</f>
        <v>0</v>
      </c>
      <c r="AA331" s="868" t="n">
        <f aca="false">SUM(W331:Z331)</f>
        <v>0</v>
      </c>
    </row>
    <row r="332" s="123" customFormat="true" ht="13.8" hidden="false" customHeight="false" outlineLevel="0" collapsed="false">
      <c r="A332" s="880"/>
      <c r="B332" s="880"/>
      <c r="C332" s="880"/>
      <c r="D332" s="913" t="s">
        <v>476</v>
      </c>
      <c r="E332" s="914" t="n">
        <f aca="false">'12-55'!F108</f>
        <v>1</v>
      </c>
      <c r="F332" s="915" t="n">
        <f aca="false">'12-55'!L108</f>
        <v>0</v>
      </c>
      <c r="G332" s="915" t="n">
        <f aca="false">'12-55'!M108</f>
        <v>0</v>
      </c>
      <c r="H332" s="915" t="n">
        <f aca="false">'12-55'!N108</f>
        <v>0</v>
      </c>
      <c r="I332" s="915" t="n">
        <f aca="false">'12-55'!O108</f>
        <v>0</v>
      </c>
      <c r="J332" s="915" t="n">
        <f aca="false">'12-55'!P108</f>
        <v>0</v>
      </c>
      <c r="K332" s="915" t="n">
        <f aca="false">'12-55'!Q108</f>
        <v>0</v>
      </c>
      <c r="L332" s="915" t="n">
        <f aca="false">'12-55'!R108</f>
        <v>0</v>
      </c>
      <c r="M332" s="915" t="n">
        <f aca="false">'12-55'!S108</f>
        <v>0</v>
      </c>
      <c r="N332" s="915" t="n">
        <f aca="false">'12-55'!T108</f>
        <v>0</v>
      </c>
      <c r="O332" s="915" t="n">
        <f aca="false">'12-55'!U108</f>
        <v>0</v>
      </c>
      <c r="P332" s="915" t="n">
        <f aca="false">'12-55'!V108</f>
        <v>0</v>
      </c>
      <c r="Q332" s="915" t="n">
        <f aca="false">'12-55'!W108</f>
        <v>0</v>
      </c>
      <c r="R332" s="915" t="n">
        <f aca="false">'12-55'!X108</f>
        <v>0</v>
      </c>
      <c r="S332" s="915" t="n">
        <f aca="false">'12-55'!Y108</f>
        <v>1</v>
      </c>
      <c r="T332" s="915" t="n">
        <f aca="false">'12-55'!Z108</f>
        <v>0</v>
      </c>
      <c r="U332" s="915" t="n">
        <f aca="false">'12-55'!AA108</f>
        <v>0</v>
      </c>
      <c r="V332" s="916" t="n">
        <f aca="false">'12-55'!AB108</f>
        <v>0</v>
      </c>
      <c r="W332" s="917" t="n">
        <f aca="false">'12-55'!AC108</f>
        <v>0</v>
      </c>
      <c r="X332" s="915" t="n">
        <f aca="false">'12-55'!AD108</f>
        <v>0</v>
      </c>
      <c r="Y332" s="915" t="n">
        <f aca="false">'12-55'!AE108</f>
        <v>0</v>
      </c>
      <c r="Z332" s="915" t="n">
        <f aca="false">'12-55'!AF108</f>
        <v>0</v>
      </c>
      <c r="AA332" s="868" t="n">
        <f aca="false">SUM(W332:Z332)</f>
        <v>0</v>
      </c>
    </row>
    <row r="333" s="123" customFormat="true" ht="13.8" hidden="false" customHeight="false" outlineLevel="0" collapsed="false">
      <c r="A333" s="880" t="s">
        <v>469</v>
      </c>
      <c r="B333" s="884" t="s">
        <v>165</v>
      </c>
      <c r="C333" s="884"/>
      <c r="D333" s="913" t="s">
        <v>7</v>
      </c>
      <c r="E333" s="914" t="n">
        <f aca="false">'12-55'!F109</f>
        <v>13</v>
      </c>
      <c r="F333" s="915" t="n">
        <f aca="false">'12-55'!L109</f>
        <v>0</v>
      </c>
      <c r="G333" s="915" t="n">
        <f aca="false">'12-55'!M109</f>
        <v>0</v>
      </c>
      <c r="H333" s="915" t="n">
        <f aca="false">'12-55'!N109</f>
        <v>0</v>
      </c>
      <c r="I333" s="915" t="n">
        <f aca="false">'12-55'!O109</f>
        <v>0</v>
      </c>
      <c r="J333" s="915" t="n">
        <f aca="false">'12-55'!P109</f>
        <v>1</v>
      </c>
      <c r="K333" s="915" t="n">
        <f aca="false">'12-55'!Q109</f>
        <v>0</v>
      </c>
      <c r="L333" s="915" t="n">
        <f aca="false">'12-55'!R109</f>
        <v>0</v>
      </c>
      <c r="M333" s="915" t="n">
        <f aca="false">'12-55'!S109</f>
        <v>2</v>
      </c>
      <c r="N333" s="915" t="n">
        <f aca="false">'12-55'!T109</f>
        <v>2</v>
      </c>
      <c r="O333" s="915" t="n">
        <f aca="false">'12-55'!U109</f>
        <v>2</v>
      </c>
      <c r="P333" s="915" t="n">
        <f aca="false">'12-55'!V109</f>
        <v>2</v>
      </c>
      <c r="Q333" s="915" t="n">
        <f aca="false">'12-55'!W109</f>
        <v>1</v>
      </c>
      <c r="R333" s="915" t="n">
        <f aca="false">'12-55'!X109</f>
        <v>1</v>
      </c>
      <c r="S333" s="915" t="n">
        <f aca="false">'12-55'!Y109</f>
        <v>1</v>
      </c>
      <c r="T333" s="915" t="n">
        <f aca="false">'12-55'!Z109</f>
        <v>1</v>
      </c>
      <c r="U333" s="915" t="n">
        <f aca="false">'12-55'!AA109</f>
        <v>0</v>
      </c>
      <c r="V333" s="916" t="n">
        <f aca="false">'12-55'!AB109</f>
        <v>0</v>
      </c>
      <c r="W333" s="917" t="n">
        <f aca="false">'12-55'!AC109</f>
        <v>0</v>
      </c>
      <c r="X333" s="915" t="n">
        <f aca="false">'12-55'!AD109</f>
        <v>0</v>
      </c>
      <c r="Y333" s="915" t="n">
        <f aca="false">'12-55'!AE109</f>
        <v>0</v>
      </c>
      <c r="Z333" s="915" t="n">
        <f aca="false">'12-55'!AF109</f>
        <v>0</v>
      </c>
      <c r="AA333" s="868" t="n">
        <f aca="false">SUM(W333:Z333)</f>
        <v>0</v>
      </c>
    </row>
    <row r="334" s="123" customFormat="true" ht="13.8" hidden="false" customHeight="false" outlineLevel="0" collapsed="false">
      <c r="A334" s="880"/>
      <c r="B334" s="884"/>
      <c r="C334" s="884"/>
      <c r="D334" s="913" t="s">
        <v>475</v>
      </c>
      <c r="E334" s="914" t="n">
        <f aca="false">'12-55'!F110</f>
        <v>11</v>
      </c>
      <c r="F334" s="915" t="n">
        <f aca="false">'12-55'!L110</f>
        <v>0</v>
      </c>
      <c r="G334" s="915" t="n">
        <f aca="false">'12-55'!M110</f>
        <v>0</v>
      </c>
      <c r="H334" s="915" t="n">
        <f aca="false">'12-55'!N110</f>
        <v>0</v>
      </c>
      <c r="I334" s="915" t="n">
        <f aca="false">'12-55'!O110</f>
        <v>0</v>
      </c>
      <c r="J334" s="915" t="n">
        <f aca="false">'12-55'!P110</f>
        <v>1</v>
      </c>
      <c r="K334" s="915" t="n">
        <f aca="false">'12-55'!Q110</f>
        <v>0</v>
      </c>
      <c r="L334" s="915" t="n">
        <f aca="false">'12-55'!R110</f>
        <v>0</v>
      </c>
      <c r="M334" s="915" t="n">
        <f aca="false">'12-55'!S110</f>
        <v>2</v>
      </c>
      <c r="N334" s="915" t="n">
        <f aca="false">'12-55'!T110</f>
        <v>2</v>
      </c>
      <c r="O334" s="915" t="n">
        <f aca="false">'12-55'!U110</f>
        <v>1</v>
      </c>
      <c r="P334" s="915" t="n">
        <f aca="false">'12-55'!V110</f>
        <v>1</v>
      </c>
      <c r="Q334" s="915" t="n">
        <f aca="false">'12-55'!W110</f>
        <v>1</v>
      </c>
      <c r="R334" s="915" t="n">
        <f aca="false">'12-55'!X110</f>
        <v>1</v>
      </c>
      <c r="S334" s="915" t="n">
        <f aca="false">'12-55'!Y110</f>
        <v>1</v>
      </c>
      <c r="T334" s="915" t="n">
        <f aca="false">'12-55'!Z110</f>
        <v>1</v>
      </c>
      <c r="U334" s="915" t="n">
        <f aca="false">'12-55'!AA110</f>
        <v>0</v>
      </c>
      <c r="V334" s="916" t="n">
        <f aca="false">'12-55'!AB110</f>
        <v>0</v>
      </c>
      <c r="W334" s="917" t="n">
        <f aca="false">'12-55'!AC110</f>
        <v>0</v>
      </c>
      <c r="X334" s="915" t="n">
        <f aca="false">'12-55'!AD110</f>
        <v>0</v>
      </c>
      <c r="Y334" s="915" t="n">
        <f aca="false">'12-55'!AE110</f>
        <v>0</v>
      </c>
      <c r="Z334" s="915" t="n">
        <f aca="false">'12-55'!AF110</f>
        <v>0</v>
      </c>
      <c r="AA334" s="868" t="n">
        <f aca="false">SUM(W334:Z334)</f>
        <v>0</v>
      </c>
    </row>
    <row r="335" s="123" customFormat="true" ht="13.8" hidden="false" customHeight="false" outlineLevel="0" collapsed="false">
      <c r="A335" s="880"/>
      <c r="B335" s="884"/>
      <c r="C335" s="884"/>
      <c r="D335" s="913" t="s">
        <v>476</v>
      </c>
      <c r="E335" s="922" t="n">
        <f aca="false">'12-55'!F111</f>
        <v>2</v>
      </c>
      <c r="F335" s="923" t="n">
        <f aca="false">'12-55'!L111</f>
        <v>0</v>
      </c>
      <c r="G335" s="923" t="n">
        <f aca="false">'12-55'!M111</f>
        <v>0</v>
      </c>
      <c r="H335" s="923" t="n">
        <f aca="false">'12-55'!N111</f>
        <v>0</v>
      </c>
      <c r="I335" s="923" t="n">
        <f aca="false">'12-55'!O111</f>
        <v>0</v>
      </c>
      <c r="J335" s="923" t="n">
        <f aca="false">'12-55'!P111</f>
        <v>0</v>
      </c>
      <c r="K335" s="923" t="n">
        <f aca="false">'12-55'!Q111</f>
        <v>0</v>
      </c>
      <c r="L335" s="923" t="n">
        <f aca="false">'12-55'!R111</f>
        <v>0</v>
      </c>
      <c r="M335" s="923" t="n">
        <f aca="false">'12-55'!S111</f>
        <v>0</v>
      </c>
      <c r="N335" s="923" t="n">
        <f aca="false">'12-55'!T111</f>
        <v>0</v>
      </c>
      <c r="O335" s="923" t="n">
        <f aca="false">'12-55'!U111</f>
        <v>1</v>
      </c>
      <c r="P335" s="923" t="n">
        <f aca="false">'12-55'!V111</f>
        <v>1</v>
      </c>
      <c r="Q335" s="923" t="n">
        <f aca="false">'12-55'!W111</f>
        <v>0</v>
      </c>
      <c r="R335" s="923" t="n">
        <f aca="false">'12-55'!X111</f>
        <v>0</v>
      </c>
      <c r="S335" s="923" t="n">
        <f aca="false">'12-55'!Y111</f>
        <v>0</v>
      </c>
      <c r="T335" s="923" t="n">
        <f aca="false">'12-55'!Z111</f>
        <v>0</v>
      </c>
      <c r="U335" s="923" t="n">
        <f aca="false">'12-55'!AA111</f>
        <v>0</v>
      </c>
      <c r="V335" s="924" t="n">
        <f aca="false">'12-55'!AB111</f>
        <v>0</v>
      </c>
      <c r="W335" s="917" t="n">
        <f aca="false">'12-55'!AC111</f>
        <v>0</v>
      </c>
      <c r="X335" s="915" t="n">
        <f aca="false">'12-55'!AD111</f>
        <v>0</v>
      </c>
      <c r="Y335" s="915" t="n">
        <f aca="false">'12-55'!AE111</f>
        <v>0</v>
      </c>
      <c r="Z335" s="915" t="n">
        <f aca="false">'12-55'!AF111</f>
        <v>0</v>
      </c>
      <c r="AA335" s="868" t="n">
        <f aca="false">SUM(W335:Z335)</f>
        <v>0</v>
      </c>
    </row>
    <row r="336" s="117" customFormat="true" ht="15.75" hidden="false" customHeight="true" outlineLevel="0" collapsed="false">
      <c r="A336" s="532"/>
      <c r="B336" s="874"/>
      <c r="C336" s="874"/>
      <c r="D336" s="925"/>
      <c r="E336" s="926"/>
      <c r="F336" s="927"/>
      <c r="G336" s="927"/>
      <c r="H336" s="927"/>
      <c r="I336" s="927"/>
      <c r="J336" s="927"/>
      <c r="K336" s="927"/>
      <c r="L336" s="927"/>
      <c r="M336" s="927"/>
      <c r="N336" s="927"/>
      <c r="O336" s="927"/>
      <c r="P336" s="927"/>
      <c r="Q336" s="927"/>
      <c r="R336" s="927"/>
      <c r="S336" s="927"/>
      <c r="T336" s="927"/>
      <c r="U336" s="927"/>
      <c r="V336" s="927"/>
      <c r="W336" s="927"/>
      <c r="X336" s="927"/>
      <c r="Y336" s="927"/>
      <c r="Z336" s="927"/>
      <c r="AA336" s="927"/>
    </row>
    <row r="337" s="108" customFormat="true" ht="13.5" hidden="false" customHeight="false" outlineLevel="0" collapsed="false">
      <c r="A337" s="148"/>
      <c r="B337" s="148"/>
      <c r="C337" s="148"/>
      <c r="D337" s="898"/>
      <c r="E337" s="537"/>
      <c r="F337" s="537"/>
      <c r="G337" s="537"/>
      <c r="H337" s="537"/>
      <c r="I337" s="537"/>
      <c r="J337" s="537"/>
      <c r="K337" s="537"/>
      <c r="L337" s="537"/>
      <c r="M337" s="537"/>
      <c r="N337" s="537"/>
      <c r="O337" s="537"/>
      <c r="P337" s="537"/>
      <c r="Q337" s="537"/>
      <c r="R337" s="537"/>
      <c r="S337" s="537"/>
      <c r="T337" s="537"/>
      <c r="U337" s="537"/>
      <c r="V337" s="537"/>
      <c r="W337" s="537"/>
      <c r="X337" s="537"/>
      <c r="Y337" s="537"/>
      <c r="Z337" s="537"/>
      <c r="AA337" s="537"/>
    </row>
    <row r="338" s="108" customFormat="true" ht="13.5" hidden="false" customHeight="false" outlineLevel="0" collapsed="false">
      <c r="A338" s="148"/>
      <c r="B338" s="148"/>
      <c r="C338" s="148"/>
      <c r="D338" s="898"/>
      <c r="E338" s="537"/>
      <c r="F338" s="537"/>
      <c r="G338" s="537"/>
      <c r="H338" s="537"/>
      <c r="I338" s="537"/>
      <c r="J338" s="537"/>
      <c r="K338" s="537"/>
      <c r="L338" s="537"/>
      <c r="M338" s="537"/>
      <c r="N338" s="537"/>
      <c r="O338" s="537"/>
      <c r="P338" s="537"/>
      <c r="Q338" s="537"/>
      <c r="R338" s="537"/>
      <c r="S338" s="537"/>
      <c r="T338" s="537"/>
      <c r="U338" s="537"/>
      <c r="V338" s="537"/>
      <c r="W338" s="537"/>
      <c r="X338" s="537"/>
      <c r="Y338" s="537"/>
      <c r="Z338" s="537"/>
      <c r="AA338" s="537"/>
    </row>
    <row r="339" s="108" customFormat="true" ht="13.5" hidden="false" customHeight="false" outlineLevel="0" collapsed="false">
      <c r="A339" s="148"/>
      <c r="B339" s="148"/>
      <c r="C339" s="148"/>
      <c r="D339" s="898"/>
      <c r="E339" s="537"/>
      <c r="F339" s="537"/>
      <c r="G339" s="537"/>
      <c r="H339" s="537"/>
      <c r="I339" s="537"/>
      <c r="J339" s="537"/>
      <c r="K339" s="537"/>
      <c r="L339" s="537"/>
      <c r="M339" s="537"/>
      <c r="N339" s="537"/>
      <c r="O339" s="537"/>
      <c r="P339" s="537"/>
      <c r="Q339" s="537"/>
      <c r="R339" s="537"/>
      <c r="S339" s="537"/>
      <c r="T339" s="537"/>
      <c r="U339" s="537"/>
      <c r="V339" s="537"/>
      <c r="W339" s="537"/>
      <c r="X339" s="537"/>
      <c r="Y339" s="537"/>
      <c r="Z339" s="537"/>
      <c r="AA339" s="537"/>
    </row>
    <row r="340" s="108" customFormat="true" ht="13.5" hidden="false" customHeight="false" outlineLevel="0" collapsed="false">
      <c r="A340" s="148"/>
      <c r="B340" s="148"/>
      <c r="C340" s="148"/>
      <c r="D340" s="898"/>
      <c r="E340" s="537"/>
      <c r="F340" s="537"/>
      <c r="G340" s="537"/>
      <c r="H340" s="537"/>
      <c r="I340" s="537"/>
      <c r="J340" s="537"/>
      <c r="K340" s="537"/>
      <c r="L340" s="537"/>
      <c r="M340" s="537"/>
      <c r="N340" s="537"/>
      <c r="O340" s="537"/>
      <c r="P340" s="537"/>
      <c r="Q340" s="537"/>
      <c r="R340" s="537"/>
      <c r="S340" s="537"/>
      <c r="T340" s="537"/>
      <c r="U340" s="537"/>
      <c r="V340" s="537"/>
      <c r="W340" s="537"/>
      <c r="X340" s="537"/>
      <c r="Y340" s="537"/>
      <c r="Z340" s="537"/>
      <c r="AA340" s="537"/>
    </row>
    <row r="341" s="108" customFormat="true" ht="13.5" hidden="false" customHeight="false" outlineLevel="0" collapsed="false">
      <c r="A341" s="148"/>
      <c r="B341" s="148"/>
      <c r="C341" s="148"/>
      <c r="D341" s="898"/>
      <c r="E341" s="537"/>
      <c r="F341" s="537"/>
      <c r="G341" s="537"/>
      <c r="H341" s="537"/>
      <c r="I341" s="537"/>
      <c r="J341" s="537"/>
      <c r="K341" s="537"/>
      <c r="L341" s="537"/>
      <c r="M341" s="537"/>
      <c r="N341" s="537"/>
      <c r="O341" s="537"/>
      <c r="P341" s="537"/>
      <c r="Q341" s="537"/>
      <c r="R341" s="537"/>
      <c r="S341" s="537"/>
      <c r="T341" s="537"/>
      <c r="U341" s="537"/>
      <c r="V341" s="537"/>
      <c r="W341" s="537"/>
      <c r="X341" s="537"/>
      <c r="Y341" s="537"/>
      <c r="Z341" s="537"/>
      <c r="AA341" s="537"/>
    </row>
    <row r="342" s="108" customFormat="true" ht="13.5" hidden="false" customHeight="false" outlineLevel="0" collapsed="false">
      <c r="A342" s="148"/>
      <c r="B342" s="148"/>
      <c r="C342" s="148"/>
      <c r="D342" s="898"/>
      <c r="E342" s="537"/>
      <c r="F342" s="537"/>
      <c r="G342" s="537"/>
      <c r="H342" s="537"/>
      <c r="I342" s="537"/>
      <c r="J342" s="537"/>
      <c r="K342" s="537"/>
      <c r="L342" s="537"/>
      <c r="M342" s="537"/>
      <c r="N342" s="537"/>
      <c r="O342" s="537"/>
      <c r="P342" s="537"/>
      <c r="Q342" s="537"/>
      <c r="R342" s="537"/>
      <c r="S342" s="537"/>
      <c r="T342" s="537"/>
      <c r="U342" s="537"/>
      <c r="V342" s="537"/>
      <c r="W342" s="537"/>
      <c r="X342" s="537"/>
      <c r="Y342" s="537"/>
      <c r="Z342" s="537"/>
      <c r="AA342" s="537"/>
    </row>
    <row r="343" s="108" customFormat="true" ht="13.5" hidden="false" customHeight="false" outlineLevel="0" collapsed="false">
      <c r="A343" s="148"/>
      <c r="B343" s="148"/>
      <c r="C343" s="148"/>
      <c r="D343" s="898"/>
      <c r="E343" s="537"/>
      <c r="F343" s="537"/>
      <c r="G343" s="537"/>
      <c r="H343" s="537"/>
      <c r="I343" s="537"/>
      <c r="J343" s="537"/>
      <c r="K343" s="537"/>
      <c r="L343" s="537"/>
      <c r="M343" s="537"/>
      <c r="N343" s="537"/>
      <c r="O343" s="537"/>
      <c r="P343" s="537"/>
      <c r="Q343" s="537"/>
      <c r="R343" s="537"/>
      <c r="S343" s="537"/>
      <c r="T343" s="537"/>
      <c r="U343" s="537"/>
      <c r="V343" s="537"/>
      <c r="W343" s="537"/>
      <c r="X343" s="537"/>
      <c r="Y343" s="537"/>
      <c r="Z343" s="537"/>
      <c r="AA343" s="537"/>
    </row>
    <row r="344" s="108" customFormat="true" ht="13.5" hidden="false" customHeight="false" outlineLevel="0" collapsed="false">
      <c r="A344" s="148"/>
      <c r="B344" s="148"/>
      <c r="C344" s="148"/>
      <c r="D344" s="898"/>
      <c r="E344" s="537"/>
      <c r="F344" s="537"/>
      <c r="G344" s="537"/>
      <c r="H344" s="537"/>
      <c r="I344" s="537"/>
      <c r="J344" s="537"/>
      <c r="K344" s="537"/>
      <c r="L344" s="537"/>
      <c r="M344" s="537"/>
      <c r="N344" s="537"/>
      <c r="O344" s="537"/>
      <c r="P344" s="537"/>
      <c r="Q344" s="537"/>
      <c r="R344" s="537"/>
      <c r="S344" s="537"/>
      <c r="T344" s="537"/>
      <c r="U344" s="537"/>
      <c r="V344" s="537"/>
      <c r="W344" s="537"/>
      <c r="X344" s="537"/>
      <c r="Y344" s="537"/>
      <c r="Z344" s="537"/>
      <c r="AA344" s="537"/>
    </row>
    <row r="345" s="108" customFormat="true" ht="13.5" hidden="false" customHeight="false" outlineLevel="0" collapsed="false">
      <c r="A345" s="148"/>
      <c r="B345" s="148"/>
      <c r="C345" s="148"/>
      <c r="D345" s="898"/>
      <c r="E345" s="537"/>
      <c r="F345" s="537"/>
      <c r="G345" s="537"/>
      <c r="H345" s="537"/>
      <c r="I345" s="537"/>
      <c r="J345" s="537"/>
      <c r="K345" s="537"/>
      <c r="L345" s="537"/>
      <c r="M345" s="537"/>
      <c r="N345" s="537"/>
      <c r="O345" s="537"/>
      <c r="P345" s="537"/>
      <c r="Q345" s="537"/>
      <c r="R345" s="537"/>
      <c r="S345" s="537"/>
      <c r="T345" s="537"/>
      <c r="U345" s="537"/>
      <c r="V345" s="537"/>
      <c r="W345" s="537"/>
      <c r="X345" s="537"/>
      <c r="Y345" s="537"/>
      <c r="Z345" s="537"/>
      <c r="AA345" s="537"/>
    </row>
    <row r="346" s="108" customFormat="true" ht="13.5" hidden="false" customHeight="false" outlineLevel="0" collapsed="false">
      <c r="A346" s="148"/>
      <c r="B346" s="148"/>
      <c r="C346" s="148"/>
      <c r="D346" s="898"/>
      <c r="E346" s="537"/>
      <c r="F346" s="537"/>
      <c r="G346" s="537"/>
      <c r="H346" s="537"/>
      <c r="I346" s="537"/>
      <c r="J346" s="537"/>
      <c r="K346" s="537"/>
      <c r="L346" s="537"/>
      <c r="M346" s="537"/>
      <c r="N346" s="537"/>
      <c r="O346" s="537"/>
      <c r="P346" s="537"/>
      <c r="Q346" s="537"/>
      <c r="R346" s="537"/>
      <c r="S346" s="537"/>
      <c r="T346" s="537"/>
      <c r="U346" s="537"/>
      <c r="V346" s="537"/>
      <c r="W346" s="537"/>
      <c r="X346" s="537"/>
      <c r="Y346" s="537"/>
      <c r="Z346" s="537"/>
      <c r="AA346" s="537"/>
    </row>
    <row r="347" s="108" customFormat="true" ht="13.5" hidden="false" customHeight="false" outlineLevel="0" collapsed="false">
      <c r="A347" s="148"/>
      <c r="B347" s="148"/>
      <c r="C347" s="148"/>
      <c r="D347" s="898"/>
      <c r="E347" s="537"/>
      <c r="F347" s="537"/>
      <c r="G347" s="537"/>
      <c r="H347" s="537"/>
      <c r="I347" s="537"/>
      <c r="J347" s="537"/>
      <c r="K347" s="537"/>
      <c r="L347" s="537"/>
      <c r="M347" s="537"/>
      <c r="N347" s="537"/>
      <c r="O347" s="537"/>
      <c r="P347" s="537"/>
      <c r="Q347" s="537"/>
      <c r="R347" s="537"/>
      <c r="S347" s="537"/>
      <c r="T347" s="537"/>
      <c r="U347" s="537"/>
      <c r="V347" s="537"/>
      <c r="W347" s="537"/>
      <c r="X347" s="537"/>
      <c r="Y347" s="537"/>
      <c r="Z347" s="537"/>
      <c r="AA347" s="537"/>
    </row>
    <row r="348" s="108" customFormat="true" ht="13.5" hidden="false" customHeight="false" outlineLevel="0" collapsed="false">
      <c r="A348" s="148"/>
      <c r="B348" s="148"/>
      <c r="C348" s="148"/>
      <c r="D348" s="898"/>
      <c r="E348" s="537"/>
      <c r="F348" s="537"/>
      <c r="G348" s="537"/>
      <c r="H348" s="537"/>
      <c r="I348" s="537"/>
      <c r="J348" s="537"/>
      <c r="K348" s="537"/>
      <c r="L348" s="537"/>
      <c r="M348" s="537"/>
      <c r="N348" s="537"/>
      <c r="O348" s="537"/>
      <c r="P348" s="537"/>
      <c r="Q348" s="537"/>
      <c r="R348" s="537"/>
      <c r="S348" s="537"/>
      <c r="T348" s="537"/>
      <c r="U348" s="537"/>
      <c r="V348" s="537"/>
      <c r="W348" s="537"/>
      <c r="X348" s="537"/>
      <c r="Y348" s="537"/>
      <c r="Z348" s="537"/>
      <c r="AA348" s="537"/>
    </row>
    <row r="349" s="108" customFormat="true" ht="13.5" hidden="false" customHeight="false" outlineLevel="0" collapsed="false">
      <c r="A349" s="148"/>
      <c r="B349" s="148"/>
      <c r="C349" s="148"/>
      <c r="D349" s="898"/>
      <c r="E349" s="537"/>
      <c r="F349" s="537"/>
      <c r="G349" s="537"/>
      <c r="H349" s="537"/>
      <c r="I349" s="537"/>
      <c r="J349" s="537"/>
      <c r="K349" s="537"/>
      <c r="L349" s="537"/>
      <c r="M349" s="537"/>
      <c r="N349" s="537"/>
      <c r="O349" s="537"/>
      <c r="P349" s="537"/>
      <c r="Q349" s="537"/>
      <c r="R349" s="537"/>
      <c r="S349" s="537"/>
      <c r="T349" s="537"/>
      <c r="U349" s="537"/>
      <c r="V349" s="537"/>
      <c r="W349" s="537"/>
      <c r="X349" s="537"/>
      <c r="Y349" s="537"/>
      <c r="Z349" s="537"/>
      <c r="AA349" s="537"/>
    </row>
    <row r="350" s="108" customFormat="true" ht="13.5" hidden="false" customHeight="false" outlineLevel="0" collapsed="false">
      <c r="A350" s="148"/>
      <c r="B350" s="148"/>
      <c r="C350" s="148"/>
      <c r="D350" s="898"/>
      <c r="E350" s="537"/>
      <c r="F350" s="537"/>
      <c r="G350" s="537"/>
      <c r="H350" s="537"/>
      <c r="I350" s="537"/>
      <c r="J350" s="537"/>
      <c r="K350" s="537"/>
      <c r="L350" s="537"/>
      <c r="M350" s="537"/>
      <c r="N350" s="537"/>
      <c r="O350" s="537"/>
      <c r="P350" s="537"/>
      <c r="Q350" s="537"/>
      <c r="R350" s="537"/>
      <c r="S350" s="537"/>
      <c r="T350" s="537"/>
      <c r="U350" s="537"/>
      <c r="V350" s="537"/>
      <c r="W350" s="537"/>
      <c r="X350" s="537"/>
      <c r="Y350" s="537"/>
      <c r="Z350" s="537"/>
      <c r="AA350" s="537"/>
    </row>
    <row r="351" s="108" customFormat="true" ht="13.5" hidden="false" customHeight="false" outlineLevel="0" collapsed="false">
      <c r="A351" s="148"/>
      <c r="B351" s="148"/>
      <c r="C351" s="148"/>
      <c r="D351" s="898"/>
      <c r="E351" s="537"/>
      <c r="F351" s="537"/>
      <c r="G351" s="537"/>
      <c r="H351" s="537"/>
      <c r="I351" s="537"/>
      <c r="J351" s="537"/>
      <c r="K351" s="537"/>
      <c r="L351" s="537"/>
      <c r="M351" s="537"/>
      <c r="N351" s="537"/>
      <c r="O351" s="537"/>
      <c r="P351" s="537"/>
      <c r="Q351" s="537"/>
      <c r="R351" s="537"/>
      <c r="S351" s="537"/>
      <c r="T351" s="537"/>
      <c r="U351" s="537"/>
      <c r="V351" s="537"/>
      <c r="W351" s="537"/>
      <c r="X351" s="537"/>
      <c r="Y351" s="537"/>
      <c r="Z351" s="537"/>
      <c r="AA351" s="537"/>
    </row>
    <row r="352" s="108" customFormat="true" ht="13.5" hidden="false" customHeight="false" outlineLevel="0" collapsed="false">
      <c r="A352" s="148"/>
      <c r="B352" s="148"/>
      <c r="C352" s="148"/>
      <c r="D352" s="898"/>
      <c r="E352" s="537"/>
      <c r="F352" s="537"/>
      <c r="G352" s="537"/>
      <c r="H352" s="537"/>
      <c r="I352" s="537"/>
      <c r="J352" s="537"/>
      <c r="K352" s="537"/>
      <c r="L352" s="537"/>
      <c r="M352" s="537"/>
      <c r="N352" s="537"/>
      <c r="O352" s="537"/>
      <c r="P352" s="537"/>
      <c r="Q352" s="537"/>
      <c r="R352" s="537"/>
      <c r="S352" s="537"/>
      <c r="T352" s="537"/>
      <c r="U352" s="537"/>
      <c r="V352" s="537"/>
      <c r="W352" s="537"/>
      <c r="X352" s="537"/>
      <c r="Y352" s="537"/>
      <c r="Z352" s="537"/>
      <c r="AA352" s="537"/>
    </row>
    <row r="353" s="108" customFormat="true" ht="13.5" hidden="false" customHeight="false" outlineLevel="0" collapsed="false">
      <c r="A353" s="148"/>
      <c r="B353" s="148"/>
      <c r="C353" s="148"/>
      <c r="D353" s="898"/>
      <c r="E353" s="537"/>
      <c r="F353" s="537"/>
      <c r="G353" s="537"/>
      <c r="H353" s="537"/>
      <c r="I353" s="537"/>
      <c r="J353" s="537"/>
      <c r="K353" s="537"/>
      <c r="L353" s="537"/>
      <c r="M353" s="537"/>
      <c r="N353" s="537"/>
      <c r="O353" s="537"/>
      <c r="P353" s="537"/>
      <c r="Q353" s="537"/>
      <c r="R353" s="537"/>
      <c r="S353" s="537"/>
      <c r="T353" s="537"/>
      <c r="U353" s="537"/>
      <c r="V353" s="537"/>
      <c r="W353" s="537"/>
      <c r="X353" s="537"/>
      <c r="Y353" s="537"/>
      <c r="Z353" s="537"/>
      <c r="AA353" s="537"/>
    </row>
    <row r="354" s="108" customFormat="true" ht="13.5" hidden="false" customHeight="false" outlineLevel="0" collapsed="false">
      <c r="A354" s="148"/>
      <c r="B354" s="148"/>
      <c r="C354" s="148"/>
      <c r="D354" s="898"/>
      <c r="E354" s="537"/>
      <c r="F354" s="537"/>
      <c r="G354" s="537"/>
      <c r="H354" s="537"/>
      <c r="I354" s="537"/>
      <c r="J354" s="537"/>
      <c r="K354" s="537"/>
      <c r="L354" s="537"/>
      <c r="M354" s="537"/>
      <c r="N354" s="537"/>
      <c r="O354" s="537"/>
      <c r="P354" s="537"/>
      <c r="Q354" s="537"/>
      <c r="R354" s="537"/>
      <c r="S354" s="537"/>
      <c r="T354" s="537"/>
      <c r="U354" s="537"/>
      <c r="V354" s="537"/>
      <c r="W354" s="537"/>
      <c r="X354" s="537"/>
      <c r="Y354" s="537"/>
      <c r="Z354" s="537"/>
      <c r="AA354" s="537"/>
    </row>
  </sheetData>
  <sheetProtection sheet="true" objects="true" scenarios="true"/>
  <mergeCells count="276">
    <mergeCell ref="A4:C4"/>
    <mergeCell ref="A5:C7"/>
    <mergeCell ref="B10:C10"/>
    <mergeCell ref="A11:A13"/>
    <mergeCell ref="B11:C13"/>
    <mergeCell ref="A14:A16"/>
    <mergeCell ref="B14:C16"/>
    <mergeCell ref="A17:A19"/>
    <mergeCell ref="B17:C19"/>
    <mergeCell ref="A20:A22"/>
    <mergeCell ref="B20:B22"/>
    <mergeCell ref="C20:C22"/>
    <mergeCell ref="A23:A25"/>
    <mergeCell ref="B23:B25"/>
    <mergeCell ref="C23:C25"/>
    <mergeCell ref="A26:A28"/>
    <mergeCell ref="B26:B28"/>
    <mergeCell ref="C26:C28"/>
    <mergeCell ref="A29:A31"/>
    <mergeCell ref="B29:B31"/>
    <mergeCell ref="C29:C31"/>
    <mergeCell ref="A32:A34"/>
    <mergeCell ref="B32:B34"/>
    <mergeCell ref="C32:C34"/>
    <mergeCell ref="A35:A37"/>
    <mergeCell ref="B35:B37"/>
    <mergeCell ref="C35:C37"/>
    <mergeCell ref="A38:A40"/>
    <mergeCell ref="B38:B40"/>
    <mergeCell ref="C38:C40"/>
    <mergeCell ref="A41:A43"/>
    <mergeCell ref="B41:B43"/>
    <mergeCell ref="C41:C43"/>
    <mergeCell ref="A44:A46"/>
    <mergeCell ref="B44:B46"/>
    <mergeCell ref="C44:C46"/>
    <mergeCell ref="A47:A49"/>
    <mergeCell ref="B47:B49"/>
    <mergeCell ref="C47:C49"/>
    <mergeCell ref="A50:A52"/>
    <mergeCell ref="B50:B52"/>
    <mergeCell ref="C50:C52"/>
    <mergeCell ref="A53:A55"/>
    <mergeCell ref="B53:C55"/>
    <mergeCell ref="A56:A58"/>
    <mergeCell ref="B56:C58"/>
    <mergeCell ref="A59:A61"/>
    <mergeCell ref="B59:C61"/>
    <mergeCell ref="A62:A64"/>
    <mergeCell ref="B62:B64"/>
    <mergeCell ref="C62:C64"/>
    <mergeCell ref="A65:A67"/>
    <mergeCell ref="B65:B67"/>
    <mergeCell ref="C65:C67"/>
    <mergeCell ref="A68:A70"/>
    <mergeCell ref="B68:B70"/>
    <mergeCell ref="C68:C70"/>
    <mergeCell ref="A71:A73"/>
    <mergeCell ref="B71:B73"/>
    <mergeCell ref="C71:C73"/>
    <mergeCell ref="A74:A76"/>
    <mergeCell ref="B74:C76"/>
    <mergeCell ref="A77:A79"/>
    <mergeCell ref="B77:B79"/>
    <mergeCell ref="C77:C79"/>
    <mergeCell ref="A80:A82"/>
    <mergeCell ref="B80:B82"/>
    <mergeCell ref="C80:C82"/>
    <mergeCell ref="A83:A85"/>
    <mergeCell ref="B83:B85"/>
    <mergeCell ref="C83:C85"/>
    <mergeCell ref="A86:A88"/>
    <mergeCell ref="B86:C88"/>
    <mergeCell ref="A89:A91"/>
    <mergeCell ref="B89:C91"/>
    <mergeCell ref="A92:A94"/>
    <mergeCell ref="B92:C94"/>
    <mergeCell ref="A95:A97"/>
    <mergeCell ref="B95:C97"/>
    <mergeCell ref="A98:A100"/>
    <mergeCell ref="B98:C100"/>
    <mergeCell ref="A101:A103"/>
    <mergeCell ref="B101:C103"/>
    <mergeCell ref="A104:A106"/>
    <mergeCell ref="B104:C106"/>
    <mergeCell ref="A107:A109"/>
    <mergeCell ref="B107:C109"/>
    <mergeCell ref="A110:A112"/>
    <mergeCell ref="B110:B112"/>
    <mergeCell ref="C110:C112"/>
    <mergeCell ref="A113:A115"/>
    <mergeCell ref="B113:C115"/>
    <mergeCell ref="B118:C118"/>
    <mergeCell ref="A119:A121"/>
    <mergeCell ref="B119:C121"/>
    <mergeCell ref="A122:A124"/>
    <mergeCell ref="B122:C124"/>
    <mergeCell ref="A125:A127"/>
    <mergeCell ref="B125:C127"/>
    <mergeCell ref="A128:A130"/>
    <mergeCell ref="B128:B130"/>
    <mergeCell ref="C128:C130"/>
    <mergeCell ref="A131:A133"/>
    <mergeCell ref="B131:B133"/>
    <mergeCell ref="C131:C133"/>
    <mergeCell ref="A134:A136"/>
    <mergeCell ref="B134:B136"/>
    <mergeCell ref="C134:C136"/>
    <mergeCell ref="A137:A139"/>
    <mergeCell ref="B137:B139"/>
    <mergeCell ref="C137:C139"/>
    <mergeCell ref="A140:A142"/>
    <mergeCell ref="B140:B142"/>
    <mergeCell ref="C140:C142"/>
    <mergeCell ref="A143:A145"/>
    <mergeCell ref="B143:B145"/>
    <mergeCell ref="C143:C145"/>
    <mergeCell ref="A146:A148"/>
    <mergeCell ref="B146:B148"/>
    <mergeCell ref="C146:C148"/>
    <mergeCell ref="A149:A151"/>
    <mergeCell ref="B149:B151"/>
    <mergeCell ref="C149:C151"/>
    <mergeCell ref="A152:A154"/>
    <mergeCell ref="B152:B154"/>
    <mergeCell ref="C152:C154"/>
    <mergeCell ref="A155:A157"/>
    <mergeCell ref="B155:B157"/>
    <mergeCell ref="C155:C157"/>
    <mergeCell ref="A158:A160"/>
    <mergeCell ref="B158:B160"/>
    <mergeCell ref="C158:C160"/>
    <mergeCell ref="A161:A163"/>
    <mergeCell ref="B161:C163"/>
    <mergeCell ref="A164:A166"/>
    <mergeCell ref="B164:C166"/>
    <mergeCell ref="A167:A169"/>
    <mergeCell ref="B167:C169"/>
    <mergeCell ref="A170:A172"/>
    <mergeCell ref="B170:B172"/>
    <mergeCell ref="C170:C172"/>
    <mergeCell ref="A173:A175"/>
    <mergeCell ref="B173:B175"/>
    <mergeCell ref="C173:C175"/>
    <mergeCell ref="A176:A178"/>
    <mergeCell ref="B176:B178"/>
    <mergeCell ref="C176:C178"/>
    <mergeCell ref="A179:A181"/>
    <mergeCell ref="B179:B181"/>
    <mergeCell ref="C179:C181"/>
    <mergeCell ref="A182:A184"/>
    <mergeCell ref="B182:C184"/>
    <mergeCell ref="A185:A187"/>
    <mergeCell ref="B185:B187"/>
    <mergeCell ref="C185:C187"/>
    <mergeCell ref="A188:A190"/>
    <mergeCell ref="B188:B190"/>
    <mergeCell ref="C188:C190"/>
    <mergeCell ref="A191:A193"/>
    <mergeCell ref="B191:B193"/>
    <mergeCell ref="C191:C193"/>
    <mergeCell ref="A194:A196"/>
    <mergeCell ref="B194:C196"/>
    <mergeCell ref="A197:A199"/>
    <mergeCell ref="B197:C199"/>
    <mergeCell ref="A200:A202"/>
    <mergeCell ref="B200:C202"/>
    <mergeCell ref="A203:A205"/>
    <mergeCell ref="B203:C205"/>
    <mergeCell ref="A206:A208"/>
    <mergeCell ref="B206:C208"/>
    <mergeCell ref="A209:A211"/>
    <mergeCell ref="B209:C211"/>
    <mergeCell ref="A212:A214"/>
    <mergeCell ref="B212:C214"/>
    <mergeCell ref="A215:A217"/>
    <mergeCell ref="B215:C217"/>
    <mergeCell ref="A218:A220"/>
    <mergeCell ref="B218:B220"/>
    <mergeCell ref="C218:C220"/>
    <mergeCell ref="A221:A223"/>
    <mergeCell ref="B221:C223"/>
    <mergeCell ref="A225:D225"/>
    <mergeCell ref="A226:D226"/>
    <mergeCell ref="A229:A230"/>
    <mergeCell ref="B229:D230"/>
    <mergeCell ref="E229:AA229"/>
    <mergeCell ref="A231:A233"/>
    <mergeCell ref="B231:C233"/>
    <mergeCell ref="A234:A236"/>
    <mergeCell ref="B234:C236"/>
    <mergeCell ref="A237:A239"/>
    <mergeCell ref="B237:C239"/>
    <mergeCell ref="A240:A242"/>
    <mergeCell ref="B240:B242"/>
    <mergeCell ref="C240:C242"/>
    <mergeCell ref="A243:A245"/>
    <mergeCell ref="B243:B245"/>
    <mergeCell ref="C243:C245"/>
    <mergeCell ref="A246:A248"/>
    <mergeCell ref="B246:B248"/>
    <mergeCell ref="C246:C248"/>
    <mergeCell ref="A249:A251"/>
    <mergeCell ref="B249:B251"/>
    <mergeCell ref="C249:C251"/>
    <mergeCell ref="A252:A254"/>
    <mergeCell ref="B252:B254"/>
    <mergeCell ref="C252:C254"/>
    <mergeCell ref="A255:A257"/>
    <mergeCell ref="B255:B257"/>
    <mergeCell ref="C255:C257"/>
    <mergeCell ref="A258:A260"/>
    <mergeCell ref="B258:B260"/>
    <mergeCell ref="C258:C260"/>
    <mergeCell ref="A261:A263"/>
    <mergeCell ref="B261:B263"/>
    <mergeCell ref="C261:C263"/>
    <mergeCell ref="A264:A266"/>
    <mergeCell ref="B264:B266"/>
    <mergeCell ref="C264:C266"/>
    <mergeCell ref="A267:A269"/>
    <mergeCell ref="B267:B269"/>
    <mergeCell ref="C267:C269"/>
    <mergeCell ref="A270:A272"/>
    <mergeCell ref="B270:B272"/>
    <mergeCell ref="C270:C272"/>
    <mergeCell ref="A273:A275"/>
    <mergeCell ref="B273:C275"/>
    <mergeCell ref="A276:A278"/>
    <mergeCell ref="B276:C278"/>
    <mergeCell ref="A279:A281"/>
    <mergeCell ref="B279:C281"/>
    <mergeCell ref="A282:A284"/>
    <mergeCell ref="B282:B284"/>
    <mergeCell ref="C282:C284"/>
    <mergeCell ref="A285:A287"/>
    <mergeCell ref="B285:B287"/>
    <mergeCell ref="C285:C287"/>
    <mergeCell ref="A288:A290"/>
    <mergeCell ref="B288:B290"/>
    <mergeCell ref="C288:C290"/>
    <mergeCell ref="A291:A293"/>
    <mergeCell ref="B291:B293"/>
    <mergeCell ref="C291:C293"/>
    <mergeCell ref="A294:A296"/>
    <mergeCell ref="B294:C296"/>
    <mergeCell ref="A297:A299"/>
    <mergeCell ref="B297:B299"/>
    <mergeCell ref="C297:C299"/>
    <mergeCell ref="A300:A302"/>
    <mergeCell ref="B300:B302"/>
    <mergeCell ref="C300:C302"/>
    <mergeCell ref="A303:A305"/>
    <mergeCell ref="B303:B305"/>
    <mergeCell ref="C303:C305"/>
    <mergeCell ref="A306:A308"/>
    <mergeCell ref="B306:C308"/>
    <mergeCell ref="A309:A311"/>
    <mergeCell ref="B309:C311"/>
    <mergeCell ref="A312:A314"/>
    <mergeCell ref="B312:C314"/>
    <mergeCell ref="A315:A317"/>
    <mergeCell ref="B315:C317"/>
    <mergeCell ref="A318:A320"/>
    <mergeCell ref="B318:C320"/>
    <mergeCell ref="A321:A323"/>
    <mergeCell ref="B321:C323"/>
    <mergeCell ref="A324:A326"/>
    <mergeCell ref="B324:C326"/>
    <mergeCell ref="A327:A329"/>
    <mergeCell ref="B327:C329"/>
    <mergeCell ref="A330:A332"/>
    <mergeCell ref="B330:B332"/>
    <mergeCell ref="C330:C332"/>
    <mergeCell ref="A333:A335"/>
    <mergeCell ref="B333:C335"/>
  </mergeCells>
  <printOptions headings="false" gridLines="false" gridLinesSet="true" horizontalCentered="false" verticalCentered="false"/>
  <pageMargins left="0.779861111111111" right="0.779861111111111" top="0.979861111111111" bottom="0.770138888888889" header="0.511811023622047" footer="0.511811023622047"/>
  <pageSetup paperSize="8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1" man="true" max="16383" min="0"/>
  </rowBreak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3.5" customHeight="false" zeroHeight="false" outlineLevelRow="0" outlineLevelCol="0"/>
  <cols>
    <col collapsed="false" customWidth="true" hidden="false" outlineLevel="0" max="1" min="1" style="331" width="8.13"/>
    <col collapsed="false" customWidth="true" hidden="false" outlineLevel="0" max="2" min="2" style="331" width="5.76"/>
    <col collapsed="false" customWidth="true" hidden="false" outlineLevel="0" max="3" min="3" style="331" width="13.13"/>
    <col collapsed="false" customWidth="true" hidden="false" outlineLevel="0" max="4" min="4" style="849" width="4.76"/>
    <col collapsed="false" customWidth="true" hidden="false" outlineLevel="0" max="5" min="5" style="331" width="11.5"/>
    <col collapsed="false" customWidth="true" hidden="false" outlineLevel="0" max="23" min="6" style="331" width="9.13"/>
    <col collapsed="false" customWidth="true" hidden="false" outlineLevel="0" max="24" min="24" style="331" width="10.63"/>
    <col collapsed="false" customWidth="true" hidden="false" outlineLevel="0" max="27" min="25" style="331" width="7.76"/>
    <col collapsed="false" customWidth="true" hidden="false" outlineLevel="0" max="28" min="28" style="0" width="10.37"/>
  </cols>
  <sheetData>
    <row r="1" customFormat="false" ht="13.8" hidden="false" customHeight="false" outlineLevel="0" collapsed="false">
      <c r="A1" s="850" t="s">
        <v>1054</v>
      </c>
    </row>
    <row r="2" customFormat="false" ht="15" hidden="false" customHeight="false" outlineLevel="0" collapsed="false">
      <c r="A2" s="850"/>
    </row>
    <row r="3" customFormat="false" ht="15.65" hidden="false" customHeight="false" outlineLevel="0" collapsed="false">
      <c r="A3" s="851" t="s">
        <v>75</v>
      </c>
    </row>
    <row r="4" s="860" customFormat="true" ht="15.75" hidden="false" customHeight="true" outlineLevel="0" collapsed="false">
      <c r="A4" s="852" t="s">
        <v>482</v>
      </c>
      <c r="B4" s="852"/>
      <c r="C4" s="852"/>
      <c r="D4" s="853"/>
      <c r="E4" s="852" t="s">
        <v>1055</v>
      </c>
      <c r="F4" s="854" t="s">
        <v>1056</v>
      </c>
      <c r="G4" s="854" t="s">
        <v>1057</v>
      </c>
      <c r="H4" s="854" t="s">
        <v>221</v>
      </c>
      <c r="I4" s="854" t="s">
        <v>223</v>
      </c>
      <c r="J4" s="854" t="s">
        <v>225</v>
      </c>
      <c r="K4" s="854" t="s">
        <v>227</v>
      </c>
      <c r="L4" s="854" t="s">
        <v>230</v>
      </c>
      <c r="M4" s="854" t="s">
        <v>232</v>
      </c>
      <c r="N4" s="854" t="s">
        <v>234</v>
      </c>
      <c r="O4" s="854" t="s">
        <v>236</v>
      </c>
      <c r="P4" s="854" t="s">
        <v>238</v>
      </c>
      <c r="Q4" s="854" t="s">
        <v>241</v>
      </c>
      <c r="R4" s="854" t="s">
        <v>243</v>
      </c>
      <c r="S4" s="854" t="s">
        <v>245</v>
      </c>
      <c r="T4" s="854" t="s">
        <v>247</v>
      </c>
      <c r="U4" s="854" t="s">
        <v>249</v>
      </c>
      <c r="V4" s="855" t="s">
        <v>251</v>
      </c>
      <c r="W4" s="856" t="s">
        <v>253</v>
      </c>
      <c r="X4" s="857" t="s">
        <v>333</v>
      </c>
      <c r="Y4" s="857" t="s">
        <v>334</v>
      </c>
      <c r="Z4" s="858" t="s">
        <v>1058</v>
      </c>
      <c r="AA4" s="859" t="s">
        <v>1059</v>
      </c>
    </row>
    <row r="5" s="117" customFormat="true" ht="15.75" hidden="false" customHeight="true" outlineLevel="0" collapsed="false">
      <c r="A5" s="861" t="s">
        <v>1060</v>
      </c>
      <c r="B5" s="861"/>
      <c r="C5" s="861"/>
      <c r="D5" s="862" t="s">
        <v>7</v>
      </c>
      <c r="E5" s="863" t="n">
        <f aca="false">'[1]年齢階級・区別人口(住基）'!C27</f>
        <v>137133</v>
      </c>
      <c r="F5" s="864" t="n">
        <f aca="false">'[1]年齢階級・区別人口(住基）'!E27</f>
        <v>4019</v>
      </c>
      <c r="G5" s="864" t="n">
        <f aca="false">'[1]年齢階級・区別人口(住基）'!F27</f>
        <v>4804</v>
      </c>
      <c r="H5" s="864" t="n">
        <f aca="false">'[1]年齢階級・区別人口(住基）'!G27</f>
        <v>5090</v>
      </c>
      <c r="I5" s="864" t="n">
        <f aca="false">'[1]年齢階級・区別人口(住基）'!H27</f>
        <v>5822</v>
      </c>
      <c r="J5" s="864" t="n">
        <f aca="false">'[1]年齢階級・区別人口(住基）'!I27</f>
        <v>6103</v>
      </c>
      <c r="K5" s="864" t="n">
        <f aca="false">'[1]年齢階級・区別人口(住基）'!J27</f>
        <v>5182</v>
      </c>
      <c r="L5" s="864" t="n">
        <f aca="false">'[1]年齢階級・区別人口(住基）'!K27</f>
        <v>6045</v>
      </c>
      <c r="M5" s="864" t="n">
        <f aca="false">'[1]年齢階級・区別人口(住基）'!L27</f>
        <v>7084</v>
      </c>
      <c r="N5" s="864" t="n">
        <f aca="false">'[1]年齢階級・区別人口(住基）'!M27</f>
        <v>8486</v>
      </c>
      <c r="O5" s="864" t="n">
        <f aca="false">'[1]年齢階級・区別人口(住基）'!N27</f>
        <v>9166</v>
      </c>
      <c r="P5" s="864" t="n">
        <f aca="false">'[1]年齢階級・区別人口(住基）'!O27</f>
        <v>8961</v>
      </c>
      <c r="Q5" s="864" t="n">
        <f aca="false">'[1]年齢階級・区別人口(住基）'!P27</f>
        <v>9488</v>
      </c>
      <c r="R5" s="864" t="n">
        <f aca="false">'[1]年齢階級・区別人口(住基）'!Q27</f>
        <v>10130</v>
      </c>
      <c r="S5" s="864" t="n">
        <f aca="false">'[1]年齢階級・区別人口(住基）'!R27</f>
        <v>12945</v>
      </c>
      <c r="T5" s="864" t="n">
        <f aca="false">'[1]年齢階級・区別人口(住基）'!S27</f>
        <v>10772</v>
      </c>
      <c r="U5" s="864" t="n">
        <f aca="false">'[1]年齢階級・区別人口(住基）'!T27</f>
        <v>8646</v>
      </c>
      <c r="V5" s="865" t="n">
        <f aca="false">'[1]年齢階級・区別人口(住基）'!U27</f>
        <v>6843</v>
      </c>
      <c r="W5" s="866" t="n">
        <f aca="false">'[1]年齢階級・区別人口(住基）'!V27</f>
        <v>4710</v>
      </c>
      <c r="X5" s="864" t="n">
        <f aca="false">'[1]年齢階級・区別人口(住基）'!W27</f>
        <v>2134</v>
      </c>
      <c r="Y5" s="864" t="n">
        <f aca="false">'[1]年齢階級・区別人口(住基）'!X27</f>
        <v>605</v>
      </c>
      <c r="Z5" s="867" t="n">
        <f aca="false">'[1]年齢階級・区別人口(住基）'!Y27</f>
        <v>98</v>
      </c>
      <c r="AA5" s="868" t="n">
        <f aca="false">SUM(W5:Z5)</f>
        <v>7547</v>
      </c>
    </row>
    <row r="6" s="117" customFormat="true" ht="15.75" hidden="false" customHeight="true" outlineLevel="0" collapsed="false">
      <c r="A6" s="861"/>
      <c r="B6" s="861"/>
      <c r="C6" s="861"/>
      <c r="D6" s="862" t="s">
        <v>8</v>
      </c>
      <c r="E6" s="863" t="n">
        <f aca="false">'[1]年齢階級・区別人口(住基）'!C28</f>
        <v>63635</v>
      </c>
      <c r="F6" s="864" t="n">
        <f aca="false">'[1]年齢階級・区別人口(住基）'!E28</f>
        <v>2039</v>
      </c>
      <c r="G6" s="864" t="n">
        <f aca="false">'[1]年齢階級・区別人口(住基）'!F28</f>
        <v>2489</v>
      </c>
      <c r="H6" s="864" t="n">
        <f aca="false">'[1]年齢階級・区別人口(住基）'!G28</f>
        <v>2583</v>
      </c>
      <c r="I6" s="864" t="n">
        <f aca="false">'[1]年齢階級・区別人口(住基）'!H28</f>
        <v>2981</v>
      </c>
      <c r="J6" s="864" t="n">
        <f aca="false">'[1]年齢階級・区別人口(住基）'!I28</f>
        <v>3130</v>
      </c>
      <c r="K6" s="864" t="n">
        <f aca="false">'[1]年齢階級・区別人口(住基）'!J28</f>
        <v>2573</v>
      </c>
      <c r="L6" s="864" t="n">
        <f aca="false">'[1]年齢階級・区別人口(住基）'!K28</f>
        <v>2928</v>
      </c>
      <c r="M6" s="864" t="n">
        <f aca="false">'[1]年齢階級・区別人口(住基）'!L28</f>
        <v>3383</v>
      </c>
      <c r="N6" s="864" t="n">
        <f aca="false">'[1]年齢階級・区別人口(住基）'!M28</f>
        <v>4072</v>
      </c>
      <c r="O6" s="864" t="n">
        <f aca="false">'[1]年齢階級・区別人口(住基）'!N28</f>
        <v>4372</v>
      </c>
      <c r="P6" s="864" t="n">
        <f aca="false">'[1]年齢階級・区別人口(住基）'!O28</f>
        <v>4173</v>
      </c>
      <c r="Q6" s="864" t="n">
        <f aca="false">'[1]年齢階級・区別人口(住基）'!P28</f>
        <v>4409</v>
      </c>
      <c r="R6" s="864" t="n">
        <f aca="false">'[1]年齢階級・区別人口(住基）'!Q28</f>
        <v>4735</v>
      </c>
      <c r="S6" s="864" t="n">
        <f aca="false">'[1]年齢階級・区別人口(住基）'!R28</f>
        <v>6017</v>
      </c>
      <c r="T6" s="864" t="n">
        <f aca="false">'[1]年齢階級・区別人口(住基）'!S28</f>
        <v>4858</v>
      </c>
      <c r="U6" s="864" t="n">
        <f aca="false">'[1]年齢階級・区別人口(住基）'!T28</f>
        <v>3740</v>
      </c>
      <c r="V6" s="865" t="n">
        <f aca="false">'[1]年齢階級・区別人口(住基）'!U28</f>
        <v>2740</v>
      </c>
      <c r="W6" s="866" t="n">
        <f aca="false">'[1]年齢階級・区別人口(住基）'!V28</f>
        <v>1695</v>
      </c>
      <c r="X6" s="864" t="n">
        <f aca="false">'[1]年齢階級・区別人口(住基）'!W28</f>
        <v>601</v>
      </c>
      <c r="Y6" s="864" t="n">
        <f aca="false">'[1]年齢階級・区別人口(住基）'!X28</f>
        <v>97</v>
      </c>
      <c r="Z6" s="867" t="n">
        <f aca="false">'[1]年齢階級・区別人口(住基）'!Y28</f>
        <v>20</v>
      </c>
      <c r="AA6" s="868" t="n">
        <f aca="false">SUM(W6:Z6)</f>
        <v>2413</v>
      </c>
    </row>
    <row r="7" s="117" customFormat="true" ht="15.75" hidden="false" customHeight="true" outlineLevel="0" collapsed="false">
      <c r="A7" s="861"/>
      <c r="B7" s="861"/>
      <c r="C7" s="861"/>
      <c r="D7" s="869" t="s">
        <v>9</v>
      </c>
      <c r="E7" s="870" t="n">
        <f aca="false">'[1]年齢階級・区別人口(住基）'!C29</f>
        <v>73498</v>
      </c>
      <c r="F7" s="871" t="n">
        <f aca="false">'[1]年齢階級・区別人口(住基）'!E29</f>
        <v>1980</v>
      </c>
      <c r="G7" s="871" t="n">
        <f aca="false">'[1]年齢階級・区別人口(住基）'!F29</f>
        <v>2315</v>
      </c>
      <c r="H7" s="871" t="n">
        <f aca="false">'[1]年齢階級・区別人口(住基）'!G29</f>
        <v>2507</v>
      </c>
      <c r="I7" s="871" t="n">
        <f aca="false">'[1]年齢階級・区別人口(住基）'!H29</f>
        <v>2841</v>
      </c>
      <c r="J7" s="871" t="n">
        <f aca="false">'[1]年齢階級・区別人口(住基）'!I29</f>
        <v>2973</v>
      </c>
      <c r="K7" s="871" t="n">
        <f aca="false">'[1]年齢階級・区別人口(住基）'!J29</f>
        <v>2609</v>
      </c>
      <c r="L7" s="871" t="n">
        <f aca="false">'[1]年齢階級・区別人口(住基）'!K29</f>
        <v>3117</v>
      </c>
      <c r="M7" s="871" t="n">
        <f aca="false">'[1]年齢階級・区別人口(住基）'!L29</f>
        <v>3701</v>
      </c>
      <c r="N7" s="871" t="n">
        <f aca="false">'[1]年齢階級・区別人口(住基）'!M29</f>
        <v>4414</v>
      </c>
      <c r="O7" s="871" t="n">
        <f aca="false">'[1]年齢階級・区別人口(住基）'!N29</f>
        <v>4794</v>
      </c>
      <c r="P7" s="871" t="n">
        <f aca="false">'[1]年齢階級・区別人口(住基）'!O29</f>
        <v>4788</v>
      </c>
      <c r="Q7" s="871" t="n">
        <f aca="false">'[1]年齢階級・区別人口(住基）'!P29</f>
        <v>5079</v>
      </c>
      <c r="R7" s="871" t="n">
        <f aca="false">'[1]年齢階級・区別人口(住基）'!Q29</f>
        <v>5395</v>
      </c>
      <c r="S7" s="871" t="n">
        <f aca="false">'[1]年齢階級・区別人口(住基）'!R29</f>
        <v>6928</v>
      </c>
      <c r="T7" s="871" t="n">
        <f aca="false">'[1]年齢階級・区別人口(住基）'!S29</f>
        <v>5914</v>
      </c>
      <c r="U7" s="871" t="n">
        <f aca="false">'[1]年齢階級・区別人口(住基）'!T29</f>
        <v>4906</v>
      </c>
      <c r="V7" s="872" t="n">
        <f aca="false">'[1]年齢階級・区別人口(住基）'!U29</f>
        <v>4103</v>
      </c>
      <c r="W7" s="866" t="n">
        <f aca="false">'[1]年齢階級・区別人口(住基）'!V29</f>
        <v>3015</v>
      </c>
      <c r="X7" s="864" t="n">
        <f aca="false">'[1]年齢階級・区別人口(住基）'!W29</f>
        <v>1533</v>
      </c>
      <c r="Y7" s="864" t="n">
        <f aca="false">'[1]年齢階級・区別人口(住基）'!X29</f>
        <v>508</v>
      </c>
      <c r="Z7" s="867" t="n">
        <f aca="false">'[1]年齢階級・区別人口(住基）'!Y29</f>
        <v>78</v>
      </c>
      <c r="AA7" s="873" t="n">
        <f aca="false">SUM(W7:Z7)</f>
        <v>5134</v>
      </c>
    </row>
    <row r="8" s="185" customFormat="true" ht="15.75" hidden="false" customHeight="true" outlineLevel="0" collapsed="false">
      <c r="A8" s="532"/>
      <c r="B8" s="874"/>
      <c r="C8" s="875"/>
      <c r="D8" s="875"/>
      <c r="E8" s="876"/>
      <c r="F8" s="876"/>
      <c r="G8" s="876"/>
      <c r="H8" s="876"/>
      <c r="I8" s="876"/>
      <c r="J8" s="876"/>
      <c r="K8" s="876"/>
      <c r="L8" s="876"/>
      <c r="M8" s="876"/>
      <c r="N8" s="876"/>
      <c r="O8" s="876"/>
      <c r="P8" s="876"/>
      <c r="Q8" s="876"/>
      <c r="R8" s="876"/>
      <c r="S8" s="876"/>
      <c r="T8" s="876"/>
      <c r="U8" s="876"/>
      <c r="V8" s="876"/>
      <c r="W8" s="877"/>
      <c r="X8" s="877"/>
      <c r="Y8" s="877"/>
      <c r="Z8" s="877"/>
      <c r="AA8" s="876"/>
    </row>
    <row r="9" s="185" customFormat="true" ht="15.75" hidden="false" customHeight="true" outlineLevel="0" collapsed="false">
      <c r="A9" s="878" t="s">
        <v>1061</v>
      </c>
      <c r="B9" s="874"/>
      <c r="C9" s="875"/>
      <c r="D9" s="875"/>
      <c r="E9" s="876"/>
      <c r="F9" s="876"/>
      <c r="G9" s="876"/>
      <c r="H9" s="876"/>
      <c r="I9" s="876"/>
      <c r="J9" s="876"/>
      <c r="K9" s="876"/>
      <c r="L9" s="876"/>
      <c r="M9" s="876"/>
      <c r="N9" s="876"/>
      <c r="O9" s="876"/>
      <c r="P9" s="876"/>
      <c r="Q9" s="876"/>
      <c r="R9" s="876"/>
      <c r="S9" s="876"/>
      <c r="T9" s="876"/>
      <c r="U9" s="876"/>
      <c r="V9" s="876"/>
      <c r="W9" s="877"/>
      <c r="X9" s="877"/>
      <c r="Y9" s="877"/>
      <c r="Z9" s="877"/>
      <c r="AA9" s="876"/>
    </row>
    <row r="10" s="130" customFormat="true" ht="30.55" hidden="false" customHeight="false" outlineLevel="0" collapsed="false">
      <c r="A10" s="879" t="s">
        <v>1062</v>
      </c>
      <c r="B10" s="880" t="s">
        <v>345</v>
      </c>
      <c r="C10" s="880"/>
      <c r="D10" s="880"/>
      <c r="E10" s="881" t="s">
        <v>1063</v>
      </c>
      <c r="F10" s="880" t="s">
        <v>331</v>
      </c>
      <c r="G10" s="880" t="s">
        <v>1057</v>
      </c>
      <c r="H10" s="880" t="s">
        <v>221</v>
      </c>
      <c r="I10" s="880" t="s">
        <v>223</v>
      </c>
      <c r="J10" s="880" t="s">
        <v>225</v>
      </c>
      <c r="K10" s="880" t="s">
        <v>227</v>
      </c>
      <c r="L10" s="880" t="s">
        <v>230</v>
      </c>
      <c r="M10" s="880" t="s">
        <v>232</v>
      </c>
      <c r="N10" s="880" t="s">
        <v>234</v>
      </c>
      <c r="O10" s="880" t="s">
        <v>236</v>
      </c>
      <c r="P10" s="880" t="s">
        <v>238</v>
      </c>
      <c r="Q10" s="880" t="s">
        <v>241</v>
      </c>
      <c r="R10" s="880" t="s">
        <v>243</v>
      </c>
      <c r="S10" s="880" t="s">
        <v>245</v>
      </c>
      <c r="T10" s="880" t="s">
        <v>247</v>
      </c>
      <c r="U10" s="880" t="s">
        <v>249</v>
      </c>
      <c r="V10" s="880" t="s">
        <v>251</v>
      </c>
      <c r="W10" s="880" t="s">
        <v>1059</v>
      </c>
      <c r="X10" s="882" t="s">
        <v>1064</v>
      </c>
      <c r="Y10" s="883"/>
      <c r="Z10" s="883"/>
      <c r="AA10" s="883"/>
    </row>
    <row r="11" s="108" customFormat="true" ht="13.5" hidden="false" customHeight="true" outlineLevel="0" collapsed="false">
      <c r="A11" s="880"/>
      <c r="B11" s="884" t="s">
        <v>987</v>
      </c>
      <c r="C11" s="884"/>
      <c r="D11" s="885" t="s">
        <v>7</v>
      </c>
      <c r="E11" s="886" t="n">
        <f aca="false">X11/E$226</f>
        <v>357.564395778985</v>
      </c>
      <c r="F11" s="887" t="n">
        <f aca="false">F119*F$226</f>
        <v>814132868.872854</v>
      </c>
      <c r="G11" s="887" t="n">
        <f aca="false">G119*G$226</f>
        <v>0</v>
      </c>
      <c r="H11" s="887" t="n">
        <f aca="false">H119*H$226</f>
        <v>166935166.994106</v>
      </c>
      <c r="I11" s="887" t="n">
        <f aca="false">I119*I$226</f>
        <v>445980762.624528</v>
      </c>
      <c r="J11" s="887" t="n">
        <f aca="false">J119*J$226</f>
        <v>722103883.336064</v>
      </c>
      <c r="K11" s="887" t="n">
        <f aca="false">K119*K$226</f>
        <v>0</v>
      </c>
      <c r="L11" s="887" t="n">
        <f aca="false">L119*L$226</f>
        <v>604135649.29694</v>
      </c>
      <c r="M11" s="887" t="n">
        <f aca="false">M119*M$226</f>
        <v>786758893.280633</v>
      </c>
      <c r="N11" s="887" t="n">
        <f aca="false">N119*N$226</f>
        <v>1218477492.34033</v>
      </c>
      <c r="O11" s="887" t="n">
        <f aca="false">O119*O$226</f>
        <v>1510102552.91294</v>
      </c>
      <c r="P11" s="887" t="n">
        <f aca="false">P119*P$226</f>
        <v>2549715433.54536</v>
      </c>
      <c r="Q11" s="887" t="n">
        <f aca="false">Q119*Q$226</f>
        <v>3121258431.7032</v>
      </c>
      <c r="R11" s="887" t="n">
        <f aca="false">R119*R$226</f>
        <v>2080434353.40573</v>
      </c>
      <c r="S11" s="887" t="n">
        <f aca="false">S119*S$226</f>
        <v>4321081498.64813</v>
      </c>
      <c r="T11" s="887" t="n">
        <f aca="false">T119*T$226</f>
        <v>4904864463.42369</v>
      </c>
      <c r="U11" s="887" t="n">
        <f aca="false">U119*U$226</f>
        <v>5815938006.01434</v>
      </c>
      <c r="V11" s="887" t="n">
        <f aca="false">V119*V$226</f>
        <v>5835218471.43066</v>
      </c>
      <c r="W11" s="887" t="n">
        <f aca="false">W119*W$226</f>
        <v>8113210547.23731</v>
      </c>
      <c r="X11" s="887" t="n">
        <f aca="false">SUM(F11:W11)</f>
        <v>43010348475.0668</v>
      </c>
      <c r="Y11" s="201"/>
      <c r="Z11" s="201"/>
      <c r="AA11" s="201"/>
    </row>
    <row r="12" s="108" customFormat="true" ht="13.5" hidden="false" customHeight="true" outlineLevel="0" collapsed="false">
      <c r="A12" s="880"/>
      <c r="B12" s="884"/>
      <c r="C12" s="884"/>
      <c r="D12" s="885" t="s">
        <v>475</v>
      </c>
      <c r="E12" s="886" t="n">
        <f aca="false">X12/E$226</f>
        <v>475.320828276368</v>
      </c>
      <c r="F12" s="887" t="n">
        <f aca="false">F120*F$226</f>
        <v>401177047.572339</v>
      </c>
      <c r="G12" s="887" t="n">
        <f aca="false">G120*G$226</f>
        <v>0</v>
      </c>
      <c r="H12" s="887" t="n">
        <f aca="false">H120*H$226</f>
        <v>328958575.300039</v>
      </c>
      <c r="I12" s="887" t="n">
        <f aca="false">I120*I$226</f>
        <v>580677624.958068</v>
      </c>
      <c r="J12" s="887" t="n">
        <f aca="false">J120*J$226</f>
        <v>281597444.089457</v>
      </c>
      <c r="K12" s="887" t="n">
        <f aca="false">K120*K$226</f>
        <v>0</v>
      </c>
      <c r="L12" s="887" t="n">
        <f aca="false">L120*L$226</f>
        <v>623633879.781421</v>
      </c>
      <c r="M12" s="887" t="n">
        <f aca="false">M120*M$226</f>
        <v>823736328.702335</v>
      </c>
      <c r="N12" s="887" t="n">
        <f aca="false">N120*N$226</f>
        <v>1385068762.27898</v>
      </c>
      <c r="O12" s="887" t="n">
        <f aca="false">O120*O$226</f>
        <v>1780855443.73285</v>
      </c>
      <c r="P12" s="887" t="n">
        <f aca="false">P120*P$226</f>
        <v>3650131799.66451</v>
      </c>
      <c r="Q12" s="887" t="n">
        <f aca="false">Q120*Q$226</f>
        <v>3582308913.58585</v>
      </c>
      <c r="R12" s="887" t="n">
        <f aca="false">R120*R$226</f>
        <v>2928194297.78247</v>
      </c>
      <c r="S12" s="887" t="n">
        <f aca="false">S120*S$226</f>
        <v>5922702343.36048</v>
      </c>
      <c r="T12" s="887" t="n">
        <f aca="false">T120*T$226</f>
        <v>7870728694.93619</v>
      </c>
      <c r="U12" s="887" t="n">
        <f aca="false">U120*U$226</f>
        <v>8484759358.28877</v>
      </c>
      <c r="V12" s="887" t="n">
        <f aca="false">V120*V$226</f>
        <v>8620729927.0073</v>
      </c>
      <c r="W12" s="887" t="n">
        <f aca="false">W120*W$226</f>
        <v>9909656029.83838</v>
      </c>
      <c r="X12" s="887" t="n">
        <f aca="false">SUM(F12:W12)</f>
        <v>57174916470.8794</v>
      </c>
      <c r="Y12" s="201"/>
      <c r="Z12" s="201"/>
      <c r="AA12" s="201"/>
    </row>
    <row r="13" s="108" customFormat="true" ht="15" hidden="false" customHeight="false" outlineLevel="0" collapsed="false">
      <c r="A13" s="880"/>
      <c r="B13" s="884"/>
      <c r="C13" s="884"/>
      <c r="D13" s="885" t="s">
        <v>476</v>
      </c>
      <c r="E13" s="886" t="n">
        <f aca="false">X13/E$226</f>
        <v>269.926939142595</v>
      </c>
      <c r="F13" s="887" t="n">
        <f aca="false">F121*F$226</f>
        <v>1239393939.39394</v>
      </c>
      <c r="G13" s="887" t="n">
        <f aca="false">G121*G$226</f>
        <v>0</v>
      </c>
      <c r="H13" s="887" t="n">
        <f aca="false">H121*H$226</f>
        <v>0</v>
      </c>
      <c r="I13" s="887" t="n">
        <f aca="false">I121*I$226</f>
        <v>304646251.319958</v>
      </c>
      <c r="J13" s="887" t="n">
        <f aca="false">J121*J$226</f>
        <v>1185872855.70131</v>
      </c>
      <c r="K13" s="887" t="n">
        <f aca="false">K121*K$226</f>
        <v>0</v>
      </c>
      <c r="L13" s="887" t="n">
        <f aca="false">L121*L$226</f>
        <v>585819698.427976</v>
      </c>
      <c r="M13" s="887" t="n">
        <f aca="false">M121*M$226</f>
        <v>752958659.82167</v>
      </c>
      <c r="N13" s="887" t="n">
        <f aca="false">N121*N$226</f>
        <v>1064793837.78885</v>
      </c>
      <c r="O13" s="887" t="n">
        <f aca="false">O121*O$226</f>
        <v>1263183145.59867</v>
      </c>
      <c r="P13" s="887" t="n">
        <f aca="false">P121*P$226</f>
        <v>1590643274.8538</v>
      </c>
      <c r="Q13" s="887" t="n">
        <f aca="false">Q121*Q$226</f>
        <v>2721027761.37035</v>
      </c>
      <c r="R13" s="887" t="n">
        <f aca="false">R121*R$226</f>
        <v>1336385542.16867</v>
      </c>
      <c r="S13" s="887" t="n">
        <f aca="false">S121*S$226</f>
        <v>2930066397.22864</v>
      </c>
      <c r="T13" s="887" t="n">
        <f aca="false">T121*T$226</f>
        <v>2468583023.33446</v>
      </c>
      <c r="U13" s="887" t="n">
        <f aca="false">U121*U$226</f>
        <v>3781410517.73339</v>
      </c>
      <c r="V13" s="887" t="n">
        <f aca="false">V121*V$226</f>
        <v>3975042651.71826</v>
      </c>
      <c r="W13" s="887" t="n">
        <f aca="false">W121*W$226</f>
        <v>7268874172.18543</v>
      </c>
      <c r="X13" s="887" t="n">
        <f aca="false">SUM(F13:W13)</f>
        <v>32468701728.6454</v>
      </c>
      <c r="Y13" s="201"/>
      <c r="Z13" s="201"/>
      <c r="AA13" s="201"/>
    </row>
    <row r="14" s="108" customFormat="true" ht="13.5" hidden="false" customHeight="true" outlineLevel="0" collapsed="false">
      <c r="A14" s="880" t="s">
        <v>419</v>
      </c>
      <c r="B14" s="884" t="s">
        <v>920</v>
      </c>
      <c r="C14" s="884"/>
      <c r="D14" s="885" t="s">
        <v>7</v>
      </c>
      <c r="E14" s="886" t="n">
        <f aca="false">X14/E$226</f>
        <v>0.354627506624675</v>
      </c>
      <c r="F14" s="887" t="n">
        <f aca="false">F122*F$226</f>
        <v>0</v>
      </c>
      <c r="G14" s="887" t="n">
        <f aca="false">G122*G$226</f>
        <v>0</v>
      </c>
      <c r="H14" s="887" t="n">
        <f aca="false">H122*H$226</f>
        <v>0</v>
      </c>
      <c r="I14" s="887" t="n">
        <f aca="false">I122*I$226</f>
        <v>0</v>
      </c>
      <c r="J14" s="887" t="n">
        <f aca="false">J122*J$226</f>
        <v>0</v>
      </c>
      <c r="K14" s="887" t="n">
        <f aca="false">K122*K$226</f>
        <v>0</v>
      </c>
      <c r="L14" s="887" t="n">
        <f aca="false">L122*L$226</f>
        <v>0</v>
      </c>
      <c r="M14" s="887" t="n">
        <f aca="false">M122*M$226</f>
        <v>0</v>
      </c>
      <c r="N14" s="887" t="n">
        <f aca="false">N122*N$226</f>
        <v>0</v>
      </c>
      <c r="O14" s="887" t="n">
        <f aca="false">O122*O$226</f>
        <v>0</v>
      </c>
      <c r="P14" s="887" t="n">
        <f aca="false">P122*P$226</f>
        <v>0</v>
      </c>
      <c r="Q14" s="887" t="n">
        <f aca="false">Q122*Q$226</f>
        <v>0</v>
      </c>
      <c r="R14" s="887" t="n">
        <f aca="false">R122*R$226</f>
        <v>0</v>
      </c>
      <c r="S14" s="887" t="n">
        <f aca="false">S122*S$226</f>
        <v>0</v>
      </c>
      <c r="T14" s="887" t="n">
        <f aca="false">T122*T$226</f>
        <v>32268845.1541032</v>
      </c>
      <c r="U14" s="887" t="n">
        <f aca="false">U122*U$226</f>
        <v>0</v>
      </c>
      <c r="V14" s="887" t="n">
        <f aca="false">V122*V$226</f>
        <v>0</v>
      </c>
      <c r="W14" s="887" t="n">
        <f aca="false">W122*W$226</f>
        <v>10388233.735259</v>
      </c>
      <c r="X14" s="887" t="n">
        <f aca="false">SUM(F14:W14)</f>
        <v>42657078.8893623</v>
      </c>
      <c r="Y14" s="201"/>
      <c r="Z14" s="201"/>
      <c r="AA14" s="201"/>
    </row>
    <row r="15" s="108" customFormat="true" ht="13.5" hidden="false" customHeight="true" outlineLevel="0" collapsed="false">
      <c r="A15" s="880"/>
      <c r="B15" s="884"/>
      <c r="C15" s="884"/>
      <c r="D15" s="885" t="s">
        <v>475</v>
      </c>
      <c r="E15" s="886" t="n">
        <f aca="false">X15/E$226</f>
        <v>0.864954272303252</v>
      </c>
      <c r="F15" s="887" t="n">
        <f aca="false">F123*F$226</f>
        <v>0</v>
      </c>
      <c r="G15" s="887" t="n">
        <f aca="false">G123*G$226</f>
        <v>0</v>
      </c>
      <c r="H15" s="887" t="n">
        <f aca="false">H123*H$226</f>
        <v>0</v>
      </c>
      <c r="I15" s="887" t="n">
        <f aca="false">I123*I$226</f>
        <v>0</v>
      </c>
      <c r="J15" s="887" t="n">
        <f aca="false">J123*J$226</f>
        <v>0</v>
      </c>
      <c r="K15" s="887" t="n">
        <f aca="false">K123*K$226</f>
        <v>0</v>
      </c>
      <c r="L15" s="887" t="n">
        <f aca="false">L123*L$226</f>
        <v>0</v>
      </c>
      <c r="M15" s="887" t="n">
        <f aca="false">M123*M$226</f>
        <v>0</v>
      </c>
      <c r="N15" s="887" t="n">
        <f aca="false">N123*N$226</f>
        <v>0</v>
      </c>
      <c r="O15" s="887" t="n">
        <f aca="false">O123*O$226</f>
        <v>0</v>
      </c>
      <c r="P15" s="887" t="n">
        <f aca="false">P123*P$226</f>
        <v>0</v>
      </c>
      <c r="Q15" s="887" t="n">
        <f aca="false">Q123*Q$226</f>
        <v>0</v>
      </c>
      <c r="R15" s="887" t="n">
        <f aca="false">R123*R$226</f>
        <v>0</v>
      </c>
      <c r="S15" s="887" t="n">
        <f aca="false">S123*S$226</f>
        <v>0</v>
      </c>
      <c r="T15" s="887" t="n">
        <f aca="false">T123*T$226</f>
        <v>71552079.0448744</v>
      </c>
      <c r="U15" s="887" t="n">
        <f aca="false">U123*U$226</f>
        <v>0</v>
      </c>
      <c r="V15" s="887" t="n">
        <f aca="false">V123*V$226</f>
        <v>0</v>
      </c>
      <c r="W15" s="887" t="n">
        <f aca="false">W123*W$226</f>
        <v>32490675.5076668</v>
      </c>
      <c r="X15" s="887" t="n">
        <f aca="false">SUM(F15:W15)</f>
        <v>104042754.552541</v>
      </c>
      <c r="Y15" s="888"/>
      <c r="Z15" s="888"/>
      <c r="AA15" s="888"/>
    </row>
    <row r="16" s="108" customFormat="true" ht="15" hidden="false" customHeight="false" outlineLevel="0" collapsed="false">
      <c r="A16" s="880"/>
      <c r="B16" s="884"/>
      <c r="C16" s="884"/>
      <c r="D16" s="885" t="s">
        <v>476</v>
      </c>
      <c r="E16" s="886" t="n">
        <f aca="false">X16/E$226</f>
        <v>0</v>
      </c>
      <c r="F16" s="887" t="n">
        <f aca="false">F124*F$226</f>
        <v>0</v>
      </c>
      <c r="G16" s="887" t="n">
        <f aca="false">G124*G$226</f>
        <v>0</v>
      </c>
      <c r="H16" s="887" t="n">
        <f aca="false">H124*H$226</f>
        <v>0</v>
      </c>
      <c r="I16" s="887" t="n">
        <f aca="false">I124*I$226</f>
        <v>0</v>
      </c>
      <c r="J16" s="887" t="n">
        <f aca="false">J124*J$226</f>
        <v>0</v>
      </c>
      <c r="K16" s="887" t="n">
        <f aca="false">K124*K$226</f>
        <v>0</v>
      </c>
      <c r="L16" s="887" t="n">
        <f aca="false">L124*L$226</f>
        <v>0</v>
      </c>
      <c r="M16" s="887" t="n">
        <f aca="false">M124*M$226</f>
        <v>0</v>
      </c>
      <c r="N16" s="887" t="n">
        <f aca="false">N124*N$226</f>
        <v>0</v>
      </c>
      <c r="O16" s="887" t="n">
        <f aca="false">O124*O$226</f>
        <v>0</v>
      </c>
      <c r="P16" s="887" t="n">
        <f aca="false">P124*P$226</f>
        <v>0</v>
      </c>
      <c r="Q16" s="887" t="n">
        <f aca="false">Q124*Q$226</f>
        <v>0</v>
      </c>
      <c r="R16" s="887" t="n">
        <f aca="false">R124*R$226</f>
        <v>0</v>
      </c>
      <c r="S16" s="887" t="n">
        <f aca="false">S124*S$226</f>
        <v>0</v>
      </c>
      <c r="T16" s="887" t="n">
        <f aca="false">T124*T$226</f>
        <v>0</v>
      </c>
      <c r="U16" s="887" t="n">
        <f aca="false">U124*U$226</f>
        <v>0</v>
      </c>
      <c r="V16" s="887" t="n">
        <f aca="false">V124*V$226</f>
        <v>0</v>
      </c>
      <c r="W16" s="887" t="n">
        <f aca="false">W124*W$226</f>
        <v>0</v>
      </c>
      <c r="X16" s="887" t="n">
        <f aca="false">SUM(F16:W16)</f>
        <v>0</v>
      </c>
      <c r="Y16" s="888"/>
      <c r="Z16" s="888"/>
      <c r="AA16" s="888"/>
    </row>
    <row r="17" s="108" customFormat="true" ht="13.5" hidden="false" customHeight="true" outlineLevel="0" collapsed="false">
      <c r="A17" s="880" t="s">
        <v>421</v>
      </c>
      <c r="B17" s="884" t="s">
        <v>149</v>
      </c>
      <c r="C17" s="884"/>
      <c r="D17" s="885" t="s">
        <v>7</v>
      </c>
      <c r="E17" s="886" t="n">
        <f aca="false">X17/E$226</f>
        <v>130.51369509323</v>
      </c>
      <c r="F17" s="887" t="n">
        <f aca="false">F125*F$226</f>
        <v>203533217.218213</v>
      </c>
      <c r="G17" s="887" t="n">
        <f aca="false">G125*G$226</f>
        <v>0</v>
      </c>
      <c r="H17" s="887" t="n">
        <f aca="false">H125*H$226</f>
        <v>0</v>
      </c>
      <c r="I17" s="887" t="n">
        <f aca="false">I125*I$226</f>
        <v>0</v>
      </c>
      <c r="J17" s="887" t="n">
        <f aca="false">J125*J$226</f>
        <v>144420776.667213</v>
      </c>
      <c r="K17" s="887" t="n">
        <f aca="false">K125*K$226</f>
        <v>0</v>
      </c>
      <c r="L17" s="887" t="n">
        <f aca="false">L125*L$226</f>
        <v>302067824.64847</v>
      </c>
      <c r="M17" s="887" t="n">
        <f aca="false">M125*M$226</f>
        <v>262252964.426877</v>
      </c>
      <c r="N17" s="887" t="n">
        <f aca="false">N125*N$226</f>
        <v>332312043.365543</v>
      </c>
      <c r="O17" s="887" t="n">
        <f aca="false">O125*O$226</f>
        <v>377525638.228235</v>
      </c>
      <c r="P17" s="887" t="n">
        <f aca="false">P125*P$226</f>
        <v>1104876687.86966</v>
      </c>
      <c r="Q17" s="887" t="n">
        <f aca="false">Q125*Q$226</f>
        <v>1456587268.12816</v>
      </c>
      <c r="R17" s="887" t="n">
        <f aca="false">R125*R$226</f>
        <v>1313958538.99309</v>
      </c>
      <c r="S17" s="887" t="n">
        <f aca="false">S125*S$226</f>
        <v>2195388180.76477</v>
      </c>
      <c r="T17" s="887" t="n">
        <f aca="false">T125*T$226</f>
        <v>2291088005.94133</v>
      </c>
      <c r="U17" s="887" t="n">
        <f aca="false">U125*U$226</f>
        <v>2399780245.20009</v>
      </c>
      <c r="V17" s="887" t="n">
        <f aca="false">V125*V$226</f>
        <v>1725909688.73301</v>
      </c>
      <c r="W17" s="887" t="n">
        <f aca="false">W125*W$226</f>
        <v>1589399761.49463</v>
      </c>
      <c r="X17" s="887" t="n">
        <f aca="false">SUM(F17:W17)</f>
        <v>15699100841.6793</v>
      </c>
      <c r="Y17" s="888"/>
      <c r="Z17" s="888"/>
      <c r="AA17" s="888"/>
    </row>
    <row r="18" s="108" customFormat="true" ht="13.5" hidden="false" customHeight="true" outlineLevel="0" collapsed="false">
      <c r="A18" s="880"/>
      <c r="B18" s="884"/>
      <c r="C18" s="884"/>
      <c r="D18" s="885" t="s">
        <v>475</v>
      </c>
      <c r="E18" s="886" t="n">
        <f aca="false">X18/E$226</f>
        <v>161.446369154545</v>
      </c>
      <c r="F18" s="887" t="n">
        <f aca="false">F126*F$226</f>
        <v>0</v>
      </c>
      <c r="G18" s="887" t="n">
        <f aca="false">G126*G$226</f>
        <v>0</v>
      </c>
      <c r="H18" s="887" t="n">
        <f aca="false">H126*H$226</f>
        <v>0</v>
      </c>
      <c r="I18" s="887" t="n">
        <f aca="false">I126*I$226</f>
        <v>0</v>
      </c>
      <c r="J18" s="887" t="n">
        <f aca="false">J126*J$226</f>
        <v>0</v>
      </c>
      <c r="K18" s="887" t="n">
        <f aca="false">K126*K$226</f>
        <v>0</v>
      </c>
      <c r="L18" s="887" t="n">
        <f aca="false">L126*L$226</f>
        <v>311816939.89071</v>
      </c>
      <c r="M18" s="887" t="n">
        <f aca="false">M126*M$226</f>
        <v>274578776.234112</v>
      </c>
      <c r="N18" s="887" t="n">
        <f aca="false">N126*N$226</f>
        <v>0</v>
      </c>
      <c r="O18" s="887" t="n">
        <f aca="false">O126*O$226</f>
        <v>197872827.081427</v>
      </c>
      <c r="P18" s="887" t="n">
        <f aca="false">P126*P$226</f>
        <v>1460052719.8658</v>
      </c>
      <c r="Q18" s="887" t="n">
        <f aca="false">Q126*Q$226</f>
        <v>1194102971.19528</v>
      </c>
      <c r="R18" s="887" t="n">
        <f aca="false">R126*R$226</f>
        <v>1639788806.75818</v>
      </c>
      <c r="S18" s="887" t="n">
        <f aca="false">S126*S$226</f>
        <v>2698952966.59465</v>
      </c>
      <c r="T18" s="887" t="n">
        <f aca="false">T126*T$226</f>
        <v>3148291477.97448</v>
      </c>
      <c r="U18" s="887" t="n">
        <f aca="false">U126*U$226</f>
        <v>3524438502.6738</v>
      </c>
      <c r="V18" s="887" t="n">
        <f aca="false">V126*V$226</f>
        <v>2565693430.65693</v>
      </c>
      <c r="W18" s="887" t="n">
        <f aca="false">W126*W$226</f>
        <v>2404309987.56734</v>
      </c>
      <c r="X18" s="887" t="n">
        <f aca="false">SUM(F18:W18)</f>
        <v>19419899406.4927</v>
      </c>
      <c r="Y18" s="888"/>
      <c r="Z18" s="888"/>
      <c r="AA18" s="888"/>
    </row>
    <row r="19" s="108" customFormat="true" ht="15" hidden="false" customHeight="false" outlineLevel="0" collapsed="false">
      <c r="A19" s="880"/>
      <c r="B19" s="884"/>
      <c r="C19" s="884"/>
      <c r="D19" s="885" t="s">
        <v>476</v>
      </c>
      <c r="E19" s="886" t="n">
        <f aca="false">X19/E$226</f>
        <v>109.740731598465</v>
      </c>
      <c r="F19" s="887" t="n">
        <f aca="false">F127*F$226</f>
        <v>413131313.131313</v>
      </c>
      <c r="G19" s="887" t="n">
        <f aca="false">G127*G$226</f>
        <v>0</v>
      </c>
      <c r="H19" s="887" t="n">
        <f aca="false">H127*H$226</f>
        <v>0</v>
      </c>
      <c r="I19" s="887" t="n">
        <f aca="false">I127*I$226</f>
        <v>0</v>
      </c>
      <c r="J19" s="887" t="n">
        <f aca="false">J127*J$226</f>
        <v>296468213.925328</v>
      </c>
      <c r="K19" s="887" t="n">
        <f aca="false">K127*K$226</f>
        <v>0</v>
      </c>
      <c r="L19" s="887" t="n">
        <f aca="false">L127*L$226</f>
        <v>292909849.213988</v>
      </c>
      <c r="M19" s="887" t="n">
        <f aca="false">M127*M$226</f>
        <v>250986219.940557</v>
      </c>
      <c r="N19" s="887" t="n">
        <f aca="false">N127*N$226</f>
        <v>638876302.673312</v>
      </c>
      <c r="O19" s="887" t="n">
        <f aca="false">O127*O$226</f>
        <v>541364205.256571</v>
      </c>
      <c r="P19" s="887" t="n">
        <f aca="false">P127*P$226</f>
        <v>795321637.426901</v>
      </c>
      <c r="Q19" s="887" t="n">
        <f aca="false">Q127*Q$226</f>
        <v>1684445757.03879</v>
      </c>
      <c r="R19" s="887" t="n">
        <f aca="false">R127*R$226</f>
        <v>1027988878.59129</v>
      </c>
      <c r="S19" s="887" t="n">
        <f aca="false">S127*S$226</f>
        <v>1758039838.33718</v>
      </c>
      <c r="T19" s="887" t="n">
        <f aca="false">T127*T$226</f>
        <v>1586946229.28644</v>
      </c>
      <c r="U19" s="887" t="n">
        <f aca="false">U127*U$226</f>
        <v>1542417448.02283</v>
      </c>
      <c r="V19" s="887" t="n">
        <f aca="false">V127*V$226</f>
        <v>1165098708.26225</v>
      </c>
      <c r="W19" s="887" t="n">
        <f aca="false">W127*W$226</f>
        <v>1206388780.67783</v>
      </c>
      <c r="X19" s="887" t="n">
        <f aca="false">SUM(F19:W19)</f>
        <v>13200383381.7846</v>
      </c>
      <c r="Y19" s="888"/>
      <c r="Z19" s="888"/>
      <c r="AA19" s="888"/>
    </row>
    <row r="20" s="108" customFormat="true" ht="13.5" hidden="false" customHeight="true" outlineLevel="0" collapsed="false">
      <c r="A20" s="880" t="s">
        <v>422</v>
      </c>
      <c r="B20" s="880" t="s">
        <v>477</v>
      </c>
      <c r="C20" s="889" t="s">
        <v>1065</v>
      </c>
      <c r="D20" s="885" t="s">
        <v>7</v>
      </c>
      <c r="E20" s="886" t="n">
        <f aca="false">X20/E$226</f>
        <v>4.93579369101918</v>
      </c>
      <c r="F20" s="887" t="n">
        <f aca="false">F128*F$226</f>
        <v>0</v>
      </c>
      <c r="G20" s="887" t="n">
        <f aca="false">G128*G$226</f>
        <v>0</v>
      </c>
      <c r="H20" s="887" t="n">
        <f aca="false">H128*H$226</f>
        <v>0</v>
      </c>
      <c r="I20" s="887" t="n">
        <f aca="false">I128*I$226</f>
        <v>0</v>
      </c>
      <c r="J20" s="887" t="n">
        <f aca="false">J128*J$226</f>
        <v>0</v>
      </c>
      <c r="K20" s="887" t="n">
        <f aca="false">K128*K$226</f>
        <v>0</v>
      </c>
      <c r="L20" s="887" t="n">
        <f aca="false">L128*L$226</f>
        <v>0</v>
      </c>
      <c r="M20" s="887" t="n">
        <f aca="false">M128*M$226</f>
        <v>0</v>
      </c>
      <c r="N20" s="887" t="n">
        <f aca="false">N128*N$226</f>
        <v>0</v>
      </c>
      <c r="O20" s="887" t="n">
        <f aca="false">O128*O$226</f>
        <v>0</v>
      </c>
      <c r="P20" s="887" t="n">
        <f aca="false">P128*P$226</f>
        <v>84990514.4515121</v>
      </c>
      <c r="Q20" s="887" t="n">
        <f aca="false">Q128*Q$226</f>
        <v>0</v>
      </c>
      <c r="R20" s="887" t="n">
        <f aca="false">R128*R$226</f>
        <v>109496544.916091</v>
      </c>
      <c r="S20" s="887" t="n">
        <f aca="false">S128*S$226</f>
        <v>34847431.4407107</v>
      </c>
      <c r="T20" s="887" t="n">
        <f aca="false">T128*T$226</f>
        <v>161344225.770516</v>
      </c>
      <c r="U20" s="887" t="n">
        <f aca="false">U128*U$226</f>
        <v>141163543.8353</v>
      </c>
      <c r="V20" s="887" t="n">
        <f aca="false">V128*V$226</f>
        <v>41093087.8269765</v>
      </c>
      <c r="W20" s="887" t="n">
        <f aca="false">W128*W$226</f>
        <v>20776467.4705181</v>
      </c>
      <c r="X20" s="887" t="n">
        <f aca="false">SUM(F20:W20)</f>
        <v>593711815.711624</v>
      </c>
      <c r="Y20" s="888"/>
      <c r="Z20" s="888"/>
      <c r="AA20" s="888"/>
    </row>
    <row r="21" s="108" customFormat="true" ht="13.5" hidden="false" customHeight="true" outlineLevel="0" collapsed="false">
      <c r="A21" s="880"/>
      <c r="B21" s="880"/>
      <c r="C21" s="880"/>
      <c r="D21" s="885" t="s">
        <v>475</v>
      </c>
      <c r="E21" s="886" t="n">
        <f aca="false">X21/E$226</f>
        <v>9.0643606794897</v>
      </c>
      <c r="F21" s="887" t="n">
        <f aca="false">F129*F$226</f>
        <v>0</v>
      </c>
      <c r="G21" s="887" t="n">
        <f aca="false">G129*G$226</f>
        <v>0</v>
      </c>
      <c r="H21" s="887" t="n">
        <f aca="false">H129*H$226</f>
        <v>0</v>
      </c>
      <c r="I21" s="887" t="n">
        <f aca="false">I129*I$226</f>
        <v>0</v>
      </c>
      <c r="J21" s="887" t="n">
        <f aca="false">J129*J$226</f>
        <v>0</v>
      </c>
      <c r="K21" s="887" t="n">
        <f aca="false">K129*K$226</f>
        <v>0</v>
      </c>
      <c r="L21" s="887" t="n">
        <f aca="false">L129*L$226</f>
        <v>0</v>
      </c>
      <c r="M21" s="887" t="n">
        <f aca="false">M129*M$226</f>
        <v>0</v>
      </c>
      <c r="N21" s="887" t="n">
        <f aca="false">N129*N$226</f>
        <v>0</v>
      </c>
      <c r="O21" s="887" t="n">
        <f aca="false">O129*O$226</f>
        <v>0</v>
      </c>
      <c r="P21" s="887" t="n">
        <f aca="false">P129*P$226</f>
        <v>182506589.983226</v>
      </c>
      <c r="Q21" s="887" t="n">
        <f aca="false">Q129*Q$226</f>
        <v>0</v>
      </c>
      <c r="R21" s="887" t="n">
        <f aca="false">R129*R$226</f>
        <v>234255543.822598</v>
      </c>
      <c r="S21" s="887" t="n">
        <f aca="false">S129*S$226</f>
        <v>74970915.7387402</v>
      </c>
      <c r="T21" s="887" t="n">
        <f aca="false">T129*T$226</f>
        <v>286208316.179498</v>
      </c>
      <c r="U21" s="887" t="n">
        <f aca="false">U129*U$226</f>
        <v>261069518.716578</v>
      </c>
      <c r="V21" s="887" t="n">
        <f aca="false">V129*V$226</f>
        <v>51313868.6131387</v>
      </c>
      <c r="W21" s="887" t="n">
        <f aca="false">W129*W$226</f>
        <v>0</v>
      </c>
      <c r="X21" s="887" t="n">
        <f aca="false">SUM(F21:W21)</f>
        <v>1090324753.05378</v>
      </c>
      <c r="Y21" s="888"/>
      <c r="Z21" s="888"/>
      <c r="AA21" s="888"/>
    </row>
    <row r="22" s="108" customFormat="true" ht="15" hidden="false" customHeight="false" outlineLevel="0" collapsed="false">
      <c r="A22" s="880"/>
      <c r="B22" s="880"/>
      <c r="C22" s="880"/>
      <c r="D22" s="885" t="s">
        <v>476</v>
      </c>
      <c r="E22" s="886" t="n">
        <f aca="false">X22/E$226</f>
        <v>1.4410558497922</v>
      </c>
      <c r="F22" s="887" t="n">
        <f aca="false">F130*F$226</f>
        <v>0</v>
      </c>
      <c r="G22" s="887" t="n">
        <f aca="false">G130*G$226</f>
        <v>0</v>
      </c>
      <c r="H22" s="887" t="n">
        <f aca="false">H130*H$226</f>
        <v>0</v>
      </c>
      <c r="I22" s="887" t="n">
        <f aca="false">I130*I$226</f>
        <v>0</v>
      </c>
      <c r="J22" s="887" t="n">
        <f aca="false">J130*J$226</f>
        <v>0</v>
      </c>
      <c r="K22" s="887" t="n">
        <f aca="false">K130*K$226</f>
        <v>0</v>
      </c>
      <c r="L22" s="887" t="n">
        <f aca="false">L130*L$226</f>
        <v>0</v>
      </c>
      <c r="M22" s="887" t="n">
        <f aca="false">M130*M$226</f>
        <v>0</v>
      </c>
      <c r="N22" s="887" t="n">
        <f aca="false">N130*N$226</f>
        <v>0</v>
      </c>
      <c r="O22" s="887" t="n">
        <f aca="false">O130*O$226</f>
        <v>0</v>
      </c>
      <c r="P22" s="887" t="n">
        <f aca="false">P130*P$226</f>
        <v>0</v>
      </c>
      <c r="Q22" s="887" t="n">
        <f aca="false">Q130*Q$226</f>
        <v>0</v>
      </c>
      <c r="R22" s="887" t="n">
        <f aca="false">R130*R$226</f>
        <v>0</v>
      </c>
      <c r="S22" s="887" t="n">
        <f aca="false">S130*S$226</f>
        <v>0</v>
      </c>
      <c r="T22" s="887" t="n">
        <f aca="false">T130*T$226</f>
        <v>58775786.2698681</v>
      </c>
      <c r="U22" s="887" t="n">
        <f aca="false">U130*U$226</f>
        <v>49755401.5491235</v>
      </c>
      <c r="V22" s="887" t="n">
        <f aca="false">V130*V$226</f>
        <v>34267609.0665367</v>
      </c>
      <c r="W22" s="887" t="n">
        <f aca="false">W130*W$226</f>
        <v>30541488.1184262</v>
      </c>
      <c r="X22" s="887" t="n">
        <f aca="false">SUM(F22:W22)</f>
        <v>173340285.003955</v>
      </c>
      <c r="Y22" s="888"/>
      <c r="Z22" s="888"/>
      <c r="AA22" s="888"/>
    </row>
    <row r="23" s="108" customFormat="true" ht="13.5" hidden="false" customHeight="true" outlineLevel="0" collapsed="false">
      <c r="A23" s="880" t="s">
        <v>424</v>
      </c>
      <c r="B23" s="884"/>
      <c r="C23" s="884" t="s">
        <v>425</v>
      </c>
      <c r="D23" s="885" t="s">
        <v>7</v>
      </c>
      <c r="E23" s="886" t="n">
        <f aca="false">X23/E$226</f>
        <v>12.9704999146311</v>
      </c>
      <c r="F23" s="887" t="n">
        <f aca="false">F131*F$226</f>
        <v>0</v>
      </c>
      <c r="G23" s="887" t="n">
        <f aca="false">G131*G$226</f>
        <v>0</v>
      </c>
      <c r="H23" s="887" t="n">
        <f aca="false">H131*H$226</f>
        <v>0</v>
      </c>
      <c r="I23" s="887" t="n">
        <f aca="false">I131*I$226</f>
        <v>0</v>
      </c>
      <c r="J23" s="887" t="n">
        <f aca="false">J131*J$226</f>
        <v>0</v>
      </c>
      <c r="K23" s="887" t="n">
        <f aca="false">K131*K$226</f>
        <v>0</v>
      </c>
      <c r="L23" s="887" t="n">
        <f aca="false">L131*L$226</f>
        <v>0</v>
      </c>
      <c r="M23" s="887" t="n">
        <f aca="false">M131*M$226</f>
        <v>0</v>
      </c>
      <c r="N23" s="887" t="n">
        <f aca="false">N131*N$226</f>
        <v>0</v>
      </c>
      <c r="O23" s="887" t="n">
        <f aca="false">O131*O$226</f>
        <v>94381409.5570587</v>
      </c>
      <c r="P23" s="887" t="n">
        <f aca="false">P131*P$226</f>
        <v>84990514.4515121</v>
      </c>
      <c r="Q23" s="887" t="n">
        <f aca="false">Q131*Q$226</f>
        <v>69361298.4822934</v>
      </c>
      <c r="R23" s="887" t="n">
        <f aca="false">R131*R$226</f>
        <v>54748272.4580454</v>
      </c>
      <c r="S23" s="887" t="n">
        <f aca="false">S131*S$226</f>
        <v>209084588.644264</v>
      </c>
      <c r="T23" s="887" t="n">
        <f aca="false">T131*T$226</f>
        <v>290419606.386929</v>
      </c>
      <c r="U23" s="887" t="n">
        <f aca="false">U131*U$226</f>
        <v>282327087.670599</v>
      </c>
      <c r="V23" s="887" t="n">
        <f aca="false">V131*V$226</f>
        <v>267105070.875347</v>
      </c>
      <c r="W23" s="887" t="n">
        <f aca="false">W131*W$226</f>
        <v>207764674.705181</v>
      </c>
      <c r="X23" s="887" t="n">
        <f aca="false">SUM(F23:W23)</f>
        <v>1560182523.23123</v>
      </c>
      <c r="Y23" s="888"/>
      <c r="Z23" s="888"/>
      <c r="AA23" s="888"/>
    </row>
    <row r="24" s="108" customFormat="true" ht="13.5" hidden="false" customHeight="true" outlineLevel="0" collapsed="false">
      <c r="A24" s="880"/>
      <c r="B24" s="884"/>
      <c r="C24" s="884"/>
      <c r="D24" s="885" t="s">
        <v>475</v>
      </c>
      <c r="E24" s="886" t="n">
        <f aca="false">X24/E$226</f>
        <v>21.7420176352152</v>
      </c>
      <c r="F24" s="887" t="n">
        <f aca="false">F132*F$226</f>
        <v>0</v>
      </c>
      <c r="G24" s="887" t="n">
        <f aca="false">G132*G$226</f>
        <v>0</v>
      </c>
      <c r="H24" s="887" t="n">
        <f aca="false">H132*H$226</f>
        <v>0</v>
      </c>
      <c r="I24" s="887" t="n">
        <f aca="false">I132*I$226</f>
        <v>0</v>
      </c>
      <c r="J24" s="887" t="n">
        <f aca="false">J132*J$226</f>
        <v>0</v>
      </c>
      <c r="K24" s="887" t="n">
        <f aca="false">K132*K$226</f>
        <v>0</v>
      </c>
      <c r="L24" s="887" t="n">
        <f aca="false">L132*L$226</f>
        <v>0</v>
      </c>
      <c r="M24" s="887" t="n">
        <f aca="false">M132*M$226</f>
        <v>0</v>
      </c>
      <c r="N24" s="887" t="n">
        <f aca="false">N132*N$226</f>
        <v>0</v>
      </c>
      <c r="O24" s="887" t="n">
        <f aca="false">O132*O$226</f>
        <v>0</v>
      </c>
      <c r="P24" s="887" t="n">
        <f aca="false">P132*P$226</f>
        <v>182506589.983226</v>
      </c>
      <c r="Q24" s="887" t="n">
        <f aca="false">Q132*Q$226</f>
        <v>149262871.39941</v>
      </c>
      <c r="R24" s="887" t="n">
        <f aca="false">R132*R$226</f>
        <v>0</v>
      </c>
      <c r="S24" s="887" t="n">
        <f aca="false">S132*S$226</f>
        <v>299883662.954961</v>
      </c>
      <c r="T24" s="887" t="n">
        <f aca="false">T132*T$226</f>
        <v>572416632.358995</v>
      </c>
      <c r="U24" s="887" t="n">
        <f aca="false">U132*U$226</f>
        <v>456871657.754011</v>
      </c>
      <c r="V24" s="887" t="n">
        <f aca="false">V132*V$226</f>
        <v>564452554.744526</v>
      </c>
      <c r="W24" s="887" t="n">
        <f aca="false">W132*W$226</f>
        <v>389888106.092002</v>
      </c>
      <c r="X24" s="887" t="n">
        <f aca="false">SUM(F24:W24)</f>
        <v>2615282075.28713</v>
      </c>
      <c r="Y24" s="537"/>
      <c r="Z24" s="537"/>
      <c r="AA24" s="537"/>
    </row>
    <row r="25" s="108" customFormat="true" ht="15" hidden="false" customHeight="false" outlineLevel="0" collapsed="false">
      <c r="A25" s="880"/>
      <c r="B25" s="884"/>
      <c r="C25" s="884"/>
      <c r="D25" s="885" t="s">
        <v>476</v>
      </c>
      <c r="E25" s="886" t="n">
        <f aca="false">X25/E$226</f>
        <v>6.7523669031469</v>
      </c>
      <c r="F25" s="887" t="n">
        <f aca="false">F133*F$226</f>
        <v>0</v>
      </c>
      <c r="G25" s="887" t="n">
        <f aca="false">G133*G$226</f>
        <v>0</v>
      </c>
      <c r="H25" s="887" t="n">
        <f aca="false">H133*H$226</f>
        <v>0</v>
      </c>
      <c r="I25" s="887" t="n">
        <f aca="false">I133*I$226</f>
        <v>0</v>
      </c>
      <c r="J25" s="887" t="n">
        <f aca="false">J133*J$226</f>
        <v>0</v>
      </c>
      <c r="K25" s="887" t="n">
        <f aca="false">K133*K$226</f>
        <v>0</v>
      </c>
      <c r="L25" s="887" t="n">
        <f aca="false">L133*L$226</f>
        <v>0</v>
      </c>
      <c r="M25" s="887" t="n">
        <f aca="false">M133*M$226</f>
        <v>0</v>
      </c>
      <c r="N25" s="887" t="n">
        <f aca="false">N133*N$226</f>
        <v>0</v>
      </c>
      <c r="O25" s="887" t="n">
        <f aca="false">O133*O$226</f>
        <v>180454735.085524</v>
      </c>
      <c r="P25" s="887" t="n">
        <f aca="false">P133*P$226</f>
        <v>0</v>
      </c>
      <c r="Q25" s="887" t="n">
        <f aca="false">Q133*Q$226</f>
        <v>0</v>
      </c>
      <c r="R25" s="887" t="n">
        <f aca="false">R133*R$226</f>
        <v>102798887.859129</v>
      </c>
      <c r="S25" s="887" t="n">
        <f aca="false">S133*S$226</f>
        <v>130225173.210162</v>
      </c>
      <c r="T25" s="887" t="n">
        <f aca="false">T133*T$226</f>
        <v>58775786.2698681</v>
      </c>
      <c r="U25" s="887" t="n">
        <f aca="false">U133*U$226</f>
        <v>149266204.647371</v>
      </c>
      <c r="V25" s="887" t="n">
        <f aca="false">V133*V$226</f>
        <v>68535218.1330734</v>
      </c>
      <c r="W25" s="887" t="n">
        <f aca="false">W133*W$226</f>
        <v>122165952.473705</v>
      </c>
      <c r="X25" s="887" t="n">
        <f aca="false">SUM(F25:W25)</f>
        <v>812221957.678831</v>
      </c>
      <c r="Y25" s="537"/>
      <c r="Z25" s="537"/>
      <c r="AA25" s="537"/>
    </row>
    <row r="26" s="108" customFormat="true" ht="13.5" hidden="false" customHeight="true" outlineLevel="0" collapsed="false">
      <c r="A26" s="880" t="s">
        <v>426</v>
      </c>
      <c r="B26" s="884"/>
      <c r="C26" s="889" t="s">
        <v>1066</v>
      </c>
      <c r="D26" s="885" t="s">
        <v>7</v>
      </c>
      <c r="E26" s="886" t="n">
        <f aca="false">X26/E$226</f>
        <v>11.1931262370914</v>
      </c>
      <c r="F26" s="887" t="n">
        <f aca="false">F134*F$226</f>
        <v>0</v>
      </c>
      <c r="G26" s="887" t="n">
        <f aca="false">G134*G$226</f>
        <v>0</v>
      </c>
      <c r="H26" s="887" t="n">
        <f aca="false">H134*H$226</f>
        <v>0</v>
      </c>
      <c r="I26" s="887" t="n">
        <f aca="false">I134*I$226</f>
        <v>0</v>
      </c>
      <c r="J26" s="887" t="n">
        <f aca="false">J134*J$226</f>
        <v>0</v>
      </c>
      <c r="K26" s="887" t="n">
        <f aca="false">K134*K$226</f>
        <v>0</v>
      </c>
      <c r="L26" s="887" t="n">
        <f aca="false">L134*L$226</f>
        <v>0</v>
      </c>
      <c r="M26" s="887" t="n">
        <f aca="false">M134*M$226</f>
        <v>0</v>
      </c>
      <c r="N26" s="887" t="n">
        <f aca="false">N134*N$226</f>
        <v>110770681.121848</v>
      </c>
      <c r="O26" s="887" t="n">
        <f aca="false">O134*O$226</f>
        <v>94381409.5570587</v>
      </c>
      <c r="P26" s="887" t="n">
        <f aca="false">P134*P$226</f>
        <v>169981028.903024</v>
      </c>
      <c r="Q26" s="887" t="n">
        <f aca="false">Q134*Q$226</f>
        <v>69361298.4822934</v>
      </c>
      <c r="R26" s="887" t="n">
        <f aca="false">R134*R$226</f>
        <v>54748272.4580454</v>
      </c>
      <c r="S26" s="887" t="n">
        <f aca="false">S134*S$226</f>
        <v>104542294.322132</v>
      </c>
      <c r="T26" s="887" t="n">
        <f aca="false">T134*T$226</f>
        <v>193613070.924619</v>
      </c>
      <c r="U26" s="887" t="n">
        <f aca="false">U134*U$226</f>
        <v>197628961.369419</v>
      </c>
      <c r="V26" s="887" t="n">
        <f aca="false">V134*V$226</f>
        <v>164372351.307906</v>
      </c>
      <c r="W26" s="887" t="n">
        <f aca="false">W134*W$226</f>
        <v>186988207.234663</v>
      </c>
      <c r="X26" s="887" t="n">
        <f aca="false">SUM(F26:W26)</f>
        <v>1346387575.68101</v>
      </c>
      <c r="Y26" s="537"/>
      <c r="Z26" s="537"/>
      <c r="AA26" s="537"/>
    </row>
    <row r="27" s="108" customFormat="true" ht="13.5" hidden="false" customHeight="true" outlineLevel="0" collapsed="false">
      <c r="A27" s="880"/>
      <c r="B27" s="884"/>
      <c r="C27" s="884"/>
      <c r="D27" s="885" t="s">
        <v>475</v>
      </c>
      <c r="E27" s="886" t="n">
        <f aca="false">X27/E$226</f>
        <v>15.0525841720673</v>
      </c>
      <c r="F27" s="887" t="n">
        <f aca="false">F135*F$226</f>
        <v>0</v>
      </c>
      <c r="G27" s="887" t="n">
        <f aca="false">G135*G$226</f>
        <v>0</v>
      </c>
      <c r="H27" s="887" t="n">
        <f aca="false">H135*H$226</f>
        <v>0</v>
      </c>
      <c r="I27" s="887" t="n">
        <f aca="false">I135*I$226</f>
        <v>0</v>
      </c>
      <c r="J27" s="887" t="n">
        <f aca="false">J135*J$226</f>
        <v>0</v>
      </c>
      <c r="K27" s="887" t="n">
        <f aca="false">K135*K$226</f>
        <v>0</v>
      </c>
      <c r="L27" s="887" t="n">
        <f aca="false">L135*L$226</f>
        <v>0</v>
      </c>
      <c r="M27" s="887" t="n">
        <f aca="false">M135*M$226</f>
        <v>0</v>
      </c>
      <c r="N27" s="887" t="n">
        <f aca="false">N135*N$226</f>
        <v>0</v>
      </c>
      <c r="O27" s="887" t="n">
        <f aca="false">O135*O$226</f>
        <v>0</v>
      </c>
      <c r="P27" s="887" t="n">
        <f aca="false">P135*P$226</f>
        <v>365013179.966451</v>
      </c>
      <c r="Q27" s="887" t="n">
        <f aca="false">Q135*Q$226</f>
        <v>149262871.39941</v>
      </c>
      <c r="R27" s="887" t="n">
        <f aca="false">R135*R$226</f>
        <v>0</v>
      </c>
      <c r="S27" s="887" t="n">
        <f aca="false">S135*S$226</f>
        <v>224912747.216221</v>
      </c>
      <c r="T27" s="887" t="n">
        <f aca="false">T135*T$226</f>
        <v>214656237.134623</v>
      </c>
      <c r="U27" s="887" t="n">
        <f aca="false">U135*U$226</f>
        <v>391604278.074866</v>
      </c>
      <c r="V27" s="887" t="n">
        <f aca="false">V135*V$226</f>
        <v>205255474.452555</v>
      </c>
      <c r="W27" s="887" t="n">
        <f aca="false">W135*W$226</f>
        <v>259925404.061334</v>
      </c>
      <c r="X27" s="887" t="n">
        <f aca="false">SUM(F27:W27)</f>
        <v>1810630192.30546</v>
      </c>
      <c r="Y27" s="537"/>
      <c r="Z27" s="537"/>
      <c r="AA27" s="537"/>
    </row>
    <row r="28" s="108" customFormat="true" ht="15" hidden="false" customHeight="false" outlineLevel="0" collapsed="false">
      <c r="A28" s="880"/>
      <c r="B28" s="884"/>
      <c r="C28" s="884"/>
      <c r="D28" s="885" t="s">
        <v>476</v>
      </c>
      <c r="E28" s="886" t="n">
        <f aca="false">X28/E$226</f>
        <v>8.41381884758477</v>
      </c>
      <c r="F28" s="887" t="n">
        <f aca="false">F136*F$226</f>
        <v>0</v>
      </c>
      <c r="G28" s="887" t="n">
        <f aca="false">G136*G$226</f>
        <v>0</v>
      </c>
      <c r="H28" s="887" t="n">
        <f aca="false">H136*H$226</f>
        <v>0</v>
      </c>
      <c r="I28" s="887" t="n">
        <f aca="false">I136*I$226</f>
        <v>0</v>
      </c>
      <c r="J28" s="887" t="n">
        <f aca="false">J136*J$226</f>
        <v>0</v>
      </c>
      <c r="K28" s="887" t="n">
        <f aca="false">K136*K$226</f>
        <v>0</v>
      </c>
      <c r="L28" s="887" t="n">
        <f aca="false">L136*L$226</f>
        <v>0</v>
      </c>
      <c r="M28" s="887" t="n">
        <f aca="false">M136*M$226</f>
        <v>0</v>
      </c>
      <c r="N28" s="887" t="n">
        <f aca="false">N136*N$226</f>
        <v>212958767.557771</v>
      </c>
      <c r="O28" s="887" t="n">
        <f aca="false">O136*O$226</f>
        <v>180454735.085524</v>
      </c>
      <c r="P28" s="887" t="n">
        <f aca="false">P136*P$226</f>
        <v>0</v>
      </c>
      <c r="Q28" s="887" t="n">
        <f aca="false">Q136*Q$226</f>
        <v>0</v>
      </c>
      <c r="R28" s="887" t="n">
        <f aca="false">R136*R$226</f>
        <v>102798887.859129</v>
      </c>
      <c r="S28" s="887" t="n">
        <f aca="false">S136*S$226</f>
        <v>0</v>
      </c>
      <c r="T28" s="887" t="n">
        <f aca="false">T136*T$226</f>
        <v>176327358.809604</v>
      </c>
      <c r="U28" s="887" t="n">
        <f aca="false">U136*U$226</f>
        <v>49755401.5491235</v>
      </c>
      <c r="V28" s="887" t="n">
        <f aca="false">V136*V$226</f>
        <v>137070436.266147</v>
      </c>
      <c r="W28" s="887" t="n">
        <f aca="false">W136*W$226</f>
        <v>152707440.592131</v>
      </c>
      <c r="X28" s="887" t="n">
        <f aca="false">SUM(F28:W28)</f>
        <v>1012073027.71943</v>
      </c>
      <c r="Y28" s="537"/>
      <c r="Z28" s="537"/>
      <c r="AA28" s="537"/>
    </row>
    <row r="29" s="108" customFormat="true" ht="13.5" hidden="false" customHeight="true" outlineLevel="0" collapsed="false">
      <c r="A29" s="880" t="s">
        <v>428</v>
      </c>
      <c r="B29" s="884"/>
      <c r="C29" s="889" t="s">
        <v>1067</v>
      </c>
      <c r="D29" s="885" t="s">
        <v>7</v>
      </c>
      <c r="E29" s="886" t="n">
        <f aca="false">X29/E$226</f>
        <v>5.64933018293499</v>
      </c>
      <c r="F29" s="887" t="n">
        <f aca="false">F137*F$226</f>
        <v>0</v>
      </c>
      <c r="G29" s="887" t="n">
        <f aca="false">G137*G$226</f>
        <v>0</v>
      </c>
      <c r="H29" s="887" t="n">
        <f aca="false">H137*H$226</f>
        <v>0</v>
      </c>
      <c r="I29" s="887" t="n">
        <f aca="false">I137*I$226</f>
        <v>0</v>
      </c>
      <c r="J29" s="887" t="n">
        <f aca="false">J137*J$226</f>
        <v>0</v>
      </c>
      <c r="K29" s="887" t="n">
        <f aca="false">K137*K$226</f>
        <v>0</v>
      </c>
      <c r="L29" s="887" t="n">
        <f aca="false">L137*L$226</f>
        <v>0</v>
      </c>
      <c r="M29" s="887" t="n">
        <f aca="false">M137*M$226</f>
        <v>0</v>
      </c>
      <c r="N29" s="887" t="n">
        <f aca="false">N137*N$226</f>
        <v>0</v>
      </c>
      <c r="O29" s="887" t="n">
        <f aca="false">O137*O$226</f>
        <v>0</v>
      </c>
      <c r="P29" s="887" t="n">
        <f aca="false">P137*P$226</f>
        <v>0</v>
      </c>
      <c r="Q29" s="887" t="n">
        <f aca="false">Q137*Q$226</f>
        <v>69361298.4822934</v>
      </c>
      <c r="R29" s="887" t="n">
        <f aca="false">R137*R$226</f>
        <v>164244817.374136</v>
      </c>
      <c r="S29" s="887" t="n">
        <f aca="false">S137*S$226</f>
        <v>104542294.322132</v>
      </c>
      <c r="T29" s="887" t="n">
        <f aca="false">T137*T$226</f>
        <v>96806535.4623097</v>
      </c>
      <c r="U29" s="887" t="n">
        <f aca="false">U137*U$226</f>
        <v>141163543.8353</v>
      </c>
      <c r="V29" s="887" t="n">
        <f aca="false">V137*V$226</f>
        <v>41093087.8269765</v>
      </c>
      <c r="W29" s="887" t="n">
        <f aca="false">W137*W$226</f>
        <v>62329402.4115543</v>
      </c>
      <c r="X29" s="887" t="n">
        <f aca="false">SUM(F29:W29)</f>
        <v>679540979.714702</v>
      </c>
      <c r="Y29" s="537"/>
      <c r="Z29" s="537"/>
      <c r="AA29" s="537"/>
    </row>
    <row r="30" s="108" customFormat="true" ht="13.5" hidden="false" customHeight="true" outlineLevel="0" collapsed="false">
      <c r="A30" s="880"/>
      <c r="B30" s="884"/>
      <c r="C30" s="884"/>
      <c r="D30" s="885" t="s">
        <v>475</v>
      </c>
      <c r="E30" s="886" t="n">
        <f aca="false">X30/E$226</f>
        <v>10.5246619547603</v>
      </c>
      <c r="F30" s="887" t="n">
        <f aca="false">F138*F$226</f>
        <v>0</v>
      </c>
      <c r="G30" s="887" t="n">
        <f aca="false">G138*G$226</f>
        <v>0</v>
      </c>
      <c r="H30" s="887" t="n">
        <f aca="false">H138*H$226</f>
        <v>0</v>
      </c>
      <c r="I30" s="887" t="n">
        <f aca="false">I138*I$226</f>
        <v>0</v>
      </c>
      <c r="J30" s="887" t="n">
        <f aca="false">J138*J$226</f>
        <v>0</v>
      </c>
      <c r="K30" s="887" t="n">
        <f aca="false">K138*K$226</f>
        <v>0</v>
      </c>
      <c r="L30" s="887" t="n">
        <f aca="false">L138*L$226</f>
        <v>0</v>
      </c>
      <c r="M30" s="887" t="n">
        <f aca="false">M138*M$226</f>
        <v>0</v>
      </c>
      <c r="N30" s="887" t="n">
        <f aca="false">N138*N$226</f>
        <v>0</v>
      </c>
      <c r="O30" s="887" t="n">
        <f aca="false">O138*O$226</f>
        <v>0</v>
      </c>
      <c r="P30" s="887" t="n">
        <f aca="false">P138*P$226</f>
        <v>0</v>
      </c>
      <c r="Q30" s="887" t="n">
        <f aca="false">Q138*Q$226</f>
        <v>149262871.39941</v>
      </c>
      <c r="R30" s="887" t="n">
        <f aca="false">R138*R$226</f>
        <v>351383315.733897</v>
      </c>
      <c r="S30" s="887" t="n">
        <f aca="false">S138*S$226</f>
        <v>224912747.216221</v>
      </c>
      <c r="T30" s="887" t="n">
        <f aca="false">T138*T$226</f>
        <v>214656237.134623</v>
      </c>
      <c r="U30" s="887" t="n">
        <f aca="false">U138*U$226</f>
        <v>195802139.037433</v>
      </c>
      <c r="V30" s="887" t="n">
        <f aca="false">V138*V$226</f>
        <v>0</v>
      </c>
      <c r="W30" s="887" t="n">
        <f aca="false">W138*W$226</f>
        <v>129962702.030667</v>
      </c>
      <c r="X30" s="887" t="n">
        <f aca="false">SUM(F30:W30)</f>
        <v>1265980012.55225</v>
      </c>
      <c r="Y30" s="537"/>
      <c r="Z30" s="537"/>
      <c r="AA30" s="537"/>
    </row>
    <row r="31" s="108" customFormat="true" ht="15" hidden="false" customHeight="false" outlineLevel="0" collapsed="false">
      <c r="A31" s="880"/>
      <c r="B31" s="884"/>
      <c r="C31" s="884"/>
      <c r="D31" s="885" t="s">
        <v>476</v>
      </c>
      <c r="E31" s="886" t="n">
        <f aca="false">X31/E$226</f>
        <v>1.6509473953939</v>
      </c>
      <c r="F31" s="887" t="n">
        <f aca="false">F139*F$226</f>
        <v>0</v>
      </c>
      <c r="G31" s="887" t="n">
        <f aca="false">G139*G$226</f>
        <v>0</v>
      </c>
      <c r="H31" s="887" t="n">
        <f aca="false">H139*H$226</f>
        <v>0</v>
      </c>
      <c r="I31" s="887" t="n">
        <f aca="false">I139*I$226</f>
        <v>0</v>
      </c>
      <c r="J31" s="887" t="n">
        <f aca="false">J139*J$226</f>
        <v>0</v>
      </c>
      <c r="K31" s="887" t="n">
        <f aca="false">K139*K$226</f>
        <v>0</v>
      </c>
      <c r="L31" s="887" t="n">
        <f aca="false">L139*L$226</f>
        <v>0</v>
      </c>
      <c r="M31" s="887" t="n">
        <f aca="false">M139*M$226</f>
        <v>0</v>
      </c>
      <c r="N31" s="887" t="n">
        <f aca="false">N139*N$226</f>
        <v>0</v>
      </c>
      <c r="O31" s="887" t="n">
        <f aca="false">O139*O$226</f>
        <v>0</v>
      </c>
      <c r="P31" s="887" t="n">
        <f aca="false">P139*P$226</f>
        <v>0</v>
      </c>
      <c r="Q31" s="887" t="n">
        <f aca="false">Q139*Q$226</f>
        <v>0</v>
      </c>
      <c r="R31" s="887" t="n">
        <f aca="false">R139*R$226</f>
        <v>0</v>
      </c>
      <c r="S31" s="887" t="n">
        <f aca="false">S139*S$226</f>
        <v>0</v>
      </c>
      <c r="T31" s="887" t="n">
        <f aca="false">T139*T$226</f>
        <v>0</v>
      </c>
      <c r="U31" s="887" t="n">
        <f aca="false">U139*U$226</f>
        <v>99510803.0982471</v>
      </c>
      <c r="V31" s="887" t="n">
        <f aca="false">V139*V$226</f>
        <v>68535218.1330734</v>
      </c>
      <c r="W31" s="887" t="n">
        <f aca="false">W139*W$226</f>
        <v>30541488.1184262</v>
      </c>
      <c r="X31" s="887" t="n">
        <f aca="false">SUM(F31:W31)</f>
        <v>198587509.349747</v>
      </c>
      <c r="Y31" s="537"/>
      <c r="Z31" s="537"/>
      <c r="AA31" s="537"/>
    </row>
    <row r="32" s="108" customFormat="true" ht="13.5" hidden="false" customHeight="true" outlineLevel="0" collapsed="false">
      <c r="A32" s="880" t="s">
        <v>430</v>
      </c>
      <c r="B32" s="884"/>
      <c r="C32" s="889" t="s">
        <v>1068</v>
      </c>
      <c r="D32" s="885" t="s">
        <v>7</v>
      </c>
      <c r="E32" s="886" t="n">
        <f aca="false">X32/E$226</f>
        <v>6.96669269549242</v>
      </c>
      <c r="F32" s="887" t="n">
        <f aca="false">F140*F$226</f>
        <v>0</v>
      </c>
      <c r="G32" s="887" t="n">
        <f aca="false">G140*G$226</f>
        <v>0</v>
      </c>
      <c r="H32" s="887" t="n">
        <f aca="false">H140*H$226</f>
        <v>0</v>
      </c>
      <c r="I32" s="887" t="n">
        <f aca="false">I140*I$226</f>
        <v>0</v>
      </c>
      <c r="J32" s="887" t="n">
        <f aca="false">J140*J$226</f>
        <v>0</v>
      </c>
      <c r="K32" s="887" t="n">
        <f aca="false">K140*K$226</f>
        <v>0</v>
      </c>
      <c r="L32" s="887" t="n">
        <f aca="false">L140*L$226</f>
        <v>0</v>
      </c>
      <c r="M32" s="887" t="n">
        <f aca="false">M140*M$226</f>
        <v>0</v>
      </c>
      <c r="N32" s="887" t="n">
        <f aca="false">N140*N$226</f>
        <v>0</v>
      </c>
      <c r="O32" s="887" t="n">
        <f aca="false">O140*O$226</f>
        <v>0</v>
      </c>
      <c r="P32" s="887" t="n">
        <f aca="false">P140*P$226</f>
        <v>0</v>
      </c>
      <c r="Q32" s="887" t="n">
        <f aca="false">Q140*Q$226</f>
        <v>69361298.4822934</v>
      </c>
      <c r="R32" s="887" t="n">
        <f aca="false">R140*R$226</f>
        <v>54748272.4580454</v>
      </c>
      <c r="S32" s="887" t="n">
        <f aca="false">S140*S$226</f>
        <v>69694862.8814214</v>
      </c>
      <c r="T32" s="887" t="n">
        <f aca="false">T140*T$226</f>
        <v>129075380.616413</v>
      </c>
      <c r="U32" s="887" t="n">
        <f aca="false">U140*U$226</f>
        <v>225861670.136479</v>
      </c>
      <c r="V32" s="887" t="n">
        <f aca="false">V140*V$226</f>
        <v>143825807.394418</v>
      </c>
      <c r="W32" s="887" t="n">
        <f aca="false">W140*W$226</f>
        <v>145435272.293627</v>
      </c>
      <c r="X32" s="887" t="n">
        <f aca="false">SUM(F32:W32)</f>
        <v>838002564.262697</v>
      </c>
      <c r="Y32" s="537"/>
      <c r="Z32" s="537"/>
      <c r="AA32" s="537"/>
    </row>
    <row r="33" s="108" customFormat="true" ht="13.5" hidden="false" customHeight="true" outlineLevel="0" collapsed="false">
      <c r="A33" s="880"/>
      <c r="B33" s="884"/>
      <c r="C33" s="884"/>
      <c r="D33" s="885" t="s">
        <v>475</v>
      </c>
      <c r="E33" s="886" t="n">
        <f aca="false">X33/E$226</f>
        <v>13.3093042482561</v>
      </c>
      <c r="F33" s="887" t="n">
        <f aca="false">F141*F$226</f>
        <v>0</v>
      </c>
      <c r="G33" s="887" t="n">
        <f aca="false">G141*G$226</f>
        <v>0</v>
      </c>
      <c r="H33" s="887" t="n">
        <f aca="false">H141*H$226</f>
        <v>0</v>
      </c>
      <c r="I33" s="887" t="n">
        <f aca="false">I141*I$226</f>
        <v>0</v>
      </c>
      <c r="J33" s="887" t="n">
        <f aca="false">J141*J$226</f>
        <v>0</v>
      </c>
      <c r="K33" s="887" t="n">
        <f aca="false">K141*K$226</f>
        <v>0</v>
      </c>
      <c r="L33" s="887" t="n">
        <f aca="false">L141*L$226</f>
        <v>0</v>
      </c>
      <c r="M33" s="887" t="n">
        <f aca="false">M141*M$226</f>
        <v>0</v>
      </c>
      <c r="N33" s="887" t="n">
        <f aca="false">N141*N$226</f>
        <v>0</v>
      </c>
      <c r="O33" s="887" t="n">
        <f aca="false">O141*O$226</f>
        <v>0</v>
      </c>
      <c r="P33" s="887" t="n">
        <f aca="false">P141*P$226</f>
        <v>0</v>
      </c>
      <c r="Q33" s="887" t="n">
        <f aca="false">Q141*Q$226</f>
        <v>149262871.39941</v>
      </c>
      <c r="R33" s="887" t="n">
        <f aca="false">R141*R$226</f>
        <v>117127771.911299</v>
      </c>
      <c r="S33" s="887" t="n">
        <f aca="false">S141*S$226</f>
        <v>74970915.7387402</v>
      </c>
      <c r="T33" s="887" t="n">
        <f aca="false">T141*T$226</f>
        <v>286208316.179498</v>
      </c>
      <c r="U33" s="887" t="n">
        <f aca="false">U141*U$226</f>
        <v>456871657.754011</v>
      </c>
      <c r="V33" s="887" t="n">
        <f aca="false">V141*V$226</f>
        <v>256569343.065693</v>
      </c>
      <c r="W33" s="887" t="n">
        <f aca="false">W141*W$226</f>
        <v>259925404.061334</v>
      </c>
      <c r="X33" s="887" t="n">
        <f aca="false">SUM(F33:W33)</f>
        <v>1600936280.10999</v>
      </c>
      <c r="Y33" s="537"/>
      <c r="Z33" s="537"/>
      <c r="AA33" s="537"/>
    </row>
    <row r="34" s="108" customFormat="true" ht="15" hidden="false" customHeight="false" outlineLevel="0" collapsed="false">
      <c r="A34" s="880"/>
      <c r="B34" s="884"/>
      <c r="C34" s="884"/>
      <c r="D34" s="885" t="s">
        <v>476</v>
      </c>
      <c r="E34" s="886" t="n">
        <f aca="false">X34/E$226</f>
        <v>2.28642887961755</v>
      </c>
      <c r="F34" s="887" t="n">
        <f aca="false">F142*F$226</f>
        <v>0</v>
      </c>
      <c r="G34" s="887" t="n">
        <f aca="false">G142*G$226</f>
        <v>0</v>
      </c>
      <c r="H34" s="887" t="n">
        <f aca="false">H142*H$226</f>
        <v>0</v>
      </c>
      <c r="I34" s="887" t="n">
        <f aca="false">I142*I$226</f>
        <v>0</v>
      </c>
      <c r="J34" s="887" t="n">
        <f aca="false">J142*J$226</f>
        <v>0</v>
      </c>
      <c r="K34" s="887" t="n">
        <f aca="false">K142*K$226</f>
        <v>0</v>
      </c>
      <c r="L34" s="887" t="n">
        <f aca="false">L142*L$226</f>
        <v>0</v>
      </c>
      <c r="M34" s="887" t="n">
        <f aca="false">M142*M$226</f>
        <v>0</v>
      </c>
      <c r="N34" s="887" t="n">
        <f aca="false">N142*N$226</f>
        <v>0</v>
      </c>
      <c r="O34" s="887" t="n">
        <f aca="false">O142*O$226</f>
        <v>0</v>
      </c>
      <c r="P34" s="887" t="n">
        <f aca="false">P142*P$226</f>
        <v>0</v>
      </c>
      <c r="Q34" s="887" t="n">
        <f aca="false">Q142*Q$226</f>
        <v>0</v>
      </c>
      <c r="R34" s="887" t="n">
        <f aca="false">R142*R$226</f>
        <v>0</v>
      </c>
      <c r="S34" s="887" t="n">
        <f aca="false">S142*S$226</f>
        <v>65112586.6050808</v>
      </c>
      <c r="T34" s="887" t="n">
        <f aca="false">T142*T$226</f>
        <v>0</v>
      </c>
      <c r="U34" s="887" t="n">
        <f aca="false">U142*U$226</f>
        <v>49755401.5491235</v>
      </c>
      <c r="V34" s="887" t="n">
        <f aca="false">V142*V$226</f>
        <v>68535218.1330734</v>
      </c>
      <c r="W34" s="887" t="n">
        <f aca="false">W142*W$226</f>
        <v>91624464.3552785</v>
      </c>
      <c r="X34" s="887" t="n">
        <f aca="false">SUM(F34:W34)</f>
        <v>275027670.642556</v>
      </c>
      <c r="Y34" s="537"/>
      <c r="Z34" s="537"/>
      <c r="AA34" s="537"/>
    </row>
    <row r="35" s="108" customFormat="true" ht="13.5" hidden="false" customHeight="true" outlineLevel="0" collapsed="false">
      <c r="A35" s="880" t="s">
        <v>432</v>
      </c>
      <c r="B35" s="884"/>
      <c r="C35" s="889" t="s">
        <v>1069</v>
      </c>
      <c r="D35" s="885" t="s">
        <v>7</v>
      </c>
      <c r="E35" s="886" t="n">
        <f aca="false">X35/E$226</f>
        <v>5.56087256145703</v>
      </c>
      <c r="F35" s="887" t="n">
        <f aca="false">F143*F$226</f>
        <v>0</v>
      </c>
      <c r="G35" s="887" t="n">
        <f aca="false">G143*G$226</f>
        <v>0</v>
      </c>
      <c r="H35" s="887" t="n">
        <f aca="false">H143*H$226</f>
        <v>0</v>
      </c>
      <c r="I35" s="887" t="n">
        <f aca="false">I143*I$226</f>
        <v>0</v>
      </c>
      <c r="J35" s="887" t="n">
        <f aca="false">J143*J$226</f>
        <v>0</v>
      </c>
      <c r="K35" s="887" t="n">
        <f aca="false">K143*K$226</f>
        <v>0</v>
      </c>
      <c r="L35" s="887" t="n">
        <f aca="false">L143*L$226</f>
        <v>0</v>
      </c>
      <c r="M35" s="887" t="n">
        <f aca="false">M143*M$226</f>
        <v>131126482.213439</v>
      </c>
      <c r="N35" s="887" t="n">
        <f aca="false">N143*N$226</f>
        <v>0</v>
      </c>
      <c r="O35" s="887" t="n">
        <f aca="false">O143*O$226</f>
        <v>0</v>
      </c>
      <c r="P35" s="887" t="n">
        <f aca="false">P143*P$226</f>
        <v>0</v>
      </c>
      <c r="Q35" s="887" t="n">
        <f aca="false">Q143*Q$226</f>
        <v>0</v>
      </c>
      <c r="R35" s="887" t="n">
        <f aca="false">R143*R$226</f>
        <v>0</v>
      </c>
      <c r="S35" s="887" t="n">
        <f aca="false">S143*S$226</f>
        <v>174237157.203554</v>
      </c>
      <c r="T35" s="887" t="n">
        <f aca="false">T143*T$226</f>
        <v>64537690.3082065</v>
      </c>
      <c r="U35" s="887" t="n">
        <f aca="false">U143*U$226</f>
        <v>112930835.06824</v>
      </c>
      <c r="V35" s="887" t="n">
        <f aca="false">V143*V$226</f>
        <v>82186175.6539529</v>
      </c>
      <c r="W35" s="887" t="n">
        <f aca="false">W143*W$226</f>
        <v>103882337.35259</v>
      </c>
      <c r="X35" s="887" t="n">
        <f aca="false">SUM(F35:W35)</f>
        <v>668900677.799982</v>
      </c>
      <c r="Y35" s="537"/>
      <c r="Z35" s="537"/>
      <c r="AA35" s="537"/>
    </row>
    <row r="36" s="108" customFormat="true" ht="13.5" hidden="false" customHeight="true" outlineLevel="0" collapsed="false">
      <c r="A36" s="880"/>
      <c r="B36" s="884"/>
      <c r="C36" s="884"/>
      <c r="D36" s="885" t="s">
        <v>475</v>
      </c>
      <c r="E36" s="886" t="n">
        <f aca="false">X36/E$226</f>
        <v>8.81840609647036</v>
      </c>
      <c r="F36" s="887" t="n">
        <f aca="false">F144*F$226</f>
        <v>0</v>
      </c>
      <c r="G36" s="887" t="n">
        <f aca="false">G144*G$226</f>
        <v>0</v>
      </c>
      <c r="H36" s="887" t="n">
        <f aca="false">H144*H$226</f>
        <v>0</v>
      </c>
      <c r="I36" s="887" t="n">
        <f aca="false">I144*I$226</f>
        <v>0</v>
      </c>
      <c r="J36" s="887" t="n">
        <f aca="false">J144*J$226</f>
        <v>0</v>
      </c>
      <c r="K36" s="887" t="n">
        <f aca="false">K144*K$226</f>
        <v>0</v>
      </c>
      <c r="L36" s="887" t="n">
        <f aca="false">L144*L$226</f>
        <v>0</v>
      </c>
      <c r="M36" s="887" t="n">
        <f aca="false">M144*M$226</f>
        <v>274578776.234112</v>
      </c>
      <c r="N36" s="887" t="n">
        <f aca="false">N144*N$226</f>
        <v>0</v>
      </c>
      <c r="O36" s="887" t="n">
        <f aca="false">O144*O$226</f>
        <v>0</v>
      </c>
      <c r="P36" s="887" t="n">
        <f aca="false">P144*P$226</f>
        <v>0</v>
      </c>
      <c r="Q36" s="887" t="n">
        <f aca="false">Q144*Q$226</f>
        <v>0</v>
      </c>
      <c r="R36" s="887" t="n">
        <f aca="false">R144*R$226</f>
        <v>0</v>
      </c>
      <c r="S36" s="887" t="n">
        <f aca="false">S144*S$226</f>
        <v>299883662.954961</v>
      </c>
      <c r="T36" s="887" t="n">
        <f aca="false">T144*T$226</f>
        <v>71552079.0448744</v>
      </c>
      <c r="U36" s="887" t="n">
        <f aca="false">U144*U$226</f>
        <v>195802139.037433</v>
      </c>
      <c r="V36" s="887" t="n">
        <f aca="false">V144*V$226</f>
        <v>153941605.839416</v>
      </c>
      <c r="W36" s="887" t="n">
        <f aca="false">W144*W$226</f>
        <v>64981351.0153336</v>
      </c>
      <c r="X36" s="887" t="n">
        <f aca="false">SUM(F36:W36)</f>
        <v>1060739614.12613</v>
      </c>
      <c r="Y36" s="537"/>
      <c r="Z36" s="537"/>
      <c r="AA36" s="537"/>
    </row>
    <row r="37" s="108" customFormat="true" ht="15" hidden="false" customHeight="false" outlineLevel="0" collapsed="false">
      <c r="A37" s="880"/>
      <c r="B37" s="884"/>
      <c r="C37" s="884"/>
      <c r="D37" s="885" t="s">
        <v>476</v>
      </c>
      <c r="E37" s="886" t="n">
        <f aca="false">X37/E$226</f>
        <v>2.74408153802417</v>
      </c>
      <c r="F37" s="887" t="n">
        <f aca="false">F145*F$226</f>
        <v>0</v>
      </c>
      <c r="G37" s="887" t="n">
        <f aca="false">G145*G$226</f>
        <v>0</v>
      </c>
      <c r="H37" s="887" t="n">
        <f aca="false">H145*H$226</f>
        <v>0</v>
      </c>
      <c r="I37" s="887" t="n">
        <f aca="false">I145*I$226</f>
        <v>0</v>
      </c>
      <c r="J37" s="887" t="n">
        <f aca="false">J145*J$226</f>
        <v>0</v>
      </c>
      <c r="K37" s="887" t="n">
        <f aca="false">K145*K$226</f>
        <v>0</v>
      </c>
      <c r="L37" s="887" t="n">
        <f aca="false">L145*L$226</f>
        <v>0</v>
      </c>
      <c r="M37" s="887" t="n">
        <f aca="false">M145*M$226</f>
        <v>0</v>
      </c>
      <c r="N37" s="887" t="n">
        <f aca="false">N145*N$226</f>
        <v>0</v>
      </c>
      <c r="O37" s="887" t="n">
        <f aca="false">O145*O$226</f>
        <v>0</v>
      </c>
      <c r="P37" s="887" t="n">
        <f aca="false">P145*P$226</f>
        <v>0</v>
      </c>
      <c r="Q37" s="887" t="n">
        <f aca="false">Q145*Q$226</f>
        <v>0</v>
      </c>
      <c r="R37" s="887" t="n">
        <f aca="false">R145*R$226</f>
        <v>0</v>
      </c>
      <c r="S37" s="887" t="n">
        <f aca="false">S145*S$226</f>
        <v>65112586.6050808</v>
      </c>
      <c r="T37" s="887" t="n">
        <f aca="false">T145*T$226</f>
        <v>58775786.2698681</v>
      </c>
      <c r="U37" s="887" t="n">
        <f aca="false">U145*U$226</f>
        <v>49755401.5491235</v>
      </c>
      <c r="V37" s="887" t="n">
        <f aca="false">V145*V$226</f>
        <v>34267609.0665367</v>
      </c>
      <c r="W37" s="887" t="n">
        <f aca="false">W145*W$226</f>
        <v>122165952.473705</v>
      </c>
      <c r="X37" s="887" t="n">
        <f aca="false">SUM(F37:W37)</f>
        <v>330077335.964314</v>
      </c>
      <c r="Y37" s="537"/>
      <c r="Z37" s="537"/>
      <c r="AA37" s="537"/>
    </row>
    <row r="38" s="108" customFormat="true" ht="13.5" hidden="false" customHeight="true" outlineLevel="0" collapsed="false">
      <c r="A38" s="880" t="s">
        <v>434</v>
      </c>
      <c r="B38" s="884"/>
      <c r="C38" s="884" t="s">
        <v>435</v>
      </c>
      <c r="D38" s="885" t="s">
        <v>7</v>
      </c>
      <c r="E38" s="886" t="n">
        <f aca="false">X38/E$226</f>
        <v>14.0452673657739</v>
      </c>
      <c r="F38" s="887" t="n">
        <f aca="false">F146*F$226</f>
        <v>0</v>
      </c>
      <c r="G38" s="887" t="n">
        <f aca="false">G146*G$226</f>
        <v>0</v>
      </c>
      <c r="H38" s="887" t="n">
        <f aca="false">H146*H$226</f>
        <v>0</v>
      </c>
      <c r="I38" s="887" t="n">
        <f aca="false">I146*I$226</f>
        <v>0</v>
      </c>
      <c r="J38" s="887" t="n">
        <f aca="false">J146*J$226</f>
        <v>0</v>
      </c>
      <c r="K38" s="887" t="n">
        <f aca="false">K146*K$226</f>
        <v>0</v>
      </c>
      <c r="L38" s="887" t="n">
        <f aca="false">L146*L$226</f>
        <v>0</v>
      </c>
      <c r="M38" s="887" t="n">
        <f aca="false">M146*M$226</f>
        <v>0</v>
      </c>
      <c r="N38" s="887" t="n">
        <f aca="false">N146*N$226</f>
        <v>0</v>
      </c>
      <c r="O38" s="887" t="n">
        <f aca="false">O146*O$226</f>
        <v>0</v>
      </c>
      <c r="P38" s="887" t="n">
        <f aca="false">P146*P$226</f>
        <v>169981028.903024</v>
      </c>
      <c r="Q38" s="887" t="n">
        <f aca="false">Q146*Q$226</f>
        <v>208083895.44688</v>
      </c>
      <c r="R38" s="887" t="n">
        <f aca="false">R146*R$226</f>
        <v>109496544.916091</v>
      </c>
      <c r="S38" s="887" t="n">
        <f aca="false">S146*S$226</f>
        <v>209084588.644264</v>
      </c>
      <c r="T38" s="887" t="n">
        <f aca="false">T146*T$226</f>
        <v>225881916.078723</v>
      </c>
      <c r="U38" s="887" t="n">
        <f aca="false">U146*U$226</f>
        <v>395257922.738839</v>
      </c>
      <c r="V38" s="887" t="n">
        <f aca="false">V146*V$226</f>
        <v>205465439.134882</v>
      </c>
      <c r="W38" s="887" t="n">
        <f aca="false">W146*W$226</f>
        <v>166211739.764145</v>
      </c>
      <c r="X38" s="887" t="n">
        <f aca="false">SUM(F38:W38)</f>
        <v>1689463075.62685</v>
      </c>
      <c r="Y38" s="537"/>
      <c r="Z38" s="537"/>
      <c r="AA38" s="537"/>
    </row>
    <row r="39" s="108" customFormat="true" ht="13.5" hidden="false" customHeight="true" outlineLevel="0" collapsed="false">
      <c r="A39" s="880"/>
      <c r="B39" s="884"/>
      <c r="C39" s="884"/>
      <c r="D39" s="885" t="s">
        <v>475</v>
      </c>
      <c r="E39" s="886" t="n">
        <f aca="false">X39/E$226</f>
        <v>15.5203243256939</v>
      </c>
      <c r="F39" s="887" t="n">
        <f aca="false">F147*F$226</f>
        <v>0</v>
      </c>
      <c r="G39" s="887" t="n">
        <f aca="false">G147*G$226</f>
        <v>0</v>
      </c>
      <c r="H39" s="887" t="n">
        <f aca="false">H147*H$226</f>
        <v>0</v>
      </c>
      <c r="I39" s="887" t="n">
        <f aca="false">I147*I$226</f>
        <v>0</v>
      </c>
      <c r="J39" s="887" t="n">
        <f aca="false">J147*J$226</f>
        <v>0</v>
      </c>
      <c r="K39" s="887" t="n">
        <f aca="false">K147*K$226</f>
        <v>0</v>
      </c>
      <c r="L39" s="887" t="n">
        <f aca="false">L147*L$226</f>
        <v>0</v>
      </c>
      <c r="M39" s="887" t="n">
        <f aca="false">M147*M$226</f>
        <v>0</v>
      </c>
      <c r="N39" s="887" t="n">
        <f aca="false">N147*N$226</f>
        <v>0</v>
      </c>
      <c r="O39" s="887" t="n">
        <f aca="false">O147*O$226</f>
        <v>0</v>
      </c>
      <c r="P39" s="887" t="n">
        <f aca="false">P147*P$226</f>
        <v>182506589.983226</v>
      </c>
      <c r="Q39" s="887" t="n">
        <f aca="false">Q147*Q$226</f>
        <v>298525742.798821</v>
      </c>
      <c r="R39" s="887" t="n">
        <f aca="false">R147*R$226</f>
        <v>117127771.911299</v>
      </c>
      <c r="S39" s="887" t="n">
        <f aca="false">S147*S$226</f>
        <v>224912747.216221</v>
      </c>
      <c r="T39" s="887" t="n">
        <f aca="false">T147*T$226</f>
        <v>214656237.134623</v>
      </c>
      <c r="U39" s="887" t="n">
        <f aca="false">U147*U$226</f>
        <v>326336898.395722</v>
      </c>
      <c r="V39" s="887" t="n">
        <f aca="false">V147*V$226</f>
        <v>307883211.678832</v>
      </c>
      <c r="W39" s="887" t="n">
        <f aca="false">W147*W$226</f>
        <v>194944053.046001</v>
      </c>
      <c r="X39" s="887" t="n">
        <f aca="false">SUM(F39:W39)</f>
        <v>1866893252.16474</v>
      </c>
      <c r="Y39" s="537"/>
      <c r="Z39" s="537"/>
      <c r="AA39" s="537"/>
    </row>
    <row r="40" s="108" customFormat="true" ht="15" hidden="false" customHeight="false" outlineLevel="0" collapsed="false">
      <c r="A40" s="880"/>
      <c r="B40" s="884"/>
      <c r="C40" s="884"/>
      <c r="D40" s="885" t="s">
        <v>476</v>
      </c>
      <c r="E40" s="886" t="n">
        <f aca="false">X40/E$226</f>
        <v>12.9644380654689</v>
      </c>
      <c r="F40" s="887" t="n">
        <f aca="false">F148*F$226</f>
        <v>0</v>
      </c>
      <c r="G40" s="887" t="n">
        <f aca="false">G148*G$226</f>
        <v>0</v>
      </c>
      <c r="H40" s="887" t="n">
        <f aca="false">H148*H$226</f>
        <v>0</v>
      </c>
      <c r="I40" s="887" t="n">
        <f aca="false">I148*I$226</f>
        <v>0</v>
      </c>
      <c r="J40" s="887" t="n">
        <f aca="false">J148*J$226</f>
        <v>0</v>
      </c>
      <c r="K40" s="887" t="n">
        <f aca="false">K148*K$226</f>
        <v>0</v>
      </c>
      <c r="L40" s="887" t="n">
        <f aca="false">L148*L$226</f>
        <v>0</v>
      </c>
      <c r="M40" s="887" t="n">
        <f aca="false">M148*M$226</f>
        <v>0</v>
      </c>
      <c r="N40" s="887" t="n">
        <f aca="false">N148*N$226</f>
        <v>0</v>
      </c>
      <c r="O40" s="887" t="n">
        <f aca="false">O148*O$226</f>
        <v>0</v>
      </c>
      <c r="P40" s="887" t="n">
        <f aca="false">P148*P$226</f>
        <v>159064327.48538</v>
      </c>
      <c r="Q40" s="887" t="n">
        <f aca="false">Q148*Q$226</f>
        <v>129572750.541445</v>
      </c>
      <c r="R40" s="887" t="n">
        <f aca="false">R148*R$226</f>
        <v>102798887.859129</v>
      </c>
      <c r="S40" s="887" t="n">
        <f aca="false">S148*S$226</f>
        <v>195337759.815243</v>
      </c>
      <c r="T40" s="887" t="n">
        <f aca="false">T148*T$226</f>
        <v>235103145.079472</v>
      </c>
      <c r="U40" s="887" t="n">
        <f aca="false">U148*U$226</f>
        <v>447798613.942112</v>
      </c>
      <c r="V40" s="887" t="n">
        <f aca="false">V148*V$226</f>
        <v>137070436.266147</v>
      </c>
      <c r="W40" s="887" t="n">
        <f aca="false">W148*W$226</f>
        <v>152707440.592131</v>
      </c>
      <c r="X40" s="887" t="n">
        <f aca="false">SUM(F40:W40)</f>
        <v>1559453361.58106</v>
      </c>
      <c r="Y40" s="537"/>
      <c r="Z40" s="537"/>
      <c r="AA40" s="537"/>
    </row>
    <row r="41" s="108" customFormat="true" ht="13.5" hidden="false" customHeight="true" outlineLevel="0" collapsed="false">
      <c r="A41" s="880" t="s">
        <v>436</v>
      </c>
      <c r="B41" s="884"/>
      <c r="C41" s="889" t="s">
        <v>1070</v>
      </c>
      <c r="D41" s="885" t="s">
        <v>7</v>
      </c>
      <c r="E41" s="886" t="n">
        <f aca="false">X41/E$226</f>
        <v>23.1037407195068</v>
      </c>
      <c r="F41" s="887" t="n">
        <f aca="false">F149*F$226</f>
        <v>0</v>
      </c>
      <c r="G41" s="887" t="n">
        <f aca="false">G149*G$226</f>
        <v>0</v>
      </c>
      <c r="H41" s="887" t="n">
        <f aca="false">H149*H$226</f>
        <v>0</v>
      </c>
      <c r="I41" s="887" t="n">
        <f aca="false">I149*I$226</f>
        <v>0</v>
      </c>
      <c r="J41" s="887" t="n">
        <f aca="false">J149*J$226</f>
        <v>0</v>
      </c>
      <c r="K41" s="887" t="n">
        <f aca="false">K149*K$226</f>
        <v>0</v>
      </c>
      <c r="L41" s="887" t="n">
        <f aca="false">L149*L$226</f>
        <v>0</v>
      </c>
      <c r="M41" s="887" t="n">
        <f aca="false">M149*M$226</f>
        <v>131126482.213439</v>
      </c>
      <c r="N41" s="887" t="n">
        <f aca="false">N149*N$226</f>
        <v>0</v>
      </c>
      <c r="O41" s="887" t="n">
        <f aca="false">O149*O$226</f>
        <v>94381409.5570587</v>
      </c>
      <c r="P41" s="887" t="n">
        <f aca="false">P149*P$226</f>
        <v>169981028.903024</v>
      </c>
      <c r="Q41" s="887" t="n">
        <f aca="false">Q149*Q$226</f>
        <v>69361298.4822934</v>
      </c>
      <c r="R41" s="887" t="n">
        <f aca="false">R149*R$226</f>
        <v>273741362.290227</v>
      </c>
      <c r="S41" s="887" t="n">
        <f aca="false">S149*S$226</f>
        <v>418169177.288528</v>
      </c>
      <c r="T41" s="887" t="n">
        <f aca="false">T149*T$226</f>
        <v>645376903.082065</v>
      </c>
      <c r="U41" s="887" t="n">
        <f aca="false">U149*U$226</f>
        <v>367025213.971779</v>
      </c>
      <c r="V41" s="887" t="n">
        <f aca="false">V149*V$226</f>
        <v>267105070.875347</v>
      </c>
      <c r="W41" s="887" t="n">
        <f aca="false">W149*W$226</f>
        <v>342811713.263548</v>
      </c>
      <c r="X41" s="887" t="n">
        <f aca="false">SUM(F41:W41)</f>
        <v>2779079659.92731</v>
      </c>
      <c r="Y41" s="537"/>
      <c r="Z41" s="537"/>
      <c r="AA41" s="537"/>
    </row>
    <row r="42" s="108" customFormat="true" ht="13.5" hidden="false" customHeight="true" outlineLevel="0" collapsed="false">
      <c r="A42" s="880"/>
      <c r="B42" s="884"/>
      <c r="C42" s="884"/>
      <c r="D42" s="885" t="s">
        <v>475</v>
      </c>
      <c r="E42" s="886" t="n">
        <f aca="false">X42/E$226</f>
        <v>32.0105804959759</v>
      </c>
      <c r="F42" s="887" t="n">
        <f aca="false">F150*F$226</f>
        <v>0</v>
      </c>
      <c r="G42" s="887" t="n">
        <f aca="false">G150*G$226</f>
        <v>0</v>
      </c>
      <c r="H42" s="887" t="n">
        <f aca="false">H150*H$226</f>
        <v>0</v>
      </c>
      <c r="I42" s="887" t="n">
        <f aca="false">I150*I$226</f>
        <v>0</v>
      </c>
      <c r="J42" s="887" t="n">
        <f aca="false">J150*J$226</f>
        <v>0</v>
      </c>
      <c r="K42" s="887" t="n">
        <f aca="false">K150*K$226</f>
        <v>0</v>
      </c>
      <c r="L42" s="887" t="n">
        <f aca="false">L150*L$226</f>
        <v>0</v>
      </c>
      <c r="M42" s="887" t="n">
        <f aca="false">M150*M$226</f>
        <v>0</v>
      </c>
      <c r="N42" s="887" t="n">
        <f aca="false">N150*N$226</f>
        <v>0</v>
      </c>
      <c r="O42" s="887" t="n">
        <f aca="false">O150*O$226</f>
        <v>197872827.081427</v>
      </c>
      <c r="P42" s="887" t="n">
        <f aca="false">P150*P$226</f>
        <v>182506589.983226</v>
      </c>
      <c r="Q42" s="887" t="n">
        <f aca="false">Q150*Q$226</f>
        <v>0</v>
      </c>
      <c r="R42" s="887" t="n">
        <f aca="false">R150*R$226</f>
        <v>468511087.645195</v>
      </c>
      <c r="S42" s="887" t="n">
        <f aca="false">S150*S$226</f>
        <v>749709157.387402</v>
      </c>
      <c r="T42" s="887" t="n">
        <f aca="false">T150*T$226</f>
        <v>930177027.583368</v>
      </c>
      <c r="U42" s="887" t="n">
        <f aca="false">U150*U$226</f>
        <v>326336898.395722</v>
      </c>
      <c r="V42" s="887" t="n">
        <f aca="false">V150*V$226</f>
        <v>410510948.90511</v>
      </c>
      <c r="W42" s="887" t="n">
        <f aca="false">W150*W$226</f>
        <v>584832159.138003</v>
      </c>
      <c r="X42" s="887" t="n">
        <f aca="false">SUM(F42:W42)</f>
        <v>3850456696.11945</v>
      </c>
      <c r="Y42" s="537"/>
      <c r="Z42" s="537"/>
      <c r="AA42" s="537"/>
    </row>
    <row r="43" s="108" customFormat="true" ht="15" hidden="false" customHeight="false" outlineLevel="0" collapsed="false">
      <c r="A43" s="880"/>
      <c r="B43" s="884"/>
      <c r="C43" s="884"/>
      <c r="D43" s="885" t="s">
        <v>476</v>
      </c>
      <c r="E43" s="886" t="n">
        <f aca="false">X43/E$226</f>
        <v>16.4815838913566</v>
      </c>
      <c r="F43" s="887" t="n">
        <f aca="false">F151*F$226</f>
        <v>0</v>
      </c>
      <c r="G43" s="887" t="n">
        <f aca="false">G151*G$226</f>
        <v>0</v>
      </c>
      <c r="H43" s="887" t="n">
        <f aca="false">H151*H$226</f>
        <v>0</v>
      </c>
      <c r="I43" s="887" t="n">
        <f aca="false">I151*I$226</f>
        <v>0</v>
      </c>
      <c r="J43" s="887" t="n">
        <f aca="false">J151*J$226</f>
        <v>0</v>
      </c>
      <c r="K43" s="887" t="n">
        <f aca="false">K151*K$226</f>
        <v>0</v>
      </c>
      <c r="L43" s="887" t="n">
        <f aca="false">L151*L$226</f>
        <v>0</v>
      </c>
      <c r="M43" s="887" t="n">
        <f aca="false">M151*M$226</f>
        <v>250986219.940557</v>
      </c>
      <c r="N43" s="887" t="n">
        <f aca="false">N151*N$226</f>
        <v>0</v>
      </c>
      <c r="O43" s="887" t="n">
        <f aca="false">O151*O$226</f>
        <v>0</v>
      </c>
      <c r="P43" s="887" t="n">
        <f aca="false">P151*P$226</f>
        <v>159064327.48538</v>
      </c>
      <c r="Q43" s="887" t="n">
        <f aca="false">Q151*Q$226</f>
        <v>129572750.541445</v>
      </c>
      <c r="R43" s="887" t="n">
        <f aca="false">R151*R$226</f>
        <v>102798887.859129</v>
      </c>
      <c r="S43" s="887" t="n">
        <f aca="false">S151*S$226</f>
        <v>130225173.210162</v>
      </c>
      <c r="T43" s="887" t="n">
        <f aca="false">T151*T$226</f>
        <v>411430503.889077</v>
      </c>
      <c r="U43" s="887" t="n">
        <f aca="false">U151*U$226</f>
        <v>398043212.392988</v>
      </c>
      <c r="V43" s="887" t="n">
        <f aca="false">V151*V$226</f>
        <v>171338045.332683</v>
      </c>
      <c r="W43" s="887" t="n">
        <f aca="false">W151*W$226</f>
        <v>229061160.888196</v>
      </c>
      <c r="X43" s="887" t="n">
        <f aca="false">SUM(F43:W43)</f>
        <v>1982520281.53962</v>
      </c>
      <c r="Y43" s="537"/>
      <c r="Z43" s="537"/>
      <c r="AA43" s="537"/>
    </row>
    <row r="44" s="108" customFormat="true" ht="13.5" hidden="false" customHeight="true" outlineLevel="0" collapsed="false">
      <c r="A44" s="880" t="s">
        <v>438</v>
      </c>
      <c r="B44" s="884"/>
      <c r="C44" s="889" t="s">
        <v>1071</v>
      </c>
      <c r="D44" s="885" t="s">
        <v>7</v>
      </c>
      <c r="E44" s="886" t="n">
        <f aca="false">X44/E$226</f>
        <v>10.0860067536333</v>
      </c>
      <c r="F44" s="887" t="n">
        <f aca="false">F152*F$226</f>
        <v>0</v>
      </c>
      <c r="G44" s="887" t="n">
        <f aca="false">G152*G$226</f>
        <v>0</v>
      </c>
      <c r="H44" s="887" t="n">
        <f aca="false">H152*H$226</f>
        <v>0</v>
      </c>
      <c r="I44" s="887" t="n">
        <f aca="false">I152*I$226</f>
        <v>0</v>
      </c>
      <c r="J44" s="887" t="n">
        <f aca="false">J152*J$226</f>
        <v>0</v>
      </c>
      <c r="K44" s="887" t="n">
        <f aca="false">K152*K$226</f>
        <v>0</v>
      </c>
      <c r="L44" s="887" t="n">
        <f aca="false">L152*L$226</f>
        <v>151033912.324235</v>
      </c>
      <c r="M44" s="887" t="n">
        <f aca="false">M152*M$226</f>
        <v>0</v>
      </c>
      <c r="N44" s="887" t="n">
        <f aca="false">N152*N$226</f>
        <v>0</v>
      </c>
      <c r="O44" s="887" t="n">
        <f aca="false">O152*O$226</f>
        <v>94381409.5570587</v>
      </c>
      <c r="P44" s="887" t="n">
        <f aca="false">P152*P$226</f>
        <v>84990514.4515121</v>
      </c>
      <c r="Q44" s="887" t="n">
        <f aca="false">Q152*Q$226</f>
        <v>485529089.376054</v>
      </c>
      <c r="R44" s="887" t="n">
        <f aca="false">R152*R$226</f>
        <v>109496544.916091</v>
      </c>
      <c r="S44" s="887" t="n">
        <f aca="false">S152*S$226</f>
        <v>174237157.203554</v>
      </c>
      <c r="T44" s="887" t="n">
        <f aca="false">T152*T$226</f>
        <v>64537690.3082065</v>
      </c>
      <c r="U44" s="887" t="n">
        <f aca="false">U152*U$226</f>
        <v>28232708.7670599</v>
      </c>
      <c r="V44" s="887" t="n">
        <f aca="false">V152*V$226</f>
        <v>0</v>
      </c>
      <c r="W44" s="887" t="n">
        <f aca="false">W152*W$226</f>
        <v>20776467.4705181</v>
      </c>
      <c r="X44" s="887" t="n">
        <f aca="false">SUM(F44:W44)</f>
        <v>1213215494.37429</v>
      </c>
      <c r="Y44" s="537"/>
      <c r="Z44" s="537"/>
      <c r="AA44" s="537"/>
    </row>
    <row r="45" s="108" customFormat="true" ht="13.5" hidden="false" customHeight="true" outlineLevel="0" collapsed="false">
      <c r="A45" s="880"/>
      <c r="B45" s="884"/>
      <c r="C45" s="884"/>
      <c r="D45" s="885" t="s">
        <v>475</v>
      </c>
      <c r="E45" s="886" t="n">
        <f aca="false">X45/E$226</f>
        <v>0</v>
      </c>
      <c r="F45" s="887" t="n">
        <f aca="false">F153*F$226</f>
        <v>0</v>
      </c>
      <c r="G45" s="887" t="n">
        <f aca="false">G153*G$226</f>
        <v>0</v>
      </c>
      <c r="H45" s="887" t="n">
        <f aca="false">H153*H$226</f>
        <v>0</v>
      </c>
      <c r="I45" s="887" t="n">
        <f aca="false">I153*I$226</f>
        <v>0</v>
      </c>
      <c r="J45" s="887" t="n">
        <f aca="false">J153*J$226</f>
        <v>0</v>
      </c>
      <c r="K45" s="887" t="n">
        <f aca="false">K153*K$226</f>
        <v>0</v>
      </c>
      <c r="L45" s="887" t="n">
        <f aca="false">L153*L$226</f>
        <v>0</v>
      </c>
      <c r="M45" s="887" t="n">
        <f aca="false">M153*M$226</f>
        <v>0</v>
      </c>
      <c r="N45" s="887" t="n">
        <f aca="false">N153*N$226</f>
        <v>0</v>
      </c>
      <c r="O45" s="887" t="n">
        <f aca="false">O153*O$226</f>
        <v>0</v>
      </c>
      <c r="P45" s="887" t="n">
        <f aca="false">P153*P$226</f>
        <v>0</v>
      </c>
      <c r="Q45" s="887" t="n">
        <f aca="false">Q153*Q$226</f>
        <v>0</v>
      </c>
      <c r="R45" s="887" t="n">
        <f aca="false">R153*R$226</f>
        <v>0</v>
      </c>
      <c r="S45" s="887" t="n">
        <f aca="false">S153*S$226</f>
        <v>0</v>
      </c>
      <c r="T45" s="887" t="n">
        <f aca="false">T153*T$226</f>
        <v>0</v>
      </c>
      <c r="U45" s="887" t="n">
        <f aca="false">U153*U$226</f>
        <v>0</v>
      </c>
      <c r="V45" s="887" t="n">
        <f aca="false">V153*V$226</f>
        <v>0</v>
      </c>
      <c r="W45" s="887" t="n">
        <f aca="false">W153*W$226</f>
        <v>0</v>
      </c>
      <c r="X45" s="887" t="n">
        <f aca="false">SUM(F45:W45)</f>
        <v>0</v>
      </c>
      <c r="Y45" s="537"/>
      <c r="Z45" s="537"/>
      <c r="AA45" s="537"/>
    </row>
    <row r="46" s="108" customFormat="true" ht="15" hidden="false" customHeight="false" outlineLevel="0" collapsed="false">
      <c r="A46" s="880"/>
      <c r="B46" s="884"/>
      <c r="C46" s="884"/>
      <c r="D46" s="885" t="s">
        <v>476</v>
      </c>
      <c r="E46" s="886" t="n">
        <f aca="false">X46/E$226</f>
        <v>18.8586242613579</v>
      </c>
      <c r="F46" s="887" t="n">
        <f aca="false">F154*F$226</f>
        <v>0</v>
      </c>
      <c r="G46" s="887" t="n">
        <f aca="false">G154*G$226</f>
        <v>0</v>
      </c>
      <c r="H46" s="887" t="n">
        <f aca="false">H154*H$226</f>
        <v>0</v>
      </c>
      <c r="I46" s="887" t="n">
        <f aca="false">I154*I$226</f>
        <v>0</v>
      </c>
      <c r="J46" s="887" t="n">
        <f aca="false">J154*J$226</f>
        <v>0</v>
      </c>
      <c r="K46" s="887" t="n">
        <f aca="false">K154*K$226</f>
        <v>0</v>
      </c>
      <c r="L46" s="887" t="n">
        <f aca="false">L154*L$226</f>
        <v>292909849.213988</v>
      </c>
      <c r="M46" s="887" t="n">
        <f aca="false">M154*M$226</f>
        <v>0</v>
      </c>
      <c r="N46" s="887" t="n">
        <f aca="false">N154*N$226</f>
        <v>0</v>
      </c>
      <c r="O46" s="887" t="n">
        <f aca="false">O154*O$226</f>
        <v>180454735.085524</v>
      </c>
      <c r="P46" s="887" t="n">
        <f aca="false">P154*P$226</f>
        <v>159064327.48538</v>
      </c>
      <c r="Q46" s="887" t="n">
        <f aca="false">Q154*Q$226</f>
        <v>907009253.790116</v>
      </c>
      <c r="R46" s="887" t="n">
        <f aca="false">R154*R$226</f>
        <v>205597775.718258</v>
      </c>
      <c r="S46" s="887" t="n">
        <f aca="false">S154*S$226</f>
        <v>325562933.025404</v>
      </c>
      <c r="T46" s="887" t="n">
        <f aca="false">T154*T$226</f>
        <v>117551572.539736</v>
      </c>
      <c r="U46" s="887" t="n">
        <f aca="false">U154*U$226</f>
        <v>49755401.5491235</v>
      </c>
      <c r="V46" s="887" t="n">
        <f aca="false">V154*V$226</f>
        <v>0</v>
      </c>
      <c r="W46" s="887" t="n">
        <f aca="false">W154*W$226</f>
        <v>30541488.1184262</v>
      </c>
      <c r="X46" s="887" t="n">
        <f aca="false">SUM(F46:W46)</f>
        <v>2268447336.52596</v>
      </c>
      <c r="Y46" s="537"/>
      <c r="Z46" s="537"/>
      <c r="AA46" s="537"/>
    </row>
    <row r="47" s="108" customFormat="true" ht="13.5" hidden="false" customHeight="true" outlineLevel="0" collapsed="false">
      <c r="A47" s="880" t="s">
        <v>440</v>
      </c>
      <c r="B47" s="884"/>
      <c r="C47" s="889" t="s">
        <v>1072</v>
      </c>
      <c r="D47" s="885" t="s">
        <v>7</v>
      </c>
      <c r="E47" s="886" t="n">
        <f aca="false">X47/E$226</f>
        <v>3.07894721817874</v>
      </c>
      <c r="F47" s="887" t="n">
        <f aca="false">F155*F$226</f>
        <v>0</v>
      </c>
      <c r="G47" s="887" t="n">
        <f aca="false">G155*G$226</f>
        <v>0</v>
      </c>
      <c r="H47" s="887" t="n">
        <f aca="false">H155*H$226</f>
        <v>0</v>
      </c>
      <c r="I47" s="887" t="n">
        <f aca="false">I155*I$226</f>
        <v>0</v>
      </c>
      <c r="J47" s="887" t="n">
        <f aca="false">J155*J$226</f>
        <v>0</v>
      </c>
      <c r="K47" s="887" t="n">
        <f aca="false">K155*K$226</f>
        <v>0</v>
      </c>
      <c r="L47" s="887" t="n">
        <f aca="false">L155*L$226</f>
        <v>0</v>
      </c>
      <c r="M47" s="887" t="n">
        <f aca="false">M155*M$226</f>
        <v>0</v>
      </c>
      <c r="N47" s="887" t="n">
        <f aca="false">N155*N$226</f>
        <v>110770681.121848</v>
      </c>
      <c r="O47" s="887" t="n">
        <f aca="false">O155*O$226</f>
        <v>0</v>
      </c>
      <c r="P47" s="887" t="n">
        <f aca="false">P155*P$226</f>
        <v>0</v>
      </c>
      <c r="Q47" s="887" t="n">
        <f aca="false">Q155*Q$226</f>
        <v>69361298.4822934</v>
      </c>
      <c r="R47" s="887" t="n">
        <f aca="false">R155*R$226</f>
        <v>54748272.4580454</v>
      </c>
      <c r="S47" s="887" t="n">
        <f aca="false">S155*S$226</f>
        <v>104542294.322132</v>
      </c>
      <c r="T47" s="887" t="n">
        <f aca="false">T155*T$226</f>
        <v>0</v>
      </c>
      <c r="U47" s="887" t="n">
        <f aca="false">U155*U$226</f>
        <v>0</v>
      </c>
      <c r="V47" s="887" t="n">
        <f aca="false">V155*V$226</f>
        <v>20546543.9134882</v>
      </c>
      <c r="W47" s="887" t="n">
        <f aca="false">W155*W$226</f>
        <v>10388233.735259</v>
      </c>
      <c r="X47" s="887" t="n">
        <f aca="false">SUM(F47:W47)</f>
        <v>370357324.033066</v>
      </c>
      <c r="Y47" s="537"/>
      <c r="Z47" s="537"/>
      <c r="AA47" s="537"/>
    </row>
    <row r="48" s="108" customFormat="true" ht="13.5" hidden="false" customHeight="true" outlineLevel="0" collapsed="false">
      <c r="A48" s="880"/>
      <c r="B48" s="884"/>
      <c r="C48" s="884"/>
      <c r="D48" s="885" t="s">
        <v>475</v>
      </c>
      <c r="E48" s="890" t="s">
        <v>105</v>
      </c>
      <c r="F48" s="891" t="s">
        <v>105</v>
      </c>
      <c r="G48" s="891" t="s">
        <v>105</v>
      </c>
      <c r="H48" s="891" t="s">
        <v>105</v>
      </c>
      <c r="I48" s="891" t="s">
        <v>105</v>
      </c>
      <c r="J48" s="891" t="s">
        <v>105</v>
      </c>
      <c r="K48" s="891" t="s">
        <v>105</v>
      </c>
      <c r="L48" s="891" t="s">
        <v>105</v>
      </c>
      <c r="M48" s="891" t="s">
        <v>105</v>
      </c>
      <c r="N48" s="891" t="s">
        <v>105</v>
      </c>
      <c r="O48" s="891" t="s">
        <v>105</v>
      </c>
      <c r="P48" s="891" t="s">
        <v>105</v>
      </c>
      <c r="Q48" s="891" t="s">
        <v>105</v>
      </c>
      <c r="R48" s="891" t="s">
        <v>105</v>
      </c>
      <c r="S48" s="891" t="s">
        <v>105</v>
      </c>
      <c r="T48" s="891" t="s">
        <v>105</v>
      </c>
      <c r="U48" s="891" t="s">
        <v>105</v>
      </c>
      <c r="V48" s="891" t="s">
        <v>105</v>
      </c>
      <c r="W48" s="891" t="s">
        <v>105</v>
      </c>
      <c r="X48" s="891" t="s">
        <v>105</v>
      </c>
      <c r="Y48" s="537"/>
      <c r="Z48" s="537"/>
      <c r="AA48" s="537"/>
    </row>
    <row r="49" s="108" customFormat="true" ht="15" hidden="false" customHeight="false" outlineLevel="0" collapsed="false">
      <c r="A49" s="880"/>
      <c r="B49" s="884"/>
      <c r="C49" s="884"/>
      <c r="D49" s="885" t="s">
        <v>476</v>
      </c>
      <c r="E49" s="886" t="n">
        <f aca="false">X49/E$226</f>
        <v>5.7379976132029</v>
      </c>
      <c r="F49" s="887" t="n">
        <f aca="false">F157*F$226</f>
        <v>0</v>
      </c>
      <c r="G49" s="887" t="n">
        <f aca="false">G157*G$226</f>
        <v>0</v>
      </c>
      <c r="H49" s="887" t="n">
        <f aca="false">H157*H$226</f>
        <v>0</v>
      </c>
      <c r="I49" s="887" t="n">
        <f aca="false">I157*I$226</f>
        <v>0</v>
      </c>
      <c r="J49" s="887" t="n">
        <f aca="false">J157*J$226</f>
        <v>0</v>
      </c>
      <c r="K49" s="887" t="n">
        <f aca="false">K157*K$226</f>
        <v>0</v>
      </c>
      <c r="L49" s="887" t="n">
        <f aca="false">L157*L$226</f>
        <v>0</v>
      </c>
      <c r="M49" s="887" t="n">
        <f aca="false">M157*M$226</f>
        <v>0</v>
      </c>
      <c r="N49" s="887" t="n">
        <f aca="false">N157*N$226</f>
        <v>212958767.557771</v>
      </c>
      <c r="O49" s="887" t="n">
        <f aca="false">O157*O$226</f>
        <v>0</v>
      </c>
      <c r="P49" s="887" t="n">
        <f aca="false">P157*P$226</f>
        <v>0</v>
      </c>
      <c r="Q49" s="887" t="n">
        <f aca="false">Q157*Q$226</f>
        <v>129572750.541445</v>
      </c>
      <c r="R49" s="887" t="n">
        <f aca="false">R157*R$226</f>
        <v>102798887.859129</v>
      </c>
      <c r="S49" s="887" t="n">
        <f aca="false">S157*S$226</f>
        <v>195337759.815243</v>
      </c>
      <c r="T49" s="887" t="n">
        <f aca="false">T157*T$226</f>
        <v>0</v>
      </c>
      <c r="U49" s="887" t="n">
        <f aca="false">U157*U$226</f>
        <v>0</v>
      </c>
      <c r="V49" s="887" t="n">
        <f aca="false">V157*V$226</f>
        <v>34267609.0665367</v>
      </c>
      <c r="W49" s="887" t="n">
        <f aca="false">W157*W$226</f>
        <v>15270744.0592131</v>
      </c>
      <c r="X49" s="887" t="n">
        <f aca="false">SUM(F49:W49)</f>
        <v>690206518.899337</v>
      </c>
      <c r="Y49" s="537"/>
      <c r="Z49" s="537"/>
      <c r="AA49" s="537"/>
    </row>
    <row r="50" s="108" customFormat="true" ht="13.5" hidden="false" customHeight="true" outlineLevel="0" collapsed="false">
      <c r="A50" s="880" t="s">
        <v>442</v>
      </c>
      <c r="B50" s="884"/>
      <c r="C50" s="884" t="s">
        <v>993</v>
      </c>
      <c r="D50" s="885" t="s">
        <v>7</v>
      </c>
      <c r="E50" s="886" t="n">
        <f aca="false">X50/E$226</f>
        <v>3.32373595784812</v>
      </c>
      <c r="F50" s="887" t="n">
        <f aca="false">F158*F$226</f>
        <v>0</v>
      </c>
      <c r="G50" s="887" t="n">
        <f aca="false">G158*G$226</f>
        <v>0</v>
      </c>
      <c r="H50" s="887" t="n">
        <f aca="false">H158*H$226</f>
        <v>0</v>
      </c>
      <c r="I50" s="887" t="n">
        <f aca="false">I158*I$226</f>
        <v>0</v>
      </c>
      <c r="J50" s="887" t="n">
        <f aca="false">J158*J$226</f>
        <v>0</v>
      </c>
      <c r="K50" s="887" t="n">
        <f aca="false">K158*K$226</f>
        <v>0</v>
      </c>
      <c r="L50" s="887" t="n">
        <f aca="false">L158*L$226</f>
        <v>0</v>
      </c>
      <c r="M50" s="887" t="n">
        <f aca="false">M158*M$226</f>
        <v>0</v>
      </c>
      <c r="N50" s="887" t="n">
        <f aca="false">N158*N$226</f>
        <v>0</v>
      </c>
      <c r="O50" s="887" t="n">
        <f aca="false">O158*O$226</f>
        <v>0</v>
      </c>
      <c r="P50" s="887" t="n">
        <f aca="false">P158*P$226</f>
        <v>0</v>
      </c>
      <c r="Q50" s="887" t="n">
        <f aca="false">Q158*Q$226</f>
        <v>69361298.4822934</v>
      </c>
      <c r="R50" s="887" t="n">
        <f aca="false">R158*R$226</f>
        <v>54748272.4580454</v>
      </c>
      <c r="S50" s="887" t="n">
        <f aca="false">S158*S$226</f>
        <v>104542294.322132</v>
      </c>
      <c r="T50" s="887" t="n">
        <f aca="false">T158*T$226</f>
        <v>32268845.1541032</v>
      </c>
      <c r="U50" s="887" t="n">
        <f aca="false">U158*U$226</f>
        <v>56465417.5341198</v>
      </c>
      <c r="V50" s="887" t="n">
        <f aca="false">V158*V$226</f>
        <v>61639631.7404647</v>
      </c>
      <c r="W50" s="887" t="n">
        <f aca="false">W158*W$226</f>
        <v>20776467.4705181</v>
      </c>
      <c r="X50" s="887" t="n">
        <f aca="false">SUM(F50:W50)</f>
        <v>399802227.161677</v>
      </c>
      <c r="Y50" s="537"/>
      <c r="Z50" s="537"/>
      <c r="AA50" s="537"/>
    </row>
    <row r="51" s="108" customFormat="true" ht="13.5" hidden="false" customHeight="true" outlineLevel="0" collapsed="false">
      <c r="A51" s="880"/>
      <c r="B51" s="884"/>
      <c r="C51" s="884"/>
      <c r="D51" s="885" t="s">
        <v>475</v>
      </c>
      <c r="E51" s="886" t="n">
        <f aca="false">X51/E$226</f>
        <v>3.92339715682029</v>
      </c>
      <c r="F51" s="887" t="n">
        <f aca="false">F159*F$226</f>
        <v>0</v>
      </c>
      <c r="G51" s="887" t="n">
        <f aca="false">G159*G$226</f>
        <v>0</v>
      </c>
      <c r="H51" s="887" t="n">
        <f aca="false">H159*H$226</f>
        <v>0</v>
      </c>
      <c r="I51" s="887" t="n">
        <f aca="false">I159*I$226</f>
        <v>0</v>
      </c>
      <c r="J51" s="887" t="n">
        <f aca="false">J159*J$226</f>
        <v>0</v>
      </c>
      <c r="K51" s="887" t="n">
        <f aca="false">K159*K$226</f>
        <v>0</v>
      </c>
      <c r="L51" s="887" t="n">
        <f aca="false">L159*L$226</f>
        <v>0</v>
      </c>
      <c r="M51" s="887" t="n">
        <f aca="false">M159*M$226</f>
        <v>0</v>
      </c>
      <c r="N51" s="887" t="n">
        <f aca="false">N159*N$226</f>
        <v>0</v>
      </c>
      <c r="O51" s="887" t="n">
        <f aca="false">O159*O$226</f>
        <v>0</v>
      </c>
      <c r="P51" s="887" t="n">
        <f aca="false">P159*P$226</f>
        <v>0</v>
      </c>
      <c r="Q51" s="887" t="n">
        <f aca="false">Q159*Q$226</f>
        <v>149262871.39941</v>
      </c>
      <c r="R51" s="887" t="n">
        <f aca="false">R159*R$226</f>
        <v>0</v>
      </c>
      <c r="S51" s="887" t="n">
        <f aca="false">S159*S$226</f>
        <v>224912747.216221</v>
      </c>
      <c r="T51" s="887" t="n">
        <f aca="false">T159*T$226</f>
        <v>0</v>
      </c>
      <c r="U51" s="887" t="n">
        <f aca="false">U159*U$226</f>
        <v>65267379.6791444</v>
      </c>
      <c r="V51" s="887" t="n">
        <f aca="false">V159*V$226</f>
        <v>0</v>
      </c>
      <c r="W51" s="887" t="n">
        <f aca="false">W159*W$226</f>
        <v>32490675.5076668</v>
      </c>
      <c r="X51" s="887" t="n">
        <f aca="false">SUM(F51:W51)</f>
        <v>471933673.802442</v>
      </c>
      <c r="Y51" s="537"/>
      <c r="Z51" s="537"/>
      <c r="AA51" s="537"/>
    </row>
    <row r="52" s="108" customFormat="true" ht="15" hidden="false" customHeight="false" outlineLevel="0" collapsed="false">
      <c r="A52" s="880"/>
      <c r="B52" s="884"/>
      <c r="C52" s="884"/>
      <c r="D52" s="885" t="s">
        <v>476</v>
      </c>
      <c r="E52" s="886" t="n">
        <f aca="false">X52/E$226</f>
        <v>2.7384808577564</v>
      </c>
      <c r="F52" s="887" t="n">
        <f aca="false">F160*F$226</f>
        <v>0</v>
      </c>
      <c r="G52" s="887" t="n">
        <f aca="false">G160*G$226</f>
        <v>0</v>
      </c>
      <c r="H52" s="887" t="n">
        <f aca="false">H160*H$226</f>
        <v>0</v>
      </c>
      <c r="I52" s="887" t="n">
        <f aca="false">I160*I$226</f>
        <v>0</v>
      </c>
      <c r="J52" s="887" t="n">
        <f aca="false">J160*J$226</f>
        <v>0</v>
      </c>
      <c r="K52" s="887" t="n">
        <f aca="false">K160*K$226</f>
        <v>0</v>
      </c>
      <c r="L52" s="887" t="n">
        <f aca="false">L160*L$226</f>
        <v>0</v>
      </c>
      <c r="M52" s="887" t="n">
        <f aca="false">M160*M$226</f>
        <v>0</v>
      </c>
      <c r="N52" s="887" t="n">
        <f aca="false">N160*N$226</f>
        <v>0</v>
      </c>
      <c r="O52" s="887" t="n">
        <f aca="false">O160*O$226</f>
        <v>0</v>
      </c>
      <c r="P52" s="887" t="n">
        <f aca="false">P160*P$226</f>
        <v>0</v>
      </c>
      <c r="Q52" s="887" t="n">
        <f aca="false">Q160*Q$226</f>
        <v>0</v>
      </c>
      <c r="R52" s="887" t="n">
        <f aca="false">R160*R$226</f>
        <v>102798887.859129</v>
      </c>
      <c r="S52" s="887" t="n">
        <f aca="false">S160*S$226</f>
        <v>0</v>
      </c>
      <c r="T52" s="887" t="n">
        <f aca="false">T160*T$226</f>
        <v>58775786.2698681</v>
      </c>
      <c r="U52" s="887" t="n">
        <f aca="false">U160*U$226</f>
        <v>49755401.5491235</v>
      </c>
      <c r="V52" s="887" t="n">
        <f aca="false">V160*V$226</f>
        <v>102802827.19961</v>
      </c>
      <c r="W52" s="887" t="n">
        <f aca="false">W160*W$226</f>
        <v>15270744.0592131</v>
      </c>
      <c r="X52" s="887" t="n">
        <f aca="false">SUM(F52:W52)</f>
        <v>329403646.936944</v>
      </c>
      <c r="Y52" s="537"/>
      <c r="Z52" s="537"/>
      <c r="AA52" s="537"/>
    </row>
    <row r="53" s="108" customFormat="true" ht="13.5" hidden="false" customHeight="true" outlineLevel="0" collapsed="false">
      <c r="A53" s="880" t="s">
        <v>443</v>
      </c>
      <c r="B53" s="884" t="s">
        <v>158</v>
      </c>
      <c r="C53" s="884"/>
      <c r="D53" s="885" t="s">
        <v>7</v>
      </c>
      <c r="E53" s="886" t="n">
        <f aca="false">X53/E$226</f>
        <v>6.2726796755745</v>
      </c>
      <c r="F53" s="887" t="n">
        <f aca="false">F161*F$226</f>
        <v>0</v>
      </c>
      <c r="G53" s="887" t="n">
        <f aca="false">G161*G$226</f>
        <v>0</v>
      </c>
      <c r="H53" s="887" t="n">
        <f aca="false">H161*H$226</f>
        <v>166935166.994106</v>
      </c>
      <c r="I53" s="887" t="n">
        <f aca="false">I161*I$226</f>
        <v>0</v>
      </c>
      <c r="J53" s="887" t="n">
        <f aca="false">J161*J$226</f>
        <v>0</v>
      </c>
      <c r="K53" s="887" t="n">
        <f aca="false">K161*K$226</f>
        <v>0</v>
      </c>
      <c r="L53" s="887" t="n">
        <f aca="false">L161*L$226</f>
        <v>0</v>
      </c>
      <c r="M53" s="887" t="n">
        <f aca="false">M161*M$226</f>
        <v>0</v>
      </c>
      <c r="N53" s="887" t="n">
        <f aca="false">N161*N$226</f>
        <v>0</v>
      </c>
      <c r="O53" s="887" t="n">
        <f aca="false">O161*O$226</f>
        <v>0</v>
      </c>
      <c r="P53" s="887" t="n">
        <f aca="false">P161*P$226</f>
        <v>0</v>
      </c>
      <c r="Q53" s="887" t="n">
        <f aca="false">Q161*Q$226</f>
        <v>69361298.4822934</v>
      </c>
      <c r="R53" s="887" t="n">
        <f aca="false">R161*R$226</f>
        <v>0</v>
      </c>
      <c r="S53" s="887" t="n">
        <f aca="false">S161*S$226</f>
        <v>139389725.762843</v>
      </c>
      <c r="T53" s="887" t="n">
        <f aca="false">T161*T$226</f>
        <v>129075380.616413</v>
      </c>
      <c r="U53" s="887" t="n">
        <f aca="false">U161*U$226</f>
        <v>84698126.3011797</v>
      </c>
      <c r="V53" s="887" t="n">
        <f aca="false">V161*V$226</f>
        <v>102732719.567441</v>
      </c>
      <c r="W53" s="887" t="n">
        <f aca="false">W161*W$226</f>
        <v>62329402.4115543</v>
      </c>
      <c r="X53" s="887" t="n">
        <f aca="false">SUM(F53:W53)</f>
        <v>754521820.13583</v>
      </c>
      <c r="Y53" s="537"/>
      <c r="Z53" s="537"/>
      <c r="AA53" s="537"/>
    </row>
    <row r="54" s="108" customFormat="true" ht="13.5" hidden="false" customHeight="true" outlineLevel="0" collapsed="false">
      <c r="A54" s="880"/>
      <c r="B54" s="884"/>
      <c r="C54" s="884"/>
      <c r="D54" s="885" t="s">
        <v>475</v>
      </c>
      <c r="E54" s="886" t="n">
        <f aca="false">X54/E$226</f>
        <v>8.95529925613676</v>
      </c>
      <c r="F54" s="887" t="n">
        <f aca="false">F162*F$226</f>
        <v>0</v>
      </c>
      <c r="G54" s="887" t="n">
        <f aca="false">G162*G$226</f>
        <v>0</v>
      </c>
      <c r="H54" s="887" t="n">
        <f aca="false">H162*H$226</f>
        <v>328958575.300039</v>
      </c>
      <c r="I54" s="887" t="n">
        <f aca="false">I162*I$226</f>
        <v>0</v>
      </c>
      <c r="J54" s="887" t="n">
        <f aca="false">J162*J$226</f>
        <v>0</v>
      </c>
      <c r="K54" s="887" t="n">
        <f aca="false">K162*K$226</f>
        <v>0</v>
      </c>
      <c r="L54" s="887" t="n">
        <f aca="false">L162*L$226</f>
        <v>0</v>
      </c>
      <c r="M54" s="887" t="n">
        <f aca="false">M162*M$226</f>
        <v>0</v>
      </c>
      <c r="N54" s="887" t="n">
        <f aca="false">N162*N$226</f>
        <v>0</v>
      </c>
      <c r="O54" s="887" t="n">
        <f aca="false">O162*O$226</f>
        <v>0</v>
      </c>
      <c r="P54" s="887" t="n">
        <f aca="false">P162*P$226</f>
        <v>0</v>
      </c>
      <c r="Q54" s="887" t="n">
        <f aca="false">Q162*Q$226</f>
        <v>0</v>
      </c>
      <c r="R54" s="887" t="n">
        <f aca="false">R162*R$226</f>
        <v>0</v>
      </c>
      <c r="S54" s="887" t="n">
        <f aca="false">S162*S$226</f>
        <v>149941831.47748</v>
      </c>
      <c r="T54" s="887" t="n">
        <f aca="false">T162*T$226</f>
        <v>286208316.179498</v>
      </c>
      <c r="U54" s="887" t="n">
        <f aca="false">U162*U$226</f>
        <v>195802139.037433</v>
      </c>
      <c r="V54" s="887" t="n">
        <f aca="false">V162*V$226</f>
        <v>51313868.6131387</v>
      </c>
      <c r="W54" s="887" t="n">
        <f aca="false">W162*W$226</f>
        <v>64981351.0153336</v>
      </c>
      <c r="X54" s="887" t="n">
        <f aca="false">SUM(F54:W54)</f>
        <v>1077206081.62292</v>
      </c>
      <c r="Y54" s="537"/>
      <c r="Z54" s="537"/>
      <c r="AA54" s="537"/>
    </row>
    <row r="55" s="108" customFormat="true" ht="15" hidden="false" customHeight="false" outlineLevel="0" collapsed="false">
      <c r="A55" s="880"/>
      <c r="B55" s="884"/>
      <c r="C55" s="884"/>
      <c r="D55" s="885" t="s">
        <v>476</v>
      </c>
      <c r="E55" s="886" t="n">
        <f aca="false">X55/E$226</f>
        <v>3.80715568810101</v>
      </c>
      <c r="F55" s="887" t="n">
        <f aca="false">F163*F$226</f>
        <v>0</v>
      </c>
      <c r="G55" s="887" t="n">
        <f aca="false">G163*G$226</f>
        <v>0</v>
      </c>
      <c r="H55" s="887" t="n">
        <f aca="false">H163*H$226</f>
        <v>0</v>
      </c>
      <c r="I55" s="887" t="n">
        <f aca="false">I163*I$226</f>
        <v>0</v>
      </c>
      <c r="J55" s="887" t="n">
        <f aca="false">J163*J$226</f>
        <v>0</v>
      </c>
      <c r="K55" s="887" t="n">
        <f aca="false">K163*K$226</f>
        <v>0</v>
      </c>
      <c r="L55" s="887" t="n">
        <f aca="false">L163*L$226</f>
        <v>0</v>
      </c>
      <c r="M55" s="887" t="n">
        <f aca="false">M163*M$226</f>
        <v>0</v>
      </c>
      <c r="N55" s="887" t="n">
        <f aca="false">N163*N$226</f>
        <v>0</v>
      </c>
      <c r="O55" s="887" t="n">
        <f aca="false">O163*O$226</f>
        <v>0</v>
      </c>
      <c r="P55" s="887" t="n">
        <f aca="false">P163*P$226</f>
        <v>0</v>
      </c>
      <c r="Q55" s="887" t="n">
        <f aca="false">Q163*Q$226</f>
        <v>129572750.541445</v>
      </c>
      <c r="R55" s="887" t="n">
        <f aca="false">R163*R$226</f>
        <v>0</v>
      </c>
      <c r="S55" s="887" t="n">
        <f aca="false">S163*S$226</f>
        <v>130225173.210162</v>
      </c>
      <c r="T55" s="887" t="n">
        <f aca="false">T163*T$226</f>
        <v>0</v>
      </c>
      <c r="U55" s="887" t="n">
        <f aca="false">U163*U$226</f>
        <v>0</v>
      </c>
      <c r="V55" s="887" t="n">
        <f aca="false">V163*V$226</f>
        <v>137070436.266147</v>
      </c>
      <c r="W55" s="887" t="n">
        <f aca="false">W163*W$226</f>
        <v>61082976.2368524</v>
      </c>
      <c r="X55" s="887" t="n">
        <f aca="false">SUM(F55:W55)</f>
        <v>457951336.254606</v>
      </c>
      <c r="Y55" s="537"/>
      <c r="Z55" s="537"/>
      <c r="AA55" s="537"/>
    </row>
    <row r="56" s="108" customFormat="true" ht="13.5" hidden="false" customHeight="true" outlineLevel="0" collapsed="false">
      <c r="A56" s="880" t="s">
        <v>444</v>
      </c>
      <c r="B56" s="884" t="s">
        <v>371</v>
      </c>
      <c r="C56" s="884"/>
      <c r="D56" s="885" t="s">
        <v>7</v>
      </c>
      <c r="E56" s="886" t="n">
        <f aca="false">X56/E$226</f>
        <v>3.49529174261454</v>
      </c>
      <c r="F56" s="887" t="n">
        <f aca="false">F164*F$226</f>
        <v>0</v>
      </c>
      <c r="G56" s="887" t="n">
        <f aca="false">G164*G$226</f>
        <v>0</v>
      </c>
      <c r="H56" s="887" t="n">
        <f aca="false">H164*H$226</f>
        <v>0</v>
      </c>
      <c r="I56" s="887" t="n">
        <f aca="false">I164*I$226</f>
        <v>0</v>
      </c>
      <c r="J56" s="887" t="n">
        <f aca="false">J164*J$226</f>
        <v>0</v>
      </c>
      <c r="K56" s="887" t="n">
        <f aca="false">K164*K$226</f>
        <v>0</v>
      </c>
      <c r="L56" s="887" t="n">
        <f aca="false">L164*L$226</f>
        <v>0</v>
      </c>
      <c r="M56" s="887" t="n">
        <f aca="false">M164*M$226</f>
        <v>0</v>
      </c>
      <c r="N56" s="887" t="n">
        <f aca="false">N164*N$226</f>
        <v>0</v>
      </c>
      <c r="O56" s="887" t="n">
        <f aca="false">O164*O$226</f>
        <v>0</v>
      </c>
      <c r="P56" s="887" t="n">
        <f aca="false">P164*P$226</f>
        <v>0</v>
      </c>
      <c r="Q56" s="887" t="n">
        <f aca="false">Q164*Q$226</f>
        <v>0</v>
      </c>
      <c r="R56" s="887" t="n">
        <f aca="false">R164*R$226</f>
        <v>0</v>
      </c>
      <c r="S56" s="887" t="n">
        <f aca="false">S164*S$226</f>
        <v>104542294.322132</v>
      </c>
      <c r="T56" s="887" t="n">
        <f aca="false">T164*T$226</f>
        <v>32268845.1541032</v>
      </c>
      <c r="U56" s="887" t="n">
        <f aca="false">U164*U$226</f>
        <v>56465417.5341198</v>
      </c>
      <c r="V56" s="887" t="n">
        <f aca="false">V164*V$226</f>
        <v>123279263.480929</v>
      </c>
      <c r="W56" s="887" t="n">
        <f aca="false">W164*W$226</f>
        <v>103882337.35259</v>
      </c>
      <c r="X56" s="887" t="n">
        <f aca="false">SUM(F56:W56)</f>
        <v>420438157.843875</v>
      </c>
      <c r="Y56" s="537"/>
      <c r="Z56" s="537"/>
      <c r="AA56" s="537"/>
    </row>
    <row r="57" s="108" customFormat="true" ht="13.5" hidden="false" customHeight="true" outlineLevel="0" collapsed="false">
      <c r="A57" s="880"/>
      <c r="B57" s="884"/>
      <c r="C57" s="884"/>
      <c r="D57" s="885" t="s">
        <v>475</v>
      </c>
      <c r="E57" s="886" t="n">
        <f aca="false">X57/E$226</f>
        <v>5.41032883448419</v>
      </c>
      <c r="F57" s="887" t="n">
        <f aca="false">F165*F$226</f>
        <v>0</v>
      </c>
      <c r="G57" s="887" t="n">
        <f aca="false">G165*G$226</f>
        <v>0</v>
      </c>
      <c r="H57" s="887" t="n">
        <f aca="false">H165*H$226</f>
        <v>0</v>
      </c>
      <c r="I57" s="887" t="n">
        <f aca="false">I165*I$226</f>
        <v>0</v>
      </c>
      <c r="J57" s="887" t="n">
        <f aca="false">J165*J$226</f>
        <v>0</v>
      </c>
      <c r="K57" s="887" t="n">
        <f aca="false">K165*K$226</f>
        <v>0</v>
      </c>
      <c r="L57" s="887" t="n">
        <f aca="false">L165*L$226</f>
        <v>0</v>
      </c>
      <c r="M57" s="887" t="n">
        <f aca="false">M165*M$226</f>
        <v>0</v>
      </c>
      <c r="N57" s="887" t="n">
        <f aca="false">N165*N$226</f>
        <v>0</v>
      </c>
      <c r="O57" s="887" t="n">
        <f aca="false">O165*O$226</f>
        <v>0</v>
      </c>
      <c r="P57" s="887" t="n">
        <f aca="false">P165*P$226</f>
        <v>0</v>
      </c>
      <c r="Q57" s="887" t="n">
        <f aca="false">Q165*Q$226</f>
        <v>0</v>
      </c>
      <c r="R57" s="887" t="n">
        <f aca="false">R165*R$226</f>
        <v>0</v>
      </c>
      <c r="S57" s="887" t="n">
        <f aca="false">S165*S$226</f>
        <v>224912747.216221</v>
      </c>
      <c r="T57" s="887" t="n">
        <f aca="false">T165*T$226</f>
        <v>71552079.0448744</v>
      </c>
      <c r="U57" s="887" t="n">
        <f aca="false">U165*U$226</f>
        <v>65267379.6791444</v>
      </c>
      <c r="V57" s="887" t="n">
        <f aca="false">V165*V$226</f>
        <v>256569343.065693</v>
      </c>
      <c r="W57" s="887" t="n">
        <f aca="false">W165*W$226</f>
        <v>32490675.5076668</v>
      </c>
      <c r="X57" s="887" t="n">
        <f aca="false">SUM(F57:W57)</f>
        <v>650792224.5136</v>
      </c>
      <c r="Y57" s="537"/>
      <c r="Z57" s="537"/>
      <c r="AA57" s="537"/>
    </row>
    <row r="58" s="108" customFormat="true" ht="15" hidden="false" customHeight="false" outlineLevel="0" collapsed="false">
      <c r="A58" s="880"/>
      <c r="B58" s="884"/>
      <c r="C58" s="884"/>
      <c r="D58" s="885" t="s">
        <v>476</v>
      </c>
      <c r="E58" s="886" t="n">
        <f aca="false">X58/E$226</f>
        <v>1.84109427576195</v>
      </c>
      <c r="F58" s="887" t="n">
        <f aca="false">F166*F$226</f>
        <v>0</v>
      </c>
      <c r="G58" s="887" t="n">
        <f aca="false">G166*G$226</f>
        <v>0</v>
      </c>
      <c r="H58" s="887" t="n">
        <f aca="false">H166*H$226</f>
        <v>0</v>
      </c>
      <c r="I58" s="887" t="n">
        <f aca="false">I166*I$226</f>
        <v>0</v>
      </c>
      <c r="J58" s="887" t="n">
        <f aca="false">J166*J$226</f>
        <v>0</v>
      </c>
      <c r="K58" s="887" t="n">
        <f aca="false">K166*K$226</f>
        <v>0</v>
      </c>
      <c r="L58" s="887" t="n">
        <f aca="false">L166*L$226</f>
        <v>0</v>
      </c>
      <c r="M58" s="887" t="n">
        <f aca="false">M166*M$226</f>
        <v>0</v>
      </c>
      <c r="N58" s="887" t="n">
        <f aca="false">N166*N$226</f>
        <v>0</v>
      </c>
      <c r="O58" s="887" t="n">
        <f aca="false">O166*O$226</f>
        <v>0</v>
      </c>
      <c r="P58" s="887" t="n">
        <f aca="false">P166*P$226</f>
        <v>0</v>
      </c>
      <c r="Q58" s="887" t="n">
        <f aca="false">Q166*Q$226</f>
        <v>0</v>
      </c>
      <c r="R58" s="887" t="n">
        <f aca="false">R166*R$226</f>
        <v>0</v>
      </c>
      <c r="S58" s="887" t="n">
        <f aca="false">S166*S$226</f>
        <v>0</v>
      </c>
      <c r="T58" s="887" t="n">
        <f aca="false">T166*T$226</f>
        <v>0</v>
      </c>
      <c r="U58" s="887" t="n">
        <f aca="false">U166*U$226</f>
        <v>49755401.5491235</v>
      </c>
      <c r="V58" s="887" t="n">
        <f aca="false">V166*V$226</f>
        <v>34267609.0665367</v>
      </c>
      <c r="W58" s="887" t="n">
        <f aca="false">W166*W$226</f>
        <v>137436696.532918</v>
      </c>
      <c r="X58" s="887" t="n">
        <f aca="false">SUM(F58:W58)</f>
        <v>221459707.148578</v>
      </c>
      <c r="Y58" s="537"/>
      <c r="Z58" s="537"/>
      <c r="AA58" s="537"/>
    </row>
    <row r="59" s="108" customFormat="true" ht="13.5" hidden="false" customHeight="true" outlineLevel="0" collapsed="false">
      <c r="A59" s="880" t="s">
        <v>445</v>
      </c>
      <c r="B59" s="884" t="s">
        <v>446</v>
      </c>
      <c r="C59" s="884"/>
      <c r="D59" s="885" t="s">
        <v>7</v>
      </c>
      <c r="E59" s="886" t="n">
        <f aca="false">X59/E$226</f>
        <v>40.4198412561633</v>
      </c>
      <c r="F59" s="887" t="n">
        <f aca="false">F167*F$226</f>
        <v>0</v>
      </c>
      <c r="G59" s="887" t="n">
        <f aca="false">G167*G$226</f>
        <v>0</v>
      </c>
      <c r="H59" s="887" t="n">
        <f aca="false">H167*H$226</f>
        <v>0</v>
      </c>
      <c r="I59" s="887" t="n">
        <f aca="false">I167*I$226</f>
        <v>0</v>
      </c>
      <c r="J59" s="887" t="n">
        <f aca="false">J167*J$226</f>
        <v>0</v>
      </c>
      <c r="K59" s="887" t="n">
        <f aca="false">K167*K$226</f>
        <v>0</v>
      </c>
      <c r="L59" s="887" t="n">
        <f aca="false">L167*L$226</f>
        <v>151033912.324235</v>
      </c>
      <c r="M59" s="887" t="n">
        <f aca="false">M167*M$226</f>
        <v>262252964.426877</v>
      </c>
      <c r="N59" s="887" t="n">
        <f aca="false">N167*N$226</f>
        <v>221541362.243696</v>
      </c>
      <c r="O59" s="887" t="n">
        <f aca="false">O167*O$226</f>
        <v>283144228.671176</v>
      </c>
      <c r="P59" s="887" t="n">
        <f aca="false">P167*P$226</f>
        <v>169981028.903024</v>
      </c>
      <c r="Q59" s="887" t="n">
        <f aca="false">Q167*Q$226</f>
        <v>208083895.44688</v>
      </c>
      <c r="R59" s="887" t="n">
        <f aca="false">R167*R$226</f>
        <v>0</v>
      </c>
      <c r="S59" s="887" t="n">
        <f aca="false">S167*S$226</f>
        <v>383321745.847818</v>
      </c>
      <c r="T59" s="887" t="n">
        <f aca="false">T167*T$226</f>
        <v>516301522.465652</v>
      </c>
      <c r="U59" s="887" t="n">
        <f aca="false">U167*U$226</f>
        <v>649352301.642378</v>
      </c>
      <c r="V59" s="887" t="n">
        <f aca="false">V167*V$226</f>
        <v>780768668.712553</v>
      </c>
      <c r="W59" s="887" t="n">
        <f aca="false">W167*W$226</f>
        <v>1236199814.49583</v>
      </c>
      <c r="X59" s="887" t="n">
        <f aca="false">SUM(F59:W59)</f>
        <v>4861981445.18012</v>
      </c>
      <c r="Y59" s="537"/>
      <c r="Z59" s="537"/>
      <c r="AA59" s="537"/>
    </row>
    <row r="60" s="108" customFormat="true" ht="13.5" hidden="false" customHeight="true" outlineLevel="0" collapsed="false">
      <c r="A60" s="880"/>
      <c r="B60" s="884"/>
      <c r="C60" s="884"/>
      <c r="D60" s="885" t="s">
        <v>475</v>
      </c>
      <c r="E60" s="886" t="n">
        <f aca="false">X60/E$226</f>
        <v>58.4810771919058</v>
      </c>
      <c r="F60" s="887" t="n">
        <f aca="false">F168*F$226</f>
        <v>0</v>
      </c>
      <c r="G60" s="887" t="n">
        <f aca="false">G168*G$226</f>
        <v>0</v>
      </c>
      <c r="H60" s="887" t="n">
        <f aca="false">H168*H$226</f>
        <v>0</v>
      </c>
      <c r="I60" s="887" t="n">
        <f aca="false">I168*I$226</f>
        <v>0</v>
      </c>
      <c r="J60" s="887" t="n">
        <f aca="false">J168*J$226</f>
        <v>0</v>
      </c>
      <c r="K60" s="887" t="n">
        <f aca="false">K168*K$226</f>
        <v>0</v>
      </c>
      <c r="L60" s="887" t="n">
        <f aca="false">L168*L$226</f>
        <v>311816939.89071</v>
      </c>
      <c r="M60" s="887" t="n">
        <f aca="false">M168*M$226</f>
        <v>274578776.234112</v>
      </c>
      <c r="N60" s="887" t="n">
        <f aca="false">N168*N$226</f>
        <v>461689587.426326</v>
      </c>
      <c r="O60" s="887" t="n">
        <f aca="false">O168*O$226</f>
        <v>395745654.162855</v>
      </c>
      <c r="P60" s="887" t="n">
        <f aca="false">P168*P$226</f>
        <v>365013179.966451</v>
      </c>
      <c r="Q60" s="887" t="n">
        <f aca="false">Q168*Q$226</f>
        <v>447788614.198231</v>
      </c>
      <c r="R60" s="887" t="n">
        <f aca="false">R168*R$226</f>
        <v>0</v>
      </c>
      <c r="S60" s="887" t="n">
        <f aca="false">S168*S$226</f>
        <v>674738241.648662</v>
      </c>
      <c r="T60" s="887" t="n">
        <f aca="false">T168*T$226</f>
        <v>858624948.538493</v>
      </c>
      <c r="U60" s="887" t="n">
        <f aca="false">U168*U$226</f>
        <v>848475935.828877</v>
      </c>
      <c r="V60" s="887" t="n">
        <f aca="false">V168*V$226</f>
        <v>1128905109.48905</v>
      </c>
      <c r="W60" s="887" t="n">
        <f aca="false">W168*W$226</f>
        <v>1267136344.79901</v>
      </c>
      <c r="X60" s="887" t="n">
        <f aca="false">SUM(F60:W60)</f>
        <v>7034513332.18277</v>
      </c>
      <c r="Y60" s="537"/>
      <c r="Z60" s="537"/>
      <c r="AA60" s="537"/>
    </row>
    <row r="61" s="108" customFormat="true" ht="15" hidden="false" customHeight="false" outlineLevel="0" collapsed="false">
      <c r="A61" s="880"/>
      <c r="B61" s="884"/>
      <c r="C61" s="884"/>
      <c r="D61" s="885" t="s">
        <v>476</v>
      </c>
      <c r="E61" s="886" t="n">
        <f aca="false">X61/E$226</f>
        <v>25.4746112099278</v>
      </c>
      <c r="F61" s="887" t="n">
        <f aca="false">F169*F$226</f>
        <v>0</v>
      </c>
      <c r="G61" s="887" t="n">
        <f aca="false">G169*G$226</f>
        <v>0</v>
      </c>
      <c r="H61" s="887" t="n">
        <f aca="false">H169*H$226</f>
        <v>0</v>
      </c>
      <c r="I61" s="887" t="n">
        <f aca="false">I169*I$226</f>
        <v>0</v>
      </c>
      <c r="J61" s="887" t="n">
        <f aca="false">J169*J$226</f>
        <v>0</v>
      </c>
      <c r="K61" s="887" t="n">
        <f aca="false">K169*K$226</f>
        <v>0</v>
      </c>
      <c r="L61" s="887" t="n">
        <f aca="false">L169*L$226</f>
        <v>0</v>
      </c>
      <c r="M61" s="887" t="n">
        <f aca="false">M169*M$226</f>
        <v>250986219.940557</v>
      </c>
      <c r="N61" s="887" t="n">
        <f aca="false">N169*N$226</f>
        <v>0</v>
      </c>
      <c r="O61" s="887" t="n">
        <f aca="false">O169*O$226</f>
        <v>180454735.085524</v>
      </c>
      <c r="P61" s="887" t="n">
        <f aca="false">P169*P$226</f>
        <v>0</v>
      </c>
      <c r="Q61" s="887" t="n">
        <f aca="false">Q169*Q$226</f>
        <v>0</v>
      </c>
      <c r="R61" s="887" t="n">
        <f aca="false">R169*R$226</f>
        <v>0</v>
      </c>
      <c r="S61" s="887" t="n">
        <f aca="false">S169*S$226</f>
        <v>130225173.210162</v>
      </c>
      <c r="T61" s="887" t="n">
        <f aca="false">T169*T$226</f>
        <v>235103145.079472</v>
      </c>
      <c r="U61" s="887" t="n">
        <f aca="false">U169*U$226</f>
        <v>497554015.491235</v>
      </c>
      <c r="V61" s="887" t="n">
        <f aca="false">V169*V$226</f>
        <v>548281745.064587</v>
      </c>
      <c r="W61" s="887" t="n">
        <f aca="false">W169*W$226</f>
        <v>1221659524.73705</v>
      </c>
      <c r="X61" s="887" t="n">
        <f aca="false">SUM(F61:W61)</f>
        <v>3064264558.60858</v>
      </c>
      <c r="Y61" s="537"/>
      <c r="Z61" s="537"/>
      <c r="AA61" s="537"/>
    </row>
    <row r="62" s="108" customFormat="true" ht="13.5" hidden="false" customHeight="true" outlineLevel="0" collapsed="false">
      <c r="A62" s="880" t="s">
        <v>447</v>
      </c>
      <c r="B62" s="880" t="s">
        <v>477</v>
      </c>
      <c r="C62" s="884" t="s">
        <v>374</v>
      </c>
      <c r="D62" s="885" t="s">
        <v>7</v>
      </c>
      <c r="E62" s="886" t="n">
        <f aca="false">X62/E$226</f>
        <v>6.83617166567907</v>
      </c>
      <c r="F62" s="887" t="n">
        <f aca="false">F170*F$226</f>
        <v>0</v>
      </c>
      <c r="G62" s="887" t="n">
        <f aca="false">G170*G$226</f>
        <v>0</v>
      </c>
      <c r="H62" s="887" t="n">
        <f aca="false">H170*H$226</f>
        <v>0</v>
      </c>
      <c r="I62" s="887" t="n">
        <f aca="false">I170*I$226</f>
        <v>0</v>
      </c>
      <c r="J62" s="887" t="n">
        <f aca="false">J170*J$226</f>
        <v>0</v>
      </c>
      <c r="K62" s="887" t="n">
        <f aca="false">K170*K$226</f>
        <v>0</v>
      </c>
      <c r="L62" s="887" t="n">
        <f aca="false">L170*L$226</f>
        <v>0</v>
      </c>
      <c r="M62" s="887" t="n">
        <f aca="false">M170*M$226</f>
        <v>0</v>
      </c>
      <c r="N62" s="887" t="n">
        <f aca="false">N170*N$226</f>
        <v>110770681.121848</v>
      </c>
      <c r="O62" s="887" t="n">
        <f aca="false">O170*O$226</f>
        <v>94381409.5570587</v>
      </c>
      <c r="P62" s="887" t="n">
        <f aca="false">P170*P$226</f>
        <v>84990514.4515121</v>
      </c>
      <c r="Q62" s="887" t="n">
        <f aca="false">Q170*Q$226</f>
        <v>69361298.4822934</v>
      </c>
      <c r="R62" s="887" t="n">
        <f aca="false">R170*R$226</f>
        <v>0</v>
      </c>
      <c r="S62" s="887" t="n">
        <f aca="false">S170*S$226</f>
        <v>69694862.8814214</v>
      </c>
      <c r="T62" s="887" t="n">
        <f aca="false">T170*T$226</f>
        <v>96806535.4623097</v>
      </c>
      <c r="U62" s="887" t="n">
        <f aca="false">U170*U$226</f>
        <v>141163543.8353</v>
      </c>
      <c r="V62" s="887" t="n">
        <f aca="false">V170*V$226</f>
        <v>61639631.7404647</v>
      </c>
      <c r="W62" s="887" t="n">
        <f aca="false">W170*W$226</f>
        <v>93494103.6173314</v>
      </c>
      <c r="X62" s="887" t="n">
        <f aca="false">SUM(F62:W62)</f>
        <v>822302581.149539</v>
      </c>
      <c r="Y62" s="537"/>
      <c r="Z62" s="537"/>
      <c r="AA62" s="537"/>
    </row>
    <row r="63" s="108" customFormat="true" ht="13.5" hidden="false" customHeight="true" outlineLevel="0" collapsed="false">
      <c r="A63" s="880"/>
      <c r="B63" s="880"/>
      <c r="C63" s="880"/>
      <c r="D63" s="885" t="s">
        <v>475</v>
      </c>
      <c r="E63" s="886" t="n">
        <f aca="false">X63/E$226</f>
        <v>13.2606853744565</v>
      </c>
      <c r="F63" s="887" t="n">
        <f aca="false">F171*F$226</f>
        <v>0</v>
      </c>
      <c r="G63" s="887" t="n">
        <f aca="false">G171*G$226</f>
        <v>0</v>
      </c>
      <c r="H63" s="887" t="n">
        <f aca="false">H171*H$226</f>
        <v>0</v>
      </c>
      <c r="I63" s="887" t="n">
        <f aca="false">I171*I$226</f>
        <v>0</v>
      </c>
      <c r="J63" s="887" t="n">
        <f aca="false">J171*J$226</f>
        <v>0</v>
      </c>
      <c r="K63" s="887" t="n">
        <f aca="false">K171*K$226</f>
        <v>0</v>
      </c>
      <c r="L63" s="887" t="n">
        <f aca="false">L171*L$226</f>
        <v>0</v>
      </c>
      <c r="M63" s="887" t="n">
        <f aca="false">M171*M$226</f>
        <v>0</v>
      </c>
      <c r="N63" s="887" t="n">
        <f aca="false">N171*N$226</f>
        <v>230844793.713163</v>
      </c>
      <c r="O63" s="887" t="n">
        <f aca="false">O171*O$226</f>
        <v>197872827.081427</v>
      </c>
      <c r="P63" s="887" t="n">
        <f aca="false">P171*P$226</f>
        <v>182506589.983226</v>
      </c>
      <c r="Q63" s="887" t="n">
        <f aca="false">Q171*Q$226</f>
        <v>149262871.39941</v>
      </c>
      <c r="R63" s="887" t="n">
        <f aca="false">R171*R$226</f>
        <v>0</v>
      </c>
      <c r="S63" s="887" t="n">
        <f aca="false">S171*S$226</f>
        <v>74970915.7387402</v>
      </c>
      <c r="T63" s="887" t="n">
        <f aca="false">T171*T$226</f>
        <v>214656237.134623</v>
      </c>
      <c r="U63" s="887" t="n">
        <f aca="false">U171*U$226</f>
        <v>261069518.716578</v>
      </c>
      <c r="V63" s="887" t="n">
        <f aca="false">V171*V$226</f>
        <v>153941605.839416</v>
      </c>
      <c r="W63" s="887" t="n">
        <f aca="false">W171*W$226</f>
        <v>129962702.030667</v>
      </c>
      <c r="X63" s="887" t="n">
        <f aca="false">SUM(F63:W63)</f>
        <v>1595088061.63725</v>
      </c>
      <c r="Y63" s="537"/>
      <c r="Z63" s="537"/>
      <c r="AA63" s="537"/>
    </row>
    <row r="64" s="108" customFormat="true" ht="15" hidden="false" customHeight="false" outlineLevel="0" collapsed="false">
      <c r="A64" s="880"/>
      <c r="B64" s="880"/>
      <c r="C64" s="880"/>
      <c r="D64" s="885" t="s">
        <v>476</v>
      </c>
      <c r="E64" s="886" t="n">
        <f aca="false">X64/E$226</f>
        <v>1.58971217546593</v>
      </c>
      <c r="F64" s="887" t="n">
        <f aca="false">F172*F$226</f>
        <v>0</v>
      </c>
      <c r="G64" s="887" t="n">
        <f aca="false">G172*G$226</f>
        <v>0</v>
      </c>
      <c r="H64" s="887" t="n">
        <f aca="false">H172*H$226</f>
        <v>0</v>
      </c>
      <c r="I64" s="887" t="n">
        <f aca="false">I172*I$226</f>
        <v>0</v>
      </c>
      <c r="J64" s="887" t="n">
        <f aca="false">J172*J$226</f>
        <v>0</v>
      </c>
      <c r="K64" s="887" t="n">
        <f aca="false">K172*K$226</f>
        <v>0</v>
      </c>
      <c r="L64" s="887" t="n">
        <f aca="false">L172*L$226</f>
        <v>0</v>
      </c>
      <c r="M64" s="887" t="n">
        <f aca="false">M172*M$226</f>
        <v>0</v>
      </c>
      <c r="N64" s="887" t="n">
        <f aca="false">N172*N$226</f>
        <v>0</v>
      </c>
      <c r="O64" s="887" t="n">
        <f aca="false">O172*O$226</f>
        <v>0</v>
      </c>
      <c r="P64" s="887" t="n">
        <f aca="false">P172*P$226</f>
        <v>0</v>
      </c>
      <c r="Q64" s="887" t="n">
        <f aca="false">Q172*Q$226</f>
        <v>0</v>
      </c>
      <c r="R64" s="887" t="n">
        <f aca="false">R172*R$226</f>
        <v>0</v>
      </c>
      <c r="S64" s="887" t="n">
        <f aca="false">S172*S$226</f>
        <v>65112586.6050808</v>
      </c>
      <c r="T64" s="887" t="n">
        <f aca="false">T172*T$226</f>
        <v>0</v>
      </c>
      <c r="U64" s="887" t="n">
        <f aca="false">U172*U$226</f>
        <v>49755401.5491235</v>
      </c>
      <c r="V64" s="887" t="n">
        <f aca="false">V172*V$226</f>
        <v>0</v>
      </c>
      <c r="W64" s="887" t="n">
        <f aca="false">W172*W$226</f>
        <v>76353720.2960654</v>
      </c>
      <c r="X64" s="887" t="n">
        <f aca="false">SUM(F64:W64)</f>
        <v>191221708.45027</v>
      </c>
      <c r="Y64" s="537"/>
      <c r="Z64" s="537"/>
      <c r="AA64" s="537"/>
    </row>
    <row r="65" s="108" customFormat="true" ht="13.5" hidden="false" customHeight="true" outlineLevel="0" collapsed="false">
      <c r="A65" s="880" t="s">
        <v>448</v>
      </c>
      <c r="B65" s="884"/>
      <c r="C65" s="889" t="s">
        <v>1073</v>
      </c>
      <c r="D65" s="885" t="s">
        <v>7</v>
      </c>
      <c r="E65" s="886" t="n">
        <f aca="false">X65/E$226</f>
        <v>7.21922685212004</v>
      </c>
      <c r="F65" s="887" t="n">
        <f aca="false">F173*F$226</f>
        <v>0</v>
      </c>
      <c r="G65" s="887" t="n">
        <f aca="false">G173*G$226</f>
        <v>0</v>
      </c>
      <c r="H65" s="887" t="n">
        <f aca="false">H173*H$226</f>
        <v>0</v>
      </c>
      <c r="I65" s="887" t="n">
        <f aca="false">I173*I$226</f>
        <v>0</v>
      </c>
      <c r="J65" s="887" t="n">
        <f aca="false">J173*J$226</f>
        <v>0</v>
      </c>
      <c r="K65" s="887" t="n">
        <f aca="false">K173*K$226</f>
        <v>0</v>
      </c>
      <c r="L65" s="887" t="n">
        <f aca="false">L173*L$226</f>
        <v>0</v>
      </c>
      <c r="M65" s="887" t="n">
        <f aca="false">M173*M$226</f>
        <v>131126482.213439</v>
      </c>
      <c r="N65" s="887" t="n">
        <f aca="false">N173*N$226</f>
        <v>0</v>
      </c>
      <c r="O65" s="887" t="n">
        <f aca="false">O173*O$226</f>
        <v>94381409.5570587</v>
      </c>
      <c r="P65" s="887" t="n">
        <f aca="false">P173*P$226</f>
        <v>84990514.4515121</v>
      </c>
      <c r="Q65" s="887" t="n">
        <f aca="false">Q173*Q$226</f>
        <v>69361298.4822934</v>
      </c>
      <c r="R65" s="887" t="n">
        <f aca="false">R173*R$226</f>
        <v>0</v>
      </c>
      <c r="S65" s="887" t="n">
        <f aca="false">S173*S$226</f>
        <v>69694862.8814214</v>
      </c>
      <c r="T65" s="887" t="n">
        <f aca="false">T173*T$226</f>
        <v>96806535.4623097</v>
      </c>
      <c r="U65" s="887" t="n">
        <f aca="false">U173*U$226</f>
        <v>84698126.3011797</v>
      </c>
      <c r="V65" s="887" t="n">
        <f aca="false">V173*V$226</f>
        <v>143825807.394418</v>
      </c>
      <c r="W65" s="887" t="n">
        <f aca="false">W173*W$226</f>
        <v>93494103.6173314</v>
      </c>
      <c r="X65" s="887" t="n">
        <f aca="false">SUM(F65:W65)</f>
        <v>868379140.360963</v>
      </c>
      <c r="Y65" s="537"/>
      <c r="Z65" s="537"/>
      <c r="AA65" s="537"/>
    </row>
    <row r="66" s="108" customFormat="true" ht="13.5" hidden="false" customHeight="true" outlineLevel="0" collapsed="false">
      <c r="A66" s="880"/>
      <c r="B66" s="884"/>
      <c r="C66" s="884"/>
      <c r="D66" s="885" t="s">
        <v>475</v>
      </c>
      <c r="E66" s="886" t="n">
        <f aca="false">X66/E$226</f>
        <v>13.3070604164861</v>
      </c>
      <c r="F66" s="887" t="n">
        <f aca="false">F174*F$226</f>
        <v>0</v>
      </c>
      <c r="G66" s="887" t="n">
        <f aca="false">G174*G$226</f>
        <v>0</v>
      </c>
      <c r="H66" s="887" t="n">
        <f aca="false">H174*H$226</f>
        <v>0</v>
      </c>
      <c r="I66" s="887" t="n">
        <f aca="false">I174*I$226</f>
        <v>0</v>
      </c>
      <c r="J66" s="887" t="n">
        <f aca="false">J174*J$226</f>
        <v>0</v>
      </c>
      <c r="K66" s="887" t="n">
        <f aca="false">K174*K$226</f>
        <v>0</v>
      </c>
      <c r="L66" s="887" t="n">
        <f aca="false">L174*L$226</f>
        <v>0</v>
      </c>
      <c r="M66" s="887" t="n">
        <f aca="false">M174*M$226</f>
        <v>274578776.234112</v>
      </c>
      <c r="N66" s="887" t="n">
        <f aca="false">N174*N$226</f>
        <v>0</v>
      </c>
      <c r="O66" s="887" t="n">
        <f aca="false">O174*O$226</f>
        <v>197872827.081427</v>
      </c>
      <c r="P66" s="887" t="n">
        <f aca="false">P174*P$226</f>
        <v>182506589.983226</v>
      </c>
      <c r="Q66" s="887" t="n">
        <f aca="false">Q174*Q$226</f>
        <v>149262871.39941</v>
      </c>
      <c r="R66" s="887" t="n">
        <f aca="false">R174*R$226</f>
        <v>0</v>
      </c>
      <c r="S66" s="887" t="n">
        <f aca="false">S174*S$226</f>
        <v>149941831.47748</v>
      </c>
      <c r="T66" s="887" t="n">
        <f aca="false">T174*T$226</f>
        <v>143104158.089749</v>
      </c>
      <c r="U66" s="887" t="n">
        <f aca="false">U174*U$226</f>
        <v>130534759.358289</v>
      </c>
      <c r="V66" s="887" t="n">
        <f aca="false">V174*V$226</f>
        <v>307883211.678832</v>
      </c>
      <c r="W66" s="887" t="n">
        <f aca="false">W174*W$226</f>
        <v>64981351.0153336</v>
      </c>
      <c r="X66" s="887" t="n">
        <f aca="false">SUM(F66:W66)</f>
        <v>1600666376.31786</v>
      </c>
      <c r="Y66" s="537"/>
      <c r="Z66" s="537"/>
      <c r="AA66" s="537"/>
    </row>
    <row r="67" s="108" customFormat="true" ht="15" hidden="false" customHeight="false" outlineLevel="0" collapsed="false">
      <c r="A67" s="880"/>
      <c r="B67" s="884"/>
      <c r="C67" s="884"/>
      <c r="D67" s="885" t="s">
        <v>476</v>
      </c>
      <c r="E67" s="886" t="n">
        <f aca="false">X67/E$226</f>
        <v>2.07581871108283</v>
      </c>
      <c r="F67" s="887" t="n">
        <f aca="false">F175*F$226</f>
        <v>0</v>
      </c>
      <c r="G67" s="887" t="n">
        <f aca="false">G175*G$226</f>
        <v>0</v>
      </c>
      <c r="H67" s="887" t="n">
        <f aca="false">H175*H$226</f>
        <v>0</v>
      </c>
      <c r="I67" s="887" t="n">
        <f aca="false">I175*I$226</f>
        <v>0</v>
      </c>
      <c r="J67" s="887" t="n">
        <f aca="false">J175*J$226</f>
        <v>0</v>
      </c>
      <c r="K67" s="887" t="n">
        <f aca="false">K175*K$226</f>
        <v>0</v>
      </c>
      <c r="L67" s="887" t="n">
        <f aca="false">L175*L$226</f>
        <v>0</v>
      </c>
      <c r="M67" s="887" t="n">
        <f aca="false">M175*M$226</f>
        <v>0</v>
      </c>
      <c r="N67" s="887" t="n">
        <f aca="false">N175*N$226</f>
        <v>0</v>
      </c>
      <c r="O67" s="887" t="n">
        <f aca="false">O175*O$226</f>
        <v>0</v>
      </c>
      <c r="P67" s="887" t="n">
        <f aca="false">P175*P$226</f>
        <v>0</v>
      </c>
      <c r="Q67" s="887" t="n">
        <f aca="false">Q175*Q$226</f>
        <v>0</v>
      </c>
      <c r="R67" s="887" t="n">
        <f aca="false">R175*R$226</f>
        <v>0</v>
      </c>
      <c r="S67" s="887" t="n">
        <f aca="false">S175*S$226</f>
        <v>0</v>
      </c>
      <c r="T67" s="887" t="n">
        <f aca="false">T175*T$226</f>
        <v>58775786.2698681</v>
      </c>
      <c r="U67" s="887" t="n">
        <f aca="false">U175*U$226</f>
        <v>49755401.5491235</v>
      </c>
      <c r="V67" s="887" t="n">
        <f aca="false">V175*V$226</f>
        <v>34267609.0665367</v>
      </c>
      <c r="W67" s="887" t="n">
        <f aca="false">W175*W$226</f>
        <v>106895208.414492</v>
      </c>
      <c r="X67" s="887" t="n">
        <f aca="false">SUM(F67:W67)</f>
        <v>249694005.30002</v>
      </c>
      <c r="Y67" s="537"/>
      <c r="Z67" s="537"/>
      <c r="AA67" s="537"/>
    </row>
    <row r="68" s="108" customFormat="true" ht="13.5" hidden="false" customHeight="true" outlineLevel="0" collapsed="false">
      <c r="A68" s="880" t="s">
        <v>450</v>
      </c>
      <c r="B68" s="884"/>
      <c r="C68" s="889" t="s">
        <v>1074</v>
      </c>
      <c r="D68" s="885" t="s">
        <v>7</v>
      </c>
      <c r="E68" s="886" t="n">
        <f aca="false">X68/E$226</f>
        <v>5.5437055895599</v>
      </c>
      <c r="F68" s="887" t="n">
        <f aca="false">F176*F$226</f>
        <v>0</v>
      </c>
      <c r="G68" s="887" t="n">
        <f aca="false">G176*G$226</f>
        <v>0</v>
      </c>
      <c r="H68" s="887" t="n">
        <f aca="false">H176*H$226</f>
        <v>0</v>
      </c>
      <c r="I68" s="887" t="n">
        <f aca="false">I176*I$226</f>
        <v>0</v>
      </c>
      <c r="J68" s="887" t="n">
        <f aca="false">J176*J$226</f>
        <v>0</v>
      </c>
      <c r="K68" s="887" t="n">
        <f aca="false">K176*K$226</f>
        <v>0</v>
      </c>
      <c r="L68" s="887" t="n">
        <f aca="false">L176*L$226</f>
        <v>0</v>
      </c>
      <c r="M68" s="887" t="n">
        <f aca="false">M176*M$226</f>
        <v>131126482.213439</v>
      </c>
      <c r="N68" s="887" t="n">
        <f aca="false">N176*N$226</f>
        <v>0</v>
      </c>
      <c r="O68" s="887" t="n">
        <f aca="false">O176*O$226</f>
        <v>0</v>
      </c>
      <c r="P68" s="887" t="n">
        <f aca="false">P176*P$226</f>
        <v>0</v>
      </c>
      <c r="Q68" s="887" t="n">
        <f aca="false">Q176*Q$226</f>
        <v>69361298.4822934</v>
      </c>
      <c r="R68" s="887" t="n">
        <f aca="false">R176*R$226</f>
        <v>0</v>
      </c>
      <c r="S68" s="887" t="n">
        <f aca="false">S176*S$226</f>
        <v>34847431.4407107</v>
      </c>
      <c r="T68" s="887" t="n">
        <f aca="false">T176*T$226</f>
        <v>64537690.3082065</v>
      </c>
      <c r="U68" s="887" t="n">
        <f aca="false">U176*U$226</f>
        <v>56465417.5341198</v>
      </c>
      <c r="V68" s="887" t="n">
        <f aca="false">V176*V$226</f>
        <v>102732719.567441</v>
      </c>
      <c r="W68" s="887" t="n">
        <f aca="false">W176*W$226</f>
        <v>207764674.705181</v>
      </c>
      <c r="X68" s="887" t="n">
        <f aca="false">SUM(F68:W68)</f>
        <v>666835714.251391</v>
      </c>
      <c r="Y68" s="537"/>
      <c r="Z68" s="537"/>
      <c r="AA68" s="537"/>
    </row>
    <row r="69" s="108" customFormat="true" ht="13.5" hidden="false" customHeight="true" outlineLevel="0" collapsed="false">
      <c r="A69" s="880"/>
      <c r="B69" s="884"/>
      <c r="C69" s="884"/>
      <c r="D69" s="885" t="s">
        <v>475</v>
      </c>
      <c r="E69" s="886" t="n">
        <f aca="false">X69/E$226</f>
        <v>6.52984054914546</v>
      </c>
      <c r="F69" s="887" t="n">
        <f aca="false">F177*F$226</f>
        <v>0</v>
      </c>
      <c r="G69" s="887" t="n">
        <f aca="false">G177*G$226</f>
        <v>0</v>
      </c>
      <c r="H69" s="887" t="n">
        <f aca="false">H177*H$226</f>
        <v>0</v>
      </c>
      <c r="I69" s="887" t="n">
        <f aca="false">I177*I$226</f>
        <v>0</v>
      </c>
      <c r="J69" s="887" t="n">
        <f aca="false">J177*J$226</f>
        <v>0</v>
      </c>
      <c r="K69" s="887" t="n">
        <f aca="false">K177*K$226</f>
        <v>0</v>
      </c>
      <c r="L69" s="887" t="n">
        <f aca="false">L177*L$226</f>
        <v>0</v>
      </c>
      <c r="M69" s="887" t="n">
        <f aca="false">M177*M$226</f>
        <v>0</v>
      </c>
      <c r="N69" s="887" t="n">
        <f aca="false">N177*N$226</f>
        <v>0</v>
      </c>
      <c r="O69" s="887" t="n">
        <f aca="false">O177*O$226</f>
        <v>0</v>
      </c>
      <c r="P69" s="887" t="n">
        <f aca="false">P177*P$226</f>
        <v>0</v>
      </c>
      <c r="Q69" s="887" t="n">
        <f aca="false">Q177*Q$226</f>
        <v>149262871.39941</v>
      </c>
      <c r="R69" s="887" t="n">
        <f aca="false">R177*R$226</f>
        <v>0</v>
      </c>
      <c r="S69" s="887" t="n">
        <f aca="false">S177*S$226</f>
        <v>0</v>
      </c>
      <c r="T69" s="887" t="n">
        <f aca="false">T177*T$226</f>
        <v>143104158.089749</v>
      </c>
      <c r="U69" s="887" t="n">
        <f aca="false">U177*U$226</f>
        <v>130534759.358289</v>
      </c>
      <c r="V69" s="887" t="n">
        <f aca="false">V177*V$226</f>
        <v>102627737.226277</v>
      </c>
      <c r="W69" s="887" t="n">
        <f aca="false">W177*W$226</f>
        <v>259925404.061334</v>
      </c>
      <c r="X69" s="887" t="n">
        <f aca="false">SUM(F69:W69)</f>
        <v>785454930.13506</v>
      </c>
      <c r="Y69" s="537"/>
      <c r="Z69" s="537"/>
      <c r="AA69" s="537"/>
    </row>
    <row r="70" s="108" customFormat="true" ht="15" hidden="false" customHeight="false" outlineLevel="0" collapsed="false">
      <c r="A70" s="880"/>
      <c r="B70" s="884"/>
      <c r="C70" s="884"/>
      <c r="D70" s="885" t="s">
        <v>476</v>
      </c>
      <c r="E70" s="886" t="n">
        <f aca="false">X70/E$226</f>
        <v>5.00594879293527</v>
      </c>
      <c r="F70" s="887" t="n">
        <f aca="false">F178*F$226</f>
        <v>0</v>
      </c>
      <c r="G70" s="887" t="n">
        <f aca="false">G178*G$226</f>
        <v>0</v>
      </c>
      <c r="H70" s="887" t="n">
        <f aca="false">H178*H$226</f>
        <v>0</v>
      </c>
      <c r="I70" s="887" t="n">
        <f aca="false">I178*I$226</f>
        <v>0</v>
      </c>
      <c r="J70" s="887" t="n">
        <f aca="false">J178*J$226</f>
        <v>0</v>
      </c>
      <c r="K70" s="887" t="n">
        <f aca="false">K178*K$226</f>
        <v>0</v>
      </c>
      <c r="L70" s="887" t="n">
        <f aca="false">L178*L$226</f>
        <v>0</v>
      </c>
      <c r="M70" s="887" t="n">
        <f aca="false">M178*M$226</f>
        <v>250986219.940557</v>
      </c>
      <c r="N70" s="887" t="n">
        <f aca="false">N178*N$226</f>
        <v>0</v>
      </c>
      <c r="O70" s="887" t="n">
        <f aca="false">O178*O$226</f>
        <v>0</v>
      </c>
      <c r="P70" s="887" t="n">
        <f aca="false">P178*P$226</f>
        <v>0</v>
      </c>
      <c r="Q70" s="887" t="n">
        <f aca="false">Q178*Q$226</f>
        <v>0</v>
      </c>
      <c r="R70" s="887" t="n">
        <f aca="false">R178*R$226</f>
        <v>0</v>
      </c>
      <c r="S70" s="887" t="n">
        <f aca="false">S178*S$226</f>
        <v>65112586.6050808</v>
      </c>
      <c r="T70" s="887" t="n">
        <f aca="false">T178*T$226</f>
        <v>0</v>
      </c>
      <c r="U70" s="887" t="n">
        <f aca="false">U178*U$226</f>
        <v>0</v>
      </c>
      <c r="V70" s="887" t="n">
        <f aca="false">V178*V$226</f>
        <v>102802827.19961</v>
      </c>
      <c r="W70" s="887" t="n">
        <f aca="false">W178*W$226</f>
        <v>183248928.710557</v>
      </c>
      <c r="X70" s="887" t="n">
        <f aca="false">SUM(F70:W70)</f>
        <v>602150562.455805</v>
      </c>
      <c r="Y70" s="537"/>
      <c r="Z70" s="537"/>
      <c r="AA70" s="537"/>
    </row>
    <row r="71" s="108" customFormat="true" ht="13.5" hidden="false" customHeight="true" outlineLevel="0" collapsed="false">
      <c r="A71" s="880" t="s">
        <v>452</v>
      </c>
      <c r="B71" s="884"/>
      <c r="C71" s="884" t="s">
        <v>998</v>
      </c>
      <c r="D71" s="885" t="s">
        <v>7</v>
      </c>
      <c r="E71" s="886" t="n">
        <f aca="false">X71/E$226</f>
        <v>14.1108496231463</v>
      </c>
      <c r="F71" s="887" t="n">
        <f aca="false">F179*F$226</f>
        <v>0</v>
      </c>
      <c r="G71" s="887" t="n">
        <f aca="false">G179*G$226</f>
        <v>0</v>
      </c>
      <c r="H71" s="887" t="n">
        <f aca="false">H179*H$226</f>
        <v>0</v>
      </c>
      <c r="I71" s="887" t="n">
        <f aca="false">I179*I$226</f>
        <v>0</v>
      </c>
      <c r="J71" s="887" t="n">
        <f aca="false">J179*J$226</f>
        <v>0</v>
      </c>
      <c r="K71" s="887" t="n">
        <f aca="false">K179*K$226</f>
        <v>0</v>
      </c>
      <c r="L71" s="887" t="n">
        <f aca="false">L179*L$226</f>
        <v>0</v>
      </c>
      <c r="M71" s="887" t="n">
        <f aca="false">M179*M$226</f>
        <v>0</v>
      </c>
      <c r="N71" s="887" t="n">
        <f aca="false">N179*N$226</f>
        <v>110770681.121848</v>
      </c>
      <c r="O71" s="887" t="n">
        <f aca="false">O179*O$226</f>
        <v>0</v>
      </c>
      <c r="P71" s="887" t="n">
        <f aca="false">P179*P$226</f>
        <v>0</v>
      </c>
      <c r="Q71" s="887" t="n">
        <f aca="false">Q179*Q$226</f>
        <v>0</v>
      </c>
      <c r="R71" s="887" t="n">
        <f aca="false">R179*R$226</f>
        <v>0</v>
      </c>
      <c r="S71" s="887" t="n">
        <f aca="false">S179*S$226</f>
        <v>139389725.762843</v>
      </c>
      <c r="T71" s="887" t="n">
        <f aca="false">T179*T$226</f>
        <v>161344225.770516</v>
      </c>
      <c r="U71" s="887" t="n">
        <f aca="false">U179*U$226</f>
        <v>282327087.670599</v>
      </c>
      <c r="V71" s="887" t="n">
        <f aca="false">V179*V$226</f>
        <v>369837790.442788</v>
      </c>
      <c r="W71" s="887" t="n">
        <f aca="false">W179*W$226</f>
        <v>633682257.850802</v>
      </c>
      <c r="X71" s="887" t="n">
        <f aca="false">SUM(F71:W71)</f>
        <v>1697351768.6194</v>
      </c>
      <c r="Y71" s="537"/>
      <c r="Z71" s="537"/>
      <c r="AA71" s="537"/>
    </row>
    <row r="72" s="108" customFormat="true" ht="13.5" hidden="false" customHeight="true" outlineLevel="0" collapsed="false">
      <c r="A72" s="880"/>
      <c r="B72" s="884"/>
      <c r="C72" s="884"/>
      <c r="D72" s="885" t="s">
        <v>475</v>
      </c>
      <c r="E72" s="886" t="n">
        <f aca="false">X72/E$226</f>
        <v>17.9333921681322</v>
      </c>
      <c r="F72" s="887" t="n">
        <f aca="false">F180*F$226</f>
        <v>0</v>
      </c>
      <c r="G72" s="887" t="n">
        <f aca="false">G180*G$226</f>
        <v>0</v>
      </c>
      <c r="H72" s="887" t="n">
        <f aca="false">H180*H$226</f>
        <v>0</v>
      </c>
      <c r="I72" s="887" t="n">
        <f aca="false">I180*I$226</f>
        <v>0</v>
      </c>
      <c r="J72" s="887" t="n">
        <f aca="false">J180*J$226</f>
        <v>0</v>
      </c>
      <c r="K72" s="887" t="n">
        <f aca="false">K180*K$226</f>
        <v>0</v>
      </c>
      <c r="L72" s="887" t="n">
        <f aca="false">L180*L$226</f>
        <v>0</v>
      </c>
      <c r="M72" s="887" t="n">
        <f aca="false">M180*M$226</f>
        <v>0</v>
      </c>
      <c r="N72" s="887" t="n">
        <f aca="false">N180*N$226</f>
        <v>230844793.713163</v>
      </c>
      <c r="O72" s="887" t="n">
        <f aca="false">O180*O$226</f>
        <v>0</v>
      </c>
      <c r="P72" s="887" t="n">
        <f aca="false">P180*P$226</f>
        <v>0</v>
      </c>
      <c r="Q72" s="887" t="n">
        <f aca="false">Q180*Q$226</f>
        <v>0</v>
      </c>
      <c r="R72" s="887" t="n">
        <f aca="false">R180*R$226</f>
        <v>0</v>
      </c>
      <c r="S72" s="887" t="n">
        <f aca="false">S180*S$226</f>
        <v>299883662.954961</v>
      </c>
      <c r="T72" s="887" t="n">
        <f aca="false">T180*T$226</f>
        <v>286208316.179498</v>
      </c>
      <c r="U72" s="887" t="n">
        <f aca="false">U180*U$226</f>
        <v>261069518.716578</v>
      </c>
      <c r="V72" s="887" t="n">
        <f aca="false">V180*V$226</f>
        <v>461824817.518248</v>
      </c>
      <c r="W72" s="887" t="n">
        <f aca="false">W180*W$226</f>
        <v>617322834.645669</v>
      </c>
      <c r="X72" s="887" t="n">
        <f aca="false">SUM(F72:W72)</f>
        <v>2157153943.72812</v>
      </c>
      <c r="Y72" s="537"/>
      <c r="Z72" s="537"/>
      <c r="AA72" s="537"/>
    </row>
    <row r="73" s="108" customFormat="true" ht="15" hidden="false" customHeight="false" outlineLevel="0" collapsed="false">
      <c r="A73" s="880"/>
      <c r="B73" s="884"/>
      <c r="C73" s="884"/>
      <c r="D73" s="885" t="s">
        <v>476</v>
      </c>
      <c r="E73" s="886" t="n">
        <f aca="false">X73/E$226</f>
        <v>10.8664105651516</v>
      </c>
      <c r="F73" s="887" t="n">
        <f aca="false">F181*F$226</f>
        <v>0</v>
      </c>
      <c r="G73" s="887" t="n">
        <f aca="false">G181*G$226</f>
        <v>0</v>
      </c>
      <c r="H73" s="887" t="n">
        <f aca="false">H181*H$226</f>
        <v>0</v>
      </c>
      <c r="I73" s="887" t="n">
        <f aca="false">I181*I$226</f>
        <v>0</v>
      </c>
      <c r="J73" s="887" t="n">
        <f aca="false">J181*J$226</f>
        <v>0</v>
      </c>
      <c r="K73" s="887" t="n">
        <f aca="false">K181*K$226</f>
        <v>0</v>
      </c>
      <c r="L73" s="887" t="n">
        <f aca="false">L181*L$226</f>
        <v>0</v>
      </c>
      <c r="M73" s="887" t="n">
        <f aca="false">M181*M$226</f>
        <v>0</v>
      </c>
      <c r="N73" s="887" t="n">
        <f aca="false">N181*N$226</f>
        <v>0</v>
      </c>
      <c r="O73" s="887" t="n">
        <f aca="false">O181*O$226</f>
        <v>0</v>
      </c>
      <c r="P73" s="887" t="n">
        <f aca="false">P181*P$226</f>
        <v>0</v>
      </c>
      <c r="Q73" s="887" t="n">
        <f aca="false">Q181*Q$226</f>
        <v>0</v>
      </c>
      <c r="R73" s="887" t="n">
        <f aca="false">R181*R$226</f>
        <v>0</v>
      </c>
      <c r="S73" s="887" t="n">
        <f aca="false">S181*S$226</f>
        <v>0</v>
      </c>
      <c r="T73" s="887" t="n">
        <f aca="false">T181*T$226</f>
        <v>58775786.2698681</v>
      </c>
      <c r="U73" s="887" t="n">
        <f aca="false">U181*U$226</f>
        <v>298532409.294741</v>
      </c>
      <c r="V73" s="887" t="n">
        <f aca="false">V181*V$226</f>
        <v>308408481.59883</v>
      </c>
      <c r="W73" s="887" t="n">
        <f aca="false">W181*W$226</f>
        <v>641371250.48695</v>
      </c>
      <c r="X73" s="887" t="n">
        <f aca="false">SUM(F73:W73)</f>
        <v>1307087927.65039</v>
      </c>
      <c r="Y73" s="537"/>
      <c r="Z73" s="537"/>
      <c r="AA73" s="537"/>
    </row>
    <row r="74" s="108" customFormat="true" ht="13.5" hidden="false" customHeight="true" outlineLevel="0" collapsed="false">
      <c r="A74" s="880" t="s">
        <v>453</v>
      </c>
      <c r="B74" s="884" t="s">
        <v>151</v>
      </c>
      <c r="C74" s="884"/>
      <c r="D74" s="885" t="s">
        <v>7</v>
      </c>
      <c r="E74" s="886" t="n">
        <f aca="false">X74/E$226</f>
        <v>20.2423354458742</v>
      </c>
      <c r="F74" s="887" t="n">
        <f aca="false">F182*F$226</f>
        <v>0</v>
      </c>
      <c r="G74" s="887" t="n">
        <f aca="false">G182*G$226</f>
        <v>0</v>
      </c>
      <c r="H74" s="887" t="n">
        <f aca="false">H182*H$226</f>
        <v>0</v>
      </c>
      <c r="I74" s="887" t="n">
        <f aca="false">I182*I$226</f>
        <v>0</v>
      </c>
      <c r="J74" s="887" t="n">
        <f aca="false">J182*J$226</f>
        <v>0</v>
      </c>
      <c r="K74" s="887" t="n">
        <f aca="false">K182*K$226</f>
        <v>0</v>
      </c>
      <c r="L74" s="887" t="n">
        <f aca="false">L182*L$226</f>
        <v>0</v>
      </c>
      <c r="M74" s="887" t="n">
        <f aca="false">M182*M$226</f>
        <v>0</v>
      </c>
      <c r="N74" s="887" t="n">
        <f aca="false">N182*N$226</f>
        <v>110770681.121848</v>
      </c>
      <c r="O74" s="887" t="n">
        <f aca="false">O182*O$226</f>
        <v>94381409.5570587</v>
      </c>
      <c r="P74" s="887" t="n">
        <f aca="false">P182*P$226</f>
        <v>84990514.4515121</v>
      </c>
      <c r="Q74" s="887" t="n">
        <f aca="false">Q182*Q$226</f>
        <v>138722596.964587</v>
      </c>
      <c r="R74" s="887" t="n">
        <f aca="false">R182*R$226</f>
        <v>109496544.916091</v>
      </c>
      <c r="S74" s="887" t="n">
        <f aca="false">S182*S$226</f>
        <v>209084588.644264</v>
      </c>
      <c r="T74" s="887" t="n">
        <f aca="false">T182*T$226</f>
        <v>258150761.232826</v>
      </c>
      <c r="U74" s="887" t="n">
        <f aca="false">U182*U$226</f>
        <v>508188757.807078</v>
      </c>
      <c r="V74" s="887" t="n">
        <f aca="false">V182*V$226</f>
        <v>308198158.702324</v>
      </c>
      <c r="W74" s="887" t="n">
        <f aca="false">W182*W$226</f>
        <v>612905790.380284</v>
      </c>
      <c r="X74" s="887" t="n">
        <f aca="false">SUM(F74:W74)</f>
        <v>2434889803.77787</v>
      </c>
      <c r="Y74" s="537"/>
      <c r="Z74" s="537"/>
      <c r="AA74" s="537"/>
    </row>
    <row r="75" s="108" customFormat="true" ht="13.5" hidden="false" customHeight="true" outlineLevel="0" collapsed="false">
      <c r="A75" s="880"/>
      <c r="B75" s="884"/>
      <c r="C75" s="884"/>
      <c r="D75" s="885" t="s">
        <v>475</v>
      </c>
      <c r="E75" s="886" t="n">
        <f aca="false">X75/E$226</f>
        <v>28.5541725456385</v>
      </c>
      <c r="F75" s="887" t="n">
        <f aca="false">F183*F$226</f>
        <v>0</v>
      </c>
      <c r="G75" s="887" t="n">
        <f aca="false">G183*G$226</f>
        <v>0</v>
      </c>
      <c r="H75" s="887" t="n">
        <f aca="false">H183*H$226</f>
        <v>0</v>
      </c>
      <c r="I75" s="887" t="n">
        <f aca="false">I183*I$226</f>
        <v>0</v>
      </c>
      <c r="J75" s="887" t="n">
        <f aca="false">J183*J$226</f>
        <v>0</v>
      </c>
      <c r="K75" s="887" t="n">
        <f aca="false">K183*K$226</f>
        <v>0</v>
      </c>
      <c r="L75" s="887" t="n">
        <f aca="false">L183*L$226</f>
        <v>0</v>
      </c>
      <c r="M75" s="887" t="n">
        <f aca="false">M183*M$226</f>
        <v>0</v>
      </c>
      <c r="N75" s="887" t="n">
        <f aca="false">N183*N$226</f>
        <v>230844793.713163</v>
      </c>
      <c r="O75" s="887" t="n">
        <f aca="false">O183*O$226</f>
        <v>0</v>
      </c>
      <c r="P75" s="887" t="n">
        <f aca="false">P183*P$226</f>
        <v>0</v>
      </c>
      <c r="Q75" s="887" t="n">
        <f aca="false">Q183*Q$226</f>
        <v>298525742.798821</v>
      </c>
      <c r="R75" s="887" t="n">
        <f aca="false">R183*R$226</f>
        <v>117127771.911299</v>
      </c>
      <c r="S75" s="887" t="n">
        <f aca="false">S183*S$226</f>
        <v>299883662.954961</v>
      </c>
      <c r="T75" s="887" t="n">
        <f aca="false">T183*T$226</f>
        <v>500864553.314121</v>
      </c>
      <c r="U75" s="887" t="n">
        <f aca="false">U183*U$226</f>
        <v>848475935.828877</v>
      </c>
      <c r="V75" s="887" t="n">
        <f aca="false">V183*V$226</f>
        <v>359197080.291971</v>
      </c>
      <c r="W75" s="887" t="n">
        <f aca="false">W183*W$226</f>
        <v>779776212.184003</v>
      </c>
      <c r="X75" s="887" t="n">
        <f aca="false">SUM(F75:W75)</f>
        <v>3434695752.99722</v>
      </c>
      <c r="Y75" s="537"/>
      <c r="Z75" s="537"/>
      <c r="AA75" s="537"/>
    </row>
    <row r="76" s="108" customFormat="true" ht="15" hidden="false" customHeight="false" outlineLevel="0" collapsed="false">
      <c r="A76" s="880"/>
      <c r="B76" s="884"/>
      <c r="C76" s="884"/>
      <c r="D76" s="885" t="s">
        <v>476</v>
      </c>
      <c r="E76" s="886" t="n">
        <f aca="false">X76/E$226</f>
        <v>14.0390302548108</v>
      </c>
      <c r="F76" s="887" t="n">
        <f aca="false">F184*F$226</f>
        <v>0</v>
      </c>
      <c r="G76" s="887" t="n">
        <f aca="false">G184*G$226</f>
        <v>0</v>
      </c>
      <c r="H76" s="887" t="n">
        <f aca="false">H184*H$226</f>
        <v>0</v>
      </c>
      <c r="I76" s="887" t="n">
        <f aca="false">I184*I$226</f>
        <v>0</v>
      </c>
      <c r="J76" s="887" t="n">
        <f aca="false">J184*J$226</f>
        <v>0</v>
      </c>
      <c r="K76" s="887" t="n">
        <f aca="false">K184*K$226</f>
        <v>0</v>
      </c>
      <c r="L76" s="887" t="n">
        <f aca="false">L184*L$226</f>
        <v>0</v>
      </c>
      <c r="M76" s="887" t="n">
        <f aca="false">M184*M$226</f>
        <v>0</v>
      </c>
      <c r="N76" s="887" t="n">
        <f aca="false">N184*N$226</f>
        <v>0</v>
      </c>
      <c r="O76" s="887" t="n">
        <f aca="false">O184*O$226</f>
        <v>180454735.085524</v>
      </c>
      <c r="P76" s="887" t="n">
        <f aca="false">P184*P$226</f>
        <v>159064327.48538</v>
      </c>
      <c r="Q76" s="887" t="n">
        <f aca="false">Q184*Q$226</f>
        <v>0</v>
      </c>
      <c r="R76" s="887" t="n">
        <f aca="false">R184*R$226</f>
        <v>102798887.859129</v>
      </c>
      <c r="S76" s="887" t="n">
        <f aca="false">S184*S$226</f>
        <v>130225173.210162</v>
      </c>
      <c r="T76" s="887" t="n">
        <f aca="false">T184*T$226</f>
        <v>58775786.2698681</v>
      </c>
      <c r="U76" s="887" t="n">
        <f aca="false">U184*U$226</f>
        <v>248777007.745618</v>
      </c>
      <c r="V76" s="887" t="n">
        <f aca="false">V184*V$226</f>
        <v>274140872.532293</v>
      </c>
      <c r="W76" s="887" t="n">
        <f aca="false">W184*W$226</f>
        <v>534476042.072458</v>
      </c>
      <c r="X76" s="887" t="n">
        <f aca="false">SUM(F76:W76)</f>
        <v>1688712832.26043</v>
      </c>
      <c r="Y76" s="537"/>
      <c r="Z76" s="537"/>
      <c r="AA76" s="537"/>
    </row>
    <row r="77" s="108" customFormat="true" ht="13.5" hidden="false" customHeight="true" outlineLevel="0" collapsed="false">
      <c r="A77" s="880" t="s">
        <v>454</v>
      </c>
      <c r="B77" s="880" t="s">
        <v>477</v>
      </c>
      <c r="C77" s="884" t="s">
        <v>455</v>
      </c>
      <c r="D77" s="885" t="s">
        <v>7</v>
      </c>
      <c r="E77" s="886" t="n">
        <f aca="false">X77/E$226</f>
        <v>4.25284640504335</v>
      </c>
      <c r="F77" s="887" t="n">
        <f aca="false">F185*F$226</f>
        <v>0</v>
      </c>
      <c r="G77" s="887" t="n">
        <f aca="false">G185*G$226</f>
        <v>0</v>
      </c>
      <c r="H77" s="887" t="n">
        <f aca="false">H185*H$226</f>
        <v>0</v>
      </c>
      <c r="I77" s="887" t="n">
        <f aca="false">I185*I$226</f>
        <v>0</v>
      </c>
      <c r="J77" s="887" t="n">
        <f aca="false">J185*J$226</f>
        <v>0</v>
      </c>
      <c r="K77" s="887" t="n">
        <f aca="false">K185*K$226</f>
        <v>0</v>
      </c>
      <c r="L77" s="887" t="n">
        <f aca="false">L185*L$226</f>
        <v>0</v>
      </c>
      <c r="M77" s="887" t="n">
        <f aca="false">M185*M$226</f>
        <v>0</v>
      </c>
      <c r="N77" s="887" t="n">
        <f aca="false">N185*N$226</f>
        <v>110770681.121848</v>
      </c>
      <c r="O77" s="887" t="n">
        <f aca="false">O185*O$226</f>
        <v>0</v>
      </c>
      <c r="P77" s="887" t="n">
        <f aca="false">P185*P$226</f>
        <v>0</v>
      </c>
      <c r="Q77" s="887" t="n">
        <f aca="false">Q185*Q$226</f>
        <v>0</v>
      </c>
      <c r="R77" s="887" t="n">
        <f aca="false">R185*R$226</f>
        <v>109496544.916091</v>
      </c>
      <c r="S77" s="887" t="n">
        <f aca="false">S185*S$226</f>
        <v>104542294.322132</v>
      </c>
      <c r="T77" s="887" t="n">
        <f aca="false">T185*T$226</f>
        <v>32268845.1541032</v>
      </c>
      <c r="U77" s="887" t="n">
        <f aca="false">U185*U$226</f>
        <v>112930835.06824</v>
      </c>
      <c r="V77" s="887" t="n">
        <f aca="false">V185*V$226</f>
        <v>0</v>
      </c>
      <c r="W77" s="887" t="n">
        <f aca="false">W185*W$226</f>
        <v>41552934.9410362</v>
      </c>
      <c r="X77" s="887" t="n">
        <f aca="false">SUM(F77:W77)</f>
        <v>511562135.52345</v>
      </c>
      <c r="Y77" s="537"/>
      <c r="Z77" s="537"/>
      <c r="AA77" s="537"/>
    </row>
    <row r="78" s="108" customFormat="true" ht="13.5" hidden="false" customHeight="true" outlineLevel="0" collapsed="false">
      <c r="A78" s="880"/>
      <c r="B78" s="880"/>
      <c r="C78" s="880"/>
      <c r="D78" s="885" t="s">
        <v>475</v>
      </c>
      <c r="E78" s="886" t="n">
        <f aca="false">X78/E$226</f>
        <v>5.68413021703068</v>
      </c>
      <c r="F78" s="887" t="n">
        <f aca="false">F186*F$226</f>
        <v>0</v>
      </c>
      <c r="G78" s="887" t="n">
        <f aca="false">G186*G$226</f>
        <v>0</v>
      </c>
      <c r="H78" s="887" t="n">
        <f aca="false">H186*H$226</f>
        <v>0</v>
      </c>
      <c r="I78" s="887" t="n">
        <f aca="false">I186*I$226</f>
        <v>0</v>
      </c>
      <c r="J78" s="887" t="n">
        <f aca="false">J186*J$226</f>
        <v>0</v>
      </c>
      <c r="K78" s="887" t="n">
        <f aca="false">K186*K$226</f>
        <v>0</v>
      </c>
      <c r="L78" s="887" t="n">
        <f aca="false">L186*L$226</f>
        <v>0</v>
      </c>
      <c r="M78" s="887" t="n">
        <f aca="false">M186*M$226</f>
        <v>0</v>
      </c>
      <c r="N78" s="887" t="n">
        <f aca="false">N186*N$226</f>
        <v>230844793.713163</v>
      </c>
      <c r="O78" s="887" t="n">
        <f aca="false">O186*O$226</f>
        <v>0</v>
      </c>
      <c r="P78" s="887" t="n">
        <f aca="false">P186*P$226</f>
        <v>0</v>
      </c>
      <c r="Q78" s="887" t="n">
        <f aca="false">Q186*Q$226</f>
        <v>0</v>
      </c>
      <c r="R78" s="887" t="n">
        <f aca="false">R186*R$226</f>
        <v>117127771.911299</v>
      </c>
      <c r="S78" s="887" t="n">
        <f aca="false">S186*S$226</f>
        <v>74970915.7387402</v>
      </c>
      <c r="T78" s="887" t="n">
        <f aca="false">T186*T$226</f>
        <v>0</v>
      </c>
      <c r="U78" s="887" t="n">
        <f aca="false">U186*U$226</f>
        <v>195802139.037433</v>
      </c>
      <c r="V78" s="887" t="n">
        <f aca="false">V186*V$226</f>
        <v>0</v>
      </c>
      <c r="W78" s="887" t="n">
        <f aca="false">W186*W$226</f>
        <v>64981351.0153336</v>
      </c>
      <c r="X78" s="887" t="n">
        <f aca="false">SUM(F78:W78)</f>
        <v>683726971.415969</v>
      </c>
      <c r="Y78" s="537"/>
      <c r="Z78" s="537"/>
      <c r="AA78" s="537"/>
    </row>
    <row r="79" s="108" customFormat="true" ht="15" hidden="false" customHeight="false" outlineLevel="0" collapsed="false">
      <c r="A79" s="880"/>
      <c r="B79" s="880"/>
      <c r="C79" s="880"/>
      <c r="D79" s="885" t="s">
        <v>476</v>
      </c>
      <c r="E79" s="886" t="n">
        <f aca="false">X79/E$226</f>
        <v>3.09340774154072</v>
      </c>
      <c r="F79" s="887" t="n">
        <f aca="false">F187*F$226</f>
        <v>0</v>
      </c>
      <c r="G79" s="887" t="n">
        <f aca="false">G187*G$226</f>
        <v>0</v>
      </c>
      <c r="H79" s="887" t="n">
        <f aca="false">H187*H$226</f>
        <v>0</v>
      </c>
      <c r="I79" s="887" t="n">
        <f aca="false">I187*I$226</f>
        <v>0</v>
      </c>
      <c r="J79" s="887" t="n">
        <f aca="false">J187*J$226</f>
        <v>0</v>
      </c>
      <c r="K79" s="887" t="n">
        <f aca="false">K187*K$226</f>
        <v>0</v>
      </c>
      <c r="L79" s="887" t="n">
        <f aca="false">L187*L$226</f>
        <v>0</v>
      </c>
      <c r="M79" s="887" t="n">
        <f aca="false">M187*M$226</f>
        <v>0</v>
      </c>
      <c r="N79" s="887" t="n">
        <f aca="false">N187*N$226</f>
        <v>0</v>
      </c>
      <c r="O79" s="887" t="n">
        <f aca="false">O187*O$226</f>
        <v>0</v>
      </c>
      <c r="P79" s="887" t="n">
        <f aca="false">P187*P$226</f>
        <v>0</v>
      </c>
      <c r="Q79" s="887" t="n">
        <f aca="false">Q187*Q$226</f>
        <v>0</v>
      </c>
      <c r="R79" s="887" t="n">
        <f aca="false">R187*R$226</f>
        <v>102798887.859129</v>
      </c>
      <c r="S79" s="887" t="n">
        <f aca="false">S187*S$226</f>
        <v>130225173.210162</v>
      </c>
      <c r="T79" s="887" t="n">
        <f aca="false">T187*T$226</f>
        <v>58775786.2698681</v>
      </c>
      <c r="U79" s="887" t="n">
        <f aca="false">U187*U$226</f>
        <v>49755401.5491235</v>
      </c>
      <c r="V79" s="887" t="n">
        <f aca="false">V187*V$226</f>
        <v>0</v>
      </c>
      <c r="W79" s="887" t="n">
        <f aca="false">W187*W$226</f>
        <v>30541488.1184262</v>
      </c>
      <c r="X79" s="887" t="n">
        <f aca="false">SUM(F79:W79)</f>
        <v>372096737.006708</v>
      </c>
      <c r="Y79" s="537"/>
      <c r="Z79" s="537"/>
      <c r="AA79" s="537"/>
    </row>
    <row r="80" s="108" customFormat="true" ht="13.5" hidden="false" customHeight="true" outlineLevel="0" collapsed="false">
      <c r="A80" s="880" t="s">
        <v>456</v>
      </c>
      <c r="B80" s="884"/>
      <c r="C80" s="884" t="s">
        <v>622</v>
      </c>
      <c r="D80" s="885" t="s">
        <v>7</v>
      </c>
      <c r="E80" s="886" t="n">
        <f aca="false">X80/E$226</f>
        <v>5.91661706263851</v>
      </c>
      <c r="F80" s="887" t="n">
        <f aca="false">F188*F$226</f>
        <v>0</v>
      </c>
      <c r="G80" s="887" t="n">
        <f aca="false">G188*G$226</f>
        <v>0</v>
      </c>
      <c r="H80" s="887" t="n">
        <f aca="false">H188*H$226</f>
        <v>0</v>
      </c>
      <c r="I80" s="887" t="n">
        <f aca="false">I188*I$226</f>
        <v>0</v>
      </c>
      <c r="J80" s="887" t="n">
        <f aca="false">J188*J$226</f>
        <v>0</v>
      </c>
      <c r="K80" s="887" t="n">
        <f aca="false">K188*K$226</f>
        <v>0</v>
      </c>
      <c r="L80" s="887" t="n">
        <f aca="false">L188*L$226</f>
        <v>0</v>
      </c>
      <c r="M80" s="887" t="n">
        <f aca="false">M188*M$226</f>
        <v>0</v>
      </c>
      <c r="N80" s="887" t="n">
        <f aca="false">N188*N$226</f>
        <v>0</v>
      </c>
      <c r="O80" s="887" t="n">
        <f aca="false">O188*O$226</f>
        <v>94381409.5570587</v>
      </c>
      <c r="P80" s="887" t="n">
        <f aca="false">P188*P$226</f>
        <v>84990514.4515121</v>
      </c>
      <c r="Q80" s="887" t="n">
        <f aca="false">Q188*Q$226</f>
        <v>138722596.964587</v>
      </c>
      <c r="R80" s="887" t="n">
        <f aca="false">R188*R$226</f>
        <v>0</v>
      </c>
      <c r="S80" s="887" t="n">
        <f aca="false">S188*S$226</f>
        <v>0</v>
      </c>
      <c r="T80" s="887" t="n">
        <f aca="false">T188*T$226</f>
        <v>32268845.1541032</v>
      </c>
      <c r="U80" s="887" t="n">
        <f aca="false">U188*U$226</f>
        <v>112930835.06824</v>
      </c>
      <c r="V80" s="887" t="n">
        <f aca="false">V188*V$226</f>
        <v>82186175.6539529</v>
      </c>
      <c r="W80" s="887" t="n">
        <f aca="false">W188*W$226</f>
        <v>166211739.764145</v>
      </c>
      <c r="X80" s="887" t="n">
        <f aca="false">SUM(F80:W80)</f>
        <v>711692116.613598</v>
      </c>
      <c r="Y80" s="537"/>
      <c r="Z80" s="537"/>
      <c r="AA80" s="537"/>
    </row>
    <row r="81" s="108" customFormat="true" ht="13.5" hidden="false" customHeight="true" outlineLevel="0" collapsed="false">
      <c r="A81" s="880"/>
      <c r="B81" s="884"/>
      <c r="C81" s="884"/>
      <c r="D81" s="885" t="s">
        <v>475</v>
      </c>
      <c r="E81" s="886" t="n">
        <f aca="false">X81/E$226</f>
        <v>7.87496816176488</v>
      </c>
      <c r="F81" s="887" t="n">
        <f aca="false">F189*F$226</f>
        <v>0</v>
      </c>
      <c r="G81" s="887" t="n">
        <f aca="false">G189*G$226</f>
        <v>0</v>
      </c>
      <c r="H81" s="887" t="n">
        <f aca="false">H189*H$226</f>
        <v>0</v>
      </c>
      <c r="I81" s="887" t="n">
        <f aca="false">I189*I$226</f>
        <v>0</v>
      </c>
      <c r="J81" s="887" t="n">
        <f aca="false">J189*J$226</f>
        <v>0</v>
      </c>
      <c r="K81" s="887" t="n">
        <f aca="false">K189*K$226</f>
        <v>0</v>
      </c>
      <c r="L81" s="887" t="n">
        <f aca="false">L189*L$226</f>
        <v>0</v>
      </c>
      <c r="M81" s="887" t="n">
        <f aca="false">M189*M$226</f>
        <v>0</v>
      </c>
      <c r="N81" s="887" t="n">
        <f aca="false">N189*N$226</f>
        <v>0</v>
      </c>
      <c r="O81" s="887" t="n">
        <f aca="false">O189*O$226</f>
        <v>0</v>
      </c>
      <c r="P81" s="887" t="n">
        <f aca="false">P189*P$226</f>
        <v>0</v>
      </c>
      <c r="Q81" s="887" t="n">
        <f aca="false">Q189*Q$226</f>
        <v>298525742.798821</v>
      </c>
      <c r="R81" s="887" t="n">
        <f aca="false">R189*R$226</f>
        <v>0</v>
      </c>
      <c r="S81" s="887" t="n">
        <f aca="false">S189*S$226</f>
        <v>0</v>
      </c>
      <c r="T81" s="887" t="n">
        <f aca="false">T189*T$226</f>
        <v>71552079.0448744</v>
      </c>
      <c r="U81" s="887" t="n">
        <f aca="false">U189*U$226</f>
        <v>195802139.037433</v>
      </c>
      <c r="V81" s="887" t="n">
        <f aca="false">V189*V$226</f>
        <v>153941605.839416</v>
      </c>
      <c r="W81" s="887" t="n">
        <f aca="false">W189*W$226</f>
        <v>227434728.553668</v>
      </c>
      <c r="X81" s="887" t="n">
        <f aca="false">SUM(F81:W81)</f>
        <v>947256295.274212</v>
      </c>
      <c r="Y81" s="537"/>
      <c r="Z81" s="537"/>
      <c r="AA81" s="537"/>
    </row>
    <row r="82" s="108" customFormat="true" ht="15" hidden="false" customHeight="false" outlineLevel="0" collapsed="false">
      <c r="A82" s="880"/>
      <c r="B82" s="884"/>
      <c r="C82" s="884"/>
      <c r="D82" s="885" t="s">
        <v>476</v>
      </c>
      <c r="E82" s="886" t="n">
        <f aca="false">X82/E$226</f>
        <v>4.66366913897164</v>
      </c>
      <c r="F82" s="887" t="n">
        <f aca="false">F190*F$226</f>
        <v>0</v>
      </c>
      <c r="G82" s="887" t="n">
        <f aca="false">G190*G$226</f>
        <v>0</v>
      </c>
      <c r="H82" s="887" t="n">
        <f aca="false">H190*H$226</f>
        <v>0</v>
      </c>
      <c r="I82" s="887" t="n">
        <f aca="false">I190*I$226</f>
        <v>0</v>
      </c>
      <c r="J82" s="887" t="n">
        <f aca="false">J190*J$226</f>
        <v>0</v>
      </c>
      <c r="K82" s="887" t="n">
        <f aca="false">K190*K$226</f>
        <v>0</v>
      </c>
      <c r="L82" s="887" t="n">
        <f aca="false">L190*L$226</f>
        <v>0</v>
      </c>
      <c r="M82" s="887" t="n">
        <f aca="false">M190*M$226</f>
        <v>0</v>
      </c>
      <c r="N82" s="887" t="n">
        <f aca="false">N190*N$226</f>
        <v>0</v>
      </c>
      <c r="O82" s="887" t="n">
        <f aca="false">O190*O$226</f>
        <v>180454735.085524</v>
      </c>
      <c r="P82" s="887" t="n">
        <f aca="false">P190*P$226</f>
        <v>159064327.48538</v>
      </c>
      <c r="Q82" s="887" t="n">
        <f aca="false">Q190*Q$226</f>
        <v>0</v>
      </c>
      <c r="R82" s="887" t="n">
        <f aca="false">R190*R$226</f>
        <v>0</v>
      </c>
      <c r="S82" s="887" t="n">
        <f aca="false">S190*S$226</f>
        <v>0</v>
      </c>
      <c r="T82" s="887" t="n">
        <f aca="false">T190*T$226</f>
        <v>0</v>
      </c>
      <c r="U82" s="887" t="n">
        <f aca="false">U190*U$226</f>
        <v>49755401.5491235</v>
      </c>
      <c r="V82" s="887" t="n">
        <f aca="false">V190*V$226</f>
        <v>34267609.0665367</v>
      </c>
      <c r="W82" s="887" t="n">
        <f aca="false">W190*W$226</f>
        <v>137436696.532918</v>
      </c>
      <c r="X82" s="887" t="n">
        <f aca="false">SUM(F82:W82)</f>
        <v>560978769.719482</v>
      </c>
      <c r="Y82" s="537"/>
      <c r="Z82" s="537"/>
      <c r="AA82" s="537"/>
    </row>
    <row r="83" s="108" customFormat="true" ht="13.5" hidden="false" customHeight="true" outlineLevel="0" collapsed="false">
      <c r="A83" s="880" t="s">
        <v>458</v>
      </c>
      <c r="B83" s="884"/>
      <c r="C83" s="884" t="s">
        <v>999</v>
      </c>
      <c r="D83" s="885" t="s">
        <v>7</v>
      </c>
      <c r="E83" s="886" t="n">
        <f aca="false">X83/E$226</f>
        <v>9.81569724069997</v>
      </c>
      <c r="F83" s="887" t="n">
        <f aca="false">F191*F$226</f>
        <v>0</v>
      </c>
      <c r="G83" s="887" t="n">
        <f aca="false">G191*G$226</f>
        <v>0</v>
      </c>
      <c r="H83" s="887" t="n">
        <f aca="false">H191*H$226</f>
        <v>0</v>
      </c>
      <c r="I83" s="887" t="n">
        <f aca="false">I191*I$226</f>
        <v>0</v>
      </c>
      <c r="J83" s="887" t="n">
        <f aca="false">J191*J$226</f>
        <v>0</v>
      </c>
      <c r="K83" s="887" t="n">
        <f aca="false">K191*K$226</f>
        <v>0</v>
      </c>
      <c r="L83" s="887" t="n">
        <f aca="false">L191*L$226</f>
        <v>0</v>
      </c>
      <c r="M83" s="887" t="n">
        <f aca="false">M191*M$226</f>
        <v>0</v>
      </c>
      <c r="N83" s="887" t="n">
        <f aca="false">N191*N$226</f>
        <v>0</v>
      </c>
      <c r="O83" s="887" t="n">
        <f aca="false">O191*O$226</f>
        <v>0</v>
      </c>
      <c r="P83" s="887" t="n">
        <f aca="false">P191*P$226</f>
        <v>0</v>
      </c>
      <c r="Q83" s="887" t="n">
        <f aca="false">Q191*Q$226</f>
        <v>0</v>
      </c>
      <c r="R83" s="887" t="n">
        <f aca="false">R191*R$226</f>
        <v>0</v>
      </c>
      <c r="S83" s="887" t="n">
        <f aca="false">S191*S$226</f>
        <v>104542294.322132</v>
      </c>
      <c r="T83" s="887" t="n">
        <f aca="false">T191*T$226</f>
        <v>193613070.924619</v>
      </c>
      <c r="U83" s="887" t="n">
        <f aca="false">U191*U$226</f>
        <v>282327087.670599</v>
      </c>
      <c r="V83" s="887" t="n">
        <f aca="false">V191*V$226</f>
        <v>205465439.134882</v>
      </c>
      <c r="W83" s="887" t="n">
        <f aca="false">W191*W$226</f>
        <v>394752881.939844</v>
      </c>
      <c r="X83" s="887" t="n">
        <f aca="false">SUM(F83:W83)</f>
        <v>1180700773.99208</v>
      </c>
      <c r="Y83" s="537"/>
      <c r="Z83" s="537"/>
      <c r="AA83" s="537"/>
    </row>
    <row r="84" s="108" customFormat="true" ht="15" hidden="false" customHeight="false" outlineLevel="0" collapsed="false">
      <c r="A84" s="880"/>
      <c r="B84" s="884"/>
      <c r="C84" s="884"/>
      <c r="D84" s="885" t="s">
        <v>475</v>
      </c>
      <c r="E84" s="886" t="n">
        <f aca="false">X84/E$226</f>
        <v>14.5684788688212</v>
      </c>
      <c r="F84" s="887" t="n">
        <f aca="false">F192*F$226</f>
        <v>0</v>
      </c>
      <c r="G84" s="887" t="n">
        <f aca="false">G192*G$226</f>
        <v>0</v>
      </c>
      <c r="H84" s="887" t="n">
        <f aca="false">H192*H$226</f>
        <v>0</v>
      </c>
      <c r="I84" s="887" t="n">
        <f aca="false">I192*I$226</f>
        <v>0</v>
      </c>
      <c r="J84" s="887" t="n">
        <f aca="false">J192*J$226</f>
        <v>0</v>
      </c>
      <c r="K84" s="887" t="n">
        <f aca="false">K192*K$226</f>
        <v>0</v>
      </c>
      <c r="L84" s="887" t="n">
        <f aca="false">L192*L$226</f>
        <v>0</v>
      </c>
      <c r="M84" s="887" t="n">
        <f aca="false">M192*M$226</f>
        <v>0</v>
      </c>
      <c r="N84" s="887" t="n">
        <f aca="false">N192*N$226</f>
        <v>0</v>
      </c>
      <c r="O84" s="887" t="n">
        <f aca="false">O192*O$226</f>
        <v>0</v>
      </c>
      <c r="P84" s="887" t="n">
        <f aca="false">P192*P$226</f>
        <v>0</v>
      </c>
      <c r="Q84" s="887" t="n">
        <f aca="false">Q192*Q$226</f>
        <v>0</v>
      </c>
      <c r="R84" s="887" t="n">
        <f aca="false">R192*R$226</f>
        <v>0</v>
      </c>
      <c r="S84" s="887" t="n">
        <f aca="false">S192*S$226</f>
        <v>224912747.216221</v>
      </c>
      <c r="T84" s="887" t="n">
        <f aca="false">T192*T$226</f>
        <v>429312474.269247</v>
      </c>
      <c r="U84" s="887" t="n">
        <f aca="false">U192*U$226</f>
        <v>456871657.754011</v>
      </c>
      <c r="V84" s="887" t="n">
        <f aca="false">V192*V$226</f>
        <v>153941605.839416</v>
      </c>
      <c r="W84" s="887" t="n">
        <f aca="false">W192*W$226</f>
        <v>487360132.615002</v>
      </c>
      <c r="X84" s="887" t="n">
        <f aca="false">SUM(F84:W84)</f>
        <v>1752398617.6939</v>
      </c>
      <c r="Y84" s="537"/>
      <c r="Z84" s="537"/>
      <c r="AA84" s="537"/>
    </row>
    <row r="85" s="108" customFormat="true" ht="15" hidden="false" customHeight="false" outlineLevel="0" collapsed="false">
      <c r="A85" s="880"/>
      <c r="B85" s="884"/>
      <c r="C85" s="884"/>
      <c r="D85" s="885" t="s">
        <v>476</v>
      </c>
      <c r="E85" s="886" t="n">
        <f aca="false">X85/E$226</f>
        <v>6.15500080204036</v>
      </c>
      <c r="F85" s="887" t="n">
        <f aca="false">F193*F$226</f>
        <v>0</v>
      </c>
      <c r="G85" s="887" t="n">
        <f aca="false">G193*G$226</f>
        <v>0</v>
      </c>
      <c r="H85" s="887" t="n">
        <f aca="false">H193*H$226</f>
        <v>0</v>
      </c>
      <c r="I85" s="887" t="n">
        <f aca="false">I193*I$226</f>
        <v>0</v>
      </c>
      <c r="J85" s="887" t="n">
        <f aca="false">J193*J$226</f>
        <v>0</v>
      </c>
      <c r="K85" s="887" t="n">
        <f aca="false">K193*K$226</f>
        <v>0</v>
      </c>
      <c r="L85" s="887" t="n">
        <f aca="false">L193*L$226</f>
        <v>0</v>
      </c>
      <c r="M85" s="887" t="n">
        <f aca="false">M193*M$226</f>
        <v>0</v>
      </c>
      <c r="N85" s="887" t="n">
        <f aca="false">N193*N$226</f>
        <v>0</v>
      </c>
      <c r="O85" s="887" t="n">
        <f aca="false">O193*O$226</f>
        <v>0</v>
      </c>
      <c r="P85" s="887" t="n">
        <f aca="false">P193*P$226</f>
        <v>0</v>
      </c>
      <c r="Q85" s="887" t="n">
        <f aca="false">Q193*Q$226</f>
        <v>0</v>
      </c>
      <c r="R85" s="887" t="n">
        <f aca="false">R193*R$226</f>
        <v>0</v>
      </c>
      <c r="S85" s="887" t="n">
        <f aca="false">S193*S$226</f>
        <v>0</v>
      </c>
      <c r="T85" s="887" t="n">
        <f aca="false">T193*T$226</f>
        <v>0</v>
      </c>
      <c r="U85" s="887" t="n">
        <f aca="false">U193*U$226</f>
        <v>149266204.647371</v>
      </c>
      <c r="V85" s="887" t="n">
        <f aca="false">V193*V$226</f>
        <v>239873263.465757</v>
      </c>
      <c r="W85" s="887" t="n">
        <f aca="false">W193*W$226</f>
        <v>351227113.361901</v>
      </c>
      <c r="X85" s="887" t="n">
        <f aca="false">SUM(F85:W85)</f>
        <v>740366581.475029</v>
      </c>
      <c r="Y85" s="537"/>
      <c r="Z85" s="537"/>
      <c r="AA85" s="537"/>
    </row>
    <row r="86" s="108" customFormat="true" ht="13.5" hidden="false" customHeight="true" outlineLevel="0" collapsed="false">
      <c r="A86" s="880" t="s">
        <v>459</v>
      </c>
      <c r="B86" s="884" t="s">
        <v>186</v>
      </c>
      <c r="C86" s="884"/>
      <c r="D86" s="885" t="s">
        <v>7</v>
      </c>
      <c r="E86" s="886" t="n">
        <f aca="false">X86/E$226</f>
        <v>4.84478187227388</v>
      </c>
      <c r="F86" s="887" t="n">
        <f aca="false">F194*F$226</f>
        <v>0</v>
      </c>
      <c r="G86" s="887" t="n">
        <f aca="false">G194*G$226</f>
        <v>0</v>
      </c>
      <c r="H86" s="887" t="n">
        <f aca="false">H194*H$226</f>
        <v>0</v>
      </c>
      <c r="I86" s="887" t="n">
        <f aca="false">I194*I$226</f>
        <v>0</v>
      </c>
      <c r="J86" s="887" t="n">
        <f aca="false">J194*J$226</f>
        <v>0</v>
      </c>
      <c r="K86" s="887" t="n">
        <f aca="false">K194*K$226</f>
        <v>0</v>
      </c>
      <c r="L86" s="887" t="n">
        <f aca="false">L194*L$226</f>
        <v>0</v>
      </c>
      <c r="M86" s="887" t="n">
        <f aca="false">M194*M$226</f>
        <v>0</v>
      </c>
      <c r="N86" s="887" t="n">
        <f aca="false">N194*N$226</f>
        <v>0</v>
      </c>
      <c r="O86" s="887" t="n">
        <f aca="false">O194*O$226</f>
        <v>0</v>
      </c>
      <c r="P86" s="887" t="n">
        <f aca="false">P194*P$226</f>
        <v>0</v>
      </c>
      <c r="Q86" s="887" t="n">
        <f aca="false">Q194*Q$226</f>
        <v>0</v>
      </c>
      <c r="R86" s="887" t="n">
        <f aca="false">R194*R$226</f>
        <v>0</v>
      </c>
      <c r="S86" s="887" t="n">
        <f aca="false">S194*S$226</f>
        <v>104542294.322132</v>
      </c>
      <c r="T86" s="887" t="n">
        <f aca="false">T194*T$226</f>
        <v>96806535.4623097</v>
      </c>
      <c r="U86" s="887" t="n">
        <f aca="false">U194*U$226</f>
        <v>112930835.06824</v>
      </c>
      <c r="V86" s="887" t="n">
        <f aca="false">V194*V$226</f>
        <v>143825807.394418</v>
      </c>
      <c r="W86" s="887" t="n">
        <f aca="false">W194*W$226</f>
        <v>124658804.823109</v>
      </c>
      <c r="X86" s="887" t="n">
        <f aca="false">SUM(F86:W86)</f>
        <v>582764277.070208</v>
      </c>
      <c r="Y86" s="537"/>
      <c r="Z86" s="537"/>
      <c r="AA86" s="537"/>
    </row>
    <row r="87" s="108" customFormat="true" ht="13.5" hidden="false" customHeight="true" outlineLevel="0" collapsed="false">
      <c r="A87" s="880"/>
      <c r="B87" s="884"/>
      <c r="C87" s="884"/>
      <c r="D87" s="885" t="s">
        <v>475</v>
      </c>
      <c r="E87" s="886" t="n">
        <f aca="false">X87/E$226</f>
        <v>8.06894593656421</v>
      </c>
      <c r="F87" s="887" t="n">
        <f aca="false">F195*F$226</f>
        <v>0</v>
      </c>
      <c r="G87" s="887" t="n">
        <f aca="false">G195*G$226</f>
        <v>0</v>
      </c>
      <c r="H87" s="887" t="n">
        <f aca="false">H195*H$226</f>
        <v>0</v>
      </c>
      <c r="I87" s="887" t="n">
        <f aca="false">I195*I$226</f>
        <v>0</v>
      </c>
      <c r="J87" s="887" t="n">
        <f aca="false">J195*J$226</f>
        <v>0</v>
      </c>
      <c r="K87" s="887" t="n">
        <f aca="false">K195*K$226</f>
        <v>0</v>
      </c>
      <c r="L87" s="887" t="n">
        <f aca="false">L195*L$226</f>
        <v>0</v>
      </c>
      <c r="M87" s="887" t="n">
        <f aca="false">M195*M$226</f>
        <v>0</v>
      </c>
      <c r="N87" s="887" t="n">
        <f aca="false">N195*N$226</f>
        <v>0</v>
      </c>
      <c r="O87" s="887" t="n">
        <f aca="false">O195*O$226</f>
        <v>0</v>
      </c>
      <c r="P87" s="887" t="n">
        <f aca="false">P195*P$226</f>
        <v>0</v>
      </c>
      <c r="Q87" s="887" t="n">
        <f aca="false">Q195*Q$226</f>
        <v>0</v>
      </c>
      <c r="R87" s="887" t="n">
        <f aca="false">R195*R$226</f>
        <v>0</v>
      </c>
      <c r="S87" s="887" t="n">
        <f aca="false">S195*S$226</f>
        <v>224912747.216221</v>
      </c>
      <c r="T87" s="887" t="n">
        <f aca="false">T195*T$226</f>
        <v>214656237.134623</v>
      </c>
      <c r="U87" s="887" t="n">
        <f aca="false">U195*U$226</f>
        <v>195802139.037433</v>
      </c>
      <c r="V87" s="887" t="n">
        <f aca="false">V195*V$226</f>
        <v>205255474.452555</v>
      </c>
      <c r="W87" s="887" t="n">
        <f aca="false">W195*W$226</f>
        <v>129962702.030667</v>
      </c>
      <c r="X87" s="887" t="n">
        <f aca="false">SUM(F87:W87)</f>
        <v>970589299.871499</v>
      </c>
      <c r="Y87" s="537"/>
      <c r="Z87" s="537"/>
      <c r="AA87" s="537"/>
    </row>
    <row r="88" s="108" customFormat="true" ht="15" hidden="false" customHeight="false" outlineLevel="0" collapsed="false">
      <c r="A88" s="880"/>
      <c r="B88" s="884"/>
      <c r="C88" s="884"/>
      <c r="D88" s="885" t="s">
        <v>476</v>
      </c>
      <c r="E88" s="886" t="n">
        <f aca="false">X88/E$226</f>
        <v>2.28390583539733</v>
      </c>
      <c r="F88" s="887" t="n">
        <f aca="false">F196*F$226</f>
        <v>0</v>
      </c>
      <c r="G88" s="887" t="n">
        <f aca="false">G196*G$226</f>
        <v>0</v>
      </c>
      <c r="H88" s="887" t="n">
        <f aca="false">H196*H$226</f>
        <v>0</v>
      </c>
      <c r="I88" s="887" t="n">
        <f aca="false">I196*I$226</f>
        <v>0</v>
      </c>
      <c r="J88" s="887" t="n">
        <f aca="false">J196*J$226</f>
        <v>0</v>
      </c>
      <c r="K88" s="887" t="n">
        <f aca="false">K196*K$226</f>
        <v>0</v>
      </c>
      <c r="L88" s="887" t="n">
        <f aca="false">L196*L$226</f>
        <v>0</v>
      </c>
      <c r="M88" s="887" t="n">
        <f aca="false">M196*M$226</f>
        <v>0</v>
      </c>
      <c r="N88" s="887" t="n">
        <f aca="false">N196*N$226</f>
        <v>0</v>
      </c>
      <c r="O88" s="887" t="n">
        <f aca="false">O196*O$226</f>
        <v>0</v>
      </c>
      <c r="P88" s="887" t="n">
        <f aca="false">P196*P$226</f>
        <v>0</v>
      </c>
      <c r="Q88" s="887" t="n">
        <f aca="false">Q196*Q$226</f>
        <v>0</v>
      </c>
      <c r="R88" s="887" t="n">
        <f aca="false">R196*R$226</f>
        <v>0</v>
      </c>
      <c r="S88" s="887" t="n">
        <f aca="false">S196*S$226</f>
        <v>0</v>
      </c>
      <c r="T88" s="887" t="n">
        <f aca="false">T196*T$226</f>
        <v>0</v>
      </c>
      <c r="U88" s="887" t="n">
        <f aca="false">U196*U$226</f>
        <v>49755401.5491235</v>
      </c>
      <c r="V88" s="887" t="n">
        <f aca="false">V196*V$226</f>
        <v>102802827.19961</v>
      </c>
      <c r="W88" s="887" t="n">
        <f aca="false">W196*W$226</f>
        <v>122165952.473705</v>
      </c>
      <c r="X88" s="887" t="n">
        <f aca="false">SUM(F88:W88)</f>
        <v>274724181.222438</v>
      </c>
      <c r="Y88" s="537"/>
      <c r="Z88" s="537"/>
      <c r="AA88" s="537"/>
    </row>
    <row r="89" s="108" customFormat="true" ht="13.5" hidden="false" customHeight="true" outlineLevel="0" collapsed="false">
      <c r="A89" s="880" t="s">
        <v>460</v>
      </c>
      <c r="B89" s="884" t="s">
        <v>921</v>
      </c>
      <c r="C89" s="884"/>
      <c r="D89" s="885" t="s">
        <v>7</v>
      </c>
      <c r="E89" s="886" t="n">
        <f aca="false">X89/E$226</f>
        <v>16.3140807718269</v>
      </c>
      <c r="F89" s="887" t="n">
        <f aca="false">F197*F$226</f>
        <v>203533217.218213</v>
      </c>
      <c r="G89" s="887" t="n">
        <f aca="false">G197*G$226</f>
        <v>0</v>
      </c>
      <c r="H89" s="887" t="n">
        <f aca="false">H197*H$226</f>
        <v>0</v>
      </c>
      <c r="I89" s="887" t="n">
        <f aca="false">I197*I$226</f>
        <v>0</v>
      </c>
      <c r="J89" s="887" t="n">
        <f aca="false">J197*J$226</f>
        <v>0</v>
      </c>
      <c r="K89" s="887" t="n">
        <f aca="false">K197*K$226</f>
        <v>0</v>
      </c>
      <c r="L89" s="887" t="n">
        <f aca="false">L197*L$226</f>
        <v>0</v>
      </c>
      <c r="M89" s="887" t="n">
        <f aca="false">M197*M$226</f>
        <v>0</v>
      </c>
      <c r="N89" s="887" t="n">
        <f aca="false">N197*N$226</f>
        <v>0</v>
      </c>
      <c r="O89" s="887" t="n">
        <f aca="false">O197*O$226</f>
        <v>0</v>
      </c>
      <c r="P89" s="887" t="n">
        <f aca="false">P197*P$226</f>
        <v>0</v>
      </c>
      <c r="Q89" s="887" t="n">
        <f aca="false">Q197*Q$226</f>
        <v>0</v>
      </c>
      <c r="R89" s="887" t="n">
        <f aca="false">R197*R$226</f>
        <v>109496544.916091</v>
      </c>
      <c r="S89" s="887" t="n">
        <f aca="false">S197*S$226</f>
        <v>139389725.762843</v>
      </c>
      <c r="T89" s="887" t="n">
        <f aca="false">T197*T$226</f>
        <v>193613070.924619</v>
      </c>
      <c r="U89" s="887" t="n">
        <f aca="false">U197*U$226</f>
        <v>197628961.369419</v>
      </c>
      <c r="V89" s="887" t="n">
        <f aca="false">V197*V$226</f>
        <v>287651614.788835</v>
      </c>
      <c r="W89" s="887" t="n">
        <f aca="false">W197*W$226</f>
        <v>831058698.820723</v>
      </c>
      <c r="X89" s="887" t="n">
        <f aca="false">SUM(F89:W89)</f>
        <v>1962371833.80074</v>
      </c>
      <c r="Y89" s="537"/>
      <c r="Z89" s="537"/>
      <c r="AA89" s="537"/>
    </row>
    <row r="90" s="108" customFormat="true" ht="15" hidden="false" customHeight="false" outlineLevel="0" collapsed="false">
      <c r="A90" s="880"/>
      <c r="B90" s="884"/>
      <c r="C90" s="884"/>
      <c r="D90" s="885" t="s">
        <v>475</v>
      </c>
      <c r="E90" s="886" t="n">
        <f aca="false">X90/E$226</f>
        <v>25.7856990215323</v>
      </c>
      <c r="F90" s="887" t="n">
        <f aca="false">F198*F$226</f>
        <v>0</v>
      </c>
      <c r="G90" s="887" t="n">
        <f aca="false">G198*G$226</f>
        <v>0</v>
      </c>
      <c r="H90" s="887" t="n">
        <f aca="false">H198*H$226</f>
        <v>0</v>
      </c>
      <c r="I90" s="887" t="n">
        <f aca="false">I198*I$226</f>
        <v>0</v>
      </c>
      <c r="J90" s="887" t="n">
        <f aca="false">J198*J$226</f>
        <v>0</v>
      </c>
      <c r="K90" s="887" t="n">
        <f aca="false">K198*K$226</f>
        <v>0</v>
      </c>
      <c r="L90" s="887" t="n">
        <f aca="false">L198*L$226</f>
        <v>0</v>
      </c>
      <c r="M90" s="887" t="n">
        <f aca="false">M198*M$226</f>
        <v>0</v>
      </c>
      <c r="N90" s="887" t="n">
        <f aca="false">N198*N$226</f>
        <v>0</v>
      </c>
      <c r="O90" s="887" t="n">
        <f aca="false">O198*O$226</f>
        <v>0</v>
      </c>
      <c r="P90" s="887" t="n">
        <f aca="false">P198*P$226</f>
        <v>0</v>
      </c>
      <c r="Q90" s="887" t="n">
        <f aca="false">Q198*Q$226</f>
        <v>0</v>
      </c>
      <c r="R90" s="887" t="n">
        <f aca="false">R198*R$226</f>
        <v>234255543.822598</v>
      </c>
      <c r="S90" s="887" t="n">
        <f aca="false">S198*S$226</f>
        <v>149941831.47748</v>
      </c>
      <c r="T90" s="887" t="n">
        <f aca="false">T198*T$226</f>
        <v>429312474.269247</v>
      </c>
      <c r="U90" s="887" t="n">
        <f aca="false">U198*U$226</f>
        <v>391604278.074866</v>
      </c>
      <c r="V90" s="887" t="n">
        <f aca="false">V198*V$226</f>
        <v>564452554.744526</v>
      </c>
      <c r="W90" s="887" t="n">
        <f aca="false">W198*W$226</f>
        <v>1332117695.81434</v>
      </c>
      <c r="X90" s="887" t="n">
        <f aca="false">SUM(F90:W90)</f>
        <v>3101684378.20306</v>
      </c>
      <c r="Y90" s="537"/>
      <c r="Z90" s="537"/>
      <c r="AA90" s="537"/>
    </row>
    <row r="91" s="108" customFormat="true" ht="15" hidden="false" customHeight="false" outlineLevel="0" collapsed="false">
      <c r="A91" s="880"/>
      <c r="B91" s="884"/>
      <c r="C91" s="884"/>
      <c r="D91" s="885" t="s">
        <v>476</v>
      </c>
      <c r="E91" s="886" t="n">
        <f aca="false">X91/E$226</f>
        <v>10.7366027367839</v>
      </c>
      <c r="F91" s="887" t="n">
        <f aca="false">F199*F$226</f>
        <v>413131313.131313</v>
      </c>
      <c r="G91" s="887" t="n">
        <f aca="false">G199*G$226</f>
        <v>0</v>
      </c>
      <c r="H91" s="887" t="n">
        <f aca="false">H199*H$226</f>
        <v>0</v>
      </c>
      <c r="I91" s="887" t="n">
        <f aca="false">I199*I$226</f>
        <v>0</v>
      </c>
      <c r="J91" s="887" t="n">
        <f aca="false">J199*J$226</f>
        <v>0</v>
      </c>
      <c r="K91" s="887" t="n">
        <f aca="false">K199*K$226</f>
        <v>0</v>
      </c>
      <c r="L91" s="887" t="n">
        <f aca="false">L199*L$226</f>
        <v>0</v>
      </c>
      <c r="M91" s="887" t="n">
        <f aca="false">M199*M$226</f>
        <v>0</v>
      </c>
      <c r="N91" s="887" t="n">
        <f aca="false">N199*N$226</f>
        <v>0</v>
      </c>
      <c r="O91" s="887" t="n">
        <f aca="false">O199*O$226</f>
        <v>0</v>
      </c>
      <c r="P91" s="887" t="n">
        <f aca="false">P199*P$226</f>
        <v>0</v>
      </c>
      <c r="Q91" s="887" t="n">
        <f aca="false">Q199*Q$226</f>
        <v>0</v>
      </c>
      <c r="R91" s="887" t="n">
        <f aca="false">R199*R$226</f>
        <v>0</v>
      </c>
      <c r="S91" s="887" t="n">
        <f aca="false">S199*S$226</f>
        <v>130225173.210162</v>
      </c>
      <c r="T91" s="887" t="n">
        <f aca="false">T199*T$226</f>
        <v>0</v>
      </c>
      <c r="U91" s="887" t="n">
        <f aca="false">U199*U$226</f>
        <v>49755401.5491235</v>
      </c>
      <c r="V91" s="887" t="n">
        <f aca="false">V199*V$226</f>
        <v>102802827.19961</v>
      </c>
      <c r="W91" s="887" t="n">
        <f aca="false">W199*W$226</f>
        <v>595559018.30931</v>
      </c>
      <c r="X91" s="887" t="n">
        <f aca="false">SUM(F91:W91)</f>
        <v>1291473733.39952</v>
      </c>
      <c r="Y91" s="537"/>
      <c r="Z91" s="537"/>
      <c r="AA91" s="537"/>
    </row>
    <row r="92" s="108" customFormat="true" ht="13.5" hidden="false" customHeight="true" outlineLevel="0" collapsed="false">
      <c r="A92" s="880" t="s">
        <v>461</v>
      </c>
      <c r="B92" s="884" t="s">
        <v>189</v>
      </c>
      <c r="C92" s="884"/>
      <c r="D92" s="885" t="s">
        <v>7</v>
      </c>
      <c r="E92" s="886" t="n">
        <f aca="false">X92/E$226</f>
        <v>3.29703588254994</v>
      </c>
      <c r="F92" s="887" t="n">
        <f aca="false">F200*F$226</f>
        <v>0</v>
      </c>
      <c r="G92" s="887" t="n">
        <f aca="false">G200*G$226</f>
        <v>0</v>
      </c>
      <c r="H92" s="887" t="n">
        <f aca="false">H200*H$226</f>
        <v>0</v>
      </c>
      <c r="I92" s="887" t="n">
        <f aca="false">I200*I$226</f>
        <v>0</v>
      </c>
      <c r="J92" s="887" t="n">
        <f aca="false">J200*J$226</f>
        <v>0</v>
      </c>
      <c r="K92" s="887" t="n">
        <f aca="false">K200*K$226</f>
        <v>0</v>
      </c>
      <c r="L92" s="887" t="n">
        <f aca="false">L200*L$226</f>
        <v>0</v>
      </c>
      <c r="M92" s="887" t="n">
        <f aca="false">M200*M$226</f>
        <v>0</v>
      </c>
      <c r="N92" s="887" t="n">
        <f aca="false">N200*N$226</f>
        <v>0</v>
      </c>
      <c r="O92" s="887" t="n">
        <f aca="false">O200*O$226</f>
        <v>0</v>
      </c>
      <c r="P92" s="887" t="n">
        <f aca="false">P200*P$226</f>
        <v>0</v>
      </c>
      <c r="Q92" s="887" t="n">
        <f aca="false">Q200*Q$226</f>
        <v>0</v>
      </c>
      <c r="R92" s="887" t="n">
        <f aca="false">R200*R$226</f>
        <v>0</v>
      </c>
      <c r="S92" s="887" t="n">
        <f aca="false">S200*S$226</f>
        <v>34847431.4407107</v>
      </c>
      <c r="T92" s="887" t="n">
        <f aca="false">T200*T$226</f>
        <v>32268845.1541032</v>
      </c>
      <c r="U92" s="887" t="n">
        <f aca="false">U200*U$226</f>
        <v>112930835.06824</v>
      </c>
      <c r="V92" s="887" t="n">
        <f aca="false">V200*V$226</f>
        <v>143825807.394418</v>
      </c>
      <c r="W92" s="887" t="n">
        <f aca="false">W200*W$226</f>
        <v>72717636.1468133</v>
      </c>
      <c r="X92" s="887" t="n">
        <f aca="false">SUM(F92:W92)</f>
        <v>396590555.204285</v>
      </c>
      <c r="Y92" s="537"/>
      <c r="Z92" s="537"/>
      <c r="AA92" s="537"/>
    </row>
    <row r="93" s="108" customFormat="true" ht="13.5" hidden="false" customHeight="true" outlineLevel="0" collapsed="false">
      <c r="A93" s="880"/>
      <c r="B93" s="884"/>
      <c r="C93" s="884"/>
      <c r="D93" s="885" t="s">
        <v>475</v>
      </c>
      <c r="E93" s="886" t="n">
        <f aca="false">X93/E$226</f>
        <v>6.82946080141893</v>
      </c>
      <c r="F93" s="887" t="n">
        <f aca="false">F201*F$226</f>
        <v>0</v>
      </c>
      <c r="G93" s="887" t="n">
        <f aca="false">G201*G$226</f>
        <v>0</v>
      </c>
      <c r="H93" s="887" t="n">
        <f aca="false">H201*H$226</f>
        <v>0</v>
      </c>
      <c r="I93" s="887" t="n">
        <f aca="false">I201*I$226</f>
        <v>0</v>
      </c>
      <c r="J93" s="887" t="n">
        <f aca="false">J201*J$226</f>
        <v>0</v>
      </c>
      <c r="K93" s="887" t="n">
        <f aca="false">K201*K$226</f>
        <v>0</v>
      </c>
      <c r="L93" s="887" t="n">
        <f aca="false">L201*L$226</f>
        <v>0</v>
      </c>
      <c r="M93" s="887" t="n">
        <f aca="false">M201*M$226</f>
        <v>0</v>
      </c>
      <c r="N93" s="887" t="n">
        <f aca="false">N201*N$226</f>
        <v>0</v>
      </c>
      <c r="O93" s="887" t="n">
        <f aca="false">O201*O$226</f>
        <v>0</v>
      </c>
      <c r="P93" s="887" t="n">
        <f aca="false">P201*P$226</f>
        <v>0</v>
      </c>
      <c r="Q93" s="887" t="n">
        <f aca="false">Q201*Q$226</f>
        <v>0</v>
      </c>
      <c r="R93" s="887" t="n">
        <f aca="false">R201*R$226</f>
        <v>0</v>
      </c>
      <c r="S93" s="887" t="n">
        <f aca="false">S201*S$226</f>
        <v>0</v>
      </c>
      <c r="T93" s="887" t="n">
        <f aca="false">T201*T$226</f>
        <v>71552079.0448744</v>
      </c>
      <c r="U93" s="887" t="n">
        <f aca="false">U201*U$226</f>
        <v>195802139.037433</v>
      </c>
      <c r="V93" s="887" t="n">
        <f aca="false">V201*V$226</f>
        <v>359197080.291971</v>
      </c>
      <c r="W93" s="887" t="n">
        <f aca="false">W201*W$226</f>
        <v>194944053.046001</v>
      </c>
      <c r="X93" s="887" t="n">
        <f aca="false">SUM(F93:W93)</f>
        <v>821495351.420279</v>
      </c>
      <c r="Y93" s="537"/>
      <c r="Z93" s="537"/>
      <c r="AA93" s="537"/>
    </row>
    <row r="94" s="108" customFormat="true" ht="15" hidden="false" customHeight="false" outlineLevel="0" collapsed="false">
      <c r="A94" s="880"/>
      <c r="B94" s="884"/>
      <c r="C94" s="884"/>
      <c r="D94" s="885" t="s">
        <v>476</v>
      </c>
      <c r="E94" s="886" t="n">
        <f aca="false">X94/E$226</f>
        <v>1.08190188643343</v>
      </c>
      <c r="F94" s="887" t="n">
        <f aca="false">F202*F$226</f>
        <v>0</v>
      </c>
      <c r="G94" s="887" t="n">
        <f aca="false">G202*G$226</f>
        <v>0</v>
      </c>
      <c r="H94" s="887" t="n">
        <f aca="false">H202*H$226</f>
        <v>0</v>
      </c>
      <c r="I94" s="887" t="n">
        <f aca="false">I202*I$226</f>
        <v>0</v>
      </c>
      <c r="J94" s="887" t="n">
        <f aca="false">J202*J$226</f>
        <v>0</v>
      </c>
      <c r="K94" s="887" t="n">
        <f aca="false">K202*K$226</f>
        <v>0</v>
      </c>
      <c r="L94" s="887" t="n">
        <f aca="false">L202*L$226</f>
        <v>0</v>
      </c>
      <c r="M94" s="887" t="n">
        <f aca="false">M202*M$226</f>
        <v>0</v>
      </c>
      <c r="N94" s="887" t="n">
        <f aca="false">N202*N$226</f>
        <v>0</v>
      </c>
      <c r="O94" s="887" t="n">
        <f aca="false">O202*O$226</f>
        <v>0</v>
      </c>
      <c r="P94" s="887" t="n">
        <f aca="false">P202*P$226</f>
        <v>0</v>
      </c>
      <c r="Q94" s="887" t="n">
        <f aca="false">Q202*Q$226</f>
        <v>0</v>
      </c>
      <c r="R94" s="887" t="n">
        <f aca="false">R202*R$226</f>
        <v>0</v>
      </c>
      <c r="S94" s="887" t="n">
        <f aca="false">S202*S$226</f>
        <v>65112586.6050808</v>
      </c>
      <c r="T94" s="887" t="n">
        <f aca="false">T202*T$226</f>
        <v>0</v>
      </c>
      <c r="U94" s="887" t="n">
        <f aca="false">U202*U$226</f>
        <v>49755401.5491235</v>
      </c>
      <c r="V94" s="887" t="n">
        <f aca="false">V202*V$226</f>
        <v>0</v>
      </c>
      <c r="W94" s="887" t="n">
        <f aca="false">W202*W$226</f>
        <v>15270744.0592131</v>
      </c>
      <c r="X94" s="887" t="n">
        <f aca="false">SUM(F94:W94)</f>
        <v>130138732.213417</v>
      </c>
      <c r="Y94" s="537"/>
      <c r="Z94" s="537"/>
      <c r="AA94" s="537"/>
    </row>
    <row r="95" s="108" customFormat="true" ht="13.5" hidden="false" customHeight="true" outlineLevel="0" collapsed="false">
      <c r="A95" s="880" t="s">
        <v>462</v>
      </c>
      <c r="B95" s="884" t="s">
        <v>922</v>
      </c>
      <c r="C95" s="884"/>
      <c r="D95" s="885" t="s">
        <v>7</v>
      </c>
      <c r="E95" s="886" t="n">
        <f aca="false">X95/E$226</f>
        <v>0.792926485711433</v>
      </c>
      <c r="F95" s="887" t="n">
        <f aca="false">F203*F$226</f>
        <v>0</v>
      </c>
      <c r="G95" s="887" t="n">
        <f aca="false">G203*G$226</f>
        <v>0</v>
      </c>
      <c r="H95" s="887" t="n">
        <f aca="false">H203*H$226</f>
        <v>0</v>
      </c>
      <c r="I95" s="887" t="n">
        <f aca="false">I203*I$226</f>
        <v>0</v>
      </c>
      <c r="J95" s="887" t="n">
        <f aca="false">J203*J$226</f>
        <v>0</v>
      </c>
      <c r="K95" s="887" t="n">
        <f aca="false">K203*K$226</f>
        <v>0</v>
      </c>
      <c r="L95" s="887" t="n">
        <f aca="false">L203*L$226</f>
        <v>0</v>
      </c>
      <c r="M95" s="887" t="n">
        <f aca="false">M203*M$226</f>
        <v>0</v>
      </c>
      <c r="N95" s="887" t="n">
        <f aca="false">N203*N$226</f>
        <v>0</v>
      </c>
      <c r="O95" s="887" t="n">
        <f aca="false">O203*O$226</f>
        <v>0</v>
      </c>
      <c r="P95" s="887" t="n">
        <f aca="false">P203*P$226</f>
        <v>84990514.4515121</v>
      </c>
      <c r="Q95" s="887" t="n">
        <f aca="false">Q203*Q$226</f>
        <v>0</v>
      </c>
      <c r="R95" s="887" t="n">
        <f aca="false">R203*R$226</f>
        <v>0</v>
      </c>
      <c r="S95" s="887" t="n">
        <f aca="false">S203*S$226</f>
        <v>0</v>
      </c>
      <c r="T95" s="887" t="n">
        <f aca="false">T203*T$226</f>
        <v>0</v>
      </c>
      <c r="U95" s="887" t="n">
        <f aca="false">U203*U$226</f>
        <v>0</v>
      </c>
      <c r="V95" s="887" t="n">
        <f aca="false">V203*V$226</f>
        <v>0</v>
      </c>
      <c r="W95" s="887" t="n">
        <f aca="false">W203*W$226</f>
        <v>10388233.735259</v>
      </c>
      <c r="X95" s="887" t="n">
        <f aca="false">SUM(F95:W95)</f>
        <v>95378748.1867712</v>
      </c>
      <c r="Y95" s="537"/>
      <c r="Z95" s="537"/>
      <c r="AA95" s="537"/>
    </row>
    <row r="96" s="108" customFormat="true" ht="13.5" hidden="false" customHeight="true" outlineLevel="0" collapsed="false">
      <c r="A96" s="880"/>
      <c r="B96" s="884"/>
      <c r="C96" s="884"/>
      <c r="D96" s="885" t="s">
        <v>475</v>
      </c>
      <c r="E96" s="886" t="n">
        <f aca="false">X96/E$226</f>
        <v>0</v>
      </c>
      <c r="F96" s="887" t="n">
        <f aca="false">F204*F$226</f>
        <v>0</v>
      </c>
      <c r="G96" s="887" t="n">
        <f aca="false">G204*G$226</f>
        <v>0</v>
      </c>
      <c r="H96" s="887" t="n">
        <f aca="false">H204*H$226</f>
        <v>0</v>
      </c>
      <c r="I96" s="887" t="n">
        <f aca="false">I204*I$226</f>
        <v>0</v>
      </c>
      <c r="J96" s="887" t="n">
        <f aca="false">J204*J$226</f>
        <v>0</v>
      </c>
      <c r="K96" s="887" t="n">
        <f aca="false">K204*K$226</f>
        <v>0</v>
      </c>
      <c r="L96" s="887" t="n">
        <f aca="false">L204*L$226</f>
        <v>0</v>
      </c>
      <c r="M96" s="887" t="n">
        <f aca="false">M204*M$226</f>
        <v>0</v>
      </c>
      <c r="N96" s="887" t="n">
        <f aca="false">N204*N$226</f>
        <v>0</v>
      </c>
      <c r="O96" s="887" t="n">
        <f aca="false">O204*O$226</f>
        <v>0</v>
      </c>
      <c r="P96" s="887" t="n">
        <f aca="false">P204*P$226</f>
        <v>0</v>
      </c>
      <c r="Q96" s="887" t="n">
        <f aca="false">Q204*Q$226</f>
        <v>0</v>
      </c>
      <c r="R96" s="887" t="n">
        <f aca="false">R204*R$226</f>
        <v>0</v>
      </c>
      <c r="S96" s="887" t="n">
        <f aca="false">S204*S$226</f>
        <v>0</v>
      </c>
      <c r="T96" s="887" t="n">
        <f aca="false">T204*T$226</f>
        <v>0</v>
      </c>
      <c r="U96" s="887" t="n">
        <f aca="false">U204*U$226</f>
        <v>0</v>
      </c>
      <c r="V96" s="887" t="n">
        <f aca="false">V204*V$226</f>
        <v>0</v>
      </c>
      <c r="W96" s="887" t="n">
        <f aca="false">W204*W$226</f>
        <v>0</v>
      </c>
      <c r="X96" s="887" t="n">
        <f aca="false">SUM(F96:W96)</f>
        <v>0</v>
      </c>
      <c r="Y96" s="537"/>
      <c r="Z96" s="537"/>
      <c r="AA96" s="537"/>
    </row>
    <row r="97" s="108" customFormat="true" ht="15" hidden="false" customHeight="false" outlineLevel="0" collapsed="false">
      <c r="A97" s="880"/>
      <c r="B97" s="884"/>
      <c r="C97" s="884"/>
      <c r="D97" s="885" t="s">
        <v>476</v>
      </c>
      <c r="E97" s="886" t="n">
        <f aca="false">X97/E$226</f>
        <v>1.44932595828804</v>
      </c>
      <c r="F97" s="887" t="n">
        <f aca="false">F205*F$226</f>
        <v>0</v>
      </c>
      <c r="G97" s="887" t="n">
        <f aca="false">G205*G$226</f>
        <v>0</v>
      </c>
      <c r="H97" s="887" t="n">
        <f aca="false">H205*H$226</f>
        <v>0</v>
      </c>
      <c r="I97" s="887" t="n">
        <f aca="false">I205*I$226</f>
        <v>0</v>
      </c>
      <c r="J97" s="887" t="n">
        <f aca="false">J205*J$226</f>
        <v>0</v>
      </c>
      <c r="K97" s="887" t="n">
        <f aca="false">K205*K$226</f>
        <v>0</v>
      </c>
      <c r="L97" s="887" t="n">
        <f aca="false">L205*L$226</f>
        <v>0</v>
      </c>
      <c r="M97" s="887" t="n">
        <f aca="false">M205*M$226</f>
        <v>0</v>
      </c>
      <c r="N97" s="887" t="n">
        <f aca="false">N205*N$226</f>
        <v>0</v>
      </c>
      <c r="O97" s="887" t="n">
        <f aca="false">O205*O$226</f>
        <v>0</v>
      </c>
      <c r="P97" s="887" t="n">
        <f aca="false">P205*P$226</f>
        <v>159064327.48538</v>
      </c>
      <c r="Q97" s="887" t="n">
        <f aca="false">Q205*Q$226</f>
        <v>0</v>
      </c>
      <c r="R97" s="887" t="n">
        <f aca="false">R205*R$226</f>
        <v>0</v>
      </c>
      <c r="S97" s="887" t="n">
        <f aca="false">S205*S$226</f>
        <v>0</v>
      </c>
      <c r="T97" s="887" t="n">
        <f aca="false">T205*T$226</f>
        <v>0</v>
      </c>
      <c r="U97" s="887" t="n">
        <f aca="false">U205*U$226</f>
        <v>0</v>
      </c>
      <c r="V97" s="887" t="n">
        <f aca="false">V205*V$226</f>
        <v>0</v>
      </c>
      <c r="W97" s="887" t="n">
        <f aca="false">W205*W$226</f>
        <v>15270744.0592131</v>
      </c>
      <c r="X97" s="887" t="n">
        <f aca="false">SUM(F97:W97)</f>
        <v>174335071.544593</v>
      </c>
      <c r="Y97" s="537"/>
      <c r="Z97" s="537"/>
      <c r="AA97" s="537"/>
    </row>
    <row r="98" s="108" customFormat="true" ht="13.5" hidden="false" customHeight="true" outlineLevel="0" collapsed="false">
      <c r="A98" s="880" t="s">
        <v>463</v>
      </c>
      <c r="B98" s="884" t="s">
        <v>175</v>
      </c>
      <c r="C98" s="884"/>
      <c r="D98" s="885" t="s">
        <v>7</v>
      </c>
      <c r="E98" s="886" t="n">
        <f aca="false">X98/E$226</f>
        <v>6.97124549690469</v>
      </c>
      <c r="F98" s="887" t="n">
        <f aca="false">F206*F$226</f>
        <v>0</v>
      </c>
      <c r="G98" s="887" t="n">
        <f aca="false">G206*G$226</f>
        <v>0</v>
      </c>
      <c r="H98" s="887" t="n">
        <f aca="false">H206*H$226</f>
        <v>0</v>
      </c>
      <c r="I98" s="887" t="n">
        <f aca="false">I206*I$226</f>
        <v>0</v>
      </c>
      <c r="J98" s="887" t="n">
        <f aca="false">J206*J$226</f>
        <v>0</v>
      </c>
      <c r="K98" s="887" t="n">
        <f aca="false">K206*K$226</f>
        <v>0</v>
      </c>
      <c r="L98" s="887" t="n">
        <f aca="false">L206*L$226</f>
        <v>0</v>
      </c>
      <c r="M98" s="887" t="n">
        <f aca="false">M206*M$226</f>
        <v>131126482.213439</v>
      </c>
      <c r="N98" s="887" t="n">
        <f aca="false">N206*N$226</f>
        <v>0</v>
      </c>
      <c r="O98" s="887" t="n">
        <f aca="false">O206*O$226</f>
        <v>188762819.114117</v>
      </c>
      <c r="P98" s="887" t="n">
        <f aca="false">P206*P$226</f>
        <v>84990514.4515121</v>
      </c>
      <c r="Q98" s="887" t="n">
        <f aca="false">Q206*Q$226</f>
        <v>138722596.964587</v>
      </c>
      <c r="R98" s="887" t="n">
        <f aca="false">R206*R$226</f>
        <v>109496544.916091</v>
      </c>
      <c r="S98" s="887" t="n">
        <f aca="false">S206*S$226</f>
        <v>34847431.4407107</v>
      </c>
      <c r="T98" s="887" t="n">
        <f aca="false">T206*T$226</f>
        <v>32268845.1541032</v>
      </c>
      <c r="U98" s="887" t="n">
        <f aca="false">U206*U$226</f>
        <v>56465417.5341198</v>
      </c>
      <c r="V98" s="887" t="n">
        <f aca="false">V206*V$226</f>
        <v>41093087.8269765</v>
      </c>
      <c r="W98" s="887" t="n">
        <f aca="false">W206*W$226</f>
        <v>20776467.4705181</v>
      </c>
      <c r="X98" s="887" t="n">
        <f aca="false">SUM(F98:W98)</f>
        <v>838550207.086174</v>
      </c>
      <c r="Y98" s="537"/>
      <c r="Z98" s="537"/>
      <c r="AA98" s="537"/>
    </row>
    <row r="99" s="108" customFormat="true" ht="15" hidden="false" customHeight="false" outlineLevel="0" collapsed="false">
      <c r="A99" s="880"/>
      <c r="B99" s="884"/>
      <c r="C99" s="884"/>
      <c r="D99" s="885" t="s">
        <v>475</v>
      </c>
      <c r="E99" s="886" t="n">
        <f aca="false">X99/E$226</f>
        <v>7.615814910247</v>
      </c>
      <c r="F99" s="887" t="n">
        <f aca="false">F207*F$226</f>
        <v>0</v>
      </c>
      <c r="G99" s="887" t="n">
        <f aca="false">G207*G$226</f>
        <v>0</v>
      </c>
      <c r="H99" s="887" t="n">
        <f aca="false">H207*H$226</f>
        <v>0</v>
      </c>
      <c r="I99" s="887" t="n">
        <f aca="false">I207*I$226</f>
        <v>0</v>
      </c>
      <c r="J99" s="887" t="n">
        <f aca="false">J207*J$226</f>
        <v>0</v>
      </c>
      <c r="K99" s="887" t="n">
        <f aca="false">K207*K$226</f>
        <v>0</v>
      </c>
      <c r="L99" s="887" t="n">
        <f aca="false">L207*L$226</f>
        <v>0</v>
      </c>
      <c r="M99" s="887" t="n">
        <f aca="false">M207*M$226</f>
        <v>0</v>
      </c>
      <c r="N99" s="887" t="n">
        <f aca="false">N207*N$226</f>
        <v>0</v>
      </c>
      <c r="O99" s="887" t="n">
        <f aca="false">O207*O$226</f>
        <v>395745654.162855</v>
      </c>
      <c r="P99" s="887" t="n">
        <f aca="false">P207*P$226</f>
        <v>0</v>
      </c>
      <c r="Q99" s="887" t="n">
        <f aca="false">Q207*Q$226</f>
        <v>149262871.39941</v>
      </c>
      <c r="R99" s="887" t="n">
        <f aca="false">R207*R$226</f>
        <v>234255543.822598</v>
      </c>
      <c r="S99" s="887" t="n">
        <f aca="false">S207*S$226</f>
        <v>0</v>
      </c>
      <c r="T99" s="887" t="n">
        <f aca="false">T207*T$226</f>
        <v>71552079.0448744</v>
      </c>
      <c r="U99" s="887" t="n">
        <f aca="false">U207*U$226</f>
        <v>65267379.6791444</v>
      </c>
      <c r="V99" s="887" t="n">
        <f aca="false">V207*V$226</f>
        <v>0</v>
      </c>
      <c r="W99" s="887" t="n">
        <f aca="false">W207*W$226</f>
        <v>0</v>
      </c>
      <c r="X99" s="887" t="n">
        <f aca="false">SUM(F99:W99)</f>
        <v>916083528.108881</v>
      </c>
      <c r="Y99" s="537"/>
      <c r="Z99" s="537"/>
      <c r="AA99" s="537"/>
    </row>
    <row r="100" s="108" customFormat="true" ht="15" hidden="false" customHeight="false" outlineLevel="0" collapsed="false">
      <c r="A100" s="880"/>
      <c r="B100" s="884"/>
      <c r="C100" s="884"/>
      <c r="D100" s="885" t="s">
        <v>476</v>
      </c>
      <c r="E100" s="886" t="n">
        <f aca="false">X100/E$226</f>
        <v>6.26475007584432</v>
      </c>
      <c r="F100" s="887" t="n">
        <f aca="false">F208*F$226</f>
        <v>0</v>
      </c>
      <c r="G100" s="887" t="n">
        <f aca="false">G208*G$226</f>
        <v>0</v>
      </c>
      <c r="H100" s="887" t="n">
        <f aca="false">H208*H$226</f>
        <v>0</v>
      </c>
      <c r="I100" s="887" t="n">
        <f aca="false">I208*I$226</f>
        <v>0</v>
      </c>
      <c r="J100" s="887" t="n">
        <f aca="false">J208*J$226</f>
        <v>0</v>
      </c>
      <c r="K100" s="887" t="n">
        <f aca="false">K208*K$226</f>
        <v>0</v>
      </c>
      <c r="L100" s="887" t="n">
        <f aca="false">L208*L$226</f>
        <v>0</v>
      </c>
      <c r="M100" s="887" t="n">
        <f aca="false">M208*M$226</f>
        <v>250986219.940557</v>
      </c>
      <c r="N100" s="887" t="n">
        <f aca="false">N208*N$226</f>
        <v>0</v>
      </c>
      <c r="O100" s="887" t="n">
        <f aca="false">O208*O$226</f>
        <v>0</v>
      </c>
      <c r="P100" s="887" t="n">
        <f aca="false">P208*P$226</f>
        <v>159064327.48538</v>
      </c>
      <c r="Q100" s="887" t="n">
        <f aca="false">Q208*Q$226</f>
        <v>129572750.541445</v>
      </c>
      <c r="R100" s="887" t="n">
        <f aca="false">R208*R$226</f>
        <v>0</v>
      </c>
      <c r="S100" s="887" t="n">
        <f aca="false">S208*S$226</f>
        <v>65112586.6050808</v>
      </c>
      <c r="T100" s="887" t="n">
        <f aca="false">T208*T$226</f>
        <v>0</v>
      </c>
      <c r="U100" s="887" t="n">
        <f aca="false">U208*U$226</f>
        <v>49755401.5491235</v>
      </c>
      <c r="V100" s="887" t="n">
        <f aca="false">V208*V$226</f>
        <v>68535218.1330734</v>
      </c>
      <c r="W100" s="887" t="n">
        <f aca="false">W208*W$226</f>
        <v>30541488.1184262</v>
      </c>
      <c r="X100" s="887" t="n">
        <f aca="false">SUM(F100:W100)</f>
        <v>753567992.373086</v>
      </c>
      <c r="Y100" s="537"/>
      <c r="Z100" s="537"/>
      <c r="AA100" s="537"/>
    </row>
    <row r="101" s="108" customFormat="true" ht="13.5" hidden="false" customHeight="true" outlineLevel="0" collapsed="false">
      <c r="A101" s="880" t="s">
        <v>464</v>
      </c>
      <c r="B101" s="884" t="s">
        <v>199</v>
      </c>
      <c r="C101" s="884"/>
      <c r="D101" s="885" t="s">
        <v>7</v>
      </c>
      <c r="E101" s="886" t="n">
        <f aca="false">X101/E$226</f>
        <v>6.76046147064429</v>
      </c>
      <c r="F101" s="887" t="n">
        <f aca="false">F209*F$226</f>
        <v>0</v>
      </c>
      <c r="G101" s="887" t="n">
        <f aca="false">G209*G$226</f>
        <v>0</v>
      </c>
      <c r="H101" s="887" t="n">
        <f aca="false">H209*H$226</f>
        <v>0</v>
      </c>
      <c r="I101" s="887" t="n">
        <f aca="false">I209*I$226</f>
        <v>0</v>
      </c>
      <c r="J101" s="887" t="n">
        <f aca="false">J209*J$226</f>
        <v>0</v>
      </c>
      <c r="K101" s="887" t="n">
        <f aca="false">K209*K$226</f>
        <v>0</v>
      </c>
      <c r="L101" s="887" t="n">
        <f aca="false">L209*L$226</f>
        <v>0</v>
      </c>
      <c r="M101" s="887" t="n">
        <f aca="false">M209*M$226</f>
        <v>0</v>
      </c>
      <c r="N101" s="887" t="n">
        <f aca="false">N209*N$226</f>
        <v>0</v>
      </c>
      <c r="O101" s="887" t="n">
        <f aca="false">O209*O$226</f>
        <v>0</v>
      </c>
      <c r="P101" s="887" t="n">
        <f aca="false">P209*P$226</f>
        <v>0</v>
      </c>
      <c r="Q101" s="887" t="n">
        <f aca="false">Q209*Q$226</f>
        <v>69361298.4822934</v>
      </c>
      <c r="R101" s="887" t="n">
        <f aca="false">R209*R$226</f>
        <v>54748272.4580454</v>
      </c>
      <c r="S101" s="887" t="n">
        <f aca="false">S209*S$226</f>
        <v>69694862.8814214</v>
      </c>
      <c r="T101" s="887" t="n">
        <f aca="false">T209*T$226</f>
        <v>64537690.3082065</v>
      </c>
      <c r="U101" s="887" t="n">
        <f aca="false">U209*U$226</f>
        <v>141163543.8353</v>
      </c>
      <c r="V101" s="887" t="n">
        <f aca="false">V209*V$226</f>
        <v>164372351.307906</v>
      </c>
      <c r="W101" s="887" t="n">
        <f aca="false">W209*W$226</f>
        <v>249317609.646217</v>
      </c>
      <c r="X101" s="887" t="n">
        <f aca="false">SUM(F101:W101)</f>
        <v>813195628.919389</v>
      </c>
      <c r="Y101" s="537"/>
      <c r="Z101" s="537"/>
      <c r="AA101" s="537"/>
    </row>
    <row r="102" s="108" customFormat="true" ht="13.5" hidden="false" customHeight="true" outlineLevel="0" collapsed="false">
      <c r="A102" s="880"/>
      <c r="B102" s="884"/>
      <c r="C102" s="884"/>
      <c r="D102" s="885" t="s">
        <v>475</v>
      </c>
      <c r="E102" s="886" t="n">
        <f aca="false">X102/E$226</f>
        <v>12.3520147136239</v>
      </c>
      <c r="F102" s="887" t="n">
        <f aca="false">F210*F$226</f>
        <v>0</v>
      </c>
      <c r="G102" s="887" t="n">
        <f aca="false">G210*G$226</f>
        <v>0</v>
      </c>
      <c r="H102" s="887" t="n">
        <f aca="false">H210*H$226</f>
        <v>0</v>
      </c>
      <c r="I102" s="887" t="n">
        <f aca="false">I210*I$226</f>
        <v>0</v>
      </c>
      <c r="J102" s="887" t="n">
        <f aca="false">J210*J$226</f>
        <v>0</v>
      </c>
      <c r="K102" s="887" t="n">
        <f aca="false">K210*K$226</f>
        <v>0</v>
      </c>
      <c r="L102" s="887" t="n">
        <f aca="false">L210*L$226</f>
        <v>0</v>
      </c>
      <c r="M102" s="887" t="n">
        <f aca="false">M210*M$226</f>
        <v>0</v>
      </c>
      <c r="N102" s="887" t="n">
        <f aca="false">N210*N$226</f>
        <v>0</v>
      </c>
      <c r="O102" s="887" t="n">
        <f aca="false">O210*O$226</f>
        <v>0</v>
      </c>
      <c r="P102" s="887" t="n">
        <f aca="false">P210*P$226</f>
        <v>0</v>
      </c>
      <c r="Q102" s="887" t="n">
        <f aca="false">Q210*Q$226</f>
        <v>149262871.39941</v>
      </c>
      <c r="R102" s="887" t="n">
        <f aca="false">R210*R$226</f>
        <v>117127771.911299</v>
      </c>
      <c r="S102" s="887" t="n">
        <f aca="false">S210*S$226</f>
        <v>149941831.47748</v>
      </c>
      <c r="T102" s="887" t="n">
        <f aca="false">T210*T$226</f>
        <v>143104158.089749</v>
      </c>
      <c r="U102" s="887" t="n">
        <f aca="false">U210*U$226</f>
        <v>261069518.716578</v>
      </c>
      <c r="V102" s="887" t="n">
        <f aca="false">V210*V$226</f>
        <v>307883211.678832</v>
      </c>
      <c r="W102" s="887" t="n">
        <f aca="false">W210*W$226</f>
        <v>357397430.584335</v>
      </c>
      <c r="X102" s="887" t="n">
        <f aca="false">SUM(F102:W102)</f>
        <v>1485786793.85768</v>
      </c>
      <c r="Y102" s="537"/>
      <c r="Z102" s="537"/>
      <c r="AA102" s="537"/>
    </row>
    <row r="103" s="108" customFormat="true" ht="15" hidden="false" customHeight="false" outlineLevel="0" collapsed="false">
      <c r="A103" s="880"/>
      <c r="B103" s="884"/>
      <c r="C103" s="884"/>
      <c r="D103" s="885" t="s">
        <v>476</v>
      </c>
      <c r="E103" s="886" t="n">
        <f aca="false">X103/E$226</f>
        <v>2.6337866307412</v>
      </c>
      <c r="F103" s="887" t="n">
        <f aca="false">F211*F$226</f>
        <v>0</v>
      </c>
      <c r="G103" s="887" t="n">
        <f aca="false">G211*G$226</f>
        <v>0</v>
      </c>
      <c r="H103" s="887" t="n">
        <f aca="false">H211*H$226</f>
        <v>0</v>
      </c>
      <c r="I103" s="887" t="n">
        <f aca="false">I211*I$226</f>
        <v>0</v>
      </c>
      <c r="J103" s="887" t="n">
        <f aca="false">J211*J$226</f>
        <v>0</v>
      </c>
      <c r="K103" s="887" t="n">
        <f aca="false">K211*K$226</f>
        <v>0</v>
      </c>
      <c r="L103" s="887" t="n">
        <f aca="false">L211*L$226</f>
        <v>0</v>
      </c>
      <c r="M103" s="887" t="n">
        <f aca="false">M211*M$226</f>
        <v>0</v>
      </c>
      <c r="N103" s="887" t="n">
        <f aca="false">N211*N$226</f>
        <v>0</v>
      </c>
      <c r="O103" s="887" t="n">
        <f aca="false">O211*O$226</f>
        <v>0</v>
      </c>
      <c r="P103" s="887" t="n">
        <f aca="false">P211*P$226</f>
        <v>0</v>
      </c>
      <c r="Q103" s="887" t="n">
        <f aca="false">Q211*Q$226</f>
        <v>0</v>
      </c>
      <c r="R103" s="887" t="n">
        <f aca="false">R211*R$226</f>
        <v>0</v>
      </c>
      <c r="S103" s="887" t="n">
        <f aca="false">S211*S$226</f>
        <v>0</v>
      </c>
      <c r="T103" s="887" t="n">
        <f aca="false">T211*T$226</f>
        <v>0</v>
      </c>
      <c r="U103" s="887" t="n">
        <f aca="false">U211*U$226</f>
        <v>49755401.5491235</v>
      </c>
      <c r="V103" s="887" t="n">
        <f aca="false">V211*V$226</f>
        <v>68535218.1330734</v>
      </c>
      <c r="W103" s="887" t="n">
        <f aca="false">W211*W$226</f>
        <v>198519672.76977</v>
      </c>
      <c r="X103" s="887" t="n">
        <f aca="false">SUM(F103:W103)</f>
        <v>316810292.451967</v>
      </c>
      <c r="Y103" s="537"/>
      <c r="Z103" s="537"/>
      <c r="AA103" s="537"/>
    </row>
    <row r="104" s="108" customFormat="true" ht="13.5" hidden="false" customHeight="true" outlineLevel="0" collapsed="false">
      <c r="A104" s="880" t="s">
        <v>465</v>
      </c>
      <c r="B104" s="884" t="s">
        <v>197</v>
      </c>
      <c r="C104" s="884"/>
      <c r="D104" s="885" t="s">
        <v>7</v>
      </c>
      <c r="E104" s="886" t="n">
        <f aca="false">X104/E$226</f>
        <v>10.2953011872636</v>
      </c>
      <c r="F104" s="887" t="n">
        <f aca="false">F212*F$226</f>
        <v>0</v>
      </c>
      <c r="G104" s="887" t="n">
        <f aca="false">G212*G$226</f>
        <v>0</v>
      </c>
      <c r="H104" s="887" t="n">
        <f aca="false">H212*H$226</f>
        <v>0</v>
      </c>
      <c r="I104" s="887" t="n">
        <f aca="false">I212*I$226</f>
        <v>0</v>
      </c>
      <c r="J104" s="887" t="n">
        <f aca="false">J212*J$226</f>
        <v>0</v>
      </c>
      <c r="K104" s="887" t="n">
        <f aca="false">K212*K$226</f>
        <v>0</v>
      </c>
      <c r="L104" s="887" t="n">
        <f aca="false">L212*L$226</f>
        <v>0</v>
      </c>
      <c r="M104" s="887" t="n">
        <f aca="false">M212*M$226</f>
        <v>0</v>
      </c>
      <c r="N104" s="887" t="n">
        <f aca="false">N212*N$226</f>
        <v>0</v>
      </c>
      <c r="O104" s="887" t="n">
        <f aca="false">O212*O$226</f>
        <v>0</v>
      </c>
      <c r="P104" s="887" t="n">
        <f aca="false">P212*P$226</f>
        <v>0</v>
      </c>
      <c r="Q104" s="887" t="n">
        <f aca="false">Q212*Q$226</f>
        <v>0</v>
      </c>
      <c r="R104" s="887" t="n">
        <f aca="false">R212*R$226</f>
        <v>0</v>
      </c>
      <c r="S104" s="887" t="n">
        <f aca="false">S212*S$226</f>
        <v>0</v>
      </c>
      <c r="T104" s="887" t="n">
        <f aca="false">T212*T$226</f>
        <v>64537690.3082065</v>
      </c>
      <c r="U104" s="887" t="n">
        <f aca="false">U212*U$226</f>
        <v>84698126.3011797</v>
      </c>
      <c r="V104" s="887" t="n">
        <f aca="false">V212*V$226</f>
        <v>143825807.394418</v>
      </c>
      <c r="W104" s="887" t="n">
        <f aca="false">W212*W$226</f>
        <v>945329269.908573</v>
      </c>
      <c r="X104" s="887" t="n">
        <f aca="false">SUM(F104:W104)</f>
        <v>1238390893.91238</v>
      </c>
      <c r="Y104" s="537"/>
      <c r="Z104" s="537"/>
      <c r="AA104" s="537"/>
    </row>
    <row r="105" s="108" customFormat="true" ht="13.5" hidden="false" customHeight="true" outlineLevel="0" collapsed="false">
      <c r="A105" s="880"/>
      <c r="B105" s="884"/>
      <c r="C105" s="884"/>
      <c r="D105" s="885" t="s">
        <v>475</v>
      </c>
      <c r="E105" s="886" t="n">
        <f aca="false">X105/E$226</f>
        <v>7.83356157113276</v>
      </c>
      <c r="F105" s="887" t="n">
        <f aca="false">F213*F$226</f>
        <v>0</v>
      </c>
      <c r="G105" s="887" t="n">
        <f aca="false">G213*G$226</f>
        <v>0</v>
      </c>
      <c r="H105" s="887" t="n">
        <f aca="false">H213*H$226</f>
        <v>0</v>
      </c>
      <c r="I105" s="887" t="n">
        <f aca="false">I213*I$226</f>
        <v>0</v>
      </c>
      <c r="J105" s="887" t="n">
        <f aca="false">J213*J$226</f>
        <v>0</v>
      </c>
      <c r="K105" s="887" t="n">
        <f aca="false">K213*K$226</f>
        <v>0</v>
      </c>
      <c r="L105" s="887" t="n">
        <f aca="false">L213*L$226</f>
        <v>0</v>
      </c>
      <c r="M105" s="887" t="n">
        <f aca="false">M213*M$226</f>
        <v>0</v>
      </c>
      <c r="N105" s="887" t="n">
        <f aca="false">N213*N$226</f>
        <v>0</v>
      </c>
      <c r="O105" s="887" t="n">
        <f aca="false">O213*O$226</f>
        <v>0</v>
      </c>
      <c r="P105" s="887" t="n">
        <f aca="false">P213*P$226</f>
        <v>0</v>
      </c>
      <c r="Q105" s="887" t="n">
        <f aca="false">Q213*Q$226</f>
        <v>0</v>
      </c>
      <c r="R105" s="887" t="n">
        <f aca="false">R213*R$226</f>
        <v>0</v>
      </c>
      <c r="S105" s="887" t="n">
        <f aca="false">S213*S$226</f>
        <v>0</v>
      </c>
      <c r="T105" s="887" t="n">
        <f aca="false">T213*T$226</f>
        <v>143104158.089749</v>
      </c>
      <c r="U105" s="887" t="n">
        <f aca="false">U213*U$226</f>
        <v>130534759.358289</v>
      </c>
      <c r="V105" s="887" t="n">
        <f aca="false">V213*V$226</f>
        <v>51313868.6131387</v>
      </c>
      <c r="W105" s="887" t="n">
        <f aca="false">W213*W$226</f>
        <v>617322834.645669</v>
      </c>
      <c r="X105" s="887" t="n">
        <f aca="false">SUM(F105:W105)</f>
        <v>942275620.706846</v>
      </c>
      <c r="Y105" s="537"/>
      <c r="Z105" s="537"/>
      <c r="AA105" s="537"/>
    </row>
    <row r="106" s="108" customFormat="true" ht="15" hidden="false" customHeight="false" outlineLevel="0" collapsed="false">
      <c r="A106" s="880"/>
      <c r="B106" s="884"/>
      <c r="C106" s="884"/>
      <c r="D106" s="885" t="s">
        <v>476</v>
      </c>
      <c r="E106" s="886" t="n">
        <f aca="false">X106/E$226</f>
        <v>11.2635166577576</v>
      </c>
      <c r="F106" s="887" t="n">
        <f aca="false">F214*F$226</f>
        <v>0</v>
      </c>
      <c r="G106" s="887" t="n">
        <f aca="false">G214*G$226</f>
        <v>0</v>
      </c>
      <c r="H106" s="887" t="n">
        <f aca="false">H214*H$226</f>
        <v>0</v>
      </c>
      <c r="I106" s="887" t="n">
        <f aca="false">I214*I$226</f>
        <v>0</v>
      </c>
      <c r="J106" s="887" t="n">
        <f aca="false">J214*J$226</f>
        <v>0</v>
      </c>
      <c r="K106" s="887" t="n">
        <f aca="false">K214*K$226</f>
        <v>0</v>
      </c>
      <c r="L106" s="887" t="n">
        <f aca="false">L214*L$226</f>
        <v>0</v>
      </c>
      <c r="M106" s="887" t="n">
        <f aca="false">M214*M$226</f>
        <v>0</v>
      </c>
      <c r="N106" s="887" t="n">
        <f aca="false">N214*N$226</f>
        <v>0</v>
      </c>
      <c r="O106" s="887" t="n">
        <f aca="false">O214*O$226</f>
        <v>0</v>
      </c>
      <c r="P106" s="887" t="n">
        <f aca="false">P214*P$226</f>
        <v>0</v>
      </c>
      <c r="Q106" s="887" t="n">
        <f aca="false">Q214*Q$226</f>
        <v>0</v>
      </c>
      <c r="R106" s="887" t="n">
        <f aca="false">R214*R$226</f>
        <v>0</v>
      </c>
      <c r="S106" s="887" t="n">
        <f aca="false">S214*S$226</f>
        <v>0</v>
      </c>
      <c r="T106" s="887" t="n">
        <f aca="false">T214*T$226</f>
        <v>0</v>
      </c>
      <c r="U106" s="887" t="n">
        <f aca="false">U214*U$226</f>
        <v>49755401.5491235</v>
      </c>
      <c r="V106" s="887" t="n">
        <f aca="false">V214*V$226</f>
        <v>205605654.39922</v>
      </c>
      <c r="W106" s="887" t="n">
        <f aca="false">W214*W$226</f>
        <v>1099493572.26334</v>
      </c>
      <c r="X106" s="887" t="n">
        <f aca="false">SUM(F106:W106)</f>
        <v>1354854628.21169</v>
      </c>
      <c r="Y106" s="537"/>
      <c r="Z106" s="537"/>
      <c r="AA106" s="537"/>
    </row>
    <row r="107" s="108" customFormat="true" ht="13.5" hidden="false" customHeight="true" outlineLevel="0" collapsed="false">
      <c r="A107" s="880" t="s">
        <v>466</v>
      </c>
      <c r="B107" s="884" t="s">
        <v>173</v>
      </c>
      <c r="C107" s="884"/>
      <c r="D107" s="885" t="s">
        <v>7</v>
      </c>
      <c r="E107" s="886" t="n">
        <f aca="false">X107/E$226</f>
        <v>12.5001579384089</v>
      </c>
      <c r="F107" s="887" t="n">
        <f aca="false">F215*F$226</f>
        <v>0</v>
      </c>
      <c r="G107" s="887" t="n">
        <f aca="false">G215*G$226</f>
        <v>0</v>
      </c>
      <c r="H107" s="887" t="n">
        <f aca="false">H215*H$226</f>
        <v>0</v>
      </c>
      <c r="I107" s="887" t="n">
        <f aca="false">I215*I$226</f>
        <v>148660254.208176</v>
      </c>
      <c r="J107" s="887" t="n">
        <f aca="false">J215*J$226</f>
        <v>144420776.667213</v>
      </c>
      <c r="K107" s="887" t="n">
        <f aca="false">K215*K$226</f>
        <v>0</v>
      </c>
      <c r="L107" s="887" t="n">
        <f aca="false">L215*L$226</f>
        <v>0</v>
      </c>
      <c r="M107" s="887" t="n">
        <f aca="false">M215*M$226</f>
        <v>0</v>
      </c>
      <c r="N107" s="887" t="n">
        <f aca="false">N215*N$226</f>
        <v>110770681.121848</v>
      </c>
      <c r="O107" s="887" t="n">
        <f aca="false">O215*O$226</f>
        <v>0</v>
      </c>
      <c r="P107" s="887" t="n">
        <f aca="false">P215*P$226</f>
        <v>169981028.903024</v>
      </c>
      <c r="Q107" s="887" t="n">
        <f aca="false">Q215*Q$226</f>
        <v>208083895.44688</v>
      </c>
      <c r="R107" s="887" t="n">
        <f aca="false">R215*R$226</f>
        <v>54748272.4580454</v>
      </c>
      <c r="S107" s="887" t="n">
        <f aca="false">S215*S$226</f>
        <v>69694862.8814214</v>
      </c>
      <c r="T107" s="887" t="n">
        <f aca="false">T215*T$226</f>
        <v>96806535.4623097</v>
      </c>
      <c r="U107" s="887" t="n">
        <f aca="false">U215*U$226</f>
        <v>169396252.602359</v>
      </c>
      <c r="V107" s="887" t="n">
        <f aca="false">V215*V$226</f>
        <v>123279263.480929</v>
      </c>
      <c r="W107" s="887" t="n">
        <f aca="false">W215*W$226</f>
        <v>207764674.705181</v>
      </c>
      <c r="X107" s="887" t="n">
        <f aca="false">SUM(F107:W107)</f>
        <v>1503606497.93739</v>
      </c>
      <c r="Y107" s="537"/>
      <c r="Z107" s="537"/>
      <c r="AA107" s="537"/>
    </row>
    <row r="108" s="108" customFormat="true" ht="15" hidden="false" customHeight="false" outlineLevel="0" collapsed="false">
      <c r="A108" s="880"/>
      <c r="B108" s="884"/>
      <c r="C108" s="884"/>
      <c r="D108" s="885" t="s">
        <v>475</v>
      </c>
      <c r="E108" s="886" t="n">
        <f aca="false">X108/E$226</f>
        <v>15.8933155728605</v>
      </c>
      <c r="F108" s="887" t="n">
        <f aca="false">F216*F$226</f>
        <v>0</v>
      </c>
      <c r="G108" s="887" t="n">
        <f aca="false">G216*G$226</f>
        <v>0</v>
      </c>
      <c r="H108" s="887" t="n">
        <f aca="false">H216*H$226</f>
        <v>0</v>
      </c>
      <c r="I108" s="887" t="n">
        <f aca="false">I216*I$226</f>
        <v>290338812.479034</v>
      </c>
      <c r="J108" s="887" t="n">
        <f aca="false">J216*J$226</f>
        <v>0</v>
      </c>
      <c r="K108" s="887" t="n">
        <f aca="false">K216*K$226</f>
        <v>0</v>
      </c>
      <c r="L108" s="887" t="n">
        <f aca="false">L216*L$226</f>
        <v>0</v>
      </c>
      <c r="M108" s="887" t="n">
        <f aca="false">M216*M$226</f>
        <v>0</v>
      </c>
      <c r="N108" s="887" t="n">
        <f aca="false">N216*N$226</f>
        <v>0</v>
      </c>
      <c r="O108" s="887" t="n">
        <f aca="false">O216*O$226</f>
        <v>0</v>
      </c>
      <c r="P108" s="887" t="n">
        <f aca="false">P216*P$226</f>
        <v>182506589.983226</v>
      </c>
      <c r="Q108" s="887" t="n">
        <f aca="false">Q216*Q$226</f>
        <v>298525742.798821</v>
      </c>
      <c r="R108" s="887" t="n">
        <f aca="false">R216*R$226</f>
        <v>117127771.911299</v>
      </c>
      <c r="S108" s="887" t="n">
        <f aca="false">S216*S$226</f>
        <v>74970915.7387402</v>
      </c>
      <c r="T108" s="887" t="n">
        <f aca="false">T216*T$226</f>
        <v>143104158.089749</v>
      </c>
      <c r="U108" s="887" t="n">
        <f aca="false">U216*U$226</f>
        <v>326336898.395722</v>
      </c>
      <c r="V108" s="887" t="n">
        <f aca="false">V216*V$226</f>
        <v>153941605.839416</v>
      </c>
      <c r="W108" s="887" t="n">
        <f aca="false">W216*W$226</f>
        <v>324906755.076668</v>
      </c>
      <c r="X108" s="887" t="n">
        <f aca="false">SUM(F108:W108)</f>
        <v>1911759250.31267</v>
      </c>
      <c r="Y108" s="537"/>
      <c r="Z108" s="537"/>
      <c r="AA108" s="537"/>
    </row>
    <row r="109" s="108" customFormat="true" ht="15" hidden="false" customHeight="false" outlineLevel="0" collapsed="false">
      <c r="A109" s="880"/>
      <c r="B109" s="884"/>
      <c r="C109" s="884"/>
      <c r="D109" s="885" t="s">
        <v>476</v>
      </c>
      <c r="E109" s="886" t="n">
        <f aca="false">X109/E$226</f>
        <v>10.2024167343581</v>
      </c>
      <c r="F109" s="887" t="n">
        <f aca="false">F217*F$226</f>
        <v>0</v>
      </c>
      <c r="G109" s="887" t="n">
        <f aca="false">G217*G$226</f>
        <v>0</v>
      </c>
      <c r="H109" s="887" t="n">
        <f aca="false">H217*H$226</f>
        <v>0</v>
      </c>
      <c r="I109" s="887" t="n">
        <f aca="false">I217*I$226</f>
        <v>0</v>
      </c>
      <c r="J109" s="887" t="n">
        <f aca="false">J217*J$226</f>
        <v>296468213.925328</v>
      </c>
      <c r="K109" s="887" t="n">
        <f aca="false">K217*K$226</f>
        <v>0</v>
      </c>
      <c r="L109" s="887" t="n">
        <f aca="false">L217*L$226</f>
        <v>0</v>
      </c>
      <c r="M109" s="887" t="n">
        <f aca="false">M217*M$226</f>
        <v>0</v>
      </c>
      <c r="N109" s="887" t="n">
        <f aca="false">N217*N$226</f>
        <v>212958767.557771</v>
      </c>
      <c r="O109" s="887" t="n">
        <f aca="false">O217*O$226</f>
        <v>0</v>
      </c>
      <c r="P109" s="887" t="n">
        <f aca="false">P217*P$226</f>
        <v>159064327.48538</v>
      </c>
      <c r="Q109" s="887" t="n">
        <f aca="false">Q217*Q$226</f>
        <v>129572750.541445</v>
      </c>
      <c r="R109" s="887" t="n">
        <f aca="false">R217*R$226</f>
        <v>0</v>
      </c>
      <c r="S109" s="887" t="n">
        <f aca="false">S217*S$226</f>
        <v>65112586.6050808</v>
      </c>
      <c r="T109" s="887" t="n">
        <f aca="false">T217*T$226</f>
        <v>58775786.2698681</v>
      </c>
      <c r="U109" s="887" t="n">
        <f aca="false">U217*U$226</f>
        <v>49755401.5491235</v>
      </c>
      <c r="V109" s="887" t="n">
        <f aca="false">V217*V$226</f>
        <v>102802827.19961</v>
      </c>
      <c r="W109" s="887" t="n">
        <f aca="false">W217*W$226</f>
        <v>152707440.592131</v>
      </c>
      <c r="X109" s="887" t="n">
        <f aca="false">SUM(F109:W109)</f>
        <v>1227218101.72574</v>
      </c>
      <c r="Y109" s="537"/>
      <c r="Z109" s="537"/>
      <c r="AA109" s="537"/>
    </row>
    <row r="110" s="108" customFormat="true" ht="15" hidden="false" customHeight="false" outlineLevel="0" collapsed="false">
      <c r="A110" s="880" t="s">
        <v>467</v>
      </c>
      <c r="B110" s="880" t="s">
        <v>477</v>
      </c>
      <c r="C110" s="884" t="s">
        <v>1022</v>
      </c>
      <c r="D110" s="885" t="s">
        <v>7</v>
      </c>
      <c r="E110" s="886" t="n">
        <f aca="false">X110/E$226</f>
        <v>1.57669940927268</v>
      </c>
      <c r="F110" s="887" t="n">
        <f aca="false">F218*F$226</f>
        <v>0</v>
      </c>
      <c r="G110" s="887" t="n">
        <f aca="false">G218*G$226</f>
        <v>0</v>
      </c>
      <c r="H110" s="887" t="n">
        <f aca="false">H218*H$226</f>
        <v>0</v>
      </c>
      <c r="I110" s="887" t="n">
        <f aca="false">I218*I$226</f>
        <v>0</v>
      </c>
      <c r="J110" s="887" t="n">
        <f aca="false">J218*J$226</f>
        <v>144420776.667213</v>
      </c>
      <c r="K110" s="887" t="n">
        <f aca="false">K218*K$226</f>
        <v>0</v>
      </c>
      <c r="L110" s="887" t="n">
        <f aca="false">L218*L$226</f>
        <v>0</v>
      </c>
      <c r="M110" s="887" t="n">
        <f aca="false">M218*M$226</f>
        <v>0</v>
      </c>
      <c r="N110" s="887" t="n">
        <f aca="false">N218*N$226</f>
        <v>0</v>
      </c>
      <c r="O110" s="887" t="n">
        <f aca="false">O218*O$226</f>
        <v>0</v>
      </c>
      <c r="P110" s="887" t="n">
        <f aca="false">P218*P$226</f>
        <v>0</v>
      </c>
      <c r="Q110" s="887" t="n">
        <f aca="false">Q218*Q$226</f>
        <v>0</v>
      </c>
      <c r="R110" s="887" t="n">
        <f aca="false">R218*R$226</f>
        <v>0</v>
      </c>
      <c r="S110" s="887" t="n">
        <f aca="false">S218*S$226</f>
        <v>34847431.4407107</v>
      </c>
      <c r="T110" s="887" t="n">
        <f aca="false">T218*T$226</f>
        <v>0</v>
      </c>
      <c r="U110" s="887" t="n">
        <f aca="false">U218*U$226</f>
        <v>0</v>
      </c>
      <c r="V110" s="887" t="n">
        <f aca="false">V218*V$226</f>
        <v>0</v>
      </c>
      <c r="W110" s="887" t="n">
        <f aca="false">W218*W$226</f>
        <v>10388233.735259</v>
      </c>
      <c r="X110" s="887" t="n">
        <f aca="false">SUM(F110:W110)</f>
        <v>189656441.843183</v>
      </c>
      <c r="Y110" s="537"/>
      <c r="Z110" s="537"/>
      <c r="AA110" s="537"/>
    </row>
    <row r="111" s="108" customFormat="true" ht="15" hidden="false" customHeight="false" outlineLevel="0" collapsed="false">
      <c r="A111" s="880"/>
      <c r="B111" s="880"/>
      <c r="C111" s="880"/>
      <c r="D111" s="885" t="s">
        <v>475</v>
      </c>
      <c r="E111" s="886" t="n">
        <f aca="false">X111/E$226</f>
        <v>0</v>
      </c>
      <c r="F111" s="887" t="n">
        <f aca="false">F219*F$226</f>
        <v>0</v>
      </c>
      <c r="G111" s="887" t="n">
        <f aca="false">G219*G$226</f>
        <v>0</v>
      </c>
      <c r="H111" s="887" t="n">
        <f aca="false">H219*H$226</f>
        <v>0</v>
      </c>
      <c r="I111" s="887" t="n">
        <f aca="false">I219*I$226</f>
        <v>0</v>
      </c>
      <c r="J111" s="887" t="n">
        <f aca="false">J219*J$226</f>
        <v>0</v>
      </c>
      <c r="K111" s="887" t="n">
        <f aca="false">K219*K$226</f>
        <v>0</v>
      </c>
      <c r="L111" s="887" t="n">
        <f aca="false">L219*L$226</f>
        <v>0</v>
      </c>
      <c r="M111" s="887" t="n">
        <f aca="false">M219*M$226</f>
        <v>0</v>
      </c>
      <c r="N111" s="887" t="n">
        <f aca="false">N219*N$226</f>
        <v>0</v>
      </c>
      <c r="O111" s="887" t="n">
        <f aca="false">O219*O$226</f>
        <v>0</v>
      </c>
      <c r="P111" s="887" t="n">
        <f aca="false">P219*P$226</f>
        <v>0</v>
      </c>
      <c r="Q111" s="887" t="n">
        <f aca="false">Q219*Q$226</f>
        <v>0</v>
      </c>
      <c r="R111" s="887" t="n">
        <f aca="false">R219*R$226</f>
        <v>0</v>
      </c>
      <c r="S111" s="887" t="n">
        <f aca="false">S219*S$226</f>
        <v>0</v>
      </c>
      <c r="T111" s="887" t="n">
        <f aca="false">T219*T$226</f>
        <v>0</v>
      </c>
      <c r="U111" s="887" t="n">
        <f aca="false">U219*U$226</f>
        <v>0</v>
      </c>
      <c r="V111" s="887" t="n">
        <f aca="false">V219*V$226</f>
        <v>0</v>
      </c>
      <c r="W111" s="887" t="n">
        <f aca="false">W219*W$226</f>
        <v>0</v>
      </c>
      <c r="X111" s="887" t="n">
        <f aca="false">SUM(F111:W111)</f>
        <v>0</v>
      </c>
      <c r="Y111" s="537"/>
      <c r="Z111" s="537"/>
      <c r="AA111" s="537"/>
    </row>
    <row r="112" s="108" customFormat="true" ht="15" hidden="false" customHeight="false" outlineLevel="0" collapsed="false">
      <c r="A112" s="880"/>
      <c r="B112" s="880"/>
      <c r="C112" s="880"/>
      <c r="D112" s="885" t="s">
        <v>476</v>
      </c>
      <c r="E112" s="886" t="n">
        <f aca="false">X112/E$226</f>
        <v>3.13293659821612</v>
      </c>
      <c r="F112" s="887" t="n">
        <f aca="false">F220*F$226</f>
        <v>0</v>
      </c>
      <c r="G112" s="887" t="n">
        <f aca="false">G220*G$226</f>
        <v>0</v>
      </c>
      <c r="H112" s="887" t="n">
        <f aca="false">H220*H$226</f>
        <v>0</v>
      </c>
      <c r="I112" s="887" t="n">
        <f aca="false">I220*I$226</f>
        <v>0</v>
      </c>
      <c r="J112" s="887" t="n">
        <f aca="false">J220*J$226</f>
        <v>296468213.925328</v>
      </c>
      <c r="K112" s="887" t="n">
        <f aca="false">K220*K$226</f>
        <v>0</v>
      </c>
      <c r="L112" s="887" t="n">
        <f aca="false">L220*L$226</f>
        <v>0</v>
      </c>
      <c r="M112" s="887" t="n">
        <f aca="false">M220*M$226</f>
        <v>0</v>
      </c>
      <c r="N112" s="887" t="n">
        <f aca="false">N220*N$226</f>
        <v>0</v>
      </c>
      <c r="O112" s="887" t="n">
        <f aca="false">O220*O$226</f>
        <v>0</v>
      </c>
      <c r="P112" s="887" t="n">
        <f aca="false">P220*P$226</f>
        <v>0</v>
      </c>
      <c r="Q112" s="887" t="n">
        <f aca="false">Q220*Q$226</f>
        <v>0</v>
      </c>
      <c r="R112" s="887" t="n">
        <f aca="false">R220*R$226</f>
        <v>0</v>
      </c>
      <c r="S112" s="887" t="n">
        <f aca="false">S220*S$226</f>
        <v>65112586.6050808</v>
      </c>
      <c r="T112" s="887" t="n">
        <f aca="false">T220*T$226</f>
        <v>0</v>
      </c>
      <c r="U112" s="887" t="n">
        <f aca="false">U220*U$226</f>
        <v>0</v>
      </c>
      <c r="V112" s="887" t="n">
        <f aca="false">V220*V$226</f>
        <v>0</v>
      </c>
      <c r="W112" s="887" t="n">
        <f aca="false">W220*W$226</f>
        <v>15270744.0592131</v>
      </c>
      <c r="X112" s="887" t="n">
        <f aca="false">SUM(F112:W112)</f>
        <v>376851544.589622</v>
      </c>
      <c r="Y112" s="537"/>
      <c r="Z112" s="537"/>
      <c r="AA112" s="537"/>
    </row>
    <row r="113" s="108" customFormat="true" ht="15" hidden="false" customHeight="false" outlineLevel="0" collapsed="false">
      <c r="A113" s="880" t="s">
        <v>469</v>
      </c>
      <c r="B113" s="884" t="s">
        <v>165</v>
      </c>
      <c r="C113" s="884"/>
      <c r="D113" s="885" t="s">
        <v>7</v>
      </c>
      <c r="E113" s="886" t="n">
        <f aca="false">X113/E$226</f>
        <v>13.7416973718897</v>
      </c>
      <c r="F113" s="887" t="n">
        <f aca="false">F221*F$226</f>
        <v>0</v>
      </c>
      <c r="G113" s="887" t="n">
        <f aca="false">G221*G$226</f>
        <v>0</v>
      </c>
      <c r="H113" s="887" t="n">
        <f aca="false">H221*H$226</f>
        <v>0</v>
      </c>
      <c r="I113" s="887" t="n">
        <f aca="false">I221*I$226</f>
        <v>148660254.208176</v>
      </c>
      <c r="J113" s="887" t="n">
        <f aca="false">J221*J$226</f>
        <v>144420776.667213</v>
      </c>
      <c r="K113" s="887" t="n">
        <f aca="false">K221*K$226</f>
        <v>0</v>
      </c>
      <c r="L113" s="887" t="n">
        <f aca="false">L221*L$226</f>
        <v>0</v>
      </c>
      <c r="M113" s="887" t="n">
        <f aca="false">M221*M$226</f>
        <v>131126482.213439</v>
      </c>
      <c r="N113" s="887" t="n">
        <f aca="false">N221*N$226</f>
        <v>110770681.121848</v>
      </c>
      <c r="O113" s="887" t="n">
        <f aca="false">O221*O$226</f>
        <v>283144228.671176</v>
      </c>
      <c r="P113" s="887" t="n">
        <f aca="false">P221*P$226</f>
        <v>424952572.257561</v>
      </c>
      <c r="Q113" s="887" t="n">
        <f aca="false">Q221*Q$226</f>
        <v>138722596.964587</v>
      </c>
      <c r="R113" s="887" t="n">
        <f aca="false">R221*R$226</f>
        <v>54748272.4580454</v>
      </c>
      <c r="S113" s="887" t="n">
        <f aca="false">S221*S$226</f>
        <v>139389725.762843</v>
      </c>
      <c r="T113" s="887" t="n">
        <f aca="false">T221*T$226</f>
        <v>0</v>
      </c>
      <c r="U113" s="887" t="n">
        <f aca="false">U221*U$226</f>
        <v>56465417.5341198</v>
      </c>
      <c r="V113" s="887" t="n">
        <f aca="false">V221*V$226</f>
        <v>20546543.9134882</v>
      </c>
      <c r="W113" s="887" t="n">
        <f aca="false">W221*W$226</f>
        <v>0</v>
      </c>
      <c r="X113" s="887" t="n">
        <f aca="false">SUM(F113:W113)</f>
        <v>1652947551.77249</v>
      </c>
      <c r="Y113" s="537"/>
      <c r="Z113" s="537"/>
      <c r="AA113" s="537"/>
    </row>
    <row r="114" s="108" customFormat="true" ht="15" hidden="false" customHeight="false" outlineLevel="0" collapsed="false">
      <c r="A114" s="880"/>
      <c r="B114" s="884"/>
      <c r="C114" s="884"/>
      <c r="D114" s="885" t="s">
        <v>475</v>
      </c>
      <c r="E114" s="886" t="n">
        <f aca="false">X114/E$226</f>
        <v>21.7767476113537</v>
      </c>
      <c r="F114" s="887" t="n">
        <f aca="false">F222*F$226</f>
        <v>0</v>
      </c>
      <c r="G114" s="887" t="n">
        <f aca="false">G222*G$226</f>
        <v>0</v>
      </c>
      <c r="H114" s="887" t="n">
        <f aca="false">H222*H$226</f>
        <v>0</v>
      </c>
      <c r="I114" s="887" t="n">
        <f aca="false">I222*I$226</f>
        <v>0</v>
      </c>
      <c r="J114" s="887" t="n">
        <f aca="false">J222*J$226</f>
        <v>0</v>
      </c>
      <c r="K114" s="887" t="n">
        <f aca="false">K222*K$226</f>
        <v>0</v>
      </c>
      <c r="L114" s="887" t="n">
        <f aca="false">L222*L$226</f>
        <v>0</v>
      </c>
      <c r="M114" s="887" t="n">
        <f aca="false">M222*M$226</f>
        <v>274578776.234112</v>
      </c>
      <c r="N114" s="887" t="n">
        <f aca="false">N222*N$226</f>
        <v>230844793.713163</v>
      </c>
      <c r="O114" s="887" t="n">
        <f aca="false">O222*O$226</f>
        <v>593618481.244282</v>
      </c>
      <c r="P114" s="887" t="n">
        <f aca="false">P222*P$226</f>
        <v>912532949.916128</v>
      </c>
      <c r="Q114" s="887" t="n">
        <f aca="false">Q222*Q$226</f>
        <v>149262871.39941</v>
      </c>
      <c r="R114" s="887" t="n">
        <f aca="false">R222*R$226</f>
        <v>117127771.911299</v>
      </c>
      <c r="S114" s="887" t="n">
        <f aca="false">S222*S$226</f>
        <v>224912747.216221</v>
      </c>
      <c r="T114" s="887" t="n">
        <f aca="false">T222*T$226</f>
        <v>0</v>
      </c>
      <c r="U114" s="887" t="n">
        <f aca="false">U222*U$226</f>
        <v>65267379.6791444</v>
      </c>
      <c r="V114" s="887" t="n">
        <f aca="false">V222*V$226</f>
        <v>51313868.6131387</v>
      </c>
      <c r="W114" s="887" t="n">
        <f aca="false">W222*W$226</f>
        <v>0</v>
      </c>
      <c r="X114" s="887" t="n">
        <f aca="false">SUM(F114:W114)</f>
        <v>2619459639.9269</v>
      </c>
      <c r="Y114" s="537"/>
      <c r="Z114" s="537"/>
      <c r="AA114" s="537"/>
    </row>
    <row r="115" s="108" customFormat="true" ht="15" hidden="false" customHeight="false" outlineLevel="0" collapsed="false">
      <c r="A115" s="880"/>
      <c r="B115" s="884"/>
      <c r="C115" s="884"/>
      <c r="D115" s="885" t="s">
        <v>476</v>
      </c>
      <c r="E115" s="886" t="n">
        <f aca="false">X115/E$226</f>
        <v>7.02948119032759</v>
      </c>
      <c r="F115" s="887" t="n">
        <f aca="false">F223*F$226</f>
        <v>0</v>
      </c>
      <c r="G115" s="887" t="n">
        <f aca="false">G223*G$226</f>
        <v>0</v>
      </c>
      <c r="H115" s="887" t="n">
        <f aca="false">H223*H$226</f>
        <v>0</v>
      </c>
      <c r="I115" s="887" t="n">
        <f aca="false">I223*I$226</f>
        <v>304646251.319958</v>
      </c>
      <c r="J115" s="887" t="n">
        <f aca="false">J223*J$226</f>
        <v>296468213.925328</v>
      </c>
      <c r="K115" s="887" t="n">
        <f aca="false">K223*K$226</f>
        <v>0</v>
      </c>
      <c r="L115" s="887" t="n">
        <f aca="false">L223*L$226</f>
        <v>0</v>
      </c>
      <c r="M115" s="887" t="n">
        <f aca="false">M223*M$226</f>
        <v>0</v>
      </c>
      <c r="N115" s="887" t="n">
        <f aca="false">N223*N$226</f>
        <v>0</v>
      </c>
      <c r="O115" s="887" t="n">
        <f aca="false">O223*O$226</f>
        <v>0</v>
      </c>
      <c r="P115" s="887" t="n">
        <f aca="false">P223*P$226</f>
        <v>0</v>
      </c>
      <c r="Q115" s="887" t="n">
        <f aca="false">Q223*Q$226</f>
        <v>129572750.541445</v>
      </c>
      <c r="R115" s="887" t="n">
        <f aca="false">R223*R$226</f>
        <v>0</v>
      </c>
      <c r="S115" s="887" t="n">
        <f aca="false">S223*S$226</f>
        <v>65112586.6050808</v>
      </c>
      <c r="T115" s="887" t="n">
        <f aca="false">T223*T$226</f>
        <v>0</v>
      </c>
      <c r="U115" s="887" t="n">
        <f aca="false">U223*U$226</f>
        <v>49755401.5491235</v>
      </c>
      <c r="V115" s="887" t="n">
        <f aca="false">V223*V$226</f>
        <v>0</v>
      </c>
      <c r="W115" s="887" t="n">
        <f aca="false">W223*W$226</f>
        <v>0</v>
      </c>
      <c r="X115" s="887" t="n">
        <f aca="false">SUM(F115:W115)</f>
        <v>845555203.940935</v>
      </c>
      <c r="Y115" s="537"/>
      <c r="Z115" s="537"/>
      <c r="AA115" s="537"/>
    </row>
    <row r="116" s="185" customFormat="true" ht="15.75" hidden="false" customHeight="true" outlineLevel="0" collapsed="false">
      <c r="A116" s="532"/>
      <c r="B116" s="874"/>
      <c r="C116" s="875"/>
      <c r="D116" s="875"/>
      <c r="E116" s="876"/>
      <c r="F116" s="876"/>
      <c r="G116" s="876"/>
      <c r="H116" s="876"/>
      <c r="I116" s="876"/>
      <c r="J116" s="876"/>
      <c r="K116" s="876"/>
      <c r="L116" s="876"/>
      <c r="M116" s="876"/>
      <c r="N116" s="876"/>
      <c r="O116" s="876"/>
      <c r="P116" s="876"/>
      <c r="Q116" s="876"/>
      <c r="R116" s="876"/>
      <c r="S116" s="876"/>
      <c r="T116" s="876"/>
      <c r="U116" s="876"/>
      <c r="V116" s="876"/>
      <c r="W116" s="877"/>
      <c r="X116" s="877"/>
      <c r="Y116" s="877"/>
      <c r="Z116" s="877"/>
      <c r="AA116" s="876"/>
    </row>
    <row r="117" s="108" customFormat="true" ht="24.75" hidden="false" customHeight="true" outlineLevel="0" collapsed="false">
      <c r="A117" s="878" t="s">
        <v>1075</v>
      </c>
      <c r="B117" s="201"/>
      <c r="C117" s="201"/>
      <c r="D117" s="892"/>
      <c r="E117" s="537"/>
      <c r="F117" s="537"/>
      <c r="G117" s="537"/>
      <c r="H117" s="537"/>
      <c r="I117" s="537"/>
      <c r="J117" s="537"/>
      <c r="K117" s="537"/>
      <c r="L117" s="537"/>
      <c r="M117" s="537"/>
      <c r="N117" s="537"/>
      <c r="O117" s="537"/>
      <c r="P117" s="537"/>
      <c r="Q117" s="537"/>
      <c r="R117" s="537"/>
      <c r="S117" s="537"/>
      <c r="T117" s="537"/>
      <c r="U117" s="537"/>
      <c r="V117" s="537"/>
      <c r="W117" s="537"/>
      <c r="X117" s="537"/>
      <c r="Y117" s="537"/>
      <c r="Z117" s="537"/>
      <c r="AA117" s="537"/>
    </row>
    <row r="118" s="130" customFormat="true" ht="30.55" hidden="false" customHeight="false" outlineLevel="0" collapsed="false">
      <c r="A118" s="879" t="s">
        <v>1062</v>
      </c>
      <c r="B118" s="880" t="s">
        <v>345</v>
      </c>
      <c r="C118" s="880"/>
      <c r="D118" s="880"/>
      <c r="E118" s="893" t="s">
        <v>4</v>
      </c>
      <c r="F118" s="880" t="s">
        <v>331</v>
      </c>
      <c r="G118" s="880" t="s">
        <v>1057</v>
      </c>
      <c r="H118" s="880" t="s">
        <v>221</v>
      </c>
      <c r="I118" s="880" t="s">
        <v>223</v>
      </c>
      <c r="J118" s="880" t="s">
        <v>225</v>
      </c>
      <c r="K118" s="880" t="s">
        <v>227</v>
      </c>
      <c r="L118" s="880" t="s">
        <v>230</v>
      </c>
      <c r="M118" s="880" t="s">
        <v>232</v>
      </c>
      <c r="N118" s="880" t="s">
        <v>234</v>
      </c>
      <c r="O118" s="880" t="s">
        <v>236</v>
      </c>
      <c r="P118" s="880" t="s">
        <v>238</v>
      </c>
      <c r="Q118" s="880" t="s">
        <v>241</v>
      </c>
      <c r="R118" s="880" t="s">
        <v>243</v>
      </c>
      <c r="S118" s="880" t="s">
        <v>245</v>
      </c>
      <c r="T118" s="880" t="s">
        <v>247</v>
      </c>
      <c r="U118" s="880" t="s">
        <v>249</v>
      </c>
      <c r="V118" s="880" t="s">
        <v>251</v>
      </c>
      <c r="W118" s="880" t="s">
        <v>1059</v>
      </c>
      <c r="X118" s="883"/>
      <c r="Y118" s="883"/>
      <c r="Z118" s="883"/>
      <c r="AA118" s="883"/>
    </row>
    <row r="119" s="108" customFormat="true" ht="13.5" hidden="false" customHeight="true" outlineLevel="0" collapsed="false">
      <c r="A119" s="880"/>
      <c r="B119" s="884" t="s">
        <v>987</v>
      </c>
      <c r="C119" s="884"/>
      <c r="D119" s="885" t="s">
        <v>7</v>
      </c>
      <c r="E119" s="894" t="n">
        <f aca="false">E231/E$5*100000</f>
        <v>1246.96462558246</v>
      </c>
      <c r="F119" s="895" t="n">
        <f aca="false">F231/F$5*100000</f>
        <v>99.5272455834785</v>
      </c>
      <c r="G119" s="895" t="n">
        <f aca="false">G231/G$5*100000</f>
        <v>0</v>
      </c>
      <c r="H119" s="895" t="n">
        <f aca="false">H231/H$5*100000</f>
        <v>19.6463654223969</v>
      </c>
      <c r="I119" s="895" t="n">
        <f aca="false">I231/I$5*100000</f>
        <v>51.5286843009275</v>
      </c>
      <c r="J119" s="895" t="n">
        <f aca="false">J231/J$5*100000</f>
        <v>81.9269211863018</v>
      </c>
      <c r="K119" s="895" t="n">
        <f aca="false">K231/K$5*100000</f>
        <v>0</v>
      </c>
      <c r="L119" s="895" t="n">
        <f aca="false">L231/L$5*100000</f>
        <v>66.1703887510339</v>
      </c>
      <c r="M119" s="895" t="n">
        <f aca="false">M231/M$5*100000</f>
        <v>84.6979107848673</v>
      </c>
      <c r="N119" s="895" t="n">
        <f aca="false">N231/N$5*100000</f>
        <v>129.625265142588</v>
      </c>
      <c r="O119" s="895" t="n">
        <f aca="false">O231/O$5*100000</f>
        <v>174.558149683613</v>
      </c>
      <c r="P119" s="895" t="n">
        <f aca="false">P231/P$5*100000</f>
        <v>334.78406427854</v>
      </c>
      <c r="Q119" s="895" t="n">
        <f aca="false">Q231/Q$5*100000</f>
        <v>474.283305227656</v>
      </c>
      <c r="R119" s="895" t="n">
        <f aca="false">R231/R$5*100000</f>
        <v>375.123395853899</v>
      </c>
      <c r="S119" s="895" t="n">
        <f aca="false">S231/S$5*100000</f>
        <v>957.898802626497</v>
      </c>
      <c r="T119" s="895" t="n">
        <f aca="false">T231/T$5*100000</f>
        <v>1411.06572595618</v>
      </c>
      <c r="U119" s="895" t="n">
        <f aca="false">U231/U$5*100000</f>
        <v>2382.60467268101</v>
      </c>
      <c r="V119" s="895" t="n">
        <f aca="false">V231/V$5*100000</f>
        <v>4150.22650884115</v>
      </c>
      <c r="W119" s="895" t="n">
        <f aca="false">AA231/AA$5*100000</f>
        <v>10348.4828408639</v>
      </c>
      <c r="X119" s="201"/>
      <c r="Y119" s="201"/>
      <c r="Z119" s="201"/>
      <c r="AA119" s="201"/>
    </row>
    <row r="120" s="108" customFormat="true" ht="13.5" hidden="false" customHeight="true" outlineLevel="0" collapsed="false">
      <c r="A120" s="880"/>
      <c r="B120" s="884"/>
      <c r="C120" s="884"/>
      <c r="D120" s="885" t="s">
        <v>475</v>
      </c>
      <c r="E120" s="894" t="n">
        <f aca="false">E232/E$6*100000</f>
        <v>1392.31554961892</v>
      </c>
      <c r="F120" s="895" t="n">
        <f aca="false">F232/F$6*100000</f>
        <v>49.0436488474743</v>
      </c>
      <c r="G120" s="895" t="n">
        <f aca="false">G232/G$6*100000</f>
        <v>0</v>
      </c>
      <c r="H120" s="895" t="n">
        <f aca="false">H232/H$6*100000</f>
        <v>38.7146728610143</v>
      </c>
      <c r="I120" s="895" t="n">
        <f aca="false">I232/I$6*100000</f>
        <v>67.0915800067092</v>
      </c>
      <c r="J120" s="895" t="n">
        <f aca="false">J232/J$6*100000</f>
        <v>31.9488817891374</v>
      </c>
      <c r="K120" s="895" t="n">
        <f aca="false">K232/K$6*100000</f>
        <v>0</v>
      </c>
      <c r="L120" s="895" t="n">
        <f aca="false">L232/L$6*100000</f>
        <v>68.3060109289618</v>
      </c>
      <c r="M120" s="895" t="n">
        <f aca="false">M232/M$6*100000</f>
        <v>88.6786875554242</v>
      </c>
      <c r="N120" s="895" t="n">
        <f aca="false">N232/N$6*100000</f>
        <v>147.347740667976</v>
      </c>
      <c r="O120" s="895" t="n">
        <f aca="false">O232/O$6*100000</f>
        <v>205.855443732845</v>
      </c>
      <c r="P120" s="895" t="n">
        <f aca="false">P232/P$6*100000</f>
        <v>479.271507308891</v>
      </c>
      <c r="Q120" s="895" t="n">
        <f aca="false">Q232/Q$6*100000</f>
        <v>544.341120435473</v>
      </c>
      <c r="R120" s="895" t="n">
        <f aca="false">R232/R$6*100000</f>
        <v>527.983104540655</v>
      </c>
      <c r="S120" s="895" t="n">
        <f aca="false">S232/S$6*100000</f>
        <v>1312.94665115506</v>
      </c>
      <c r="T120" s="895" t="n">
        <f aca="false">T232/T$6*100000</f>
        <v>2264.30629888843</v>
      </c>
      <c r="U120" s="895" t="n">
        <f aca="false">U232/U$6*100000</f>
        <v>3475.93582887701</v>
      </c>
      <c r="V120" s="895" t="n">
        <f aca="false">V232/V$6*100000</f>
        <v>6131.38686131387</v>
      </c>
      <c r="W120" s="895" t="n">
        <f aca="false">AA232/AA$6*100000</f>
        <v>12639.8673849979</v>
      </c>
      <c r="X120" s="201"/>
      <c r="Y120" s="201"/>
      <c r="Z120" s="201"/>
      <c r="AA120" s="201"/>
    </row>
    <row r="121" s="108" customFormat="true" ht="15" hidden="false" customHeight="false" outlineLevel="0" collapsed="false">
      <c r="A121" s="880"/>
      <c r="B121" s="884"/>
      <c r="C121" s="884"/>
      <c r="D121" s="885" t="s">
        <v>476</v>
      </c>
      <c r="E121" s="894" t="n">
        <f aca="false">E233/E$7*100000</f>
        <v>1121.11894201203</v>
      </c>
      <c r="F121" s="895" t="n">
        <f aca="false">F233/F$7*100000</f>
        <v>151.515151515152</v>
      </c>
      <c r="G121" s="895" t="n">
        <f aca="false">G233/G$7*100000</f>
        <v>0</v>
      </c>
      <c r="H121" s="895" t="n">
        <f aca="false">H233/H$7*100000</f>
        <v>0</v>
      </c>
      <c r="I121" s="895" t="n">
        <f aca="false">I233/I$7*100000</f>
        <v>35.1988736360436</v>
      </c>
      <c r="J121" s="895" t="n">
        <f aca="false">J233/J$7*100000</f>
        <v>134.544231416078</v>
      </c>
      <c r="K121" s="895" t="n">
        <f aca="false">K233/K$7*100000</f>
        <v>0</v>
      </c>
      <c r="L121" s="895" t="n">
        <f aca="false">L233/L$7*100000</f>
        <v>64.1642605068977</v>
      </c>
      <c r="M121" s="895" t="n">
        <f aca="false">M233/M$7*100000</f>
        <v>81.0591731964334</v>
      </c>
      <c r="N121" s="895" t="n">
        <f aca="false">N233/N$7*100000</f>
        <v>113.275940190304</v>
      </c>
      <c r="O121" s="895" t="n">
        <f aca="false">O233/O$7*100000</f>
        <v>146.015853149771</v>
      </c>
      <c r="P121" s="895" t="n">
        <f aca="false">P233/P$7*100000</f>
        <v>208.855472013367</v>
      </c>
      <c r="Q121" s="895" t="n">
        <f aca="false">Q233/Q$7*100000</f>
        <v>413.467217956291</v>
      </c>
      <c r="R121" s="895" t="n">
        <f aca="false">R233/R$7*100000</f>
        <v>240.963855421687</v>
      </c>
      <c r="S121" s="895" t="n">
        <f aca="false">S233/S$7*100000</f>
        <v>649.538106235566</v>
      </c>
      <c r="T121" s="895" t="n">
        <f aca="false">T233/T$7*100000</f>
        <v>710.17923571187</v>
      </c>
      <c r="U121" s="895" t="n">
        <f aca="false">U233/U$7*100000</f>
        <v>1549.12352221769</v>
      </c>
      <c r="V121" s="895" t="n">
        <f aca="false">V233/V$7*100000</f>
        <v>2827.19961004143</v>
      </c>
      <c r="W121" s="895" t="n">
        <f aca="false">AA233/AA$7*100000</f>
        <v>9271.52317880795</v>
      </c>
      <c r="X121" s="201"/>
      <c r="Y121" s="201"/>
      <c r="Z121" s="201"/>
      <c r="AA121" s="201"/>
    </row>
    <row r="122" s="108" customFormat="true" ht="13.5" hidden="false" customHeight="true" outlineLevel="0" collapsed="false">
      <c r="A122" s="880" t="s">
        <v>419</v>
      </c>
      <c r="B122" s="884" t="s">
        <v>920</v>
      </c>
      <c r="C122" s="884"/>
      <c r="D122" s="885" t="s">
        <v>7</v>
      </c>
      <c r="E122" s="894" t="n">
        <f aca="false">E234/E$5*100000</f>
        <v>1.45843815857598</v>
      </c>
      <c r="F122" s="895" t="n">
        <f aca="false">F234/F$5*100000</f>
        <v>0</v>
      </c>
      <c r="G122" s="895" t="n">
        <f aca="false">G234/G$5*100000</f>
        <v>0</v>
      </c>
      <c r="H122" s="895" t="n">
        <f aca="false">H234/H$5*100000</f>
        <v>0</v>
      </c>
      <c r="I122" s="895" t="n">
        <f aca="false">I234/I$5*100000</f>
        <v>0</v>
      </c>
      <c r="J122" s="895" t="n">
        <f aca="false">J234/J$5*100000</f>
        <v>0</v>
      </c>
      <c r="K122" s="895" t="n">
        <f aca="false">K234/K$5*100000</f>
        <v>0</v>
      </c>
      <c r="L122" s="895" t="n">
        <f aca="false">L234/L$5*100000</f>
        <v>0</v>
      </c>
      <c r="M122" s="895" t="n">
        <f aca="false">M234/M$5*100000</f>
        <v>0</v>
      </c>
      <c r="N122" s="895" t="n">
        <f aca="false">N234/N$5*100000</f>
        <v>0</v>
      </c>
      <c r="O122" s="895" t="n">
        <f aca="false">O234/O$5*100000</f>
        <v>0</v>
      </c>
      <c r="P122" s="895" t="n">
        <f aca="false">P234/P$5*100000</f>
        <v>0</v>
      </c>
      <c r="Q122" s="895" t="n">
        <f aca="false">Q234/Q$5*100000</f>
        <v>0</v>
      </c>
      <c r="R122" s="895" t="n">
        <f aca="false">R234/R$5*100000</f>
        <v>0</v>
      </c>
      <c r="S122" s="895" t="n">
        <f aca="false">S234/S$5*100000</f>
        <v>0</v>
      </c>
      <c r="T122" s="895" t="n">
        <f aca="false">T234/T$5*100000</f>
        <v>9.28332714444857</v>
      </c>
      <c r="U122" s="895" t="n">
        <f aca="false">U234/U$5*100000</f>
        <v>0</v>
      </c>
      <c r="V122" s="895" t="n">
        <f aca="false">V234/V$5*100000</f>
        <v>0</v>
      </c>
      <c r="W122" s="895" t="n">
        <f aca="false">AA234/AA$5*100000</f>
        <v>13.250298131708</v>
      </c>
      <c r="X122" s="201"/>
      <c r="Y122" s="201"/>
      <c r="Z122" s="201"/>
      <c r="AA122" s="201"/>
    </row>
    <row r="123" s="108" customFormat="true" ht="13.5" hidden="false" customHeight="true" outlineLevel="0" collapsed="false">
      <c r="A123" s="880"/>
      <c r="B123" s="884"/>
      <c r="C123" s="884"/>
      <c r="D123" s="885" t="s">
        <v>475</v>
      </c>
      <c r="E123" s="894" t="n">
        <f aca="false">E235/E$6*100000</f>
        <v>3.1429244912391</v>
      </c>
      <c r="F123" s="895" t="n">
        <f aca="false">F235/F$6*100000</f>
        <v>0</v>
      </c>
      <c r="G123" s="895" t="n">
        <f aca="false">G235/G$6*100000</f>
        <v>0</v>
      </c>
      <c r="H123" s="895" t="n">
        <f aca="false">H235/H$6*100000</f>
        <v>0</v>
      </c>
      <c r="I123" s="895" t="n">
        <f aca="false">I235/I$6*100000</f>
        <v>0</v>
      </c>
      <c r="J123" s="895" t="n">
        <f aca="false">J235/J$6*100000</f>
        <v>0</v>
      </c>
      <c r="K123" s="895" t="n">
        <f aca="false">K235/K$6*100000</f>
        <v>0</v>
      </c>
      <c r="L123" s="895" t="n">
        <f aca="false">L235/L$6*100000</f>
        <v>0</v>
      </c>
      <c r="M123" s="895" t="n">
        <f aca="false">M235/M$6*100000</f>
        <v>0</v>
      </c>
      <c r="N123" s="895" t="n">
        <f aca="false">N235/N$6*100000</f>
        <v>0</v>
      </c>
      <c r="O123" s="895" t="n">
        <f aca="false">O235/O$6*100000</f>
        <v>0</v>
      </c>
      <c r="P123" s="895" t="n">
        <f aca="false">P235/P$6*100000</f>
        <v>0</v>
      </c>
      <c r="Q123" s="895" t="n">
        <f aca="false">Q235/Q$6*100000</f>
        <v>0</v>
      </c>
      <c r="R123" s="895" t="n">
        <f aca="false">R235/R$6*100000</f>
        <v>0</v>
      </c>
      <c r="S123" s="895" t="n">
        <f aca="false">S235/S$6*100000</f>
        <v>0</v>
      </c>
      <c r="T123" s="895" t="n">
        <f aca="false">T235/T$6*100000</f>
        <v>20.5846027171676</v>
      </c>
      <c r="U123" s="895" t="n">
        <f aca="false">U235/U$6*100000</f>
        <v>0</v>
      </c>
      <c r="V123" s="895" t="n">
        <f aca="false">V235/V$6*100000</f>
        <v>0</v>
      </c>
      <c r="W123" s="895" t="n">
        <f aca="false">AA235/AA$6*100000</f>
        <v>41.4421881475342</v>
      </c>
      <c r="X123" s="888"/>
      <c r="Y123" s="888"/>
      <c r="Z123" s="888"/>
      <c r="AA123" s="888"/>
    </row>
    <row r="124" s="108" customFormat="true" ht="15" hidden="false" customHeight="false" outlineLevel="0" collapsed="false">
      <c r="A124" s="880"/>
      <c r="B124" s="884"/>
      <c r="C124" s="884"/>
      <c r="D124" s="885" t="s">
        <v>476</v>
      </c>
      <c r="E124" s="894" t="n">
        <f aca="false">E236/E$7*100000</f>
        <v>0</v>
      </c>
      <c r="F124" s="895" t="n">
        <f aca="false">F236/F$7*100000</f>
        <v>0</v>
      </c>
      <c r="G124" s="895" t="n">
        <f aca="false">G236/G$7*100000</f>
        <v>0</v>
      </c>
      <c r="H124" s="895" t="n">
        <f aca="false">H236/H$7*100000</f>
        <v>0</v>
      </c>
      <c r="I124" s="895" t="n">
        <f aca="false">I236/I$7*100000</f>
        <v>0</v>
      </c>
      <c r="J124" s="895" t="n">
        <f aca="false">J236/J$7*100000</f>
        <v>0</v>
      </c>
      <c r="K124" s="895" t="n">
        <f aca="false">K236/K$7*100000</f>
        <v>0</v>
      </c>
      <c r="L124" s="895" t="n">
        <f aca="false">L236/L$7*100000</f>
        <v>0</v>
      </c>
      <c r="M124" s="895" t="n">
        <f aca="false">M236/M$7*100000</f>
        <v>0</v>
      </c>
      <c r="N124" s="895" t="n">
        <f aca="false">N236/N$7*100000</f>
        <v>0</v>
      </c>
      <c r="O124" s="895" t="n">
        <f aca="false">O236/O$7*100000</f>
        <v>0</v>
      </c>
      <c r="P124" s="895" t="n">
        <f aca="false">P236/P$7*100000</f>
        <v>0</v>
      </c>
      <c r="Q124" s="895" t="n">
        <f aca="false">Q236/Q$7*100000</f>
        <v>0</v>
      </c>
      <c r="R124" s="895" t="n">
        <f aca="false">R236/R$7*100000</f>
        <v>0</v>
      </c>
      <c r="S124" s="895" t="n">
        <f aca="false">S236/S$7*100000</f>
        <v>0</v>
      </c>
      <c r="T124" s="895" t="n">
        <f aca="false">T236/T$7*100000</f>
        <v>0</v>
      </c>
      <c r="U124" s="895" t="n">
        <f aca="false">U236/U$7*100000</f>
        <v>0</v>
      </c>
      <c r="V124" s="895" t="n">
        <f aca="false">V236/V$7*100000</f>
        <v>0</v>
      </c>
      <c r="W124" s="895" t="n">
        <f aca="false">AA236/AA$7*100000</f>
        <v>0</v>
      </c>
      <c r="X124" s="888"/>
      <c r="Y124" s="888"/>
      <c r="Z124" s="888"/>
      <c r="AA124" s="888"/>
    </row>
    <row r="125" s="108" customFormat="true" ht="13.5" hidden="false" customHeight="true" outlineLevel="0" collapsed="false">
      <c r="A125" s="880" t="s">
        <v>421</v>
      </c>
      <c r="B125" s="884" t="s">
        <v>149</v>
      </c>
      <c r="C125" s="884"/>
      <c r="D125" s="885" t="s">
        <v>7</v>
      </c>
      <c r="E125" s="894" t="n">
        <f aca="false">E237/E$5*100000</f>
        <v>384.298454784771</v>
      </c>
      <c r="F125" s="895" t="n">
        <f aca="false">F237/F$5*100000</f>
        <v>24.8818113958696</v>
      </c>
      <c r="G125" s="895" t="n">
        <f aca="false">G237/G$5*100000</f>
        <v>0</v>
      </c>
      <c r="H125" s="895" t="n">
        <f aca="false">H237/H$5*100000</f>
        <v>0</v>
      </c>
      <c r="I125" s="895" t="n">
        <f aca="false">I237/I$5*100000</f>
        <v>0</v>
      </c>
      <c r="J125" s="895" t="n">
        <f aca="false">J237/J$5*100000</f>
        <v>16.3853842372604</v>
      </c>
      <c r="K125" s="895" t="n">
        <f aca="false">K237/K$5*100000</f>
        <v>0</v>
      </c>
      <c r="L125" s="895" t="n">
        <f aca="false">L237/L$5*100000</f>
        <v>33.085194375517</v>
      </c>
      <c r="M125" s="895" t="n">
        <f aca="false">M237/M$5*100000</f>
        <v>28.2326369282891</v>
      </c>
      <c r="N125" s="895" t="n">
        <f aca="false">N237/N$5*100000</f>
        <v>35.3523450388876</v>
      </c>
      <c r="O125" s="895" t="n">
        <f aca="false">O237/O$5*100000</f>
        <v>43.6395374209033</v>
      </c>
      <c r="P125" s="895" t="n">
        <f aca="false">P237/P$5*100000</f>
        <v>145.073094520701</v>
      </c>
      <c r="Q125" s="895" t="n">
        <f aca="false">Q237/Q$5*100000</f>
        <v>221.332209106239</v>
      </c>
      <c r="R125" s="895" t="n">
        <f aca="false">R237/R$5*100000</f>
        <v>236.920039486673</v>
      </c>
      <c r="S125" s="895" t="n">
        <f aca="false">S237/S$5*100000</f>
        <v>486.67439165701</v>
      </c>
      <c r="T125" s="895" t="n">
        <f aca="false">T237/T$5*100000</f>
        <v>659.116227255849</v>
      </c>
      <c r="U125" s="895" t="n">
        <f aca="false">U237/U$5*100000</f>
        <v>983.113578533426</v>
      </c>
      <c r="V125" s="895" t="n">
        <f aca="false">V237/V$5*100000</f>
        <v>1227.53178430513</v>
      </c>
      <c r="W125" s="895" t="n">
        <f aca="false">AA237/AA$5*100000</f>
        <v>2027.29561415132</v>
      </c>
      <c r="X125" s="888"/>
      <c r="Y125" s="888"/>
      <c r="Z125" s="888"/>
      <c r="AA125" s="888"/>
    </row>
    <row r="126" s="108" customFormat="true" ht="13.5" hidden="false" customHeight="true" outlineLevel="0" collapsed="false">
      <c r="A126" s="880"/>
      <c r="B126" s="884"/>
      <c r="C126" s="884"/>
      <c r="D126" s="885" t="s">
        <v>475</v>
      </c>
      <c r="E126" s="894" t="n">
        <f aca="false">E238/E$6*100000</f>
        <v>457.295513475289</v>
      </c>
      <c r="F126" s="895" t="n">
        <f aca="false">F238/F$6*100000</f>
        <v>0</v>
      </c>
      <c r="G126" s="895" t="n">
        <f aca="false">G238/G$6*100000</f>
        <v>0</v>
      </c>
      <c r="H126" s="895" t="n">
        <f aca="false">H238/H$6*100000</f>
        <v>0</v>
      </c>
      <c r="I126" s="895" t="n">
        <f aca="false">I238/I$6*100000</f>
        <v>0</v>
      </c>
      <c r="J126" s="895" t="n">
        <f aca="false">J238/J$6*100000</f>
        <v>0</v>
      </c>
      <c r="K126" s="895" t="n">
        <f aca="false">K238/K$6*100000</f>
        <v>0</v>
      </c>
      <c r="L126" s="895" t="n">
        <f aca="false">L238/L$6*100000</f>
        <v>34.1530054644809</v>
      </c>
      <c r="M126" s="895" t="n">
        <f aca="false">M238/M$6*100000</f>
        <v>29.5595625184747</v>
      </c>
      <c r="N126" s="895" t="n">
        <f aca="false">N238/N$6*100000</f>
        <v>0</v>
      </c>
      <c r="O126" s="895" t="n">
        <f aca="false">O238/O$6*100000</f>
        <v>22.8728270814273</v>
      </c>
      <c r="P126" s="895" t="n">
        <f aca="false">P238/P$6*100000</f>
        <v>191.708602923556</v>
      </c>
      <c r="Q126" s="895" t="n">
        <f aca="false">Q238/Q$6*100000</f>
        <v>181.447040145158</v>
      </c>
      <c r="R126" s="895" t="n">
        <f aca="false">R238/R$6*100000</f>
        <v>295.670538542767</v>
      </c>
      <c r="S126" s="895" t="n">
        <f aca="false">S238/S$6*100000</f>
        <v>598.304803058002</v>
      </c>
      <c r="T126" s="895" t="n">
        <f aca="false">T238/T$6*100000</f>
        <v>905.722519555373</v>
      </c>
      <c r="U126" s="895" t="n">
        <f aca="false">U238/U$6*100000</f>
        <v>1443.85026737968</v>
      </c>
      <c r="V126" s="895" t="n">
        <f aca="false">V238/V$6*100000</f>
        <v>1824.81751824818</v>
      </c>
      <c r="W126" s="895" t="n">
        <f aca="false">AA238/AA$6*100000</f>
        <v>3066.72192291753</v>
      </c>
      <c r="X126" s="888"/>
      <c r="Y126" s="888"/>
      <c r="Z126" s="888"/>
      <c r="AA126" s="888"/>
    </row>
    <row r="127" s="108" customFormat="true" ht="15" hidden="false" customHeight="false" outlineLevel="0" collapsed="false">
      <c r="A127" s="880"/>
      <c r="B127" s="884"/>
      <c r="C127" s="884"/>
      <c r="D127" s="885" t="s">
        <v>476</v>
      </c>
      <c r="E127" s="894" t="n">
        <f aca="false">E239/E$7*100000</f>
        <v>321.097172712183</v>
      </c>
      <c r="F127" s="895" t="n">
        <f aca="false">F239/F$7*100000</f>
        <v>50.5050505050505</v>
      </c>
      <c r="G127" s="895" t="n">
        <f aca="false">G239/G$7*100000</f>
        <v>0</v>
      </c>
      <c r="H127" s="895" t="n">
        <f aca="false">H239/H$7*100000</f>
        <v>0</v>
      </c>
      <c r="I127" s="895" t="n">
        <f aca="false">I239/I$7*100000</f>
        <v>0</v>
      </c>
      <c r="J127" s="895" t="n">
        <f aca="false">J239/J$7*100000</f>
        <v>33.6360578540195</v>
      </c>
      <c r="K127" s="895" t="n">
        <f aca="false">K239/K$7*100000</f>
        <v>0</v>
      </c>
      <c r="L127" s="895" t="n">
        <f aca="false">L239/L$7*100000</f>
        <v>32.0821302534488</v>
      </c>
      <c r="M127" s="895" t="n">
        <f aca="false">M239/M$7*100000</f>
        <v>27.0197243988111</v>
      </c>
      <c r="N127" s="895" t="n">
        <f aca="false">N239/N$7*100000</f>
        <v>67.9655641141822</v>
      </c>
      <c r="O127" s="895" t="n">
        <f aca="false">O239/O$7*100000</f>
        <v>62.5782227784731</v>
      </c>
      <c r="P127" s="895" t="n">
        <f aca="false">P239/P$7*100000</f>
        <v>104.427736006683</v>
      </c>
      <c r="Q127" s="895" t="n">
        <f aca="false">Q239/Q$7*100000</f>
        <v>255.955896830085</v>
      </c>
      <c r="R127" s="895" t="n">
        <f aca="false">R239/R$7*100000</f>
        <v>185.356811862836</v>
      </c>
      <c r="S127" s="895" t="n">
        <f aca="false">S239/S$7*100000</f>
        <v>389.72286374134</v>
      </c>
      <c r="T127" s="895" t="n">
        <f aca="false">T239/T$7*100000</f>
        <v>456.543794386202</v>
      </c>
      <c r="U127" s="895" t="n">
        <f aca="false">U239/U$7*100000</f>
        <v>631.879331430901</v>
      </c>
      <c r="V127" s="895" t="n">
        <f aca="false">V239/V$7*100000</f>
        <v>828.661954667317</v>
      </c>
      <c r="W127" s="895" t="n">
        <f aca="false">AA239/AA$7*100000</f>
        <v>1538.76119984418</v>
      </c>
      <c r="X127" s="888"/>
      <c r="Y127" s="888"/>
      <c r="Z127" s="888"/>
      <c r="AA127" s="888"/>
    </row>
    <row r="128" s="108" customFormat="true" ht="13.5" hidden="false" customHeight="true" outlineLevel="0" collapsed="false">
      <c r="A128" s="880" t="s">
        <v>422</v>
      </c>
      <c r="B128" s="880" t="s">
        <v>477</v>
      </c>
      <c r="C128" s="889" t="s">
        <v>1065</v>
      </c>
      <c r="D128" s="885" t="s">
        <v>7</v>
      </c>
      <c r="E128" s="894" t="n">
        <f aca="false">E240/E$5*100000</f>
        <v>13.1259434271838</v>
      </c>
      <c r="F128" s="895" t="n">
        <f aca="false">F240/F$5*100000</f>
        <v>0</v>
      </c>
      <c r="G128" s="895" t="n">
        <f aca="false">G240/G$5*100000</f>
        <v>0</v>
      </c>
      <c r="H128" s="895" t="n">
        <f aca="false">H240/H$5*100000</f>
        <v>0</v>
      </c>
      <c r="I128" s="895" t="n">
        <f aca="false">I240/I$5*100000</f>
        <v>0</v>
      </c>
      <c r="J128" s="895" t="n">
        <f aca="false">J240/J$5*100000</f>
        <v>0</v>
      </c>
      <c r="K128" s="895" t="n">
        <f aca="false">K240/K$5*100000</f>
        <v>0</v>
      </c>
      <c r="L128" s="895" t="n">
        <f aca="false">L240/L$5*100000</f>
        <v>0</v>
      </c>
      <c r="M128" s="895" t="n">
        <f aca="false">M240/M$5*100000</f>
        <v>0</v>
      </c>
      <c r="N128" s="895" t="n">
        <f aca="false">N240/N$5*100000</f>
        <v>0</v>
      </c>
      <c r="O128" s="895" t="n">
        <f aca="false">O240/O$5*100000</f>
        <v>0</v>
      </c>
      <c r="P128" s="895" t="n">
        <f aca="false">P240/P$5*100000</f>
        <v>11.1594688092847</v>
      </c>
      <c r="Q128" s="895" t="n">
        <f aca="false">Q240/Q$5*100000</f>
        <v>0</v>
      </c>
      <c r="R128" s="895" t="n">
        <f aca="false">R240/R$5*100000</f>
        <v>19.7433366238894</v>
      </c>
      <c r="S128" s="895" t="n">
        <f aca="false">S240/S$5*100000</f>
        <v>7.72499034376207</v>
      </c>
      <c r="T128" s="895" t="n">
        <f aca="false">T240/T$5*100000</f>
        <v>46.4166357222429</v>
      </c>
      <c r="U128" s="895" t="n">
        <f aca="false">U240/U$5*100000</f>
        <v>57.8302105019662</v>
      </c>
      <c r="V128" s="895" t="n">
        <f aca="false">V240/V$5*100000</f>
        <v>29.2269472453602</v>
      </c>
      <c r="W128" s="895" t="n">
        <f aca="false">AA240/AA$5*100000</f>
        <v>26.5005962634159</v>
      </c>
      <c r="X128" s="888"/>
      <c r="Y128" s="888"/>
      <c r="Z128" s="888"/>
      <c r="AA128" s="888"/>
    </row>
    <row r="129" s="108" customFormat="true" ht="13.5" hidden="false" customHeight="true" outlineLevel="0" collapsed="false">
      <c r="A129" s="880"/>
      <c r="B129" s="880"/>
      <c r="C129" s="880"/>
      <c r="D129" s="885" t="s">
        <v>475</v>
      </c>
      <c r="E129" s="894" t="n">
        <f aca="false">E241/E$6*100000</f>
        <v>20.4290091930541</v>
      </c>
      <c r="F129" s="895" t="n">
        <f aca="false">F241/F$6*100000</f>
        <v>0</v>
      </c>
      <c r="G129" s="895" t="n">
        <f aca="false">G241/G$6*100000</f>
        <v>0</v>
      </c>
      <c r="H129" s="895" t="n">
        <f aca="false">H241/H$6*100000</f>
        <v>0</v>
      </c>
      <c r="I129" s="895" t="n">
        <f aca="false">I241/I$6*100000</f>
        <v>0</v>
      </c>
      <c r="J129" s="895" t="n">
        <f aca="false">J241/J$6*100000</f>
        <v>0</v>
      </c>
      <c r="K129" s="895" t="n">
        <f aca="false">K241/K$6*100000</f>
        <v>0</v>
      </c>
      <c r="L129" s="895" t="n">
        <f aca="false">L241/L$6*100000</f>
        <v>0</v>
      </c>
      <c r="M129" s="895" t="n">
        <f aca="false">M241/M$6*100000</f>
        <v>0</v>
      </c>
      <c r="N129" s="895" t="n">
        <f aca="false">N241/N$6*100000</f>
        <v>0</v>
      </c>
      <c r="O129" s="895" t="n">
        <f aca="false">O241/O$6*100000</f>
        <v>0</v>
      </c>
      <c r="P129" s="895" t="n">
        <f aca="false">P241/P$6*100000</f>
        <v>23.9635753654445</v>
      </c>
      <c r="Q129" s="895" t="n">
        <f aca="false">Q241/Q$6*100000</f>
        <v>0</v>
      </c>
      <c r="R129" s="895" t="n">
        <f aca="false">R241/R$6*100000</f>
        <v>42.2386483632524</v>
      </c>
      <c r="S129" s="895" t="n">
        <f aca="false">S241/S$6*100000</f>
        <v>16.6195778627223</v>
      </c>
      <c r="T129" s="895" t="n">
        <f aca="false">T241/T$6*100000</f>
        <v>82.3384108686702</v>
      </c>
      <c r="U129" s="895" t="n">
        <f aca="false">U241/U$6*100000</f>
        <v>106.951871657754</v>
      </c>
      <c r="V129" s="895" t="n">
        <f aca="false">V241/V$6*100000</f>
        <v>36.4963503649635</v>
      </c>
      <c r="W129" s="895" t="n">
        <f aca="false">AA241/AA$6*100000</f>
        <v>0</v>
      </c>
      <c r="X129" s="888"/>
      <c r="Y129" s="888"/>
      <c r="Z129" s="888"/>
      <c r="AA129" s="888"/>
    </row>
    <row r="130" s="108" customFormat="true" ht="15" hidden="false" customHeight="false" outlineLevel="0" collapsed="false">
      <c r="A130" s="880"/>
      <c r="B130" s="880"/>
      <c r="C130" s="880"/>
      <c r="D130" s="885" t="s">
        <v>476</v>
      </c>
      <c r="E130" s="894" t="n">
        <f aca="false">E242/E$7*100000</f>
        <v>6.80290620152929</v>
      </c>
      <c r="F130" s="895" t="n">
        <f aca="false">F242/F$7*100000</f>
        <v>0</v>
      </c>
      <c r="G130" s="895" t="n">
        <f aca="false">G242/G$7*100000</f>
        <v>0</v>
      </c>
      <c r="H130" s="895" t="n">
        <f aca="false">H242/H$7*100000</f>
        <v>0</v>
      </c>
      <c r="I130" s="895" t="n">
        <f aca="false">I242/I$7*100000</f>
        <v>0</v>
      </c>
      <c r="J130" s="895" t="n">
        <f aca="false">J242/J$7*100000</f>
        <v>0</v>
      </c>
      <c r="K130" s="895" t="n">
        <f aca="false">K242/K$7*100000</f>
        <v>0</v>
      </c>
      <c r="L130" s="895" t="n">
        <f aca="false">L242/L$7*100000</f>
        <v>0</v>
      </c>
      <c r="M130" s="895" t="n">
        <f aca="false">M242/M$7*100000</f>
        <v>0</v>
      </c>
      <c r="N130" s="895" t="n">
        <f aca="false">N242/N$7*100000</f>
        <v>0</v>
      </c>
      <c r="O130" s="895" t="n">
        <f aca="false">O242/O$7*100000</f>
        <v>0</v>
      </c>
      <c r="P130" s="895" t="n">
        <f aca="false">P242/P$7*100000</f>
        <v>0</v>
      </c>
      <c r="Q130" s="895" t="n">
        <f aca="false">Q242/Q$7*100000</f>
        <v>0</v>
      </c>
      <c r="R130" s="895" t="n">
        <f aca="false">R242/R$7*100000</f>
        <v>0</v>
      </c>
      <c r="S130" s="895" t="n">
        <f aca="false">S242/S$7*100000</f>
        <v>0</v>
      </c>
      <c r="T130" s="895" t="n">
        <f aca="false">T242/T$7*100000</f>
        <v>16.9090294217112</v>
      </c>
      <c r="U130" s="895" t="n">
        <f aca="false">U242/U$7*100000</f>
        <v>20.3832042397065</v>
      </c>
      <c r="V130" s="895" t="n">
        <f aca="false">V242/V$7*100000</f>
        <v>24.3724104313917</v>
      </c>
      <c r="W130" s="895" t="n">
        <f aca="false">AA242/AA$7*100000</f>
        <v>38.9559797428905</v>
      </c>
      <c r="X130" s="888"/>
      <c r="Y130" s="888"/>
      <c r="Z130" s="888"/>
      <c r="AA130" s="888"/>
    </row>
    <row r="131" s="108" customFormat="true" ht="13.5" hidden="false" customHeight="true" outlineLevel="0" collapsed="false">
      <c r="A131" s="880" t="s">
        <v>424</v>
      </c>
      <c r="B131" s="884"/>
      <c r="C131" s="884" t="s">
        <v>425</v>
      </c>
      <c r="D131" s="885" t="s">
        <v>7</v>
      </c>
      <c r="E131" s="894" t="n">
        <f aca="false">E243/E$5*100000</f>
        <v>45.2115829158554</v>
      </c>
      <c r="F131" s="895" t="n">
        <f aca="false">F243/F$5*100000</f>
        <v>0</v>
      </c>
      <c r="G131" s="895" t="n">
        <f aca="false">G243/G$5*100000</f>
        <v>0</v>
      </c>
      <c r="H131" s="895" t="n">
        <f aca="false">H243/H$5*100000</f>
        <v>0</v>
      </c>
      <c r="I131" s="895" t="n">
        <f aca="false">I243/I$5*100000</f>
        <v>0</v>
      </c>
      <c r="J131" s="895" t="n">
        <f aca="false">J243/J$5*100000</f>
        <v>0</v>
      </c>
      <c r="K131" s="895" t="n">
        <f aca="false">K243/K$5*100000</f>
        <v>0</v>
      </c>
      <c r="L131" s="895" t="n">
        <f aca="false">L243/L$5*100000</f>
        <v>0</v>
      </c>
      <c r="M131" s="895" t="n">
        <f aca="false">M243/M$5*100000</f>
        <v>0</v>
      </c>
      <c r="N131" s="895" t="n">
        <f aca="false">N243/N$5*100000</f>
        <v>0</v>
      </c>
      <c r="O131" s="895" t="n">
        <f aca="false">O243/O$5*100000</f>
        <v>10.9098843552258</v>
      </c>
      <c r="P131" s="895" t="n">
        <f aca="false">P243/P$5*100000</f>
        <v>11.1594688092847</v>
      </c>
      <c r="Q131" s="895" t="n">
        <f aca="false">Q243/Q$5*100000</f>
        <v>10.539629005059</v>
      </c>
      <c r="R131" s="895" t="n">
        <f aca="false">R243/R$5*100000</f>
        <v>9.87166831194472</v>
      </c>
      <c r="S131" s="895" t="n">
        <f aca="false">S243/S$5*100000</f>
        <v>46.3499420625724</v>
      </c>
      <c r="T131" s="895" t="n">
        <f aca="false">T243/T$5*100000</f>
        <v>83.5499443000371</v>
      </c>
      <c r="U131" s="895" t="n">
        <f aca="false">U243/U$5*100000</f>
        <v>115.660421003932</v>
      </c>
      <c r="V131" s="895" t="n">
        <f aca="false">V243/V$5*100000</f>
        <v>189.975157094841</v>
      </c>
      <c r="W131" s="895" t="n">
        <f aca="false">AA243/AA$5*100000</f>
        <v>265.005962634159</v>
      </c>
      <c r="X131" s="888"/>
      <c r="Y131" s="888"/>
      <c r="Z131" s="888"/>
      <c r="AA131" s="888"/>
    </row>
    <row r="132" s="108" customFormat="true" ht="13.5" hidden="false" customHeight="true" outlineLevel="0" collapsed="false">
      <c r="A132" s="880"/>
      <c r="B132" s="884"/>
      <c r="C132" s="884"/>
      <c r="D132" s="885" t="s">
        <v>475</v>
      </c>
      <c r="E132" s="894" t="n">
        <f aca="false">E244/E$6*100000</f>
        <v>69.1443388072602</v>
      </c>
      <c r="F132" s="895" t="n">
        <f aca="false">F244/F$6*100000</f>
        <v>0</v>
      </c>
      <c r="G132" s="895" t="n">
        <f aca="false">G244/G$6*100000</f>
        <v>0</v>
      </c>
      <c r="H132" s="895" t="n">
        <f aca="false">H244/H$6*100000</f>
        <v>0</v>
      </c>
      <c r="I132" s="895" t="n">
        <f aca="false">I244/I$6*100000</f>
        <v>0</v>
      </c>
      <c r="J132" s="895" t="n">
        <f aca="false">J244/J$6*100000</f>
        <v>0</v>
      </c>
      <c r="K132" s="895" t="n">
        <f aca="false">K244/K$6*100000</f>
        <v>0</v>
      </c>
      <c r="L132" s="895" t="n">
        <f aca="false">L244/L$6*100000</f>
        <v>0</v>
      </c>
      <c r="M132" s="895" t="n">
        <f aca="false">M244/M$6*100000</f>
        <v>0</v>
      </c>
      <c r="N132" s="895" t="n">
        <f aca="false">N244/N$6*100000</f>
        <v>0</v>
      </c>
      <c r="O132" s="895" t="n">
        <f aca="false">O244/O$6*100000</f>
        <v>0</v>
      </c>
      <c r="P132" s="895" t="n">
        <f aca="false">P244/P$6*100000</f>
        <v>23.9635753654445</v>
      </c>
      <c r="Q132" s="895" t="n">
        <f aca="false">Q244/Q$6*100000</f>
        <v>22.6808800181447</v>
      </c>
      <c r="R132" s="895" t="n">
        <f aca="false">R244/R$6*100000</f>
        <v>0</v>
      </c>
      <c r="S132" s="895" t="n">
        <f aca="false">S244/S$6*100000</f>
        <v>66.4783114508892</v>
      </c>
      <c r="T132" s="895" t="n">
        <f aca="false">T244/T$6*100000</f>
        <v>164.67682173734</v>
      </c>
      <c r="U132" s="895" t="n">
        <f aca="false">U244/U$6*100000</f>
        <v>187.16577540107</v>
      </c>
      <c r="V132" s="895" t="n">
        <f aca="false">V244/V$6*100000</f>
        <v>401.459854014599</v>
      </c>
      <c r="W132" s="895" t="n">
        <f aca="false">AA244/AA$6*100000</f>
        <v>497.30625777041</v>
      </c>
      <c r="X132" s="537"/>
      <c r="Y132" s="537"/>
      <c r="Z132" s="537"/>
      <c r="AA132" s="537"/>
    </row>
    <row r="133" s="108" customFormat="true" ht="15" hidden="false" customHeight="false" outlineLevel="0" collapsed="false">
      <c r="A133" s="880"/>
      <c r="B133" s="884"/>
      <c r="C133" s="884"/>
      <c r="D133" s="885" t="s">
        <v>476</v>
      </c>
      <c r="E133" s="894" t="n">
        <f aca="false">E245/E$7*100000</f>
        <v>24.4904623255055</v>
      </c>
      <c r="F133" s="895" t="n">
        <f aca="false">F245/F$7*100000</f>
        <v>0</v>
      </c>
      <c r="G133" s="895" t="n">
        <f aca="false">G245/G$7*100000</f>
        <v>0</v>
      </c>
      <c r="H133" s="895" t="n">
        <f aca="false">H245/H$7*100000</f>
        <v>0</v>
      </c>
      <c r="I133" s="895" t="n">
        <f aca="false">I245/I$7*100000</f>
        <v>0</v>
      </c>
      <c r="J133" s="895" t="n">
        <f aca="false">J245/J$7*100000</f>
        <v>0</v>
      </c>
      <c r="K133" s="895" t="n">
        <f aca="false">K245/K$7*100000</f>
        <v>0</v>
      </c>
      <c r="L133" s="895" t="n">
        <f aca="false">L245/L$7*100000</f>
        <v>0</v>
      </c>
      <c r="M133" s="895" t="n">
        <f aca="false">M245/M$7*100000</f>
        <v>0</v>
      </c>
      <c r="N133" s="895" t="n">
        <f aca="false">N245/N$7*100000</f>
        <v>0</v>
      </c>
      <c r="O133" s="895" t="n">
        <f aca="false">O245/O$7*100000</f>
        <v>20.8594075928244</v>
      </c>
      <c r="P133" s="895" t="n">
        <f aca="false">P245/P$7*100000</f>
        <v>0</v>
      </c>
      <c r="Q133" s="895" t="n">
        <f aca="false">Q245/Q$7*100000</f>
        <v>0</v>
      </c>
      <c r="R133" s="895" t="n">
        <f aca="false">R245/R$7*100000</f>
        <v>18.5356811862836</v>
      </c>
      <c r="S133" s="895" t="n">
        <f aca="false">S245/S$7*100000</f>
        <v>28.8683602771363</v>
      </c>
      <c r="T133" s="895" t="n">
        <f aca="false">T245/T$7*100000</f>
        <v>16.9090294217112</v>
      </c>
      <c r="U133" s="895" t="n">
        <f aca="false">U245/U$7*100000</f>
        <v>61.1496127191194</v>
      </c>
      <c r="V133" s="895" t="n">
        <f aca="false">V245/V$7*100000</f>
        <v>48.7448208627833</v>
      </c>
      <c r="W133" s="895" t="n">
        <f aca="false">AA245/AA$7*100000</f>
        <v>155.823918971562</v>
      </c>
      <c r="X133" s="537"/>
      <c r="Y133" s="537"/>
      <c r="Z133" s="537"/>
      <c r="AA133" s="537"/>
    </row>
    <row r="134" s="108" customFormat="true" ht="13.5" hidden="false" customHeight="true" outlineLevel="0" collapsed="false">
      <c r="A134" s="880" t="s">
        <v>426</v>
      </c>
      <c r="B134" s="884"/>
      <c r="C134" s="889" t="s">
        <v>1066</v>
      </c>
      <c r="D134" s="885" t="s">
        <v>7</v>
      </c>
      <c r="E134" s="894" t="n">
        <f aca="false">E246/E$5*100000</f>
        <v>35.0025158058236</v>
      </c>
      <c r="F134" s="895" t="n">
        <f aca="false">F246/F$5*100000</f>
        <v>0</v>
      </c>
      <c r="G134" s="895" t="n">
        <f aca="false">G246/G$5*100000</f>
        <v>0</v>
      </c>
      <c r="H134" s="895" t="n">
        <f aca="false">H246/H$5*100000</f>
        <v>0</v>
      </c>
      <c r="I134" s="895" t="n">
        <f aca="false">I246/I$5*100000</f>
        <v>0</v>
      </c>
      <c r="J134" s="895" t="n">
        <f aca="false">J246/J$5*100000</f>
        <v>0</v>
      </c>
      <c r="K134" s="895" t="n">
        <f aca="false">K246/K$5*100000</f>
        <v>0</v>
      </c>
      <c r="L134" s="895" t="n">
        <f aca="false">L246/L$5*100000</f>
        <v>0</v>
      </c>
      <c r="M134" s="895" t="n">
        <f aca="false">M246/M$5*100000</f>
        <v>0</v>
      </c>
      <c r="N134" s="895" t="n">
        <f aca="false">N246/N$5*100000</f>
        <v>11.7841150129625</v>
      </c>
      <c r="O134" s="895" t="n">
        <f aca="false">O246/O$5*100000</f>
        <v>10.9098843552258</v>
      </c>
      <c r="P134" s="895" t="n">
        <f aca="false">P246/P$5*100000</f>
        <v>22.3189376185694</v>
      </c>
      <c r="Q134" s="895" t="n">
        <f aca="false">Q246/Q$5*100000</f>
        <v>10.539629005059</v>
      </c>
      <c r="R134" s="895" t="n">
        <f aca="false">R246/R$5*100000</f>
        <v>9.87166831194472</v>
      </c>
      <c r="S134" s="895" t="n">
        <f aca="false">S246/S$5*100000</f>
        <v>23.1749710312862</v>
      </c>
      <c r="T134" s="895" t="n">
        <f aca="false">T246/T$5*100000</f>
        <v>55.6999628666914</v>
      </c>
      <c r="U134" s="895" t="n">
        <f aca="false">U246/U$5*100000</f>
        <v>80.9622947027527</v>
      </c>
      <c r="V134" s="895" t="n">
        <f aca="false">V246/V$5*100000</f>
        <v>116.907788981441</v>
      </c>
      <c r="W134" s="895" t="n">
        <f aca="false">AA246/AA$5*100000</f>
        <v>238.505366370743</v>
      </c>
      <c r="X134" s="537"/>
      <c r="Y134" s="537"/>
      <c r="Z134" s="537"/>
      <c r="AA134" s="537"/>
    </row>
    <row r="135" s="108" customFormat="true" ht="13.5" hidden="false" customHeight="true" outlineLevel="0" collapsed="false">
      <c r="A135" s="880"/>
      <c r="B135" s="884"/>
      <c r="C135" s="884"/>
      <c r="D135" s="885" t="s">
        <v>475</v>
      </c>
      <c r="E135" s="894" t="n">
        <f aca="false">E247/E$6*100000</f>
        <v>42.4294806317278</v>
      </c>
      <c r="F135" s="895" t="n">
        <f aca="false">F247/F$6*100000</f>
        <v>0</v>
      </c>
      <c r="G135" s="895" t="n">
        <f aca="false">G247/G$6*100000</f>
        <v>0</v>
      </c>
      <c r="H135" s="895" t="n">
        <f aca="false">H247/H$6*100000</f>
        <v>0</v>
      </c>
      <c r="I135" s="895" t="n">
        <f aca="false">I247/I$6*100000</f>
        <v>0</v>
      </c>
      <c r="J135" s="895" t="n">
        <f aca="false">J247/J$6*100000</f>
        <v>0</v>
      </c>
      <c r="K135" s="895" t="n">
        <f aca="false">K247/K$6*100000</f>
        <v>0</v>
      </c>
      <c r="L135" s="895" t="n">
        <f aca="false">L247/L$6*100000</f>
        <v>0</v>
      </c>
      <c r="M135" s="895" t="n">
        <f aca="false">M247/M$6*100000</f>
        <v>0</v>
      </c>
      <c r="N135" s="895" t="n">
        <f aca="false">N247/N$6*100000</f>
        <v>0</v>
      </c>
      <c r="O135" s="895" t="n">
        <f aca="false">O247/O$6*100000</f>
        <v>0</v>
      </c>
      <c r="P135" s="895" t="n">
        <f aca="false">P247/P$6*100000</f>
        <v>47.9271507308891</v>
      </c>
      <c r="Q135" s="895" t="n">
        <f aca="false">Q247/Q$6*100000</f>
        <v>22.6808800181447</v>
      </c>
      <c r="R135" s="895" t="n">
        <f aca="false">R247/R$6*100000</f>
        <v>0</v>
      </c>
      <c r="S135" s="895" t="n">
        <f aca="false">S247/S$6*100000</f>
        <v>49.8587335881669</v>
      </c>
      <c r="T135" s="895" t="n">
        <f aca="false">T247/T$6*100000</f>
        <v>61.7538081515027</v>
      </c>
      <c r="U135" s="895" t="n">
        <f aca="false">U247/U$6*100000</f>
        <v>160.427807486631</v>
      </c>
      <c r="V135" s="895" t="n">
        <f aca="false">V247/V$6*100000</f>
        <v>145.985401459854</v>
      </c>
      <c r="W135" s="895" t="n">
        <f aca="false">AA247/AA$6*100000</f>
        <v>331.537505180274</v>
      </c>
      <c r="X135" s="537"/>
      <c r="Y135" s="537"/>
      <c r="Z135" s="537"/>
      <c r="AA135" s="537"/>
    </row>
    <row r="136" s="108" customFormat="true" ht="15" hidden="false" customHeight="false" outlineLevel="0" collapsed="false">
      <c r="A136" s="880"/>
      <c r="B136" s="884"/>
      <c r="C136" s="884"/>
      <c r="D136" s="885" t="s">
        <v>476</v>
      </c>
      <c r="E136" s="894" t="n">
        <f aca="false">E248/E$7*100000</f>
        <v>28.572206046423</v>
      </c>
      <c r="F136" s="895" t="n">
        <f aca="false">F248/F$7*100000</f>
        <v>0</v>
      </c>
      <c r="G136" s="895" t="n">
        <f aca="false">G248/G$7*100000</f>
        <v>0</v>
      </c>
      <c r="H136" s="895" t="n">
        <f aca="false">H248/H$7*100000</f>
        <v>0</v>
      </c>
      <c r="I136" s="895" t="n">
        <f aca="false">I248/I$7*100000</f>
        <v>0</v>
      </c>
      <c r="J136" s="895" t="n">
        <f aca="false">J248/J$7*100000</f>
        <v>0</v>
      </c>
      <c r="K136" s="895" t="n">
        <f aca="false">K248/K$7*100000</f>
        <v>0</v>
      </c>
      <c r="L136" s="895" t="n">
        <f aca="false">L248/L$7*100000</f>
        <v>0</v>
      </c>
      <c r="M136" s="895" t="n">
        <f aca="false">M248/M$7*100000</f>
        <v>0</v>
      </c>
      <c r="N136" s="895" t="n">
        <f aca="false">N248/N$7*100000</f>
        <v>22.6551880380607</v>
      </c>
      <c r="O136" s="895" t="n">
        <f aca="false">O248/O$7*100000</f>
        <v>20.8594075928244</v>
      </c>
      <c r="P136" s="895" t="n">
        <f aca="false">P248/P$7*100000</f>
        <v>0</v>
      </c>
      <c r="Q136" s="895" t="n">
        <f aca="false">Q248/Q$7*100000</f>
        <v>0</v>
      </c>
      <c r="R136" s="895" t="n">
        <f aca="false">R248/R$7*100000</f>
        <v>18.5356811862836</v>
      </c>
      <c r="S136" s="895" t="n">
        <f aca="false">S248/S$7*100000</f>
        <v>0</v>
      </c>
      <c r="T136" s="895" t="n">
        <f aca="false">T248/T$7*100000</f>
        <v>50.7270882651336</v>
      </c>
      <c r="U136" s="895" t="n">
        <f aca="false">U248/U$7*100000</f>
        <v>20.3832042397065</v>
      </c>
      <c r="V136" s="895" t="n">
        <f aca="false">V248/V$7*100000</f>
        <v>97.4896417255667</v>
      </c>
      <c r="W136" s="895" t="n">
        <f aca="false">AA248/AA$7*100000</f>
        <v>194.779898714453</v>
      </c>
      <c r="X136" s="537"/>
      <c r="Y136" s="537"/>
      <c r="Z136" s="537"/>
      <c r="AA136" s="537"/>
    </row>
    <row r="137" s="108" customFormat="true" ht="13.5" hidden="false" customHeight="true" outlineLevel="0" collapsed="false">
      <c r="A137" s="880" t="s">
        <v>428</v>
      </c>
      <c r="B137" s="884"/>
      <c r="C137" s="889" t="s">
        <v>1067</v>
      </c>
      <c r="D137" s="885" t="s">
        <v>7</v>
      </c>
      <c r="E137" s="894" t="n">
        <f aca="false">E249/E$5*100000</f>
        <v>16.7720388236238</v>
      </c>
      <c r="F137" s="895" t="n">
        <f aca="false">F249/F$5*100000</f>
        <v>0</v>
      </c>
      <c r="G137" s="895" t="n">
        <f aca="false">G249/G$5*100000</f>
        <v>0</v>
      </c>
      <c r="H137" s="895" t="n">
        <f aca="false">H249/H$5*100000</f>
        <v>0</v>
      </c>
      <c r="I137" s="895" t="n">
        <f aca="false">I249/I$5*100000</f>
        <v>0</v>
      </c>
      <c r="J137" s="895" t="n">
        <f aca="false">J249/J$5*100000</f>
        <v>0</v>
      </c>
      <c r="K137" s="895" t="n">
        <f aca="false">K249/K$5*100000</f>
        <v>0</v>
      </c>
      <c r="L137" s="895" t="n">
        <f aca="false">L249/L$5*100000</f>
        <v>0</v>
      </c>
      <c r="M137" s="895" t="n">
        <f aca="false">M249/M$5*100000</f>
        <v>0</v>
      </c>
      <c r="N137" s="895" t="n">
        <f aca="false">N249/N$5*100000</f>
        <v>0</v>
      </c>
      <c r="O137" s="895" t="n">
        <f aca="false">O249/O$5*100000</f>
        <v>0</v>
      </c>
      <c r="P137" s="895" t="n">
        <f aca="false">P249/P$5*100000</f>
        <v>0</v>
      </c>
      <c r="Q137" s="895" t="n">
        <f aca="false">Q249/Q$5*100000</f>
        <v>10.539629005059</v>
      </c>
      <c r="R137" s="895" t="n">
        <f aca="false">R249/R$5*100000</f>
        <v>29.6150049358342</v>
      </c>
      <c r="S137" s="895" t="n">
        <f aca="false">S249/S$5*100000</f>
        <v>23.1749710312862</v>
      </c>
      <c r="T137" s="895" t="n">
        <f aca="false">T249/T$5*100000</f>
        <v>27.8499814333457</v>
      </c>
      <c r="U137" s="895" t="n">
        <f aca="false">U249/U$5*100000</f>
        <v>57.8302105019662</v>
      </c>
      <c r="V137" s="895" t="n">
        <f aca="false">V249/V$5*100000</f>
        <v>29.2269472453602</v>
      </c>
      <c r="W137" s="895" t="n">
        <f aca="false">AA249/AA$5*100000</f>
        <v>79.5017887902478</v>
      </c>
      <c r="X137" s="537"/>
      <c r="Y137" s="537"/>
      <c r="Z137" s="537"/>
      <c r="AA137" s="537"/>
    </row>
    <row r="138" s="108" customFormat="true" ht="13.5" hidden="false" customHeight="true" outlineLevel="0" collapsed="false">
      <c r="A138" s="880"/>
      <c r="B138" s="884"/>
      <c r="C138" s="884"/>
      <c r="D138" s="885" t="s">
        <v>475</v>
      </c>
      <c r="E138" s="894" t="n">
        <f aca="false">E250/E$6*100000</f>
        <v>26.7148581755323</v>
      </c>
      <c r="F138" s="895" t="n">
        <f aca="false">F250/F$6*100000</f>
        <v>0</v>
      </c>
      <c r="G138" s="895" t="n">
        <f aca="false">G250/G$6*100000</f>
        <v>0</v>
      </c>
      <c r="H138" s="895" t="n">
        <f aca="false">H250/H$6*100000</f>
        <v>0</v>
      </c>
      <c r="I138" s="895" t="n">
        <f aca="false">I250/I$6*100000</f>
        <v>0</v>
      </c>
      <c r="J138" s="895" t="n">
        <f aca="false">J250/J$6*100000</f>
        <v>0</v>
      </c>
      <c r="K138" s="895" t="n">
        <f aca="false">K250/K$6*100000</f>
        <v>0</v>
      </c>
      <c r="L138" s="895" t="n">
        <f aca="false">L250/L$6*100000</f>
        <v>0</v>
      </c>
      <c r="M138" s="895" t="n">
        <f aca="false">M250/M$6*100000</f>
        <v>0</v>
      </c>
      <c r="N138" s="895" t="n">
        <f aca="false">N250/N$6*100000</f>
        <v>0</v>
      </c>
      <c r="O138" s="895" t="n">
        <f aca="false">O250/O$6*100000</f>
        <v>0</v>
      </c>
      <c r="P138" s="895" t="n">
        <f aca="false">P250/P$6*100000</f>
        <v>0</v>
      </c>
      <c r="Q138" s="895" t="n">
        <f aca="false">Q250/Q$6*100000</f>
        <v>22.6808800181447</v>
      </c>
      <c r="R138" s="895" t="n">
        <f aca="false">R250/R$6*100000</f>
        <v>63.3579725448786</v>
      </c>
      <c r="S138" s="895" t="n">
        <f aca="false">S250/S$6*100000</f>
        <v>49.8587335881669</v>
      </c>
      <c r="T138" s="895" t="n">
        <f aca="false">T250/T$6*100000</f>
        <v>61.7538081515027</v>
      </c>
      <c r="U138" s="895" t="n">
        <f aca="false">U250/U$6*100000</f>
        <v>80.2139037433155</v>
      </c>
      <c r="V138" s="895" t="n">
        <f aca="false">V250/V$6*100000</f>
        <v>0</v>
      </c>
      <c r="W138" s="895" t="n">
        <f aca="false">AA250/AA$6*100000</f>
        <v>165.768752590137</v>
      </c>
      <c r="X138" s="537"/>
      <c r="Y138" s="537"/>
      <c r="Z138" s="537"/>
      <c r="AA138" s="537"/>
    </row>
    <row r="139" s="108" customFormat="true" ht="15" hidden="false" customHeight="false" outlineLevel="0" collapsed="false">
      <c r="A139" s="880"/>
      <c r="B139" s="884"/>
      <c r="C139" s="884"/>
      <c r="D139" s="885" t="s">
        <v>476</v>
      </c>
      <c r="E139" s="894" t="n">
        <f aca="false">E251/E$7*100000</f>
        <v>8.16348744183515</v>
      </c>
      <c r="F139" s="895" t="n">
        <f aca="false">F251/F$7*100000</f>
        <v>0</v>
      </c>
      <c r="G139" s="895" t="n">
        <f aca="false">G251/G$7*100000</f>
        <v>0</v>
      </c>
      <c r="H139" s="895" t="n">
        <f aca="false">H251/H$7*100000</f>
        <v>0</v>
      </c>
      <c r="I139" s="895" t="n">
        <f aca="false">I251/I$7*100000</f>
        <v>0</v>
      </c>
      <c r="J139" s="895" t="n">
        <f aca="false">J251/J$7*100000</f>
        <v>0</v>
      </c>
      <c r="K139" s="895" t="n">
        <f aca="false">K251/K$7*100000</f>
        <v>0</v>
      </c>
      <c r="L139" s="895" t="n">
        <f aca="false">L251/L$7*100000</f>
        <v>0</v>
      </c>
      <c r="M139" s="895" t="n">
        <f aca="false">M251/M$7*100000</f>
        <v>0</v>
      </c>
      <c r="N139" s="895" t="n">
        <f aca="false">N251/N$7*100000</f>
        <v>0</v>
      </c>
      <c r="O139" s="895" t="n">
        <f aca="false">O251/O$7*100000</f>
        <v>0</v>
      </c>
      <c r="P139" s="895" t="n">
        <f aca="false">P251/P$7*100000</f>
        <v>0</v>
      </c>
      <c r="Q139" s="895" t="n">
        <f aca="false">Q251/Q$7*100000</f>
        <v>0</v>
      </c>
      <c r="R139" s="895" t="n">
        <f aca="false">R251/R$7*100000</f>
        <v>0</v>
      </c>
      <c r="S139" s="895" t="n">
        <f aca="false">S251/S$7*100000</f>
        <v>0</v>
      </c>
      <c r="T139" s="895" t="n">
        <f aca="false">T251/T$7*100000</f>
        <v>0</v>
      </c>
      <c r="U139" s="895" t="n">
        <f aca="false">U251/U$7*100000</f>
        <v>40.766408479413</v>
      </c>
      <c r="V139" s="895" t="n">
        <f aca="false">V251/V$7*100000</f>
        <v>48.7448208627833</v>
      </c>
      <c r="W139" s="895" t="n">
        <f aca="false">AA251/AA$7*100000</f>
        <v>38.9559797428905</v>
      </c>
      <c r="X139" s="537"/>
      <c r="Y139" s="537"/>
      <c r="Z139" s="537"/>
      <c r="AA139" s="537"/>
    </row>
    <row r="140" s="108" customFormat="true" ht="13.5" hidden="false" customHeight="true" outlineLevel="0" collapsed="false">
      <c r="A140" s="880" t="s">
        <v>430</v>
      </c>
      <c r="B140" s="884"/>
      <c r="C140" s="889" t="s">
        <v>1068</v>
      </c>
      <c r="D140" s="885" t="s">
        <v>7</v>
      </c>
      <c r="E140" s="894" t="n">
        <f aca="false">E252/E$5*100000</f>
        <v>26.9811059336556</v>
      </c>
      <c r="F140" s="895" t="n">
        <f aca="false">F252/F$5*100000</f>
        <v>0</v>
      </c>
      <c r="G140" s="895" t="n">
        <f aca="false">G252/G$5*100000</f>
        <v>0</v>
      </c>
      <c r="H140" s="895" t="n">
        <f aca="false">H252/H$5*100000</f>
        <v>0</v>
      </c>
      <c r="I140" s="895" t="n">
        <f aca="false">I252/I$5*100000</f>
        <v>0</v>
      </c>
      <c r="J140" s="895" t="n">
        <f aca="false">J252/J$5*100000</f>
        <v>0</v>
      </c>
      <c r="K140" s="895" t="n">
        <f aca="false">K252/K$5*100000</f>
        <v>0</v>
      </c>
      <c r="L140" s="895" t="n">
        <f aca="false">L252/L$5*100000</f>
        <v>0</v>
      </c>
      <c r="M140" s="895" t="n">
        <f aca="false">M252/M$5*100000</f>
        <v>0</v>
      </c>
      <c r="N140" s="895" t="n">
        <f aca="false">N252/N$5*100000</f>
        <v>0</v>
      </c>
      <c r="O140" s="895" t="n">
        <f aca="false">O252/O$5*100000</f>
        <v>0</v>
      </c>
      <c r="P140" s="895" t="n">
        <f aca="false">P252/P$5*100000</f>
        <v>0</v>
      </c>
      <c r="Q140" s="895" t="n">
        <f aca="false">Q252/Q$5*100000</f>
        <v>10.539629005059</v>
      </c>
      <c r="R140" s="895" t="n">
        <f aca="false">R252/R$5*100000</f>
        <v>9.87166831194472</v>
      </c>
      <c r="S140" s="895" t="n">
        <f aca="false">S252/S$5*100000</f>
        <v>15.4499806875241</v>
      </c>
      <c r="T140" s="895" t="n">
        <f aca="false">T252/T$5*100000</f>
        <v>37.1333085777943</v>
      </c>
      <c r="U140" s="895" t="n">
        <f aca="false">U252/U$5*100000</f>
        <v>92.528336803146</v>
      </c>
      <c r="V140" s="895" t="n">
        <f aca="false">V252/V$5*100000</f>
        <v>102.294315358761</v>
      </c>
      <c r="W140" s="895" t="n">
        <f aca="false">AA252/AA$5*100000</f>
        <v>185.504173843912</v>
      </c>
      <c r="X140" s="537"/>
      <c r="Y140" s="537"/>
      <c r="Z140" s="537"/>
      <c r="AA140" s="537"/>
    </row>
    <row r="141" s="108" customFormat="true" ht="13.5" hidden="false" customHeight="true" outlineLevel="0" collapsed="false">
      <c r="A141" s="880"/>
      <c r="B141" s="884"/>
      <c r="C141" s="884"/>
      <c r="D141" s="885" t="s">
        <v>475</v>
      </c>
      <c r="E141" s="894" t="n">
        <f aca="false">E253/E$6*100000</f>
        <v>42.4294806317278</v>
      </c>
      <c r="F141" s="895" t="n">
        <f aca="false">F253/F$6*100000</f>
        <v>0</v>
      </c>
      <c r="G141" s="895" t="n">
        <f aca="false">G253/G$6*100000</f>
        <v>0</v>
      </c>
      <c r="H141" s="895" t="n">
        <f aca="false">H253/H$6*100000</f>
        <v>0</v>
      </c>
      <c r="I141" s="895" t="n">
        <f aca="false">I253/I$6*100000</f>
        <v>0</v>
      </c>
      <c r="J141" s="895" t="n">
        <f aca="false">J253/J$6*100000</f>
        <v>0</v>
      </c>
      <c r="K141" s="895" t="n">
        <f aca="false">K253/K$6*100000</f>
        <v>0</v>
      </c>
      <c r="L141" s="895" t="n">
        <f aca="false">L253/L$6*100000</f>
        <v>0</v>
      </c>
      <c r="M141" s="895" t="n">
        <f aca="false">M253/M$6*100000</f>
        <v>0</v>
      </c>
      <c r="N141" s="895" t="n">
        <f aca="false">N253/N$6*100000</f>
        <v>0</v>
      </c>
      <c r="O141" s="895" t="n">
        <f aca="false">O253/O$6*100000</f>
        <v>0</v>
      </c>
      <c r="P141" s="895" t="n">
        <f aca="false">P253/P$6*100000</f>
        <v>0</v>
      </c>
      <c r="Q141" s="895" t="n">
        <f aca="false">Q253/Q$6*100000</f>
        <v>22.6808800181447</v>
      </c>
      <c r="R141" s="895" t="n">
        <f aca="false">R253/R$6*100000</f>
        <v>21.1193241816262</v>
      </c>
      <c r="S141" s="895" t="n">
        <f aca="false">S253/S$6*100000</f>
        <v>16.6195778627223</v>
      </c>
      <c r="T141" s="895" t="n">
        <f aca="false">T253/T$6*100000</f>
        <v>82.3384108686702</v>
      </c>
      <c r="U141" s="895" t="n">
        <f aca="false">U253/U$6*100000</f>
        <v>187.16577540107</v>
      </c>
      <c r="V141" s="895" t="n">
        <f aca="false">V253/V$6*100000</f>
        <v>182.481751824818</v>
      </c>
      <c r="W141" s="895" t="n">
        <f aca="false">AA253/AA$6*100000</f>
        <v>331.537505180274</v>
      </c>
      <c r="X141" s="537"/>
      <c r="Y141" s="537"/>
      <c r="Z141" s="537"/>
      <c r="AA141" s="537"/>
    </row>
    <row r="142" s="108" customFormat="true" ht="15" hidden="false" customHeight="false" outlineLevel="0" collapsed="false">
      <c r="A142" s="880"/>
      <c r="B142" s="884"/>
      <c r="C142" s="884"/>
      <c r="D142" s="885" t="s">
        <v>476</v>
      </c>
      <c r="E142" s="894" t="n">
        <f aca="false">E254/E$7*100000</f>
        <v>13.6058124030586</v>
      </c>
      <c r="F142" s="895" t="n">
        <f aca="false">F254/F$7*100000</f>
        <v>0</v>
      </c>
      <c r="G142" s="895" t="n">
        <f aca="false">G254/G$7*100000</f>
        <v>0</v>
      </c>
      <c r="H142" s="895" t="n">
        <f aca="false">H254/H$7*100000</f>
        <v>0</v>
      </c>
      <c r="I142" s="895" t="n">
        <f aca="false">I254/I$7*100000</f>
        <v>0</v>
      </c>
      <c r="J142" s="895" t="n">
        <f aca="false">J254/J$7*100000</f>
        <v>0</v>
      </c>
      <c r="K142" s="895" t="n">
        <f aca="false">K254/K$7*100000</f>
        <v>0</v>
      </c>
      <c r="L142" s="895" t="n">
        <f aca="false">L254/L$7*100000</f>
        <v>0</v>
      </c>
      <c r="M142" s="895" t="n">
        <f aca="false">M254/M$7*100000</f>
        <v>0</v>
      </c>
      <c r="N142" s="895" t="n">
        <f aca="false">N254/N$7*100000</f>
        <v>0</v>
      </c>
      <c r="O142" s="895" t="n">
        <f aca="false">O254/O$7*100000</f>
        <v>0</v>
      </c>
      <c r="P142" s="895" t="n">
        <f aca="false">P254/P$7*100000</f>
        <v>0</v>
      </c>
      <c r="Q142" s="895" t="n">
        <f aca="false">Q254/Q$7*100000</f>
        <v>0</v>
      </c>
      <c r="R142" s="895" t="n">
        <f aca="false">R254/R$7*100000</f>
        <v>0</v>
      </c>
      <c r="S142" s="895" t="n">
        <f aca="false">S254/S$7*100000</f>
        <v>14.4341801385681</v>
      </c>
      <c r="T142" s="895" t="n">
        <f aca="false">T254/T$7*100000</f>
        <v>0</v>
      </c>
      <c r="U142" s="895" t="n">
        <f aca="false">U254/U$7*100000</f>
        <v>20.3832042397065</v>
      </c>
      <c r="V142" s="895" t="n">
        <f aca="false">V254/V$7*100000</f>
        <v>48.7448208627833</v>
      </c>
      <c r="W142" s="895" t="n">
        <f aca="false">AA254/AA$7*100000</f>
        <v>116.867939228672</v>
      </c>
      <c r="X142" s="537"/>
      <c r="Y142" s="537"/>
      <c r="Z142" s="537"/>
      <c r="AA142" s="537"/>
    </row>
    <row r="143" s="108" customFormat="true" ht="13.5" hidden="false" customHeight="true" outlineLevel="0" collapsed="false">
      <c r="A143" s="880" t="s">
        <v>432</v>
      </c>
      <c r="B143" s="884"/>
      <c r="C143" s="889" t="s">
        <v>1069</v>
      </c>
      <c r="D143" s="885" t="s">
        <v>7</v>
      </c>
      <c r="E143" s="894" t="n">
        <f aca="false">E255/E$5*100000</f>
        <v>18.9596960614878</v>
      </c>
      <c r="F143" s="895" t="n">
        <f aca="false">F255/F$5*100000</f>
        <v>0</v>
      </c>
      <c r="G143" s="895" t="n">
        <f aca="false">G255/G$5*100000</f>
        <v>0</v>
      </c>
      <c r="H143" s="895" t="n">
        <f aca="false">H255/H$5*100000</f>
        <v>0</v>
      </c>
      <c r="I143" s="895" t="n">
        <f aca="false">I255/I$5*100000</f>
        <v>0</v>
      </c>
      <c r="J143" s="895" t="n">
        <f aca="false">J255/J$5*100000</f>
        <v>0</v>
      </c>
      <c r="K143" s="895" t="n">
        <f aca="false">K255/K$5*100000</f>
        <v>0</v>
      </c>
      <c r="L143" s="895" t="n">
        <f aca="false">L255/L$5*100000</f>
        <v>0</v>
      </c>
      <c r="M143" s="895" t="n">
        <f aca="false">M255/M$5*100000</f>
        <v>14.1163184641446</v>
      </c>
      <c r="N143" s="895" t="n">
        <f aca="false">N255/N$5*100000</f>
        <v>0</v>
      </c>
      <c r="O143" s="895" t="n">
        <f aca="false">O255/O$5*100000</f>
        <v>0</v>
      </c>
      <c r="P143" s="895" t="n">
        <f aca="false">P255/P$5*100000</f>
        <v>0</v>
      </c>
      <c r="Q143" s="895" t="n">
        <f aca="false">Q255/Q$5*100000</f>
        <v>0</v>
      </c>
      <c r="R143" s="895" t="n">
        <f aca="false">R255/R$5*100000</f>
        <v>0</v>
      </c>
      <c r="S143" s="895" t="n">
        <f aca="false">S255/S$5*100000</f>
        <v>38.6249517188104</v>
      </c>
      <c r="T143" s="895" t="n">
        <f aca="false">T255/T$5*100000</f>
        <v>18.5666542888971</v>
      </c>
      <c r="U143" s="895" t="n">
        <f aca="false">U255/U$5*100000</f>
        <v>46.264168401573</v>
      </c>
      <c r="V143" s="895" t="n">
        <f aca="false">V255/V$5*100000</f>
        <v>58.4538944907204</v>
      </c>
      <c r="W143" s="895" t="n">
        <f aca="false">AA255/AA$5*100000</f>
        <v>132.50298131708</v>
      </c>
      <c r="X143" s="537"/>
      <c r="Y143" s="537"/>
      <c r="Z143" s="537"/>
      <c r="AA143" s="537"/>
    </row>
    <row r="144" s="108" customFormat="true" ht="13.5" hidden="false" customHeight="true" outlineLevel="0" collapsed="false">
      <c r="A144" s="880"/>
      <c r="B144" s="884"/>
      <c r="C144" s="884"/>
      <c r="D144" s="885" t="s">
        <v>475</v>
      </c>
      <c r="E144" s="894" t="n">
        <f aca="false">E256/E$6*100000</f>
        <v>22.0004714386737</v>
      </c>
      <c r="F144" s="895" t="n">
        <f aca="false">F256/F$6*100000</f>
        <v>0</v>
      </c>
      <c r="G144" s="895" t="n">
        <f aca="false">G256/G$6*100000</f>
        <v>0</v>
      </c>
      <c r="H144" s="895" t="n">
        <f aca="false">H256/H$6*100000</f>
        <v>0</v>
      </c>
      <c r="I144" s="895" t="n">
        <f aca="false">I256/I$6*100000</f>
        <v>0</v>
      </c>
      <c r="J144" s="895" t="n">
        <f aca="false">J256/J$6*100000</f>
        <v>0</v>
      </c>
      <c r="K144" s="895" t="n">
        <f aca="false">K256/K$6*100000</f>
        <v>0</v>
      </c>
      <c r="L144" s="895" t="n">
        <f aca="false">L256/L$6*100000</f>
        <v>0</v>
      </c>
      <c r="M144" s="895" t="n">
        <f aca="false">M256/M$6*100000</f>
        <v>29.5595625184747</v>
      </c>
      <c r="N144" s="895" t="n">
        <f aca="false">N256/N$6*100000</f>
        <v>0</v>
      </c>
      <c r="O144" s="895" t="n">
        <f aca="false">O256/O$6*100000</f>
        <v>0</v>
      </c>
      <c r="P144" s="895" t="n">
        <f aca="false">P256/P$6*100000</f>
        <v>0</v>
      </c>
      <c r="Q144" s="895" t="n">
        <f aca="false">Q256/Q$6*100000</f>
        <v>0</v>
      </c>
      <c r="R144" s="895" t="n">
        <f aca="false">R256/R$6*100000</f>
        <v>0</v>
      </c>
      <c r="S144" s="895" t="n">
        <f aca="false">S256/S$6*100000</f>
        <v>66.4783114508892</v>
      </c>
      <c r="T144" s="895" t="n">
        <f aca="false">T256/T$6*100000</f>
        <v>20.5846027171676</v>
      </c>
      <c r="U144" s="895" t="n">
        <f aca="false">U256/U$6*100000</f>
        <v>80.2139037433155</v>
      </c>
      <c r="V144" s="895" t="n">
        <f aca="false">V256/V$6*100000</f>
        <v>109.489051094891</v>
      </c>
      <c r="W144" s="895" t="n">
        <f aca="false">AA256/AA$6*100000</f>
        <v>82.8843762950684</v>
      </c>
      <c r="X144" s="537"/>
      <c r="Y144" s="537"/>
      <c r="Z144" s="537"/>
      <c r="AA144" s="537"/>
    </row>
    <row r="145" s="108" customFormat="true" ht="15" hidden="false" customHeight="false" outlineLevel="0" collapsed="false">
      <c r="A145" s="880"/>
      <c r="B145" s="884"/>
      <c r="C145" s="884"/>
      <c r="D145" s="885" t="s">
        <v>476</v>
      </c>
      <c r="E145" s="894" t="n">
        <f aca="false">E257/E$7*100000</f>
        <v>16.3269748836703</v>
      </c>
      <c r="F145" s="895" t="n">
        <f aca="false">F257/F$7*100000</f>
        <v>0</v>
      </c>
      <c r="G145" s="895" t="n">
        <f aca="false">G257/G$7*100000</f>
        <v>0</v>
      </c>
      <c r="H145" s="895" t="n">
        <f aca="false">H257/H$7*100000</f>
        <v>0</v>
      </c>
      <c r="I145" s="895" t="n">
        <f aca="false">I257/I$7*100000</f>
        <v>0</v>
      </c>
      <c r="J145" s="895" t="n">
        <f aca="false">J257/J$7*100000</f>
        <v>0</v>
      </c>
      <c r="K145" s="895" t="n">
        <f aca="false">K257/K$7*100000</f>
        <v>0</v>
      </c>
      <c r="L145" s="895" t="n">
        <f aca="false">L257/L$7*100000</f>
        <v>0</v>
      </c>
      <c r="M145" s="895" t="n">
        <f aca="false">M257/M$7*100000</f>
        <v>0</v>
      </c>
      <c r="N145" s="895" t="n">
        <f aca="false">N257/N$7*100000</f>
        <v>0</v>
      </c>
      <c r="O145" s="895" t="n">
        <f aca="false">O257/O$7*100000</f>
        <v>0</v>
      </c>
      <c r="P145" s="895" t="n">
        <f aca="false">P257/P$7*100000</f>
        <v>0</v>
      </c>
      <c r="Q145" s="895" t="n">
        <f aca="false">Q257/Q$7*100000</f>
        <v>0</v>
      </c>
      <c r="R145" s="895" t="n">
        <f aca="false">R257/R$7*100000</f>
        <v>0</v>
      </c>
      <c r="S145" s="895" t="n">
        <f aca="false">S257/S$7*100000</f>
        <v>14.4341801385681</v>
      </c>
      <c r="T145" s="895" t="n">
        <f aca="false">T257/T$7*100000</f>
        <v>16.9090294217112</v>
      </c>
      <c r="U145" s="895" t="n">
        <f aca="false">U257/U$7*100000</f>
        <v>20.3832042397065</v>
      </c>
      <c r="V145" s="895" t="n">
        <f aca="false">V257/V$7*100000</f>
        <v>24.3724104313917</v>
      </c>
      <c r="W145" s="895" t="n">
        <f aca="false">AA257/AA$7*100000</f>
        <v>155.823918971562</v>
      </c>
      <c r="X145" s="537"/>
      <c r="Y145" s="537"/>
      <c r="Z145" s="537"/>
      <c r="AA145" s="537"/>
    </row>
    <row r="146" s="108" customFormat="true" ht="13.5" hidden="false" customHeight="true" outlineLevel="0" collapsed="false">
      <c r="A146" s="880" t="s">
        <v>434</v>
      </c>
      <c r="B146" s="884"/>
      <c r="C146" s="884" t="s">
        <v>435</v>
      </c>
      <c r="D146" s="885" t="s">
        <v>7</v>
      </c>
      <c r="E146" s="894" t="n">
        <f aca="false">E258/E$5*100000</f>
        <v>43.7531447572794</v>
      </c>
      <c r="F146" s="895" t="n">
        <f aca="false">F258/F$5*100000</f>
        <v>0</v>
      </c>
      <c r="G146" s="895" t="n">
        <f aca="false">G258/G$5*100000</f>
        <v>0</v>
      </c>
      <c r="H146" s="895" t="n">
        <f aca="false">H258/H$5*100000</f>
        <v>0</v>
      </c>
      <c r="I146" s="895" t="n">
        <f aca="false">I258/I$5*100000</f>
        <v>0</v>
      </c>
      <c r="J146" s="895" t="n">
        <f aca="false">J258/J$5*100000</f>
        <v>0</v>
      </c>
      <c r="K146" s="895" t="n">
        <f aca="false">K258/K$5*100000</f>
        <v>0</v>
      </c>
      <c r="L146" s="895" t="n">
        <f aca="false">L258/L$5*100000</f>
        <v>0</v>
      </c>
      <c r="M146" s="895" t="n">
        <f aca="false">M258/M$5*100000</f>
        <v>0</v>
      </c>
      <c r="N146" s="895" t="n">
        <f aca="false">N258/N$5*100000</f>
        <v>0</v>
      </c>
      <c r="O146" s="895" t="n">
        <f aca="false">O258/O$5*100000</f>
        <v>0</v>
      </c>
      <c r="P146" s="895" t="n">
        <f aca="false">P258/P$5*100000</f>
        <v>22.3189376185694</v>
      </c>
      <c r="Q146" s="895" t="n">
        <f aca="false">Q258/Q$5*100000</f>
        <v>31.6188870151771</v>
      </c>
      <c r="R146" s="895" t="n">
        <f aca="false">R258/R$5*100000</f>
        <v>19.7433366238894</v>
      </c>
      <c r="S146" s="895" t="n">
        <f aca="false">S258/S$5*100000</f>
        <v>46.3499420625724</v>
      </c>
      <c r="T146" s="895" t="n">
        <f aca="false">T258/T$5*100000</f>
        <v>64.98329001114</v>
      </c>
      <c r="U146" s="895" t="n">
        <f aca="false">U258/U$5*100000</f>
        <v>161.924589405505</v>
      </c>
      <c r="V146" s="895" t="n">
        <f aca="false">V258/V$5*100000</f>
        <v>146.134736226801</v>
      </c>
      <c r="W146" s="895" t="n">
        <f aca="false">AA258/AA$5*100000</f>
        <v>212.004770107327</v>
      </c>
      <c r="X146" s="537"/>
      <c r="Y146" s="537"/>
      <c r="Z146" s="537"/>
      <c r="AA146" s="537"/>
    </row>
    <row r="147" s="108" customFormat="true" ht="13.5" hidden="false" customHeight="true" outlineLevel="0" collapsed="false">
      <c r="A147" s="880"/>
      <c r="B147" s="884"/>
      <c r="C147" s="884"/>
      <c r="D147" s="885" t="s">
        <v>475</v>
      </c>
      <c r="E147" s="894" t="n">
        <f aca="false">E259/E$6*100000</f>
        <v>42.4294806317278</v>
      </c>
      <c r="F147" s="895" t="n">
        <f aca="false">F259/F$6*100000</f>
        <v>0</v>
      </c>
      <c r="G147" s="895" t="n">
        <f aca="false">G259/G$6*100000</f>
        <v>0</v>
      </c>
      <c r="H147" s="895" t="n">
        <f aca="false">H259/H$6*100000</f>
        <v>0</v>
      </c>
      <c r="I147" s="895" t="n">
        <f aca="false">I259/I$6*100000</f>
        <v>0</v>
      </c>
      <c r="J147" s="895" t="n">
        <f aca="false">J259/J$6*100000</f>
        <v>0</v>
      </c>
      <c r="K147" s="895" t="n">
        <f aca="false">K259/K$6*100000</f>
        <v>0</v>
      </c>
      <c r="L147" s="895" t="n">
        <f aca="false">L259/L$6*100000</f>
        <v>0</v>
      </c>
      <c r="M147" s="895" t="n">
        <f aca="false">M259/M$6*100000</f>
        <v>0</v>
      </c>
      <c r="N147" s="895" t="n">
        <f aca="false">N259/N$6*100000</f>
        <v>0</v>
      </c>
      <c r="O147" s="895" t="n">
        <f aca="false">O259/O$6*100000</f>
        <v>0</v>
      </c>
      <c r="P147" s="895" t="n">
        <f aca="false">P259/P$6*100000</f>
        <v>23.9635753654445</v>
      </c>
      <c r="Q147" s="895" t="n">
        <f aca="false">Q259/Q$6*100000</f>
        <v>45.3617600362894</v>
      </c>
      <c r="R147" s="895" t="n">
        <f aca="false">R259/R$6*100000</f>
        <v>21.1193241816262</v>
      </c>
      <c r="S147" s="895" t="n">
        <f aca="false">S259/S$6*100000</f>
        <v>49.8587335881669</v>
      </c>
      <c r="T147" s="895" t="n">
        <f aca="false">T259/T$6*100000</f>
        <v>61.7538081515027</v>
      </c>
      <c r="U147" s="895" t="n">
        <f aca="false">U259/U$6*100000</f>
        <v>133.689839572193</v>
      </c>
      <c r="V147" s="895" t="n">
        <f aca="false">V259/V$6*100000</f>
        <v>218.978102189781</v>
      </c>
      <c r="W147" s="895" t="n">
        <f aca="false">AA259/AA$6*100000</f>
        <v>248.653128885205</v>
      </c>
      <c r="X147" s="537"/>
      <c r="Y147" s="537"/>
      <c r="Z147" s="537"/>
      <c r="AA147" s="537"/>
    </row>
    <row r="148" s="108" customFormat="true" ht="15" hidden="false" customHeight="false" outlineLevel="0" collapsed="false">
      <c r="A148" s="880"/>
      <c r="B148" s="884"/>
      <c r="C148" s="884"/>
      <c r="D148" s="885" t="s">
        <v>476</v>
      </c>
      <c r="E148" s="894" t="n">
        <f aca="false">E260/E$7*100000</f>
        <v>44.8991809300933</v>
      </c>
      <c r="F148" s="895" t="n">
        <f aca="false">F260/F$7*100000</f>
        <v>0</v>
      </c>
      <c r="G148" s="895" t="n">
        <f aca="false">G260/G$7*100000</f>
        <v>0</v>
      </c>
      <c r="H148" s="895" t="n">
        <f aca="false">H260/H$7*100000</f>
        <v>0</v>
      </c>
      <c r="I148" s="895" t="n">
        <f aca="false">I260/I$7*100000</f>
        <v>0</v>
      </c>
      <c r="J148" s="895" t="n">
        <f aca="false">J260/J$7*100000</f>
        <v>0</v>
      </c>
      <c r="K148" s="895" t="n">
        <f aca="false">K260/K$7*100000</f>
        <v>0</v>
      </c>
      <c r="L148" s="895" t="n">
        <f aca="false">L260/L$7*100000</f>
        <v>0</v>
      </c>
      <c r="M148" s="895" t="n">
        <f aca="false">M260/M$7*100000</f>
        <v>0</v>
      </c>
      <c r="N148" s="895" t="n">
        <f aca="false">N260/N$7*100000</f>
        <v>0</v>
      </c>
      <c r="O148" s="895" t="n">
        <f aca="false">O260/O$7*100000</f>
        <v>0</v>
      </c>
      <c r="P148" s="895" t="n">
        <f aca="false">P260/P$7*100000</f>
        <v>20.8855472013367</v>
      </c>
      <c r="Q148" s="895" t="n">
        <f aca="false">Q260/Q$7*100000</f>
        <v>19.6889151407757</v>
      </c>
      <c r="R148" s="895" t="n">
        <f aca="false">R260/R$7*100000</f>
        <v>18.5356811862836</v>
      </c>
      <c r="S148" s="895" t="n">
        <f aca="false">S260/S$7*100000</f>
        <v>43.3025404157044</v>
      </c>
      <c r="T148" s="895" t="n">
        <f aca="false">T260/T$7*100000</f>
        <v>67.6361176868448</v>
      </c>
      <c r="U148" s="895" t="n">
        <f aca="false">U260/U$7*100000</f>
        <v>183.448838157358</v>
      </c>
      <c r="V148" s="895" t="n">
        <f aca="false">V260/V$7*100000</f>
        <v>97.4896417255667</v>
      </c>
      <c r="W148" s="895" t="n">
        <f aca="false">AA260/AA$7*100000</f>
        <v>194.779898714453</v>
      </c>
      <c r="X148" s="537"/>
      <c r="Y148" s="537"/>
      <c r="Z148" s="537"/>
      <c r="AA148" s="537"/>
    </row>
    <row r="149" s="108" customFormat="true" ht="13.5" hidden="false" customHeight="true" outlineLevel="0" collapsed="false">
      <c r="A149" s="880" t="s">
        <v>436</v>
      </c>
      <c r="B149" s="884"/>
      <c r="C149" s="889" t="s">
        <v>1070</v>
      </c>
      <c r="D149" s="885" t="s">
        <v>7</v>
      </c>
      <c r="E149" s="894" t="n">
        <f aca="false">E261/E$5*100000</f>
        <v>73.651127008087</v>
      </c>
      <c r="F149" s="895" t="n">
        <f aca="false">F261/F$5*100000</f>
        <v>0</v>
      </c>
      <c r="G149" s="895" t="n">
        <f aca="false">G261/G$5*100000</f>
        <v>0</v>
      </c>
      <c r="H149" s="895" t="n">
        <f aca="false">H261/H$5*100000</f>
        <v>0</v>
      </c>
      <c r="I149" s="895" t="n">
        <f aca="false">I261/I$5*100000</f>
        <v>0</v>
      </c>
      <c r="J149" s="895" t="n">
        <f aca="false">J261/J$5*100000</f>
        <v>0</v>
      </c>
      <c r="K149" s="895" t="n">
        <f aca="false">K261/K$5*100000</f>
        <v>0</v>
      </c>
      <c r="L149" s="895" t="n">
        <f aca="false">L261/L$5*100000</f>
        <v>0</v>
      </c>
      <c r="M149" s="895" t="n">
        <f aca="false">M261/M$5*100000</f>
        <v>14.1163184641446</v>
      </c>
      <c r="N149" s="895" t="n">
        <f aca="false">N261/N$5*100000</f>
        <v>0</v>
      </c>
      <c r="O149" s="895" t="n">
        <f aca="false">O261/O$5*100000</f>
        <v>10.9098843552258</v>
      </c>
      <c r="P149" s="895" t="n">
        <f aca="false">P261/P$5*100000</f>
        <v>22.3189376185694</v>
      </c>
      <c r="Q149" s="895" t="n">
        <f aca="false">Q261/Q$5*100000</f>
        <v>10.539629005059</v>
      </c>
      <c r="R149" s="895" t="n">
        <f aca="false">R261/R$5*100000</f>
        <v>49.3583415597236</v>
      </c>
      <c r="S149" s="895" t="n">
        <f aca="false">S261/S$5*100000</f>
        <v>92.6998841251449</v>
      </c>
      <c r="T149" s="895" t="n">
        <f aca="false">T261/T$5*100000</f>
        <v>185.666542888971</v>
      </c>
      <c r="U149" s="895" t="n">
        <f aca="false">U261/U$5*100000</f>
        <v>150.358547305112</v>
      </c>
      <c r="V149" s="895" t="n">
        <f aca="false">V261/V$5*100000</f>
        <v>189.975157094841</v>
      </c>
      <c r="W149" s="895" t="n">
        <f aca="false">AA261/AA$5*100000</f>
        <v>437.259838346363</v>
      </c>
      <c r="X149" s="537"/>
      <c r="Y149" s="537"/>
      <c r="Z149" s="537"/>
      <c r="AA149" s="537"/>
    </row>
    <row r="150" s="108" customFormat="true" ht="13.5" hidden="false" customHeight="true" outlineLevel="0" collapsed="false">
      <c r="A150" s="880"/>
      <c r="B150" s="884"/>
      <c r="C150" s="884"/>
      <c r="D150" s="885" t="s">
        <v>475</v>
      </c>
      <c r="E150" s="894" t="n">
        <f aca="false">E262/E$6*100000</f>
        <v>94.2877347371729</v>
      </c>
      <c r="F150" s="895" t="n">
        <f aca="false">F262/F$6*100000</f>
        <v>0</v>
      </c>
      <c r="G150" s="895" t="n">
        <f aca="false">G262/G$6*100000</f>
        <v>0</v>
      </c>
      <c r="H150" s="895" t="n">
        <f aca="false">H262/H$6*100000</f>
        <v>0</v>
      </c>
      <c r="I150" s="895" t="n">
        <f aca="false">I262/I$6*100000</f>
        <v>0</v>
      </c>
      <c r="J150" s="895" t="n">
        <f aca="false">J262/J$6*100000</f>
        <v>0</v>
      </c>
      <c r="K150" s="895" t="n">
        <f aca="false">K262/K$6*100000</f>
        <v>0</v>
      </c>
      <c r="L150" s="895" t="n">
        <f aca="false">L262/L$6*100000</f>
        <v>0</v>
      </c>
      <c r="M150" s="895" t="n">
        <f aca="false">M262/M$6*100000</f>
        <v>0</v>
      </c>
      <c r="N150" s="895" t="n">
        <f aca="false">N262/N$6*100000</f>
        <v>0</v>
      </c>
      <c r="O150" s="895" t="n">
        <f aca="false">O262/O$6*100000</f>
        <v>22.8728270814273</v>
      </c>
      <c r="P150" s="895" t="n">
        <f aca="false">P262/P$6*100000</f>
        <v>23.9635753654445</v>
      </c>
      <c r="Q150" s="895" t="n">
        <f aca="false">Q262/Q$6*100000</f>
        <v>0</v>
      </c>
      <c r="R150" s="895" t="n">
        <f aca="false">R262/R$6*100000</f>
        <v>84.4772967265048</v>
      </c>
      <c r="S150" s="895" t="n">
        <f aca="false">S262/S$6*100000</f>
        <v>166.195778627223</v>
      </c>
      <c r="T150" s="895" t="n">
        <f aca="false">T262/T$6*100000</f>
        <v>267.599835323178</v>
      </c>
      <c r="U150" s="895" t="n">
        <f aca="false">U262/U$6*100000</f>
        <v>133.689839572193</v>
      </c>
      <c r="V150" s="895" t="n">
        <f aca="false">V262/V$6*100000</f>
        <v>291.970802919708</v>
      </c>
      <c r="W150" s="895" t="n">
        <f aca="false">AA262/AA$6*100000</f>
        <v>745.959386655616</v>
      </c>
      <c r="X150" s="537"/>
      <c r="Y150" s="537"/>
      <c r="Z150" s="537"/>
      <c r="AA150" s="537"/>
    </row>
    <row r="151" s="108" customFormat="true" ht="15" hidden="false" customHeight="false" outlineLevel="0" collapsed="false">
      <c r="A151" s="880"/>
      <c r="B151" s="884"/>
      <c r="C151" s="884"/>
      <c r="D151" s="885" t="s">
        <v>476</v>
      </c>
      <c r="E151" s="894" t="n">
        <f aca="false">E263/E$7*100000</f>
        <v>55.7838308525402</v>
      </c>
      <c r="F151" s="895" t="n">
        <f aca="false">F263/F$7*100000</f>
        <v>0</v>
      </c>
      <c r="G151" s="895" t="n">
        <f aca="false">G263/G$7*100000</f>
        <v>0</v>
      </c>
      <c r="H151" s="895" t="n">
        <f aca="false">H263/H$7*100000</f>
        <v>0</v>
      </c>
      <c r="I151" s="895" t="n">
        <f aca="false">I263/I$7*100000</f>
        <v>0</v>
      </c>
      <c r="J151" s="895" t="n">
        <f aca="false">J263/J$7*100000</f>
        <v>0</v>
      </c>
      <c r="K151" s="895" t="n">
        <f aca="false">K263/K$7*100000</f>
        <v>0</v>
      </c>
      <c r="L151" s="895" t="n">
        <f aca="false">L263/L$7*100000</f>
        <v>0</v>
      </c>
      <c r="M151" s="895" t="n">
        <f aca="false">M263/M$7*100000</f>
        <v>27.0197243988111</v>
      </c>
      <c r="N151" s="895" t="n">
        <f aca="false">N263/N$7*100000</f>
        <v>0</v>
      </c>
      <c r="O151" s="895" t="n">
        <f aca="false">O263/O$7*100000</f>
        <v>0</v>
      </c>
      <c r="P151" s="895" t="n">
        <f aca="false">P263/P$7*100000</f>
        <v>20.8855472013367</v>
      </c>
      <c r="Q151" s="895" t="n">
        <f aca="false">Q263/Q$7*100000</f>
        <v>19.6889151407757</v>
      </c>
      <c r="R151" s="895" t="n">
        <f aca="false">R263/R$7*100000</f>
        <v>18.5356811862836</v>
      </c>
      <c r="S151" s="895" t="n">
        <f aca="false">S263/S$7*100000</f>
        <v>28.8683602771363</v>
      </c>
      <c r="T151" s="895" t="n">
        <f aca="false">T263/T$7*100000</f>
        <v>118.363205951978</v>
      </c>
      <c r="U151" s="895" t="n">
        <f aca="false">U263/U$7*100000</f>
        <v>163.065633917652</v>
      </c>
      <c r="V151" s="895" t="n">
        <f aca="false">V263/V$7*100000</f>
        <v>121.862052156958</v>
      </c>
      <c r="W151" s="895" t="n">
        <f aca="false">AA263/AA$7*100000</f>
        <v>292.169848071679</v>
      </c>
      <c r="X151" s="537"/>
      <c r="Y151" s="537"/>
      <c r="Z151" s="537"/>
      <c r="AA151" s="537"/>
    </row>
    <row r="152" s="108" customFormat="true" ht="13.5" hidden="false" customHeight="true" outlineLevel="0" collapsed="false">
      <c r="A152" s="880" t="s">
        <v>438</v>
      </c>
      <c r="B152" s="884"/>
      <c r="C152" s="889" t="s">
        <v>1071</v>
      </c>
      <c r="D152" s="885" t="s">
        <v>7</v>
      </c>
      <c r="E152" s="894" t="n">
        <f aca="false">E264/E$5*100000</f>
        <v>16.0428197443358</v>
      </c>
      <c r="F152" s="895" t="n">
        <f aca="false">F264/F$5*100000</f>
        <v>0</v>
      </c>
      <c r="G152" s="895" t="n">
        <f aca="false">G264/G$5*100000</f>
        <v>0</v>
      </c>
      <c r="H152" s="895" t="n">
        <f aca="false">H264/H$5*100000</f>
        <v>0</v>
      </c>
      <c r="I152" s="895" t="n">
        <f aca="false">I264/I$5*100000</f>
        <v>0</v>
      </c>
      <c r="J152" s="895" t="n">
        <f aca="false">J264/J$5*100000</f>
        <v>0</v>
      </c>
      <c r="K152" s="895" t="n">
        <f aca="false">K264/K$5*100000</f>
        <v>0</v>
      </c>
      <c r="L152" s="895" t="n">
        <f aca="false">L264/L$5*100000</f>
        <v>16.5425971877585</v>
      </c>
      <c r="M152" s="895" t="n">
        <f aca="false">M264/M$5*100000</f>
        <v>0</v>
      </c>
      <c r="N152" s="895" t="n">
        <f aca="false">N264/N$5*100000</f>
        <v>0</v>
      </c>
      <c r="O152" s="895" t="n">
        <f aca="false">O264/O$5*100000</f>
        <v>10.9098843552258</v>
      </c>
      <c r="P152" s="895" t="n">
        <f aca="false">P264/P$5*100000</f>
        <v>11.1594688092847</v>
      </c>
      <c r="Q152" s="895" t="n">
        <f aca="false">Q264/Q$5*100000</f>
        <v>73.7774030354131</v>
      </c>
      <c r="R152" s="895" t="n">
        <f aca="false">R264/R$5*100000</f>
        <v>19.7433366238894</v>
      </c>
      <c r="S152" s="895" t="n">
        <f aca="false">S264/S$5*100000</f>
        <v>38.6249517188104</v>
      </c>
      <c r="T152" s="895" t="n">
        <f aca="false">T264/T$5*100000</f>
        <v>18.5666542888971</v>
      </c>
      <c r="U152" s="895" t="n">
        <f aca="false">U264/U$5*100000</f>
        <v>11.5660421003932</v>
      </c>
      <c r="V152" s="895" t="n">
        <f aca="false">V264/V$5*100000</f>
        <v>0</v>
      </c>
      <c r="W152" s="895" t="n">
        <f aca="false">AA264/AA$5*100000</f>
        <v>26.5005962634159</v>
      </c>
      <c r="X152" s="537"/>
      <c r="Y152" s="537"/>
      <c r="Z152" s="537"/>
      <c r="AA152" s="537"/>
    </row>
    <row r="153" s="108" customFormat="true" ht="13.5" hidden="false" customHeight="true" outlineLevel="0" collapsed="false">
      <c r="A153" s="880"/>
      <c r="B153" s="884"/>
      <c r="C153" s="884"/>
      <c r="D153" s="885" t="s">
        <v>475</v>
      </c>
      <c r="E153" s="894" t="n">
        <f aca="false">E265/E$6*100000</f>
        <v>0</v>
      </c>
      <c r="F153" s="895" t="n">
        <f aca="false">F265/F$6*100000</f>
        <v>0</v>
      </c>
      <c r="G153" s="895" t="n">
        <f aca="false">G265/G$6*100000</f>
        <v>0</v>
      </c>
      <c r="H153" s="895" t="n">
        <f aca="false">H265/H$6*100000</f>
        <v>0</v>
      </c>
      <c r="I153" s="895" t="n">
        <f aca="false">I265/I$6*100000</f>
        <v>0</v>
      </c>
      <c r="J153" s="895" t="n">
        <f aca="false">J265/J$6*100000</f>
        <v>0</v>
      </c>
      <c r="K153" s="895" t="n">
        <f aca="false">K265/K$6*100000</f>
        <v>0</v>
      </c>
      <c r="L153" s="895" t="n">
        <f aca="false">L265/L$6*100000</f>
        <v>0</v>
      </c>
      <c r="M153" s="895" t="n">
        <f aca="false">M265/M$6*100000</f>
        <v>0</v>
      </c>
      <c r="N153" s="895" t="n">
        <f aca="false">N265/N$6*100000</f>
        <v>0</v>
      </c>
      <c r="O153" s="895" t="n">
        <f aca="false">O265/O$6*100000</f>
        <v>0</v>
      </c>
      <c r="P153" s="895" t="n">
        <f aca="false">P265/P$6*100000</f>
        <v>0</v>
      </c>
      <c r="Q153" s="895" t="n">
        <f aca="false">Q265/Q$6*100000</f>
        <v>0</v>
      </c>
      <c r="R153" s="895" t="n">
        <f aca="false">R265/R$6*100000</f>
        <v>0</v>
      </c>
      <c r="S153" s="895" t="n">
        <f aca="false">S265/S$6*100000</f>
        <v>0</v>
      </c>
      <c r="T153" s="895" t="n">
        <f aca="false">T265/T$6*100000</f>
        <v>0</v>
      </c>
      <c r="U153" s="895" t="n">
        <f aca="false">U265/U$6*100000</f>
        <v>0</v>
      </c>
      <c r="V153" s="895" t="n">
        <f aca="false">V265/V$6*100000</f>
        <v>0</v>
      </c>
      <c r="W153" s="895" t="n">
        <f aca="false">AA265/AA$6*100000</f>
        <v>0</v>
      </c>
      <c r="X153" s="537"/>
      <c r="Y153" s="537"/>
      <c r="Z153" s="537"/>
      <c r="AA153" s="537"/>
    </row>
    <row r="154" s="108" customFormat="true" ht="15" hidden="false" customHeight="false" outlineLevel="0" collapsed="false">
      <c r="A154" s="880"/>
      <c r="B154" s="884"/>
      <c r="C154" s="884"/>
      <c r="D154" s="885" t="s">
        <v>476</v>
      </c>
      <c r="E154" s="894" t="n">
        <f aca="false">E266/E$7*100000</f>
        <v>29.9327872867289</v>
      </c>
      <c r="F154" s="895" t="n">
        <f aca="false">F266/F$7*100000</f>
        <v>0</v>
      </c>
      <c r="G154" s="895" t="n">
        <f aca="false">G266/G$7*100000</f>
        <v>0</v>
      </c>
      <c r="H154" s="895" t="n">
        <f aca="false">H266/H$7*100000</f>
        <v>0</v>
      </c>
      <c r="I154" s="895" t="n">
        <f aca="false">I266/I$7*100000</f>
        <v>0</v>
      </c>
      <c r="J154" s="895" t="n">
        <f aca="false">J266/J$7*100000</f>
        <v>0</v>
      </c>
      <c r="K154" s="895" t="n">
        <f aca="false">K266/K$7*100000</f>
        <v>0</v>
      </c>
      <c r="L154" s="895" t="n">
        <f aca="false">L266/L$7*100000</f>
        <v>32.0821302534488</v>
      </c>
      <c r="M154" s="895" t="n">
        <f aca="false">M266/M$7*100000</f>
        <v>0</v>
      </c>
      <c r="N154" s="895" t="n">
        <f aca="false">N266/N$7*100000</f>
        <v>0</v>
      </c>
      <c r="O154" s="895" t="n">
        <f aca="false">O266/O$7*100000</f>
        <v>20.8594075928244</v>
      </c>
      <c r="P154" s="895" t="n">
        <f aca="false">P266/P$7*100000</f>
        <v>20.8855472013367</v>
      </c>
      <c r="Q154" s="895" t="n">
        <f aca="false">Q266/Q$7*100000</f>
        <v>137.82240598543</v>
      </c>
      <c r="R154" s="895" t="n">
        <f aca="false">R266/R$7*100000</f>
        <v>37.0713623725672</v>
      </c>
      <c r="S154" s="895" t="n">
        <f aca="false">S266/S$7*100000</f>
        <v>72.1709006928407</v>
      </c>
      <c r="T154" s="895" t="n">
        <f aca="false">T266/T$7*100000</f>
        <v>33.8180588434224</v>
      </c>
      <c r="U154" s="895" t="n">
        <f aca="false">U266/U$7*100000</f>
        <v>20.3832042397065</v>
      </c>
      <c r="V154" s="895" t="n">
        <f aca="false">V266/V$7*100000</f>
        <v>0</v>
      </c>
      <c r="W154" s="895" t="n">
        <f aca="false">AA266/AA$7*100000</f>
        <v>38.9559797428905</v>
      </c>
      <c r="X154" s="537"/>
      <c r="Y154" s="537"/>
      <c r="Z154" s="537"/>
      <c r="AA154" s="537"/>
    </row>
    <row r="155" s="108" customFormat="true" ht="13.5" hidden="false" customHeight="true" outlineLevel="0" collapsed="false">
      <c r="A155" s="880" t="s">
        <v>440</v>
      </c>
      <c r="B155" s="884"/>
      <c r="C155" s="889" t="s">
        <v>1072</v>
      </c>
      <c r="D155" s="885" t="s">
        <v>7</v>
      </c>
      <c r="E155" s="894" t="n">
        <f aca="false">E267/E$5*100000</f>
        <v>5.83375263430392</v>
      </c>
      <c r="F155" s="895" t="n">
        <f aca="false">F267/F$5*100000</f>
        <v>0</v>
      </c>
      <c r="G155" s="895" t="n">
        <f aca="false">G267/G$5*100000</f>
        <v>0</v>
      </c>
      <c r="H155" s="895" t="n">
        <f aca="false">H267/H$5*100000</f>
        <v>0</v>
      </c>
      <c r="I155" s="895" t="n">
        <f aca="false">I267/I$5*100000</f>
        <v>0</v>
      </c>
      <c r="J155" s="895" t="n">
        <f aca="false">J267/J$5*100000</f>
        <v>0</v>
      </c>
      <c r="K155" s="895" t="n">
        <f aca="false">K267/K$5*100000</f>
        <v>0</v>
      </c>
      <c r="L155" s="895" t="n">
        <f aca="false">L267/L$5*100000</f>
        <v>0</v>
      </c>
      <c r="M155" s="895" t="n">
        <f aca="false">M267/M$5*100000</f>
        <v>0</v>
      </c>
      <c r="N155" s="895" t="n">
        <f aca="false">N267/N$5*100000</f>
        <v>11.7841150129625</v>
      </c>
      <c r="O155" s="895" t="n">
        <f aca="false">O267/O$5*100000</f>
        <v>0</v>
      </c>
      <c r="P155" s="895" t="n">
        <f aca="false">P267/P$5*100000</f>
        <v>0</v>
      </c>
      <c r="Q155" s="895" t="n">
        <f aca="false">Q267/Q$5*100000</f>
        <v>10.539629005059</v>
      </c>
      <c r="R155" s="895" t="n">
        <f aca="false">R267/R$5*100000</f>
        <v>9.87166831194472</v>
      </c>
      <c r="S155" s="895" t="n">
        <f aca="false">S267/S$5*100000</f>
        <v>23.1749710312862</v>
      </c>
      <c r="T155" s="895" t="n">
        <f aca="false">T267/T$5*100000</f>
        <v>0</v>
      </c>
      <c r="U155" s="895" t="n">
        <f aca="false">U267/U$5*100000</f>
        <v>0</v>
      </c>
      <c r="V155" s="895" t="n">
        <f aca="false">V267/V$5*100000</f>
        <v>14.6134736226801</v>
      </c>
      <c r="W155" s="895" t="n">
        <f aca="false">AA267/AA$5*100000</f>
        <v>13.250298131708</v>
      </c>
      <c r="X155" s="537"/>
      <c r="Y155" s="537"/>
      <c r="Z155" s="537"/>
      <c r="AA155" s="537"/>
    </row>
    <row r="156" s="108" customFormat="true" ht="13.5" hidden="false" customHeight="true" outlineLevel="0" collapsed="false">
      <c r="A156" s="880"/>
      <c r="B156" s="884"/>
      <c r="C156" s="884"/>
      <c r="D156" s="885" t="s">
        <v>475</v>
      </c>
      <c r="E156" s="896" t="s">
        <v>105</v>
      </c>
      <c r="F156" s="897" t="s">
        <v>105</v>
      </c>
      <c r="G156" s="897" t="s">
        <v>105</v>
      </c>
      <c r="H156" s="897" t="s">
        <v>105</v>
      </c>
      <c r="I156" s="897" t="s">
        <v>105</v>
      </c>
      <c r="J156" s="897" t="s">
        <v>105</v>
      </c>
      <c r="K156" s="897" t="s">
        <v>105</v>
      </c>
      <c r="L156" s="897" t="s">
        <v>105</v>
      </c>
      <c r="M156" s="897" t="s">
        <v>105</v>
      </c>
      <c r="N156" s="897" t="s">
        <v>105</v>
      </c>
      <c r="O156" s="897" t="s">
        <v>105</v>
      </c>
      <c r="P156" s="897" t="s">
        <v>105</v>
      </c>
      <c r="Q156" s="897" t="s">
        <v>105</v>
      </c>
      <c r="R156" s="897" t="s">
        <v>105</v>
      </c>
      <c r="S156" s="897" t="s">
        <v>105</v>
      </c>
      <c r="T156" s="897" t="s">
        <v>105</v>
      </c>
      <c r="U156" s="897" t="s">
        <v>105</v>
      </c>
      <c r="V156" s="897" t="s">
        <v>105</v>
      </c>
      <c r="W156" s="897" t="s">
        <v>105</v>
      </c>
      <c r="X156" s="537"/>
      <c r="Y156" s="537"/>
      <c r="Z156" s="537"/>
      <c r="AA156" s="537"/>
    </row>
    <row r="157" s="108" customFormat="true" ht="15" hidden="false" customHeight="false" outlineLevel="0" collapsed="false">
      <c r="A157" s="880"/>
      <c r="B157" s="884"/>
      <c r="C157" s="884"/>
      <c r="D157" s="885" t="s">
        <v>476</v>
      </c>
      <c r="E157" s="894" t="n">
        <f aca="false">E269/E$7*100000</f>
        <v>10.8846499224469</v>
      </c>
      <c r="F157" s="895" t="n">
        <f aca="false">F269/F$7*100000</f>
        <v>0</v>
      </c>
      <c r="G157" s="895" t="n">
        <f aca="false">G269/G$7*100000</f>
        <v>0</v>
      </c>
      <c r="H157" s="895" t="n">
        <f aca="false">H269/H$7*100000</f>
        <v>0</v>
      </c>
      <c r="I157" s="895" t="n">
        <f aca="false">I269/I$7*100000</f>
        <v>0</v>
      </c>
      <c r="J157" s="895" t="n">
        <f aca="false">J269/J$7*100000</f>
        <v>0</v>
      </c>
      <c r="K157" s="895" t="n">
        <f aca="false">K269/K$7*100000</f>
        <v>0</v>
      </c>
      <c r="L157" s="895" t="n">
        <f aca="false">L269/L$7*100000</f>
        <v>0</v>
      </c>
      <c r="M157" s="895" t="n">
        <f aca="false">M269/M$7*100000</f>
        <v>0</v>
      </c>
      <c r="N157" s="895" t="n">
        <f aca="false">N269/N$7*100000</f>
        <v>22.6551880380607</v>
      </c>
      <c r="O157" s="895" t="n">
        <f aca="false">O269/O$7*100000</f>
        <v>0</v>
      </c>
      <c r="P157" s="895" t="n">
        <f aca="false">P269/P$7*100000</f>
        <v>0</v>
      </c>
      <c r="Q157" s="895" t="n">
        <f aca="false">Q269/Q$7*100000</f>
        <v>19.6889151407757</v>
      </c>
      <c r="R157" s="895" t="n">
        <f aca="false">R269/R$7*100000</f>
        <v>18.5356811862836</v>
      </c>
      <c r="S157" s="895" t="n">
        <f aca="false">S269/S$7*100000</f>
        <v>43.3025404157044</v>
      </c>
      <c r="T157" s="895" t="n">
        <f aca="false">T269/T$7*100000</f>
        <v>0</v>
      </c>
      <c r="U157" s="895" t="n">
        <f aca="false">U269/U$7*100000</f>
        <v>0</v>
      </c>
      <c r="V157" s="895" t="n">
        <f aca="false">V269/V$7*100000</f>
        <v>24.3724104313917</v>
      </c>
      <c r="W157" s="895" t="n">
        <f aca="false">AA269/AA$7*100000</f>
        <v>19.4779898714453</v>
      </c>
      <c r="X157" s="537"/>
      <c r="Y157" s="537"/>
      <c r="Z157" s="537"/>
      <c r="AA157" s="537"/>
    </row>
    <row r="158" s="108" customFormat="true" ht="13.5" hidden="false" customHeight="true" outlineLevel="0" collapsed="false">
      <c r="A158" s="880" t="s">
        <v>442</v>
      </c>
      <c r="B158" s="884"/>
      <c r="C158" s="884" t="s">
        <v>993</v>
      </c>
      <c r="D158" s="885" t="s">
        <v>7</v>
      </c>
      <c r="E158" s="894" t="n">
        <f aca="false">E270/E$5*100000</f>
        <v>9.47984803074388</v>
      </c>
      <c r="F158" s="895" t="n">
        <f aca="false">F270/F$5*100000</f>
        <v>0</v>
      </c>
      <c r="G158" s="895" t="n">
        <f aca="false">G270/G$5*100000</f>
        <v>0</v>
      </c>
      <c r="H158" s="895" t="n">
        <f aca="false">H270/H$5*100000</f>
        <v>0</v>
      </c>
      <c r="I158" s="895" t="n">
        <f aca="false">I270/I$5*100000</f>
        <v>0</v>
      </c>
      <c r="J158" s="895" t="n">
        <f aca="false">J270/J$5*100000</f>
        <v>0</v>
      </c>
      <c r="K158" s="895" t="n">
        <f aca="false">K270/K$5*100000</f>
        <v>0</v>
      </c>
      <c r="L158" s="895" t="n">
        <f aca="false">L270/L$5*100000</f>
        <v>0</v>
      </c>
      <c r="M158" s="895" t="n">
        <f aca="false">M270/M$5*100000</f>
        <v>0</v>
      </c>
      <c r="N158" s="895" t="n">
        <f aca="false">N270/N$5*100000</f>
        <v>0</v>
      </c>
      <c r="O158" s="895" t="n">
        <f aca="false">O270/O$5*100000</f>
        <v>0</v>
      </c>
      <c r="P158" s="895" t="n">
        <f aca="false">P270/P$5*100000</f>
        <v>0</v>
      </c>
      <c r="Q158" s="895" t="n">
        <f aca="false">Q270/Q$5*100000</f>
        <v>10.539629005059</v>
      </c>
      <c r="R158" s="895" t="n">
        <f aca="false">R270/R$5*100000</f>
        <v>9.87166831194472</v>
      </c>
      <c r="S158" s="895" t="n">
        <f aca="false">S270/S$5*100000</f>
        <v>23.1749710312862</v>
      </c>
      <c r="T158" s="895" t="n">
        <f aca="false">T270/T$5*100000</f>
        <v>9.28332714444857</v>
      </c>
      <c r="U158" s="895" t="n">
        <f aca="false">U270/U$5*100000</f>
        <v>23.1320842007865</v>
      </c>
      <c r="V158" s="895" t="n">
        <f aca="false">V270/V$5*100000</f>
        <v>43.8404208680403</v>
      </c>
      <c r="W158" s="895" t="n">
        <f aca="false">AA270/AA$5*100000</f>
        <v>26.5005962634159</v>
      </c>
      <c r="X158" s="537"/>
      <c r="Y158" s="537"/>
      <c r="Z158" s="537"/>
      <c r="AA158" s="537"/>
    </row>
    <row r="159" s="108" customFormat="true" ht="13.5" hidden="false" customHeight="true" outlineLevel="0" collapsed="false">
      <c r="A159" s="880"/>
      <c r="B159" s="884"/>
      <c r="C159" s="884"/>
      <c r="D159" s="885" t="s">
        <v>475</v>
      </c>
      <c r="E159" s="894" t="n">
        <f aca="false">E271/E$6*100000</f>
        <v>9.42877347371729</v>
      </c>
      <c r="F159" s="895" t="n">
        <f aca="false">F271/F$6*100000</f>
        <v>0</v>
      </c>
      <c r="G159" s="895" t="n">
        <f aca="false">G271/G$6*100000</f>
        <v>0</v>
      </c>
      <c r="H159" s="895" t="n">
        <f aca="false">H271/H$6*100000</f>
        <v>0</v>
      </c>
      <c r="I159" s="895" t="n">
        <f aca="false">I271/I$6*100000</f>
        <v>0</v>
      </c>
      <c r="J159" s="895" t="n">
        <f aca="false">J271/J$6*100000</f>
        <v>0</v>
      </c>
      <c r="K159" s="895" t="n">
        <f aca="false">K271/K$6*100000</f>
        <v>0</v>
      </c>
      <c r="L159" s="895" t="n">
        <f aca="false">L271/L$6*100000</f>
        <v>0</v>
      </c>
      <c r="M159" s="895" t="n">
        <f aca="false">M271/M$6*100000</f>
        <v>0</v>
      </c>
      <c r="N159" s="895" t="n">
        <f aca="false">N271/N$6*100000</f>
        <v>0</v>
      </c>
      <c r="O159" s="895" t="n">
        <f aca="false">O271/O$6*100000</f>
        <v>0</v>
      </c>
      <c r="P159" s="895" t="n">
        <f aca="false">P271/P$6*100000</f>
        <v>0</v>
      </c>
      <c r="Q159" s="895" t="n">
        <f aca="false">Q271/Q$6*100000</f>
        <v>22.6808800181447</v>
      </c>
      <c r="R159" s="895" t="n">
        <f aca="false">R271/R$6*100000</f>
        <v>0</v>
      </c>
      <c r="S159" s="895" t="n">
        <f aca="false">S271/S$6*100000</f>
        <v>49.8587335881669</v>
      </c>
      <c r="T159" s="895" t="n">
        <f aca="false">T271/T$6*100000</f>
        <v>0</v>
      </c>
      <c r="U159" s="895" t="n">
        <f aca="false">U271/U$6*100000</f>
        <v>26.7379679144385</v>
      </c>
      <c r="V159" s="895" t="n">
        <f aca="false">V271/V$6*100000</f>
        <v>0</v>
      </c>
      <c r="W159" s="895" t="n">
        <f aca="false">AA271/AA$6*100000</f>
        <v>41.4421881475342</v>
      </c>
      <c r="X159" s="537"/>
      <c r="Y159" s="537"/>
      <c r="Z159" s="537"/>
      <c r="AA159" s="537"/>
    </row>
    <row r="160" s="108" customFormat="true" ht="15" hidden="false" customHeight="false" outlineLevel="0" collapsed="false">
      <c r="A160" s="880"/>
      <c r="B160" s="884"/>
      <c r="C160" s="884"/>
      <c r="D160" s="885" t="s">
        <v>476</v>
      </c>
      <c r="E160" s="894" t="n">
        <f aca="false">E272/E$7*100000</f>
        <v>9.52406868214101</v>
      </c>
      <c r="F160" s="895" t="n">
        <f aca="false">F272/F$7*100000</f>
        <v>0</v>
      </c>
      <c r="G160" s="895" t="n">
        <f aca="false">G272/G$7*100000</f>
        <v>0</v>
      </c>
      <c r="H160" s="895" t="n">
        <f aca="false">H272/H$7*100000</f>
        <v>0</v>
      </c>
      <c r="I160" s="895" t="n">
        <f aca="false">I272/I$7*100000</f>
        <v>0</v>
      </c>
      <c r="J160" s="895" t="n">
        <f aca="false">J272/J$7*100000</f>
        <v>0</v>
      </c>
      <c r="K160" s="895" t="n">
        <f aca="false">K272/K$7*100000</f>
        <v>0</v>
      </c>
      <c r="L160" s="895" t="n">
        <f aca="false">L272/L$7*100000</f>
        <v>0</v>
      </c>
      <c r="M160" s="895" t="n">
        <f aca="false">M272/M$7*100000</f>
        <v>0</v>
      </c>
      <c r="N160" s="895" t="n">
        <f aca="false">N272/N$7*100000</f>
        <v>0</v>
      </c>
      <c r="O160" s="895" t="n">
        <f aca="false">O272/O$7*100000</f>
        <v>0</v>
      </c>
      <c r="P160" s="895" t="n">
        <f aca="false">P272/P$7*100000</f>
        <v>0</v>
      </c>
      <c r="Q160" s="895" t="n">
        <f aca="false">Q272/Q$7*100000</f>
        <v>0</v>
      </c>
      <c r="R160" s="895" t="n">
        <f aca="false">R272/R$7*100000</f>
        <v>18.5356811862836</v>
      </c>
      <c r="S160" s="895" t="n">
        <f aca="false">S272/S$7*100000</f>
        <v>0</v>
      </c>
      <c r="T160" s="895" t="n">
        <f aca="false">T272/T$7*100000</f>
        <v>16.9090294217112</v>
      </c>
      <c r="U160" s="895" t="n">
        <f aca="false">U272/U$7*100000</f>
        <v>20.3832042397065</v>
      </c>
      <c r="V160" s="895" t="n">
        <f aca="false">V272/V$7*100000</f>
        <v>73.117231294175</v>
      </c>
      <c r="W160" s="895" t="n">
        <f aca="false">AA272/AA$7*100000</f>
        <v>19.4779898714453</v>
      </c>
      <c r="X160" s="537"/>
      <c r="Y160" s="537"/>
      <c r="Z160" s="537"/>
      <c r="AA160" s="537"/>
    </row>
    <row r="161" s="108" customFormat="true" ht="13.5" hidden="false" customHeight="true" outlineLevel="0" collapsed="false">
      <c r="A161" s="880" t="s">
        <v>443</v>
      </c>
      <c r="B161" s="884" t="s">
        <v>158</v>
      </c>
      <c r="C161" s="884"/>
      <c r="D161" s="885" t="s">
        <v>7</v>
      </c>
      <c r="E161" s="894" t="n">
        <f aca="false">E273/E$5*100000</f>
        <v>17.5012579029118</v>
      </c>
      <c r="F161" s="895" t="n">
        <f aca="false">F273/F$5*100000</f>
        <v>0</v>
      </c>
      <c r="G161" s="895" t="n">
        <f aca="false">G273/G$5*100000</f>
        <v>0</v>
      </c>
      <c r="H161" s="895" t="n">
        <f aca="false">H273/H$5*100000</f>
        <v>19.6463654223969</v>
      </c>
      <c r="I161" s="895" t="n">
        <f aca="false">I273/I$5*100000</f>
        <v>0</v>
      </c>
      <c r="J161" s="895" t="n">
        <f aca="false">J273/J$5*100000</f>
        <v>0</v>
      </c>
      <c r="K161" s="895" t="n">
        <f aca="false">K273/K$5*100000</f>
        <v>0</v>
      </c>
      <c r="L161" s="895" t="n">
        <f aca="false">L273/L$5*100000</f>
        <v>0</v>
      </c>
      <c r="M161" s="895" t="n">
        <f aca="false">M273/M$5*100000</f>
        <v>0</v>
      </c>
      <c r="N161" s="895" t="n">
        <f aca="false">N273/N$5*100000</f>
        <v>0</v>
      </c>
      <c r="O161" s="895" t="n">
        <f aca="false">O273/O$5*100000</f>
        <v>0</v>
      </c>
      <c r="P161" s="895" t="n">
        <f aca="false">P273/P$5*100000</f>
        <v>0</v>
      </c>
      <c r="Q161" s="895" t="n">
        <f aca="false">Q273/Q$5*100000</f>
        <v>10.539629005059</v>
      </c>
      <c r="R161" s="895" t="n">
        <f aca="false">R273/R$5*100000</f>
        <v>0</v>
      </c>
      <c r="S161" s="895" t="n">
        <f aca="false">S273/S$5*100000</f>
        <v>30.8999613750483</v>
      </c>
      <c r="T161" s="895" t="n">
        <f aca="false">T273/T$5*100000</f>
        <v>37.1333085777943</v>
      </c>
      <c r="U161" s="895" t="n">
        <f aca="false">U273/U$5*100000</f>
        <v>34.6981263011797</v>
      </c>
      <c r="V161" s="895" t="n">
        <f aca="false">V273/V$5*100000</f>
        <v>73.0673681134006</v>
      </c>
      <c r="W161" s="895" t="n">
        <f aca="false">AA273/AA$5*100000</f>
        <v>79.5017887902478</v>
      </c>
      <c r="X161" s="537"/>
      <c r="Y161" s="537"/>
      <c r="Z161" s="537"/>
      <c r="AA161" s="537"/>
    </row>
    <row r="162" s="108" customFormat="true" ht="13.5" hidden="false" customHeight="true" outlineLevel="0" collapsed="false">
      <c r="A162" s="880"/>
      <c r="B162" s="884"/>
      <c r="C162" s="884"/>
      <c r="D162" s="885" t="s">
        <v>475</v>
      </c>
      <c r="E162" s="894" t="n">
        <f aca="false">E274/E$6*100000</f>
        <v>20.4290091930541</v>
      </c>
      <c r="F162" s="895" t="n">
        <f aca="false">F274/F$6*100000</f>
        <v>0</v>
      </c>
      <c r="G162" s="895" t="n">
        <f aca="false">G274/G$6*100000</f>
        <v>0</v>
      </c>
      <c r="H162" s="895" t="n">
        <f aca="false">H274/H$6*100000</f>
        <v>38.7146728610143</v>
      </c>
      <c r="I162" s="895" t="n">
        <f aca="false">I274/I$6*100000</f>
        <v>0</v>
      </c>
      <c r="J162" s="895" t="n">
        <f aca="false">J274/J$6*100000</f>
        <v>0</v>
      </c>
      <c r="K162" s="895" t="n">
        <f aca="false">K274/K$6*100000</f>
        <v>0</v>
      </c>
      <c r="L162" s="895" t="n">
        <f aca="false">L274/L$6*100000</f>
        <v>0</v>
      </c>
      <c r="M162" s="895" t="n">
        <f aca="false">M274/M$6*100000</f>
        <v>0</v>
      </c>
      <c r="N162" s="895" t="n">
        <f aca="false">N274/N$6*100000</f>
        <v>0</v>
      </c>
      <c r="O162" s="895" t="n">
        <f aca="false">O274/O$6*100000</f>
        <v>0</v>
      </c>
      <c r="P162" s="895" t="n">
        <f aca="false">P274/P$6*100000</f>
        <v>0</v>
      </c>
      <c r="Q162" s="895" t="n">
        <f aca="false">Q274/Q$6*100000</f>
        <v>0</v>
      </c>
      <c r="R162" s="895" t="n">
        <f aca="false">R274/R$6*100000</f>
        <v>0</v>
      </c>
      <c r="S162" s="895" t="n">
        <f aca="false">S274/S$6*100000</f>
        <v>33.2391557254446</v>
      </c>
      <c r="T162" s="895" t="n">
        <f aca="false">T274/T$6*100000</f>
        <v>82.3384108686702</v>
      </c>
      <c r="U162" s="895" t="n">
        <f aca="false">U274/U$6*100000</f>
        <v>80.2139037433155</v>
      </c>
      <c r="V162" s="895" t="n">
        <f aca="false">V274/V$6*100000</f>
        <v>36.4963503649635</v>
      </c>
      <c r="W162" s="895" t="n">
        <f aca="false">AA274/AA$6*100000</f>
        <v>82.8843762950684</v>
      </c>
      <c r="X162" s="537"/>
      <c r="Y162" s="537"/>
      <c r="Z162" s="537"/>
      <c r="AA162" s="537"/>
    </row>
    <row r="163" s="108" customFormat="true" ht="15" hidden="false" customHeight="false" outlineLevel="0" collapsed="false">
      <c r="A163" s="880"/>
      <c r="B163" s="884"/>
      <c r="C163" s="884"/>
      <c r="D163" s="885" t="s">
        <v>476</v>
      </c>
      <c r="E163" s="894" t="n">
        <f aca="false">E275/E$7*100000</f>
        <v>14.9663936433644</v>
      </c>
      <c r="F163" s="895" t="n">
        <f aca="false">F275/F$7*100000</f>
        <v>0</v>
      </c>
      <c r="G163" s="895" t="n">
        <f aca="false">G275/G$7*100000</f>
        <v>0</v>
      </c>
      <c r="H163" s="895" t="n">
        <f aca="false">H275/H$7*100000</f>
        <v>0</v>
      </c>
      <c r="I163" s="895" t="n">
        <f aca="false">I275/I$7*100000</f>
        <v>0</v>
      </c>
      <c r="J163" s="895" t="n">
        <f aca="false">J275/J$7*100000</f>
        <v>0</v>
      </c>
      <c r="K163" s="895" t="n">
        <f aca="false">K275/K$7*100000</f>
        <v>0</v>
      </c>
      <c r="L163" s="895" t="n">
        <f aca="false">L275/L$7*100000</f>
        <v>0</v>
      </c>
      <c r="M163" s="895" t="n">
        <f aca="false">M275/M$7*100000</f>
        <v>0</v>
      </c>
      <c r="N163" s="895" t="n">
        <f aca="false">N275/N$7*100000</f>
        <v>0</v>
      </c>
      <c r="O163" s="895" t="n">
        <f aca="false">O275/O$7*100000</f>
        <v>0</v>
      </c>
      <c r="P163" s="895" t="n">
        <f aca="false">P275/P$7*100000</f>
        <v>0</v>
      </c>
      <c r="Q163" s="895" t="n">
        <f aca="false">Q275/Q$7*100000</f>
        <v>19.6889151407757</v>
      </c>
      <c r="R163" s="895" t="n">
        <f aca="false">R275/R$7*100000</f>
        <v>0</v>
      </c>
      <c r="S163" s="895" t="n">
        <f aca="false">S275/S$7*100000</f>
        <v>28.8683602771363</v>
      </c>
      <c r="T163" s="895" t="n">
        <f aca="false">T275/T$7*100000</f>
        <v>0</v>
      </c>
      <c r="U163" s="895" t="n">
        <f aca="false">U275/U$7*100000</f>
        <v>0</v>
      </c>
      <c r="V163" s="895" t="n">
        <f aca="false">V275/V$7*100000</f>
        <v>97.4896417255667</v>
      </c>
      <c r="W163" s="895" t="n">
        <f aca="false">AA275/AA$7*100000</f>
        <v>77.9119594857811</v>
      </c>
      <c r="X163" s="537"/>
      <c r="Y163" s="537"/>
      <c r="Z163" s="537"/>
      <c r="AA163" s="537"/>
    </row>
    <row r="164" s="108" customFormat="true" ht="13.5" hidden="false" customHeight="true" outlineLevel="0" collapsed="false">
      <c r="A164" s="880" t="s">
        <v>444</v>
      </c>
      <c r="B164" s="884" t="s">
        <v>371</v>
      </c>
      <c r="C164" s="884"/>
      <c r="D164" s="885" t="s">
        <v>7</v>
      </c>
      <c r="E164" s="894" t="n">
        <f aca="false">E276/E$5*100000</f>
        <v>16.0428197443358</v>
      </c>
      <c r="F164" s="895" t="n">
        <f aca="false">F276/F$5*100000</f>
        <v>0</v>
      </c>
      <c r="G164" s="895" t="n">
        <f aca="false">G276/G$5*100000</f>
        <v>0</v>
      </c>
      <c r="H164" s="895" t="n">
        <f aca="false">H276/H$5*100000</f>
        <v>0</v>
      </c>
      <c r="I164" s="895" t="n">
        <f aca="false">I276/I$5*100000</f>
        <v>0</v>
      </c>
      <c r="J164" s="895" t="n">
        <f aca="false">J276/J$5*100000</f>
        <v>0</v>
      </c>
      <c r="K164" s="895" t="n">
        <f aca="false">K276/K$5*100000</f>
        <v>0</v>
      </c>
      <c r="L164" s="895" t="n">
        <f aca="false">L276/L$5*100000</f>
        <v>0</v>
      </c>
      <c r="M164" s="895" t="n">
        <f aca="false">M276/M$5*100000</f>
        <v>0</v>
      </c>
      <c r="N164" s="895" t="n">
        <f aca="false">N276/N$5*100000</f>
        <v>0</v>
      </c>
      <c r="O164" s="895" t="n">
        <f aca="false">O276/O$5*100000</f>
        <v>0</v>
      </c>
      <c r="P164" s="895" t="n">
        <f aca="false">P276/P$5*100000</f>
        <v>0</v>
      </c>
      <c r="Q164" s="895" t="n">
        <f aca="false">Q276/Q$5*100000</f>
        <v>0</v>
      </c>
      <c r="R164" s="895" t="n">
        <f aca="false">R276/R$5*100000</f>
        <v>0</v>
      </c>
      <c r="S164" s="895" t="n">
        <f aca="false">S276/S$5*100000</f>
        <v>23.1749710312862</v>
      </c>
      <c r="T164" s="895" t="n">
        <f aca="false">T276/T$5*100000</f>
        <v>9.28332714444857</v>
      </c>
      <c r="U164" s="895" t="n">
        <f aca="false">U276/U$5*100000</f>
        <v>23.1320842007865</v>
      </c>
      <c r="V164" s="895" t="n">
        <f aca="false">V276/V$5*100000</f>
        <v>87.6808417360807</v>
      </c>
      <c r="W164" s="895" t="n">
        <f aca="false">AA276/AA$5*100000</f>
        <v>132.50298131708</v>
      </c>
      <c r="X164" s="537"/>
      <c r="Y164" s="537"/>
      <c r="Z164" s="537"/>
      <c r="AA164" s="537"/>
    </row>
    <row r="165" s="108" customFormat="true" ht="13.5" hidden="false" customHeight="true" outlineLevel="0" collapsed="false">
      <c r="A165" s="880"/>
      <c r="B165" s="884"/>
      <c r="C165" s="884"/>
      <c r="D165" s="885" t="s">
        <v>475</v>
      </c>
      <c r="E165" s="894" t="n">
        <f aca="false">E277/E$6*100000</f>
        <v>17.286084701815</v>
      </c>
      <c r="F165" s="895" t="n">
        <f aca="false">F277/F$6*100000</f>
        <v>0</v>
      </c>
      <c r="G165" s="895" t="n">
        <f aca="false">G277/G$6*100000</f>
        <v>0</v>
      </c>
      <c r="H165" s="895" t="n">
        <f aca="false">H277/H$6*100000</f>
        <v>0</v>
      </c>
      <c r="I165" s="895" t="n">
        <f aca="false">I277/I$6*100000</f>
        <v>0</v>
      </c>
      <c r="J165" s="895" t="n">
        <f aca="false">J277/J$6*100000</f>
        <v>0</v>
      </c>
      <c r="K165" s="895" t="n">
        <f aca="false">K277/K$6*100000</f>
        <v>0</v>
      </c>
      <c r="L165" s="895" t="n">
        <f aca="false">L277/L$6*100000</f>
        <v>0</v>
      </c>
      <c r="M165" s="895" t="n">
        <f aca="false">M277/M$6*100000</f>
        <v>0</v>
      </c>
      <c r="N165" s="895" t="n">
        <f aca="false">N277/N$6*100000</f>
        <v>0</v>
      </c>
      <c r="O165" s="895" t="n">
        <f aca="false">O277/O$6*100000</f>
        <v>0</v>
      </c>
      <c r="P165" s="895" t="n">
        <f aca="false">P277/P$6*100000</f>
        <v>0</v>
      </c>
      <c r="Q165" s="895" t="n">
        <f aca="false">Q277/Q$6*100000</f>
        <v>0</v>
      </c>
      <c r="R165" s="895" t="n">
        <f aca="false">R277/R$6*100000</f>
        <v>0</v>
      </c>
      <c r="S165" s="895" t="n">
        <f aca="false">S277/S$6*100000</f>
        <v>49.8587335881669</v>
      </c>
      <c r="T165" s="895" t="n">
        <f aca="false">T277/T$6*100000</f>
        <v>20.5846027171676</v>
      </c>
      <c r="U165" s="895" t="n">
        <f aca="false">U277/U$6*100000</f>
        <v>26.7379679144385</v>
      </c>
      <c r="V165" s="895" t="n">
        <f aca="false">V277/V$6*100000</f>
        <v>182.481751824818</v>
      </c>
      <c r="W165" s="895" t="n">
        <f aca="false">AA277/AA$6*100000</f>
        <v>41.4421881475342</v>
      </c>
      <c r="X165" s="537"/>
      <c r="Y165" s="537"/>
      <c r="Z165" s="537"/>
      <c r="AA165" s="537"/>
    </row>
    <row r="166" s="108" customFormat="true" ht="15" hidden="false" customHeight="false" outlineLevel="0" collapsed="false">
      <c r="A166" s="880"/>
      <c r="B166" s="884"/>
      <c r="C166" s="884"/>
      <c r="D166" s="885" t="s">
        <v>476</v>
      </c>
      <c r="E166" s="894" t="n">
        <f aca="false">E278/E$7*100000</f>
        <v>14.9663936433644</v>
      </c>
      <c r="F166" s="895" t="n">
        <f aca="false">F278/F$7*100000</f>
        <v>0</v>
      </c>
      <c r="G166" s="895" t="n">
        <f aca="false">G278/G$7*100000</f>
        <v>0</v>
      </c>
      <c r="H166" s="895" t="n">
        <f aca="false">H278/H$7*100000</f>
        <v>0</v>
      </c>
      <c r="I166" s="895" t="n">
        <f aca="false">I278/I$7*100000</f>
        <v>0</v>
      </c>
      <c r="J166" s="895" t="n">
        <f aca="false">J278/J$7*100000</f>
        <v>0</v>
      </c>
      <c r="K166" s="895" t="n">
        <f aca="false">K278/K$7*100000</f>
        <v>0</v>
      </c>
      <c r="L166" s="895" t="n">
        <f aca="false">L278/L$7*100000</f>
        <v>0</v>
      </c>
      <c r="M166" s="895" t="n">
        <f aca="false">M278/M$7*100000</f>
        <v>0</v>
      </c>
      <c r="N166" s="895" t="n">
        <f aca="false">N278/N$7*100000</f>
        <v>0</v>
      </c>
      <c r="O166" s="895" t="n">
        <f aca="false">O278/O$7*100000</f>
        <v>0</v>
      </c>
      <c r="P166" s="895" t="n">
        <f aca="false">P278/P$7*100000</f>
        <v>0</v>
      </c>
      <c r="Q166" s="895" t="n">
        <f aca="false">Q278/Q$7*100000</f>
        <v>0</v>
      </c>
      <c r="R166" s="895" t="n">
        <f aca="false">R278/R$7*100000</f>
        <v>0</v>
      </c>
      <c r="S166" s="895" t="n">
        <f aca="false">S278/S$7*100000</f>
        <v>0</v>
      </c>
      <c r="T166" s="895" t="n">
        <f aca="false">T278/T$7*100000</f>
        <v>0</v>
      </c>
      <c r="U166" s="895" t="n">
        <f aca="false">U278/U$7*100000</f>
        <v>20.3832042397065</v>
      </c>
      <c r="V166" s="895" t="n">
        <f aca="false">V278/V$7*100000</f>
        <v>24.3724104313917</v>
      </c>
      <c r="W166" s="895" t="n">
        <f aca="false">AA278/AA$7*100000</f>
        <v>175.301908843007</v>
      </c>
      <c r="X166" s="537"/>
      <c r="Y166" s="537"/>
      <c r="Z166" s="537"/>
      <c r="AA166" s="537"/>
    </row>
    <row r="167" s="108" customFormat="true" ht="13.5" hidden="false" customHeight="true" outlineLevel="0" collapsed="false">
      <c r="A167" s="880" t="s">
        <v>445</v>
      </c>
      <c r="B167" s="884" t="s">
        <v>446</v>
      </c>
      <c r="C167" s="884"/>
      <c r="D167" s="885" t="s">
        <v>7</v>
      </c>
      <c r="E167" s="894" t="n">
        <f aca="false">E279/E$5*100000</f>
        <v>160.428197443358</v>
      </c>
      <c r="F167" s="895" t="n">
        <f aca="false">F279/F$5*100000</f>
        <v>0</v>
      </c>
      <c r="G167" s="895" t="n">
        <f aca="false">G279/G$5*100000</f>
        <v>0</v>
      </c>
      <c r="H167" s="895" t="n">
        <f aca="false">H279/H$5*100000</f>
        <v>0</v>
      </c>
      <c r="I167" s="895" t="n">
        <f aca="false">I279/I$5*100000</f>
        <v>0</v>
      </c>
      <c r="J167" s="895" t="n">
        <f aca="false">J279/J$5*100000</f>
        <v>0</v>
      </c>
      <c r="K167" s="895" t="n">
        <f aca="false">K279/K$5*100000</f>
        <v>0</v>
      </c>
      <c r="L167" s="895" t="n">
        <f aca="false">L279/L$5*100000</f>
        <v>16.5425971877585</v>
      </c>
      <c r="M167" s="895" t="n">
        <f aca="false">M279/M$5*100000</f>
        <v>28.2326369282891</v>
      </c>
      <c r="N167" s="895" t="n">
        <f aca="false">N279/N$5*100000</f>
        <v>23.5682300259251</v>
      </c>
      <c r="O167" s="895" t="n">
        <f aca="false">O279/O$5*100000</f>
        <v>32.7296530656775</v>
      </c>
      <c r="P167" s="895" t="n">
        <f aca="false">P279/P$5*100000</f>
        <v>22.3189376185694</v>
      </c>
      <c r="Q167" s="895" t="n">
        <f aca="false">Q279/Q$5*100000</f>
        <v>31.6188870151771</v>
      </c>
      <c r="R167" s="895" t="n">
        <f aca="false">R279/R$5*100000</f>
        <v>0</v>
      </c>
      <c r="S167" s="895" t="n">
        <f aca="false">S279/S$5*100000</f>
        <v>84.9748937813828</v>
      </c>
      <c r="T167" s="895" t="n">
        <f aca="false">T279/T$5*100000</f>
        <v>148.533234311177</v>
      </c>
      <c r="U167" s="895" t="n">
        <f aca="false">U279/U$5*100000</f>
        <v>266.018968309045</v>
      </c>
      <c r="V167" s="895" t="n">
        <f aca="false">V279/V$5*100000</f>
        <v>555.311997661844</v>
      </c>
      <c r="W167" s="895" t="n">
        <f aca="false">AA279/AA$5*100000</f>
        <v>1576.78547767325</v>
      </c>
      <c r="X167" s="537"/>
      <c r="Y167" s="537"/>
      <c r="Z167" s="537"/>
      <c r="AA167" s="537"/>
    </row>
    <row r="168" s="108" customFormat="true" ht="13.5" hidden="false" customHeight="true" outlineLevel="0" collapsed="false">
      <c r="A168" s="880"/>
      <c r="B168" s="884"/>
      <c r="C168" s="884"/>
      <c r="D168" s="885" t="s">
        <v>475</v>
      </c>
      <c r="E168" s="894" t="n">
        <f aca="false">E280/E$6*100000</f>
        <v>166.574998035672</v>
      </c>
      <c r="F168" s="895" t="n">
        <f aca="false">F280/F$6*100000</f>
        <v>0</v>
      </c>
      <c r="G168" s="895" t="n">
        <f aca="false">G280/G$6*100000</f>
        <v>0</v>
      </c>
      <c r="H168" s="895" t="n">
        <f aca="false">H280/H$6*100000</f>
        <v>0</v>
      </c>
      <c r="I168" s="895" t="n">
        <f aca="false">I280/I$6*100000</f>
        <v>0</v>
      </c>
      <c r="J168" s="895" t="n">
        <f aca="false">J280/J$6*100000</f>
        <v>0</v>
      </c>
      <c r="K168" s="895" t="n">
        <f aca="false">K280/K$6*100000</f>
        <v>0</v>
      </c>
      <c r="L168" s="895" t="n">
        <f aca="false">L280/L$6*100000</f>
        <v>34.1530054644809</v>
      </c>
      <c r="M168" s="895" t="n">
        <f aca="false">M280/M$6*100000</f>
        <v>29.5595625184747</v>
      </c>
      <c r="N168" s="895" t="n">
        <f aca="false">N280/N$6*100000</f>
        <v>49.1159135559921</v>
      </c>
      <c r="O168" s="895" t="n">
        <f aca="false">O280/O$6*100000</f>
        <v>45.7456541628545</v>
      </c>
      <c r="P168" s="895" t="n">
        <f aca="false">P280/P$6*100000</f>
        <v>47.9271507308891</v>
      </c>
      <c r="Q168" s="895" t="n">
        <f aca="false">Q280/Q$6*100000</f>
        <v>68.0426400544341</v>
      </c>
      <c r="R168" s="895" t="n">
        <f aca="false">R280/R$6*100000</f>
        <v>0</v>
      </c>
      <c r="S168" s="895" t="n">
        <f aca="false">S280/S$6*100000</f>
        <v>149.576200764501</v>
      </c>
      <c r="T168" s="895" t="n">
        <f aca="false">T280/T$6*100000</f>
        <v>247.015232606011</v>
      </c>
      <c r="U168" s="895" t="n">
        <f aca="false">U280/U$6*100000</f>
        <v>347.593582887701</v>
      </c>
      <c r="V168" s="895" t="n">
        <f aca="false">V280/V$6*100000</f>
        <v>802.919708029197</v>
      </c>
      <c r="W168" s="895" t="n">
        <f aca="false">AA280/AA$6*100000</f>
        <v>1616.24533775383</v>
      </c>
      <c r="X168" s="537"/>
      <c r="Y168" s="537"/>
      <c r="Z168" s="537"/>
      <c r="AA168" s="537"/>
    </row>
    <row r="169" s="108" customFormat="true" ht="15" hidden="false" customHeight="false" outlineLevel="0" collapsed="false">
      <c r="A169" s="880"/>
      <c r="B169" s="884"/>
      <c r="C169" s="884"/>
      <c r="D169" s="885" t="s">
        <v>476</v>
      </c>
      <c r="E169" s="894" t="n">
        <f aca="false">E281/E$7*100000</f>
        <v>155.106261394868</v>
      </c>
      <c r="F169" s="895" t="n">
        <f aca="false">F281/F$7*100000</f>
        <v>0</v>
      </c>
      <c r="G169" s="895" t="n">
        <f aca="false">G281/G$7*100000</f>
        <v>0</v>
      </c>
      <c r="H169" s="895" t="n">
        <f aca="false">H281/H$7*100000</f>
        <v>0</v>
      </c>
      <c r="I169" s="895" t="n">
        <f aca="false">I281/I$7*100000</f>
        <v>0</v>
      </c>
      <c r="J169" s="895" t="n">
        <f aca="false">J281/J$7*100000</f>
        <v>0</v>
      </c>
      <c r="K169" s="895" t="n">
        <f aca="false">K281/K$7*100000</f>
        <v>0</v>
      </c>
      <c r="L169" s="895" t="n">
        <f aca="false">L281/L$7*100000</f>
        <v>0</v>
      </c>
      <c r="M169" s="895" t="n">
        <f aca="false">M281/M$7*100000</f>
        <v>27.0197243988111</v>
      </c>
      <c r="N169" s="895" t="n">
        <f aca="false">N281/N$7*100000</f>
        <v>0</v>
      </c>
      <c r="O169" s="895" t="n">
        <f aca="false">O281/O$7*100000</f>
        <v>20.8594075928244</v>
      </c>
      <c r="P169" s="895" t="n">
        <f aca="false">P281/P$7*100000</f>
        <v>0</v>
      </c>
      <c r="Q169" s="895" t="n">
        <f aca="false">Q281/Q$7*100000</f>
        <v>0</v>
      </c>
      <c r="R169" s="895" t="n">
        <f aca="false">R281/R$7*100000</f>
        <v>0</v>
      </c>
      <c r="S169" s="895" t="n">
        <f aca="false">S281/S$7*100000</f>
        <v>28.8683602771363</v>
      </c>
      <c r="T169" s="895" t="n">
        <f aca="false">T281/T$7*100000</f>
        <v>67.6361176868448</v>
      </c>
      <c r="U169" s="895" t="n">
        <f aca="false">U281/U$7*100000</f>
        <v>203.832042397065</v>
      </c>
      <c r="V169" s="895" t="n">
        <f aca="false">V281/V$7*100000</f>
        <v>389.958566902267</v>
      </c>
      <c r="W169" s="895" t="n">
        <f aca="false">AA281/AA$7*100000</f>
        <v>1558.23918971562</v>
      </c>
      <c r="X169" s="537"/>
      <c r="Y169" s="537"/>
      <c r="Z169" s="537"/>
      <c r="AA169" s="537"/>
    </row>
    <row r="170" s="108" customFormat="true" ht="13.5" hidden="false" customHeight="true" outlineLevel="0" collapsed="false">
      <c r="A170" s="880" t="s">
        <v>447</v>
      </c>
      <c r="B170" s="880" t="s">
        <v>477</v>
      </c>
      <c r="C170" s="884" t="s">
        <v>374</v>
      </c>
      <c r="D170" s="885" t="s">
        <v>7</v>
      </c>
      <c r="E170" s="894" t="n">
        <f aca="false">E282/E$5*100000</f>
        <v>18.9596960614878</v>
      </c>
      <c r="F170" s="895" t="n">
        <f aca="false">F282/F$5*100000</f>
        <v>0</v>
      </c>
      <c r="G170" s="895" t="n">
        <f aca="false">G282/G$5*100000</f>
        <v>0</v>
      </c>
      <c r="H170" s="895" t="n">
        <f aca="false">H282/H$5*100000</f>
        <v>0</v>
      </c>
      <c r="I170" s="895" t="n">
        <f aca="false">I282/I$5*100000</f>
        <v>0</v>
      </c>
      <c r="J170" s="895" t="n">
        <f aca="false">J282/J$5*100000</f>
        <v>0</v>
      </c>
      <c r="K170" s="895" t="n">
        <f aca="false">K282/K$5*100000</f>
        <v>0</v>
      </c>
      <c r="L170" s="895" t="n">
        <f aca="false">L282/L$5*100000</f>
        <v>0</v>
      </c>
      <c r="M170" s="895" t="n">
        <f aca="false">M282/M$5*100000</f>
        <v>0</v>
      </c>
      <c r="N170" s="895" t="n">
        <f aca="false">N282/N$5*100000</f>
        <v>11.7841150129625</v>
      </c>
      <c r="O170" s="895" t="n">
        <f aca="false">O282/O$5*100000</f>
        <v>10.9098843552258</v>
      </c>
      <c r="P170" s="895" t="n">
        <f aca="false">P282/P$5*100000</f>
        <v>11.1594688092847</v>
      </c>
      <c r="Q170" s="895" t="n">
        <f aca="false">Q282/Q$5*100000</f>
        <v>10.539629005059</v>
      </c>
      <c r="R170" s="895" t="n">
        <f aca="false">R282/R$5*100000</f>
        <v>0</v>
      </c>
      <c r="S170" s="895" t="n">
        <f aca="false">S282/S$5*100000</f>
        <v>15.4499806875241</v>
      </c>
      <c r="T170" s="895" t="n">
        <f aca="false">T282/T$5*100000</f>
        <v>27.8499814333457</v>
      </c>
      <c r="U170" s="895" t="n">
        <f aca="false">U282/U$5*100000</f>
        <v>57.8302105019662</v>
      </c>
      <c r="V170" s="895" t="n">
        <f aca="false">V282/V$5*100000</f>
        <v>43.8404208680403</v>
      </c>
      <c r="W170" s="895" t="n">
        <f aca="false">AA282/AA$5*100000</f>
        <v>119.252683185372</v>
      </c>
      <c r="X170" s="537"/>
      <c r="Y170" s="537"/>
      <c r="Z170" s="537"/>
      <c r="AA170" s="537"/>
    </row>
    <row r="171" s="108" customFormat="true" ht="13.5" hidden="false" customHeight="true" outlineLevel="0" collapsed="false">
      <c r="A171" s="880"/>
      <c r="B171" s="880"/>
      <c r="C171" s="880"/>
      <c r="D171" s="885" t="s">
        <v>475</v>
      </c>
      <c r="E171" s="894" t="n">
        <f aca="false">E283/E$6*100000</f>
        <v>29.8577826667714</v>
      </c>
      <c r="F171" s="895" t="n">
        <f aca="false">F283/F$6*100000</f>
        <v>0</v>
      </c>
      <c r="G171" s="895" t="n">
        <f aca="false">G283/G$6*100000</f>
        <v>0</v>
      </c>
      <c r="H171" s="895" t="n">
        <f aca="false">H283/H$6*100000</f>
        <v>0</v>
      </c>
      <c r="I171" s="895" t="n">
        <f aca="false">I283/I$6*100000</f>
        <v>0</v>
      </c>
      <c r="J171" s="895" t="n">
        <f aca="false">J283/J$6*100000</f>
        <v>0</v>
      </c>
      <c r="K171" s="895" t="n">
        <f aca="false">K283/K$6*100000</f>
        <v>0</v>
      </c>
      <c r="L171" s="895" t="n">
        <f aca="false">L283/L$6*100000</f>
        <v>0</v>
      </c>
      <c r="M171" s="895" t="n">
        <f aca="false">M283/M$6*100000</f>
        <v>0</v>
      </c>
      <c r="N171" s="895" t="n">
        <f aca="false">N283/N$6*100000</f>
        <v>24.5579567779961</v>
      </c>
      <c r="O171" s="895" t="n">
        <f aca="false">O283/O$6*100000</f>
        <v>22.8728270814273</v>
      </c>
      <c r="P171" s="895" t="n">
        <f aca="false">P283/P$6*100000</f>
        <v>23.9635753654445</v>
      </c>
      <c r="Q171" s="895" t="n">
        <f aca="false">Q283/Q$6*100000</f>
        <v>22.6808800181447</v>
      </c>
      <c r="R171" s="895" t="n">
        <f aca="false">R283/R$6*100000</f>
        <v>0</v>
      </c>
      <c r="S171" s="895" t="n">
        <f aca="false">S283/S$6*100000</f>
        <v>16.6195778627223</v>
      </c>
      <c r="T171" s="895" t="n">
        <f aca="false">T283/T$6*100000</f>
        <v>61.7538081515027</v>
      </c>
      <c r="U171" s="895" t="n">
        <f aca="false">U283/U$6*100000</f>
        <v>106.951871657754</v>
      </c>
      <c r="V171" s="895" t="n">
        <f aca="false">V283/V$6*100000</f>
        <v>109.489051094891</v>
      </c>
      <c r="W171" s="895" t="n">
        <f aca="false">AA283/AA$6*100000</f>
        <v>165.768752590137</v>
      </c>
      <c r="X171" s="537"/>
      <c r="Y171" s="537"/>
      <c r="Z171" s="537"/>
      <c r="AA171" s="537"/>
    </row>
    <row r="172" s="108" customFormat="true" ht="15" hidden="false" customHeight="false" outlineLevel="0" collapsed="false">
      <c r="A172" s="880"/>
      <c r="B172" s="880"/>
      <c r="C172" s="880"/>
      <c r="D172" s="885" t="s">
        <v>476</v>
      </c>
      <c r="E172" s="894" t="n">
        <f aca="false">E284/E$7*100000</f>
        <v>9.52406868214101</v>
      </c>
      <c r="F172" s="895" t="n">
        <f aca="false">F284/F$7*100000</f>
        <v>0</v>
      </c>
      <c r="G172" s="895" t="n">
        <f aca="false">G284/G$7*100000</f>
        <v>0</v>
      </c>
      <c r="H172" s="895" t="n">
        <f aca="false">H284/H$7*100000</f>
        <v>0</v>
      </c>
      <c r="I172" s="895" t="n">
        <f aca="false">I284/I$7*100000</f>
        <v>0</v>
      </c>
      <c r="J172" s="895" t="n">
        <f aca="false">J284/J$7*100000</f>
        <v>0</v>
      </c>
      <c r="K172" s="895" t="n">
        <f aca="false">K284/K$7*100000</f>
        <v>0</v>
      </c>
      <c r="L172" s="895" t="n">
        <f aca="false">L284/L$7*100000</f>
        <v>0</v>
      </c>
      <c r="M172" s="895" t="n">
        <f aca="false">M284/M$7*100000</f>
        <v>0</v>
      </c>
      <c r="N172" s="895" t="n">
        <f aca="false">N284/N$7*100000</f>
        <v>0</v>
      </c>
      <c r="O172" s="895" t="n">
        <f aca="false">O284/O$7*100000</f>
        <v>0</v>
      </c>
      <c r="P172" s="895" t="n">
        <f aca="false">P284/P$7*100000</f>
        <v>0</v>
      </c>
      <c r="Q172" s="895" t="n">
        <f aca="false">Q284/Q$7*100000</f>
        <v>0</v>
      </c>
      <c r="R172" s="895" t="n">
        <f aca="false">R284/R$7*100000</f>
        <v>0</v>
      </c>
      <c r="S172" s="895" t="n">
        <f aca="false">S284/S$7*100000</f>
        <v>14.4341801385681</v>
      </c>
      <c r="T172" s="895" t="n">
        <f aca="false">T284/T$7*100000</f>
        <v>0</v>
      </c>
      <c r="U172" s="895" t="n">
        <f aca="false">U284/U$7*100000</f>
        <v>20.3832042397065</v>
      </c>
      <c r="V172" s="895" t="n">
        <f aca="false">V284/V$7*100000</f>
        <v>0</v>
      </c>
      <c r="W172" s="895" t="n">
        <f aca="false">AA284/AA$7*100000</f>
        <v>97.3899493572263</v>
      </c>
      <c r="X172" s="537"/>
      <c r="Y172" s="537"/>
      <c r="Z172" s="537"/>
      <c r="AA172" s="537"/>
    </row>
    <row r="173" s="108" customFormat="true" ht="13.5" hidden="false" customHeight="true" outlineLevel="0" collapsed="false">
      <c r="A173" s="880" t="s">
        <v>448</v>
      </c>
      <c r="B173" s="884"/>
      <c r="C173" s="889" t="s">
        <v>1073</v>
      </c>
      <c r="D173" s="885" t="s">
        <v>7</v>
      </c>
      <c r="E173" s="894" t="n">
        <f aca="false">E285/E$5*100000</f>
        <v>20.4181342200637</v>
      </c>
      <c r="F173" s="895" t="n">
        <f aca="false">F285/F$5*100000</f>
        <v>0</v>
      </c>
      <c r="G173" s="895" t="n">
        <f aca="false">G285/G$5*100000</f>
        <v>0</v>
      </c>
      <c r="H173" s="895" t="n">
        <f aca="false">H285/H$5*100000</f>
        <v>0</v>
      </c>
      <c r="I173" s="895" t="n">
        <f aca="false">I285/I$5*100000</f>
        <v>0</v>
      </c>
      <c r="J173" s="895" t="n">
        <f aca="false">J285/J$5*100000</f>
        <v>0</v>
      </c>
      <c r="K173" s="895" t="n">
        <f aca="false">K285/K$5*100000</f>
        <v>0</v>
      </c>
      <c r="L173" s="895" t="n">
        <f aca="false">L285/L$5*100000</f>
        <v>0</v>
      </c>
      <c r="M173" s="895" t="n">
        <f aca="false">M285/M$5*100000</f>
        <v>14.1163184641446</v>
      </c>
      <c r="N173" s="895" t="n">
        <f aca="false">N285/N$5*100000</f>
        <v>0</v>
      </c>
      <c r="O173" s="895" t="n">
        <f aca="false">O285/O$5*100000</f>
        <v>10.9098843552258</v>
      </c>
      <c r="P173" s="895" t="n">
        <f aca="false">P285/P$5*100000</f>
        <v>11.1594688092847</v>
      </c>
      <c r="Q173" s="895" t="n">
        <f aca="false">Q285/Q$5*100000</f>
        <v>10.539629005059</v>
      </c>
      <c r="R173" s="895" t="n">
        <f aca="false">R285/R$5*100000</f>
        <v>0</v>
      </c>
      <c r="S173" s="895" t="n">
        <f aca="false">S285/S$5*100000</f>
        <v>15.4499806875241</v>
      </c>
      <c r="T173" s="895" t="n">
        <f aca="false">T285/T$5*100000</f>
        <v>27.8499814333457</v>
      </c>
      <c r="U173" s="895" t="n">
        <f aca="false">U285/U$5*100000</f>
        <v>34.6981263011797</v>
      </c>
      <c r="V173" s="895" t="n">
        <f aca="false">V285/V$5*100000</f>
        <v>102.294315358761</v>
      </c>
      <c r="W173" s="895" t="n">
        <f aca="false">AA285/AA$5*100000</f>
        <v>119.252683185372</v>
      </c>
      <c r="X173" s="537"/>
      <c r="Y173" s="537"/>
      <c r="Z173" s="537"/>
      <c r="AA173" s="537"/>
    </row>
    <row r="174" s="108" customFormat="true" ht="13.5" hidden="false" customHeight="true" outlineLevel="0" collapsed="false">
      <c r="A174" s="880"/>
      <c r="B174" s="884"/>
      <c r="C174" s="884"/>
      <c r="D174" s="885" t="s">
        <v>475</v>
      </c>
      <c r="E174" s="894" t="n">
        <f aca="false">E286/E$6*100000</f>
        <v>28.2863204211519</v>
      </c>
      <c r="F174" s="895" t="n">
        <f aca="false">F286/F$6*100000</f>
        <v>0</v>
      </c>
      <c r="G174" s="895" t="n">
        <f aca="false">G286/G$6*100000</f>
        <v>0</v>
      </c>
      <c r="H174" s="895" t="n">
        <f aca="false">H286/H$6*100000</f>
        <v>0</v>
      </c>
      <c r="I174" s="895" t="n">
        <f aca="false">I286/I$6*100000</f>
        <v>0</v>
      </c>
      <c r="J174" s="895" t="n">
        <f aca="false">J286/J$6*100000</f>
        <v>0</v>
      </c>
      <c r="K174" s="895" t="n">
        <f aca="false">K286/K$6*100000</f>
        <v>0</v>
      </c>
      <c r="L174" s="895" t="n">
        <f aca="false">L286/L$6*100000</f>
        <v>0</v>
      </c>
      <c r="M174" s="895" t="n">
        <f aca="false">M286/M$6*100000</f>
        <v>29.5595625184747</v>
      </c>
      <c r="N174" s="895" t="n">
        <f aca="false">N286/N$6*100000</f>
        <v>0</v>
      </c>
      <c r="O174" s="895" t="n">
        <f aca="false">O286/O$6*100000</f>
        <v>22.8728270814273</v>
      </c>
      <c r="P174" s="895" t="n">
        <f aca="false">P286/P$6*100000</f>
        <v>23.9635753654445</v>
      </c>
      <c r="Q174" s="895" t="n">
        <f aca="false">Q286/Q$6*100000</f>
        <v>22.6808800181447</v>
      </c>
      <c r="R174" s="895" t="n">
        <f aca="false">R286/R$6*100000</f>
        <v>0</v>
      </c>
      <c r="S174" s="895" t="n">
        <f aca="false">S286/S$6*100000</f>
        <v>33.2391557254446</v>
      </c>
      <c r="T174" s="895" t="n">
        <f aca="false">T286/T$6*100000</f>
        <v>41.1692054343351</v>
      </c>
      <c r="U174" s="895" t="n">
        <f aca="false">U286/U$6*100000</f>
        <v>53.475935828877</v>
      </c>
      <c r="V174" s="895" t="n">
        <f aca="false">V286/V$6*100000</f>
        <v>218.978102189781</v>
      </c>
      <c r="W174" s="895" t="n">
        <f aca="false">AA286/AA$6*100000</f>
        <v>82.8843762950684</v>
      </c>
      <c r="X174" s="537"/>
      <c r="Y174" s="537"/>
      <c r="Z174" s="537"/>
      <c r="AA174" s="537"/>
    </row>
    <row r="175" s="108" customFormat="true" ht="15" hidden="false" customHeight="false" outlineLevel="0" collapsed="false">
      <c r="A175" s="880"/>
      <c r="B175" s="884"/>
      <c r="C175" s="884"/>
      <c r="D175" s="885" t="s">
        <v>476</v>
      </c>
      <c r="E175" s="894" t="n">
        <f aca="false">E287/E$7*100000</f>
        <v>13.6058124030586</v>
      </c>
      <c r="F175" s="895" t="n">
        <f aca="false">F287/F$7*100000</f>
        <v>0</v>
      </c>
      <c r="G175" s="895" t="n">
        <f aca="false">G287/G$7*100000</f>
        <v>0</v>
      </c>
      <c r="H175" s="895" t="n">
        <f aca="false">H287/H$7*100000</f>
        <v>0</v>
      </c>
      <c r="I175" s="895" t="n">
        <f aca="false">I287/I$7*100000</f>
        <v>0</v>
      </c>
      <c r="J175" s="895" t="n">
        <f aca="false">J287/J$7*100000</f>
        <v>0</v>
      </c>
      <c r="K175" s="895" t="n">
        <f aca="false">K287/K$7*100000</f>
        <v>0</v>
      </c>
      <c r="L175" s="895" t="n">
        <f aca="false">L287/L$7*100000</f>
        <v>0</v>
      </c>
      <c r="M175" s="895" t="n">
        <f aca="false">M287/M$7*100000</f>
        <v>0</v>
      </c>
      <c r="N175" s="895" t="n">
        <f aca="false">N287/N$7*100000</f>
        <v>0</v>
      </c>
      <c r="O175" s="895" t="n">
        <f aca="false">O287/O$7*100000</f>
        <v>0</v>
      </c>
      <c r="P175" s="895" t="n">
        <f aca="false">P287/P$7*100000</f>
        <v>0</v>
      </c>
      <c r="Q175" s="895" t="n">
        <f aca="false">Q287/Q$7*100000</f>
        <v>0</v>
      </c>
      <c r="R175" s="895" t="n">
        <f aca="false">R287/R$7*100000</f>
        <v>0</v>
      </c>
      <c r="S175" s="895" t="n">
        <f aca="false">S287/S$7*100000</f>
        <v>0</v>
      </c>
      <c r="T175" s="895" t="n">
        <f aca="false">T287/T$7*100000</f>
        <v>16.9090294217112</v>
      </c>
      <c r="U175" s="895" t="n">
        <f aca="false">U287/U$7*100000</f>
        <v>20.3832042397065</v>
      </c>
      <c r="V175" s="895" t="n">
        <f aca="false">V287/V$7*100000</f>
        <v>24.3724104313917</v>
      </c>
      <c r="W175" s="895" t="n">
        <f aca="false">AA287/AA$7*100000</f>
        <v>136.345929100117</v>
      </c>
      <c r="X175" s="537"/>
      <c r="Y175" s="537"/>
      <c r="Z175" s="537"/>
      <c r="AA175" s="537"/>
    </row>
    <row r="176" s="108" customFormat="true" ht="13.5" hidden="false" customHeight="true" outlineLevel="0" collapsed="false">
      <c r="A176" s="880" t="s">
        <v>450</v>
      </c>
      <c r="B176" s="884"/>
      <c r="C176" s="889" t="s">
        <v>1074</v>
      </c>
      <c r="D176" s="885" t="s">
        <v>7</v>
      </c>
      <c r="E176" s="894" t="n">
        <f aca="false">E288/E$5*100000</f>
        <v>23.3350105372157</v>
      </c>
      <c r="F176" s="895" t="n">
        <f aca="false">F288/F$5*100000</f>
        <v>0</v>
      </c>
      <c r="G176" s="895" t="n">
        <f aca="false">G288/G$5*100000</f>
        <v>0</v>
      </c>
      <c r="H176" s="895" t="n">
        <f aca="false">H288/H$5*100000</f>
        <v>0</v>
      </c>
      <c r="I176" s="895" t="n">
        <f aca="false">I288/I$5*100000</f>
        <v>0</v>
      </c>
      <c r="J176" s="895" t="n">
        <f aca="false">J288/J$5*100000</f>
        <v>0</v>
      </c>
      <c r="K176" s="895" t="n">
        <f aca="false">K288/K$5*100000</f>
        <v>0</v>
      </c>
      <c r="L176" s="895" t="n">
        <f aca="false">L288/L$5*100000</f>
        <v>0</v>
      </c>
      <c r="M176" s="895" t="n">
        <f aca="false">M288/M$5*100000</f>
        <v>14.1163184641446</v>
      </c>
      <c r="N176" s="895" t="n">
        <f aca="false">N288/N$5*100000</f>
        <v>0</v>
      </c>
      <c r="O176" s="895" t="n">
        <f aca="false">O288/O$5*100000</f>
        <v>0</v>
      </c>
      <c r="P176" s="895" t="n">
        <f aca="false">P288/P$5*100000</f>
        <v>0</v>
      </c>
      <c r="Q176" s="895" t="n">
        <f aca="false">Q288/Q$5*100000</f>
        <v>10.539629005059</v>
      </c>
      <c r="R176" s="895" t="n">
        <f aca="false">R288/R$5*100000</f>
        <v>0</v>
      </c>
      <c r="S176" s="895" t="n">
        <f aca="false">S288/S$5*100000</f>
        <v>7.72499034376207</v>
      </c>
      <c r="T176" s="895" t="n">
        <f aca="false">T288/T$5*100000</f>
        <v>18.5666542888971</v>
      </c>
      <c r="U176" s="895" t="n">
        <f aca="false">U288/U$5*100000</f>
        <v>23.1320842007865</v>
      </c>
      <c r="V176" s="895" t="n">
        <f aca="false">V288/V$5*100000</f>
        <v>73.0673681134006</v>
      </c>
      <c r="W176" s="895" t="n">
        <f aca="false">AA288/AA$5*100000</f>
        <v>265.005962634159</v>
      </c>
      <c r="X176" s="537"/>
      <c r="Y176" s="537"/>
      <c r="Z176" s="537"/>
      <c r="AA176" s="537"/>
    </row>
    <row r="177" s="108" customFormat="true" ht="13.5" hidden="false" customHeight="true" outlineLevel="0" collapsed="false">
      <c r="A177" s="880"/>
      <c r="B177" s="884"/>
      <c r="C177" s="884"/>
      <c r="D177" s="885" t="s">
        <v>475</v>
      </c>
      <c r="E177" s="894" t="n">
        <f aca="false">E289/E$6*100000</f>
        <v>23.5719336842932</v>
      </c>
      <c r="F177" s="895" t="n">
        <f aca="false">F289/F$6*100000</f>
        <v>0</v>
      </c>
      <c r="G177" s="895" t="n">
        <f aca="false">G289/G$6*100000</f>
        <v>0</v>
      </c>
      <c r="H177" s="895" t="n">
        <f aca="false">H289/H$6*100000</f>
        <v>0</v>
      </c>
      <c r="I177" s="895" t="n">
        <f aca="false">I289/I$6*100000</f>
        <v>0</v>
      </c>
      <c r="J177" s="895" t="n">
        <f aca="false">J289/J$6*100000</f>
        <v>0</v>
      </c>
      <c r="K177" s="895" t="n">
        <f aca="false">K289/K$6*100000</f>
        <v>0</v>
      </c>
      <c r="L177" s="895" t="n">
        <f aca="false">L289/L$6*100000</f>
        <v>0</v>
      </c>
      <c r="M177" s="895" t="n">
        <f aca="false">M289/M$6*100000</f>
        <v>0</v>
      </c>
      <c r="N177" s="895" t="n">
        <f aca="false">N289/N$6*100000</f>
        <v>0</v>
      </c>
      <c r="O177" s="895" t="n">
        <f aca="false">O289/O$6*100000</f>
        <v>0</v>
      </c>
      <c r="P177" s="895" t="n">
        <f aca="false">P289/P$6*100000</f>
        <v>0</v>
      </c>
      <c r="Q177" s="895" t="n">
        <f aca="false">Q289/Q$6*100000</f>
        <v>22.6808800181447</v>
      </c>
      <c r="R177" s="895" t="n">
        <f aca="false">R289/R$6*100000</f>
        <v>0</v>
      </c>
      <c r="S177" s="895" t="n">
        <f aca="false">S289/S$6*100000</f>
        <v>0</v>
      </c>
      <c r="T177" s="895" t="n">
        <f aca="false">T289/T$6*100000</f>
        <v>41.1692054343351</v>
      </c>
      <c r="U177" s="895" t="n">
        <f aca="false">U289/U$6*100000</f>
        <v>53.475935828877</v>
      </c>
      <c r="V177" s="895" t="n">
        <f aca="false">V289/V$6*100000</f>
        <v>72.992700729927</v>
      </c>
      <c r="W177" s="895" t="n">
        <f aca="false">AA289/AA$6*100000</f>
        <v>331.537505180274</v>
      </c>
      <c r="X177" s="537"/>
      <c r="Y177" s="537"/>
      <c r="Z177" s="537"/>
      <c r="AA177" s="537"/>
    </row>
    <row r="178" s="108" customFormat="true" ht="15" hidden="false" customHeight="false" outlineLevel="0" collapsed="false">
      <c r="A178" s="880"/>
      <c r="B178" s="884"/>
      <c r="C178" s="884"/>
      <c r="D178" s="885" t="s">
        <v>476</v>
      </c>
      <c r="E178" s="894" t="n">
        <f aca="false">E290/E$7*100000</f>
        <v>23.1298810851996</v>
      </c>
      <c r="F178" s="895" t="n">
        <f aca="false">F290/F$7*100000</f>
        <v>0</v>
      </c>
      <c r="G178" s="895" t="n">
        <f aca="false">G290/G$7*100000</f>
        <v>0</v>
      </c>
      <c r="H178" s="895" t="n">
        <f aca="false">H290/H$7*100000</f>
        <v>0</v>
      </c>
      <c r="I178" s="895" t="n">
        <f aca="false">I290/I$7*100000</f>
        <v>0</v>
      </c>
      <c r="J178" s="895" t="n">
        <f aca="false">J290/J$7*100000</f>
        <v>0</v>
      </c>
      <c r="K178" s="895" t="n">
        <f aca="false">K290/K$7*100000</f>
        <v>0</v>
      </c>
      <c r="L178" s="895" t="n">
        <f aca="false">L290/L$7*100000</f>
        <v>0</v>
      </c>
      <c r="M178" s="895" t="n">
        <f aca="false">M290/M$7*100000</f>
        <v>27.0197243988111</v>
      </c>
      <c r="N178" s="895" t="n">
        <f aca="false">N290/N$7*100000</f>
        <v>0</v>
      </c>
      <c r="O178" s="895" t="n">
        <f aca="false">O290/O$7*100000</f>
        <v>0</v>
      </c>
      <c r="P178" s="895" t="n">
        <f aca="false">P290/P$7*100000</f>
        <v>0</v>
      </c>
      <c r="Q178" s="895" t="n">
        <f aca="false">Q290/Q$7*100000</f>
        <v>0</v>
      </c>
      <c r="R178" s="895" t="n">
        <f aca="false">R290/R$7*100000</f>
        <v>0</v>
      </c>
      <c r="S178" s="895" t="n">
        <f aca="false">S290/S$7*100000</f>
        <v>14.4341801385681</v>
      </c>
      <c r="T178" s="895" t="n">
        <f aca="false">T290/T$7*100000</f>
        <v>0</v>
      </c>
      <c r="U178" s="895" t="n">
        <f aca="false">U290/U$7*100000</f>
        <v>0</v>
      </c>
      <c r="V178" s="895" t="n">
        <f aca="false">V290/V$7*100000</f>
        <v>73.117231294175</v>
      </c>
      <c r="W178" s="895" t="n">
        <f aca="false">AA290/AA$7*100000</f>
        <v>233.735878457343</v>
      </c>
      <c r="X178" s="537"/>
      <c r="Y178" s="537"/>
      <c r="Z178" s="537"/>
      <c r="AA178" s="537"/>
    </row>
    <row r="179" s="108" customFormat="true" ht="13.5" hidden="false" customHeight="true" outlineLevel="0" collapsed="false">
      <c r="A179" s="880" t="s">
        <v>452</v>
      </c>
      <c r="B179" s="884"/>
      <c r="C179" s="884" t="s">
        <v>998</v>
      </c>
      <c r="D179" s="885" t="s">
        <v>7</v>
      </c>
      <c r="E179" s="894" t="n">
        <f aca="false">E291/E$5*100000</f>
        <v>72.1926888495111</v>
      </c>
      <c r="F179" s="895" t="n">
        <f aca="false">F291/F$5*100000</f>
        <v>0</v>
      </c>
      <c r="G179" s="895" t="n">
        <f aca="false">G291/G$5*100000</f>
        <v>0</v>
      </c>
      <c r="H179" s="895" t="n">
        <f aca="false">H291/H$5*100000</f>
        <v>0</v>
      </c>
      <c r="I179" s="895" t="n">
        <f aca="false">I291/I$5*100000</f>
        <v>0</v>
      </c>
      <c r="J179" s="895" t="n">
        <f aca="false">J291/J$5*100000</f>
        <v>0</v>
      </c>
      <c r="K179" s="895" t="n">
        <f aca="false">K291/K$5*100000</f>
        <v>0</v>
      </c>
      <c r="L179" s="895" t="n">
        <f aca="false">L291/L$5*100000</f>
        <v>0</v>
      </c>
      <c r="M179" s="895" t="n">
        <f aca="false">M291/M$5*100000</f>
        <v>0</v>
      </c>
      <c r="N179" s="895" t="n">
        <f aca="false">N291/N$5*100000</f>
        <v>11.7841150129625</v>
      </c>
      <c r="O179" s="895" t="n">
        <f aca="false">O291/O$5*100000</f>
        <v>0</v>
      </c>
      <c r="P179" s="895" t="n">
        <f aca="false">P291/P$5*100000</f>
        <v>0</v>
      </c>
      <c r="Q179" s="895" t="n">
        <f aca="false">Q291/Q$5*100000</f>
        <v>0</v>
      </c>
      <c r="R179" s="895" t="n">
        <f aca="false">R291/R$5*100000</f>
        <v>0</v>
      </c>
      <c r="S179" s="895" t="n">
        <f aca="false">S291/S$5*100000</f>
        <v>30.8999613750483</v>
      </c>
      <c r="T179" s="895" t="n">
        <f aca="false">T291/T$5*100000</f>
        <v>46.4166357222429</v>
      </c>
      <c r="U179" s="895" t="n">
        <f aca="false">U291/U$5*100000</f>
        <v>115.660421003932</v>
      </c>
      <c r="V179" s="895" t="n">
        <f aca="false">V291/V$5*100000</f>
        <v>263.042525208242</v>
      </c>
      <c r="W179" s="895" t="n">
        <f aca="false">AA291/AA$5*100000</f>
        <v>808.268186034186</v>
      </c>
      <c r="X179" s="537"/>
      <c r="Y179" s="537"/>
      <c r="Z179" s="537"/>
      <c r="AA179" s="537"/>
    </row>
    <row r="180" s="108" customFormat="true" ht="13.5" hidden="false" customHeight="true" outlineLevel="0" collapsed="false">
      <c r="A180" s="880"/>
      <c r="B180" s="884"/>
      <c r="C180" s="884"/>
      <c r="D180" s="885" t="s">
        <v>475</v>
      </c>
      <c r="E180" s="894" t="n">
        <f aca="false">E292/E$6*100000</f>
        <v>64.4299520704015</v>
      </c>
      <c r="F180" s="895" t="n">
        <f aca="false">F292/F$6*100000</f>
        <v>0</v>
      </c>
      <c r="G180" s="895" t="n">
        <f aca="false">G292/G$6*100000</f>
        <v>0</v>
      </c>
      <c r="H180" s="895" t="n">
        <f aca="false">H292/H$6*100000</f>
        <v>0</v>
      </c>
      <c r="I180" s="895" t="n">
        <f aca="false">I292/I$6*100000</f>
        <v>0</v>
      </c>
      <c r="J180" s="895" t="n">
        <f aca="false">J292/J$6*100000</f>
        <v>0</v>
      </c>
      <c r="K180" s="895" t="n">
        <f aca="false">K292/K$6*100000</f>
        <v>0</v>
      </c>
      <c r="L180" s="895" t="n">
        <f aca="false">L292/L$6*100000</f>
        <v>0</v>
      </c>
      <c r="M180" s="895" t="n">
        <f aca="false">M292/M$6*100000</f>
        <v>0</v>
      </c>
      <c r="N180" s="895" t="n">
        <f aca="false">N292/N$6*100000</f>
        <v>24.5579567779961</v>
      </c>
      <c r="O180" s="895" t="n">
        <f aca="false">O292/O$6*100000</f>
        <v>0</v>
      </c>
      <c r="P180" s="895" t="n">
        <f aca="false">P292/P$6*100000</f>
        <v>0</v>
      </c>
      <c r="Q180" s="895" t="n">
        <f aca="false">Q292/Q$6*100000</f>
        <v>0</v>
      </c>
      <c r="R180" s="895" t="n">
        <f aca="false">R292/R$6*100000</f>
        <v>0</v>
      </c>
      <c r="S180" s="895" t="n">
        <f aca="false">S292/S$6*100000</f>
        <v>66.4783114508892</v>
      </c>
      <c r="T180" s="895" t="n">
        <f aca="false">T292/T$6*100000</f>
        <v>82.3384108686702</v>
      </c>
      <c r="U180" s="895" t="n">
        <f aca="false">U292/U$6*100000</f>
        <v>106.951871657754</v>
      </c>
      <c r="V180" s="895" t="n">
        <f aca="false">V292/V$6*100000</f>
        <v>328.467153284672</v>
      </c>
      <c r="W180" s="895" t="n">
        <f aca="false">AA292/AA$6*100000</f>
        <v>787.40157480315</v>
      </c>
      <c r="X180" s="537"/>
      <c r="Y180" s="537"/>
      <c r="Z180" s="537"/>
      <c r="AA180" s="537"/>
    </row>
    <row r="181" s="108" customFormat="true" ht="15" hidden="false" customHeight="false" outlineLevel="0" collapsed="false">
      <c r="A181" s="880"/>
      <c r="B181" s="884"/>
      <c r="C181" s="884"/>
      <c r="D181" s="885" t="s">
        <v>476</v>
      </c>
      <c r="E181" s="894" t="n">
        <f aca="false">E293/E$7*100000</f>
        <v>78.9137119377398</v>
      </c>
      <c r="F181" s="895" t="n">
        <f aca="false">F293/F$7*100000</f>
        <v>0</v>
      </c>
      <c r="G181" s="895" t="n">
        <f aca="false">G293/G$7*100000</f>
        <v>0</v>
      </c>
      <c r="H181" s="895" t="n">
        <f aca="false">H293/H$7*100000</f>
        <v>0</v>
      </c>
      <c r="I181" s="895" t="n">
        <f aca="false">I293/I$7*100000</f>
        <v>0</v>
      </c>
      <c r="J181" s="895" t="n">
        <f aca="false">J293/J$7*100000</f>
        <v>0</v>
      </c>
      <c r="K181" s="895" t="n">
        <f aca="false">K293/K$7*100000</f>
        <v>0</v>
      </c>
      <c r="L181" s="895" t="n">
        <f aca="false">L293/L$7*100000</f>
        <v>0</v>
      </c>
      <c r="M181" s="895" t="n">
        <f aca="false">M293/M$7*100000</f>
        <v>0</v>
      </c>
      <c r="N181" s="895" t="n">
        <f aca="false">N293/N$7*100000</f>
        <v>0</v>
      </c>
      <c r="O181" s="895" t="n">
        <f aca="false">O293/O$7*100000</f>
        <v>0</v>
      </c>
      <c r="P181" s="895" t="n">
        <f aca="false">P293/P$7*100000</f>
        <v>0</v>
      </c>
      <c r="Q181" s="895" t="n">
        <f aca="false">Q293/Q$7*100000</f>
        <v>0</v>
      </c>
      <c r="R181" s="895" t="n">
        <f aca="false">R293/R$7*100000</f>
        <v>0</v>
      </c>
      <c r="S181" s="895" t="n">
        <f aca="false">S293/S$7*100000</f>
        <v>0</v>
      </c>
      <c r="T181" s="895" t="n">
        <f aca="false">T293/T$7*100000</f>
        <v>16.9090294217112</v>
      </c>
      <c r="U181" s="895" t="n">
        <f aca="false">U293/U$7*100000</f>
        <v>122.299225438239</v>
      </c>
      <c r="V181" s="895" t="n">
        <f aca="false">V293/V$7*100000</f>
        <v>219.351693882525</v>
      </c>
      <c r="W181" s="895" t="n">
        <f aca="false">AA293/AA$7*100000</f>
        <v>818.075574600701</v>
      </c>
      <c r="X181" s="537"/>
      <c r="Y181" s="537"/>
      <c r="Z181" s="537"/>
      <c r="AA181" s="537"/>
    </row>
    <row r="182" s="108" customFormat="true" ht="13.5" hidden="false" customHeight="true" outlineLevel="0" collapsed="false">
      <c r="A182" s="880" t="s">
        <v>453</v>
      </c>
      <c r="B182" s="884" t="s">
        <v>151</v>
      </c>
      <c r="C182" s="884"/>
      <c r="D182" s="885" t="s">
        <v>7</v>
      </c>
      <c r="E182" s="894" t="n">
        <f aca="false">E294/E$5*100000</f>
        <v>82.4017559595429</v>
      </c>
      <c r="F182" s="895" t="n">
        <f aca="false">F294/F$5*100000</f>
        <v>0</v>
      </c>
      <c r="G182" s="895" t="n">
        <f aca="false">G294/G$5*100000</f>
        <v>0</v>
      </c>
      <c r="H182" s="895" t="n">
        <f aca="false">H294/H$5*100000</f>
        <v>0</v>
      </c>
      <c r="I182" s="895" t="n">
        <f aca="false">I294/I$5*100000</f>
        <v>0</v>
      </c>
      <c r="J182" s="895" t="n">
        <f aca="false">J294/J$5*100000</f>
        <v>0</v>
      </c>
      <c r="K182" s="895" t="n">
        <f aca="false">K294/K$5*100000</f>
        <v>0</v>
      </c>
      <c r="L182" s="895" t="n">
        <f aca="false">L294/L$5*100000</f>
        <v>0</v>
      </c>
      <c r="M182" s="895" t="n">
        <f aca="false">M294/M$5*100000</f>
        <v>0</v>
      </c>
      <c r="N182" s="895" t="n">
        <f aca="false">N294/N$5*100000</f>
        <v>11.7841150129625</v>
      </c>
      <c r="O182" s="895" t="n">
        <f aca="false">O294/O$5*100000</f>
        <v>10.9098843552258</v>
      </c>
      <c r="P182" s="895" t="n">
        <f aca="false">P294/P$5*100000</f>
        <v>11.1594688092847</v>
      </c>
      <c r="Q182" s="895" t="n">
        <f aca="false">Q294/Q$5*100000</f>
        <v>21.079258010118</v>
      </c>
      <c r="R182" s="895" t="n">
        <f aca="false">R294/R$5*100000</f>
        <v>19.7433366238894</v>
      </c>
      <c r="S182" s="895" t="n">
        <f aca="false">S294/S$5*100000</f>
        <v>46.3499420625724</v>
      </c>
      <c r="T182" s="895" t="n">
        <f aca="false">T294/T$5*100000</f>
        <v>74.2666171555886</v>
      </c>
      <c r="U182" s="895" t="n">
        <f aca="false">U294/U$5*100000</f>
        <v>208.188757807078</v>
      </c>
      <c r="V182" s="895" t="n">
        <f aca="false">V294/V$5*100000</f>
        <v>219.202104340202</v>
      </c>
      <c r="W182" s="895" t="n">
        <f aca="false">AA294/AA$5*100000</f>
        <v>781.76758977077</v>
      </c>
      <c r="X182" s="537"/>
      <c r="Y182" s="537"/>
      <c r="Z182" s="537"/>
      <c r="AA182" s="537"/>
    </row>
    <row r="183" s="108" customFormat="true" ht="13.5" hidden="false" customHeight="true" outlineLevel="0" collapsed="false">
      <c r="A183" s="880"/>
      <c r="B183" s="884"/>
      <c r="C183" s="884"/>
      <c r="D183" s="885" t="s">
        <v>475</v>
      </c>
      <c r="E183" s="894" t="n">
        <f aca="false">E295/E$6*100000</f>
        <v>92.7162724915534</v>
      </c>
      <c r="F183" s="895" t="n">
        <f aca="false">F295/F$6*100000</f>
        <v>0</v>
      </c>
      <c r="G183" s="895" t="n">
        <f aca="false">G295/G$6*100000</f>
        <v>0</v>
      </c>
      <c r="H183" s="895" t="n">
        <f aca="false">H295/H$6*100000</f>
        <v>0</v>
      </c>
      <c r="I183" s="895" t="n">
        <f aca="false">I295/I$6*100000</f>
        <v>0</v>
      </c>
      <c r="J183" s="895" t="n">
        <f aca="false">J295/J$6*100000</f>
        <v>0</v>
      </c>
      <c r="K183" s="895" t="n">
        <f aca="false">K295/K$6*100000</f>
        <v>0</v>
      </c>
      <c r="L183" s="895" t="n">
        <f aca="false">L295/L$6*100000</f>
        <v>0</v>
      </c>
      <c r="M183" s="895" t="n">
        <f aca="false">M295/M$6*100000</f>
        <v>0</v>
      </c>
      <c r="N183" s="895" t="n">
        <f aca="false">N295/N$6*100000</f>
        <v>24.5579567779961</v>
      </c>
      <c r="O183" s="895" t="n">
        <f aca="false">O295/O$6*100000</f>
        <v>0</v>
      </c>
      <c r="P183" s="895" t="n">
        <f aca="false">P295/P$6*100000</f>
        <v>0</v>
      </c>
      <c r="Q183" s="895" t="n">
        <f aca="false">Q295/Q$6*100000</f>
        <v>45.3617600362894</v>
      </c>
      <c r="R183" s="895" t="n">
        <f aca="false">R295/R$6*100000</f>
        <v>21.1193241816262</v>
      </c>
      <c r="S183" s="895" t="n">
        <f aca="false">S295/S$6*100000</f>
        <v>66.4783114508892</v>
      </c>
      <c r="T183" s="895" t="n">
        <f aca="false">T295/T$6*100000</f>
        <v>144.092219020173</v>
      </c>
      <c r="U183" s="895" t="n">
        <f aca="false">U295/U$6*100000</f>
        <v>347.593582887701</v>
      </c>
      <c r="V183" s="895" t="n">
        <f aca="false">V295/V$6*100000</f>
        <v>255.474452554745</v>
      </c>
      <c r="W183" s="895" t="n">
        <f aca="false">AA295/AA$6*100000</f>
        <v>994.612515540821</v>
      </c>
      <c r="X183" s="537"/>
      <c r="Y183" s="537"/>
      <c r="Z183" s="537"/>
      <c r="AA183" s="537"/>
    </row>
    <row r="184" s="108" customFormat="true" ht="15" hidden="false" customHeight="false" outlineLevel="0" collapsed="false">
      <c r="A184" s="880"/>
      <c r="B184" s="884"/>
      <c r="C184" s="884"/>
      <c r="D184" s="885" t="s">
        <v>476</v>
      </c>
      <c r="E184" s="894" t="n">
        <f aca="false">E296/E$7*100000</f>
        <v>73.4713869765164</v>
      </c>
      <c r="F184" s="895" t="n">
        <f aca="false">F296/F$7*100000</f>
        <v>0</v>
      </c>
      <c r="G184" s="895" t="n">
        <f aca="false">G296/G$7*100000</f>
        <v>0</v>
      </c>
      <c r="H184" s="895" t="n">
        <f aca="false">H296/H$7*100000</f>
        <v>0</v>
      </c>
      <c r="I184" s="895" t="n">
        <f aca="false">I296/I$7*100000</f>
        <v>0</v>
      </c>
      <c r="J184" s="895" t="n">
        <f aca="false">J296/J$7*100000</f>
        <v>0</v>
      </c>
      <c r="K184" s="895" t="n">
        <f aca="false">K296/K$7*100000</f>
        <v>0</v>
      </c>
      <c r="L184" s="895" t="n">
        <f aca="false">L296/L$7*100000</f>
        <v>0</v>
      </c>
      <c r="M184" s="895" t="n">
        <f aca="false">M296/M$7*100000</f>
        <v>0</v>
      </c>
      <c r="N184" s="895" t="n">
        <f aca="false">N296/N$7*100000</f>
        <v>0</v>
      </c>
      <c r="O184" s="895" t="n">
        <f aca="false">O296/O$7*100000</f>
        <v>20.8594075928244</v>
      </c>
      <c r="P184" s="895" t="n">
        <f aca="false">P296/P$7*100000</f>
        <v>20.8855472013367</v>
      </c>
      <c r="Q184" s="895" t="n">
        <f aca="false">Q296/Q$7*100000</f>
        <v>0</v>
      </c>
      <c r="R184" s="895" t="n">
        <f aca="false">R296/R$7*100000</f>
        <v>18.5356811862836</v>
      </c>
      <c r="S184" s="895" t="n">
        <f aca="false">S296/S$7*100000</f>
        <v>28.8683602771363</v>
      </c>
      <c r="T184" s="895" t="n">
        <f aca="false">T296/T$7*100000</f>
        <v>16.9090294217112</v>
      </c>
      <c r="U184" s="895" t="n">
        <f aca="false">U296/U$7*100000</f>
        <v>101.916021198532</v>
      </c>
      <c r="V184" s="895" t="n">
        <f aca="false">V296/V$7*100000</f>
        <v>194.979283451133</v>
      </c>
      <c r="W184" s="895" t="n">
        <f aca="false">AA296/AA$7*100000</f>
        <v>681.729645500584</v>
      </c>
      <c r="X184" s="537"/>
      <c r="Y184" s="537"/>
      <c r="Z184" s="537"/>
      <c r="AA184" s="537"/>
    </row>
    <row r="185" s="108" customFormat="true" ht="13.5" hidden="false" customHeight="true" outlineLevel="0" collapsed="false">
      <c r="A185" s="880" t="s">
        <v>454</v>
      </c>
      <c r="B185" s="880" t="s">
        <v>477</v>
      </c>
      <c r="C185" s="884" t="s">
        <v>455</v>
      </c>
      <c r="D185" s="885" t="s">
        <v>7</v>
      </c>
      <c r="E185" s="894" t="n">
        <f aca="false">E297/E$5*100000</f>
        <v>10.9382861893199</v>
      </c>
      <c r="F185" s="895" t="n">
        <f aca="false">F297/F$5*100000</f>
        <v>0</v>
      </c>
      <c r="G185" s="895" t="n">
        <f aca="false">G297/G$5*100000</f>
        <v>0</v>
      </c>
      <c r="H185" s="895" t="n">
        <f aca="false">H297/H$5*100000</f>
        <v>0</v>
      </c>
      <c r="I185" s="895" t="n">
        <f aca="false">I297/I$5*100000</f>
        <v>0</v>
      </c>
      <c r="J185" s="895" t="n">
        <f aca="false">J297/J$5*100000</f>
        <v>0</v>
      </c>
      <c r="K185" s="895" t="n">
        <f aca="false">K297/K$5*100000</f>
        <v>0</v>
      </c>
      <c r="L185" s="895" t="n">
        <f aca="false">L297/L$5*100000</f>
        <v>0</v>
      </c>
      <c r="M185" s="895" t="n">
        <f aca="false">M297/M$5*100000</f>
        <v>0</v>
      </c>
      <c r="N185" s="895" t="n">
        <f aca="false">N297/N$5*100000</f>
        <v>11.7841150129625</v>
      </c>
      <c r="O185" s="895" t="n">
        <f aca="false">O297/O$5*100000</f>
        <v>0</v>
      </c>
      <c r="P185" s="895" t="n">
        <f aca="false">P297/P$5*100000</f>
        <v>0</v>
      </c>
      <c r="Q185" s="895" t="n">
        <f aca="false">Q297/Q$5*100000</f>
        <v>0</v>
      </c>
      <c r="R185" s="895" t="n">
        <f aca="false">R297/R$5*100000</f>
        <v>19.7433366238894</v>
      </c>
      <c r="S185" s="895" t="n">
        <f aca="false">S297/S$5*100000</f>
        <v>23.1749710312862</v>
      </c>
      <c r="T185" s="895" t="n">
        <f aca="false">T297/T$5*100000</f>
        <v>9.28332714444857</v>
      </c>
      <c r="U185" s="895" t="n">
        <f aca="false">U297/U$5*100000</f>
        <v>46.264168401573</v>
      </c>
      <c r="V185" s="895" t="n">
        <f aca="false">V297/V$5*100000</f>
        <v>0</v>
      </c>
      <c r="W185" s="895" t="n">
        <f aca="false">AA297/AA$5*100000</f>
        <v>53.0011925268319</v>
      </c>
      <c r="X185" s="537"/>
      <c r="Y185" s="537"/>
      <c r="Z185" s="537"/>
      <c r="AA185" s="537"/>
    </row>
    <row r="186" s="108" customFormat="true" ht="13.5" hidden="false" customHeight="true" outlineLevel="0" collapsed="false">
      <c r="A186" s="880"/>
      <c r="B186" s="880"/>
      <c r="C186" s="880"/>
      <c r="D186" s="885" t="s">
        <v>475</v>
      </c>
      <c r="E186" s="894" t="n">
        <f aca="false">E298/E$6*100000</f>
        <v>12.5716979649564</v>
      </c>
      <c r="F186" s="895" t="n">
        <f aca="false">F298/F$6*100000</f>
        <v>0</v>
      </c>
      <c r="G186" s="895" t="n">
        <f aca="false">G298/G$6*100000</f>
        <v>0</v>
      </c>
      <c r="H186" s="895" t="n">
        <f aca="false">H298/H$6*100000</f>
        <v>0</v>
      </c>
      <c r="I186" s="895" t="n">
        <f aca="false">I298/I$6*100000</f>
        <v>0</v>
      </c>
      <c r="J186" s="895" t="n">
        <f aca="false">J298/J$6*100000</f>
        <v>0</v>
      </c>
      <c r="K186" s="895" t="n">
        <f aca="false">K298/K$6*100000</f>
        <v>0</v>
      </c>
      <c r="L186" s="895" t="n">
        <f aca="false">L298/L$6*100000</f>
        <v>0</v>
      </c>
      <c r="M186" s="895" t="n">
        <f aca="false">M298/M$6*100000</f>
        <v>0</v>
      </c>
      <c r="N186" s="895" t="n">
        <f aca="false">N298/N$6*100000</f>
        <v>24.5579567779961</v>
      </c>
      <c r="O186" s="895" t="n">
        <f aca="false">O298/O$6*100000</f>
        <v>0</v>
      </c>
      <c r="P186" s="895" t="n">
        <f aca="false">P298/P$6*100000</f>
        <v>0</v>
      </c>
      <c r="Q186" s="895" t="n">
        <f aca="false">Q298/Q$6*100000</f>
        <v>0</v>
      </c>
      <c r="R186" s="895" t="n">
        <f aca="false">R298/R$6*100000</f>
        <v>21.1193241816262</v>
      </c>
      <c r="S186" s="895" t="n">
        <f aca="false">S298/S$6*100000</f>
        <v>16.6195778627223</v>
      </c>
      <c r="T186" s="895" t="n">
        <f aca="false">T298/T$6*100000</f>
        <v>0</v>
      </c>
      <c r="U186" s="895" t="n">
        <f aca="false">U298/U$6*100000</f>
        <v>80.2139037433155</v>
      </c>
      <c r="V186" s="895" t="n">
        <f aca="false">V298/V$6*100000</f>
        <v>0</v>
      </c>
      <c r="W186" s="895" t="n">
        <f aca="false">AA298/AA$6*100000</f>
        <v>82.8843762950684</v>
      </c>
      <c r="X186" s="537"/>
      <c r="Y186" s="537"/>
      <c r="Z186" s="537"/>
      <c r="AA186" s="537"/>
    </row>
    <row r="187" s="108" customFormat="true" ht="15" hidden="false" customHeight="false" outlineLevel="0" collapsed="false">
      <c r="A187" s="880"/>
      <c r="B187" s="880"/>
      <c r="C187" s="880"/>
      <c r="D187" s="885" t="s">
        <v>476</v>
      </c>
      <c r="E187" s="894" t="n">
        <f aca="false">E299/E$7*100000</f>
        <v>9.52406868214101</v>
      </c>
      <c r="F187" s="895" t="n">
        <f aca="false">F299/F$7*100000</f>
        <v>0</v>
      </c>
      <c r="G187" s="895" t="n">
        <f aca="false">G299/G$7*100000</f>
        <v>0</v>
      </c>
      <c r="H187" s="895" t="n">
        <f aca="false">H299/H$7*100000</f>
        <v>0</v>
      </c>
      <c r="I187" s="895" t="n">
        <f aca="false">I299/I$7*100000</f>
        <v>0</v>
      </c>
      <c r="J187" s="895" t="n">
        <f aca="false">J299/J$7*100000</f>
        <v>0</v>
      </c>
      <c r="K187" s="895" t="n">
        <f aca="false">K299/K$7*100000</f>
        <v>0</v>
      </c>
      <c r="L187" s="895" t="n">
        <f aca="false">L299/L$7*100000</f>
        <v>0</v>
      </c>
      <c r="M187" s="895" t="n">
        <f aca="false">M299/M$7*100000</f>
        <v>0</v>
      </c>
      <c r="N187" s="895" t="n">
        <f aca="false">N299/N$7*100000</f>
        <v>0</v>
      </c>
      <c r="O187" s="895" t="n">
        <f aca="false">O299/O$7*100000</f>
        <v>0</v>
      </c>
      <c r="P187" s="895" t="n">
        <f aca="false">P299/P$7*100000</f>
        <v>0</v>
      </c>
      <c r="Q187" s="895" t="n">
        <f aca="false">Q299/Q$7*100000</f>
        <v>0</v>
      </c>
      <c r="R187" s="895" t="n">
        <f aca="false">R299/R$7*100000</f>
        <v>18.5356811862836</v>
      </c>
      <c r="S187" s="895" t="n">
        <f aca="false">S299/S$7*100000</f>
        <v>28.8683602771363</v>
      </c>
      <c r="T187" s="895" t="n">
        <f aca="false">T299/T$7*100000</f>
        <v>16.9090294217112</v>
      </c>
      <c r="U187" s="895" t="n">
        <f aca="false">U299/U$7*100000</f>
        <v>20.3832042397065</v>
      </c>
      <c r="V187" s="895" t="n">
        <f aca="false">V299/V$7*100000</f>
        <v>0</v>
      </c>
      <c r="W187" s="895" t="n">
        <f aca="false">AA299/AA$7*100000</f>
        <v>38.9559797428905</v>
      </c>
      <c r="X187" s="537"/>
      <c r="Y187" s="537"/>
      <c r="Z187" s="537"/>
      <c r="AA187" s="537"/>
    </row>
    <row r="188" s="108" customFormat="true" ht="13.5" hidden="false" customHeight="true" outlineLevel="0" collapsed="false">
      <c r="A188" s="880" t="s">
        <v>456</v>
      </c>
      <c r="B188" s="884"/>
      <c r="C188" s="884" t="s">
        <v>622</v>
      </c>
      <c r="D188" s="885" t="s">
        <v>7</v>
      </c>
      <c r="E188" s="894" t="n">
        <f aca="false">E300/E$5*100000</f>
        <v>21.1473532993517</v>
      </c>
      <c r="F188" s="895" t="n">
        <f aca="false">F300/F$5*100000</f>
        <v>0</v>
      </c>
      <c r="G188" s="895" t="n">
        <f aca="false">G300/G$5*100000</f>
        <v>0</v>
      </c>
      <c r="H188" s="895" t="n">
        <f aca="false">H300/H$5*100000</f>
        <v>0</v>
      </c>
      <c r="I188" s="895" t="n">
        <f aca="false">I300/I$5*100000</f>
        <v>0</v>
      </c>
      <c r="J188" s="895" t="n">
        <f aca="false">J300/J$5*100000</f>
        <v>0</v>
      </c>
      <c r="K188" s="895" t="n">
        <f aca="false">K300/K$5*100000</f>
        <v>0</v>
      </c>
      <c r="L188" s="895" t="n">
        <f aca="false">L300/L$5*100000</f>
        <v>0</v>
      </c>
      <c r="M188" s="895" t="n">
        <f aca="false">M300/M$5*100000</f>
        <v>0</v>
      </c>
      <c r="N188" s="895" t="n">
        <f aca="false">N300/N$5*100000</f>
        <v>0</v>
      </c>
      <c r="O188" s="895" t="n">
        <f aca="false">O300/O$5*100000</f>
        <v>10.9098843552258</v>
      </c>
      <c r="P188" s="895" t="n">
        <f aca="false">P300/P$5*100000</f>
        <v>11.1594688092847</v>
      </c>
      <c r="Q188" s="895" t="n">
        <f aca="false">Q300/Q$5*100000</f>
        <v>21.079258010118</v>
      </c>
      <c r="R188" s="895" t="n">
        <f aca="false">R300/R$5*100000</f>
        <v>0</v>
      </c>
      <c r="S188" s="895" t="n">
        <f aca="false">S300/S$5*100000</f>
        <v>0</v>
      </c>
      <c r="T188" s="895" t="n">
        <f aca="false">T300/T$5*100000</f>
        <v>9.28332714444857</v>
      </c>
      <c r="U188" s="895" t="n">
        <f aca="false">U300/U$5*100000</f>
        <v>46.264168401573</v>
      </c>
      <c r="V188" s="895" t="n">
        <f aca="false">V300/V$5*100000</f>
        <v>58.4538944907204</v>
      </c>
      <c r="W188" s="895" t="n">
        <f aca="false">AA300/AA$5*100000</f>
        <v>212.004770107327</v>
      </c>
      <c r="X188" s="537"/>
      <c r="Y188" s="537"/>
      <c r="Z188" s="537"/>
      <c r="AA188" s="537"/>
    </row>
    <row r="189" s="108" customFormat="true" ht="13.5" hidden="false" customHeight="true" outlineLevel="0" collapsed="false">
      <c r="A189" s="880"/>
      <c r="B189" s="884"/>
      <c r="C189" s="884"/>
      <c r="D189" s="885" t="s">
        <v>475</v>
      </c>
      <c r="E189" s="894" t="n">
        <f aca="false">E301/E$6*100000</f>
        <v>25.1433959299128</v>
      </c>
      <c r="F189" s="895" t="n">
        <f aca="false">F301/F$6*100000</f>
        <v>0</v>
      </c>
      <c r="G189" s="895" t="n">
        <f aca="false">G301/G$6*100000</f>
        <v>0</v>
      </c>
      <c r="H189" s="895" t="n">
        <f aca="false">H301/H$6*100000</f>
        <v>0</v>
      </c>
      <c r="I189" s="895" t="n">
        <f aca="false">I301/I$6*100000</f>
        <v>0</v>
      </c>
      <c r="J189" s="895" t="n">
        <f aca="false">J301/J$6*100000</f>
        <v>0</v>
      </c>
      <c r="K189" s="895" t="n">
        <f aca="false">K301/K$6*100000</f>
        <v>0</v>
      </c>
      <c r="L189" s="895" t="n">
        <f aca="false">L301/L$6*100000</f>
        <v>0</v>
      </c>
      <c r="M189" s="895" t="n">
        <f aca="false">M301/M$6*100000</f>
        <v>0</v>
      </c>
      <c r="N189" s="895" t="n">
        <f aca="false">N301/N$6*100000</f>
        <v>0</v>
      </c>
      <c r="O189" s="895" t="n">
        <f aca="false">O301/O$6*100000</f>
        <v>0</v>
      </c>
      <c r="P189" s="895" t="n">
        <f aca="false">P301/P$6*100000</f>
        <v>0</v>
      </c>
      <c r="Q189" s="895" t="n">
        <f aca="false">Q301/Q$6*100000</f>
        <v>45.3617600362894</v>
      </c>
      <c r="R189" s="895" t="n">
        <f aca="false">R301/R$6*100000</f>
        <v>0</v>
      </c>
      <c r="S189" s="895" t="n">
        <f aca="false">S301/S$6*100000</f>
        <v>0</v>
      </c>
      <c r="T189" s="895" t="n">
        <f aca="false">T301/T$6*100000</f>
        <v>20.5846027171676</v>
      </c>
      <c r="U189" s="895" t="n">
        <f aca="false">U301/U$6*100000</f>
        <v>80.2139037433155</v>
      </c>
      <c r="V189" s="895" t="n">
        <f aca="false">V301/V$6*100000</f>
        <v>109.489051094891</v>
      </c>
      <c r="W189" s="895" t="n">
        <f aca="false">AA301/AA$6*100000</f>
        <v>290.095317032739</v>
      </c>
      <c r="X189" s="537"/>
      <c r="Y189" s="537"/>
      <c r="Z189" s="537"/>
      <c r="AA189" s="537"/>
    </row>
    <row r="190" s="108" customFormat="true" ht="15" hidden="false" customHeight="false" outlineLevel="0" collapsed="false">
      <c r="A190" s="880"/>
      <c r="B190" s="884"/>
      <c r="C190" s="884"/>
      <c r="D190" s="885" t="s">
        <v>476</v>
      </c>
      <c r="E190" s="894" t="n">
        <f aca="false">E302/E$7*100000</f>
        <v>17.6875561239762</v>
      </c>
      <c r="F190" s="895" t="n">
        <f aca="false">F302/F$7*100000</f>
        <v>0</v>
      </c>
      <c r="G190" s="895" t="n">
        <f aca="false">G302/G$7*100000</f>
        <v>0</v>
      </c>
      <c r="H190" s="895" t="n">
        <f aca="false">H302/H$7*100000</f>
        <v>0</v>
      </c>
      <c r="I190" s="895" t="n">
        <f aca="false">I302/I$7*100000</f>
        <v>0</v>
      </c>
      <c r="J190" s="895" t="n">
        <f aca="false">J302/J$7*100000</f>
        <v>0</v>
      </c>
      <c r="K190" s="895" t="n">
        <f aca="false">K302/K$7*100000</f>
        <v>0</v>
      </c>
      <c r="L190" s="895" t="n">
        <f aca="false">L302/L$7*100000</f>
        <v>0</v>
      </c>
      <c r="M190" s="895" t="n">
        <f aca="false">M302/M$7*100000</f>
        <v>0</v>
      </c>
      <c r="N190" s="895" t="n">
        <f aca="false">N302/N$7*100000</f>
        <v>0</v>
      </c>
      <c r="O190" s="895" t="n">
        <f aca="false">O302/O$7*100000</f>
        <v>20.8594075928244</v>
      </c>
      <c r="P190" s="895" t="n">
        <f aca="false">P302/P$7*100000</f>
        <v>20.8855472013367</v>
      </c>
      <c r="Q190" s="895" t="n">
        <f aca="false">Q302/Q$7*100000</f>
        <v>0</v>
      </c>
      <c r="R190" s="895" t="n">
        <f aca="false">R302/R$7*100000</f>
        <v>0</v>
      </c>
      <c r="S190" s="895" t="n">
        <f aca="false">S302/S$7*100000</f>
        <v>0</v>
      </c>
      <c r="T190" s="895" t="n">
        <f aca="false">T302/T$7*100000</f>
        <v>0</v>
      </c>
      <c r="U190" s="895" t="n">
        <f aca="false">U302/U$7*100000</f>
        <v>20.3832042397065</v>
      </c>
      <c r="V190" s="895" t="n">
        <f aca="false">V302/V$7*100000</f>
        <v>24.3724104313917</v>
      </c>
      <c r="W190" s="895" t="n">
        <f aca="false">AA302/AA$7*100000</f>
        <v>175.301908843007</v>
      </c>
      <c r="X190" s="537"/>
      <c r="Y190" s="537"/>
      <c r="Z190" s="537"/>
      <c r="AA190" s="537"/>
    </row>
    <row r="191" s="108" customFormat="true" ht="13.5" hidden="false" customHeight="true" outlineLevel="0" collapsed="false">
      <c r="A191" s="880" t="s">
        <v>458</v>
      </c>
      <c r="B191" s="884"/>
      <c r="C191" s="884" t="s">
        <v>999</v>
      </c>
      <c r="D191" s="885" t="s">
        <v>7</v>
      </c>
      <c r="E191" s="894" t="n">
        <f aca="false">E303/E$5*100000</f>
        <v>48.8576783122954</v>
      </c>
      <c r="F191" s="895" t="n">
        <f aca="false">F303/F$5*100000</f>
        <v>0</v>
      </c>
      <c r="G191" s="895" t="n">
        <f aca="false">G303/G$5*100000</f>
        <v>0</v>
      </c>
      <c r="H191" s="895" t="n">
        <f aca="false">H303/H$5*100000</f>
        <v>0</v>
      </c>
      <c r="I191" s="895" t="n">
        <f aca="false">I303/I$5*100000</f>
        <v>0</v>
      </c>
      <c r="J191" s="895" t="n">
        <f aca="false">J303/J$5*100000</f>
        <v>0</v>
      </c>
      <c r="K191" s="895" t="n">
        <f aca="false">K303/K$5*100000</f>
        <v>0</v>
      </c>
      <c r="L191" s="895" t="n">
        <f aca="false">L303/L$5*100000</f>
        <v>0</v>
      </c>
      <c r="M191" s="895" t="n">
        <f aca="false">M303/M$5*100000</f>
        <v>0</v>
      </c>
      <c r="N191" s="895" t="n">
        <f aca="false">N303/N$5*100000</f>
        <v>0</v>
      </c>
      <c r="O191" s="895" t="n">
        <f aca="false">O303/O$5*100000</f>
        <v>0</v>
      </c>
      <c r="P191" s="895" t="n">
        <f aca="false">P303/P$5*100000</f>
        <v>0</v>
      </c>
      <c r="Q191" s="895" t="n">
        <f aca="false">Q303/Q$5*100000</f>
        <v>0</v>
      </c>
      <c r="R191" s="895" t="n">
        <f aca="false">R303/R$5*100000</f>
        <v>0</v>
      </c>
      <c r="S191" s="895" t="n">
        <f aca="false">S303/S$5*100000</f>
        <v>23.1749710312862</v>
      </c>
      <c r="T191" s="895" t="n">
        <f aca="false">T303/T$5*100000</f>
        <v>55.6999628666914</v>
      </c>
      <c r="U191" s="895" t="n">
        <f aca="false">U303/U$5*100000</f>
        <v>115.660421003932</v>
      </c>
      <c r="V191" s="895" t="n">
        <f aca="false">V303/V$5*100000</f>
        <v>146.134736226801</v>
      </c>
      <c r="W191" s="895" t="n">
        <f aca="false">AA303/AA$5*100000</f>
        <v>503.511329004903</v>
      </c>
      <c r="X191" s="537"/>
      <c r="Y191" s="537"/>
      <c r="Z191" s="537"/>
      <c r="AA191" s="537"/>
    </row>
    <row r="192" s="108" customFormat="true" ht="15" hidden="false" customHeight="false" outlineLevel="0" collapsed="false">
      <c r="A192" s="880"/>
      <c r="B192" s="884"/>
      <c r="C192" s="884"/>
      <c r="D192" s="885" t="s">
        <v>475</v>
      </c>
      <c r="E192" s="894" t="n">
        <f aca="false">E304/E$6*100000</f>
        <v>53.4297163510647</v>
      </c>
      <c r="F192" s="895" t="n">
        <f aca="false">F304/F$6*100000</f>
        <v>0</v>
      </c>
      <c r="G192" s="895" t="n">
        <f aca="false">G304/G$6*100000</f>
        <v>0</v>
      </c>
      <c r="H192" s="895" t="n">
        <f aca="false">H304/H$6*100000</f>
        <v>0</v>
      </c>
      <c r="I192" s="895" t="n">
        <f aca="false">I304/I$6*100000</f>
        <v>0</v>
      </c>
      <c r="J192" s="895" t="n">
        <f aca="false">J304/J$6*100000</f>
        <v>0</v>
      </c>
      <c r="K192" s="895" t="n">
        <f aca="false">K304/K$6*100000</f>
        <v>0</v>
      </c>
      <c r="L192" s="895" t="n">
        <f aca="false">L304/L$6*100000</f>
        <v>0</v>
      </c>
      <c r="M192" s="895" t="n">
        <f aca="false">M304/M$6*100000</f>
        <v>0</v>
      </c>
      <c r="N192" s="895" t="n">
        <f aca="false">N304/N$6*100000</f>
        <v>0</v>
      </c>
      <c r="O192" s="895" t="n">
        <f aca="false">O304/O$6*100000</f>
        <v>0</v>
      </c>
      <c r="P192" s="895" t="n">
        <f aca="false">P304/P$6*100000</f>
        <v>0</v>
      </c>
      <c r="Q192" s="895" t="n">
        <f aca="false">Q304/Q$6*100000</f>
        <v>0</v>
      </c>
      <c r="R192" s="895" t="n">
        <f aca="false">R304/R$6*100000</f>
        <v>0</v>
      </c>
      <c r="S192" s="895" t="n">
        <f aca="false">S304/S$6*100000</f>
        <v>49.8587335881669</v>
      </c>
      <c r="T192" s="895" t="n">
        <f aca="false">T304/T$6*100000</f>
        <v>123.507616303005</v>
      </c>
      <c r="U192" s="895" t="n">
        <f aca="false">U304/U$6*100000</f>
        <v>187.16577540107</v>
      </c>
      <c r="V192" s="895" t="n">
        <f aca="false">V304/V$6*100000</f>
        <v>109.489051094891</v>
      </c>
      <c r="W192" s="895" t="n">
        <f aca="false">AA304/AA$6*100000</f>
        <v>621.632822213013</v>
      </c>
      <c r="X192" s="537"/>
      <c r="Y192" s="537"/>
      <c r="Z192" s="537"/>
      <c r="AA192" s="537"/>
    </row>
    <row r="193" s="108" customFormat="true" ht="15" hidden="false" customHeight="false" outlineLevel="0" collapsed="false">
      <c r="A193" s="880"/>
      <c r="B193" s="884"/>
      <c r="C193" s="884"/>
      <c r="D193" s="885" t="s">
        <v>476</v>
      </c>
      <c r="E193" s="894" t="n">
        <f aca="false">E305/E$7*100000</f>
        <v>44.8991809300933</v>
      </c>
      <c r="F193" s="895" t="n">
        <f aca="false">F305/F$7*100000</f>
        <v>0</v>
      </c>
      <c r="G193" s="895" t="n">
        <f aca="false">G305/G$7*100000</f>
        <v>0</v>
      </c>
      <c r="H193" s="895" t="n">
        <f aca="false">H305/H$7*100000</f>
        <v>0</v>
      </c>
      <c r="I193" s="895" t="n">
        <f aca="false">I305/I$7*100000</f>
        <v>0</v>
      </c>
      <c r="J193" s="895" t="n">
        <f aca="false">J305/J$7*100000</f>
        <v>0</v>
      </c>
      <c r="K193" s="895" t="n">
        <f aca="false">K305/K$7*100000</f>
        <v>0</v>
      </c>
      <c r="L193" s="895" t="n">
        <f aca="false">L305/L$7*100000</f>
        <v>0</v>
      </c>
      <c r="M193" s="895" t="n">
        <f aca="false">M305/M$7*100000</f>
        <v>0</v>
      </c>
      <c r="N193" s="895" t="n">
        <f aca="false">N305/N$7*100000</f>
        <v>0</v>
      </c>
      <c r="O193" s="895" t="n">
        <f aca="false">O305/O$7*100000</f>
        <v>0</v>
      </c>
      <c r="P193" s="895" t="n">
        <f aca="false">P305/P$7*100000</f>
        <v>0</v>
      </c>
      <c r="Q193" s="895" t="n">
        <f aca="false">Q305/Q$7*100000</f>
        <v>0</v>
      </c>
      <c r="R193" s="895" t="n">
        <f aca="false">R305/R$7*100000</f>
        <v>0</v>
      </c>
      <c r="S193" s="895" t="n">
        <f aca="false">S305/S$7*100000</f>
        <v>0</v>
      </c>
      <c r="T193" s="895" t="n">
        <f aca="false">T305/T$7*100000</f>
        <v>0</v>
      </c>
      <c r="U193" s="895" t="n">
        <f aca="false">U305/U$7*100000</f>
        <v>61.1496127191194</v>
      </c>
      <c r="V193" s="895" t="n">
        <f aca="false">V305/V$7*100000</f>
        <v>170.606873019742</v>
      </c>
      <c r="W193" s="895" t="n">
        <f aca="false">AA305/AA$7*100000</f>
        <v>447.993767043241</v>
      </c>
      <c r="X193" s="537"/>
      <c r="Y193" s="537"/>
      <c r="Z193" s="537"/>
      <c r="AA193" s="537"/>
    </row>
    <row r="194" s="108" customFormat="true" ht="13.5" hidden="false" customHeight="true" outlineLevel="0" collapsed="false">
      <c r="A194" s="880" t="s">
        <v>459</v>
      </c>
      <c r="B194" s="884" t="s">
        <v>186</v>
      </c>
      <c r="C194" s="884"/>
      <c r="D194" s="885" t="s">
        <v>7</v>
      </c>
      <c r="E194" s="894" t="n">
        <f aca="false">E306/E$5*100000</f>
        <v>21.1473532993517</v>
      </c>
      <c r="F194" s="895" t="n">
        <f aca="false">F306/F$5*100000</f>
        <v>0</v>
      </c>
      <c r="G194" s="895" t="n">
        <f aca="false">G306/G$5*100000</f>
        <v>0</v>
      </c>
      <c r="H194" s="895" t="n">
        <f aca="false">H306/H$5*100000</f>
        <v>0</v>
      </c>
      <c r="I194" s="895" t="n">
        <f aca="false">I306/I$5*100000</f>
        <v>0</v>
      </c>
      <c r="J194" s="895" t="n">
        <f aca="false">J306/J$5*100000</f>
        <v>0</v>
      </c>
      <c r="K194" s="895" t="n">
        <f aca="false">K306/K$5*100000</f>
        <v>0</v>
      </c>
      <c r="L194" s="895" t="n">
        <f aca="false">L306/L$5*100000</f>
        <v>0</v>
      </c>
      <c r="M194" s="895" t="n">
        <f aca="false">M306/M$5*100000</f>
        <v>0</v>
      </c>
      <c r="N194" s="895" t="n">
        <f aca="false">N306/N$5*100000</f>
        <v>0</v>
      </c>
      <c r="O194" s="895" t="n">
        <f aca="false">O306/O$5*100000</f>
        <v>0</v>
      </c>
      <c r="P194" s="895" t="n">
        <f aca="false">P306/P$5*100000</f>
        <v>0</v>
      </c>
      <c r="Q194" s="895" t="n">
        <f aca="false">Q306/Q$5*100000</f>
        <v>0</v>
      </c>
      <c r="R194" s="895" t="n">
        <f aca="false">R306/R$5*100000</f>
        <v>0</v>
      </c>
      <c r="S194" s="895" t="n">
        <f aca="false">S306/S$5*100000</f>
        <v>23.1749710312862</v>
      </c>
      <c r="T194" s="895" t="n">
        <f aca="false">T306/T$5*100000</f>
        <v>27.8499814333457</v>
      </c>
      <c r="U194" s="895" t="n">
        <f aca="false">U306/U$5*100000</f>
        <v>46.264168401573</v>
      </c>
      <c r="V194" s="895" t="n">
        <f aca="false">V306/V$5*100000</f>
        <v>102.294315358761</v>
      </c>
      <c r="W194" s="895" t="n">
        <f aca="false">AA306/AA$5*100000</f>
        <v>159.003577580496</v>
      </c>
      <c r="X194" s="537"/>
      <c r="Y194" s="537"/>
      <c r="Z194" s="537"/>
      <c r="AA194" s="537"/>
    </row>
    <row r="195" s="108" customFormat="true" ht="13.5" hidden="false" customHeight="true" outlineLevel="0" collapsed="false">
      <c r="A195" s="880"/>
      <c r="B195" s="884"/>
      <c r="C195" s="884"/>
      <c r="D195" s="885" t="s">
        <v>475</v>
      </c>
      <c r="E195" s="894" t="n">
        <f aca="false">E307/E$6*100000</f>
        <v>26.7148581755323</v>
      </c>
      <c r="F195" s="895" t="n">
        <f aca="false">F307/F$6*100000</f>
        <v>0</v>
      </c>
      <c r="G195" s="895" t="n">
        <f aca="false">G307/G$6*100000</f>
        <v>0</v>
      </c>
      <c r="H195" s="895" t="n">
        <f aca="false">H307/H$6*100000</f>
        <v>0</v>
      </c>
      <c r="I195" s="895" t="n">
        <f aca="false">I307/I$6*100000</f>
        <v>0</v>
      </c>
      <c r="J195" s="895" t="n">
        <f aca="false">J307/J$6*100000</f>
        <v>0</v>
      </c>
      <c r="K195" s="895" t="n">
        <f aca="false">K307/K$6*100000</f>
        <v>0</v>
      </c>
      <c r="L195" s="895" t="n">
        <f aca="false">L307/L$6*100000</f>
        <v>0</v>
      </c>
      <c r="M195" s="895" t="n">
        <f aca="false">M307/M$6*100000</f>
        <v>0</v>
      </c>
      <c r="N195" s="895" t="n">
        <f aca="false">N307/N$6*100000</f>
        <v>0</v>
      </c>
      <c r="O195" s="895" t="n">
        <f aca="false">O307/O$6*100000</f>
        <v>0</v>
      </c>
      <c r="P195" s="895" t="n">
        <f aca="false">P307/P$6*100000</f>
        <v>0</v>
      </c>
      <c r="Q195" s="895" t="n">
        <f aca="false">Q307/Q$6*100000</f>
        <v>0</v>
      </c>
      <c r="R195" s="895" t="n">
        <f aca="false">R307/R$6*100000</f>
        <v>0</v>
      </c>
      <c r="S195" s="895" t="n">
        <f aca="false">S307/S$6*100000</f>
        <v>49.8587335881669</v>
      </c>
      <c r="T195" s="895" t="n">
        <f aca="false">T307/T$6*100000</f>
        <v>61.7538081515027</v>
      </c>
      <c r="U195" s="895" t="n">
        <f aca="false">U307/U$6*100000</f>
        <v>80.2139037433155</v>
      </c>
      <c r="V195" s="895" t="n">
        <f aca="false">V307/V$6*100000</f>
        <v>145.985401459854</v>
      </c>
      <c r="W195" s="895" t="n">
        <f aca="false">AA307/AA$6*100000</f>
        <v>165.768752590137</v>
      </c>
      <c r="X195" s="537"/>
      <c r="Y195" s="537"/>
      <c r="Z195" s="537"/>
      <c r="AA195" s="537"/>
    </row>
    <row r="196" s="108" customFormat="true" ht="15" hidden="false" customHeight="false" outlineLevel="0" collapsed="false">
      <c r="A196" s="880"/>
      <c r="B196" s="884"/>
      <c r="C196" s="884"/>
      <c r="D196" s="885" t="s">
        <v>476</v>
      </c>
      <c r="E196" s="894" t="n">
        <f aca="false">E308/E$7*100000</f>
        <v>16.3269748836703</v>
      </c>
      <c r="F196" s="895" t="n">
        <f aca="false">F308/F$7*100000</f>
        <v>0</v>
      </c>
      <c r="G196" s="895" t="n">
        <f aca="false">G308/G$7*100000</f>
        <v>0</v>
      </c>
      <c r="H196" s="895" t="n">
        <f aca="false">H308/H$7*100000</f>
        <v>0</v>
      </c>
      <c r="I196" s="895" t="n">
        <f aca="false">I308/I$7*100000</f>
        <v>0</v>
      </c>
      <c r="J196" s="895" t="n">
        <f aca="false">J308/J$7*100000</f>
        <v>0</v>
      </c>
      <c r="K196" s="895" t="n">
        <f aca="false">K308/K$7*100000</f>
        <v>0</v>
      </c>
      <c r="L196" s="895" t="n">
        <f aca="false">L308/L$7*100000</f>
        <v>0</v>
      </c>
      <c r="M196" s="895" t="n">
        <f aca="false">M308/M$7*100000</f>
        <v>0</v>
      </c>
      <c r="N196" s="895" t="n">
        <f aca="false">N308/N$7*100000</f>
        <v>0</v>
      </c>
      <c r="O196" s="895" t="n">
        <f aca="false">O308/O$7*100000</f>
        <v>0</v>
      </c>
      <c r="P196" s="895" t="n">
        <f aca="false">P308/P$7*100000</f>
        <v>0</v>
      </c>
      <c r="Q196" s="895" t="n">
        <f aca="false">Q308/Q$7*100000</f>
        <v>0</v>
      </c>
      <c r="R196" s="895" t="n">
        <f aca="false">R308/R$7*100000</f>
        <v>0</v>
      </c>
      <c r="S196" s="895" t="n">
        <f aca="false">S308/S$7*100000</f>
        <v>0</v>
      </c>
      <c r="T196" s="895" t="n">
        <f aca="false">T308/T$7*100000</f>
        <v>0</v>
      </c>
      <c r="U196" s="895" t="n">
        <f aca="false">U308/U$7*100000</f>
        <v>20.3832042397065</v>
      </c>
      <c r="V196" s="895" t="n">
        <f aca="false">V308/V$7*100000</f>
        <v>73.117231294175</v>
      </c>
      <c r="W196" s="895" t="n">
        <f aca="false">AA308/AA$7*100000</f>
        <v>155.823918971562</v>
      </c>
      <c r="X196" s="537"/>
      <c r="Y196" s="537"/>
      <c r="Z196" s="537"/>
      <c r="AA196" s="537"/>
    </row>
    <row r="197" s="108" customFormat="true" ht="13.5" hidden="false" customHeight="true" outlineLevel="0" collapsed="false">
      <c r="A197" s="880" t="s">
        <v>460</v>
      </c>
      <c r="B197" s="884" t="s">
        <v>921</v>
      </c>
      <c r="C197" s="884"/>
      <c r="D197" s="885" t="s">
        <v>7</v>
      </c>
      <c r="E197" s="894" t="n">
        <f aca="false">E309/E$5*100000</f>
        <v>83.1309750388309</v>
      </c>
      <c r="F197" s="895" t="n">
        <f aca="false">F309/F$5*100000</f>
        <v>24.8818113958696</v>
      </c>
      <c r="G197" s="895" t="n">
        <f aca="false">G309/G$5*100000</f>
        <v>0</v>
      </c>
      <c r="H197" s="895" t="n">
        <f aca="false">H309/H$5*100000</f>
        <v>0</v>
      </c>
      <c r="I197" s="895" t="n">
        <f aca="false">I309/I$5*100000</f>
        <v>0</v>
      </c>
      <c r="J197" s="895" t="n">
        <f aca="false">J309/J$5*100000</f>
        <v>0</v>
      </c>
      <c r="K197" s="895" t="n">
        <f aca="false">K309/K$5*100000</f>
        <v>0</v>
      </c>
      <c r="L197" s="895" t="n">
        <f aca="false">L309/L$5*100000</f>
        <v>0</v>
      </c>
      <c r="M197" s="895" t="n">
        <f aca="false">M309/M$5*100000</f>
        <v>0</v>
      </c>
      <c r="N197" s="895" t="n">
        <f aca="false">N309/N$5*100000</f>
        <v>0</v>
      </c>
      <c r="O197" s="895" t="n">
        <f aca="false">O309/O$5*100000</f>
        <v>0</v>
      </c>
      <c r="P197" s="895" t="n">
        <f aca="false">P309/P$5*100000</f>
        <v>0</v>
      </c>
      <c r="Q197" s="895" t="n">
        <f aca="false">Q309/Q$5*100000</f>
        <v>0</v>
      </c>
      <c r="R197" s="895" t="n">
        <f aca="false">R309/R$5*100000</f>
        <v>19.7433366238894</v>
      </c>
      <c r="S197" s="895" t="n">
        <f aca="false">S309/S$5*100000</f>
        <v>30.8999613750483</v>
      </c>
      <c r="T197" s="895" t="n">
        <f aca="false">T309/T$5*100000</f>
        <v>55.6999628666914</v>
      </c>
      <c r="U197" s="895" t="n">
        <f aca="false">U309/U$5*100000</f>
        <v>80.9622947027527</v>
      </c>
      <c r="V197" s="895" t="n">
        <f aca="false">V309/V$5*100000</f>
        <v>204.588630717522</v>
      </c>
      <c r="W197" s="895" t="n">
        <f aca="false">AA309/AA$5*100000</f>
        <v>1060.02385053664</v>
      </c>
      <c r="X197" s="537"/>
      <c r="Y197" s="537"/>
      <c r="Z197" s="537"/>
      <c r="AA197" s="537"/>
    </row>
    <row r="198" s="108" customFormat="true" ht="15" hidden="false" customHeight="false" outlineLevel="0" collapsed="false">
      <c r="A198" s="880"/>
      <c r="B198" s="884"/>
      <c r="C198" s="884"/>
      <c r="D198" s="885" t="s">
        <v>475</v>
      </c>
      <c r="E198" s="894" t="n">
        <f aca="false">E310/E$6*100000</f>
        <v>106.859432702129</v>
      </c>
      <c r="F198" s="895" t="n">
        <f aca="false">F310/F$6*100000</f>
        <v>0</v>
      </c>
      <c r="G198" s="895" t="n">
        <f aca="false">G310/G$6*100000</f>
        <v>0</v>
      </c>
      <c r="H198" s="895" t="n">
        <f aca="false">H310/H$6*100000</f>
        <v>0</v>
      </c>
      <c r="I198" s="895" t="n">
        <f aca="false">I310/I$6*100000</f>
        <v>0</v>
      </c>
      <c r="J198" s="895" t="n">
        <f aca="false">J310/J$6*100000</f>
        <v>0</v>
      </c>
      <c r="K198" s="895" t="n">
        <f aca="false">K310/K$6*100000</f>
        <v>0</v>
      </c>
      <c r="L198" s="895" t="n">
        <f aca="false">L310/L$6*100000</f>
        <v>0</v>
      </c>
      <c r="M198" s="895" t="n">
        <f aca="false">M310/M$6*100000</f>
        <v>0</v>
      </c>
      <c r="N198" s="895" t="n">
        <f aca="false">N310/N$6*100000</f>
        <v>0</v>
      </c>
      <c r="O198" s="895" t="n">
        <f aca="false">O310/O$6*100000</f>
        <v>0</v>
      </c>
      <c r="P198" s="895" t="n">
        <f aca="false">P310/P$6*100000</f>
        <v>0</v>
      </c>
      <c r="Q198" s="895" t="n">
        <f aca="false">Q310/Q$6*100000</f>
        <v>0</v>
      </c>
      <c r="R198" s="895" t="n">
        <f aca="false">R310/R$6*100000</f>
        <v>42.2386483632524</v>
      </c>
      <c r="S198" s="895" t="n">
        <f aca="false">S310/S$6*100000</f>
        <v>33.2391557254446</v>
      </c>
      <c r="T198" s="895" t="n">
        <f aca="false">T310/T$6*100000</f>
        <v>123.507616303005</v>
      </c>
      <c r="U198" s="895" t="n">
        <f aca="false">U310/U$6*100000</f>
        <v>160.427807486631</v>
      </c>
      <c r="V198" s="895" t="n">
        <f aca="false">V310/V$6*100000</f>
        <v>401.459854014599</v>
      </c>
      <c r="W198" s="895" t="n">
        <f aca="false">AA310/AA$6*100000</f>
        <v>1699.1297140489</v>
      </c>
      <c r="X198" s="537"/>
      <c r="Y198" s="537"/>
      <c r="Z198" s="537"/>
      <c r="AA198" s="537"/>
    </row>
    <row r="199" s="108" customFormat="true" ht="15" hidden="false" customHeight="false" outlineLevel="0" collapsed="false">
      <c r="A199" s="880"/>
      <c r="B199" s="884"/>
      <c r="C199" s="884"/>
      <c r="D199" s="885" t="s">
        <v>476</v>
      </c>
      <c r="E199" s="894" t="n">
        <f aca="false">E311/E$7*100000</f>
        <v>62.5867370540695</v>
      </c>
      <c r="F199" s="895" t="n">
        <f aca="false">F311/F$7*100000</f>
        <v>50.5050505050505</v>
      </c>
      <c r="G199" s="895" t="n">
        <f aca="false">G311/G$7*100000</f>
        <v>0</v>
      </c>
      <c r="H199" s="895" t="n">
        <f aca="false">H311/H$7*100000</f>
        <v>0</v>
      </c>
      <c r="I199" s="895" t="n">
        <f aca="false">I311/I$7*100000</f>
        <v>0</v>
      </c>
      <c r="J199" s="895" t="n">
        <f aca="false">J311/J$7*100000</f>
        <v>0</v>
      </c>
      <c r="K199" s="895" t="n">
        <f aca="false">K311/K$7*100000</f>
        <v>0</v>
      </c>
      <c r="L199" s="895" t="n">
        <f aca="false">L311/L$7*100000</f>
        <v>0</v>
      </c>
      <c r="M199" s="895" t="n">
        <f aca="false">M311/M$7*100000</f>
        <v>0</v>
      </c>
      <c r="N199" s="895" t="n">
        <f aca="false">N311/N$7*100000</f>
        <v>0</v>
      </c>
      <c r="O199" s="895" t="n">
        <f aca="false">O311/O$7*100000</f>
        <v>0</v>
      </c>
      <c r="P199" s="895" t="n">
        <f aca="false">P311/P$7*100000</f>
        <v>0</v>
      </c>
      <c r="Q199" s="895" t="n">
        <f aca="false">Q311/Q$7*100000</f>
        <v>0</v>
      </c>
      <c r="R199" s="895" t="n">
        <f aca="false">R311/R$7*100000</f>
        <v>0</v>
      </c>
      <c r="S199" s="895" t="n">
        <f aca="false">S311/S$7*100000</f>
        <v>28.8683602771363</v>
      </c>
      <c r="T199" s="895" t="n">
        <f aca="false">T311/T$7*100000</f>
        <v>0</v>
      </c>
      <c r="U199" s="895" t="n">
        <f aca="false">U311/U$7*100000</f>
        <v>20.3832042397065</v>
      </c>
      <c r="V199" s="895" t="n">
        <f aca="false">V311/V$7*100000</f>
        <v>73.117231294175</v>
      </c>
      <c r="W199" s="895" t="n">
        <f aca="false">AA311/AA$7*100000</f>
        <v>759.641604986365</v>
      </c>
      <c r="X199" s="537"/>
      <c r="Y199" s="537"/>
      <c r="Z199" s="537"/>
      <c r="AA199" s="537"/>
    </row>
    <row r="200" s="108" customFormat="true" ht="13.5" hidden="false" customHeight="true" outlineLevel="0" collapsed="false">
      <c r="A200" s="880" t="s">
        <v>461</v>
      </c>
      <c r="B200" s="884" t="s">
        <v>189</v>
      </c>
      <c r="C200" s="884"/>
      <c r="D200" s="885" t="s">
        <v>7</v>
      </c>
      <c r="E200" s="894" t="n">
        <f aca="false">E312/E$5*100000</f>
        <v>14.5843815857598</v>
      </c>
      <c r="F200" s="895" t="n">
        <f aca="false">F312/F$5*100000</f>
        <v>0</v>
      </c>
      <c r="G200" s="895" t="n">
        <f aca="false">G312/G$5*100000</f>
        <v>0</v>
      </c>
      <c r="H200" s="895" t="n">
        <f aca="false">H312/H$5*100000</f>
        <v>0</v>
      </c>
      <c r="I200" s="895" t="n">
        <f aca="false">I312/I$5*100000</f>
        <v>0</v>
      </c>
      <c r="J200" s="895" t="n">
        <f aca="false">J312/J$5*100000</f>
        <v>0</v>
      </c>
      <c r="K200" s="895" t="n">
        <f aca="false">K312/K$5*100000</f>
        <v>0</v>
      </c>
      <c r="L200" s="895" t="n">
        <f aca="false">L312/L$5*100000</f>
        <v>0</v>
      </c>
      <c r="M200" s="895" t="n">
        <f aca="false">M312/M$5*100000</f>
        <v>0</v>
      </c>
      <c r="N200" s="895" t="n">
        <f aca="false">N312/N$5*100000</f>
        <v>0</v>
      </c>
      <c r="O200" s="895" t="n">
        <f aca="false">O312/O$5*100000</f>
        <v>0</v>
      </c>
      <c r="P200" s="895" t="n">
        <f aca="false">P312/P$5*100000</f>
        <v>0</v>
      </c>
      <c r="Q200" s="895" t="n">
        <f aca="false">Q312/Q$5*100000</f>
        <v>0</v>
      </c>
      <c r="R200" s="895" t="n">
        <f aca="false">R312/R$5*100000</f>
        <v>0</v>
      </c>
      <c r="S200" s="895" t="n">
        <f aca="false">S312/S$5*100000</f>
        <v>7.72499034376207</v>
      </c>
      <c r="T200" s="895" t="n">
        <f aca="false">T312/T$5*100000</f>
        <v>9.28332714444857</v>
      </c>
      <c r="U200" s="895" t="n">
        <f aca="false">U312/U$5*100000</f>
        <v>46.264168401573</v>
      </c>
      <c r="V200" s="895" t="n">
        <f aca="false">V312/V$5*100000</f>
        <v>102.294315358761</v>
      </c>
      <c r="W200" s="895" t="n">
        <f aca="false">AA312/AA$5*100000</f>
        <v>92.7520869219558</v>
      </c>
      <c r="X200" s="537"/>
      <c r="Y200" s="537"/>
      <c r="Z200" s="537"/>
      <c r="AA200" s="537"/>
    </row>
    <row r="201" s="108" customFormat="true" ht="13.5" hidden="false" customHeight="true" outlineLevel="0" collapsed="false">
      <c r="A201" s="880"/>
      <c r="B201" s="884"/>
      <c r="C201" s="884"/>
      <c r="D201" s="885" t="s">
        <v>475</v>
      </c>
      <c r="E201" s="894" t="n">
        <f aca="false">E313/E$6*100000</f>
        <v>26.7148581755323</v>
      </c>
      <c r="F201" s="895" t="n">
        <f aca="false">F313/F$6*100000</f>
        <v>0</v>
      </c>
      <c r="G201" s="895" t="n">
        <f aca="false">G313/G$6*100000</f>
        <v>0</v>
      </c>
      <c r="H201" s="895" t="n">
        <f aca="false">H313/H$6*100000</f>
        <v>0</v>
      </c>
      <c r="I201" s="895" t="n">
        <f aca="false">I313/I$6*100000</f>
        <v>0</v>
      </c>
      <c r="J201" s="895" t="n">
        <f aca="false">J313/J$6*100000</f>
        <v>0</v>
      </c>
      <c r="K201" s="895" t="n">
        <f aca="false">K313/K$6*100000</f>
        <v>0</v>
      </c>
      <c r="L201" s="895" t="n">
        <f aca="false">L313/L$6*100000</f>
        <v>0</v>
      </c>
      <c r="M201" s="895" t="n">
        <f aca="false">M313/M$6*100000</f>
        <v>0</v>
      </c>
      <c r="N201" s="895" t="n">
        <f aca="false">N313/N$6*100000</f>
        <v>0</v>
      </c>
      <c r="O201" s="895" t="n">
        <f aca="false">O313/O$6*100000</f>
        <v>0</v>
      </c>
      <c r="P201" s="895" t="n">
        <f aca="false">P313/P$6*100000</f>
        <v>0</v>
      </c>
      <c r="Q201" s="895" t="n">
        <f aca="false">Q313/Q$6*100000</f>
        <v>0</v>
      </c>
      <c r="R201" s="895" t="n">
        <f aca="false">R313/R$6*100000</f>
        <v>0</v>
      </c>
      <c r="S201" s="895" t="n">
        <f aca="false">S313/S$6*100000</f>
        <v>0</v>
      </c>
      <c r="T201" s="895" t="n">
        <f aca="false">T313/T$6*100000</f>
        <v>20.5846027171676</v>
      </c>
      <c r="U201" s="895" t="n">
        <f aca="false">U313/U$6*100000</f>
        <v>80.2139037433155</v>
      </c>
      <c r="V201" s="895" t="n">
        <f aca="false">V313/V$6*100000</f>
        <v>255.474452554745</v>
      </c>
      <c r="W201" s="895" t="n">
        <f aca="false">AA313/AA$6*100000</f>
        <v>248.653128885205</v>
      </c>
      <c r="X201" s="537"/>
      <c r="Y201" s="537"/>
      <c r="Z201" s="537"/>
      <c r="AA201" s="537"/>
    </row>
    <row r="202" s="108" customFormat="true" ht="15" hidden="false" customHeight="false" outlineLevel="0" collapsed="false">
      <c r="A202" s="880"/>
      <c r="B202" s="884"/>
      <c r="C202" s="884"/>
      <c r="D202" s="885" t="s">
        <v>476</v>
      </c>
      <c r="E202" s="894" t="n">
        <f aca="false">E314/E$7*100000</f>
        <v>4.08174372091758</v>
      </c>
      <c r="F202" s="895" t="n">
        <f aca="false">F314/F$7*100000</f>
        <v>0</v>
      </c>
      <c r="G202" s="895" t="n">
        <f aca="false">G314/G$7*100000</f>
        <v>0</v>
      </c>
      <c r="H202" s="895" t="n">
        <f aca="false">H314/H$7*100000</f>
        <v>0</v>
      </c>
      <c r="I202" s="895" t="n">
        <f aca="false">I314/I$7*100000</f>
        <v>0</v>
      </c>
      <c r="J202" s="895" t="n">
        <f aca="false">J314/J$7*100000</f>
        <v>0</v>
      </c>
      <c r="K202" s="895" t="n">
        <f aca="false">K314/K$7*100000</f>
        <v>0</v>
      </c>
      <c r="L202" s="895" t="n">
        <f aca="false">L314/L$7*100000</f>
        <v>0</v>
      </c>
      <c r="M202" s="895" t="n">
        <f aca="false">M314/M$7*100000</f>
        <v>0</v>
      </c>
      <c r="N202" s="895" t="n">
        <f aca="false">N314/N$7*100000</f>
        <v>0</v>
      </c>
      <c r="O202" s="895" t="n">
        <f aca="false">O314/O$7*100000</f>
        <v>0</v>
      </c>
      <c r="P202" s="895" t="n">
        <f aca="false">P314/P$7*100000</f>
        <v>0</v>
      </c>
      <c r="Q202" s="895" t="n">
        <f aca="false">Q314/Q$7*100000</f>
        <v>0</v>
      </c>
      <c r="R202" s="895" t="n">
        <f aca="false">R314/R$7*100000</f>
        <v>0</v>
      </c>
      <c r="S202" s="895" t="n">
        <f aca="false">S314/S$7*100000</f>
        <v>14.4341801385681</v>
      </c>
      <c r="T202" s="895" t="n">
        <f aca="false">T314/T$7*100000</f>
        <v>0</v>
      </c>
      <c r="U202" s="895" t="n">
        <f aca="false">U314/U$7*100000</f>
        <v>20.3832042397065</v>
      </c>
      <c r="V202" s="895" t="n">
        <f aca="false">V314/V$7*100000</f>
        <v>0</v>
      </c>
      <c r="W202" s="895" t="n">
        <f aca="false">AA314/AA$7*100000</f>
        <v>19.4779898714453</v>
      </c>
      <c r="X202" s="537"/>
      <c r="Y202" s="537"/>
      <c r="Z202" s="537"/>
      <c r="AA202" s="537"/>
    </row>
    <row r="203" s="108" customFormat="true" ht="13.5" hidden="false" customHeight="true" outlineLevel="0" collapsed="false">
      <c r="A203" s="880" t="s">
        <v>462</v>
      </c>
      <c r="B203" s="884" t="s">
        <v>922</v>
      </c>
      <c r="C203" s="884"/>
      <c r="D203" s="885" t="s">
        <v>7</v>
      </c>
      <c r="E203" s="894" t="n">
        <f aca="false">E315/E$5*100000</f>
        <v>1.45843815857598</v>
      </c>
      <c r="F203" s="895" t="n">
        <f aca="false">F315/F$5*100000</f>
        <v>0</v>
      </c>
      <c r="G203" s="895" t="n">
        <f aca="false">G315/G$5*100000</f>
        <v>0</v>
      </c>
      <c r="H203" s="895" t="n">
        <f aca="false">H315/H$5*100000</f>
        <v>0</v>
      </c>
      <c r="I203" s="895" t="n">
        <f aca="false">I315/I$5*100000</f>
        <v>0</v>
      </c>
      <c r="J203" s="895" t="n">
        <f aca="false">J315/J$5*100000</f>
        <v>0</v>
      </c>
      <c r="K203" s="895" t="n">
        <f aca="false">K315/K$5*100000</f>
        <v>0</v>
      </c>
      <c r="L203" s="895" t="n">
        <f aca="false">L315/L$5*100000</f>
        <v>0</v>
      </c>
      <c r="M203" s="895" t="n">
        <f aca="false">M315/M$5*100000</f>
        <v>0</v>
      </c>
      <c r="N203" s="895" t="n">
        <f aca="false">N315/N$5*100000</f>
        <v>0</v>
      </c>
      <c r="O203" s="895" t="n">
        <f aca="false">O315/O$5*100000</f>
        <v>0</v>
      </c>
      <c r="P203" s="895" t="n">
        <f aca="false">P315/P$5*100000</f>
        <v>11.1594688092847</v>
      </c>
      <c r="Q203" s="895" t="n">
        <f aca="false">Q315/Q$5*100000</f>
        <v>0</v>
      </c>
      <c r="R203" s="895" t="n">
        <f aca="false">R315/R$5*100000</f>
        <v>0</v>
      </c>
      <c r="S203" s="895" t="n">
        <f aca="false">S315/S$5*100000</f>
        <v>0</v>
      </c>
      <c r="T203" s="895" t="n">
        <f aca="false">T315/T$5*100000</f>
        <v>0</v>
      </c>
      <c r="U203" s="895" t="n">
        <f aca="false">U315/U$5*100000</f>
        <v>0</v>
      </c>
      <c r="V203" s="895" t="n">
        <f aca="false">V315/V$5*100000</f>
        <v>0</v>
      </c>
      <c r="W203" s="895" t="n">
        <f aca="false">AA315/AA$5*100000</f>
        <v>13.250298131708</v>
      </c>
      <c r="X203" s="537"/>
      <c r="Y203" s="537"/>
      <c r="Z203" s="537"/>
      <c r="AA203" s="537"/>
    </row>
    <row r="204" s="108" customFormat="true" ht="13.5" hidden="false" customHeight="true" outlineLevel="0" collapsed="false">
      <c r="A204" s="880"/>
      <c r="B204" s="884"/>
      <c r="C204" s="884"/>
      <c r="D204" s="885" t="s">
        <v>475</v>
      </c>
      <c r="E204" s="894" t="n">
        <f aca="false">E316/E$6*100000</f>
        <v>0</v>
      </c>
      <c r="F204" s="895" t="n">
        <f aca="false">F316/F$6*100000</f>
        <v>0</v>
      </c>
      <c r="G204" s="895" t="n">
        <f aca="false">G316/G$6*100000</f>
        <v>0</v>
      </c>
      <c r="H204" s="895" t="n">
        <f aca="false">H316/H$6*100000</f>
        <v>0</v>
      </c>
      <c r="I204" s="895" t="n">
        <f aca="false">I316/I$6*100000</f>
        <v>0</v>
      </c>
      <c r="J204" s="895" t="n">
        <f aca="false">J316/J$6*100000</f>
        <v>0</v>
      </c>
      <c r="K204" s="895" t="n">
        <f aca="false">K316/K$6*100000</f>
        <v>0</v>
      </c>
      <c r="L204" s="895" t="n">
        <f aca="false">L316/L$6*100000</f>
        <v>0</v>
      </c>
      <c r="M204" s="895" t="n">
        <f aca="false">M316/M$6*100000</f>
        <v>0</v>
      </c>
      <c r="N204" s="895" t="n">
        <f aca="false">N316/N$6*100000</f>
        <v>0</v>
      </c>
      <c r="O204" s="895" t="n">
        <f aca="false">O316/O$6*100000</f>
        <v>0</v>
      </c>
      <c r="P204" s="895" t="n">
        <f aca="false">P316/P$6*100000</f>
        <v>0</v>
      </c>
      <c r="Q204" s="895" t="n">
        <f aca="false">Q316/Q$6*100000</f>
        <v>0</v>
      </c>
      <c r="R204" s="895" t="n">
        <f aca="false">R316/R$6*100000</f>
        <v>0</v>
      </c>
      <c r="S204" s="895" t="n">
        <f aca="false">S316/S$6*100000</f>
        <v>0</v>
      </c>
      <c r="T204" s="895" t="n">
        <f aca="false">T316/T$6*100000</f>
        <v>0</v>
      </c>
      <c r="U204" s="895" t="n">
        <f aca="false">U316/U$6*100000</f>
        <v>0</v>
      </c>
      <c r="V204" s="895" t="n">
        <f aca="false">V316/V$6*100000</f>
        <v>0</v>
      </c>
      <c r="W204" s="895" t="n">
        <f aca="false">AA316/AA$6*100000</f>
        <v>0</v>
      </c>
      <c r="X204" s="537"/>
      <c r="Y204" s="537"/>
      <c r="Z204" s="537"/>
      <c r="AA204" s="537"/>
    </row>
    <row r="205" s="108" customFormat="true" ht="15" hidden="false" customHeight="false" outlineLevel="0" collapsed="false">
      <c r="A205" s="880"/>
      <c r="B205" s="884"/>
      <c r="C205" s="884"/>
      <c r="D205" s="885" t="s">
        <v>476</v>
      </c>
      <c r="E205" s="894" t="n">
        <f aca="false">E317/E$7*100000</f>
        <v>2.72116248061172</v>
      </c>
      <c r="F205" s="895" t="n">
        <f aca="false">F317/F$7*100000</f>
        <v>0</v>
      </c>
      <c r="G205" s="895" t="n">
        <f aca="false">G317/G$7*100000</f>
        <v>0</v>
      </c>
      <c r="H205" s="895" t="n">
        <f aca="false">H317/H$7*100000</f>
        <v>0</v>
      </c>
      <c r="I205" s="895" t="n">
        <f aca="false">I317/I$7*100000</f>
        <v>0</v>
      </c>
      <c r="J205" s="895" t="n">
        <f aca="false">J317/J$7*100000</f>
        <v>0</v>
      </c>
      <c r="K205" s="895" t="n">
        <f aca="false">K317/K$7*100000</f>
        <v>0</v>
      </c>
      <c r="L205" s="895" t="n">
        <f aca="false">L317/L$7*100000</f>
        <v>0</v>
      </c>
      <c r="M205" s="895" t="n">
        <f aca="false">M317/M$7*100000</f>
        <v>0</v>
      </c>
      <c r="N205" s="895" t="n">
        <f aca="false">N317/N$7*100000</f>
        <v>0</v>
      </c>
      <c r="O205" s="895" t="n">
        <f aca="false">O317/O$7*100000</f>
        <v>0</v>
      </c>
      <c r="P205" s="895" t="n">
        <f aca="false">P317/P$7*100000</f>
        <v>20.8855472013367</v>
      </c>
      <c r="Q205" s="895" t="n">
        <f aca="false">Q317/Q$7*100000</f>
        <v>0</v>
      </c>
      <c r="R205" s="895" t="n">
        <f aca="false">R317/R$7*100000</f>
        <v>0</v>
      </c>
      <c r="S205" s="895" t="n">
        <f aca="false">S317/S$7*100000</f>
        <v>0</v>
      </c>
      <c r="T205" s="895" t="n">
        <f aca="false">T317/T$7*100000</f>
        <v>0</v>
      </c>
      <c r="U205" s="895" t="n">
        <f aca="false">U317/U$7*100000</f>
        <v>0</v>
      </c>
      <c r="V205" s="895" t="n">
        <f aca="false">V317/V$7*100000</f>
        <v>0</v>
      </c>
      <c r="W205" s="895" t="n">
        <f aca="false">AA317/AA$7*100000</f>
        <v>19.4779898714453</v>
      </c>
      <c r="X205" s="537"/>
      <c r="Y205" s="537"/>
      <c r="Z205" s="537"/>
      <c r="AA205" s="537"/>
    </row>
    <row r="206" s="108" customFormat="true" ht="13.5" hidden="false" customHeight="true" outlineLevel="0" collapsed="false">
      <c r="A206" s="880" t="s">
        <v>463</v>
      </c>
      <c r="B206" s="884" t="s">
        <v>175</v>
      </c>
      <c r="C206" s="884"/>
      <c r="D206" s="885" t="s">
        <v>7</v>
      </c>
      <c r="E206" s="894" t="n">
        <f aca="false">E318/E$5*100000</f>
        <v>11.6675052686078</v>
      </c>
      <c r="F206" s="895" t="n">
        <f aca="false">F318/F$5*100000</f>
        <v>0</v>
      </c>
      <c r="G206" s="895" t="n">
        <f aca="false">G318/G$5*100000</f>
        <v>0</v>
      </c>
      <c r="H206" s="895" t="n">
        <f aca="false">H318/H$5*100000</f>
        <v>0</v>
      </c>
      <c r="I206" s="895" t="n">
        <f aca="false">I318/I$5*100000</f>
        <v>0</v>
      </c>
      <c r="J206" s="895" t="n">
        <f aca="false">J318/J$5*100000</f>
        <v>0</v>
      </c>
      <c r="K206" s="895" t="n">
        <f aca="false">K318/K$5*100000</f>
        <v>0</v>
      </c>
      <c r="L206" s="895" t="n">
        <f aca="false">L318/L$5*100000</f>
        <v>0</v>
      </c>
      <c r="M206" s="895" t="n">
        <f aca="false">M318/M$5*100000</f>
        <v>14.1163184641446</v>
      </c>
      <c r="N206" s="895" t="n">
        <f aca="false">N318/N$5*100000</f>
        <v>0</v>
      </c>
      <c r="O206" s="895" t="n">
        <f aca="false">O318/O$5*100000</f>
        <v>21.8197687104517</v>
      </c>
      <c r="P206" s="895" t="n">
        <f aca="false">P318/P$5*100000</f>
        <v>11.1594688092847</v>
      </c>
      <c r="Q206" s="895" t="n">
        <f aca="false">Q318/Q$5*100000</f>
        <v>21.079258010118</v>
      </c>
      <c r="R206" s="895" t="n">
        <f aca="false">R318/R$5*100000</f>
        <v>19.7433366238894</v>
      </c>
      <c r="S206" s="895" t="n">
        <f aca="false">S318/S$5*100000</f>
        <v>7.72499034376207</v>
      </c>
      <c r="T206" s="895" t="n">
        <f aca="false">T318/T$5*100000</f>
        <v>9.28332714444857</v>
      </c>
      <c r="U206" s="895" t="n">
        <f aca="false">U318/U$5*100000</f>
        <v>23.1320842007865</v>
      </c>
      <c r="V206" s="895" t="n">
        <f aca="false">V318/V$5*100000</f>
        <v>29.2269472453602</v>
      </c>
      <c r="W206" s="895" t="n">
        <f aca="false">AA318/AA$5*100000</f>
        <v>26.5005962634159</v>
      </c>
      <c r="X206" s="537"/>
      <c r="Y206" s="537"/>
      <c r="Z206" s="537"/>
      <c r="AA206" s="537"/>
    </row>
    <row r="207" s="108" customFormat="true" ht="15" hidden="false" customHeight="false" outlineLevel="0" collapsed="false">
      <c r="A207" s="880"/>
      <c r="B207" s="884"/>
      <c r="C207" s="884"/>
      <c r="D207" s="885" t="s">
        <v>475</v>
      </c>
      <c r="E207" s="894" t="n">
        <f aca="false">E319/E$6*100000</f>
        <v>11.0002357193368</v>
      </c>
      <c r="F207" s="895" t="n">
        <f aca="false">F319/F$6*100000</f>
        <v>0</v>
      </c>
      <c r="G207" s="895" t="n">
        <f aca="false">G319/G$6*100000</f>
        <v>0</v>
      </c>
      <c r="H207" s="895" t="n">
        <f aca="false">H319/H$6*100000</f>
        <v>0</v>
      </c>
      <c r="I207" s="895" t="n">
        <f aca="false">I319/I$6*100000</f>
        <v>0</v>
      </c>
      <c r="J207" s="895" t="n">
        <f aca="false">J319/J$6*100000</f>
        <v>0</v>
      </c>
      <c r="K207" s="895" t="n">
        <f aca="false">K319/K$6*100000</f>
        <v>0</v>
      </c>
      <c r="L207" s="895" t="n">
        <f aca="false">L319/L$6*100000</f>
        <v>0</v>
      </c>
      <c r="M207" s="895" t="n">
        <f aca="false">M319/M$6*100000</f>
        <v>0</v>
      </c>
      <c r="N207" s="895" t="n">
        <f aca="false">N319/N$6*100000</f>
        <v>0</v>
      </c>
      <c r="O207" s="895" t="n">
        <f aca="false">O319/O$6*100000</f>
        <v>45.7456541628545</v>
      </c>
      <c r="P207" s="895" t="n">
        <f aca="false">P319/P$6*100000</f>
        <v>0</v>
      </c>
      <c r="Q207" s="895" t="n">
        <f aca="false">Q319/Q$6*100000</f>
        <v>22.6808800181447</v>
      </c>
      <c r="R207" s="895" t="n">
        <f aca="false">R319/R$6*100000</f>
        <v>42.2386483632524</v>
      </c>
      <c r="S207" s="895" t="n">
        <f aca="false">S319/S$6*100000</f>
        <v>0</v>
      </c>
      <c r="T207" s="895" t="n">
        <f aca="false">T319/T$6*100000</f>
        <v>20.5846027171676</v>
      </c>
      <c r="U207" s="895" t="n">
        <f aca="false">U319/U$6*100000</f>
        <v>26.7379679144385</v>
      </c>
      <c r="V207" s="895" t="n">
        <f aca="false">V319/V$6*100000</f>
        <v>0</v>
      </c>
      <c r="W207" s="895" t="n">
        <f aca="false">AA319/AA$6*100000</f>
        <v>0</v>
      </c>
      <c r="X207" s="537"/>
      <c r="Y207" s="537"/>
      <c r="Z207" s="537"/>
      <c r="AA207" s="537"/>
    </row>
    <row r="208" s="108" customFormat="true" ht="15" hidden="false" customHeight="false" outlineLevel="0" collapsed="false">
      <c r="A208" s="880"/>
      <c r="B208" s="884"/>
      <c r="C208" s="884"/>
      <c r="D208" s="885" t="s">
        <v>476</v>
      </c>
      <c r="E208" s="894" t="n">
        <f aca="false">E320/E$7*100000</f>
        <v>12.2452311627527</v>
      </c>
      <c r="F208" s="895" t="n">
        <f aca="false">F320/F$7*100000</f>
        <v>0</v>
      </c>
      <c r="G208" s="895" t="n">
        <f aca="false">G320/G$7*100000</f>
        <v>0</v>
      </c>
      <c r="H208" s="895" t="n">
        <f aca="false">H320/H$7*100000</f>
        <v>0</v>
      </c>
      <c r="I208" s="895" t="n">
        <f aca="false">I320/I$7*100000</f>
        <v>0</v>
      </c>
      <c r="J208" s="895" t="n">
        <f aca="false">J320/J$7*100000</f>
        <v>0</v>
      </c>
      <c r="K208" s="895" t="n">
        <f aca="false">K320/K$7*100000</f>
        <v>0</v>
      </c>
      <c r="L208" s="895" t="n">
        <f aca="false">L320/L$7*100000</f>
        <v>0</v>
      </c>
      <c r="M208" s="895" t="n">
        <f aca="false">M320/M$7*100000</f>
        <v>27.0197243988111</v>
      </c>
      <c r="N208" s="895" t="n">
        <f aca="false">N320/N$7*100000</f>
        <v>0</v>
      </c>
      <c r="O208" s="895" t="n">
        <f aca="false">O320/O$7*100000</f>
        <v>0</v>
      </c>
      <c r="P208" s="895" t="n">
        <f aca="false">P320/P$7*100000</f>
        <v>20.8855472013367</v>
      </c>
      <c r="Q208" s="895" t="n">
        <f aca="false">Q320/Q$7*100000</f>
        <v>19.6889151407757</v>
      </c>
      <c r="R208" s="895" t="n">
        <f aca="false">R320/R$7*100000</f>
        <v>0</v>
      </c>
      <c r="S208" s="895" t="n">
        <f aca="false">S320/S$7*100000</f>
        <v>14.4341801385681</v>
      </c>
      <c r="T208" s="895" t="n">
        <f aca="false">T320/T$7*100000</f>
        <v>0</v>
      </c>
      <c r="U208" s="895" t="n">
        <f aca="false">U320/U$7*100000</f>
        <v>20.3832042397065</v>
      </c>
      <c r="V208" s="895" t="n">
        <f aca="false">V320/V$7*100000</f>
        <v>48.7448208627833</v>
      </c>
      <c r="W208" s="895" t="n">
        <f aca="false">AA320/AA$7*100000</f>
        <v>38.9559797428905</v>
      </c>
      <c r="X208" s="537"/>
      <c r="Y208" s="537"/>
      <c r="Z208" s="537"/>
      <c r="AA208" s="537"/>
    </row>
    <row r="209" s="108" customFormat="true" ht="13.5" hidden="false" customHeight="true" outlineLevel="0" collapsed="false">
      <c r="A209" s="880" t="s">
        <v>464</v>
      </c>
      <c r="B209" s="884" t="s">
        <v>199</v>
      </c>
      <c r="C209" s="884"/>
      <c r="D209" s="885" t="s">
        <v>7</v>
      </c>
      <c r="E209" s="894" t="n">
        <f aca="false">E321/E$5*100000</f>
        <v>31.3564204093836</v>
      </c>
      <c r="F209" s="895" t="n">
        <f aca="false">F321/F$5*100000</f>
        <v>0</v>
      </c>
      <c r="G209" s="895" t="n">
        <f aca="false">G321/G$5*100000</f>
        <v>0</v>
      </c>
      <c r="H209" s="895" t="n">
        <f aca="false">H321/H$5*100000</f>
        <v>0</v>
      </c>
      <c r="I209" s="895" t="n">
        <f aca="false">I321/I$5*100000</f>
        <v>0</v>
      </c>
      <c r="J209" s="895" t="n">
        <f aca="false">J321/J$5*100000</f>
        <v>0</v>
      </c>
      <c r="K209" s="895" t="n">
        <f aca="false">K321/K$5*100000</f>
        <v>0</v>
      </c>
      <c r="L209" s="895" t="n">
        <f aca="false">L321/L$5*100000</f>
        <v>0</v>
      </c>
      <c r="M209" s="895" t="n">
        <f aca="false">M321/M$5*100000</f>
        <v>0</v>
      </c>
      <c r="N209" s="895" t="n">
        <f aca="false">N321/N$5*100000</f>
        <v>0</v>
      </c>
      <c r="O209" s="895" t="n">
        <f aca="false">O321/O$5*100000</f>
        <v>0</v>
      </c>
      <c r="P209" s="895" t="n">
        <f aca="false">P321/P$5*100000</f>
        <v>0</v>
      </c>
      <c r="Q209" s="895" t="n">
        <f aca="false">Q321/Q$5*100000</f>
        <v>10.539629005059</v>
      </c>
      <c r="R209" s="895" t="n">
        <f aca="false">R321/R$5*100000</f>
        <v>9.87166831194472</v>
      </c>
      <c r="S209" s="895" t="n">
        <f aca="false">S321/S$5*100000</f>
        <v>15.4499806875241</v>
      </c>
      <c r="T209" s="895" t="n">
        <f aca="false">T321/T$5*100000</f>
        <v>18.5666542888971</v>
      </c>
      <c r="U209" s="895" t="n">
        <f aca="false">U321/U$5*100000</f>
        <v>57.8302105019662</v>
      </c>
      <c r="V209" s="895" t="n">
        <f aca="false">V321/V$5*100000</f>
        <v>116.907788981441</v>
      </c>
      <c r="W209" s="895" t="n">
        <f aca="false">AA321/AA$5*100000</f>
        <v>318.007155160991</v>
      </c>
      <c r="X209" s="537"/>
      <c r="Y209" s="537"/>
      <c r="Z209" s="537"/>
      <c r="AA209" s="537"/>
    </row>
    <row r="210" s="108" customFormat="true" ht="13.5" hidden="false" customHeight="true" outlineLevel="0" collapsed="false">
      <c r="A210" s="880"/>
      <c r="B210" s="884"/>
      <c r="C210" s="884"/>
      <c r="D210" s="885" t="s">
        <v>475</v>
      </c>
      <c r="E210" s="894" t="n">
        <f aca="false">E322/E$6*100000</f>
        <v>42.4294806317278</v>
      </c>
      <c r="F210" s="895" t="n">
        <f aca="false">F322/F$6*100000</f>
        <v>0</v>
      </c>
      <c r="G210" s="895" t="n">
        <f aca="false">G322/G$6*100000</f>
        <v>0</v>
      </c>
      <c r="H210" s="895" t="n">
        <f aca="false">H322/H$6*100000</f>
        <v>0</v>
      </c>
      <c r="I210" s="895" t="n">
        <f aca="false">I322/I$6*100000</f>
        <v>0</v>
      </c>
      <c r="J210" s="895" t="n">
        <f aca="false">J322/J$6*100000</f>
        <v>0</v>
      </c>
      <c r="K210" s="895" t="n">
        <f aca="false">K322/K$6*100000</f>
        <v>0</v>
      </c>
      <c r="L210" s="895" t="n">
        <f aca="false">L322/L$6*100000</f>
        <v>0</v>
      </c>
      <c r="M210" s="895" t="n">
        <f aca="false">M322/M$6*100000</f>
        <v>0</v>
      </c>
      <c r="N210" s="895" t="n">
        <f aca="false">N322/N$6*100000</f>
        <v>0</v>
      </c>
      <c r="O210" s="895" t="n">
        <f aca="false">O322/O$6*100000</f>
        <v>0</v>
      </c>
      <c r="P210" s="895" t="n">
        <f aca="false">P322/P$6*100000</f>
        <v>0</v>
      </c>
      <c r="Q210" s="895" t="n">
        <f aca="false">Q322/Q$6*100000</f>
        <v>22.6808800181447</v>
      </c>
      <c r="R210" s="895" t="n">
        <f aca="false">R322/R$6*100000</f>
        <v>21.1193241816262</v>
      </c>
      <c r="S210" s="895" t="n">
        <f aca="false">S322/S$6*100000</f>
        <v>33.2391557254446</v>
      </c>
      <c r="T210" s="895" t="n">
        <f aca="false">T322/T$6*100000</f>
        <v>41.1692054343351</v>
      </c>
      <c r="U210" s="895" t="n">
        <f aca="false">U322/U$6*100000</f>
        <v>106.951871657754</v>
      </c>
      <c r="V210" s="895" t="n">
        <f aca="false">V322/V$6*100000</f>
        <v>218.978102189781</v>
      </c>
      <c r="W210" s="895" t="n">
        <f aca="false">AA322/AA$6*100000</f>
        <v>455.864069622876</v>
      </c>
      <c r="X210" s="537"/>
      <c r="Y210" s="537"/>
      <c r="Z210" s="537"/>
      <c r="AA210" s="537"/>
    </row>
    <row r="211" s="108" customFormat="true" ht="15" hidden="false" customHeight="false" outlineLevel="0" collapsed="false">
      <c r="A211" s="880"/>
      <c r="B211" s="884"/>
      <c r="C211" s="884"/>
      <c r="D211" s="885" t="s">
        <v>476</v>
      </c>
      <c r="E211" s="894" t="n">
        <f aca="false">E323/E$7*100000</f>
        <v>21.7692998448937</v>
      </c>
      <c r="F211" s="895" t="n">
        <f aca="false">F323/F$7*100000</f>
        <v>0</v>
      </c>
      <c r="G211" s="895" t="n">
        <f aca="false">G323/G$7*100000</f>
        <v>0</v>
      </c>
      <c r="H211" s="895" t="n">
        <f aca="false">H323/H$7*100000</f>
        <v>0</v>
      </c>
      <c r="I211" s="895" t="n">
        <f aca="false">I323/I$7*100000</f>
        <v>0</v>
      </c>
      <c r="J211" s="895" t="n">
        <f aca="false">J323/J$7*100000</f>
        <v>0</v>
      </c>
      <c r="K211" s="895" t="n">
        <f aca="false">K323/K$7*100000</f>
        <v>0</v>
      </c>
      <c r="L211" s="895" t="n">
        <f aca="false">L323/L$7*100000</f>
        <v>0</v>
      </c>
      <c r="M211" s="895" t="n">
        <f aca="false">M323/M$7*100000</f>
        <v>0</v>
      </c>
      <c r="N211" s="895" t="n">
        <f aca="false">N323/N$7*100000</f>
        <v>0</v>
      </c>
      <c r="O211" s="895" t="n">
        <f aca="false">O323/O$7*100000</f>
        <v>0</v>
      </c>
      <c r="P211" s="895" t="n">
        <f aca="false">P323/P$7*100000</f>
        <v>0</v>
      </c>
      <c r="Q211" s="895" t="n">
        <f aca="false">Q323/Q$7*100000</f>
        <v>0</v>
      </c>
      <c r="R211" s="895" t="n">
        <f aca="false">R323/R$7*100000</f>
        <v>0</v>
      </c>
      <c r="S211" s="895" t="n">
        <f aca="false">S323/S$7*100000</f>
        <v>0</v>
      </c>
      <c r="T211" s="895" t="n">
        <f aca="false">T323/T$7*100000</f>
        <v>0</v>
      </c>
      <c r="U211" s="895" t="n">
        <f aca="false">U323/U$7*100000</f>
        <v>20.3832042397065</v>
      </c>
      <c r="V211" s="895" t="n">
        <f aca="false">V323/V$7*100000</f>
        <v>48.7448208627833</v>
      </c>
      <c r="W211" s="895" t="n">
        <f aca="false">AA323/AA$7*100000</f>
        <v>253.213868328789</v>
      </c>
      <c r="X211" s="537"/>
      <c r="Y211" s="537"/>
      <c r="Z211" s="537"/>
      <c r="AA211" s="537"/>
    </row>
    <row r="212" s="108" customFormat="true" ht="13.5" hidden="false" customHeight="true" outlineLevel="0" collapsed="false">
      <c r="A212" s="880" t="s">
        <v>465</v>
      </c>
      <c r="B212" s="884" t="s">
        <v>197</v>
      </c>
      <c r="C212" s="884"/>
      <c r="D212" s="885" t="s">
        <v>7</v>
      </c>
      <c r="E212" s="894" t="n">
        <f aca="false">E324/E$5*100000</f>
        <v>75.109565166663</v>
      </c>
      <c r="F212" s="895" t="n">
        <f aca="false">F324/F$5*100000</f>
        <v>0</v>
      </c>
      <c r="G212" s="895" t="n">
        <f aca="false">G324/G$5*100000</f>
        <v>0</v>
      </c>
      <c r="H212" s="895" t="n">
        <f aca="false">H324/H$5*100000</f>
        <v>0</v>
      </c>
      <c r="I212" s="895" t="n">
        <f aca="false">I324/I$5*100000</f>
        <v>0</v>
      </c>
      <c r="J212" s="895" t="n">
        <f aca="false">J324/J$5*100000</f>
        <v>0</v>
      </c>
      <c r="K212" s="895" t="n">
        <f aca="false">K324/K$5*100000</f>
        <v>0</v>
      </c>
      <c r="L212" s="895" t="n">
        <f aca="false">L324/L$5*100000</f>
        <v>0</v>
      </c>
      <c r="M212" s="895" t="n">
        <f aca="false">M324/M$5*100000</f>
        <v>0</v>
      </c>
      <c r="N212" s="895" t="n">
        <f aca="false">N324/N$5*100000</f>
        <v>0</v>
      </c>
      <c r="O212" s="895" t="n">
        <f aca="false">O324/O$5*100000</f>
        <v>0</v>
      </c>
      <c r="P212" s="895" t="n">
        <f aca="false">P324/P$5*100000</f>
        <v>0</v>
      </c>
      <c r="Q212" s="895" t="n">
        <f aca="false">Q324/Q$5*100000</f>
        <v>0</v>
      </c>
      <c r="R212" s="895" t="n">
        <f aca="false">R324/R$5*100000</f>
        <v>0</v>
      </c>
      <c r="S212" s="895" t="n">
        <f aca="false">S324/S$5*100000</f>
        <v>0</v>
      </c>
      <c r="T212" s="895" t="n">
        <f aca="false">T324/T$5*100000</f>
        <v>18.5666542888971</v>
      </c>
      <c r="U212" s="895" t="n">
        <f aca="false">U324/U$5*100000</f>
        <v>34.6981263011797</v>
      </c>
      <c r="V212" s="895" t="n">
        <f aca="false">V324/V$5*100000</f>
        <v>102.294315358761</v>
      </c>
      <c r="W212" s="895" t="n">
        <f aca="false">AA324/AA$5*100000</f>
        <v>1205.77712998542</v>
      </c>
      <c r="X212" s="537"/>
      <c r="Y212" s="537"/>
      <c r="Z212" s="537"/>
      <c r="AA212" s="537"/>
    </row>
    <row r="213" s="108" customFormat="true" ht="13.5" hidden="false" customHeight="true" outlineLevel="0" collapsed="false">
      <c r="A213" s="880"/>
      <c r="B213" s="884"/>
      <c r="C213" s="884"/>
      <c r="D213" s="885" t="s">
        <v>475</v>
      </c>
      <c r="E213" s="894" t="n">
        <f aca="false">E325/E$6*100000</f>
        <v>37.7150938948692</v>
      </c>
      <c r="F213" s="895" t="n">
        <f aca="false">F325/F$6*100000</f>
        <v>0</v>
      </c>
      <c r="G213" s="895" t="n">
        <f aca="false">G325/G$6*100000</f>
        <v>0</v>
      </c>
      <c r="H213" s="895" t="n">
        <f aca="false">H325/H$6*100000</f>
        <v>0</v>
      </c>
      <c r="I213" s="895" t="n">
        <f aca="false">I325/I$6*100000</f>
        <v>0</v>
      </c>
      <c r="J213" s="895" t="n">
        <f aca="false">J325/J$6*100000</f>
        <v>0</v>
      </c>
      <c r="K213" s="895" t="n">
        <f aca="false">K325/K$6*100000</f>
        <v>0</v>
      </c>
      <c r="L213" s="895" t="n">
        <f aca="false">L325/L$6*100000</f>
        <v>0</v>
      </c>
      <c r="M213" s="895" t="n">
        <f aca="false">M325/M$6*100000</f>
        <v>0</v>
      </c>
      <c r="N213" s="895" t="n">
        <f aca="false">N325/N$6*100000</f>
        <v>0</v>
      </c>
      <c r="O213" s="895" t="n">
        <f aca="false">O325/O$6*100000</f>
        <v>0</v>
      </c>
      <c r="P213" s="895" t="n">
        <f aca="false">P325/P$6*100000</f>
        <v>0</v>
      </c>
      <c r="Q213" s="895" t="n">
        <f aca="false">Q325/Q$6*100000</f>
        <v>0</v>
      </c>
      <c r="R213" s="895" t="n">
        <f aca="false">R325/R$6*100000</f>
        <v>0</v>
      </c>
      <c r="S213" s="895" t="n">
        <f aca="false">S325/S$6*100000</f>
        <v>0</v>
      </c>
      <c r="T213" s="895" t="n">
        <f aca="false">T325/T$6*100000</f>
        <v>41.1692054343351</v>
      </c>
      <c r="U213" s="895" t="n">
        <f aca="false">U325/U$6*100000</f>
        <v>53.475935828877</v>
      </c>
      <c r="V213" s="895" t="n">
        <f aca="false">V325/V$6*100000</f>
        <v>36.4963503649635</v>
      </c>
      <c r="W213" s="895" t="n">
        <f aca="false">AA325/AA$6*100000</f>
        <v>787.40157480315</v>
      </c>
      <c r="X213" s="537"/>
      <c r="Y213" s="537"/>
      <c r="Z213" s="537"/>
      <c r="AA213" s="537"/>
    </row>
    <row r="214" s="108" customFormat="true" ht="15" hidden="false" customHeight="false" outlineLevel="0" collapsed="false">
      <c r="A214" s="880"/>
      <c r="B214" s="884"/>
      <c r="C214" s="884"/>
      <c r="D214" s="885" t="s">
        <v>476</v>
      </c>
      <c r="E214" s="894" t="n">
        <f aca="false">E326/E$7*100000</f>
        <v>107.485917984163</v>
      </c>
      <c r="F214" s="895" t="n">
        <f aca="false">F326/F$7*100000</f>
        <v>0</v>
      </c>
      <c r="G214" s="895" t="n">
        <f aca="false">G326/G$7*100000</f>
        <v>0</v>
      </c>
      <c r="H214" s="895" t="n">
        <f aca="false">H326/H$7*100000</f>
        <v>0</v>
      </c>
      <c r="I214" s="895" t="n">
        <f aca="false">I326/I$7*100000</f>
        <v>0</v>
      </c>
      <c r="J214" s="895" t="n">
        <f aca="false">J326/J$7*100000</f>
        <v>0</v>
      </c>
      <c r="K214" s="895" t="n">
        <f aca="false">K326/K$7*100000</f>
        <v>0</v>
      </c>
      <c r="L214" s="895" t="n">
        <f aca="false">L326/L$7*100000</f>
        <v>0</v>
      </c>
      <c r="M214" s="895" t="n">
        <f aca="false">M326/M$7*100000</f>
        <v>0</v>
      </c>
      <c r="N214" s="895" t="n">
        <f aca="false">N326/N$7*100000</f>
        <v>0</v>
      </c>
      <c r="O214" s="895" t="n">
        <f aca="false">O326/O$7*100000</f>
        <v>0</v>
      </c>
      <c r="P214" s="895" t="n">
        <f aca="false">P326/P$7*100000</f>
        <v>0</v>
      </c>
      <c r="Q214" s="895" t="n">
        <f aca="false">Q326/Q$7*100000</f>
        <v>0</v>
      </c>
      <c r="R214" s="895" t="n">
        <f aca="false">R326/R$7*100000</f>
        <v>0</v>
      </c>
      <c r="S214" s="895" t="n">
        <f aca="false">S326/S$7*100000</f>
        <v>0</v>
      </c>
      <c r="T214" s="895" t="n">
        <f aca="false">T326/T$7*100000</f>
        <v>0</v>
      </c>
      <c r="U214" s="895" t="n">
        <f aca="false">U326/U$7*100000</f>
        <v>20.3832042397065</v>
      </c>
      <c r="V214" s="895" t="n">
        <f aca="false">V326/V$7*100000</f>
        <v>146.23446258835</v>
      </c>
      <c r="W214" s="895" t="n">
        <f aca="false">AA326/AA$7*100000</f>
        <v>1402.41527074406</v>
      </c>
      <c r="X214" s="537"/>
      <c r="Y214" s="537"/>
      <c r="Z214" s="537"/>
      <c r="AA214" s="537"/>
    </row>
    <row r="215" s="108" customFormat="true" ht="13.5" hidden="false" customHeight="true" outlineLevel="0" collapsed="false">
      <c r="A215" s="880" t="s">
        <v>466</v>
      </c>
      <c r="B215" s="884" t="s">
        <v>173</v>
      </c>
      <c r="C215" s="884"/>
      <c r="D215" s="885" t="s">
        <v>7</v>
      </c>
      <c r="E215" s="894" t="n">
        <f aca="false">E327/E$5*100000</f>
        <v>33.5440776472476</v>
      </c>
      <c r="F215" s="895" t="n">
        <f aca="false">F327/F$5*100000</f>
        <v>0</v>
      </c>
      <c r="G215" s="895" t="n">
        <f aca="false">G327/G$5*100000</f>
        <v>0</v>
      </c>
      <c r="H215" s="895" t="n">
        <f aca="false">H327/H$5*100000</f>
        <v>0</v>
      </c>
      <c r="I215" s="895" t="n">
        <f aca="false">I327/I$5*100000</f>
        <v>17.1762281003092</v>
      </c>
      <c r="J215" s="895" t="n">
        <f aca="false">J327/J$5*100000</f>
        <v>16.3853842372604</v>
      </c>
      <c r="K215" s="895" t="n">
        <f aca="false">K327/K$5*100000</f>
        <v>0</v>
      </c>
      <c r="L215" s="895" t="n">
        <f aca="false">L327/L$5*100000</f>
        <v>0</v>
      </c>
      <c r="M215" s="895" t="n">
        <f aca="false">M327/M$5*100000</f>
        <v>0</v>
      </c>
      <c r="N215" s="895" t="n">
        <f aca="false">N327/N$5*100000</f>
        <v>11.7841150129625</v>
      </c>
      <c r="O215" s="895" t="n">
        <f aca="false">O327/O$5*100000</f>
        <v>0</v>
      </c>
      <c r="P215" s="895" t="n">
        <f aca="false">P327/P$5*100000</f>
        <v>22.3189376185694</v>
      </c>
      <c r="Q215" s="895" t="n">
        <f aca="false">Q327/Q$5*100000</f>
        <v>31.6188870151771</v>
      </c>
      <c r="R215" s="895" t="n">
        <f aca="false">R327/R$5*100000</f>
        <v>9.87166831194472</v>
      </c>
      <c r="S215" s="895" t="n">
        <f aca="false">S327/S$5*100000</f>
        <v>15.4499806875241</v>
      </c>
      <c r="T215" s="895" t="n">
        <f aca="false">T327/T$5*100000</f>
        <v>27.8499814333457</v>
      </c>
      <c r="U215" s="895" t="n">
        <f aca="false">U327/U$5*100000</f>
        <v>69.3962526023595</v>
      </c>
      <c r="V215" s="895" t="n">
        <f aca="false">V327/V$5*100000</f>
        <v>87.6808417360807</v>
      </c>
      <c r="W215" s="895" t="n">
        <f aca="false">AA327/AA$5*100000</f>
        <v>265.005962634159</v>
      </c>
      <c r="X215" s="537"/>
      <c r="Y215" s="537"/>
      <c r="Z215" s="537"/>
      <c r="AA215" s="537"/>
    </row>
    <row r="216" s="108" customFormat="true" ht="15" hidden="false" customHeight="false" outlineLevel="0" collapsed="false">
      <c r="A216" s="880"/>
      <c r="B216" s="884"/>
      <c r="C216" s="884"/>
      <c r="D216" s="885" t="s">
        <v>475</v>
      </c>
      <c r="E216" s="894" t="n">
        <f aca="false">E328/E$6*100000</f>
        <v>40.8580183861083</v>
      </c>
      <c r="F216" s="895" t="n">
        <f aca="false">F328/F$6*100000</f>
        <v>0</v>
      </c>
      <c r="G216" s="895" t="n">
        <f aca="false">G328/G$6*100000</f>
        <v>0</v>
      </c>
      <c r="H216" s="895" t="n">
        <f aca="false">H328/H$6*100000</f>
        <v>0</v>
      </c>
      <c r="I216" s="895" t="n">
        <f aca="false">I328/I$6*100000</f>
        <v>33.5457900033546</v>
      </c>
      <c r="J216" s="895" t="n">
        <f aca="false">J328/J$6*100000</f>
        <v>0</v>
      </c>
      <c r="K216" s="895" t="n">
        <f aca="false">K328/K$6*100000</f>
        <v>0</v>
      </c>
      <c r="L216" s="895" t="n">
        <f aca="false">L328/L$6*100000</f>
        <v>0</v>
      </c>
      <c r="M216" s="895" t="n">
        <f aca="false">M328/M$6*100000</f>
        <v>0</v>
      </c>
      <c r="N216" s="895" t="n">
        <f aca="false">N328/N$6*100000</f>
        <v>0</v>
      </c>
      <c r="O216" s="895" t="n">
        <f aca="false">O328/O$6*100000</f>
        <v>0</v>
      </c>
      <c r="P216" s="895" t="n">
        <f aca="false">P328/P$6*100000</f>
        <v>23.9635753654445</v>
      </c>
      <c r="Q216" s="895" t="n">
        <f aca="false">Q328/Q$6*100000</f>
        <v>45.3617600362894</v>
      </c>
      <c r="R216" s="895" t="n">
        <f aca="false">R328/R$6*100000</f>
        <v>21.1193241816262</v>
      </c>
      <c r="S216" s="895" t="n">
        <f aca="false">S328/S$6*100000</f>
        <v>16.6195778627223</v>
      </c>
      <c r="T216" s="895" t="n">
        <f aca="false">T328/T$6*100000</f>
        <v>41.1692054343351</v>
      </c>
      <c r="U216" s="895" t="n">
        <f aca="false">U328/U$6*100000</f>
        <v>133.689839572193</v>
      </c>
      <c r="V216" s="895" t="n">
        <f aca="false">V328/V$6*100000</f>
        <v>109.489051094891</v>
      </c>
      <c r="W216" s="895" t="n">
        <f aca="false">AA328/AA$6*100000</f>
        <v>414.421881475342</v>
      </c>
      <c r="X216" s="537"/>
      <c r="Y216" s="537"/>
      <c r="Z216" s="537"/>
      <c r="AA216" s="537"/>
    </row>
    <row r="217" s="108" customFormat="true" ht="15" hidden="false" customHeight="false" outlineLevel="0" collapsed="false">
      <c r="A217" s="880"/>
      <c r="B217" s="884"/>
      <c r="C217" s="884"/>
      <c r="D217" s="885" t="s">
        <v>476</v>
      </c>
      <c r="E217" s="894" t="n">
        <f aca="false">E329/E$7*100000</f>
        <v>27.2116248061172</v>
      </c>
      <c r="F217" s="895" t="n">
        <f aca="false">F329/F$7*100000</f>
        <v>0</v>
      </c>
      <c r="G217" s="895" t="n">
        <f aca="false">G329/G$7*100000</f>
        <v>0</v>
      </c>
      <c r="H217" s="895" t="n">
        <f aca="false">H329/H$7*100000</f>
        <v>0</v>
      </c>
      <c r="I217" s="895" t="n">
        <f aca="false">I329/I$7*100000</f>
        <v>0</v>
      </c>
      <c r="J217" s="895" t="n">
        <f aca="false">J329/J$7*100000</f>
        <v>33.6360578540195</v>
      </c>
      <c r="K217" s="895" t="n">
        <f aca="false">K329/K$7*100000</f>
        <v>0</v>
      </c>
      <c r="L217" s="895" t="n">
        <f aca="false">L329/L$7*100000</f>
        <v>0</v>
      </c>
      <c r="M217" s="895" t="n">
        <f aca="false">M329/M$7*100000</f>
        <v>0</v>
      </c>
      <c r="N217" s="895" t="n">
        <f aca="false">N329/N$7*100000</f>
        <v>22.6551880380607</v>
      </c>
      <c r="O217" s="895" t="n">
        <f aca="false">O329/O$7*100000</f>
        <v>0</v>
      </c>
      <c r="P217" s="895" t="n">
        <f aca="false">P329/P$7*100000</f>
        <v>20.8855472013367</v>
      </c>
      <c r="Q217" s="895" t="n">
        <f aca="false">Q329/Q$7*100000</f>
        <v>19.6889151407757</v>
      </c>
      <c r="R217" s="895" t="n">
        <f aca="false">R329/R$7*100000</f>
        <v>0</v>
      </c>
      <c r="S217" s="895" t="n">
        <f aca="false">S329/S$7*100000</f>
        <v>14.4341801385681</v>
      </c>
      <c r="T217" s="895" t="n">
        <f aca="false">T329/T$7*100000</f>
        <v>16.9090294217112</v>
      </c>
      <c r="U217" s="895" t="n">
        <f aca="false">U329/U$7*100000</f>
        <v>20.3832042397065</v>
      </c>
      <c r="V217" s="895" t="n">
        <f aca="false">V329/V$7*100000</f>
        <v>73.117231294175</v>
      </c>
      <c r="W217" s="895" t="n">
        <f aca="false">AA329/AA$7*100000</f>
        <v>194.779898714453</v>
      </c>
      <c r="X217" s="537"/>
      <c r="Y217" s="537"/>
      <c r="Z217" s="537"/>
      <c r="AA217" s="537"/>
    </row>
    <row r="218" s="108" customFormat="true" ht="15" hidden="false" customHeight="false" outlineLevel="0" collapsed="false">
      <c r="A218" s="880" t="s">
        <v>467</v>
      </c>
      <c r="B218" s="880" t="s">
        <v>477</v>
      </c>
      <c r="C218" s="884" t="s">
        <v>1022</v>
      </c>
      <c r="D218" s="885" t="s">
        <v>7</v>
      </c>
      <c r="E218" s="894" t="n">
        <f aca="false">E330/E$5*100000</f>
        <v>2.18765723786397</v>
      </c>
      <c r="F218" s="895" t="n">
        <f aca="false">F330/F$5*100000</f>
        <v>0</v>
      </c>
      <c r="G218" s="895" t="n">
        <f aca="false">G330/G$5*100000</f>
        <v>0</v>
      </c>
      <c r="H218" s="895" t="n">
        <f aca="false">H330/H$5*100000</f>
        <v>0</v>
      </c>
      <c r="I218" s="895" t="n">
        <f aca="false">I330/I$5*100000</f>
        <v>0</v>
      </c>
      <c r="J218" s="895" t="n">
        <f aca="false">J330/J$5*100000</f>
        <v>16.3853842372604</v>
      </c>
      <c r="K218" s="895" t="n">
        <f aca="false">K330/K$5*100000</f>
        <v>0</v>
      </c>
      <c r="L218" s="895" t="n">
        <f aca="false">L330/L$5*100000</f>
        <v>0</v>
      </c>
      <c r="M218" s="895" t="n">
        <f aca="false">M330/M$5*100000</f>
        <v>0</v>
      </c>
      <c r="N218" s="895" t="n">
        <f aca="false">N330/N$5*100000</f>
        <v>0</v>
      </c>
      <c r="O218" s="895" t="n">
        <f aca="false">O330/O$5*100000</f>
        <v>0</v>
      </c>
      <c r="P218" s="895" t="n">
        <f aca="false">P330/P$5*100000</f>
        <v>0</v>
      </c>
      <c r="Q218" s="895" t="n">
        <f aca="false">Q330/Q$5*100000</f>
        <v>0</v>
      </c>
      <c r="R218" s="895" t="n">
        <f aca="false">R330/R$5*100000</f>
        <v>0</v>
      </c>
      <c r="S218" s="895" t="n">
        <f aca="false">S330/S$5*100000</f>
        <v>7.72499034376207</v>
      </c>
      <c r="T218" s="895" t="n">
        <f aca="false">T330/T$5*100000</f>
        <v>0</v>
      </c>
      <c r="U218" s="895" t="n">
        <f aca="false">U330/U$5*100000</f>
        <v>0</v>
      </c>
      <c r="V218" s="895" t="n">
        <f aca="false">V330/V$5*100000</f>
        <v>0</v>
      </c>
      <c r="W218" s="895" t="n">
        <f aca="false">AA330/AA$5*100000</f>
        <v>13.250298131708</v>
      </c>
      <c r="X218" s="537"/>
      <c r="Y218" s="537"/>
      <c r="Z218" s="537"/>
      <c r="AA218" s="537"/>
    </row>
    <row r="219" s="108" customFormat="true" ht="15" hidden="false" customHeight="false" outlineLevel="0" collapsed="false">
      <c r="A219" s="880"/>
      <c r="B219" s="880"/>
      <c r="C219" s="880"/>
      <c r="D219" s="885" t="s">
        <v>475</v>
      </c>
      <c r="E219" s="894" t="n">
        <f aca="false">E331/E$6*100000</f>
        <v>0</v>
      </c>
      <c r="F219" s="895" t="n">
        <f aca="false">F331/F$6*100000</f>
        <v>0</v>
      </c>
      <c r="G219" s="895" t="n">
        <f aca="false">G331/G$6*100000</f>
        <v>0</v>
      </c>
      <c r="H219" s="895" t="n">
        <f aca="false">H331/H$6*100000</f>
        <v>0</v>
      </c>
      <c r="I219" s="895" t="n">
        <f aca="false">I331/I$6*100000</f>
        <v>0</v>
      </c>
      <c r="J219" s="895" t="n">
        <f aca="false">J331/J$6*100000</f>
        <v>0</v>
      </c>
      <c r="K219" s="895" t="n">
        <f aca="false">K331/K$6*100000</f>
        <v>0</v>
      </c>
      <c r="L219" s="895" t="n">
        <f aca="false">L331/L$6*100000</f>
        <v>0</v>
      </c>
      <c r="M219" s="895" t="n">
        <f aca="false">M331/M$6*100000</f>
        <v>0</v>
      </c>
      <c r="N219" s="895" t="n">
        <f aca="false">N331/N$6*100000</f>
        <v>0</v>
      </c>
      <c r="O219" s="895" t="n">
        <f aca="false">O331/O$6*100000</f>
        <v>0</v>
      </c>
      <c r="P219" s="895" t="n">
        <f aca="false">P331/P$6*100000</f>
        <v>0</v>
      </c>
      <c r="Q219" s="895" t="n">
        <f aca="false">Q331/Q$6*100000</f>
        <v>0</v>
      </c>
      <c r="R219" s="895" t="n">
        <f aca="false">R331/R$6*100000</f>
        <v>0</v>
      </c>
      <c r="S219" s="895" t="n">
        <f aca="false">S331/S$6*100000</f>
        <v>0</v>
      </c>
      <c r="T219" s="895" t="n">
        <f aca="false">T331/T$6*100000</f>
        <v>0</v>
      </c>
      <c r="U219" s="895" t="n">
        <f aca="false">U331/U$6*100000</f>
        <v>0</v>
      </c>
      <c r="V219" s="895" t="n">
        <f aca="false">V331/V$6*100000</f>
        <v>0</v>
      </c>
      <c r="W219" s="895" t="n">
        <f aca="false">AA331/AA$6*100000</f>
        <v>0</v>
      </c>
      <c r="X219" s="537"/>
      <c r="Y219" s="537"/>
      <c r="Z219" s="537"/>
      <c r="AA219" s="537"/>
    </row>
    <row r="220" s="108" customFormat="true" ht="15" hidden="false" customHeight="false" outlineLevel="0" collapsed="false">
      <c r="A220" s="880"/>
      <c r="B220" s="880"/>
      <c r="C220" s="880"/>
      <c r="D220" s="885" t="s">
        <v>476</v>
      </c>
      <c r="E220" s="894" t="n">
        <f aca="false">E332/E$7*100000</f>
        <v>4.08174372091758</v>
      </c>
      <c r="F220" s="895" t="n">
        <f aca="false">F332/F$7*100000</f>
        <v>0</v>
      </c>
      <c r="G220" s="895" t="n">
        <f aca="false">G332/G$7*100000</f>
        <v>0</v>
      </c>
      <c r="H220" s="895" t="n">
        <f aca="false">H332/H$7*100000</f>
        <v>0</v>
      </c>
      <c r="I220" s="895" t="n">
        <f aca="false">I332/I$7*100000</f>
        <v>0</v>
      </c>
      <c r="J220" s="895" t="n">
        <f aca="false">J332/J$7*100000</f>
        <v>33.6360578540195</v>
      </c>
      <c r="K220" s="895" t="n">
        <f aca="false">K332/K$7*100000</f>
        <v>0</v>
      </c>
      <c r="L220" s="895" t="n">
        <f aca="false">L332/L$7*100000</f>
        <v>0</v>
      </c>
      <c r="M220" s="895" t="n">
        <f aca="false">M332/M$7*100000</f>
        <v>0</v>
      </c>
      <c r="N220" s="895" t="n">
        <f aca="false">N332/N$7*100000</f>
        <v>0</v>
      </c>
      <c r="O220" s="895" t="n">
        <f aca="false">O332/O$7*100000</f>
        <v>0</v>
      </c>
      <c r="P220" s="895" t="n">
        <f aca="false">P332/P$7*100000</f>
        <v>0</v>
      </c>
      <c r="Q220" s="895" t="n">
        <f aca="false">Q332/Q$7*100000</f>
        <v>0</v>
      </c>
      <c r="R220" s="895" t="n">
        <f aca="false">R332/R$7*100000</f>
        <v>0</v>
      </c>
      <c r="S220" s="895" t="n">
        <f aca="false">S332/S$7*100000</f>
        <v>14.4341801385681</v>
      </c>
      <c r="T220" s="895" t="n">
        <f aca="false">T332/T$7*100000</f>
        <v>0</v>
      </c>
      <c r="U220" s="895" t="n">
        <f aca="false">U332/U$7*100000</f>
        <v>0</v>
      </c>
      <c r="V220" s="895" t="n">
        <f aca="false">V332/V$7*100000</f>
        <v>0</v>
      </c>
      <c r="W220" s="895" t="n">
        <f aca="false">AA332/AA$7*100000</f>
        <v>19.4779898714453</v>
      </c>
      <c r="X220" s="537"/>
      <c r="Y220" s="537"/>
      <c r="Z220" s="537"/>
      <c r="AA220" s="537"/>
    </row>
    <row r="221" s="108" customFormat="true" ht="15" hidden="false" customHeight="false" outlineLevel="0" collapsed="false">
      <c r="A221" s="880" t="s">
        <v>469</v>
      </c>
      <c r="B221" s="884" t="s">
        <v>165</v>
      </c>
      <c r="C221" s="884"/>
      <c r="D221" s="885" t="s">
        <v>7</v>
      </c>
      <c r="E221" s="894" t="n">
        <f aca="false">E333/E$5*100000</f>
        <v>16.0428197443358</v>
      </c>
      <c r="F221" s="895" t="n">
        <f aca="false">F333/F$5*100000</f>
        <v>0</v>
      </c>
      <c r="G221" s="895" t="n">
        <f aca="false">G333/G$5*100000</f>
        <v>0</v>
      </c>
      <c r="H221" s="895" t="n">
        <f aca="false">H333/H$5*100000</f>
        <v>0</v>
      </c>
      <c r="I221" s="895" t="n">
        <f aca="false">I333/I$5*100000</f>
        <v>17.1762281003092</v>
      </c>
      <c r="J221" s="895" t="n">
        <f aca="false">J333/J$5*100000</f>
        <v>16.3853842372604</v>
      </c>
      <c r="K221" s="895" t="n">
        <f aca="false">K333/K$5*100000</f>
        <v>0</v>
      </c>
      <c r="L221" s="895" t="n">
        <f aca="false">L333/L$5*100000</f>
        <v>0</v>
      </c>
      <c r="M221" s="895" t="n">
        <f aca="false">M333/M$5*100000</f>
        <v>14.1163184641446</v>
      </c>
      <c r="N221" s="895" t="n">
        <f aca="false">N333/N$5*100000</f>
        <v>11.7841150129625</v>
      </c>
      <c r="O221" s="895" t="n">
        <f aca="false">O333/O$5*100000</f>
        <v>32.7296530656775</v>
      </c>
      <c r="P221" s="895" t="n">
        <f aca="false">P333/P$5*100000</f>
        <v>55.7973440464234</v>
      </c>
      <c r="Q221" s="895" t="n">
        <f aca="false">Q333/Q$5*100000</f>
        <v>21.079258010118</v>
      </c>
      <c r="R221" s="895" t="n">
        <f aca="false">R333/R$5*100000</f>
        <v>9.87166831194472</v>
      </c>
      <c r="S221" s="895" t="n">
        <f aca="false">S333/S$5*100000</f>
        <v>30.8999613750483</v>
      </c>
      <c r="T221" s="895" t="n">
        <f aca="false">T333/T$5*100000</f>
        <v>0</v>
      </c>
      <c r="U221" s="895" t="n">
        <f aca="false">U333/U$5*100000</f>
        <v>23.1320842007865</v>
      </c>
      <c r="V221" s="895" t="n">
        <f aca="false">V333/V$5*100000</f>
        <v>14.6134736226801</v>
      </c>
      <c r="W221" s="895" t="n">
        <f aca="false">AA333/AA$5*100000</f>
        <v>0</v>
      </c>
      <c r="X221" s="537"/>
      <c r="Y221" s="537"/>
      <c r="Z221" s="537"/>
      <c r="AA221" s="537"/>
    </row>
    <row r="222" s="108" customFormat="true" ht="15" hidden="false" customHeight="false" outlineLevel="0" collapsed="false">
      <c r="A222" s="880"/>
      <c r="B222" s="884"/>
      <c r="C222" s="884"/>
      <c r="D222" s="885" t="s">
        <v>475</v>
      </c>
      <c r="E222" s="894" t="n">
        <f aca="false">E334/E$6*100000</f>
        <v>26.7148581755323</v>
      </c>
      <c r="F222" s="895" t="n">
        <f aca="false">F334/F$6*100000</f>
        <v>0</v>
      </c>
      <c r="G222" s="895" t="n">
        <f aca="false">G334/G$6*100000</f>
        <v>0</v>
      </c>
      <c r="H222" s="895" t="n">
        <f aca="false">H334/H$6*100000</f>
        <v>0</v>
      </c>
      <c r="I222" s="895" t="n">
        <f aca="false">I334/I$6*100000</f>
        <v>0</v>
      </c>
      <c r="J222" s="895" t="n">
        <f aca="false">J334/J$6*100000</f>
        <v>0</v>
      </c>
      <c r="K222" s="895" t="n">
        <f aca="false">K334/K$6*100000</f>
        <v>0</v>
      </c>
      <c r="L222" s="895" t="n">
        <f aca="false">L334/L$6*100000</f>
        <v>0</v>
      </c>
      <c r="M222" s="895" t="n">
        <f aca="false">M334/M$6*100000</f>
        <v>29.5595625184747</v>
      </c>
      <c r="N222" s="895" t="n">
        <f aca="false">N334/N$6*100000</f>
        <v>24.5579567779961</v>
      </c>
      <c r="O222" s="895" t="n">
        <f aca="false">O334/O$6*100000</f>
        <v>68.6184812442818</v>
      </c>
      <c r="P222" s="895" t="n">
        <f aca="false">P334/P$6*100000</f>
        <v>119.817876827223</v>
      </c>
      <c r="Q222" s="895" t="n">
        <f aca="false">Q334/Q$6*100000</f>
        <v>22.6808800181447</v>
      </c>
      <c r="R222" s="895" t="n">
        <f aca="false">R334/R$6*100000</f>
        <v>21.1193241816262</v>
      </c>
      <c r="S222" s="895" t="n">
        <f aca="false">S334/S$6*100000</f>
        <v>49.8587335881669</v>
      </c>
      <c r="T222" s="895" t="n">
        <f aca="false">T334/T$6*100000</f>
        <v>0</v>
      </c>
      <c r="U222" s="895" t="n">
        <f aca="false">U334/U$6*100000</f>
        <v>26.7379679144385</v>
      </c>
      <c r="V222" s="895" t="n">
        <f aca="false">V334/V$6*100000</f>
        <v>36.4963503649635</v>
      </c>
      <c r="W222" s="895" t="n">
        <f aca="false">AA334/AA$6*100000</f>
        <v>0</v>
      </c>
      <c r="X222" s="537"/>
      <c r="Y222" s="537"/>
      <c r="Z222" s="537"/>
      <c r="AA222" s="537"/>
    </row>
    <row r="223" s="108" customFormat="true" ht="15" hidden="false" customHeight="false" outlineLevel="0" collapsed="false">
      <c r="A223" s="880"/>
      <c r="B223" s="884"/>
      <c r="C223" s="884"/>
      <c r="D223" s="885" t="s">
        <v>476</v>
      </c>
      <c r="E223" s="894" t="n">
        <f aca="false">E335/E$7*100000</f>
        <v>6.80290620152929</v>
      </c>
      <c r="F223" s="895" t="n">
        <f aca="false">F335/F$7*100000</f>
        <v>0</v>
      </c>
      <c r="G223" s="895" t="n">
        <f aca="false">G335/G$7*100000</f>
        <v>0</v>
      </c>
      <c r="H223" s="895" t="n">
        <f aca="false">H335/H$7*100000</f>
        <v>0</v>
      </c>
      <c r="I223" s="895" t="n">
        <f aca="false">I335/I$7*100000</f>
        <v>35.1988736360436</v>
      </c>
      <c r="J223" s="895" t="n">
        <f aca="false">J335/J$7*100000</f>
        <v>33.6360578540195</v>
      </c>
      <c r="K223" s="895" t="n">
        <f aca="false">K335/K$7*100000</f>
        <v>0</v>
      </c>
      <c r="L223" s="895" t="n">
        <f aca="false">L335/L$7*100000</f>
        <v>0</v>
      </c>
      <c r="M223" s="895" t="n">
        <f aca="false">M335/M$7*100000</f>
        <v>0</v>
      </c>
      <c r="N223" s="895" t="n">
        <f aca="false">N335/N$7*100000</f>
        <v>0</v>
      </c>
      <c r="O223" s="895" t="n">
        <f aca="false">O335/O$7*100000</f>
        <v>0</v>
      </c>
      <c r="P223" s="895" t="n">
        <f aca="false">P335/P$7*100000</f>
        <v>0</v>
      </c>
      <c r="Q223" s="895" t="n">
        <f aca="false">Q335/Q$7*100000</f>
        <v>19.6889151407757</v>
      </c>
      <c r="R223" s="895" t="n">
        <f aca="false">R335/R$7*100000</f>
        <v>0</v>
      </c>
      <c r="S223" s="895" t="n">
        <f aca="false">S335/S$7*100000</f>
        <v>14.4341801385681</v>
      </c>
      <c r="T223" s="895" t="n">
        <f aca="false">T335/T$7*100000</f>
        <v>0</v>
      </c>
      <c r="U223" s="895" t="n">
        <f aca="false">U335/U$7*100000</f>
        <v>20.3832042397065</v>
      </c>
      <c r="V223" s="895" t="n">
        <f aca="false">V335/V$7*100000</f>
        <v>0</v>
      </c>
      <c r="W223" s="895" t="n">
        <f aca="false">AA335/AA$7*100000</f>
        <v>0</v>
      </c>
      <c r="X223" s="537"/>
      <c r="Y223" s="537"/>
      <c r="Z223" s="537"/>
      <c r="AA223" s="537"/>
    </row>
    <row r="224" s="108" customFormat="true" ht="13.8" hidden="false" customHeight="false" outlineLevel="0" collapsed="false">
      <c r="A224" s="148"/>
      <c r="B224" s="148"/>
      <c r="C224" s="148"/>
      <c r="D224" s="898"/>
      <c r="E224" s="537"/>
      <c r="F224" s="537"/>
      <c r="G224" s="537"/>
      <c r="H224" s="537"/>
      <c r="I224" s="537"/>
      <c r="J224" s="537"/>
      <c r="K224" s="537"/>
      <c r="L224" s="537"/>
      <c r="M224" s="537"/>
      <c r="N224" s="537"/>
      <c r="O224" s="537"/>
      <c r="P224" s="537"/>
      <c r="Q224" s="537"/>
      <c r="R224" s="537"/>
      <c r="S224" s="537"/>
      <c r="T224" s="537"/>
      <c r="U224" s="537"/>
      <c r="V224" s="537"/>
      <c r="W224" s="537"/>
      <c r="X224" s="537"/>
      <c r="Y224" s="537"/>
      <c r="Z224" s="537"/>
      <c r="AA224" s="537"/>
    </row>
    <row r="225" s="708" customFormat="true" ht="18" hidden="false" customHeight="true" outlineLevel="0" collapsed="false">
      <c r="A225" s="899" t="s">
        <v>482</v>
      </c>
      <c r="B225" s="899"/>
      <c r="C225" s="899"/>
      <c r="D225" s="899"/>
      <c r="E225" s="900" t="s">
        <v>7</v>
      </c>
      <c r="F225" s="900" t="s">
        <v>331</v>
      </c>
      <c r="G225" s="900" t="s">
        <v>1057</v>
      </c>
      <c r="H225" s="900" t="s">
        <v>221</v>
      </c>
      <c r="I225" s="900" t="s">
        <v>223</v>
      </c>
      <c r="J225" s="900" t="s">
        <v>225</v>
      </c>
      <c r="K225" s="900" t="s">
        <v>227</v>
      </c>
      <c r="L225" s="900" t="s">
        <v>230</v>
      </c>
      <c r="M225" s="900" t="s">
        <v>232</v>
      </c>
      <c r="N225" s="900" t="s">
        <v>234</v>
      </c>
      <c r="O225" s="900" t="s">
        <v>236</v>
      </c>
      <c r="P225" s="900" t="s">
        <v>238</v>
      </c>
      <c r="Q225" s="900" t="s">
        <v>241</v>
      </c>
      <c r="R225" s="900" t="s">
        <v>243</v>
      </c>
      <c r="S225" s="900" t="s">
        <v>245</v>
      </c>
      <c r="T225" s="900" t="s">
        <v>247</v>
      </c>
      <c r="U225" s="900" t="s">
        <v>249</v>
      </c>
      <c r="V225" s="900" t="s">
        <v>251</v>
      </c>
      <c r="W225" s="901" t="s">
        <v>1059</v>
      </c>
      <c r="X225" s="902"/>
      <c r="Y225" s="902"/>
      <c r="Z225" s="902"/>
      <c r="AA225" s="902"/>
    </row>
    <row r="226" s="124" customFormat="true" ht="18" hidden="false" customHeight="true" outlineLevel="0" collapsed="false">
      <c r="A226" s="903" t="s">
        <v>1076</v>
      </c>
      <c r="B226" s="903"/>
      <c r="C226" s="903"/>
      <c r="D226" s="903"/>
      <c r="E226" s="904" t="n">
        <v>120287000</v>
      </c>
      <c r="F226" s="904" t="n">
        <v>8180000</v>
      </c>
      <c r="G226" s="904" t="n">
        <v>8338000</v>
      </c>
      <c r="H226" s="904" t="n">
        <v>8497000</v>
      </c>
      <c r="I226" s="904" t="n">
        <v>8655000</v>
      </c>
      <c r="J226" s="904" t="n">
        <v>8814000</v>
      </c>
      <c r="K226" s="904" t="n">
        <v>8972000</v>
      </c>
      <c r="L226" s="904" t="n">
        <v>9130000</v>
      </c>
      <c r="M226" s="904" t="n">
        <v>9289000</v>
      </c>
      <c r="N226" s="904" t="n">
        <v>9400000</v>
      </c>
      <c r="O226" s="904" t="n">
        <v>8651000</v>
      </c>
      <c r="P226" s="904" t="n">
        <v>7616000</v>
      </c>
      <c r="Q226" s="904" t="n">
        <v>6581000</v>
      </c>
      <c r="R226" s="904" t="n">
        <v>5546000</v>
      </c>
      <c r="S226" s="904" t="n">
        <v>4511000</v>
      </c>
      <c r="T226" s="904" t="n">
        <v>3476000</v>
      </c>
      <c r="U226" s="904" t="n">
        <v>2441000</v>
      </c>
      <c r="V226" s="904" t="n">
        <v>1406000</v>
      </c>
      <c r="W226" s="905" t="n">
        <v>784000</v>
      </c>
      <c r="X226" s="537"/>
      <c r="Y226" s="537"/>
      <c r="Z226" s="537"/>
      <c r="AA226" s="537"/>
    </row>
    <row r="227" s="185" customFormat="true" ht="15.75" hidden="false" customHeight="true" outlineLevel="0" collapsed="false">
      <c r="A227" s="532"/>
      <c r="B227" s="874"/>
      <c r="C227" s="875"/>
      <c r="D227" s="875"/>
      <c r="E227" s="876"/>
      <c r="F227" s="876"/>
      <c r="G227" s="876"/>
      <c r="H227" s="876"/>
      <c r="I227" s="876"/>
      <c r="J227" s="876"/>
      <c r="K227" s="876"/>
      <c r="L227" s="876"/>
      <c r="M227" s="876"/>
      <c r="N227" s="876"/>
      <c r="O227" s="876"/>
      <c r="P227" s="876"/>
      <c r="Q227" s="876"/>
      <c r="R227" s="876"/>
      <c r="S227" s="876"/>
      <c r="T227" s="876"/>
      <c r="U227" s="876"/>
      <c r="V227" s="876"/>
      <c r="W227" s="877"/>
      <c r="X227" s="877"/>
      <c r="Y227" s="877"/>
      <c r="Z227" s="877"/>
      <c r="AA227" s="876"/>
    </row>
    <row r="228" customFormat="false" ht="15" hidden="false" customHeight="true" outlineLevel="0" collapsed="false">
      <c r="A228" s="906" t="s">
        <v>1077</v>
      </c>
      <c r="C228" s="907"/>
    </row>
    <row r="229" s="8" customFormat="true" ht="14.25" hidden="false" customHeight="true" outlineLevel="0" collapsed="false">
      <c r="A229" s="908" t="s">
        <v>393</v>
      </c>
      <c r="B229" s="880" t="s">
        <v>1078</v>
      </c>
      <c r="C229" s="880"/>
      <c r="D229" s="880"/>
      <c r="E229" s="909" t="s">
        <v>482</v>
      </c>
      <c r="F229" s="909"/>
      <c r="G229" s="909"/>
      <c r="H229" s="909"/>
      <c r="I229" s="909"/>
      <c r="J229" s="909"/>
      <c r="K229" s="909"/>
      <c r="L229" s="909"/>
      <c r="M229" s="909"/>
      <c r="N229" s="909"/>
      <c r="O229" s="909"/>
      <c r="P229" s="909"/>
      <c r="Q229" s="909"/>
      <c r="R229" s="909"/>
      <c r="S229" s="909"/>
      <c r="T229" s="909"/>
      <c r="U229" s="909"/>
      <c r="V229" s="909"/>
      <c r="W229" s="909"/>
      <c r="X229" s="909"/>
      <c r="Y229" s="909"/>
      <c r="Z229" s="909"/>
      <c r="AA229" s="909"/>
    </row>
    <row r="230" s="8" customFormat="true" ht="13.5" hidden="false" customHeight="false" outlineLevel="0" collapsed="false">
      <c r="A230" s="908"/>
      <c r="B230" s="880"/>
      <c r="C230" s="880"/>
      <c r="D230" s="880"/>
      <c r="E230" s="910" t="s">
        <v>7</v>
      </c>
      <c r="F230" s="900" t="s">
        <v>331</v>
      </c>
      <c r="G230" s="900" t="s">
        <v>332</v>
      </c>
      <c r="H230" s="900" t="s">
        <v>221</v>
      </c>
      <c r="I230" s="900" t="s">
        <v>223</v>
      </c>
      <c r="J230" s="900" t="s">
        <v>225</v>
      </c>
      <c r="K230" s="900" t="s">
        <v>227</v>
      </c>
      <c r="L230" s="900" t="s">
        <v>230</v>
      </c>
      <c r="M230" s="900" t="s">
        <v>232</v>
      </c>
      <c r="N230" s="900" t="s">
        <v>234</v>
      </c>
      <c r="O230" s="900" t="s">
        <v>236</v>
      </c>
      <c r="P230" s="900" t="s">
        <v>238</v>
      </c>
      <c r="Q230" s="900" t="s">
        <v>241</v>
      </c>
      <c r="R230" s="900" t="s">
        <v>243</v>
      </c>
      <c r="S230" s="900" t="s">
        <v>245</v>
      </c>
      <c r="T230" s="900" t="s">
        <v>247</v>
      </c>
      <c r="U230" s="900" t="s">
        <v>249</v>
      </c>
      <c r="V230" s="901" t="s">
        <v>251</v>
      </c>
      <c r="W230" s="911" t="s">
        <v>253</v>
      </c>
      <c r="X230" s="880" t="s">
        <v>333</v>
      </c>
      <c r="Y230" s="880" t="s">
        <v>334</v>
      </c>
      <c r="Z230" s="880" t="s">
        <v>736</v>
      </c>
      <c r="AA230" s="912" t="s">
        <v>1059</v>
      </c>
    </row>
    <row r="231" s="123" customFormat="true" ht="13.5" hidden="false" customHeight="true" outlineLevel="0" collapsed="false">
      <c r="A231" s="880"/>
      <c r="B231" s="884" t="s">
        <v>987</v>
      </c>
      <c r="C231" s="884"/>
      <c r="D231" s="913" t="s">
        <v>7</v>
      </c>
      <c r="E231" s="914" t="n">
        <f aca="false">'12-60'!F7</f>
        <v>1710</v>
      </c>
      <c r="F231" s="915" t="n">
        <f aca="false">'12-60'!L7</f>
        <v>4</v>
      </c>
      <c r="G231" s="915" t="n">
        <f aca="false">'12-60'!M7</f>
        <v>0</v>
      </c>
      <c r="H231" s="915" t="n">
        <f aca="false">'12-60'!N7</f>
        <v>1</v>
      </c>
      <c r="I231" s="915" t="n">
        <f aca="false">'12-60'!O7</f>
        <v>3</v>
      </c>
      <c r="J231" s="915" t="n">
        <f aca="false">'12-60'!P7</f>
        <v>5</v>
      </c>
      <c r="K231" s="915" t="n">
        <f aca="false">'12-60'!Q7</f>
        <v>0</v>
      </c>
      <c r="L231" s="915" t="n">
        <f aca="false">'12-60'!R7</f>
        <v>4</v>
      </c>
      <c r="M231" s="915" t="n">
        <f aca="false">'12-60'!S7</f>
        <v>6</v>
      </c>
      <c r="N231" s="915" t="n">
        <f aca="false">'12-60'!T7</f>
        <v>11</v>
      </c>
      <c r="O231" s="915" t="n">
        <f aca="false">'12-60'!U7</f>
        <v>16</v>
      </c>
      <c r="P231" s="915" t="n">
        <f aca="false">'12-60'!V7</f>
        <v>30</v>
      </c>
      <c r="Q231" s="915" t="n">
        <f aca="false">'12-60'!W7</f>
        <v>45</v>
      </c>
      <c r="R231" s="915" t="n">
        <f aca="false">'12-60'!X7</f>
        <v>38</v>
      </c>
      <c r="S231" s="915" t="n">
        <f aca="false">'12-60'!Y7</f>
        <v>124</v>
      </c>
      <c r="T231" s="915" t="n">
        <f aca="false">'12-60'!Z7</f>
        <v>152</v>
      </c>
      <c r="U231" s="915" t="n">
        <f aca="false">'12-60'!AA7</f>
        <v>206</v>
      </c>
      <c r="V231" s="916" t="n">
        <f aca="false">'12-60'!AB7</f>
        <v>284</v>
      </c>
      <c r="W231" s="917" t="n">
        <f aca="false">'12-60'!AC7</f>
        <v>340</v>
      </c>
      <c r="X231" s="915" t="n">
        <f aca="false">'12-60'!AD7</f>
        <v>289</v>
      </c>
      <c r="Y231" s="915" t="n">
        <f aca="false">'12-60'!AE7</f>
        <v>118</v>
      </c>
      <c r="Z231" s="915" t="n">
        <f aca="false">'12-60'!AF7</f>
        <v>34</v>
      </c>
      <c r="AA231" s="868" t="n">
        <f aca="false">SUM(W231:Z231)</f>
        <v>781</v>
      </c>
      <c r="AB231" s="124"/>
    </row>
    <row r="232" s="123" customFormat="true" ht="13.5" hidden="false" customHeight="false" outlineLevel="0" collapsed="false">
      <c r="A232" s="880"/>
      <c r="B232" s="884"/>
      <c r="C232" s="884"/>
      <c r="D232" s="913" t="s">
        <v>475</v>
      </c>
      <c r="E232" s="914" t="n">
        <f aca="false">'12-60'!F8</f>
        <v>886</v>
      </c>
      <c r="F232" s="915" t="n">
        <f aca="false">'12-60'!L8</f>
        <v>1</v>
      </c>
      <c r="G232" s="915" t="n">
        <f aca="false">'12-60'!M8</f>
        <v>0</v>
      </c>
      <c r="H232" s="915" t="n">
        <f aca="false">'12-60'!N8</f>
        <v>1</v>
      </c>
      <c r="I232" s="915" t="n">
        <f aca="false">'12-60'!O8</f>
        <v>2</v>
      </c>
      <c r="J232" s="915" t="n">
        <f aca="false">'12-60'!P8</f>
        <v>1</v>
      </c>
      <c r="K232" s="915" t="n">
        <f aca="false">'12-60'!Q8</f>
        <v>0</v>
      </c>
      <c r="L232" s="915" t="n">
        <f aca="false">'12-60'!R8</f>
        <v>2</v>
      </c>
      <c r="M232" s="915" t="n">
        <f aca="false">'12-60'!S8</f>
        <v>3</v>
      </c>
      <c r="N232" s="915" t="n">
        <f aca="false">'12-60'!T8</f>
        <v>6</v>
      </c>
      <c r="O232" s="915" t="n">
        <f aca="false">'12-60'!U8</f>
        <v>9</v>
      </c>
      <c r="P232" s="915" t="n">
        <f aca="false">'12-60'!V8</f>
        <v>20</v>
      </c>
      <c r="Q232" s="915" t="n">
        <f aca="false">'12-60'!W8</f>
        <v>24</v>
      </c>
      <c r="R232" s="915" t="n">
        <f aca="false">'12-60'!X8</f>
        <v>25</v>
      </c>
      <c r="S232" s="915" t="n">
        <f aca="false">'12-60'!Y8</f>
        <v>79</v>
      </c>
      <c r="T232" s="915" t="n">
        <f aca="false">'12-60'!Z8</f>
        <v>110</v>
      </c>
      <c r="U232" s="915" t="n">
        <f aca="false">'12-60'!AA8</f>
        <v>130</v>
      </c>
      <c r="V232" s="916" t="n">
        <f aca="false">'12-60'!AB8</f>
        <v>168</v>
      </c>
      <c r="W232" s="917" t="n">
        <f aca="false">'12-60'!AC8</f>
        <v>164</v>
      </c>
      <c r="X232" s="915" t="n">
        <f aca="false">'12-60'!AD8</f>
        <v>109</v>
      </c>
      <c r="Y232" s="915" t="n">
        <f aca="false">'12-60'!AE8</f>
        <v>24</v>
      </c>
      <c r="Z232" s="915" t="n">
        <f aca="false">'12-60'!AF8</f>
        <v>8</v>
      </c>
      <c r="AA232" s="868" t="n">
        <f aca="false">SUM(W232:Z232)</f>
        <v>305</v>
      </c>
      <c r="AB232" s="124"/>
    </row>
    <row r="233" s="123" customFormat="true" ht="13.5" hidden="false" customHeight="false" outlineLevel="0" collapsed="false">
      <c r="A233" s="880"/>
      <c r="B233" s="884"/>
      <c r="C233" s="884"/>
      <c r="D233" s="913" t="s">
        <v>476</v>
      </c>
      <c r="E233" s="914" t="n">
        <f aca="false">'12-60'!F9</f>
        <v>824</v>
      </c>
      <c r="F233" s="915" t="n">
        <f aca="false">'12-60'!L9</f>
        <v>3</v>
      </c>
      <c r="G233" s="915" t="n">
        <f aca="false">'12-60'!M9</f>
        <v>0</v>
      </c>
      <c r="H233" s="915" t="n">
        <f aca="false">'12-60'!N9</f>
        <v>0</v>
      </c>
      <c r="I233" s="915" t="n">
        <f aca="false">'12-60'!O9</f>
        <v>1</v>
      </c>
      <c r="J233" s="915" t="n">
        <f aca="false">'12-60'!P9</f>
        <v>4</v>
      </c>
      <c r="K233" s="915" t="n">
        <f aca="false">'12-60'!Q9</f>
        <v>0</v>
      </c>
      <c r="L233" s="915" t="n">
        <f aca="false">'12-60'!R9</f>
        <v>2</v>
      </c>
      <c r="M233" s="915" t="n">
        <f aca="false">'12-60'!S9</f>
        <v>3</v>
      </c>
      <c r="N233" s="915" t="n">
        <f aca="false">'12-60'!T9</f>
        <v>5</v>
      </c>
      <c r="O233" s="915" t="n">
        <f aca="false">'12-60'!U9</f>
        <v>7</v>
      </c>
      <c r="P233" s="915" t="n">
        <f aca="false">'12-60'!V9</f>
        <v>10</v>
      </c>
      <c r="Q233" s="915" t="n">
        <f aca="false">'12-60'!W9</f>
        <v>21</v>
      </c>
      <c r="R233" s="915" t="n">
        <f aca="false">'12-60'!X9</f>
        <v>13</v>
      </c>
      <c r="S233" s="915" t="n">
        <f aca="false">'12-60'!Y9</f>
        <v>45</v>
      </c>
      <c r="T233" s="915" t="n">
        <f aca="false">'12-60'!Z9</f>
        <v>42</v>
      </c>
      <c r="U233" s="915" t="n">
        <f aca="false">'12-60'!AA9</f>
        <v>76</v>
      </c>
      <c r="V233" s="916" t="n">
        <f aca="false">'12-60'!AB9</f>
        <v>116</v>
      </c>
      <c r="W233" s="917" t="n">
        <f aca="false">'12-60'!AC9</f>
        <v>176</v>
      </c>
      <c r="X233" s="915" t="n">
        <f aca="false">'12-60'!AD9</f>
        <v>180</v>
      </c>
      <c r="Y233" s="915" t="n">
        <f aca="false">'12-60'!AE9</f>
        <v>94</v>
      </c>
      <c r="Z233" s="915" t="n">
        <f aca="false">'12-60'!AF9</f>
        <v>26</v>
      </c>
      <c r="AA233" s="868" t="n">
        <f aca="false">SUM(W233:Z233)</f>
        <v>476</v>
      </c>
      <c r="AB233" s="124"/>
    </row>
    <row r="234" s="151" customFormat="true" ht="13.5" hidden="false" customHeight="false" outlineLevel="0" collapsed="false">
      <c r="A234" s="880" t="s">
        <v>419</v>
      </c>
      <c r="B234" s="884" t="s">
        <v>920</v>
      </c>
      <c r="C234" s="884"/>
      <c r="D234" s="913" t="s">
        <v>7</v>
      </c>
      <c r="E234" s="914" t="n">
        <f aca="false">'12-60'!F10</f>
        <v>2</v>
      </c>
      <c r="F234" s="915" t="n">
        <f aca="false">'12-60'!L10</f>
        <v>0</v>
      </c>
      <c r="G234" s="915" t="n">
        <f aca="false">'12-60'!M10</f>
        <v>0</v>
      </c>
      <c r="H234" s="915" t="n">
        <f aca="false">'12-60'!N10</f>
        <v>0</v>
      </c>
      <c r="I234" s="915" t="n">
        <f aca="false">'12-60'!O10</f>
        <v>0</v>
      </c>
      <c r="J234" s="915" t="n">
        <f aca="false">'12-60'!P10</f>
        <v>0</v>
      </c>
      <c r="K234" s="915" t="n">
        <f aca="false">'12-60'!Q10</f>
        <v>0</v>
      </c>
      <c r="L234" s="915" t="n">
        <f aca="false">'12-60'!R10</f>
        <v>0</v>
      </c>
      <c r="M234" s="915" t="n">
        <f aca="false">'12-60'!S10</f>
        <v>0</v>
      </c>
      <c r="N234" s="915" t="n">
        <f aca="false">'12-60'!T10</f>
        <v>0</v>
      </c>
      <c r="O234" s="915" t="n">
        <f aca="false">'12-60'!U10</f>
        <v>0</v>
      </c>
      <c r="P234" s="915" t="n">
        <f aca="false">'12-60'!V10</f>
        <v>0</v>
      </c>
      <c r="Q234" s="915" t="n">
        <f aca="false">'12-60'!W10</f>
        <v>0</v>
      </c>
      <c r="R234" s="915" t="n">
        <f aca="false">'12-60'!X10</f>
        <v>0</v>
      </c>
      <c r="S234" s="915" t="n">
        <f aca="false">'12-60'!Y10</f>
        <v>0</v>
      </c>
      <c r="T234" s="915" t="n">
        <f aca="false">'12-60'!Z10</f>
        <v>1</v>
      </c>
      <c r="U234" s="915" t="n">
        <f aca="false">'12-60'!AA10</f>
        <v>0</v>
      </c>
      <c r="V234" s="916" t="n">
        <f aca="false">'12-60'!AB10</f>
        <v>0</v>
      </c>
      <c r="W234" s="917" t="n">
        <f aca="false">'12-60'!AC10</f>
        <v>1</v>
      </c>
      <c r="X234" s="915" t="n">
        <f aca="false">'12-60'!AD10</f>
        <v>0</v>
      </c>
      <c r="Y234" s="915" t="n">
        <f aca="false">'12-60'!AE10</f>
        <v>0</v>
      </c>
      <c r="Z234" s="915" t="n">
        <f aca="false">'12-60'!AF10</f>
        <v>0</v>
      </c>
      <c r="AA234" s="868" t="n">
        <f aca="false">SUM(W234:Z234)</f>
        <v>1</v>
      </c>
      <c r="AB234" s="124"/>
    </row>
    <row r="235" s="123" customFormat="true" ht="13.5" hidden="false" customHeight="false" outlineLevel="0" collapsed="false">
      <c r="A235" s="880"/>
      <c r="B235" s="884"/>
      <c r="C235" s="884"/>
      <c r="D235" s="913" t="s">
        <v>475</v>
      </c>
      <c r="E235" s="914" t="n">
        <f aca="false">'12-60'!F11</f>
        <v>2</v>
      </c>
      <c r="F235" s="915" t="n">
        <f aca="false">'12-60'!L11</f>
        <v>0</v>
      </c>
      <c r="G235" s="915" t="n">
        <f aca="false">'12-60'!M11</f>
        <v>0</v>
      </c>
      <c r="H235" s="915" t="n">
        <f aca="false">'12-60'!N11</f>
        <v>0</v>
      </c>
      <c r="I235" s="915" t="n">
        <f aca="false">'12-60'!O11</f>
        <v>0</v>
      </c>
      <c r="J235" s="915" t="n">
        <f aca="false">'12-60'!P11</f>
        <v>0</v>
      </c>
      <c r="K235" s="915" t="n">
        <f aca="false">'12-60'!Q11</f>
        <v>0</v>
      </c>
      <c r="L235" s="915" t="n">
        <f aca="false">'12-60'!R11</f>
        <v>0</v>
      </c>
      <c r="M235" s="915" t="n">
        <f aca="false">'12-60'!S11</f>
        <v>0</v>
      </c>
      <c r="N235" s="915" t="n">
        <f aca="false">'12-60'!T11</f>
        <v>0</v>
      </c>
      <c r="O235" s="915" t="n">
        <f aca="false">'12-60'!U11</f>
        <v>0</v>
      </c>
      <c r="P235" s="915" t="n">
        <f aca="false">'12-60'!V11</f>
        <v>0</v>
      </c>
      <c r="Q235" s="915" t="n">
        <f aca="false">'12-60'!W11</f>
        <v>0</v>
      </c>
      <c r="R235" s="915" t="n">
        <f aca="false">'12-60'!X11</f>
        <v>0</v>
      </c>
      <c r="S235" s="915" t="n">
        <f aca="false">'12-60'!Y11</f>
        <v>0</v>
      </c>
      <c r="T235" s="915" t="n">
        <f aca="false">'12-60'!Z11</f>
        <v>1</v>
      </c>
      <c r="U235" s="915" t="n">
        <f aca="false">'12-60'!AA11</f>
        <v>0</v>
      </c>
      <c r="V235" s="916" t="n">
        <f aca="false">'12-60'!AB11</f>
        <v>0</v>
      </c>
      <c r="W235" s="917" t="n">
        <f aca="false">'12-60'!AC11</f>
        <v>1</v>
      </c>
      <c r="X235" s="915" t="n">
        <f aca="false">'12-60'!AD11</f>
        <v>0</v>
      </c>
      <c r="Y235" s="915" t="n">
        <f aca="false">'12-60'!AE11</f>
        <v>0</v>
      </c>
      <c r="Z235" s="915" t="n">
        <f aca="false">'12-60'!AF11</f>
        <v>0</v>
      </c>
      <c r="AA235" s="868" t="n">
        <f aca="false">SUM(W235:Z235)</f>
        <v>1</v>
      </c>
      <c r="AB235" s="124"/>
    </row>
    <row r="236" s="123" customFormat="true" ht="13.5" hidden="false" customHeight="false" outlineLevel="0" collapsed="false">
      <c r="A236" s="880"/>
      <c r="B236" s="884"/>
      <c r="C236" s="884"/>
      <c r="D236" s="913" t="s">
        <v>476</v>
      </c>
      <c r="E236" s="914" t="n">
        <f aca="false">'12-60'!F12</f>
        <v>0</v>
      </c>
      <c r="F236" s="915" t="n">
        <f aca="false">'12-60'!L12</f>
        <v>0</v>
      </c>
      <c r="G236" s="915" t="n">
        <f aca="false">'12-60'!M12</f>
        <v>0</v>
      </c>
      <c r="H236" s="915" t="n">
        <f aca="false">'12-60'!N12</f>
        <v>0</v>
      </c>
      <c r="I236" s="915" t="n">
        <f aca="false">'12-60'!O12</f>
        <v>0</v>
      </c>
      <c r="J236" s="915" t="n">
        <f aca="false">'12-60'!P12</f>
        <v>0</v>
      </c>
      <c r="K236" s="915" t="n">
        <f aca="false">'12-60'!Q12</f>
        <v>0</v>
      </c>
      <c r="L236" s="915" t="n">
        <f aca="false">'12-60'!R12</f>
        <v>0</v>
      </c>
      <c r="M236" s="915" t="n">
        <f aca="false">'12-60'!S12</f>
        <v>0</v>
      </c>
      <c r="N236" s="915" t="n">
        <f aca="false">'12-60'!T12</f>
        <v>0</v>
      </c>
      <c r="O236" s="915" t="n">
        <f aca="false">'12-60'!U12</f>
        <v>0</v>
      </c>
      <c r="P236" s="915" t="n">
        <f aca="false">'12-60'!V12</f>
        <v>0</v>
      </c>
      <c r="Q236" s="915" t="n">
        <f aca="false">'12-60'!W12</f>
        <v>0</v>
      </c>
      <c r="R236" s="915" t="n">
        <f aca="false">'12-60'!X12</f>
        <v>0</v>
      </c>
      <c r="S236" s="915" t="n">
        <f aca="false">'12-60'!Y12</f>
        <v>0</v>
      </c>
      <c r="T236" s="915" t="n">
        <f aca="false">'12-60'!Z12</f>
        <v>0</v>
      </c>
      <c r="U236" s="915" t="n">
        <f aca="false">'12-60'!AA12</f>
        <v>0</v>
      </c>
      <c r="V236" s="916" t="n">
        <f aca="false">'12-60'!AB12</f>
        <v>0</v>
      </c>
      <c r="W236" s="917" t="n">
        <f aca="false">'12-60'!AC12</f>
        <v>0</v>
      </c>
      <c r="X236" s="915" t="n">
        <f aca="false">'12-60'!AD12</f>
        <v>0</v>
      </c>
      <c r="Y236" s="915" t="n">
        <f aca="false">'12-60'!AE12</f>
        <v>0</v>
      </c>
      <c r="Z236" s="915" t="n">
        <f aca="false">'12-60'!AF12</f>
        <v>0</v>
      </c>
      <c r="AA236" s="868" t="n">
        <f aca="false">SUM(W236:Z236)</f>
        <v>0</v>
      </c>
      <c r="AB236" s="124"/>
    </row>
    <row r="237" s="151" customFormat="true" ht="13.5" hidden="false" customHeight="true" outlineLevel="0" collapsed="false">
      <c r="A237" s="880" t="s">
        <v>421</v>
      </c>
      <c r="B237" s="884" t="s">
        <v>149</v>
      </c>
      <c r="C237" s="884"/>
      <c r="D237" s="913" t="s">
        <v>7</v>
      </c>
      <c r="E237" s="914" t="n">
        <f aca="false">'12-60'!F13</f>
        <v>527</v>
      </c>
      <c r="F237" s="915" t="n">
        <f aca="false">'12-60'!L13</f>
        <v>1</v>
      </c>
      <c r="G237" s="915" t="n">
        <f aca="false">'12-60'!M13</f>
        <v>0</v>
      </c>
      <c r="H237" s="915" t="n">
        <f aca="false">'12-60'!N13</f>
        <v>0</v>
      </c>
      <c r="I237" s="915" t="n">
        <f aca="false">'12-60'!O13</f>
        <v>0</v>
      </c>
      <c r="J237" s="915" t="n">
        <f aca="false">'12-60'!P13</f>
        <v>1</v>
      </c>
      <c r="K237" s="915" t="n">
        <f aca="false">'12-60'!Q13</f>
        <v>0</v>
      </c>
      <c r="L237" s="915" t="n">
        <f aca="false">'12-60'!R13</f>
        <v>2</v>
      </c>
      <c r="M237" s="915" t="n">
        <f aca="false">'12-60'!S13</f>
        <v>2</v>
      </c>
      <c r="N237" s="915" t="n">
        <f aca="false">'12-60'!T13</f>
        <v>3</v>
      </c>
      <c r="O237" s="915" t="n">
        <f aca="false">'12-60'!U13</f>
        <v>4</v>
      </c>
      <c r="P237" s="915" t="n">
        <f aca="false">'12-60'!V13</f>
        <v>13</v>
      </c>
      <c r="Q237" s="915" t="n">
        <f aca="false">'12-60'!W13</f>
        <v>21</v>
      </c>
      <c r="R237" s="915" t="n">
        <f aca="false">'12-60'!X13</f>
        <v>24</v>
      </c>
      <c r="S237" s="915" t="n">
        <f aca="false">'12-60'!Y13</f>
        <v>63</v>
      </c>
      <c r="T237" s="915" t="n">
        <f aca="false">'12-60'!Z13</f>
        <v>71</v>
      </c>
      <c r="U237" s="915" t="n">
        <f aca="false">'12-60'!AA13</f>
        <v>85</v>
      </c>
      <c r="V237" s="916" t="n">
        <f aca="false">'12-60'!AB13</f>
        <v>84</v>
      </c>
      <c r="W237" s="917" t="n">
        <f aca="false">'12-60'!AC13</f>
        <v>88</v>
      </c>
      <c r="X237" s="915" t="n">
        <f aca="false">'12-60'!AD13</f>
        <v>49</v>
      </c>
      <c r="Y237" s="915" t="n">
        <f aca="false">'12-60'!AE13</f>
        <v>13</v>
      </c>
      <c r="Z237" s="915" t="n">
        <f aca="false">'12-60'!AF13</f>
        <v>3</v>
      </c>
      <c r="AA237" s="868" t="n">
        <f aca="false">SUM(W237:Z237)</f>
        <v>153</v>
      </c>
      <c r="AB237" s="124"/>
    </row>
    <row r="238" s="123" customFormat="true" ht="13.5" hidden="false" customHeight="false" outlineLevel="0" collapsed="false">
      <c r="A238" s="880"/>
      <c r="B238" s="884"/>
      <c r="C238" s="884"/>
      <c r="D238" s="913" t="s">
        <v>475</v>
      </c>
      <c r="E238" s="914" t="n">
        <f aca="false">'12-60'!F14</f>
        <v>291</v>
      </c>
      <c r="F238" s="915" t="n">
        <f aca="false">'12-60'!L14</f>
        <v>0</v>
      </c>
      <c r="G238" s="915" t="n">
        <f aca="false">'12-60'!M14</f>
        <v>0</v>
      </c>
      <c r="H238" s="915" t="n">
        <f aca="false">'12-60'!N14</f>
        <v>0</v>
      </c>
      <c r="I238" s="915" t="n">
        <f aca="false">'12-60'!O14</f>
        <v>0</v>
      </c>
      <c r="J238" s="915" t="n">
        <f aca="false">'12-60'!P14</f>
        <v>0</v>
      </c>
      <c r="K238" s="915" t="n">
        <f aca="false">'12-60'!Q14</f>
        <v>0</v>
      </c>
      <c r="L238" s="915" t="n">
        <f aca="false">'12-60'!R14</f>
        <v>1</v>
      </c>
      <c r="M238" s="915" t="n">
        <f aca="false">'12-60'!S14</f>
        <v>1</v>
      </c>
      <c r="N238" s="915" t="n">
        <f aca="false">'12-60'!T14</f>
        <v>0</v>
      </c>
      <c r="O238" s="915" t="n">
        <f aca="false">'12-60'!U14</f>
        <v>1</v>
      </c>
      <c r="P238" s="915" t="n">
        <f aca="false">'12-60'!V14</f>
        <v>8</v>
      </c>
      <c r="Q238" s="915" t="n">
        <f aca="false">'12-60'!W14</f>
        <v>8</v>
      </c>
      <c r="R238" s="915" t="n">
        <f aca="false">'12-60'!X14</f>
        <v>14</v>
      </c>
      <c r="S238" s="915" t="n">
        <f aca="false">'12-60'!Y14</f>
        <v>36</v>
      </c>
      <c r="T238" s="915" t="n">
        <f aca="false">'12-60'!Z14</f>
        <v>44</v>
      </c>
      <c r="U238" s="915" t="n">
        <f aca="false">'12-60'!AA14</f>
        <v>54</v>
      </c>
      <c r="V238" s="916" t="n">
        <f aca="false">'12-60'!AB14</f>
        <v>50</v>
      </c>
      <c r="W238" s="917" t="n">
        <f aca="false">'12-60'!AC14</f>
        <v>51</v>
      </c>
      <c r="X238" s="915" t="n">
        <f aca="false">'12-60'!AD14</f>
        <v>17</v>
      </c>
      <c r="Y238" s="915" t="n">
        <f aca="false">'12-60'!AE14</f>
        <v>4</v>
      </c>
      <c r="Z238" s="915" t="n">
        <f aca="false">'12-60'!AF14</f>
        <v>2</v>
      </c>
      <c r="AA238" s="868" t="n">
        <f aca="false">SUM(W238:Z238)</f>
        <v>74</v>
      </c>
      <c r="AB238" s="124"/>
    </row>
    <row r="239" s="123" customFormat="true" ht="13.5" hidden="false" customHeight="false" outlineLevel="0" collapsed="false">
      <c r="A239" s="880"/>
      <c r="B239" s="884"/>
      <c r="C239" s="884"/>
      <c r="D239" s="913" t="s">
        <v>476</v>
      </c>
      <c r="E239" s="914" t="n">
        <f aca="false">'12-60'!F15</f>
        <v>236</v>
      </c>
      <c r="F239" s="915" t="n">
        <f aca="false">'12-60'!L15</f>
        <v>1</v>
      </c>
      <c r="G239" s="915" t="n">
        <f aca="false">'12-60'!M15</f>
        <v>0</v>
      </c>
      <c r="H239" s="915" t="n">
        <f aca="false">'12-60'!N15</f>
        <v>0</v>
      </c>
      <c r="I239" s="915" t="n">
        <f aca="false">'12-60'!O15</f>
        <v>0</v>
      </c>
      <c r="J239" s="915" t="n">
        <f aca="false">'12-60'!P15</f>
        <v>1</v>
      </c>
      <c r="K239" s="915" t="n">
        <f aca="false">'12-60'!Q15</f>
        <v>0</v>
      </c>
      <c r="L239" s="915" t="n">
        <f aca="false">'12-60'!R15</f>
        <v>1</v>
      </c>
      <c r="M239" s="915" t="n">
        <f aca="false">'12-60'!S15</f>
        <v>1</v>
      </c>
      <c r="N239" s="915" t="n">
        <f aca="false">'12-60'!T15</f>
        <v>3</v>
      </c>
      <c r="O239" s="915" t="n">
        <f aca="false">'12-60'!U15</f>
        <v>3</v>
      </c>
      <c r="P239" s="915" t="n">
        <f aca="false">'12-60'!V15</f>
        <v>5</v>
      </c>
      <c r="Q239" s="915" t="n">
        <f aca="false">'12-60'!W15</f>
        <v>13</v>
      </c>
      <c r="R239" s="915" t="n">
        <f aca="false">'12-60'!X15</f>
        <v>10</v>
      </c>
      <c r="S239" s="915" t="n">
        <f aca="false">'12-60'!Y15</f>
        <v>27</v>
      </c>
      <c r="T239" s="915" t="n">
        <f aca="false">'12-60'!Z15</f>
        <v>27</v>
      </c>
      <c r="U239" s="915" t="n">
        <f aca="false">'12-60'!AA15</f>
        <v>31</v>
      </c>
      <c r="V239" s="916" t="n">
        <f aca="false">'12-60'!AB15</f>
        <v>34</v>
      </c>
      <c r="W239" s="917" t="n">
        <f aca="false">'12-60'!AC15</f>
        <v>37</v>
      </c>
      <c r="X239" s="915" t="n">
        <f aca="false">'12-60'!AD15</f>
        <v>32</v>
      </c>
      <c r="Y239" s="915" t="n">
        <f aca="false">'12-60'!AE15</f>
        <v>9</v>
      </c>
      <c r="Z239" s="915" t="n">
        <f aca="false">'12-60'!AF15</f>
        <v>1</v>
      </c>
      <c r="AA239" s="868" t="n">
        <f aca="false">SUM(W239:Z239)</f>
        <v>79</v>
      </c>
      <c r="AB239" s="124"/>
    </row>
    <row r="240" s="151" customFormat="true" ht="13.5" hidden="false" customHeight="true" outlineLevel="0" collapsed="false">
      <c r="A240" s="880" t="s">
        <v>422</v>
      </c>
      <c r="B240" s="880" t="s">
        <v>477</v>
      </c>
      <c r="C240" s="889" t="s">
        <v>1065</v>
      </c>
      <c r="D240" s="913" t="s">
        <v>7</v>
      </c>
      <c r="E240" s="914" t="n">
        <f aca="false">'12-60'!F16</f>
        <v>18</v>
      </c>
      <c r="F240" s="915" t="n">
        <f aca="false">'12-60'!L16</f>
        <v>0</v>
      </c>
      <c r="G240" s="915" t="n">
        <f aca="false">'12-60'!M16</f>
        <v>0</v>
      </c>
      <c r="H240" s="915" t="n">
        <f aca="false">'12-60'!N16</f>
        <v>0</v>
      </c>
      <c r="I240" s="915" t="n">
        <f aca="false">'12-60'!O16</f>
        <v>0</v>
      </c>
      <c r="J240" s="915" t="n">
        <f aca="false">'12-60'!P16</f>
        <v>0</v>
      </c>
      <c r="K240" s="915" t="n">
        <f aca="false">'12-60'!Q16</f>
        <v>0</v>
      </c>
      <c r="L240" s="915" t="n">
        <f aca="false">'12-60'!R16</f>
        <v>0</v>
      </c>
      <c r="M240" s="915" t="n">
        <f aca="false">'12-60'!S16</f>
        <v>0</v>
      </c>
      <c r="N240" s="915" t="n">
        <f aca="false">'12-60'!T16</f>
        <v>0</v>
      </c>
      <c r="O240" s="915" t="n">
        <f aca="false">'12-60'!U16</f>
        <v>0</v>
      </c>
      <c r="P240" s="915" t="n">
        <f aca="false">'12-60'!V16</f>
        <v>1</v>
      </c>
      <c r="Q240" s="915" t="n">
        <f aca="false">'12-60'!W16</f>
        <v>0</v>
      </c>
      <c r="R240" s="915" t="n">
        <f aca="false">'12-60'!X16</f>
        <v>2</v>
      </c>
      <c r="S240" s="915" t="n">
        <f aca="false">'12-60'!Y16</f>
        <v>1</v>
      </c>
      <c r="T240" s="915" t="n">
        <f aca="false">'12-60'!Z16</f>
        <v>5</v>
      </c>
      <c r="U240" s="915" t="n">
        <f aca="false">'12-60'!AA16</f>
        <v>5</v>
      </c>
      <c r="V240" s="916" t="n">
        <f aca="false">'12-60'!AB16</f>
        <v>2</v>
      </c>
      <c r="W240" s="917" t="n">
        <f aca="false">'12-60'!AC16</f>
        <v>0</v>
      </c>
      <c r="X240" s="915" t="n">
        <f aca="false">'12-60'!AD16</f>
        <v>2</v>
      </c>
      <c r="Y240" s="915" t="n">
        <f aca="false">'12-60'!AE16</f>
        <v>0</v>
      </c>
      <c r="Z240" s="915" t="n">
        <f aca="false">'12-60'!AF16</f>
        <v>0</v>
      </c>
      <c r="AA240" s="868" t="n">
        <f aca="false">SUM(W240:Z240)</f>
        <v>2</v>
      </c>
      <c r="AB240" s="124"/>
    </row>
    <row r="241" s="123" customFormat="true" ht="13.5" hidden="false" customHeight="false" outlineLevel="0" collapsed="false">
      <c r="A241" s="880"/>
      <c r="B241" s="880"/>
      <c r="C241" s="880"/>
      <c r="D241" s="913" t="s">
        <v>475</v>
      </c>
      <c r="E241" s="914" t="n">
        <f aca="false">'12-60'!F17</f>
        <v>13</v>
      </c>
      <c r="F241" s="915" t="n">
        <f aca="false">'12-60'!L17</f>
        <v>0</v>
      </c>
      <c r="G241" s="915" t="n">
        <f aca="false">'12-60'!M17</f>
        <v>0</v>
      </c>
      <c r="H241" s="915" t="n">
        <f aca="false">'12-60'!N17</f>
        <v>0</v>
      </c>
      <c r="I241" s="915" t="n">
        <f aca="false">'12-60'!O17</f>
        <v>0</v>
      </c>
      <c r="J241" s="915" t="n">
        <f aca="false">'12-60'!P17</f>
        <v>0</v>
      </c>
      <c r="K241" s="915" t="n">
        <f aca="false">'12-60'!Q17</f>
        <v>0</v>
      </c>
      <c r="L241" s="915" t="n">
        <f aca="false">'12-60'!R17</f>
        <v>0</v>
      </c>
      <c r="M241" s="915" t="n">
        <f aca="false">'12-60'!S17</f>
        <v>0</v>
      </c>
      <c r="N241" s="915" t="n">
        <f aca="false">'12-60'!T17</f>
        <v>0</v>
      </c>
      <c r="O241" s="915" t="n">
        <f aca="false">'12-60'!U17</f>
        <v>0</v>
      </c>
      <c r="P241" s="915" t="n">
        <f aca="false">'12-60'!V17</f>
        <v>1</v>
      </c>
      <c r="Q241" s="915" t="n">
        <f aca="false">'12-60'!W17</f>
        <v>0</v>
      </c>
      <c r="R241" s="915" t="n">
        <f aca="false">'12-60'!X17</f>
        <v>2</v>
      </c>
      <c r="S241" s="915" t="n">
        <f aca="false">'12-60'!Y17</f>
        <v>1</v>
      </c>
      <c r="T241" s="915" t="n">
        <f aca="false">'12-60'!Z17</f>
        <v>4</v>
      </c>
      <c r="U241" s="915" t="n">
        <f aca="false">'12-60'!AA17</f>
        <v>4</v>
      </c>
      <c r="V241" s="916" t="n">
        <f aca="false">'12-60'!AB17</f>
        <v>1</v>
      </c>
      <c r="W241" s="917" t="n">
        <f aca="false">'12-60'!AC17</f>
        <v>0</v>
      </c>
      <c r="X241" s="915" t="n">
        <f aca="false">'12-60'!AD17</f>
        <v>0</v>
      </c>
      <c r="Y241" s="915" t="n">
        <f aca="false">'12-60'!AE17</f>
        <v>0</v>
      </c>
      <c r="Z241" s="915" t="n">
        <f aca="false">'12-60'!AF17</f>
        <v>0</v>
      </c>
      <c r="AA241" s="868" t="n">
        <f aca="false">SUM(W241:Z241)</f>
        <v>0</v>
      </c>
      <c r="AB241" s="124"/>
    </row>
    <row r="242" s="123" customFormat="true" ht="13.5" hidden="false" customHeight="false" outlineLevel="0" collapsed="false">
      <c r="A242" s="880"/>
      <c r="B242" s="880"/>
      <c r="C242" s="880"/>
      <c r="D242" s="913" t="s">
        <v>476</v>
      </c>
      <c r="E242" s="914" t="n">
        <f aca="false">'12-60'!F18</f>
        <v>5</v>
      </c>
      <c r="F242" s="915" t="n">
        <f aca="false">'12-60'!L18</f>
        <v>0</v>
      </c>
      <c r="G242" s="915" t="n">
        <f aca="false">'12-60'!M18</f>
        <v>0</v>
      </c>
      <c r="H242" s="915" t="n">
        <f aca="false">'12-60'!N18</f>
        <v>0</v>
      </c>
      <c r="I242" s="915" t="n">
        <f aca="false">'12-60'!O18</f>
        <v>0</v>
      </c>
      <c r="J242" s="915" t="n">
        <f aca="false">'12-60'!P18</f>
        <v>0</v>
      </c>
      <c r="K242" s="915" t="n">
        <f aca="false">'12-60'!Q18</f>
        <v>0</v>
      </c>
      <c r="L242" s="915" t="n">
        <f aca="false">'12-60'!R18</f>
        <v>0</v>
      </c>
      <c r="M242" s="915" t="n">
        <f aca="false">'12-60'!S18</f>
        <v>0</v>
      </c>
      <c r="N242" s="915" t="n">
        <f aca="false">'12-60'!T18</f>
        <v>0</v>
      </c>
      <c r="O242" s="915" t="n">
        <f aca="false">'12-60'!U18</f>
        <v>0</v>
      </c>
      <c r="P242" s="915" t="n">
        <f aca="false">'12-60'!V18</f>
        <v>0</v>
      </c>
      <c r="Q242" s="915" t="n">
        <f aca="false">'12-60'!W18</f>
        <v>0</v>
      </c>
      <c r="R242" s="915" t="n">
        <f aca="false">'12-60'!X18</f>
        <v>0</v>
      </c>
      <c r="S242" s="915" t="n">
        <f aca="false">'12-60'!Y18</f>
        <v>0</v>
      </c>
      <c r="T242" s="915" t="n">
        <f aca="false">'12-60'!Z18</f>
        <v>1</v>
      </c>
      <c r="U242" s="915" t="n">
        <f aca="false">'12-60'!AA18</f>
        <v>1</v>
      </c>
      <c r="V242" s="916" t="n">
        <f aca="false">'12-60'!AB18</f>
        <v>1</v>
      </c>
      <c r="W242" s="917" t="n">
        <f aca="false">'12-60'!AC18</f>
        <v>0</v>
      </c>
      <c r="X242" s="915" t="n">
        <f aca="false">'12-60'!AD18</f>
        <v>2</v>
      </c>
      <c r="Y242" s="915" t="n">
        <f aca="false">'12-60'!AE18</f>
        <v>0</v>
      </c>
      <c r="Z242" s="915" t="n">
        <f aca="false">'12-60'!AF18</f>
        <v>0</v>
      </c>
      <c r="AA242" s="868" t="n">
        <f aca="false">SUM(W242:Z242)</f>
        <v>2</v>
      </c>
      <c r="AB242" s="124"/>
    </row>
    <row r="243" s="151" customFormat="true" ht="13.5" hidden="false" customHeight="true" outlineLevel="0" collapsed="false">
      <c r="A243" s="880" t="s">
        <v>424</v>
      </c>
      <c r="B243" s="884"/>
      <c r="C243" s="884" t="s">
        <v>425</v>
      </c>
      <c r="D243" s="913" t="s">
        <v>7</v>
      </c>
      <c r="E243" s="914" t="n">
        <f aca="false">'12-60'!F19</f>
        <v>62</v>
      </c>
      <c r="F243" s="915" t="n">
        <f aca="false">'12-60'!L19</f>
        <v>0</v>
      </c>
      <c r="G243" s="915" t="n">
        <f aca="false">'12-60'!M19</f>
        <v>0</v>
      </c>
      <c r="H243" s="915" t="n">
        <f aca="false">'12-60'!N19</f>
        <v>0</v>
      </c>
      <c r="I243" s="915" t="n">
        <f aca="false">'12-60'!O19</f>
        <v>0</v>
      </c>
      <c r="J243" s="915" t="n">
        <f aca="false">'12-60'!P19</f>
        <v>0</v>
      </c>
      <c r="K243" s="915" t="n">
        <f aca="false">'12-60'!Q19</f>
        <v>0</v>
      </c>
      <c r="L243" s="915" t="n">
        <f aca="false">'12-60'!R19</f>
        <v>0</v>
      </c>
      <c r="M243" s="915" t="n">
        <f aca="false">'12-60'!S19</f>
        <v>0</v>
      </c>
      <c r="N243" s="915" t="n">
        <f aca="false">'12-60'!T19</f>
        <v>0</v>
      </c>
      <c r="O243" s="915" t="n">
        <f aca="false">'12-60'!U19</f>
        <v>1</v>
      </c>
      <c r="P243" s="915" t="n">
        <f aca="false">'12-60'!V19</f>
        <v>1</v>
      </c>
      <c r="Q243" s="915" t="n">
        <f aca="false">'12-60'!W19</f>
        <v>1</v>
      </c>
      <c r="R243" s="915" t="n">
        <f aca="false">'12-60'!X19</f>
        <v>1</v>
      </c>
      <c r="S243" s="915" t="n">
        <f aca="false">'12-60'!Y19</f>
        <v>6</v>
      </c>
      <c r="T243" s="915" t="n">
        <f aca="false">'12-60'!Z19</f>
        <v>9</v>
      </c>
      <c r="U243" s="915" t="n">
        <f aca="false">'12-60'!AA19</f>
        <v>10</v>
      </c>
      <c r="V243" s="916" t="n">
        <f aca="false">'12-60'!AB19</f>
        <v>13</v>
      </c>
      <c r="W243" s="917" t="n">
        <f aca="false">'12-60'!AC19</f>
        <v>11</v>
      </c>
      <c r="X243" s="915" t="n">
        <f aca="false">'12-60'!AD19</f>
        <v>4</v>
      </c>
      <c r="Y243" s="915" t="n">
        <f aca="false">'12-60'!AE19</f>
        <v>5</v>
      </c>
      <c r="Z243" s="915" t="n">
        <f aca="false">'12-60'!AF19</f>
        <v>0</v>
      </c>
      <c r="AA243" s="868" t="n">
        <f aca="false">SUM(W243:Z243)</f>
        <v>20</v>
      </c>
      <c r="AB243" s="124"/>
    </row>
    <row r="244" s="123" customFormat="true" ht="13.5" hidden="false" customHeight="false" outlineLevel="0" collapsed="false">
      <c r="A244" s="880"/>
      <c r="B244" s="884"/>
      <c r="C244" s="884"/>
      <c r="D244" s="913" t="s">
        <v>475</v>
      </c>
      <c r="E244" s="914" t="n">
        <f aca="false">'12-60'!F20</f>
        <v>44</v>
      </c>
      <c r="F244" s="915" t="n">
        <f aca="false">'12-60'!L20</f>
        <v>0</v>
      </c>
      <c r="G244" s="915" t="n">
        <f aca="false">'12-60'!M20</f>
        <v>0</v>
      </c>
      <c r="H244" s="915" t="n">
        <f aca="false">'12-60'!N20</f>
        <v>0</v>
      </c>
      <c r="I244" s="915" t="n">
        <f aca="false">'12-60'!O20</f>
        <v>0</v>
      </c>
      <c r="J244" s="915" t="n">
        <f aca="false">'12-60'!P20</f>
        <v>0</v>
      </c>
      <c r="K244" s="915" t="n">
        <f aca="false">'12-60'!Q20</f>
        <v>0</v>
      </c>
      <c r="L244" s="915" t="n">
        <f aca="false">'12-60'!R20</f>
        <v>0</v>
      </c>
      <c r="M244" s="915" t="n">
        <f aca="false">'12-60'!S20</f>
        <v>0</v>
      </c>
      <c r="N244" s="915" t="n">
        <f aca="false">'12-60'!T20</f>
        <v>0</v>
      </c>
      <c r="O244" s="915" t="n">
        <f aca="false">'12-60'!U20</f>
        <v>0</v>
      </c>
      <c r="P244" s="915" t="n">
        <f aca="false">'12-60'!V20</f>
        <v>1</v>
      </c>
      <c r="Q244" s="915" t="n">
        <f aca="false">'12-60'!W20</f>
        <v>1</v>
      </c>
      <c r="R244" s="915" t="n">
        <f aca="false">'12-60'!X20</f>
        <v>0</v>
      </c>
      <c r="S244" s="915" t="n">
        <f aca="false">'12-60'!Y20</f>
        <v>4</v>
      </c>
      <c r="T244" s="915" t="n">
        <f aca="false">'12-60'!Z20</f>
        <v>8</v>
      </c>
      <c r="U244" s="915" t="n">
        <f aca="false">'12-60'!AA20</f>
        <v>7</v>
      </c>
      <c r="V244" s="916" t="n">
        <f aca="false">'12-60'!AB20</f>
        <v>11</v>
      </c>
      <c r="W244" s="917" t="n">
        <f aca="false">'12-60'!AC20</f>
        <v>8</v>
      </c>
      <c r="X244" s="915" t="n">
        <f aca="false">'12-60'!AD20</f>
        <v>2</v>
      </c>
      <c r="Y244" s="915" t="n">
        <f aca="false">'12-60'!AE20</f>
        <v>2</v>
      </c>
      <c r="Z244" s="915" t="n">
        <f aca="false">'12-60'!AF20</f>
        <v>0</v>
      </c>
      <c r="AA244" s="868" t="n">
        <f aca="false">SUM(W244:Z244)</f>
        <v>12</v>
      </c>
      <c r="AB244" s="124"/>
    </row>
    <row r="245" s="123" customFormat="true" ht="13.5" hidden="false" customHeight="false" outlineLevel="0" collapsed="false">
      <c r="A245" s="880"/>
      <c r="B245" s="884"/>
      <c r="C245" s="884"/>
      <c r="D245" s="913" t="s">
        <v>476</v>
      </c>
      <c r="E245" s="914" t="n">
        <f aca="false">'12-60'!F21</f>
        <v>18</v>
      </c>
      <c r="F245" s="915" t="n">
        <f aca="false">'12-60'!L21</f>
        <v>0</v>
      </c>
      <c r="G245" s="915" t="n">
        <f aca="false">'12-60'!M21</f>
        <v>0</v>
      </c>
      <c r="H245" s="915" t="n">
        <f aca="false">'12-60'!N21</f>
        <v>0</v>
      </c>
      <c r="I245" s="915" t="n">
        <f aca="false">'12-60'!O21</f>
        <v>0</v>
      </c>
      <c r="J245" s="915" t="n">
        <f aca="false">'12-60'!P21</f>
        <v>0</v>
      </c>
      <c r="K245" s="915" t="n">
        <f aca="false">'12-60'!Q21</f>
        <v>0</v>
      </c>
      <c r="L245" s="915" t="n">
        <f aca="false">'12-60'!R21</f>
        <v>0</v>
      </c>
      <c r="M245" s="915" t="n">
        <f aca="false">'12-60'!S21</f>
        <v>0</v>
      </c>
      <c r="N245" s="915" t="n">
        <f aca="false">'12-60'!T21</f>
        <v>0</v>
      </c>
      <c r="O245" s="915" t="n">
        <f aca="false">'12-60'!U21</f>
        <v>1</v>
      </c>
      <c r="P245" s="915" t="n">
        <f aca="false">'12-60'!V21</f>
        <v>0</v>
      </c>
      <c r="Q245" s="915" t="n">
        <f aca="false">'12-60'!W21</f>
        <v>0</v>
      </c>
      <c r="R245" s="915" t="n">
        <f aca="false">'12-60'!X21</f>
        <v>1</v>
      </c>
      <c r="S245" s="915" t="n">
        <f aca="false">'12-60'!Y21</f>
        <v>2</v>
      </c>
      <c r="T245" s="915" t="n">
        <f aca="false">'12-60'!Z21</f>
        <v>1</v>
      </c>
      <c r="U245" s="915" t="n">
        <f aca="false">'12-60'!AA21</f>
        <v>3</v>
      </c>
      <c r="V245" s="916" t="n">
        <f aca="false">'12-60'!AB21</f>
        <v>2</v>
      </c>
      <c r="W245" s="917" t="n">
        <f aca="false">'12-60'!AC21</f>
        <v>3</v>
      </c>
      <c r="X245" s="915" t="n">
        <f aca="false">'12-60'!AD21</f>
        <v>2</v>
      </c>
      <c r="Y245" s="915" t="n">
        <f aca="false">'12-60'!AE21</f>
        <v>3</v>
      </c>
      <c r="Z245" s="915" t="n">
        <f aca="false">'12-60'!AF21</f>
        <v>0</v>
      </c>
      <c r="AA245" s="868" t="n">
        <f aca="false">SUM(W245:Z245)</f>
        <v>8</v>
      </c>
      <c r="AB245" s="124"/>
    </row>
    <row r="246" s="123" customFormat="true" ht="13.5" hidden="false" customHeight="true" outlineLevel="0" collapsed="false">
      <c r="A246" s="880" t="s">
        <v>426</v>
      </c>
      <c r="B246" s="884"/>
      <c r="C246" s="889" t="s">
        <v>1066</v>
      </c>
      <c r="D246" s="913" t="s">
        <v>7</v>
      </c>
      <c r="E246" s="914" t="n">
        <f aca="false">'12-60'!F22</f>
        <v>48</v>
      </c>
      <c r="F246" s="915" t="n">
        <f aca="false">'12-60'!L22</f>
        <v>0</v>
      </c>
      <c r="G246" s="915" t="n">
        <f aca="false">'12-60'!M22</f>
        <v>0</v>
      </c>
      <c r="H246" s="915" t="n">
        <f aca="false">'12-60'!N22</f>
        <v>0</v>
      </c>
      <c r="I246" s="915" t="n">
        <f aca="false">'12-60'!O22</f>
        <v>0</v>
      </c>
      <c r="J246" s="915" t="n">
        <f aca="false">'12-60'!P22</f>
        <v>0</v>
      </c>
      <c r="K246" s="915" t="n">
        <f aca="false">'12-60'!Q22</f>
        <v>0</v>
      </c>
      <c r="L246" s="915" t="n">
        <f aca="false">'12-60'!R22</f>
        <v>0</v>
      </c>
      <c r="M246" s="915" t="n">
        <f aca="false">'12-60'!S22</f>
        <v>0</v>
      </c>
      <c r="N246" s="915" t="n">
        <f aca="false">'12-60'!T22</f>
        <v>1</v>
      </c>
      <c r="O246" s="915" t="n">
        <f aca="false">'12-60'!U22</f>
        <v>1</v>
      </c>
      <c r="P246" s="915" t="n">
        <f aca="false">'12-60'!V22</f>
        <v>2</v>
      </c>
      <c r="Q246" s="915" t="n">
        <f aca="false">'12-60'!W22</f>
        <v>1</v>
      </c>
      <c r="R246" s="915" t="n">
        <f aca="false">'12-60'!X22</f>
        <v>1</v>
      </c>
      <c r="S246" s="915" t="n">
        <f aca="false">'12-60'!Y22</f>
        <v>3</v>
      </c>
      <c r="T246" s="915" t="n">
        <f aca="false">'12-60'!Z22</f>
        <v>6</v>
      </c>
      <c r="U246" s="915" t="n">
        <f aca="false">'12-60'!AA22</f>
        <v>7</v>
      </c>
      <c r="V246" s="916" t="n">
        <f aca="false">'12-60'!AB22</f>
        <v>8</v>
      </c>
      <c r="W246" s="917" t="n">
        <f aca="false">'12-60'!AC22</f>
        <v>9</v>
      </c>
      <c r="X246" s="915" t="n">
        <f aca="false">'12-60'!AD22</f>
        <v>9</v>
      </c>
      <c r="Y246" s="915" t="n">
        <f aca="false">'12-60'!AE22</f>
        <v>0</v>
      </c>
      <c r="Z246" s="915" t="n">
        <f aca="false">'12-60'!AF22</f>
        <v>0</v>
      </c>
      <c r="AA246" s="868" t="n">
        <f aca="false">SUM(W246:Z246)</f>
        <v>18</v>
      </c>
      <c r="AB246" s="124"/>
    </row>
    <row r="247" s="123" customFormat="true" ht="13.5" hidden="false" customHeight="false" outlineLevel="0" collapsed="false">
      <c r="A247" s="880"/>
      <c r="B247" s="884"/>
      <c r="C247" s="884"/>
      <c r="D247" s="913" t="s">
        <v>475</v>
      </c>
      <c r="E247" s="914" t="n">
        <f aca="false">'12-60'!F23</f>
        <v>27</v>
      </c>
      <c r="F247" s="915" t="n">
        <f aca="false">'12-60'!L23</f>
        <v>0</v>
      </c>
      <c r="G247" s="915" t="n">
        <f aca="false">'12-60'!M23</f>
        <v>0</v>
      </c>
      <c r="H247" s="915" t="n">
        <f aca="false">'12-60'!N23</f>
        <v>0</v>
      </c>
      <c r="I247" s="915" t="n">
        <f aca="false">'12-60'!O23</f>
        <v>0</v>
      </c>
      <c r="J247" s="915" t="n">
        <f aca="false">'12-60'!P23</f>
        <v>0</v>
      </c>
      <c r="K247" s="915" t="n">
        <f aca="false">'12-60'!Q23</f>
        <v>0</v>
      </c>
      <c r="L247" s="915" t="n">
        <f aca="false">'12-60'!R23</f>
        <v>0</v>
      </c>
      <c r="M247" s="915" t="n">
        <f aca="false">'12-60'!S23</f>
        <v>0</v>
      </c>
      <c r="N247" s="915" t="n">
        <f aca="false">'12-60'!T23</f>
        <v>0</v>
      </c>
      <c r="O247" s="915" t="n">
        <f aca="false">'12-60'!U23</f>
        <v>0</v>
      </c>
      <c r="P247" s="915" t="n">
        <f aca="false">'12-60'!V23</f>
        <v>2</v>
      </c>
      <c r="Q247" s="915" t="n">
        <f aca="false">'12-60'!W23</f>
        <v>1</v>
      </c>
      <c r="R247" s="915" t="n">
        <f aca="false">'12-60'!X23</f>
        <v>0</v>
      </c>
      <c r="S247" s="915" t="n">
        <f aca="false">'12-60'!Y23</f>
        <v>3</v>
      </c>
      <c r="T247" s="915" t="n">
        <f aca="false">'12-60'!Z23</f>
        <v>3</v>
      </c>
      <c r="U247" s="915" t="n">
        <f aca="false">'12-60'!AA23</f>
        <v>6</v>
      </c>
      <c r="V247" s="916" t="n">
        <f aca="false">'12-60'!AB23</f>
        <v>4</v>
      </c>
      <c r="W247" s="917" t="n">
        <f aca="false">'12-60'!AC23</f>
        <v>5</v>
      </c>
      <c r="X247" s="915" t="n">
        <f aca="false">'12-60'!AD23</f>
        <v>3</v>
      </c>
      <c r="Y247" s="915" t="n">
        <f aca="false">'12-60'!AE23</f>
        <v>0</v>
      </c>
      <c r="Z247" s="915" t="n">
        <f aca="false">'12-60'!AF23</f>
        <v>0</v>
      </c>
      <c r="AA247" s="868" t="n">
        <f aca="false">SUM(W247:Z247)</f>
        <v>8</v>
      </c>
      <c r="AB247" s="124"/>
    </row>
    <row r="248" s="123" customFormat="true" ht="13.5" hidden="false" customHeight="false" outlineLevel="0" collapsed="false">
      <c r="A248" s="880"/>
      <c r="B248" s="884"/>
      <c r="C248" s="884"/>
      <c r="D248" s="913" t="s">
        <v>476</v>
      </c>
      <c r="E248" s="914" t="n">
        <f aca="false">'12-60'!F24</f>
        <v>21</v>
      </c>
      <c r="F248" s="915" t="n">
        <f aca="false">'12-60'!L24</f>
        <v>0</v>
      </c>
      <c r="G248" s="915" t="n">
        <f aca="false">'12-60'!M24</f>
        <v>0</v>
      </c>
      <c r="H248" s="915" t="n">
        <f aca="false">'12-60'!N24</f>
        <v>0</v>
      </c>
      <c r="I248" s="915" t="n">
        <f aca="false">'12-60'!O24</f>
        <v>0</v>
      </c>
      <c r="J248" s="915" t="n">
        <f aca="false">'12-60'!P24</f>
        <v>0</v>
      </c>
      <c r="K248" s="915" t="n">
        <f aca="false">'12-60'!Q24</f>
        <v>0</v>
      </c>
      <c r="L248" s="915" t="n">
        <f aca="false">'12-60'!R24</f>
        <v>0</v>
      </c>
      <c r="M248" s="915" t="n">
        <f aca="false">'12-60'!S24</f>
        <v>0</v>
      </c>
      <c r="N248" s="915" t="n">
        <f aca="false">'12-60'!T24</f>
        <v>1</v>
      </c>
      <c r="O248" s="915" t="n">
        <f aca="false">'12-60'!U24</f>
        <v>1</v>
      </c>
      <c r="P248" s="915" t="n">
        <f aca="false">'12-60'!V24</f>
        <v>0</v>
      </c>
      <c r="Q248" s="915" t="n">
        <f aca="false">'12-60'!W24</f>
        <v>0</v>
      </c>
      <c r="R248" s="915" t="n">
        <f aca="false">'12-60'!X24</f>
        <v>1</v>
      </c>
      <c r="S248" s="915" t="n">
        <f aca="false">'12-60'!Y24</f>
        <v>0</v>
      </c>
      <c r="T248" s="915" t="n">
        <f aca="false">'12-60'!Z24</f>
        <v>3</v>
      </c>
      <c r="U248" s="915" t="n">
        <f aca="false">'12-60'!AA24</f>
        <v>1</v>
      </c>
      <c r="V248" s="916" t="n">
        <f aca="false">'12-60'!AB24</f>
        <v>4</v>
      </c>
      <c r="W248" s="917" t="n">
        <f aca="false">'12-60'!AC24</f>
        <v>4</v>
      </c>
      <c r="X248" s="915" t="n">
        <f aca="false">'12-60'!AD24</f>
        <v>6</v>
      </c>
      <c r="Y248" s="915" t="n">
        <f aca="false">'12-60'!AE24</f>
        <v>0</v>
      </c>
      <c r="Z248" s="915" t="n">
        <f aca="false">'12-60'!AF24</f>
        <v>0</v>
      </c>
      <c r="AA248" s="868" t="n">
        <f aca="false">SUM(W248:Z248)</f>
        <v>10</v>
      </c>
      <c r="AB248" s="124"/>
    </row>
    <row r="249" s="123" customFormat="true" ht="13.5" hidden="false" customHeight="true" outlineLevel="0" collapsed="false">
      <c r="A249" s="880" t="s">
        <v>428</v>
      </c>
      <c r="B249" s="884"/>
      <c r="C249" s="889" t="s">
        <v>1067</v>
      </c>
      <c r="D249" s="913" t="s">
        <v>7</v>
      </c>
      <c r="E249" s="914" t="n">
        <f aca="false">'12-60'!F25</f>
        <v>23</v>
      </c>
      <c r="F249" s="915" t="n">
        <f aca="false">'12-60'!L25</f>
        <v>0</v>
      </c>
      <c r="G249" s="915" t="n">
        <f aca="false">'12-60'!M25</f>
        <v>0</v>
      </c>
      <c r="H249" s="915" t="n">
        <f aca="false">'12-60'!N25</f>
        <v>0</v>
      </c>
      <c r="I249" s="915" t="n">
        <f aca="false">'12-60'!O25</f>
        <v>0</v>
      </c>
      <c r="J249" s="915" t="n">
        <f aca="false">'12-60'!P25</f>
        <v>0</v>
      </c>
      <c r="K249" s="915" t="n">
        <f aca="false">'12-60'!Q25</f>
        <v>0</v>
      </c>
      <c r="L249" s="915" t="n">
        <f aca="false">'12-60'!R25</f>
        <v>0</v>
      </c>
      <c r="M249" s="915" t="n">
        <f aca="false">'12-60'!S25</f>
        <v>0</v>
      </c>
      <c r="N249" s="915" t="n">
        <f aca="false">'12-60'!T25</f>
        <v>0</v>
      </c>
      <c r="O249" s="915" t="n">
        <f aca="false">'12-60'!U25</f>
        <v>0</v>
      </c>
      <c r="P249" s="915" t="n">
        <f aca="false">'12-60'!V25</f>
        <v>0</v>
      </c>
      <c r="Q249" s="915" t="n">
        <f aca="false">'12-60'!W25</f>
        <v>1</v>
      </c>
      <c r="R249" s="915" t="n">
        <f aca="false">'12-60'!X25</f>
        <v>3</v>
      </c>
      <c r="S249" s="915" t="n">
        <f aca="false">'12-60'!Y25</f>
        <v>3</v>
      </c>
      <c r="T249" s="915" t="n">
        <f aca="false">'12-60'!Z25</f>
        <v>3</v>
      </c>
      <c r="U249" s="915" t="n">
        <f aca="false">'12-60'!AA25</f>
        <v>5</v>
      </c>
      <c r="V249" s="916" t="n">
        <f aca="false">'12-60'!AB25</f>
        <v>2</v>
      </c>
      <c r="W249" s="917" t="n">
        <f aca="false">'12-60'!AC25</f>
        <v>4</v>
      </c>
      <c r="X249" s="915" t="n">
        <f aca="false">'12-60'!AD25</f>
        <v>2</v>
      </c>
      <c r="Y249" s="915" t="n">
        <f aca="false">'12-60'!AE25</f>
        <v>0</v>
      </c>
      <c r="Z249" s="915" t="n">
        <f aca="false">'12-60'!AF25</f>
        <v>0</v>
      </c>
      <c r="AA249" s="868" t="n">
        <f aca="false">SUM(W249:Z249)</f>
        <v>6</v>
      </c>
      <c r="AB249" s="124"/>
    </row>
    <row r="250" s="123" customFormat="true" ht="13.5" hidden="false" customHeight="false" outlineLevel="0" collapsed="false">
      <c r="A250" s="880"/>
      <c r="B250" s="884"/>
      <c r="C250" s="884"/>
      <c r="D250" s="913" t="s">
        <v>475</v>
      </c>
      <c r="E250" s="914" t="n">
        <f aca="false">'12-60'!F26</f>
        <v>17</v>
      </c>
      <c r="F250" s="915" t="n">
        <f aca="false">'12-60'!L26</f>
        <v>0</v>
      </c>
      <c r="G250" s="915" t="n">
        <f aca="false">'12-60'!M26</f>
        <v>0</v>
      </c>
      <c r="H250" s="915" t="n">
        <f aca="false">'12-60'!N26</f>
        <v>0</v>
      </c>
      <c r="I250" s="915" t="n">
        <f aca="false">'12-60'!O26</f>
        <v>0</v>
      </c>
      <c r="J250" s="915" t="n">
        <f aca="false">'12-60'!P26</f>
        <v>0</v>
      </c>
      <c r="K250" s="915" t="n">
        <f aca="false">'12-60'!Q26</f>
        <v>0</v>
      </c>
      <c r="L250" s="915" t="n">
        <f aca="false">'12-60'!R26</f>
        <v>0</v>
      </c>
      <c r="M250" s="915" t="n">
        <f aca="false">'12-60'!S26</f>
        <v>0</v>
      </c>
      <c r="N250" s="915" t="n">
        <f aca="false">'12-60'!T26</f>
        <v>0</v>
      </c>
      <c r="O250" s="915" t="n">
        <f aca="false">'12-60'!U26</f>
        <v>0</v>
      </c>
      <c r="P250" s="915" t="n">
        <f aca="false">'12-60'!V26</f>
        <v>0</v>
      </c>
      <c r="Q250" s="915" t="n">
        <f aca="false">'12-60'!W26</f>
        <v>1</v>
      </c>
      <c r="R250" s="915" t="n">
        <f aca="false">'12-60'!X26</f>
        <v>3</v>
      </c>
      <c r="S250" s="915" t="n">
        <f aca="false">'12-60'!Y26</f>
        <v>3</v>
      </c>
      <c r="T250" s="915" t="n">
        <f aca="false">'12-60'!Z26</f>
        <v>3</v>
      </c>
      <c r="U250" s="915" t="n">
        <f aca="false">'12-60'!AA26</f>
        <v>3</v>
      </c>
      <c r="V250" s="916" t="n">
        <f aca="false">'12-60'!AB26</f>
        <v>0</v>
      </c>
      <c r="W250" s="917" t="n">
        <f aca="false">'12-60'!AC26</f>
        <v>3</v>
      </c>
      <c r="X250" s="915" t="n">
        <f aca="false">'12-60'!AD26</f>
        <v>1</v>
      </c>
      <c r="Y250" s="915" t="n">
        <f aca="false">'12-60'!AE26</f>
        <v>0</v>
      </c>
      <c r="Z250" s="915" t="n">
        <f aca="false">'12-60'!AF26</f>
        <v>0</v>
      </c>
      <c r="AA250" s="868" t="n">
        <f aca="false">SUM(W250:Z250)</f>
        <v>4</v>
      </c>
      <c r="AB250" s="124"/>
    </row>
    <row r="251" s="123" customFormat="true" ht="13.5" hidden="false" customHeight="false" outlineLevel="0" collapsed="false">
      <c r="A251" s="880"/>
      <c r="B251" s="884"/>
      <c r="C251" s="884"/>
      <c r="D251" s="913" t="s">
        <v>476</v>
      </c>
      <c r="E251" s="914" t="n">
        <f aca="false">'12-60'!F27</f>
        <v>6</v>
      </c>
      <c r="F251" s="915" t="n">
        <f aca="false">'12-60'!L27</f>
        <v>0</v>
      </c>
      <c r="G251" s="915" t="n">
        <f aca="false">'12-60'!M27</f>
        <v>0</v>
      </c>
      <c r="H251" s="915" t="n">
        <f aca="false">'12-60'!N27</f>
        <v>0</v>
      </c>
      <c r="I251" s="915" t="n">
        <f aca="false">'12-60'!O27</f>
        <v>0</v>
      </c>
      <c r="J251" s="915" t="n">
        <f aca="false">'12-60'!P27</f>
        <v>0</v>
      </c>
      <c r="K251" s="915" t="n">
        <f aca="false">'12-60'!Q27</f>
        <v>0</v>
      </c>
      <c r="L251" s="915" t="n">
        <f aca="false">'12-60'!R27</f>
        <v>0</v>
      </c>
      <c r="M251" s="915" t="n">
        <f aca="false">'12-60'!S27</f>
        <v>0</v>
      </c>
      <c r="N251" s="915" t="n">
        <f aca="false">'12-60'!T27</f>
        <v>0</v>
      </c>
      <c r="O251" s="915" t="n">
        <f aca="false">'12-60'!U27</f>
        <v>0</v>
      </c>
      <c r="P251" s="915" t="n">
        <f aca="false">'12-60'!V27</f>
        <v>0</v>
      </c>
      <c r="Q251" s="915" t="n">
        <f aca="false">'12-60'!W27</f>
        <v>0</v>
      </c>
      <c r="R251" s="915" t="n">
        <f aca="false">'12-60'!X27</f>
        <v>0</v>
      </c>
      <c r="S251" s="915" t="n">
        <f aca="false">'12-60'!Y27</f>
        <v>0</v>
      </c>
      <c r="T251" s="915" t="n">
        <f aca="false">'12-60'!Z27</f>
        <v>0</v>
      </c>
      <c r="U251" s="915" t="n">
        <f aca="false">'12-60'!AA27</f>
        <v>2</v>
      </c>
      <c r="V251" s="916" t="n">
        <f aca="false">'12-60'!AB27</f>
        <v>2</v>
      </c>
      <c r="W251" s="917" t="n">
        <f aca="false">'12-60'!AC27</f>
        <v>1</v>
      </c>
      <c r="X251" s="915" t="n">
        <f aca="false">'12-60'!AD27</f>
        <v>1</v>
      </c>
      <c r="Y251" s="915" t="n">
        <f aca="false">'12-60'!AE27</f>
        <v>0</v>
      </c>
      <c r="Z251" s="915" t="n">
        <f aca="false">'12-60'!AF27</f>
        <v>0</v>
      </c>
      <c r="AA251" s="868" t="n">
        <f aca="false">SUM(W251:Z251)</f>
        <v>2</v>
      </c>
      <c r="AB251" s="124"/>
    </row>
    <row r="252" s="123" customFormat="true" ht="13.5" hidden="false" customHeight="true" outlineLevel="0" collapsed="false">
      <c r="A252" s="880" t="s">
        <v>430</v>
      </c>
      <c r="B252" s="884"/>
      <c r="C252" s="889" t="s">
        <v>1068</v>
      </c>
      <c r="D252" s="913" t="s">
        <v>7</v>
      </c>
      <c r="E252" s="914" t="n">
        <f aca="false">'12-60'!F28</f>
        <v>37</v>
      </c>
      <c r="F252" s="915" t="n">
        <f aca="false">'12-60'!L28</f>
        <v>0</v>
      </c>
      <c r="G252" s="915" t="n">
        <f aca="false">'12-60'!M28</f>
        <v>0</v>
      </c>
      <c r="H252" s="915" t="n">
        <f aca="false">'12-60'!N28</f>
        <v>0</v>
      </c>
      <c r="I252" s="915" t="n">
        <f aca="false">'12-60'!O28</f>
        <v>0</v>
      </c>
      <c r="J252" s="915" t="n">
        <f aca="false">'12-60'!P28</f>
        <v>0</v>
      </c>
      <c r="K252" s="915" t="n">
        <f aca="false">'12-60'!Q28</f>
        <v>0</v>
      </c>
      <c r="L252" s="915" t="n">
        <f aca="false">'12-60'!R28</f>
        <v>0</v>
      </c>
      <c r="M252" s="915" t="n">
        <f aca="false">'12-60'!S28</f>
        <v>0</v>
      </c>
      <c r="N252" s="915" t="n">
        <f aca="false">'12-60'!T28</f>
        <v>0</v>
      </c>
      <c r="O252" s="915" t="n">
        <f aca="false">'12-60'!U28</f>
        <v>0</v>
      </c>
      <c r="P252" s="915" t="n">
        <f aca="false">'12-60'!V28</f>
        <v>0</v>
      </c>
      <c r="Q252" s="915" t="n">
        <f aca="false">'12-60'!W28</f>
        <v>1</v>
      </c>
      <c r="R252" s="915" t="n">
        <f aca="false">'12-60'!X28</f>
        <v>1</v>
      </c>
      <c r="S252" s="915" t="n">
        <f aca="false">'12-60'!Y28</f>
        <v>2</v>
      </c>
      <c r="T252" s="915" t="n">
        <f aca="false">'12-60'!Z28</f>
        <v>4</v>
      </c>
      <c r="U252" s="915" t="n">
        <f aca="false">'12-60'!AA28</f>
        <v>8</v>
      </c>
      <c r="V252" s="916" t="n">
        <f aca="false">'12-60'!AB28</f>
        <v>7</v>
      </c>
      <c r="W252" s="917" t="n">
        <f aca="false">'12-60'!AC28</f>
        <v>11</v>
      </c>
      <c r="X252" s="915" t="n">
        <f aca="false">'12-60'!AD28</f>
        <v>2</v>
      </c>
      <c r="Y252" s="915" t="n">
        <f aca="false">'12-60'!AE28</f>
        <v>1</v>
      </c>
      <c r="Z252" s="915" t="n">
        <f aca="false">'12-60'!AF28</f>
        <v>0</v>
      </c>
      <c r="AA252" s="868" t="n">
        <f aca="false">SUM(W252:Z252)</f>
        <v>14</v>
      </c>
      <c r="AB252" s="124"/>
    </row>
    <row r="253" s="123" customFormat="true" ht="13.5" hidden="false" customHeight="false" outlineLevel="0" collapsed="false">
      <c r="A253" s="880"/>
      <c r="B253" s="884"/>
      <c r="C253" s="884"/>
      <c r="D253" s="913" t="s">
        <v>475</v>
      </c>
      <c r="E253" s="914" t="n">
        <f aca="false">'12-60'!F29</f>
        <v>27</v>
      </c>
      <c r="F253" s="915" t="n">
        <f aca="false">'12-60'!L29</f>
        <v>0</v>
      </c>
      <c r="G253" s="915" t="n">
        <f aca="false">'12-60'!M29</f>
        <v>0</v>
      </c>
      <c r="H253" s="915" t="n">
        <f aca="false">'12-60'!N29</f>
        <v>0</v>
      </c>
      <c r="I253" s="915" t="n">
        <f aca="false">'12-60'!O29</f>
        <v>0</v>
      </c>
      <c r="J253" s="915" t="n">
        <f aca="false">'12-60'!P29</f>
        <v>0</v>
      </c>
      <c r="K253" s="915" t="n">
        <f aca="false">'12-60'!Q29</f>
        <v>0</v>
      </c>
      <c r="L253" s="915" t="n">
        <f aca="false">'12-60'!R29</f>
        <v>0</v>
      </c>
      <c r="M253" s="915" t="n">
        <f aca="false">'12-60'!S29</f>
        <v>0</v>
      </c>
      <c r="N253" s="915" t="n">
        <f aca="false">'12-60'!T29</f>
        <v>0</v>
      </c>
      <c r="O253" s="915" t="n">
        <f aca="false">'12-60'!U29</f>
        <v>0</v>
      </c>
      <c r="P253" s="915" t="n">
        <f aca="false">'12-60'!V29</f>
        <v>0</v>
      </c>
      <c r="Q253" s="915" t="n">
        <f aca="false">'12-60'!W29</f>
        <v>1</v>
      </c>
      <c r="R253" s="915" t="n">
        <f aca="false">'12-60'!X29</f>
        <v>1</v>
      </c>
      <c r="S253" s="915" t="n">
        <f aca="false">'12-60'!Y29</f>
        <v>1</v>
      </c>
      <c r="T253" s="915" t="n">
        <f aca="false">'12-60'!Z29</f>
        <v>4</v>
      </c>
      <c r="U253" s="915" t="n">
        <f aca="false">'12-60'!AA29</f>
        <v>7</v>
      </c>
      <c r="V253" s="916" t="n">
        <f aca="false">'12-60'!AB29</f>
        <v>5</v>
      </c>
      <c r="W253" s="917" t="n">
        <f aca="false">'12-60'!AC29</f>
        <v>7</v>
      </c>
      <c r="X253" s="915" t="n">
        <f aca="false">'12-60'!AD29</f>
        <v>1</v>
      </c>
      <c r="Y253" s="915" t="n">
        <f aca="false">'12-60'!AE29</f>
        <v>0</v>
      </c>
      <c r="Z253" s="915" t="n">
        <f aca="false">'12-60'!AF29</f>
        <v>0</v>
      </c>
      <c r="AA253" s="868" t="n">
        <f aca="false">SUM(W253:Z253)</f>
        <v>8</v>
      </c>
      <c r="AB253" s="124"/>
    </row>
    <row r="254" s="123" customFormat="true" ht="13.5" hidden="false" customHeight="false" outlineLevel="0" collapsed="false">
      <c r="A254" s="880"/>
      <c r="B254" s="884"/>
      <c r="C254" s="884"/>
      <c r="D254" s="913" t="s">
        <v>476</v>
      </c>
      <c r="E254" s="914" t="n">
        <f aca="false">'12-60'!F30</f>
        <v>10</v>
      </c>
      <c r="F254" s="915" t="n">
        <f aca="false">'12-60'!L30</f>
        <v>0</v>
      </c>
      <c r="G254" s="915" t="n">
        <f aca="false">'12-60'!M30</f>
        <v>0</v>
      </c>
      <c r="H254" s="915" t="n">
        <f aca="false">'12-60'!N30</f>
        <v>0</v>
      </c>
      <c r="I254" s="915" t="n">
        <f aca="false">'12-60'!O30</f>
        <v>0</v>
      </c>
      <c r="J254" s="915" t="n">
        <f aca="false">'12-60'!P30</f>
        <v>0</v>
      </c>
      <c r="K254" s="915" t="n">
        <f aca="false">'12-60'!Q30</f>
        <v>0</v>
      </c>
      <c r="L254" s="915" t="n">
        <f aca="false">'12-60'!R30</f>
        <v>0</v>
      </c>
      <c r="M254" s="915" t="n">
        <f aca="false">'12-60'!S30</f>
        <v>0</v>
      </c>
      <c r="N254" s="915" t="n">
        <f aca="false">'12-60'!T30</f>
        <v>0</v>
      </c>
      <c r="O254" s="915" t="n">
        <f aca="false">'12-60'!U30</f>
        <v>0</v>
      </c>
      <c r="P254" s="915" t="n">
        <f aca="false">'12-60'!V30</f>
        <v>0</v>
      </c>
      <c r="Q254" s="915" t="n">
        <f aca="false">'12-60'!W30</f>
        <v>0</v>
      </c>
      <c r="R254" s="915" t="n">
        <f aca="false">'12-60'!X30</f>
        <v>0</v>
      </c>
      <c r="S254" s="915" t="n">
        <f aca="false">'12-60'!Y30</f>
        <v>1</v>
      </c>
      <c r="T254" s="915" t="n">
        <f aca="false">'12-60'!Z30</f>
        <v>0</v>
      </c>
      <c r="U254" s="915" t="n">
        <f aca="false">'12-60'!AA30</f>
        <v>1</v>
      </c>
      <c r="V254" s="916" t="n">
        <f aca="false">'12-60'!AB30</f>
        <v>2</v>
      </c>
      <c r="W254" s="917" t="n">
        <f aca="false">'12-60'!AC30</f>
        <v>4</v>
      </c>
      <c r="X254" s="915" t="n">
        <f aca="false">'12-60'!AD30</f>
        <v>1</v>
      </c>
      <c r="Y254" s="915" t="n">
        <f aca="false">'12-60'!AE30</f>
        <v>1</v>
      </c>
      <c r="Z254" s="915" t="n">
        <f aca="false">'12-60'!AF30</f>
        <v>0</v>
      </c>
      <c r="AA254" s="868" t="n">
        <f aca="false">SUM(W254:Z254)</f>
        <v>6</v>
      </c>
      <c r="AB254" s="124"/>
    </row>
    <row r="255" s="123" customFormat="true" ht="13.5" hidden="false" customHeight="true" outlineLevel="0" collapsed="false">
      <c r="A255" s="880" t="s">
        <v>432</v>
      </c>
      <c r="B255" s="884"/>
      <c r="C255" s="889" t="s">
        <v>1069</v>
      </c>
      <c r="D255" s="913" t="s">
        <v>7</v>
      </c>
      <c r="E255" s="914" t="n">
        <f aca="false">'12-60'!F31</f>
        <v>26</v>
      </c>
      <c r="F255" s="915" t="n">
        <f aca="false">'12-60'!L31</f>
        <v>0</v>
      </c>
      <c r="G255" s="915" t="n">
        <f aca="false">'12-60'!M31</f>
        <v>0</v>
      </c>
      <c r="H255" s="915" t="n">
        <f aca="false">'12-60'!N31</f>
        <v>0</v>
      </c>
      <c r="I255" s="915" t="n">
        <f aca="false">'12-60'!O31</f>
        <v>0</v>
      </c>
      <c r="J255" s="915" t="n">
        <f aca="false">'12-60'!P31</f>
        <v>0</v>
      </c>
      <c r="K255" s="915" t="n">
        <f aca="false">'12-60'!Q31</f>
        <v>0</v>
      </c>
      <c r="L255" s="915" t="n">
        <f aca="false">'12-60'!R31</f>
        <v>0</v>
      </c>
      <c r="M255" s="915" t="n">
        <f aca="false">'12-60'!S31</f>
        <v>1</v>
      </c>
      <c r="N255" s="915" t="n">
        <f aca="false">'12-60'!T31</f>
        <v>0</v>
      </c>
      <c r="O255" s="915" t="n">
        <f aca="false">'12-60'!U31</f>
        <v>0</v>
      </c>
      <c r="P255" s="915" t="n">
        <f aca="false">'12-60'!V31</f>
        <v>0</v>
      </c>
      <c r="Q255" s="915" t="n">
        <f aca="false">'12-60'!W31</f>
        <v>0</v>
      </c>
      <c r="R255" s="915" t="n">
        <f aca="false">'12-60'!X31</f>
        <v>0</v>
      </c>
      <c r="S255" s="915" t="n">
        <f aca="false">'12-60'!Y31</f>
        <v>5</v>
      </c>
      <c r="T255" s="915" t="n">
        <f aca="false">'12-60'!Z31</f>
        <v>2</v>
      </c>
      <c r="U255" s="915" t="n">
        <f aca="false">'12-60'!AA31</f>
        <v>4</v>
      </c>
      <c r="V255" s="916" t="n">
        <f aca="false">'12-60'!AB31</f>
        <v>4</v>
      </c>
      <c r="W255" s="917" t="n">
        <f aca="false">'12-60'!AC31</f>
        <v>5</v>
      </c>
      <c r="X255" s="915" t="n">
        <f aca="false">'12-60'!AD31</f>
        <v>4</v>
      </c>
      <c r="Y255" s="915" t="n">
        <f aca="false">'12-60'!AE31</f>
        <v>0</v>
      </c>
      <c r="Z255" s="915" t="n">
        <f aca="false">'12-60'!AF31</f>
        <v>1</v>
      </c>
      <c r="AA255" s="868" t="n">
        <f aca="false">SUM(W255:Z255)</f>
        <v>10</v>
      </c>
      <c r="AB255" s="124"/>
    </row>
    <row r="256" s="123" customFormat="true" ht="13.5" hidden="false" customHeight="false" outlineLevel="0" collapsed="false">
      <c r="A256" s="880"/>
      <c r="B256" s="884"/>
      <c r="C256" s="884"/>
      <c r="D256" s="913" t="s">
        <v>475</v>
      </c>
      <c r="E256" s="914" t="n">
        <f aca="false">'12-60'!F32</f>
        <v>14</v>
      </c>
      <c r="F256" s="915" t="n">
        <f aca="false">'12-60'!L32</f>
        <v>0</v>
      </c>
      <c r="G256" s="915" t="n">
        <f aca="false">'12-60'!M32</f>
        <v>0</v>
      </c>
      <c r="H256" s="915" t="n">
        <f aca="false">'12-60'!N32</f>
        <v>0</v>
      </c>
      <c r="I256" s="915" t="n">
        <f aca="false">'12-60'!O32</f>
        <v>0</v>
      </c>
      <c r="J256" s="915" t="n">
        <f aca="false">'12-60'!P32</f>
        <v>0</v>
      </c>
      <c r="K256" s="915" t="n">
        <f aca="false">'12-60'!Q32</f>
        <v>0</v>
      </c>
      <c r="L256" s="915" t="n">
        <f aca="false">'12-60'!R32</f>
        <v>0</v>
      </c>
      <c r="M256" s="915" t="n">
        <f aca="false">'12-60'!S32</f>
        <v>1</v>
      </c>
      <c r="N256" s="915" t="n">
        <f aca="false">'12-60'!T32</f>
        <v>0</v>
      </c>
      <c r="O256" s="915" t="n">
        <f aca="false">'12-60'!U32</f>
        <v>0</v>
      </c>
      <c r="P256" s="915" t="n">
        <f aca="false">'12-60'!V32</f>
        <v>0</v>
      </c>
      <c r="Q256" s="915" t="n">
        <f aca="false">'12-60'!W32</f>
        <v>0</v>
      </c>
      <c r="R256" s="915" t="n">
        <f aca="false">'12-60'!X32</f>
        <v>0</v>
      </c>
      <c r="S256" s="915" t="n">
        <f aca="false">'12-60'!Y32</f>
        <v>4</v>
      </c>
      <c r="T256" s="915" t="n">
        <f aca="false">'12-60'!Z32</f>
        <v>1</v>
      </c>
      <c r="U256" s="915" t="n">
        <f aca="false">'12-60'!AA32</f>
        <v>3</v>
      </c>
      <c r="V256" s="916" t="n">
        <f aca="false">'12-60'!AB32</f>
        <v>3</v>
      </c>
      <c r="W256" s="917" t="n">
        <f aca="false">'12-60'!AC32</f>
        <v>1</v>
      </c>
      <c r="X256" s="915" t="n">
        <f aca="false">'12-60'!AD32</f>
        <v>0</v>
      </c>
      <c r="Y256" s="915" t="n">
        <f aca="false">'12-60'!AE32</f>
        <v>0</v>
      </c>
      <c r="Z256" s="915" t="n">
        <f aca="false">'12-60'!AF32</f>
        <v>1</v>
      </c>
      <c r="AA256" s="868" t="n">
        <f aca="false">SUM(W256:Z256)</f>
        <v>2</v>
      </c>
      <c r="AB256" s="124"/>
    </row>
    <row r="257" s="123" customFormat="true" ht="13.5" hidden="false" customHeight="false" outlineLevel="0" collapsed="false">
      <c r="A257" s="880"/>
      <c r="B257" s="884"/>
      <c r="C257" s="884"/>
      <c r="D257" s="913" t="s">
        <v>476</v>
      </c>
      <c r="E257" s="914" t="n">
        <f aca="false">'12-60'!F33</f>
        <v>12</v>
      </c>
      <c r="F257" s="915" t="n">
        <f aca="false">'12-60'!L33</f>
        <v>0</v>
      </c>
      <c r="G257" s="915" t="n">
        <f aca="false">'12-60'!M33</f>
        <v>0</v>
      </c>
      <c r="H257" s="915" t="n">
        <f aca="false">'12-60'!N33</f>
        <v>0</v>
      </c>
      <c r="I257" s="915" t="n">
        <f aca="false">'12-60'!O33</f>
        <v>0</v>
      </c>
      <c r="J257" s="915" t="n">
        <f aca="false">'12-60'!P33</f>
        <v>0</v>
      </c>
      <c r="K257" s="915" t="n">
        <f aca="false">'12-60'!Q33</f>
        <v>0</v>
      </c>
      <c r="L257" s="915" t="n">
        <f aca="false">'12-60'!R33</f>
        <v>0</v>
      </c>
      <c r="M257" s="915" t="n">
        <f aca="false">'12-60'!S33</f>
        <v>0</v>
      </c>
      <c r="N257" s="915" t="n">
        <f aca="false">'12-60'!T33</f>
        <v>0</v>
      </c>
      <c r="O257" s="915" t="n">
        <f aca="false">'12-60'!U33</f>
        <v>0</v>
      </c>
      <c r="P257" s="915" t="n">
        <f aca="false">'12-60'!V33</f>
        <v>0</v>
      </c>
      <c r="Q257" s="915" t="n">
        <f aca="false">'12-60'!W33</f>
        <v>0</v>
      </c>
      <c r="R257" s="915" t="n">
        <f aca="false">'12-60'!X33</f>
        <v>0</v>
      </c>
      <c r="S257" s="915" t="n">
        <f aca="false">'12-60'!Y33</f>
        <v>1</v>
      </c>
      <c r="T257" s="915" t="n">
        <f aca="false">'12-60'!Z33</f>
        <v>1</v>
      </c>
      <c r="U257" s="915" t="n">
        <f aca="false">'12-60'!AA33</f>
        <v>1</v>
      </c>
      <c r="V257" s="916" t="n">
        <f aca="false">'12-60'!AB33</f>
        <v>1</v>
      </c>
      <c r="W257" s="917" t="n">
        <f aca="false">'12-60'!AC33</f>
        <v>4</v>
      </c>
      <c r="X257" s="915" t="n">
        <f aca="false">'12-60'!AD33</f>
        <v>4</v>
      </c>
      <c r="Y257" s="915" t="n">
        <f aca="false">'12-60'!AE33</f>
        <v>0</v>
      </c>
      <c r="Z257" s="915" t="n">
        <f aca="false">'12-60'!AF33</f>
        <v>0</v>
      </c>
      <c r="AA257" s="868" t="n">
        <f aca="false">SUM(W257:Z257)</f>
        <v>8</v>
      </c>
      <c r="AB257" s="124"/>
    </row>
    <row r="258" s="123" customFormat="true" ht="13.5" hidden="false" customHeight="true" outlineLevel="0" collapsed="false">
      <c r="A258" s="880" t="s">
        <v>434</v>
      </c>
      <c r="B258" s="884"/>
      <c r="C258" s="884" t="s">
        <v>435</v>
      </c>
      <c r="D258" s="913" t="s">
        <v>7</v>
      </c>
      <c r="E258" s="914" t="n">
        <f aca="false">'12-60'!F34</f>
        <v>60</v>
      </c>
      <c r="F258" s="915" t="n">
        <f aca="false">'12-60'!L34</f>
        <v>0</v>
      </c>
      <c r="G258" s="915" t="n">
        <f aca="false">'12-60'!M34</f>
        <v>0</v>
      </c>
      <c r="H258" s="915" t="n">
        <f aca="false">'12-60'!N34</f>
        <v>0</v>
      </c>
      <c r="I258" s="915" t="n">
        <f aca="false">'12-60'!O34</f>
        <v>0</v>
      </c>
      <c r="J258" s="915" t="n">
        <f aca="false">'12-60'!P34</f>
        <v>0</v>
      </c>
      <c r="K258" s="915" t="n">
        <f aca="false">'12-60'!Q34</f>
        <v>0</v>
      </c>
      <c r="L258" s="915" t="n">
        <f aca="false">'12-60'!R34</f>
        <v>0</v>
      </c>
      <c r="M258" s="915" t="n">
        <f aca="false">'12-60'!S34</f>
        <v>0</v>
      </c>
      <c r="N258" s="915" t="n">
        <f aca="false">'12-60'!T34</f>
        <v>0</v>
      </c>
      <c r="O258" s="915" t="n">
        <f aca="false">'12-60'!U34</f>
        <v>0</v>
      </c>
      <c r="P258" s="915" t="n">
        <f aca="false">'12-60'!V34</f>
        <v>2</v>
      </c>
      <c r="Q258" s="915" t="n">
        <f aca="false">'12-60'!W34</f>
        <v>3</v>
      </c>
      <c r="R258" s="915" t="n">
        <f aca="false">'12-60'!X34</f>
        <v>2</v>
      </c>
      <c r="S258" s="915" t="n">
        <f aca="false">'12-60'!Y34</f>
        <v>6</v>
      </c>
      <c r="T258" s="915" t="n">
        <f aca="false">'12-60'!Z34</f>
        <v>7</v>
      </c>
      <c r="U258" s="915" t="n">
        <f aca="false">'12-60'!AA34</f>
        <v>14</v>
      </c>
      <c r="V258" s="916" t="n">
        <f aca="false">'12-60'!AB34</f>
        <v>10</v>
      </c>
      <c r="W258" s="917" t="n">
        <f aca="false">'12-60'!AC34</f>
        <v>10</v>
      </c>
      <c r="X258" s="915" t="n">
        <f aca="false">'12-60'!AD34</f>
        <v>4</v>
      </c>
      <c r="Y258" s="915" t="n">
        <f aca="false">'12-60'!AE34</f>
        <v>2</v>
      </c>
      <c r="Z258" s="915" t="n">
        <f aca="false">'12-60'!AF34</f>
        <v>0</v>
      </c>
      <c r="AA258" s="868" t="n">
        <f aca="false">SUM(W258:Z258)</f>
        <v>16</v>
      </c>
      <c r="AB258" s="124"/>
    </row>
    <row r="259" s="123" customFormat="true" ht="13.5" hidden="false" customHeight="false" outlineLevel="0" collapsed="false">
      <c r="A259" s="880"/>
      <c r="B259" s="884"/>
      <c r="C259" s="884"/>
      <c r="D259" s="913" t="s">
        <v>475</v>
      </c>
      <c r="E259" s="914" t="n">
        <f aca="false">'12-60'!F35</f>
        <v>27</v>
      </c>
      <c r="F259" s="915" t="n">
        <f aca="false">'12-60'!L35</f>
        <v>0</v>
      </c>
      <c r="G259" s="915" t="n">
        <f aca="false">'12-60'!M35</f>
        <v>0</v>
      </c>
      <c r="H259" s="915" t="n">
        <f aca="false">'12-60'!N35</f>
        <v>0</v>
      </c>
      <c r="I259" s="915" t="n">
        <f aca="false">'12-60'!O35</f>
        <v>0</v>
      </c>
      <c r="J259" s="915" t="n">
        <f aca="false">'12-60'!P35</f>
        <v>0</v>
      </c>
      <c r="K259" s="915" t="n">
        <f aca="false">'12-60'!Q35</f>
        <v>0</v>
      </c>
      <c r="L259" s="915" t="n">
        <f aca="false">'12-60'!R35</f>
        <v>0</v>
      </c>
      <c r="M259" s="915" t="n">
        <f aca="false">'12-60'!S35</f>
        <v>0</v>
      </c>
      <c r="N259" s="915" t="n">
        <f aca="false">'12-60'!T35</f>
        <v>0</v>
      </c>
      <c r="O259" s="915" t="n">
        <f aca="false">'12-60'!U35</f>
        <v>0</v>
      </c>
      <c r="P259" s="915" t="n">
        <f aca="false">'12-60'!V35</f>
        <v>1</v>
      </c>
      <c r="Q259" s="915" t="n">
        <f aca="false">'12-60'!W35</f>
        <v>2</v>
      </c>
      <c r="R259" s="915" t="n">
        <f aca="false">'12-60'!X35</f>
        <v>1</v>
      </c>
      <c r="S259" s="915" t="n">
        <f aca="false">'12-60'!Y35</f>
        <v>3</v>
      </c>
      <c r="T259" s="915" t="n">
        <f aca="false">'12-60'!Z35</f>
        <v>3</v>
      </c>
      <c r="U259" s="915" t="n">
        <f aca="false">'12-60'!AA35</f>
        <v>5</v>
      </c>
      <c r="V259" s="916" t="n">
        <f aca="false">'12-60'!AB35</f>
        <v>6</v>
      </c>
      <c r="W259" s="917" t="n">
        <f aca="false">'12-60'!AC35</f>
        <v>5</v>
      </c>
      <c r="X259" s="915" t="n">
        <f aca="false">'12-60'!AD35</f>
        <v>1</v>
      </c>
      <c r="Y259" s="915" t="n">
        <f aca="false">'12-60'!AE35</f>
        <v>0</v>
      </c>
      <c r="Z259" s="915" t="n">
        <f aca="false">'12-60'!AF35</f>
        <v>0</v>
      </c>
      <c r="AA259" s="868" t="n">
        <f aca="false">SUM(W259:Z259)</f>
        <v>6</v>
      </c>
      <c r="AB259" s="124"/>
    </row>
    <row r="260" s="123" customFormat="true" ht="13.5" hidden="false" customHeight="false" outlineLevel="0" collapsed="false">
      <c r="A260" s="880"/>
      <c r="B260" s="884"/>
      <c r="C260" s="884"/>
      <c r="D260" s="913" t="s">
        <v>476</v>
      </c>
      <c r="E260" s="914" t="n">
        <f aca="false">'12-60'!F36</f>
        <v>33</v>
      </c>
      <c r="F260" s="915" t="n">
        <f aca="false">'12-60'!L36</f>
        <v>0</v>
      </c>
      <c r="G260" s="915" t="n">
        <f aca="false">'12-60'!M36</f>
        <v>0</v>
      </c>
      <c r="H260" s="915" t="n">
        <f aca="false">'12-60'!N36</f>
        <v>0</v>
      </c>
      <c r="I260" s="915" t="n">
        <f aca="false">'12-60'!O36</f>
        <v>0</v>
      </c>
      <c r="J260" s="915" t="n">
        <f aca="false">'12-60'!P36</f>
        <v>0</v>
      </c>
      <c r="K260" s="915" t="n">
        <f aca="false">'12-60'!Q36</f>
        <v>0</v>
      </c>
      <c r="L260" s="915" t="n">
        <f aca="false">'12-60'!R36</f>
        <v>0</v>
      </c>
      <c r="M260" s="915" t="n">
        <f aca="false">'12-60'!S36</f>
        <v>0</v>
      </c>
      <c r="N260" s="915" t="n">
        <f aca="false">'12-60'!T36</f>
        <v>0</v>
      </c>
      <c r="O260" s="915" t="n">
        <f aca="false">'12-60'!U36</f>
        <v>0</v>
      </c>
      <c r="P260" s="915" t="n">
        <f aca="false">'12-60'!V36</f>
        <v>1</v>
      </c>
      <c r="Q260" s="915" t="n">
        <f aca="false">'12-60'!W36</f>
        <v>1</v>
      </c>
      <c r="R260" s="915" t="n">
        <f aca="false">'12-60'!X36</f>
        <v>1</v>
      </c>
      <c r="S260" s="915" t="n">
        <f aca="false">'12-60'!Y36</f>
        <v>3</v>
      </c>
      <c r="T260" s="915" t="n">
        <f aca="false">'12-60'!Z36</f>
        <v>4</v>
      </c>
      <c r="U260" s="915" t="n">
        <f aca="false">'12-60'!AA36</f>
        <v>9</v>
      </c>
      <c r="V260" s="916" t="n">
        <f aca="false">'12-60'!AB36</f>
        <v>4</v>
      </c>
      <c r="W260" s="917" t="n">
        <f aca="false">'12-60'!AC36</f>
        <v>5</v>
      </c>
      <c r="X260" s="915" t="n">
        <f aca="false">'12-60'!AD36</f>
        <v>3</v>
      </c>
      <c r="Y260" s="915" t="n">
        <f aca="false">'12-60'!AE36</f>
        <v>2</v>
      </c>
      <c r="Z260" s="915" t="n">
        <f aca="false">'12-60'!AF36</f>
        <v>0</v>
      </c>
      <c r="AA260" s="868" t="n">
        <f aca="false">SUM(W260:Z260)</f>
        <v>10</v>
      </c>
      <c r="AB260" s="124"/>
    </row>
    <row r="261" s="123" customFormat="true" ht="13.5" hidden="false" customHeight="true" outlineLevel="0" collapsed="false">
      <c r="A261" s="880" t="s">
        <v>436</v>
      </c>
      <c r="B261" s="884"/>
      <c r="C261" s="889" t="s">
        <v>1070</v>
      </c>
      <c r="D261" s="913" t="s">
        <v>7</v>
      </c>
      <c r="E261" s="914" t="n">
        <f aca="false">'12-60'!F37</f>
        <v>101</v>
      </c>
      <c r="F261" s="915" t="n">
        <f aca="false">'12-60'!L37</f>
        <v>0</v>
      </c>
      <c r="G261" s="915" t="n">
        <f aca="false">'12-60'!M37</f>
        <v>0</v>
      </c>
      <c r="H261" s="915" t="n">
        <f aca="false">'12-60'!N37</f>
        <v>0</v>
      </c>
      <c r="I261" s="915" t="n">
        <f aca="false">'12-60'!O37</f>
        <v>0</v>
      </c>
      <c r="J261" s="915" t="n">
        <f aca="false">'12-60'!P37</f>
        <v>0</v>
      </c>
      <c r="K261" s="915" t="n">
        <f aca="false">'12-60'!Q37</f>
        <v>0</v>
      </c>
      <c r="L261" s="915" t="n">
        <f aca="false">'12-60'!R37</f>
        <v>0</v>
      </c>
      <c r="M261" s="915" t="n">
        <f aca="false">'12-60'!S37</f>
        <v>1</v>
      </c>
      <c r="N261" s="915" t="n">
        <f aca="false">'12-60'!T37</f>
        <v>0</v>
      </c>
      <c r="O261" s="915" t="n">
        <f aca="false">'12-60'!U37</f>
        <v>1</v>
      </c>
      <c r="P261" s="915" t="n">
        <f aca="false">'12-60'!V37</f>
        <v>2</v>
      </c>
      <c r="Q261" s="915" t="n">
        <f aca="false">'12-60'!W37</f>
        <v>1</v>
      </c>
      <c r="R261" s="915" t="n">
        <f aca="false">'12-60'!X37</f>
        <v>5</v>
      </c>
      <c r="S261" s="915" t="n">
        <f aca="false">'12-60'!Y37</f>
        <v>12</v>
      </c>
      <c r="T261" s="915" t="n">
        <f aca="false">'12-60'!Z37</f>
        <v>20</v>
      </c>
      <c r="U261" s="915" t="n">
        <f aca="false">'12-60'!AA37</f>
        <v>13</v>
      </c>
      <c r="V261" s="916" t="n">
        <f aca="false">'12-60'!AB37</f>
        <v>13</v>
      </c>
      <c r="W261" s="917" t="n">
        <f aca="false">'12-60'!AC37</f>
        <v>21</v>
      </c>
      <c r="X261" s="915" t="n">
        <f aca="false">'12-60'!AD37</f>
        <v>10</v>
      </c>
      <c r="Y261" s="915" t="n">
        <f aca="false">'12-60'!AE37</f>
        <v>2</v>
      </c>
      <c r="Z261" s="915" t="n">
        <f aca="false">'12-60'!AF37</f>
        <v>0</v>
      </c>
      <c r="AA261" s="868" t="n">
        <f aca="false">SUM(W261:Z261)</f>
        <v>33</v>
      </c>
      <c r="AB261" s="124"/>
    </row>
    <row r="262" s="123" customFormat="true" ht="13.5" hidden="false" customHeight="false" outlineLevel="0" collapsed="false">
      <c r="A262" s="880"/>
      <c r="B262" s="884"/>
      <c r="C262" s="884"/>
      <c r="D262" s="913" t="s">
        <v>475</v>
      </c>
      <c r="E262" s="914" t="n">
        <f aca="false">'12-60'!F38</f>
        <v>60</v>
      </c>
      <c r="F262" s="915" t="n">
        <f aca="false">'12-60'!L38</f>
        <v>0</v>
      </c>
      <c r="G262" s="915" t="n">
        <f aca="false">'12-60'!M38</f>
        <v>0</v>
      </c>
      <c r="H262" s="915" t="n">
        <f aca="false">'12-60'!N38</f>
        <v>0</v>
      </c>
      <c r="I262" s="915" t="n">
        <f aca="false">'12-60'!O38</f>
        <v>0</v>
      </c>
      <c r="J262" s="915" t="n">
        <f aca="false">'12-60'!P38</f>
        <v>0</v>
      </c>
      <c r="K262" s="915" t="n">
        <f aca="false">'12-60'!Q38</f>
        <v>0</v>
      </c>
      <c r="L262" s="915" t="n">
        <f aca="false">'12-60'!R38</f>
        <v>0</v>
      </c>
      <c r="M262" s="915" t="n">
        <f aca="false">'12-60'!S38</f>
        <v>0</v>
      </c>
      <c r="N262" s="915" t="n">
        <f aca="false">'12-60'!T38</f>
        <v>0</v>
      </c>
      <c r="O262" s="915" t="n">
        <f aca="false">'12-60'!U38</f>
        <v>1</v>
      </c>
      <c r="P262" s="915" t="n">
        <f aca="false">'12-60'!V38</f>
        <v>1</v>
      </c>
      <c r="Q262" s="915" t="n">
        <f aca="false">'12-60'!W38</f>
        <v>0</v>
      </c>
      <c r="R262" s="915" t="n">
        <f aca="false">'12-60'!X38</f>
        <v>4</v>
      </c>
      <c r="S262" s="915" t="n">
        <f aca="false">'12-60'!Y38</f>
        <v>10</v>
      </c>
      <c r="T262" s="915" t="n">
        <f aca="false">'12-60'!Z38</f>
        <v>13</v>
      </c>
      <c r="U262" s="915" t="n">
        <f aca="false">'12-60'!AA38</f>
        <v>5</v>
      </c>
      <c r="V262" s="916" t="n">
        <f aca="false">'12-60'!AB38</f>
        <v>8</v>
      </c>
      <c r="W262" s="917" t="n">
        <f aca="false">'12-60'!AC38</f>
        <v>13</v>
      </c>
      <c r="X262" s="915" t="n">
        <f aca="false">'12-60'!AD38</f>
        <v>3</v>
      </c>
      <c r="Y262" s="915" t="n">
        <f aca="false">'12-60'!AE38</f>
        <v>2</v>
      </c>
      <c r="Z262" s="915" t="n">
        <f aca="false">'12-60'!AF38</f>
        <v>0</v>
      </c>
      <c r="AA262" s="868" t="n">
        <f aca="false">SUM(W262:Z262)</f>
        <v>18</v>
      </c>
      <c r="AB262" s="124"/>
    </row>
    <row r="263" s="123" customFormat="true" ht="13.5" hidden="false" customHeight="false" outlineLevel="0" collapsed="false">
      <c r="A263" s="880"/>
      <c r="B263" s="884"/>
      <c r="C263" s="884"/>
      <c r="D263" s="913" t="s">
        <v>476</v>
      </c>
      <c r="E263" s="914" t="n">
        <f aca="false">'12-60'!F39</f>
        <v>41</v>
      </c>
      <c r="F263" s="915" t="n">
        <f aca="false">'12-60'!L39</f>
        <v>0</v>
      </c>
      <c r="G263" s="915" t="n">
        <f aca="false">'12-60'!M39</f>
        <v>0</v>
      </c>
      <c r="H263" s="915" t="n">
        <f aca="false">'12-60'!N39</f>
        <v>0</v>
      </c>
      <c r="I263" s="915" t="n">
        <f aca="false">'12-60'!O39</f>
        <v>0</v>
      </c>
      <c r="J263" s="915" t="n">
        <f aca="false">'12-60'!P39</f>
        <v>0</v>
      </c>
      <c r="K263" s="915" t="n">
        <f aca="false">'12-60'!Q39</f>
        <v>0</v>
      </c>
      <c r="L263" s="915" t="n">
        <f aca="false">'12-60'!R39</f>
        <v>0</v>
      </c>
      <c r="M263" s="915" t="n">
        <f aca="false">'12-60'!S39</f>
        <v>1</v>
      </c>
      <c r="N263" s="915" t="n">
        <f aca="false">'12-60'!T39</f>
        <v>0</v>
      </c>
      <c r="O263" s="915" t="n">
        <f aca="false">'12-60'!U39</f>
        <v>0</v>
      </c>
      <c r="P263" s="915" t="n">
        <f aca="false">'12-60'!V39</f>
        <v>1</v>
      </c>
      <c r="Q263" s="915" t="n">
        <f aca="false">'12-60'!W39</f>
        <v>1</v>
      </c>
      <c r="R263" s="915" t="n">
        <f aca="false">'12-60'!X39</f>
        <v>1</v>
      </c>
      <c r="S263" s="915" t="n">
        <f aca="false">'12-60'!Y39</f>
        <v>2</v>
      </c>
      <c r="T263" s="915" t="n">
        <f aca="false">'12-60'!Z39</f>
        <v>7</v>
      </c>
      <c r="U263" s="915" t="n">
        <f aca="false">'12-60'!AA39</f>
        <v>8</v>
      </c>
      <c r="V263" s="916" t="n">
        <f aca="false">'12-60'!AB39</f>
        <v>5</v>
      </c>
      <c r="W263" s="917" t="n">
        <f aca="false">'12-60'!AC39</f>
        <v>8</v>
      </c>
      <c r="X263" s="915" t="n">
        <f aca="false">'12-60'!AD39</f>
        <v>7</v>
      </c>
      <c r="Y263" s="915" t="n">
        <f aca="false">'12-60'!AE39</f>
        <v>0</v>
      </c>
      <c r="Z263" s="915" t="n">
        <f aca="false">'12-60'!AF39</f>
        <v>0</v>
      </c>
      <c r="AA263" s="868" t="n">
        <f aca="false">SUM(W263:Z263)</f>
        <v>15</v>
      </c>
      <c r="AB263" s="124"/>
    </row>
    <row r="264" s="123" customFormat="true" ht="13.5" hidden="false" customHeight="true" outlineLevel="0" collapsed="false">
      <c r="A264" s="880" t="s">
        <v>438</v>
      </c>
      <c r="B264" s="884"/>
      <c r="C264" s="889" t="s">
        <v>1071</v>
      </c>
      <c r="D264" s="913" t="s">
        <v>7</v>
      </c>
      <c r="E264" s="914" t="n">
        <f aca="false">'12-60'!F40</f>
        <v>22</v>
      </c>
      <c r="F264" s="915" t="n">
        <f aca="false">'12-60'!L40</f>
        <v>0</v>
      </c>
      <c r="G264" s="915" t="n">
        <f aca="false">'12-60'!M40</f>
        <v>0</v>
      </c>
      <c r="H264" s="915" t="n">
        <f aca="false">'12-60'!N40</f>
        <v>0</v>
      </c>
      <c r="I264" s="915" t="n">
        <f aca="false">'12-60'!O40</f>
        <v>0</v>
      </c>
      <c r="J264" s="915" t="n">
        <f aca="false">'12-60'!P40</f>
        <v>0</v>
      </c>
      <c r="K264" s="915" t="n">
        <f aca="false">'12-60'!Q40</f>
        <v>0</v>
      </c>
      <c r="L264" s="915" t="n">
        <f aca="false">'12-60'!R40</f>
        <v>1</v>
      </c>
      <c r="M264" s="915" t="n">
        <f aca="false">'12-60'!S40</f>
        <v>0</v>
      </c>
      <c r="N264" s="915" t="n">
        <f aca="false">'12-60'!T40</f>
        <v>0</v>
      </c>
      <c r="O264" s="915" t="n">
        <f aca="false">'12-60'!U40</f>
        <v>1</v>
      </c>
      <c r="P264" s="915" t="n">
        <f aca="false">'12-60'!V40</f>
        <v>1</v>
      </c>
      <c r="Q264" s="915" t="n">
        <f aca="false">'12-60'!W40</f>
        <v>7</v>
      </c>
      <c r="R264" s="915" t="n">
        <f aca="false">'12-60'!X40</f>
        <v>2</v>
      </c>
      <c r="S264" s="915" t="n">
        <f aca="false">'12-60'!Y40</f>
        <v>5</v>
      </c>
      <c r="T264" s="915" t="n">
        <f aca="false">'12-60'!Z40</f>
        <v>2</v>
      </c>
      <c r="U264" s="915" t="n">
        <f aca="false">'12-60'!AA40</f>
        <v>1</v>
      </c>
      <c r="V264" s="916" t="n">
        <f aca="false">'12-60'!AB40</f>
        <v>0</v>
      </c>
      <c r="W264" s="917" t="n">
        <f aca="false">'12-60'!AC40</f>
        <v>1</v>
      </c>
      <c r="X264" s="915" t="n">
        <f aca="false">'12-60'!AD40</f>
        <v>1</v>
      </c>
      <c r="Y264" s="915" t="n">
        <f aca="false">'12-60'!AE40</f>
        <v>0</v>
      </c>
      <c r="Z264" s="915" t="n">
        <f aca="false">'12-60'!AF40</f>
        <v>0</v>
      </c>
      <c r="AA264" s="868" t="n">
        <f aca="false">SUM(W264:Z264)</f>
        <v>2</v>
      </c>
      <c r="AB264" s="124"/>
    </row>
    <row r="265" s="123" customFormat="true" ht="13.5" hidden="false" customHeight="false" outlineLevel="0" collapsed="false">
      <c r="A265" s="880"/>
      <c r="B265" s="884"/>
      <c r="C265" s="884"/>
      <c r="D265" s="913" t="s">
        <v>475</v>
      </c>
      <c r="E265" s="914" t="n">
        <f aca="false">'12-60'!F41</f>
        <v>0</v>
      </c>
      <c r="F265" s="915" t="n">
        <f aca="false">'12-60'!L41</f>
        <v>0</v>
      </c>
      <c r="G265" s="915" t="n">
        <f aca="false">'12-60'!M41</f>
        <v>0</v>
      </c>
      <c r="H265" s="915" t="n">
        <f aca="false">'12-60'!N41</f>
        <v>0</v>
      </c>
      <c r="I265" s="915" t="n">
        <f aca="false">'12-60'!O41</f>
        <v>0</v>
      </c>
      <c r="J265" s="915" t="n">
        <f aca="false">'12-60'!P41</f>
        <v>0</v>
      </c>
      <c r="K265" s="915" t="n">
        <f aca="false">'12-60'!Q41</f>
        <v>0</v>
      </c>
      <c r="L265" s="915" t="n">
        <f aca="false">'12-60'!R41</f>
        <v>0</v>
      </c>
      <c r="M265" s="915" t="n">
        <f aca="false">'12-60'!S41</f>
        <v>0</v>
      </c>
      <c r="N265" s="915" t="n">
        <f aca="false">'12-60'!T41</f>
        <v>0</v>
      </c>
      <c r="O265" s="915" t="n">
        <f aca="false">'12-60'!U41</f>
        <v>0</v>
      </c>
      <c r="P265" s="915" t="n">
        <f aca="false">'12-60'!V41</f>
        <v>0</v>
      </c>
      <c r="Q265" s="915" t="n">
        <f aca="false">'12-60'!W41</f>
        <v>0</v>
      </c>
      <c r="R265" s="915" t="n">
        <f aca="false">'12-60'!X41</f>
        <v>0</v>
      </c>
      <c r="S265" s="915" t="n">
        <f aca="false">'12-60'!Y41</f>
        <v>0</v>
      </c>
      <c r="T265" s="915" t="n">
        <f aca="false">'12-60'!Z41</f>
        <v>0</v>
      </c>
      <c r="U265" s="915" t="n">
        <f aca="false">'12-60'!AA41</f>
        <v>0</v>
      </c>
      <c r="V265" s="916" t="n">
        <f aca="false">'12-60'!AB41</f>
        <v>0</v>
      </c>
      <c r="W265" s="917" t="n">
        <f aca="false">'12-60'!AC41</f>
        <v>0</v>
      </c>
      <c r="X265" s="915" t="n">
        <f aca="false">'12-60'!AD41</f>
        <v>0</v>
      </c>
      <c r="Y265" s="915" t="n">
        <f aca="false">'12-60'!AE41</f>
        <v>0</v>
      </c>
      <c r="Z265" s="915" t="n">
        <f aca="false">'12-60'!AF41</f>
        <v>0</v>
      </c>
      <c r="AA265" s="868" t="n">
        <f aca="false">SUM(W265:Z265)</f>
        <v>0</v>
      </c>
      <c r="AB265" s="124"/>
    </row>
    <row r="266" s="123" customFormat="true" ht="13.5" hidden="false" customHeight="false" outlineLevel="0" collapsed="false">
      <c r="A266" s="880"/>
      <c r="B266" s="884"/>
      <c r="C266" s="884"/>
      <c r="D266" s="913" t="s">
        <v>476</v>
      </c>
      <c r="E266" s="914" t="n">
        <f aca="false">'12-60'!F42</f>
        <v>22</v>
      </c>
      <c r="F266" s="915" t="n">
        <f aca="false">'12-60'!L42</f>
        <v>0</v>
      </c>
      <c r="G266" s="915" t="n">
        <f aca="false">'12-60'!M42</f>
        <v>0</v>
      </c>
      <c r="H266" s="915" t="n">
        <f aca="false">'12-60'!N42</f>
        <v>0</v>
      </c>
      <c r="I266" s="915" t="n">
        <f aca="false">'12-60'!O42</f>
        <v>0</v>
      </c>
      <c r="J266" s="915" t="n">
        <f aca="false">'12-60'!P42</f>
        <v>0</v>
      </c>
      <c r="K266" s="915" t="n">
        <f aca="false">'12-60'!Q42</f>
        <v>0</v>
      </c>
      <c r="L266" s="915" t="n">
        <f aca="false">'12-60'!R42</f>
        <v>1</v>
      </c>
      <c r="M266" s="915" t="n">
        <f aca="false">'12-60'!S42</f>
        <v>0</v>
      </c>
      <c r="N266" s="915" t="n">
        <f aca="false">'12-60'!T42</f>
        <v>0</v>
      </c>
      <c r="O266" s="915" t="n">
        <f aca="false">'12-60'!U42</f>
        <v>1</v>
      </c>
      <c r="P266" s="915" t="n">
        <f aca="false">'12-60'!V42</f>
        <v>1</v>
      </c>
      <c r="Q266" s="915" t="n">
        <f aca="false">'12-60'!W42</f>
        <v>7</v>
      </c>
      <c r="R266" s="915" t="n">
        <f aca="false">'12-60'!X42</f>
        <v>2</v>
      </c>
      <c r="S266" s="915" t="n">
        <f aca="false">'12-60'!Y42</f>
        <v>5</v>
      </c>
      <c r="T266" s="915" t="n">
        <f aca="false">'12-60'!Z42</f>
        <v>2</v>
      </c>
      <c r="U266" s="915" t="n">
        <f aca="false">'12-60'!AA42</f>
        <v>1</v>
      </c>
      <c r="V266" s="916" t="n">
        <f aca="false">'12-60'!AB42</f>
        <v>0</v>
      </c>
      <c r="W266" s="917" t="n">
        <f aca="false">'12-60'!AC42</f>
        <v>1</v>
      </c>
      <c r="X266" s="915" t="n">
        <f aca="false">'12-60'!AD42</f>
        <v>1</v>
      </c>
      <c r="Y266" s="915" t="n">
        <f aca="false">'12-60'!AE42</f>
        <v>0</v>
      </c>
      <c r="Z266" s="915" t="n">
        <f aca="false">'12-60'!AF42</f>
        <v>0</v>
      </c>
      <c r="AA266" s="868" t="n">
        <f aca="false">SUM(W266:Z266)</f>
        <v>2</v>
      </c>
      <c r="AB266" s="124"/>
    </row>
    <row r="267" s="123" customFormat="true" ht="13.5" hidden="false" customHeight="true" outlineLevel="0" collapsed="false">
      <c r="A267" s="880" t="s">
        <v>440</v>
      </c>
      <c r="B267" s="884"/>
      <c r="C267" s="889" t="s">
        <v>1072</v>
      </c>
      <c r="D267" s="913" t="s">
        <v>7</v>
      </c>
      <c r="E267" s="914" t="n">
        <f aca="false">'12-60'!F43</f>
        <v>8</v>
      </c>
      <c r="F267" s="915" t="n">
        <f aca="false">'12-60'!L43</f>
        <v>0</v>
      </c>
      <c r="G267" s="915" t="n">
        <f aca="false">'12-60'!M43</f>
        <v>0</v>
      </c>
      <c r="H267" s="915" t="n">
        <f aca="false">'12-60'!N43</f>
        <v>0</v>
      </c>
      <c r="I267" s="915" t="n">
        <f aca="false">'12-60'!O43</f>
        <v>0</v>
      </c>
      <c r="J267" s="915" t="n">
        <f aca="false">'12-60'!P43</f>
        <v>0</v>
      </c>
      <c r="K267" s="915" t="n">
        <f aca="false">'12-60'!Q43</f>
        <v>0</v>
      </c>
      <c r="L267" s="915" t="n">
        <f aca="false">'12-60'!R43</f>
        <v>0</v>
      </c>
      <c r="M267" s="915" t="n">
        <f aca="false">'12-60'!S43</f>
        <v>0</v>
      </c>
      <c r="N267" s="915" t="n">
        <f aca="false">'12-60'!T43</f>
        <v>1</v>
      </c>
      <c r="O267" s="915" t="n">
        <f aca="false">'12-60'!U43</f>
        <v>0</v>
      </c>
      <c r="P267" s="915" t="n">
        <f aca="false">'12-60'!V43</f>
        <v>0</v>
      </c>
      <c r="Q267" s="915" t="n">
        <f aca="false">'12-60'!W43</f>
        <v>1</v>
      </c>
      <c r="R267" s="915" t="n">
        <f aca="false">'12-60'!X43</f>
        <v>1</v>
      </c>
      <c r="S267" s="915" t="n">
        <f aca="false">'12-60'!Y43</f>
        <v>3</v>
      </c>
      <c r="T267" s="915" t="n">
        <f aca="false">'12-60'!Z43</f>
        <v>0</v>
      </c>
      <c r="U267" s="915" t="n">
        <f aca="false">'12-60'!AA43</f>
        <v>0</v>
      </c>
      <c r="V267" s="916" t="n">
        <f aca="false">'12-60'!AB43</f>
        <v>1</v>
      </c>
      <c r="W267" s="917" t="n">
        <f aca="false">'12-60'!AC43</f>
        <v>0</v>
      </c>
      <c r="X267" s="915" t="n">
        <f aca="false">'12-60'!AD43</f>
        <v>1</v>
      </c>
      <c r="Y267" s="915" t="n">
        <f aca="false">'12-60'!AE43</f>
        <v>0</v>
      </c>
      <c r="Z267" s="915" t="n">
        <f aca="false">'12-60'!AF43</f>
        <v>0</v>
      </c>
      <c r="AA267" s="868" t="n">
        <f aca="false">SUM(W267:Z267)</f>
        <v>1</v>
      </c>
      <c r="AB267" s="124"/>
    </row>
    <row r="268" s="151" customFormat="true" ht="13.5" hidden="false" customHeight="false" outlineLevel="0" collapsed="false">
      <c r="A268" s="880"/>
      <c r="B268" s="884"/>
      <c r="C268" s="884"/>
      <c r="D268" s="913" t="s">
        <v>475</v>
      </c>
      <c r="E268" s="918" t="str">
        <f aca="false">'12-60'!F44</f>
        <v>・</v>
      </c>
      <c r="F268" s="919" t="str">
        <f aca="false">'12-60'!L44</f>
        <v>・</v>
      </c>
      <c r="G268" s="919" t="str">
        <f aca="false">'12-60'!M44</f>
        <v>・</v>
      </c>
      <c r="H268" s="919" t="str">
        <f aca="false">'12-60'!N44</f>
        <v>・</v>
      </c>
      <c r="I268" s="919" t="str">
        <f aca="false">'12-60'!O44</f>
        <v>・</v>
      </c>
      <c r="J268" s="919" t="str">
        <f aca="false">'12-60'!P44</f>
        <v>・</v>
      </c>
      <c r="K268" s="919" t="str">
        <f aca="false">'12-60'!Q44</f>
        <v>・</v>
      </c>
      <c r="L268" s="919" t="str">
        <f aca="false">'12-60'!R44</f>
        <v>・</v>
      </c>
      <c r="M268" s="919" t="str">
        <f aca="false">'12-60'!S44</f>
        <v>・</v>
      </c>
      <c r="N268" s="919" t="str">
        <f aca="false">'12-60'!T44</f>
        <v>・</v>
      </c>
      <c r="O268" s="919" t="str">
        <f aca="false">'12-60'!U44</f>
        <v>・</v>
      </c>
      <c r="P268" s="919" t="str">
        <f aca="false">'12-60'!V44</f>
        <v>・</v>
      </c>
      <c r="Q268" s="919" t="str">
        <f aca="false">'12-60'!W44</f>
        <v>・</v>
      </c>
      <c r="R268" s="919" t="str">
        <f aca="false">'12-60'!X44</f>
        <v>・</v>
      </c>
      <c r="S268" s="919" t="str">
        <f aca="false">'12-60'!Y44</f>
        <v>・</v>
      </c>
      <c r="T268" s="919" t="str">
        <f aca="false">'12-60'!Z44</f>
        <v>・</v>
      </c>
      <c r="U268" s="919" t="str">
        <f aca="false">'12-60'!AA44</f>
        <v>・</v>
      </c>
      <c r="V268" s="920" t="str">
        <f aca="false">'12-60'!AB44</f>
        <v>・</v>
      </c>
      <c r="W268" s="921" t="str">
        <f aca="false">'12-60'!AC44</f>
        <v>・</v>
      </c>
      <c r="X268" s="919" t="str">
        <f aca="false">'12-60'!AD44</f>
        <v>・</v>
      </c>
      <c r="Y268" s="919" t="str">
        <f aca="false">'12-60'!AE44</f>
        <v>・</v>
      </c>
      <c r="Z268" s="919" t="str">
        <f aca="false">'12-60'!AF44</f>
        <v>・</v>
      </c>
      <c r="AA268" s="868" t="n">
        <f aca="false">SUM(W268:Z268)</f>
        <v>0</v>
      </c>
      <c r="AB268" s="124"/>
    </row>
    <row r="269" s="123" customFormat="true" ht="13.5" hidden="false" customHeight="false" outlineLevel="0" collapsed="false">
      <c r="A269" s="880"/>
      <c r="B269" s="884"/>
      <c r="C269" s="884"/>
      <c r="D269" s="913" t="s">
        <v>476</v>
      </c>
      <c r="E269" s="914" t="n">
        <f aca="false">'12-60'!F45</f>
        <v>8</v>
      </c>
      <c r="F269" s="915" t="n">
        <f aca="false">'12-60'!L45</f>
        <v>0</v>
      </c>
      <c r="G269" s="915" t="n">
        <f aca="false">'12-60'!M45</f>
        <v>0</v>
      </c>
      <c r="H269" s="915" t="n">
        <f aca="false">'12-60'!N45</f>
        <v>0</v>
      </c>
      <c r="I269" s="915" t="n">
        <f aca="false">'12-60'!O45</f>
        <v>0</v>
      </c>
      <c r="J269" s="915" t="n">
        <f aca="false">'12-60'!P45</f>
        <v>0</v>
      </c>
      <c r="K269" s="915" t="n">
        <f aca="false">'12-60'!Q45</f>
        <v>0</v>
      </c>
      <c r="L269" s="915" t="n">
        <f aca="false">'12-60'!R45</f>
        <v>0</v>
      </c>
      <c r="M269" s="915" t="n">
        <f aca="false">'12-60'!S45</f>
        <v>0</v>
      </c>
      <c r="N269" s="915" t="n">
        <f aca="false">'12-60'!T45</f>
        <v>1</v>
      </c>
      <c r="O269" s="915" t="n">
        <f aca="false">'12-60'!U45</f>
        <v>0</v>
      </c>
      <c r="P269" s="915" t="n">
        <f aca="false">'12-60'!V45</f>
        <v>0</v>
      </c>
      <c r="Q269" s="915" t="n">
        <f aca="false">'12-60'!W45</f>
        <v>1</v>
      </c>
      <c r="R269" s="915" t="n">
        <f aca="false">'12-60'!X45</f>
        <v>1</v>
      </c>
      <c r="S269" s="915" t="n">
        <f aca="false">'12-60'!Y45</f>
        <v>3</v>
      </c>
      <c r="T269" s="915" t="n">
        <f aca="false">'12-60'!Z45</f>
        <v>0</v>
      </c>
      <c r="U269" s="915" t="n">
        <f aca="false">'12-60'!AA45</f>
        <v>0</v>
      </c>
      <c r="V269" s="916" t="n">
        <f aca="false">'12-60'!AB45</f>
        <v>1</v>
      </c>
      <c r="W269" s="917" t="n">
        <f aca="false">'12-60'!AC45</f>
        <v>0</v>
      </c>
      <c r="X269" s="915" t="n">
        <f aca="false">'12-60'!AD45</f>
        <v>1</v>
      </c>
      <c r="Y269" s="915" t="n">
        <f aca="false">'12-60'!AE45</f>
        <v>0</v>
      </c>
      <c r="Z269" s="915" t="n">
        <f aca="false">'12-60'!AF45</f>
        <v>0</v>
      </c>
      <c r="AA269" s="868" t="n">
        <f aca="false">SUM(W269:Z269)</f>
        <v>1</v>
      </c>
      <c r="AB269" s="124"/>
    </row>
    <row r="270" s="123" customFormat="true" ht="13.5" hidden="false" customHeight="false" outlineLevel="0" collapsed="false">
      <c r="A270" s="880" t="s">
        <v>442</v>
      </c>
      <c r="B270" s="884"/>
      <c r="C270" s="884" t="s">
        <v>993</v>
      </c>
      <c r="D270" s="913" t="s">
        <v>7</v>
      </c>
      <c r="E270" s="914" t="n">
        <f aca="false">'12-60'!F46</f>
        <v>13</v>
      </c>
      <c r="F270" s="915" t="n">
        <f aca="false">'12-60'!L46</f>
        <v>0</v>
      </c>
      <c r="G270" s="915" t="n">
        <f aca="false">'12-60'!M46</f>
        <v>0</v>
      </c>
      <c r="H270" s="915" t="n">
        <f aca="false">'12-60'!N46</f>
        <v>0</v>
      </c>
      <c r="I270" s="915" t="n">
        <f aca="false">'12-60'!O46</f>
        <v>0</v>
      </c>
      <c r="J270" s="915" t="n">
        <f aca="false">'12-60'!P46</f>
        <v>0</v>
      </c>
      <c r="K270" s="915" t="n">
        <f aca="false">'12-60'!Q46</f>
        <v>0</v>
      </c>
      <c r="L270" s="915" t="n">
        <f aca="false">'12-60'!R46</f>
        <v>0</v>
      </c>
      <c r="M270" s="915" t="n">
        <f aca="false">'12-60'!S46</f>
        <v>0</v>
      </c>
      <c r="N270" s="915" t="n">
        <f aca="false">'12-60'!T46</f>
        <v>0</v>
      </c>
      <c r="O270" s="915" t="n">
        <f aca="false">'12-60'!U46</f>
        <v>0</v>
      </c>
      <c r="P270" s="915" t="n">
        <f aca="false">'12-60'!V46</f>
        <v>0</v>
      </c>
      <c r="Q270" s="915" t="n">
        <f aca="false">'12-60'!W46</f>
        <v>1</v>
      </c>
      <c r="R270" s="915" t="n">
        <f aca="false">'12-60'!X46</f>
        <v>1</v>
      </c>
      <c r="S270" s="915" t="n">
        <f aca="false">'12-60'!Y46</f>
        <v>3</v>
      </c>
      <c r="T270" s="915" t="n">
        <f aca="false">'12-60'!Z46</f>
        <v>1</v>
      </c>
      <c r="U270" s="915" t="n">
        <f aca="false">'12-60'!AA46</f>
        <v>2</v>
      </c>
      <c r="V270" s="916" t="n">
        <f aca="false">'12-60'!AB46</f>
        <v>3</v>
      </c>
      <c r="W270" s="917" t="n">
        <f aca="false">'12-60'!AC46</f>
        <v>1</v>
      </c>
      <c r="X270" s="915" t="n">
        <f aca="false">'12-60'!AD46</f>
        <v>1</v>
      </c>
      <c r="Y270" s="915" t="n">
        <f aca="false">'12-60'!AE46</f>
        <v>0</v>
      </c>
      <c r="Z270" s="915" t="n">
        <f aca="false">'12-60'!AF46</f>
        <v>0</v>
      </c>
      <c r="AA270" s="868" t="n">
        <f aca="false">SUM(W270:Z270)</f>
        <v>2</v>
      </c>
      <c r="AB270" s="124"/>
    </row>
    <row r="271" s="123" customFormat="true" ht="13.5" hidden="false" customHeight="false" outlineLevel="0" collapsed="false">
      <c r="A271" s="880"/>
      <c r="B271" s="884"/>
      <c r="C271" s="884"/>
      <c r="D271" s="913" t="s">
        <v>475</v>
      </c>
      <c r="E271" s="914" t="n">
        <f aca="false">'12-60'!F47</f>
        <v>6</v>
      </c>
      <c r="F271" s="915" t="n">
        <f aca="false">'12-60'!L47</f>
        <v>0</v>
      </c>
      <c r="G271" s="915" t="n">
        <f aca="false">'12-60'!M47</f>
        <v>0</v>
      </c>
      <c r="H271" s="915" t="n">
        <f aca="false">'12-60'!N47</f>
        <v>0</v>
      </c>
      <c r="I271" s="915" t="n">
        <f aca="false">'12-60'!O47</f>
        <v>0</v>
      </c>
      <c r="J271" s="915" t="n">
        <f aca="false">'12-60'!P47</f>
        <v>0</v>
      </c>
      <c r="K271" s="915" t="n">
        <f aca="false">'12-60'!Q47</f>
        <v>0</v>
      </c>
      <c r="L271" s="915" t="n">
        <f aca="false">'12-60'!R47</f>
        <v>0</v>
      </c>
      <c r="M271" s="915" t="n">
        <f aca="false">'12-60'!S47</f>
        <v>0</v>
      </c>
      <c r="N271" s="915" t="n">
        <f aca="false">'12-60'!T47</f>
        <v>0</v>
      </c>
      <c r="O271" s="915" t="n">
        <f aca="false">'12-60'!U47</f>
        <v>0</v>
      </c>
      <c r="P271" s="915" t="n">
        <f aca="false">'12-60'!V47</f>
        <v>0</v>
      </c>
      <c r="Q271" s="915" t="n">
        <f aca="false">'12-60'!W47</f>
        <v>1</v>
      </c>
      <c r="R271" s="915" t="n">
        <f aca="false">'12-60'!X47</f>
        <v>0</v>
      </c>
      <c r="S271" s="915" t="n">
        <f aca="false">'12-60'!Y47</f>
        <v>3</v>
      </c>
      <c r="T271" s="915" t="n">
        <f aca="false">'12-60'!Z47</f>
        <v>0</v>
      </c>
      <c r="U271" s="915" t="n">
        <f aca="false">'12-60'!AA47</f>
        <v>1</v>
      </c>
      <c r="V271" s="916" t="n">
        <f aca="false">'12-60'!AB47</f>
        <v>0</v>
      </c>
      <c r="W271" s="917" t="n">
        <f aca="false">'12-60'!AC47</f>
        <v>1</v>
      </c>
      <c r="X271" s="915" t="n">
        <f aca="false">'12-60'!AD47</f>
        <v>0</v>
      </c>
      <c r="Y271" s="915" t="n">
        <f aca="false">'12-60'!AE47</f>
        <v>0</v>
      </c>
      <c r="Z271" s="915" t="n">
        <f aca="false">'12-60'!AF47</f>
        <v>0</v>
      </c>
      <c r="AA271" s="868" t="n">
        <f aca="false">SUM(W271:Z271)</f>
        <v>1</v>
      </c>
      <c r="AB271" s="124"/>
    </row>
    <row r="272" s="123" customFormat="true" ht="13.5" hidden="false" customHeight="false" outlineLevel="0" collapsed="false">
      <c r="A272" s="880"/>
      <c r="B272" s="884"/>
      <c r="C272" s="884"/>
      <c r="D272" s="913" t="s">
        <v>476</v>
      </c>
      <c r="E272" s="914" t="n">
        <f aca="false">'12-60'!F48</f>
        <v>7</v>
      </c>
      <c r="F272" s="915" t="n">
        <f aca="false">'12-60'!L48</f>
        <v>0</v>
      </c>
      <c r="G272" s="915" t="n">
        <f aca="false">'12-60'!M48</f>
        <v>0</v>
      </c>
      <c r="H272" s="915" t="n">
        <f aca="false">'12-60'!N48</f>
        <v>0</v>
      </c>
      <c r="I272" s="915" t="n">
        <f aca="false">'12-60'!O48</f>
        <v>0</v>
      </c>
      <c r="J272" s="915" t="n">
        <f aca="false">'12-60'!P48</f>
        <v>0</v>
      </c>
      <c r="K272" s="915" t="n">
        <f aca="false">'12-60'!Q48</f>
        <v>0</v>
      </c>
      <c r="L272" s="915" t="n">
        <f aca="false">'12-60'!R48</f>
        <v>0</v>
      </c>
      <c r="M272" s="915" t="n">
        <f aca="false">'12-60'!S48</f>
        <v>0</v>
      </c>
      <c r="N272" s="915" t="n">
        <f aca="false">'12-60'!T48</f>
        <v>0</v>
      </c>
      <c r="O272" s="915" t="n">
        <f aca="false">'12-60'!U48</f>
        <v>0</v>
      </c>
      <c r="P272" s="915" t="n">
        <f aca="false">'12-60'!V48</f>
        <v>0</v>
      </c>
      <c r="Q272" s="915" t="n">
        <f aca="false">'12-60'!W48</f>
        <v>0</v>
      </c>
      <c r="R272" s="915" t="n">
        <f aca="false">'12-60'!X48</f>
        <v>1</v>
      </c>
      <c r="S272" s="915" t="n">
        <f aca="false">'12-60'!Y48</f>
        <v>0</v>
      </c>
      <c r="T272" s="915" t="n">
        <f aca="false">'12-60'!Z48</f>
        <v>1</v>
      </c>
      <c r="U272" s="915" t="n">
        <f aca="false">'12-60'!AA48</f>
        <v>1</v>
      </c>
      <c r="V272" s="916" t="n">
        <f aca="false">'12-60'!AB48</f>
        <v>3</v>
      </c>
      <c r="W272" s="917" t="n">
        <f aca="false">'12-60'!AC48</f>
        <v>0</v>
      </c>
      <c r="X272" s="915" t="n">
        <f aca="false">'12-60'!AD48</f>
        <v>1</v>
      </c>
      <c r="Y272" s="915" t="n">
        <f aca="false">'12-60'!AE48</f>
        <v>0</v>
      </c>
      <c r="Z272" s="915" t="n">
        <f aca="false">'12-60'!AF48</f>
        <v>0</v>
      </c>
      <c r="AA272" s="868" t="n">
        <f aca="false">SUM(W272:Z272)</f>
        <v>1</v>
      </c>
      <c r="AB272" s="124"/>
    </row>
    <row r="273" s="123" customFormat="true" ht="13.5" hidden="false" customHeight="false" outlineLevel="0" collapsed="false">
      <c r="A273" s="880" t="s">
        <v>443</v>
      </c>
      <c r="B273" s="884" t="s">
        <v>158</v>
      </c>
      <c r="C273" s="884"/>
      <c r="D273" s="913" t="s">
        <v>7</v>
      </c>
      <c r="E273" s="914" t="n">
        <f aca="false">'12-60'!F49</f>
        <v>24</v>
      </c>
      <c r="F273" s="915" t="n">
        <f aca="false">'12-60'!L49</f>
        <v>0</v>
      </c>
      <c r="G273" s="915" t="n">
        <f aca="false">'12-60'!M49</f>
        <v>0</v>
      </c>
      <c r="H273" s="915" t="n">
        <f aca="false">'12-60'!N49</f>
        <v>1</v>
      </c>
      <c r="I273" s="915" t="n">
        <f aca="false">'12-60'!O49</f>
        <v>0</v>
      </c>
      <c r="J273" s="915" t="n">
        <f aca="false">'12-60'!P49</f>
        <v>0</v>
      </c>
      <c r="K273" s="915" t="n">
        <f aca="false">'12-60'!Q49</f>
        <v>0</v>
      </c>
      <c r="L273" s="915" t="n">
        <f aca="false">'12-60'!R49</f>
        <v>0</v>
      </c>
      <c r="M273" s="915" t="n">
        <f aca="false">'12-60'!S49</f>
        <v>0</v>
      </c>
      <c r="N273" s="915" t="n">
        <f aca="false">'12-60'!T49</f>
        <v>0</v>
      </c>
      <c r="O273" s="915" t="n">
        <f aca="false">'12-60'!U49</f>
        <v>0</v>
      </c>
      <c r="P273" s="915" t="n">
        <f aca="false">'12-60'!V49</f>
        <v>0</v>
      </c>
      <c r="Q273" s="915" t="n">
        <f aca="false">'12-60'!W49</f>
        <v>1</v>
      </c>
      <c r="R273" s="915" t="n">
        <f aca="false">'12-60'!X49</f>
        <v>0</v>
      </c>
      <c r="S273" s="915" t="n">
        <f aca="false">'12-60'!Y49</f>
        <v>4</v>
      </c>
      <c r="T273" s="915" t="n">
        <f aca="false">'12-60'!Z49</f>
        <v>4</v>
      </c>
      <c r="U273" s="915" t="n">
        <f aca="false">'12-60'!AA49</f>
        <v>3</v>
      </c>
      <c r="V273" s="916" t="n">
        <f aca="false">'12-60'!AB49</f>
        <v>5</v>
      </c>
      <c r="W273" s="917" t="n">
        <f aca="false">'12-60'!AC49</f>
        <v>3</v>
      </c>
      <c r="X273" s="915" t="n">
        <f aca="false">'12-60'!AD49</f>
        <v>2</v>
      </c>
      <c r="Y273" s="915" t="n">
        <f aca="false">'12-60'!AE49</f>
        <v>1</v>
      </c>
      <c r="Z273" s="915" t="n">
        <f aca="false">'12-60'!AF49</f>
        <v>0</v>
      </c>
      <c r="AA273" s="868" t="n">
        <f aca="false">SUM(W273:Z273)</f>
        <v>6</v>
      </c>
      <c r="AB273" s="124"/>
    </row>
    <row r="274" s="123" customFormat="true" ht="13.5" hidden="false" customHeight="false" outlineLevel="0" collapsed="false">
      <c r="A274" s="880"/>
      <c r="B274" s="884"/>
      <c r="C274" s="884"/>
      <c r="D274" s="913" t="s">
        <v>475</v>
      </c>
      <c r="E274" s="914" t="n">
        <f aca="false">'12-60'!F50</f>
        <v>13</v>
      </c>
      <c r="F274" s="915" t="n">
        <f aca="false">'12-60'!L50</f>
        <v>0</v>
      </c>
      <c r="G274" s="915" t="n">
        <f aca="false">'12-60'!M50</f>
        <v>0</v>
      </c>
      <c r="H274" s="915" t="n">
        <f aca="false">'12-60'!N50</f>
        <v>1</v>
      </c>
      <c r="I274" s="915" t="n">
        <f aca="false">'12-60'!O50</f>
        <v>0</v>
      </c>
      <c r="J274" s="915" t="n">
        <f aca="false">'12-60'!P50</f>
        <v>0</v>
      </c>
      <c r="K274" s="915" t="n">
        <f aca="false">'12-60'!Q50</f>
        <v>0</v>
      </c>
      <c r="L274" s="915" t="n">
        <f aca="false">'12-60'!R50</f>
        <v>0</v>
      </c>
      <c r="M274" s="915" t="n">
        <f aca="false">'12-60'!S50</f>
        <v>0</v>
      </c>
      <c r="N274" s="915" t="n">
        <f aca="false">'12-60'!T50</f>
        <v>0</v>
      </c>
      <c r="O274" s="915" t="n">
        <f aca="false">'12-60'!U50</f>
        <v>0</v>
      </c>
      <c r="P274" s="915" t="n">
        <f aca="false">'12-60'!V50</f>
        <v>0</v>
      </c>
      <c r="Q274" s="915" t="n">
        <f aca="false">'12-60'!W50</f>
        <v>0</v>
      </c>
      <c r="R274" s="915" t="n">
        <f aca="false">'12-60'!X50</f>
        <v>0</v>
      </c>
      <c r="S274" s="915" t="n">
        <f aca="false">'12-60'!Y50</f>
        <v>2</v>
      </c>
      <c r="T274" s="915" t="n">
        <f aca="false">'12-60'!Z50</f>
        <v>4</v>
      </c>
      <c r="U274" s="915" t="n">
        <f aca="false">'12-60'!AA50</f>
        <v>3</v>
      </c>
      <c r="V274" s="916" t="n">
        <f aca="false">'12-60'!AB50</f>
        <v>1</v>
      </c>
      <c r="W274" s="917" t="n">
        <f aca="false">'12-60'!AC50</f>
        <v>1</v>
      </c>
      <c r="X274" s="915" t="n">
        <f aca="false">'12-60'!AD50</f>
        <v>1</v>
      </c>
      <c r="Y274" s="915" t="n">
        <f aca="false">'12-60'!AE50</f>
        <v>0</v>
      </c>
      <c r="Z274" s="915" t="n">
        <f aca="false">'12-60'!AF50</f>
        <v>0</v>
      </c>
      <c r="AA274" s="868" t="n">
        <f aca="false">SUM(W274:Z274)</f>
        <v>2</v>
      </c>
      <c r="AB274" s="124"/>
    </row>
    <row r="275" s="123" customFormat="true" ht="13.5" hidden="false" customHeight="false" outlineLevel="0" collapsed="false">
      <c r="A275" s="880"/>
      <c r="B275" s="884"/>
      <c r="C275" s="884"/>
      <c r="D275" s="913" t="s">
        <v>476</v>
      </c>
      <c r="E275" s="914" t="n">
        <f aca="false">'12-60'!F51</f>
        <v>11</v>
      </c>
      <c r="F275" s="915" t="n">
        <f aca="false">'12-60'!L51</f>
        <v>0</v>
      </c>
      <c r="G275" s="915" t="n">
        <f aca="false">'12-60'!M51</f>
        <v>0</v>
      </c>
      <c r="H275" s="915" t="n">
        <f aca="false">'12-60'!N51</f>
        <v>0</v>
      </c>
      <c r="I275" s="915" t="n">
        <f aca="false">'12-60'!O51</f>
        <v>0</v>
      </c>
      <c r="J275" s="915" t="n">
        <f aca="false">'12-60'!P51</f>
        <v>0</v>
      </c>
      <c r="K275" s="915" t="n">
        <f aca="false">'12-60'!Q51</f>
        <v>0</v>
      </c>
      <c r="L275" s="915" t="n">
        <f aca="false">'12-60'!R51</f>
        <v>0</v>
      </c>
      <c r="M275" s="915" t="n">
        <f aca="false">'12-60'!S51</f>
        <v>0</v>
      </c>
      <c r="N275" s="915" t="n">
        <f aca="false">'12-60'!T51</f>
        <v>0</v>
      </c>
      <c r="O275" s="915" t="n">
        <f aca="false">'12-60'!U51</f>
        <v>0</v>
      </c>
      <c r="P275" s="915" t="n">
        <f aca="false">'12-60'!V51</f>
        <v>0</v>
      </c>
      <c r="Q275" s="915" t="n">
        <f aca="false">'12-60'!W51</f>
        <v>1</v>
      </c>
      <c r="R275" s="915" t="n">
        <f aca="false">'12-60'!X51</f>
        <v>0</v>
      </c>
      <c r="S275" s="915" t="n">
        <f aca="false">'12-60'!Y51</f>
        <v>2</v>
      </c>
      <c r="T275" s="915" t="n">
        <f aca="false">'12-60'!Z51</f>
        <v>0</v>
      </c>
      <c r="U275" s="915" t="n">
        <f aca="false">'12-60'!AA51</f>
        <v>0</v>
      </c>
      <c r="V275" s="916" t="n">
        <f aca="false">'12-60'!AB51</f>
        <v>4</v>
      </c>
      <c r="W275" s="917" t="n">
        <f aca="false">'12-60'!AC51</f>
        <v>2</v>
      </c>
      <c r="X275" s="915" t="n">
        <f aca="false">'12-60'!AD51</f>
        <v>1</v>
      </c>
      <c r="Y275" s="915" t="n">
        <f aca="false">'12-60'!AE51</f>
        <v>1</v>
      </c>
      <c r="Z275" s="915" t="n">
        <f aca="false">'12-60'!AF51</f>
        <v>0</v>
      </c>
      <c r="AA275" s="868" t="n">
        <f aca="false">SUM(W275:Z275)</f>
        <v>4</v>
      </c>
      <c r="AB275" s="124"/>
    </row>
    <row r="276" s="123" customFormat="true" ht="13.5" hidden="false" customHeight="true" outlineLevel="0" collapsed="false">
      <c r="A276" s="880" t="s">
        <v>444</v>
      </c>
      <c r="B276" s="884" t="s">
        <v>371</v>
      </c>
      <c r="C276" s="884"/>
      <c r="D276" s="913" t="s">
        <v>7</v>
      </c>
      <c r="E276" s="914" t="n">
        <f aca="false">'12-60'!F52</f>
        <v>22</v>
      </c>
      <c r="F276" s="915" t="n">
        <f aca="false">'12-60'!L52</f>
        <v>0</v>
      </c>
      <c r="G276" s="915" t="n">
        <f aca="false">'12-60'!M52</f>
        <v>0</v>
      </c>
      <c r="H276" s="915" t="n">
        <f aca="false">'12-60'!N52</f>
        <v>0</v>
      </c>
      <c r="I276" s="915" t="n">
        <f aca="false">'12-60'!O52</f>
        <v>0</v>
      </c>
      <c r="J276" s="915" t="n">
        <f aca="false">'12-60'!P52</f>
        <v>0</v>
      </c>
      <c r="K276" s="915" t="n">
        <f aca="false">'12-60'!Q52</f>
        <v>0</v>
      </c>
      <c r="L276" s="915" t="n">
        <f aca="false">'12-60'!R52</f>
        <v>0</v>
      </c>
      <c r="M276" s="915" t="n">
        <f aca="false">'12-60'!S52</f>
        <v>0</v>
      </c>
      <c r="N276" s="915" t="n">
        <f aca="false">'12-60'!T52</f>
        <v>0</v>
      </c>
      <c r="O276" s="915" t="n">
        <f aca="false">'12-60'!U52</f>
        <v>0</v>
      </c>
      <c r="P276" s="915" t="n">
        <f aca="false">'12-60'!V52</f>
        <v>0</v>
      </c>
      <c r="Q276" s="915" t="n">
        <f aca="false">'12-60'!W52</f>
        <v>0</v>
      </c>
      <c r="R276" s="915" t="n">
        <f aca="false">'12-60'!X52</f>
        <v>0</v>
      </c>
      <c r="S276" s="915" t="n">
        <f aca="false">'12-60'!Y52</f>
        <v>3</v>
      </c>
      <c r="T276" s="915" t="n">
        <f aca="false">'12-60'!Z52</f>
        <v>1</v>
      </c>
      <c r="U276" s="915" t="n">
        <f aca="false">'12-60'!AA52</f>
        <v>2</v>
      </c>
      <c r="V276" s="916" t="n">
        <f aca="false">'12-60'!AB52</f>
        <v>6</v>
      </c>
      <c r="W276" s="917" t="n">
        <f aca="false">'12-60'!AC52</f>
        <v>6</v>
      </c>
      <c r="X276" s="915" t="n">
        <f aca="false">'12-60'!AD52</f>
        <v>2</v>
      </c>
      <c r="Y276" s="915" t="n">
        <f aca="false">'12-60'!AE52</f>
        <v>2</v>
      </c>
      <c r="Z276" s="915" t="n">
        <f aca="false">'12-60'!AF52</f>
        <v>0</v>
      </c>
      <c r="AA276" s="868" t="n">
        <f aca="false">SUM(W276:Z276)</f>
        <v>10</v>
      </c>
      <c r="AB276" s="124"/>
    </row>
    <row r="277" s="123" customFormat="true" ht="13.5" hidden="false" customHeight="false" outlineLevel="0" collapsed="false">
      <c r="A277" s="880"/>
      <c r="B277" s="884"/>
      <c r="C277" s="884"/>
      <c r="D277" s="913" t="s">
        <v>475</v>
      </c>
      <c r="E277" s="914" t="n">
        <f aca="false">'12-60'!F53</f>
        <v>11</v>
      </c>
      <c r="F277" s="915" t="n">
        <f aca="false">'12-60'!L53</f>
        <v>0</v>
      </c>
      <c r="G277" s="915" t="n">
        <f aca="false">'12-60'!M53</f>
        <v>0</v>
      </c>
      <c r="H277" s="915" t="n">
        <f aca="false">'12-60'!N53</f>
        <v>0</v>
      </c>
      <c r="I277" s="915" t="n">
        <f aca="false">'12-60'!O53</f>
        <v>0</v>
      </c>
      <c r="J277" s="915" t="n">
        <f aca="false">'12-60'!P53</f>
        <v>0</v>
      </c>
      <c r="K277" s="915" t="n">
        <f aca="false">'12-60'!Q53</f>
        <v>0</v>
      </c>
      <c r="L277" s="915" t="n">
        <f aca="false">'12-60'!R53</f>
        <v>0</v>
      </c>
      <c r="M277" s="915" t="n">
        <f aca="false">'12-60'!S53</f>
        <v>0</v>
      </c>
      <c r="N277" s="915" t="n">
        <f aca="false">'12-60'!T53</f>
        <v>0</v>
      </c>
      <c r="O277" s="915" t="n">
        <f aca="false">'12-60'!U53</f>
        <v>0</v>
      </c>
      <c r="P277" s="915" t="n">
        <f aca="false">'12-60'!V53</f>
        <v>0</v>
      </c>
      <c r="Q277" s="915" t="n">
        <f aca="false">'12-60'!W53</f>
        <v>0</v>
      </c>
      <c r="R277" s="915" t="n">
        <f aca="false">'12-60'!X53</f>
        <v>0</v>
      </c>
      <c r="S277" s="915" t="n">
        <f aca="false">'12-60'!Y53</f>
        <v>3</v>
      </c>
      <c r="T277" s="915" t="n">
        <f aca="false">'12-60'!Z53</f>
        <v>1</v>
      </c>
      <c r="U277" s="915" t="n">
        <f aca="false">'12-60'!AA53</f>
        <v>1</v>
      </c>
      <c r="V277" s="916" t="n">
        <f aca="false">'12-60'!AB53</f>
        <v>5</v>
      </c>
      <c r="W277" s="917" t="n">
        <f aca="false">'12-60'!AC53</f>
        <v>1</v>
      </c>
      <c r="X277" s="915" t="n">
        <f aca="false">'12-60'!AD53</f>
        <v>0</v>
      </c>
      <c r="Y277" s="915" t="n">
        <f aca="false">'12-60'!AE53</f>
        <v>0</v>
      </c>
      <c r="Z277" s="915" t="n">
        <f aca="false">'12-60'!AF53</f>
        <v>0</v>
      </c>
      <c r="AA277" s="868" t="n">
        <f aca="false">SUM(W277:Z277)</f>
        <v>1</v>
      </c>
      <c r="AB277" s="124"/>
    </row>
    <row r="278" s="123" customFormat="true" ht="13.5" hidden="false" customHeight="false" outlineLevel="0" collapsed="false">
      <c r="A278" s="880"/>
      <c r="B278" s="884"/>
      <c r="C278" s="884"/>
      <c r="D278" s="913" t="s">
        <v>476</v>
      </c>
      <c r="E278" s="914" t="n">
        <f aca="false">'12-60'!F54</f>
        <v>11</v>
      </c>
      <c r="F278" s="915" t="n">
        <f aca="false">'12-60'!L54</f>
        <v>0</v>
      </c>
      <c r="G278" s="915" t="n">
        <f aca="false">'12-60'!M54</f>
        <v>0</v>
      </c>
      <c r="H278" s="915" t="n">
        <f aca="false">'12-60'!N54</f>
        <v>0</v>
      </c>
      <c r="I278" s="915" t="n">
        <f aca="false">'12-60'!O54</f>
        <v>0</v>
      </c>
      <c r="J278" s="915" t="n">
        <f aca="false">'12-60'!P54</f>
        <v>0</v>
      </c>
      <c r="K278" s="915" t="n">
        <f aca="false">'12-60'!Q54</f>
        <v>0</v>
      </c>
      <c r="L278" s="915" t="n">
        <f aca="false">'12-60'!R54</f>
        <v>0</v>
      </c>
      <c r="M278" s="915" t="n">
        <f aca="false">'12-60'!S54</f>
        <v>0</v>
      </c>
      <c r="N278" s="915" t="n">
        <f aca="false">'12-60'!T54</f>
        <v>0</v>
      </c>
      <c r="O278" s="915" t="n">
        <f aca="false">'12-60'!U54</f>
        <v>0</v>
      </c>
      <c r="P278" s="915" t="n">
        <f aca="false">'12-60'!V54</f>
        <v>0</v>
      </c>
      <c r="Q278" s="915" t="n">
        <f aca="false">'12-60'!W54</f>
        <v>0</v>
      </c>
      <c r="R278" s="915" t="n">
        <f aca="false">'12-60'!X54</f>
        <v>0</v>
      </c>
      <c r="S278" s="915" t="n">
        <f aca="false">'12-60'!Y54</f>
        <v>0</v>
      </c>
      <c r="T278" s="915" t="n">
        <f aca="false">'12-60'!Z54</f>
        <v>0</v>
      </c>
      <c r="U278" s="915" t="n">
        <f aca="false">'12-60'!AA54</f>
        <v>1</v>
      </c>
      <c r="V278" s="916" t="n">
        <f aca="false">'12-60'!AB54</f>
        <v>1</v>
      </c>
      <c r="W278" s="917" t="n">
        <f aca="false">'12-60'!AC54</f>
        <v>5</v>
      </c>
      <c r="X278" s="915" t="n">
        <f aca="false">'12-60'!AD54</f>
        <v>2</v>
      </c>
      <c r="Y278" s="915" t="n">
        <f aca="false">'12-60'!AE54</f>
        <v>2</v>
      </c>
      <c r="Z278" s="915" t="n">
        <f aca="false">'12-60'!AF54</f>
        <v>0</v>
      </c>
      <c r="AA278" s="868" t="n">
        <f aca="false">SUM(W278:Z278)</f>
        <v>9</v>
      </c>
      <c r="AB278" s="124"/>
    </row>
    <row r="279" s="123" customFormat="true" ht="13.5" hidden="false" customHeight="true" outlineLevel="0" collapsed="false">
      <c r="A279" s="880" t="s">
        <v>445</v>
      </c>
      <c r="B279" s="884" t="s">
        <v>446</v>
      </c>
      <c r="C279" s="884"/>
      <c r="D279" s="913" t="s">
        <v>7</v>
      </c>
      <c r="E279" s="914" t="n">
        <f aca="false">'12-60'!F55</f>
        <v>220</v>
      </c>
      <c r="F279" s="915" t="n">
        <f aca="false">'12-60'!L55</f>
        <v>0</v>
      </c>
      <c r="G279" s="915" t="n">
        <f aca="false">'12-60'!M55</f>
        <v>0</v>
      </c>
      <c r="H279" s="915" t="n">
        <f aca="false">'12-60'!N55</f>
        <v>0</v>
      </c>
      <c r="I279" s="915" t="n">
        <f aca="false">'12-60'!O55</f>
        <v>0</v>
      </c>
      <c r="J279" s="915" t="n">
        <f aca="false">'12-60'!P55</f>
        <v>0</v>
      </c>
      <c r="K279" s="915" t="n">
        <f aca="false">'12-60'!Q55</f>
        <v>0</v>
      </c>
      <c r="L279" s="915" t="n">
        <f aca="false">'12-60'!R55</f>
        <v>1</v>
      </c>
      <c r="M279" s="915" t="n">
        <f aca="false">'12-60'!S55</f>
        <v>2</v>
      </c>
      <c r="N279" s="915" t="n">
        <f aca="false">'12-60'!T55</f>
        <v>2</v>
      </c>
      <c r="O279" s="915" t="n">
        <f aca="false">'12-60'!U55</f>
        <v>3</v>
      </c>
      <c r="P279" s="915" t="n">
        <f aca="false">'12-60'!V55</f>
        <v>2</v>
      </c>
      <c r="Q279" s="915" t="n">
        <f aca="false">'12-60'!W55</f>
        <v>3</v>
      </c>
      <c r="R279" s="915" t="n">
        <f aca="false">'12-60'!X55</f>
        <v>0</v>
      </c>
      <c r="S279" s="915" t="n">
        <f aca="false">'12-60'!Y55</f>
        <v>11</v>
      </c>
      <c r="T279" s="915" t="n">
        <f aca="false">'12-60'!Z55</f>
        <v>16</v>
      </c>
      <c r="U279" s="915" t="n">
        <f aca="false">'12-60'!AA55</f>
        <v>23</v>
      </c>
      <c r="V279" s="916" t="n">
        <f aca="false">'12-60'!AB55</f>
        <v>38</v>
      </c>
      <c r="W279" s="917" t="n">
        <f aca="false">'12-60'!AC55</f>
        <v>42</v>
      </c>
      <c r="X279" s="915" t="n">
        <f aca="false">'12-60'!AD55</f>
        <v>52</v>
      </c>
      <c r="Y279" s="915" t="n">
        <f aca="false">'12-60'!AE55</f>
        <v>19</v>
      </c>
      <c r="Z279" s="915" t="n">
        <f aca="false">'12-60'!AF55</f>
        <v>6</v>
      </c>
      <c r="AA279" s="868" t="n">
        <f aca="false">SUM(W279:Z279)</f>
        <v>119</v>
      </c>
      <c r="AB279" s="124"/>
    </row>
    <row r="280" s="123" customFormat="true" ht="13.5" hidden="false" customHeight="false" outlineLevel="0" collapsed="false">
      <c r="A280" s="880"/>
      <c r="B280" s="884"/>
      <c r="C280" s="884"/>
      <c r="D280" s="913" t="s">
        <v>475</v>
      </c>
      <c r="E280" s="914" t="n">
        <f aca="false">'12-60'!F56</f>
        <v>106</v>
      </c>
      <c r="F280" s="915" t="n">
        <f aca="false">'12-60'!L56</f>
        <v>0</v>
      </c>
      <c r="G280" s="915" t="n">
        <f aca="false">'12-60'!M56</f>
        <v>0</v>
      </c>
      <c r="H280" s="915" t="n">
        <f aca="false">'12-60'!N56</f>
        <v>0</v>
      </c>
      <c r="I280" s="915" t="n">
        <f aca="false">'12-60'!O56</f>
        <v>0</v>
      </c>
      <c r="J280" s="915" t="n">
        <f aca="false">'12-60'!P56</f>
        <v>0</v>
      </c>
      <c r="K280" s="915" t="n">
        <f aca="false">'12-60'!Q56</f>
        <v>0</v>
      </c>
      <c r="L280" s="915" t="n">
        <f aca="false">'12-60'!R56</f>
        <v>1</v>
      </c>
      <c r="M280" s="915" t="n">
        <f aca="false">'12-60'!S56</f>
        <v>1</v>
      </c>
      <c r="N280" s="915" t="n">
        <f aca="false">'12-60'!T56</f>
        <v>2</v>
      </c>
      <c r="O280" s="915" t="n">
        <f aca="false">'12-60'!U56</f>
        <v>2</v>
      </c>
      <c r="P280" s="915" t="n">
        <f aca="false">'12-60'!V56</f>
        <v>2</v>
      </c>
      <c r="Q280" s="915" t="n">
        <f aca="false">'12-60'!W56</f>
        <v>3</v>
      </c>
      <c r="R280" s="915" t="n">
        <f aca="false">'12-60'!X56</f>
        <v>0</v>
      </c>
      <c r="S280" s="915" t="n">
        <f aca="false">'12-60'!Y56</f>
        <v>9</v>
      </c>
      <c r="T280" s="915" t="n">
        <f aca="false">'12-60'!Z56</f>
        <v>12</v>
      </c>
      <c r="U280" s="915" t="n">
        <f aca="false">'12-60'!AA56</f>
        <v>13</v>
      </c>
      <c r="V280" s="916" t="n">
        <f aca="false">'12-60'!AB56</f>
        <v>22</v>
      </c>
      <c r="W280" s="917" t="n">
        <f aca="false">'12-60'!AC56</f>
        <v>14</v>
      </c>
      <c r="X280" s="915" t="n">
        <f aca="false">'12-60'!AD56</f>
        <v>22</v>
      </c>
      <c r="Y280" s="915" t="n">
        <f aca="false">'12-60'!AE56</f>
        <v>2</v>
      </c>
      <c r="Z280" s="915" t="n">
        <f aca="false">'12-60'!AF56</f>
        <v>1</v>
      </c>
      <c r="AA280" s="868" t="n">
        <f aca="false">SUM(W280:Z280)</f>
        <v>39</v>
      </c>
      <c r="AB280" s="124"/>
    </row>
    <row r="281" s="123" customFormat="true" ht="13.5" hidden="false" customHeight="false" outlineLevel="0" collapsed="false">
      <c r="A281" s="880"/>
      <c r="B281" s="884"/>
      <c r="C281" s="884"/>
      <c r="D281" s="913" t="s">
        <v>476</v>
      </c>
      <c r="E281" s="914" t="n">
        <f aca="false">'12-60'!F57</f>
        <v>114</v>
      </c>
      <c r="F281" s="915" t="n">
        <f aca="false">'12-60'!L57</f>
        <v>0</v>
      </c>
      <c r="G281" s="915" t="n">
        <f aca="false">'12-60'!M57</f>
        <v>0</v>
      </c>
      <c r="H281" s="915" t="n">
        <f aca="false">'12-60'!N57</f>
        <v>0</v>
      </c>
      <c r="I281" s="915" t="n">
        <f aca="false">'12-60'!O57</f>
        <v>0</v>
      </c>
      <c r="J281" s="915" t="n">
        <f aca="false">'12-60'!P57</f>
        <v>0</v>
      </c>
      <c r="K281" s="915" t="n">
        <f aca="false">'12-60'!Q57</f>
        <v>0</v>
      </c>
      <c r="L281" s="915" t="n">
        <f aca="false">'12-60'!R57</f>
        <v>0</v>
      </c>
      <c r="M281" s="915" t="n">
        <f aca="false">'12-60'!S57</f>
        <v>1</v>
      </c>
      <c r="N281" s="915" t="n">
        <f aca="false">'12-60'!T57</f>
        <v>0</v>
      </c>
      <c r="O281" s="915" t="n">
        <f aca="false">'12-60'!U57</f>
        <v>1</v>
      </c>
      <c r="P281" s="915" t="n">
        <f aca="false">'12-60'!V57</f>
        <v>0</v>
      </c>
      <c r="Q281" s="915" t="n">
        <f aca="false">'12-60'!W57</f>
        <v>0</v>
      </c>
      <c r="R281" s="915" t="n">
        <f aca="false">'12-60'!X57</f>
        <v>0</v>
      </c>
      <c r="S281" s="915" t="n">
        <f aca="false">'12-60'!Y57</f>
        <v>2</v>
      </c>
      <c r="T281" s="915" t="n">
        <f aca="false">'12-60'!Z57</f>
        <v>4</v>
      </c>
      <c r="U281" s="915" t="n">
        <f aca="false">'12-60'!AA57</f>
        <v>10</v>
      </c>
      <c r="V281" s="916" t="n">
        <f aca="false">'12-60'!AB57</f>
        <v>16</v>
      </c>
      <c r="W281" s="917" t="n">
        <f aca="false">'12-60'!AC57</f>
        <v>28</v>
      </c>
      <c r="X281" s="915" t="n">
        <f aca="false">'12-60'!AD57</f>
        <v>30</v>
      </c>
      <c r="Y281" s="915" t="n">
        <f aca="false">'12-60'!AE57</f>
        <v>17</v>
      </c>
      <c r="Z281" s="915" t="n">
        <f aca="false">'12-60'!AF57</f>
        <v>5</v>
      </c>
      <c r="AA281" s="868" t="n">
        <f aca="false">SUM(W281:Z281)</f>
        <v>80</v>
      </c>
      <c r="AB281" s="124"/>
    </row>
    <row r="282" s="123" customFormat="true" ht="13.5" hidden="false" customHeight="false" outlineLevel="0" collapsed="false">
      <c r="A282" s="880" t="s">
        <v>447</v>
      </c>
      <c r="B282" s="880" t="s">
        <v>477</v>
      </c>
      <c r="C282" s="884" t="s">
        <v>374</v>
      </c>
      <c r="D282" s="913" t="s">
        <v>7</v>
      </c>
      <c r="E282" s="914" t="n">
        <f aca="false">'12-60'!F58</f>
        <v>26</v>
      </c>
      <c r="F282" s="915" t="n">
        <f aca="false">'12-60'!L58</f>
        <v>0</v>
      </c>
      <c r="G282" s="915" t="n">
        <f aca="false">'12-60'!M58</f>
        <v>0</v>
      </c>
      <c r="H282" s="915" t="n">
        <f aca="false">'12-60'!N58</f>
        <v>0</v>
      </c>
      <c r="I282" s="915" t="n">
        <f aca="false">'12-60'!O58</f>
        <v>0</v>
      </c>
      <c r="J282" s="915" t="n">
        <f aca="false">'12-60'!P58</f>
        <v>0</v>
      </c>
      <c r="K282" s="915" t="n">
        <f aca="false">'12-60'!Q58</f>
        <v>0</v>
      </c>
      <c r="L282" s="915" t="n">
        <f aca="false">'12-60'!R58</f>
        <v>0</v>
      </c>
      <c r="M282" s="915" t="n">
        <f aca="false">'12-60'!S58</f>
        <v>0</v>
      </c>
      <c r="N282" s="915" t="n">
        <f aca="false">'12-60'!T58</f>
        <v>1</v>
      </c>
      <c r="O282" s="915" t="n">
        <f aca="false">'12-60'!U58</f>
        <v>1</v>
      </c>
      <c r="P282" s="915" t="n">
        <f aca="false">'12-60'!V58</f>
        <v>1</v>
      </c>
      <c r="Q282" s="915" t="n">
        <f aca="false">'12-60'!W58</f>
        <v>1</v>
      </c>
      <c r="R282" s="915" t="n">
        <f aca="false">'12-60'!X58</f>
        <v>0</v>
      </c>
      <c r="S282" s="915" t="n">
        <f aca="false">'12-60'!Y58</f>
        <v>2</v>
      </c>
      <c r="T282" s="915" t="n">
        <f aca="false">'12-60'!Z58</f>
        <v>3</v>
      </c>
      <c r="U282" s="915" t="n">
        <f aca="false">'12-60'!AA58</f>
        <v>5</v>
      </c>
      <c r="V282" s="916" t="n">
        <f aca="false">'12-60'!AB58</f>
        <v>3</v>
      </c>
      <c r="W282" s="917" t="n">
        <f aca="false">'12-60'!AC58</f>
        <v>5</v>
      </c>
      <c r="X282" s="915" t="n">
        <f aca="false">'12-60'!AD58</f>
        <v>4</v>
      </c>
      <c r="Y282" s="915" t="n">
        <f aca="false">'12-60'!AE58</f>
        <v>0</v>
      </c>
      <c r="Z282" s="915" t="n">
        <f aca="false">'12-60'!AF58</f>
        <v>0</v>
      </c>
      <c r="AA282" s="868" t="n">
        <f aca="false">SUM(W282:Z282)</f>
        <v>9</v>
      </c>
      <c r="AB282" s="124"/>
    </row>
    <row r="283" s="123" customFormat="true" ht="13.5" hidden="false" customHeight="false" outlineLevel="0" collapsed="false">
      <c r="A283" s="880"/>
      <c r="B283" s="880"/>
      <c r="C283" s="880"/>
      <c r="D283" s="913" t="s">
        <v>475</v>
      </c>
      <c r="E283" s="914" t="n">
        <f aca="false">'12-60'!F59</f>
        <v>19</v>
      </c>
      <c r="F283" s="915" t="n">
        <f aca="false">'12-60'!L59</f>
        <v>0</v>
      </c>
      <c r="G283" s="915" t="n">
        <f aca="false">'12-60'!M59</f>
        <v>0</v>
      </c>
      <c r="H283" s="915" t="n">
        <f aca="false">'12-60'!N59</f>
        <v>0</v>
      </c>
      <c r="I283" s="915" t="n">
        <f aca="false">'12-60'!O59</f>
        <v>0</v>
      </c>
      <c r="J283" s="915" t="n">
        <f aca="false">'12-60'!P59</f>
        <v>0</v>
      </c>
      <c r="K283" s="915" t="n">
        <f aca="false">'12-60'!Q59</f>
        <v>0</v>
      </c>
      <c r="L283" s="915" t="n">
        <f aca="false">'12-60'!R59</f>
        <v>0</v>
      </c>
      <c r="M283" s="915" t="n">
        <f aca="false">'12-60'!S59</f>
        <v>0</v>
      </c>
      <c r="N283" s="915" t="n">
        <f aca="false">'12-60'!T59</f>
        <v>1</v>
      </c>
      <c r="O283" s="915" t="n">
        <f aca="false">'12-60'!U59</f>
        <v>1</v>
      </c>
      <c r="P283" s="915" t="n">
        <f aca="false">'12-60'!V59</f>
        <v>1</v>
      </c>
      <c r="Q283" s="915" t="n">
        <f aca="false">'12-60'!W59</f>
        <v>1</v>
      </c>
      <c r="R283" s="915" t="n">
        <f aca="false">'12-60'!X59</f>
        <v>0</v>
      </c>
      <c r="S283" s="915" t="n">
        <f aca="false">'12-60'!Y59</f>
        <v>1</v>
      </c>
      <c r="T283" s="915" t="n">
        <f aca="false">'12-60'!Z59</f>
        <v>3</v>
      </c>
      <c r="U283" s="915" t="n">
        <f aca="false">'12-60'!AA59</f>
        <v>4</v>
      </c>
      <c r="V283" s="916" t="n">
        <f aca="false">'12-60'!AB59</f>
        <v>3</v>
      </c>
      <c r="W283" s="917" t="n">
        <f aca="false">'12-60'!AC59</f>
        <v>2</v>
      </c>
      <c r="X283" s="915" t="n">
        <f aca="false">'12-60'!AD59</f>
        <v>2</v>
      </c>
      <c r="Y283" s="915" t="n">
        <f aca="false">'12-60'!AE59</f>
        <v>0</v>
      </c>
      <c r="Z283" s="915" t="n">
        <f aca="false">'12-60'!AF59</f>
        <v>0</v>
      </c>
      <c r="AA283" s="868" t="n">
        <f aca="false">SUM(W283:Z283)</f>
        <v>4</v>
      </c>
      <c r="AB283" s="124"/>
    </row>
    <row r="284" s="123" customFormat="true" ht="13.5" hidden="false" customHeight="false" outlineLevel="0" collapsed="false">
      <c r="A284" s="880"/>
      <c r="B284" s="880"/>
      <c r="C284" s="880"/>
      <c r="D284" s="913" t="s">
        <v>476</v>
      </c>
      <c r="E284" s="914" t="n">
        <f aca="false">'12-60'!F60</f>
        <v>7</v>
      </c>
      <c r="F284" s="915" t="n">
        <f aca="false">'12-60'!L60</f>
        <v>0</v>
      </c>
      <c r="G284" s="915" t="n">
        <f aca="false">'12-60'!M60</f>
        <v>0</v>
      </c>
      <c r="H284" s="915" t="n">
        <f aca="false">'12-60'!N60</f>
        <v>0</v>
      </c>
      <c r="I284" s="915" t="n">
        <f aca="false">'12-60'!O60</f>
        <v>0</v>
      </c>
      <c r="J284" s="915" t="n">
        <f aca="false">'12-60'!P60</f>
        <v>0</v>
      </c>
      <c r="K284" s="915" t="n">
        <f aca="false">'12-60'!Q60</f>
        <v>0</v>
      </c>
      <c r="L284" s="915" t="n">
        <f aca="false">'12-60'!R60</f>
        <v>0</v>
      </c>
      <c r="M284" s="915" t="n">
        <f aca="false">'12-60'!S60</f>
        <v>0</v>
      </c>
      <c r="N284" s="915" t="n">
        <f aca="false">'12-60'!T60</f>
        <v>0</v>
      </c>
      <c r="O284" s="915" t="n">
        <f aca="false">'12-60'!U60</f>
        <v>0</v>
      </c>
      <c r="P284" s="915" t="n">
        <f aca="false">'12-60'!V60</f>
        <v>0</v>
      </c>
      <c r="Q284" s="915" t="n">
        <f aca="false">'12-60'!W60</f>
        <v>0</v>
      </c>
      <c r="R284" s="915" t="n">
        <f aca="false">'12-60'!X60</f>
        <v>0</v>
      </c>
      <c r="S284" s="915" t="n">
        <f aca="false">'12-60'!Y60</f>
        <v>1</v>
      </c>
      <c r="T284" s="915" t="n">
        <f aca="false">'12-60'!Z60</f>
        <v>0</v>
      </c>
      <c r="U284" s="915" t="n">
        <f aca="false">'12-60'!AA60</f>
        <v>1</v>
      </c>
      <c r="V284" s="916" t="n">
        <f aca="false">'12-60'!AB60</f>
        <v>0</v>
      </c>
      <c r="W284" s="917" t="n">
        <f aca="false">'12-60'!AC60</f>
        <v>3</v>
      </c>
      <c r="X284" s="915" t="n">
        <f aca="false">'12-60'!AD60</f>
        <v>2</v>
      </c>
      <c r="Y284" s="915" t="n">
        <f aca="false">'12-60'!AE60</f>
        <v>0</v>
      </c>
      <c r="Z284" s="915" t="n">
        <f aca="false">'12-60'!AF60</f>
        <v>0</v>
      </c>
      <c r="AA284" s="868" t="n">
        <f aca="false">SUM(W284:Z284)</f>
        <v>5</v>
      </c>
      <c r="AB284" s="124"/>
    </row>
    <row r="285" s="123" customFormat="true" ht="13.5" hidden="false" customHeight="true" outlineLevel="0" collapsed="false">
      <c r="A285" s="880" t="s">
        <v>448</v>
      </c>
      <c r="B285" s="884"/>
      <c r="C285" s="889" t="s">
        <v>1073</v>
      </c>
      <c r="D285" s="913" t="s">
        <v>7</v>
      </c>
      <c r="E285" s="914" t="n">
        <f aca="false">'12-60'!F61</f>
        <v>28</v>
      </c>
      <c r="F285" s="915" t="n">
        <f aca="false">'12-60'!L61</f>
        <v>0</v>
      </c>
      <c r="G285" s="915" t="n">
        <f aca="false">'12-60'!M61</f>
        <v>0</v>
      </c>
      <c r="H285" s="915" t="n">
        <f aca="false">'12-60'!N61</f>
        <v>0</v>
      </c>
      <c r="I285" s="915" t="n">
        <f aca="false">'12-60'!O61</f>
        <v>0</v>
      </c>
      <c r="J285" s="915" t="n">
        <f aca="false">'12-60'!P61</f>
        <v>0</v>
      </c>
      <c r="K285" s="915" t="n">
        <f aca="false">'12-60'!Q61</f>
        <v>0</v>
      </c>
      <c r="L285" s="915" t="n">
        <f aca="false">'12-60'!R61</f>
        <v>0</v>
      </c>
      <c r="M285" s="915" t="n">
        <f aca="false">'12-60'!S61</f>
        <v>1</v>
      </c>
      <c r="N285" s="915" t="n">
        <f aca="false">'12-60'!T61</f>
        <v>0</v>
      </c>
      <c r="O285" s="915" t="n">
        <f aca="false">'12-60'!U61</f>
        <v>1</v>
      </c>
      <c r="P285" s="915" t="n">
        <f aca="false">'12-60'!V61</f>
        <v>1</v>
      </c>
      <c r="Q285" s="915" t="n">
        <f aca="false">'12-60'!W61</f>
        <v>1</v>
      </c>
      <c r="R285" s="915" t="n">
        <f aca="false">'12-60'!X61</f>
        <v>0</v>
      </c>
      <c r="S285" s="915" t="n">
        <f aca="false">'12-60'!Y61</f>
        <v>2</v>
      </c>
      <c r="T285" s="915" t="n">
        <f aca="false">'12-60'!Z61</f>
        <v>3</v>
      </c>
      <c r="U285" s="915" t="n">
        <f aca="false">'12-60'!AA61</f>
        <v>3</v>
      </c>
      <c r="V285" s="916" t="n">
        <f aca="false">'12-60'!AB61</f>
        <v>7</v>
      </c>
      <c r="W285" s="917" t="n">
        <f aca="false">'12-60'!AC61</f>
        <v>2</v>
      </c>
      <c r="X285" s="915" t="n">
        <f aca="false">'12-60'!AD61</f>
        <v>4</v>
      </c>
      <c r="Y285" s="915" t="n">
        <f aca="false">'12-60'!AE61</f>
        <v>3</v>
      </c>
      <c r="Z285" s="915" t="n">
        <f aca="false">'12-60'!AF61</f>
        <v>0</v>
      </c>
      <c r="AA285" s="868" t="n">
        <f aca="false">SUM(W285:Z285)</f>
        <v>9</v>
      </c>
      <c r="AB285" s="124"/>
    </row>
    <row r="286" s="123" customFormat="true" ht="13.5" hidden="false" customHeight="false" outlineLevel="0" collapsed="false">
      <c r="A286" s="880"/>
      <c r="B286" s="884"/>
      <c r="C286" s="884"/>
      <c r="D286" s="913" t="s">
        <v>475</v>
      </c>
      <c r="E286" s="914" t="n">
        <f aca="false">'12-60'!F62</f>
        <v>18</v>
      </c>
      <c r="F286" s="915" t="n">
        <f aca="false">'12-60'!L62</f>
        <v>0</v>
      </c>
      <c r="G286" s="915" t="n">
        <f aca="false">'12-60'!M62</f>
        <v>0</v>
      </c>
      <c r="H286" s="915" t="n">
        <f aca="false">'12-60'!N62</f>
        <v>0</v>
      </c>
      <c r="I286" s="915" t="n">
        <f aca="false">'12-60'!O62</f>
        <v>0</v>
      </c>
      <c r="J286" s="915" t="n">
        <f aca="false">'12-60'!P62</f>
        <v>0</v>
      </c>
      <c r="K286" s="915" t="n">
        <f aca="false">'12-60'!Q62</f>
        <v>0</v>
      </c>
      <c r="L286" s="915" t="n">
        <f aca="false">'12-60'!R62</f>
        <v>0</v>
      </c>
      <c r="M286" s="915" t="n">
        <f aca="false">'12-60'!S62</f>
        <v>1</v>
      </c>
      <c r="N286" s="915" t="n">
        <f aca="false">'12-60'!T62</f>
        <v>0</v>
      </c>
      <c r="O286" s="915" t="n">
        <f aca="false">'12-60'!U62</f>
        <v>1</v>
      </c>
      <c r="P286" s="915" t="n">
        <f aca="false">'12-60'!V62</f>
        <v>1</v>
      </c>
      <c r="Q286" s="915" t="n">
        <f aca="false">'12-60'!W62</f>
        <v>1</v>
      </c>
      <c r="R286" s="915" t="n">
        <f aca="false">'12-60'!X62</f>
        <v>0</v>
      </c>
      <c r="S286" s="915" t="n">
        <f aca="false">'12-60'!Y62</f>
        <v>2</v>
      </c>
      <c r="T286" s="915" t="n">
        <f aca="false">'12-60'!Z62</f>
        <v>2</v>
      </c>
      <c r="U286" s="915" t="n">
        <f aca="false">'12-60'!AA62</f>
        <v>2</v>
      </c>
      <c r="V286" s="916" t="n">
        <f aca="false">'12-60'!AB62</f>
        <v>6</v>
      </c>
      <c r="W286" s="917" t="n">
        <f aca="false">'12-60'!AC62</f>
        <v>0</v>
      </c>
      <c r="X286" s="915" t="n">
        <f aca="false">'12-60'!AD62</f>
        <v>2</v>
      </c>
      <c r="Y286" s="915" t="n">
        <f aca="false">'12-60'!AE62</f>
        <v>0</v>
      </c>
      <c r="Z286" s="915" t="n">
        <f aca="false">'12-60'!AF62</f>
        <v>0</v>
      </c>
      <c r="AA286" s="868" t="n">
        <f aca="false">SUM(W286:Z286)</f>
        <v>2</v>
      </c>
      <c r="AB286" s="124"/>
    </row>
    <row r="287" s="123" customFormat="true" ht="13.5" hidden="false" customHeight="false" outlineLevel="0" collapsed="false">
      <c r="A287" s="880"/>
      <c r="B287" s="884"/>
      <c r="C287" s="884"/>
      <c r="D287" s="913" t="s">
        <v>476</v>
      </c>
      <c r="E287" s="914" t="n">
        <f aca="false">'12-60'!F63</f>
        <v>10</v>
      </c>
      <c r="F287" s="915" t="n">
        <f aca="false">'12-60'!L63</f>
        <v>0</v>
      </c>
      <c r="G287" s="915" t="n">
        <f aca="false">'12-60'!M63</f>
        <v>0</v>
      </c>
      <c r="H287" s="915" t="n">
        <f aca="false">'12-60'!N63</f>
        <v>0</v>
      </c>
      <c r="I287" s="915" t="n">
        <f aca="false">'12-60'!O63</f>
        <v>0</v>
      </c>
      <c r="J287" s="915" t="n">
        <f aca="false">'12-60'!P63</f>
        <v>0</v>
      </c>
      <c r="K287" s="915" t="n">
        <f aca="false">'12-60'!Q63</f>
        <v>0</v>
      </c>
      <c r="L287" s="915" t="n">
        <f aca="false">'12-60'!R63</f>
        <v>0</v>
      </c>
      <c r="M287" s="915" t="n">
        <f aca="false">'12-60'!S63</f>
        <v>0</v>
      </c>
      <c r="N287" s="915" t="n">
        <f aca="false">'12-60'!T63</f>
        <v>0</v>
      </c>
      <c r="O287" s="915" t="n">
        <f aca="false">'12-60'!U63</f>
        <v>0</v>
      </c>
      <c r="P287" s="915" t="n">
        <f aca="false">'12-60'!V63</f>
        <v>0</v>
      </c>
      <c r="Q287" s="915" t="n">
        <f aca="false">'12-60'!W63</f>
        <v>0</v>
      </c>
      <c r="R287" s="915" t="n">
        <f aca="false">'12-60'!X63</f>
        <v>0</v>
      </c>
      <c r="S287" s="915" t="n">
        <f aca="false">'12-60'!Y63</f>
        <v>0</v>
      </c>
      <c r="T287" s="915" t="n">
        <f aca="false">'12-60'!Z63</f>
        <v>1</v>
      </c>
      <c r="U287" s="915" t="n">
        <f aca="false">'12-60'!AA63</f>
        <v>1</v>
      </c>
      <c r="V287" s="916" t="n">
        <f aca="false">'12-60'!AB63</f>
        <v>1</v>
      </c>
      <c r="W287" s="917" t="n">
        <f aca="false">'12-60'!AC63</f>
        <v>2</v>
      </c>
      <c r="X287" s="915" t="n">
        <f aca="false">'12-60'!AD63</f>
        <v>2</v>
      </c>
      <c r="Y287" s="915" t="n">
        <f aca="false">'12-60'!AE63</f>
        <v>3</v>
      </c>
      <c r="Z287" s="915" t="n">
        <f aca="false">'12-60'!AF63</f>
        <v>0</v>
      </c>
      <c r="AA287" s="868" t="n">
        <f aca="false">SUM(W287:Z287)</f>
        <v>7</v>
      </c>
      <c r="AB287" s="124"/>
    </row>
    <row r="288" s="123" customFormat="true" ht="13.5" hidden="false" customHeight="true" outlineLevel="0" collapsed="false">
      <c r="A288" s="880" t="s">
        <v>450</v>
      </c>
      <c r="B288" s="884"/>
      <c r="C288" s="889" t="s">
        <v>1074</v>
      </c>
      <c r="D288" s="913" t="s">
        <v>7</v>
      </c>
      <c r="E288" s="914" t="n">
        <f aca="false">'12-60'!F64</f>
        <v>32</v>
      </c>
      <c r="F288" s="915" t="n">
        <f aca="false">'12-60'!L64</f>
        <v>0</v>
      </c>
      <c r="G288" s="915" t="n">
        <f aca="false">'12-60'!M64</f>
        <v>0</v>
      </c>
      <c r="H288" s="915" t="n">
        <f aca="false">'12-60'!N64</f>
        <v>0</v>
      </c>
      <c r="I288" s="915" t="n">
        <f aca="false">'12-60'!O64</f>
        <v>0</v>
      </c>
      <c r="J288" s="915" t="n">
        <f aca="false">'12-60'!P64</f>
        <v>0</v>
      </c>
      <c r="K288" s="915" t="n">
        <f aca="false">'12-60'!Q64</f>
        <v>0</v>
      </c>
      <c r="L288" s="915" t="n">
        <f aca="false">'12-60'!R64</f>
        <v>0</v>
      </c>
      <c r="M288" s="915" t="n">
        <f aca="false">'12-60'!S64</f>
        <v>1</v>
      </c>
      <c r="N288" s="915" t="n">
        <f aca="false">'12-60'!T64</f>
        <v>0</v>
      </c>
      <c r="O288" s="915" t="n">
        <f aca="false">'12-60'!U64</f>
        <v>0</v>
      </c>
      <c r="P288" s="915" t="n">
        <f aca="false">'12-60'!V64</f>
        <v>0</v>
      </c>
      <c r="Q288" s="915" t="n">
        <f aca="false">'12-60'!W64</f>
        <v>1</v>
      </c>
      <c r="R288" s="915" t="n">
        <f aca="false">'12-60'!X64</f>
        <v>0</v>
      </c>
      <c r="S288" s="915" t="n">
        <f aca="false">'12-60'!Y64</f>
        <v>1</v>
      </c>
      <c r="T288" s="915" t="n">
        <f aca="false">'12-60'!Z64</f>
        <v>2</v>
      </c>
      <c r="U288" s="915" t="n">
        <f aca="false">'12-60'!AA64</f>
        <v>2</v>
      </c>
      <c r="V288" s="916" t="n">
        <f aca="false">'12-60'!AB64</f>
        <v>5</v>
      </c>
      <c r="W288" s="917" t="n">
        <f aca="false">'12-60'!AC64</f>
        <v>7</v>
      </c>
      <c r="X288" s="915" t="n">
        <f aca="false">'12-60'!AD64</f>
        <v>6</v>
      </c>
      <c r="Y288" s="915" t="n">
        <f aca="false">'12-60'!AE64</f>
        <v>5</v>
      </c>
      <c r="Z288" s="915" t="n">
        <f aca="false">'12-60'!AF64</f>
        <v>2</v>
      </c>
      <c r="AA288" s="868" t="n">
        <f aca="false">SUM(W288:Z288)</f>
        <v>20</v>
      </c>
      <c r="AB288" s="124"/>
    </row>
    <row r="289" s="123" customFormat="true" ht="13.5" hidden="false" customHeight="false" outlineLevel="0" collapsed="false">
      <c r="A289" s="880"/>
      <c r="B289" s="884"/>
      <c r="C289" s="884"/>
      <c r="D289" s="913" t="s">
        <v>475</v>
      </c>
      <c r="E289" s="914" t="n">
        <f aca="false">'12-60'!F65</f>
        <v>15</v>
      </c>
      <c r="F289" s="915" t="n">
        <f aca="false">'12-60'!L65</f>
        <v>0</v>
      </c>
      <c r="G289" s="915" t="n">
        <f aca="false">'12-60'!M65</f>
        <v>0</v>
      </c>
      <c r="H289" s="915" t="n">
        <f aca="false">'12-60'!N65</f>
        <v>0</v>
      </c>
      <c r="I289" s="915" t="n">
        <f aca="false">'12-60'!O65</f>
        <v>0</v>
      </c>
      <c r="J289" s="915" t="n">
        <f aca="false">'12-60'!P65</f>
        <v>0</v>
      </c>
      <c r="K289" s="915" t="n">
        <f aca="false">'12-60'!Q65</f>
        <v>0</v>
      </c>
      <c r="L289" s="915" t="n">
        <f aca="false">'12-60'!R65</f>
        <v>0</v>
      </c>
      <c r="M289" s="915" t="n">
        <f aca="false">'12-60'!S65</f>
        <v>0</v>
      </c>
      <c r="N289" s="915" t="n">
        <f aca="false">'12-60'!T65</f>
        <v>0</v>
      </c>
      <c r="O289" s="915" t="n">
        <f aca="false">'12-60'!U65</f>
        <v>0</v>
      </c>
      <c r="P289" s="915" t="n">
        <f aca="false">'12-60'!V65</f>
        <v>0</v>
      </c>
      <c r="Q289" s="915" t="n">
        <f aca="false">'12-60'!W65</f>
        <v>1</v>
      </c>
      <c r="R289" s="915" t="n">
        <f aca="false">'12-60'!X65</f>
        <v>0</v>
      </c>
      <c r="S289" s="915" t="n">
        <f aca="false">'12-60'!Y65</f>
        <v>0</v>
      </c>
      <c r="T289" s="915" t="n">
        <f aca="false">'12-60'!Z65</f>
        <v>2</v>
      </c>
      <c r="U289" s="915" t="n">
        <f aca="false">'12-60'!AA65</f>
        <v>2</v>
      </c>
      <c r="V289" s="916" t="n">
        <f aca="false">'12-60'!AB65</f>
        <v>2</v>
      </c>
      <c r="W289" s="917" t="n">
        <f aca="false">'12-60'!AC65</f>
        <v>4</v>
      </c>
      <c r="X289" s="915" t="n">
        <f aca="false">'12-60'!AD65</f>
        <v>3</v>
      </c>
      <c r="Y289" s="915" t="n">
        <f aca="false">'12-60'!AE65</f>
        <v>1</v>
      </c>
      <c r="Z289" s="915" t="n">
        <f aca="false">'12-60'!AF65</f>
        <v>0</v>
      </c>
      <c r="AA289" s="868" t="n">
        <f aca="false">SUM(W289:Z289)</f>
        <v>8</v>
      </c>
      <c r="AB289" s="124"/>
    </row>
    <row r="290" s="123" customFormat="true" ht="13.5" hidden="false" customHeight="false" outlineLevel="0" collapsed="false">
      <c r="A290" s="880"/>
      <c r="B290" s="884"/>
      <c r="C290" s="884"/>
      <c r="D290" s="913" t="s">
        <v>476</v>
      </c>
      <c r="E290" s="914" t="n">
        <f aca="false">'12-60'!F66</f>
        <v>17</v>
      </c>
      <c r="F290" s="915" t="n">
        <f aca="false">'12-60'!L66</f>
        <v>0</v>
      </c>
      <c r="G290" s="915" t="n">
        <f aca="false">'12-60'!M66</f>
        <v>0</v>
      </c>
      <c r="H290" s="915" t="n">
        <f aca="false">'12-60'!N66</f>
        <v>0</v>
      </c>
      <c r="I290" s="915" t="n">
        <f aca="false">'12-60'!O66</f>
        <v>0</v>
      </c>
      <c r="J290" s="915" t="n">
        <f aca="false">'12-60'!P66</f>
        <v>0</v>
      </c>
      <c r="K290" s="915" t="n">
        <f aca="false">'12-60'!Q66</f>
        <v>0</v>
      </c>
      <c r="L290" s="915" t="n">
        <f aca="false">'12-60'!R66</f>
        <v>0</v>
      </c>
      <c r="M290" s="915" t="n">
        <f aca="false">'12-60'!S66</f>
        <v>1</v>
      </c>
      <c r="N290" s="915" t="n">
        <f aca="false">'12-60'!T66</f>
        <v>0</v>
      </c>
      <c r="O290" s="915" t="n">
        <f aca="false">'12-60'!U66</f>
        <v>0</v>
      </c>
      <c r="P290" s="915" t="n">
        <f aca="false">'12-60'!V66</f>
        <v>0</v>
      </c>
      <c r="Q290" s="915" t="n">
        <f aca="false">'12-60'!W66</f>
        <v>0</v>
      </c>
      <c r="R290" s="915" t="n">
        <f aca="false">'12-60'!X66</f>
        <v>0</v>
      </c>
      <c r="S290" s="915" t="n">
        <f aca="false">'12-60'!Y66</f>
        <v>1</v>
      </c>
      <c r="T290" s="915" t="n">
        <f aca="false">'12-60'!Z66</f>
        <v>0</v>
      </c>
      <c r="U290" s="915" t="n">
        <f aca="false">'12-60'!AA66</f>
        <v>0</v>
      </c>
      <c r="V290" s="916" t="n">
        <f aca="false">'12-60'!AB66</f>
        <v>3</v>
      </c>
      <c r="W290" s="917" t="n">
        <f aca="false">'12-60'!AC66</f>
        <v>3</v>
      </c>
      <c r="X290" s="915" t="n">
        <f aca="false">'12-60'!AD66</f>
        <v>3</v>
      </c>
      <c r="Y290" s="915" t="n">
        <f aca="false">'12-60'!AE66</f>
        <v>4</v>
      </c>
      <c r="Z290" s="915" t="n">
        <f aca="false">'12-60'!AF66</f>
        <v>2</v>
      </c>
      <c r="AA290" s="868" t="n">
        <f aca="false">SUM(W290:Z290)</f>
        <v>12</v>
      </c>
      <c r="AB290" s="124"/>
    </row>
    <row r="291" s="123" customFormat="true" ht="13.5" hidden="false" customHeight="false" outlineLevel="0" collapsed="false">
      <c r="A291" s="880" t="s">
        <v>452</v>
      </c>
      <c r="B291" s="884"/>
      <c r="C291" s="884" t="s">
        <v>998</v>
      </c>
      <c r="D291" s="913" t="s">
        <v>7</v>
      </c>
      <c r="E291" s="914" t="n">
        <f aca="false">'12-60'!F67</f>
        <v>99</v>
      </c>
      <c r="F291" s="915" t="n">
        <f aca="false">'12-60'!L67</f>
        <v>0</v>
      </c>
      <c r="G291" s="915" t="n">
        <f aca="false">'12-60'!M67</f>
        <v>0</v>
      </c>
      <c r="H291" s="915" t="n">
        <f aca="false">'12-60'!N67</f>
        <v>0</v>
      </c>
      <c r="I291" s="915" t="n">
        <f aca="false">'12-60'!O67</f>
        <v>0</v>
      </c>
      <c r="J291" s="915" t="n">
        <f aca="false">'12-60'!P67</f>
        <v>0</v>
      </c>
      <c r="K291" s="915" t="n">
        <f aca="false">'12-60'!Q67</f>
        <v>0</v>
      </c>
      <c r="L291" s="915" t="n">
        <f aca="false">'12-60'!R67</f>
        <v>0</v>
      </c>
      <c r="M291" s="915" t="n">
        <f aca="false">'12-60'!S67</f>
        <v>0</v>
      </c>
      <c r="N291" s="915" t="n">
        <f aca="false">'12-60'!T67</f>
        <v>1</v>
      </c>
      <c r="O291" s="915" t="n">
        <f aca="false">'12-60'!U67</f>
        <v>0</v>
      </c>
      <c r="P291" s="915" t="n">
        <f aca="false">'12-60'!V67</f>
        <v>0</v>
      </c>
      <c r="Q291" s="915" t="n">
        <f aca="false">'12-60'!W67</f>
        <v>0</v>
      </c>
      <c r="R291" s="915" t="n">
        <f aca="false">'12-60'!X67</f>
        <v>0</v>
      </c>
      <c r="S291" s="915" t="n">
        <f aca="false">'12-60'!Y67</f>
        <v>4</v>
      </c>
      <c r="T291" s="915" t="n">
        <f aca="false">'12-60'!Z67</f>
        <v>5</v>
      </c>
      <c r="U291" s="915" t="n">
        <f aca="false">'12-60'!AA67</f>
        <v>10</v>
      </c>
      <c r="V291" s="916" t="n">
        <f aca="false">'12-60'!AB67</f>
        <v>18</v>
      </c>
      <c r="W291" s="917" t="n">
        <f aca="false">'12-60'!AC67</f>
        <v>22</v>
      </c>
      <c r="X291" s="915" t="n">
        <f aca="false">'12-60'!AD67</f>
        <v>28</v>
      </c>
      <c r="Y291" s="915" t="n">
        <f aca="false">'12-60'!AE67</f>
        <v>7</v>
      </c>
      <c r="Z291" s="915" t="n">
        <f aca="false">'12-60'!AF67</f>
        <v>4</v>
      </c>
      <c r="AA291" s="868" t="n">
        <f aca="false">SUM(W291:Z291)</f>
        <v>61</v>
      </c>
      <c r="AB291" s="124"/>
    </row>
    <row r="292" s="123" customFormat="true" ht="13.5" hidden="false" customHeight="false" outlineLevel="0" collapsed="false">
      <c r="A292" s="880"/>
      <c r="B292" s="884"/>
      <c r="C292" s="884"/>
      <c r="D292" s="913" t="s">
        <v>475</v>
      </c>
      <c r="E292" s="914" t="n">
        <f aca="false">'12-60'!F68</f>
        <v>41</v>
      </c>
      <c r="F292" s="915" t="n">
        <f aca="false">'12-60'!L68</f>
        <v>0</v>
      </c>
      <c r="G292" s="915" t="n">
        <f aca="false">'12-60'!M68</f>
        <v>0</v>
      </c>
      <c r="H292" s="915" t="n">
        <f aca="false">'12-60'!N68</f>
        <v>0</v>
      </c>
      <c r="I292" s="915" t="n">
        <f aca="false">'12-60'!O68</f>
        <v>0</v>
      </c>
      <c r="J292" s="915" t="n">
        <f aca="false">'12-60'!P68</f>
        <v>0</v>
      </c>
      <c r="K292" s="915" t="n">
        <f aca="false">'12-60'!Q68</f>
        <v>0</v>
      </c>
      <c r="L292" s="915" t="n">
        <f aca="false">'12-60'!R68</f>
        <v>0</v>
      </c>
      <c r="M292" s="915" t="n">
        <f aca="false">'12-60'!S68</f>
        <v>0</v>
      </c>
      <c r="N292" s="915" t="n">
        <f aca="false">'12-60'!T68</f>
        <v>1</v>
      </c>
      <c r="O292" s="915" t="n">
        <f aca="false">'12-60'!U68</f>
        <v>0</v>
      </c>
      <c r="P292" s="915" t="n">
        <f aca="false">'12-60'!V68</f>
        <v>0</v>
      </c>
      <c r="Q292" s="915" t="n">
        <f aca="false">'12-60'!W68</f>
        <v>0</v>
      </c>
      <c r="R292" s="915" t="n">
        <f aca="false">'12-60'!X68</f>
        <v>0</v>
      </c>
      <c r="S292" s="915" t="n">
        <f aca="false">'12-60'!Y68</f>
        <v>4</v>
      </c>
      <c r="T292" s="915" t="n">
        <f aca="false">'12-60'!Z68</f>
        <v>4</v>
      </c>
      <c r="U292" s="915" t="n">
        <f aca="false">'12-60'!AA68</f>
        <v>4</v>
      </c>
      <c r="V292" s="916" t="n">
        <f aca="false">'12-60'!AB68</f>
        <v>9</v>
      </c>
      <c r="W292" s="917" t="n">
        <f aca="false">'12-60'!AC68</f>
        <v>6</v>
      </c>
      <c r="X292" s="915" t="n">
        <f aca="false">'12-60'!AD68</f>
        <v>12</v>
      </c>
      <c r="Y292" s="915" t="n">
        <f aca="false">'12-60'!AE68</f>
        <v>0</v>
      </c>
      <c r="Z292" s="915" t="n">
        <f aca="false">'12-60'!AF68</f>
        <v>1</v>
      </c>
      <c r="AA292" s="868" t="n">
        <f aca="false">SUM(W292:Z292)</f>
        <v>19</v>
      </c>
      <c r="AB292" s="124"/>
    </row>
    <row r="293" s="123" customFormat="true" ht="13.5" hidden="false" customHeight="false" outlineLevel="0" collapsed="false">
      <c r="A293" s="880"/>
      <c r="B293" s="884"/>
      <c r="C293" s="884"/>
      <c r="D293" s="913" t="s">
        <v>476</v>
      </c>
      <c r="E293" s="914" t="n">
        <f aca="false">'12-60'!F69</f>
        <v>58</v>
      </c>
      <c r="F293" s="915" t="n">
        <f aca="false">'12-60'!L69</f>
        <v>0</v>
      </c>
      <c r="G293" s="915" t="n">
        <f aca="false">'12-60'!M69</f>
        <v>0</v>
      </c>
      <c r="H293" s="915" t="n">
        <f aca="false">'12-60'!N69</f>
        <v>0</v>
      </c>
      <c r="I293" s="915" t="n">
        <f aca="false">'12-60'!O69</f>
        <v>0</v>
      </c>
      <c r="J293" s="915" t="n">
        <f aca="false">'12-60'!P69</f>
        <v>0</v>
      </c>
      <c r="K293" s="915" t="n">
        <f aca="false">'12-60'!Q69</f>
        <v>0</v>
      </c>
      <c r="L293" s="915" t="n">
        <f aca="false">'12-60'!R69</f>
        <v>0</v>
      </c>
      <c r="M293" s="915" t="n">
        <f aca="false">'12-60'!S69</f>
        <v>0</v>
      </c>
      <c r="N293" s="915" t="n">
        <f aca="false">'12-60'!T69</f>
        <v>0</v>
      </c>
      <c r="O293" s="915" t="n">
        <f aca="false">'12-60'!U69</f>
        <v>0</v>
      </c>
      <c r="P293" s="915" t="n">
        <f aca="false">'12-60'!V69</f>
        <v>0</v>
      </c>
      <c r="Q293" s="915" t="n">
        <f aca="false">'12-60'!W69</f>
        <v>0</v>
      </c>
      <c r="R293" s="915" t="n">
        <f aca="false">'12-60'!X69</f>
        <v>0</v>
      </c>
      <c r="S293" s="915" t="n">
        <f aca="false">'12-60'!Y69</f>
        <v>0</v>
      </c>
      <c r="T293" s="915" t="n">
        <f aca="false">'12-60'!Z69</f>
        <v>1</v>
      </c>
      <c r="U293" s="915" t="n">
        <f aca="false">'12-60'!AA69</f>
        <v>6</v>
      </c>
      <c r="V293" s="916" t="n">
        <f aca="false">'12-60'!AB69</f>
        <v>9</v>
      </c>
      <c r="W293" s="917" t="n">
        <f aca="false">'12-60'!AC69</f>
        <v>16</v>
      </c>
      <c r="X293" s="915" t="n">
        <f aca="false">'12-60'!AD69</f>
        <v>16</v>
      </c>
      <c r="Y293" s="915" t="n">
        <f aca="false">'12-60'!AE69</f>
        <v>7</v>
      </c>
      <c r="Z293" s="915" t="n">
        <f aca="false">'12-60'!AF69</f>
        <v>3</v>
      </c>
      <c r="AA293" s="868" t="n">
        <f aca="false">SUM(W293:Z293)</f>
        <v>42</v>
      </c>
      <c r="AB293" s="124"/>
    </row>
    <row r="294" s="123" customFormat="true" ht="13.5" hidden="false" customHeight="true" outlineLevel="0" collapsed="false">
      <c r="A294" s="880" t="s">
        <v>453</v>
      </c>
      <c r="B294" s="884" t="s">
        <v>151</v>
      </c>
      <c r="C294" s="884"/>
      <c r="D294" s="913" t="s">
        <v>7</v>
      </c>
      <c r="E294" s="914" t="n">
        <f aca="false">'12-60'!F70</f>
        <v>113</v>
      </c>
      <c r="F294" s="915" t="n">
        <f aca="false">'12-60'!L70</f>
        <v>0</v>
      </c>
      <c r="G294" s="915" t="n">
        <f aca="false">'12-60'!M70</f>
        <v>0</v>
      </c>
      <c r="H294" s="915" t="n">
        <f aca="false">'12-60'!N70</f>
        <v>0</v>
      </c>
      <c r="I294" s="915" t="n">
        <f aca="false">'12-60'!O70</f>
        <v>0</v>
      </c>
      <c r="J294" s="915" t="n">
        <f aca="false">'12-60'!P70</f>
        <v>0</v>
      </c>
      <c r="K294" s="915" t="n">
        <f aca="false">'12-60'!Q70</f>
        <v>0</v>
      </c>
      <c r="L294" s="915" t="n">
        <f aca="false">'12-60'!R70</f>
        <v>0</v>
      </c>
      <c r="M294" s="915" t="n">
        <f aca="false">'12-60'!S70</f>
        <v>0</v>
      </c>
      <c r="N294" s="915" t="n">
        <f aca="false">'12-60'!T70</f>
        <v>1</v>
      </c>
      <c r="O294" s="915" t="n">
        <f aca="false">'12-60'!U70</f>
        <v>1</v>
      </c>
      <c r="P294" s="915" t="n">
        <f aca="false">'12-60'!V70</f>
        <v>1</v>
      </c>
      <c r="Q294" s="915" t="n">
        <f aca="false">'12-60'!W70</f>
        <v>2</v>
      </c>
      <c r="R294" s="915" t="n">
        <f aca="false">'12-60'!X70</f>
        <v>2</v>
      </c>
      <c r="S294" s="915" t="n">
        <f aca="false">'12-60'!Y70</f>
        <v>6</v>
      </c>
      <c r="T294" s="915" t="n">
        <f aca="false">'12-60'!Z70</f>
        <v>8</v>
      </c>
      <c r="U294" s="915" t="n">
        <f aca="false">'12-60'!AA70</f>
        <v>18</v>
      </c>
      <c r="V294" s="916" t="n">
        <f aca="false">'12-60'!AB70</f>
        <v>15</v>
      </c>
      <c r="W294" s="917" t="n">
        <f aca="false">'12-60'!AC70</f>
        <v>29</v>
      </c>
      <c r="X294" s="915" t="n">
        <f aca="false">'12-60'!AD70</f>
        <v>25</v>
      </c>
      <c r="Y294" s="915" t="n">
        <f aca="false">'12-60'!AE70</f>
        <v>5</v>
      </c>
      <c r="Z294" s="915" t="n">
        <f aca="false">'12-60'!AF70</f>
        <v>0</v>
      </c>
      <c r="AA294" s="868" t="n">
        <f aca="false">SUM(W294:Z294)</f>
        <v>59</v>
      </c>
      <c r="AB294" s="124"/>
    </row>
    <row r="295" s="123" customFormat="true" ht="13.5" hidden="false" customHeight="false" outlineLevel="0" collapsed="false">
      <c r="A295" s="880"/>
      <c r="B295" s="884"/>
      <c r="C295" s="884"/>
      <c r="D295" s="913" t="s">
        <v>475</v>
      </c>
      <c r="E295" s="914" t="n">
        <f aca="false">'12-60'!F71</f>
        <v>59</v>
      </c>
      <c r="F295" s="915" t="n">
        <f aca="false">'12-60'!L71</f>
        <v>0</v>
      </c>
      <c r="G295" s="915" t="n">
        <f aca="false">'12-60'!M71</f>
        <v>0</v>
      </c>
      <c r="H295" s="915" t="n">
        <f aca="false">'12-60'!N71</f>
        <v>0</v>
      </c>
      <c r="I295" s="915" t="n">
        <f aca="false">'12-60'!O71</f>
        <v>0</v>
      </c>
      <c r="J295" s="915" t="n">
        <f aca="false">'12-60'!P71</f>
        <v>0</v>
      </c>
      <c r="K295" s="915" t="n">
        <f aca="false">'12-60'!Q71</f>
        <v>0</v>
      </c>
      <c r="L295" s="915" t="n">
        <f aca="false">'12-60'!R71</f>
        <v>0</v>
      </c>
      <c r="M295" s="915" t="n">
        <f aca="false">'12-60'!S71</f>
        <v>0</v>
      </c>
      <c r="N295" s="915" t="n">
        <f aca="false">'12-60'!T71</f>
        <v>1</v>
      </c>
      <c r="O295" s="915" t="n">
        <f aca="false">'12-60'!U71</f>
        <v>0</v>
      </c>
      <c r="P295" s="915" t="n">
        <f aca="false">'12-60'!V71</f>
        <v>0</v>
      </c>
      <c r="Q295" s="915" t="n">
        <f aca="false">'12-60'!W71</f>
        <v>2</v>
      </c>
      <c r="R295" s="915" t="n">
        <f aca="false">'12-60'!X71</f>
        <v>1</v>
      </c>
      <c r="S295" s="915" t="n">
        <f aca="false">'12-60'!Y71</f>
        <v>4</v>
      </c>
      <c r="T295" s="915" t="n">
        <f aca="false">'12-60'!Z71</f>
        <v>7</v>
      </c>
      <c r="U295" s="915" t="n">
        <f aca="false">'12-60'!AA71</f>
        <v>13</v>
      </c>
      <c r="V295" s="916" t="n">
        <f aca="false">'12-60'!AB71</f>
        <v>7</v>
      </c>
      <c r="W295" s="917" t="n">
        <f aca="false">'12-60'!AC71</f>
        <v>11</v>
      </c>
      <c r="X295" s="915" t="n">
        <f aca="false">'12-60'!AD71</f>
        <v>11</v>
      </c>
      <c r="Y295" s="915" t="n">
        <f aca="false">'12-60'!AE71</f>
        <v>2</v>
      </c>
      <c r="Z295" s="915" t="n">
        <f aca="false">'12-60'!AF71</f>
        <v>0</v>
      </c>
      <c r="AA295" s="868" t="n">
        <f aca="false">SUM(W295:Z295)</f>
        <v>24</v>
      </c>
      <c r="AB295" s="124"/>
    </row>
    <row r="296" s="123" customFormat="true" ht="13.5" hidden="false" customHeight="false" outlineLevel="0" collapsed="false">
      <c r="A296" s="880"/>
      <c r="B296" s="884"/>
      <c r="C296" s="884"/>
      <c r="D296" s="913" t="s">
        <v>476</v>
      </c>
      <c r="E296" s="914" t="n">
        <f aca="false">'12-60'!F72</f>
        <v>54</v>
      </c>
      <c r="F296" s="915" t="n">
        <f aca="false">'12-60'!L72</f>
        <v>0</v>
      </c>
      <c r="G296" s="915" t="n">
        <f aca="false">'12-60'!M72</f>
        <v>0</v>
      </c>
      <c r="H296" s="915" t="n">
        <f aca="false">'12-60'!N72</f>
        <v>0</v>
      </c>
      <c r="I296" s="915" t="n">
        <f aca="false">'12-60'!O72</f>
        <v>0</v>
      </c>
      <c r="J296" s="915" t="n">
        <f aca="false">'12-60'!P72</f>
        <v>0</v>
      </c>
      <c r="K296" s="915" t="n">
        <f aca="false">'12-60'!Q72</f>
        <v>0</v>
      </c>
      <c r="L296" s="915" t="n">
        <f aca="false">'12-60'!R72</f>
        <v>0</v>
      </c>
      <c r="M296" s="915" t="n">
        <f aca="false">'12-60'!S72</f>
        <v>0</v>
      </c>
      <c r="N296" s="915" t="n">
        <f aca="false">'12-60'!T72</f>
        <v>0</v>
      </c>
      <c r="O296" s="915" t="n">
        <f aca="false">'12-60'!U72</f>
        <v>1</v>
      </c>
      <c r="P296" s="915" t="n">
        <f aca="false">'12-60'!V72</f>
        <v>1</v>
      </c>
      <c r="Q296" s="915" t="n">
        <f aca="false">'12-60'!W72</f>
        <v>0</v>
      </c>
      <c r="R296" s="915" t="n">
        <f aca="false">'12-60'!X72</f>
        <v>1</v>
      </c>
      <c r="S296" s="915" t="n">
        <f aca="false">'12-60'!Y72</f>
        <v>2</v>
      </c>
      <c r="T296" s="915" t="n">
        <f aca="false">'12-60'!Z72</f>
        <v>1</v>
      </c>
      <c r="U296" s="915" t="n">
        <f aca="false">'12-60'!AA72</f>
        <v>5</v>
      </c>
      <c r="V296" s="916" t="n">
        <f aca="false">'12-60'!AB72</f>
        <v>8</v>
      </c>
      <c r="W296" s="917" t="n">
        <f aca="false">'12-60'!AC72</f>
        <v>18</v>
      </c>
      <c r="X296" s="915" t="n">
        <f aca="false">'12-60'!AD72</f>
        <v>14</v>
      </c>
      <c r="Y296" s="915" t="n">
        <f aca="false">'12-60'!AE72</f>
        <v>3</v>
      </c>
      <c r="Z296" s="915" t="n">
        <f aca="false">'12-60'!AF72</f>
        <v>0</v>
      </c>
      <c r="AA296" s="868" t="n">
        <f aca="false">SUM(W296:Z296)</f>
        <v>35</v>
      </c>
      <c r="AB296" s="124"/>
    </row>
    <row r="297" s="123" customFormat="true" ht="13.5" hidden="false" customHeight="false" outlineLevel="0" collapsed="false">
      <c r="A297" s="880" t="s">
        <v>454</v>
      </c>
      <c r="B297" s="880" t="s">
        <v>477</v>
      </c>
      <c r="C297" s="884" t="s">
        <v>455</v>
      </c>
      <c r="D297" s="913" t="s">
        <v>7</v>
      </c>
      <c r="E297" s="914" t="n">
        <f aca="false">'12-60'!F73</f>
        <v>15</v>
      </c>
      <c r="F297" s="915" t="n">
        <f aca="false">'12-60'!L73</f>
        <v>0</v>
      </c>
      <c r="G297" s="915" t="n">
        <f aca="false">'12-60'!M73</f>
        <v>0</v>
      </c>
      <c r="H297" s="915" t="n">
        <f aca="false">'12-60'!N73</f>
        <v>0</v>
      </c>
      <c r="I297" s="915" t="n">
        <f aca="false">'12-60'!O73</f>
        <v>0</v>
      </c>
      <c r="J297" s="915" t="n">
        <f aca="false">'12-60'!P73</f>
        <v>0</v>
      </c>
      <c r="K297" s="915" t="n">
        <f aca="false">'12-60'!Q73</f>
        <v>0</v>
      </c>
      <c r="L297" s="915" t="n">
        <f aca="false">'12-60'!R73</f>
        <v>0</v>
      </c>
      <c r="M297" s="915" t="n">
        <f aca="false">'12-60'!S73</f>
        <v>0</v>
      </c>
      <c r="N297" s="915" t="n">
        <f aca="false">'12-60'!T73</f>
        <v>1</v>
      </c>
      <c r="O297" s="915" t="n">
        <f aca="false">'12-60'!U73</f>
        <v>0</v>
      </c>
      <c r="P297" s="915" t="n">
        <f aca="false">'12-60'!V73</f>
        <v>0</v>
      </c>
      <c r="Q297" s="915" t="n">
        <f aca="false">'12-60'!W73</f>
        <v>0</v>
      </c>
      <c r="R297" s="915" t="n">
        <f aca="false">'12-60'!X73</f>
        <v>2</v>
      </c>
      <c r="S297" s="915" t="n">
        <f aca="false">'12-60'!Y73</f>
        <v>3</v>
      </c>
      <c r="T297" s="915" t="n">
        <f aca="false">'12-60'!Z73</f>
        <v>1</v>
      </c>
      <c r="U297" s="915" t="n">
        <f aca="false">'12-60'!AA73</f>
        <v>4</v>
      </c>
      <c r="V297" s="916" t="n">
        <f aca="false">'12-60'!AB73</f>
        <v>0</v>
      </c>
      <c r="W297" s="917" t="n">
        <f aca="false">'12-60'!AC73</f>
        <v>3</v>
      </c>
      <c r="X297" s="915" t="n">
        <f aca="false">'12-60'!AD73</f>
        <v>1</v>
      </c>
      <c r="Y297" s="915" t="n">
        <f aca="false">'12-60'!AE73</f>
        <v>0</v>
      </c>
      <c r="Z297" s="915" t="n">
        <f aca="false">'12-60'!AF73</f>
        <v>0</v>
      </c>
      <c r="AA297" s="868" t="n">
        <f aca="false">SUM(W297:Z297)</f>
        <v>4</v>
      </c>
      <c r="AB297" s="124"/>
    </row>
    <row r="298" s="123" customFormat="true" ht="13.5" hidden="false" customHeight="false" outlineLevel="0" collapsed="false">
      <c r="A298" s="880"/>
      <c r="B298" s="880"/>
      <c r="C298" s="880"/>
      <c r="D298" s="913" t="s">
        <v>475</v>
      </c>
      <c r="E298" s="914" t="n">
        <f aca="false">'12-60'!F74</f>
        <v>8</v>
      </c>
      <c r="F298" s="915" t="n">
        <f aca="false">'12-60'!L74</f>
        <v>0</v>
      </c>
      <c r="G298" s="915" t="n">
        <f aca="false">'12-60'!M74</f>
        <v>0</v>
      </c>
      <c r="H298" s="915" t="n">
        <f aca="false">'12-60'!N74</f>
        <v>0</v>
      </c>
      <c r="I298" s="915" t="n">
        <f aca="false">'12-60'!O74</f>
        <v>0</v>
      </c>
      <c r="J298" s="915" t="n">
        <f aca="false">'12-60'!P74</f>
        <v>0</v>
      </c>
      <c r="K298" s="915" t="n">
        <f aca="false">'12-60'!Q74</f>
        <v>0</v>
      </c>
      <c r="L298" s="915" t="n">
        <f aca="false">'12-60'!R74</f>
        <v>0</v>
      </c>
      <c r="M298" s="915" t="n">
        <f aca="false">'12-60'!S74</f>
        <v>0</v>
      </c>
      <c r="N298" s="915" t="n">
        <f aca="false">'12-60'!T74</f>
        <v>1</v>
      </c>
      <c r="O298" s="915" t="n">
        <f aca="false">'12-60'!U74</f>
        <v>0</v>
      </c>
      <c r="P298" s="915" t="n">
        <f aca="false">'12-60'!V74</f>
        <v>0</v>
      </c>
      <c r="Q298" s="915" t="n">
        <f aca="false">'12-60'!W74</f>
        <v>0</v>
      </c>
      <c r="R298" s="915" t="n">
        <f aca="false">'12-60'!X74</f>
        <v>1</v>
      </c>
      <c r="S298" s="915" t="n">
        <f aca="false">'12-60'!Y74</f>
        <v>1</v>
      </c>
      <c r="T298" s="915" t="n">
        <f aca="false">'12-60'!Z74</f>
        <v>0</v>
      </c>
      <c r="U298" s="915" t="n">
        <f aca="false">'12-60'!AA74</f>
        <v>3</v>
      </c>
      <c r="V298" s="916" t="n">
        <f aca="false">'12-60'!AB74</f>
        <v>0</v>
      </c>
      <c r="W298" s="917" t="n">
        <f aca="false">'12-60'!AC74</f>
        <v>2</v>
      </c>
      <c r="X298" s="915" t="n">
        <f aca="false">'12-60'!AD74</f>
        <v>0</v>
      </c>
      <c r="Y298" s="915" t="n">
        <f aca="false">'12-60'!AE74</f>
        <v>0</v>
      </c>
      <c r="Z298" s="915" t="n">
        <f aca="false">'12-60'!AF74</f>
        <v>0</v>
      </c>
      <c r="AA298" s="868" t="n">
        <f aca="false">SUM(W298:Z298)</f>
        <v>2</v>
      </c>
      <c r="AB298" s="124"/>
    </row>
    <row r="299" s="123" customFormat="true" ht="13.5" hidden="false" customHeight="false" outlineLevel="0" collapsed="false">
      <c r="A299" s="880"/>
      <c r="B299" s="880"/>
      <c r="C299" s="880"/>
      <c r="D299" s="913" t="s">
        <v>476</v>
      </c>
      <c r="E299" s="914" t="n">
        <f aca="false">'12-60'!F75</f>
        <v>7</v>
      </c>
      <c r="F299" s="915" t="n">
        <f aca="false">'12-60'!L75</f>
        <v>0</v>
      </c>
      <c r="G299" s="915" t="n">
        <f aca="false">'12-60'!M75</f>
        <v>0</v>
      </c>
      <c r="H299" s="915" t="n">
        <f aca="false">'12-60'!N75</f>
        <v>0</v>
      </c>
      <c r="I299" s="915" t="n">
        <f aca="false">'12-60'!O75</f>
        <v>0</v>
      </c>
      <c r="J299" s="915" t="n">
        <f aca="false">'12-60'!P75</f>
        <v>0</v>
      </c>
      <c r="K299" s="915" t="n">
        <f aca="false">'12-60'!Q75</f>
        <v>0</v>
      </c>
      <c r="L299" s="915" t="n">
        <f aca="false">'12-60'!R75</f>
        <v>0</v>
      </c>
      <c r="M299" s="915" t="n">
        <f aca="false">'12-60'!S75</f>
        <v>0</v>
      </c>
      <c r="N299" s="915" t="n">
        <f aca="false">'12-60'!T75</f>
        <v>0</v>
      </c>
      <c r="O299" s="915" t="n">
        <f aca="false">'12-60'!U75</f>
        <v>0</v>
      </c>
      <c r="P299" s="915" t="n">
        <f aca="false">'12-60'!V75</f>
        <v>0</v>
      </c>
      <c r="Q299" s="915" t="n">
        <f aca="false">'12-60'!W75</f>
        <v>0</v>
      </c>
      <c r="R299" s="915" t="n">
        <f aca="false">'12-60'!X75</f>
        <v>1</v>
      </c>
      <c r="S299" s="915" t="n">
        <f aca="false">'12-60'!Y75</f>
        <v>2</v>
      </c>
      <c r="T299" s="915" t="n">
        <f aca="false">'12-60'!Z75</f>
        <v>1</v>
      </c>
      <c r="U299" s="915" t="n">
        <f aca="false">'12-60'!AA75</f>
        <v>1</v>
      </c>
      <c r="V299" s="916" t="n">
        <f aca="false">'12-60'!AB75</f>
        <v>0</v>
      </c>
      <c r="W299" s="917" t="n">
        <f aca="false">'12-60'!AC75</f>
        <v>1</v>
      </c>
      <c r="X299" s="915" t="n">
        <f aca="false">'12-60'!AD75</f>
        <v>1</v>
      </c>
      <c r="Y299" s="915" t="n">
        <f aca="false">'12-60'!AE75</f>
        <v>0</v>
      </c>
      <c r="Z299" s="915" t="n">
        <f aca="false">'12-60'!AF75</f>
        <v>0</v>
      </c>
      <c r="AA299" s="868" t="n">
        <f aca="false">SUM(W299:Z299)</f>
        <v>2</v>
      </c>
      <c r="AB299" s="124"/>
    </row>
    <row r="300" s="123" customFormat="true" ht="13.5" hidden="false" customHeight="false" outlineLevel="0" collapsed="false">
      <c r="A300" s="880" t="s">
        <v>456</v>
      </c>
      <c r="B300" s="884"/>
      <c r="C300" s="884" t="s">
        <v>622</v>
      </c>
      <c r="D300" s="913" t="s">
        <v>7</v>
      </c>
      <c r="E300" s="914" t="n">
        <f aca="false">'12-60'!F76</f>
        <v>29</v>
      </c>
      <c r="F300" s="915" t="n">
        <f aca="false">'12-60'!L76</f>
        <v>0</v>
      </c>
      <c r="G300" s="915" t="n">
        <f aca="false">'12-60'!M76</f>
        <v>0</v>
      </c>
      <c r="H300" s="915" t="n">
        <f aca="false">'12-60'!N76</f>
        <v>0</v>
      </c>
      <c r="I300" s="915" t="n">
        <f aca="false">'12-60'!O76</f>
        <v>0</v>
      </c>
      <c r="J300" s="915" t="n">
        <f aca="false">'12-60'!P76</f>
        <v>0</v>
      </c>
      <c r="K300" s="915" t="n">
        <f aca="false">'12-60'!Q76</f>
        <v>0</v>
      </c>
      <c r="L300" s="915" t="n">
        <f aca="false">'12-60'!R76</f>
        <v>0</v>
      </c>
      <c r="M300" s="915" t="n">
        <f aca="false">'12-60'!S76</f>
        <v>0</v>
      </c>
      <c r="N300" s="915" t="n">
        <f aca="false">'12-60'!T76</f>
        <v>0</v>
      </c>
      <c r="O300" s="915" t="n">
        <f aca="false">'12-60'!U76</f>
        <v>1</v>
      </c>
      <c r="P300" s="915" t="n">
        <f aca="false">'12-60'!V76</f>
        <v>1</v>
      </c>
      <c r="Q300" s="915" t="n">
        <f aca="false">'12-60'!W76</f>
        <v>2</v>
      </c>
      <c r="R300" s="915" t="n">
        <f aca="false">'12-60'!X76</f>
        <v>0</v>
      </c>
      <c r="S300" s="915" t="n">
        <f aca="false">'12-60'!Y76</f>
        <v>0</v>
      </c>
      <c r="T300" s="915" t="n">
        <f aca="false">'12-60'!Z76</f>
        <v>1</v>
      </c>
      <c r="U300" s="915" t="n">
        <f aca="false">'12-60'!AA76</f>
        <v>4</v>
      </c>
      <c r="V300" s="916" t="n">
        <f aca="false">'12-60'!AB76</f>
        <v>4</v>
      </c>
      <c r="W300" s="917" t="n">
        <f aca="false">'12-60'!AC76</f>
        <v>8</v>
      </c>
      <c r="X300" s="915" t="n">
        <f aca="false">'12-60'!AD76</f>
        <v>7</v>
      </c>
      <c r="Y300" s="915" t="n">
        <f aca="false">'12-60'!AE76</f>
        <v>1</v>
      </c>
      <c r="Z300" s="915" t="n">
        <f aca="false">'12-60'!AF76</f>
        <v>0</v>
      </c>
      <c r="AA300" s="868" t="n">
        <f aca="false">SUM(W300:Z300)</f>
        <v>16</v>
      </c>
      <c r="AB300" s="124"/>
    </row>
    <row r="301" s="123" customFormat="true" ht="13.5" hidden="false" customHeight="false" outlineLevel="0" collapsed="false">
      <c r="A301" s="880"/>
      <c r="B301" s="884"/>
      <c r="C301" s="884"/>
      <c r="D301" s="913" t="s">
        <v>475</v>
      </c>
      <c r="E301" s="914" t="n">
        <f aca="false">'12-60'!F77</f>
        <v>16</v>
      </c>
      <c r="F301" s="915" t="n">
        <f aca="false">'12-60'!L77</f>
        <v>0</v>
      </c>
      <c r="G301" s="915" t="n">
        <f aca="false">'12-60'!M77</f>
        <v>0</v>
      </c>
      <c r="H301" s="915" t="n">
        <f aca="false">'12-60'!N77</f>
        <v>0</v>
      </c>
      <c r="I301" s="915" t="n">
        <f aca="false">'12-60'!O77</f>
        <v>0</v>
      </c>
      <c r="J301" s="915" t="n">
        <f aca="false">'12-60'!P77</f>
        <v>0</v>
      </c>
      <c r="K301" s="915" t="n">
        <f aca="false">'12-60'!Q77</f>
        <v>0</v>
      </c>
      <c r="L301" s="915" t="n">
        <f aca="false">'12-60'!R77</f>
        <v>0</v>
      </c>
      <c r="M301" s="915" t="n">
        <f aca="false">'12-60'!S77</f>
        <v>0</v>
      </c>
      <c r="N301" s="915" t="n">
        <f aca="false">'12-60'!T77</f>
        <v>0</v>
      </c>
      <c r="O301" s="915" t="n">
        <f aca="false">'12-60'!U77</f>
        <v>0</v>
      </c>
      <c r="P301" s="915" t="n">
        <f aca="false">'12-60'!V77</f>
        <v>0</v>
      </c>
      <c r="Q301" s="915" t="n">
        <f aca="false">'12-60'!W77</f>
        <v>2</v>
      </c>
      <c r="R301" s="915" t="n">
        <f aca="false">'12-60'!X77</f>
        <v>0</v>
      </c>
      <c r="S301" s="915" t="n">
        <f aca="false">'12-60'!Y77</f>
        <v>0</v>
      </c>
      <c r="T301" s="915" t="n">
        <f aca="false">'12-60'!Z77</f>
        <v>1</v>
      </c>
      <c r="U301" s="915" t="n">
        <f aca="false">'12-60'!AA77</f>
        <v>3</v>
      </c>
      <c r="V301" s="916" t="n">
        <f aca="false">'12-60'!AB77</f>
        <v>3</v>
      </c>
      <c r="W301" s="917" t="n">
        <f aca="false">'12-60'!AC77</f>
        <v>3</v>
      </c>
      <c r="X301" s="915" t="n">
        <f aca="false">'12-60'!AD77</f>
        <v>3</v>
      </c>
      <c r="Y301" s="915" t="n">
        <f aca="false">'12-60'!AE77</f>
        <v>1</v>
      </c>
      <c r="Z301" s="915" t="n">
        <f aca="false">'12-60'!AF77</f>
        <v>0</v>
      </c>
      <c r="AA301" s="868" t="n">
        <f aca="false">SUM(W301:Z301)</f>
        <v>7</v>
      </c>
      <c r="AB301" s="124"/>
    </row>
    <row r="302" s="123" customFormat="true" ht="13.5" hidden="false" customHeight="false" outlineLevel="0" collapsed="false">
      <c r="A302" s="880"/>
      <c r="B302" s="884"/>
      <c r="C302" s="884"/>
      <c r="D302" s="913" t="s">
        <v>476</v>
      </c>
      <c r="E302" s="914" t="n">
        <f aca="false">'12-60'!F78</f>
        <v>13</v>
      </c>
      <c r="F302" s="915" t="n">
        <f aca="false">'12-60'!L78</f>
        <v>0</v>
      </c>
      <c r="G302" s="915" t="n">
        <f aca="false">'12-60'!M78</f>
        <v>0</v>
      </c>
      <c r="H302" s="915" t="n">
        <f aca="false">'12-60'!N78</f>
        <v>0</v>
      </c>
      <c r="I302" s="915" t="n">
        <f aca="false">'12-60'!O78</f>
        <v>0</v>
      </c>
      <c r="J302" s="915" t="n">
        <f aca="false">'12-60'!P78</f>
        <v>0</v>
      </c>
      <c r="K302" s="915" t="n">
        <f aca="false">'12-60'!Q78</f>
        <v>0</v>
      </c>
      <c r="L302" s="915" t="n">
        <f aca="false">'12-60'!R78</f>
        <v>0</v>
      </c>
      <c r="M302" s="915" t="n">
        <f aca="false">'12-60'!S78</f>
        <v>0</v>
      </c>
      <c r="N302" s="915" t="n">
        <f aca="false">'12-60'!T78</f>
        <v>0</v>
      </c>
      <c r="O302" s="915" t="n">
        <f aca="false">'12-60'!U78</f>
        <v>1</v>
      </c>
      <c r="P302" s="915" t="n">
        <f aca="false">'12-60'!V78</f>
        <v>1</v>
      </c>
      <c r="Q302" s="915" t="n">
        <f aca="false">'12-60'!W78</f>
        <v>0</v>
      </c>
      <c r="R302" s="915" t="n">
        <f aca="false">'12-60'!X78</f>
        <v>0</v>
      </c>
      <c r="S302" s="915" t="n">
        <f aca="false">'12-60'!Y78</f>
        <v>0</v>
      </c>
      <c r="T302" s="915" t="n">
        <f aca="false">'12-60'!Z78</f>
        <v>0</v>
      </c>
      <c r="U302" s="915" t="n">
        <f aca="false">'12-60'!AA78</f>
        <v>1</v>
      </c>
      <c r="V302" s="916" t="n">
        <f aca="false">'12-60'!AB78</f>
        <v>1</v>
      </c>
      <c r="W302" s="917" t="n">
        <f aca="false">'12-60'!AC78</f>
        <v>5</v>
      </c>
      <c r="X302" s="915" t="n">
        <f aca="false">'12-60'!AD78</f>
        <v>4</v>
      </c>
      <c r="Y302" s="915" t="n">
        <f aca="false">'12-60'!AE78</f>
        <v>0</v>
      </c>
      <c r="Z302" s="915" t="n">
        <f aca="false">'12-60'!AF78</f>
        <v>0</v>
      </c>
      <c r="AA302" s="868" t="n">
        <f aca="false">SUM(W302:Z302)</f>
        <v>9</v>
      </c>
      <c r="AB302" s="124"/>
    </row>
    <row r="303" s="123" customFormat="true" ht="13.5" hidden="false" customHeight="false" outlineLevel="0" collapsed="false">
      <c r="A303" s="880" t="s">
        <v>458</v>
      </c>
      <c r="B303" s="884"/>
      <c r="C303" s="884" t="s">
        <v>999</v>
      </c>
      <c r="D303" s="913" t="s">
        <v>7</v>
      </c>
      <c r="E303" s="914" t="n">
        <f aca="false">'12-60'!F79</f>
        <v>67</v>
      </c>
      <c r="F303" s="915" t="n">
        <f aca="false">'12-60'!L79</f>
        <v>0</v>
      </c>
      <c r="G303" s="915" t="n">
        <f aca="false">'12-60'!M79</f>
        <v>0</v>
      </c>
      <c r="H303" s="915" t="n">
        <f aca="false">'12-60'!N79</f>
        <v>0</v>
      </c>
      <c r="I303" s="915" t="n">
        <f aca="false">'12-60'!O79</f>
        <v>0</v>
      </c>
      <c r="J303" s="915" t="n">
        <f aca="false">'12-60'!P79</f>
        <v>0</v>
      </c>
      <c r="K303" s="915" t="n">
        <f aca="false">'12-60'!Q79</f>
        <v>0</v>
      </c>
      <c r="L303" s="915" t="n">
        <f aca="false">'12-60'!R79</f>
        <v>0</v>
      </c>
      <c r="M303" s="915" t="n">
        <f aca="false">'12-60'!S79</f>
        <v>0</v>
      </c>
      <c r="N303" s="915" t="n">
        <f aca="false">'12-60'!T79</f>
        <v>0</v>
      </c>
      <c r="O303" s="915" t="n">
        <f aca="false">'12-60'!U79</f>
        <v>0</v>
      </c>
      <c r="P303" s="915" t="n">
        <f aca="false">'12-60'!V79</f>
        <v>0</v>
      </c>
      <c r="Q303" s="915" t="n">
        <f aca="false">'12-60'!W79</f>
        <v>0</v>
      </c>
      <c r="R303" s="915" t="n">
        <f aca="false">'12-60'!X79</f>
        <v>0</v>
      </c>
      <c r="S303" s="915" t="n">
        <f aca="false">'12-60'!Y79</f>
        <v>3</v>
      </c>
      <c r="T303" s="915" t="n">
        <f aca="false">'12-60'!Z79</f>
        <v>6</v>
      </c>
      <c r="U303" s="915" t="n">
        <f aca="false">'12-60'!AA79</f>
        <v>10</v>
      </c>
      <c r="V303" s="916" t="n">
        <f aca="false">'12-60'!AB79</f>
        <v>10</v>
      </c>
      <c r="W303" s="917" t="n">
        <f aca="false">'12-60'!AC79</f>
        <v>17</v>
      </c>
      <c r="X303" s="915" t="n">
        <f aca="false">'12-60'!AD79</f>
        <v>17</v>
      </c>
      <c r="Y303" s="915" t="n">
        <f aca="false">'12-60'!AE79</f>
        <v>4</v>
      </c>
      <c r="Z303" s="915" t="n">
        <f aca="false">'12-60'!AF79</f>
        <v>0</v>
      </c>
      <c r="AA303" s="868" t="n">
        <f aca="false">SUM(W303:Z303)</f>
        <v>38</v>
      </c>
      <c r="AB303" s="124"/>
    </row>
    <row r="304" s="123" customFormat="true" ht="13.5" hidden="false" customHeight="false" outlineLevel="0" collapsed="false">
      <c r="A304" s="880"/>
      <c r="B304" s="884"/>
      <c r="C304" s="884"/>
      <c r="D304" s="913" t="s">
        <v>475</v>
      </c>
      <c r="E304" s="914" t="n">
        <f aca="false">'12-60'!F80</f>
        <v>34</v>
      </c>
      <c r="F304" s="915" t="n">
        <f aca="false">'12-60'!L80</f>
        <v>0</v>
      </c>
      <c r="G304" s="915" t="n">
        <f aca="false">'12-60'!M80</f>
        <v>0</v>
      </c>
      <c r="H304" s="915" t="n">
        <f aca="false">'12-60'!N80</f>
        <v>0</v>
      </c>
      <c r="I304" s="915" t="n">
        <f aca="false">'12-60'!O80</f>
        <v>0</v>
      </c>
      <c r="J304" s="915" t="n">
        <f aca="false">'12-60'!P80</f>
        <v>0</v>
      </c>
      <c r="K304" s="915" t="n">
        <f aca="false">'12-60'!Q80</f>
        <v>0</v>
      </c>
      <c r="L304" s="915" t="n">
        <f aca="false">'12-60'!R80</f>
        <v>0</v>
      </c>
      <c r="M304" s="915" t="n">
        <f aca="false">'12-60'!S80</f>
        <v>0</v>
      </c>
      <c r="N304" s="915" t="n">
        <f aca="false">'12-60'!T80</f>
        <v>0</v>
      </c>
      <c r="O304" s="915" t="n">
        <f aca="false">'12-60'!U80</f>
        <v>0</v>
      </c>
      <c r="P304" s="915" t="n">
        <f aca="false">'12-60'!V80</f>
        <v>0</v>
      </c>
      <c r="Q304" s="915" t="n">
        <f aca="false">'12-60'!W80</f>
        <v>0</v>
      </c>
      <c r="R304" s="915" t="n">
        <f aca="false">'12-60'!X80</f>
        <v>0</v>
      </c>
      <c r="S304" s="915" t="n">
        <f aca="false">'12-60'!Y80</f>
        <v>3</v>
      </c>
      <c r="T304" s="915" t="n">
        <f aca="false">'12-60'!Z80</f>
        <v>6</v>
      </c>
      <c r="U304" s="915" t="n">
        <f aca="false">'12-60'!AA80</f>
        <v>7</v>
      </c>
      <c r="V304" s="916" t="n">
        <f aca="false">'12-60'!AB80</f>
        <v>3</v>
      </c>
      <c r="W304" s="917" t="n">
        <f aca="false">'12-60'!AC80</f>
        <v>6</v>
      </c>
      <c r="X304" s="915" t="n">
        <f aca="false">'12-60'!AD80</f>
        <v>8</v>
      </c>
      <c r="Y304" s="915" t="n">
        <f aca="false">'12-60'!AE80</f>
        <v>1</v>
      </c>
      <c r="Z304" s="915" t="n">
        <f aca="false">'12-60'!AF80</f>
        <v>0</v>
      </c>
      <c r="AA304" s="868" t="n">
        <f aca="false">SUM(W304:Z304)</f>
        <v>15</v>
      </c>
      <c r="AB304" s="124"/>
    </row>
    <row r="305" s="123" customFormat="true" ht="13.5" hidden="false" customHeight="false" outlineLevel="0" collapsed="false">
      <c r="A305" s="880"/>
      <c r="B305" s="884"/>
      <c r="C305" s="884"/>
      <c r="D305" s="913" t="s">
        <v>476</v>
      </c>
      <c r="E305" s="914" t="n">
        <f aca="false">'12-60'!F81</f>
        <v>33</v>
      </c>
      <c r="F305" s="915" t="n">
        <f aca="false">'12-60'!L81</f>
        <v>0</v>
      </c>
      <c r="G305" s="915" t="n">
        <f aca="false">'12-60'!M81</f>
        <v>0</v>
      </c>
      <c r="H305" s="915" t="n">
        <f aca="false">'12-60'!N81</f>
        <v>0</v>
      </c>
      <c r="I305" s="915" t="n">
        <f aca="false">'12-60'!O81</f>
        <v>0</v>
      </c>
      <c r="J305" s="915" t="n">
        <f aca="false">'12-60'!P81</f>
        <v>0</v>
      </c>
      <c r="K305" s="915" t="n">
        <f aca="false">'12-60'!Q81</f>
        <v>0</v>
      </c>
      <c r="L305" s="915" t="n">
        <f aca="false">'12-60'!R81</f>
        <v>0</v>
      </c>
      <c r="M305" s="915" t="n">
        <f aca="false">'12-60'!S81</f>
        <v>0</v>
      </c>
      <c r="N305" s="915" t="n">
        <f aca="false">'12-60'!T81</f>
        <v>0</v>
      </c>
      <c r="O305" s="915" t="n">
        <f aca="false">'12-60'!U81</f>
        <v>0</v>
      </c>
      <c r="P305" s="915" t="n">
        <f aca="false">'12-60'!V81</f>
        <v>0</v>
      </c>
      <c r="Q305" s="915" t="n">
        <f aca="false">'12-60'!W81</f>
        <v>0</v>
      </c>
      <c r="R305" s="915" t="n">
        <f aca="false">'12-60'!X81</f>
        <v>0</v>
      </c>
      <c r="S305" s="915" t="n">
        <f aca="false">'12-60'!Y81</f>
        <v>0</v>
      </c>
      <c r="T305" s="915" t="n">
        <f aca="false">'12-60'!Z81</f>
        <v>0</v>
      </c>
      <c r="U305" s="915" t="n">
        <f aca="false">'12-60'!AA81</f>
        <v>3</v>
      </c>
      <c r="V305" s="916" t="n">
        <f aca="false">'12-60'!AB81</f>
        <v>7</v>
      </c>
      <c r="W305" s="917" t="n">
        <f aca="false">'12-60'!AC81</f>
        <v>11</v>
      </c>
      <c r="X305" s="915" t="n">
        <f aca="false">'12-60'!AD81</f>
        <v>9</v>
      </c>
      <c r="Y305" s="915" t="n">
        <f aca="false">'12-60'!AE81</f>
        <v>3</v>
      </c>
      <c r="Z305" s="915" t="n">
        <f aca="false">'12-60'!AF81</f>
        <v>0</v>
      </c>
      <c r="AA305" s="868" t="n">
        <f aca="false">SUM(W305:Z305)</f>
        <v>23</v>
      </c>
      <c r="AB305" s="124"/>
    </row>
    <row r="306" s="123" customFormat="true" ht="13.5" hidden="false" customHeight="true" outlineLevel="0" collapsed="false">
      <c r="A306" s="880" t="s">
        <v>459</v>
      </c>
      <c r="B306" s="884" t="s">
        <v>186</v>
      </c>
      <c r="C306" s="884"/>
      <c r="D306" s="913" t="s">
        <v>7</v>
      </c>
      <c r="E306" s="914" t="n">
        <f aca="false">'12-60'!F82</f>
        <v>29</v>
      </c>
      <c r="F306" s="915" t="n">
        <f aca="false">'12-60'!L82</f>
        <v>0</v>
      </c>
      <c r="G306" s="915" t="n">
        <f aca="false">'12-60'!M82</f>
        <v>0</v>
      </c>
      <c r="H306" s="915" t="n">
        <f aca="false">'12-60'!N82</f>
        <v>0</v>
      </c>
      <c r="I306" s="915" t="n">
        <f aca="false">'12-60'!O82</f>
        <v>0</v>
      </c>
      <c r="J306" s="915" t="n">
        <f aca="false">'12-60'!P82</f>
        <v>0</v>
      </c>
      <c r="K306" s="915" t="n">
        <f aca="false">'12-60'!Q82</f>
        <v>0</v>
      </c>
      <c r="L306" s="915" t="n">
        <f aca="false">'12-60'!R82</f>
        <v>0</v>
      </c>
      <c r="M306" s="915" t="n">
        <f aca="false">'12-60'!S82</f>
        <v>0</v>
      </c>
      <c r="N306" s="915" t="n">
        <f aca="false">'12-60'!T82</f>
        <v>0</v>
      </c>
      <c r="O306" s="915" t="n">
        <f aca="false">'12-60'!U82</f>
        <v>0</v>
      </c>
      <c r="P306" s="915" t="n">
        <f aca="false">'12-60'!V82</f>
        <v>0</v>
      </c>
      <c r="Q306" s="915" t="n">
        <f aca="false">'12-60'!W82</f>
        <v>0</v>
      </c>
      <c r="R306" s="915" t="n">
        <f aca="false">'12-60'!X82</f>
        <v>0</v>
      </c>
      <c r="S306" s="915" t="n">
        <f aca="false">'12-60'!Y82</f>
        <v>3</v>
      </c>
      <c r="T306" s="915" t="n">
        <f aca="false">'12-60'!Z82</f>
        <v>3</v>
      </c>
      <c r="U306" s="915" t="n">
        <f aca="false">'12-60'!AA82</f>
        <v>4</v>
      </c>
      <c r="V306" s="916" t="n">
        <f aca="false">'12-60'!AB82</f>
        <v>7</v>
      </c>
      <c r="W306" s="917" t="n">
        <f aca="false">'12-60'!AC82</f>
        <v>8</v>
      </c>
      <c r="X306" s="915" t="n">
        <f aca="false">'12-60'!AD82</f>
        <v>3</v>
      </c>
      <c r="Y306" s="915" t="n">
        <f aca="false">'12-60'!AE82</f>
        <v>1</v>
      </c>
      <c r="Z306" s="915" t="n">
        <f aca="false">'12-60'!AF82</f>
        <v>0</v>
      </c>
      <c r="AA306" s="868" t="n">
        <f aca="false">SUM(W306:Z306)</f>
        <v>12</v>
      </c>
    </row>
    <row r="307" s="123" customFormat="true" ht="13.5" hidden="false" customHeight="false" outlineLevel="0" collapsed="false">
      <c r="A307" s="880"/>
      <c r="B307" s="884"/>
      <c r="C307" s="884"/>
      <c r="D307" s="913" t="s">
        <v>475</v>
      </c>
      <c r="E307" s="914" t="n">
        <f aca="false">'12-60'!F83</f>
        <v>17</v>
      </c>
      <c r="F307" s="915" t="n">
        <f aca="false">'12-60'!L83</f>
        <v>0</v>
      </c>
      <c r="G307" s="915" t="n">
        <f aca="false">'12-60'!M83</f>
        <v>0</v>
      </c>
      <c r="H307" s="915" t="n">
        <f aca="false">'12-60'!N83</f>
        <v>0</v>
      </c>
      <c r="I307" s="915" t="n">
        <f aca="false">'12-60'!O83</f>
        <v>0</v>
      </c>
      <c r="J307" s="915" t="n">
        <f aca="false">'12-60'!P83</f>
        <v>0</v>
      </c>
      <c r="K307" s="915" t="n">
        <f aca="false">'12-60'!Q83</f>
        <v>0</v>
      </c>
      <c r="L307" s="915" t="n">
        <f aca="false">'12-60'!R83</f>
        <v>0</v>
      </c>
      <c r="M307" s="915" t="n">
        <f aca="false">'12-60'!S83</f>
        <v>0</v>
      </c>
      <c r="N307" s="915" t="n">
        <f aca="false">'12-60'!T83</f>
        <v>0</v>
      </c>
      <c r="O307" s="915" t="n">
        <f aca="false">'12-60'!U83</f>
        <v>0</v>
      </c>
      <c r="P307" s="915" t="n">
        <f aca="false">'12-60'!V83</f>
        <v>0</v>
      </c>
      <c r="Q307" s="915" t="n">
        <f aca="false">'12-60'!W83</f>
        <v>0</v>
      </c>
      <c r="R307" s="915" t="n">
        <f aca="false">'12-60'!X83</f>
        <v>0</v>
      </c>
      <c r="S307" s="915" t="n">
        <f aca="false">'12-60'!Y83</f>
        <v>3</v>
      </c>
      <c r="T307" s="915" t="n">
        <f aca="false">'12-60'!Z83</f>
        <v>3</v>
      </c>
      <c r="U307" s="915" t="n">
        <f aca="false">'12-60'!AA83</f>
        <v>3</v>
      </c>
      <c r="V307" s="916" t="n">
        <f aca="false">'12-60'!AB83</f>
        <v>4</v>
      </c>
      <c r="W307" s="917" t="n">
        <f aca="false">'12-60'!AC83</f>
        <v>3</v>
      </c>
      <c r="X307" s="915" t="n">
        <f aca="false">'12-60'!AD83</f>
        <v>1</v>
      </c>
      <c r="Y307" s="915" t="n">
        <f aca="false">'12-60'!AE83</f>
        <v>0</v>
      </c>
      <c r="Z307" s="915" t="n">
        <f aca="false">'12-60'!AF83</f>
        <v>0</v>
      </c>
      <c r="AA307" s="868" t="n">
        <f aca="false">SUM(W307:Z307)</f>
        <v>4</v>
      </c>
    </row>
    <row r="308" s="123" customFormat="true" ht="13.5" hidden="false" customHeight="false" outlineLevel="0" collapsed="false">
      <c r="A308" s="880"/>
      <c r="B308" s="884"/>
      <c r="C308" s="884"/>
      <c r="D308" s="913" t="s">
        <v>476</v>
      </c>
      <c r="E308" s="914" t="n">
        <f aca="false">'12-60'!F84</f>
        <v>12</v>
      </c>
      <c r="F308" s="915" t="n">
        <f aca="false">'12-60'!L84</f>
        <v>0</v>
      </c>
      <c r="G308" s="915" t="n">
        <f aca="false">'12-60'!M84</f>
        <v>0</v>
      </c>
      <c r="H308" s="915" t="n">
        <f aca="false">'12-60'!N84</f>
        <v>0</v>
      </c>
      <c r="I308" s="915" t="n">
        <f aca="false">'12-60'!O84</f>
        <v>0</v>
      </c>
      <c r="J308" s="915" t="n">
        <f aca="false">'12-60'!P84</f>
        <v>0</v>
      </c>
      <c r="K308" s="915" t="n">
        <f aca="false">'12-60'!Q84</f>
        <v>0</v>
      </c>
      <c r="L308" s="915" t="n">
        <f aca="false">'12-60'!R84</f>
        <v>0</v>
      </c>
      <c r="M308" s="915" t="n">
        <f aca="false">'12-60'!S84</f>
        <v>0</v>
      </c>
      <c r="N308" s="915" t="n">
        <f aca="false">'12-60'!T84</f>
        <v>0</v>
      </c>
      <c r="O308" s="915" t="n">
        <f aca="false">'12-60'!U84</f>
        <v>0</v>
      </c>
      <c r="P308" s="915" t="n">
        <f aca="false">'12-60'!V84</f>
        <v>0</v>
      </c>
      <c r="Q308" s="915" t="n">
        <f aca="false">'12-60'!W84</f>
        <v>0</v>
      </c>
      <c r="R308" s="915" t="n">
        <f aca="false">'12-60'!X84</f>
        <v>0</v>
      </c>
      <c r="S308" s="915" t="n">
        <f aca="false">'12-60'!Y84</f>
        <v>0</v>
      </c>
      <c r="T308" s="915" t="n">
        <f aca="false">'12-60'!Z84</f>
        <v>0</v>
      </c>
      <c r="U308" s="915" t="n">
        <f aca="false">'12-60'!AA84</f>
        <v>1</v>
      </c>
      <c r="V308" s="916" t="n">
        <f aca="false">'12-60'!AB84</f>
        <v>3</v>
      </c>
      <c r="W308" s="917" t="n">
        <f aca="false">'12-60'!AC84</f>
        <v>5</v>
      </c>
      <c r="X308" s="915" t="n">
        <f aca="false">'12-60'!AD84</f>
        <v>2</v>
      </c>
      <c r="Y308" s="915" t="n">
        <f aca="false">'12-60'!AE84</f>
        <v>1</v>
      </c>
      <c r="Z308" s="915" t="n">
        <f aca="false">'12-60'!AF84</f>
        <v>0</v>
      </c>
      <c r="AA308" s="868" t="n">
        <f aca="false">SUM(W308:Z308)</f>
        <v>8</v>
      </c>
    </row>
    <row r="309" s="123" customFormat="true" ht="13.5" hidden="false" customHeight="false" outlineLevel="0" collapsed="false">
      <c r="A309" s="880" t="s">
        <v>460</v>
      </c>
      <c r="B309" s="884" t="s">
        <v>921</v>
      </c>
      <c r="C309" s="884"/>
      <c r="D309" s="913" t="s">
        <v>7</v>
      </c>
      <c r="E309" s="914" t="n">
        <f aca="false">'12-60'!F85</f>
        <v>114</v>
      </c>
      <c r="F309" s="915" t="n">
        <f aca="false">'12-60'!L85</f>
        <v>1</v>
      </c>
      <c r="G309" s="915" t="n">
        <f aca="false">'12-60'!M85</f>
        <v>0</v>
      </c>
      <c r="H309" s="915" t="n">
        <f aca="false">'12-60'!N85</f>
        <v>0</v>
      </c>
      <c r="I309" s="915" t="n">
        <f aca="false">'12-60'!O85</f>
        <v>0</v>
      </c>
      <c r="J309" s="915" t="n">
        <f aca="false">'12-60'!P85</f>
        <v>0</v>
      </c>
      <c r="K309" s="915" t="n">
        <f aca="false">'12-60'!Q85</f>
        <v>0</v>
      </c>
      <c r="L309" s="915" t="n">
        <f aca="false">'12-60'!R85</f>
        <v>0</v>
      </c>
      <c r="M309" s="915" t="n">
        <f aca="false">'12-60'!S85</f>
        <v>0</v>
      </c>
      <c r="N309" s="915" t="n">
        <f aca="false">'12-60'!T85</f>
        <v>0</v>
      </c>
      <c r="O309" s="915" t="n">
        <f aca="false">'12-60'!U85</f>
        <v>0</v>
      </c>
      <c r="P309" s="915" t="n">
        <f aca="false">'12-60'!V85</f>
        <v>0</v>
      </c>
      <c r="Q309" s="915" t="n">
        <f aca="false">'12-60'!W85</f>
        <v>0</v>
      </c>
      <c r="R309" s="915" t="n">
        <f aca="false">'12-60'!X85</f>
        <v>2</v>
      </c>
      <c r="S309" s="915" t="n">
        <f aca="false">'12-60'!Y85</f>
        <v>4</v>
      </c>
      <c r="T309" s="915" t="n">
        <f aca="false">'12-60'!Z85</f>
        <v>6</v>
      </c>
      <c r="U309" s="915" t="n">
        <f aca="false">'12-60'!AA85</f>
        <v>7</v>
      </c>
      <c r="V309" s="916" t="n">
        <f aca="false">'12-60'!AB85</f>
        <v>14</v>
      </c>
      <c r="W309" s="917" t="n">
        <f aca="false">'12-60'!AC85</f>
        <v>31</v>
      </c>
      <c r="X309" s="915" t="n">
        <f aca="false">'12-60'!AD85</f>
        <v>39</v>
      </c>
      <c r="Y309" s="915" t="n">
        <f aca="false">'12-60'!AE85</f>
        <v>10</v>
      </c>
      <c r="Z309" s="915" t="n">
        <f aca="false">'12-60'!AF85</f>
        <v>0</v>
      </c>
      <c r="AA309" s="868" t="n">
        <f aca="false">SUM(W309:Z309)</f>
        <v>80</v>
      </c>
    </row>
    <row r="310" s="123" customFormat="true" ht="13.5" hidden="false" customHeight="false" outlineLevel="0" collapsed="false">
      <c r="A310" s="880"/>
      <c r="B310" s="884"/>
      <c r="C310" s="884"/>
      <c r="D310" s="913" t="s">
        <v>475</v>
      </c>
      <c r="E310" s="914" t="n">
        <f aca="false">'12-60'!F86</f>
        <v>68</v>
      </c>
      <c r="F310" s="915" t="n">
        <f aca="false">'12-60'!L86</f>
        <v>0</v>
      </c>
      <c r="G310" s="915" t="n">
        <f aca="false">'12-60'!M86</f>
        <v>0</v>
      </c>
      <c r="H310" s="915" t="n">
        <f aca="false">'12-60'!N86</f>
        <v>0</v>
      </c>
      <c r="I310" s="915" t="n">
        <f aca="false">'12-60'!O86</f>
        <v>0</v>
      </c>
      <c r="J310" s="915" t="n">
        <f aca="false">'12-60'!P86</f>
        <v>0</v>
      </c>
      <c r="K310" s="915" t="n">
        <f aca="false">'12-60'!Q86</f>
        <v>0</v>
      </c>
      <c r="L310" s="915" t="n">
        <f aca="false">'12-60'!R86</f>
        <v>0</v>
      </c>
      <c r="M310" s="915" t="n">
        <f aca="false">'12-60'!S86</f>
        <v>0</v>
      </c>
      <c r="N310" s="915" t="n">
        <f aca="false">'12-60'!T86</f>
        <v>0</v>
      </c>
      <c r="O310" s="915" t="n">
        <f aca="false">'12-60'!U86</f>
        <v>0</v>
      </c>
      <c r="P310" s="915" t="n">
        <f aca="false">'12-60'!V86</f>
        <v>0</v>
      </c>
      <c r="Q310" s="915" t="n">
        <f aca="false">'12-60'!W86</f>
        <v>0</v>
      </c>
      <c r="R310" s="915" t="n">
        <f aca="false">'12-60'!X86</f>
        <v>2</v>
      </c>
      <c r="S310" s="915" t="n">
        <f aca="false">'12-60'!Y86</f>
        <v>2</v>
      </c>
      <c r="T310" s="915" t="n">
        <f aca="false">'12-60'!Z86</f>
        <v>6</v>
      </c>
      <c r="U310" s="915" t="n">
        <f aca="false">'12-60'!AA86</f>
        <v>6</v>
      </c>
      <c r="V310" s="916" t="n">
        <f aca="false">'12-60'!AB86</f>
        <v>11</v>
      </c>
      <c r="W310" s="917" t="n">
        <f aca="false">'12-60'!AC86</f>
        <v>15</v>
      </c>
      <c r="X310" s="915" t="n">
        <f aca="false">'12-60'!AD86</f>
        <v>23</v>
      </c>
      <c r="Y310" s="915" t="n">
        <f aca="false">'12-60'!AE86</f>
        <v>3</v>
      </c>
      <c r="Z310" s="915" t="n">
        <f aca="false">'12-60'!AF86</f>
        <v>0</v>
      </c>
      <c r="AA310" s="868" t="n">
        <f aca="false">SUM(W310:Z310)</f>
        <v>41</v>
      </c>
    </row>
    <row r="311" s="123" customFormat="true" ht="13.5" hidden="false" customHeight="false" outlineLevel="0" collapsed="false">
      <c r="A311" s="880"/>
      <c r="B311" s="884"/>
      <c r="C311" s="884"/>
      <c r="D311" s="913" t="s">
        <v>476</v>
      </c>
      <c r="E311" s="914" t="n">
        <f aca="false">'12-60'!F87</f>
        <v>46</v>
      </c>
      <c r="F311" s="915" t="n">
        <f aca="false">'12-60'!L87</f>
        <v>1</v>
      </c>
      <c r="G311" s="915" t="n">
        <f aca="false">'12-60'!M87</f>
        <v>0</v>
      </c>
      <c r="H311" s="915" t="n">
        <f aca="false">'12-60'!N87</f>
        <v>0</v>
      </c>
      <c r="I311" s="915" t="n">
        <f aca="false">'12-60'!O87</f>
        <v>0</v>
      </c>
      <c r="J311" s="915" t="n">
        <f aca="false">'12-60'!P87</f>
        <v>0</v>
      </c>
      <c r="K311" s="915" t="n">
        <f aca="false">'12-60'!Q87</f>
        <v>0</v>
      </c>
      <c r="L311" s="915" t="n">
        <f aca="false">'12-60'!R87</f>
        <v>0</v>
      </c>
      <c r="M311" s="915" t="n">
        <f aca="false">'12-60'!S87</f>
        <v>0</v>
      </c>
      <c r="N311" s="915" t="n">
        <f aca="false">'12-60'!T87</f>
        <v>0</v>
      </c>
      <c r="O311" s="915" t="n">
        <f aca="false">'12-60'!U87</f>
        <v>0</v>
      </c>
      <c r="P311" s="915" t="n">
        <f aca="false">'12-60'!V87</f>
        <v>0</v>
      </c>
      <c r="Q311" s="915" t="n">
        <f aca="false">'12-60'!W87</f>
        <v>0</v>
      </c>
      <c r="R311" s="915" t="n">
        <f aca="false">'12-60'!X87</f>
        <v>0</v>
      </c>
      <c r="S311" s="915" t="n">
        <f aca="false">'12-60'!Y87</f>
        <v>2</v>
      </c>
      <c r="T311" s="915" t="n">
        <f aca="false">'12-60'!Z87</f>
        <v>0</v>
      </c>
      <c r="U311" s="915" t="n">
        <f aca="false">'12-60'!AA87</f>
        <v>1</v>
      </c>
      <c r="V311" s="916" t="n">
        <f aca="false">'12-60'!AB87</f>
        <v>3</v>
      </c>
      <c r="W311" s="917" t="n">
        <f aca="false">'12-60'!AC87</f>
        <v>16</v>
      </c>
      <c r="X311" s="915" t="n">
        <f aca="false">'12-60'!AD87</f>
        <v>16</v>
      </c>
      <c r="Y311" s="915" t="n">
        <f aca="false">'12-60'!AE87</f>
        <v>7</v>
      </c>
      <c r="Z311" s="915" t="n">
        <f aca="false">'12-60'!AF87</f>
        <v>0</v>
      </c>
      <c r="AA311" s="868" t="n">
        <f aca="false">SUM(W311:Z311)</f>
        <v>39</v>
      </c>
    </row>
    <row r="312" s="123" customFormat="true" ht="13.5" hidden="false" customHeight="true" outlineLevel="0" collapsed="false">
      <c r="A312" s="880" t="s">
        <v>461</v>
      </c>
      <c r="B312" s="884" t="s">
        <v>189</v>
      </c>
      <c r="C312" s="884"/>
      <c r="D312" s="913" t="s">
        <v>7</v>
      </c>
      <c r="E312" s="914" t="n">
        <f aca="false">'12-60'!F88</f>
        <v>20</v>
      </c>
      <c r="F312" s="915" t="n">
        <f aca="false">'12-60'!L88</f>
        <v>0</v>
      </c>
      <c r="G312" s="915" t="n">
        <f aca="false">'12-60'!M88</f>
        <v>0</v>
      </c>
      <c r="H312" s="915" t="n">
        <f aca="false">'12-60'!N88</f>
        <v>0</v>
      </c>
      <c r="I312" s="915" t="n">
        <f aca="false">'12-60'!O88</f>
        <v>0</v>
      </c>
      <c r="J312" s="915" t="n">
        <f aca="false">'12-60'!P88</f>
        <v>0</v>
      </c>
      <c r="K312" s="915" t="n">
        <f aca="false">'12-60'!Q88</f>
        <v>0</v>
      </c>
      <c r="L312" s="915" t="n">
        <f aca="false">'12-60'!R88</f>
        <v>0</v>
      </c>
      <c r="M312" s="915" t="n">
        <f aca="false">'12-60'!S88</f>
        <v>0</v>
      </c>
      <c r="N312" s="915" t="n">
        <f aca="false">'12-60'!T88</f>
        <v>0</v>
      </c>
      <c r="O312" s="915" t="n">
        <f aca="false">'12-60'!U88</f>
        <v>0</v>
      </c>
      <c r="P312" s="915" t="n">
        <f aca="false">'12-60'!V88</f>
        <v>0</v>
      </c>
      <c r="Q312" s="915" t="n">
        <f aca="false">'12-60'!W88</f>
        <v>0</v>
      </c>
      <c r="R312" s="915" t="n">
        <f aca="false">'12-60'!X88</f>
        <v>0</v>
      </c>
      <c r="S312" s="915" t="n">
        <f aca="false">'12-60'!Y88</f>
        <v>1</v>
      </c>
      <c r="T312" s="915" t="n">
        <f aca="false">'12-60'!Z88</f>
        <v>1</v>
      </c>
      <c r="U312" s="915" t="n">
        <f aca="false">'12-60'!AA88</f>
        <v>4</v>
      </c>
      <c r="V312" s="916" t="n">
        <f aca="false">'12-60'!AB88</f>
        <v>7</v>
      </c>
      <c r="W312" s="917" t="n">
        <f aca="false">'12-60'!AC88</f>
        <v>0</v>
      </c>
      <c r="X312" s="915" t="n">
        <f aca="false">'12-60'!AD88</f>
        <v>6</v>
      </c>
      <c r="Y312" s="915" t="n">
        <f aca="false">'12-60'!AE88</f>
        <v>1</v>
      </c>
      <c r="Z312" s="915" t="n">
        <f aca="false">'12-60'!AF88</f>
        <v>0</v>
      </c>
      <c r="AA312" s="868" t="n">
        <f aca="false">SUM(W312:Z312)</f>
        <v>7</v>
      </c>
    </row>
    <row r="313" s="123" customFormat="true" ht="13.5" hidden="false" customHeight="false" outlineLevel="0" collapsed="false">
      <c r="A313" s="880"/>
      <c r="B313" s="884"/>
      <c r="C313" s="884"/>
      <c r="D313" s="913" t="s">
        <v>475</v>
      </c>
      <c r="E313" s="914" t="n">
        <f aca="false">'12-60'!F89</f>
        <v>17</v>
      </c>
      <c r="F313" s="915" t="n">
        <f aca="false">'12-60'!L89</f>
        <v>0</v>
      </c>
      <c r="G313" s="915" t="n">
        <f aca="false">'12-60'!M89</f>
        <v>0</v>
      </c>
      <c r="H313" s="915" t="n">
        <f aca="false">'12-60'!N89</f>
        <v>0</v>
      </c>
      <c r="I313" s="915" t="n">
        <f aca="false">'12-60'!O89</f>
        <v>0</v>
      </c>
      <c r="J313" s="915" t="n">
        <f aca="false">'12-60'!P89</f>
        <v>0</v>
      </c>
      <c r="K313" s="915" t="n">
        <f aca="false">'12-60'!Q89</f>
        <v>0</v>
      </c>
      <c r="L313" s="915" t="n">
        <f aca="false">'12-60'!R89</f>
        <v>0</v>
      </c>
      <c r="M313" s="915" t="n">
        <f aca="false">'12-60'!S89</f>
        <v>0</v>
      </c>
      <c r="N313" s="915" t="n">
        <f aca="false">'12-60'!T89</f>
        <v>0</v>
      </c>
      <c r="O313" s="915" t="n">
        <f aca="false">'12-60'!U89</f>
        <v>0</v>
      </c>
      <c r="P313" s="915" t="n">
        <f aca="false">'12-60'!V89</f>
        <v>0</v>
      </c>
      <c r="Q313" s="915" t="n">
        <f aca="false">'12-60'!W89</f>
        <v>0</v>
      </c>
      <c r="R313" s="915" t="n">
        <f aca="false">'12-60'!X89</f>
        <v>0</v>
      </c>
      <c r="S313" s="915" t="n">
        <f aca="false">'12-60'!Y89</f>
        <v>0</v>
      </c>
      <c r="T313" s="915" t="n">
        <f aca="false">'12-60'!Z89</f>
        <v>1</v>
      </c>
      <c r="U313" s="915" t="n">
        <f aca="false">'12-60'!AA89</f>
        <v>3</v>
      </c>
      <c r="V313" s="916" t="n">
        <f aca="false">'12-60'!AB89</f>
        <v>7</v>
      </c>
      <c r="W313" s="917" t="n">
        <f aca="false">'12-60'!AC89</f>
        <v>0</v>
      </c>
      <c r="X313" s="915" t="n">
        <f aca="false">'12-60'!AD89</f>
        <v>6</v>
      </c>
      <c r="Y313" s="915" t="n">
        <f aca="false">'12-60'!AE89</f>
        <v>0</v>
      </c>
      <c r="Z313" s="915" t="n">
        <f aca="false">'12-60'!AF89</f>
        <v>0</v>
      </c>
      <c r="AA313" s="868" t="n">
        <f aca="false">SUM(W313:Z313)</f>
        <v>6</v>
      </c>
    </row>
    <row r="314" s="123" customFormat="true" ht="13.5" hidden="false" customHeight="false" outlineLevel="0" collapsed="false">
      <c r="A314" s="880"/>
      <c r="B314" s="884"/>
      <c r="C314" s="884"/>
      <c r="D314" s="913" t="s">
        <v>476</v>
      </c>
      <c r="E314" s="914" t="n">
        <f aca="false">'12-60'!F90</f>
        <v>3</v>
      </c>
      <c r="F314" s="915" t="n">
        <f aca="false">'12-60'!L90</f>
        <v>0</v>
      </c>
      <c r="G314" s="915" t="n">
        <f aca="false">'12-60'!M90</f>
        <v>0</v>
      </c>
      <c r="H314" s="915" t="n">
        <f aca="false">'12-60'!N90</f>
        <v>0</v>
      </c>
      <c r="I314" s="915" t="n">
        <f aca="false">'12-60'!O90</f>
        <v>0</v>
      </c>
      <c r="J314" s="915" t="n">
        <f aca="false">'12-60'!P90</f>
        <v>0</v>
      </c>
      <c r="K314" s="915" t="n">
        <f aca="false">'12-60'!Q90</f>
        <v>0</v>
      </c>
      <c r="L314" s="915" t="n">
        <f aca="false">'12-60'!R90</f>
        <v>0</v>
      </c>
      <c r="M314" s="915" t="n">
        <f aca="false">'12-60'!S90</f>
        <v>0</v>
      </c>
      <c r="N314" s="915" t="n">
        <f aca="false">'12-60'!T90</f>
        <v>0</v>
      </c>
      <c r="O314" s="915" t="n">
        <f aca="false">'12-60'!U90</f>
        <v>0</v>
      </c>
      <c r="P314" s="915" t="n">
        <f aca="false">'12-60'!V90</f>
        <v>0</v>
      </c>
      <c r="Q314" s="915" t="n">
        <f aca="false">'12-60'!W90</f>
        <v>0</v>
      </c>
      <c r="R314" s="915" t="n">
        <f aca="false">'12-60'!X90</f>
        <v>0</v>
      </c>
      <c r="S314" s="915" t="n">
        <f aca="false">'12-60'!Y90</f>
        <v>1</v>
      </c>
      <c r="T314" s="915" t="n">
        <f aca="false">'12-60'!Z90</f>
        <v>0</v>
      </c>
      <c r="U314" s="915" t="n">
        <f aca="false">'12-60'!AA90</f>
        <v>1</v>
      </c>
      <c r="V314" s="916" t="n">
        <f aca="false">'12-60'!AB90</f>
        <v>0</v>
      </c>
      <c r="W314" s="917" t="n">
        <f aca="false">'12-60'!AC90</f>
        <v>0</v>
      </c>
      <c r="X314" s="915" t="n">
        <f aca="false">'12-60'!AD90</f>
        <v>0</v>
      </c>
      <c r="Y314" s="915" t="n">
        <f aca="false">'12-60'!AE90</f>
        <v>1</v>
      </c>
      <c r="Z314" s="915" t="n">
        <f aca="false">'12-60'!AF90</f>
        <v>0</v>
      </c>
      <c r="AA314" s="868" t="n">
        <f aca="false">SUM(W314:Z314)</f>
        <v>1</v>
      </c>
    </row>
    <row r="315" s="123" customFormat="true" ht="13.5" hidden="false" customHeight="false" outlineLevel="0" collapsed="false">
      <c r="A315" s="880" t="s">
        <v>462</v>
      </c>
      <c r="B315" s="884" t="s">
        <v>922</v>
      </c>
      <c r="C315" s="884"/>
      <c r="D315" s="913" t="s">
        <v>7</v>
      </c>
      <c r="E315" s="914" t="n">
        <f aca="false">'12-60'!F91</f>
        <v>2</v>
      </c>
      <c r="F315" s="915" t="n">
        <f aca="false">'12-60'!L91</f>
        <v>0</v>
      </c>
      <c r="G315" s="915" t="n">
        <f aca="false">'12-60'!M91</f>
        <v>0</v>
      </c>
      <c r="H315" s="915" t="n">
        <f aca="false">'12-60'!N91</f>
        <v>0</v>
      </c>
      <c r="I315" s="915" t="n">
        <f aca="false">'12-60'!O91</f>
        <v>0</v>
      </c>
      <c r="J315" s="915" t="n">
        <f aca="false">'12-60'!P91</f>
        <v>0</v>
      </c>
      <c r="K315" s="915" t="n">
        <f aca="false">'12-60'!Q91</f>
        <v>0</v>
      </c>
      <c r="L315" s="915" t="n">
        <f aca="false">'12-60'!R91</f>
        <v>0</v>
      </c>
      <c r="M315" s="915" t="n">
        <f aca="false">'12-60'!S91</f>
        <v>0</v>
      </c>
      <c r="N315" s="915" t="n">
        <f aca="false">'12-60'!T91</f>
        <v>0</v>
      </c>
      <c r="O315" s="915" t="n">
        <f aca="false">'12-60'!U91</f>
        <v>0</v>
      </c>
      <c r="P315" s="915" t="n">
        <f aca="false">'12-60'!V91</f>
        <v>1</v>
      </c>
      <c r="Q315" s="915" t="n">
        <f aca="false">'12-60'!W91</f>
        <v>0</v>
      </c>
      <c r="R315" s="915" t="n">
        <f aca="false">'12-60'!X91</f>
        <v>0</v>
      </c>
      <c r="S315" s="915" t="n">
        <f aca="false">'12-60'!Y91</f>
        <v>0</v>
      </c>
      <c r="T315" s="915" t="n">
        <f aca="false">'12-60'!Z91</f>
        <v>0</v>
      </c>
      <c r="U315" s="915" t="n">
        <f aca="false">'12-60'!AA91</f>
        <v>0</v>
      </c>
      <c r="V315" s="916" t="n">
        <f aca="false">'12-60'!AB91</f>
        <v>0</v>
      </c>
      <c r="W315" s="917" t="n">
        <f aca="false">'12-60'!AC91</f>
        <v>0</v>
      </c>
      <c r="X315" s="915" t="n">
        <f aca="false">'12-60'!AD91</f>
        <v>1</v>
      </c>
      <c r="Y315" s="915" t="n">
        <f aca="false">'12-60'!AE91</f>
        <v>0</v>
      </c>
      <c r="Z315" s="915" t="n">
        <f aca="false">'12-60'!AF91</f>
        <v>0</v>
      </c>
      <c r="AA315" s="868" t="n">
        <f aca="false">SUM(W315:Z315)</f>
        <v>1</v>
      </c>
    </row>
    <row r="316" s="123" customFormat="true" ht="13.5" hidden="false" customHeight="false" outlineLevel="0" collapsed="false">
      <c r="A316" s="880"/>
      <c r="B316" s="884"/>
      <c r="C316" s="884"/>
      <c r="D316" s="913" t="s">
        <v>475</v>
      </c>
      <c r="E316" s="914" t="n">
        <f aca="false">'12-60'!F92</f>
        <v>0</v>
      </c>
      <c r="F316" s="915" t="n">
        <f aca="false">'12-60'!L92</f>
        <v>0</v>
      </c>
      <c r="G316" s="915" t="n">
        <f aca="false">'12-60'!M92</f>
        <v>0</v>
      </c>
      <c r="H316" s="915" t="n">
        <f aca="false">'12-60'!N92</f>
        <v>0</v>
      </c>
      <c r="I316" s="915" t="n">
        <f aca="false">'12-60'!O92</f>
        <v>0</v>
      </c>
      <c r="J316" s="915" t="n">
        <f aca="false">'12-60'!P92</f>
        <v>0</v>
      </c>
      <c r="K316" s="915" t="n">
        <f aca="false">'12-60'!Q92</f>
        <v>0</v>
      </c>
      <c r="L316" s="915" t="n">
        <f aca="false">'12-60'!R92</f>
        <v>0</v>
      </c>
      <c r="M316" s="915" t="n">
        <f aca="false">'12-60'!S92</f>
        <v>0</v>
      </c>
      <c r="N316" s="915" t="n">
        <f aca="false">'12-60'!T92</f>
        <v>0</v>
      </c>
      <c r="O316" s="915" t="n">
        <f aca="false">'12-60'!U92</f>
        <v>0</v>
      </c>
      <c r="P316" s="915" t="n">
        <f aca="false">'12-60'!V92</f>
        <v>0</v>
      </c>
      <c r="Q316" s="915" t="n">
        <f aca="false">'12-60'!W92</f>
        <v>0</v>
      </c>
      <c r="R316" s="915" t="n">
        <f aca="false">'12-60'!X92</f>
        <v>0</v>
      </c>
      <c r="S316" s="915" t="n">
        <f aca="false">'12-60'!Y92</f>
        <v>0</v>
      </c>
      <c r="T316" s="915" t="n">
        <f aca="false">'12-60'!Z92</f>
        <v>0</v>
      </c>
      <c r="U316" s="915" t="n">
        <f aca="false">'12-60'!AA92</f>
        <v>0</v>
      </c>
      <c r="V316" s="916" t="n">
        <f aca="false">'12-60'!AB92</f>
        <v>0</v>
      </c>
      <c r="W316" s="917" t="n">
        <f aca="false">'12-60'!AC92</f>
        <v>0</v>
      </c>
      <c r="X316" s="915" t="n">
        <f aca="false">'12-60'!AD92</f>
        <v>0</v>
      </c>
      <c r="Y316" s="915" t="n">
        <f aca="false">'12-60'!AE92</f>
        <v>0</v>
      </c>
      <c r="Z316" s="915" t="n">
        <f aca="false">'12-60'!AF92</f>
        <v>0</v>
      </c>
      <c r="AA316" s="868" t="n">
        <f aca="false">SUM(W316:Z316)</f>
        <v>0</v>
      </c>
    </row>
    <row r="317" s="123" customFormat="true" ht="13.5" hidden="false" customHeight="false" outlineLevel="0" collapsed="false">
      <c r="A317" s="880"/>
      <c r="B317" s="884"/>
      <c r="C317" s="884"/>
      <c r="D317" s="913" t="s">
        <v>476</v>
      </c>
      <c r="E317" s="914" t="n">
        <f aca="false">'12-60'!F93</f>
        <v>2</v>
      </c>
      <c r="F317" s="915" t="n">
        <f aca="false">'12-60'!L93</f>
        <v>0</v>
      </c>
      <c r="G317" s="915" t="n">
        <f aca="false">'12-60'!M93</f>
        <v>0</v>
      </c>
      <c r="H317" s="915" t="n">
        <f aca="false">'12-60'!N93</f>
        <v>0</v>
      </c>
      <c r="I317" s="915" t="n">
        <f aca="false">'12-60'!O93</f>
        <v>0</v>
      </c>
      <c r="J317" s="915" t="n">
        <f aca="false">'12-60'!P93</f>
        <v>0</v>
      </c>
      <c r="K317" s="915" t="n">
        <f aca="false">'12-60'!Q93</f>
        <v>0</v>
      </c>
      <c r="L317" s="915" t="n">
        <f aca="false">'12-60'!R93</f>
        <v>0</v>
      </c>
      <c r="M317" s="915" t="n">
        <f aca="false">'12-60'!S93</f>
        <v>0</v>
      </c>
      <c r="N317" s="915" t="n">
        <f aca="false">'12-60'!T93</f>
        <v>0</v>
      </c>
      <c r="O317" s="915" t="n">
        <f aca="false">'12-60'!U93</f>
        <v>0</v>
      </c>
      <c r="P317" s="915" t="n">
        <f aca="false">'12-60'!V93</f>
        <v>1</v>
      </c>
      <c r="Q317" s="915" t="n">
        <f aca="false">'12-60'!W93</f>
        <v>0</v>
      </c>
      <c r="R317" s="915" t="n">
        <f aca="false">'12-60'!X93</f>
        <v>0</v>
      </c>
      <c r="S317" s="915" t="n">
        <f aca="false">'12-60'!Y93</f>
        <v>0</v>
      </c>
      <c r="T317" s="915" t="n">
        <f aca="false">'12-60'!Z93</f>
        <v>0</v>
      </c>
      <c r="U317" s="915" t="n">
        <f aca="false">'12-60'!AA93</f>
        <v>0</v>
      </c>
      <c r="V317" s="916" t="n">
        <f aca="false">'12-60'!AB93</f>
        <v>0</v>
      </c>
      <c r="W317" s="917" t="n">
        <f aca="false">'12-60'!AC93</f>
        <v>0</v>
      </c>
      <c r="X317" s="915" t="n">
        <f aca="false">'12-60'!AD93</f>
        <v>1</v>
      </c>
      <c r="Y317" s="915" t="n">
        <f aca="false">'12-60'!AE93</f>
        <v>0</v>
      </c>
      <c r="Z317" s="915" t="n">
        <f aca="false">'12-60'!AF93</f>
        <v>0</v>
      </c>
      <c r="AA317" s="868" t="n">
        <f aca="false">SUM(W317:Z317)</f>
        <v>1</v>
      </c>
    </row>
    <row r="318" s="123" customFormat="true" ht="13.5" hidden="false" customHeight="false" outlineLevel="0" collapsed="false">
      <c r="A318" s="880" t="s">
        <v>463</v>
      </c>
      <c r="B318" s="884" t="s">
        <v>175</v>
      </c>
      <c r="C318" s="884"/>
      <c r="D318" s="913" t="s">
        <v>7</v>
      </c>
      <c r="E318" s="914" t="n">
        <f aca="false">'12-60'!F94</f>
        <v>16</v>
      </c>
      <c r="F318" s="915" t="n">
        <f aca="false">'12-60'!L94</f>
        <v>0</v>
      </c>
      <c r="G318" s="915" t="n">
        <f aca="false">'12-60'!M94</f>
        <v>0</v>
      </c>
      <c r="H318" s="915" t="n">
        <f aca="false">'12-60'!N94</f>
        <v>0</v>
      </c>
      <c r="I318" s="915" t="n">
        <f aca="false">'12-60'!O94</f>
        <v>0</v>
      </c>
      <c r="J318" s="915" t="n">
        <f aca="false">'12-60'!P94</f>
        <v>0</v>
      </c>
      <c r="K318" s="915" t="n">
        <f aca="false">'12-60'!Q94</f>
        <v>0</v>
      </c>
      <c r="L318" s="915" t="n">
        <f aca="false">'12-60'!R94</f>
        <v>0</v>
      </c>
      <c r="M318" s="915" t="n">
        <f aca="false">'12-60'!S94</f>
        <v>1</v>
      </c>
      <c r="N318" s="915" t="n">
        <f aca="false">'12-60'!T94</f>
        <v>0</v>
      </c>
      <c r="O318" s="915" t="n">
        <f aca="false">'12-60'!U94</f>
        <v>2</v>
      </c>
      <c r="P318" s="915" t="n">
        <f aca="false">'12-60'!V94</f>
        <v>1</v>
      </c>
      <c r="Q318" s="915" t="n">
        <f aca="false">'12-60'!W94</f>
        <v>2</v>
      </c>
      <c r="R318" s="915" t="n">
        <f aca="false">'12-60'!X94</f>
        <v>2</v>
      </c>
      <c r="S318" s="915" t="n">
        <f aca="false">'12-60'!Y94</f>
        <v>1</v>
      </c>
      <c r="T318" s="915" t="n">
        <f aca="false">'12-60'!Z94</f>
        <v>1</v>
      </c>
      <c r="U318" s="915" t="n">
        <f aca="false">'12-60'!AA94</f>
        <v>2</v>
      </c>
      <c r="V318" s="916" t="n">
        <f aca="false">'12-60'!AB94</f>
        <v>2</v>
      </c>
      <c r="W318" s="917" t="n">
        <f aca="false">'12-60'!AC94</f>
        <v>1</v>
      </c>
      <c r="X318" s="915" t="n">
        <f aca="false">'12-60'!AD94</f>
        <v>1</v>
      </c>
      <c r="Y318" s="915" t="n">
        <f aca="false">'12-60'!AE94</f>
        <v>0</v>
      </c>
      <c r="Z318" s="915" t="n">
        <f aca="false">'12-60'!AF94</f>
        <v>0</v>
      </c>
      <c r="AA318" s="868" t="n">
        <f aca="false">SUM(W318:Z318)</f>
        <v>2</v>
      </c>
    </row>
    <row r="319" s="123" customFormat="true" ht="13.5" hidden="false" customHeight="false" outlineLevel="0" collapsed="false">
      <c r="A319" s="880"/>
      <c r="B319" s="884"/>
      <c r="C319" s="884"/>
      <c r="D319" s="913" t="s">
        <v>475</v>
      </c>
      <c r="E319" s="914" t="n">
        <f aca="false">'12-60'!F95</f>
        <v>7</v>
      </c>
      <c r="F319" s="915" t="n">
        <f aca="false">'12-60'!L95</f>
        <v>0</v>
      </c>
      <c r="G319" s="915" t="n">
        <f aca="false">'12-60'!M95</f>
        <v>0</v>
      </c>
      <c r="H319" s="915" t="n">
        <f aca="false">'12-60'!N95</f>
        <v>0</v>
      </c>
      <c r="I319" s="915" t="n">
        <f aca="false">'12-60'!O95</f>
        <v>0</v>
      </c>
      <c r="J319" s="915" t="n">
        <f aca="false">'12-60'!P95</f>
        <v>0</v>
      </c>
      <c r="K319" s="915" t="n">
        <f aca="false">'12-60'!Q95</f>
        <v>0</v>
      </c>
      <c r="L319" s="915" t="n">
        <f aca="false">'12-60'!R95</f>
        <v>0</v>
      </c>
      <c r="M319" s="915" t="n">
        <f aca="false">'12-60'!S95</f>
        <v>0</v>
      </c>
      <c r="N319" s="915" t="n">
        <f aca="false">'12-60'!T95</f>
        <v>0</v>
      </c>
      <c r="O319" s="915" t="n">
        <f aca="false">'12-60'!U95</f>
        <v>2</v>
      </c>
      <c r="P319" s="915" t="n">
        <f aca="false">'12-60'!V95</f>
        <v>0</v>
      </c>
      <c r="Q319" s="915" t="n">
        <f aca="false">'12-60'!W95</f>
        <v>1</v>
      </c>
      <c r="R319" s="915" t="n">
        <f aca="false">'12-60'!X95</f>
        <v>2</v>
      </c>
      <c r="S319" s="915" t="n">
        <f aca="false">'12-60'!Y95</f>
        <v>0</v>
      </c>
      <c r="T319" s="915" t="n">
        <f aca="false">'12-60'!Z95</f>
        <v>1</v>
      </c>
      <c r="U319" s="915" t="n">
        <f aca="false">'12-60'!AA95</f>
        <v>1</v>
      </c>
      <c r="V319" s="916" t="n">
        <f aca="false">'12-60'!AB95</f>
        <v>0</v>
      </c>
      <c r="W319" s="917" t="n">
        <f aca="false">'12-60'!AC95</f>
        <v>0</v>
      </c>
      <c r="X319" s="915" t="n">
        <f aca="false">'12-60'!AD95</f>
        <v>0</v>
      </c>
      <c r="Y319" s="915" t="n">
        <f aca="false">'12-60'!AE95</f>
        <v>0</v>
      </c>
      <c r="Z319" s="915" t="n">
        <f aca="false">'12-60'!AF95</f>
        <v>0</v>
      </c>
      <c r="AA319" s="868" t="n">
        <f aca="false">SUM(W319:Z319)</f>
        <v>0</v>
      </c>
    </row>
    <row r="320" s="123" customFormat="true" ht="13.5" hidden="false" customHeight="false" outlineLevel="0" collapsed="false">
      <c r="A320" s="880"/>
      <c r="B320" s="884"/>
      <c r="C320" s="884"/>
      <c r="D320" s="913" t="s">
        <v>476</v>
      </c>
      <c r="E320" s="914" t="n">
        <f aca="false">'12-60'!F96</f>
        <v>9</v>
      </c>
      <c r="F320" s="915" t="n">
        <f aca="false">'12-60'!L96</f>
        <v>0</v>
      </c>
      <c r="G320" s="915" t="n">
        <f aca="false">'12-60'!M96</f>
        <v>0</v>
      </c>
      <c r="H320" s="915" t="n">
        <f aca="false">'12-60'!N96</f>
        <v>0</v>
      </c>
      <c r="I320" s="915" t="n">
        <f aca="false">'12-60'!O96</f>
        <v>0</v>
      </c>
      <c r="J320" s="915" t="n">
        <f aca="false">'12-60'!P96</f>
        <v>0</v>
      </c>
      <c r="K320" s="915" t="n">
        <f aca="false">'12-60'!Q96</f>
        <v>0</v>
      </c>
      <c r="L320" s="915" t="n">
        <f aca="false">'12-60'!R96</f>
        <v>0</v>
      </c>
      <c r="M320" s="915" t="n">
        <f aca="false">'12-60'!S96</f>
        <v>1</v>
      </c>
      <c r="N320" s="915" t="n">
        <f aca="false">'12-60'!T96</f>
        <v>0</v>
      </c>
      <c r="O320" s="915" t="n">
        <f aca="false">'12-60'!U96</f>
        <v>0</v>
      </c>
      <c r="P320" s="915" t="n">
        <f aca="false">'12-60'!V96</f>
        <v>1</v>
      </c>
      <c r="Q320" s="915" t="n">
        <f aca="false">'12-60'!W96</f>
        <v>1</v>
      </c>
      <c r="R320" s="915" t="n">
        <f aca="false">'12-60'!X96</f>
        <v>0</v>
      </c>
      <c r="S320" s="915" t="n">
        <f aca="false">'12-60'!Y96</f>
        <v>1</v>
      </c>
      <c r="T320" s="915" t="n">
        <f aca="false">'12-60'!Z96</f>
        <v>0</v>
      </c>
      <c r="U320" s="915" t="n">
        <f aca="false">'12-60'!AA96</f>
        <v>1</v>
      </c>
      <c r="V320" s="916" t="n">
        <f aca="false">'12-60'!AB96</f>
        <v>2</v>
      </c>
      <c r="W320" s="917" t="n">
        <f aca="false">'12-60'!AC96</f>
        <v>1</v>
      </c>
      <c r="X320" s="915" t="n">
        <f aca="false">'12-60'!AD96</f>
        <v>1</v>
      </c>
      <c r="Y320" s="915" t="n">
        <f aca="false">'12-60'!AE96</f>
        <v>0</v>
      </c>
      <c r="Z320" s="915" t="n">
        <f aca="false">'12-60'!AF96</f>
        <v>0</v>
      </c>
      <c r="AA320" s="868" t="n">
        <f aca="false">SUM(W320:Z320)</f>
        <v>2</v>
      </c>
    </row>
    <row r="321" s="123" customFormat="true" ht="13.5" hidden="false" customHeight="false" outlineLevel="0" collapsed="false">
      <c r="A321" s="880" t="s">
        <v>464</v>
      </c>
      <c r="B321" s="884" t="s">
        <v>199</v>
      </c>
      <c r="C321" s="884"/>
      <c r="D321" s="913" t="s">
        <v>7</v>
      </c>
      <c r="E321" s="914" t="n">
        <f aca="false">'12-60'!F97</f>
        <v>43</v>
      </c>
      <c r="F321" s="915" t="n">
        <f aca="false">'12-60'!L97</f>
        <v>0</v>
      </c>
      <c r="G321" s="915" t="n">
        <f aca="false">'12-60'!M97</f>
        <v>0</v>
      </c>
      <c r="H321" s="915" t="n">
        <f aca="false">'12-60'!N97</f>
        <v>0</v>
      </c>
      <c r="I321" s="915" t="n">
        <f aca="false">'12-60'!O97</f>
        <v>0</v>
      </c>
      <c r="J321" s="915" t="n">
        <f aca="false">'12-60'!P97</f>
        <v>0</v>
      </c>
      <c r="K321" s="915" t="n">
        <f aca="false">'12-60'!Q97</f>
        <v>0</v>
      </c>
      <c r="L321" s="915" t="n">
        <f aca="false">'12-60'!R97</f>
        <v>0</v>
      </c>
      <c r="M321" s="915" t="n">
        <f aca="false">'12-60'!S97</f>
        <v>0</v>
      </c>
      <c r="N321" s="915" t="n">
        <f aca="false">'12-60'!T97</f>
        <v>0</v>
      </c>
      <c r="O321" s="915" t="n">
        <f aca="false">'12-60'!U97</f>
        <v>0</v>
      </c>
      <c r="P321" s="915" t="n">
        <f aca="false">'12-60'!V97</f>
        <v>0</v>
      </c>
      <c r="Q321" s="915" t="n">
        <f aca="false">'12-60'!W97</f>
        <v>1</v>
      </c>
      <c r="R321" s="915" t="n">
        <f aca="false">'12-60'!X97</f>
        <v>1</v>
      </c>
      <c r="S321" s="915" t="n">
        <f aca="false">'12-60'!Y97</f>
        <v>2</v>
      </c>
      <c r="T321" s="915" t="n">
        <f aca="false">'12-60'!Z97</f>
        <v>2</v>
      </c>
      <c r="U321" s="915" t="n">
        <f aca="false">'12-60'!AA97</f>
        <v>5</v>
      </c>
      <c r="V321" s="916" t="n">
        <f aca="false">'12-60'!AB97</f>
        <v>8</v>
      </c>
      <c r="W321" s="917" t="n">
        <f aca="false">'12-60'!AC97</f>
        <v>10</v>
      </c>
      <c r="X321" s="915" t="n">
        <f aca="false">'12-60'!AD97</f>
        <v>9</v>
      </c>
      <c r="Y321" s="915" t="n">
        <f aca="false">'12-60'!AE97</f>
        <v>4</v>
      </c>
      <c r="Z321" s="915" t="n">
        <f aca="false">'12-60'!AF97</f>
        <v>1</v>
      </c>
      <c r="AA321" s="868" t="n">
        <f aca="false">SUM(W321:Z321)</f>
        <v>24</v>
      </c>
    </row>
    <row r="322" s="123" customFormat="true" ht="13.5" hidden="false" customHeight="false" outlineLevel="0" collapsed="false">
      <c r="A322" s="880"/>
      <c r="B322" s="884"/>
      <c r="C322" s="884"/>
      <c r="D322" s="913" t="s">
        <v>475</v>
      </c>
      <c r="E322" s="914" t="n">
        <f aca="false">'12-60'!F98</f>
        <v>27</v>
      </c>
      <c r="F322" s="915" t="n">
        <f aca="false">'12-60'!L98</f>
        <v>0</v>
      </c>
      <c r="G322" s="915" t="n">
        <f aca="false">'12-60'!M98</f>
        <v>0</v>
      </c>
      <c r="H322" s="915" t="n">
        <f aca="false">'12-60'!N98</f>
        <v>0</v>
      </c>
      <c r="I322" s="915" t="n">
        <f aca="false">'12-60'!O98</f>
        <v>0</v>
      </c>
      <c r="J322" s="915" t="n">
        <f aca="false">'12-60'!P98</f>
        <v>0</v>
      </c>
      <c r="K322" s="915" t="n">
        <f aca="false">'12-60'!Q98</f>
        <v>0</v>
      </c>
      <c r="L322" s="915" t="n">
        <f aca="false">'12-60'!R98</f>
        <v>0</v>
      </c>
      <c r="M322" s="915" t="n">
        <f aca="false">'12-60'!S98</f>
        <v>0</v>
      </c>
      <c r="N322" s="915" t="n">
        <f aca="false">'12-60'!T98</f>
        <v>0</v>
      </c>
      <c r="O322" s="915" t="n">
        <f aca="false">'12-60'!U98</f>
        <v>0</v>
      </c>
      <c r="P322" s="915" t="n">
        <f aca="false">'12-60'!V98</f>
        <v>0</v>
      </c>
      <c r="Q322" s="915" t="n">
        <f aca="false">'12-60'!W98</f>
        <v>1</v>
      </c>
      <c r="R322" s="915" t="n">
        <f aca="false">'12-60'!X98</f>
        <v>1</v>
      </c>
      <c r="S322" s="915" t="n">
        <f aca="false">'12-60'!Y98</f>
        <v>2</v>
      </c>
      <c r="T322" s="915" t="n">
        <f aca="false">'12-60'!Z98</f>
        <v>2</v>
      </c>
      <c r="U322" s="915" t="n">
        <f aca="false">'12-60'!AA98</f>
        <v>4</v>
      </c>
      <c r="V322" s="916" t="n">
        <f aca="false">'12-60'!AB98</f>
        <v>6</v>
      </c>
      <c r="W322" s="917" t="n">
        <f aca="false">'12-60'!AC98</f>
        <v>5</v>
      </c>
      <c r="X322" s="915" t="n">
        <f aca="false">'12-60'!AD98</f>
        <v>4</v>
      </c>
      <c r="Y322" s="915" t="n">
        <f aca="false">'12-60'!AE98</f>
        <v>1</v>
      </c>
      <c r="Z322" s="915" t="n">
        <f aca="false">'12-60'!AF98</f>
        <v>1</v>
      </c>
      <c r="AA322" s="868" t="n">
        <f aca="false">SUM(W322:Z322)</f>
        <v>11</v>
      </c>
    </row>
    <row r="323" s="123" customFormat="true" ht="13.5" hidden="false" customHeight="false" outlineLevel="0" collapsed="false">
      <c r="A323" s="880"/>
      <c r="B323" s="884"/>
      <c r="C323" s="884"/>
      <c r="D323" s="913" t="s">
        <v>476</v>
      </c>
      <c r="E323" s="914" t="n">
        <f aca="false">'12-60'!F99</f>
        <v>16</v>
      </c>
      <c r="F323" s="915" t="n">
        <f aca="false">'12-60'!L99</f>
        <v>0</v>
      </c>
      <c r="G323" s="915" t="n">
        <f aca="false">'12-60'!M99</f>
        <v>0</v>
      </c>
      <c r="H323" s="915" t="n">
        <f aca="false">'12-60'!N99</f>
        <v>0</v>
      </c>
      <c r="I323" s="915" t="n">
        <f aca="false">'12-60'!O99</f>
        <v>0</v>
      </c>
      <c r="J323" s="915" t="n">
        <f aca="false">'12-60'!P99</f>
        <v>0</v>
      </c>
      <c r="K323" s="915" t="n">
        <f aca="false">'12-60'!Q99</f>
        <v>0</v>
      </c>
      <c r="L323" s="915" t="n">
        <f aca="false">'12-60'!R99</f>
        <v>0</v>
      </c>
      <c r="M323" s="915" t="n">
        <f aca="false">'12-60'!S99</f>
        <v>0</v>
      </c>
      <c r="N323" s="915" t="n">
        <f aca="false">'12-60'!T99</f>
        <v>0</v>
      </c>
      <c r="O323" s="915" t="n">
        <f aca="false">'12-60'!U99</f>
        <v>0</v>
      </c>
      <c r="P323" s="915" t="n">
        <f aca="false">'12-60'!V99</f>
        <v>0</v>
      </c>
      <c r="Q323" s="915" t="n">
        <f aca="false">'12-60'!W99</f>
        <v>0</v>
      </c>
      <c r="R323" s="915" t="n">
        <f aca="false">'12-60'!X99</f>
        <v>0</v>
      </c>
      <c r="S323" s="915" t="n">
        <f aca="false">'12-60'!Y99</f>
        <v>0</v>
      </c>
      <c r="T323" s="915" t="n">
        <f aca="false">'12-60'!Z99</f>
        <v>0</v>
      </c>
      <c r="U323" s="915" t="n">
        <f aca="false">'12-60'!AA99</f>
        <v>1</v>
      </c>
      <c r="V323" s="916" t="n">
        <f aca="false">'12-60'!AB99</f>
        <v>2</v>
      </c>
      <c r="W323" s="917" t="n">
        <f aca="false">'12-60'!AC99</f>
        <v>5</v>
      </c>
      <c r="X323" s="915" t="n">
        <f aca="false">'12-60'!AD99</f>
        <v>5</v>
      </c>
      <c r="Y323" s="915" t="n">
        <f aca="false">'12-60'!AE99</f>
        <v>3</v>
      </c>
      <c r="Z323" s="915" t="n">
        <f aca="false">'12-60'!AF99</f>
        <v>0</v>
      </c>
      <c r="AA323" s="868" t="n">
        <f aca="false">SUM(W323:Z323)</f>
        <v>13</v>
      </c>
    </row>
    <row r="324" s="123" customFormat="true" ht="13.5" hidden="false" customHeight="false" outlineLevel="0" collapsed="false">
      <c r="A324" s="880" t="s">
        <v>465</v>
      </c>
      <c r="B324" s="884" t="s">
        <v>197</v>
      </c>
      <c r="C324" s="884"/>
      <c r="D324" s="913" t="s">
        <v>7</v>
      </c>
      <c r="E324" s="914" t="n">
        <f aca="false">'12-60'!F100</f>
        <v>103</v>
      </c>
      <c r="F324" s="915" t="n">
        <f aca="false">'12-60'!L100</f>
        <v>0</v>
      </c>
      <c r="G324" s="915" t="n">
        <f aca="false">'12-60'!M100</f>
        <v>0</v>
      </c>
      <c r="H324" s="915" t="n">
        <f aca="false">'12-60'!N100</f>
        <v>0</v>
      </c>
      <c r="I324" s="915" t="n">
        <f aca="false">'12-60'!O100</f>
        <v>0</v>
      </c>
      <c r="J324" s="915" t="n">
        <f aca="false">'12-60'!P100</f>
        <v>0</v>
      </c>
      <c r="K324" s="915" t="n">
        <f aca="false">'12-60'!Q100</f>
        <v>0</v>
      </c>
      <c r="L324" s="915" t="n">
        <f aca="false">'12-60'!R100</f>
        <v>0</v>
      </c>
      <c r="M324" s="915" t="n">
        <f aca="false">'12-60'!S100</f>
        <v>0</v>
      </c>
      <c r="N324" s="915" t="n">
        <f aca="false">'12-60'!T100</f>
        <v>0</v>
      </c>
      <c r="O324" s="915" t="n">
        <f aca="false">'12-60'!U100</f>
        <v>0</v>
      </c>
      <c r="P324" s="915" t="n">
        <f aca="false">'12-60'!V100</f>
        <v>0</v>
      </c>
      <c r="Q324" s="915" t="n">
        <f aca="false">'12-60'!W100</f>
        <v>0</v>
      </c>
      <c r="R324" s="915" t="n">
        <f aca="false">'12-60'!X100</f>
        <v>0</v>
      </c>
      <c r="S324" s="915" t="n">
        <f aca="false">'12-60'!Y100</f>
        <v>0</v>
      </c>
      <c r="T324" s="915" t="n">
        <f aca="false">'12-60'!Z100</f>
        <v>2</v>
      </c>
      <c r="U324" s="915" t="n">
        <f aca="false">'12-60'!AA100</f>
        <v>3</v>
      </c>
      <c r="V324" s="916" t="n">
        <f aca="false">'12-60'!AB100</f>
        <v>7</v>
      </c>
      <c r="W324" s="917" t="n">
        <f aca="false">'12-60'!AC100</f>
        <v>25</v>
      </c>
      <c r="X324" s="915" t="n">
        <f aca="false">'12-60'!AD100</f>
        <v>26</v>
      </c>
      <c r="Y324" s="915" t="n">
        <f aca="false">'12-60'!AE100</f>
        <v>28</v>
      </c>
      <c r="Z324" s="915" t="n">
        <f aca="false">'12-60'!AF100</f>
        <v>12</v>
      </c>
      <c r="AA324" s="868" t="n">
        <f aca="false">SUM(W324:Z324)</f>
        <v>91</v>
      </c>
    </row>
    <row r="325" s="123" customFormat="true" ht="13.5" hidden="false" customHeight="false" outlineLevel="0" collapsed="false">
      <c r="A325" s="880"/>
      <c r="B325" s="884"/>
      <c r="C325" s="884"/>
      <c r="D325" s="913" t="s">
        <v>475</v>
      </c>
      <c r="E325" s="914" t="n">
        <f aca="false">'12-60'!F101</f>
        <v>24</v>
      </c>
      <c r="F325" s="915" t="n">
        <f aca="false">'12-60'!L101</f>
        <v>0</v>
      </c>
      <c r="G325" s="915" t="n">
        <f aca="false">'12-60'!M101</f>
        <v>0</v>
      </c>
      <c r="H325" s="915" t="n">
        <f aca="false">'12-60'!N101</f>
        <v>0</v>
      </c>
      <c r="I325" s="915" t="n">
        <f aca="false">'12-60'!O101</f>
        <v>0</v>
      </c>
      <c r="J325" s="915" t="n">
        <f aca="false">'12-60'!P101</f>
        <v>0</v>
      </c>
      <c r="K325" s="915" t="n">
        <f aca="false">'12-60'!Q101</f>
        <v>0</v>
      </c>
      <c r="L325" s="915" t="n">
        <f aca="false">'12-60'!R101</f>
        <v>0</v>
      </c>
      <c r="M325" s="915" t="n">
        <f aca="false">'12-60'!S101</f>
        <v>0</v>
      </c>
      <c r="N325" s="915" t="n">
        <f aca="false">'12-60'!T101</f>
        <v>0</v>
      </c>
      <c r="O325" s="915" t="n">
        <f aca="false">'12-60'!U101</f>
        <v>0</v>
      </c>
      <c r="P325" s="915" t="n">
        <f aca="false">'12-60'!V101</f>
        <v>0</v>
      </c>
      <c r="Q325" s="915" t="n">
        <f aca="false">'12-60'!W101</f>
        <v>0</v>
      </c>
      <c r="R325" s="915" t="n">
        <f aca="false">'12-60'!X101</f>
        <v>0</v>
      </c>
      <c r="S325" s="915" t="n">
        <f aca="false">'12-60'!Y101</f>
        <v>0</v>
      </c>
      <c r="T325" s="915" t="n">
        <f aca="false">'12-60'!Z101</f>
        <v>2</v>
      </c>
      <c r="U325" s="915" t="n">
        <f aca="false">'12-60'!AA101</f>
        <v>2</v>
      </c>
      <c r="V325" s="916" t="n">
        <f aca="false">'12-60'!AB101</f>
        <v>1</v>
      </c>
      <c r="W325" s="917" t="n">
        <f aca="false">'12-60'!AC101</f>
        <v>10</v>
      </c>
      <c r="X325" s="915" t="n">
        <f aca="false">'12-60'!AD101</f>
        <v>5</v>
      </c>
      <c r="Y325" s="915" t="n">
        <f aca="false">'12-60'!AE101</f>
        <v>3</v>
      </c>
      <c r="Z325" s="915" t="n">
        <f aca="false">'12-60'!AF101</f>
        <v>1</v>
      </c>
      <c r="AA325" s="868" t="n">
        <f aca="false">SUM(W325:Z325)</f>
        <v>19</v>
      </c>
    </row>
    <row r="326" s="123" customFormat="true" ht="13.5" hidden="false" customHeight="false" outlineLevel="0" collapsed="false">
      <c r="A326" s="880"/>
      <c r="B326" s="884"/>
      <c r="C326" s="884"/>
      <c r="D326" s="913" t="s">
        <v>476</v>
      </c>
      <c r="E326" s="914" t="n">
        <f aca="false">'12-60'!F102</f>
        <v>79</v>
      </c>
      <c r="F326" s="915" t="n">
        <f aca="false">'12-60'!L102</f>
        <v>0</v>
      </c>
      <c r="G326" s="915" t="n">
        <f aca="false">'12-60'!M102</f>
        <v>0</v>
      </c>
      <c r="H326" s="915" t="n">
        <f aca="false">'12-60'!N102</f>
        <v>0</v>
      </c>
      <c r="I326" s="915" t="n">
        <f aca="false">'12-60'!O102</f>
        <v>0</v>
      </c>
      <c r="J326" s="915" t="n">
        <f aca="false">'12-60'!P102</f>
        <v>0</v>
      </c>
      <c r="K326" s="915" t="n">
        <f aca="false">'12-60'!Q102</f>
        <v>0</v>
      </c>
      <c r="L326" s="915" t="n">
        <f aca="false">'12-60'!R102</f>
        <v>0</v>
      </c>
      <c r="M326" s="915" t="n">
        <f aca="false">'12-60'!S102</f>
        <v>0</v>
      </c>
      <c r="N326" s="915" t="n">
        <f aca="false">'12-60'!T102</f>
        <v>0</v>
      </c>
      <c r="O326" s="915" t="n">
        <f aca="false">'12-60'!U102</f>
        <v>0</v>
      </c>
      <c r="P326" s="915" t="n">
        <f aca="false">'12-60'!V102</f>
        <v>0</v>
      </c>
      <c r="Q326" s="915" t="n">
        <f aca="false">'12-60'!W102</f>
        <v>0</v>
      </c>
      <c r="R326" s="915" t="n">
        <f aca="false">'12-60'!X102</f>
        <v>0</v>
      </c>
      <c r="S326" s="915" t="n">
        <f aca="false">'12-60'!Y102</f>
        <v>0</v>
      </c>
      <c r="T326" s="915" t="n">
        <f aca="false">'12-60'!Z102</f>
        <v>0</v>
      </c>
      <c r="U326" s="915" t="n">
        <f aca="false">'12-60'!AA102</f>
        <v>1</v>
      </c>
      <c r="V326" s="916" t="n">
        <f aca="false">'12-60'!AB102</f>
        <v>6</v>
      </c>
      <c r="W326" s="917" t="n">
        <f aca="false">'12-60'!AC102</f>
        <v>15</v>
      </c>
      <c r="X326" s="915" t="n">
        <f aca="false">'12-60'!AD102</f>
        <v>21</v>
      </c>
      <c r="Y326" s="915" t="n">
        <f aca="false">'12-60'!AE102</f>
        <v>25</v>
      </c>
      <c r="Z326" s="915" t="n">
        <f aca="false">'12-60'!AF102</f>
        <v>11</v>
      </c>
      <c r="AA326" s="868" t="n">
        <f aca="false">SUM(W326:Z326)</f>
        <v>72</v>
      </c>
    </row>
    <row r="327" s="123" customFormat="true" ht="13.5" hidden="false" customHeight="true" outlineLevel="0" collapsed="false">
      <c r="A327" s="880" t="s">
        <v>466</v>
      </c>
      <c r="B327" s="884" t="s">
        <v>173</v>
      </c>
      <c r="C327" s="884"/>
      <c r="D327" s="913" t="s">
        <v>7</v>
      </c>
      <c r="E327" s="914" t="n">
        <f aca="false">'12-60'!F103</f>
        <v>46</v>
      </c>
      <c r="F327" s="915" t="n">
        <f aca="false">'12-60'!L103</f>
        <v>0</v>
      </c>
      <c r="G327" s="915" t="n">
        <f aca="false">'12-60'!M103</f>
        <v>0</v>
      </c>
      <c r="H327" s="915" t="n">
        <f aca="false">'12-60'!N103</f>
        <v>0</v>
      </c>
      <c r="I327" s="915" t="n">
        <f aca="false">'12-60'!O103</f>
        <v>1</v>
      </c>
      <c r="J327" s="915" t="n">
        <f aca="false">'12-60'!P103</f>
        <v>1</v>
      </c>
      <c r="K327" s="915" t="n">
        <f aca="false">'12-60'!Q103</f>
        <v>0</v>
      </c>
      <c r="L327" s="915" t="n">
        <f aca="false">'12-60'!R103</f>
        <v>0</v>
      </c>
      <c r="M327" s="915" t="n">
        <f aca="false">'12-60'!S103</f>
        <v>0</v>
      </c>
      <c r="N327" s="915" t="n">
        <f aca="false">'12-60'!T103</f>
        <v>1</v>
      </c>
      <c r="O327" s="915" t="n">
        <f aca="false">'12-60'!U103</f>
        <v>0</v>
      </c>
      <c r="P327" s="915" t="n">
        <f aca="false">'12-60'!V103</f>
        <v>2</v>
      </c>
      <c r="Q327" s="915" t="n">
        <f aca="false">'12-60'!W103</f>
        <v>3</v>
      </c>
      <c r="R327" s="915" t="n">
        <f aca="false">'12-60'!X103</f>
        <v>1</v>
      </c>
      <c r="S327" s="915" t="n">
        <f aca="false">'12-60'!Y103</f>
        <v>2</v>
      </c>
      <c r="T327" s="915" t="n">
        <f aca="false">'12-60'!Z103</f>
        <v>3</v>
      </c>
      <c r="U327" s="915" t="n">
        <f aca="false">'12-60'!AA103</f>
        <v>6</v>
      </c>
      <c r="V327" s="916" t="n">
        <f aca="false">'12-60'!AB103</f>
        <v>6</v>
      </c>
      <c r="W327" s="917" t="n">
        <f aca="false">'12-60'!AC103</f>
        <v>7</v>
      </c>
      <c r="X327" s="915" t="n">
        <f aca="false">'12-60'!AD103</f>
        <v>8</v>
      </c>
      <c r="Y327" s="915" t="n">
        <f aca="false">'12-60'!AE103</f>
        <v>4</v>
      </c>
      <c r="Z327" s="915" t="n">
        <f aca="false">'12-60'!AF103</f>
        <v>1</v>
      </c>
      <c r="AA327" s="868" t="n">
        <f aca="false">SUM(W327:Z327)</f>
        <v>20</v>
      </c>
    </row>
    <row r="328" s="123" customFormat="true" ht="13.8" hidden="false" customHeight="false" outlineLevel="0" collapsed="false">
      <c r="A328" s="880"/>
      <c r="B328" s="884"/>
      <c r="C328" s="884"/>
      <c r="D328" s="913" t="s">
        <v>475</v>
      </c>
      <c r="E328" s="914" t="n">
        <f aca="false">'12-60'!F104</f>
        <v>26</v>
      </c>
      <c r="F328" s="915" t="n">
        <f aca="false">'12-60'!L104</f>
        <v>0</v>
      </c>
      <c r="G328" s="915" t="n">
        <f aca="false">'12-60'!M104</f>
        <v>0</v>
      </c>
      <c r="H328" s="915" t="n">
        <f aca="false">'12-60'!N104</f>
        <v>0</v>
      </c>
      <c r="I328" s="915" t="n">
        <f aca="false">'12-60'!O104</f>
        <v>1</v>
      </c>
      <c r="J328" s="915" t="n">
        <f aca="false">'12-60'!P104</f>
        <v>0</v>
      </c>
      <c r="K328" s="915" t="n">
        <f aca="false">'12-60'!Q104</f>
        <v>0</v>
      </c>
      <c r="L328" s="915" t="n">
        <f aca="false">'12-60'!R104</f>
        <v>0</v>
      </c>
      <c r="M328" s="915" t="n">
        <f aca="false">'12-60'!S104</f>
        <v>0</v>
      </c>
      <c r="N328" s="915" t="n">
        <f aca="false">'12-60'!T104</f>
        <v>0</v>
      </c>
      <c r="O328" s="915" t="n">
        <f aca="false">'12-60'!U104</f>
        <v>0</v>
      </c>
      <c r="P328" s="915" t="n">
        <f aca="false">'12-60'!V104</f>
        <v>1</v>
      </c>
      <c r="Q328" s="915" t="n">
        <f aca="false">'12-60'!W104</f>
        <v>2</v>
      </c>
      <c r="R328" s="915" t="n">
        <f aca="false">'12-60'!X104</f>
        <v>1</v>
      </c>
      <c r="S328" s="915" t="n">
        <f aca="false">'12-60'!Y104</f>
        <v>1</v>
      </c>
      <c r="T328" s="915" t="n">
        <f aca="false">'12-60'!Z104</f>
        <v>2</v>
      </c>
      <c r="U328" s="915" t="n">
        <f aca="false">'12-60'!AA104</f>
        <v>5</v>
      </c>
      <c r="V328" s="916" t="n">
        <f aca="false">'12-60'!AB104</f>
        <v>3</v>
      </c>
      <c r="W328" s="917" t="n">
        <f aca="false">'12-60'!AC104</f>
        <v>6</v>
      </c>
      <c r="X328" s="915" t="n">
        <f aca="false">'12-60'!AD104</f>
        <v>2</v>
      </c>
      <c r="Y328" s="915" t="n">
        <f aca="false">'12-60'!AE104</f>
        <v>2</v>
      </c>
      <c r="Z328" s="915" t="n">
        <f aca="false">'12-60'!AF104</f>
        <v>0</v>
      </c>
      <c r="AA328" s="868" t="n">
        <f aca="false">SUM(W328:Z328)</f>
        <v>10</v>
      </c>
    </row>
    <row r="329" s="123" customFormat="true" ht="13.8" hidden="false" customHeight="false" outlineLevel="0" collapsed="false">
      <c r="A329" s="880"/>
      <c r="B329" s="884"/>
      <c r="C329" s="884"/>
      <c r="D329" s="913" t="s">
        <v>476</v>
      </c>
      <c r="E329" s="914" t="n">
        <f aca="false">'12-60'!F105</f>
        <v>20</v>
      </c>
      <c r="F329" s="915" t="n">
        <f aca="false">'12-60'!L105</f>
        <v>0</v>
      </c>
      <c r="G329" s="915" t="n">
        <f aca="false">'12-60'!M105</f>
        <v>0</v>
      </c>
      <c r="H329" s="915" t="n">
        <f aca="false">'12-60'!N105</f>
        <v>0</v>
      </c>
      <c r="I329" s="915" t="n">
        <f aca="false">'12-60'!O105</f>
        <v>0</v>
      </c>
      <c r="J329" s="915" t="n">
        <f aca="false">'12-60'!P105</f>
        <v>1</v>
      </c>
      <c r="K329" s="915" t="n">
        <f aca="false">'12-60'!Q105</f>
        <v>0</v>
      </c>
      <c r="L329" s="915" t="n">
        <f aca="false">'12-60'!R105</f>
        <v>0</v>
      </c>
      <c r="M329" s="915" t="n">
        <f aca="false">'12-60'!S105</f>
        <v>0</v>
      </c>
      <c r="N329" s="915" t="n">
        <f aca="false">'12-60'!T105</f>
        <v>1</v>
      </c>
      <c r="O329" s="915" t="n">
        <f aca="false">'12-60'!U105</f>
        <v>0</v>
      </c>
      <c r="P329" s="915" t="n">
        <f aca="false">'12-60'!V105</f>
        <v>1</v>
      </c>
      <c r="Q329" s="915" t="n">
        <f aca="false">'12-60'!W105</f>
        <v>1</v>
      </c>
      <c r="R329" s="915" t="n">
        <f aca="false">'12-60'!X105</f>
        <v>0</v>
      </c>
      <c r="S329" s="915" t="n">
        <f aca="false">'12-60'!Y105</f>
        <v>1</v>
      </c>
      <c r="T329" s="915" t="n">
        <f aca="false">'12-60'!Z105</f>
        <v>1</v>
      </c>
      <c r="U329" s="915" t="n">
        <f aca="false">'12-60'!AA105</f>
        <v>1</v>
      </c>
      <c r="V329" s="916" t="n">
        <f aca="false">'12-60'!AB105</f>
        <v>3</v>
      </c>
      <c r="W329" s="917" t="n">
        <f aca="false">'12-60'!AC105</f>
        <v>1</v>
      </c>
      <c r="X329" s="915" t="n">
        <f aca="false">'12-60'!AD105</f>
        <v>6</v>
      </c>
      <c r="Y329" s="915" t="n">
        <f aca="false">'12-60'!AE105</f>
        <v>2</v>
      </c>
      <c r="Z329" s="915" t="n">
        <f aca="false">'12-60'!AF105</f>
        <v>1</v>
      </c>
      <c r="AA329" s="868" t="n">
        <f aca="false">SUM(W329:Z329)</f>
        <v>10</v>
      </c>
    </row>
    <row r="330" s="123" customFormat="true" ht="13.8" hidden="false" customHeight="false" outlineLevel="0" collapsed="false">
      <c r="A330" s="880" t="s">
        <v>467</v>
      </c>
      <c r="B330" s="880" t="s">
        <v>477</v>
      </c>
      <c r="C330" s="884" t="s">
        <v>1022</v>
      </c>
      <c r="D330" s="913" t="s">
        <v>7</v>
      </c>
      <c r="E330" s="914" t="n">
        <f aca="false">'12-60'!F106</f>
        <v>3</v>
      </c>
      <c r="F330" s="915" t="n">
        <f aca="false">'12-60'!L106</f>
        <v>0</v>
      </c>
      <c r="G330" s="915" t="n">
        <f aca="false">'12-60'!M106</f>
        <v>0</v>
      </c>
      <c r="H330" s="915" t="n">
        <f aca="false">'12-60'!N106</f>
        <v>0</v>
      </c>
      <c r="I330" s="915" t="n">
        <f aca="false">'12-60'!O106</f>
        <v>0</v>
      </c>
      <c r="J330" s="915" t="n">
        <f aca="false">'12-60'!P106</f>
        <v>1</v>
      </c>
      <c r="K330" s="915" t="n">
        <f aca="false">'12-60'!Q106</f>
        <v>0</v>
      </c>
      <c r="L330" s="915" t="n">
        <f aca="false">'12-60'!R106</f>
        <v>0</v>
      </c>
      <c r="M330" s="915" t="n">
        <f aca="false">'12-60'!S106</f>
        <v>0</v>
      </c>
      <c r="N330" s="915" t="n">
        <f aca="false">'12-60'!T106</f>
        <v>0</v>
      </c>
      <c r="O330" s="915" t="n">
        <f aca="false">'12-60'!U106</f>
        <v>0</v>
      </c>
      <c r="P330" s="915" t="n">
        <f aca="false">'12-60'!V106</f>
        <v>0</v>
      </c>
      <c r="Q330" s="915" t="n">
        <f aca="false">'12-60'!W106</f>
        <v>0</v>
      </c>
      <c r="R330" s="915" t="n">
        <f aca="false">'12-60'!X106</f>
        <v>0</v>
      </c>
      <c r="S330" s="915" t="n">
        <f aca="false">'12-60'!Y106</f>
        <v>1</v>
      </c>
      <c r="T330" s="915" t="n">
        <f aca="false">'12-60'!Z106</f>
        <v>0</v>
      </c>
      <c r="U330" s="915" t="n">
        <f aca="false">'12-60'!AA106</f>
        <v>0</v>
      </c>
      <c r="V330" s="916" t="n">
        <f aca="false">'12-60'!AB106</f>
        <v>0</v>
      </c>
      <c r="W330" s="917" t="n">
        <f aca="false">'12-60'!AC106</f>
        <v>1</v>
      </c>
      <c r="X330" s="915" t="n">
        <f aca="false">'12-60'!AD106</f>
        <v>0</v>
      </c>
      <c r="Y330" s="915" t="n">
        <f aca="false">'12-60'!AE106</f>
        <v>0</v>
      </c>
      <c r="Z330" s="915" t="n">
        <f aca="false">'12-60'!AF106</f>
        <v>0</v>
      </c>
      <c r="AA330" s="868" t="n">
        <f aca="false">SUM(W330:Z330)</f>
        <v>1</v>
      </c>
    </row>
    <row r="331" s="123" customFormat="true" ht="13.8" hidden="false" customHeight="false" outlineLevel="0" collapsed="false">
      <c r="A331" s="880"/>
      <c r="B331" s="880"/>
      <c r="C331" s="880"/>
      <c r="D331" s="913" t="s">
        <v>475</v>
      </c>
      <c r="E331" s="914" t="n">
        <f aca="false">'12-60'!F107</f>
        <v>0</v>
      </c>
      <c r="F331" s="915" t="n">
        <f aca="false">'12-60'!L107</f>
        <v>0</v>
      </c>
      <c r="G331" s="915" t="n">
        <f aca="false">'12-60'!M107</f>
        <v>0</v>
      </c>
      <c r="H331" s="915" t="n">
        <f aca="false">'12-60'!N107</f>
        <v>0</v>
      </c>
      <c r="I331" s="915" t="n">
        <f aca="false">'12-60'!O107</f>
        <v>0</v>
      </c>
      <c r="J331" s="915" t="n">
        <f aca="false">'12-60'!P107</f>
        <v>0</v>
      </c>
      <c r="K331" s="915" t="n">
        <f aca="false">'12-60'!Q107</f>
        <v>0</v>
      </c>
      <c r="L331" s="915" t="n">
        <f aca="false">'12-60'!R107</f>
        <v>0</v>
      </c>
      <c r="M331" s="915" t="n">
        <f aca="false">'12-60'!S107</f>
        <v>0</v>
      </c>
      <c r="N331" s="915" t="n">
        <f aca="false">'12-60'!T107</f>
        <v>0</v>
      </c>
      <c r="O331" s="915" t="n">
        <f aca="false">'12-60'!U107</f>
        <v>0</v>
      </c>
      <c r="P331" s="915" t="n">
        <f aca="false">'12-60'!V107</f>
        <v>0</v>
      </c>
      <c r="Q331" s="915" t="n">
        <f aca="false">'12-60'!W107</f>
        <v>0</v>
      </c>
      <c r="R331" s="915" t="n">
        <f aca="false">'12-60'!X107</f>
        <v>0</v>
      </c>
      <c r="S331" s="915" t="n">
        <f aca="false">'12-60'!Y107</f>
        <v>0</v>
      </c>
      <c r="T331" s="915" t="n">
        <f aca="false">'12-60'!Z107</f>
        <v>0</v>
      </c>
      <c r="U331" s="915" t="n">
        <f aca="false">'12-60'!AA107</f>
        <v>0</v>
      </c>
      <c r="V331" s="916" t="n">
        <f aca="false">'12-60'!AB107</f>
        <v>0</v>
      </c>
      <c r="W331" s="917" t="n">
        <f aca="false">'12-60'!AC107</f>
        <v>0</v>
      </c>
      <c r="X331" s="915" t="n">
        <f aca="false">'12-60'!AD107</f>
        <v>0</v>
      </c>
      <c r="Y331" s="915" t="n">
        <f aca="false">'12-60'!AE107</f>
        <v>0</v>
      </c>
      <c r="Z331" s="915" t="n">
        <f aca="false">'12-60'!AF107</f>
        <v>0</v>
      </c>
      <c r="AA331" s="868" t="n">
        <f aca="false">SUM(W331:Z331)</f>
        <v>0</v>
      </c>
    </row>
    <row r="332" s="123" customFormat="true" ht="13.8" hidden="false" customHeight="false" outlineLevel="0" collapsed="false">
      <c r="A332" s="880"/>
      <c r="B332" s="880"/>
      <c r="C332" s="880"/>
      <c r="D332" s="913" t="s">
        <v>476</v>
      </c>
      <c r="E332" s="914" t="n">
        <f aca="false">'12-60'!F108</f>
        <v>3</v>
      </c>
      <c r="F332" s="915" t="n">
        <f aca="false">'12-60'!L108</f>
        <v>0</v>
      </c>
      <c r="G332" s="915" t="n">
        <f aca="false">'12-60'!M108</f>
        <v>0</v>
      </c>
      <c r="H332" s="915" t="n">
        <f aca="false">'12-60'!N108</f>
        <v>0</v>
      </c>
      <c r="I332" s="915" t="n">
        <f aca="false">'12-60'!O108</f>
        <v>0</v>
      </c>
      <c r="J332" s="915" t="n">
        <f aca="false">'12-60'!P108</f>
        <v>1</v>
      </c>
      <c r="K332" s="915" t="n">
        <f aca="false">'12-60'!Q108</f>
        <v>0</v>
      </c>
      <c r="L332" s="915" t="n">
        <f aca="false">'12-60'!R108</f>
        <v>0</v>
      </c>
      <c r="M332" s="915" t="n">
        <f aca="false">'12-60'!S108</f>
        <v>0</v>
      </c>
      <c r="N332" s="915" t="n">
        <f aca="false">'12-60'!T108</f>
        <v>0</v>
      </c>
      <c r="O332" s="915" t="n">
        <f aca="false">'12-60'!U108</f>
        <v>0</v>
      </c>
      <c r="P332" s="915" t="n">
        <f aca="false">'12-60'!V108</f>
        <v>0</v>
      </c>
      <c r="Q332" s="915" t="n">
        <f aca="false">'12-60'!W108</f>
        <v>0</v>
      </c>
      <c r="R332" s="915" t="n">
        <f aca="false">'12-60'!X108</f>
        <v>0</v>
      </c>
      <c r="S332" s="915" t="n">
        <f aca="false">'12-60'!Y108</f>
        <v>1</v>
      </c>
      <c r="T332" s="915" t="n">
        <f aca="false">'12-60'!Z108</f>
        <v>0</v>
      </c>
      <c r="U332" s="915" t="n">
        <f aca="false">'12-60'!AA108</f>
        <v>0</v>
      </c>
      <c r="V332" s="916" t="n">
        <f aca="false">'12-60'!AB108</f>
        <v>0</v>
      </c>
      <c r="W332" s="917" t="n">
        <f aca="false">'12-60'!AC108</f>
        <v>1</v>
      </c>
      <c r="X332" s="915" t="n">
        <f aca="false">'12-60'!AD108</f>
        <v>0</v>
      </c>
      <c r="Y332" s="915" t="n">
        <f aca="false">'12-60'!AE108</f>
        <v>0</v>
      </c>
      <c r="Z332" s="915" t="n">
        <f aca="false">'12-60'!AF108</f>
        <v>0</v>
      </c>
      <c r="AA332" s="868" t="n">
        <f aca="false">SUM(W332:Z332)</f>
        <v>1</v>
      </c>
    </row>
    <row r="333" s="123" customFormat="true" ht="13.8" hidden="false" customHeight="false" outlineLevel="0" collapsed="false">
      <c r="A333" s="880" t="s">
        <v>469</v>
      </c>
      <c r="B333" s="884" t="s">
        <v>165</v>
      </c>
      <c r="C333" s="884"/>
      <c r="D333" s="913" t="s">
        <v>7</v>
      </c>
      <c r="E333" s="914" t="n">
        <f aca="false">'12-60'!F109</f>
        <v>22</v>
      </c>
      <c r="F333" s="915" t="n">
        <f aca="false">'12-60'!L109</f>
        <v>0</v>
      </c>
      <c r="G333" s="915" t="n">
        <f aca="false">'12-60'!M109</f>
        <v>0</v>
      </c>
      <c r="H333" s="915" t="n">
        <f aca="false">'12-60'!N109</f>
        <v>0</v>
      </c>
      <c r="I333" s="915" t="n">
        <f aca="false">'12-60'!O109</f>
        <v>1</v>
      </c>
      <c r="J333" s="915" t="n">
        <f aca="false">'12-60'!P109</f>
        <v>1</v>
      </c>
      <c r="K333" s="915" t="n">
        <f aca="false">'12-60'!Q109</f>
        <v>0</v>
      </c>
      <c r="L333" s="915" t="n">
        <f aca="false">'12-60'!R109</f>
        <v>0</v>
      </c>
      <c r="M333" s="915" t="n">
        <f aca="false">'12-60'!S109</f>
        <v>1</v>
      </c>
      <c r="N333" s="915" t="n">
        <f aca="false">'12-60'!T109</f>
        <v>1</v>
      </c>
      <c r="O333" s="915" t="n">
        <f aca="false">'12-60'!U109</f>
        <v>3</v>
      </c>
      <c r="P333" s="915" t="n">
        <f aca="false">'12-60'!V109</f>
        <v>5</v>
      </c>
      <c r="Q333" s="915" t="n">
        <f aca="false">'12-60'!W109</f>
        <v>2</v>
      </c>
      <c r="R333" s="915" t="n">
        <f aca="false">'12-60'!X109</f>
        <v>1</v>
      </c>
      <c r="S333" s="915" t="n">
        <f aca="false">'12-60'!Y109</f>
        <v>4</v>
      </c>
      <c r="T333" s="915" t="n">
        <f aca="false">'12-60'!Z109</f>
        <v>0</v>
      </c>
      <c r="U333" s="915" t="n">
        <f aca="false">'12-60'!AA109</f>
        <v>2</v>
      </c>
      <c r="V333" s="916" t="n">
        <f aca="false">'12-60'!AB109</f>
        <v>1</v>
      </c>
      <c r="W333" s="917" t="n">
        <f aca="false">'12-60'!AC109</f>
        <v>0</v>
      </c>
      <c r="X333" s="915" t="n">
        <f aca="false">'12-60'!AD109</f>
        <v>0</v>
      </c>
      <c r="Y333" s="915" t="n">
        <f aca="false">'12-60'!AE109</f>
        <v>0</v>
      </c>
      <c r="Z333" s="915" t="n">
        <f aca="false">'12-60'!AF109</f>
        <v>0</v>
      </c>
      <c r="AA333" s="868" t="n">
        <f aca="false">SUM(W333:Z333)</f>
        <v>0</v>
      </c>
    </row>
    <row r="334" s="123" customFormat="true" ht="13.8" hidden="false" customHeight="false" outlineLevel="0" collapsed="false">
      <c r="A334" s="880"/>
      <c r="B334" s="884"/>
      <c r="C334" s="884"/>
      <c r="D334" s="913" t="s">
        <v>475</v>
      </c>
      <c r="E334" s="914" t="n">
        <f aca="false">'12-60'!F110</f>
        <v>17</v>
      </c>
      <c r="F334" s="915" t="n">
        <f aca="false">'12-60'!L110</f>
        <v>0</v>
      </c>
      <c r="G334" s="915" t="n">
        <f aca="false">'12-60'!M110</f>
        <v>0</v>
      </c>
      <c r="H334" s="915" t="n">
        <f aca="false">'12-60'!N110</f>
        <v>0</v>
      </c>
      <c r="I334" s="915" t="n">
        <f aca="false">'12-60'!O110</f>
        <v>0</v>
      </c>
      <c r="J334" s="915" t="n">
        <f aca="false">'12-60'!P110</f>
        <v>0</v>
      </c>
      <c r="K334" s="915" t="n">
        <f aca="false">'12-60'!Q110</f>
        <v>0</v>
      </c>
      <c r="L334" s="915" t="n">
        <f aca="false">'12-60'!R110</f>
        <v>0</v>
      </c>
      <c r="M334" s="915" t="n">
        <f aca="false">'12-60'!S110</f>
        <v>1</v>
      </c>
      <c r="N334" s="915" t="n">
        <f aca="false">'12-60'!T110</f>
        <v>1</v>
      </c>
      <c r="O334" s="915" t="n">
        <f aca="false">'12-60'!U110</f>
        <v>3</v>
      </c>
      <c r="P334" s="915" t="n">
        <f aca="false">'12-60'!V110</f>
        <v>5</v>
      </c>
      <c r="Q334" s="915" t="n">
        <f aca="false">'12-60'!W110</f>
        <v>1</v>
      </c>
      <c r="R334" s="915" t="n">
        <f aca="false">'12-60'!X110</f>
        <v>1</v>
      </c>
      <c r="S334" s="915" t="n">
        <f aca="false">'12-60'!Y110</f>
        <v>3</v>
      </c>
      <c r="T334" s="915" t="n">
        <f aca="false">'12-60'!Z110</f>
        <v>0</v>
      </c>
      <c r="U334" s="915" t="n">
        <f aca="false">'12-60'!AA110</f>
        <v>1</v>
      </c>
      <c r="V334" s="916" t="n">
        <f aca="false">'12-60'!AB110</f>
        <v>1</v>
      </c>
      <c r="W334" s="917" t="n">
        <f aca="false">'12-60'!AC110</f>
        <v>0</v>
      </c>
      <c r="X334" s="915" t="n">
        <f aca="false">'12-60'!AD110</f>
        <v>0</v>
      </c>
      <c r="Y334" s="915" t="n">
        <f aca="false">'12-60'!AE110</f>
        <v>0</v>
      </c>
      <c r="Z334" s="915" t="n">
        <f aca="false">'12-60'!AF110</f>
        <v>0</v>
      </c>
      <c r="AA334" s="868" t="n">
        <f aca="false">SUM(W334:Z334)</f>
        <v>0</v>
      </c>
    </row>
    <row r="335" s="123" customFormat="true" ht="13.8" hidden="false" customHeight="false" outlineLevel="0" collapsed="false">
      <c r="A335" s="880"/>
      <c r="B335" s="884"/>
      <c r="C335" s="884"/>
      <c r="D335" s="913" t="s">
        <v>476</v>
      </c>
      <c r="E335" s="922" t="n">
        <f aca="false">'12-60'!F111</f>
        <v>5</v>
      </c>
      <c r="F335" s="923" t="n">
        <f aca="false">'12-60'!L111</f>
        <v>0</v>
      </c>
      <c r="G335" s="923" t="n">
        <f aca="false">'12-60'!M111</f>
        <v>0</v>
      </c>
      <c r="H335" s="923" t="n">
        <f aca="false">'12-60'!N111</f>
        <v>0</v>
      </c>
      <c r="I335" s="923" t="n">
        <f aca="false">'12-60'!O111</f>
        <v>1</v>
      </c>
      <c r="J335" s="923" t="n">
        <f aca="false">'12-60'!P111</f>
        <v>1</v>
      </c>
      <c r="K335" s="923" t="n">
        <f aca="false">'12-60'!Q111</f>
        <v>0</v>
      </c>
      <c r="L335" s="923" t="n">
        <f aca="false">'12-60'!R111</f>
        <v>0</v>
      </c>
      <c r="M335" s="923" t="n">
        <f aca="false">'12-60'!S111</f>
        <v>0</v>
      </c>
      <c r="N335" s="923" t="n">
        <f aca="false">'12-60'!T111</f>
        <v>0</v>
      </c>
      <c r="O335" s="923" t="n">
        <f aca="false">'12-60'!U111</f>
        <v>0</v>
      </c>
      <c r="P335" s="923" t="n">
        <f aca="false">'12-60'!V111</f>
        <v>0</v>
      </c>
      <c r="Q335" s="923" t="n">
        <f aca="false">'12-60'!W111</f>
        <v>1</v>
      </c>
      <c r="R335" s="923" t="n">
        <f aca="false">'12-60'!X111</f>
        <v>0</v>
      </c>
      <c r="S335" s="923" t="n">
        <f aca="false">'12-60'!Y111</f>
        <v>1</v>
      </c>
      <c r="T335" s="923" t="n">
        <f aca="false">'12-60'!Z111</f>
        <v>0</v>
      </c>
      <c r="U335" s="923" t="n">
        <f aca="false">'12-60'!AA111</f>
        <v>1</v>
      </c>
      <c r="V335" s="924" t="n">
        <f aca="false">'12-60'!AB111</f>
        <v>0</v>
      </c>
      <c r="W335" s="917" t="n">
        <f aca="false">'12-60'!AC111</f>
        <v>0</v>
      </c>
      <c r="X335" s="915" t="n">
        <f aca="false">'12-60'!AD111</f>
        <v>0</v>
      </c>
      <c r="Y335" s="915" t="n">
        <f aca="false">'12-60'!AE111</f>
        <v>0</v>
      </c>
      <c r="Z335" s="915" t="n">
        <f aca="false">'12-60'!AF111</f>
        <v>0</v>
      </c>
      <c r="AA335" s="868" t="n">
        <f aca="false">SUM(W335:Z335)</f>
        <v>0</v>
      </c>
    </row>
    <row r="336" s="117" customFormat="true" ht="15.75" hidden="false" customHeight="true" outlineLevel="0" collapsed="false">
      <c r="A336" s="532"/>
      <c r="B336" s="874"/>
      <c r="C336" s="874"/>
      <c r="D336" s="925"/>
      <c r="E336" s="926"/>
      <c r="F336" s="927"/>
      <c r="G336" s="927"/>
      <c r="H336" s="927"/>
      <c r="I336" s="927"/>
      <c r="J336" s="927"/>
      <c r="K336" s="927"/>
      <c r="L336" s="927"/>
      <c r="M336" s="927"/>
      <c r="N336" s="927"/>
      <c r="O336" s="927"/>
      <c r="P336" s="927"/>
      <c r="Q336" s="927"/>
      <c r="R336" s="927"/>
      <c r="S336" s="927"/>
      <c r="T336" s="927"/>
      <c r="U336" s="927"/>
      <c r="V336" s="927"/>
      <c r="W336" s="927"/>
      <c r="X336" s="927"/>
      <c r="Y336" s="927"/>
      <c r="Z336" s="927"/>
      <c r="AA336" s="927"/>
    </row>
    <row r="337" s="108" customFormat="true" ht="13.5" hidden="false" customHeight="false" outlineLevel="0" collapsed="false">
      <c r="A337" s="148"/>
      <c r="B337" s="148"/>
      <c r="C337" s="148"/>
      <c r="D337" s="898"/>
      <c r="E337" s="537"/>
      <c r="F337" s="537"/>
      <c r="G337" s="537"/>
      <c r="H337" s="537"/>
      <c r="I337" s="537"/>
      <c r="J337" s="537"/>
      <c r="K337" s="537"/>
      <c r="L337" s="537"/>
      <c r="M337" s="537"/>
      <c r="N337" s="537"/>
      <c r="O337" s="537"/>
      <c r="P337" s="537"/>
      <c r="Q337" s="537"/>
      <c r="R337" s="537"/>
      <c r="S337" s="537"/>
      <c r="T337" s="537"/>
      <c r="U337" s="537"/>
      <c r="V337" s="537"/>
      <c r="W337" s="537"/>
      <c r="X337" s="537"/>
      <c r="Y337" s="537"/>
      <c r="Z337" s="537"/>
      <c r="AA337" s="537"/>
    </row>
    <row r="338" s="108" customFormat="true" ht="13.5" hidden="false" customHeight="false" outlineLevel="0" collapsed="false">
      <c r="A338" s="148"/>
      <c r="B338" s="148"/>
      <c r="C338" s="148"/>
      <c r="D338" s="898"/>
      <c r="E338" s="537"/>
      <c r="F338" s="537"/>
      <c r="G338" s="537"/>
      <c r="H338" s="537"/>
      <c r="I338" s="537"/>
      <c r="J338" s="537"/>
      <c r="K338" s="537"/>
      <c r="L338" s="537"/>
      <c r="M338" s="537"/>
      <c r="N338" s="537"/>
      <c r="O338" s="537"/>
      <c r="P338" s="537"/>
      <c r="Q338" s="537"/>
      <c r="R338" s="537"/>
      <c r="S338" s="537"/>
      <c r="T338" s="537"/>
      <c r="U338" s="537"/>
      <c r="V338" s="537"/>
      <c r="W338" s="537"/>
      <c r="X338" s="537"/>
      <c r="Y338" s="537"/>
      <c r="Z338" s="537"/>
      <c r="AA338" s="537"/>
    </row>
    <row r="339" s="108" customFormat="true" ht="13.5" hidden="false" customHeight="false" outlineLevel="0" collapsed="false">
      <c r="A339" s="148"/>
      <c r="B339" s="148"/>
      <c r="C339" s="148"/>
      <c r="D339" s="898"/>
      <c r="E339" s="537"/>
      <c r="F339" s="537"/>
      <c r="G339" s="537"/>
      <c r="H339" s="537"/>
      <c r="I339" s="537"/>
      <c r="J339" s="537"/>
      <c r="K339" s="537"/>
      <c r="L339" s="537"/>
      <c r="M339" s="537"/>
      <c r="N339" s="537"/>
      <c r="O339" s="537"/>
      <c r="P339" s="537"/>
      <c r="Q339" s="537"/>
      <c r="R339" s="537"/>
      <c r="S339" s="537"/>
      <c r="T339" s="537"/>
      <c r="U339" s="537"/>
      <c r="V339" s="537"/>
      <c r="W339" s="537"/>
      <c r="X339" s="537"/>
      <c r="Y339" s="537"/>
      <c r="Z339" s="537"/>
      <c r="AA339" s="537"/>
    </row>
    <row r="340" s="108" customFormat="true" ht="13.5" hidden="false" customHeight="false" outlineLevel="0" collapsed="false">
      <c r="A340" s="148"/>
      <c r="B340" s="148"/>
      <c r="C340" s="148"/>
      <c r="D340" s="898"/>
      <c r="E340" s="537"/>
      <c r="F340" s="537"/>
      <c r="G340" s="537"/>
      <c r="H340" s="537"/>
      <c r="I340" s="537"/>
      <c r="J340" s="537"/>
      <c r="K340" s="537"/>
      <c r="L340" s="537"/>
      <c r="M340" s="537"/>
      <c r="N340" s="537"/>
      <c r="O340" s="537"/>
      <c r="P340" s="537"/>
      <c r="Q340" s="537"/>
      <c r="R340" s="537"/>
      <c r="S340" s="537"/>
      <c r="T340" s="537"/>
      <c r="U340" s="537"/>
      <c r="V340" s="537"/>
      <c r="W340" s="537"/>
      <c r="X340" s="537"/>
      <c r="Y340" s="537"/>
      <c r="Z340" s="537"/>
      <c r="AA340" s="537"/>
    </row>
    <row r="341" s="108" customFormat="true" ht="13.5" hidden="false" customHeight="false" outlineLevel="0" collapsed="false">
      <c r="A341" s="148"/>
      <c r="B341" s="148"/>
      <c r="C341" s="148"/>
      <c r="D341" s="898"/>
      <c r="E341" s="537"/>
      <c r="F341" s="537"/>
      <c r="G341" s="537"/>
      <c r="H341" s="537"/>
      <c r="I341" s="537"/>
      <c r="J341" s="537"/>
      <c r="K341" s="537"/>
      <c r="L341" s="537"/>
      <c r="M341" s="537"/>
      <c r="N341" s="537"/>
      <c r="O341" s="537"/>
      <c r="P341" s="537"/>
      <c r="Q341" s="537"/>
      <c r="R341" s="537"/>
      <c r="S341" s="537"/>
      <c r="T341" s="537"/>
      <c r="U341" s="537"/>
      <c r="V341" s="537"/>
      <c r="W341" s="537"/>
      <c r="X341" s="537"/>
      <c r="Y341" s="537"/>
      <c r="Z341" s="537"/>
      <c r="AA341" s="537"/>
    </row>
    <row r="342" s="108" customFormat="true" ht="13.5" hidden="false" customHeight="false" outlineLevel="0" collapsed="false">
      <c r="A342" s="148"/>
      <c r="B342" s="148"/>
      <c r="C342" s="148"/>
      <c r="D342" s="898"/>
      <c r="E342" s="537"/>
      <c r="F342" s="537"/>
      <c r="G342" s="537"/>
      <c r="H342" s="537"/>
      <c r="I342" s="537"/>
      <c r="J342" s="537"/>
      <c r="K342" s="537"/>
      <c r="L342" s="537"/>
      <c r="M342" s="537"/>
      <c r="N342" s="537"/>
      <c r="O342" s="537"/>
      <c r="P342" s="537"/>
      <c r="Q342" s="537"/>
      <c r="R342" s="537"/>
      <c r="S342" s="537"/>
      <c r="T342" s="537"/>
      <c r="U342" s="537"/>
      <c r="V342" s="537"/>
      <c r="W342" s="537"/>
      <c r="X342" s="537"/>
      <c r="Y342" s="537"/>
      <c r="Z342" s="537"/>
      <c r="AA342" s="537"/>
    </row>
    <row r="343" s="108" customFormat="true" ht="13.5" hidden="false" customHeight="false" outlineLevel="0" collapsed="false">
      <c r="A343" s="148"/>
      <c r="B343" s="148"/>
      <c r="C343" s="148"/>
      <c r="D343" s="898"/>
      <c r="E343" s="537"/>
      <c r="F343" s="537"/>
      <c r="G343" s="537"/>
      <c r="H343" s="537"/>
      <c r="I343" s="537"/>
      <c r="J343" s="537"/>
      <c r="K343" s="537"/>
      <c r="L343" s="537"/>
      <c r="M343" s="537"/>
      <c r="N343" s="537"/>
      <c r="O343" s="537"/>
      <c r="P343" s="537"/>
      <c r="Q343" s="537"/>
      <c r="R343" s="537"/>
      <c r="S343" s="537"/>
      <c r="T343" s="537"/>
      <c r="U343" s="537"/>
      <c r="V343" s="537"/>
      <c r="W343" s="537"/>
      <c r="X343" s="537"/>
      <c r="Y343" s="537"/>
      <c r="Z343" s="537"/>
      <c r="AA343" s="537"/>
    </row>
    <row r="344" s="108" customFormat="true" ht="13.5" hidden="false" customHeight="false" outlineLevel="0" collapsed="false">
      <c r="A344" s="148"/>
      <c r="B344" s="148"/>
      <c r="C344" s="148"/>
      <c r="D344" s="898"/>
      <c r="E344" s="537"/>
      <c r="F344" s="537"/>
      <c r="G344" s="537"/>
      <c r="H344" s="537"/>
      <c r="I344" s="537"/>
      <c r="J344" s="537"/>
      <c r="K344" s="537"/>
      <c r="L344" s="537"/>
      <c r="M344" s="537"/>
      <c r="N344" s="537"/>
      <c r="O344" s="537"/>
      <c r="P344" s="537"/>
      <c r="Q344" s="537"/>
      <c r="R344" s="537"/>
      <c r="S344" s="537"/>
      <c r="T344" s="537"/>
      <c r="U344" s="537"/>
      <c r="V344" s="537"/>
      <c r="W344" s="537"/>
      <c r="X344" s="537"/>
      <c r="Y344" s="537"/>
      <c r="Z344" s="537"/>
      <c r="AA344" s="537"/>
    </row>
    <row r="345" s="108" customFormat="true" ht="13.5" hidden="false" customHeight="false" outlineLevel="0" collapsed="false">
      <c r="A345" s="148"/>
      <c r="B345" s="148"/>
      <c r="C345" s="148"/>
      <c r="D345" s="898"/>
      <c r="E345" s="537"/>
      <c r="F345" s="537"/>
      <c r="G345" s="537"/>
      <c r="H345" s="537"/>
      <c r="I345" s="537"/>
      <c r="J345" s="537"/>
      <c r="K345" s="537"/>
      <c r="L345" s="537"/>
      <c r="M345" s="537"/>
      <c r="N345" s="537"/>
      <c r="O345" s="537"/>
      <c r="P345" s="537"/>
      <c r="Q345" s="537"/>
      <c r="R345" s="537"/>
      <c r="S345" s="537"/>
      <c r="T345" s="537"/>
      <c r="U345" s="537"/>
      <c r="V345" s="537"/>
      <c r="W345" s="537"/>
      <c r="X345" s="537"/>
      <c r="Y345" s="537"/>
      <c r="Z345" s="537"/>
      <c r="AA345" s="537"/>
    </row>
    <row r="346" s="108" customFormat="true" ht="13.5" hidden="false" customHeight="false" outlineLevel="0" collapsed="false">
      <c r="A346" s="148"/>
      <c r="B346" s="148"/>
      <c r="C346" s="148"/>
      <c r="D346" s="898"/>
      <c r="E346" s="537"/>
      <c r="F346" s="537"/>
      <c r="G346" s="537"/>
      <c r="H346" s="537"/>
      <c r="I346" s="537"/>
      <c r="J346" s="537"/>
      <c r="K346" s="537"/>
      <c r="L346" s="537"/>
      <c r="M346" s="537"/>
      <c r="N346" s="537"/>
      <c r="O346" s="537"/>
      <c r="P346" s="537"/>
      <c r="Q346" s="537"/>
      <c r="R346" s="537"/>
      <c r="S346" s="537"/>
      <c r="T346" s="537"/>
      <c r="U346" s="537"/>
      <c r="V346" s="537"/>
      <c r="W346" s="537"/>
      <c r="X346" s="537"/>
      <c r="Y346" s="537"/>
      <c r="Z346" s="537"/>
      <c r="AA346" s="537"/>
    </row>
    <row r="347" s="108" customFormat="true" ht="13.5" hidden="false" customHeight="false" outlineLevel="0" collapsed="false">
      <c r="A347" s="148"/>
      <c r="B347" s="148"/>
      <c r="C347" s="148"/>
      <c r="D347" s="898"/>
      <c r="E347" s="537"/>
      <c r="F347" s="537"/>
      <c r="G347" s="537"/>
      <c r="H347" s="537"/>
      <c r="I347" s="537"/>
      <c r="J347" s="537"/>
      <c r="K347" s="537"/>
      <c r="L347" s="537"/>
      <c r="M347" s="537"/>
      <c r="N347" s="537"/>
      <c r="O347" s="537"/>
      <c r="P347" s="537"/>
      <c r="Q347" s="537"/>
      <c r="R347" s="537"/>
      <c r="S347" s="537"/>
      <c r="T347" s="537"/>
      <c r="U347" s="537"/>
      <c r="V347" s="537"/>
      <c r="W347" s="537"/>
      <c r="X347" s="537"/>
      <c r="Y347" s="537"/>
      <c r="Z347" s="537"/>
      <c r="AA347" s="537"/>
    </row>
    <row r="348" s="108" customFormat="true" ht="13.5" hidden="false" customHeight="false" outlineLevel="0" collapsed="false">
      <c r="A348" s="148"/>
      <c r="B348" s="148"/>
      <c r="C348" s="148"/>
      <c r="D348" s="898"/>
      <c r="E348" s="537"/>
      <c r="F348" s="537"/>
      <c r="G348" s="537"/>
      <c r="H348" s="537"/>
      <c r="I348" s="537"/>
      <c r="J348" s="537"/>
      <c r="K348" s="537"/>
      <c r="L348" s="537"/>
      <c r="M348" s="537"/>
      <c r="N348" s="537"/>
      <c r="O348" s="537"/>
      <c r="P348" s="537"/>
      <c r="Q348" s="537"/>
      <c r="R348" s="537"/>
      <c r="S348" s="537"/>
      <c r="T348" s="537"/>
      <c r="U348" s="537"/>
      <c r="V348" s="537"/>
      <c r="W348" s="537"/>
      <c r="X348" s="537"/>
      <c r="Y348" s="537"/>
      <c r="Z348" s="537"/>
      <c r="AA348" s="537"/>
    </row>
    <row r="349" s="108" customFormat="true" ht="13.5" hidden="false" customHeight="false" outlineLevel="0" collapsed="false">
      <c r="A349" s="148"/>
      <c r="B349" s="148"/>
      <c r="C349" s="148"/>
      <c r="D349" s="898"/>
      <c r="E349" s="537"/>
      <c r="F349" s="537"/>
      <c r="G349" s="537"/>
      <c r="H349" s="537"/>
      <c r="I349" s="537"/>
      <c r="J349" s="537"/>
      <c r="K349" s="537"/>
      <c r="L349" s="537"/>
      <c r="M349" s="537"/>
      <c r="N349" s="537"/>
      <c r="O349" s="537"/>
      <c r="P349" s="537"/>
      <c r="Q349" s="537"/>
      <c r="R349" s="537"/>
      <c r="S349" s="537"/>
      <c r="T349" s="537"/>
      <c r="U349" s="537"/>
      <c r="V349" s="537"/>
      <c r="W349" s="537"/>
      <c r="X349" s="537"/>
      <c r="Y349" s="537"/>
      <c r="Z349" s="537"/>
      <c r="AA349" s="537"/>
    </row>
    <row r="350" s="108" customFormat="true" ht="13.5" hidden="false" customHeight="false" outlineLevel="0" collapsed="false">
      <c r="A350" s="148"/>
      <c r="B350" s="148"/>
      <c r="C350" s="148"/>
      <c r="D350" s="898"/>
      <c r="E350" s="537"/>
      <c r="F350" s="537"/>
      <c r="G350" s="537"/>
      <c r="H350" s="537"/>
      <c r="I350" s="537"/>
      <c r="J350" s="537"/>
      <c r="K350" s="537"/>
      <c r="L350" s="537"/>
      <c r="M350" s="537"/>
      <c r="N350" s="537"/>
      <c r="O350" s="537"/>
      <c r="P350" s="537"/>
      <c r="Q350" s="537"/>
      <c r="R350" s="537"/>
      <c r="S350" s="537"/>
      <c r="T350" s="537"/>
      <c r="U350" s="537"/>
      <c r="V350" s="537"/>
      <c r="W350" s="537"/>
      <c r="X350" s="537"/>
      <c r="Y350" s="537"/>
      <c r="Z350" s="537"/>
      <c r="AA350" s="537"/>
    </row>
    <row r="351" s="108" customFormat="true" ht="13.5" hidden="false" customHeight="false" outlineLevel="0" collapsed="false">
      <c r="A351" s="148"/>
      <c r="B351" s="148"/>
      <c r="C351" s="148"/>
      <c r="D351" s="898"/>
      <c r="E351" s="537"/>
      <c r="F351" s="537"/>
      <c r="G351" s="537"/>
      <c r="H351" s="537"/>
      <c r="I351" s="537"/>
      <c r="J351" s="537"/>
      <c r="K351" s="537"/>
      <c r="L351" s="537"/>
      <c r="M351" s="537"/>
      <c r="N351" s="537"/>
      <c r="O351" s="537"/>
      <c r="P351" s="537"/>
      <c r="Q351" s="537"/>
      <c r="R351" s="537"/>
      <c r="S351" s="537"/>
      <c r="T351" s="537"/>
      <c r="U351" s="537"/>
      <c r="V351" s="537"/>
      <c r="W351" s="537"/>
      <c r="X351" s="537"/>
      <c r="Y351" s="537"/>
      <c r="Z351" s="537"/>
      <c r="AA351" s="537"/>
    </row>
    <row r="352" s="108" customFormat="true" ht="13.5" hidden="false" customHeight="false" outlineLevel="0" collapsed="false">
      <c r="A352" s="148"/>
      <c r="B352" s="148"/>
      <c r="C352" s="148"/>
      <c r="D352" s="898"/>
      <c r="E352" s="537"/>
      <c r="F352" s="537"/>
      <c r="G352" s="537"/>
      <c r="H352" s="537"/>
      <c r="I352" s="537"/>
      <c r="J352" s="537"/>
      <c r="K352" s="537"/>
      <c r="L352" s="537"/>
      <c r="M352" s="537"/>
      <c r="N352" s="537"/>
      <c r="O352" s="537"/>
      <c r="P352" s="537"/>
      <c r="Q352" s="537"/>
      <c r="R352" s="537"/>
      <c r="S352" s="537"/>
      <c r="T352" s="537"/>
      <c r="U352" s="537"/>
      <c r="V352" s="537"/>
      <c r="W352" s="537"/>
      <c r="X352" s="537"/>
      <c r="Y352" s="537"/>
      <c r="Z352" s="537"/>
      <c r="AA352" s="537"/>
    </row>
    <row r="353" s="108" customFormat="true" ht="13.5" hidden="false" customHeight="false" outlineLevel="0" collapsed="false">
      <c r="A353" s="148"/>
      <c r="B353" s="148"/>
      <c r="C353" s="148"/>
      <c r="D353" s="898"/>
      <c r="E353" s="537"/>
      <c r="F353" s="537"/>
      <c r="G353" s="537"/>
      <c r="H353" s="537"/>
      <c r="I353" s="537"/>
      <c r="J353" s="537"/>
      <c r="K353" s="537"/>
      <c r="L353" s="537"/>
      <c r="M353" s="537"/>
      <c r="N353" s="537"/>
      <c r="O353" s="537"/>
      <c r="P353" s="537"/>
      <c r="Q353" s="537"/>
      <c r="R353" s="537"/>
      <c r="S353" s="537"/>
      <c r="T353" s="537"/>
      <c r="U353" s="537"/>
      <c r="V353" s="537"/>
      <c r="W353" s="537"/>
      <c r="X353" s="537"/>
      <c r="Y353" s="537"/>
      <c r="Z353" s="537"/>
      <c r="AA353" s="537"/>
    </row>
    <row r="354" s="108" customFormat="true" ht="13.5" hidden="false" customHeight="false" outlineLevel="0" collapsed="false">
      <c r="A354" s="148"/>
      <c r="B354" s="148"/>
      <c r="C354" s="148"/>
      <c r="D354" s="898"/>
      <c r="E354" s="537"/>
      <c r="F354" s="537"/>
      <c r="G354" s="537"/>
      <c r="H354" s="537"/>
      <c r="I354" s="537"/>
      <c r="J354" s="537"/>
      <c r="K354" s="537"/>
      <c r="L354" s="537"/>
      <c r="M354" s="537"/>
      <c r="N354" s="537"/>
      <c r="O354" s="537"/>
      <c r="P354" s="537"/>
      <c r="Q354" s="537"/>
      <c r="R354" s="537"/>
      <c r="S354" s="537"/>
      <c r="T354" s="537"/>
      <c r="U354" s="537"/>
      <c r="V354" s="537"/>
      <c r="W354" s="537"/>
      <c r="X354" s="537"/>
      <c r="Y354" s="537"/>
      <c r="Z354" s="537"/>
      <c r="AA354" s="537"/>
    </row>
  </sheetData>
  <sheetProtection sheet="true" objects="true" scenarios="true"/>
  <mergeCells count="276">
    <mergeCell ref="A4:C4"/>
    <mergeCell ref="A5:C7"/>
    <mergeCell ref="B10:C10"/>
    <mergeCell ref="A11:A13"/>
    <mergeCell ref="B11:C13"/>
    <mergeCell ref="A14:A16"/>
    <mergeCell ref="B14:C16"/>
    <mergeCell ref="A17:A19"/>
    <mergeCell ref="B17:C19"/>
    <mergeCell ref="A20:A22"/>
    <mergeCell ref="B20:B22"/>
    <mergeCell ref="C20:C22"/>
    <mergeCell ref="A23:A25"/>
    <mergeCell ref="B23:B25"/>
    <mergeCell ref="C23:C25"/>
    <mergeCell ref="A26:A28"/>
    <mergeCell ref="B26:B28"/>
    <mergeCell ref="C26:C28"/>
    <mergeCell ref="A29:A31"/>
    <mergeCell ref="B29:B31"/>
    <mergeCell ref="C29:C31"/>
    <mergeCell ref="A32:A34"/>
    <mergeCell ref="B32:B34"/>
    <mergeCell ref="C32:C34"/>
    <mergeCell ref="A35:A37"/>
    <mergeCell ref="B35:B37"/>
    <mergeCell ref="C35:C37"/>
    <mergeCell ref="A38:A40"/>
    <mergeCell ref="B38:B40"/>
    <mergeCell ref="C38:C40"/>
    <mergeCell ref="A41:A43"/>
    <mergeCell ref="B41:B43"/>
    <mergeCell ref="C41:C43"/>
    <mergeCell ref="A44:A46"/>
    <mergeCell ref="B44:B46"/>
    <mergeCell ref="C44:C46"/>
    <mergeCell ref="A47:A49"/>
    <mergeCell ref="B47:B49"/>
    <mergeCell ref="C47:C49"/>
    <mergeCell ref="A50:A52"/>
    <mergeCell ref="B50:B52"/>
    <mergeCell ref="C50:C52"/>
    <mergeCell ref="A53:A55"/>
    <mergeCell ref="B53:C55"/>
    <mergeCell ref="A56:A58"/>
    <mergeCell ref="B56:C58"/>
    <mergeCell ref="A59:A61"/>
    <mergeCell ref="B59:C61"/>
    <mergeCell ref="A62:A64"/>
    <mergeCell ref="B62:B64"/>
    <mergeCell ref="C62:C64"/>
    <mergeCell ref="A65:A67"/>
    <mergeCell ref="B65:B67"/>
    <mergeCell ref="C65:C67"/>
    <mergeCell ref="A68:A70"/>
    <mergeCell ref="B68:B70"/>
    <mergeCell ref="C68:C70"/>
    <mergeCell ref="A71:A73"/>
    <mergeCell ref="B71:B73"/>
    <mergeCell ref="C71:C73"/>
    <mergeCell ref="A74:A76"/>
    <mergeCell ref="B74:C76"/>
    <mergeCell ref="A77:A79"/>
    <mergeCell ref="B77:B79"/>
    <mergeCell ref="C77:C79"/>
    <mergeCell ref="A80:A82"/>
    <mergeCell ref="B80:B82"/>
    <mergeCell ref="C80:C82"/>
    <mergeCell ref="A83:A85"/>
    <mergeCell ref="B83:B85"/>
    <mergeCell ref="C83:C85"/>
    <mergeCell ref="A86:A88"/>
    <mergeCell ref="B86:C88"/>
    <mergeCell ref="A89:A91"/>
    <mergeCell ref="B89:C91"/>
    <mergeCell ref="A92:A94"/>
    <mergeCell ref="B92:C94"/>
    <mergeCell ref="A95:A97"/>
    <mergeCell ref="B95:C97"/>
    <mergeCell ref="A98:A100"/>
    <mergeCell ref="B98:C100"/>
    <mergeCell ref="A101:A103"/>
    <mergeCell ref="B101:C103"/>
    <mergeCell ref="A104:A106"/>
    <mergeCell ref="B104:C106"/>
    <mergeCell ref="A107:A109"/>
    <mergeCell ref="B107:C109"/>
    <mergeCell ref="A110:A112"/>
    <mergeCell ref="B110:B112"/>
    <mergeCell ref="C110:C112"/>
    <mergeCell ref="A113:A115"/>
    <mergeCell ref="B113:C115"/>
    <mergeCell ref="B118:C118"/>
    <mergeCell ref="A119:A121"/>
    <mergeCell ref="B119:C121"/>
    <mergeCell ref="A122:A124"/>
    <mergeCell ref="B122:C124"/>
    <mergeCell ref="A125:A127"/>
    <mergeCell ref="B125:C127"/>
    <mergeCell ref="A128:A130"/>
    <mergeCell ref="B128:B130"/>
    <mergeCell ref="C128:C130"/>
    <mergeCell ref="A131:A133"/>
    <mergeCell ref="B131:B133"/>
    <mergeCell ref="C131:C133"/>
    <mergeCell ref="A134:A136"/>
    <mergeCell ref="B134:B136"/>
    <mergeCell ref="C134:C136"/>
    <mergeCell ref="A137:A139"/>
    <mergeCell ref="B137:B139"/>
    <mergeCell ref="C137:C139"/>
    <mergeCell ref="A140:A142"/>
    <mergeCell ref="B140:B142"/>
    <mergeCell ref="C140:C142"/>
    <mergeCell ref="A143:A145"/>
    <mergeCell ref="B143:B145"/>
    <mergeCell ref="C143:C145"/>
    <mergeCell ref="A146:A148"/>
    <mergeCell ref="B146:B148"/>
    <mergeCell ref="C146:C148"/>
    <mergeCell ref="A149:A151"/>
    <mergeCell ref="B149:B151"/>
    <mergeCell ref="C149:C151"/>
    <mergeCell ref="A152:A154"/>
    <mergeCell ref="B152:B154"/>
    <mergeCell ref="C152:C154"/>
    <mergeCell ref="A155:A157"/>
    <mergeCell ref="B155:B157"/>
    <mergeCell ref="C155:C157"/>
    <mergeCell ref="A158:A160"/>
    <mergeCell ref="B158:B160"/>
    <mergeCell ref="C158:C160"/>
    <mergeCell ref="A161:A163"/>
    <mergeCell ref="B161:C163"/>
    <mergeCell ref="A164:A166"/>
    <mergeCell ref="B164:C166"/>
    <mergeCell ref="A167:A169"/>
    <mergeCell ref="B167:C169"/>
    <mergeCell ref="A170:A172"/>
    <mergeCell ref="B170:B172"/>
    <mergeCell ref="C170:C172"/>
    <mergeCell ref="A173:A175"/>
    <mergeCell ref="B173:B175"/>
    <mergeCell ref="C173:C175"/>
    <mergeCell ref="A176:A178"/>
    <mergeCell ref="B176:B178"/>
    <mergeCell ref="C176:C178"/>
    <mergeCell ref="A179:A181"/>
    <mergeCell ref="B179:B181"/>
    <mergeCell ref="C179:C181"/>
    <mergeCell ref="A182:A184"/>
    <mergeCell ref="B182:C184"/>
    <mergeCell ref="A185:A187"/>
    <mergeCell ref="B185:B187"/>
    <mergeCell ref="C185:C187"/>
    <mergeCell ref="A188:A190"/>
    <mergeCell ref="B188:B190"/>
    <mergeCell ref="C188:C190"/>
    <mergeCell ref="A191:A193"/>
    <mergeCell ref="B191:B193"/>
    <mergeCell ref="C191:C193"/>
    <mergeCell ref="A194:A196"/>
    <mergeCell ref="B194:C196"/>
    <mergeCell ref="A197:A199"/>
    <mergeCell ref="B197:C199"/>
    <mergeCell ref="A200:A202"/>
    <mergeCell ref="B200:C202"/>
    <mergeCell ref="A203:A205"/>
    <mergeCell ref="B203:C205"/>
    <mergeCell ref="A206:A208"/>
    <mergeCell ref="B206:C208"/>
    <mergeCell ref="A209:A211"/>
    <mergeCell ref="B209:C211"/>
    <mergeCell ref="A212:A214"/>
    <mergeCell ref="B212:C214"/>
    <mergeCell ref="A215:A217"/>
    <mergeCell ref="B215:C217"/>
    <mergeCell ref="A218:A220"/>
    <mergeCell ref="B218:B220"/>
    <mergeCell ref="C218:C220"/>
    <mergeCell ref="A221:A223"/>
    <mergeCell ref="B221:C223"/>
    <mergeCell ref="A225:D225"/>
    <mergeCell ref="A226:D226"/>
    <mergeCell ref="A229:A230"/>
    <mergeCell ref="B229:D230"/>
    <mergeCell ref="E229:AA229"/>
    <mergeCell ref="A231:A233"/>
    <mergeCell ref="B231:C233"/>
    <mergeCell ref="A234:A236"/>
    <mergeCell ref="B234:C236"/>
    <mergeCell ref="A237:A239"/>
    <mergeCell ref="B237:C239"/>
    <mergeCell ref="A240:A242"/>
    <mergeCell ref="B240:B242"/>
    <mergeCell ref="C240:C242"/>
    <mergeCell ref="A243:A245"/>
    <mergeCell ref="B243:B245"/>
    <mergeCell ref="C243:C245"/>
    <mergeCell ref="A246:A248"/>
    <mergeCell ref="B246:B248"/>
    <mergeCell ref="C246:C248"/>
    <mergeCell ref="A249:A251"/>
    <mergeCell ref="B249:B251"/>
    <mergeCell ref="C249:C251"/>
    <mergeCell ref="A252:A254"/>
    <mergeCell ref="B252:B254"/>
    <mergeCell ref="C252:C254"/>
    <mergeCell ref="A255:A257"/>
    <mergeCell ref="B255:B257"/>
    <mergeCell ref="C255:C257"/>
    <mergeCell ref="A258:A260"/>
    <mergeCell ref="B258:B260"/>
    <mergeCell ref="C258:C260"/>
    <mergeCell ref="A261:A263"/>
    <mergeCell ref="B261:B263"/>
    <mergeCell ref="C261:C263"/>
    <mergeCell ref="A264:A266"/>
    <mergeCell ref="B264:B266"/>
    <mergeCell ref="C264:C266"/>
    <mergeCell ref="A267:A269"/>
    <mergeCell ref="B267:B269"/>
    <mergeCell ref="C267:C269"/>
    <mergeCell ref="A270:A272"/>
    <mergeCell ref="B270:B272"/>
    <mergeCell ref="C270:C272"/>
    <mergeCell ref="A273:A275"/>
    <mergeCell ref="B273:C275"/>
    <mergeCell ref="A276:A278"/>
    <mergeCell ref="B276:C278"/>
    <mergeCell ref="A279:A281"/>
    <mergeCell ref="B279:C281"/>
    <mergeCell ref="A282:A284"/>
    <mergeCell ref="B282:B284"/>
    <mergeCell ref="C282:C284"/>
    <mergeCell ref="A285:A287"/>
    <mergeCell ref="B285:B287"/>
    <mergeCell ref="C285:C287"/>
    <mergeCell ref="A288:A290"/>
    <mergeCell ref="B288:B290"/>
    <mergeCell ref="C288:C290"/>
    <mergeCell ref="A291:A293"/>
    <mergeCell ref="B291:B293"/>
    <mergeCell ref="C291:C293"/>
    <mergeCell ref="A294:A296"/>
    <mergeCell ref="B294:C296"/>
    <mergeCell ref="A297:A299"/>
    <mergeCell ref="B297:B299"/>
    <mergeCell ref="C297:C299"/>
    <mergeCell ref="A300:A302"/>
    <mergeCell ref="B300:B302"/>
    <mergeCell ref="C300:C302"/>
    <mergeCell ref="A303:A305"/>
    <mergeCell ref="B303:B305"/>
    <mergeCell ref="C303:C305"/>
    <mergeCell ref="A306:A308"/>
    <mergeCell ref="B306:C308"/>
    <mergeCell ref="A309:A311"/>
    <mergeCell ref="B309:C311"/>
    <mergeCell ref="A312:A314"/>
    <mergeCell ref="B312:C314"/>
    <mergeCell ref="A315:A317"/>
    <mergeCell ref="B315:C317"/>
    <mergeCell ref="A318:A320"/>
    <mergeCell ref="B318:C320"/>
    <mergeCell ref="A321:A323"/>
    <mergeCell ref="B321:C323"/>
    <mergeCell ref="A324:A326"/>
    <mergeCell ref="B324:C326"/>
    <mergeCell ref="A327:A329"/>
    <mergeCell ref="B327:C329"/>
    <mergeCell ref="A330:A332"/>
    <mergeCell ref="B330:B332"/>
    <mergeCell ref="C330:C332"/>
    <mergeCell ref="A333:A335"/>
    <mergeCell ref="B333:C335"/>
  </mergeCells>
  <printOptions headings="false" gridLines="false" gridLinesSet="true" horizontalCentered="false" verticalCentered="false"/>
  <pageMargins left="0.779861111111111" right="0.779861111111111" top="0.979861111111111" bottom="0.770138888888889" header="0.511811023622047" footer="0.511811023622047"/>
  <pageSetup paperSize="8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1" man="true" max="16383" min="0"/>
  </rowBreak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3.5" customHeight="false" zeroHeight="false" outlineLevelRow="0" outlineLevelCol="0"/>
  <cols>
    <col collapsed="false" customWidth="true" hidden="false" outlineLevel="0" max="1" min="1" style="331" width="8.13"/>
    <col collapsed="false" customWidth="true" hidden="false" outlineLevel="0" max="2" min="2" style="331" width="5.76"/>
    <col collapsed="false" customWidth="true" hidden="false" outlineLevel="0" max="3" min="3" style="331" width="13.13"/>
    <col collapsed="false" customWidth="true" hidden="false" outlineLevel="0" max="4" min="4" style="849" width="4.76"/>
    <col collapsed="false" customWidth="true" hidden="false" outlineLevel="0" max="5" min="5" style="331" width="11.5"/>
    <col collapsed="false" customWidth="true" hidden="false" outlineLevel="0" max="23" min="6" style="331" width="9.13"/>
    <col collapsed="false" customWidth="true" hidden="false" outlineLevel="0" max="24" min="24" style="331" width="10.63"/>
    <col collapsed="false" customWidth="true" hidden="false" outlineLevel="0" max="27" min="25" style="331" width="7.76"/>
    <col collapsed="false" customWidth="true" hidden="false" outlineLevel="0" max="28" min="28" style="0" width="10.37"/>
  </cols>
  <sheetData>
    <row r="1" customFormat="false" ht="13.8" hidden="false" customHeight="false" outlineLevel="0" collapsed="false">
      <c r="A1" s="850" t="s">
        <v>1054</v>
      </c>
    </row>
    <row r="2" customFormat="false" ht="15" hidden="false" customHeight="false" outlineLevel="0" collapsed="false">
      <c r="A2" s="850"/>
    </row>
    <row r="3" customFormat="false" ht="15.65" hidden="false" customHeight="false" outlineLevel="0" collapsed="false">
      <c r="A3" s="851" t="s">
        <v>76</v>
      </c>
    </row>
    <row r="4" s="860" customFormat="true" ht="15.75" hidden="false" customHeight="true" outlineLevel="0" collapsed="false">
      <c r="A4" s="852" t="s">
        <v>482</v>
      </c>
      <c r="B4" s="852"/>
      <c r="C4" s="852"/>
      <c r="D4" s="853"/>
      <c r="E4" s="852" t="s">
        <v>1055</v>
      </c>
      <c r="F4" s="854" t="s">
        <v>1056</v>
      </c>
      <c r="G4" s="854" t="s">
        <v>1057</v>
      </c>
      <c r="H4" s="854" t="s">
        <v>221</v>
      </c>
      <c r="I4" s="854" t="s">
        <v>223</v>
      </c>
      <c r="J4" s="854" t="s">
        <v>225</v>
      </c>
      <c r="K4" s="854" t="s">
        <v>227</v>
      </c>
      <c r="L4" s="854" t="s">
        <v>230</v>
      </c>
      <c r="M4" s="854" t="s">
        <v>232</v>
      </c>
      <c r="N4" s="854" t="s">
        <v>234</v>
      </c>
      <c r="O4" s="854" t="s">
        <v>236</v>
      </c>
      <c r="P4" s="854" t="s">
        <v>238</v>
      </c>
      <c r="Q4" s="854" t="s">
        <v>241</v>
      </c>
      <c r="R4" s="854" t="s">
        <v>243</v>
      </c>
      <c r="S4" s="854" t="s">
        <v>245</v>
      </c>
      <c r="T4" s="854" t="s">
        <v>247</v>
      </c>
      <c r="U4" s="854" t="s">
        <v>249</v>
      </c>
      <c r="V4" s="855" t="s">
        <v>251</v>
      </c>
      <c r="W4" s="856" t="s">
        <v>253</v>
      </c>
      <c r="X4" s="857" t="s">
        <v>333</v>
      </c>
      <c r="Y4" s="857" t="s">
        <v>334</v>
      </c>
      <c r="Z4" s="858" t="s">
        <v>1058</v>
      </c>
      <c r="AA4" s="859" t="s">
        <v>1059</v>
      </c>
    </row>
    <row r="5" s="117" customFormat="true" ht="15.75" hidden="false" customHeight="true" outlineLevel="0" collapsed="false">
      <c r="A5" s="861" t="s">
        <v>1060</v>
      </c>
      <c r="B5" s="861"/>
      <c r="C5" s="861"/>
      <c r="D5" s="862" t="s">
        <v>7</v>
      </c>
      <c r="E5" s="863" t="n">
        <f aca="false">'[1]年齢階級・区別人口(住基）'!C30</f>
        <v>214085</v>
      </c>
      <c r="F5" s="864" t="n">
        <f aca="false">'[1]年齢階級・区別人口(住基）'!E30</f>
        <v>8017</v>
      </c>
      <c r="G5" s="864" t="n">
        <f aca="false">'[1]年齢階級・区別人口(住基）'!F30</f>
        <v>8359</v>
      </c>
      <c r="H5" s="864" t="n">
        <f aca="false">'[1]年齢階級・区別人口(住基）'!G30</f>
        <v>8445</v>
      </c>
      <c r="I5" s="864" t="n">
        <f aca="false">'[1]年齢階級・区別人口(住基）'!H30</f>
        <v>8639</v>
      </c>
      <c r="J5" s="864" t="n">
        <f aca="false">'[1]年齢階級・区別人口(住基）'!I30</f>
        <v>9293</v>
      </c>
      <c r="K5" s="864" t="n">
        <f aca="false">'[1]年齢階級・区別人口(住基）'!J30</f>
        <v>10406</v>
      </c>
      <c r="L5" s="864" t="n">
        <f aca="false">'[1]年齢階級・区別人口(住基）'!K30</f>
        <v>12594</v>
      </c>
      <c r="M5" s="864" t="n">
        <f aca="false">'[1]年齢階級・区別人口(住基）'!L30</f>
        <v>14281</v>
      </c>
      <c r="N5" s="864" t="n">
        <f aca="false">'[1]年齢階級・区別人口(住基）'!M30</f>
        <v>16450</v>
      </c>
      <c r="O5" s="864" t="n">
        <f aca="false">'[1]年齢階級・区別人口(住基）'!N30</f>
        <v>16847</v>
      </c>
      <c r="P5" s="864" t="n">
        <f aca="false">'[1]年齢階級・区別人口(住基）'!O30</f>
        <v>14811</v>
      </c>
      <c r="Q5" s="864" t="n">
        <f aca="false">'[1]年齢階級・区別人口(住基）'!P30</f>
        <v>13768</v>
      </c>
      <c r="R5" s="864" t="n">
        <f aca="false">'[1]年齢階級・区別人口(住基）'!Q30</f>
        <v>13511</v>
      </c>
      <c r="S5" s="864" t="n">
        <f aca="false">'[1]年齢階級・区別人口(住基）'!R30</f>
        <v>16725</v>
      </c>
      <c r="T5" s="864" t="n">
        <f aca="false">'[1]年齢階級・区別人口(住基）'!S30</f>
        <v>13603</v>
      </c>
      <c r="U5" s="864" t="n">
        <f aca="false">'[1]年齢階級・区別人口(住基）'!T30</f>
        <v>10796</v>
      </c>
      <c r="V5" s="865" t="n">
        <f aca="false">'[1]年齢階級・区別人口(住基）'!U30</f>
        <v>8351</v>
      </c>
      <c r="W5" s="866" t="n">
        <f aca="false">'[1]年齢階級・区別人口(住基）'!V30</f>
        <v>5724</v>
      </c>
      <c r="X5" s="864" t="n">
        <f aca="false">'[1]年齢階級・区別人口(住基）'!W30</f>
        <v>2629</v>
      </c>
      <c r="Y5" s="864" t="n">
        <f aca="false">'[1]年齢階級・区別人口(住基）'!X30</f>
        <v>726</v>
      </c>
      <c r="Z5" s="867" t="n">
        <f aca="false">'[1]年齢階級・区別人口(住基）'!Y30</f>
        <v>110</v>
      </c>
      <c r="AA5" s="868" t="n">
        <f aca="false">SUM(W5:Z5)</f>
        <v>9189</v>
      </c>
    </row>
    <row r="6" s="117" customFormat="true" ht="15.75" hidden="false" customHeight="true" outlineLevel="0" collapsed="false">
      <c r="A6" s="861"/>
      <c r="B6" s="861"/>
      <c r="C6" s="861"/>
      <c r="D6" s="862" t="s">
        <v>8</v>
      </c>
      <c r="E6" s="863" t="n">
        <f aca="false">'[1]年齢階級・区別人口(住基）'!C31</f>
        <v>98914</v>
      </c>
      <c r="F6" s="864" t="n">
        <f aca="false">'[1]年齢階級・区別人口(住基）'!E31</f>
        <v>4138</v>
      </c>
      <c r="G6" s="864" t="n">
        <f aca="false">'[1]年齢階級・区別人口(住基）'!F31</f>
        <v>4260</v>
      </c>
      <c r="H6" s="864" t="n">
        <f aca="false">'[1]年齢階級・区別人口(住基）'!G31</f>
        <v>4264</v>
      </c>
      <c r="I6" s="864" t="n">
        <f aca="false">'[1]年齢階級・区別人口(住基）'!H31</f>
        <v>4381</v>
      </c>
      <c r="J6" s="864" t="n">
        <f aca="false">'[1]年齢階級・区別人口(住基）'!I31</f>
        <v>4371</v>
      </c>
      <c r="K6" s="864" t="n">
        <f aca="false">'[1]年齢階級・区別人口(住基）'!J31</f>
        <v>4788</v>
      </c>
      <c r="L6" s="864" t="n">
        <f aca="false">'[1]年齢階級・区別人口(住基）'!K31</f>
        <v>6062</v>
      </c>
      <c r="M6" s="864" t="n">
        <f aca="false">'[1]年齢階級・区別人口(住基）'!L31</f>
        <v>6793</v>
      </c>
      <c r="N6" s="864" t="n">
        <f aca="false">'[1]年齢階級・区別人口(住基）'!M31</f>
        <v>7919</v>
      </c>
      <c r="O6" s="864" t="n">
        <f aca="false">'[1]年齢階級・区別人口(住基）'!N31</f>
        <v>7980</v>
      </c>
      <c r="P6" s="864" t="n">
        <f aca="false">'[1]年齢階級・区別人口(住基）'!O31</f>
        <v>6891</v>
      </c>
      <c r="Q6" s="864" t="n">
        <f aca="false">'[1]年齢階級・区別人口(住基）'!P31</f>
        <v>6439</v>
      </c>
      <c r="R6" s="864" t="n">
        <f aca="false">'[1]年齢階級・区別人口(住基）'!Q31</f>
        <v>6381</v>
      </c>
      <c r="S6" s="864" t="n">
        <f aca="false">'[1]年齢階級・区別人口(住基）'!R31</f>
        <v>7721</v>
      </c>
      <c r="T6" s="864" t="n">
        <f aca="false">'[1]年齢階級・区別人口(住基）'!S31</f>
        <v>6064</v>
      </c>
      <c r="U6" s="864" t="n">
        <f aca="false">'[1]年齢階級・区別人口(住基）'!T31</f>
        <v>4496</v>
      </c>
      <c r="V6" s="865" t="n">
        <f aca="false">'[1]年齢階級・区別人口(住基）'!U31</f>
        <v>3195</v>
      </c>
      <c r="W6" s="866" t="n">
        <f aca="false">'[1]年齢階級・区別人口(住基）'!V31</f>
        <v>1912</v>
      </c>
      <c r="X6" s="864" t="n">
        <f aca="false">'[1]年齢階級・区別人口(住基）'!W31</f>
        <v>696</v>
      </c>
      <c r="Y6" s="864" t="n">
        <f aca="false">'[1]年齢階級・区別人口(住基）'!X31</f>
        <v>148</v>
      </c>
      <c r="Z6" s="867" t="n">
        <f aca="false">'[1]年齢階級・区別人口(住基）'!Y31</f>
        <v>15</v>
      </c>
      <c r="AA6" s="868" t="n">
        <f aca="false">SUM(W6:Z6)</f>
        <v>2771</v>
      </c>
    </row>
    <row r="7" s="117" customFormat="true" ht="15.75" hidden="false" customHeight="true" outlineLevel="0" collapsed="false">
      <c r="A7" s="861"/>
      <c r="B7" s="861"/>
      <c r="C7" s="861"/>
      <c r="D7" s="869" t="s">
        <v>9</v>
      </c>
      <c r="E7" s="870" t="n">
        <f aca="false">'[1]年齢階級・区別人口(住基）'!C32</f>
        <v>115171</v>
      </c>
      <c r="F7" s="871" t="n">
        <f aca="false">'[1]年齢階級・区別人口(住基）'!E32</f>
        <v>3879</v>
      </c>
      <c r="G7" s="871" t="n">
        <f aca="false">'[1]年齢階級・区別人口(住基）'!F32</f>
        <v>4099</v>
      </c>
      <c r="H7" s="871" t="n">
        <f aca="false">'[1]年齢階級・区別人口(住基）'!G32</f>
        <v>4181</v>
      </c>
      <c r="I7" s="871" t="n">
        <f aca="false">'[1]年齢階級・区別人口(住基）'!H32</f>
        <v>4258</v>
      </c>
      <c r="J7" s="871" t="n">
        <f aca="false">'[1]年齢階級・区別人口(住基）'!I32</f>
        <v>4922</v>
      </c>
      <c r="K7" s="871" t="n">
        <f aca="false">'[1]年齢階級・区別人口(住基）'!J32</f>
        <v>5618</v>
      </c>
      <c r="L7" s="871" t="n">
        <f aca="false">'[1]年齢階級・区別人口(住基）'!K32</f>
        <v>6532</v>
      </c>
      <c r="M7" s="871" t="n">
        <f aca="false">'[1]年齢階級・区別人口(住基）'!L32</f>
        <v>7488</v>
      </c>
      <c r="N7" s="871" t="n">
        <f aca="false">'[1]年齢階級・区別人口(住基）'!M32</f>
        <v>8531</v>
      </c>
      <c r="O7" s="871" t="n">
        <f aca="false">'[1]年齢階級・区別人口(住基）'!N32</f>
        <v>8867</v>
      </c>
      <c r="P7" s="871" t="n">
        <f aca="false">'[1]年齢階級・区別人口(住基）'!O32</f>
        <v>7920</v>
      </c>
      <c r="Q7" s="871" t="n">
        <f aca="false">'[1]年齢階級・区別人口(住基）'!P32</f>
        <v>7329</v>
      </c>
      <c r="R7" s="871" t="n">
        <f aca="false">'[1]年齢階級・区別人口(住基）'!Q32</f>
        <v>7130</v>
      </c>
      <c r="S7" s="871" t="n">
        <f aca="false">'[1]年齢階級・区別人口(住基）'!R32</f>
        <v>9004</v>
      </c>
      <c r="T7" s="871" t="n">
        <f aca="false">'[1]年齢階級・区別人口(住基）'!S32</f>
        <v>7539</v>
      </c>
      <c r="U7" s="871" t="n">
        <f aca="false">'[1]年齢階級・区別人口(住基）'!T32</f>
        <v>6300</v>
      </c>
      <c r="V7" s="872" t="n">
        <f aca="false">'[1]年齢階級・区別人口(住基）'!U32</f>
        <v>5156</v>
      </c>
      <c r="W7" s="866" t="n">
        <f aca="false">'[1]年齢階級・区別人口(住基）'!V32</f>
        <v>3812</v>
      </c>
      <c r="X7" s="864" t="n">
        <f aca="false">'[1]年齢階級・区別人口(住基）'!W32</f>
        <v>1933</v>
      </c>
      <c r="Y7" s="864" t="n">
        <f aca="false">'[1]年齢階級・区別人口(住基）'!X32</f>
        <v>578</v>
      </c>
      <c r="Z7" s="867" t="n">
        <f aca="false">'[1]年齢階級・区別人口(住基）'!Y32</f>
        <v>95</v>
      </c>
      <c r="AA7" s="873" t="n">
        <f aca="false">SUM(W7:Z7)</f>
        <v>6418</v>
      </c>
    </row>
    <row r="8" s="185" customFormat="true" ht="15.75" hidden="false" customHeight="true" outlineLevel="0" collapsed="false">
      <c r="A8" s="532"/>
      <c r="B8" s="874"/>
      <c r="C8" s="875"/>
      <c r="D8" s="875"/>
      <c r="E8" s="876"/>
      <c r="F8" s="876"/>
      <c r="G8" s="876"/>
      <c r="H8" s="876"/>
      <c r="I8" s="876"/>
      <c r="J8" s="876"/>
      <c r="K8" s="876"/>
      <c r="L8" s="876"/>
      <c r="M8" s="876"/>
      <c r="N8" s="876"/>
      <c r="O8" s="876"/>
      <c r="P8" s="876"/>
      <c r="Q8" s="876"/>
      <c r="R8" s="876"/>
      <c r="S8" s="876"/>
      <c r="T8" s="876"/>
      <c r="U8" s="876"/>
      <c r="V8" s="876"/>
      <c r="W8" s="877"/>
      <c r="X8" s="877"/>
      <c r="Y8" s="877"/>
      <c r="Z8" s="877"/>
      <c r="AA8" s="876"/>
    </row>
    <row r="9" s="185" customFormat="true" ht="15.75" hidden="false" customHeight="true" outlineLevel="0" collapsed="false">
      <c r="A9" s="878" t="s">
        <v>1061</v>
      </c>
      <c r="B9" s="874"/>
      <c r="C9" s="875"/>
      <c r="D9" s="875"/>
      <c r="E9" s="876"/>
      <c r="F9" s="876"/>
      <c r="G9" s="876"/>
      <c r="H9" s="876"/>
      <c r="I9" s="876"/>
      <c r="J9" s="876"/>
      <c r="K9" s="876"/>
      <c r="L9" s="876"/>
      <c r="M9" s="876"/>
      <c r="N9" s="876"/>
      <c r="O9" s="876"/>
      <c r="P9" s="876"/>
      <c r="Q9" s="876"/>
      <c r="R9" s="876"/>
      <c r="S9" s="876"/>
      <c r="T9" s="876"/>
      <c r="U9" s="876"/>
      <c r="V9" s="876"/>
      <c r="W9" s="877"/>
      <c r="X9" s="877"/>
      <c r="Y9" s="877"/>
      <c r="Z9" s="877"/>
      <c r="AA9" s="876"/>
    </row>
    <row r="10" s="130" customFormat="true" ht="30.55" hidden="false" customHeight="false" outlineLevel="0" collapsed="false">
      <c r="A10" s="879" t="s">
        <v>1062</v>
      </c>
      <c r="B10" s="880" t="s">
        <v>345</v>
      </c>
      <c r="C10" s="880"/>
      <c r="D10" s="880"/>
      <c r="E10" s="881" t="s">
        <v>1063</v>
      </c>
      <c r="F10" s="880" t="s">
        <v>331</v>
      </c>
      <c r="G10" s="880" t="s">
        <v>1057</v>
      </c>
      <c r="H10" s="880" t="s">
        <v>221</v>
      </c>
      <c r="I10" s="880" t="s">
        <v>223</v>
      </c>
      <c r="J10" s="880" t="s">
        <v>225</v>
      </c>
      <c r="K10" s="880" t="s">
        <v>227</v>
      </c>
      <c r="L10" s="880" t="s">
        <v>230</v>
      </c>
      <c r="M10" s="880" t="s">
        <v>232</v>
      </c>
      <c r="N10" s="880" t="s">
        <v>234</v>
      </c>
      <c r="O10" s="880" t="s">
        <v>236</v>
      </c>
      <c r="P10" s="880" t="s">
        <v>238</v>
      </c>
      <c r="Q10" s="880" t="s">
        <v>241</v>
      </c>
      <c r="R10" s="880" t="s">
        <v>243</v>
      </c>
      <c r="S10" s="880" t="s">
        <v>245</v>
      </c>
      <c r="T10" s="880" t="s">
        <v>247</v>
      </c>
      <c r="U10" s="880" t="s">
        <v>249</v>
      </c>
      <c r="V10" s="880" t="s">
        <v>251</v>
      </c>
      <c r="W10" s="880" t="s">
        <v>1059</v>
      </c>
      <c r="X10" s="882" t="s">
        <v>1064</v>
      </c>
      <c r="Y10" s="883"/>
      <c r="Z10" s="883"/>
      <c r="AA10" s="883"/>
    </row>
    <row r="11" s="108" customFormat="true" ht="13.5" hidden="false" customHeight="true" outlineLevel="0" collapsed="false">
      <c r="A11" s="880"/>
      <c r="B11" s="884" t="s">
        <v>987</v>
      </c>
      <c r="C11" s="884"/>
      <c r="D11" s="885" t="s">
        <v>7</v>
      </c>
      <c r="E11" s="886" t="n">
        <f aca="false">X11/E$226</f>
        <v>334.74266913537</v>
      </c>
      <c r="F11" s="887" t="n">
        <f aca="false">F119*F$226</f>
        <v>510165897.467881</v>
      </c>
      <c r="G11" s="887" t="n">
        <f aca="false">G119*G$226</f>
        <v>0</v>
      </c>
      <c r="H11" s="887" t="n">
        <f aca="false">H119*H$226</f>
        <v>201231497.927768</v>
      </c>
      <c r="I11" s="887" t="n">
        <f aca="false">I119*I$226</f>
        <v>200370413.242273</v>
      </c>
      <c r="J11" s="887" t="n">
        <f aca="false">J119*J$226</f>
        <v>379382330.786614</v>
      </c>
      <c r="K11" s="887" t="n">
        <f aca="false">K119*K$226</f>
        <v>344877955.025947</v>
      </c>
      <c r="L11" s="887" t="n">
        <f aca="false">L119*L$226</f>
        <v>434969032.872797</v>
      </c>
      <c r="M11" s="887" t="n">
        <f aca="false">M119*M$226</f>
        <v>585400182.06008</v>
      </c>
      <c r="N11" s="887" t="n">
        <f aca="false">N119*N$226</f>
        <v>1028571428.57143</v>
      </c>
      <c r="O11" s="887" t="n">
        <f aca="false">O119*O$226</f>
        <v>1078358164.6584</v>
      </c>
      <c r="P11" s="887" t="n">
        <f aca="false">P119*P$226</f>
        <v>1799743433.93424</v>
      </c>
      <c r="Q11" s="887" t="n">
        <f aca="false">Q119*Q$226</f>
        <v>2628958454.38698</v>
      </c>
      <c r="R11" s="887" t="n">
        <f aca="false">R119*R$226</f>
        <v>3037554585.15284</v>
      </c>
      <c r="S11" s="887" t="n">
        <f aca="false">S119*S$226</f>
        <v>4045739910.3139</v>
      </c>
      <c r="T11" s="887" t="n">
        <f aca="false">T119*T$226</f>
        <v>4676233183.8565</v>
      </c>
      <c r="U11" s="887" t="n">
        <f aca="false">U119*U$226</f>
        <v>6036930344.57206</v>
      </c>
      <c r="V11" s="887" t="n">
        <f aca="false">V119*V$226</f>
        <v>5606490240.68974</v>
      </c>
      <c r="W11" s="887" t="n">
        <f aca="false">W119*W$226</f>
        <v>7670214386.76679</v>
      </c>
      <c r="X11" s="887" t="n">
        <f aca="false">SUM(F11:W11)</f>
        <v>40265191442.2862</v>
      </c>
      <c r="Y11" s="201"/>
      <c r="Z11" s="201"/>
      <c r="AA11" s="201"/>
    </row>
    <row r="12" s="108" customFormat="true" ht="13.5" hidden="false" customHeight="true" outlineLevel="0" collapsed="false">
      <c r="A12" s="880"/>
      <c r="B12" s="884"/>
      <c r="C12" s="884"/>
      <c r="D12" s="885" t="s">
        <v>475</v>
      </c>
      <c r="E12" s="886" t="n">
        <f aca="false">X12/E$226</f>
        <v>450.895612138026</v>
      </c>
      <c r="F12" s="887" t="n">
        <f aca="false">F120*F$226</f>
        <v>197680038.666022</v>
      </c>
      <c r="G12" s="887" t="n">
        <f aca="false">G120*G$226</f>
        <v>0</v>
      </c>
      <c r="H12" s="887" t="n">
        <f aca="false">H120*H$226</f>
        <v>398545966.228893</v>
      </c>
      <c r="I12" s="887" t="n">
        <f aca="false">I120*I$226</f>
        <v>197557635.243095</v>
      </c>
      <c r="J12" s="887" t="n">
        <f aca="false">J120*J$226</f>
        <v>806588881.262869</v>
      </c>
      <c r="K12" s="887" t="n">
        <f aca="false">K120*K$226</f>
        <v>562155388.471178</v>
      </c>
      <c r="L12" s="887" t="n">
        <f aca="false">L120*L$226</f>
        <v>602441438.469152</v>
      </c>
      <c r="M12" s="887" t="n">
        <f aca="false">M120*M$226</f>
        <v>683718533.784779</v>
      </c>
      <c r="N12" s="887" t="n">
        <f aca="false">N120*N$226</f>
        <v>712211137.769921</v>
      </c>
      <c r="O12" s="887" t="n">
        <f aca="false">O120*O$226</f>
        <v>1409310776.94236</v>
      </c>
      <c r="P12" s="887" t="n">
        <f aca="false">P120*P$226</f>
        <v>1989377448.84632</v>
      </c>
      <c r="Q12" s="887" t="n">
        <f aca="false">Q120*Q$226</f>
        <v>3270569964.28017</v>
      </c>
      <c r="R12" s="887" t="n">
        <f aca="false">R120*R$226</f>
        <v>3911142454.16079</v>
      </c>
      <c r="S12" s="887" t="n">
        <f aca="false">S120*S$226</f>
        <v>5900932521.69408</v>
      </c>
      <c r="T12" s="887" t="n">
        <f aca="false">T120*T$226</f>
        <v>6592018469.65699</v>
      </c>
      <c r="U12" s="887" t="n">
        <f aca="false">U120*U$226</f>
        <v>8795418149.46619</v>
      </c>
      <c r="V12" s="887" t="n">
        <f aca="false">V120*V$226</f>
        <v>7965133020.34429</v>
      </c>
      <c r="W12" s="887" t="n">
        <f aca="false">W120*W$226</f>
        <v>10242078671.9596</v>
      </c>
      <c r="X12" s="887" t="n">
        <f aca="false">SUM(F12:W12)</f>
        <v>54236880497.2467</v>
      </c>
      <c r="Y12" s="201"/>
      <c r="Z12" s="201"/>
      <c r="AA12" s="201"/>
    </row>
    <row r="13" s="108" customFormat="true" ht="15" hidden="false" customHeight="false" outlineLevel="0" collapsed="false">
      <c r="A13" s="880"/>
      <c r="B13" s="884"/>
      <c r="C13" s="884"/>
      <c r="D13" s="885" t="s">
        <v>476</v>
      </c>
      <c r="E13" s="886" t="n">
        <f aca="false">X13/E$226</f>
        <v>252.761725917814</v>
      </c>
      <c r="F13" s="887" t="n">
        <f aca="false">F121*F$226</f>
        <v>843516370.198505</v>
      </c>
      <c r="G13" s="887" t="n">
        <f aca="false">G121*G$226</f>
        <v>0</v>
      </c>
      <c r="H13" s="887" t="n">
        <f aca="false">H121*H$226</f>
        <v>0</v>
      </c>
      <c r="I13" s="887" t="n">
        <f aca="false">I121*I$226</f>
        <v>203264443.400658</v>
      </c>
      <c r="J13" s="887" t="n">
        <f aca="false">J121*J$226</f>
        <v>0</v>
      </c>
      <c r="K13" s="887" t="n">
        <f aca="false">K121*K$226</f>
        <v>159700961.196155</v>
      </c>
      <c r="L13" s="887" t="n">
        <f aca="false">L121*L$226</f>
        <v>279546846.295162</v>
      </c>
      <c r="M13" s="887" t="n">
        <f aca="false">M121*M$226</f>
        <v>496207264.957265</v>
      </c>
      <c r="N13" s="887" t="n">
        <f aca="false">N121*N$226</f>
        <v>1322236549.05638</v>
      </c>
      <c r="O13" s="887" t="n">
        <f aca="false">O121*O$226</f>
        <v>780512010.826661</v>
      </c>
      <c r="P13" s="887" t="n">
        <f aca="false">P121*P$226</f>
        <v>1634747474.74747</v>
      </c>
      <c r="Q13" s="887" t="n">
        <f aca="false">Q121*Q$226</f>
        <v>2065261290.76272</v>
      </c>
      <c r="R13" s="887" t="n">
        <f aca="false">R121*R$226</f>
        <v>2255736325.38569</v>
      </c>
      <c r="S13" s="887" t="n">
        <f aca="false">S121*S$226</f>
        <v>2454897823.18969</v>
      </c>
      <c r="T13" s="887" t="n">
        <f aca="false">T121*T$226</f>
        <v>3135269929.6989</v>
      </c>
      <c r="U13" s="887" t="n">
        <f aca="false">U121*U$226</f>
        <v>4068333333.33333</v>
      </c>
      <c r="V13" s="887" t="n">
        <f aca="false">V121*V$226</f>
        <v>4144918541.50504</v>
      </c>
      <c r="W13" s="887" t="n">
        <f aca="false">W121*W$226</f>
        <v>6559800560.92241</v>
      </c>
      <c r="X13" s="887" t="n">
        <f aca="false">SUM(F13:W13)</f>
        <v>30403949725.4761</v>
      </c>
      <c r="Y13" s="201"/>
      <c r="Z13" s="201"/>
      <c r="AA13" s="201"/>
    </row>
    <row r="14" s="108" customFormat="true" ht="13.5" hidden="false" customHeight="true" outlineLevel="0" collapsed="false">
      <c r="A14" s="880" t="s">
        <v>419</v>
      </c>
      <c r="B14" s="884" t="s">
        <v>920</v>
      </c>
      <c r="C14" s="884"/>
      <c r="D14" s="885" t="s">
        <v>7</v>
      </c>
      <c r="E14" s="886" t="n">
        <f aca="false">X14/E$226</f>
        <v>0.141859724882624</v>
      </c>
      <c r="F14" s="887" t="n">
        <f aca="false">F122*F$226</f>
        <v>0</v>
      </c>
      <c r="G14" s="887" t="n">
        <f aca="false">G122*G$226</f>
        <v>0</v>
      </c>
      <c r="H14" s="887" t="n">
        <f aca="false">H122*H$226</f>
        <v>0</v>
      </c>
      <c r="I14" s="887" t="n">
        <f aca="false">I122*I$226</f>
        <v>0</v>
      </c>
      <c r="J14" s="887" t="n">
        <f aca="false">J122*J$226</f>
        <v>0</v>
      </c>
      <c r="K14" s="887" t="n">
        <f aca="false">K122*K$226</f>
        <v>0</v>
      </c>
      <c r="L14" s="887" t="n">
        <f aca="false">L122*L$226</f>
        <v>0</v>
      </c>
      <c r="M14" s="887" t="n">
        <f aca="false">M122*M$226</f>
        <v>0</v>
      </c>
      <c r="N14" s="887" t="n">
        <f aca="false">N122*N$226</f>
        <v>0</v>
      </c>
      <c r="O14" s="887" t="n">
        <f aca="false">O122*O$226</f>
        <v>0</v>
      </c>
      <c r="P14" s="887" t="n">
        <f aca="false">P122*P$226</f>
        <v>0</v>
      </c>
      <c r="Q14" s="887" t="n">
        <f aca="false">Q122*Q$226</f>
        <v>0</v>
      </c>
      <c r="R14" s="887" t="n">
        <f aca="false">R122*R$226</f>
        <v>0</v>
      </c>
      <c r="S14" s="887" t="n">
        <f aca="false">S122*S$226</f>
        <v>0</v>
      </c>
      <c r="T14" s="887" t="n">
        <f aca="false">T122*T$226</f>
        <v>0</v>
      </c>
      <c r="U14" s="887" t="n">
        <f aca="false">U122*U$226</f>
        <v>0</v>
      </c>
      <c r="V14" s="887" t="n">
        <f aca="false">V122*V$226</f>
        <v>0</v>
      </c>
      <c r="W14" s="887" t="n">
        <f aca="false">W122*W$226</f>
        <v>17063880.7269561</v>
      </c>
      <c r="X14" s="887" t="n">
        <f aca="false">SUM(F14:W14)</f>
        <v>17063880.7269561</v>
      </c>
      <c r="Y14" s="201"/>
      <c r="Z14" s="201"/>
      <c r="AA14" s="201"/>
    </row>
    <row r="15" s="108" customFormat="true" ht="13.5" hidden="false" customHeight="true" outlineLevel="0" collapsed="false">
      <c r="A15" s="880"/>
      <c r="B15" s="884"/>
      <c r="C15" s="884"/>
      <c r="D15" s="885" t="s">
        <v>475</v>
      </c>
      <c r="E15" s="886" t="n">
        <f aca="false">X15/E$226</f>
        <v>0.23521274123898</v>
      </c>
      <c r="F15" s="887" t="n">
        <f aca="false">F123*F$226</f>
        <v>0</v>
      </c>
      <c r="G15" s="887" t="n">
        <f aca="false">G123*G$226</f>
        <v>0</v>
      </c>
      <c r="H15" s="887" t="n">
        <f aca="false">H123*H$226</f>
        <v>0</v>
      </c>
      <c r="I15" s="887" t="n">
        <f aca="false">I123*I$226</f>
        <v>0</v>
      </c>
      <c r="J15" s="887" t="n">
        <f aca="false">J123*J$226</f>
        <v>0</v>
      </c>
      <c r="K15" s="887" t="n">
        <f aca="false">K123*K$226</f>
        <v>0</v>
      </c>
      <c r="L15" s="887" t="n">
        <f aca="false">L123*L$226</f>
        <v>0</v>
      </c>
      <c r="M15" s="887" t="n">
        <f aca="false">M123*M$226</f>
        <v>0</v>
      </c>
      <c r="N15" s="887" t="n">
        <f aca="false">N123*N$226</f>
        <v>0</v>
      </c>
      <c r="O15" s="887" t="n">
        <f aca="false">O123*O$226</f>
        <v>0</v>
      </c>
      <c r="P15" s="887" t="n">
        <f aca="false">P123*P$226</f>
        <v>0</v>
      </c>
      <c r="Q15" s="887" t="n">
        <f aca="false">Q123*Q$226</f>
        <v>0</v>
      </c>
      <c r="R15" s="887" t="n">
        <f aca="false">R123*R$226</f>
        <v>0</v>
      </c>
      <c r="S15" s="887" t="n">
        <f aca="false">S123*S$226</f>
        <v>0</v>
      </c>
      <c r="T15" s="887" t="n">
        <f aca="false">T123*T$226</f>
        <v>0</v>
      </c>
      <c r="U15" s="887" t="n">
        <f aca="false">U123*U$226</f>
        <v>0</v>
      </c>
      <c r="V15" s="887" t="n">
        <f aca="false">V123*V$226</f>
        <v>0</v>
      </c>
      <c r="W15" s="887" t="n">
        <f aca="false">W123*W$226</f>
        <v>28293035.0054132</v>
      </c>
      <c r="X15" s="887" t="n">
        <f aca="false">SUM(F15:W15)</f>
        <v>28293035.0054132</v>
      </c>
      <c r="Y15" s="888"/>
      <c r="Z15" s="888"/>
      <c r="AA15" s="888"/>
    </row>
    <row r="16" s="108" customFormat="true" ht="15" hidden="false" customHeight="false" outlineLevel="0" collapsed="false">
      <c r="A16" s="880"/>
      <c r="B16" s="884"/>
      <c r="C16" s="884"/>
      <c r="D16" s="885" t="s">
        <v>476</v>
      </c>
      <c r="E16" s="886" t="n">
        <f aca="false">X16/E$226</f>
        <v>0.101554145524028</v>
      </c>
      <c r="F16" s="887" t="n">
        <f aca="false">F124*F$226</f>
        <v>0</v>
      </c>
      <c r="G16" s="887" t="n">
        <f aca="false">G124*G$226</f>
        <v>0</v>
      </c>
      <c r="H16" s="887" t="n">
        <f aca="false">H124*H$226</f>
        <v>0</v>
      </c>
      <c r="I16" s="887" t="n">
        <f aca="false">I124*I$226</f>
        <v>0</v>
      </c>
      <c r="J16" s="887" t="n">
        <f aca="false">J124*J$226</f>
        <v>0</v>
      </c>
      <c r="K16" s="887" t="n">
        <f aca="false">K124*K$226</f>
        <v>0</v>
      </c>
      <c r="L16" s="887" t="n">
        <f aca="false">L124*L$226</f>
        <v>0</v>
      </c>
      <c r="M16" s="887" t="n">
        <f aca="false">M124*M$226</f>
        <v>0</v>
      </c>
      <c r="N16" s="887" t="n">
        <f aca="false">N124*N$226</f>
        <v>0</v>
      </c>
      <c r="O16" s="887" t="n">
        <f aca="false">O124*O$226</f>
        <v>0</v>
      </c>
      <c r="P16" s="887" t="n">
        <f aca="false">P124*P$226</f>
        <v>0</v>
      </c>
      <c r="Q16" s="887" t="n">
        <f aca="false">Q124*Q$226</f>
        <v>0</v>
      </c>
      <c r="R16" s="887" t="n">
        <f aca="false">R124*R$226</f>
        <v>0</v>
      </c>
      <c r="S16" s="887" t="n">
        <f aca="false">S124*S$226</f>
        <v>0</v>
      </c>
      <c r="T16" s="887" t="n">
        <f aca="false">T124*T$226</f>
        <v>0</v>
      </c>
      <c r="U16" s="887" t="n">
        <f aca="false">U124*U$226</f>
        <v>0</v>
      </c>
      <c r="V16" s="887" t="n">
        <f aca="false">V124*V$226</f>
        <v>0</v>
      </c>
      <c r="W16" s="887" t="n">
        <f aca="false">W124*W$226</f>
        <v>12215643.5026488</v>
      </c>
      <c r="X16" s="887" t="n">
        <f aca="false">SUM(F16:W16)</f>
        <v>12215643.5026488</v>
      </c>
      <c r="Y16" s="888"/>
      <c r="Z16" s="888"/>
      <c r="AA16" s="888"/>
    </row>
    <row r="17" s="108" customFormat="true" ht="13.5" hidden="false" customHeight="true" outlineLevel="0" collapsed="false">
      <c r="A17" s="880" t="s">
        <v>421</v>
      </c>
      <c r="B17" s="884" t="s">
        <v>149</v>
      </c>
      <c r="C17" s="884"/>
      <c r="D17" s="885" t="s">
        <v>7</v>
      </c>
      <c r="E17" s="886" t="n">
        <f aca="false">X17/E$226</f>
        <v>121.524285842983</v>
      </c>
      <c r="F17" s="887" t="n">
        <f aca="false">F125*F$226</f>
        <v>0</v>
      </c>
      <c r="G17" s="887" t="n">
        <f aca="false">G125*G$226</f>
        <v>0</v>
      </c>
      <c r="H17" s="887" t="n">
        <f aca="false">H125*H$226</f>
        <v>0</v>
      </c>
      <c r="I17" s="887" t="n">
        <f aca="false">I125*I$226</f>
        <v>0</v>
      </c>
      <c r="J17" s="887" t="n">
        <f aca="false">J125*J$226</f>
        <v>94845582.6966534</v>
      </c>
      <c r="K17" s="887" t="n">
        <f aca="false">K125*K$226</f>
        <v>86219488.7564866</v>
      </c>
      <c r="L17" s="887" t="n">
        <f aca="false">L125*L$226</f>
        <v>72494838.8121328</v>
      </c>
      <c r="M17" s="887" t="n">
        <f aca="false">M125*M$226</f>
        <v>65044464.6733422</v>
      </c>
      <c r="N17" s="887" t="n">
        <f aca="false">N125*N$226</f>
        <v>400000000</v>
      </c>
      <c r="O17" s="887" t="n">
        <f aca="false">O125*O$226</f>
        <v>410803110.346056</v>
      </c>
      <c r="P17" s="887" t="n">
        <f aca="false">P125*P$226</f>
        <v>668476132.604146</v>
      </c>
      <c r="Q17" s="887" t="n">
        <f aca="false">Q125*Q$226</f>
        <v>1386178094.13132</v>
      </c>
      <c r="R17" s="887" t="n">
        <f aca="false">R125*R$226</f>
        <v>1354585152.83843</v>
      </c>
      <c r="S17" s="887" t="n">
        <f aca="false">S125*S$226</f>
        <v>2157727952.16741</v>
      </c>
      <c r="T17" s="887" t="n">
        <f aca="false">T125*T$226</f>
        <v>1967595383.37132</v>
      </c>
      <c r="U17" s="887" t="n">
        <f aca="false">U125*U$226</f>
        <v>2668006669.13672</v>
      </c>
      <c r="V17" s="887" t="n">
        <f aca="false">V125*V$226</f>
        <v>1818321159.14262</v>
      </c>
      <c r="W17" s="887" t="n">
        <f aca="false">W125*W$226</f>
        <v>1467493742.51823</v>
      </c>
      <c r="X17" s="887" t="n">
        <f aca="false">SUM(F17:W17)</f>
        <v>14617791771.1949</v>
      </c>
      <c r="Y17" s="888"/>
      <c r="Z17" s="888"/>
      <c r="AA17" s="888"/>
    </row>
    <row r="18" s="108" customFormat="true" ht="13.5" hidden="false" customHeight="true" outlineLevel="0" collapsed="false">
      <c r="A18" s="880"/>
      <c r="B18" s="884"/>
      <c r="C18" s="884"/>
      <c r="D18" s="885" t="s">
        <v>475</v>
      </c>
      <c r="E18" s="886" t="n">
        <f aca="false">X18/E$226</f>
        <v>154.468738058273</v>
      </c>
      <c r="F18" s="887" t="n">
        <f aca="false">F126*F$226</f>
        <v>0</v>
      </c>
      <c r="G18" s="887" t="n">
        <f aca="false">G126*G$226</f>
        <v>0</v>
      </c>
      <c r="H18" s="887" t="n">
        <f aca="false">H126*H$226</f>
        <v>0</v>
      </c>
      <c r="I18" s="887" t="n">
        <f aca="false">I126*I$226</f>
        <v>0</v>
      </c>
      <c r="J18" s="887" t="n">
        <f aca="false">J126*J$226</f>
        <v>201647220.315717</v>
      </c>
      <c r="K18" s="887" t="n">
        <f aca="false">K126*K$226</f>
        <v>187385129.490393</v>
      </c>
      <c r="L18" s="887" t="n">
        <f aca="false">L126*L$226</f>
        <v>150610359.617288</v>
      </c>
      <c r="M18" s="887" t="n">
        <f aca="false">M126*M$226</f>
        <v>0</v>
      </c>
      <c r="N18" s="887" t="n">
        <f aca="false">N126*N$226</f>
        <v>118701856.294987</v>
      </c>
      <c r="O18" s="887" t="n">
        <f aca="false">O126*O$226</f>
        <v>433634085.213033</v>
      </c>
      <c r="P18" s="887" t="n">
        <f aca="false">P126*P$226</f>
        <v>331562908.141054</v>
      </c>
      <c r="Q18" s="887" t="n">
        <f aca="false">Q126*Q$226</f>
        <v>1328669047.98882</v>
      </c>
      <c r="R18" s="887" t="n">
        <f aca="false">R126*R$226</f>
        <v>1303714151.38693</v>
      </c>
      <c r="S18" s="887" t="n">
        <f aca="false">S126*S$226</f>
        <v>3154954021.49981</v>
      </c>
      <c r="T18" s="887" t="n">
        <f aca="false">T126*T$226</f>
        <v>2636807387.8628</v>
      </c>
      <c r="U18" s="887" t="n">
        <f aca="false">U126*U$226</f>
        <v>3420440391.45908</v>
      </c>
      <c r="V18" s="887" t="n">
        <f aca="false">V126*V$226</f>
        <v>2992425665.10172</v>
      </c>
      <c r="W18" s="887" t="n">
        <f aca="false">W126*W$226</f>
        <v>2320028870.44388</v>
      </c>
      <c r="X18" s="887" t="n">
        <f aca="false">SUM(F18:W18)</f>
        <v>18580581094.8155</v>
      </c>
      <c r="Y18" s="888"/>
      <c r="Z18" s="888"/>
      <c r="AA18" s="888"/>
    </row>
    <row r="19" s="108" customFormat="true" ht="15" hidden="false" customHeight="false" outlineLevel="0" collapsed="false">
      <c r="A19" s="880"/>
      <c r="B19" s="884"/>
      <c r="C19" s="884"/>
      <c r="D19" s="885" t="s">
        <v>476</v>
      </c>
      <c r="E19" s="886" t="n">
        <f aca="false">X19/E$226</f>
        <v>99.985690411275</v>
      </c>
      <c r="F19" s="887" t="n">
        <f aca="false">F127*F$226</f>
        <v>0</v>
      </c>
      <c r="G19" s="887" t="n">
        <f aca="false">G127*G$226</f>
        <v>0</v>
      </c>
      <c r="H19" s="887" t="n">
        <f aca="false">H127*H$226</f>
        <v>0</v>
      </c>
      <c r="I19" s="887" t="n">
        <f aca="false">I127*I$226</f>
        <v>0</v>
      </c>
      <c r="J19" s="887" t="n">
        <f aca="false">J127*J$226</f>
        <v>0</v>
      </c>
      <c r="K19" s="887" t="n">
        <f aca="false">K127*K$226</f>
        <v>0</v>
      </c>
      <c r="L19" s="887" t="n">
        <f aca="false">L127*L$226</f>
        <v>0</v>
      </c>
      <c r="M19" s="887" t="n">
        <f aca="false">M127*M$226</f>
        <v>124051816.239316</v>
      </c>
      <c r="N19" s="887" t="n">
        <f aca="false">N127*N$226</f>
        <v>661118274.528191</v>
      </c>
      <c r="O19" s="887" t="n">
        <f aca="false">O127*O$226</f>
        <v>390256005.41333</v>
      </c>
      <c r="P19" s="887" t="n">
        <f aca="false">P127*P$226</f>
        <v>961616161.616162</v>
      </c>
      <c r="Q19" s="887" t="n">
        <f aca="false">Q127*Q$226</f>
        <v>1436703506.61755</v>
      </c>
      <c r="R19" s="887" t="n">
        <f aca="false">R127*R$226</f>
        <v>1400112201.96353</v>
      </c>
      <c r="S19" s="887" t="n">
        <f aca="false">S127*S$226</f>
        <v>1302598844.9578</v>
      </c>
      <c r="T19" s="887" t="n">
        <f aca="false">T127*T$226</f>
        <v>1429314232.65685</v>
      </c>
      <c r="U19" s="887" t="n">
        <f aca="false">U127*U$226</f>
        <v>2131031746.03175</v>
      </c>
      <c r="V19" s="887" t="n">
        <f aca="false">V127*V$226</f>
        <v>1090768037.23817</v>
      </c>
      <c r="W19" s="887" t="n">
        <f aca="false">W127*W$226</f>
        <v>1099407915.23839</v>
      </c>
      <c r="X19" s="887" t="n">
        <f aca="false">SUM(F19:W19)</f>
        <v>12026978742.501</v>
      </c>
      <c r="Y19" s="888"/>
      <c r="Z19" s="888"/>
      <c r="AA19" s="888"/>
    </row>
    <row r="20" s="108" customFormat="true" ht="13.5" hidden="false" customHeight="true" outlineLevel="0" collapsed="false">
      <c r="A20" s="880" t="s">
        <v>422</v>
      </c>
      <c r="B20" s="880" t="s">
        <v>477</v>
      </c>
      <c r="C20" s="889" t="s">
        <v>1065</v>
      </c>
      <c r="D20" s="885" t="s">
        <v>7</v>
      </c>
      <c r="E20" s="886" t="n">
        <f aca="false">X20/E$226</f>
        <v>3.96630599799338</v>
      </c>
      <c r="F20" s="887" t="n">
        <f aca="false">F128*F$226</f>
        <v>0</v>
      </c>
      <c r="G20" s="887" t="n">
        <f aca="false">G128*G$226</f>
        <v>0</v>
      </c>
      <c r="H20" s="887" t="n">
        <f aca="false">H128*H$226</f>
        <v>0</v>
      </c>
      <c r="I20" s="887" t="n">
        <f aca="false">I128*I$226</f>
        <v>0</v>
      </c>
      <c r="J20" s="887" t="n">
        <f aca="false">J128*J$226</f>
        <v>0</v>
      </c>
      <c r="K20" s="887" t="n">
        <f aca="false">K128*K$226</f>
        <v>0</v>
      </c>
      <c r="L20" s="887" t="n">
        <f aca="false">L128*L$226</f>
        <v>0</v>
      </c>
      <c r="M20" s="887" t="n">
        <f aca="false">M128*M$226</f>
        <v>0</v>
      </c>
      <c r="N20" s="887" t="n">
        <f aca="false">N128*N$226</f>
        <v>0</v>
      </c>
      <c r="O20" s="887" t="n">
        <f aca="false">O128*O$226</f>
        <v>0</v>
      </c>
      <c r="P20" s="887" t="n">
        <f aca="false">P128*P$226</f>
        <v>51421240.9695497</v>
      </c>
      <c r="Q20" s="887" t="n">
        <f aca="false">Q128*Q$226</f>
        <v>47799244.6252179</v>
      </c>
      <c r="R20" s="887" t="n">
        <f aca="false">R128*R$226</f>
        <v>82096069.8689956</v>
      </c>
      <c r="S20" s="887" t="n">
        <f aca="false">S128*S$226</f>
        <v>80914798.206278</v>
      </c>
      <c r="T20" s="887" t="n">
        <f aca="false">T128*T$226</f>
        <v>51106373.5940601</v>
      </c>
      <c r="U20" s="887" t="n">
        <f aca="false">U128*U$226</f>
        <v>45220452.0192664</v>
      </c>
      <c r="V20" s="887" t="n">
        <f aca="false">V128*V$226</f>
        <v>67345228.1163933</v>
      </c>
      <c r="W20" s="887" t="n">
        <f aca="false">W128*W$226</f>
        <v>51191642.1808684</v>
      </c>
      <c r="X20" s="887" t="n">
        <f aca="false">SUM(F20:W20)</f>
        <v>477095049.580629</v>
      </c>
      <c r="Y20" s="888"/>
      <c r="Z20" s="888"/>
      <c r="AA20" s="888"/>
    </row>
    <row r="21" s="108" customFormat="true" ht="13.5" hidden="false" customHeight="true" outlineLevel="0" collapsed="false">
      <c r="A21" s="880"/>
      <c r="B21" s="880"/>
      <c r="C21" s="880"/>
      <c r="D21" s="885" t="s">
        <v>475</v>
      </c>
      <c r="E21" s="886" t="n">
        <f aca="false">X21/E$226</f>
        <v>8.03103279301511</v>
      </c>
      <c r="F21" s="887" t="n">
        <f aca="false">F129*F$226</f>
        <v>0</v>
      </c>
      <c r="G21" s="887" t="n">
        <f aca="false">G129*G$226</f>
        <v>0</v>
      </c>
      <c r="H21" s="887" t="n">
        <f aca="false">H129*H$226</f>
        <v>0</v>
      </c>
      <c r="I21" s="887" t="n">
        <f aca="false">I129*I$226</f>
        <v>0</v>
      </c>
      <c r="J21" s="887" t="n">
        <f aca="false">J129*J$226</f>
        <v>0</v>
      </c>
      <c r="K21" s="887" t="n">
        <f aca="false">K129*K$226</f>
        <v>0</v>
      </c>
      <c r="L21" s="887" t="n">
        <f aca="false">L129*L$226</f>
        <v>0</v>
      </c>
      <c r="M21" s="887" t="n">
        <f aca="false">M129*M$226</f>
        <v>0</v>
      </c>
      <c r="N21" s="887" t="n">
        <f aca="false">N129*N$226</f>
        <v>0</v>
      </c>
      <c r="O21" s="887" t="n">
        <f aca="false">O129*O$226</f>
        <v>0</v>
      </c>
      <c r="P21" s="887" t="n">
        <f aca="false">P129*P$226</f>
        <v>0</v>
      </c>
      <c r="Q21" s="887" t="n">
        <f aca="false">Q129*Q$226</f>
        <v>102205311.383755</v>
      </c>
      <c r="R21" s="887" t="n">
        <f aca="false">R129*R$226</f>
        <v>173828553.518257</v>
      </c>
      <c r="S21" s="887" t="n">
        <f aca="false">S129*S$226</f>
        <v>175275223.416656</v>
      </c>
      <c r="T21" s="887" t="n">
        <f aca="false">T129*T$226</f>
        <v>114643799.472296</v>
      </c>
      <c r="U21" s="887" t="n">
        <f aca="false">U129*U$226</f>
        <v>54292704.6263345</v>
      </c>
      <c r="V21" s="887" t="n">
        <f aca="false">V129*V$226</f>
        <v>176025039.123631</v>
      </c>
      <c r="W21" s="887" t="n">
        <f aca="false">W129*W$226</f>
        <v>169758210.032479</v>
      </c>
      <c r="X21" s="887" t="n">
        <f aca="false">SUM(F21:W21)</f>
        <v>966028841.573408</v>
      </c>
      <c r="Y21" s="888"/>
      <c r="Z21" s="888"/>
      <c r="AA21" s="888"/>
    </row>
    <row r="22" s="108" customFormat="true" ht="15" hidden="false" customHeight="false" outlineLevel="0" collapsed="false">
      <c r="A22" s="880"/>
      <c r="B22" s="880"/>
      <c r="C22" s="880"/>
      <c r="D22" s="885" t="s">
        <v>476</v>
      </c>
      <c r="E22" s="886" t="n">
        <f aca="false">X22/E$226</f>
        <v>1.12154803019152</v>
      </c>
      <c r="F22" s="887" t="n">
        <f aca="false">F130*F$226</f>
        <v>0</v>
      </c>
      <c r="G22" s="887" t="n">
        <f aca="false">G130*G$226</f>
        <v>0</v>
      </c>
      <c r="H22" s="887" t="n">
        <f aca="false">H130*H$226</f>
        <v>0</v>
      </c>
      <c r="I22" s="887" t="n">
        <f aca="false">I130*I$226</f>
        <v>0</v>
      </c>
      <c r="J22" s="887" t="n">
        <f aca="false">J130*J$226</f>
        <v>0</v>
      </c>
      <c r="K22" s="887" t="n">
        <f aca="false">K130*K$226</f>
        <v>0</v>
      </c>
      <c r="L22" s="887" t="n">
        <f aca="false">L130*L$226</f>
        <v>0</v>
      </c>
      <c r="M22" s="887" t="n">
        <f aca="false">M130*M$226</f>
        <v>0</v>
      </c>
      <c r="N22" s="887" t="n">
        <f aca="false">N130*N$226</f>
        <v>0</v>
      </c>
      <c r="O22" s="887" t="n">
        <f aca="false">O130*O$226</f>
        <v>0</v>
      </c>
      <c r="P22" s="887" t="n">
        <f aca="false">P130*P$226</f>
        <v>96161616.1616162</v>
      </c>
      <c r="Q22" s="887" t="n">
        <f aca="false">Q130*Q$226</f>
        <v>0</v>
      </c>
      <c r="R22" s="887" t="n">
        <f aca="false">R130*R$226</f>
        <v>0</v>
      </c>
      <c r="S22" s="887" t="n">
        <f aca="false">S130*S$226</f>
        <v>0</v>
      </c>
      <c r="T22" s="887" t="n">
        <f aca="false">T130*T$226</f>
        <v>0</v>
      </c>
      <c r="U22" s="887" t="n">
        <f aca="false">U130*U$226</f>
        <v>38746031.7460317</v>
      </c>
      <c r="V22" s="887" t="n">
        <f aca="false">V130*V$226</f>
        <v>0</v>
      </c>
      <c r="W22" s="887" t="n">
        <f aca="false">W130*W$226</f>
        <v>0</v>
      </c>
      <c r="X22" s="887" t="n">
        <f aca="false">SUM(F22:W22)</f>
        <v>134907647.907648</v>
      </c>
      <c r="Y22" s="888"/>
      <c r="Z22" s="888"/>
      <c r="AA22" s="888"/>
    </row>
    <row r="23" s="108" customFormat="true" ht="13.5" hidden="false" customHeight="true" outlineLevel="0" collapsed="false">
      <c r="A23" s="880" t="s">
        <v>424</v>
      </c>
      <c r="B23" s="884"/>
      <c r="C23" s="884" t="s">
        <v>425</v>
      </c>
      <c r="D23" s="885" t="s">
        <v>7</v>
      </c>
      <c r="E23" s="886" t="n">
        <f aca="false">X23/E$226</f>
        <v>9.78475366097604</v>
      </c>
      <c r="F23" s="887" t="n">
        <f aca="false">F131*F$226</f>
        <v>0</v>
      </c>
      <c r="G23" s="887" t="n">
        <f aca="false">G131*G$226</f>
        <v>0</v>
      </c>
      <c r="H23" s="887" t="n">
        <f aca="false">H131*H$226</f>
        <v>0</v>
      </c>
      <c r="I23" s="887" t="n">
        <f aca="false">I131*I$226</f>
        <v>0</v>
      </c>
      <c r="J23" s="887" t="n">
        <f aca="false">J131*J$226</f>
        <v>0</v>
      </c>
      <c r="K23" s="887" t="n">
        <f aca="false">K131*K$226</f>
        <v>0</v>
      </c>
      <c r="L23" s="887" t="n">
        <f aca="false">L131*L$226</f>
        <v>0</v>
      </c>
      <c r="M23" s="887" t="n">
        <f aca="false">M131*M$226</f>
        <v>0</v>
      </c>
      <c r="N23" s="887" t="n">
        <f aca="false">N131*N$226</f>
        <v>57142857.1428572</v>
      </c>
      <c r="O23" s="887" t="n">
        <f aca="false">O131*O$226</f>
        <v>0</v>
      </c>
      <c r="P23" s="887" t="n">
        <f aca="false">P131*P$226</f>
        <v>51421240.9695497</v>
      </c>
      <c r="Q23" s="887" t="n">
        <f aca="false">Q131*Q$226</f>
        <v>95598489.2504358</v>
      </c>
      <c r="R23" s="887" t="n">
        <f aca="false">R131*R$226</f>
        <v>123144104.803493</v>
      </c>
      <c r="S23" s="887" t="n">
        <f aca="false">S131*S$226</f>
        <v>107886397.608371</v>
      </c>
      <c r="T23" s="887" t="n">
        <f aca="false">T131*T$226</f>
        <v>229978681.173271</v>
      </c>
      <c r="U23" s="887" t="n">
        <f aca="false">U131*U$226</f>
        <v>180881808.077066</v>
      </c>
      <c r="V23" s="887" t="n">
        <f aca="false">V131*V$226</f>
        <v>134690456.232787</v>
      </c>
      <c r="W23" s="887" t="n">
        <f aca="false">W131*W$226</f>
        <v>196234628.359996</v>
      </c>
      <c r="X23" s="887" t="n">
        <f aca="false">SUM(F23:W23)</f>
        <v>1176978663.61783</v>
      </c>
      <c r="Y23" s="888"/>
      <c r="Z23" s="888"/>
      <c r="AA23" s="888"/>
    </row>
    <row r="24" s="108" customFormat="true" ht="13.5" hidden="false" customHeight="true" outlineLevel="0" collapsed="false">
      <c r="A24" s="880"/>
      <c r="B24" s="884"/>
      <c r="C24" s="884"/>
      <c r="D24" s="885" t="s">
        <v>475</v>
      </c>
      <c r="E24" s="886" t="n">
        <f aca="false">X24/E$226</f>
        <v>12.5564156811098</v>
      </c>
      <c r="F24" s="887" t="n">
        <f aca="false">F132*F$226</f>
        <v>0</v>
      </c>
      <c r="G24" s="887" t="n">
        <f aca="false">G132*G$226</f>
        <v>0</v>
      </c>
      <c r="H24" s="887" t="n">
        <f aca="false">H132*H$226</f>
        <v>0</v>
      </c>
      <c r="I24" s="887" t="n">
        <f aca="false">I132*I$226</f>
        <v>0</v>
      </c>
      <c r="J24" s="887" t="n">
        <f aca="false">J132*J$226</f>
        <v>0</v>
      </c>
      <c r="K24" s="887" t="n">
        <f aca="false">K132*K$226</f>
        <v>0</v>
      </c>
      <c r="L24" s="887" t="n">
        <f aca="false">L132*L$226</f>
        <v>0</v>
      </c>
      <c r="M24" s="887" t="n">
        <f aca="false">M132*M$226</f>
        <v>0</v>
      </c>
      <c r="N24" s="887" t="n">
        <f aca="false">N132*N$226</f>
        <v>0</v>
      </c>
      <c r="O24" s="887" t="n">
        <f aca="false">O132*O$226</f>
        <v>0</v>
      </c>
      <c r="P24" s="887" t="n">
        <f aca="false">P132*P$226</f>
        <v>110520969.380351</v>
      </c>
      <c r="Q24" s="887" t="n">
        <f aca="false">Q132*Q$226</f>
        <v>204410622.767511</v>
      </c>
      <c r="R24" s="887" t="n">
        <f aca="false">R132*R$226</f>
        <v>86914276.7591287</v>
      </c>
      <c r="S24" s="887" t="n">
        <f aca="false">S132*S$226</f>
        <v>233700297.888875</v>
      </c>
      <c r="T24" s="887" t="n">
        <f aca="false">T132*T$226</f>
        <v>229287598.944591</v>
      </c>
      <c r="U24" s="887" t="n">
        <f aca="false">U132*U$226</f>
        <v>271463523.131673</v>
      </c>
      <c r="V24" s="887" t="n">
        <f aca="false">V132*V$226</f>
        <v>176025039.123631</v>
      </c>
      <c r="W24" s="887" t="n">
        <f aca="false">W132*W$226</f>
        <v>198051245.037892</v>
      </c>
      <c r="X24" s="887" t="n">
        <f aca="false">SUM(F24:W24)</f>
        <v>1510373573.03365</v>
      </c>
      <c r="Y24" s="537"/>
      <c r="Z24" s="537"/>
      <c r="AA24" s="537"/>
    </row>
    <row r="25" s="108" customFormat="true" ht="15" hidden="false" customHeight="false" outlineLevel="0" collapsed="false">
      <c r="A25" s="880"/>
      <c r="B25" s="884"/>
      <c r="C25" s="884"/>
      <c r="D25" s="885" t="s">
        <v>476</v>
      </c>
      <c r="E25" s="886" t="n">
        <f aca="false">X25/E$226</f>
        <v>7.6238841286843</v>
      </c>
      <c r="F25" s="887" t="n">
        <f aca="false">F133*F$226</f>
        <v>0</v>
      </c>
      <c r="G25" s="887" t="n">
        <f aca="false">G133*G$226</f>
        <v>0</v>
      </c>
      <c r="H25" s="887" t="n">
        <f aca="false">H133*H$226</f>
        <v>0</v>
      </c>
      <c r="I25" s="887" t="n">
        <f aca="false">I133*I$226</f>
        <v>0</v>
      </c>
      <c r="J25" s="887" t="n">
        <f aca="false">J133*J$226</f>
        <v>0</v>
      </c>
      <c r="K25" s="887" t="n">
        <f aca="false">K133*K$226</f>
        <v>0</v>
      </c>
      <c r="L25" s="887" t="n">
        <f aca="false">L133*L$226</f>
        <v>0</v>
      </c>
      <c r="M25" s="887" t="n">
        <f aca="false">M133*M$226</f>
        <v>0</v>
      </c>
      <c r="N25" s="887" t="n">
        <f aca="false">N133*N$226</f>
        <v>110186379.088032</v>
      </c>
      <c r="O25" s="887" t="n">
        <f aca="false">O133*O$226</f>
        <v>0</v>
      </c>
      <c r="P25" s="887" t="n">
        <f aca="false">P133*P$226</f>
        <v>0</v>
      </c>
      <c r="Q25" s="887" t="n">
        <f aca="false">Q133*Q$226</f>
        <v>0</v>
      </c>
      <c r="R25" s="887" t="n">
        <f aca="false">R133*R$226</f>
        <v>155568022.440393</v>
      </c>
      <c r="S25" s="887" t="n">
        <f aca="false">S133*S$226</f>
        <v>0</v>
      </c>
      <c r="T25" s="887" t="n">
        <f aca="false">T133*T$226</f>
        <v>230534553.654331</v>
      </c>
      <c r="U25" s="887" t="n">
        <f aca="false">U133*U$226</f>
        <v>116238095.238095</v>
      </c>
      <c r="V25" s="887" t="n">
        <f aca="false">V133*V$226</f>
        <v>109076803.723817</v>
      </c>
      <c r="W25" s="887" t="n">
        <f aca="false">W133*W$226</f>
        <v>195450296.042381</v>
      </c>
      <c r="X25" s="887" t="n">
        <f aca="false">SUM(F25:W25)</f>
        <v>917054150.187048</v>
      </c>
      <c r="Y25" s="537"/>
      <c r="Z25" s="537"/>
      <c r="AA25" s="537"/>
    </row>
    <row r="26" s="108" customFormat="true" ht="13.5" hidden="false" customHeight="true" outlineLevel="0" collapsed="false">
      <c r="A26" s="880" t="s">
        <v>426</v>
      </c>
      <c r="B26" s="884"/>
      <c r="C26" s="889" t="s">
        <v>1066</v>
      </c>
      <c r="D26" s="885" t="s">
        <v>7</v>
      </c>
      <c r="E26" s="886" t="n">
        <f aca="false">X26/E$226</f>
        <v>12.6432751717033</v>
      </c>
      <c r="F26" s="887" t="n">
        <f aca="false">F134*F$226</f>
        <v>0</v>
      </c>
      <c r="G26" s="887" t="n">
        <f aca="false">G134*G$226</f>
        <v>0</v>
      </c>
      <c r="H26" s="887" t="n">
        <f aca="false">H134*H$226</f>
        <v>0</v>
      </c>
      <c r="I26" s="887" t="n">
        <f aca="false">I134*I$226</f>
        <v>0</v>
      </c>
      <c r="J26" s="887" t="n">
        <f aca="false">J134*J$226</f>
        <v>0</v>
      </c>
      <c r="K26" s="887" t="n">
        <f aca="false">K134*K$226</f>
        <v>0</v>
      </c>
      <c r="L26" s="887" t="n">
        <f aca="false">L134*L$226</f>
        <v>0</v>
      </c>
      <c r="M26" s="887" t="n">
        <f aca="false">M134*M$226</f>
        <v>0</v>
      </c>
      <c r="N26" s="887" t="n">
        <f aca="false">N134*N$226</f>
        <v>57142857.1428572</v>
      </c>
      <c r="O26" s="887" t="n">
        <f aca="false">O134*O$226</f>
        <v>102700777.586514</v>
      </c>
      <c r="P26" s="887" t="n">
        <f aca="false">P134*P$226</f>
        <v>0</v>
      </c>
      <c r="Q26" s="887" t="n">
        <f aca="false">Q134*Q$226</f>
        <v>238996223.12609</v>
      </c>
      <c r="R26" s="887" t="n">
        <f aca="false">R134*R$226</f>
        <v>82096069.8689956</v>
      </c>
      <c r="S26" s="887" t="n">
        <f aca="false">S134*S$226</f>
        <v>269715994.020927</v>
      </c>
      <c r="T26" s="887" t="n">
        <f aca="false">T134*T$226</f>
        <v>229978681.173271</v>
      </c>
      <c r="U26" s="887" t="n">
        <f aca="false">U134*U$226</f>
        <v>226102260.096332</v>
      </c>
      <c r="V26" s="887" t="n">
        <f aca="false">V134*V$226</f>
        <v>117854149.203688</v>
      </c>
      <c r="W26" s="887" t="n">
        <f aca="false">W134*W$226</f>
        <v>196234628.359996</v>
      </c>
      <c r="X26" s="887" t="n">
        <f aca="false">SUM(F26:W26)</f>
        <v>1520821640.57867</v>
      </c>
      <c r="Y26" s="537"/>
      <c r="Z26" s="537"/>
      <c r="AA26" s="537"/>
    </row>
    <row r="27" s="108" customFormat="true" ht="13.5" hidden="false" customHeight="true" outlineLevel="0" collapsed="false">
      <c r="A27" s="880"/>
      <c r="B27" s="884"/>
      <c r="C27" s="884"/>
      <c r="D27" s="885" t="s">
        <v>475</v>
      </c>
      <c r="E27" s="886" t="n">
        <f aca="false">X27/E$226</f>
        <v>14.9249108895334</v>
      </c>
      <c r="F27" s="887" t="n">
        <f aca="false">F135*F$226</f>
        <v>0</v>
      </c>
      <c r="G27" s="887" t="n">
        <f aca="false">G135*G$226</f>
        <v>0</v>
      </c>
      <c r="H27" s="887" t="n">
        <f aca="false">H135*H$226</f>
        <v>0</v>
      </c>
      <c r="I27" s="887" t="n">
        <f aca="false">I135*I$226</f>
        <v>0</v>
      </c>
      <c r="J27" s="887" t="n">
        <f aca="false">J135*J$226</f>
        <v>0</v>
      </c>
      <c r="K27" s="887" t="n">
        <f aca="false">K135*K$226</f>
        <v>0</v>
      </c>
      <c r="L27" s="887" t="n">
        <f aca="false">L135*L$226</f>
        <v>0</v>
      </c>
      <c r="M27" s="887" t="n">
        <f aca="false">M135*M$226</f>
        <v>0</v>
      </c>
      <c r="N27" s="887" t="n">
        <f aca="false">N135*N$226</f>
        <v>0</v>
      </c>
      <c r="O27" s="887" t="n">
        <f aca="false">O135*O$226</f>
        <v>108408521.303258</v>
      </c>
      <c r="P27" s="887" t="n">
        <f aca="false">P135*P$226</f>
        <v>0</v>
      </c>
      <c r="Q27" s="887" t="n">
        <f aca="false">Q135*Q$226</f>
        <v>102205311.383755</v>
      </c>
      <c r="R27" s="887" t="n">
        <f aca="false">R135*R$226</f>
        <v>86914276.7591287</v>
      </c>
      <c r="S27" s="887" t="n">
        <f aca="false">S135*S$226</f>
        <v>467400595.777749</v>
      </c>
      <c r="T27" s="887" t="n">
        <f aca="false">T135*T$226</f>
        <v>343931398.416887</v>
      </c>
      <c r="U27" s="887" t="n">
        <f aca="false">U135*U$226</f>
        <v>271463523.131673</v>
      </c>
      <c r="V27" s="887" t="n">
        <f aca="false">V135*V$226</f>
        <v>132018779.342723</v>
      </c>
      <c r="W27" s="887" t="n">
        <f aca="false">W135*W$226</f>
        <v>282930350.054132</v>
      </c>
      <c r="X27" s="887" t="n">
        <f aca="false">SUM(F27:W27)</f>
        <v>1795272756.16931</v>
      </c>
      <c r="Y27" s="537"/>
      <c r="Z27" s="537"/>
      <c r="AA27" s="537"/>
    </row>
    <row r="28" s="108" customFormat="true" ht="15" hidden="false" customHeight="false" outlineLevel="0" collapsed="false">
      <c r="A28" s="880"/>
      <c r="B28" s="884"/>
      <c r="C28" s="884"/>
      <c r="D28" s="885" t="s">
        <v>476</v>
      </c>
      <c r="E28" s="886" t="n">
        <f aca="false">X28/E$226</f>
        <v>11.1802708492818</v>
      </c>
      <c r="F28" s="887" t="n">
        <f aca="false">F136*F$226</f>
        <v>0</v>
      </c>
      <c r="G28" s="887" t="n">
        <f aca="false">G136*G$226</f>
        <v>0</v>
      </c>
      <c r="H28" s="887" t="n">
        <f aca="false">H136*H$226</f>
        <v>0</v>
      </c>
      <c r="I28" s="887" t="n">
        <f aca="false">I136*I$226</f>
        <v>0</v>
      </c>
      <c r="J28" s="887" t="n">
        <f aca="false">J136*J$226</f>
        <v>0</v>
      </c>
      <c r="K28" s="887" t="n">
        <f aca="false">K136*K$226</f>
        <v>0</v>
      </c>
      <c r="L28" s="887" t="n">
        <f aca="false">L136*L$226</f>
        <v>0</v>
      </c>
      <c r="M28" s="887" t="n">
        <f aca="false">M136*M$226</f>
        <v>0</v>
      </c>
      <c r="N28" s="887" t="n">
        <f aca="false">N136*N$226</f>
        <v>110186379.088032</v>
      </c>
      <c r="O28" s="887" t="n">
        <f aca="false">O136*O$226</f>
        <v>97564001.3533326</v>
      </c>
      <c r="P28" s="887" t="n">
        <f aca="false">P136*P$226</f>
        <v>0</v>
      </c>
      <c r="Q28" s="887" t="n">
        <f aca="false">Q136*Q$226</f>
        <v>359175876.654387</v>
      </c>
      <c r="R28" s="887" t="n">
        <f aca="false">R136*R$226</f>
        <v>77784011.2201964</v>
      </c>
      <c r="S28" s="887" t="n">
        <f aca="false">S136*S$226</f>
        <v>100199911.1506</v>
      </c>
      <c r="T28" s="887" t="n">
        <f aca="false">T136*T$226</f>
        <v>138320732.192599</v>
      </c>
      <c r="U28" s="887" t="n">
        <f aca="false">U136*U$226</f>
        <v>193730158.730159</v>
      </c>
      <c r="V28" s="887" t="n">
        <f aca="false">V136*V$226</f>
        <v>109076803.723817</v>
      </c>
      <c r="W28" s="887" t="n">
        <f aca="false">W136*W$226</f>
        <v>158803365.534434</v>
      </c>
      <c r="X28" s="887" t="n">
        <f aca="false">SUM(F28:W28)</f>
        <v>1344841239.64756</v>
      </c>
      <c r="Y28" s="537"/>
      <c r="Z28" s="537"/>
      <c r="AA28" s="537"/>
    </row>
    <row r="29" s="108" customFormat="true" ht="13.5" hidden="false" customHeight="true" outlineLevel="0" collapsed="false">
      <c r="A29" s="880" t="s">
        <v>428</v>
      </c>
      <c r="B29" s="884"/>
      <c r="C29" s="889" t="s">
        <v>1067</v>
      </c>
      <c r="D29" s="885" t="s">
        <v>7</v>
      </c>
      <c r="E29" s="886" t="n">
        <f aca="false">X29/E$226</f>
        <v>5.03257217602567</v>
      </c>
      <c r="F29" s="887" t="n">
        <f aca="false">F137*F$226</f>
        <v>0</v>
      </c>
      <c r="G29" s="887" t="n">
        <f aca="false">G137*G$226</f>
        <v>0</v>
      </c>
      <c r="H29" s="887" t="n">
        <f aca="false">H137*H$226</f>
        <v>0</v>
      </c>
      <c r="I29" s="887" t="n">
        <f aca="false">I137*I$226</f>
        <v>0</v>
      </c>
      <c r="J29" s="887" t="n">
        <f aca="false">J137*J$226</f>
        <v>0</v>
      </c>
      <c r="K29" s="887" t="n">
        <f aca="false">K137*K$226</f>
        <v>0</v>
      </c>
      <c r="L29" s="887" t="n">
        <f aca="false">L137*L$226</f>
        <v>72494838.8121328</v>
      </c>
      <c r="M29" s="887" t="n">
        <f aca="false">M137*M$226</f>
        <v>0</v>
      </c>
      <c r="N29" s="887" t="n">
        <f aca="false">N137*N$226</f>
        <v>114285714.285714</v>
      </c>
      <c r="O29" s="887" t="n">
        <f aca="false">O137*O$226</f>
        <v>0</v>
      </c>
      <c r="P29" s="887" t="n">
        <f aca="false">P137*P$226</f>
        <v>0</v>
      </c>
      <c r="Q29" s="887" t="n">
        <f aca="false">Q137*Q$226</f>
        <v>95598489.2504358</v>
      </c>
      <c r="R29" s="887" t="n">
        <f aca="false">R137*R$226</f>
        <v>82096069.8689956</v>
      </c>
      <c r="S29" s="887" t="n">
        <f aca="false">S137*S$226</f>
        <v>53943198.8041853</v>
      </c>
      <c r="T29" s="887" t="n">
        <f aca="false">T137*T$226</f>
        <v>51106373.5940601</v>
      </c>
      <c r="U29" s="887" t="n">
        <f aca="false">U137*U$226</f>
        <v>0</v>
      </c>
      <c r="V29" s="887" t="n">
        <f aca="false">V137*V$226</f>
        <v>50508921.0872949</v>
      </c>
      <c r="W29" s="887" t="n">
        <f aca="false">W137*W$226</f>
        <v>85319403.6347807</v>
      </c>
      <c r="X29" s="887" t="n">
        <f aca="false">SUM(F29:W29)</f>
        <v>605353009.3376</v>
      </c>
      <c r="Y29" s="537"/>
      <c r="Z29" s="537"/>
      <c r="AA29" s="537"/>
    </row>
    <row r="30" s="108" customFormat="true" ht="13.5" hidden="false" customHeight="true" outlineLevel="0" collapsed="false">
      <c r="A30" s="880"/>
      <c r="B30" s="884"/>
      <c r="C30" s="884"/>
      <c r="D30" s="885" t="s">
        <v>475</v>
      </c>
      <c r="E30" s="886" t="n">
        <f aca="false">X30/E$226</f>
        <v>6.44594542924001</v>
      </c>
      <c r="F30" s="887" t="n">
        <f aca="false">F138*F$226</f>
        <v>0</v>
      </c>
      <c r="G30" s="887" t="n">
        <f aca="false">G138*G$226</f>
        <v>0</v>
      </c>
      <c r="H30" s="887" t="n">
        <f aca="false">H138*H$226</f>
        <v>0</v>
      </c>
      <c r="I30" s="887" t="n">
        <f aca="false">I138*I$226</f>
        <v>0</v>
      </c>
      <c r="J30" s="887" t="n">
        <f aca="false">J138*J$226</f>
        <v>0</v>
      </c>
      <c r="K30" s="887" t="n">
        <f aca="false">K138*K$226</f>
        <v>0</v>
      </c>
      <c r="L30" s="887" t="n">
        <f aca="false">L138*L$226</f>
        <v>150610359.617288</v>
      </c>
      <c r="M30" s="887" t="n">
        <f aca="false">M138*M$226</f>
        <v>0</v>
      </c>
      <c r="N30" s="887" t="n">
        <f aca="false">N138*N$226</f>
        <v>118701856.294987</v>
      </c>
      <c r="O30" s="887" t="n">
        <f aca="false">O138*O$226</f>
        <v>0</v>
      </c>
      <c r="P30" s="887" t="n">
        <f aca="false">P138*P$226</f>
        <v>0</v>
      </c>
      <c r="Q30" s="887" t="n">
        <f aca="false">Q138*Q$226</f>
        <v>102205311.383755</v>
      </c>
      <c r="R30" s="887" t="n">
        <f aca="false">R138*R$226</f>
        <v>86914276.7591287</v>
      </c>
      <c r="S30" s="887" t="n">
        <f aca="false">S138*S$226</f>
        <v>58425074.4722186</v>
      </c>
      <c r="T30" s="887" t="n">
        <f aca="false">T138*T$226</f>
        <v>57321899.7361478</v>
      </c>
      <c r="U30" s="887" t="n">
        <f aca="false">U138*U$226</f>
        <v>0</v>
      </c>
      <c r="V30" s="887" t="n">
        <f aca="false">V138*V$226</f>
        <v>88012519.5618153</v>
      </c>
      <c r="W30" s="887" t="n">
        <f aca="false">W138*W$226</f>
        <v>113172140.021653</v>
      </c>
      <c r="X30" s="887" t="n">
        <f aca="false">SUM(F30:W30)</f>
        <v>775363437.846993</v>
      </c>
      <c r="Y30" s="537"/>
      <c r="Z30" s="537"/>
      <c r="AA30" s="537"/>
    </row>
    <row r="31" s="108" customFormat="true" ht="15" hidden="false" customHeight="false" outlineLevel="0" collapsed="false">
      <c r="A31" s="880"/>
      <c r="B31" s="884"/>
      <c r="C31" s="884"/>
      <c r="D31" s="885" t="s">
        <v>476</v>
      </c>
      <c r="E31" s="886" t="n">
        <f aca="false">X31/E$226</f>
        <v>3.94501723149499</v>
      </c>
      <c r="F31" s="887" t="n">
        <f aca="false">F139*F$226</f>
        <v>0</v>
      </c>
      <c r="G31" s="887" t="n">
        <f aca="false">G139*G$226</f>
        <v>0</v>
      </c>
      <c r="H31" s="887" t="n">
        <f aca="false">H139*H$226</f>
        <v>0</v>
      </c>
      <c r="I31" s="887" t="n">
        <f aca="false">I139*I$226</f>
        <v>0</v>
      </c>
      <c r="J31" s="887" t="n">
        <f aca="false">J139*J$226</f>
        <v>0</v>
      </c>
      <c r="K31" s="887" t="n">
        <f aca="false">K139*K$226</f>
        <v>0</v>
      </c>
      <c r="L31" s="887" t="n">
        <f aca="false">L139*L$226</f>
        <v>0</v>
      </c>
      <c r="M31" s="887" t="n">
        <f aca="false">M139*M$226</f>
        <v>0</v>
      </c>
      <c r="N31" s="887" t="n">
        <f aca="false">N139*N$226</f>
        <v>110186379.088032</v>
      </c>
      <c r="O31" s="887" t="n">
        <f aca="false">O139*O$226</f>
        <v>0</v>
      </c>
      <c r="P31" s="887" t="n">
        <f aca="false">P139*P$226</f>
        <v>0</v>
      </c>
      <c r="Q31" s="887" t="n">
        <f aca="false">Q139*Q$226</f>
        <v>89793969.1635967</v>
      </c>
      <c r="R31" s="887" t="n">
        <f aca="false">R139*R$226</f>
        <v>77784011.2201964</v>
      </c>
      <c r="S31" s="887" t="n">
        <f aca="false">S139*S$226</f>
        <v>50099955.5752999</v>
      </c>
      <c r="T31" s="887" t="n">
        <f aca="false">T139*T$226</f>
        <v>46106910.7308662</v>
      </c>
      <c r="U31" s="887" t="n">
        <f aca="false">U139*U$226</f>
        <v>0</v>
      </c>
      <c r="V31" s="887" t="n">
        <f aca="false">V139*V$226</f>
        <v>27269200.9309542</v>
      </c>
      <c r="W31" s="887" t="n">
        <f aca="false">W139*W$226</f>
        <v>73293861.0158928</v>
      </c>
      <c r="X31" s="887" t="n">
        <f aca="false">SUM(F31:W31)</f>
        <v>474534287.724838</v>
      </c>
      <c r="Y31" s="537"/>
      <c r="Z31" s="537"/>
      <c r="AA31" s="537"/>
    </row>
    <row r="32" s="108" customFormat="true" ht="13.5" hidden="false" customHeight="true" outlineLevel="0" collapsed="false">
      <c r="A32" s="880" t="s">
        <v>430</v>
      </c>
      <c r="B32" s="884"/>
      <c r="C32" s="889" t="s">
        <v>1068</v>
      </c>
      <c r="D32" s="885" t="s">
        <v>7</v>
      </c>
      <c r="E32" s="886" t="n">
        <f aca="false">X32/E$226</f>
        <v>6.10535621750876</v>
      </c>
      <c r="F32" s="887" t="n">
        <f aca="false">F140*F$226</f>
        <v>0</v>
      </c>
      <c r="G32" s="887" t="n">
        <f aca="false">G140*G$226</f>
        <v>0</v>
      </c>
      <c r="H32" s="887" t="n">
        <f aca="false">H140*H$226</f>
        <v>0</v>
      </c>
      <c r="I32" s="887" t="n">
        <f aca="false">I140*I$226</f>
        <v>0</v>
      </c>
      <c r="J32" s="887" t="n">
        <f aca="false">J140*J$226</f>
        <v>0</v>
      </c>
      <c r="K32" s="887" t="n">
        <f aca="false">K140*K$226</f>
        <v>0</v>
      </c>
      <c r="L32" s="887" t="n">
        <f aca="false">L140*L$226</f>
        <v>0</v>
      </c>
      <c r="M32" s="887" t="n">
        <f aca="false">M140*M$226</f>
        <v>0</v>
      </c>
      <c r="N32" s="887" t="n">
        <f aca="false">N140*N$226</f>
        <v>0</v>
      </c>
      <c r="O32" s="887" t="n">
        <f aca="false">O140*O$226</f>
        <v>51350388.793257</v>
      </c>
      <c r="P32" s="887" t="n">
        <f aca="false">P140*P$226</f>
        <v>51421240.9695497</v>
      </c>
      <c r="Q32" s="887" t="n">
        <f aca="false">Q140*Q$226</f>
        <v>47799244.6252179</v>
      </c>
      <c r="R32" s="887" t="n">
        <f aca="false">R140*R$226</f>
        <v>82096069.8689956</v>
      </c>
      <c r="S32" s="887" t="n">
        <f aca="false">S140*S$226</f>
        <v>80914798.206278</v>
      </c>
      <c r="T32" s="887" t="n">
        <f aca="false">T140*T$226</f>
        <v>76659560.3910902</v>
      </c>
      <c r="U32" s="887" t="n">
        <f aca="false">U140*U$226</f>
        <v>158271582.067432</v>
      </c>
      <c r="V32" s="887" t="n">
        <f aca="false">V140*V$226</f>
        <v>134690456.232787</v>
      </c>
      <c r="W32" s="887" t="n">
        <f aca="false">W140*W$226</f>
        <v>51191642.1808684</v>
      </c>
      <c r="X32" s="887" t="n">
        <f aca="false">SUM(F32:W32)</f>
        <v>734394983.335476</v>
      </c>
      <c r="Y32" s="537"/>
      <c r="Z32" s="537"/>
      <c r="AA32" s="537"/>
    </row>
    <row r="33" s="108" customFormat="true" ht="13.5" hidden="false" customHeight="true" outlineLevel="0" collapsed="false">
      <c r="A33" s="880"/>
      <c r="B33" s="884"/>
      <c r="C33" s="884"/>
      <c r="D33" s="885" t="s">
        <v>475</v>
      </c>
      <c r="E33" s="886" t="n">
        <f aca="false">X33/E$226</f>
        <v>10.2725841485887</v>
      </c>
      <c r="F33" s="887" t="n">
        <f aca="false">F141*F$226</f>
        <v>0</v>
      </c>
      <c r="G33" s="887" t="n">
        <f aca="false">G141*G$226</f>
        <v>0</v>
      </c>
      <c r="H33" s="887" t="n">
        <f aca="false">H141*H$226</f>
        <v>0</v>
      </c>
      <c r="I33" s="887" t="n">
        <f aca="false">I141*I$226</f>
        <v>0</v>
      </c>
      <c r="J33" s="887" t="n">
        <f aca="false">J141*J$226</f>
        <v>0</v>
      </c>
      <c r="K33" s="887" t="n">
        <f aca="false">K141*K$226</f>
        <v>0</v>
      </c>
      <c r="L33" s="887" t="n">
        <f aca="false">L141*L$226</f>
        <v>0</v>
      </c>
      <c r="M33" s="887" t="n">
        <f aca="false">M141*M$226</f>
        <v>0</v>
      </c>
      <c r="N33" s="887" t="n">
        <f aca="false">N141*N$226</f>
        <v>0</v>
      </c>
      <c r="O33" s="887" t="n">
        <f aca="false">O141*O$226</f>
        <v>108408521.303258</v>
      </c>
      <c r="P33" s="887" t="n">
        <f aca="false">P141*P$226</f>
        <v>110520969.380351</v>
      </c>
      <c r="Q33" s="887" t="n">
        <f aca="false">Q141*Q$226</f>
        <v>102205311.383755</v>
      </c>
      <c r="R33" s="887" t="n">
        <f aca="false">R141*R$226</f>
        <v>86914276.7591287</v>
      </c>
      <c r="S33" s="887" t="n">
        <f aca="false">S141*S$226</f>
        <v>175275223.416656</v>
      </c>
      <c r="T33" s="887" t="n">
        <f aca="false">T141*T$226</f>
        <v>171965699.208443</v>
      </c>
      <c r="U33" s="887" t="n">
        <f aca="false">U141*U$226</f>
        <v>162878113.879004</v>
      </c>
      <c r="V33" s="887" t="n">
        <f aca="false">V141*V$226</f>
        <v>176025039.123631</v>
      </c>
      <c r="W33" s="887" t="n">
        <f aca="false">W141*W$226</f>
        <v>141465175.027066</v>
      </c>
      <c r="X33" s="887" t="n">
        <f aca="false">SUM(F33:W33)</f>
        <v>1235658329.48129</v>
      </c>
      <c r="Y33" s="537"/>
      <c r="Z33" s="537"/>
      <c r="AA33" s="537"/>
    </row>
    <row r="34" s="108" customFormat="true" ht="15" hidden="false" customHeight="false" outlineLevel="0" collapsed="false">
      <c r="A34" s="880"/>
      <c r="B34" s="884"/>
      <c r="C34" s="884"/>
      <c r="D34" s="885" t="s">
        <v>476</v>
      </c>
      <c r="E34" s="886" t="n">
        <f aca="false">X34/E$226</f>
        <v>2.94346509124668</v>
      </c>
      <c r="F34" s="887" t="n">
        <f aca="false">F142*F$226</f>
        <v>0</v>
      </c>
      <c r="G34" s="887" t="n">
        <f aca="false">G142*G$226</f>
        <v>0</v>
      </c>
      <c r="H34" s="887" t="n">
        <f aca="false">H142*H$226</f>
        <v>0</v>
      </c>
      <c r="I34" s="887" t="n">
        <f aca="false">I142*I$226</f>
        <v>0</v>
      </c>
      <c r="J34" s="887" t="n">
        <f aca="false">J142*J$226</f>
        <v>0</v>
      </c>
      <c r="K34" s="887" t="n">
        <f aca="false">K142*K$226</f>
        <v>0</v>
      </c>
      <c r="L34" s="887" t="n">
        <f aca="false">L142*L$226</f>
        <v>0</v>
      </c>
      <c r="M34" s="887" t="n">
        <f aca="false">M142*M$226</f>
        <v>0</v>
      </c>
      <c r="N34" s="887" t="n">
        <f aca="false">N142*N$226</f>
        <v>0</v>
      </c>
      <c r="O34" s="887" t="n">
        <f aca="false">O142*O$226</f>
        <v>0</v>
      </c>
      <c r="P34" s="887" t="n">
        <f aca="false">P142*P$226</f>
        <v>0</v>
      </c>
      <c r="Q34" s="887" t="n">
        <f aca="false">Q142*Q$226</f>
        <v>0</v>
      </c>
      <c r="R34" s="887" t="n">
        <f aca="false">R142*R$226</f>
        <v>77784011.2201964</v>
      </c>
      <c r="S34" s="887" t="n">
        <f aca="false">S142*S$226</f>
        <v>0</v>
      </c>
      <c r="T34" s="887" t="n">
        <f aca="false">T142*T$226</f>
        <v>0</v>
      </c>
      <c r="U34" s="887" t="n">
        <f aca="false">U142*U$226</f>
        <v>154984126.984127</v>
      </c>
      <c r="V34" s="887" t="n">
        <f aca="false">V142*V$226</f>
        <v>109076803.723817</v>
      </c>
      <c r="W34" s="887" t="n">
        <f aca="false">W142*W$226</f>
        <v>12215643.5026488</v>
      </c>
      <c r="X34" s="887" t="n">
        <f aca="false">SUM(F34:W34)</f>
        <v>354060585.430789</v>
      </c>
      <c r="Y34" s="537"/>
      <c r="Z34" s="537"/>
      <c r="AA34" s="537"/>
    </row>
    <row r="35" s="108" customFormat="true" ht="13.5" hidden="false" customHeight="true" outlineLevel="0" collapsed="false">
      <c r="A35" s="880" t="s">
        <v>432</v>
      </c>
      <c r="B35" s="884"/>
      <c r="C35" s="889" t="s">
        <v>1069</v>
      </c>
      <c r="D35" s="885" t="s">
        <v>7</v>
      </c>
      <c r="E35" s="886" t="n">
        <f aca="false">X35/E$226</f>
        <v>6.78095711228882</v>
      </c>
      <c r="F35" s="887" t="n">
        <f aca="false">F143*F$226</f>
        <v>0</v>
      </c>
      <c r="G35" s="887" t="n">
        <f aca="false">G143*G$226</f>
        <v>0</v>
      </c>
      <c r="H35" s="887" t="n">
        <f aca="false">H143*H$226</f>
        <v>0</v>
      </c>
      <c r="I35" s="887" t="n">
        <f aca="false">I143*I$226</f>
        <v>0</v>
      </c>
      <c r="J35" s="887" t="n">
        <f aca="false">J143*J$226</f>
        <v>0</v>
      </c>
      <c r="K35" s="887" t="n">
        <f aca="false">K143*K$226</f>
        <v>0</v>
      </c>
      <c r="L35" s="887" t="n">
        <f aca="false">L143*L$226</f>
        <v>0</v>
      </c>
      <c r="M35" s="887" t="n">
        <f aca="false">M143*M$226</f>
        <v>0</v>
      </c>
      <c r="N35" s="887" t="n">
        <f aca="false">N143*N$226</f>
        <v>0</v>
      </c>
      <c r="O35" s="887" t="n">
        <f aca="false">O143*O$226</f>
        <v>0</v>
      </c>
      <c r="P35" s="887" t="n">
        <f aca="false">P143*P$226</f>
        <v>0</v>
      </c>
      <c r="Q35" s="887" t="n">
        <f aca="false">Q143*Q$226</f>
        <v>95598489.2504358</v>
      </c>
      <c r="R35" s="887" t="n">
        <f aca="false">R143*R$226</f>
        <v>123144104.803493</v>
      </c>
      <c r="S35" s="887" t="n">
        <f aca="false">S143*S$226</f>
        <v>161829596.412556</v>
      </c>
      <c r="T35" s="887" t="n">
        <f aca="false">T143*T$226</f>
        <v>76659560.3910902</v>
      </c>
      <c r="U35" s="887" t="n">
        <f aca="false">U143*U$226</f>
        <v>113051130.048166</v>
      </c>
      <c r="V35" s="887" t="n">
        <f aca="false">V143*V$226</f>
        <v>151526763.261885</v>
      </c>
      <c r="W35" s="887" t="n">
        <f aca="false">W143*W$226</f>
        <v>93851343.9982588</v>
      </c>
      <c r="X35" s="887" t="n">
        <f aca="false">SUM(F35:W35)</f>
        <v>815660988.165885</v>
      </c>
      <c r="Y35" s="537"/>
      <c r="Z35" s="537"/>
      <c r="AA35" s="537"/>
    </row>
    <row r="36" s="108" customFormat="true" ht="13.5" hidden="false" customHeight="true" outlineLevel="0" collapsed="false">
      <c r="A36" s="880"/>
      <c r="B36" s="884"/>
      <c r="C36" s="884"/>
      <c r="D36" s="885" t="s">
        <v>475</v>
      </c>
      <c r="E36" s="886" t="n">
        <f aca="false">X36/E$226</f>
        <v>6.78927348700973</v>
      </c>
      <c r="F36" s="887" t="n">
        <f aca="false">F144*F$226</f>
        <v>0</v>
      </c>
      <c r="G36" s="887" t="n">
        <f aca="false">G144*G$226</f>
        <v>0</v>
      </c>
      <c r="H36" s="887" t="n">
        <f aca="false">H144*H$226</f>
        <v>0</v>
      </c>
      <c r="I36" s="887" t="n">
        <f aca="false">I144*I$226</f>
        <v>0</v>
      </c>
      <c r="J36" s="887" t="n">
        <f aca="false">J144*J$226</f>
        <v>0</v>
      </c>
      <c r="K36" s="887" t="n">
        <f aca="false">K144*K$226</f>
        <v>0</v>
      </c>
      <c r="L36" s="887" t="n">
        <f aca="false">L144*L$226</f>
        <v>0</v>
      </c>
      <c r="M36" s="887" t="n">
        <f aca="false">M144*M$226</f>
        <v>0</v>
      </c>
      <c r="N36" s="887" t="n">
        <f aca="false">N144*N$226</f>
        <v>0</v>
      </c>
      <c r="O36" s="887" t="n">
        <f aca="false">O144*O$226</f>
        <v>0</v>
      </c>
      <c r="P36" s="887" t="n">
        <f aca="false">P144*P$226</f>
        <v>0</v>
      </c>
      <c r="Q36" s="887" t="n">
        <f aca="false">Q144*Q$226</f>
        <v>102205311.383755</v>
      </c>
      <c r="R36" s="887" t="n">
        <f aca="false">R144*R$226</f>
        <v>86914276.7591287</v>
      </c>
      <c r="S36" s="887" t="n">
        <f aca="false">S144*S$226</f>
        <v>58425074.4722186</v>
      </c>
      <c r="T36" s="887" t="n">
        <f aca="false">T144*T$226</f>
        <v>57321899.7361478</v>
      </c>
      <c r="U36" s="887" t="n">
        <f aca="false">U144*U$226</f>
        <v>162878113.879004</v>
      </c>
      <c r="V36" s="887" t="n">
        <f aca="false">V144*V$226</f>
        <v>264037558.685446</v>
      </c>
      <c r="W36" s="887" t="n">
        <f aca="false">W144*W$226</f>
        <v>84879105.0162396</v>
      </c>
      <c r="X36" s="887" t="n">
        <f aca="false">SUM(F36:W36)</f>
        <v>816661339.93194</v>
      </c>
      <c r="Y36" s="537"/>
      <c r="Z36" s="537"/>
      <c r="AA36" s="537"/>
    </row>
    <row r="37" s="108" customFormat="true" ht="15" hidden="false" customHeight="false" outlineLevel="0" collapsed="false">
      <c r="A37" s="880"/>
      <c r="B37" s="884"/>
      <c r="C37" s="884"/>
      <c r="D37" s="885" t="s">
        <v>476</v>
      </c>
      <c r="E37" s="886" t="n">
        <f aca="false">X37/E$226</f>
        <v>7.02570024398595</v>
      </c>
      <c r="F37" s="887" t="n">
        <f aca="false">F145*F$226</f>
        <v>0</v>
      </c>
      <c r="G37" s="887" t="n">
        <f aca="false">G145*G$226</f>
        <v>0</v>
      </c>
      <c r="H37" s="887" t="n">
        <f aca="false">H145*H$226</f>
        <v>0</v>
      </c>
      <c r="I37" s="887" t="n">
        <f aca="false">I145*I$226</f>
        <v>0</v>
      </c>
      <c r="J37" s="887" t="n">
        <f aca="false">J145*J$226</f>
        <v>0</v>
      </c>
      <c r="K37" s="887" t="n">
        <f aca="false">K145*K$226</f>
        <v>0</v>
      </c>
      <c r="L37" s="887" t="n">
        <f aca="false">L145*L$226</f>
        <v>0</v>
      </c>
      <c r="M37" s="887" t="n">
        <f aca="false">M145*M$226</f>
        <v>0</v>
      </c>
      <c r="N37" s="887" t="n">
        <f aca="false">N145*N$226</f>
        <v>0</v>
      </c>
      <c r="O37" s="887" t="n">
        <f aca="false">O145*O$226</f>
        <v>0</v>
      </c>
      <c r="P37" s="887" t="n">
        <f aca="false">P145*P$226</f>
        <v>0</v>
      </c>
      <c r="Q37" s="887" t="n">
        <f aca="false">Q145*Q$226</f>
        <v>89793969.1635967</v>
      </c>
      <c r="R37" s="887" t="n">
        <f aca="false">R145*R$226</f>
        <v>155568022.440393</v>
      </c>
      <c r="S37" s="887" t="n">
        <f aca="false">S145*S$226</f>
        <v>250499777.876499</v>
      </c>
      <c r="T37" s="887" t="n">
        <f aca="false">T145*T$226</f>
        <v>92213821.4617323</v>
      </c>
      <c r="U37" s="887" t="n">
        <f aca="false">U145*U$226</f>
        <v>77492063.4920635</v>
      </c>
      <c r="V37" s="887" t="n">
        <f aca="false">V145*V$226</f>
        <v>81807602.7928627</v>
      </c>
      <c r="W37" s="887" t="n">
        <f aca="false">W145*W$226</f>
        <v>97725148.0211904</v>
      </c>
      <c r="X37" s="887" t="n">
        <f aca="false">SUM(F37:W37)</f>
        <v>845100405.248338</v>
      </c>
      <c r="Y37" s="537"/>
      <c r="Z37" s="537"/>
      <c r="AA37" s="537"/>
    </row>
    <row r="38" s="108" customFormat="true" ht="13.5" hidden="false" customHeight="true" outlineLevel="0" collapsed="false">
      <c r="A38" s="880" t="s">
        <v>434</v>
      </c>
      <c r="B38" s="884"/>
      <c r="C38" s="884" t="s">
        <v>435</v>
      </c>
      <c r="D38" s="885" t="s">
        <v>7</v>
      </c>
      <c r="E38" s="886" t="n">
        <f aca="false">X38/E$226</f>
        <v>10.9821149305438</v>
      </c>
      <c r="F38" s="887" t="n">
        <f aca="false">F146*F$226</f>
        <v>0</v>
      </c>
      <c r="G38" s="887" t="n">
        <f aca="false">G146*G$226</f>
        <v>0</v>
      </c>
      <c r="H38" s="887" t="n">
        <f aca="false">H146*H$226</f>
        <v>0</v>
      </c>
      <c r="I38" s="887" t="n">
        <f aca="false">I146*I$226</f>
        <v>0</v>
      </c>
      <c r="J38" s="887" t="n">
        <f aca="false">J146*J$226</f>
        <v>0</v>
      </c>
      <c r="K38" s="887" t="n">
        <f aca="false">K146*K$226</f>
        <v>0</v>
      </c>
      <c r="L38" s="887" t="n">
        <f aca="false">L146*L$226</f>
        <v>0</v>
      </c>
      <c r="M38" s="887" t="n">
        <f aca="false">M146*M$226</f>
        <v>0</v>
      </c>
      <c r="N38" s="887" t="n">
        <f aca="false">N146*N$226</f>
        <v>0</v>
      </c>
      <c r="O38" s="887" t="n">
        <f aca="false">O146*O$226</f>
        <v>0</v>
      </c>
      <c r="P38" s="887" t="n">
        <f aca="false">P146*P$226</f>
        <v>102842481.939099</v>
      </c>
      <c r="Q38" s="887" t="n">
        <f aca="false">Q146*Q$226</f>
        <v>95598489.2504358</v>
      </c>
      <c r="R38" s="887" t="n">
        <f aca="false">R146*R$226</f>
        <v>41048034.9344978</v>
      </c>
      <c r="S38" s="887" t="n">
        <f aca="false">S146*S$226</f>
        <v>323659192.825112</v>
      </c>
      <c r="T38" s="887" t="n">
        <f aca="false">T146*T$226</f>
        <v>178872307.57921</v>
      </c>
      <c r="U38" s="887" t="n">
        <f aca="false">U146*U$226</f>
        <v>316543164.134865</v>
      </c>
      <c r="V38" s="887" t="n">
        <f aca="false">V146*V$226</f>
        <v>151526763.261885</v>
      </c>
      <c r="W38" s="887" t="n">
        <f aca="false">W146*W$226</f>
        <v>110915224.725215</v>
      </c>
      <c r="X38" s="887" t="n">
        <f aca="false">SUM(F38:W38)</f>
        <v>1321005658.65032</v>
      </c>
      <c r="Y38" s="537"/>
      <c r="Z38" s="537"/>
      <c r="AA38" s="537"/>
    </row>
    <row r="39" s="108" customFormat="true" ht="13.5" hidden="false" customHeight="true" outlineLevel="0" collapsed="false">
      <c r="A39" s="880"/>
      <c r="B39" s="884"/>
      <c r="C39" s="884"/>
      <c r="D39" s="885" t="s">
        <v>475</v>
      </c>
      <c r="E39" s="886" t="n">
        <f aca="false">X39/E$226</f>
        <v>11.9083277117363</v>
      </c>
      <c r="F39" s="887" t="n">
        <f aca="false">F147*F$226</f>
        <v>0</v>
      </c>
      <c r="G39" s="887" t="n">
        <f aca="false">G147*G$226</f>
        <v>0</v>
      </c>
      <c r="H39" s="887" t="n">
        <f aca="false">H147*H$226</f>
        <v>0</v>
      </c>
      <c r="I39" s="887" t="n">
        <f aca="false">I147*I$226</f>
        <v>0</v>
      </c>
      <c r="J39" s="887" t="n">
        <f aca="false">J147*J$226</f>
        <v>0</v>
      </c>
      <c r="K39" s="887" t="n">
        <f aca="false">K147*K$226</f>
        <v>0</v>
      </c>
      <c r="L39" s="887" t="n">
        <f aca="false">L147*L$226</f>
        <v>0</v>
      </c>
      <c r="M39" s="887" t="n">
        <f aca="false">M147*M$226</f>
        <v>0</v>
      </c>
      <c r="N39" s="887" t="n">
        <f aca="false">N147*N$226</f>
        <v>0</v>
      </c>
      <c r="O39" s="887" t="n">
        <f aca="false">O147*O$226</f>
        <v>0</v>
      </c>
      <c r="P39" s="887" t="n">
        <f aca="false">P147*P$226</f>
        <v>0</v>
      </c>
      <c r="Q39" s="887" t="n">
        <f aca="false">Q147*Q$226</f>
        <v>102205311.383755</v>
      </c>
      <c r="R39" s="887" t="n">
        <f aca="false">R147*R$226</f>
        <v>86914276.7591287</v>
      </c>
      <c r="S39" s="887" t="n">
        <f aca="false">S147*S$226</f>
        <v>467400595.777749</v>
      </c>
      <c r="T39" s="887" t="n">
        <f aca="false">T147*T$226</f>
        <v>114643799.472296</v>
      </c>
      <c r="U39" s="887" t="n">
        <f aca="false">U147*U$226</f>
        <v>271463523.131673</v>
      </c>
      <c r="V39" s="887" t="n">
        <f aca="false">V147*V$226</f>
        <v>220031298.904538</v>
      </c>
      <c r="W39" s="887" t="n">
        <f aca="false">W147*W$226</f>
        <v>169758210.032479</v>
      </c>
      <c r="X39" s="887" t="n">
        <f aca="false">SUM(F39:W39)</f>
        <v>1432417015.46162</v>
      </c>
      <c r="Y39" s="537"/>
      <c r="Z39" s="537"/>
      <c r="AA39" s="537"/>
    </row>
    <row r="40" s="108" customFormat="true" ht="15" hidden="false" customHeight="false" outlineLevel="0" collapsed="false">
      <c r="A40" s="880"/>
      <c r="B40" s="884"/>
      <c r="C40" s="884"/>
      <c r="D40" s="885" t="s">
        <v>476</v>
      </c>
      <c r="E40" s="886" t="n">
        <f aca="false">X40/E$226</f>
        <v>10.4446213755352</v>
      </c>
      <c r="F40" s="887" t="n">
        <f aca="false">F148*F$226</f>
        <v>0</v>
      </c>
      <c r="G40" s="887" t="n">
        <f aca="false">G148*G$226</f>
        <v>0</v>
      </c>
      <c r="H40" s="887" t="n">
        <f aca="false">H148*H$226</f>
        <v>0</v>
      </c>
      <c r="I40" s="887" t="n">
        <f aca="false">I148*I$226</f>
        <v>0</v>
      </c>
      <c r="J40" s="887" t="n">
        <f aca="false">J148*J$226</f>
        <v>0</v>
      </c>
      <c r="K40" s="887" t="n">
        <f aca="false">K148*K$226</f>
        <v>0</v>
      </c>
      <c r="L40" s="887" t="n">
        <f aca="false">L148*L$226</f>
        <v>0</v>
      </c>
      <c r="M40" s="887" t="n">
        <f aca="false">M148*M$226</f>
        <v>0</v>
      </c>
      <c r="N40" s="887" t="n">
        <f aca="false">N148*N$226</f>
        <v>0</v>
      </c>
      <c r="O40" s="887" t="n">
        <f aca="false">O148*O$226</f>
        <v>0</v>
      </c>
      <c r="P40" s="887" t="n">
        <f aca="false">P148*P$226</f>
        <v>192323232.323232</v>
      </c>
      <c r="Q40" s="887" t="n">
        <f aca="false">Q148*Q$226</f>
        <v>89793969.1635967</v>
      </c>
      <c r="R40" s="887" t="n">
        <f aca="false">R148*R$226</f>
        <v>0</v>
      </c>
      <c r="S40" s="887" t="n">
        <f aca="false">S148*S$226</f>
        <v>200399822.301199</v>
      </c>
      <c r="T40" s="887" t="n">
        <f aca="false">T148*T$226</f>
        <v>230534553.654331</v>
      </c>
      <c r="U40" s="887" t="n">
        <f aca="false">U148*U$226</f>
        <v>348714285.714286</v>
      </c>
      <c r="V40" s="887" t="n">
        <f aca="false">V148*V$226</f>
        <v>109076803.723817</v>
      </c>
      <c r="W40" s="887" t="n">
        <f aca="false">W148*W$226</f>
        <v>85509504.5185416</v>
      </c>
      <c r="X40" s="887" t="n">
        <f aca="false">SUM(F40:W40)</f>
        <v>1256352171.399</v>
      </c>
      <c r="Y40" s="537"/>
      <c r="Z40" s="537"/>
      <c r="AA40" s="537"/>
    </row>
    <row r="41" s="108" customFormat="true" ht="13.5" hidden="false" customHeight="true" outlineLevel="0" collapsed="false">
      <c r="A41" s="880" t="s">
        <v>436</v>
      </c>
      <c r="B41" s="884"/>
      <c r="C41" s="889" t="s">
        <v>1070</v>
      </c>
      <c r="D41" s="885" t="s">
        <v>7</v>
      </c>
      <c r="E41" s="886" t="n">
        <f aca="false">X41/E$226</f>
        <v>24.1061149918955</v>
      </c>
      <c r="F41" s="887" t="n">
        <f aca="false">F149*F$226</f>
        <v>0</v>
      </c>
      <c r="G41" s="887" t="n">
        <f aca="false">G149*G$226</f>
        <v>0</v>
      </c>
      <c r="H41" s="887" t="n">
        <f aca="false">H149*H$226</f>
        <v>0</v>
      </c>
      <c r="I41" s="887" t="n">
        <f aca="false">I149*I$226</f>
        <v>0</v>
      </c>
      <c r="J41" s="887" t="n">
        <f aca="false">J149*J$226</f>
        <v>0</v>
      </c>
      <c r="K41" s="887" t="n">
        <f aca="false">K149*K$226</f>
        <v>0</v>
      </c>
      <c r="L41" s="887" t="n">
        <f aca="false">L149*L$226</f>
        <v>0</v>
      </c>
      <c r="M41" s="887" t="n">
        <f aca="false">M149*M$226</f>
        <v>0</v>
      </c>
      <c r="N41" s="887" t="n">
        <f aca="false">N149*N$226</f>
        <v>0</v>
      </c>
      <c r="O41" s="887" t="n">
        <f aca="false">O149*O$226</f>
        <v>0</v>
      </c>
      <c r="P41" s="887" t="n">
        <f aca="false">P149*P$226</f>
        <v>0</v>
      </c>
      <c r="Q41" s="887" t="n">
        <f aca="false">Q149*Q$226</f>
        <v>477992446.252179</v>
      </c>
      <c r="R41" s="887" t="n">
        <f aca="false">R149*R$226</f>
        <v>246288209.606987</v>
      </c>
      <c r="S41" s="887" t="n">
        <f aca="false">S149*S$226</f>
        <v>377602391.629297</v>
      </c>
      <c r="T41" s="887" t="n">
        <f aca="false">T149*T$226</f>
        <v>383297801.955451</v>
      </c>
      <c r="U41" s="887" t="n">
        <f aca="false">U149*U$226</f>
        <v>746137458.317896</v>
      </c>
      <c r="V41" s="887" t="n">
        <f aca="false">V149*V$226</f>
        <v>420907675.727458</v>
      </c>
      <c r="W41" s="887" t="n">
        <f aca="false">W149*W$226</f>
        <v>247426270.540864</v>
      </c>
      <c r="X41" s="887" t="n">
        <f aca="false">SUM(F41:W41)</f>
        <v>2899652254.03013</v>
      </c>
      <c r="Y41" s="537"/>
      <c r="Z41" s="537"/>
      <c r="AA41" s="537"/>
    </row>
    <row r="42" s="108" customFormat="true" ht="13.5" hidden="false" customHeight="true" outlineLevel="0" collapsed="false">
      <c r="A42" s="880"/>
      <c r="B42" s="884"/>
      <c r="C42" s="884"/>
      <c r="D42" s="885" t="s">
        <v>475</v>
      </c>
      <c r="E42" s="886" t="n">
        <f aca="false">X42/E$226</f>
        <v>36.8764293190576</v>
      </c>
      <c r="F42" s="887" t="n">
        <f aca="false">F150*F$226</f>
        <v>0</v>
      </c>
      <c r="G42" s="887" t="n">
        <f aca="false">G150*G$226</f>
        <v>0</v>
      </c>
      <c r="H42" s="887" t="n">
        <f aca="false">H150*H$226</f>
        <v>0</v>
      </c>
      <c r="I42" s="887" t="n">
        <f aca="false">I150*I$226</f>
        <v>0</v>
      </c>
      <c r="J42" s="887" t="n">
        <f aca="false">J150*J$226</f>
        <v>0</v>
      </c>
      <c r="K42" s="887" t="n">
        <f aca="false">K150*K$226</f>
        <v>0</v>
      </c>
      <c r="L42" s="887" t="n">
        <f aca="false">L150*L$226</f>
        <v>0</v>
      </c>
      <c r="M42" s="887" t="n">
        <f aca="false">M150*M$226</f>
        <v>0</v>
      </c>
      <c r="N42" s="887" t="n">
        <f aca="false">N150*N$226</f>
        <v>0</v>
      </c>
      <c r="O42" s="887" t="n">
        <f aca="false">O150*O$226</f>
        <v>0</v>
      </c>
      <c r="P42" s="887" t="n">
        <f aca="false">P150*P$226</f>
        <v>0</v>
      </c>
      <c r="Q42" s="887" t="n">
        <f aca="false">Q150*Q$226</f>
        <v>204410622.767511</v>
      </c>
      <c r="R42" s="887" t="n">
        <f aca="false">R150*R$226</f>
        <v>347657107.036515</v>
      </c>
      <c r="S42" s="887" t="n">
        <f aca="false">S150*S$226</f>
        <v>642675819.194405</v>
      </c>
      <c r="T42" s="887" t="n">
        <f aca="false">T150*T$226</f>
        <v>745184696.569921</v>
      </c>
      <c r="U42" s="887" t="n">
        <f aca="false">U150*U$226</f>
        <v>1194439501.77936</v>
      </c>
      <c r="V42" s="887" t="n">
        <f aca="false">V150*V$226</f>
        <v>792112676.056338</v>
      </c>
      <c r="W42" s="887" t="n">
        <f aca="false">W150*W$226</f>
        <v>509274630.097438</v>
      </c>
      <c r="X42" s="887" t="n">
        <f aca="false">SUM(F42:W42)</f>
        <v>4435755053.50149</v>
      </c>
      <c r="Y42" s="537"/>
      <c r="Z42" s="537"/>
      <c r="AA42" s="537"/>
    </row>
    <row r="43" s="108" customFormat="true" ht="15" hidden="false" customHeight="false" outlineLevel="0" collapsed="false">
      <c r="A43" s="880"/>
      <c r="B43" s="884"/>
      <c r="C43" s="884"/>
      <c r="D43" s="885" t="s">
        <v>476</v>
      </c>
      <c r="E43" s="886" t="n">
        <f aca="false">X43/E$226</f>
        <v>15.5286630989963</v>
      </c>
      <c r="F43" s="887" t="n">
        <f aca="false">F151*F$226</f>
        <v>0</v>
      </c>
      <c r="G43" s="887" t="n">
        <f aca="false">G151*G$226</f>
        <v>0</v>
      </c>
      <c r="H43" s="887" t="n">
        <f aca="false">H151*H$226</f>
        <v>0</v>
      </c>
      <c r="I43" s="887" t="n">
        <f aca="false">I151*I$226</f>
        <v>0</v>
      </c>
      <c r="J43" s="887" t="n">
        <f aca="false">J151*J$226</f>
        <v>0</v>
      </c>
      <c r="K43" s="887" t="n">
        <f aca="false">K151*K$226</f>
        <v>0</v>
      </c>
      <c r="L43" s="887" t="n">
        <f aca="false">L151*L$226</f>
        <v>0</v>
      </c>
      <c r="M43" s="887" t="n">
        <f aca="false">M151*M$226</f>
        <v>0</v>
      </c>
      <c r="N43" s="887" t="n">
        <f aca="false">N151*N$226</f>
        <v>0</v>
      </c>
      <c r="O43" s="887" t="n">
        <f aca="false">O151*O$226</f>
        <v>0</v>
      </c>
      <c r="P43" s="887" t="n">
        <f aca="false">P151*P$226</f>
        <v>0</v>
      </c>
      <c r="Q43" s="887" t="n">
        <f aca="false">Q151*Q$226</f>
        <v>718351753.308773</v>
      </c>
      <c r="R43" s="887" t="n">
        <f aca="false">R151*R$226</f>
        <v>155568022.440393</v>
      </c>
      <c r="S43" s="887" t="n">
        <f aca="false">S151*S$226</f>
        <v>150299866.7259</v>
      </c>
      <c r="T43" s="887" t="n">
        <f aca="false">T151*T$226</f>
        <v>92213821.4617323</v>
      </c>
      <c r="U43" s="887" t="n">
        <f aca="false">U151*U$226</f>
        <v>426206349.206349</v>
      </c>
      <c r="V43" s="887" t="n">
        <f aca="false">V151*V$226</f>
        <v>190884406.51668</v>
      </c>
      <c r="W43" s="887" t="n">
        <f aca="false">W151*W$226</f>
        <v>134372078.529137</v>
      </c>
      <c r="X43" s="887" t="n">
        <f aca="false">SUM(F43:W43)</f>
        <v>1867896298.18896</v>
      </c>
      <c r="Y43" s="537"/>
      <c r="Z43" s="537"/>
      <c r="AA43" s="537"/>
    </row>
    <row r="44" s="108" customFormat="true" ht="13.5" hidden="false" customHeight="true" outlineLevel="0" collapsed="false">
      <c r="A44" s="880" t="s">
        <v>438</v>
      </c>
      <c r="B44" s="884"/>
      <c r="C44" s="889" t="s">
        <v>1071</v>
      </c>
      <c r="D44" s="885" t="s">
        <v>7</v>
      </c>
      <c r="E44" s="886" t="n">
        <f aca="false">X44/E$226</f>
        <v>8.91593547177111</v>
      </c>
      <c r="F44" s="887" t="n">
        <f aca="false">F152*F$226</f>
        <v>0</v>
      </c>
      <c r="G44" s="887" t="n">
        <f aca="false">G152*G$226</f>
        <v>0</v>
      </c>
      <c r="H44" s="887" t="n">
        <f aca="false">H152*H$226</f>
        <v>0</v>
      </c>
      <c r="I44" s="887" t="n">
        <f aca="false">I152*I$226</f>
        <v>0</v>
      </c>
      <c r="J44" s="887" t="n">
        <f aca="false">J152*J$226</f>
        <v>0</v>
      </c>
      <c r="K44" s="887" t="n">
        <f aca="false">K152*K$226</f>
        <v>0</v>
      </c>
      <c r="L44" s="887" t="n">
        <f aca="false">L152*L$226</f>
        <v>0</v>
      </c>
      <c r="M44" s="887" t="n">
        <f aca="false">M152*M$226</f>
        <v>0</v>
      </c>
      <c r="N44" s="887" t="n">
        <f aca="false">N152*N$226</f>
        <v>0</v>
      </c>
      <c r="O44" s="887" t="n">
        <f aca="false">O152*O$226</f>
        <v>102700777.586514</v>
      </c>
      <c r="P44" s="887" t="n">
        <f aca="false">P152*P$226</f>
        <v>308527445.817298</v>
      </c>
      <c r="Q44" s="887" t="n">
        <f aca="false">Q152*Q$226</f>
        <v>47799244.6252179</v>
      </c>
      <c r="R44" s="887" t="n">
        <f aca="false">R152*R$226</f>
        <v>246288209.606987</v>
      </c>
      <c r="S44" s="887" t="n">
        <f aca="false">S152*S$226</f>
        <v>134857997.010463</v>
      </c>
      <c r="T44" s="887" t="n">
        <f aca="false">T152*T$226</f>
        <v>102212747.18812</v>
      </c>
      <c r="U44" s="887" t="n">
        <f aca="false">U152*U$226</f>
        <v>45220452.0192664</v>
      </c>
      <c r="V44" s="887" t="n">
        <f aca="false">V152*V$226</f>
        <v>33672614.0581966</v>
      </c>
      <c r="W44" s="887" t="n">
        <f aca="false">W152*W$226</f>
        <v>51191642.1808684</v>
      </c>
      <c r="X44" s="887" t="n">
        <f aca="false">SUM(F44:W44)</f>
        <v>1072471130.09293</v>
      </c>
      <c r="Y44" s="537"/>
      <c r="Z44" s="537"/>
      <c r="AA44" s="537"/>
    </row>
    <row r="45" s="108" customFormat="true" ht="13.5" hidden="false" customHeight="true" outlineLevel="0" collapsed="false">
      <c r="A45" s="880"/>
      <c r="B45" s="884"/>
      <c r="C45" s="884"/>
      <c r="D45" s="885" t="s">
        <v>475</v>
      </c>
      <c r="E45" s="886" t="n">
        <f aca="false">X45/E$226</f>
        <v>0</v>
      </c>
      <c r="F45" s="887" t="n">
        <f aca="false">F153*F$226</f>
        <v>0</v>
      </c>
      <c r="G45" s="887" t="n">
        <f aca="false">G153*G$226</f>
        <v>0</v>
      </c>
      <c r="H45" s="887" t="n">
        <f aca="false">H153*H$226</f>
        <v>0</v>
      </c>
      <c r="I45" s="887" t="n">
        <f aca="false">I153*I$226</f>
        <v>0</v>
      </c>
      <c r="J45" s="887" t="n">
        <f aca="false">J153*J$226</f>
        <v>0</v>
      </c>
      <c r="K45" s="887" t="n">
        <f aca="false">K153*K$226</f>
        <v>0</v>
      </c>
      <c r="L45" s="887" t="n">
        <f aca="false">L153*L$226</f>
        <v>0</v>
      </c>
      <c r="M45" s="887" t="n">
        <f aca="false">M153*M$226</f>
        <v>0</v>
      </c>
      <c r="N45" s="887" t="n">
        <f aca="false">N153*N$226</f>
        <v>0</v>
      </c>
      <c r="O45" s="887" t="n">
        <f aca="false">O153*O$226</f>
        <v>0</v>
      </c>
      <c r="P45" s="887" t="n">
        <f aca="false">P153*P$226</f>
        <v>0</v>
      </c>
      <c r="Q45" s="887" t="n">
        <f aca="false">Q153*Q$226</f>
        <v>0</v>
      </c>
      <c r="R45" s="887" t="n">
        <f aca="false">R153*R$226</f>
        <v>0</v>
      </c>
      <c r="S45" s="887" t="n">
        <f aca="false">S153*S$226</f>
        <v>0</v>
      </c>
      <c r="T45" s="887" t="n">
        <f aca="false">T153*T$226</f>
        <v>0</v>
      </c>
      <c r="U45" s="887" t="n">
        <f aca="false">U153*U$226</f>
        <v>0</v>
      </c>
      <c r="V45" s="887" t="n">
        <f aca="false">V153*V$226</f>
        <v>0</v>
      </c>
      <c r="W45" s="887" t="n">
        <f aca="false">W153*W$226</f>
        <v>0</v>
      </c>
      <c r="X45" s="887" t="n">
        <f aca="false">SUM(F45:W45)</f>
        <v>0</v>
      </c>
      <c r="Y45" s="537"/>
      <c r="Z45" s="537"/>
      <c r="AA45" s="537"/>
    </row>
    <row r="46" s="108" customFormat="true" ht="15" hidden="false" customHeight="false" outlineLevel="0" collapsed="false">
      <c r="A46" s="880"/>
      <c r="B46" s="884"/>
      <c r="C46" s="884"/>
      <c r="D46" s="885" t="s">
        <v>476</v>
      </c>
      <c r="E46" s="886" t="n">
        <f aca="false">X46/E$226</f>
        <v>16.3679157625593</v>
      </c>
      <c r="F46" s="887" t="n">
        <f aca="false">F154*F$226</f>
        <v>0</v>
      </c>
      <c r="G46" s="887" t="n">
        <f aca="false">G154*G$226</f>
        <v>0</v>
      </c>
      <c r="H46" s="887" t="n">
        <f aca="false">H154*H$226</f>
        <v>0</v>
      </c>
      <c r="I46" s="887" t="n">
        <f aca="false">I154*I$226</f>
        <v>0</v>
      </c>
      <c r="J46" s="887" t="n">
        <f aca="false">J154*J$226</f>
        <v>0</v>
      </c>
      <c r="K46" s="887" t="n">
        <f aca="false">K154*K$226</f>
        <v>0</v>
      </c>
      <c r="L46" s="887" t="n">
        <f aca="false">L154*L$226</f>
        <v>0</v>
      </c>
      <c r="M46" s="887" t="n">
        <f aca="false">M154*M$226</f>
        <v>0</v>
      </c>
      <c r="N46" s="887" t="n">
        <f aca="false">N154*N$226</f>
        <v>0</v>
      </c>
      <c r="O46" s="887" t="n">
        <f aca="false">O154*O$226</f>
        <v>195128002.706665</v>
      </c>
      <c r="P46" s="887" t="n">
        <f aca="false">P154*P$226</f>
        <v>576969696.969697</v>
      </c>
      <c r="Q46" s="887" t="n">
        <f aca="false">Q154*Q$226</f>
        <v>89793969.1635967</v>
      </c>
      <c r="R46" s="887" t="n">
        <f aca="false">R154*R$226</f>
        <v>466704067.321178</v>
      </c>
      <c r="S46" s="887" t="n">
        <f aca="false">S154*S$226</f>
        <v>250499777.876499</v>
      </c>
      <c r="T46" s="887" t="n">
        <f aca="false">T154*T$226</f>
        <v>184427642.923465</v>
      </c>
      <c r="U46" s="887" t="n">
        <f aca="false">U154*U$226</f>
        <v>77492063.4920635</v>
      </c>
      <c r="V46" s="887" t="n">
        <f aca="false">V154*V$226</f>
        <v>54538401.8619085</v>
      </c>
      <c r="W46" s="887" t="n">
        <f aca="false">W154*W$226</f>
        <v>73293861.0158928</v>
      </c>
      <c r="X46" s="887" t="n">
        <f aca="false">SUM(F46:W46)</f>
        <v>1968847483.33097</v>
      </c>
      <c r="Y46" s="537"/>
      <c r="Z46" s="537"/>
      <c r="AA46" s="537"/>
    </row>
    <row r="47" s="108" customFormat="true" ht="13.5" hidden="false" customHeight="true" outlineLevel="0" collapsed="false">
      <c r="A47" s="880" t="s">
        <v>440</v>
      </c>
      <c r="B47" s="884"/>
      <c r="C47" s="889" t="s">
        <v>1072</v>
      </c>
      <c r="D47" s="885" t="s">
        <v>7</v>
      </c>
      <c r="E47" s="886" t="n">
        <f aca="false">X47/E$226</f>
        <v>2.43128444650512</v>
      </c>
      <c r="F47" s="887" t="n">
        <f aca="false">F155*F$226</f>
        <v>0</v>
      </c>
      <c r="G47" s="887" t="n">
        <f aca="false">G155*G$226</f>
        <v>0</v>
      </c>
      <c r="H47" s="887" t="n">
        <f aca="false">H155*H$226</f>
        <v>0</v>
      </c>
      <c r="I47" s="887" t="n">
        <f aca="false">I155*I$226</f>
        <v>0</v>
      </c>
      <c r="J47" s="887" t="n">
        <f aca="false">J155*J$226</f>
        <v>0</v>
      </c>
      <c r="K47" s="887" t="n">
        <f aca="false">K155*K$226</f>
        <v>0</v>
      </c>
      <c r="L47" s="887" t="n">
        <f aca="false">L155*L$226</f>
        <v>0</v>
      </c>
      <c r="M47" s="887" t="n">
        <f aca="false">M155*M$226</f>
        <v>0</v>
      </c>
      <c r="N47" s="887" t="n">
        <f aca="false">N155*N$226</f>
        <v>57142857.1428572</v>
      </c>
      <c r="O47" s="887" t="n">
        <f aca="false">O155*O$226</f>
        <v>0</v>
      </c>
      <c r="P47" s="887" t="n">
        <f aca="false">P155*P$226</f>
        <v>0</v>
      </c>
      <c r="Q47" s="887" t="n">
        <f aca="false">Q155*Q$226</f>
        <v>0</v>
      </c>
      <c r="R47" s="887" t="n">
        <f aca="false">R155*R$226</f>
        <v>82096069.8689956</v>
      </c>
      <c r="S47" s="887" t="n">
        <f aca="false">S155*S$226</f>
        <v>53943198.8041853</v>
      </c>
      <c r="T47" s="887" t="n">
        <f aca="false">T155*T$226</f>
        <v>76659560.3910902</v>
      </c>
      <c r="U47" s="887" t="n">
        <f aca="false">U155*U$226</f>
        <v>22610226.0096332</v>
      </c>
      <c r="V47" s="887" t="n">
        <f aca="false">V155*V$226</f>
        <v>0</v>
      </c>
      <c r="W47" s="887" t="n">
        <f aca="false">W155*W$226</f>
        <v>0</v>
      </c>
      <c r="X47" s="887" t="n">
        <f aca="false">SUM(F47:W47)</f>
        <v>292451912.216762</v>
      </c>
      <c r="Y47" s="537"/>
      <c r="Z47" s="537"/>
      <c r="AA47" s="537"/>
    </row>
    <row r="48" s="108" customFormat="true" ht="13.5" hidden="false" customHeight="true" outlineLevel="0" collapsed="false">
      <c r="A48" s="880"/>
      <c r="B48" s="884"/>
      <c r="C48" s="884"/>
      <c r="D48" s="885" t="s">
        <v>475</v>
      </c>
      <c r="E48" s="890" t="s">
        <v>105</v>
      </c>
      <c r="F48" s="891" t="s">
        <v>105</v>
      </c>
      <c r="G48" s="891" t="s">
        <v>105</v>
      </c>
      <c r="H48" s="891" t="s">
        <v>105</v>
      </c>
      <c r="I48" s="891" t="s">
        <v>105</v>
      </c>
      <c r="J48" s="891" t="s">
        <v>105</v>
      </c>
      <c r="K48" s="891" t="s">
        <v>105</v>
      </c>
      <c r="L48" s="891" t="s">
        <v>105</v>
      </c>
      <c r="M48" s="891" t="s">
        <v>105</v>
      </c>
      <c r="N48" s="891" t="s">
        <v>105</v>
      </c>
      <c r="O48" s="891" t="s">
        <v>105</v>
      </c>
      <c r="P48" s="891" t="s">
        <v>105</v>
      </c>
      <c r="Q48" s="891" t="s">
        <v>105</v>
      </c>
      <c r="R48" s="891" t="s">
        <v>105</v>
      </c>
      <c r="S48" s="891" t="s">
        <v>105</v>
      </c>
      <c r="T48" s="891" t="s">
        <v>105</v>
      </c>
      <c r="U48" s="891" t="s">
        <v>105</v>
      </c>
      <c r="V48" s="891" t="s">
        <v>105</v>
      </c>
      <c r="W48" s="891" t="s">
        <v>105</v>
      </c>
      <c r="X48" s="891" t="s">
        <v>105</v>
      </c>
      <c r="Y48" s="537"/>
      <c r="Z48" s="537"/>
      <c r="AA48" s="537"/>
    </row>
    <row r="49" s="108" customFormat="true" ht="15" hidden="false" customHeight="false" outlineLevel="0" collapsed="false">
      <c r="A49" s="880"/>
      <c r="B49" s="884"/>
      <c r="C49" s="884"/>
      <c r="D49" s="885" t="s">
        <v>476</v>
      </c>
      <c r="E49" s="886" t="n">
        <f aca="false">X49/E$226</f>
        <v>4.51437874930503</v>
      </c>
      <c r="F49" s="887" t="n">
        <f aca="false">F157*F$226</f>
        <v>0</v>
      </c>
      <c r="G49" s="887" t="n">
        <f aca="false">G157*G$226</f>
        <v>0</v>
      </c>
      <c r="H49" s="887" t="n">
        <f aca="false">H157*H$226</f>
        <v>0</v>
      </c>
      <c r="I49" s="887" t="n">
        <f aca="false">I157*I$226</f>
        <v>0</v>
      </c>
      <c r="J49" s="887" t="n">
        <f aca="false">J157*J$226</f>
        <v>0</v>
      </c>
      <c r="K49" s="887" t="n">
        <f aca="false">K157*K$226</f>
        <v>0</v>
      </c>
      <c r="L49" s="887" t="n">
        <f aca="false">L157*L$226</f>
        <v>0</v>
      </c>
      <c r="M49" s="887" t="n">
        <f aca="false">M157*M$226</f>
        <v>0</v>
      </c>
      <c r="N49" s="887" t="n">
        <f aca="false">N157*N$226</f>
        <v>110186379.088032</v>
      </c>
      <c r="O49" s="887" t="n">
        <f aca="false">O157*O$226</f>
        <v>0</v>
      </c>
      <c r="P49" s="887" t="n">
        <f aca="false">P157*P$226</f>
        <v>0</v>
      </c>
      <c r="Q49" s="887" t="n">
        <f aca="false">Q157*Q$226</f>
        <v>0</v>
      </c>
      <c r="R49" s="887" t="n">
        <f aca="false">R157*R$226</f>
        <v>155568022.440393</v>
      </c>
      <c r="S49" s="887" t="n">
        <f aca="false">S157*S$226</f>
        <v>100199911.1506</v>
      </c>
      <c r="T49" s="887" t="n">
        <f aca="false">T157*T$226</f>
        <v>138320732.192599</v>
      </c>
      <c r="U49" s="887" t="n">
        <f aca="false">U157*U$226</f>
        <v>38746031.7460317</v>
      </c>
      <c r="V49" s="887" t="n">
        <f aca="false">V157*V$226</f>
        <v>0</v>
      </c>
      <c r="W49" s="887" t="n">
        <f aca="false">W157*W$226</f>
        <v>0</v>
      </c>
      <c r="X49" s="887" t="n">
        <f aca="false">SUM(F49:W49)</f>
        <v>543021076.617655</v>
      </c>
      <c r="Y49" s="537"/>
      <c r="Z49" s="537"/>
      <c r="AA49" s="537"/>
    </row>
    <row r="50" s="108" customFormat="true" ht="13.5" hidden="false" customHeight="true" outlineLevel="0" collapsed="false">
      <c r="A50" s="880" t="s">
        <v>442</v>
      </c>
      <c r="B50" s="884"/>
      <c r="C50" s="884" t="s">
        <v>993</v>
      </c>
      <c r="D50" s="885" t="s">
        <v>7</v>
      </c>
      <c r="E50" s="886" t="n">
        <f aca="false">X50/E$226</f>
        <v>4.1119187362554</v>
      </c>
      <c r="F50" s="887" t="n">
        <f aca="false">F158*F$226</f>
        <v>0</v>
      </c>
      <c r="G50" s="887" t="n">
        <f aca="false">G158*G$226</f>
        <v>0</v>
      </c>
      <c r="H50" s="887" t="n">
        <f aca="false">H158*H$226</f>
        <v>0</v>
      </c>
      <c r="I50" s="887" t="n">
        <f aca="false">I158*I$226</f>
        <v>0</v>
      </c>
      <c r="J50" s="887" t="n">
        <f aca="false">J158*J$226</f>
        <v>0</v>
      </c>
      <c r="K50" s="887" t="n">
        <f aca="false">K158*K$226</f>
        <v>0</v>
      </c>
      <c r="L50" s="887" t="n">
        <f aca="false">L158*L$226</f>
        <v>0</v>
      </c>
      <c r="M50" s="887" t="n">
        <f aca="false">M158*M$226</f>
        <v>0</v>
      </c>
      <c r="N50" s="887" t="n">
        <f aca="false">N158*N$226</f>
        <v>57142857.1428572</v>
      </c>
      <c r="O50" s="887" t="n">
        <f aca="false">O158*O$226</f>
        <v>51350388.793257</v>
      </c>
      <c r="P50" s="887" t="n">
        <f aca="false">P158*P$226</f>
        <v>0</v>
      </c>
      <c r="Q50" s="887" t="n">
        <f aca="false">Q158*Q$226</f>
        <v>47799244.6252179</v>
      </c>
      <c r="R50" s="887" t="n">
        <f aca="false">R158*R$226</f>
        <v>41048034.9344978</v>
      </c>
      <c r="S50" s="887" t="n">
        <f aca="false">S158*S$226</f>
        <v>107886397.608371</v>
      </c>
      <c r="T50" s="887" t="n">
        <f aca="false">T158*T$226</f>
        <v>0</v>
      </c>
      <c r="U50" s="887" t="n">
        <f aca="false">U158*U$226</f>
        <v>113051130.048166</v>
      </c>
      <c r="V50" s="887" t="n">
        <f aca="false">V158*V$226</f>
        <v>33672614.0581966</v>
      </c>
      <c r="W50" s="887" t="n">
        <f aca="false">W158*W$226</f>
        <v>42659701.8173904</v>
      </c>
      <c r="X50" s="887" t="n">
        <f aca="false">SUM(F50:W50)</f>
        <v>494610369.027954</v>
      </c>
      <c r="Y50" s="537"/>
      <c r="Z50" s="537"/>
      <c r="AA50" s="537"/>
    </row>
    <row r="51" s="108" customFormat="true" ht="13.5" hidden="false" customHeight="true" outlineLevel="0" collapsed="false">
      <c r="A51" s="880"/>
      <c r="B51" s="884"/>
      <c r="C51" s="884"/>
      <c r="D51" s="885" t="s">
        <v>475</v>
      </c>
      <c r="E51" s="886" t="n">
        <f aca="false">X51/E$226</f>
        <v>4.16731031464433</v>
      </c>
      <c r="F51" s="887" t="n">
        <f aca="false">F159*F$226</f>
        <v>0</v>
      </c>
      <c r="G51" s="887" t="n">
        <f aca="false">G159*G$226</f>
        <v>0</v>
      </c>
      <c r="H51" s="887" t="n">
        <f aca="false">H159*H$226</f>
        <v>0</v>
      </c>
      <c r="I51" s="887" t="n">
        <f aca="false">I159*I$226</f>
        <v>0</v>
      </c>
      <c r="J51" s="887" t="n">
        <f aca="false">J159*J$226</f>
        <v>0</v>
      </c>
      <c r="K51" s="887" t="n">
        <f aca="false">K159*K$226</f>
        <v>0</v>
      </c>
      <c r="L51" s="887" t="n">
        <f aca="false">L159*L$226</f>
        <v>0</v>
      </c>
      <c r="M51" s="887" t="n">
        <f aca="false">M159*M$226</f>
        <v>0</v>
      </c>
      <c r="N51" s="887" t="n">
        <f aca="false">N159*N$226</f>
        <v>0</v>
      </c>
      <c r="O51" s="887" t="n">
        <f aca="false">O159*O$226</f>
        <v>0</v>
      </c>
      <c r="P51" s="887" t="n">
        <f aca="false">P159*P$226</f>
        <v>0</v>
      </c>
      <c r="Q51" s="887" t="n">
        <f aca="false">Q159*Q$226</f>
        <v>102205311.383755</v>
      </c>
      <c r="R51" s="887" t="n">
        <f aca="false">R159*R$226</f>
        <v>86914276.7591287</v>
      </c>
      <c r="S51" s="887" t="n">
        <f aca="false">S159*S$226</f>
        <v>175275223.416656</v>
      </c>
      <c r="T51" s="887" t="n">
        <f aca="false">T159*T$226</f>
        <v>0</v>
      </c>
      <c r="U51" s="887" t="n">
        <f aca="false">U159*U$226</f>
        <v>108585409.252669</v>
      </c>
      <c r="V51" s="887" t="n">
        <f aca="false">V159*V$226</f>
        <v>0</v>
      </c>
      <c r="W51" s="887" t="n">
        <f aca="false">W159*W$226</f>
        <v>28293035.0054132</v>
      </c>
      <c r="X51" s="887" t="n">
        <f aca="false">SUM(F51:W51)</f>
        <v>501273255.817622</v>
      </c>
      <c r="Y51" s="537"/>
      <c r="Z51" s="537"/>
      <c r="AA51" s="537"/>
    </row>
    <row r="52" s="108" customFormat="true" ht="15" hidden="false" customHeight="false" outlineLevel="0" collapsed="false">
      <c r="A52" s="880"/>
      <c r="B52" s="884"/>
      <c r="C52" s="884"/>
      <c r="D52" s="885" t="s">
        <v>476</v>
      </c>
      <c r="E52" s="886" t="n">
        <f aca="false">X52/E$226</f>
        <v>3.96958446987009</v>
      </c>
      <c r="F52" s="887" t="n">
        <f aca="false">F160*F$226</f>
        <v>0</v>
      </c>
      <c r="G52" s="887" t="n">
        <f aca="false">G160*G$226</f>
        <v>0</v>
      </c>
      <c r="H52" s="887" t="n">
        <f aca="false">H160*H$226</f>
        <v>0</v>
      </c>
      <c r="I52" s="887" t="n">
        <f aca="false">I160*I$226</f>
        <v>0</v>
      </c>
      <c r="J52" s="887" t="n">
        <f aca="false">J160*J$226</f>
        <v>0</v>
      </c>
      <c r="K52" s="887" t="n">
        <f aca="false">K160*K$226</f>
        <v>0</v>
      </c>
      <c r="L52" s="887" t="n">
        <f aca="false">L160*L$226</f>
        <v>0</v>
      </c>
      <c r="M52" s="887" t="n">
        <f aca="false">M160*M$226</f>
        <v>0</v>
      </c>
      <c r="N52" s="887" t="n">
        <f aca="false">N160*N$226</f>
        <v>110186379.088032</v>
      </c>
      <c r="O52" s="887" t="n">
        <f aca="false">O160*O$226</f>
        <v>97564001.3533326</v>
      </c>
      <c r="P52" s="887" t="n">
        <f aca="false">P160*P$226</f>
        <v>0</v>
      </c>
      <c r="Q52" s="887" t="n">
        <f aca="false">Q160*Q$226</f>
        <v>0</v>
      </c>
      <c r="R52" s="887" t="n">
        <f aca="false">R160*R$226</f>
        <v>0</v>
      </c>
      <c r="S52" s="887" t="n">
        <f aca="false">S160*S$226</f>
        <v>50099955.5752999</v>
      </c>
      <c r="T52" s="887" t="n">
        <f aca="false">T160*T$226</f>
        <v>0</v>
      </c>
      <c r="U52" s="887" t="n">
        <f aca="false">U160*U$226</f>
        <v>116238095.238095</v>
      </c>
      <c r="V52" s="887" t="n">
        <f aca="false">V160*V$226</f>
        <v>54538401.8619085</v>
      </c>
      <c r="W52" s="887" t="n">
        <f aca="false">W160*W$226</f>
        <v>48862574.0105952</v>
      </c>
      <c r="X52" s="887" t="n">
        <f aca="false">SUM(F52:W52)</f>
        <v>477489407.127263</v>
      </c>
      <c r="Y52" s="537"/>
      <c r="Z52" s="537"/>
      <c r="AA52" s="537"/>
    </row>
    <row r="53" s="108" customFormat="true" ht="13.5" hidden="false" customHeight="true" outlineLevel="0" collapsed="false">
      <c r="A53" s="880" t="s">
        <v>443</v>
      </c>
      <c r="B53" s="884" t="s">
        <v>158</v>
      </c>
      <c r="C53" s="884"/>
      <c r="D53" s="885" t="s">
        <v>7</v>
      </c>
      <c r="E53" s="886" t="n">
        <f aca="false">X53/E$226</f>
        <v>3.87789162941708</v>
      </c>
      <c r="F53" s="887" t="n">
        <f aca="false">F161*F$226</f>
        <v>0</v>
      </c>
      <c r="G53" s="887" t="n">
        <f aca="false">G161*G$226</f>
        <v>0</v>
      </c>
      <c r="H53" s="887" t="n">
        <f aca="false">H161*H$226</f>
        <v>0</v>
      </c>
      <c r="I53" s="887" t="n">
        <f aca="false">I161*I$226</f>
        <v>0</v>
      </c>
      <c r="J53" s="887" t="n">
        <f aca="false">J161*J$226</f>
        <v>0</v>
      </c>
      <c r="K53" s="887" t="n">
        <f aca="false">K161*K$226</f>
        <v>0</v>
      </c>
      <c r="L53" s="887" t="n">
        <f aca="false">L161*L$226</f>
        <v>0</v>
      </c>
      <c r="M53" s="887" t="n">
        <f aca="false">M161*M$226</f>
        <v>0</v>
      </c>
      <c r="N53" s="887" t="n">
        <f aca="false">N161*N$226</f>
        <v>0</v>
      </c>
      <c r="O53" s="887" t="n">
        <f aca="false">O161*O$226</f>
        <v>0</v>
      </c>
      <c r="P53" s="887" t="n">
        <f aca="false">P161*P$226</f>
        <v>0</v>
      </c>
      <c r="Q53" s="887" t="n">
        <f aca="false">Q161*Q$226</f>
        <v>47799244.6252179</v>
      </c>
      <c r="R53" s="887" t="n">
        <f aca="false">R161*R$226</f>
        <v>82096069.8689956</v>
      </c>
      <c r="S53" s="887" t="n">
        <f aca="false">S161*S$226</f>
        <v>53943198.8041853</v>
      </c>
      <c r="T53" s="887" t="n">
        <f aca="false">T161*T$226</f>
        <v>76659560.3910902</v>
      </c>
      <c r="U53" s="887" t="n">
        <f aca="false">U161*U$226</f>
        <v>45220452.0192664</v>
      </c>
      <c r="V53" s="887" t="n">
        <f aca="false">V161*V$226</f>
        <v>101017842.17459</v>
      </c>
      <c r="W53" s="887" t="n">
        <f aca="false">W161*W$226</f>
        <v>59723582.5443465</v>
      </c>
      <c r="X53" s="887" t="n">
        <f aca="false">SUM(F53:W53)</f>
        <v>466459950.427692</v>
      </c>
      <c r="Y53" s="537"/>
      <c r="Z53" s="537"/>
      <c r="AA53" s="537"/>
    </row>
    <row r="54" s="108" customFormat="true" ht="13.5" hidden="false" customHeight="true" outlineLevel="0" collapsed="false">
      <c r="A54" s="880"/>
      <c r="B54" s="884"/>
      <c r="C54" s="884"/>
      <c r="D54" s="885" t="s">
        <v>475</v>
      </c>
      <c r="E54" s="886" t="n">
        <f aca="false">X54/E$226</f>
        <v>6.11263663473191</v>
      </c>
      <c r="F54" s="887" t="n">
        <f aca="false">F162*F$226</f>
        <v>0</v>
      </c>
      <c r="G54" s="887" t="n">
        <f aca="false">G162*G$226</f>
        <v>0</v>
      </c>
      <c r="H54" s="887" t="n">
        <f aca="false">H162*H$226</f>
        <v>0</v>
      </c>
      <c r="I54" s="887" t="n">
        <f aca="false">I162*I$226</f>
        <v>0</v>
      </c>
      <c r="J54" s="887" t="n">
        <f aca="false">J162*J$226</f>
        <v>0</v>
      </c>
      <c r="K54" s="887" t="n">
        <f aca="false">K162*K$226</f>
        <v>0</v>
      </c>
      <c r="L54" s="887" t="n">
        <f aca="false">L162*L$226</f>
        <v>0</v>
      </c>
      <c r="M54" s="887" t="n">
        <f aca="false">M162*M$226</f>
        <v>0</v>
      </c>
      <c r="N54" s="887" t="n">
        <f aca="false">N162*N$226</f>
        <v>0</v>
      </c>
      <c r="O54" s="887" t="n">
        <f aca="false">O162*O$226</f>
        <v>0</v>
      </c>
      <c r="P54" s="887" t="n">
        <f aca="false">P162*P$226</f>
        <v>0</v>
      </c>
      <c r="Q54" s="887" t="n">
        <f aca="false">Q162*Q$226</f>
        <v>102205311.383755</v>
      </c>
      <c r="R54" s="887" t="n">
        <f aca="false">R162*R$226</f>
        <v>173828553.518257</v>
      </c>
      <c r="S54" s="887" t="n">
        <f aca="false">S162*S$226</f>
        <v>58425074.4722186</v>
      </c>
      <c r="T54" s="887" t="n">
        <f aca="false">T162*T$226</f>
        <v>57321899.7361478</v>
      </c>
      <c r="U54" s="887" t="n">
        <f aca="false">U162*U$226</f>
        <v>54292704.6263345</v>
      </c>
      <c r="V54" s="887" t="n">
        <f aca="false">V162*V$226</f>
        <v>176025039.123631</v>
      </c>
      <c r="W54" s="887" t="n">
        <f aca="false">W162*W$226</f>
        <v>113172140.021653</v>
      </c>
      <c r="X54" s="887" t="n">
        <f aca="false">SUM(F54:W54)</f>
        <v>735270722.881997</v>
      </c>
      <c r="Y54" s="537"/>
      <c r="Z54" s="537"/>
      <c r="AA54" s="537"/>
    </row>
    <row r="55" s="108" customFormat="true" ht="15" hidden="false" customHeight="false" outlineLevel="0" collapsed="false">
      <c r="A55" s="880"/>
      <c r="B55" s="884"/>
      <c r="C55" s="884"/>
      <c r="D55" s="885" t="s">
        <v>476</v>
      </c>
      <c r="E55" s="886" t="n">
        <f aca="false">X55/E$226</f>
        <v>2.2632964589101</v>
      </c>
      <c r="F55" s="887" t="n">
        <f aca="false">F163*F$226</f>
        <v>0</v>
      </c>
      <c r="G55" s="887" t="n">
        <f aca="false">G163*G$226</f>
        <v>0</v>
      </c>
      <c r="H55" s="887" t="n">
        <f aca="false">H163*H$226</f>
        <v>0</v>
      </c>
      <c r="I55" s="887" t="n">
        <f aca="false">I163*I$226</f>
        <v>0</v>
      </c>
      <c r="J55" s="887" t="n">
        <f aca="false">J163*J$226</f>
        <v>0</v>
      </c>
      <c r="K55" s="887" t="n">
        <f aca="false">K163*K$226</f>
        <v>0</v>
      </c>
      <c r="L55" s="887" t="n">
        <f aca="false">L163*L$226</f>
        <v>0</v>
      </c>
      <c r="M55" s="887" t="n">
        <f aca="false">M163*M$226</f>
        <v>0</v>
      </c>
      <c r="N55" s="887" t="n">
        <f aca="false">N163*N$226</f>
        <v>0</v>
      </c>
      <c r="O55" s="887" t="n">
        <f aca="false">O163*O$226</f>
        <v>0</v>
      </c>
      <c r="P55" s="887" t="n">
        <f aca="false">P163*P$226</f>
        <v>0</v>
      </c>
      <c r="Q55" s="887" t="n">
        <f aca="false">Q163*Q$226</f>
        <v>0</v>
      </c>
      <c r="R55" s="887" t="n">
        <f aca="false">R163*R$226</f>
        <v>0</v>
      </c>
      <c r="S55" s="887" t="n">
        <f aca="false">S163*S$226</f>
        <v>50099955.5752999</v>
      </c>
      <c r="T55" s="887" t="n">
        <f aca="false">T163*T$226</f>
        <v>92213821.4617323</v>
      </c>
      <c r="U55" s="887" t="n">
        <f aca="false">U163*U$226</f>
        <v>38746031.7460317</v>
      </c>
      <c r="V55" s="887" t="n">
        <f aca="false">V163*V$226</f>
        <v>54538401.8619085</v>
      </c>
      <c r="W55" s="887" t="n">
        <f aca="false">W163*W$226</f>
        <v>36646930.5079464</v>
      </c>
      <c r="X55" s="887" t="n">
        <f aca="false">SUM(F55:W55)</f>
        <v>272245141.152919</v>
      </c>
      <c r="Y55" s="537"/>
      <c r="Z55" s="537"/>
      <c r="AA55" s="537"/>
    </row>
    <row r="56" s="108" customFormat="true" ht="13.5" hidden="false" customHeight="true" outlineLevel="0" collapsed="false">
      <c r="A56" s="880" t="s">
        <v>444</v>
      </c>
      <c r="B56" s="884" t="s">
        <v>371</v>
      </c>
      <c r="C56" s="884"/>
      <c r="D56" s="885" t="s">
        <v>7</v>
      </c>
      <c r="E56" s="886" t="n">
        <f aca="false">X56/E$226</f>
        <v>0.327936793159124</v>
      </c>
      <c r="F56" s="887" t="n">
        <f aca="false">F164*F$226</f>
        <v>0</v>
      </c>
      <c r="G56" s="887" t="n">
        <f aca="false">G164*G$226</f>
        <v>0</v>
      </c>
      <c r="H56" s="887" t="n">
        <f aca="false">H164*H$226</f>
        <v>0</v>
      </c>
      <c r="I56" s="887" t="n">
        <f aca="false">I164*I$226</f>
        <v>0</v>
      </c>
      <c r="J56" s="887" t="n">
        <f aca="false">J164*J$226</f>
        <v>0</v>
      </c>
      <c r="K56" s="887" t="n">
        <f aca="false">K164*K$226</f>
        <v>0</v>
      </c>
      <c r="L56" s="887" t="n">
        <f aca="false">L164*L$226</f>
        <v>0</v>
      </c>
      <c r="M56" s="887" t="n">
        <f aca="false">M164*M$226</f>
        <v>0</v>
      </c>
      <c r="N56" s="887" t="n">
        <f aca="false">N164*N$226</f>
        <v>0</v>
      </c>
      <c r="O56" s="887" t="n">
        <f aca="false">O164*O$226</f>
        <v>0</v>
      </c>
      <c r="P56" s="887" t="n">
        <f aca="false">P164*P$226</f>
        <v>0</v>
      </c>
      <c r="Q56" s="887" t="n">
        <f aca="false">Q164*Q$226</f>
        <v>0</v>
      </c>
      <c r="R56" s="887" t="n">
        <f aca="false">R164*R$226</f>
        <v>0</v>
      </c>
      <c r="S56" s="887" t="n">
        <f aca="false">S164*S$226</f>
        <v>0</v>
      </c>
      <c r="T56" s="887" t="n">
        <f aca="false">T164*T$226</f>
        <v>0</v>
      </c>
      <c r="U56" s="887" t="n">
        <f aca="false">U164*U$226</f>
        <v>22610226.0096332</v>
      </c>
      <c r="V56" s="887" t="n">
        <f aca="false">V164*V$226</f>
        <v>16836307.0290983</v>
      </c>
      <c r="W56" s="887" t="n">
        <f aca="false">W164*W$226</f>
        <v>0</v>
      </c>
      <c r="X56" s="887" t="n">
        <f aca="false">SUM(F56:W56)</f>
        <v>39446533.0387315</v>
      </c>
      <c r="Y56" s="537"/>
      <c r="Z56" s="537"/>
      <c r="AA56" s="537"/>
    </row>
    <row r="57" s="108" customFormat="true" ht="13.5" hidden="false" customHeight="true" outlineLevel="0" collapsed="false">
      <c r="A57" s="880"/>
      <c r="B57" s="884"/>
      <c r="C57" s="884"/>
      <c r="D57" s="885" t="s">
        <v>475</v>
      </c>
      <c r="E57" s="886" t="n">
        <f aca="false">X57/E$226</f>
        <v>0</v>
      </c>
      <c r="F57" s="887" t="n">
        <f aca="false">F165*F$226</f>
        <v>0</v>
      </c>
      <c r="G57" s="887" t="n">
        <f aca="false">G165*G$226</f>
        <v>0</v>
      </c>
      <c r="H57" s="887" t="n">
        <f aca="false">H165*H$226</f>
        <v>0</v>
      </c>
      <c r="I57" s="887" t="n">
        <f aca="false">I165*I$226</f>
        <v>0</v>
      </c>
      <c r="J57" s="887" t="n">
        <f aca="false">J165*J$226</f>
        <v>0</v>
      </c>
      <c r="K57" s="887" t="n">
        <f aca="false">K165*K$226</f>
        <v>0</v>
      </c>
      <c r="L57" s="887" t="n">
        <f aca="false">L165*L$226</f>
        <v>0</v>
      </c>
      <c r="M57" s="887" t="n">
        <f aca="false">M165*M$226</f>
        <v>0</v>
      </c>
      <c r="N57" s="887" t="n">
        <f aca="false">N165*N$226</f>
        <v>0</v>
      </c>
      <c r="O57" s="887" t="n">
        <f aca="false">O165*O$226</f>
        <v>0</v>
      </c>
      <c r="P57" s="887" t="n">
        <f aca="false">P165*P$226</f>
        <v>0</v>
      </c>
      <c r="Q57" s="887" t="n">
        <f aca="false">Q165*Q$226</f>
        <v>0</v>
      </c>
      <c r="R57" s="887" t="n">
        <f aca="false">R165*R$226</f>
        <v>0</v>
      </c>
      <c r="S57" s="887" t="n">
        <f aca="false">S165*S$226</f>
        <v>0</v>
      </c>
      <c r="T57" s="887" t="n">
        <f aca="false">T165*T$226</f>
        <v>0</v>
      </c>
      <c r="U57" s="887" t="n">
        <f aca="false">U165*U$226</f>
        <v>0</v>
      </c>
      <c r="V57" s="887" t="n">
        <f aca="false">V165*V$226</f>
        <v>0</v>
      </c>
      <c r="W57" s="887" t="n">
        <f aca="false">W165*W$226</f>
        <v>0</v>
      </c>
      <c r="X57" s="887" t="n">
        <f aca="false">SUM(F57:W57)</f>
        <v>0</v>
      </c>
      <c r="Y57" s="537"/>
      <c r="Z57" s="537"/>
      <c r="AA57" s="537"/>
    </row>
    <row r="58" s="108" customFormat="true" ht="15" hidden="false" customHeight="false" outlineLevel="0" collapsed="false">
      <c r="A58" s="880"/>
      <c r="B58" s="884"/>
      <c r="C58" s="884"/>
      <c r="D58" s="885" t="s">
        <v>476</v>
      </c>
      <c r="E58" s="886" t="n">
        <f aca="false">X58/E$226</f>
        <v>0.548814357968741</v>
      </c>
      <c r="F58" s="887" t="n">
        <f aca="false">F166*F$226</f>
        <v>0</v>
      </c>
      <c r="G58" s="887" t="n">
        <f aca="false">G166*G$226</f>
        <v>0</v>
      </c>
      <c r="H58" s="887" t="n">
        <f aca="false">H166*H$226</f>
        <v>0</v>
      </c>
      <c r="I58" s="887" t="n">
        <f aca="false">I166*I$226</f>
        <v>0</v>
      </c>
      <c r="J58" s="887" t="n">
        <f aca="false">J166*J$226</f>
        <v>0</v>
      </c>
      <c r="K58" s="887" t="n">
        <f aca="false">K166*K$226</f>
        <v>0</v>
      </c>
      <c r="L58" s="887" t="n">
        <f aca="false">L166*L$226</f>
        <v>0</v>
      </c>
      <c r="M58" s="887" t="n">
        <f aca="false">M166*M$226</f>
        <v>0</v>
      </c>
      <c r="N58" s="887" t="n">
        <f aca="false">N166*N$226</f>
        <v>0</v>
      </c>
      <c r="O58" s="887" t="n">
        <f aca="false">O166*O$226</f>
        <v>0</v>
      </c>
      <c r="P58" s="887" t="n">
        <f aca="false">P166*P$226</f>
        <v>0</v>
      </c>
      <c r="Q58" s="887" t="n">
        <f aca="false">Q166*Q$226</f>
        <v>0</v>
      </c>
      <c r="R58" s="887" t="n">
        <f aca="false">R166*R$226</f>
        <v>0</v>
      </c>
      <c r="S58" s="887" t="n">
        <f aca="false">S166*S$226</f>
        <v>0</v>
      </c>
      <c r="T58" s="887" t="n">
        <f aca="false">T166*T$226</f>
        <v>0</v>
      </c>
      <c r="U58" s="887" t="n">
        <f aca="false">U166*U$226</f>
        <v>38746031.7460317</v>
      </c>
      <c r="V58" s="887" t="n">
        <f aca="false">V166*V$226</f>
        <v>27269200.9309542</v>
      </c>
      <c r="W58" s="887" t="n">
        <f aca="false">W166*W$226</f>
        <v>0</v>
      </c>
      <c r="X58" s="887" t="n">
        <f aca="false">SUM(F58:W58)</f>
        <v>66015232.676986</v>
      </c>
      <c r="Y58" s="537"/>
      <c r="Z58" s="537"/>
      <c r="AA58" s="537"/>
    </row>
    <row r="59" s="108" customFormat="true" ht="13.5" hidden="false" customHeight="true" outlineLevel="0" collapsed="false">
      <c r="A59" s="880" t="s">
        <v>445</v>
      </c>
      <c r="B59" s="884" t="s">
        <v>446</v>
      </c>
      <c r="C59" s="884"/>
      <c r="D59" s="885" t="s">
        <v>7</v>
      </c>
      <c r="E59" s="886" t="n">
        <f aca="false">X59/E$226</f>
        <v>42.647152341768</v>
      </c>
      <c r="F59" s="887" t="n">
        <f aca="false">F167*F$226</f>
        <v>102033179.493576</v>
      </c>
      <c r="G59" s="887" t="n">
        <f aca="false">G167*G$226</f>
        <v>0</v>
      </c>
      <c r="H59" s="887" t="n">
        <f aca="false">H167*H$226</f>
        <v>0</v>
      </c>
      <c r="I59" s="887" t="n">
        <f aca="false">I167*I$226</f>
        <v>0</v>
      </c>
      <c r="J59" s="887" t="n">
        <f aca="false">J167*J$226</f>
        <v>0</v>
      </c>
      <c r="K59" s="887" t="n">
        <f aca="false">K167*K$226</f>
        <v>0</v>
      </c>
      <c r="L59" s="887" t="n">
        <f aca="false">L167*L$226</f>
        <v>0</v>
      </c>
      <c r="M59" s="887" t="n">
        <f aca="false">M167*M$226</f>
        <v>65044464.6733422</v>
      </c>
      <c r="N59" s="887" t="n">
        <f aca="false">N167*N$226</f>
        <v>0</v>
      </c>
      <c r="O59" s="887" t="n">
        <f aca="false">O167*O$226</f>
        <v>102700777.586514</v>
      </c>
      <c r="P59" s="887" t="n">
        <f aca="false">P167*P$226</f>
        <v>154263722.908649</v>
      </c>
      <c r="Q59" s="887" t="n">
        <f aca="false">Q167*Q$226</f>
        <v>238996223.12609</v>
      </c>
      <c r="R59" s="887" t="n">
        <f aca="false">R167*R$226</f>
        <v>369432314.41048</v>
      </c>
      <c r="S59" s="887" t="n">
        <f aca="false">S167*S$226</f>
        <v>404573991.03139</v>
      </c>
      <c r="T59" s="887" t="n">
        <f aca="false">T167*T$226</f>
        <v>638829669.925752</v>
      </c>
      <c r="U59" s="887" t="n">
        <f aca="false">U167*U$226</f>
        <v>700917006.298629</v>
      </c>
      <c r="V59" s="887" t="n">
        <f aca="false">V167*V$226</f>
        <v>757633816.309424</v>
      </c>
      <c r="W59" s="887" t="n">
        <f aca="false">W167*W$226</f>
        <v>1595472847.9704</v>
      </c>
      <c r="X59" s="887" t="n">
        <f aca="false">SUM(F59:W59)</f>
        <v>5129898013.73425</v>
      </c>
      <c r="Y59" s="537"/>
      <c r="Z59" s="537"/>
      <c r="AA59" s="537"/>
    </row>
    <row r="60" s="108" customFormat="true" ht="13.5" hidden="false" customHeight="true" outlineLevel="0" collapsed="false">
      <c r="A60" s="880"/>
      <c r="B60" s="884"/>
      <c r="C60" s="884"/>
      <c r="D60" s="885" t="s">
        <v>475</v>
      </c>
      <c r="E60" s="886" t="n">
        <f aca="false">X60/E$226</f>
        <v>60.7086672250958</v>
      </c>
      <c r="F60" s="887" t="n">
        <f aca="false">F168*F$226</f>
        <v>0</v>
      </c>
      <c r="G60" s="887" t="n">
        <f aca="false">G168*G$226</f>
        <v>0</v>
      </c>
      <c r="H60" s="887" t="n">
        <f aca="false">H168*H$226</f>
        <v>0</v>
      </c>
      <c r="I60" s="887" t="n">
        <f aca="false">I168*I$226</f>
        <v>0</v>
      </c>
      <c r="J60" s="887" t="n">
        <f aca="false">J168*J$226</f>
        <v>0</v>
      </c>
      <c r="K60" s="887" t="n">
        <f aca="false">K168*K$226</f>
        <v>0</v>
      </c>
      <c r="L60" s="887" t="n">
        <f aca="false">L168*L$226</f>
        <v>0</v>
      </c>
      <c r="M60" s="887" t="n">
        <f aca="false">M168*M$226</f>
        <v>0</v>
      </c>
      <c r="N60" s="887" t="n">
        <f aca="false">N168*N$226</f>
        <v>0</v>
      </c>
      <c r="O60" s="887" t="n">
        <f aca="false">O168*O$226</f>
        <v>216817042.606516</v>
      </c>
      <c r="P60" s="887" t="n">
        <f aca="false">P168*P$226</f>
        <v>331562908.141054</v>
      </c>
      <c r="Q60" s="887" t="n">
        <f aca="false">Q168*Q$226</f>
        <v>511026556.918776</v>
      </c>
      <c r="R60" s="887" t="n">
        <f aca="false">R168*R$226</f>
        <v>521485660.554772</v>
      </c>
      <c r="S60" s="887" t="n">
        <f aca="false">S168*S$226</f>
        <v>759525968.138842</v>
      </c>
      <c r="T60" s="887" t="n">
        <f aca="false">T168*T$226</f>
        <v>859828496.042216</v>
      </c>
      <c r="U60" s="887" t="n">
        <f aca="false">U168*U$226</f>
        <v>1194439501.77936</v>
      </c>
      <c r="V60" s="887" t="n">
        <f aca="false">V168*V$226</f>
        <v>1012143974.96088</v>
      </c>
      <c r="W60" s="887" t="n">
        <f aca="false">W168*W$226</f>
        <v>1895633345.36269</v>
      </c>
      <c r="X60" s="887" t="n">
        <f aca="false">SUM(F60:W60)</f>
        <v>7302463454.5051</v>
      </c>
      <c r="Y60" s="537"/>
      <c r="Z60" s="537"/>
      <c r="AA60" s="537"/>
    </row>
    <row r="61" s="108" customFormat="true" ht="15" hidden="false" customHeight="false" outlineLevel="0" collapsed="false">
      <c r="A61" s="880"/>
      <c r="B61" s="884"/>
      <c r="C61" s="884"/>
      <c r="D61" s="885" t="s">
        <v>476</v>
      </c>
      <c r="E61" s="886" t="n">
        <f aca="false">X61/E$226</f>
        <v>29.4634157259049</v>
      </c>
      <c r="F61" s="887" t="n">
        <f aca="false">F169*F$226</f>
        <v>210879092.549626</v>
      </c>
      <c r="G61" s="887" t="n">
        <f aca="false">G169*G$226</f>
        <v>0</v>
      </c>
      <c r="H61" s="887" t="n">
        <f aca="false">H169*H$226</f>
        <v>0</v>
      </c>
      <c r="I61" s="887" t="n">
        <f aca="false">I169*I$226</f>
        <v>0</v>
      </c>
      <c r="J61" s="887" t="n">
        <f aca="false">J169*J$226</f>
        <v>0</v>
      </c>
      <c r="K61" s="887" t="n">
        <f aca="false">K169*K$226</f>
        <v>0</v>
      </c>
      <c r="L61" s="887" t="n">
        <f aca="false">L169*L$226</f>
        <v>0</v>
      </c>
      <c r="M61" s="887" t="n">
        <f aca="false">M169*M$226</f>
        <v>124051816.239316</v>
      </c>
      <c r="N61" s="887" t="n">
        <f aca="false">N169*N$226</f>
        <v>0</v>
      </c>
      <c r="O61" s="887" t="n">
        <f aca="false">O169*O$226</f>
        <v>0</v>
      </c>
      <c r="P61" s="887" t="n">
        <f aca="false">P169*P$226</f>
        <v>0</v>
      </c>
      <c r="Q61" s="887" t="n">
        <f aca="false">Q169*Q$226</f>
        <v>0</v>
      </c>
      <c r="R61" s="887" t="n">
        <f aca="false">R169*R$226</f>
        <v>233352033.660589</v>
      </c>
      <c r="S61" s="887" t="n">
        <f aca="false">S169*S$226</f>
        <v>100199911.1506</v>
      </c>
      <c r="T61" s="887" t="n">
        <f aca="false">T169*T$226</f>
        <v>461069107.308662</v>
      </c>
      <c r="U61" s="887" t="n">
        <f aca="false">U169*U$226</f>
        <v>348714285.714286</v>
      </c>
      <c r="V61" s="887" t="n">
        <f aca="false">V169*V$226</f>
        <v>599922420.480993</v>
      </c>
      <c r="W61" s="887" t="n">
        <f aca="false">W169*W$226</f>
        <v>1465877220.31786</v>
      </c>
      <c r="X61" s="887" t="n">
        <f aca="false">SUM(F61:W61)</f>
        <v>3544065887.42193</v>
      </c>
      <c r="Y61" s="537"/>
      <c r="Z61" s="537"/>
      <c r="AA61" s="537"/>
    </row>
    <row r="62" s="108" customFormat="true" ht="13.5" hidden="false" customHeight="true" outlineLevel="0" collapsed="false">
      <c r="A62" s="880" t="s">
        <v>447</v>
      </c>
      <c r="B62" s="880" t="s">
        <v>477</v>
      </c>
      <c r="C62" s="884" t="s">
        <v>374</v>
      </c>
      <c r="D62" s="885" t="s">
        <v>7</v>
      </c>
      <c r="E62" s="886" t="n">
        <f aca="false">X62/E$226</f>
        <v>8.13985104686166</v>
      </c>
      <c r="F62" s="887" t="n">
        <f aca="false">F170*F$226</f>
        <v>0</v>
      </c>
      <c r="G62" s="887" t="n">
        <f aca="false">G170*G$226</f>
        <v>0</v>
      </c>
      <c r="H62" s="887" t="n">
        <f aca="false">H170*H$226</f>
        <v>0</v>
      </c>
      <c r="I62" s="887" t="n">
        <f aca="false">I170*I$226</f>
        <v>0</v>
      </c>
      <c r="J62" s="887" t="n">
        <f aca="false">J170*J$226</f>
        <v>0</v>
      </c>
      <c r="K62" s="887" t="n">
        <f aca="false">K170*K$226</f>
        <v>0</v>
      </c>
      <c r="L62" s="887" t="n">
        <f aca="false">L170*L$226</f>
        <v>0</v>
      </c>
      <c r="M62" s="887" t="n">
        <f aca="false">M170*M$226</f>
        <v>0</v>
      </c>
      <c r="N62" s="887" t="n">
        <f aca="false">N170*N$226</f>
        <v>0</v>
      </c>
      <c r="O62" s="887" t="n">
        <f aca="false">O170*O$226</f>
        <v>102700777.586514</v>
      </c>
      <c r="P62" s="887" t="n">
        <f aca="false">P170*P$226</f>
        <v>0</v>
      </c>
      <c r="Q62" s="887" t="n">
        <f aca="false">Q170*Q$226</f>
        <v>95598489.2504358</v>
      </c>
      <c r="R62" s="887" t="n">
        <f aca="false">R170*R$226</f>
        <v>0</v>
      </c>
      <c r="S62" s="887" t="n">
        <f aca="false">S170*S$226</f>
        <v>107886397.608371</v>
      </c>
      <c r="T62" s="887" t="n">
        <f aca="false">T170*T$226</f>
        <v>178872307.57921</v>
      </c>
      <c r="U62" s="887" t="n">
        <f aca="false">U170*U$226</f>
        <v>180881808.077066</v>
      </c>
      <c r="V62" s="887" t="n">
        <f aca="false">V170*V$226</f>
        <v>185199377.320081</v>
      </c>
      <c r="W62" s="887" t="n">
        <f aca="false">W170*W$226</f>
        <v>127979105.452171</v>
      </c>
      <c r="X62" s="887" t="n">
        <f aca="false">SUM(F62:W62)</f>
        <v>979118262.873849</v>
      </c>
      <c r="Y62" s="537"/>
      <c r="Z62" s="537"/>
      <c r="AA62" s="537"/>
    </row>
    <row r="63" s="108" customFormat="true" ht="13.5" hidden="false" customHeight="true" outlineLevel="0" collapsed="false">
      <c r="A63" s="880"/>
      <c r="B63" s="880"/>
      <c r="C63" s="880"/>
      <c r="D63" s="885" t="s">
        <v>475</v>
      </c>
      <c r="E63" s="886" t="n">
        <f aca="false">X63/E$226</f>
        <v>15.1943390211097</v>
      </c>
      <c r="F63" s="887" t="n">
        <f aca="false">F171*F$226</f>
        <v>0</v>
      </c>
      <c r="G63" s="887" t="n">
        <f aca="false">G171*G$226</f>
        <v>0</v>
      </c>
      <c r="H63" s="887" t="n">
        <f aca="false">H171*H$226</f>
        <v>0</v>
      </c>
      <c r="I63" s="887" t="n">
        <f aca="false">I171*I$226</f>
        <v>0</v>
      </c>
      <c r="J63" s="887" t="n">
        <f aca="false">J171*J$226</f>
        <v>0</v>
      </c>
      <c r="K63" s="887" t="n">
        <f aca="false">K171*K$226</f>
        <v>0</v>
      </c>
      <c r="L63" s="887" t="n">
        <f aca="false">L171*L$226</f>
        <v>0</v>
      </c>
      <c r="M63" s="887" t="n">
        <f aca="false">M171*M$226</f>
        <v>0</v>
      </c>
      <c r="N63" s="887" t="n">
        <f aca="false">N171*N$226</f>
        <v>0</v>
      </c>
      <c r="O63" s="887" t="n">
        <f aca="false">O171*O$226</f>
        <v>216817042.606516</v>
      </c>
      <c r="P63" s="887" t="n">
        <f aca="false">P171*P$226</f>
        <v>0</v>
      </c>
      <c r="Q63" s="887" t="n">
        <f aca="false">Q171*Q$226</f>
        <v>204410622.767511</v>
      </c>
      <c r="R63" s="887" t="n">
        <f aca="false">R171*R$226</f>
        <v>0</v>
      </c>
      <c r="S63" s="887" t="n">
        <f aca="false">S171*S$226</f>
        <v>233700297.888875</v>
      </c>
      <c r="T63" s="887" t="n">
        <f aca="false">T171*T$226</f>
        <v>286609498.680739</v>
      </c>
      <c r="U63" s="887" t="n">
        <f aca="false">U171*U$226</f>
        <v>380048932.384342</v>
      </c>
      <c r="V63" s="887" t="n">
        <f aca="false">V171*V$226</f>
        <v>308043818.466354</v>
      </c>
      <c r="W63" s="887" t="n">
        <f aca="false">W171*W$226</f>
        <v>198051245.037892</v>
      </c>
      <c r="X63" s="887" t="n">
        <f aca="false">SUM(F63:W63)</f>
        <v>1827681457.83223</v>
      </c>
      <c r="Y63" s="537"/>
      <c r="Z63" s="537"/>
      <c r="AA63" s="537"/>
    </row>
    <row r="64" s="108" customFormat="true" ht="15" hidden="false" customHeight="false" outlineLevel="0" collapsed="false">
      <c r="A64" s="880"/>
      <c r="B64" s="880"/>
      <c r="C64" s="880"/>
      <c r="D64" s="885" t="s">
        <v>476</v>
      </c>
      <c r="E64" s="886" t="n">
        <f aca="false">X64/E$226</f>
        <v>2.80796598928206</v>
      </c>
      <c r="F64" s="887" t="n">
        <f aca="false">F172*F$226</f>
        <v>0</v>
      </c>
      <c r="G64" s="887" t="n">
        <f aca="false">G172*G$226</f>
        <v>0</v>
      </c>
      <c r="H64" s="887" t="n">
        <f aca="false">H172*H$226</f>
        <v>0</v>
      </c>
      <c r="I64" s="887" t="n">
        <f aca="false">I172*I$226</f>
        <v>0</v>
      </c>
      <c r="J64" s="887" t="n">
        <f aca="false">J172*J$226</f>
        <v>0</v>
      </c>
      <c r="K64" s="887" t="n">
        <f aca="false">K172*K$226</f>
        <v>0</v>
      </c>
      <c r="L64" s="887" t="n">
        <f aca="false">L172*L$226</f>
        <v>0</v>
      </c>
      <c r="M64" s="887" t="n">
        <f aca="false">M172*M$226</f>
        <v>0</v>
      </c>
      <c r="N64" s="887" t="n">
        <f aca="false">N172*N$226</f>
        <v>0</v>
      </c>
      <c r="O64" s="887" t="n">
        <f aca="false">O172*O$226</f>
        <v>0</v>
      </c>
      <c r="P64" s="887" t="n">
        <f aca="false">P172*P$226</f>
        <v>0</v>
      </c>
      <c r="Q64" s="887" t="n">
        <f aca="false">Q172*Q$226</f>
        <v>0</v>
      </c>
      <c r="R64" s="887" t="n">
        <f aca="false">R172*R$226</f>
        <v>0</v>
      </c>
      <c r="S64" s="887" t="n">
        <f aca="false">S172*S$226</f>
        <v>0</v>
      </c>
      <c r="T64" s="887" t="n">
        <f aca="false">T172*T$226</f>
        <v>92213821.4617323</v>
      </c>
      <c r="U64" s="887" t="n">
        <f aca="false">U172*U$226</f>
        <v>38746031.7460317</v>
      </c>
      <c r="V64" s="887" t="n">
        <f aca="false">V172*V$226</f>
        <v>109076803.723817</v>
      </c>
      <c r="W64" s="887" t="n">
        <f aca="false">W172*W$226</f>
        <v>97725148.0211904</v>
      </c>
      <c r="X64" s="887" t="n">
        <f aca="false">SUM(F64:W64)</f>
        <v>337761804.952771</v>
      </c>
      <c r="Y64" s="537"/>
      <c r="Z64" s="537"/>
      <c r="AA64" s="537"/>
    </row>
    <row r="65" s="108" customFormat="true" ht="13.5" hidden="false" customHeight="true" outlineLevel="0" collapsed="false">
      <c r="A65" s="880" t="s">
        <v>448</v>
      </c>
      <c r="B65" s="884"/>
      <c r="C65" s="889" t="s">
        <v>1073</v>
      </c>
      <c r="D65" s="885" t="s">
        <v>7</v>
      </c>
      <c r="E65" s="886" t="n">
        <f aca="false">X65/E$226</f>
        <v>11.0737914618007</v>
      </c>
      <c r="F65" s="887" t="n">
        <f aca="false">F173*F$226</f>
        <v>0</v>
      </c>
      <c r="G65" s="887" t="n">
        <f aca="false">G173*G$226</f>
        <v>0</v>
      </c>
      <c r="H65" s="887" t="n">
        <f aca="false">H173*H$226</f>
        <v>0</v>
      </c>
      <c r="I65" s="887" t="n">
        <f aca="false">I173*I$226</f>
        <v>0</v>
      </c>
      <c r="J65" s="887" t="n">
        <f aca="false">J173*J$226</f>
        <v>0</v>
      </c>
      <c r="K65" s="887" t="n">
        <f aca="false">K173*K$226</f>
        <v>0</v>
      </c>
      <c r="L65" s="887" t="n">
        <f aca="false">L173*L$226</f>
        <v>0</v>
      </c>
      <c r="M65" s="887" t="n">
        <f aca="false">M173*M$226</f>
        <v>0</v>
      </c>
      <c r="N65" s="887" t="n">
        <f aca="false">N173*N$226</f>
        <v>0</v>
      </c>
      <c r="O65" s="887" t="n">
        <f aca="false">O173*O$226</f>
        <v>0</v>
      </c>
      <c r="P65" s="887" t="n">
        <f aca="false">P173*P$226</f>
        <v>102842481.939099</v>
      </c>
      <c r="Q65" s="887" t="n">
        <f aca="false">Q173*Q$226</f>
        <v>0</v>
      </c>
      <c r="R65" s="887" t="n">
        <f aca="false">R173*R$226</f>
        <v>123144104.803493</v>
      </c>
      <c r="S65" s="887" t="n">
        <f aca="false">S173*S$226</f>
        <v>188801195.814649</v>
      </c>
      <c r="T65" s="887" t="n">
        <f aca="false">T173*T$226</f>
        <v>255531867.970301</v>
      </c>
      <c r="U65" s="887" t="n">
        <f aca="false">U173*U$226</f>
        <v>203492034.086699</v>
      </c>
      <c r="V65" s="887" t="n">
        <f aca="false">V173*V$226</f>
        <v>185199377.320081</v>
      </c>
      <c r="W65" s="887" t="n">
        <f aca="false">W173*W$226</f>
        <v>273022091.631298</v>
      </c>
      <c r="X65" s="887" t="n">
        <f aca="false">SUM(F65:W65)</f>
        <v>1332033153.56562</v>
      </c>
      <c r="Y65" s="537"/>
      <c r="Z65" s="537"/>
      <c r="AA65" s="537"/>
    </row>
    <row r="66" s="108" customFormat="true" ht="13.5" hidden="false" customHeight="true" outlineLevel="0" collapsed="false">
      <c r="A66" s="880"/>
      <c r="B66" s="884"/>
      <c r="C66" s="884"/>
      <c r="D66" s="885" t="s">
        <v>475</v>
      </c>
      <c r="E66" s="886" t="n">
        <f aca="false">X66/E$226</f>
        <v>16.8927497068911</v>
      </c>
      <c r="F66" s="887" t="n">
        <f aca="false">F174*F$226</f>
        <v>0</v>
      </c>
      <c r="G66" s="887" t="n">
        <f aca="false">G174*G$226</f>
        <v>0</v>
      </c>
      <c r="H66" s="887" t="n">
        <f aca="false">H174*H$226</f>
        <v>0</v>
      </c>
      <c r="I66" s="887" t="n">
        <f aca="false">I174*I$226</f>
        <v>0</v>
      </c>
      <c r="J66" s="887" t="n">
        <f aca="false">J174*J$226</f>
        <v>0</v>
      </c>
      <c r="K66" s="887" t="n">
        <f aca="false">K174*K$226</f>
        <v>0</v>
      </c>
      <c r="L66" s="887" t="n">
        <f aca="false">L174*L$226</f>
        <v>0</v>
      </c>
      <c r="M66" s="887" t="n">
        <f aca="false">M174*M$226</f>
        <v>0</v>
      </c>
      <c r="N66" s="887" t="n">
        <f aca="false">N174*N$226</f>
        <v>0</v>
      </c>
      <c r="O66" s="887" t="n">
        <f aca="false">O174*O$226</f>
        <v>0</v>
      </c>
      <c r="P66" s="887" t="n">
        <f aca="false">P174*P$226</f>
        <v>221041938.760702</v>
      </c>
      <c r="Q66" s="887" t="n">
        <f aca="false">Q174*Q$226</f>
        <v>0</v>
      </c>
      <c r="R66" s="887" t="n">
        <f aca="false">R174*R$226</f>
        <v>173828553.518257</v>
      </c>
      <c r="S66" s="887" t="n">
        <f aca="false">S174*S$226</f>
        <v>350550446.833312</v>
      </c>
      <c r="T66" s="887" t="n">
        <f aca="false">T174*T$226</f>
        <v>401253298.153034</v>
      </c>
      <c r="U66" s="887" t="n">
        <f aca="false">U174*U$226</f>
        <v>325756227.758007</v>
      </c>
      <c r="V66" s="887" t="n">
        <f aca="false">V174*V$226</f>
        <v>220031298.904538</v>
      </c>
      <c r="W66" s="887" t="n">
        <f aca="false">W174*W$226</f>
        <v>339516420.064959</v>
      </c>
      <c r="X66" s="887" t="n">
        <f aca="false">SUM(F66:W66)</f>
        <v>2031978183.99281</v>
      </c>
      <c r="Y66" s="537"/>
      <c r="Z66" s="537"/>
      <c r="AA66" s="537"/>
    </row>
    <row r="67" s="108" customFormat="true" ht="15" hidden="false" customHeight="false" outlineLevel="0" collapsed="false">
      <c r="A67" s="880"/>
      <c r="B67" s="884"/>
      <c r="C67" s="884"/>
      <c r="D67" s="885" t="s">
        <v>476</v>
      </c>
      <c r="E67" s="886" t="n">
        <f aca="false">X67/E$226</f>
        <v>6.57070896992103</v>
      </c>
      <c r="F67" s="887" t="n">
        <f aca="false">F175*F$226</f>
        <v>0</v>
      </c>
      <c r="G67" s="887" t="n">
        <f aca="false">G175*G$226</f>
        <v>0</v>
      </c>
      <c r="H67" s="887" t="n">
        <f aca="false">H175*H$226</f>
        <v>0</v>
      </c>
      <c r="I67" s="887" t="n">
        <f aca="false">I175*I$226</f>
        <v>0</v>
      </c>
      <c r="J67" s="887" t="n">
        <f aca="false">J175*J$226</f>
        <v>0</v>
      </c>
      <c r="K67" s="887" t="n">
        <f aca="false">K175*K$226</f>
        <v>0</v>
      </c>
      <c r="L67" s="887" t="n">
        <f aca="false">L175*L$226</f>
        <v>0</v>
      </c>
      <c r="M67" s="887" t="n">
        <f aca="false">M175*M$226</f>
        <v>0</v>
      </c>
      <c r="N67" s="887" t="n">
        <f aca="false">N175*N$226</f>
        <v>0</v>
      </c>
      <c r="O67" s="887" t="n">
        <f aca="false">O175*O$226</f>
        <v>0</v>
      </c>
      <c r="P67" s="887" t="n">
        <f aca="false">P175*P$226</f>
        <v>0</v>
      </c>
      <c r="Q67" s="887" t="n">
        <f aca="false">Q175*Q$226</f>
        <v>0</v>
      </c>
      <c r="R67" s="887" t="n">
        <f aca="false">R175*R$226</f>
        <v>77784011.2201964</v>
      </c>
      <c r="S67" s="887" t="n">
        <f aca="false">S175*S$226</f>
        <v>50099955.5752999</v>
      </c>
      <c r="T67" s="887" t="n">
        <f aca="false">T175*T$226</f>
        <v>138320732.192599</v>
      </c>
      <c r="U67" s="887" t="n">
        <f aca="false">U175*U$226</f>
        <v>116238095.238095</v>
      </c>
      <c r="V67" s="887" t="n">
        <f aca="false">V175*V$226</f>
        <v>163615205.585725</v>
      </c>
      <c r="W67" s="887" t="n">
        <f aca="false">W175*W$226</f>
        <v>244312870.052976</v>
      </c>
      <c r="X67" s="887" t="n">
        <f aca="false">SUM(F67:W67)</f>
        <v>790370869.864891</v>
      </c>
      <c r="Y67" s="537"/>
      <c r="Z67" s="537"/>
      <c r="AA67" s="537"/>
    </row>
    <row r="68" s="108" customFormat="true" ht="13.5" hidden="false" customHeight="true" outlineLevel="0" collapsed="false">
      <c r="A68" s="880" t="s">
        <v>450</v>
      </c>
      <c r="B68" s="884"/>
      <c r="C68" s="889" t="s">
        <v>1074</v>
      </c>
      <c r="D68" s="885" t="s">
        <v>7</v>
      </c>
      <c r="E68" s="886" t="n">
        <f aca="false">X68/E$226</f>
        <v>4.17485236084269</v>
      </c>
      <c r="F68" s="887" t="n">
        <f aca="false">F176*F$226</f>
        <v>0</v>
      </c>
      <c r="G68" s="887" t="n">
        <f aca="false">G176*G$226</f>
        <v>0</v>
      </c>
      <c r="H68" s="887" t="n">
        <f aca="false">H176*H$226</f>
        <v>0</v>
      </c>
      <c r="I68" s="887" t="n">
        <f aca="false">I176*I$226</f>
        <v>0</v>
      </c>
      <c r="J68" s="887" t="n">
        <f aca="false">J176*J$226</f>
        <v>0</v>
      </c>
      <c r="K68" s="887" t="n">
        <f aca="false">K176*K$226</f>
        <v>0</v>
      </c>
      <c r="L68" s="887" t="n">
        <f aca="false">L176*L$226</f>
        <v>0</v>
      </c>
      <c r="M68" s="887" t="n">
        <f aca="false">M176*M$226</f>
        <v>65044464.6733422</v>
      </c>
      <c r="N68" s="887" t="n">
        <f aca="false">N176*N$226</f>
        <v>0</v>
      </c>
      <c r="O68" s="887" t="n">
        <f aca="false">O176*O$226</f>
        <v>0</v>
      </c>
      <c r="P68" s="887" t="n">
        <f aca="false">P176*P$226</f>
        <v>0</v>
      </c>
      <c r="Q68" s="887" t="n">
        <f aca="false">Q176*Q$226</f>
        <v>95598489.2504358</v>
      </c>
      <c r="R68" s="887" t="n">
        <f aca="false">R176*R$226</f>
        <v>41048034.9344978</v>
      </c>
      <c r="S68" s="887" t="n">
        <f aca="false">S176*S$226</f>
        <v>53943198.8041853</v>
      </c>
      <c r="T68" s="887" t="n">
        <f aca="false">T176*T$226</f>
        <v>0</v>
      </c>
      <c r="U68" s="887" t="n">
        <f aca="false">U176*U$226</f>
        <v>67830678.0288996</v>
      </c>
      <c r="V68" s="887" t="n">
        <f aca="false">V176*V$226</f>
        <v>33672614.0581966</v>
      </c>
      <c r="W68" s="887" t="n">
        <f aca="false">W176*W$226</f>
        <v>145042986.179127</v>
      </c>
      <c r="X68" s="887" t="n">
        <f aca="false">SUM(F68:W68)</f>
        <v>502180465.928685</v>
      </c>
      <c r="Y68" s="537"/>
      <c r="Z68" s="537"/>
      <c r="AA68" s="537"/>
    </row>
    <row r="69" s="108" customFormat="true" ht="13.5" hidden="false" customHeight="true" outlineLevel="0" collapsed="false">
      <c r="A69" s="880"/>
      <c r="B69" s="884"/>
      <c r="C69" s="884"/>
      <c r="D69" s="885" t="s">
        <v>475</v>
      </c>
      <c r="E69" s="886" t="n">
        <f aca="false">X69/E$226</f>
        <v>6.75975514535137</v>
      </c>
      <c r="F69" s="887" t="n">
        <f aca="false">F177*F$226</f>
        <v>0</v>
      </c>
      <c r="G69" s="887" t="n">
        <f aca="false">G177*G$226</f>
        <v>0</v>
      </c>
      <c r="H69" s="887" t="n">
        <f aca="false">H177*H$226</f>
        <v>0</v>
      </c>
      <c r="I69" s="887" t="n">
        <f aca="false">I177*I$226</f>
        <v>0</v>
      </c>
      <c r="J69" s="887" t="n">
        <f aca="false">J177*J$226</f>
        <v>0</v>
      </c>
      <c r="K69" s="887" t="n">
        <f aca="false">K177*K$226</f>
        <v>0</v>
      </c>
      <c r="L69" s="887" t="n">
        <f aca="false">L177*L$226</f>
        <v>0</v>
      </c>
      <c r="M69" s="887" t="n">
        <f aca="false">M177*M$226</f>
        <v>0</v>
      </c>
      <c r="N69" s="887" t="n">
        <f aca="false">N177*N$226</f>
        <v>0</v>
      </c>
      <c r="O69" s="887" t="n">
        <f aca="false">O177*O$226</f>
        <v>0</v>
      </c>
      <c r="P69" s="887" t="n">
        <f aca="false">P177*P$226</f>
        <v>0</v>
      </c>
      <c r="Q69" s="887" t="n">
        <f aca="false">Q177*Q$226</f>
        <v>204410622.767511</v>
      </c>
      <c r="R69" s="887" t="n">
        <f aca="false">R177*R$226</f>
        <v>86914276.7591287</v>
      </c>
      <c r="S69" s="887" t="n">
        <f aca="false">S177*S$226</f>
        <v>116850148.944437</v>
      </c>
      <c r="T69" s="887" t="n">
        <f aca="false">T177*T$226</f>
        <v>0</v>
      </c>
      <c r="U69" s="887" t="n">
        <f aca="false">U177*U$226</f>
        <v>162878113.879004</v>
      </c>
      <c r="V69" s="887" t="n">
        <f aca="false">V177*V$226</f>
        <v>44006259.7809077</v>
      </c>
      <c r="W69" s="887" t="n">
        <f aca="false">W177*W$226</f>
        <v>198051245.037892</v>
      </c>
      <c r="X69" s="887" t="n">
        <f aca="false">SUM(F69:W69)</f>
        <v>813110667.16888</v>
      </c>
      <c r="Y69" s="537"/>
      <c r="Z69" s="537"/>
      <c r="AA69" s="537"/>
    </row>
    <row r="70" s="108" customFormat="true" ht="15" hidden="false" customHeight="false" outlineLevel="0" collapsed="false">
      <c r="A70" s="880"/>
      <c r="B70" s="884"/>
      <c r="C70" s="884"/>
      <c r="D70" s="885" t="s">
        <v>476</v>
      </c>
      <c r="E70" s="886" t="n">
        <f aca="false">X70/E$226</f>
        <v>2.27354121556576</v>
      </c>
      <c r="F70" s="887" t="n">
        <f aca="false">F178*F$226</f>
        <v>0</v>
      </c>
      <c r="G70" s="887" t="n">
        <f aca="false">G178*G$226</f>
        <v>0</v>
      </c>
      <c r="H70" s="887" t="n">
        <f aca="false">H178*H$226</f>
        <v>0</v>
      </c>
      <c r="I70" s="887" t="n">
        <f aca="false">I178*I$226</f>
        <v>0</v>
      </c>
      <c r="J70" s="887" t="n">
        <f aca="false">J178*J$226</f>
        <v>0</v>
      </c>
      <c r="K70" s="887" t="n">
        <f aca="false">K178*K$226</f>
        <v>0</v>
      </c>
      <c r="L70" s="887" t="n">
        <f aca="false">L178*L$226</f>
        <v>0</v>
      </c>
      <c r="M70" s="887" t="n">
        <f aca="false">M178*M$226</f>
        <v>124051816.239316</v>
      </c>
      <c r="N70" s="887" t="n">
        <f aca="false">N178*N$226</f>
        <v>0</v>
      </c>
      <c r="O70" s="887" t="n">
        <f aca="false">O178*O$226</f>
        <v>0</v>
      </c>
      <c r="P70" s="887" t="n">
        <f aca="false">P178*P$226</f>
        <v>0</v>
      </c>
      <c r="Q70" s="887" t="n">
        <f aca="false">Q178*Q$226</f>
        <v>0</v>
      </c>
      <c r="R70" s="887" t="n">
        <f aca="false">R178*R$226</f>
        <v>0</v>
      </c>
      <c r="S70" s="887" t="n">
        <f aca="false">S178*S$226</f>
        <v>0</v>
      </c>
      <c r="T70" s="887" t="n">
        <f aca="false">T178*T$226</f>
        <v>0</v>
      </c>
      <c r="U70" s="887" t="n">
        <f aca="false">U178*U$226</f>
        <v>0</v>
      </c>
      <c r="V70" s="887" t="n">
        <f aca="false">V178*V$226</f>
        <v>27269200.9309542</v>
      </c>
      <c r="W70" s="887" t="n">
        <f aca="false">W178*W$226</f>
        <v>122156435.026488</v>
      </c>
      <c r="X70" s="887" t="n">
        <f aca="false">SUM(F70:W70)</f>
        <v>273477452.196759</v>
      </c>
      <c r="Y70" s="537"/>
      <c r="Z70" s="537"/>
      <c r="AA70" s="537"/>
    </row>
    <row r="71" s="108" customFormat="true" ht="13.5" hidden="false" customHeight="true" outlineLevel="0" collapsed="false">
      <c r="A71" s="880" t="s">
        <v>452</v>
      </c>
      <c r="B71" s="884"/>
      <c r="C71" s="884" t="s">
        <v>998</v>
      </c>
      <c r="D71" s="885" t="s">
        <v>7</v>
      </c>
      <c r="E71" s="886" t="n">
        <f aca="false">X71/E$226</f>
        <v>14.7268701080192</v>
      </c>
      <c r="F71" s="887" t="n">
        <f aca="false">F179*F$226</f>
        <v>102033179.493576</v>
      </c>
      <c r="G71" s="887" t="n">
        <f aca="false">G179*G$226</f>
        <v>0</v>
      </c>
      <c r="H71" s="887" t="n">
        <f aca="false">H179*H$226</f>
        <v>0</v>
      </c>
      <c r="I71" s="887" t="n">
        <f aca="false">I179*I$226</f>
        <v>0</v>
      </c>
      <c r="J71" s="887" t="n">
        <f aca="false">J179*J$226</f>
        <v>0</v>
      </c>
      <c r="K71" s="887" t="n">
        <f aca="false">K179*K$226</f>
        <v>0</v>
      </c>
      <c r="L71" s="887" t="n">
        <f aca="false">L179*L$226</f>
        <v>0</v>
      </c>
      <c r="M71" s="887" t="n">
        <f aca="false">M179*M$226</f>
        <v>0</v>
      </c>
      <c r="N71" s="887" t="n">
        <f aca="false">N179*N$226</f>
        <v>0</v>
      </c>
      <c r="O71" s="887" t="n">
        <f aca="false">O179*O$226</f>
        <v>0</v>
      </c>
      <c r="P71" s="887" t="n">
        <f aca="false">P179*P$226</f>
        <v>51421240.9695497</v>
      </c>
      <c r="Q71" s="887" t="n">
        <f aca="false">Q179*Q$226</f>
        <v>0</v>
      </c>
      <c r="R71" s="887" t="n">
        <f aca="false">R179*R$226</f>
        <v>123144104.803493</v>
      </c>
      <c r="S71" s="887" t="n">
        <f aca="false">S179*S$226</f>
        <v>26971599.4020927</v>
      </c>
      <c r="T71" s="887" t="n">
        <f aca="false">T179*T$226</f>
        <v>127765933.98515</v>
      </c>
      <c r="U71" s="887" t="n">
        <f aca="false">U179*U$226</f>
        <v>158271582.067432</v>
      </c>
      <c r="V71" s="887" t="n">
        <f aca="false">V179*V$226</f>
        <v>303053526.52377</v>
      </c>
      <c r="W71" s="887" t="n">
        <f aca="false">W179*W$226</f>
        <v>878789857.438241</v>
      </c>
      <c r="X71" s="887" t="n">
        <f aca="false">SUM(F71:W71)</f>
        <v>1771451024.68331</v>
      </c>
      <c r="Y71" s="537"/>
      <c r="Z71" s="537"/>
      <c r="AA71" s="537"/>
    </row>
    <row r="72" s="108" customFormat="true" ht="13.5" hidden="false" customHeight="true" outlineLevel="0" collapsed="false">
      <c r="A72" s="880"/>
      <c r="B72" s="884"/>
      <c r="C72" s="884"/>
      <c r="D72" s="885" t="s">
        <v>475</v>
      </c>
      <c r="E72" s="886" t="n">
        <f aca="false">X72/E$226</f>
        <v>17.6952631884382</v>
      </c>
      <c r="F72" s="887" t="n">
        <f aca="false">F180*F$226</f>
        <v>0</v>
      </c>
      <c r="G72" s="887" t="n">
        <f aca="false">G180*G$226</f>
        <v>0</v>
      </c>
      <c r="H72" s="887" t="n">
        <f aca="false">H180*H$226</f>
        <v>0</v>
      </c>
      <c r="I72" s="887" t="n">
        <f aca="false">I180*I$226</f>
        <v>0</v>
      </c>
      <c r="J72" s="887" t="n">
        <f aca="false">J180*J$226</f>
        <v>0</v>
      </c>
      <c r="K72" s="887" t="n">
        <f aca="false">K180*K$226</f>
        <v>0</v>
      </c>
      <c r="L72" s="887" t="n">
        <f aca="false">L180*L$226</f>
        <v>0</v>
      </c>
      <c r="M72" s="887" t="n">
        <f aca="false">M180*M$226</f>
        <v>0</v>
      </c>
      <c r="N72" s="887" t="n">
        <f aca="false">N180*N$226</f>
        <v>0</v>
      </c>
      <c r="O72" s="887" t="n">
        <f aca="false">O180*O$226</f>
        <v>0</v>
      </c>
      <c r="P72" s="887" t="n">
        <f aca="false">P180*P$226</f>
        <v>110520969.380351</v>
      </c>
      <c r="Q72" s="887" t="n">
        <f aca="false">Q180*Q$226</f>
        <v>0</v>
      </c>
      <c r="R72" s="887" t="n">
        <f aca="false">R180*R$226</f>
        <v>173828553.518257</v>
      </c>
      <c r="S72" s="887" t="n">
        <f aca="false">S180*S$226</f>
        <v>58425074.4722186</v>
      </c>
      <c r="T72" s="887" t="n">
        <f aca="false">T180*T$226</f>
        <v>171965699.208443</v>
      </c>
      <c r="U72" s="887" t="n">
        <f aca="false">U180*U$226</f>
        <v>271463523.131673</v>
      </c>
      <c r="V72" s="887" t="n">
        <f aca="false">V180*V$226</f>
        <v>352050078.247261</v>
      </c>
      <c r="W72" s="887" t="n">
        <f aca="false">W180*W$226</f>
        <v>990256225.189462</v>
      </c>
      <c r="X72" s="887" t="n">
        <f aca="false">SUM(F72:W72)</f>
        <v>2128510123.14767</v>
      </c>
      <c r="Y72" s="537"/>
      <c r="Z72" s="537"/>
      <c r="AA72" s="537"/>
    </row>
    <row r="73" s="108" customFormat="true" ht="15" hidden="false" customHeight="false" outlineLevel="0" collapsed="false">
      <c r="A73" s="880"/>
      <c r="B73" s="884"/>
      <c r="C73" s="884"/>
      <c r="D73" s="885" t="s">
        <v>476</v>
      </c>
      <c r="E73" s="886" t="n">
        <f aca="false">X73/E$226</f>
        <v>12.9833211919266</v>
      </c>
      <c r="F73" s="887" t="n">
        <f aca="false">F181*F$226</f>
        <v>210879092.549626</v>
      </c>
      <c r="G73" s="887" t="n">
        <f aca="false">G181*G$226</f>
        <v>0</v>
      </c>
      <c r="H73" s="887" t="n">
        <f aca="false">H181*H$226</f>
        <v>0</v>
      </c>
      <c r="I73" s="887" t="n">
        <f aca="false">I181*I$226</f>
        <v>0</v>
      </c>
      <c r="J73" s="887" t="n">
        <f aca="false">J181*J$226</f>
        <v>0</v>
      </c>
      <c r="K73" s="887" t="n">
        <f aca="false">K181*K$226</f>
        <v>0</v>
      </c>
      <c r="L73" s="887" t="n">
        <f aca="false">L181*L$226</f>
        <v>0</v>
      </c>
      <c r="M73" s="887" t="n">
        <f aca="false">M181*M$226</f>
        <v>0</v>
      </c>
      <c r="N73" s="887" t="n">
        <f aca="false">N181*N$226</f>
        <v>0</v>
      </c>
      <c r="O73" s="887" t="n">
        <f aca="false">O181*O$226</f>
        <v>0</v>
      </c>
      <c r="P73" s="887" t="n">
        <f aca="false">P181*P$226</f>
        <v>0</v>
      </c>
      <c r="Q73" s="887" t="n">
        <f aca="false">Q181*Q$226</f>
        <v>0</v>
      </c>
      <c r="R73" s="887" t="n">
        <f aca="false">R181*R$226</f>
        <v>77784011.2201964</v>
      </c>
      <c r="S73" s="887" t="n">
        <f aca="false">S181*S$226</f>
        <v>0</v>
      </c>
      <c r="T73" s="887" t="n">
        <f aca="false">T181*T$226</f>
        <v>92213821.4617323</v>
      </c>
      <c r="U73" s="887" t="n">
        <f aca="false">U181*U$226</f>
        <v>77492063.4920635</v>
      </c>
      <c r="V73" s="887" t="n">
        <f aca="false">V181*V$226</f>
        <v>272692009.309542</v>
      </c>
      <c r="W73" s="887" t="n">
        <f aca="false">W181*W$226</f>
        <v>830663758.180118</v>
      </c>
      <c r="X73" s="887" t="n">
        <f aca="false">SUM(F73:W73)</f>
        <v>1561724756.21328</v>
      </c>
      <c r="Y73" s="537"/>
      <c r="Z73" s="537"/>
      <c r="AA73" s="537"/>
    </row>
    <row r="74" s="108" customFormat="true" ht="13.5" hidden="false" customHeight="true" outlineLevel="0" collapsed="false">
      <c r="A74" s="880" t="s">
        <v>453</v>
      </c>
      <c r="B74" s="884" t="s">
        <v>151</v>
      </c>
      <c r="C74" s="884"/>
      <c r="D74" s="885" t="s">
        <v>7</v>
      </c>
      <c r="E74" s="886" t="n">
        <f aca="false">X74/E$226</f>
        <v>23.3005146196375</v>
      </c>
      <c r="F74" s="887" t="n">
        <f aca="false">F182*F$226</f>
        <v>0</v>
      </c>
      <c r="G74" s="887" t="n">
        <f aca="false">G182*G$226</f>
        <v>0</v>
      </c>
      <c r="H74" s="887" t="n">
        <f aca="false">H182*H$226</f>
        <v>100615748.963884</v>
      </c>
      <c r="I74" s="887" t="n">
        <f aca="false">I182*I$226</f>
        <v>0</v>
      </c>
      <c r="J74" s="887" t="n">
        <f aca="false">J182*J$226</f>
        <v>0</v>
      </c>
      <c r="K74" s="887" t="n">
        <f aca="false">K182*K$226</f>
        <v>0</v>
      </c>
      <c r="L74" s="887" t="n">
        <f aca="false">L182*L$226</f>
        <v>72494838.8121328</v>
      </c>
      <c r="M74" s="887" t="n">
        <f aca="false">M182*M$226</f>
        <v>65044464.6733422</v>
      </c>
      <c r="N74" s="887" t="n">
        <f aca="false">N182*N$226</f>
        <v>114285714.285714</v>
      </c>
      <c r="O74" s="887" t="n">
        <f aca="false">O182*O$226</f>
        <v>0</v>
      </c>
      <c r="P74" s="887" t="n">
        <f aca="false">P182*P$226</f>
        <v>51421240.9695497</v>
      </c>
      <c r="Q74" s="887" t="n">
        <f aca="false">Q182*Q$226</f>
        <v>143397733.875654</v>
      </c>
      <c r="R74" s="887" t="n">
        <f aca="false">R182*R$226</f>
        <v>246288209.606987</v>
      </c>
      <c r="S74" s="887" t="n">
        <f aca="false">S182*S$226</f>
        <v>269715994.020927</v>
      </c>
      <c r="T74" s="887" t="n">
        <f aca="false">T182*T$226</f>
        <v>229978681.173271</v>
      </c>
      <c r="U74" s="887" t="n">
        <f aca="false">U182*U$226</f>
        <v>339153390.144498</v>
      </c>
      <c r="V74" s="887" t="n">
        <f aca="false">V182*V$226</f>
        <v>521925517.902048</v>
      </c>
      <c r="W74" s="887" t="n">
        <f aca="false">W182*W$226</f>
        <v>648427467.624334</v>
      </c>
      <c r="X74" s="887" t="n">
        <f aca="false">SUM(F74:W74)</f>
        <v>2802749002.05234</v>
      </c>
      <c r="Y74" s="537"/>
      <c r="Z74" s="537"/>
      <c r="AA74" s="537"/>
    </row>
    <row r="75" s="108" customFormat="true" ht="13.5" hidden="false" customHeight="true" outlineLevel="0" collapsed="false">
      <c r="A75" s="880"/>
      <c r="B75" s="884"/>
      <c r="C75" s="884"/>
      <c r="D75" s="885" t="s">
        <v>475</v>
      </c>
      <c r="E75" s="886" t="n">
        <f aca="false">X75/E$226</f>
        <v>31.7312884911824</v>
      </c>
      <c r="F75" s="887" t="n">
        <f aca="false">F183*F$226</f>
        <v>0</v>
      </c>
      <c r="G75" s="887" t="n">
        <f aca="false">G183*G$226</f>
        <v>0</v>
      </c>
      <c r="H75" s="887" t="n">
        <f aca="false">H183*H$226</f>
        <v>199272983.114447</v>
      </c>
      <c r="I75" s="887" t="n">
        <f aca="false">I183*I$226</f>
        <v>0</v>
      </c>
      <c r="J75" s="887" t="n">
        <f aca="false">J183*J$226</f>
        <v>0</v>
      </c>
      <c r="K75" s="887" t="n">
        <f aca="false">K183*K$226</f>
        <v>0</v>
      </c>
      <c r="L75" s="887" t="n">
        <f aca="false">L183*L$226</f>
        <v>150610359.617288</v>
      </c>
      <c r="M75" s="887" t="n">
        <f aca="false">M183*M$226</f>
        <v>136743706.756956</v>
      </c>
      <c r="N75" s="887" t="n">
        <f aca="false">N183*N$226</f>
        <v>118701856.294987</v>
      </c>
      <c r="O75" s="887" t="n">
        <f aca="false">O183*O$226</f>
        <v>0</v>
      </c>
      <c r="P75" s="887" t="n">
        <f aca="false">P183*P$226</f>
        <v>0</v>
      </c>
      <c r="Q75" s="887" t="n">
        <f aca="false">Q183*Q$226</f>
        <v>204410622.767511</v>
      </c>
      <c r="R75" s="887" t="n">
        <f aca="false">R183*R$226</f>
        <v>173828553.518257</v>
      </c>
      <c r="S75" s="887" t="n">
        <f aca="false">S183*S$226</f>
        <v>467400595.777749</v>
      </c>
      <c r="T75" s="887" t="n">
        <f aca="false">T183*T$226</f>
        <v>401253298.153034</v>
      </c>
      <c r="U75" s="887" t="n">
        <f aca="false">U183*U$226</f>
        <v>597219750.88968</v>
      </c>
      <c r="V75" s="887" t="n">
        <f aca="false">V183*V$226</f>
        <v>660093896.713615</v>
      </c>
      <c r="W75" s="887" t="n">
        <f aca="false">W183*W$226</f>
        <v>707325875.13533</v>
      </c>
      <c r="X75" s="887" t="n">
        <f aca="false">SUM(F75:W75)</f>
        <v>3816861498.73885</v>
      </c>
      <c r="Y75" s="537"/>
      <c r="Z75" s="537"/>
      <c r="AA75" s="537"/>
    </row>
    <row r="76" s="108" customFormat="true" ht="15" hidden="false" customHeight="false" outlineLevel="0" collapsed="false">
      <c r="A76" s="880"/>
      <c r="B76" s="884"/>
      <c r="C76" s="884"/>
      <c r="D76" s="885" t="s">
        <v>476</v>
      </c>
      <c r="E76" s="886" t="n">
        <f aca="false">X76/E$226</f>
        <v>16.7431302004443</v>
      </c>
      <c r="F76" s="887" t="n">
        <f aca="false">F184*F$226</f>
        <v>0</v>
      </c>
      <c r="G76" s="887" t="n">
        <f aca="false">G184*G$226</f>
        <v>0</v>
      </c>
      <c r="H76" s="887" t="n">
        <f aca="false">H184*H$226</f>
        <v>0</v>
      </c>
      <c r="I76" s="887" t="n">
        <f aca="false">I184*I$226</f>
        <v>0</v>
      </c>
      <c r="J76" s="887" t="n">
        <f aca="false">J184*J$226</f>
        <v>0</v>
      </c>
      <c r="K76" s="887" t="n">
        <f aca="false">K184*K$226</f>
        <v>0</v>
      </c>
      <c r="L76" s="887" t="n">
        <f aca="false">L184*L$226</f>
        <v>0</v>
      </c>
      <c r="M76" s="887" t="n">
        <f aca="false">M184*M$226</f>
        <v>0</v>
      </c>
      <c r="N76" s="887" t="n">
        <f aca="false">N184*N$226</f>
        <v>110186379.088032</v>
      </c>
      <c r="O76" s="887" t="n">
        <f aca="false">O184*O$226</f>
        <v>0</v>
      </c>
      <c r="P76" s="887" t="n">
        <f aca="false">P184*P$226</f>
        <v>96161616.1616162</v>
      </c>
      <c r="Q76" s="887" t="n">
        <f aca="false">Q184*Q$226</f>
        <v>89793969.1635967</v>
      </c>
      <c r="R76" s="887" t="n">
        <f aca="false">R184*R$226</f>
        <v>311136044.880785</v>
      </c>
      <c r="S76" s="887" t="n">
        <f aca="false">S184*S$226</f>
        <v>100199911.1506</v>
      </c>
      <c r="T76" s="887" t="n">
        <f aca="false">T184*T$226</f>
        <v>92213821.4617323</v>
      </c>
      <c r="U76" s="887" t="n">
        <f aca="false">U184*U$226</f>
        <v>154984126.984127</v>
      </c>
      <c r="V76" s="887" t="n">
        <f aca="false">V184*V$226</f>
        <v>436307214.895268</v>
      </c>
      <c r="W76" s="887" t="n">
        <f aca="false">W184*W$226</f>
        <v>622997818.635089</v>
      </c>
      <c r="X76" s="887" t="n">
        <f aca="false">SUM(F76:W76)</f>
        <v>2013980902.42085</v>
      </c>
      <c r="Y76" s="537"/>
      <c r="Z76" s="537"/>
      <c r="AA76" s="537"/>
    </row>
    <row r="77" s="108" customFormat="true" ht="13.5" hidden="false" customHeight="true" outlineLevel="0" collapsed="false">
      <c r="A77" s="880" t="s">
        <v>454</v>
      </c>
      <c r="B77" s="880" t="s">
        <v>477</v>
      </c>
      <c r="C77" s="884" t="s">
        <v>455</v>
      </c>
      <c r="D77" s="885" t="s">
        <v>7</v>
      </c>
      <c r="E77" s="886" t="n">
        <f aca="false">X77/E$226</f>
        <v>4.17433679150856</v>
      </c>
      <c r="F77" s="887" t="n">
        <f aca="false">F185*F$226</f>
        <v>0</v>
      </c>
      <c r="G77" s="887" t="n">
        <f aca="false">G185*G$226</f>
        <v>0</v>
      </c>
      <c r="H77" s="887" t="n">
        <f aca="false">H185*H$226</f>
        <v>0</v>
      </c>
      <c r="I77" s="887" t="n">
        <f aca="false">I185*I$226</f>
        <v>0</v>
      </c>
      <c r="J77" s="887" t="n">
        <f aca="false">J185*J$226</f>
        <v>0</v>
      </c>
      <c r="K77" s="887" t="n">
        <f aca="false">K185*K$226</f>
        <v>0</v>
      </c>
      <c r="L77" s="887" t="n">
        <f aca="false">L185*L$226</f>
        <v>0</v>
      </c>
      <c r="M77" s="887" t="n">
        <f aca="false">M185*M$226</f>
        <v>0</v>
      </c>
      <c r="N77" s="887" t="n">
        <f aca="false">N185*N$226</f>
        <v>57142857.1428572</v>
      </c>
      <c r="O77" s="887" t="n">
        <f aca="false">O185*O$226</f>
        <v>0</v>
      </c>
      <c r="P77" s="887" t="n">
        <f aca="false">P185*P$226</f>
        <v>51421240.9695497</v>
      </c>
      <c r="Q77" s="887" t="n">
        <f aca="false">Q185*Q$226</f>
        <v>0</v>
      </c>
      <c r="R77" s="887" t="n">
        <f aca="false">R185*R$226</f>
        <v>123144104.803493</v>
      </c>
      <c r="S77" s="887" t="n">
        <f aca="false">S185*S$226</f>
        <v>80914798.206278</v>
      </c>
      <c r="T77" s="887" t="n">
        <f aca="false">T185*T$226</f>
        <v>51106373.5940601</v>
      </c>
      <c r="U77" s="887" t="n">
        <f aca="false">U185*U$226</f>
        <v>45220452.0192664</v>
      </c>
      <c r="V77" s="887" t="n">
        <f aca="false">V185*V$226</f>
        <v>50508921.0872949</v>
      </c>
      <c r="W77" s="887" t="n">
        <f aca="false">W185*W$226</f>
        <v>42659701.8173904</v>
      </c>
      <c r="X77" s="887" t="n">
        <f aca="false">SUM(F77:W77)</f>
        <v>502118449.64019</v>
      </c>
      <c r="Y77" s="537"/>
      <c r="Z77" s="537"/>
      <c r="AA77" s="537"/>
    </row>
    <row r="78" s="108" customFormat="true" ht="13.5" hidden="false" customHeight="true" outlineLevel="0" collapsed="false">
      <c r="A78" s="880"/>
      <c r="B78" s="880"/>
      <c r="C78" s="880"/>
      <c r="D78" s="885" t="s">
        <v>475</v>
      </c>
      <c r="E78" s="886" t="n">
        <f aca="false">X78/E$226</f>
        <v>4.46026769820647</v>
      </c>
      <c r="F78" s="887" t="n">
        <f aca="false">F186*F$226</f>
        <v>0</v>
      </c>
      <c r="G78" s="887" t="n">
        <f aca="false">G186*G$226</f>
        <v>0</v>
      </c>
      <c r="H78" s="887" t="n">
        <f aca="false">H186*H$226</f>
        <v>0</v>
      </c>
      <c r="I78" s="887" t="n">
        <f aca="false">I186*I$226</f>
        <v>0</v>
      </c>
      <c r="J78" s="887" t="n">
        <f aca="false">J186*J$226</f>
        <v>0</v>
      </c>
      <c r="K78" s="887" t="n">
        <f aca="false">K186*K$226</f>
        <v>0</v>
      </c>
      <c r="L78" s="887" t="n">
        <f aca="false">L186*L$226</f>
        <v>0</v>
      </c>
      <c r="M78" s="887" t="n">
        <f aca="false">M186*M$226</f>
        <v>0</v>
      </c>
      <c r="N78" s="887" t="n">
        <f aca="false">N186*N$226</f>
        <v>118701856.294987</v>
      </c>
      <c r="O78" s="887" t="n">
        <f aca="false">O186*O$226</f>
        <v>0</v>
      </c>
      <c r="P78" s="887" t="n">
        <f aca="false">P186*P$226</f>
        <v>0</v>
      </c>
      <c r="Q78" s="887" t="n">
        <f aca="false">Q186*Q$226</f>
        <v>0</v>
      </c>
      <c r="R78" s="887" t="n">
        <f aca="false">R186*R$226</f>
        <v>86914276.7591287</v>
      </c>
      <c r="S78" s="887" t="n">
        <f aca="false">S186*S$226</f>
        <v>175275223.416656</v>
      </c>
      <c r="T78" s="887" t="n">
        <f aca="false">T186*T$226</f>
        <v>57321899.7361478</v>
      </c>
      <c r="U78" s="887" t="n">
        <f aca="false">U186*U$226</f>
        <v>54292704.6263345</v>
      </c>
      <c r="V78" s="887" t="n">
        <f aca="false">V186*V$226</f>
        <v>44006259.7809077</v>
      </c>
      <c r="W78" s="887" t="n">
        <f aca="false">W186*W$226</f>
        <v>0</v>
      </c>
      <c r="X78" s="887" t="n">
        <f aca="false">SUM(F78:W78)</f>
        <v>536512220.614161</v>
      </c>
      <c r="Y78" s="537"/>
      <c r="Z78" s="537"/>
      <c r="AA78" s="537"/>
    </row>
    <row r="79" s="108" customFormat="true" ht="15" hidden="false" customHeight="false" outlineLevel="0" collapsed="false">
      <c r="A79" s="880"/>
      <c r="B79" s="880"/>
      <c r="C79" s="880"/>
      <c r="D79" s="885" t="s">
        <v>476</v>
      </c>
      <c r="E79" s="886" t="n">
        <f aca="false">X79/E$226</f>
        <v>3.75933559282432</v>
      </c>
      <c r="F79" s="887" t="n">
        <f aca="false">F187*F$226</f>
        <v>0</v>
      </c>
      <c r="G79" s="887" t="n">
        <f aca="false">G187*G$226</f>
        <v>0</v>
      </c>
      <c r="H79" s="887" t="n">
        <f aca="false">H187*H$226</f>
        <v>0</v>
      </c>
      <c r="I79" s="887" t="n">
        <f aca="false">I187*I$226</f>
        <v>0</v>
      </c>
      <c r="J79" s="887" t="n">
        <f aca="false">J187*J$226</f>
        <v>0</v>
      </c>
      <c r="K79" s="887" t="n">
        <f aca="false">K187*K$226</f>
        <v>0</v>
      </c>
      <c r="L79" s="887" t="n">
        <f aca="false">L187*L$226</f>
        <v>0</v>
      </c>
      <c r="M79" s="887" t="n">
        <f aca="false">M187*M$226</f>
        <v>0</v>
      </c>
      <c r="N79" s="887" t="n">
        <f aca="false">N187*N$226</f>
        <v>0</v>
      </c>
      <c r="O79" s="887" t="n">
        <f aca="false">O187*O$226</f>
        <v>0</v>
      </c>
      <c r="P79" s="887" t="n">
        <f aca="false">P187*P$226</f>
        <v>96161616.1616162</v>
      </c>
      <c r="Q79" s="887" t="n">
        <f aca="false">Q187*Q$226</f>
        <v>0</v>
      </c>
      <c r="R79" s="887" t="n">
        <f aca="false">R187*R$226</f>
        <v>155568022.440393</v>
      </c>
      <c r="S79" s="887" t="n">
        <f aca="false">S187*S$226</f>
        <v>0</v>
      </c>
      <c r="T79" s="887" t="n">
        <f aca="false">T187*T$226</f>
        <v>46106910.7308662</v>
      </c>
      <c r="U79" s="887" t="n">
        <f aca="false">U187*U$226</f>
        <v>38746031.7460317</v>
      </c>
      <c r="V79" s="887" t="n">
        <f aca="false">V187*V$226</f>
        <v>54538401.8619085</v>
      </c>
      <c r="W79" s="887" t="n">
        <f aca="false">W187*W$226</f>
        <v>61078217.513244</v>
      </c>
      <c r="X79" s="887" t="n">
        <f aca="false">SUM(F79:W79)</f>
        <v>452199200.454059</v>
      </c>
      <c r="Y79" s="537"/>
      <c r="Z79" s="537"/>
      <c r="AA79" s="537"/>
    </row>
    <row r="80" s="108" customFormat="true" ht="13.5" hidden="false" customHeight="true" outlineLevel="0" collapsed="false">
      <c r="A80" s="880" t="s">
        <v>456</v>
      </c>
      <c r="B80" s="884"/>
      <c r="C80" s="884" t="s">
        <v>622</v>
      </c>
      <c r="D80" s="885" t="s">
        <v>7</v>
      </c>
      <c r="E80" s="886" t="n">
        <f aca="false">X80/E$226</f>
        <v>8.82594788771309</v>
      </c>
      <c r="F80" s="887" t="n">
        <f aca="false">F188*F$226</f>
        <v>0</v>
      </c>
      <c r="G80" s="887" t="n">
        <f aca="false">G188*G$226</f>
        <v>0</v>
      </c>
      <c r="H80" s="887" t="n">
        <f aca="false">H188*H$226</f>
        <v>0</v>
      </c>
      <c r="I80" s="887" t="n">
        <f aca="false">I188*I$226</f>
        <v>0</v>
      </c>
      <c r="J80" s="887" t="n">
        <f aca="false">J188*J$226</f>
        <v>0</v>
      </c>
      <c r="K80" s="887" t="n">
        <f aca="false">K188*K$226</f>
        <v>0</v>
      </c>
      <c r="L80" s="887" t="n">
        <f aca="false">L188*L$226</f>
        <v>72494838.8121328</v>
      </c>
      <c r="M80" s="887" t="n">
        <f aca="false">M188*M$226</f>
        <v>65044464.6733422</v>
      </c>
      <c r="N80" s="887" t="n">
        <f aca="false">N188*N$226</f>
        <v>57142857.1428572</v>
      </c>
      <c r="O80" s="887" t="n">
        <f aca="false">O188*O$226</f>
        <v>0</v>
      </c>
      <c r="P80" s="887" t="n">
        <f aca="false">P188*P$226</f>
        <v>0</v>
      </c>
      <c r="Q80" s="887" t="n">
        <f aca="false">Q188*Q$226</f>
        <v>95598489.2504358</v>
      </c>
      <c r="R80" s="887" t="n">
        <f aca="false">R188*R$226</f>
        <v>123144104.803493</v>
      </c>
      <c r="S80" s="887" t="n">
        <f aca="false">S188*S$226</f>
        <v>161829596.412556</v>
      </c>
      <c r="T80" s="887" t="n">
        <f aca="false">T188*T$226</f>
        <v>127765933.98515</v>
      </c>
      <c r="U80" s="887" t="n">
        <f aca="false">U188*U$226</f>
        <v>45220452.0192664</v>
      </c>
      <c r="V80" s="887" t="n">
        <f aca="false">V188*V$226</f>
        <v>168363070.290983</v>
      </c>
      <c r="W80" s="887" t="n">
        <f aca="false">W188*W$226</f>
        <v>145042986.179127</v>
      </c>
      <c r="X80" s="887" t="n">
        <f aca="false">SUM(F80:W80)</f>
        <v>1061646793.56934</v>
      </c>
      <c r="Y80" s="537"/>
      <c r="Z80" s="537"/>
      <c r="AA80" s="537"/>
    </row>
    <row r="81" s="108" customFormat="true" ht="13.5" hidden="false" customHeight="true" outlineLevel="0" collapsed="false">
      <c r="A81" s="880"/>
      <c r="B81" s="884"/>
      <c r="C81" s="884"/>
      <c r="D81" s="885" t="s">
        <v>475</v>
      </c>
      <c r="E81" s="886" t="n">
        <f aca="false">X81/E$226</f>
        <v>12.4238075565199</v>
      </c>
      <c r="F81" s="887" t="n">
        <f aca="false">F189*F$226</f>
        <v>0</v>
      </c>
      <c r="G81" s="887" t="n">
        <f aca="false">G189*G$226</f>
        <v>0</v>
      </c>
      <c r="H81" s="887" t="n">
        <f aca="false">H189*H$226</f>
        <v>0</v>
      </c>
      <c r="I81" s="887" t="n">
        <f aca="false">I189*I$226</f>
        <v>0</v>
      </c>
      <c r="J81" s="887" t="n">
        <f aca="false">J189*J$226</f>
        <v>0</v>
      </c>
      <c r="K81" s="887" t="n">
        <f aca="false">K189*K$226</f>
        <v>0</v>
      </c>
      <c r="L81" s="887" t="n">
        <f aca="false">L189*L$226</f>
        <v>150610359.617288</v>
      </c>
      <c r="M81" s="887" t="n">
        <f aca="false">M189*M$226</f>
        <v>136743706.756956</v>
      </c>
      <c r="N81" s="887" t="n">
        <f aca="false">N189*N$226</f>
        <v>0</v>
      </c>
      <c r="O81" s="887" t="n">
        <f aca="false">O189*O$226</f>
        <v>0</v>
      </c>
      <c r="P81" s="887" t="n">
        <f aca="false">P189*P$226</f>
        <v>0</v>
      </c>
      <c r="Q81" s="887" t="n">
        <f aca="false">Q189*Q$226</f>
        <v>102205311.383755</v>
      </c>
      <c r="R81" s="887" t="n">
        <f aca="false">R189*R$226</f>
        <v>86914276.7591287</v>
      </c>
      <c r="S81" s="887" t="n">
        <f aca="false">S189*S$226</f>
        <v>233700297.888875</v>
      </c>
      <c r="T81" s="887" t="n">
        <f aca="false">T189*T$226</f>
        <v>229287598.944591</v>
      </c>
      <c r="U81" s="887" t="n">
        <f aca="false">U189*U$226</f>
        <v>108585409.252669</v>
      </c>
      <c r="V81" s="887" t="n">
        <f aca="false">V189*V$226</f>
        <v>220031298.904538</v>
      </c>
      <c r="W81" s="887" t="n">
        <f aca="false">W189*W$226</f>
        <v>226344280.043306</v>
      </c>
      <c r="X81" s="887" t="n">
        <f aca="false">SUM(F81:W81)</f>
        <v>1494422539.55111</v>
      </c>
      <c r="Y81" s="537"/>
      <c r="Z81" s="537"/>
      <c r="AA81" s="537"/>
    </row>
    <row r="82" s="108" customFormat="true" ht="15" hidden="false" customHeight="false" outlineLevel="0" collapsed="false">
      <c r="A82" s="880"/>
      <c r="B82" s="884"/>
      <c r="C82" s="884"/>
      <c r="D82" s="885" t="s">
        <v>476</v>
      </c>
      <c r="E82" s="886" t="n">
        <f aca="false">X82/E$226</f>
        <v>6.21964126424383</v>
      </c>
      <c r="F82" s="887" t="n">
        <f aca="false">F190*F$226</f>
        <v>0</v>
      </c>
      <c r="G82" s="887" t="n">
        <f aca="false">G190*G$226</f>
        <v>0</v>
      </c>
      <c r="H82" s="887" t="n">
        <f aca="false">H190*H$226</f>
        <v>0</v>
      </c>
      <c r="I82" s="887" t="n">
        <f aca="false">I190*I$226</f>
        <v>0</v>
      </c>
      <c r="J82" s="887" t="n">
        <f aca="false">J190*J$226</f>
        <v>0</v>
      </c>
      <c r="K82" s="887" t="n">
        <f aca="false">K190*K$226</f>
        <v>0</v>
      </c>
      <c r="L82" s="887" t="n">
        <f aca="false">L190*L$226</f>
        <v>0</v>
      </c>
      <c r="M82" s="887" t="n">
        <f aca="false">M190*M$226</f>
        <v>0</v>
      </c>
      <c r="N82" s="887" t="n">
        <f aca="false">N190*N$226</f>
        <v>110186379.088032</v>
      </c>
      <c r="O82" s="887" t="n">
        <f aca="false">O190*O$226</f>
        <v>0</v>
      </c>
      <c r="P82" s="887" t="n">
        <f aca="false">P190*P$226</f>
        <v>0</v>
      </c>
      <c r="Q82" s="887" t="n">
        <f aca="false">Q190*Q$226</f>
        <v>89793969.1635967</v>
      </c>
      <c r="R82" s="887" t="n">
        <f aca="false">R190*R$226</f>
        <v>155568022.440393</v>
      </c>
      <c r="S82" s="887" t="n">
        <f aca="false">S190*S$226</f>
        <v>100199911.1506</v>
      </c>
      <c r="T82" s="887" t="n">
        <f aca="false">T190*T$226</f>
        <v>46106910.7308662</v>
      </c>
      <c r="U82" s="887" t="n">
        <f aca="false">U190*U$226</f>
        <v>0</v>
      </c>
      <c r="V82" s="887" t="n">
        <f aca="false">V190*V$226</f>
        <v>136346004.654771</v>
      </c>
      <c r="W82" s="887" t="n">
        <f aca="false">W190*W$226</f>
        <v>109940791.523839</v>
      </c>
      <c r="X82" s="887" t="n">
        <f aca="false">SUM(F82:W82)</f>
        <v>748141988.752098</v>
      </c>
      <c r="Y82" s="537"/>
      <c r="Z82" s="537"/>
      <c r="AA82" s="537"/>
    </row>
    <row r="83" s="108" customFormat="true" ht="13.5" hidden="false" customHeight="true" outlineLevel="0" collapsed="false">
      <c r="A83" s="880" t="s">
        <v>458</v>
      </c>
      <c r="B83" s="884"/>
      <c r="C83" s="884" t="s">
        <v>999</v>
      </c>
      <c r="D83" s="885" t="s">
        <v>7</v>
      </c>
      <c r="E83" s="886" t="n">
        <f aca="false">X83/E$226</f>
        <v>9.27579691794864</v>
      </c>
      <c r="F83" s="887" t="n">
        <f aca="false">F191*F$226</f>
        <v>0</v>
      </c>
      <c r="G83" s="887" t="n">
        <f aca="false">G191*G$226</f>
        <v>0</v>
      </c>
      <c r="H83" s="887" t="n">
        <f aca="false">H191*H$226</f>
        <v>0</v>
      </c>
      <c r="I83" s="887" t="n">
        <f aca="false">I191*I$226</f>
        <v>0</v>
      </c>
      <c r="J83" s="887" t="n">
        <f aca="false">J191*J$226</f>
        <v>0</v>
      </c>
      <c r="K83" s="887" t="n">
        <f aca="false">K191*K$226</f>
        <v>0</v>
      </c>
      <c r="L83" s="887" t="n">
        <f aca="false">L191*L$226</f>
        <v>0</v>
      </c>
      <c r="M83" s="887" t="n">
        <f aca="false">M191*M$226</f>
        <v>0</v>
      </c>
      <c r="N83" s="887" t="n">
        <f aca="false">N191*N$226</f>
        <v>0</v>
      </c>
      <c r="O83" s="887" t="n">
        <f aca="false">O191*O$226</f>
        <v>0</v>
      </c>
      <c r="P83" s="887" t="n">
        <f aca="false">P191*P$226</f>
        <v>0</v>
      </c>
      <c r="Q83" s="887" t="n">
        <f aca="false">Q191*Q$226</f>
        <v>47799244.6252179</v>
      </c>
      <c r="R83" s="887" t="n">
        <f aca="false">R191*R$226</f>
        <v>0</v>
      </c>
      <c r="S83" s="887" t="n">
        <f aca="false">S191*S$226</f>
        <v>26971599.4020927</v>
      </c>
      <c r="T83" s="887" t="n">
        <f aca="false">T191*T$226</f>
        <v>51106373.5940601</v>
      </c>
      <c r="U83" s="887" t="n">
        <f aca="false">U191*U$226</f>
        <v>226102260.096332</v>
      </c>
      <c r="V83" s="887" t="n">
        <f aca="false">V191*V$226</f>
        <v>303053526.52377</v>
      </c>
      <c r="W83" s="887" t="n">
        <f aca="false">W191*W$226</f>
        <v>460724779.627816</v>
      </c>
      <c r="X83" s="887" t="n">
        <f aca="false">SUM(F83:W83)</f>
        <v>1115757783.86929</v>
      </c>
      <c r="Y83" s="537"/>
      <c r="Z83" s="537"/>
      <c r="AA83" s="537"/>
    </row>
    <row r="84" s="108" customFormat="true" ht="15" hidden="false" customHeight="false" outlineLevel="0" collapsed="false">
      <c r="A84" s="880"/>
      <c r="B84" s="884"/>
      <c r="C84" s="884"/>
      <c r="D84" s="885" t="s">
        <v>475</v>
      </c>
      <c r="E84" s="886" t="n">
        <f aca="false">X84/E$226</f>
        <v>13.1905671889659</v>
      </c>
      <c r="F84" s="887" t="n">
        <f aca="false">F192*F$226</f>
        <v>0</v>
      </c>
      <c r="G84" s="887" t="n">
        <f aca="false">G192*G$226</f>
        <v>0</v>
      </c>
      <c r="H84" s="887" t="n">
        <f aca="false">H192*H$226</f>
        <v>0</v>
      </c>
      <c r="I84" s="887" t="n">
        <f aca="false">I192*I$226</f>
        <v>0</v>
      </c>
      <c r="J84" s="887" t="n">
        <f aca="false">J192*J$226</f>
        <v>0</v>
      </c>
      <c r="K84" s="887" t="n">
        <f aca="false">K192*K$226</f>
        <v>0</v>
      </c>
      <c r="L84" s="887" t="n">
        <f aca="false">L192*L$226</f>
        <v>0</v>
      </c>
      <c r="M84" s="887" t="n">
        <f aca="false">M192*M$226</f>
        <v>0</v>
      </c>
      <c r="N84" s="887" t="n">
        <f aca="false">N192*N$226</f>
        <v>0</v>
      </c>
      <c r="O84" s="887" t="n">
        <f aca="false">O192*O$226</f>
        <v>0</v>
      </c>
      <c r="P84" s="887" t="n">
        <f aca="false">P192*P$226</f>
        <v>0</v>
      </c>
      <c r="Q84" s="887" t="n">
        <f aca="false">Q192*Q$226</f>
        <v>102205311.383755</v>
      </c>
      <c r="R84" s="887" t="n">
        <f aca="false">R192*R$226</f>
        <v>0</v>
      </c>
      <c r="S84" s="887" t="n">
        <f aca="false">S192*S$226</f>
        <v>58425074.4722186</v>
      </c>
      <c r="T84" s="887" t="n">
        <f aca="false">T192*T$226</f>
        <v>114643799.472296</v>
      </c>
      <c r="U84" s="887" t="n">
        <f aca="false">U192*U$226</f>
        <v>434341637.010676</v>
      </c>
      <c r="V84" s="887" t="n">
        <f aca="false">V192*V$226</f>
        <v>396056338.028169</v>
      </c>
      <c r="W84" s="887" t="n">
        <f aca="false">W192*W$226</f>
        <v>480981595.092025</v>
      </c>
      <c r="X84" s="887" t="n">
        <f aca="false">SUM(F84:W84)</f>
        <v>1586653755.45914</v>
      </c>
      <c r="Y84" s="537"/>
      <c r="Z84" s="537"/>
      <c r="AA84" s="537"/>
    </row>
    <row r="85" s="108" customFormat="true" ht="15" hidden="false" customHeight="false" outlineLevel="0" collapsed="false">
      <c r="A85" s="880"/>
      <c r="B85" s="884"/>
      <c r="C85" s="884"/>
      <c r="D85" s="885" t="s">
        <v>476</v>
      </c>
      <c r="E85" s="886" t="n">
        <f aca="false">X85/E$226</f>
        <v>6.44204013292091</v>
      </c>
      <c r="F85" s="887" t="n">
        <f aca="false">F193*F$226</f>
        <v>0</v>
      </c>
      <c r="G85" s="887" t="n">
        <f aca="false">G193*G$226</f>
        <v>0</v>
      </c>
      <c r="H85" s="887" t="n">
        <f aca="false">H193*H$226</f>
        <v>0</v>
      </c>
      <c r="I85" s="887" t="n">
        <f aca="false">I193*I$226</f>
        <v>0</v>
      </c>
      <c r="J85" s="887" t="n">
        <f aca="false">J193*J$226</f>
        <v>0</v>
      </c>
      <c r="K85" s="887" t="n">
        <f aca="false">K193*K$226</f>
        <v>0</v>
      </c>
      <c r="L85" s="887" t="n">
        <f aca="false">L193*L$226</f>
        <v>0</v>
      </c>
      <c r="M85" s="887" t="n">
        <f aca="false">M193*M$226</f>
        <v>0</v>
      </c>
      <c r="N85" s="887" t="n">
        <f aca="false">N193*N$226</f>
        <v>0</v>
      </c>
      <c r="O85" s="887" t="n">
        <f aca="false">O193*O$226</f>
        <v>0</v>
      </c>
      <c r="P85" s="887" t="n">
        <f aca="false">P193*P$226</f>
        <v>0</v>
      </c>
      <c r="Q85" s="887" t="n">
        <f aca="false">Q193*Q$226</f>
        <v>0</v>
      </c>
      <c r="R85" s="887" t="n">
        <f aca="false">R193*R$226</f>
        <v>0</v>
      </c>
      <c r="S85" s="887" t="n">
        <f aca="false">S193*S$226</f>
        <v>0</v>
      </c>
      <c r="T85" s="887" t="n">
        <f aca="false">T193*T$226</f>
        <v>0</v>
      </c>
      <c r="U85" s="887" t="n">
        <f aca="false">U193*U$226</f>
        <v>77492063.4920635</v>
      </c>
      <c r="V85" s="887" t="n">
        <f aca="false">V193*V$226</f>
        <v>245422808.378588</v>
      </c>
      <c r="W85" s="887" t="n">
        <f aca="false">W193*W$226</f>
        <v>451978809.598006</v>
      </c>
      <c r="X85" s="887" t="n">
        <f aca="false">SUM(F85:W85)</f>
        <v>774893681.468657</v>
      </c>
      <c r="Y85" s="537"/>
      <c r="Z85" s="537"/>
      <c r="AA85" s="537"/>
    </row>
    <row r="86" s="108" customFormat="true" ht="13.5" hidden="false" customHeight="true" outlineLevel="0" collapsed="false">
      <c r="A86" s="880" t="s">
        <v>459</v>
      </c>
      <c r="B86" s="884" t="s">
        <v>186</v>
      </c>
      <c r="C86" s="884"/>
      <c r="D86" s="885" t="s">
        <v>7</v>
      </c>
      <c r="E86" s="886" t="n">
        <f aca="false">X86/E$226</f>
        <v>4.84365575564905</v>
      </c>
      <c r="F86" s="887" t="n">
        <f aca="false">F194*F$226</f>
        <v>0</v>
      </c>
      <c r="G86" s="887" t="n">
        <f aca="false">G194*G$226</f>
        <v>0</v>
      </c>
      <c r="H86" s="887" t="n">
        <f aca="false">H194*H$226</f>
        <v>0</v>
      </c>
      <c r="I86" s="887" t="n">
        <f aca="false">I194*I$226</f>
        <v>0</v>
      </c>
      <c r="J86" s="887" t="n">
        <f aca="false">J194*J$226</f>
        <v>0</v>
      </c>
      <c r="K86" s="887" t="n">
        <f aca="false">K194*K$226</f>
        <v>0</v>
      </c>
      <c r="L86" s="887" t="n">
        <f aca="false">L194*L$226</f>
        <v>0</v>
      </c>
      <c r="M86" s="887" t="n">
        <f aca="false">M194*M$226</f>
        <v>0</v>
      </c>
      <c r="N86" s="887" t="n">
        <f aca="false">N194*N$226</f>
        <v>0</v>
      </c>
      <c r="O86" s="887" t="n">
        <f aca="false">O194*O$226</f>
        <v>51350388.793257</v>
      </c>
      <c r="P86" s="887" t="n">
        <f aca="false">P194*P$226</f>
        <v>0</v>
      </c>
      <c r="Q86" s="887" t="n">
        <f aca="false">Q194*Q$226</f>
        <v>47799244.6252179</v>
      </c>
      <c r="R86" s="887" t="n">
        <f aca="false">R194*R$226</f>
        <v>0</v>
      </c>
      <c r="S86" s="887" t="n">
        <f aca="false">S194*S$226</f>
        <v>107886397.608371</v>
      </c>
      <c r="T86" s="887" t="n">
        <f aca="false">T194*T$226</f>
        <v>76659560.3910902</v>
      </c>
      <c r="U86" s="887" t="n">
        <f aca="false">U194*U$226</f>
        <v>113051130.048166</v>
      </c>
      <c r="V86" s="887" t="n">
        <f aca="false">V194*V$226</f>
        <v>134690456.232787</v>
      </c>
      <c r="W86" s="887" t="n">
        <f aca="false">W194*W$226</f>
        <v>51191642.1808684</v>
      </c>
      <c r="X86" s="887" t="n">
        <f aca="false">SUM(F86:W86)</f>
        <v>582628819.879757</v>
      </c>
      <c r="Y86" s="537"/>
      <c r="Z86" s="537"/>
      <c r="AA86" s="537"/>
    </row>
    <row r="87" s="108" customFormat="true" ht="13.5" hidden="false" customHeight="true" outlineLevel="0" collapsed="false">
      <c r="A87" s="880"/>
      <c r="B87" s="884"/>
      <c r="C87" s="884"/>
      <c r="D87" s="885" t="s">
        <v>475</v>
      </c>
      <c r="E87" s="886" t="n">
        <f aca="false">X87/E$226</f>
        <v>6.98850415445576</v>
      </c>
      <c r="F87" s="887" t="n">
        <f aca="false">F195*F$226</f>
        <v>0</v>
      </c>
      <c r="G87" s="887" t="n">
        <f aca="false">G195*G$226</f>
        <v>0</v>
      </c>
      <c r="H87" s="887" t="n">
        <f aca="false">H195*H$226</f>
        <v>0</v>
      </c>
      <c r="I87" s="887" t="n">
        <f aca="false">I195*I$226</f>
        <v>0</v>
      </c>
      <c r="J87" s="887" t="n">
        <f aca="false">J195*J$226</f>
        <v>0</v>
      </c>
      <c r="K87" s="887" t="n">
        <f aca="false">K195*K$226</f>
        <v>0</v>
      </c>
      <c r="L87" s="887" t="n">
        <f aca="false">L195*L$226</f>
        <v>0</v>
      </c>
      <c r="M87" s="887" t="n">
        <f aca="false">M195*M$226</f>
        <v>0</v>
      </c>
      <c r="N87" s="887" t="n">
        <f aca="false">N195*N$226</f>
        <v>0</v>
      </c>
      <c r="O87" s="887" t="n">
        <f aca="false">O195*O$226</f>
        <v>108408521.303258</v>
      </c>
      <c r="P87" s="887" t="n">
        <f aca="false">P195*P$226</f>
        <v>0</v>
      </c>
      <c r="Q87" s="887" t="n">
        <f aca="false">Q195*Q$226</f>
        <v>102205311.383755</v>
      </c>
      <c r="R87" s="887" t="n">
        <f aca="false">R195*R$226</f>
        <v>0</v>
      </c>
      <c r="S87" s="887" t="n">
        <f aca="false">S195*S$226</f>
        <v>116850148.944437</v>
      </c>
      <c r="T87" s="887" t="n">
        <f aca="false">T195*T$226</f>
        <v>171965699.208443</v>
      </c>
      <c r="U87" s="887" t="n">
        <f aca="false">U195*U$226</f>
        <v>108585409.252669</v>
      </c>
      <c r="V87" s="887" t="n">
        <f aca="false">V195*V$226</f>
        <v>176025039.123631</v>
      </c>
      <c r="W87" s="887" t="n">
        <f aca="false">W195*W$226</f>
        <v>56586070.0108264</v>
      </c>
      <c r="X87" s="887" t="n">
        <f aca="false">SUM(F87:W87)</f>
        <v>840626199.22702</v>
      </c>
      <c r="Y87" s="537"/>
      <c r="Z87" s="537"/>
      <c r="AA87" s="537"/>
    </row>
    <row r="88" s="108" customFormat="true" ht="15" hidden="false" customHeight="false" outlineLevel="0" collapsed="false">
      <c r="A88" s="880"/>
      <c r="B88" s="884"/>
      <c r="C88" s="884"/>
      <c r="D88" s="885" t="s">
        <v>476</v>
      </c>
      <c r="E88" s="886" t="n">
        <f aca="false">X88/E$226</f>
        <v>3.1123677880661</v>
      </c>
      <c r="F88" s="887" t="n">
        <f aca="false">F196*F$226</f>
        <v>0</v>
      </c>
      <c r="G88" s="887" t="n">
        <f aca="false">G196*G$226</f>
        <v>0</v>
      </c>
      <c r="H88" s="887" t="n">
        <f aca="false">H196*H$226</f>
        <v>0</v>
      </c>
      <c r="I88" s="887" t="n">
        <f aca="false">I196*I$226</f>
        <v>0</v>
      </c>
      <c r="J88" s="887" t="n">
        <f aca="false">J196*J$226</f>
        <v>0</v>
      </c>
      <c r="K88" s="887" t="n">
        <f aca="false">K196*K$226</f>
        <v>0</v>
      </c>
      <c r="L88" s="887" t="n">
        <f aca="false">L196*L$226</f>
        <v>0</v>
      </c>
      <c r="M88" s="887" t="n">
        <f aca="false">M196*M$226</f>
        <v>0</v>
      </c>
      <c r="N88" s="887" t="n">
        <f aca="false">N196*N$226</f>
        <v>0</v>
      </c>
      <c r="O88" s="887" t="n">
        <f aca="false">O196*O$226</f>
        <v>0</v>
      </c>
      <c r="P88" s="887" t="n">
        <f aca="false">P196*P$226</f>
        <v>0</v>
      </c>
      <c r="Q88" s="887" t="n">
        <f aca="false">Q196*Q$226</f>
        <v>0</v>
      </c>
      <c r="R88" s="887" t="n">
        <f aca="false">R196*R$226</f>
        <v>0</v>
      </c>
      <c r="S88" s="887" t="n">
        <f aca="false">S196*S$226</f>
        <v>100199911.1506</v>
      </c>
      <c r="T88" s="887" t="n">
        <f aca="false">T196*T$226</f>
        <v>0</v>
      </c>
      <c r="U88" s="887" t="n">
        <f aca="false">U196*U$226</f>
        <v>116238095.238095</v>
      </c>
      <c r="V88" s="887" t="n">
        <f aca="false">V196*V$226</f>
        <v>109076803.723817</v>
      </c>
      <c r="W88" s="887" t="n">
        <f aca="false">W196*W$226</f>
        <v>48862574.0105952</v>
      </c>
      <c r="X88" s="887" t="n">
        <f aca="false">SUM(F88:W88)</f>
        <v>374377384.123107</v>
      </c>
      <c r="Y88" s="537"/>
      <c r="Z88" s="537"/>
      <c r="AA88" s="537"/>
    </row>
    <row r="89" s="108" customFormat="true" ht="13.5" hidden="false" customHeight="true" outlineLevel="0" collapsed="false">
      <c r="A89" s="880" t="s">
        <v>460</v>
      </c>
      <c r="B89" s="884" t="s">
        <v>921</v>
      </c>
      <c r="C89" s="884"/>
      <c r="D89" s="885" t="s">
        <v>7</v>
      </c>
      <c r="E89" s="886" t="n">
        <f aca="false">X89/E$226</f>
        <v>13.8909559715264</v>
      </c>
      <c r="F89" s="887" t="n">
        <f aca="false">F197*F$226</f>
        <v>0</v>
      </c>
      <c r="G89" s="887" t="n">
        <f aca="false">G197*G$226</f>
        <v>0</v>
      </c>
      <c r="H89" s="887" t="n">
        <f aca="false">H197*H$226</f>
        <v>0</v>
      </c>
      <c r="I89" s="887" t="n">
        <f aca="false">I197*I$226</f>
        <v>0</v>
      </c>
      <c r="J89" s="887" t="n">
        <f aca="false">J197*J$226</f>
        <v>0</v>
      </c>
      <c r="K89" s="887" t="n">
        <f aca="false">K197*K$226</f>
        <v>0</v>
      </c>
      <c r="L89" s="887" t="n">
        <f aca="false">L197*L$226</f>
        <v>0</v>
      </c>
      <c r="M89" s="887" t="n">
        <f aca="false">M197*M$226</f>
        <v>0</v>
      </c>
      <c r="N89" s="887" t="n">
        <f aca="false">N197*N$226</f>
        <v>0</v>
      </c>
      <c r="O89" s="887" t="n">
        <f aca="false">O197*O$226</f>
        <v>51350388.793257</v>
      </c>
      <c r="P89" s="887" t="n">
        <f aca="false">P197*P$226</f>
        <v>51421240.9695497</v>
      </c>
      <c r="Q89" s="887" t="n">
        <f aca="false">Q197*Q$226</f>
        <v>0</v>
      </c>
      <c r="R89" s="887" t="n">
        <f aca="false">R197*R$226</f>
        <v>164192139.737991</v>
      </c>
      <c r="S89" s="887" t="n">
        <f aca="false">S197*S$226</f>
        <v>80914798.206278</v>
      </c>
      <c r="T89" s="887" t="n">
        <f aca="false">T197*T$226</f>
        <v>153319120.78218</v>
      </c>
      <c r="U89" s="887" t="n">
        <f aca="false">U197*U$226</f>
        <v>158271582.067432</v>
      </c>
      <c r="V89" s="887" t="n">
        <f aca="false">V197*V$226</f>
        <v>286217219.494671</v>
      </c>
      <c r="W89" s="887" t="n">
        <f aca="false">W197*W$226</f>
        <v>725214930.895636</v>
      </c>
      <c r="X89" s="887" t="n">
        <f aca="false">SUM(F89:W89)</f>
        <v>1670901420.947</v>
      </c>
      <c r="Y89" s="537"/>
      <c r="Z89" s="537"/>
      <c r="AA89" s="537"/>
    </row>
    <row r="90" s="108" customFormat="true" ht="15" hidden="false" customHeight="false" outlineLevel="0" collapsed="false">
      <c r="A90" s="880"/>
      <c r="B90" s="884"/>
      <c r="C90" s="884"/>
      <c r="D90" s="885" t="s">
        <v>475</v>
      </c>
      <c r="E90" s="886" t="n">
        <f aca="false">X90/E$226</f>
        <v>23.5874056579731</v>
      </c>
      <c r="F90" s="887" t="n">
        <f aca="false">F198*F$226</f>
        <v>0</v>
      </c>
      <c r="G90" s="887" t="n">
        <f aca="false">G198*G$226</f>
        <v>0</v>
      </c>
      <c r="H90" s="887" t="n">
        <f aca="false">H198*H$226</f>
        <v>0</v>
      </c>
      <c r="I90" s="887" t="n">
        <f aca="false">I198*I$226</f>
        <v>0</v>
      </c>
      <c r="J90" s="887" t="n">
        <f aca="false">J198*J$226</f>
        <v>0</v>
      </c>
      <c r="K90" s="887" t="n">
        <f aca="false">K198*K$226</f>
        <v>0</v>
      </c>
      <c r="L90" s="887" t="n">
        <f aca="false">L198*L$226</f>
        <v>0</v>
      </c>
      <c r="M90" s="887" t="n">
        <f aca="false">M198*M$226</f>
        <v>0</v>
      </c>
      <c r="N90" s="887" t="n">
        <f aca="false">N198*N$226</f>
        <v>0</v>
      </c>
      <c r="O90" s="887" t="n">
        <f aca="false">O198*O$226</f>
        <v>108408521.303258</v>
      </c>
      <c r="P90" s="887" t="n">
        <f aca="false">P198*P$226</f>
        <v>110520969.380351</v>
      </c>
      <c r="Q90" s="887" t="n">
        <f aca="false">Q198*Q$226</f>
        <v>0</v>
      </c>
      <c r="R90" s="887" t="n">
        <f aca="false">R198*R$226</f>
        <v>260742830.277386</v>
      </c>
      <c r="S90" s="887" t="n">
        <f aca="false">S198*S$226</f>
        <v>116850148.944437</v>
      </c>
      <c r="T90" s="887" t="n">
        <f aca="false">T198*T$226</f>
        <v>286609498.680739</v>
      </c>
      <c r="U90" s="887" t="n">
        <f aca="false">U198*U$226</f>
        <v>325756227.758007</v>
      </c>
      <c r="V90" s="887" t="n">
        <f aca="false">V198*V$226</f>
        <v>440062597.809077</v>
      </c>
      <c r="W90" s="887" t="n">
        <f aca="false">W198*W$226</f>
        <v>1188307470.22735</v>
      </c>
      <c r="X90" s="887" t="n">
        <f aca="false">SUM(F90:W90)</f>
        <v>2837258264.38061</v>
      </c>
      <c r="Y90" s="537"/>
      <c r="Z90" s="537"/>
      <c r="AA90" s="537"/>
    </row>
    <row r="91" s="108" customFormat="true" ht="15" hidden="false" customHeight="false" outlineLevel="0" collapsed="false">
      <c r="A91" s="880"/>
      <c r="B91" s="884"/>
      <c r="C91" s="884"/>
      <c r="D91" s="885" t="s">
        <v>476</v>
      </c>
      <c r="E91" s="886" t="n">
        <f aca="false">X91/E$226</f>
        <v>7.722314018996</v>
      </c>
      <c r="F91" s="887" t="n">
        <f aca="false">F199*F$226</f>
        <v>0</v>
      </c>
      <c r="G91" s="887" t="n">
        <f aca="false">G199*G$226</f>
        <v>0</v>
      </c>
      <c r="H91" s="887" t="n">
        <f aca="false">H199*H$226</f>
        <v>0</v>
      </c>
      <c r="I91" s="887" t="n">
        <f aca="false">I199*I$226</f>
        <v>0</v>
      </c>
      <c r="J91" s="887" t="n">
        <f aca="false">J199*J$226</f>
        <v>0</v>
      </c>
      <c r="K91" s="887" t="n">
        <f aca="false">K199*K$226</f>
        <v>0</v>
      </c>
      <c r="L91" s="887" t="n">
        <f aca="false">L199*L$226</f>
        <v>0</v>
      </c>
      <c r="M91" s="887" t="n">
        <f aca="false">M199*M$226</f>
        <v>0</v>
      </c>
      <c r="N91" s="887" t="n">
        <f aca="false">N199*N$226</f>
        <v>0</v>
      </c>
      <c r="O91" s="887" t="n">
        <f aca="false">O199*O$226</f>
        <v>0</v>
      </c>
      <c r="P91" s="887" t="n">
        <f aca="false">P199*P$226</f>
        <v>0</v>
      </c>
      <c r="Q91" s="887" t="n">
        <f aca="false">Q199*Q$226</f>
        <v>0</v>
      </c>
      <c r="R91" s="887" t="n">
        <f aca="false">R199*R$226</f>
        <v>77784011.2201964</v>
      </c>
      <c r="S91" s="887" t="n">
        <f aca="false">S199*S$226</f>
        <v>50099955.5752999</v>
      </c>
      <c r="T91" s="887" t="n">
        <f aca="false">T199*T$226</f>
        <v>46106910.7308662</v>
      </c>
      <c r="U91" s="887" t="n">
        <f aca="false">U199*U$226</f>
        <v>38746031.7460317</v>
      </c>
      <c r="V91" s="887" t="n">
        <f aca="false">V199*V$226</f>
        <v>190884406.51668</v>
      </c>
      <c r="W91" s="887" t="n">
        <f aca="false">W199*W$226</f>
        <v>525272670.613898</v>
      </c>
      <c r="X91" s="887" t="n">
        <f aca="false">SUM(F91:W91)</f>
        <v>928893986.402972</v>
      </c>
      <c r="Y91" s="537"/>
      <c r="Z91" s="537"/>
      <c r="AA91" s="537"/>
    </row>
    <row r="92" s="108" customFormat="true" ht="13.5" hidden="false" customHeight="true" outlineLevel="0" collapsed="false">
      <c r="A92" s="880" t="s">
        <v>461</v>
      </c>
      <c r="B92" s="884" t="s">
        <v>189</v>
      </c>
      <c r="C92" s="884"/>
      <c r="D92" s="885" t="s">
        <v>7</v>
      </c>
      <c r="E92" s="886" t="n">
        <f aca="false">X92/E$226</f>
        <v>2.11490433327066</v>
      </c>
      <c r="F92" s="887" t="n">
        <f aca="false">F200*F$226</f>
        <v>0</v>
      </c>
      <c r="G92" s="887" t="n">
        <f aca="false">G200*G$226</f>
        <v>0</v>
      </c>
      <c r="H92" s="887" t="n">
        <f aca="false">H200*H$226</f>
        <v>0</v>
      </c>
      <c r="I92" s="887" t="n">
        <f aca="false">I200*I$226</f>
        <v>0</v>
      </c>
      <c r="J92" s="887" t="n">
        <f aca="false">J200*J$226</f>
        <v>0</v>
      </c>
      <c r="K92" s="887" t="n">
        <f aca="false">K200*K$226</f>
        <v>0</v>
      </c>
      <c r="L92" s="887" t="n">
        <f aca="false">L200*L$226</f>
        <v>0</v>
      </c>
      <c r="M92" s="887" t="n">
        <f aca="false">M200*M$226</f>
        <v>0</v>
      </c>
      <c r="N92" s="887" t="n">
        <f aca="false">N200*N$226</f>
        <v>0</v>
      </c>
      <c r="O92" s="887" t="n">
        <f aca="false">O200*O$226</f>
        <v>0</v>
      </c>
      <c r="P92" s="887" t="n">
        <f aca="false">P200*P$226</f>
        <v>0</v>
      </c>
      <c r="Q92" s="887" t="n">
        <f aca="false">Q200*Q$226</f>
        <v>0</v>
      </c>
      <c r="R92" s="887" t="n">
        <f aca="false">R200*R$226</f>
        <v>0</v>
      </c>
      <c r="S92" s="887" t="n">
        <f aca="false">S200*S$226</f>
        <v>0</v>
      </c>
      <c r="T92" s="887" t="n">
        <f aca="false">T200*T$226</f>
        <v>0</v>
      </c>
      <c r="U92" s="887" t="n">
        <f aca="false">U200*U$226</f>
        <v>67830678.0288996</v>
      </c>
      <c r="V92" s="887" t="n">
        <f aca="false">V200*V$226</f>
        <v>84181535.1454916</v>
      </c>
      <c r="W92" s="887" t="n">
        <f aca="false">W200*W$226</f>
        <v>102383284.361737</v>
      </c>
      <c r="X92" s="887" t="n">
        <f aca="false">SUM(F92:W92)</f>
        <v>254395497.536128</v>
      </c>
      <c r="Y92" s="537"/>
      <c r="Z92" s="537"/>
      <c r="AA92" s="537"/>
    </row>
    <row r="93" s="108" customFormat="true" ht="13.5" hidden="false" customHeight="true" outlineLevel="0" collapsed="false">
      <c r="A93" s="880"/>
      <c r="B93" s="884"/>
      <c r="C93" s="884"/>
      <c r="D93" s="885" t="s">
        <v>475</v>
      </c>
      <c r="E93" s="886" t="n">
        <f aca="false">X93/E$226</f>
        <v>5.4047946832341</v>
      </c>
      <c r="F93" s="887" t="n">
        <f aca="false">F201*F$226</f>
        <v>0</v>
      </c>
      <c r="G93" s="887" t="n">
        <f aca="false">G201*G$226</f>
        <v>0</v>
      </c>
      <c r="H93" s="887" t="n">
        <f aca="false">H201*H$226</f>
        <v>0</v>
      </c>
      <c r="I93" s="887" t="n">
        <f aca="false">I201*I$226</f>
        <v>0</v>
      </c>
      <c r="J93" s="887" t="n">
        <f aca="false">J201*J$226</f>
        <v>0</v>
      </c>
      <c r="K93" s="887" t="n">
        <f aca="false">K201*K$226</f>
        <v>0</v>
      </c>
      <c r="L93" s="887" t="n">
        <f aca="false">L201*L$226</f>
        <v>0</v>
      </c>
      <c r="M93" s="887" t="n">
        <f aca="false">M201*M$226</f>
        <v>0</v>
      </c>
      <c r="N93" s="887" t="n">
        <f aca="false">N201*N$226</f>
        <v>0</v>
      </c>
      <c r="O93" s="887" t="n">
        <f aca="false">O201*O$226</f>
        <v>0</v>
      </c>
      <c r="P93" s="887" t="n">
        <f aca="false">P201*P$226</f>
        <v>0</v>
      </c>
      <c r="Q93" s="887" t="n">
        <f aca="false">Q201*Q$226</f>
        <v>0</v>
      </c>
      <c r="R93" s="887" t="n">
        <f aca="false">R201*R$226</f>
        <v>0</v>
      </c>
      <c r="S93" s="887" t="n">
        <f aca="false">S201*S$226</f>
        <v>0</v>
      </c>
      <c r="T93" s="887" t="n">
        <f aca="false">T201*T$226</f>
        <v>0</v>
      </c>
      <c r="U93" s="887" t="n">
        <f aca="false">U201*U$226</f>
        <v>162878113.879004</v>
      </c>
      <c r="V93" s="887" t="n">
        <f aca="false">V201*V$226</f>
        <v>176025039.123631</v>
      </c>
      <c r="W93" s="887" t="n">
        <f aca="false">W201*W$226</f>
        <v>311223385.059545</v>
      </c>
      <c r="X93" s="887" t="n">
        <f aca="false">SUM(F93:W93)</f>
        <v>650126538.06218</v>
      </c>
      <c r="Y93" s="537"/>
      <c r="Z93" s="537"/>
      <c r="AA93" s="537"/>
    </row>
    <row r="94" s="108" customFormat="true" ht="15" hidden="false" customHeight="false" outlineLevel="0" collapsed="false">
      <c r="A94" s="880"/>
      <c r="B94" s="884"/>
      <c r="C94" s="884"/>
      <c r="D94" s="885" t="s">
        <v>476</v>
      </c>
      <c r="E94" s="886" t="n">
        <f aca="false">X94/E$226</f>
        <v>0.328255293037511</v>
      </c>
      <c r="F94" s="887" t="n">
        <f aca="false">F202*F$226</f>
        <v>0</v>
      </c>
      <c r="G94" s="887" t="n">
        <f aca="false">G202*G$226</f>
        <v>0</v>
      </c>
      <c r="H94" s="887" t="n">
        <f aca="false">H202*H$226</f>
        <v>0</v>
      </c>
      <c r="I94" s="887" t="n">
        <f aca="false">I202*I$226</f>
        <v>0</v>
      </c>
      <c r="J94" s="887" t="n">
        <f aca="false">J202*J$226</f>
        <v>0</v>
      </c>
      <c r="K94" s="887" t="n">
        <f aca="false">K202*K$226</f>
        <v>0</v>
      </c>
      <c r="L94" s="887" t="n">
        <f aca="false">L202*L$226</f>
        <v>0</v>
      </c>
      <c r="M94" s="887" t="n">
        <f aca="false">M202*M$226</f>
        <v>0</v>
      </c>
      <c r="N94" s="887" t="n">
        <f aca="false">N202*N$226</f>
        <v>0</v>
      </c>
      <c r="O94" s="887" t="n">
        <f aca="false">O202*O$226</f>
        <v>0</v>
      </c>
      <c r="P94" s="887" t="n">
        <f aca="false">P202*P$226</f>
        <v>0</v>
      </c>
      <c r="Q94" s="887" t="n">
        <f aca="false">Q202*Q$226</f>
        <v>0</v>
      </c>
      <c r="R94" s="887" t="n">
        <f aca="false">R202*R$226</f>
        <v>0</v>
      </c>
      <c r="S94" s="887" t="n">
        <f aca="false">S202*S$226</f>
        <v>0</v>
      </c>
      <c r="T94" s="887" t="n">
        <f aca="false">T202*T$226</f>
        <v>0</v>
      </c>
      <c r="U94" s="887" t="n">
        <f aca="false">U202*U$226</f>
        <v>0</v>
      </c>
      <c r="V94" s="887" t="n">
        <f aca="false">V202*V$226</f>
        <v>27269200.9309542</v>
      </c>
      <c r="W94" s="887" t="n">
        <f aca="false">W202*W$226</f>
        <v>12215643.5026488</v>
      </c>
      <c r="X94" s="887" t="n">
        <f aca="false">SUM(F94:W94)</f>
        <v>39484844.433603</v>
      </c>
      <c r="Y94" s="537"/>
      <c r="Z94" s="537"/>
      <c r="AA94" s="537"/>
    </row>
    <row r="95" s="108" customFormat="true" ht="13.5" hidden="false" customHeight="true" outlineLevel="0" collapsed="false">
      <c r="A95" s="880" t="s">
        <v>462</v>
      </c>
      <c r="B95" s="884" t="s">
        <v>922</v>
      </c>
      <c r="C95" s="884"/>
      <c r="D95" s="885" t="s">
        <v>7</v>
      </c>
      <c r="E95" s="886" t="n">
        <f aca="false">X95/E$226</f>
        <v>0.0709298624413118</v>
      </c>
      <c r="F95" s="887" t="n">
        <f aca="false">F203*F$226</f>
        <v>0</v>
      </c>
      <c r="G95" s="887" t="n">
        <f aca="false">G203*G$226</f>
        <v>0</v>
      </c>
      <c r="H95" s="887" t="n">
        <f aca="false">H203*H$226</f>
        <v>0</v>
      </c>
      <c r="I95" s="887" t="n">
        <f aca="false">I203*I$226</f>
        <v>0</v>
      </c>
      <c r="J95" s="887" t="n">
        <f aca="false">J203*J$226</f>
        <v>0</v>
      </c>
      <c r="K95" s="887" t="n">
        <f aca="false">K203*K$226</f>
        <v>0</v>
      </c>
      <c r="L95" s="887" t="n">
        <f aca="false">L203*L$226</f>
        <v>0</v>
      </c>
      <c r="M95" s="887" t="n">
        <f aca="false">M203*M$226</f>
        <v>0</v>
      </c>
      <c r="N95" s="887" t="n">
        <f aca="false">N203*N$226</f>
        <v>0</v>
      </c>
      <c r="O95" s="887" t="n">
        <f aca="false">O203*O$226</f>
        <v>0</v>
      </c>
      <c r="P95" s="887" t="n">
        <f aca="false">P203*P$226</f>
        <v>0</v>
      </c>
      <c r="Q95" s="887" t="n">
        <f aca="false">Q203*Q$226</f>
        <v>0</v>
      </c>
      <c r="R95" s="887" t="n">
        <f aca="false">R203*R$226</f>
        <v>0</v>
      </c>
      <c r="S95" s="887" t="n">
        <f aca="false">S203*S$226</f>
        <v>0</v>
      </c>
      <c r="T95" s="887" t="n">
        <f aca="false">T203*T$226</f>
        <v>0</v>
      </c>
      <c r="U95" s="887" t="n">
        <f aca="false">U203*U$226</f>
        <v>0</v>
      </c>
      <c r="V95" s="887" t="n">
        <f aca="false">V203*V$226</f>
        <v>0</v>
      </c>
      <c r="W95" s="887" t="n">
        <f aca="false">W203*W$226</f>
        <v>8531940.36347807</v>
      </c>
      <c r="X95" s="887" t="n">
        <f aca="false">SUM(F95:W95)</f>
        <v>8531940.36347807</v>
      </c>
      <c r="Y95" s="537"/>
      <c r="Z95" s="537"/>
      <c r="AA95" s="537"/>
    </row>
    <row r="96" s="108" customFormat="true" ht="13.5" hidden="false" customHeight="true" outlineLevel="0" collapsed="false">
      <c r="A96" s="880"/>
      <c r="B96" s="884"/>
      <c r="C96" s="884"/>
      <c r="D96" s="885" t="s">
        <v>475</v>
      </c>
      <c r="E96" s="886" t="n">
        <f aca="false">X96/E$226</f>
        <v>0</v>
      </c>
      <c r="F96" s="887" t="n">
        <f aca="false">F204*F$226</f>
        <v>0</v>
      </c>
      <c r="G96" s="887" t="n">
        <f aca="false">G204*G$226</f>
        <v>0</v>
      </c>
      <c r="H96" s="887" t="n">
        <f aca="false">H204*H$226</f>
        <v>0</v>
      </c>
      <c r="I96" s="887" t="n">
        <f aca="false">I204*I$226</f>
        <v>0</v>
      </c>
      <c r="J96" s="887" t="n">
        <f aca="false">J204*J$226</f>
        <v>0</v>
      </c>
      <c r="K96" s="887" t="n">
        <f aca="false">K204*K$226</f>
        <v>0</v>
      </c>
      <c r="L96" s="887" t="n">
        <f aca="false">L204*L$226</f>
        <v>0</v>
      </c>
      <c r="M96" s="887" t="n">
        <f aca="false">M204*M$226</f>
        <v>0</v>
      </c>
      <c r="N96" s="887" t="n">
        <f aca="false">N204*N$226</f>
        <v>0</v>
      </c>
      <c r="O96" s="887" t="n">
        <f aca="false">O204*O$226</f>
        <v>0</v>
      </c>
      <c r="P96" s="887" t="n">
        <f aca="false">P204*P$226</f>
        <v>0</v>
      </c>
      <c r="Q96" s="887" t="n">
        <f aca="false">Q204*Q$226</f>
        <v>0</v>
      </c>
      <c r="R96" s="887" t="n">
        <f aca="false">R204*R$226</f>
        <v>0</v>
      </c>
      <c r="S96" s="887" t="n">
        <f aca="false">S204*S$226</f>
        <v>0</v>
      </c>
      <c r="T96" s="887" t="n">
        <f aca="false">T204*T$226</f>
        <v>0</v>
      </c>
      <c r="U96" s="887" t="n">
        <f aca="false">U204*U$226</f>
        <v>0</v>
      </c>
      <c r="V96" s="887" t="n">
        <f aca="false">V204*V$226</f>
        <v>0</v>
      </c>
      <c r="W96" s="887" t="n">
        <f aca="false">W204*W$226</f>
        <v>0</v>
      </c>
      <c r="X96" s="887" t="n">
        <f aca="false">SUM(F96:W96)</f>
        <v>0</v>
      </c>
      <c r="Y96" s="537"/>
      <c r="Z96" s="537"/>
      <c r="AA96" s="537"/>
    </row>
    <row r="97" s="108" customFormat="true" ht="15" hidden="false" customHeight="false" outlineLevel="0" collapsed="false">
      <c r="A97" s="880"/>
      <c r="B97" s="884"/>
      <c r="C97" s="884"/>
      <c r="D97" s="885" t="s">
        <v>476</v>
      </c>
      <c r="E97" s="886" t="n">
        <f aca="false">X97/E$226</f>
        <v>0.101554145524028</v>
      </c>
      <c r="F97" s="887" t="n">
        <f aca="false">F205*F$226</f>
        <v>0</v>
      </c>
      <c r="G97" s="887" t="n">
        <f aca="false">G205*G$226</f>
        <v>0</v>
      </c>
      <c r="H97" s="887" t="n">
        <f aca="false">H205*H$226</f>
        <v>0</v>
      </c>
      <c r="I97" s="887" t="n">
        <f aca="false">I205*I$226</f>
        <v>0</v>
      </c>
      <c r="J97" s="887" t="n">
        <f aca="false">J205*J$226</f>
        <v>0</v>
      </c>
      <c r="K97" s="887" t="n">
        <f aca="false">K205*K$226</f>
        <v>0</v>
      </c>
      <c r="L97" s="887" t="n">
        <f aca="false">L205*L$226</f>
        <v>0</v>
      </c>
      <c r="M97" s="887" t="n">
        <f aca="false">M205*M$226</f>
        <v>0</v>
      </c>
      <c r="N97" s="887" t="n">
        <f aca="false">N205*N$226</f>
        <v>0</v>
      </c>
      <c r="O97" s="887" t="n">
        <f aca="false">O205*O$226</f>
        <v>0</v>
      </c>
      <c r="P97" s="887" t="n">
        <f aca="false">P205*P$226</f>
        <v>0</v>
      </c>
      <c r="Q97" s="887" t="n">
        <f aca="false">Q205*Q$226</f>
        <v>0</v>
      </c>
      <c r="R97" s="887" t="n">
        <f aca="false">R205*R$226</f>
        <v>0</v>
      </c>
      <c r="S97" s="887" t="n">
        <f aca="false">S205*S$226</f>
        <v>0</v>
      </c>
      <c r="T97" s="887" t="n">
        <f aca="false">T205*T$226</f>
        <v>0</v>
      </c>
      <c r="U97" s="887" t="n">
        <f aca="false">U205*U$226</f>
        <v>0</v>
      </c>
      <c r="V97" s="887" t="n">
        <f aca="false">V205*V$226</f>
        <v>0</v>
      </c>
      <c r="W97" s="887" t="n">
        <f aca="false">W205*W$226</f>
        <v>12215643.5026488</v>
      </c>
      <c r="X97" s="887" t="n">
        <f aca="false">SUM(F97:W97)</f>
        <v>12215643.5026488</v>
      </c>
      <c r="Y97" s="537"/>
      <c r="Z97" s="537"/>
      <c r="AA97" s="537"/>
    </row>
    <row r="98" s="108" customFormat="true" ht="13.5" hidden="false" customHeight="true" outlineLevel="0" collapsed="false">
      <c r="A98" s="880" t="s">
        <v>463</v>
      </c>
      <c r="B98" s="884" t="s">
        <v>175</v>
      </c>
      <c r="C98" s="884"/>
      <c r="D98" s="885" t="s">
        <v>7</v>
      </c>
      <c r="E98" s="886" t="n">
        <f aca="false">X98/E$226</f>
        <v>6.18115856919992</v>
      </c>
      <c r="F98" s="887" t="n">
        <f aca="false">F206*F$226</f>
        <v>0</v>
      </c>
      <c r="G98" s="887" t="n">
        <f aca="false">G206*G$226</f>
        <v>0</v>
      </c>
      <c r="H98" s="887" t="n">
        <f aca="false">H206*H$226</f>
        <v>0</v>
      </c>
      <c r="I98" s="887" t="n">
        <f aca="false">I206*I$226</f>
        <v>0</v>
      </c>
      <c r="J98" s="887" t="n">
        <f aca="false">J206*J$226</f>
        <v>0</v>
      </c>
      <c r="K98" s="887" t="n">
        <f aca="false">K206*K$226</f>
        <v>0</v>
      </c>
      <c r="L98" s="887" t="n">
        <f aca="false">L206*L$226</f>
        <v>0</v>
      </c>
      <c r="M98" s="887" t="n">
        <f aca="false">M206*M$226</f>
        <v>0</v>
      </c>
      <c r="N98" s="887" t="n">
        <f aca="false">N206*N$226</f>
        <v>0</v>
      </c>
      <c r="O98" s="887" t="n">
        <f aca="false">O206*O$226</f>
        <v>0</v>
      </c>
      <c r="P98" s="887" t="n">
        <f aca="false">P206*P$226</f>
        <v>154263722.908649</v>
      </c>
      <c r="Q98" s="887" t="n">
        <f aca="false">Q206*Q$226</f>
        <v>143397733.875654</v>
      </c>
      <c r="R98" s="887" t="n">
        <f aca="false">R206*R$226</f>
        <v>123144104.803493</v>
      </c>
      <c r="S98" s="887" t="n">
        <f aca="false">S206*S$226</f>
        <v>107886397.608371</v>
      </c>
      <c r="T98" s="887" t="n">
        <f aca="false">T206*T$226</f>
        <v>76659560.3910902</v>
      </c>
      <c r="U98" s="887" t="n">
        <f aca="false">U206*U$226</f>
        <v>45220452.0192664</v>
      </c>
      <c r="V98" s="887" t="n">
        <f aca="false">V206*V$226</f>
        <v>67345228.1163933</v>
      </c>
      <c r="W98" s="887" t="n">
        <f aca="false">W206*W$226</f>
        <v>25595821.0904342</v>
      </c>
      <c r="X98" s="887" t="n">
        <f aca="false">SUM(F98:W98)</f>
        <v>743513020.813351</v>
      </c>
      <c r="Y98" s="537"/>
      <c r="Z98" s="537"/>
      <c r="AA98" s="537"/>
    </row>
    <row r="99" s="108" customFormat="true" ht="15" hidden="false" customHeight="false" outlineLevel="0" collapsed="false">
      <c r="A99" s="880"/>
      <c r="B99" s="884"/>
      <c r="C99" s="884"/>
      <c r="D99" s="885" t="s">
        <v>475</v>
      </c>
      <c r="E99" s="886" t="n">
        <f aca="false">X99/E$226</f>
        <v>9.64383777002796</v>
      </c>
      <c r="F99" s="887" t="n">
        <f aca="false">F207*F$226</f>
        <v>0</v>
      </c>
      <c r="G99" s="887" t="n">
        <f aca="false">G207*G$226</f>
        <v>0</v>
      </c>
      <c r="H99" s="887" t="n">
        <f aca="false">H207*H$226</f>
        <v>0</v>
      </c>
      <c r="I99" s="887" t="n">
        <f aca="false">I207*I$226</f>
        <v>0</v>
      </c>
      <c r="J99" s="887" t="n">
        <f aca="false">J207*J$226</f>
        <v>0</v>
      </c>
      <c r="K99" s="887" t="n">
        <f aca="false">K207*K$226</f>
        <v>0</v>
      </c>
      <c r="L99" s="887" t="n">
        <f aca="false">L207*L$226</f>
        <v>0</v>
      </c>
      <c r="M99" s="887" t="n">
        <f aca="false">M207*M$226</f>
        <v>0</v>
      </c>
      <c r="N99" s="887" t="n">
        <f aca="false">N207*N$226</f>
        <v>0</v>
      </c>
      <c r="O99" s="887" t="n">
        <f aca="false">O207*O$226</f>
        <v>0</v>
      </c>
      <c r="P99" s="887" t="n">
        <f aca="false">P207*P$226</f>
        <v>221041938.760702</v>
      </c>
      <c r="Q99" s="887" t="n">
        <f aca="false">Q207*Q$226</f>
        <v>204410622.767511</v>
      </c>
      <c r="R99" s="887" t="n">
        <f aca="false">R207*R$226</f>
        <v>260742830.277386</v>
      </c>
      <c r="S99" s="887" t="n">
        <f aca="false">S207*S$226</f>
        <v>175275223.416656</v>
      </c>
      <c r="T99" s="887" t="n">
        <f aca="false">T207*T$226</f>
        <v>171965699.208443</v>
      </c>
      <c r="U99" s="887" t="n">
        <f aca="false">U207*U$226</f>
        <v>54292704.6263345</v>
      </c>
      <c r="V99" s="887" t="n">
        <f aca="false">V207*V$226</f>
        <v>44006259.7809077</v>
      </c>
      <c r="W99" s="887" t="n">
        <f aca="false">W207*W$226</f>
        <v>28293035.0054132</v>
      </c>
      <c r="X99" s="887" t="n">
        <f aca="false">SUM(F99:W99)</f>
        <v>1160028313.84335</v>
      </c>
      <c r="Y99" s="537"/>
      <c r="Z99" s="537"/>
      <c r="AA99" s="537"/>
    </row>
    <row r="100" s="108" customFormat="true" ht="15" hidden="false" customHeight="false" outlineLevel="0" collapsed="false">
      <c r="A100" s="880"/>
      <c r="B100" s="884"/>
      <c r="C100" s="884"/>
      <c r="D100" s="885" t="s">
        <v>476</v>
      </c>
      <c r="E100" s="886" t="n">
        <f aca="false">X100/E$226</f>
        <v>3.1677609587462</v>
      </c>
      <c r="F100" s="887" t="n">
        <f aca="false">F208*F$226</f>
        <v>0</v>
      </c>
      <c r="G100" s="887" t="n">
        <f aca="false">G208*G$226</f>
        <v>0</v>
      </c>
      <c r="H100" s="887" t="n">
        <f aca="false">H208*H$226</f>
        <v>0</v>
      </c>
      <c r="I100" s="887" t="n">
        <f aca="false">I208*I$226</f>
        <v>0</v>
      </c>
      <c r="J100" s="887" t="n">
        <f aca="false">J208*J$226</f>
        <v>0</v>
      </c>
      <c r="K100" s="887" t="n">
        <f aca="false">K208*K$226</f>
        <v>0</v>
      </c>
      <c r="L100" s="887" t="n">
        <f aca="false">L208*L$226</f>
        <v>0</v>
      </c>
      <c r="M100" s="887" t="n">
        <f aca="false">M208*M$226</f>
        <v>0</v>
      </c>
      <c r="N100" s="887" t="n">
        <f aca="false">N208*N$226</f>
        <v>0</v>
      </c>
      <c r="O100" s="887" t="n">
        <f aca="false">O208*O$226</f>
        <v>0</v>
      </c>
      <c r="P100" s="887" t="n">
        <f aca="false">P208*P$226</f>
        <v>96161616.1616162</v>
      </c>
      <c r="Q100" s="887" t="n">
        <f aca="false">Q208*Q$226</f>
        <v>89793969.1635967</v>
      </c>
      <c r="R100" s="887" t="n">
        <f aca="false">R208*R$226</f>
        <v>0</v>
      </c>
      <c r="S100" s="887" t="n">
        <f aca="false">S208*S$226</f>
        <v>50099955.5752999</v>
      </c>
      <c r="T100" s="887" t="n">
        <f aca="false">T208*T$226</f>
        <v>0</v>
      </c>
      <c r="U100" s="887" t="n">
        <f aca="false">U208*U$226</f>
        <v>38746031.7460317</v>
      </c>
      <c r="V100" s="887" t="n">
        <f aca="false">V208*V$226</f>
        <v>81807602.7928627</v>
      </c>
      <c r="W100" s="887" t="n">
        <f aca="false">W208*W$226</f>
        <v>24431287.0052976</v>
      </c>
      <c r="X100" s="887" t="n">
        <f aca="false">SUM(F100:W100)</f>
        <v>381040462.444705</v>
      </c>
      <c r="Y100" s="537"/>
      <c r="Z100" s="537"/>
      <c r="AA100" s="537"/>
    </row>
    <row r="101" s="108" customFormat="true" ht="13.5" hidden="false" customHeight="true" outlineLevel="0" collapsed="false">
      <c r="A101" s="880" t="s">
        <v>464</v>
      </c>
      <c r="B101" s="884" t="s">
        <v>199</v>
      </c>
      <c r="C101" s="884"/>
      <c r="D101" s="885" t="s">
        <v>7</v>
      </c>
      <c r="E101" s="886" t="n">
        <f aca="false">X101/E$226</f>
        <v>5.68625206793911</v>
      </c>
      <c r="F101" s="887" t="n">
        <f aca="false">F209*F$226</f>
        <v>0</v>
      </c>
      <c r="G101" s="887" t="n">
        <f aca="false">G209*G$226</f>
        <v>0</v>
      </c>
      <c r="H101" s="887" t="n">
        <f aca="false">H209*H$226</f>
        <v>0</v>
      </c>
      <c r="I101" s="887" t="n">
        <f aca="false">I209*I$226</f>
        <v>0</v>
      </c>
      <c r="J101" s="887" t="n">
        <f aca="false">J209*J$226</f>
        <v>0</v>
      </c>
      <c r="K101" s="887" t="n">
        <f aca="false">K209*K$226</f>
        <v>0</v>
      </c>
      <c r="L101" s="887" t="n">
        <f aca="false">L209*L$226</f>
        <v>0</v>
      </c>
      <c r="M101" s="887" t="n">
        <f aca="false">M209*M$226</f>
        <v>0</v>
      </c>
      <c r="N101" s="887" t="n">
        <f aca="false">N209*N$226</f>
        <v>0</v>
      </c>
      <c r="O101" s="887" t="n">
        <f aca="false">O209*O$226</f>
        <v>0</v>
      </c>
      <c r="P101" s="887" t="n">
        <f aca="false">P209*P$226</f>
        <v>0</v>
      </c>
      <c r="Q101" s="887" t="n">
        <f aca="false">Q209*Q$226</f>
        <v>0</v>
      </c>
      <c r="R101" s="887" t="n">
        <f aca="false">R209*R$226</f>
        <v>41048034.9344978</v>
      </c>
      <c r="S101" s="887" t="n">
        <f aca="false">S209*S$226</f>
        <v>53943198.8041853</v>
      </c>
      <c r="T101" s="887" t="n">
        <f aca="false">T209*T$226</f>
        <v>153319120.78218</v>
      </c>
      <c r="U101" s="887" t="n">
        <f aca="false">U209*U$226</f>
        <v>113051130.048166</v>
      </c>
      <c r="V101" s="887" t="n">
        <f aca="false">V209*V$226</f>
        <v>117854149.203688</v>
      </c>
      <c r="W101" s="887" t="n">
        <f aca="false">W209*W$226</f>
        <v>204766568.723474</v>
      </c>
      <c r="X101" s="887" t="n">
        <f aca="false">SUM(F101:W101)</f>
        <v>683982202.496191</v>
      </c>
      <c r="Y101" s="537"/>
      <c r="Z101" s="537"/>
      <c r="AA101" s="537"/>
    </row>
    <row r="102" s="108" customFormat="true" ht="13.5" hidden="false" customHeight="true" outlineLevel="0" collapsed="false">
      <c r="A102" s="880"/>
      <c r="B102" s="884"/>
      <c r="C102" s="884"/>
      <c r="D102" s="885" t="s">
        <v>475</v>
      </c>
      <c r="E102" s="886" t="n">
        <f aca="false">X102/E$226</f>
        <v>9.44713969589898</v>
      </c>
      <c r="F102" s="887" t="n">
        <f aca="false">F210*F$226</f>
        <v>0</v>
      </c>
      <c r="G102" s="887" t="n">
        <f aca="false">G210*G$226</f>
        <v>0</v>
      </c>
      <c r="H102" s="887" t="n">
        <f aca="false">H210*H$226</f>
        <v>0</v>
      </c>
      <c r="I102" s="887" t="n">
        <f aca="false">I210*I$226</f>
        <v>0</v>
      </c>
      <c r="J102" s="887" t="n">
        <f aca="false">J210*J$226</f>
        <v>0</v>
      </c>
      <c r="K102" s="887" t="n">
        <f aca="false">K210*K$226</f>
        <v>0</v>
      </c>
      <c r="L102" s="887" t="n">
        <f aca="false">L210*L$226</f>
        <v>0</v>
      </c>
      <c r="M102" s="887" t="n">
        <f aca="false">M210*M$226</f>
        <v>0</v>
      </c>
      <c r="N102" s="887" t="n">
        <f aca="false">N210*N$226</f>
        <v>0</v>
      </c>
      <c r="O102" s="887" t="n">
        <f aca="false">O210*O$226</f>
        <v>0</v>
      </c>
      <c r="P102" s="887" t="n">
        <f aca="false">P210*P$226</f>
        <v>0</v>
      </c>
      <c r="Q102" s="887" t="n">
        <f aca="false">Q210*Q$226</f>
        <v>0</v>
      </c>
      <c r="R102" s="887" t="n">
        <f aca="false">R210*R$226</f>
        <v>86914276.7591287</v>
      </c>
      <c r="S102" s="887" t="n">
        <f aca="false">S210*S$226</f>
        <v>58425074.4722186</v>
      </c>
      <c r="T102" s="887" t="n">
        <f aca="false">T210*T$226</f>
        <v>286609498.680739</v>
      </c>
      <c r="U102" s="887" t="n">
        <f aca="false">U210*U$226</f>
        <v>217170818.505338</v>
      </c>
      <c r="V102" s="887" t="n">
        <f aca="false">V210*V$226</f>
        <v>176025039.123631</v>
      </c>
      <c r="W102" s="887" t="n">
        <f aca="false">W210*W$226</f>
        <v>311223385.059545</v>
      </c>
      <c r="X102" s="887" t="n">
        <f aca="false">SUM(F102:W102)</f>
        <v>1136368092.6006</v>
      </c>
      <c r="Y102" s="537"/>
      <c r="Z102" s="537"/>
      <c r="AA102" s="537"/>
    </row>
    <row r="103" s="108" customFormat="true" ht="15" hidden="false" customHeight="false" outlineLevel="0" collapsed="false">
      <c r="A103" s="880"/>
      <c r="B103" s="884"/>
      <c r="C103" s="884"/>
      <c r="D103" s="885" t="s">
        <v>476</v>
      </c>
      <c r="E103" s="886" t="n">
        <f aca="false">X103/E$226</f>
        <v>3.12223154937354</v>
      </c>
      <c r="F103" s="887" t="n">
        <f aca="false">F211*F$226</f>
        <v>0</v>
      </c>
      <c r="G103" s="887" t="n">
        <f aca="false">G211*G$226</f>
        <v>0</v>
      </c>
      <c r="H103" s="887" t="n">
        <f aca="false">H211*H$226</f>
        <v>0</v>
      </c>
      <c r="I103" s="887" t="n">
        <f aca="false">I211*I$226</f>
        <v>0</v>
      </c>
      <c r="J103" s="887" t="n">
        <f aca="false">J211*J$226</f>
        <v>0</v>
      </c>
      <c r="K103" s="887" t="n">
        <f aca="false">K211*K$226</f>
        <v>0</v>
      </c>
      <c r="L103" s="887" t="n">
        <f aca="false">L211*L$226</f>
        <v>0</v>
      </c>
      <c r="M103" s="887" t="n">
        <f aca="false">M211*M$226</f>
        <v>0</v>
      </c>
      <c r="N103" s="887" t="n">
        <f aca="false">N211*N$226</f>
        <v>0</v>
      </c>
      <c r="O103" s="887" t="n">
        <f aca="false">O211*O$226</f>
        <v>0</v>
      </c>
      <c r="P103" s="887" t="n">
        <f aca="false">P211*P$226</f>
        <v>0</v>
      </c>
      <c r="Q103" s="887" t="n">
        <f aca="false">Q211*Q$226</f>
        <v>0</v>
      </c>
      <c r="R103" s="887" t="n">
        <f aca="false">R211*R$226</f>
        <v>0</v>
      </c>
      <c r="S103" s="887" t="n">
        <f aca="false">S211*S$226</f>
        <v>50099955.5752999</v>
      </c>
      <c r="T103" s="887" t="n">
        <f aca="false">T211*T$226</f>
        <v>46106910.7308662</v>
      </c>
      <c r="U103" s="887" t="n">
        <f aca="false">U211*U$226</f>
        <v>38746031.7460317</v>
      </c>
      <c r="V103" s="887" t="n">
        <f aca="false">V211*V$226</f>
        <v>81807602.7928627</v>
      </c>
      <c r="W103" s="887" t="n">
        <f aca="false">W211*W$226</f>
        <v>158803365.534434</v>
      </c>
      <c r="X103" s="887" t="n">
        <f aca="false">SUM(F103:W103)</f>
        <v>375563866.379495</v>
      </c>
      <c r="Y103" s="537"/>
      <c r="Z103" s="537"/>
      <c r="AA103" s="537"/>
    </row>
    <row r="104" s="108" customFormat="true" ht="13.5" hidden="false" customHeight="true" outlineLevel="0" collapsed="false">
      <c r="A104" s="880" t="s">
        <v>465</v>
      </c>
      <c r="B104" s="884" t="s">
        <v>197</v>
      </c>
      <c r="C104" s="884"/>
      <c r="D104" s="885" t="s">
        <v>7</v>
      </c>
      <c r="E104" s="886" t="n">
        <f aca="false">X104/E$226</f>
        <v>8.32409202268886</v>
      </c>
      <c r="F104" s="887" t="n">
        <f aca="false">F212*F$226</f>
        <v>0</v>
      </c>
      <c r="G104" s="887" t="n">
        <f aca="false">G212*G$226</f>
        <v>0</v>
      </c>
      <c r="H104" s="887" t="n">
        <f aca="false">H212*H$226</f>
        <v>0</v>
      </c>
      <c r="I104" s="887" t="n">
        <f aca="false">I212*I$226</f>
        <v>0</v>
      </c>
      <c r="J104" s="887" t="n">
        <f aca="false">J212*J$226</f>
        <v>0</v>
      </c>
      <c r="K104" s="887" t="n">
        <f aca="false">K212*K$226</f>
        <v>0</v>
      </c>
      <c r="L104" s="887" t="n">
        <f aca="false">L212*L$226</f>
        <v>0</v>
      </c>
      <c r="M104" s="887" t="n">
        <f aca="false">M212*M$226</f>
        <v>0</v>
      </c>
      <c r="N104" s="887" t="n">
        <f aca="false">N212*N$226</f>
        <v>0</v>
      </c>
      <c r="O104" s="887" t="n">
        <f aca="false">O212*O$226</f>
        <v>0</v>
      </c>
      <c r="P104" s="887" t="n">
        <f aca="false">P212*P$226</f>
        <v>0</v>
      </c>
      <c r="Q104" s="887" t="n">
        <f aca="false">Q212*Q$226</f>
        <v>0</v>
      </c>
      <c r="R104" s="887" t="n">
        <f aca="false">R212*R$226</f>
        <v>0</v>
      </c>
      <c r="S104" s="887" t="n">
        <f aca="false">S212*S$226</f>
        <v>0</v>
      </c>
      <c r="T104" s="887" t="n">
        <f aca="false">T212*T$226</f>
        <v>0</v>
      </c>
      <c r="U104" s="887" t="n">
        <f aca="false">U212*U$226</f>
        <v>22610226.0096332</v>
      </c>
      <c r="V104" s="887" t="n">
        <f aca="false">V212*V$226</f>
        <v>185199377.320081</v>
      </c>
      <c r="W104" s="887" t="n">
        <f aca="false">W212*W$226</f>
        <v>793470453.803461</v>
      </c>
      <c r="X104" s="887" t="n">
        <f aca="false">SUM(F104:W104)</f>
        <v>1001280057.13318</v>
      </c>
      <c r="Y104" s="537"/>
      <c r="Z104" s="537"/>
      <c r="AA104" s="537"/>
    </row>
    <row r="105" s="108" customFormat="true" ht="13.5" hidden="false" customHeight="true" outlineLevel="0" collapsed="false">
      <c r="A105" s="880"/>
      <c r="B105" s="884"/>
      <c r="C105" s="884"/>
      <c r="D105" s="885" t="s">
        <v>475</v>
      </c>
      <c r="E105" s="886" t="n">
        <f aca="false">X105/E$226</f>
        <v>9.07569898777324</v>
      </c>
      <c r="F105" s="887" t="n">
        <f aca="false">F213*F$226</f>
        <v>0</v>
      </c>
      <c r="G105" s="887" t="n">
        <f aca="false">G213*G$226</f>
        <v>0</v>
      </c>
      <c r="H105" s="887" t="n">
        <f aca="false">H213*H$226</f>
        <v>0</v>
      </c>
      <c r="I105" s="887" t="n">
        <f aca="false">I213*I$226</f>
        <v>0</v>
      </c>
      <c r="J105" s="887" t="n">
        <f aca="false">J213*J$226</f>
        <v>0</v>
      </c>
      <c r="K105" s="887" t="n">
        <f aca="false">K213*K$226</f>
        <v>0</v>
      </c>
      <c r="L105" s="887" t="n">
        <f aca="false">L213*L$226</f>
        <v>0</v>
      </c>
      <c r="M105" s="887" t="n">
        <f aca="false">M213*M$226</f>
        <v>0</v>
      </c>
      <c r="N105" s="887" t="n">
        <f aca="false">N213*N$226</f>
        <v>0</v>
      </c>
      <c r="O105" s="887" t="n">
        <f aca="false">O213*O$226</f>
        <v>0</v>
      </c>
      <c r="P105" s="887" t="n">
        <f aca="false">P213*P$226</f>
        <v>0</v>
      </c>
      <c r="Q105" s="887" t="n">
        <f aca="false">Q213*Q$226</f>
        <v>0</v>
      </c>
      <c r="R105" s="887" t="n">
        <f aca="false">R213*R$226</f>
        <v>0</v>
      </c>
      <c r="S105" s="887" t="n">
        <f aca="false">S213*S$226</f>
        <v>0</v>
      </c>
      <c r="T105" s="887" t="n">
        <f aca="false">T213*T$226</f>
        <v>0</v>
      </c>
      <c r="U105" s="887" t="n">
        <f aca="false">U213*U$226</f>
        <v>54292704.6263345</v>
      </c>
      <c r="V105" s="887" t="n">
        <f aca="false">V213*V$226</f>
        <v>132018779.342723</v>
      </c>
      <c r="W105" s="887" t="n">
        <f aca="false">W213*W$226</f>
        <v>905377120.173223</v>
      </c>
      <c r="X105" s="887" t="n">
        <f aca="false">SUM(F105:W105)</f>
        <v>1091688604.14228</v>
      </c>
      <c r="Y105" s="537"/>
      <c r="Z105" s="537"/>
      <c r="AA105" s="537"/>
    </row>
    <row r="106" s="108" customFormat="true" ht="15" hidden="false" customHeight="false" outlineLevel="0" collapsed="false">
      <c r="A106" s="880"/>
      <c r="B106" s="884"/>
      <c r="C106" s="884"/>
      <c r="D106" s="885" t="s">
        <v>476</v>
      </c>
      <c r="E106" s="886" t="n">
        <f aca="false">X106/E$226</f>
        <v>8.00841205707359</v>
      </c>
      <c r="F106" s="887" t="n">
        <f aca="false">F214*F$226</f>
        <v>0</v>
      </c>
      <c r="G106" s="887" t="n">
        <f aca="false">G214*G$226</f>
        <v>0</v>
      </c>
      <c r="H106" s="887" t="n">
        <f aca="false">H214*H$226</f>
        <v>0</v>
      </c>
      <c r="I106" s="887" t="n">
        <f aca="false">I214*I$226</f>
        <v>0</v>
      </c>
      <c r="J106" s="887" t="n">
        <f aca="false">J214*J$226</f>
        <v>0</v>
      </c>
      <c r="K106" s="887" t="n">
        <f aca="false">K214*K$226</f>
        <v>0</v>
      </c>
      <c r="L106" s="887" t="n">
        <f aca="false">L214*L$226</f>
        <v>0</v>
      </c>
      <c r="M106" s="887" t="n">
        <f aca="false">M214*M$226</f>
        <v>0</v>
      </c>
      <c r="N106" s="887" t="n">
        <f aca="false">N214*N$226</f>
        <v>0</v>
      </c>
      <c r="O106" s="887" t="n">
        <f aca="false">O214*O$226</f>
        <v>0</v>
      </c>
      <c r="P106" s="887" t="n">
        <f aca="false">P214*P$226</f>
        <v>0</v>
      </c>
      <c r="Q106" s="887" t="n">
        <f aca="false">Q214*Q$226</f>
        <v>0</v>
      </c>
      <c r="R106" s="887" t="n">
        <f aca="false">R214*R$226</f>
        <v>0</v>
      </c>
      <c r="S106" s="887" t="n">
        <f aca="false">S214*S$226</f>
        <v>0</v>
      </c>
      <c r="T106" s="887" t="n">
        <f aca="false">T214*T$226</f>
        <v>0</v>
      </c>
      <c r="U106" s="887" t="n">
        <f aca="false">U214*U$226</f>
        <v>0</v>
      </c>
      <c r="V106" s="887" t="n">
        <f aca="false">V214*V$226</f>
        <v>218153607.447634</v>
      </c>
      <c r="W106" s="887" t="n">
        <f aca="false">W214*W$226</f>
        <v>745154253.661577</v>
      </c>
      <c r="X106" s="887" t="n">
        <f aca="false">SUM(F106:W106)</f>
        <v>963307861.109211</v>
      </c>
      <c r="Y106" s="537"/>
      <c r="Z106" s="537"/>
      <c r="AA106" s="537"/>
    </row>
    <row r="107" s="108" customFormat="true" ht="13.5" hidden="false" customHeight="true" outlineLevel="0" collapsed="false">
      <c r="A107" s="880" t="s">
        <v>466</v>
      </c>
      <c r="B107" s="884" t="s">
        <v>173</v>
      </c>
      <c r="C107" s="884"/>
      <c r="D107" s="885" t="s">
        <v>7</v>
      </c>
      <c r="E107" s="886" t="n">
        <f aca="false">X107/E$226</f>
        <v>10.3769917790804</v>
      </c>
      <c r="F107" s="887" t="n">
        <f aca="false">F215*F$226</f>
        <v>0</v>
      </c>
      <c r="G107" s="887" t="n">
        <f aca="false">G215*G$226</f>
        <v>0</v>
      </c>
      <c r="H107" s="887" t="n">
        <f aca="false">H215*H$226</f>
        <v>0</v>
      </c>
      <c r="I107" s="887" t="n">
        <f aca="false">I215*I$226</f>
        <v>0</v>
      </c>
      <c r="J107" s="887" t="n">
        <f aca="false">J215*J$226</f>
        <v>0</v>
      </c>
      <c r="K107" s="887" t="n">
        <f aca="false">K215*K$226</f>
        <v>86219488.7564866</v>
      </c>
      <c r="L107" s="887" t="n">
        <f aca="false">L215*L$226</f>
        <v>0</v>
      </c>
      <c r="M107" s="887" t="n">
        <f aca="false">M215*M$226</f>
        <v>0</v>
      </c>
      <c r="N107" s="887" t="n">
        <f aca="false">N215*N$226</f>
        <v>0</v>
      </c>
      <c r="O107" s="887" t="n">
        <f aca="false">O215*O$226</f>
        <v>102700777.586514</v>
      </c>
      <c r="P107" s="887" t="n">
        <f aca="false">P215*P$226</f>
        <v>154263722.908649</v>
      </c>
      <c r="Q107" s="887" t="n">
        <f aca="false">Q215*Q$226</f>
        <v>95598489.2504358</v>
      </c>
      <c r="R107" s="887" t="n">
        <f aca="false">R215*R$226</f>
        <v>41048034.9344978</v>
      </c>
      <c r="S107" s="887" t="n">
        <f aca="false">S215*S$226</f>
        <v>134857997.010463</v>
      </c>
      <c r="T107" s="887" t="n">
        <f aca="false">T215*T$226</f>
        <v>153319120.78218</v>
      </c>
      <c r="U107" s="887" t="n">
        <f aca="false">U215*U$226</f>
        <v>158271582.067432</v>
      </c>
      <c r="V107" s="887" t="n">
        <f aca="false">V215*V$226</f>
        <v>168363070.290983</v>
      </c>
      <c r="W107" s="887" t="n">
        <f aca="false">W215*W$226</f>
        <v>153574926.542605</v>
      </c>
      <c r="X107" s="887" t="n">
        <f aca="false">SUM(F107:W107)</f>
        <v>1248217210.13025</v>
      </c>
      <c r="Y107" s="537"/>
      <c r="Z107" s="537"/>
      <c r="AA107" s="537"/>
    </row>
    <row r="108" s="108" customFormat="true" ht="15" hidden="false" customHeight="false" outlineLevel="0" collapsed="false">
      <c r="A108" s="880"/>
      <c r="B108" s="884"/>
      <c r="C108" s="884"/>
      <c r="D108" s="885" t="s">
        <v>475</v>
      </c>
      <c r="E108" s="886" t="n">
        <f aca="false">X108/E$226</f>
        <v>14.9552763522948</v>
      </c>
      <c r="F108" s="887" t="n">
        <f aca="false">F216*F$226</f>
        <v>0</v>
      </c>
      <c r="G108" s="887" t="n">
        <f aca="false">G216*G$226</f>
        <v>0</v>
      </c>
      <c r="H108" s="887" t="n">
        <f aca="false">H216*H$226</f>
        <v>0</v>
      </c>
      <c r="I108" s="887" t="n">
        <f aca="false">I216*I$226</f>
        <v>0</v>
      </c>
      <c r="J108" s="887" t="n">
        <f aca="false">J216*J$226</f>
        <v>0</v>
      </c>
      <c r="K108" s="887" t="n">
        <f aca="false">K216*K$226</f>
        <v>187385129.490393</v>
      </c>
      <c r="L108" s="887" t="n">
        <f aca="false">L216*L$226</f>
        <v>0</v>
      </c>
      <c r="M108" s="887" t="n">
        <f aca="false">M216*M$226</f>
        <v>0</v>
      </c>
      <c r="N108" s="887" t="n">
        <f aca="false">N216*N$226</f>
        <v>0</v>
      </c>
      <c r="O108" s="887" t="n">
        <f aca="false">O216*O$226</f>
        <v>216817042.606516</v>
      </c>
      <c r="P108" s="887" t="n">
        <f aca="false">P216*P$226</f>
        <v>221041938.760702</v>
      </c>
      <c r="Q108" s="887" t="n">
        <f aca="false">Q216*Q$226</f>
        <v>204410622.767511</v>
      </c>
      <c r="R108" s="887" t="n">
        <f aca="false">R216*R$226</f>
        <v>86914276.7591287</v>
      </c>
      <c r="S108" s="887" t="n">
        <f aca="false">S216*S$226</f>
        <v>116850148.944437</v>
      </c>
      <c r="T108" s="887" t="n">
        <f aca="false">T216*T$226</f>
        <v>171965699.208443</v>
      </c>
      <c r="U108" s="887" t="n">
        <f aca="false">U216*U$226</f>
        <v>162878113.879004</v>
      </c>
      <c r="V108" s="887" t="n">
        <f aca="false">V216*V$226</f>
        <v>176025039.123631</v>
      </c>
      <c r="W108" s="887" t="n">
        <f aca="false">W216*W$226</f>
        <v>254637315.048719</v>
      </c>
      <c r="X108" s="887" t="n">
        <f aca="false">SUM(F108:W108)</f>
        <v>1798925326.58848</v>
      </c>
      <c r="Y108" s="537"/>
      <c r="Z108" s="537"/>
      <c r="AA108" s="537"/>
    </row>
    <row r="109" s="108" customFormat="true" ht="15" hidden="false" customHeight="false" outlineLevel="0" collapsed="false">
      <c r="A109" s="880"/>
      <c r="B109" s="884"/>
      <c r="C109" s="884"/>
      <c r="D109" s="885" t="s">
        <v>476</v>
      </c>
      <c r="E109" s="886" t="n">
        <f aca="false">X109/E$226</f>
        <v>6.76151487005084</v>
      </c>
      <c r="F109" s="887" t="n">
        <f aca="false">F217*F$226</f>
        <v>0</v>
      </c>
      <c r="G109" s="887" t="n">
        <f aca="false">G217*G$226</f>
        <v>0</v>
      </c>
      <c r="H109" s="887" t="n">
        <f aca="false">H217*H$226</f>
        <v>0</v>
      </c>
      <c r="I109" s="887" t="n">
        <f aca="false">I217*I$226</f>
        <v>0</v>
      </c>
      <c r="J109" s="887" t="n">
        <f aca="false">J217*J$226</f>
        <v>0</v>
      </c>
      <c r="K109" s="887" t="n">
        <f aca="false">K217*K$226</f>
        <v>0</v>
      </c>
      <c r="L109" s="887" t="n">
        <f aca="false">L217*L$226</f>
        <v>0</v>
      </c>
      <c r="M109" s="887" t="n">
        <f aca="false">M217*M$226</f>
        <v>0</v>
      </c>
      <c r="N109" s="887" t="n">
        <f aca="false">N217*N$226</f>
        <v>0</v>
      </c>
      <c r="O109" s="887" t="n">
        <f aca="false">O217*O$226</f>
        <v>0</v>
      </c>
      <c r="P109" s="887" t="n">
        <f aca="false">P217*P$226</f>
        <v>96161616.1616162</v>
      </c>
      <c r="Q109" s="887" t="n">
        <f aca="false">Q217*Q$226</f>
        <v>0</v>
      </c>
      <c r="R109" s="887" t="n">
        <f aca="false">R217*R$226</f>
        <v>0</v>
      </c>
      <c r="S109" s="887" t="n">
        <f aca="false">S217*S$226</f>
        <v>150299866.7259</v>
      </c>
      <c r="T109" s="887" t="n">
        <f aca="false">T217*T$226</f>
        <v>138320732.192599</v>
      </c>
      <c r="U109" s="887" t="n">
        <f aca="false">U217*U$226</f>
        <v>154984126.984127</v>
      </c>
      <c r="V109" s="887" t="n">
        <f aca="false">V217*V$226</f>
        <v>163615205.585725</v>
      </c>
      <c r="W109" s="887" t="n">
        <f aca="false">W217*W$226</f>
        <v>109940791.523839</v>
      </c>
      <c r="X109" s="887" t="n">
        <f aca="false">SUM(F109:W109)</f>
        <v>813322339.173806</v>
      </c>
      <c r="Y109" s="537"/>
      <c r="Z109" s="537"/>
      <c r="AA109" s="537"/>
    </row>
    <row r="110" s="108" customFormat="true" ht="15" hidden="false" customHeight="false" outlineLevel="0" collapsed="false">
      <c r="A110" s="880" t="s">
        <v>467</v>
      </c>
      <c r="B110" s="880" t="s">
        <v>477</v>
      </c>
      <c r="C110" s="884" t="s">
        <v>1022</v>
      </c>
      <c r="D110" s="885" t="s">
        <v>7</v>
      </c>
      <c r="E110" s="886" t="n">
        <f aca="false">X110/E$226</f>
        <v>1.55231029419488</v>
      </c>
      <c r="F110" s="887" t="n">
        <f aca="false">F218*F$226</f>
        <v>0</v>
      </c>
      <c r="G110" s="887" t="n">
        <f aca="false">G218*G$226</f>
        <v>0</v>
      </c>
      <c r="H110" s="887" t="n">
        <f aca="false">H218*H$226</f>
        <v>0</v>
      </c>
      <c r="I110" s="887" t="n">
        <f aca="false">I218*I$226</f>
        <v>0</v>
      </c>
      <c r="J110" s="887" t="n">
        <f aca="false">J218*J$226</f>
        <v>0</v>
      </c>
      <c r="K110" s="887" t="n">
        <f aca="false">K218*K$226</f>
        <v>86219488.7564866</v>
      </c>
      <c r="L110" s="887" t="n">
        <f aca="false">L218*L$226</f>
        <v>0</v>
      </c>
      <c r="M110" s="887" t="n">
        <f aca="false">M218*M$226</f>
        <v>0</v>
      </c>
      <c r="N110" s="887" t="n">
        <f aca="false">N218*N$226</f>
        <v>0</v>
      </c>
      <c r="O110" s="887" t="n">
        <f aca="false">O218*O$226</f>
        <v>0</v>
      </c>
      <c r="P110" s="887" t="n">
        <f aca="false">P218*P$226</f>
        <v>0</v>
      </c>
      <c r="Q110" s="887" t="n">
        <f aca="false">Q218*Q$226</f>
        <v>0</v>
      </c>
      <c r="R110" s="887" t="n">
        <f aca="false">R218*R$226</f>
        <v>0</v>
      </c>
      <c r="S110" s="887" t="n">
        <f aca="false">S218*S$226</f>
        <v>26971599.4020927</v>
      </c>
      <c r="T110" s="887" t="n">
        <f aca="false">T218*T$226</f>
        <v>25553186.7970301</v>
      </c>
      <c r="U110" s="887" t="n">
        <f aca="false">U218*U$226</f>
        <v>22610226.0096332</v>
      </c>
      <c r="V110" s="887" t="n">
        <f aca="false">V218*V$226</f>
        <v>16836307.0290983</v>
      </c>
      <c r="W110" s="887" t="n">
        <f aca="false">W218*W$226</f>
        <v>8531940.36347807</v>
      </c>
      <c r="X110" s="887" t="n">
        <f aca="false">SUM(F110:W110)</f>
        <v>186722748.357819</v>
      </c>
      <c r="Y110" s="537"/>
      <c r="Z110" s="537"/>
      <c r="AA110" s="537"/>
    </row>
    <row r="111" s="108" customFormat="true" ht="15" hidden="false" customHeight="false" outlineLevel="0" collapsed="false">
      <c r="A111" s="880"/>
      <c r="B111" s="880"/>
      <c r="C111" s="880"/>
      <c r="D111" s="885" t="s">
        <v>475</v>
      </c>
      <c r="E111" s="886" t="n">
        <f aca="false">X111/E$226</f>
        <v>2.40020358814708</v>
      </c>
      <c r="F111" s="887" t="n">
        <f aca="false">F219*F$226</f>
        <v>0</v>
      </c>
      <c r="G111" s="887" t="n">
        <f aca="false">G219*G$226</f>
        <v>0</v>
      </c>
      <c r="H111" s="887" t="n">
        <f aca="false">H219*H$226</f>
        <v>0</v>
      </c>
      <c r="I111" s="887" t="n">
        <f aca="false">I219*I$226</f>
        <v>0</v>
      </c>
      <c r="J111" s="887" t="n">
        <f aca="false">J219*J$226</f>
        <v>0</v>
      </c>
      <c r="K111" s="887" t="n">
        <f aca="false">K219*K$226</f>
        <v>187385129.490393</v>
      </c>
      <c r="L111" s="887" t="n">
        <f aca="false">L219*L$226</f>
        <v>0</v>
      </c>
      <c r="M111" s="887" t="n">
        <f aca="false">M219*M$226</f>
        <v>0</v>
      </c>
      <c r="N111" s="887" t="n">
        <f aca="false">N219*N$226</f>
        <v>0</v>
      </c>
      <c r="O111" s="887" t="n">
        <f aca="false">O219*O$226</f>
        <v>0</v>
      </c>
      <c r="P111" s="887" t="n">
        <f aca="false">P219*P$226</f>
        <v>0</v>
      </c>
      <c r="Q111" s="887" t="n">
        <f aca="false">Q219*Q$226</f>
        <v>0</v>
      </c>
      <c r="R111" s="887" t="n">
        <f aca="false">R219*R$226</f>
        <v>0</v>
      </c>
      <c r="S111" s="887" t="n">
        <f aca="false">S219*S$226</f>
        <v>0</v>
      </c>
      <c r="T111" s="887" t="n">
        <f aca="false">T219*T$226</f>
        <v>57321899.7361478</v>
      </c>
      <c r="U111" s="887" t="n">
        <f aca="false">U219*U$226</f>
        <v>0</v>
      </c>
      <c r="V111" s="887" t="n">
        <f aca="false">V219*V$226</f>
        <v>44006259.7809077</v>
      </c>
      <c r="W111" s="887" t="n">
        <f aca="false">W219*W$226</f>
        <v>0</v>
      </c>
      <c r="X111" s="887" t="n">
        <f aca="false">SUM(F111:W111)</f>
        <v>288713289.007448</v>
      </c>
      <c r="Y111" s="537"/>
      <c r="Z111" s="537"/>
      <c r="AA111" s="537"/>
    </row>
    <row r="112" s="108" customFormat="true" ht="15" hidden="false" customHeight="false" outlineLevel="0" collapsed="false">
      <c r="A112" s="880"/>
      <c r="B112" s="880"/>
      <c r="C112" s="880"/>
      <c r="D112" s="885" t="s">
        <v>476</v>
      </c>
      <c r="E112" s="886" t="n">
        <f aca="false">X112/E$226</f>
        <v>0.840170848254428</v>
      </c>
      <c r="F112" s="887" t="n">
        <f aca="false">F220*F$226</f>
        <v>0</v>
      </c>
      <c r="G112" s="887" t="n">
        <f aca="false">G220*G$226</f>
        <v>0</v>
      </c>
      <c r="H112" s="887" t="n">
        <f aca="false">H220*H$226</f>
        <v>0</v>
      </c>
      <c r="I112" s="887" t="n">
        <f aca="false">I220*I$226</f>
        <v>0</v>
      </c>
      <c r="J112" s="887" t="n">
        <f aca="false">J220*J$226</f>
        <v>0</v>
      </c>
      <c r="K112" s="887" t="n">
        <f aca="false">K220*K$226</f>
        <v>0</v>
      </c>
      <c r="L112" s="887" t="n">
        <f aca="false">L220*L$226</f>
        <v>0</v>
      </c>
      <c r="M112" s="887" t="n">
        <f aca="false">M220*M$226</f>
        <v>0</v>
      </c>
      <c r="N112" s="887" t="n">
        <f aca="false">N220*N$226</f>
        <v>0</v>
      </c>
      <c r="O112" s="887" t="n">
        <f aca="false">O220*O$226</f>
        <v>0</v>
      </c>
      <c r="P112" s="887" t="n">
        <f aca="false">P220*P$226</f>
        <v>0</v>
      </c>
      <c r="Q112" s="887" t="n">
        <f aca="false">Q220*Q$226</f>
        <v>0</v>
      </c>
      <c r="R112" s="887" t="n">
        <f aca="false">R220*R$226</f>
        <v>0</v>
      </c>
      <c r="S112" s="887" t="n">
        <f aca="false">S220*S$226</f>
        <v>50099955.5752999</v>
      </c>
      <c r="T112" s="887" t="n">
        <f aca="false">T220*T$226</f>
        <v>0</v>
      </c>
      <c r="U112" s="887" t="n">
        <f aca="false">U220*U$226</f>
        <v>38746031.7460317</v>
      </c>
      <c r="V112" s="887" t="n">
        <f aca="false">V220*V$226</f>
        <v>0</v>
      </c>
      <c r="W112" s="887" t="n">
        <f aca="false">W220*W$226</f>
        <v>12215643.5026488</v>
      </c>
      <c r="X112" s="887" t="n">
        <f aca="false">SUM(F112:W112)</f>
        <v>101061630.82398</v>
      </c>
      <c r="Y112" s="537"/>
      <c r="Z112" s="537"/>
      <c r="AA112" s="537"/>
    </row>
    <row r="113" s="108" customFormat="true" ht="15" hidden="false" customHeight="false" outlineLevel="0" collapsed="false">
      <c r="A113" s="880" t="s">
        <v>469</v>
      </c>
      <c r="B113" s="884" t="s">
        <v>165</v>
      </c>
      <c r="C113" s="884"/>
      <c r="D113" s="885" t="s">
        <v>7</v>
      </c>
      <c r="E113" s="886" t="n">
        <f aca="false">X113/E$226</f>
        <v>16.0274452909836</v>
      </c>
      <c r="F113" s="887" t="n">
        <f aca="false">F221*F$226</f>
        <v>0</v>
      </c>
      <c r="G113" s="887" t="n">
        <f aca="false">G221*G$226</f>
        <v>0</v>
      </c>
      <c r="H113" s="887" t="n">
        <f aca="false">H221*H$226</f>
        <v>0</v>
      </c>
      <c r="I113" s="887" t="n">
        <f aca="false">I221*I$226</f>
        <v>200370413.242273</v>
      </c>
      <c r="J113" s="887" t="n">
        <f aca="false">J221*J$226</f>
        <v>284536748.08996</v>
      </c>
      <c r="K113" s="887" t="n">
        <f aca="false">K221*K$226</f>
        <v>172438977.512973</v>
      </c>
      <c r="L113" s="887" t="n">
        <f aca="false">L221*L$226</f>
        <v>217484516.436398</v>
      </c>
      <c r="M113" s="887" t="n">
        <f aca="false">M221*M$226</f>
        <v>65044464.6733422</v>
      </c>
      <c r="N113" s="887" t="n">
        <f aca="false">N221*N$226</f>
        <v>285714285.714286</v>
      </c>
      <c r="O113" s="887" t="n">
        <f aca="false">O221*O$226</f>
        <v>205401555.173028</v>
      </c>
      <c r="P113" s="887" t="n">
        <f aca="false">P221*P$226</f>
        <v>154263722.908649</v>
      </c>
      <c r="Q113" s="887" t="n">
        <f aca="false">Q221*Q$226</f>
        <v>47799244.6252179</v>
      </c>
      <c r="R113" s="887" t="n">
        <f aca="false">R221*R$226</f>
        <v>123144104.803493</v>
      </c>
      <c r="S113" s="887" t="n">
        <f aca="false">S221*S$226</f>
        <v>80914798.206278</v>
      </c>
      <c r="T113" s="887" t="n">
        <f aca="false">T221*T$226</f>
        <v>51106373.5940601</v>
      </c>
      <c r="U113" s="887" t="n">
        <f aca="false">U221*U$226</f>
        <v>22610226.0096332</v>
      </c>
      <c r="V113" s="887" t="n">
        <f aca="false">V221*V$226</f>
        <v>0</v>
      </c>
      <c r="W113" s="887" t="n">
        <f aca="false">W221*W$226</f>
        <v>17063880.7269561</v>
      </c>
      <c r="X113" s="887" t="n">
        <f aca="false">SUM(F113:W113)</f>
        <v>1927893311.71655</v>
      </c>
      <c r="Y113" s="537"/>
      <c r="Z113" s="537"/>
      <c r="AA113" s="537"/>
    </row>
    <row r="114" s="108" customFormat="true" ht="15" hidden="false" customHeight="false" outlineLevel="0" collapsed="false">
      <c r="A114" s="880"/>
      <c r="B114" s="884"/>
      <c r="C114" s="884"/>
      <c r="D114" s="885" t="s">
        <v>475</v>
      </c>
      <c r="E114" s="886" t="n">
        <f aca="false">X114/E$226</f>
        <v>20.5979469730114</v>
      </c>
      <c r="F114" s="887" t="n">
        <f aca="false">F222*F$226</f>
        <v>0</v>
      </c>
      <c r="G114" s="887" t="n">
        <f aca="false">G222*G$226</f>
        <v>0</v>
      </c>
      <c r="H114" s="887" t="n">
        <f aca="false">H222*H$226</f>
        <v>0</v>
      </c>
      <c r="I114" s="887" t="n">
        <f aca="false">I222*I$226</f>
        <v>197557635.243095</v>
      </c>
      <c r="J114" s="887" t="n">
        <f aca="false">J222*J$226</f>
        <v>604941660.947152</v>
      </c>
      <c r="K114" s="887" t="n">
        <f aca="false">K222*K$226</f>
        <v>187385129.490393</v>
      </c>
      <c r="L114" s="887" t="n">
        <f aca="false">L222*L$226</f>
        <v>301220719.234576</v>
      </c>
      <c r="M114" s="887" t="n">
        <f aca="false">M222*M$226</f>
        <v>0</v>
      </c>
      <c r="N114" s="887" t="n">
        <f aca="false">N222*N$226</f>
        <v>237403712.589974</v>
      </c>
      <c r="O114" s="887" t="n">
        <f aca="false">O222*O$226</f>
        <v>108408521.303258</v>
      </c>
      <c r="P114" s="887" t="n">
        <f aca="false">P222*P$226</f>
        <v>221041938.760702</v>
      </c>
      <c r="Q114" s="887" t="n">
        <f aca="false">Q222*Q$226</f>
        <v>102205311.383755</v>
      </c>
      <c r="R114" s="887" t="n">
        <f aca="false">R222*R$226</f>
        <v>260742830.277386</v>
      </c>
      <c r="S114" s="887" t="n">
        <f aca="false">S222*S$226</f>
        <v>116850148.944437</v>
      </c>
      <c r="T114" s="887" t="n">
        <f aca="false">T222*T$226</f>
        <v>57321899.7361478</v>
      </c>
      <c r="U114" s="887" t="n">
        <f aca="false">U222*U$226</f>
        <v>54292704.6263345</v>
      </c>
      <c r="V114" s="887" t="n">
        <f aca="false">V222*V$226</f>
        <v>0</v>
      </c>
      <c r="W114" s="887" t="n">
        <f aca="false">W222*W$226</f>
        <v>28293035.0054132</v>
      </c>
      <c r="X114" s="887" t="n">
        <f aca="false">SUM(F114:W114)</f>
        <v>2477665247.54262</v>
      </c>
      <c r="Y114" s="537"/>
      <c r="Z114" s="537"/>
      <c r="AA114" s="537"/>
    </row>
    <row r="115" s="108" customFormat="true" ht="15" hidden="false" customHeight="false" outlineLevel="0" collapsed="false">
      <c r="A115" s="880"/>
      <c r="B115" s="884"/>
      <c r="C115" s="884"/>
      <c r="D115" s="885" t="s">
        <v>476</v>
      </c>
      <c r="E115" s="886" t="n">
        <f aca="false">X115/E$226</f>
        <v>12.0929602640205</v>
      </c>
      <c r="F115" s="887" t="n">
        <f aca="false">F223*F$226</f>
        <v>0</v>
      </c>
      <c r="G115" s="887" t="n">
        <f aca="false">G223*G$226</f>
        <v>0</v>
      </c>
      <c r="H115" s="887" t="n">
        <f aca="false">H223*H$226</f>
        <v>0</v>
      </c>
      <c r="I115" s="887" t="n">
        <f aca="false">I223*I$226</f>
        <v>203264443.400658</v>
      </c>
      <c r="J115" s="887" t="n">
        <f aca="false">J223*J$226</f>
        <v>0</v>
      </c>
      <c r="K115" s="887" t="n">
        <f aca="false">K223*K$226</f>
        <v>159700961.196155</v>
      </c>
      <c r="L115" s="887" t="n">
        <f aca="false">L223*L$226</f>
        <v>139773423.147581</v>
      </c>
      <c r="M115" s="887" t="n">
        <f aca="false">M223*M$226</f>
        <v>124051816.239316</v>
      </c>
      <c r="N115" s="887" t="n">
        <f aca="false">N223*N$226</f>
        <v>330559137.264096</v>
      </c>
      <c r="O115" s="887" t="n">
        <f aca="false">O223*O$226</f>
        <v>292692004.059998</v>
      </c>
      <c r="P115" s="887" t="n">
        <f aca="false">P223*P$226</f>
        <v>96161616.1616162</v>
      </c>
      <c r="Q115" s="887" t="n">
        <f aca="false">Q223*Q$226</f>
        <v>0</v>
      </c>
      <c r="R115" s="887" t="n">
        <f aca="false">R223*R$226</f>
        <v>0</v>
      </c>
      <c r="S115" s="887" t="n">
        <f aca="false">S223*S$226</f>
        <v>50099955.5752999</v>
      </c>
      <c r="T115" s="887" t="n">
        <f aca="false">T223*T$226</f>
        <v>46106910.7308662</v>
      </c>
      <c r="U115" s="887" t="n">
        <f aca="false">U223*U$226</f>
        <v>0</v>
      </c>
      <c r="V115" s="887" t="n">
        <f aca="false">V223*V$226</f>
        <v>0</v>
      </c>
      <c r="W115" s="887" t="n">
        <f aca="false">W223*W$226</f>
        <v>12215643.5026488</v>
      </c>
      <c r="X115" s="887" t="n">
        <f aca="false">SUM(F115:W115)</f>
        <v>1454625911.27823</v>
      </c>
      <c r="Y115" s="537"/>
      <c r="Z115" s="537"/>
      <c r="AA115" s="537"/>
    </row>
    <row r="116" s="185" customFormat="true" ht="15.75" hidden="false" customHeight="true" outlineLevel="0" collapsed="false">
      <c r="A116" s="532"/>
      <c r="B116" s="874"/>
      <c r="C116" s="875"/>
      <c r="D116" s="875"/>
      <c r="E116" s="876"/>
      <c r="F116" s="876"/>
      <c r="G116" s="876"/>
      <c r="H116" s="876"/>
      <c r="I116" s="876"/>
      <c r="J116" s="876"/>
      <c r="K116" s="876"/>
      <c r="L116" s="876"/>
      <c r="M116" s="876"/>
      <c r="N116" s="876"/>
      <c r="O116" s="876"/>
      <c r="P116" s="876"/>
      <c r="Q116" s="876"/>
      <c r="R116" s="876"/>
      <c r="S116" s="876"/>
      <c r="T116" s="876"/>
      <c r="U116" s="876"/>
      <c r="V116" s="876"/>
      <c r="W116" s="877"/>
      <c r="X116" s="877"/>
      <c r="Y116" s="877"/>
      <c r="Z116" s="877"/>
      <c r="AA116" s="876"/>
    </row>
    <row r="117" s="108" customFormat="true" ht="24.75" hidden="false" customHeight="true" outlineLevel="0" collapsed="false">
      <c r="A117" s="878" t="s">
        <v>1075</v>
      </c>
      <c r="B117" s="201"/>
      <c r="C117" s="201"/>
      <c r="D117" s="892"/>
      <c r="E117" s="537"/>
      <c r="F117" s="537"/>
      <c r="G117" s="537"/>
      <c r="H117" s="537"/>
      <c r="I117" s="537"/>
      <c r="J117" s="537"/>
      <c r="K117" s="537"/>
      <c r="L117" s="537"/>
      <c r="M117" s="537"/>
      <c r="N117" s="537"/>
      <c r="O117" s="537"/>
      <c r="P117" s="537"/>
      <c r="Q117" s="537"/>
      <c r="R117" s="537"/>
      <c r="S117" s="537"/>
      <c r="T117" s="537"/>
      <c r="U117" s="537"/>
      <c r="V117" s="537"/>
      <c r="W117" s="537"/>
      <c r="X117" s="537"/>
      <c r="Y117" s="537"/>
      <c r="Z117" s="537"/>
      <c r="AA117" s="537"/>
    </row>
    <row r="118" s="130" customFormat="true" ht="30.55" hidden="false" customHeight="false" outlineLevel="0" collapsed="false">
      <c r="A118" s="879" t="s">
        <v>1062</v>
      </c>
      <c r="B118" s="880" t="s">
        <v>345</v>
      </c>
      <c r="C118" s="880"/>
      <c r="D118" s="880"/>
      <c r="E118" s="893" t="s">
        <v>4</v>
      </c>
      <c r="F118" s="880" t="s">
        <v>331</v>
      </c>
      <c r="G118" s="880" t="s">
        <v>1057</v>
      </c>
      <c r="H118" s="880" t="s">
        <v>221</v>
      </c>
      <c r="I118" s="880" t="s">
        <v>223</v>
      </c>
      <c r="J118" s="880" t="s">
        <v>225</v>
      </c>
      <c r="K118" s="880" t="s">
        <v>227</v>
      </c>
      <c r="L118" s="880" t="s">
        <v>230</v>
      </c>
      <c r="M118" s="880" t="s">
        <v>232</v>
      </c>
      <c r="N118" s="880" t="s">
        <v>234</v>
      </c>
      <c r="O118" s="880" t="s">
        <v>236</v>
      </c>
      <c r="P118" s="880" t="s">
        <v>238</v>
      </c>
      <c r="Q118" s="880" t="s">
        <v>241</v>
      </c>
      <c r="R118" s="880" t="s">
        <v>243</v>
      </c>
      <c r="S118" s="880" t="s">
        <v>245</v>
      </c>
      <c r="T118" s="880" t="s">
        <v>247</v>
      </c>
      <c r="U118" s="880" t="s">
        <v>249</v>
      </c>
      <c r="V118" s="880" t="s">
        <v>251</v>
      </c>
      <c r="W118" s="880" t="s">
        <v>1059</v>
      </c>
      <c r="X118" s="883"/>
      <c r="Y118" s="883"/>
      <c r="Z118" s="883"/>
      <c r="AA118" s="883"/>
    </row>
    <row r="119" s="108" customFormat="true" ht="13.5" hidden="false" customHeight="true" outlineLevel="0" collapsed="false">
      <c r="A119" s="880"/>
      <c r="B119" s="884" t="s">
        <v>987</v>
      </c>
      <c r="C119" s="884"/>
      <c r="D119" s="885" t="s">
        <v>7</v>
      </c>
      <c r="E119" s="894" t="n">
        <f aca="false">E231/E$5*100000</f>
        <v>965.504355746549</v>
      </c>
      <c r="F119" s="895" t="n">
        <f aca="false">F231/F$5*100000</f>
        <v>62.3674691281028</v>
      </c>
      <c r="G119" s="895" t="n">
        <f aca="false">G231/G$5*100000</f>
        <v>0</v>
      </c>
      <c r="H119" s="895" t="n">
        <f aca="false">H231/H$5*100000</f>
        <v>23.6826524570752</v>
      </c>
      <c r="I119" s="895" t="n">
        <f aca="false">I231/I$5*100000</f>
        <v>23.1508276420882</v>
      </c>
      <c r="J119" s="895" t="n">
        <f aca="false">J231/J$5*100000</f>
        <v>43.0431507586355</v>
      </c>
      <c r="K119" s="895" t="n">
        <f aca="false">K231/K$5*100000</f>
        <v>38.4393619065923</v>
      </c>
      <c r="L119" s="895" t="n">
        <f aca="false">L231/L$5*100000</f>
        <v>47.6417341591234</v>
      </c>
      <c r="M119" s="895" t="n">
        <f aca="false">M231/M$5*100000</f>
        <v>63.0207968629648</v>
      </c>
      <c r="N119" s="895" t="n">
        <f aca="false">N231/N$5*100000</f>
        <v>109.422492401216</v>
      </c>
      <c r="O119" s="895" t="n">
        <f aca="false">O231/O$5*100000</f>
        <v>124.651273223719</v>
      </c>
      <c r="P119" s="895" t="n">
        <f aca="false">P231/P$5*100000</f>
        <v>236.310850043886</v>
      </c>
      <c r="Q119" s="895" t="n">
        <f aca="false">Q231/Q$5*100000</f>
        <v>399.477048227775</v>
      </c>
      <c r="R119" s="895" t="n">
        <f aca="false">R231/R$5*100000</f>
        <v>547.701872548294</v>
      </c>
      <c r="S119" s="895" t="n">
        <f aca="false">S231/S$5*100000</f>
        <v>896.860986547085</v>
      </c>
      <c r="T119" s="895" t="n">
        <f aca="false">T231/T$5*100000</f>
        <v>1345.29147982063</v>
      </c>
      <c r="U119" s="895" t="n">
        <f aca="false">U231/U$5*100000</f>
        <v>2473.13819933309</v>
      </c>
      <c r="V119" s="895" t="n">
        <f aca="false">V231/V$5*100000</f>
        <v>3987.54640162855</v>
      </c>
      <c r="W119" s="895" t="n">
        <f aca="false">AA231/AA$5*100000</f>
        <v>9783.43671781478</v>
      </c>
      <c r="X119" s="201"/>
      <c r="Y119" s="201"/>
      <c r="Z119" s="201"/>
      <c r="AA119" s="201"/>
    </row>
    <row r="120" s="108" customFormat="true" ht="13.5" hidden="false" customHeight="true" outlineLevel="0" collapsed="false">
      <c r="A120" s="880"/>
      <c r="B120" s="884"/>
      <c r="C120" s="884"/>
      <c r="D120" s="885" t="s">
        <v>475</v>
      </c>
      <c r="E120" s="894" t="n">
        <f aca="false">E232/E$6*100000</f>
        <v>1066.58309238328</v>
      </c>
      <c r="F120" s="895" t="n">
        <f aca="false">F232/F$6*100000</f>
        <v>24.1662638956017</v>
      </c>
      <c r="G120" s="895" t="n">
        <f aca="false">G232/G$6*100000</f>
        <v>0</v>
      </c>
      <c r="H120" s="895" t="n">
        <f aca="false">H232/H$6*100000</f>
        <v>46.9043151969981</v>
      </c>
      <c r="I120" s="895" t="n">
        <f aca="false">I232/I$6*100000</f>
        <v>22.8258388495777</v>
      </c>
      <c r="J120" s="895" t="n">
        <f aca="false">J232/J$6*100000</f>
        <v>91.5122397620682</v>
      </c>
      <c r="K120" s="895" t="n">
        <f aca="false">K232/K$6*100000</f>
        <v>62.65664160401</v>
      </c>
      <c r="L120" s="895" t="n">
        <f aca="false">L232/L$6*100000</f>
        <v>65.9848234905972</v>
      </c>
      <c r="M120" s="895" t="n">
        <f aca="false">M232/M$6*100000</f>
        <v>73.6051818047991</v>
      </c>
      <c r="N120" s="895" t="n">
        <f aca="false">N232/N$6*100000</f>
        <v>75.767142315949</v>
      </c>
      <c r="O120" s="895" t="n">
        <f aca="false">O232/O$6*100000</f>
        <v>162.907268170426</v>
      </c>
      <c r="P120" s="895" t="n">
        <f aca="false">P232/P$6*100000</f>
        <v>261.210274270788</v>
      </c>
      <c r="Q120" s="895" t="n">
        <f aca="false">Q232/Q$6*100000</f>
        <v>496.971579437801</v>
      </c>
      <c r="R120" s="895" t="n">
        <f aca="false">R232/R$6*100000</f>
        <v>705.218617771509</v>
      </c>
      <c r="S120" s="895" t="n">
        <f aca="false">S232/S$6*100000</f>
        <v>1308.12070975262</v>
      </c>
      <c r="T120" s="895" t="n">
        <f aca="false">T232/T$6*100000</f>
        <v>1896.43799472296</v>
      </c>
      <c r="U120" s="895" t="n">
        <f aca="false">U232/U$6*100000</f>
        <v>3603.20284697509</v>
      </c>
      <c r="V120" s="895" t="n">
        <f aca="false">V232/V$6*100000</f>
        <v>5665.10172143975</v>
      </c>
      <c r="W120" s="895" t="n">
        <f aca="false">AA232/AA$6*100000</f>
        <v>13063.8758570913</v>
      </c>
      <c r="X120" s="201"/>
      <c r="Y120" s="201"/>
      <c r="Z120" s="201"/>
      <c r="AA120" s="201"/>
    </row>
    <row r="121" s="108" customFormat="true" ht="15" hidden="false" customHeight="false" outlineLevel="0" collapsed="false">
      <c r="A121" s="880"/>
      <c r="B121" s="884"/>
      <c r="C121" s="884"/>
      <c r="D121" s="885" t="s">
        <v>476</v>
      </c>
      <c r="E121" s="894" t="n">
        <f aca="false">E233/E$7*100000</f>
        <v>878.693421086906</v>
      </c>
      <c r="F121" s="895" t="n">
        <f aca="false">F233/F$7*100000</f>
        <v>103.119360659964</v>
      </c>
      <c r="G121" s="895" t="n">
        <f aca="false">G233/G$7*100000</f>
        <v>0</v>
      </c>
      <c r="H121" s="895" t="n">
        <f aca="false">H233/H$7*100000</f>
        <v>0</v>
      </c>
      <c r="I121" s="895" t="n">
        <f aca="false">I233/I$7*100000</f>
        <v>23.4852043212776</v>
      </c>
      <c r="J121" s="895" t="n">
        <f aca="false">J233/J$7*100000</f>
        <v>0</v>
      </c>
      <c r="K121" s="895" t="n">
        <f aca="false">K233/K$7*100000</f>
        <v>17.7999288002848</v>
      </c>
      <c r="L121" s="895" t="n">
        <f aca="false">L233/L$7*100000</f>
        <v>30.6184935701164</v>
      </c>
      <c r="M121" s="895" t="n">
        <f aca="false">M233/M$7*100000</f>
        <v>53.4188034188034</v>
      </c>
      <c r="N121" s="895" t="n">
        <f aca="false">N233/N$7*100000</f>
        <v>140.663462665573</v>
      </c>
      <c r="O121" s="895" t="n">
        <f aca="false">O233/O$7*100000</f>
        <v>90.2221720987933</v>
      </c>
      <c r="P121" s="895" t="n">
        <f aca="false">P233/P$7*100000</f>
        <v>214.646464646465</v>
      </c>
      <c r="Q121" s="895" t="n">
        <f aca="false">Q233/Q$7*100000</f>
        <v>313.821803793151</v>
      </c>
      <c r="R121" s="895" t="n">
        <f aca="false">R233/R$7*100000</f>
        <v>406.732117812062</v>
      </c>
      <c r="S121" s="895" t="n">
        <f aca="false">S233/S$7*100000</f>
        <v>544.202576632608</v>
      </c>
      <c r="T121" s="895" t="n">
        <f aca="false">T233/T$7*100000</f>
        <v>901.976389441571</v>
      </c>
      <c r="U121" s="895" t="n">
        <f aca="false">U233/U$7*100000</f>
        <v>1666.66666666667</v>
      </c>
      <c r="V121" s="895" t="n">
        <f aca="false">V233/V$7*100000</f>
        <v>2948.02172226532</v>
      </c>
      <c r="W121" s="895" t="n">
        <f aca="false">AA233/AA$7*100000</f>
        <v>8367.09255219695</v>
      </c>
      <c r="X121" s="201"/>
      <c r="Y121" s="201"/>
      <c r="Z121" s="201"/>
      <c r="AA121" s="201"/>
    </row>
    <row r="122" s="108" customFormat="true" ht="13.5" hidden="false" customHeight="true" outlineLevel="0" collapsed="false">
      <c r="A122" s="880" t="s">
        <v>419</v>
      </c>
      <c r="B122" s="884" t="s">
        <v>920</v>
      </c>
      <c r="C122" s="884"/>
      <c r="D122" s="885" t="s">
        <v>7</v>
      </c>
      <c r="E122" s="894" t="n">
        <f aca="false">E234/E$5*100000</f>
        <v>0.934208375178083</v>
      </c>
      <c r="F122" s="895" t="n">
        <f aca="false">F234/F$5*100000</f>
        <v>0</v>
      </c>
      <c r="G122" s="895" t="n">
        <f aca="false">G234/G$5*100000</f>
        <v>0</v>
      </c>
      <c r="H122" s="895" t="n">
        <f aca="false">H234/H$5*100000</f>
        <v>0</v>
      </c>
      <c r="I122" s="895" t="n">
        <f aca="false">I234/I$5*100000</f>
        <v>0</v>
      </c>
      <c r="J122" s="895" t="n">
        <f aca="false">J234/J$5*100000</f>
        <v>0</v>
      </c>
      <c r="K122" s="895" t="n">
        <f aca="false">K234/K$5*100000</f>
        <v>0</v>
      </c>
      <c r="L122" s="895" t="n">
        <f aca="false">L234/L$5*100000</f>
        <v>0</v>
      </c>
      <c r="M122" s="895" t="n">
        <f aca="false">M234/M$5*100000</f>
        <v>0</v>
      </c>
      <c r="N122" s="895" t="n">
        <f aca="false">N234/N$5*100000</f>
        <v>0</v>
      </c>
      <c r="O122" s="895" t="n">
        <f aca="false">O234/O$5*100000</f>
        <v>0</v>
      </c>
      <c r="P122" s="895" t="n">
        <f aca="false">P234/P$5*100000</f>
        <v>0</v>
      </c>
      <c r="Q122" s="895" t="n">
        <f aca="false">Q234/Q$5*100000</f>
        <v>0</v>
      </c>
      <c r="R122" s="895" t="n">
        <f aca="false">R234/R$5*100000</f>
        <v>0</v>
      </c>
      <c r="S122" s="895" t="n">
        <f aca="false">S234/S$5*100000</f>
        <v>0</v>
      </c>
      <c r="T122" s="895" t="n">
        <f aca="false">T234/T$5*100000</f>
        <v>0</v>
      </c>
      <c r="U122" s="895" t="n">
        <f aca="false">U234/U$5*100000</f>
        <v>0</v>
      </c>
      <c r="V122" s="895" t="n">
        <f aca="false">V234/V$5*100000</f>
        <v>0</v>
      </c>
      <c r="W122" s="895" t="n">
        <f aca="false">AA234/AA$5*100000</f>
        <v>21.7651539884645</v>
      </c>
      <c r="X122" s="201"/>
      <c r="Y122" s="201"/>
      <c r="Z122" s="201"/>
      <c r="AA122" s="201"/>
    </row>
    <row r="123" s="108" customFormat="true" ht="13.5" hidden="false" customHeight="true" outlineLevel="0" collapsed="false">
      <c r="A123" s="880"/>
      <c r="B123" s="884"/>
      <c r="C123" s="884"/>
      <c r="D123" s="885" t="s">
        <v>475</v>
      </c>
      <c r="E123" s="894" t="n">
        <f aca="false">E235/E$6*100000</f>
        <v>1.01097923448652</v>
      </c>
      <c r="F123" s="895" t="n">
        <f aca="false">F235/F$6*100000</f>
        <v>0</v>
      </c>
      <c r="G123" s="895" t="n">
        <f aca="false">G235/G$6*100000</f>
        <v>0</v>
      </c>
      <c r="H123" s="895" t="n">
        <f aca="false">H235/H$6*100000</f>
        <v>0</v>
      </c>
      <c r="I123" s="895" t="n">
        <f aca="false">I235/I$6*100000</f>
        <v>0</v>
      </c>
      <c r="J123" s="895" t="n">
        <f aca="false">J235/J$6*100000</f>
        <v>0</v>
      </c>
      <c r="K123" s="895" t="n">
        <f aca="false">K235/K$6*100000</f>
        <v>0</v>
      </c>
      <c r="L123" s="895" t="n">
        <f aca="false">L235/L$6*100000</f>
        <v>0</v>
      </c>
      <c r="M123" s="895" t="n">
        <f aca="false">M235/M$6*100000</f>
        <v>0</v>
      </c>
      <c r="N123" s="895" t="n">
        <f aca="false">N235/N$6*100000</f>
        <v>0</v>
      </c>
      <c r="O123" s="895" t="n">
        <f aca="false">O235/O$6*100000</f>
        <v>0</v>
      </c>
      <c r="P123" s="895" t="n">
        <f aca="false">P235/P$6*100000</f>
        <v>0</v>
      </c>
      <c r="Q123" s="895" t="n">
        <f aca="false">Q235/Q$6*100000</f>
        <v>0</v>
      </c>
      <c r="R123" s="895" t="n">
        <f aca="false">R235/R$6*100000</f>
        <v>0</v>
      </c>
      <c r="S123" s="895" t="n">
        <f aca="false">S235/S$6*100000</f>
        <v>0</v>
      </c>
      <c r="T123" s="895" t="n">
        <f aca="false">T235/T$6*100000</f>
        <v>0</v>
      </c>
      <c r="U123" s="895" t="n">
        <f aca="false">U235/U$6*100000</f>
        <v>0</v>
      </c>
      <c r="V123" s="895" t="n">
        <f aca="false">V235/V$6*100000</f>
        <v>0</v>
      </c>
      <c r="W123" s="895" t="n">
        <f aca="false">AA235/AA$6*100000</f>
        <v>36.0880548538434</v>
      </c>
      <c r="X123" s="888"/>
      <c r="Y123" s="888"/>
      <c r="Z123" s="888"/>
      <c r="AA123" s="888"/>
    </row>
    <row r="124" s="108" customFormat="true" ht="15" hidden="false" customHeight="false" outlineLevel="0" collapsed="false">
      <c r="A124" s="880"/>
      <c r="B124" s="884"/>
      <c r="C124" s="884"/>
      <c r="D124" s="885" t="s">
        <v>476</v>
      </c>
      <c r="E124" s="894" t="n">
        <f aca="false">E236/E$7*100000</f>
        <v>0.8682741315088</v>
      </c>
      <c r="F124" s="895" t="n">
        <f aca="false">F236/F$7*100000</f>
        <v>0</v>
      </c>
      <c r="G124" s="895" t="n">
        <f aca="false">G236/G$7*100000</f>
        <v>0</v>
      </c>
      <c r="H124" s="895" t="n">
        <f aca="false">H236/H$7*100000</f>
        <v>0</v>
      </c>
      <c r="I124" s="895" t="n">
        <f aca="false">I236/I$7*100000</f>
        <v>0</v>
      </c>
      <c r="J124" s="895" t="n">
        <f aca="false">J236/J$7*100000</f>
        <v>0</v>
      </c>
      <c r="K124" s="895" t="n">
        <f aca="false">K236/K$7*100000</f>
        <v>0</v>
      </c>
      <c r="L124" s="895" t="n">
        <f aca="false">L236/L$7*100000</f>
        <v>0</v>
      </c>
      <c r="M124" s="895" t="n">
        <f aca="false">M236/M$7*100000</f>
        <v>0</v>
      </c>
      <c r="N124" s="895" t="n">
        <f aca="false">N236/N$7*100000</f>
        <v>0</v>
      </c>
      <c r="O124" s="895" t="n">
        <f aca="false">O236/O$7*100000</f>
        <v>0</v>
      </c>
      <c r="P124" s="895" t="n">
        <f aca="false">P236/P$7*100000</f>
        <v>0</v>
      </c>
      <c r="Q124" s="895" t="n">
        <f aca="false">Q236/Q$7*100000</f>
        <v>0</v>
      </c>
      <c r="R124" s="895" t="n">
        <f aca="false">R236/R$7*100000</f>
        <v>0</v>
      </c>
      <c r="S124" s="895" t="n">
        <f aca="false">S236/S$7*100000</f>
        <v>0</v>
      </c>
      <c r="T124" s="895" t="n">
        <f aca="false">T236/T$7*100000</f>
        <v>0</v>
      </c>
      <c r="U124" s="895" t="n">
        <f aca="false">U236/U$7*100000</f>
        <v>0</v>
      </c>
      <c r="V124" s="895" t="n">
        <f aca="false">V236/V$7*100000</f>
        <v>0</v>
      </c>
      <c r="W124" s="895" t="n">
        <f aca="false">AA236/AA$7*100000</f>
        <v>15.581177937052</v>
      </c>
      <c r="X124" s="888"/>
      <c r="Y124" s="888"/>
      <c r="Z124" s="888"/>
      <c r="AA124" s="888"/>
    </row>
    <row r="125" s="108" customFormat="true" ht="13.5" hidden="false" customHeight="true" outlineLevel="0" collapsed="false">
      <c r="A125" s="880" t="s">
        <v>421</v>
      </c>
      <c r="B125" s="884" t="s">
        <v>149</v>
      </c>
      <c r="C125" s="884"/>
      <c r="D125" s="885" t="s">
        <v>7</v>
      </c>
      <c r="E125" s="894" t="n">
        <f aca="false">E237/E$5*100000</f>
        <v>303.150617745288</v>
      </c>
      <c r="F125" s="895" t="n">
        <f aca="false">F237/F$5*100000</f>
        <v>0</v>
      </c>
      <c r="G125" s="895" t="n">
        <f aca="false">G237/G$5*100000</f>
        <v>0</v>
      </c>
      <c r="H125" s="895" t="n">
        <f aca="false">H237/H$5*100000</f>
        <v>0</v>
      </c>
      <c r="I125" s="895" t="n">
        <f aca="false">I237/I$5*100000</f>
        <v>0</v>
      </c>
      <c r="J125" s="895" t="n">
        <f aca="false">J237/J$5*100000</f>
        <v>10.7607876896589</v>
      </c>
      <c r="K125" s="895" t="n">
        <f aca="false">K237/K$5*100000</f>
        <v>9.60984047664809</v>
      </c>
      <c r="L125" s="895" t="n">
        <f aca="false">L237/L$5*100000</f>
        <v>7.94028902652057</v>
      </c>
      <c r="M125" s="895" t="n">
        <f aca="false">M237/M$5*100000</f>
        <v>7.00231076255164</v>
      </c>
      <c r="N125" s="895" t="n">
        <f aca="false">N237/N$5*100000</f>
        <v>42.5531914893617</v>
      </c>
      <c r="O125" s="895" t="n">
        <f aca="false">O237/O$5*100000</f>
        <v>47.4861993233217</v>
      </c>
      <c r="P125" s="895" t="n">
        <f aca="false">P237/P$5*100000</f>
        <v>87.7726014448721</v>
      </c>
      <c r="Q125" s="895" t="n">
        <f aca="false">Q237/Q$5*100000</f>
        <v>210.633352701918</v>
      </c>
      <c r="R125" s="895" t="n">
        <f aca="false">R237/R$5*100000</f>
        <v>244.245429649915</v>
      </c>
      <c r="S125" s="895" t="n">
        <f aca="false">S237/S$5*100000</f>
        <v>478.325859491779</v>
      </c>
      <c r="T125" s="895" t="n">
        <f aca="false">T237/T$5*100000</f>
        <v>566.051606263324</v>
      </c>
      <c r="U125" s="895" t="n">
        <f aca="false">U237/U$5*100000</f>
        <v>1092.99740644683</v>
      </c>
      <c r="V125" s="895" t="n">
        <f aca="false">V237/V$5*100000</f>
        <v>1293.25829242007</v>
      </c>
      <c r="W125" s="895" t="n">
        <f aca="false">AA237/AA$5*100000</f>
        <v>1871.80324300794</v>
      </c>
      <c r="X125" s="888"/>
      <c r="Y125" s="888"/>
      <c r="Z125" s="888"/>
      <c r="AA125" s="888"/>
    </row>
    <row r="126" s="108" customFormat="true" ht="13.5" hidden="false" customHeight="true" outlineLevel="0" collapsed="false">
      <c r="A126" s="880"/>
      <c r="B126" s="884"/>
      <c r="C126" s="884"/>
      <c r="D126" s="885" t="s">
        <v>475</v>
      </c>
      <c r="E126" s="894" t="n">
        <f aca="false">E238/E$6*100000</f>
        <v>355.864690539256</v>
      </c>
      <c r="F126" s="895" t="n">
        <f aca="false">F238/F$6*100000</f>
        <v>0</v>
      </c>
      <c r="G126" s="895" t="n">
        <f aca="false">G238/G$6*100000</f>
        <v>0</v>
      </c>
      <c r="H126" s="895" t="n">
        <f aca="false">H238/H$6*100000</f>
        <v>0</v>
      </c>
      <c r="I126" s="895" t="n">
        <f aca="false">I238/I$6*100000</f>
        <v>0</v>
      </c>
      <c r="J126" s="895" t="n">
        <f aca="false">J238/J$6*100000</f>
        <v>22.878059940517</v>
      </c>
      <c r="K126" s="895" t="n">
        <f aca="false">K238/K$6*100000</f>
        <v>20.8855472013367</v>
      </c>
      <c r="L126" s="895" t="n">
        <f aca="false">L238/L$6*100000</f>
        <v>16.4962058726493</v>
      </c>
      <c r="M126" s="895" t="n">
        <f aca="false">M238/M$6*100000</f>
        <v>0</v>
      </c>
      <c r="N126" s="895" t="n">
        <f aca="false">N238/N$6*100000</f>
        <v>12.6278570526582</v>
      </c>
      <c r="O126" s="895" t="n">
        <f aca="false">O238/O$6*100000</f>
        <v>50.125313283208</v>
      </c>
      <c r="P126" s="895" t="n">
        <f aca="false">P238/P$6*100000</f>
        <v>43.535045711798</v>
      </c>
      <c r="Q126" s="895" t="n">
        <f aca="false">Q238/Q$6*100000</f>
        <v>201.894704146607</v>
      </c>
      <c r="R126" s="895" t="n">
        <f aca="false">R238/R$6*100000</f>
        <v>235.072872590503</v>
      </c>
      <c r="S126" s="895" t="n">
        <f aca="false">S238/S$6*100000</f>
        <v>699.391270560808</v>
      </c>
      <c r="T126" s="895" t="n">
        <f aca="false">T238/T$6*100000</f>
        <v>758.575197889182</v>
      </c>
      <c r="U126" s="895" t="n">
        <f aca="false">U238/U$6*100000</f>
        <v>1401.24555160142</v>
      </c>
      <c r="V126" s="895" t="n">
        <f aca="false">V238/V$6*100000</f>
        <v>2128.3255086072</v>
      </c>
      <c r="W126" s="895" t="n">
        <f aca="false">AA238/AA$6*100000</f>
        <v>2959.22049801516</v>
      </c>
      <c r="X126" s="888"/>
      <c r="Y126" s="888"/>
      <c r="Z126" s="888"/>
      <c r="AA126" s="888"/>
    </row>
    <row r="127" s="108" customFormat="true" ht="15" hidden="false" customHeight="false" outlineLevel="0" collapsed="false">
      <c r="A127" s="880"/>
      <c r="B127" s="884"/>
      <c r="C127" s="884"/>
      <c r="D127" s="885" t="s">
        <v>476</v>
      </c>
      <c r="E127" s="894" t="n">
        <f aca="false">E239/E$7*100000</f>
        <v>257.877417058114</v>
      </c>
      <c r="F127" s="895" t="n">
        <f aca="false">F239/F$7*100000</f>
        <v>0</v>
      </c>
      <c r="G127" s="895" t="n">
        <f aca="false">G239/G$7*100000</f>
        <v>0</v>
      </c>
      <c r="H127" s="895" t="n">
        <f aca="false">H239/H$7*100000</f>
        <v>0</v>
      </c>
      <c r="I127" s="895" t="n">
        <f aca="false">I239/I$7*100000</f>
        <v>0</v>
      </c>
      <c r="J127" s="895" t="n">
        <f aca="false">J239/J$7*100000</f>
        <v>0</v>
      </c>
      <c r="K127" s="895" t="n">
        <f aca="false">K239/K$7*100000</f>
        <v>0</v>
      </c>
      <c r="L127" s="895" t="n">
        <f aca="false">L239/L$7*100000</f>
        <v>0</v>
      </c>
      <c r="M127" s="895" t="n">
        <f aca="false">M239/M$7*100000</f>
        <v>13.3547008547009</v>
      </c>
      <c r="N127" s="895" t="n">
        <f aca="false">N239/N$7*100000</f>
        <v>70.3317313327863</v>
      </c>
      <c r="O127" s="895" t="n">
        <f aca="false">O239/O$7*100000</f>
        <v>45.1110860493966</v>
      </c>
      <c r="P127" s="895" t="n">
        <f aca="false">P239/P$7*100000</f>
        <v>126.262626262626</v>
      </c>
      <c r="Q127" s="895" t="n">
        <f aca="false">Q239/Q$7*100000</f>
        <v>218.310820030018</v>
      </c>
      <c r="R127" s="895" t="n">
        <f aca="false">R239/R$7*100000</f>
        <v>252.454417952314</v>
      </c>
      <c r="S127" s="895" t="n">
        <f aca="false">S239/S$7*100000</f>
        <v>288.760550866282</v>
      </c>
      <c r="T127" s="895" t="n">
        <f aca="false">T239/T$7*100000</f>
        <v>411.19511871601</v>
      </c>
      <c r="U127" s="895" t="n">
        <f aca="false">U239/U$7*100000</f>
        <v>873.015873015873</v>
      </c>
      <c r="V127" s="895" t="n">
        <f aca="false">V239/V$7*100000</f>
        <v>775.795190069822</v>
      </c>
      <c r="W127" s="895" t="n">
        <f aca="false">AA239/AA$7*100000</f>
        <v>1402.30601433468</v>
      </c>
      <c r="X127" s="888"/>
      <c r="Y127" s="888"/>
      <c r="Z127" s="888"/>
      <c r="AA127" s="888"/>
    </row>
    <row r="128" s="108" customFormat="true" ht="13.5" hidden="false" customHeight="true" outlineLevel="0" collapsed="false">
      <c r="A128" s="880" t="s">
        <v>422</v>
      </c>
      <c r="B128" s="880" t="s">
        <v>477</v>
      </c>
      <c r="C128" s="889" t="s">
        <v>1065</v>
      </c>
      <c r="D128" s="885" t="s">
        <v>7</v>
      </c>
      <c r="E128" s="894" t="n">
        <f aca="false">E240/E$5*100000</f>
        <v>9.80918793936988</v>
      </c>
      <c r="F128" s="895" t="n">
        <f aca="false">F240/F$5*100000</f>
        <v>0</v>
      </c>
      <c r="G128" s="895" t="n">
        <f aca="false">G240/G$5*100000</f>
        <v>0</v>
      </c>
      <c r="H128" s="895" t="n">
        <f aca="false">H240/H$5*100000</f>
        <v>0</v>
      </c>
      <c r="I128" s="895" t="n">
        <f aca="false">I240/I$5*100000</f>
        <v>0</v>
      </c>
      <c r="J128" s="895" t="n">
        <f aca="false">J240/J$5*100000</f>
        <v>0</v>
      </c>
      <c r="K128" s="895" t="n">
        <f aca="false">K240/K$5*100000</f>
        <v>0</v>
      </c>
      <c r="L128" s="895" t="n">
        <f aca="false">L240/L$5*100000</f>
        <v>0</v>
      </c>
      <c r="M128" s="895" t="n">
        <f aca="false">M240/M$5*100000</f>
        <v>0</v>
      </c>
      <c r="N128" s="895" t="n">
        <f aca="false">N240/N$5*100000</f>
        <v>0</v>
      </c>
      <c r="O128" s="895" t="n">
        <f aca="false">O240/O$5*100000</f>
        <v>0</v>
      </c>
      <c r="P128" s="895" t="n">
        <f aca="false">P240/P$5*100000</f>
        <v>6.75173857268247</v>
      </c>
      <c r="Q128" s="895" t="n">
        <f aca="false">Q240/Q$5*100000</f>
        <v>7.26321905868681</v>
      </c>
      <c r="R128" s="895" t="n">
        <f aca="false">R240/R$5*100000</f>
        <v>14.8027533121161</v>
      </c>
      <c r="S128" s="895" t="n">
        <f aca="false">S240/S$5*100000</f>
        <v>17.9372197309417</v>
      </c>
      <c r="T128" s="895" t="n">
        <f aca="false">T240/T$5*100000</f>
        <v>14.7026391237227</v>
      </c>
      <c r="U128" s="895" t="n">
        <f aca="false">U240/U$5*100000</f>
        <v>18.5253797702853</v>
      </c>
      <c r="V128" s="895" t="n">
        <f aca="false">V240/V$5*100000</f>
        <v>47.8984552748174</v>
      </c>
      <c r="W128" s="895" t="n">
        <f aca="false">AA240/AA$5*100000</f>
        <v>65.2954619653934</v>
      </c>
      <c r="X128" s="888"/>
      <c r="Y128" s="888"/>
      <c r="Z128" s="888"/>
      <c r="AA128" s="888"/>
    </row>
    <row r="129" s="108" customFormat="true" ht="13.5" hidden="false" customHeight="true" outlineLevel="0" collapsed="false">
      <c r="A129" s="880"/>
      <c r="B129" s="880"/>
      <c r="C129" s="880"/>
      <c r="D129" s="885" t="s">
        <v>475</v>
      </c>
      <c r="E129" s="894" t="n">
        <f aca="false">E241/E$6*100000</f>
        <v>19.208605455244</v>
      </c>
      <c r="F129" s="895" t="n">
        <f aca="false">F241/F$6*100000</f>
        <v>0</v>
      </c>
      <c r="G129" s="895" t="n">
        <f aca="false">G241/G$6*100000</f>
        <v>0</v>
      </c>
      <c r="H129" s="895" t="n">
        <f aca="false">H241/H$6*100000</f>
        <v>0</v>
      </c>
      <c r="I129" s="895" t="n">
        <f aca="false">I241/I$6*100000</f>
        <v>0</v>
      </c>
      <c r="J129" s="895" t="n">
        <f aca="false">J241/J$6*100000</f>
        <v>0</v>
      </c>
      <c r="K129" s="895" t="n">
        <f aca="false">K241/K$6*100000</f>
        <v>0</v>
      </c>
      <c r="L129" s="895" t="n">
        <f aca="false">L241/L$6*100000</f>
        <v>0</v>
      </c>
      <c r="M129" s="895" t="n">
        <f aca="false">M241/M$6*100000</f>
        <v>0</v>
      </c>
      <c r="N129" s="895" t="n">
        <f aca="false">N241/N$6*100000</f>
        <v>0</v>
      </c>
      <c r="O129" s="895" t="n">
        <f aca="false">O241/O$6*100000</f>
        <v>0</v>
      </c>
      <c r="P129" s="895" t="n">
        <f aca="false">P241/P$6*100000</f>
        <v>0</v>
      </c>
      <c r="Q129" s="895" t="n">
        <f aca="false">Q241/Q$6*100000</f>
        <v>15.5303618574313</v>
      </c>
      <c r="R129" s="895" t="n">
        <f aca="false">R241/R$6*100000</f>
        <v>31.3430496787337</v>
      </c>
      <c r="S129" s="895" t="n">
        <f aca="false">S241/S$6*100000</f>
        <v>38.8550705867116</v>
      </c>
      <c r="T129" s="895" t="n">
        <f aca="false">T241/T$6*100000</f>
        <v>32.9815303430079</v>
      </c>
      <c r="U129" s="895" t="n">
        <f aca="false">U241/U$6*100000</f>
        <v>22.2419928825623</v>
      </c>
      <c r="V129" s="895" t="n">
        <f aca="false">V241/V$6*100000</f>
        <v>125.195618153365</v>
      </c>
      <c r="W129" s="895" t="n">
        <f aca="false">AA241/AA$6*100000</f>
        <v>216.52832912306</v>
      </c>
      <c r="X129" s="888"/>
      <c r="Y129" s="888"/>
      <c r="Z129" s="888"/>
      <c r="AA129" s="888"/>
    </row>
    <row r="130" s="108" customFormat="true" ht="15" hidden="false" customHeight="false" outlineLevel="0" collapsed="false">
      <c r="A130" s="880"/>
      <c r="B130" s="880"/>
      <c r="C130" s="880"/>
      <c r="D130" s="885" t="s">
        <v>476</v>
      </c>
      <c r="E130" s="894" t="n">
        <f aca="false">E242/E$7*100000</f>
        <v>1.7365482630176</v>
      </c>
      <c r="F130" s="895" t="n">
        <f aca="false">F242/F$7*100000</f>
        <v>0</v>
      </c>
      <c r="G130" s="895" t="n">
        <f aca="false">G242/G$7*100000</f>
        <v>0</v>
      </c>
      <c r="H130" s="895" t="n">
        <f aca="false">H242/H$7*100000</f>
        <v>0</v>
      </c>
      <c r="I130" s="895" t="n">
        <f aca="false">I242/I$7*100000</f>
        <v>0</v>
      </c>
      <c r="J130" s="895" t="n">
        <f aca="false">J242/J$7*100000</f>
        <v>0</v>
      </c>
      <c r="K130" s="895" t="n">
        <f aca="false">K242/K$7*100000</f>
        <v>0</v>
      </c>
      <c r="L130" s="895" t="n">
        <f aca="false">L242/L$7*100000</f>
        <v>0</v>
      </c>
      <c r="M130" s="895" t="n">
        <f aca="false">M242/M$7*100000</f>
        <v>0</v>
      </c>
      <c r="N130" s="895" t="n">
        <f aca="false">N242/N$7*100000</f>
        <v>0</v>
      </c>
      <c r="O130" s="895" t="n">
        <f aca="false">O242/O$7*100000</f>
        <v>0</v>
      </c>
      <c r="P130" s="895" t="n">
        <f aca="false">P242/P$7*100000</f>
        <v>12.6262626262626</v>
      </c>
      <c r="Q130" s="895" t="n">
        <f aca="false">Q242/Q$7*100000</f>
        <v>0</v>
      </c>
      <c r="R130" s="895" t="n">
        <f aca="false">R242/R$7*100000</f>
        <v>0</v>
      </c>
      <c r="S130" s="895" t="n">
        <f aca="false">S242/S$7*100000</f>
        <v>0</v>
      </c>
      <c r="T130" s="895" t="n">
        <f aca="false">T242/T$7*100000</f>
        <v>0</v>
      </c>
      <c r="U130" s="895" t="n">
        <f aca="false">U242/U$7*100000</f>
        <v>15.8730158730159</v>
      </c>
      <c r="V130" s="895" t="n">
        <f aca="false">V242/V$7*100000</f>
        <v>0</v>
      </c>
      <c r="W130" s="895" t="n">
        <f aca="false">AA242/AA$7*100000</f>
        <v>0</v>
      </c>
      <c r="X130" s="888"/>
      <c r="Y130" s="888"/>
      <c r="Z130" s="888"/>
      <c r="AA130" s="888"/>
    </row>
    <row r="131" s="108" customFormat="true" ht="13.5" hidden="false" customHeight="true" outlineLevel="0" collapsed="false">
      <c r="A131" s="880" t="s">
        <v>424</v>
      </c>
      <c r="B131" s="884"/>
      <c r="C131" s="884" t="s">
        <v>425</v>
      </c>
      <c r="D131" s="885" t="s">
        <v>7</v>
      </c>
      <c r="E131" s="894" t="n">
        <f aca="false">E243/E$5*100000</f>
        <v>27.5591470677535</v>
      </c>
      <c r="F131" s="895" t="n">
        <f aca="false">F243/F$5*100000</f>
        <v>0</v>
      </c>
      <c r="G131" s="895" t="n">
        <f aca="false">G243/G$5*100000</f>
        <v>0</v>
      </c>
      <c r="H131" s="895" t="n">
        <f aca="false">H243/H$5*100000</f>
        <v>0</v>
      </c>
      <c r="I131" s="895" t="n">
        <f aca="false">I243/I$5*100000</f>
        <v>0</v>
      </c>
      <c r="J131" s="895" t="n">
        <f aca="false">J243/J$5*100000</f>
        <v>0</v>
      </c>
      <c r="K131" s="895" t="n">
        <f aca="false">K243/K$5*100000</f>
        <v>0</v>
      </c>
      <c r="L131" s="895" t="n">
        <f aca="false">L243/L$5*100000</f>
        <v>0</v>
      </c>
      <c r="M131" s="895" t="n">
        <f aca="false">M243/M$5*100000</f>
        <v>0</v>
      </c>
      <c r="N131" s="895" t="n">
        <f aca="false">N243/N$5*100000</f>
        <v>6.0790273556231</v>
      </c>
      <c r="O131" s="895" t="n">
        <f aca="false">O243/O$5*100000</f>
        <v>0</v>
      </c>
      <c r="P131" s="895" t="n">
        <f aca="false">P243/P$5*100000</f>
        <v>6.75173857268247</v>
      </c>
      <c r="Q131" s="895" t="n">
        <f aca="false">Q243/Q$5*100000</f>
        <v>14.5264381173736</v>
      </c>
      <c r="R131" s="895" t="n">
        <f aca="false">R243/R$5*100000</f>
        <v>22.2041299681741</v>
      </c>
      <c r="S131" s="895" t="n">
        <f aca="false">S243/S$5*100000</f>
        <v>23.9162929745889</v>
      </c>
      <c r="T131" s="895" t="n">
        <f aca="false">T243/T$5*100000</f>
        <v>66.1618760567522</v>
      </c>
      <c r="U131" s="895" t="n">
        <f aca="false">U243/U$5*100000</f>
        <v>74.1015190811412</v>
      </c>
      <c r="V131" s="895" t="n">
        <f aca="false">V243/V$5*100000</f>
        <v>95.7969105496348</v>
      </c>
      <c r="W131" s="895" t="n">
        <f aca="false">AA243/AA$5*100000</f>
        <v>250.299270867341</v>
      </c>
      <c r="X131" s="888"/>
      <c r="Y131" s="888"/>
      <c r="Z131" s="888"/>
      <c r="AA131" s="888"/>
    </row>
    <row r="132" s="108" customFormat="true" ht="13.5" hidden="false" customHeight="true" outlineLevel="0" collapsed="false">
      <c r="A132" s="880"/>
      <c r="B132" s="884"/>
      <c r="C132" s="884"/>
      <c r="D132" s="885" t="s">
        <v>475</v>
      </c>
      <c r="E132" s="894" t="n">
        <f aca="false">E244/E$6*100000</f>
        <v>28.3074185656227</v>
      </c>
      <c r="F132" s="895" t="n">
        <f aca="false">F244/F$6*100000</f>
        <v>0</v>
      </c>
      <c r="G132" s="895" t="n">
        <f aca="false">G244/G$6*100000</f>
        <v>0</v>
      </c>
      <c r="H132" s="895" t="n">
        <f aca="false">H244/H$6*100000</f>
        <v>0</v>
      </c>
      <c r="I132" s="895" t="n">
        <f aca="false">I244/I$6*100000</f>
        <v>0</v>
      </c>
      <c r="J132" s="895" t="n">
        <f aca="false">J244/J$6*100000</f>
        <v>0</v>
      </c>
      <c r="K132" s="895" t="n">
        <f aca="false">K244/K$6*100000</f>
        <v>0</v>
      </c>
      <c r="L132" s="895" t="n">
        <f aca="false">L244/L$6*100000</f>
        <v>0</v>
      </c>
      <c r="M132" s="895" t="n">
        <f aca="false">M244/M$6*100000</f>
        <v>0</v>
      </c>
      <c r="N132" s="895" t="n">
        <f aca="false">N244/N$6*100000</f>
        <v>0</v>
      </c>
      <c r="O132" s="895" t="n">
        <f aca="false">O244/O$6*100000</f>
        <v>0</v>
      </c>
      <c r="P132" s="895" t="n">
        <f aca="false">P244/P$6*100000</f>
        <v>14.5116819039327</v>
      </c>
      <c r="Q132" s="895" t="n">
        <f aca="false">Q244/Q$6*100000</f>
        <v>31.0607237148626</v>
      </c>
      <c r="R132" s="895" t="n">
        <f aca="false">R244/R$6*100000</f>
        <v>15.6715248393669</v>
      </c>
      <c r="S132" s="895" t="n">
        <f aca="false">S244/S$6*100000</f>
        <v>51.8067607822821</v>
      </c>
      <c r="T132" s="895" t="n">
        <f aca="false">T244/T$6*100000</f>
        <v>65.9630606860158</v>
      </c>
      <c r="U132" s="895" t="n">
        <f aca="false">U244/U$6*100000</f>
        <v>111.209964412811</v>
      </c>
      <c r="V132" s="895" t="n">
        <f aca="false">V244/V$6*100000</f>
        <v>125.195618153365</v>
      </c>
      <c r="W132" s="895" t="n">
        <f aca="false">AA244/AA$6*100000</f>
        <v>252.616383976904</v>
      </c>
      <c r="X132" s="537"/>
      <c r="Y132" s="537"/>
      <c r="Z132" s="537"/>
      <c r="AA132" s="537"/>
    </row>
    <row r="133" s="108" customFormat="true" ht="15" hidden="false" customHeight="false" outlineLevel="0" collapsed="false">
      <c r="A133" s="880"/>
      <c r="B133" s="884"/>
      <c r="C133" s="884"/>
      <c r="D133" s="885" t="s">
        <v>476</v>
      </c>
      <c r="E133" s="894" t="n">
        <f aca="false">E245/E$7*100000</f>
        <v>26.9164980767728</v>
      </c>
      <c r="F133" s="895" t="n">
        <f aca="false">F245/F$7*100000</f>
        <v>0</v>
      </c>
      <c r="G133" s="895" t="n">
        <f aca="false">G245/G$7*100000</f>
        <v>0</v>
      </c>
      <c r="H133" s="895" t="n">
        <f aca="false">H245/H$7*100000</f>
        <v>0</v>
      </c>
      <c r="I133" s="895" t="n">
        <f aca="false">I245/I$7*100000</f>
        <v>0</v>
      </c>
      <c r="J133" s="895" t="n">
        <f aca="false">J245/J$7*100000</f>
        <v>0</v>
      </c>
      <c r="K133" s="895" t="n">
        <f aca="false">K245/K$7*100000</f>
        <v>0</v>
      </c>
      <c r="L133" s="895" t="n">
        <f aca="false">L245/L$7*100000</f>
        <v>0</v>
      </c>
      <c r="M133" s="895" t="n">
        <f aca="false">M245/M$7*100000</f>
        <v>0</v>
      </c>
      <c r="N133" s="895" t="n">
        <f aca="false">N245/N$7*100000</f>
        <v>11.7219552221311</v>
      </c>
      <c r="O133" s="895" t="n">
        <f aca="false">O245/O$7*100000</f>
        <v>0</v>
      </c>
      <c r="P133" s="895" t="n">
        <f aca="false">P245/P$7*100000</f>
        <v>0</v>
      </c>
      <c r="Q133" s="895" t="n">
        <f aca="false">Q245/Q$7*100000</f>
        <v>0</v>
      </c>
      <c r="R133" s="895" t="n">
        <f aca="false">R245/R$7*100000</f>
        <v>28.0504908835905</v>
      </c>
      <c r="S133" s="895" t="n">
        <f aca="false">S245/S$7*100000</f>
        <v>0</v>
      </c>
      <c r="T133" s="895" t="n">
        <f aca="false">T245/T$7*100000</f>
        <v>66.321793341292</v>
      </c>
      <c r="U133" s="895" t="n">
        <f aca="false">U245/U$7*100000</f>
        <v>47.6190476190476</v>
      </c>
      <c r="V133" s="895" t="n">
        <f aca="false">V245/V$7*100000</f>
        <v>77.5795190069822</v>
      </c>
      <c r="W133" s="895" t="n">
        <f aca="false">AA245/AA$7*100000</f>
        <v>249.298846992833</v>
      </c>
      <c r="X133" s="537"/>
      <c r="Y133" s="537"/>
      <c r="Z133" s="537"/>
      <c r="AA133" s="537"/>
    </row>
    <row r="134" s="108" customFormat="true" ht="13.5" hidden="false" customHeight="true" outlineLevel="0" collapsed="false">
      <c r="A134" s="880" t="s">
        <v>426</v>
      </c>
      <c r="B134" s="884"/>
      <c r="C134" s="889" t="s">
        <v>1066</v>
      </c>
      <c r="D134" s="885" t="s">
        <v>7</v>
      </c>
      <c r="E134" s="894" t="n">
        <f aca="false">E246/E$5*100000</f>
        <v>32.2301889436439</v>
      </c>
      <c r="F134" s="895" t="n">
        <f aca="false">F246/F$5*100000</f>
        <v>0</v>
      </c>
      <c r="G134" s="895" t="n">
        <f aca="false">G246/G$5*100000</f>
        <v>0</v>
      </c>
      <c r="H134" s="895" t="n">
        <f aca="false">H246/H$5*100000</f>
        <v>0</v>
      </c>
      <c r="I134" s="895" t="n">
        <f aca="false">I246/I$5*100000</f>
        <v>0</v>
      </c>
      <c r="J134" s="895" t="n">
        <f aca="false">J246/J$5*100000</f>
        <v>0</v>
      </c>
      <c r="K134" s="895" t="n">
        <f aca="false">K246/K$5*100000</f>
        <v>0</v>
      </c>
      <c r="L134" s="895" t="n">
        <f aca="false">L246/L$5*100000</f>
        <v>0</v>
      </c>
      <c r="M134" s="895" t="n">
        <f aca="false">M246/M$5*100000</f>
        <v>0</v>
      </c>
      <c r="N134" s="895" t="n">
        <f aca="false">N246/N$5*100000</f>
        <v>6.0790273556231</v>
      </c>
      <c r="O134" s="895" t="n">
        <f aca="false">O246/O$5*100000</f>
        <v>11.8715498308304</v>
      </c>
      <c r="P134" s="895" t="n">
        <f aca="false">P246/P$5*100000</f>
        <v>0</v>
      </c>
      <c r="Q134" s="895" t="n">
        <f aca="false">Q246/Q$5*100000</f>
        <v>36.3160952934341</v>
      </c>
      <c r="R134" s="895" t="n">
        <f aca="false">R246/R$5*100000</f>
        <v>14.8027533121161</v>
      </c>
      <c r="S134" s="895" t="n">
        <f aca="false">S246/S$5*100000</f>
        <v>59.7907324364724</v>
      </c>
      <c r="T134" s="895" t="n">
        <f aca="false">T246/T$5*100000</f>
        <v>66.1618760567522</v>
      </c>
      <c r="U134" s="895" t="n">
        <f aca="false">U246/U$5*100000</f>
        <v>92.6268988514265</v>
      </c>
      <c r="V134" s="895" t="n">
        <f aca="false">V246/V$5*100000</f>
        <v>83.8222967309304</v>
      </c>
      <c r="W134" s="895" t="n">
        <f aca="false">AA246/AA$5*100000</f>
        <v>250.299270867341</v>
      </c>
      <c r="X134" s="537"/>
      <c r="Y134" s="537"/>
      <c r="Z134" s="537"/>
      <c r="AA134" s="537"/>
    </row>
    <row r="135" s="108" customFormat="true" ht="13.5" hidden="false" customHeight="true" outlineLevel="0" collapsed="false">
      <c r="A135" s="880"/>
      <c r="B135" s="884"/>
      <c r="C135" s="884"/>
      <c r="D135" s="885" t="s">
        <v>475</v>
      </c>
      <c r="E135" s="894" t="n">
        <f aca="false">E247/E$6*100000</f>
        <v>35.3842732070283</v>
      </c>
      <c r="F135" s="895" t="n">
        <f aca="false">F247/F$6*100000</f>
        <v>0</v>
      </c>
      <c r="G135" s="895" t="n">
        <f aca="false">G247/G$6*100000</f>
        <v>0</v>
      </c>
      <c r="H135" s="895" t="n">
        <f aca="false">H247/H$6*100000</f>
        <v>0</v>
      </c>
      <c r="I135" s="895" t="n">
        <f aca="false">I247/I$6*100000</f>
        <v>0</v>
      </c>
      <c r="J135" s="895" t="n">
        <f aca="false">J247/J$6*100000</f>
        <v>0</v>
      </c>
      <c r="K135" s="895" t="n">
        <f aca="false">K247/K$6*100000</f>
        <v>0</v>
      </c>
      <c r="L135" s="895" t="n">
        <f aca="false">L247/L$6*100000</f>
        <v>0</v>
      </c>
      <c r="M135" s="895" t="n">
        <f aca="false">M247/M$6*100000</f>
        <v>0</v>
      </c>
      <c r="N135" s="895" t="n">
        <f aca="false">N247/N$6*100000</f>
        <v>0</v>
      </c>
      <c r="O135" s="895" t="n">
        <f aca="false">O247/O$6*100000</f>
        <v>12.531328320802</v>
      </c>
      <c r="P135" s="895" t="n">
        <f aca="false">P247/P$6*100000</f>
        <v>0</v>
      </c>
      <c r="Q135" s="895" t="n">
        <f aca="false">Q247/Q$6*100000</f>
        <v>15.5303618574313</v>
      </c>
      <c r="R135" s="895" t="n">
        <f aca="false">R247/R$6*100000</f>
        <v>15.6715248393669</v>
      </c>
      <c r="S135" s="895" t="n">
        <f aca="false">S247/S$6*100000</f>
        <v>103.613521564564</v>
      </c>
      <c r="T135" s="895" t="n">
        <f aca="false">T247/T$6*100000</f>
        <v>98.9445910290238</v>
      </c>
      <c r="U135" s="895" t="n">
        <f aca="false">U247/U$6*100000</f>
        <v>111.209964412811</v>
      </c>
      <c r="V135" s="895" t="n">
        <f aca="false">V247/V$6*100000</f>
        <v>93.8967136150235</v>
      </c>
      <c r="W135" s="895" t="n">
        <f aca="false">AA247/AA$6*100000</f>
        <v>360.880548538434</v>
      </c>
      <c r="X135" s="537"/>
      <c r="Y135" s="537"/>
      <c r="Z135" s="537"/>
      <c r="AA135" s="537"/>
    </row>
    <row r="136" s="108" customFormat="true" ht="15" hidden="false" customHeight="false" outlineLevel="0" collapsed="false">
      <c r="A136" s="880"/>
      <c r="B136" s="884"/>
      <c r="C136" s="884"/>
      <c r="D136" s="885" t="s">
        <v>476</v>
      </c>
      <c r="E136" s="894" t="n">
        <f aca="false">E248/E$7*100000</f>
        <v>29.5213204712992</v>
      </c>
      <c r="F136" s="895" t="n">
        <f aca="false">F248/F$7*100000</f>
        <v>0</v>
      </c>
      <c r="G136" s="895" t="n">
        <f aca="false">G248/G$7*100000</f>
        <v>0</v>
      </c>
      <c r="H136" s="895" t="n">
        <f aca="false">H248/H$7*100000</f>
        <v>0</v>
      </c>
      <c r="I136" s="895" t="n">
        <f aca="false">I248/I$7*100000</f>
        <v>0</v>
      </c>
      <c r="J136" s="895" t="n">
        <f aca="false">J248/J$7*100000</f>
        <v>0</v>
      </c>
      <c r="K136" s="895" t="n">
        <f aca="false">K248/K$7*100000</f>
        <v>0</v>
      </c>
      <c r="L136" s="895" t="n">
        <f aca="false">L248/L$7*100000</f>
        <v>0</v>
      </c>
      <c r="M136" s="895" t="n">
        <f aca="false">M248/M$7*100000</f>
        <v>0</v>
      </c>
      <c r="N136" s="895" t="n">
        <f aca="false">N248/N$7*100000</f>
        <v>11.7219552221311</v>
      </c>
      <c r="O136" s="895" t="n">
        <f aca="false">O248/O$7*100000</f>
        <v>11.2777715123492</v>
      </c>
      <c r="P136" s="895" t="n">
        <f aca="false">P248/P$7*100000</f>
        <v>0</v>
      </c>
      <c r="Q136" s="895" t="n">
        <f aca="false">Q248/Q$7*100000</f>
        <v>54.5777050075044</v>
      </c>
      <c r="R136" s="895" t="n">
        <f aca="false">R248/R$7*100000</f>
        <v>14.0252454417952</v>
      </c>
      <c r="S136" s="895" t="n">
        <f aca="false">S248/S$7*100000</f>
        <v>22.2123500666371</v>
      </c>
      <c r="T136" s="895" t="n">
        <f aca="false">T248/T$7*100000</f>
        <v>39.7930760047752</v>
      </c>
      <c r="U136" s="895" t="n">
        <f aca="false">U248/U$7*100000</f>
        <v>79.3650793650794</v>
      </c>
      <c r="V136" s="895" t="n">
        <f aca="false">V248/V$7*100000</f>
        <v>77.5795190069822</v>
      </c>
      <c r="W136" s="895" t="n">
        <f aca="false">AA248/AA$7*100000</f>
        <v>202.555313181677</v>
      </c>
      <c r="X136" s="537"/>
      <c r="Y136" s="537"/>
      <c r="Z136" s="537"/>
      <c r="AA136" s="537"/>
    </row>
    <row r="137" s="108" customFormat="true" ht="13.5" hidden="false" customHeight="true" outlineLevel="0" collapsed="false">
      <c r="A137" s="880" t="s">
        <v>428</v>
      </c>
      <c r="B137" s="884"/>
      <c r="C137" s="889" t="s">
        <v>1067</v>
      </c>
      <c r="D137" s="885" t="s">
        <v>7</v>
      </c>
      <c r="E137" s="894" t="n">
        <f aca="false">E249/E$5*100000</f>
        <v>11.210500502137</v>
      </c>
      <c r="F137" s="895" t="n">
        <f aca="false">F249/F$5*100000</f>
        <v>0</v>
      </c>
      <c r="G137" s="895" t="n">
        <f aca="false">G249/G$5*100000</f>
        <v>0</v>
      </c>
      <c r="H137" s="895" t="n">
        <f aca="false">H249/H$5*100000</f>
        <v>0</v>
      </c>
      <c r="I137" s="895" t="n">
        <f aca="false">I249/I$5*100000</f>
        <v>0</v>
      </c>
      <c r="J137" s="895" t="n">
        <f aca="false">J249/J$5*100000</f>
        <v>0</v>
      </c>
      <c r="K137" s="895" t="n">
        <f aca="false">K249/K$5*100000</f>
        <v>0</v>
      </c>
      <c r="L137" s="895" t="n">
        <f aca="false">L249/L$5*100000</f>
        <v>7.94028902652057</v>
      </c>
      <c r="M137" s="895" t="n">
        <f aca="false">M249/M$5*100000</f>
        <v>0</v>
      </c>
      <c r="N137" s="895" t="n">
        <f aca="false">N249/N$5*100000</f>
        <v>12.1580547112462</v>
      </c>
      <c r="O137" s="895" t="n">
        <f aca="false">O249/O$5*100000</f>
        <v>0</v>
      </c>
      <c r="P137" s="895" t="n">
        <f aca="false">P249/P$5*100000</f>
        <v>0</v>
      </c>
      <c r="Q137" s="895" t="n">
        <f aca="false">Q249/Q$5*100000</f>
        <v>14.5264381173736</v>
      </c>
      <c r="R137" s="895" t="n">
        <f aca="false">R249/R$5*100000</f>
        <v>14.8027533121161</v>
      </c>
      <c r="S137" s="895" t="n">
        <f aca="false">S249/S$5*100000</f>
        <v>11.9581464872945</v>
      </c>
      <c r="T137" s="895" t="n">
        <f aca="false">T249/T$5*100000</f>
        <v>14.7026391237227</v>
      </c>
      <c r="U137" s="895" t="n">
        <f aca="false">U249/U$5*100000</f>
        <v>0</v>
      </c>
      <c r="V137" s="895" t="n">
        <f aca="false">V249/V$5*100000</f>
        <v>35.923841456113</v>
      </c>
      <c r="W137" s="895" t="n">
        <f aca="false">AA249/AA$5*100000</f>
        <v>108.825769942322</v>
      </c>
      <c r="X137" s="537"/>
      <c r="Y137" s="537"/>
      <c r="Z137" s="537"/>
      <c r="AA137" s="537"/>
    </row>
    <row r="138" s="108" customFormat="true" ht="13.5" hidden="false" customHeight="true" outlineLevel="0" collapsed="false">
      <c r="A138" s="880"/>
      <c r="B138" s="884"/>
      <c r="C138" s="884"/>
      <c r="D138" s="885" t="s">
        <v>475</v>
      </c>
      <c r="E138" s="894" t="n">
        <f aca="false">E250/E$6*100000</f>
        <v>12.1317508138383</v>
      </c>
      <c r="F138" s="895" t="n">
        <f aca="false">F250/F$6*100000</f>
        <v>0</v>
      </c>
      <c r="G138" s="895" t="n">
        <f aca="false">G250/G$6*100000</f>
        <v>0</v>
      </c>
      <c r="H138" s="895" t="n">
        <f aca="false">H250/H$6*100000</f>
        <v>0</v>
      </c>
      <c r="I138" s="895" t="n">
        <f aca="false">I250/I$6*100000</f>
        <v>0</v>
      </c>
      <c r="J138" s="895" t="n">
        <f aca="false">J250/J$6*100000</f>
        <v>0</v>
      </c>
      <c r="K138" s="895" t="n">
        <f aca="false">K250/K$6*100000</f>
        <v>0</v>
      </c>
      <c r="L138" s="895" t="n">
        <f aca="false">L250/L$6*100000</f>
        <v>16.4962058726493</v>
      </c>
      <c r="M138" s="895" t="n">
        <f aca="false">M250/M$6*100000</f>
        <v>0</v>
      </c>
      <c r="N138" s="895" t="n">
        <f aca="false">N250/N$6*100000</f>
        <v>12.6278570526582</v>
      </c>
      <c r="O138" s="895" t="n">
        <f aca="false">O250/O$6*100000</f>
        <v>0</v>
      </c>
      <c r="P138" s="895" t="n">
        <f aca="false">P250/P$6*100000</f>
        <v>0</v>
      </c>
      <c r="Q138" s="895" t="n">
        <f aca="false">Q250/Q$6*100000</f>
        <v>15.5303618574313</v>
      </c>
      <c r="R138" s="895" t="n">
        <f aca="false">R250/R$6*100000</f>
        <v>15.6715248393669</v>
      </c>
      <c r="S138" s="895" t="n">
        <f aca="false">S250/S$6*100000</f>
        <v>12.9516901955705</v>
      </c>
      <c r="T138" s="895" t="n">
        <f aca="false">T250/T$6*100000</f>
        <v>16.490765171504</v>
      </c>
      <c r="U138" s="895" t="n">
        <f aca="false">U250/U$6*100000</f>
        <v>0</v>
      </c>
      <c r="V138" s="895" t="n">
        <f aca="false">V250/V$6*100000</f>
        <v>62.5978090766823</v>
      </c>
      <c r="W138" s="895" t="n">
        <f aca="false">AA250/AA$6*100000</f>
        <v>144.352219415374</v>
      </c>
      <c r="X138" s="537"/>
      <c r="Y138" s="537"/>
      <c r="Z138" s="537"/>
      <c r="AA138" s="537"/>
    </row>
    <row r="139" s="108" customFormat="true" ht="15" hidden="false" customHeight="false" outlineLevel="0" collapsed="false">
      <c r="A139" s="880"/>
      <c r="B139" s="884"/>
      <c r="C139" s="884"/>
      <c r="D139" s="885" t="s">
        <v>476</v>
      </c>
      <c r="E139" s="894" t="n">
        <f aca="false">E251/E$7*100000</f>
        <v>10.4192895781056</v>
      </c>
      <c r="F139" s="895" t="n">
        <f aca="false">F251/F$7*100000</f>
        <v>0</v>
      </c>
      <c r="G139" s="895" t="n">
        <f aca="false">G251/G$7*100000</f>
        <v>0</v>
      </c>
      <c r="H139" s="895" t="n">
        <f aca="false">H251/H$7*100000</f>
        <v>0</v>
      </c>
      <c r="I139" s="895" t="n">
        <f aca="false">I251/I$7*100000</f>
        <v>0</v>
      </c>
      <c r="J139" s="895" t="n">
        <f aca="false">J251/J$7*100000</f>
        <v>0</v>
      </c>
      <c r="K139" s="895" t="n">
        <f aca="false">K251/K$7*100000</f>
        <v>0</v>
      </c>
      <c r="L139" s="895" t="n">
        <f aca="false">L251/L$7*100000</f>
        <v>0</v>
      </c>
      <c r="M139" s="895" t="n">
        <f aca="false">M251/M$7*100000</f>
        <v>0</v>
      </c>
      <c r="N139" s="895" t="n">
        <f aca="false">N251/N$7*100000</f>
        <v>11.7219552221311</v>
      </c>
      <c r="O139" s="895" t="n">
        <f aca="false">O251/O$7*100000</f>
        <v>0</v>
      </c>
      <c r="P139" s="895" t="n">
        <f aca="false">P251/P$7*100000</f>
        <v>0</v>
      </c>
      <c r="Q139" s="895" t="n">
        <f aca="false">Q251/Q$7*100000</f>
        <v>13.6444262518761</v>
      </c>
      <c r="R139" s="895" t="n">
        <f aca="false">R251/R$7*100000</f>
        <v>14.0252454417952</v>
      </c>
      <c r="S139" s="895" t="n">
        <f aca="false">S251/S$7*100000</f>
        <v>11.1061750333185</v>
      </c>
      <c r="T139" s="895" t="n">
        <f aca="false">T251/T$7*100000</f>
        <v>13.2643586682584</v>
      </c>
      <c r="U139" s="895" t="n">
        <f aca="false">U251/U$7*100000</f>
        <v>0</v>
      </c>
      <c r="V139" s="895" t="n">
        <f aca="false">V251/V$7*100000</f>
        <v>19.3948797517455</v>
      </c>
      <c r="W139" s="895" t="n">
        <f aca="false">AA251/AA$7*100000</f>
        <v>93.4870676223123</v>
      </c>
      <c r="X139" s="537"/>
      <c r="Y139" s="537"/>
      <c r="Z139" s="537"/>
      <c r="AA139" s="537"/>
    </row>
    <row r="140" s="108" customFormat="true" ht="13.5" hidden="false" customHeight="true" outlineLevel="0" collapsed="false">
      <c r="A140" s="880" t="s">
        <v>430</v>
      </c>
      <c r="B140" s="884"/>
      <c r="C140" s="889" t="s">
        <v>1068</v>
      </c>
      <c r="D140" s="885" t="s">
        <v>7</v>
      </c>
      <c r="E140" s="894" t="n">
        <f aca="false">E252/E$5*100000</f>
        <v>14.9473340028493</v>
      </c>
      <c r="F140" s="895" t="n">
        <f aca="false">F252/F$5*100000</f>
        <v>0</v>
      </c>
      <c r="G140" s="895" t="n">
        <f aca="false">G252/G$5*100000</f>
        <v>0</v>
      </c>
      <c r="H140" s="895" t="n">
        <f aca="false">H252/H$5*100000</f>
        <v>0</v>
      </c>
      <c r="I140" s="895" t="n">
        <f aca="false">I252/I$5*100000</f>
        <v>0</v>
      </c>
      <c r="J140" s="895" t="n">
        <f aca="false">J252/J$5*100000</f>
        <v>0</v>
      </c>
      <c r="K140" s="895" t="n">
        <f aca="false">K252/K$5*100000</f>
        <v>0</v>
      </c>
      <c r="L140" s="895" t="n">
        <f aca="false">L252/L$5*100000</f>
        <v>0</v>
      </c>
      <c r="M140" s="895" t="n">
        <f aca="false">M252/M$5*100000</f>
        <v>0</v>
      </c>
      <c r="N140" s="895" t="n">
        <f aca="false">N252/N$5*100000</f>
        <v>0</v>
      </c>
      <c r="O140" s="895" t="n">
        <f aca="false">O252/O$5*100000</f>
        <v>5.93577491541521</v>
      </c>
      <c r="P140" s="895" t="n">
        <f aca="false">P252/P$5*100000</f>
        <v>6.75173857268247</v>
      </c>
      <c r="Q140" s="895" t="n">
        <f aca="false">Q252/Q$5*100000</f>
        <v>7.26321905868681</v>
      </c>
      <c r="R140" s="895" t="n">
        <f aca="false">R252/R$5*100000</f>
        <v>14.8027533121161</v>
      </c>
      <c r="S140" s="895" t="n">
        <f aca="false">S252/S$5*100000</f>
        <v>17.9372197309417</v>
      </c>
      <c r="T140" s="895" t="n">
        <f aca="false">T252/T$5*100000</f>
        <v>22.0539586855841</v>
      </c>
      <c r="U140" s="895" t="n">
        <f aca="false">U252/U$5*100000</f>
        <v>64.8388291959985</v>
      </c>
      <c r="V140" s="895" t="n">
        <f aca="false">V252/V$5*100000</f>
        <v>95.7969105496348</v>
      </c>
      <c r="W140" s="895" t="n">
        <f aca="false">AA252/AA$5*100000</f>
        <v>65.2954619653934</v>
      </c>
      <c r="X140" s="537"/>
      <c r="Y140" s="537"/>
      <c r="Z140" s="537"/>
      <c r="AA140" s="537"/>
    </row>
    <row r="141" s="108" customFormat="true" ht="13.5" hidden="false" customHeight="true" outlineLevel="0" collapsed="false">
      <c r="A141" s="880"/>
      <c r="B141" s="884"/>
      <c r="C141" s="884"/>
      <c r="D141" s="885" t="s">
        <v>475</v>
      </c>
      <c r="E141" s="894" t="n">
        <f aca="false">E253/E$6*100000</f>
        <v>22.2415431587035</v>
      </c>
      <c r="F141" s="895" t="n">
        <f aca="false">F253/F$6*100000</f>
        <v>0</v>
      </c>
      <c r="G141" s="895" t="n">
        <f aca="false">G253/G$6*100000</f>
        <v>0</v>
      </c>
      <c r="H141" s="895" t="n">
        <f aca="false">H253/H$6*100000</f>
        <v>0</v>
      </c>
      <c r="I141" s="895" t="n">
        <f aca="false">I253/I$6*100000</f>
        <v>0</v>
      </c>
      <c r="J141" s="895" t="n">
        <f aca="false">J253/J$6*100000</f>
        <v>0</v>
      </c>
      <c r="K141" s="895" t="n">
        <f aca="false">K253/K$6*100000</f>
        <v>0</v>
      </c>
      <c r="L141" s="895" t="n">
        <f aca="false">L253/L$6*100000</f>
        <v>0</v>
      </c>
      <c r="M141" s="895" t="n">
        <f aca="false">M253/M$6*100000</f>
        <v>0</v>
      </c>
      <c r="N141" s="895" t="n">
        <f aca="false">N253/N$6*100000</f>
        <v>0</v>
      </c>
      <c r="O141" s="895" t="n">
        <f aca="false">O253/O$6*100000</f>
        <v>12.531328320802</v>
      </c>
      <c r="P141" s="895" t="n">
        <f aca="false">P253/P$6*100000</f>
        <v>14.5116819039327</v>
      </c>
      <c r="Q141" s="895" t="n">
        <f aca="false">Q253/Q$6*100000</f>
        <v>15.5303618574313</v>
      </c>
      <c r="R141" s="895" t="n">
        <f aca="false">R253/R$6*100000</f>
        <v>15.6715248393669</v>
      </c>
      <c r="S141" s="895" t="n">
        <f aca="false">S253/S$6*100000</f>
        <v>38.8550705867116</v>
      </c>
      <c r="T141" s="895" t="n">
        <f aca="false">T253/T$6*100000</f>
        <v>49.4722955145119</v>
      </c>
      <c r="U141" s="895" t="n">
        <f aca="false">U253/U$6*100000</f>
        <v>66.7259786476868</v>
      </c>
      <c r="V141" s="895" t="n">
        <f aca="false">V253/V$6*100000</f>
        <v>125.195618153365</v>
      </c>
      <c r="W141" s="895" t="n">
        <f aca="false">AA253/AA$6*100000</f>
        <v>180.440274269217</v>
      </c>
      <c r="X141" s="537"/>
      <c r="Y141" s="537"/>
      <c r="Z141" s="537"/>
      <c r="AA141" s="537"/>
    </row>
    <row r="142" s="108" customFormat="true" ht="15" hidden="false" customHeight="false" outlineLevel="0" collapsed="false">
      <c r="A142" s="880"/>
      <c r="B142" s="884"/>
      <c r="C142" s="884"/>
      <c r="D142" s="885" t="s">
        <v>476</v>
      </c>
      <c r="E142" s="894" t="n">
        <f aca="false">E254/E$7*100000</f>
        <v>8.682741315088</v>
      </c>
      <c r="F142" s="895" t="n">
        <f aca="false">F254/F$7*100000</f>
        <v>0</v>
      </c>
      <c r="G142" s="895" t="n">
        <f aca="false">G254/G$7*100000</f>
        <v>0</v>
      </c>
      <c r="H142" s="895" t="n">
        <f aca="false">H254/H$7*100000</f>
        <v>0</v>
      </c>
      <c r="I142" s="895" t="n">
        <f aca="false">I254/I$7*100000</f>
        <v>0</v>
      </c>
      <c r="J142" s="895" t="n">
        <f aca="false">J254/J$7*100000</f>
        <v>0</v>
      </c>
      <c r="K142" s="895" t="n">
        <f aca="false">K254/K$7*100000</f>
        <v>0</v>
      </c>
      <c r="L142" s="895" t="n">
        <f aca="false">L254/L$7*100000</f>
        <v>0</v>
      </c>
      <c r="M142" s="895" t="n">
        <f aca="false">M254/M$7*100000</f>
        <v>0</v>
      </c>
      <c r="N142" s="895" t="n">
        <f aca="false">N254/N$7*100000</f>
        <v>0</v>
      </c>
      <c r="O142" s="895" t="n">
        <f aca="false">O254/O$7*100000</f>
        <v>0</v>
      </c>
      <c r="P142" s="895" t="n">
        <f aca="false">P254/P$7*100000</f>
        <v>0</v>
      </c>
      <c r="Q142" s="895" t="n">
        <f aca="false">Q254/Q$7*100000</f>
        <v>0</v>
      </c>
      <c r="R142" s="895" t="n">
        <f aca="false">R254/R$7*100000</f>
        <v>14.0252454417952</v>
      </c>
      <c r="S142" s="895" t="n">
        <f aca="false">S254/S$7*100000</f>
        <v>0</v>
      </c>
      <c r="T142" s="895" t="n">
        <f aca="false">T254/T$7*100000</f>
        <v>0</v>
      </c>
      <c r="U142" s="895" t="n">
        <f aca="false">U254/U$7*100000</f>
        <v>63.4920634920635</v>
      </c>
      <c r="V142" s="895" t="n">
        <f aca="false">V254/V$7*100000</f>
        <v>77.5795190069822</v>
      </c>
      <c r="W142" s="895" t="n">
        <f aca="false">AA254/AA$7*100000</f>
        <v>15.581177937052</v>
      </c>
      <c r="X142" s="537"/>
      <c r="Y142" s="537"/>
      <c r="Z142" s="537"/>
      <c r="AA142" s="537"/>
    </row>
    <row r="143" s="108" customFormat="true" ht="13.5" hidden="false" customHeight="true" outlineLevel="0" collapsed="false">
      <c r="A143" s="880" t="s">
        <v>432</v>
      </c>
      <c r="B143" s="884"/>
      <c r="C143" s="889" t="s">
        <v>1069</v>
      </c>
      <c r="D143" s="885" t="s">
        <v>7</v>
      </c>
      <c r="E143" s="894" t="n">
        <f aca="false">E255/E$5*100000</f>
        <v>18.2170633159726</v>
      </c>
      <c r="F143" s="895" t="n">
        <f aca="false">F255/F$5*100000</f>
        <v>0</v>
      </c>
      <c r="G143" s="895" t="n">
        <f aca="false">G255/G$5*100000</f>
        <v>0</v>
      </c>
      <c r="H143" s="895" t="n">
        <f aca="false">H255/H$5*100000</f>
        <v>0</v>
      </c>
      <c r="I143" s="895" t="n">
        <f aca="false">I255/I$5*100000</f>
        <v>0</v>
      </c>
      <c r="J143" s="895" t="n">
        <f aca="false">J255/J$5*100000</f>
        <v>0</v>
      </c>
      <c r="K143" s="895" t="n">
        <f aca="false">K255/K$5*100000</f>
        <v>0</v>
      </c>
      <c r="L143" s="895" t="n">
        <f aca="false">L255/L$5*100000</f>
        <v>0</v>
      </c>
      <c r="M143" s="895" t="n">
        <f aca="false">M255/M$5*100000</f>
        <v>0</v>
      </c>
      <c r="N143" s="895" t="n">
        <f aca="false">N255/N$5*100000</f>
        <v>0</v>
      </c>
      <c r="O143" s="895" t="n">
        <f aca="false">O255/O$5*100000</f>
        <v>0</v>
      </c>
      <c r="P143" s="895" t="n">
        <f aca="false">P255/P$5*100000</f>
        <v>0</v>
      </c>
      <c r="Q143" s="895" t="n">
        <f aca="false">Q255/Q$5*100000</f>
        <v>14.5264381173736</v>
      </c>
      <c r="R143" s="895" t="n">
        <f aca="false">R255/R$5*100000</f>
        <v>22.2041299681741</v>
      </c>
      <c r="S143" s="895" t="n">
        <f aca="false">S255/S$5*100000</f>
        <v>35.8744394618834</v>
      </c>
      <c r="T143" s="895" t="n">
        <f aca="false">T255/T$5*100000</f>
        <v>22.0539586855841</v>
      </c>
      <c r="U143" s="895" t="n">
        <f aca="false">U255/U$5*100000</f>
        <v>46.3134494257132</v>
      </c>
      <c r="V143" s="895" t="n">
        <f aca="false">V255/V$5*100000</f>
        <v>107.771524368339</v>
      </c>
      <c r="W143" s="895" t="n">
        <f aca="false">AA255/AA$5*100000</f>
        <v>119.708346936555</v>
      </c>
      <c r="X143" s="537"/>
      <c r="Y143" s="537"/>
      <c r="Z143" s="537"/>
      <c r="AA143" s="537"/>
    </row>
    <row r="144" s="108" customFormat="true" ht="13.5" hidden="false" customHeight="true" outlineLevel="0" collapsed="false">
      <c r="A144" s="880"/>
      <c r="B144" s="884"/>
      <c r="C144" s="884"/>
      <c r="D144" s="885" t="s">
        <v>475</v>
      </c>
      <c r="E144" s="894" t="n">
        <f aca="false">E256/E$6*100000</f>
        <v>16.1756677517844</v>
      </c>
      <c r="F144" s="895" t="n">
        <f aca="false">F256/F$6*100000</f>
        <v>0</v>
      </c>
      <c r="G144" s="895" t="n">
        <f aca="false">G256/G$6*100000</f>
        <v>0</v>
      </c>
      <c r="H144" s="895" t="n">
        <f aca="false">H256/H$6*100000</f>
        <v>0</v>
      </c>
      <c r="I144" s="895" t="n">
        <f aca="false">I256/I$6*100000</f>
        <v>0</v>
      </c>
      <c r="J144" s="895" t="n">
        <f aca="false">J256/J$6*100000</f>
        <v>0</v>
      </c>
      <c r="K144" s="895" t="n">
        <f aca="false">K256/K$6*100000</f>
        <v>0</v>
      </c>
      <c r="L144" s="895" t="n">
        <f aca="false">L256/L$6*100000</f>
        <v>0</v>
      </c>
      <c r="M144" s="895" t="n">
        <f aca="false">M256/M$6*100000</f>
        <v>0</v>
      </c>
      <c r="N144" s="895" t="n">
        <f aca="false">N256/N$6*100000</f>
        <v>0</v>
      </c>
      <c r="O144" s="895" t="n">
        <f aca="false">O256/O$6*100000</f>
        <v>0</v>
      </c>
      <c r="P144" s="895" t="n">
        <f aca="false">P256/P$6*100000</f>
        <v>0</v>
      </c>
      <c r="Q144" s="895" t="n">
        <f aca="false">Q256/Q$6*100000</f>
        <v>15.5303618574313</v>
      </c>
      <c r="R144" s="895" t="n">
        <f aca="false">R256/R$6*100000</f>
        <v>15.6715248393669</v>
      </c>
      <c r="S144" s="895" t="n">
        <f aca="false">S256/S$6*100000</f>
        <v>12.9516901955705</v>
      </c>
      <c r="T144" s="895" t="n">
        <f aca="false">T256/T$6*100000</f>
        <v>16.490765171504</v>
      </c>
      <c r="U144" s="895" t="n">
        <f aca="false">U256/U$6*100000</f>
        <v>66.7259786476868</v>
      </c>
      <c r="V144" s="895" t="n">
        <f aca="false">V256/V$6*100000</f>
        <v>187.793427230047</v>
      </c>
      <c r="W144" s="895" t="n">
        <f aca="false">AA256/AA$6*100000</f>
        <v>108.26416456153</v>
      </c>
      <c r="X144" s="537"/>
      <c r="Y144" s="537"/>
      <c r="Z144" s="537"/>
      <c r="AA144" s="537"/>
    </row>
    <row r="145" s="108" customFormat="true" ht="15" hidden="false" customHeight="false" outlineLevel="0" collapsed="false">
      <c r="A145" s="880"/>
      <c r="B145" s="884"/>
      <c r="C145" s="884"/>
      <c r="D145" s="885" t="s">
        <v>476</v>
      </c>
      <c r="E145" s="894" t="n">
        <f aca="false">E257/E$7*100000</f>
        <v>19.9703050247024</v>
      </c>
      <c r="F145" s="895" t="n">
        <f aca="false">F257/F$7*100000</f>
        <v>0</v>
      </c>
      <c r="G145" s="895" t="n">
        <f aca="false">G257/G$7*100000</f>
        <v>0</v>
      </c>
      <c r="H145" s="895" t="n">
        <f aca="false">H257/H$7*100000</f>
        <v>0</v>
      </c>
      <c r="I145" s="895" t="n">
        <f aca="false">I257/I$7*100000</f>
        <v>0</v>
      </c>
      <c r="J145" s="895" t="n">
        <f aca="false">J257/J$7*100000</f>
        <v>0</v>
      </c>
      <c r="K145" s="895" t="n">
        <f aca="false">K257/K$7*100000</f>
        <v>0</v>
      </c>
      <c r="L145" s="895" t="n">
        <f aca="false">L257/L$7*100000</f>
        <v>0</v>
      </c>
      <c r="M145" s="895" t="n">
        <f aca="false">M257/M$7*100000</f>
        <v>0</v>
      </c>
      <c r="N145" s="895" t="n">
        <f aca="false">N257/N$7*100000</f>
        <v>0</v>
      </c>
      <c r="O145" s="895" t="n">
        <f aca="false">O257/O$7*100000</f>
        <v>0</v>
      </c>
      <c r="P145" s="895" t="n">
        <f aca="false">P257/P$7*100000</f>
        <v>0</v>
      </c>
      <c r="Q145" s="895" t="n">
        <f aca="false">Q257/Q$7*100000</f>
        <v>13.6444262518761</v>
      </c>
      <c r="R145" s="895" t="n">
        <f aca="false">R257/R$7*100000</f>
        <v>28.0504908835905</v>
      </c>
      <c r="S145" s="895" t="n">
        <f aca="false">S257/S$7*100000</f>
        <v>55.5308751665926</v>
      </c>
      <c r="T145" s="895" t="n">
        <f aca="false">T257/T$7*100000</f>
        <v>26.5287173365168</v>
      </c>
      <c r="U145" s="895" t="n">
        <f aca="false">U257/U$7*100000</f>
        <v>31.7460317460317</v>
      </c>
      <c r="V145" s="895" t="n">
        <f aca="false">V257/V$7*100000</f>
        <v>58.1846392552366</v>
      </c>
      <c r="W145" s="895" t="n">
        <f aca="false">AA257/AA$7*100000</f>
        <v>124.649423496416</v>
      </c>
      <c r="X145" s="537"/>
      <c r="Y145" s="537"/>
      <c r="Z145" s="537"/>
      <c r="AA145" s="537"/>
    </row>
    <row r="146" s="108" customFormat="true" ht="13.5" hidden="false" customHeight="true" outlineLevel="0" collapsed="false">
      <c r="A146" s="880" t="s">
        <v>434</v>
      </c>
      <c r="B146" s="884"/>
      <c r="C146" s="884" t="s">
        <v>435</v>
      </c>
      <c r="D146" s="885" t="s">
        <v>7</v>
      </c>
      <c r="E146" s="894" t="n">
        <f aca="false">E258/E$5*100000</f>
        <v>28.0262512553425</v>
      </c>
      <c r="F146" s="895" t="n">
        <f aca="false">F258/F$5*100000</f>
        <v>0</v>
      </c>
      <c r="G146" s="895" t="n">
        <f aca="false">G258/G$5*100000</f>
        <v>0</v>
      </c>
      <c r="H146" s="895" t="n">
        <f aca="false">H258/H$5*100000</f>
        <v>0</v>
      </c>
      <c r="I146" s="895" t="n">
        <f aca="false">I258/I$5*100000</f>
        <v>0</v>
      </c>
      <c r="J146" s="895" t="n">
        <f aca="false">J258/J$5*100000</f>
        <v>0</v>
      </c>
      <c r="K146" s="895" t="n">
        <f aca="false">K258/K$5*100000</f>
        <v>0</v>
      </c>
      <c r="L146" s="895" t="n">
        <f aca="false">L258/L$5*100000</f>
        <v>0</v>
      </c>
      <c r="M146" s="895" t="n">
        <f aca="false">M258/M$5*100000</f>
        <v>0</v>
      </c>
      <c r="N146" s="895" t="n">
        <f aca="false">N258/N$5*100000</f>
        <v>0</v>
      </c>
      <c r="O146" s="895" t="n">
        <f aca="false">O258/O$5*100000</f>
        <v>0</v>
      </c>
      <c r="P146" s="895" t="n">
        <f aca="false">P258/P$5*100000</f>
        <v>13.5034771453649</v>
      </c>
      <c r="Q146" s="895" t="n">
        <f aca="false">Q258/Q$5*100000</f>
        <v>14.5264381173736</v>
      </c>
      <c r="R146" s="895" t="n">
        <f aca="false">R258/R$5*100000</f>
        <v>7.40137665605803</v>
      </c>
      <c r="S146" s="895" t="n">
        <f aca="false">S258/S$5*100000</f>
        <v>71.7488789237668</v>
      </c>
      <c r="T146" s="895" t="n">
        <f aca="false">T258/T$5*100000</f>
        <v>51.4592369330295</v>
      </c>
      <c r="U146" s="895" t="n">
        <f aca="false">U258/U$5*100000</f>
        <v>129.677658391997</v>
      </c>
      <c r="V146" s="895" t="n">
        <f aca="false">V258/V$5*100000</f>
        <v>107.771524368339</v>
      </c>
      <c r="W146" s="895" t="n">
        <f aca="false">AA258/AA$5*100000</f>
        <v>141.473500925019</v>
      </c>
      <c r="X146" s="537"/>
      <c r="Y146" s="537"/>
      <c r="Z146" s="537"/>
      <c r="AA146" s="537"/>
    </row>
    <row r="147" s="108" customFormat="true" ht="13.5" hidden="false" customHeight="true" outlineLevel="0" collapsed="false">
      <c r="A147" s="880"/>
      <c r="B147" s="884"/>
      <c r="C147" s="884"/>
      <c r="D147" s="885" t="s">
        <v>475</v>
      </c>
      <c r="E147" s="894" t="n">
        <f aca="false">E259/E$6*100000</f>
        <v>28.3074185656227</v>
      </c>
      <c r="F147" s="895" t="n">
        <f aca="false">F259/F$6*100000</f>
        <v>0</v>
      </c>
      <c r="G147" s="895" t="n">
        <f aca="false">G259/G$6*100000</f>
        <v>0</v>
      </c>
      <c r="H147" s="895" t="n">
        <f aca="false">H259/H$6*100000</f>
        <v>0</v>
      </c>
      <c r="I147" s="895" t="n">
        <f aca="false">I259/I$6*100000</f>
        <v>0</v>
      </c>
      <c r="J147" s="895" t="n">
        <f aca="false">J259/J$6*100000</f>
        <v>0</v>
      </c>
      <c r="K147" s="895" t="n">
        <f aca="false">K259/K$6*100000</f>
        <v>0</v>
      </c>
      <c r="L147" s="895" t="n">
        <f aca="false">L259/L$6*100000</f>
        <v>0</v>
      </c>
      <c r="M147" s="895" t="n">
        <f aca="false">M259/M$6*100000</f>
        <v>0</v>
      </c>
      <c r="N147" s="895" t="n">
        <f aca="false">N259/N$6*100000</f>
        <v>0</v>
      </c>
      <c r="O147" s="895" t="n">
        <f aca="false">O259/O$6*100000</f>
        <v>0</v>
      </c>
      <c r="P147" s="895" t="n">
        <f aca="false">P259/P$6*100000</f>
        <v>0</v>
      </c>
      <c r="Q147" s="895" t="n">
        <f aca="false">Q259/Q$6*100000</f>
        <v>15.5303618574313</v>
      </c>
      <c r="R147" s="895" t="n">
        <f aca="false">R259/R$6*100000</f>
        <v>15.6715248393669</v>
      </c>
      <c r="S147" s="895" t="n">
        <f aca="false">S259/S$6*100000</f>
        <v>103.613521564564</v>
      </c>
      <c r="T147" s="895" t="n">
        <f aca="false">T259/T$6*100000</f>
        <v>32.9815303430079</v>
      </c>
      <c r="U147" s="895" t="n">
        <f aca="false">U259/U$6*100000</f>
        <v>111.209964412811</v>
      </c>
      <c r="V147" s="895" t="n">
        <f aca="false">V259/V$6*100000</f>
        <v>156.494522691706</v>
      </c>
      <c r="W147" s="895" t="n">
        <f aca="false">AA259/AA$6*100000</f>
        <v>216.52832912306</v>
      </c>
      <c r="X147" s="537"/>
      <c r="Y147" s="537"/>
      <c r="Z147" s="537"/>
      <c r="AA147" s="537"/>
    </row>
    <row r="148" s="108" customFormat="true" ht="15" hidden="false" customHeight="false" outlineLevel="0" collapsed="false">
      <c r="A148" s="880"/>
      <c r="B148" s="884"/>
      <c r="C148" s="884"/>
      <c r="D148" s="885" t="s">
        <v>476</v>
      </c>
      <c r="E148" s="894" t="n">
        <f aca="false">E260/E$7*100000</f>
        <v>27.7847722082816</v>
      </c>
      <c r="F148" s="895" t="n">
        <f aca="false">F260/F$7*100000</f>
        <v>0</v>
      </c>
      <c r="G148" s="895" t="n">
        <f aca="false">G260/G$7*100000</f>
        <v>0</v>
      </c>
      <c r="H148" s="895" t="n">
        <f aca="false">H260/H$7*100000</f>
        <v>0</v>
      </c>
      <c r="I148" s="895" t="n">
        <f aca="false">I260/I$7*100000</f>
        <v>0</v>
      </c>
      <c r="J148" s="895" t="n">
        <f aca="false">J260/J$7*100000</f>
        <v>0</v>
      </c>
      <c r="K148" s="895" t="n">
        <f aca="false">K260/K$7*100000</f>
        <v>0</v>
      </c>
      <c r="L148" s="895" t="n">
        <f aca="false">L260/L$7*100000</f>
        <v>0</v>
      </c>
      <c r="M148" s="895" t="n">
        <f aca="false">M260/M$7*100000</f>
        <v>0</v>
      </c>
      <c r="N148" s="895" t="n">
        <f aca="false">N260/N$7*100000</f>
        <v>0</v>
      </c>
      <c r="O148" s="895" t="n">
        <f aca="false">O260/O$7*100000</f>
        <v>0</v>
      </c>
      <c r="P148" s="895" t="n">
        <f aca="false">P260/P$7*100000</f>
        <v>25.2525252525253</v>
      </c>
      <c r="Q148" s="895" t="n">
        <f aca="false">Q260/Q$7*100000</f>
        <v>13.6444262518761</v>
      </c>
      <c r="R148" s="895" t="n">
        <f aca="false">R260/R$7*100000</f>
        <v>0</v>
      </c>
      <c r="S148" s="895" t="n">
        <f aca="false">S260/S$7*100000</f>
        <v>44.4247001332741</v>
      </c>
      <c r="T148" s="895" t="n">
        <f aca="false">T260/T$7*100000</f>
        <v>66.321793341292</v>
      </c>
      <c r="U148" s="895" t="n">
        <f aca="false">U260/U$7*100000</f>
        <v>142.857142857143</v>
      </c>
      <c r="V148" s="895" t="n">
        <f aca="false">V260/V$7*100000</f>
        <v>77.5795190069822</v>
      </c>
      <c r="W148" s="895" t="n">
        <f aca="false">AA260/AA$7*100000</f>
        <v>109.068245559364</v>
      </c>
      <c r="X148" s="537"/>
      <c r="Y148" s="537"/>
      <c r="Z148" s="537"/>
      <c r="AA148" s="537"/>
    </row>
    <row r="149" s="108" customFormat="true" ht="13.5" hidden="false" customHeight="true" outlineLevel="0" collapsed="false">
      <c r="A149" s="880" t="s">
        <v>436</v>
      </c>
      <c r="B149" s="884"/>
      <c r="C149" s="889" t="s">
        <v>1070</v>
      </c>
      <c r="D149" s="885" t="s">
        <v>7</v>
      </c>
      <c r="E149" s="894" t="n">
        <f aca="false">E261/E$5*100000</f>
        <v>61.6577527617535</v>
      </c>
      <c r="F149" s="895" t="n">
        <f aca="false">F261/F$5*100000</f>
        <v>0</v>
      </c>
      <c r="G149" s="895" t="n">
        <f aca="false">G261/G$5*100000</f>
        <v>0</v>
      </c>
      <c r="H149" s="895" t="n">
        <f aca="false">H261/H$5*100000</f>
        <v>0</v>
      </c>
      <c r="I149" s="895" t="n">
        <f aca="false">I261/I$5*100000</f>
        <v>0</v>
      </c>
      <c r="J149" s="895" t="n">
        <f aca="false">J261/J$5*100000</f>
        <v>0</v>
      </c>
      <c r="K149" s="895" t="n">
        <f aca="false">K261/K$5*100000</f>
        <v>0</v>
      </c>
      <c r="L149" s="895" t="n">
        <f aca="false">L261/L$5*100000</f>
        <v>0</v>
      </c>
      <c r="M149" s="895" t="n">
        <f aca="false">M261/M$5*100000</f>
        <v>0</v>
      </c>
      <c r="N149" s="895" t="n">
        <f aca="false">N261/N$5*100000</f>
        <v>0</v>
      </c>
      <c r="O149" s="895" t="n">
        <f aca="false">O261/O$5*100000</f>
        <v>0</v>
      </c>
      <c r="P149" s="895" t="n">
        <f aca="false">P261/P$5*100000</f>
        <v>0</v>
      </c>
      <c r="Q149" s="895" t="n">
        <f aca="false">Q261/Q$5*100000</f>
        <v>72.6321905868681</v>
      </c>
      <c r="R149" s="895" t="n">
        <f aca="false">R261/R$5*100000</f>
        <v>44.4082599363482</v>
      </c>
      <c r="S149" s="895" t="n">
        <f aca="false">S261/S$5*100000</f>
        <v>83.7070254110613</v>
      </c>
      <c r="T149" s="895" t="n">
        <f aca="false">T261/T$5*100000</f>
        <v>110.26979342792</v>
      </c>
      <c r="U149" s="895" t="n">
        <f aca="false">U261/U$5*100000</f>
        <v>305.668766209707</v>
      </c>
      <c r="V149" s="895" t="n">
        <f aca="false">V261/V$5*100000</f>
        <v>299.365345467609</v>
      </c>
      <c r="W149" s="895" t="n">
        <f aca="false">AA261/AA$5*100000</f>
        <v>315.594732832735</v>
      </c>
      <c r="X149" s="537"/>
      <c r="Y149" s="537"/>
      <c r="Z149" s="537"/>
      <c r="AA149" s="537"/>
    </row>
    <row r="150" s="108" customFormat="true" ht="13.5" hidden="false" customHeight="true" outlineLevel="0" collapsed="false">
      <c r="A150" s="880"/>
      <c r="B150" s="884"/>
      <c r="C150" s="884"/>
      <c r="D150" s="885" t="s">
        <v>475</v>
      </c>
      <c r="E150" s="894" t="n">
        <f aca="false">E262/E$6*100000</f>
        <v>88.9661726348141</v>
      </c>
      <c r="F150" s="895" t="n">
        <f aca="false">F262/F$6*100000</f>
        <v>0</v>
      </c>
      <c r="G150" s="895" t="n">
        <f aca="false">G262/G$6*100000</f>
        <v>0</v>
      </c>
      <c r="H150" s="895" t="n">
        <f aca="false">H262/H$6*100000</f>
        <v>0</v>
      </c>
      <c r="I150" s="895" t="n">
        <f aca="false">I262/I$6*100000</f>
        <v>0</v>
      </c>
      <c r="J150" s="895" t="n">
        <f aca="false">J262/J$6*100000</f>
        <v>0</v>
      </c>
      <c r="K150" s="895" t="n">
        <f aca="false">K262/K$6*100000</f>
        <v>0</v>
      </c>
      <c r="L150" s="895" t="n">
        <f aca="false">L262/L$6*100000</f>
        <v>0</v>
      </c>
      <c r="M150" s="895" t="n">
        <f aca="false">M262/M$6*100000</f>
        <v>0</v>
      </c>
      <c r="N150" s="895" t="n">
        <f aca="false">N262/N$6*100000</f>
        <v>0</v>
      </c>
      <c r="O150" s="895" t="n">
        <f aca="false">O262/O$6*100000</f>
        <v>0</v>
      </c>
      <c r="P150" s="895" t="n">
        <f aca="false">P262/P$6*100000</f>
        <v>0</v>
      </c>
      <c r="Q150" s="895" t="n">
        <f aca="false">Q262/Q$6*100000</f>
        <v>31.0607237148626</v>
      </c>
      <c r="R150" s="895" t="n">
        <f aca="false">R262/R$6*100000</f>
        <v>62.6860993574675</v>
      </c>
      <c r="S150" s="895" t="n">
        <f aca="false">S262/S$6*100000</f>
        <v>142.468592151276</v>
      </c>
      <c r="T150" s="895" t="n">
        <f aca="false">T262/T$6*100000</f>
        <v>214.379947229551</v>
      </c>
      <c r="U150" s="895" t="n">
        <f aca="false">U262/U$6*100000</f>
        <v>489.32384341637</v>
      </c>
      <c r="V150" s="895" t="n">
        <f aca="false">V262/V$6*100000</f>
        <v>563.380281690141</v>
      </c>
      <c r="W150" s="895" t="n">
        <f aca="false">AA262/AA$6*100000</f>
        <v>649.584987369181</v>
      </c>
      <c r="X150" s="537"/>
      <c r="Y150" s="537"/>
      <c r="Z150" s="537"/>
      <c r="AA150" s="537"/>
    </row>
    <row r="151" s="108" customFormat="true" ht="15" hidden="false" customHeight="false" outlineLevel="0" collapsed="false">
      <c r="A151" s="880"/>
      <c r="B151" s="884"/>
      <c r="C151" s="884"/>
      <c r="D151" s="885" t="s">
        <v>476</v>
      </c>
      <c r="E151" s="894" t="n">
        <f aca="false">E263/E$7*100000</f>
        <v>38.2040617863872</v>
      </c>
      <c r="F151" s="895" t="n">
        <f aca="false">F263/F$7*100000</f>
        <v>0</v>
      </c>
      <c r="G151" s="895" t="n">
        <f aca="false">G263/G$7*100000</f>
        <v>0</v>
      </c>
      <c r="H151" s="895" t="n">
        <f aca="false">H263/H$7*100000</f>
        <v>0</v>
      </c>
      <c r="I151" s="895" t="n">
        <f aca="false">I263/I$7*100000</f>
        <v>0</v>
      </c>
      <c r="J151" s="895" t="n">
        <f aca="false">J263/J$7*100000</f>
        <v>0</v>
      </c>
      <c r="K151" s="895" t="n">
        <f aca="false">K263/K$7*100000</f>
        <v>0</v>
      </c>
      <c r="L151" s="895" t="n">
        <f aca="false">L263/L$7*100000</f>
        <v>0</v>
      </c>
      <c r="M151" s="895" t="n">
        <f aca="false">M263/M$7*100000</f>
        <v>0</v>
      </c>
      <c r="N151" s="895" t="n">
        <f aca="false">N263/N$7*100000</f>
        <v>0</v>
      </c>
      <c r="O151" s="895" t="n">
        <f aca="false">O263/O$7*100000</f>
        <v>0</v>
      </c>
      <c r="P151" s="895" t="n">
        <f aca="false">P263/P$7*100000</f>
        <v>0</v>
      </c>
      <c r="Q151" s="895" t="n">
        <f aca="false">Q263/Q$7*100000</f>
        <v>109.155410015009</v>
      </c>
      <c r="R151" s="895" t="n">
        <f aca="false">R263/R$7*100000</f>
        <v>28.0504908835905</v>
      </c>
      <c r="S151" s="895" t="n">
        <f aca="false">S263/S$7*100000</f>
        <v>33.3185250999556</v>
      </c>
      <c r="T151" s="895" t="n">
        <f aca="false">T263/T$7*100000</f>
        <v>26.5287173365168</v>
      </c>
      <c r="U151" s="895" t="n">
        <f aca="false">U263/U$7*100000</f>
        <v>174.603174603175</v>
      </c>
      <c r="V151" s="895" t="n">
        <f aca="false">V263/V$7*100000</f>
        <v>135.764158262219</v>
      </c>
      <c r="W151" s="895" t="n">
        <f aca="false">AA263/AA$7*100000</f>
        <v>171.392957307572</v>
      </c>
      <c r="X151" s="537"/>
      <c r="Y151" s="537"/>
      <c r="Z151" s="537"/>
      <c r="AA151" s="537"/>
    </row>
    <row r="152" s="108" customFormat="true" ht="13.5" hidden="false" customHeight="true" outlineLevel="0" collapsed="false">
      <c r="A152" s="880" t="s">
        <v>438</v>
      </c>
      <c r="B152" s="884"/>
      <c r="C152" s="889" t="s">
        <v>1071</v>
      </c>
      <c r="D152" s="885" t="s">
        <v>7</v>
      </c>
      <c r="E152" s="894" t="n">
        <f aca="false">E264/E$5*100000</f>
        <v>15.8815423780274</v>
      </c>
      <c r="F152" s="895" t="n">
        <f aca="false">F264/F$5*100000</f>
        <v>0</v>
      </c>
      <c r="G152" s="895" t="n">
        <f aca="false">G264/G$5*100000</f>
        <v>0</v>
      </c>
      <c r="H152" s="895" t="n">
        <f aca="false">H264/H$5*100000</f>
        <v>0</v>
      </c>
      <c r="I152" s="895" t="n">
        <f aca="false">I264/I$5*100000</f>
        <v>0</v>
      </c>
      <c r="J152" s="895" t="n">
        <f aca="false">J264/J$5*100000</f>
        <v>0</v>
      </c>
      <c r="K152" s="895" t="n">
        <f aca="false">K264/K$5*100000</f>
        <v>0</v>
      </c>
      <c r="L152" s="895" t="n">
        <f aca="false">L264/L$5*100000</f>
        <v>0</v>
      </c>
      <c r="M152" s="895" t="n">
        <f aca="false">M264/M$5*100000</f>
        <v>0</v>
      </c>
      <c r="N152" s="895" t="n">
        <f aca="false">N264/N$5*100000</f>
        <v>0</v>
      </c>
      <c r="O152" s="895" t="n">
        <f aca="false">O264/O$5*100000</f>
        <v>11.8715498308304</v>
      </c>
      <c r="P152" s="895" t="n">
        <f aca="false">P264/P$5*100000</f>
        <v>40.5104314360948</v>
      </c>
      <c r="Q152" s="895" t="n">
        <f aca="false">Q264/Q$5*100000</f>
        <v>7.26321905868681</v>
      </c>
      <c r="R152" s="895" t="n">
        <f aca="false">R264/R$5*100000</f>
        <v>44.4082599363482</v>
      </c>
      <c r="S152" s="895" t="n">
        <f aca="false">S264/S$5*100000</f>
        <v>29.8953662182362</v>
      </c>
      <c r="T152" s="895" t="n">
        <f aca="false">T264/T$5*100000</f>
        <v>29.4052782474454</v>
      </c>
      <c r="U152" s="895" t="n">
        <f aca="false">U264/U$5*100000</f>
        <v>18.5253797702853</v>
      </c>
      <c r="V152" s="895" t="n">
        <f aca="false">V264/V$5*100000</f>
        <v>23.9492276374087</v>
      </c>
      <c r="W152" s="895" t="n">
        <f aca="false">AA264/AA$5*100000</f>
        <v>65.2954619653934</v>
      </c>
      <c r="X152" s="537"/>
      <c r="Y152" s="537"/>
      <c r="Z152" s="537"/>
      <c r="AA152" s="537"/>
    </row>
    <row r="153" s="108" customFormat="true" ht="13.5" hidden="false" customHeight="true" outlineLevel="0" collapsed="false">
      <c r="A153" s="880"/>
      <c r="B153" s="884"/>
      <c r="C153" s="884"/>
      <c r="D153" s="885" t="s">
        <v>475</v>
      </c>
      <c r="E153" s="894" t="n">
        <f aca="false">E265/E$6*100000</f>
        <v>0</v>
      </c>
      <c r="F153" s="895" t="n">
        <f aca="false">F265/F$6*100000</f>
        <v>0</v>
      </c>
      <c r="G153" s="895" t="n">
        <f aca="false">G265/G$6*100000</f>
        <v>0</v>
      </c>
      <c r="H153" s="895" t="n">
        <f aca="false">H265/H$6*100000</f>
        <v>0</v>
      </c>
      <c r="I153" s="895" t="n">
        <f aca="false">I265/I$6*100000</f>
        <v>0</v>
      </c>
      <c r="J153" s="895" t="n">
        <f aca="false">J265/J$6*100000</f>
        <v>0</v>
      </c>
      <c r="K153" s="895" t="n">
        <f aca="false">K265/K$6*100000</f>
        <v>0</v>
      </c>
      <c r="L153" s="895" t="n">
        <f aca="false">L265/L$6*100000</f>
        <v>0</v>
      </c>
      <c r="M153" s="895" t="n">
        <f aca="false">M265/M$6*100000</f>
        <v>0</v>
      </c>
      <c r="N153" s="895" t="n">
        <f aca="false">N265/N$6*100000</f>
        <v>0</v>
      </c>
      <c r="O153" s="895" t="n">
        <f aca="false">O265/O$6*100000</f>
        <v>0</v>
      </c>
      <c r="P153" s="895" t="n">
        <f aca="false">P265/P$6*100000</f>
        <v>0</v>
      </c>
      <c r="Q153" s="895" t="n">
        <f aca="false">Q265/Q$6*100000</f>
        <v>0</v>
      </c>
      <c r="R153" s="895" t="n">
        <f aca="false">R265/R$6*100000</f>
        <v>0</v>
      </c>
      <c r="S153" s="895" t="n">
        <f aca="false">S265/S$6*100000</f>
        <v>0</v>
      </c>
      <c r="T153" s="895" t="n">
        <f aca="false">T265/T$6*100000</f>
        <v>0</v>
      </c>
      <c r="U153" s="895" t="n">
        <f aca="false">U265/U$6*100000</f>
        <v>0</v>
      </c>
      <c r="V153" s="895" t="n">
        <f aca="false">V265/V$6*100000</f>
        <v>0</v>
      </c>
      <c r="W153" s="895" t="n">
        <f aca="false">AA265/AA$6*100000</f>
        <v>0</v>
      </c>
      <c r="X153" s="537"/>
      <c r="Y153" s="537"/>
      <c r="Z153" s="537"/>
      <c r="AA153" s="537"/>
    </row>
    <row r="154" s="108" customFormat="true" ht="15" hidden="false" customHeight="false" outlineLevel="0" collapsed="false">
      <c r="A154" s="880"/>
      <c r="B154" s="884"/>
      <c r="C154" s="884"/>
      <c r="D154" s="885" t="s">
        <v>476</v>
      </c>
      <c r="E154" s="894" t="n">
        <f aca="false">E266/E$7*100000</f>
        <v>29.5213204712992</v>
      </c>
      <c r="F154" s="895" t="n">
        <f aca="false">F266/F$7*100000</f>
        <v>0</v>
      </c>
      <c r="G154" s="895" t="n">
        <f aca="false">G266/G$7*100000</f>
        <v>0</v>
      </c>
      <c r="H154" s="895" t="n">
        <f aca="false">H266/H$7*100000</f>
        <v>0</v>
      </c>
      <c r="I154" s="895" t="n">
        <f aca="false">I266/I$7*100000</f>
        <v>0</v>
      </c>
      <c r="J154" s="895" t="n">
        <f aca="false">J266/J$7*100000</f>
        <v>0</v>
      </c>
      <c r="K154" s="895" t="n">
        <f aca="false">K266/K$7*100000</f>
        <v>0</v>
      </c>
      <c r="L154" s="895" t="n">
        <f aca="false">L266/L$7*100000</f>
        <v>0</v>
      </c>
      <c r="M154" s="895" t="n">
        <f aca="false">M266/M$7*100000</f>
        <v>0</v>
      </c>
      <c r="N154" s="895" t="n">
        <f aca="false">N266/N$7*100000</f>
        <v>0</v>
      </c>
      <c r="O154" s="895" t="n">
        <f aca="false">O266/O$7*100000</f>
        <v>22.5555430246983</v>
      </c>
      <c r="P154" s="895" t="n">
        <f aca="false">P266/P$7*100000</f>
        <v>75.7575757575758</v>
      </c>
      <c r="Q154" s="895" t="n">
        <f aca="false">Q266/Q$7*100000</f>
        <v>13.6444262518761</v>
      </c>
      <c r="R154" s="895" t="n">
        <f aca="false">R266/R$7*100000</f>
        <v>84.1514726507714</v>
      </c>
      <c r="S154" s="895" t="n">
        <f aca="false">S266/S$7*100000</f>
        <v>55.5308751665926</v>
      </c>
      <c r="T154" s="895" t="n">
        <f aca="false">T266/T$7*100000</f>
        <v>53.0574346730336</v>
      </c>
      <c r="U154" s="895" t="n">
        <f aca="false">U266/U$7*100000</f>
        <v>31.7460317460317</v>
      </c>
      <c r="V154" s="895" t="n">
        <f aca="false">V266/V$7*100000</f>
        <v>38.7897595034911</v>
      </c>
      <c r="W154" s="895" t="n">
        <f aca="false">AA266/AA$7*100000</f>
        <v>93.4870676223123</v>
      </c>
      <c r="X154" s="537"/>
      <c r="Y154" s="537"/>
      <c r="Z154" s="537"/>
      <c r="AA154" s="537"/>
    </row>
    <row r="155" s="108" customFormat="true" ht="13.5" hidden="false" customHeight="true" outlineLevel="0" collapsed="false">
      <c r="A155" s="880" t="s">
        <v>440</v>
      </c>
      <c r="B155" s="884"/>
      <c r="C155" s="889" t="s">
        <v>1072</v>
      </c>
      <c r="D155" s="885" t="s">
        <v>7</v>
      </c>
      <c r="E155" s="894" t="n">
        <f aca="false">E267/E$5*100000</f>
        <v>4.20393768830138</v>
      </c>
      <c r="F155" s="895" t="n">
        <f aca="false">F267/F$5*100000</f>
        <v>0</v>
      </c>
      <c r="G155" s="895" t="n">
        <f aca="false">G267/G$5*100000</f>
        <v>0</v>
      </c>
      <c r="H155" s="895" t="n">
        <f aca="false">H267/H$5*100000</f>
        <v>0</v>
      </c>
      <c r="I155" s="895" t="n">
        <f aca="false">I267/I$5*100000</f>
        <v>0</v>
      </c>
      <c r="J155" s="895" t="n">
        <f aca="false">J267/J$5*100000</f>
        <v>0</v>
      </c>
      <c r="K155" s="895" t="n">
        <f aca="false">K267/K$5*100000</f>
        <v>0</v>
      </c>
      <c r="L155" s="895" t="n">
        <f aca="false">L267/L$5*100000</f>
        <v>0</v>
      </c>
      <c r="M155" s="895" t="n">
        <f aca="false">M267/M$5*100000</f>
        <v>0</v>
      </c>
      <c r="N155" s="895" t="n">
        <f aca="false">N267/N$5*100000</f>
        <v>6.0790273556231</v>
      </c>
      <c r="O155" s="895" t="n">
        <f aca="false">O267/O$5*100000</f>
        <v>0</v>
      </c>
      <c r="P155" s="895" t="n">
        <f aca="false">P267/P$5*100000</f>
        <v>0</v>
      </c>
      <c r="Q155" s="895" t="n">
        <f aca="false">Q267/Q$5*100000</f>
        <v>0</v>
      </c>
      <c r="R155" s="895" t="n">
        <f aca="false">R267/R$5*100000</f>
        <v>14.8027533121161</v>
      </c>
      <c r="S155" s="895" t="n">
        <f aca="false">S267/S$5*100000</f>
        <v>11.9581464872945</v>
      </c>
      <c r="T155" s="895" t="n">
        <f aca="false">T267/T$5*100000</f>
        <v>22.0539586855841</v>
      </c>
      <c r="U155" s="895" t="n">
        <f aca="false">U267/U$5*100000</f>
        <v>9.26268988514265</v>
      </c>
      <c r="V155" s="895" t="n">
        <f aca="false">V267/V$5*100000</f>
        <v>0</v>
      </c>
      <c r="W155" s="895" t="n">
        <f aca="false">AA267/AA$5*100000</f>
        <v>0</v>
      </c>
      <c r="X155" s="537"/>
      <c r="Y155" s="537"/>
      <c r="Z155" s="537"/>
      <c r="AA155" s="537"/>
    </row>
    <row r="156" s="108" customFormat="true" ht="13.5" hidden="false" customHeight="true" outlineLevel="0" collapsed="false">
      <c r="A156" s="880"/>
      <c r="B156" s="884"/>
      <c r="C156" s="884"/>
      <c r="D156" s="885" t="s">
        <v>475</v>
      </c>
      <c r="E156" s="896" t="s">
        <v>105</v>
      </c>
      <c r="F156" s="897" t="s">
        <v>105</v>
      </c>
      <c r="G156" s="897" t="s">
        <v>105</v>
      </c>
      <c r="H156" s="897" t="s">
        <v>105</v>
      </c>
      <c r="I156" s="897" t="s">
        <v>105</v>
      </c>
      <c r="J156" s="897" t="s">
        <v>105</v>
      </c>
      <c r="K156" s="897" t="s">
        <v>105</v>
      </c>
      <c r="L156" s="897" t="s">
        <v>105</v>
      </c>
      <c r="M156" s="897" t="s">
        <v>105</v>
      </c>
      <c r="N156" s="897" t="s">
        <v>105</v>
      </c>
      <c r="O156" s="897" t="s">
        <v>105</v>
      </c>
      <c r="P156" s="897" t="s">
        <v>105</v>
      </c>
      <c r="Q156" s="897" t="s">
        <v>105</v>
      </c>
      <c r="R156" s="897" t="s">
        <v>105</v>
      </c>
      <c r="S156" s="897" t="s">
        <v>105</v>
      </c>
      <c r="T156" s="897" t="s">
        <v>105</v>
      </c>
      <c r="U156" s="897" t="s">
        <v>105</v>
      </c>
      <c r="V156" s="897" t="s">
        <v>105</v>
      </c>
      <c r="W156" s="897" t="s">
        <v>105</v>
      </c>
      <c r="X156" s="537"/>
      <c r="Y156" s="537"/>
      <c r="Z156" s="537"/>
      <c r="AA156" s="537"/>
    </row>
    <row r="157" s="108" customFormat="true" ht="15" hidden="false" customHeight="false" outlineLevel="0" collapsed="false">
      <c r="A157" s="880"/>
      <c r="B157" s="884"/>
      <c r="C157" s="884"/>
      <c r="D157" s="885" t="s">
        <v>476</v>
      </c>
      <c r="E157" s="894" t="n">
        <f aca="false">E269/E$7*100000</f>
        <v>7.8144671835792</v>
      </c>
      <c r="F157" s="895" t="n">
        <f aca="false">F269/F$7*100000</f>
        <v>0</v>
      </c>
      <c r="G157" s="895" t="n">
        <f aca="false">G269/G$7*100000</f>
        <v>0</v>
      </c>
      <c r="H157" s="895" t="n">
        <f aca="false">H269/H$7*100000</f>
        <v>0</v>
      </c>
      <c r="I157" s="895" t="n">
        <f aca="false">I269/I$7*100000</f>
        <v>0</v>
      </c>
      <c r="J157" s="895" t="n">
        <f aca="false">J269/J$7*100000</f>
        <v>0</v>
      </c>
      <c r="K157" s="895" t="n">
        <f aca="false">K269/K$7*100000</f>
        <v>0</v>
      </c>
      <c r="L157" s="895" t="n">
        <f aca="false">L269/L$7*100000</f>
        <v>0</v>
      </c>
      <c r="M157" s="895" t="n">
        <f aca="false">M269/M$7*100000</f>
        <v>0</v>
      </c>
      <c r="N157" s="895" t="n">
        <f aca="false">N269/N$7*100000</f>
        <v>11.7219552221311</v>
      </c>
      <c r="O157" s="895" t="n">
        <f aca="false">O269/O$7*100000</f>
        <v>0</v>
      </c>
      <c r="P157" s="895" t="n">
        <f aca="false">P269/P$7*100000</f>
        <v>0</v>
      </c>
      <c r="Q157" s="895" t="n">
        <f aca="false">Q269/Q$7*100000</f>
        <v>0</v>
      </c>
      <c r="R157" s="895" t="n">
        <f aca="false">R269/R$7*100000</f>
        <v>28.0504908835905</v>
      </c>
      <c r="S157" s="895" t="n">
        <f aca="false">S269/S$7*100000</f>
        <v>22.2123500666371</v>
      </c>
      <c r="T157" s="895" t="n">
        <f aca="false">T269/T$7*100000</f>
        <v>39.7930760047752</v>
      </c>
      <c r="U157" s="895" t="n">
        <f aca="false">U269/U$7*100000</f>
        <v>15.8730158730159</v>
      </c>
      <c r="V157" s="895" t="n">
        <f aca="false">V269/V$7*100000</f>
        <v>0</v>
      </c>
      <c r="W157" s="895" t="n">
        <f aca="false">AA269/AA$7*100000</f>
        <v>0</v>
      </c>
      <c r="X157" s="537"/>
      <c r="Y157" s="537"/>
      <c r="Z157" s="537"/>
      <c r="AA157" s="537"/>
    </row>
    <row r="158" s="108" customFormat="true" ht="13.5" hidden="false" customHeight="true" outlineLevel="0" collapsed="false">
      <c r="A158" s="880" t="s">
        <v>442</v>
      </c>
      <c r="B158" s="884"/>
      <c r="C158" s="884" t="s">
        <v>993</v>
      </c>
      <c r="D158" s="885" t="s">
        <v>7</v>
      </c>
      <c r="E158" s="894" t="n">
        <f aca="false">E270/E$5*100000</f>
        <v>9.34208375178083</v>
      </c>
      <c r="F158" s="895" t="n">
        <f aca="false">F270/F$5*100000</f>
        <v>0</v>
      </c>
      <c r="G158" s="895" t="n">
        <f aca="false">G270/G$5*100000</f>
        <v>0</v>
      </c>
      <c r="H158" s="895" t="n">
        <f aca="false">H270/H$5*100000</f>
        <v>0</v>
      </c>
      <c r="I158" s="895" t="n">
        <f aca="false">I270/I$5*100000</f>
        <v>0</v>
      </c>
      <c r="J158" s="895" t="n">
        <f aca="false">J270/J$5*100000</f>
        <v>0</v>
      </c>
      <c r="K158" s="895" t="n">
        <f aca="false">K270/K$5*100000</f>
        <v>0</v>
      </c>
      <c r="L158" s="895" t="n">
        <f aca="false">L270/L$5*100000</f>
        <v>0</v>
      </c>
      <c r="M158" s="895" t="n">
        <f aca="false">M270/M$5*100000</f>
        <v>0</v>
      </c>
      <c r="N158" s="895" t="n">
        <f aca="false">N270/N$5*100000</f>
        <v>6.0790273556231</v>
      </c>
      <c r="O158" s="895" t="n">
        <f aca="false">O270/O$5*100000</f>
        <v>5.93577491541521</v>
      </c>
      <c r="P158" s="895" t="n">
        <f aca="false">P270/P$5*100000</f>
        <v>0</v>
      </c>
      <c r="Q158" s="895" t="n">
        <f aca="false">Q270/Q$5*100000</f>
        <v>7.26321905868681</v>
      </c>
      <c r="R158" s="895" t="n">
        <f aca="false">R270/R$5*100000</f>
        <v>7.40137665605803</v>
      </c>
      <c r="S158" s="895" t="n">
        <f aca="false">S270/S$5*100000</f>
        <v>23.9162929745889</v>
      </c>
      <c r="T158" s="895" t="n">
        <f aca="false">T270/T$5*100000</f>
        <v>0</v>
      </c>
      <c r="U158" s="895" t="n">
        <f aca="false">U270/U$5*100000</f>
        <v>46.3134494257132</v>
      </c>
      <c r="V158" s="895" t="n">
        <f aca="false">V270/V$5*100000</f>
        <v>23.9492276374087</v>
      </c>
      <c r="W158" s="895" t="n">
        <f aca="false">AA270/AA$5*100000</f>
        <v>54.4128849711612</v>
      </c>
      <c r="X158" s="537"/>
      <c r="Y158" s="537"/>
      <c r="Z158" s="537"/>
      <c r="AA158" s="537"/>
    </row>
    <row r="159" s="108" customFormat="true" ht="13.5" hidden="false" customHeight="true" outlineLevel="0" collapsed="false">
      <c r="A159" s="880"/>
      <c r="B159" s="884"/>
      <c r="C159" s="884"/>
      <c r="D159" s="885" t="s">
        <v>475</v>
      </c>
      <c r="E159" s="894" t="n">
        <f aca="false">E271/E$6*100000</f>
        <v>8.08783387589219</v>
      </c>
      <c r="F159" s="895" t="n">
        <f aca="false">F271/F$6*100000</f>
        <v>0</v>
      </c>
      <c r="G159" s="895" t="n">
        <f aca="false">G271/G$6*100000</f>
        <v>0</v>
      </c>
      <c r="H159" s="895" t="n">
        <f aca="false">H271/H$6*100000</f>
        <v>0</v>
      </c>
      <c r="I159" s="895" t="n">
        <f aca="false">I271/I$6*100000</f>
        <v>0</v>
      </c>
      <c r="J159" s="895" t="n">
        <f aca="false">J271/J$6*100000</f>
        <v>0</v>
      </c>
      <c r="K159" s="895" t="n">
        <f aca="false">K271/K$6*100000</f>
        <v>0</v>
      </c>
      <c r="L159" s="895" t="n">
        <f aca="false">L271/L$6*100000</f>
        <v>0</v>
      </c>
      <c r="M159" s="895" t="n">
        <f aca="false">M271/M$6*100000</f>
        <v>0</v>
      </c>
      <c r="N159" s="895" t="n">
        <f aca="false">N271/N$6*100000</f>
        <v>0</v>
      </c>
      <c r="O159" s="895" t="n">
        <f aca="false">O271/O$6*100000</f>
        <v>0</v>
      </c>
      <c r="P159" s="895" t="n">
        <f aca="false">P271/P$6*100000</f>
        <v>0</v>
      </c>
      <c r="Q159" s="895" t="n">
        <f aca="false">Q271/Q$6*100000</f>
        <v>15.5303618574313</v>
      </c>
      <c r="R159" s="895" t="n">
        <f aca="false">R271/R$6*100000</f>
        <v>15.6715248393669</v>
      </c>
      <c r="S159" s="895" t="n">
        <f aca="false">S271/S$6*100000</f>
        <v>38.8550705867116</v>
      </c>
      <c r="T159" s="895" t="n">
        <f aca="false">T271/T$6*100000</f>
        <v>0</v>
      </c>
      <c r="U159" s="895" t="n">
        <f aca="false">U271/U$6*100000</f>
        <v>44.4839857651246</v>
      </c>
      <c r="V159" s="895" t="n">
        <f aca="false">V271/V$6*100000</f>
        <v>0</v>
      </c>
      <c r="W159" s="895" t="n">
        <f aca="false">AA271/AA$6*100000</f>
        <v>36.0880548538434</v>
      </c>
      <c r="X159" s="537"/>
      <c r="Y159" s="537"/>
      <c r="Z159" s="537"/>
      <c r="AA159" s="537"/>
    </row>
    <row r="160" s="108" customFormat="true" ht="15" hidden="false" customHeight="false" outlineLevel="0" collapsed="false">
      <c r="A160" s="880"/>
      <c r="B160" s="884"/>
      <c r="C160" s="884"/>
      <c r="D160" s="885" t="s">
        <v>476</v>
      </c>
      <c r="E160" s="894" t="n">
        <f aca="false">E272/E$7*100000</f>
        <v>10.4192895781056</v>
      </c>
      <c r="F160" s="895" t="n">
        <f aca="false">F272/F$7*100000</f>
        <v>0</v>
      </c>
      <c r="G160" s="895" t="n">
        <f aca="false">G272/G$7*100000</f>
        <v>0</v>
      </c>
      <c r="H160" s="895" t="n">
        <f aca="false">H272/H$7*100000</f>
        <v>0</v>
      </c>
      <c r="I160" s="895" t="n">
        <f aca="false">I272/I$7*100000</f>
        <v>0</v>
      </c>
      <c r="J160" s="895" t="n">
        <f aca="false">J272/J$7*100000</f>
        <v>0</v>
      </c>
      <c r="K160" s="895" t="n">
        <f aca="false">K272/K$7*100000</f>
        <v>0</v>
      </c>
      <c r="L160" s="895" t="n">
        <f aca="false">L272/L$7*100000</f>
        <v>0</v>
      </c>
      <c r="M160" s="895" t="n">
        <f aca="false">M272/M$7*100000</f>
        <v>0</v>
      </c>
      <c r="N160" s="895" t="n">
        <f aca="false">N272/N$7*100000</f>
        <v>11.7219552221311</v>
      </c>
      <c r="O160" s="895" t="n">
        <f aca="false">O272/O$7*100000</f>
        <v>11.2777715123492</v>
      </c>
      <c r="P160" s="895" t="n">
        <f aca="false">P272/P$7*100000</f>
        <v>0</v>
      </c>
      <c r="Q160" s="895" t="n">
        <f aca="false">Q272/Q$7*100000</f>
        <v>0</v>
      </c>
      <c r="R160" s="895" t="n">
        <f aca="false">R272/R$7*100000</f>
        <v>0</v>
      </c>
      <c r="S160" s="895" t="n">
        <f aca="false">S272/S$7*100000</f>
        <v>11.1061750333185</v>
      </c>
      <c r="T160" s="895" t="n">
        <f aca="false">T272/T$7*100000</f>
        <v>0</v>
      </c>
      <c r="U160" s="895" t="n">
        <f aca="false">U272/U$7*100000</f>
        <v>47.6190476190476</v>
      </c>
      <c r="V160" s="895" t="n">
        <f aca="false">V272/V$7*100000</f>
        <v>38.7897595034911</v>
      </c>
      <c r="W160" s="895" t="n">
        <f aca="false">AA272/AA$7*100000</f>
        <v>62.3247117482082</v>
      </c>
      <c r="X160" s="537"/>
      <c r="Y160" s="537"/>
      <c r="Z160" s="537"/>
      <c r="AA160" s="537"/>
    </row>
    <row r="161" s="108" customFormat="true" ht="13.5" hidden="false" customHeight="true" outlineLevel="0" collapsed="false">
      <c r="A161" s="880" t="s">
        <v>443</v>
      </c>
      <c r="B161" s="884" t="s">
        <v>158</v>
      </c>
      <c r="C161" s="884"/>
      <c r="D161" s="885" t="s">
        <v>7</v>
      </c>
      <c r="E161" s="894" t="n">
        <f aca="false">E273/E$5*100000</f>
        <v>10.743396314548</v>
      </c>
      <c r="F161" s="895" t="n">
        <f aca="false">F273/F$5*100000</f>
        <v>0</v>
      </c>
      <c r="G161" s="895" t="n">
        <f aca="false">G273/G$5*100000</f>
        <v>0</v>
      </c>
      <c r="H161" s="895" t="n">
        <f aca="false">H273/H$5*100000</f>
        <v>0</v>
      </c>
      <c r="I161" s="895" t="n">
        <f aca="false">I273/I$5*100000</f>
        <v>0</v>
      </c>
      <c r="J161" s="895" t="n">
        <f aca="false">J273/J$5*100000</f>
        <v>0</v>
      </c>
      <c r="K161" s="895" t="n">
        <f aca="false">K273/K$5*100000</f>
        <v>0</v>
      </c>
      <c r="L161" s="895" t="n">
        <f aca="false">L273/L$5*100000</f>
        <v>0</v>
      </c>
      <c r="M161" s="895" t="n">
        <f aca="false">M273/M$5*100000</f>
        <v>0</v>
      </c>
      <c r="N161" s="895" t="n">
        <f aca="false">N273/N$5*100000</f>
        <v>0</v>
      </c>
      <c r="O161" s="895" t="n">
        <f aca="false">O273/O$5*100000</f>
        <v>0</v>
      </c>
      <c r="P161" s="895" t="n">
        <f aca="false">P273/P$5*100000</f>
        <v>0</v>
      </c>
      <c r="Q161" s="895" t="n">
        <f aca="false">Q273/Q$5*100000</f>
        <v>7.26321905868681</v>
      </c>
      <c r="R161" s="895" t="n">
        <f aca="false">R273/R$5*100000</f>
        <v>14.8027533121161</v>
      </c>
      <c r="S161" s="895" t="n">
        <f aca="false">S273/S$5*100000</f>
        <v>11.9581464872945</v>
      </c>
      <c r="T161" s="895" t="n">
        <f aca="false">T273/T$5*100000</f>
        <v>22.0539586855841</v>
      </c>
      <c r="U161" s="895" t="n">
        <f aca="false">U273/U$5*100000</f>
        <v>18.5253797702853</v>
      </c>
      <c r="V161" s="895" t="n">
        <f aca="false">V273/V$5*100000</f>
        <v>71.8476829122261</v>
      </c>
      <c r="W161" s="895" t="n">
        <f aca="false">AA273/AA$5*100000</f>
        <v>76.1780389596256</v>
      </c>
      <c r="X161" s="537"/>
      <c r="Y161" s="537"/>
      <c r="Z161" s="537"/>
      <c r="AA161" s="537"/>
    </row>
    <row r="162" s="108" customFormat="true" ht="13.5" hidden="false" customHeight="true" outlineLevel="0" collapsed="false">
      <c r="A162" s="880"/>
      <c r="B162" s="884"/>
      <c r="C162" s="884"/>
      <c r="D162" s="885" t="s">
        <v>475</v>
      </c>
      <c r="E162" s="894" t="n">
        <f aca="false">E274/E$6*100000</f>
        <v>14.1537092828113</v>
      </c>
      <c r="F162" s="895" t="n">
        <f aca="false">F274/F$6*100000</f>
        <v>0</v>
      </c>
      <c r="G162" s="895" t="n">
        <f aca="false">G274/G$6*100000</f>
        <v>0</v>
      </c>
      <c r="H162" s="895" t="n">
        <f aca="false">H274/H$6*100000</f>
        <v>0</v>
      </c>
      <c r="I162" s="895" t="n">
        <f aca="false">I274/I$6*100000</f>
        <v>0</v>
      </c>
      <c r="J162" s="895" t="n">
        <f aca="false">J274/J$6*100000</f>
        <v>0</v>
      </c>
      <c r="K162" s="895" t="n">
        <f aca="false">K274/K$6*100000</f>
        <v>0</v>
      </c>
      <c r="L162" s="895" t="n">
        <f aca="false">L274/L$6*100000</f>
        <v>0</v>
      </c>
      <c r="M162" s="895" t="n">
        <f aca="false">M274/M$6*100000</f>
        <v>0</v>
      </c>
      <c r="N162" s="895" t="n">
        <f aca="false">N274/N$6*100000</f>
        <v>0</v>
      </c>
      <c r="O162" s="895" t="n">
        <f aca="false">O274/O$6*100000</f>
        <v>0</v>
      </c>
      <c r="P162" s="895" t="n">
        <f aca="false">P274/P$6*100000</f>
        <v>0</v>
      </c>
      <c r="Q162" s="895" t="n">
        <f aca="false">Q274/Q$6*100000</f>
        <v>15.5303618574313</v>
      </c>
      <c r="R162" s="895" t="n">
        <f aca="false">R274/R$6*100000</f>
        <v>31.3430496787337</v>
      </c>
      <c r="S162" s="895" t="n">
        <f aca="false">S274/S$6*100000</f>
        <v>12.9516901955705</v>
      </c>
      <c r="T162" s="895" t="n">
        <f aca="false">T274/T$6*100000</f>
        <v>16.490765171504</v>
      </c>
      <c r="U162" s="895" t="n">
        <f aca="false">U274/U$6*100000</f>
        <v>22.2419928825623</v>
      </c>
      <c r="V162" s="895" t="n">
        <f aca="false">V274/V$6*100000</f>
        <v>125.195618153365</v>
      </c>
      <c r="W162" s="895" t="n">
        <f aca="false">AA274/AA$6*100000</f>
        <v>144.352219415374</v>
      </c>
      <c r="X162" s="537"/>
      <c r="Y162" s="537"/>
      <c r="Z162" s="537"/>
      <c r="AA162" s="537"/>
    </row>
    <row r="163" s="108" customFormat="true" ht="15" hidden="false" customHeight="false" outlineLevel="0" collapsed="false">
      <c r="A163" s="880"/>
      <c r="B163" s="884"/>
      <c r="C163" s="884"/>
      <c r="D163" s="885" t="s">
        <v>476</v>
      </c>
      <c r="E163" s="894" t="n">
        <f aca="false">E275/E$7*100000</f>
        <v>7.8144671835792</v>
      </c>
      <c r="F163" s="895" t="n">
        <f aca="false">F275/F$7*100000</f>
        <v>0</v>
      </c>
      <c r="G163" s="895" t="n">
        <f aca="false">G275/G$7*100000</f>
        <v>0</v>
      </c>
      <c r="H163" s="895" t="n">
        <f aca="false">H275/H$7*100000</f>
        <v>0</v>
      </c>
      <c r="I163" s="895" t="n">
        <f aca="false">I275/I$7*100000</f>
        <v>0</v>
      </c>
      <c r="J163" s="895" t="n">
        <f aca="false">J275/J$7*100000</f>
        <v>0</v>
      </c>
      <c r="K163" s="895" t="n">
        <f aca="false">K275/K$7*100000</f>
        <v>0</v>
      </c>
      <c r="L163" s="895" t="n">
        <f aca="false">L275/L$7*100000</f>
        <v>0</v>
      </c>
      <c r="M163" s="895" t="n">
        <f aca="false">M275/M$7*100000</f>
        <v>0</v>
      </c>
      <c r="N163" s="895" t="n">
        <f aca="false">N275/N$7*100000</f>
        <v>0</v>
      </c>
      <c r="O163" s="895" t="n">
        <f aca="false">O275/O$7*100000</f>
        <v>0</v>
      </c>
      <c r="P163" s="895" t="n">
        <f aca="false">P275/P$7*100000</f>
        <v>0</v>
      </c>
      <c r="Q163" s="895" t="n">
        <f aca="false">Q275/Q$7*100000</f>
        <v>0</v>
      </c>
      <c r="R163" s="895" t="n">
        <f aca="false">R275/R$7*100000</f>
        <v>0</v>
      </c>
      <c r="S163" s="895" t="n">
        <f aca="false">S275/S$7*100000</f>
        <v>11.1061750333185</v>
      </c>
      <c r="T163" s="895" t="n">
        <f aca="false">T275/T$7*100000</f>
        <v>26.5287173365168</v>
      </c>
      <c r="U163" s="895" t="n">
        <f aca="false">U275/U$7*100000</f>
        <v>15.8730158730159</v>
      </c>
      <c r="V163" s="895" t="n">
        <f aca="false">V275/V$7*100000</f>
        <v>38.7897595034911</v>
      </c>
      <c r="W163" s="895" t="n">
        <f aca="false">AA275/AA$7*100000</f>
        <v>46.7435338111561</v>
      </c>
      <c r="X163" s="537"/>
      <c r="Y163" s="537"/>
      <c r="Z163" s="537"/>
      <c r="AA163" s="537"/>
    </row>
    <row r="164" s="108" customFormat="true" ht="13.5" hidden="false" customHeight="true" outlineLevel="0" collapsed="false">
      <c r="A164" s="880" t="s">
        <v>444</v>
      </c>
      <c r="B164" s="884" t="s">
        <v>371</v>
      </c>
      <c r="C164" s="884"/>
      <c r="D164" s="885" t="s">
        <v>7</v>
      </c>
      <c r="E164" s="894" t="n">
        <f aca="false">E276/E$5*100000</f>
        <v>0.934208375178083</v>
      </c>
      <c r="F164" s="895" t="n">
        <f aca="false">F276/F$5*100000</f>
        <v>0</v>
      </c>
      <c r="G164" s="895" t="n">
        <f aca="false">G276/G$5*100000</f>
        <v>0</v>
      </c>
      <c r="H164" s="895" t="n">
        <f aca="false">H276/H$5*100000</f>
        <v>0</v>
      </c>
      <c r="I164" s="895" t="n">
        <f aca="false">I276/I$5*100000</f>
        <v>0</v>
      </c>
      <c r="J164" s="895" t="n">
        <f aca="false">J276/J$5*100000</f>
        <v>0</v>
      </c>
      <c r="K164" s="895" t="n">
        <f aca="false">K276/K$5*100000</f>
        <v>0</v>
      </c>
      <c r="L164" s="895" t="n">
        <f aca="false">L276/L$5*100000</f>
        <v>0</v>
      </c>
      <c r="M164" s="895" t="n">
        <f aca="false">M276/M$5*100000</f>
        <v>0</v>
      </c>
      <c r="N164" s="895" t="n">
        <f aca="false">N276/N$5*100000</f>
        <v>0</v>
      </c>
      <c r="O164" s="895" t="n">
        <f aca="false">O276/O$5*100000</f>
        <v>0</v>
      </c>
      <c r="P164" s="895" t="n">
        <f aca="false">P276/P$5*100000</f>
        <v>0</v>
      </c>
      <c r="Q164" s="895" t="n">
        <f aca="false">Q276/Q$5*100000</f>
        <v>0</v>
      </c>
      <c r="R164" s="895" t="n">
        <f aca="false">R276/R$5*100000</f>
        <v>0</v>
      </c>
      <c r="S164" s="895" t="n">
        <f aca="false">S276/S$5*100000</f>
        <v>0</v>
      </c>
      <c r="T164" s="895" t="n">
        <f aca="false">T276/T$5*100000</f>
        <v>0</v>
      </c>
      <c r="U164" s="895" t="n">
        <f aca="false">U276/U$5*100000</f>
        <v>9.26268988514265</v>
      </c>
      <c r="V164" s="895" t="n">
        <f aca="false">V276/V$5*100000</f>
        <v>11.9746138187043</v>
      </c>
      <c r="W164" s="895" t="n">
        <f aca="false">AA276/AA$5*100000</f>
        <v>0</v>
      </c>
      <c r="X164" s="537"/>
      <c r="Y164" s="537"/>
      <c r="Z164" s="537"/>
      <c r="AA164" s="537"/>
    </row>
    <row r="165" s="108" customFormat="true" ht="13.5" hidden="false" customHeight="true" outlineLevel="0" collapsed="false">
      <c r="A165" s="880"/>
      <c r="B165" s="884"/>
      <c r="C165" s="884"/>
      <c r="D165" s="885" t="s">
        <v>475</v>
      </c>
      <c r="E165" s="894" t="n">
        <f aca="false">E277/E$6*100000</f>
        <v>0</v>
      </c>
      <c r="F165" s="895" t="n">
        <f aca="false">F277/F$6*100000</f>
        <v>0</v>
      </c>
      <c r="G165" s="895" t="n">
        <f aca="false">G277/G$6*100000</f>
        <v>0</v>
      </c>
      <c r="H165" s="895" t="n">
        <f aca="false">H277/H$6*100000</f>
        <v>0</v>
      </c>
      <c r="I165" s="895" t="n">
        <f aca="false">I277/I$6*100000</f>
        <v>0</v>
      </c>
      <c r="J165" s="895" t="n">
        <f aca="false">J277/J$6*100000</f>
        <v>0</v>
      </c>
      <c r="K165" s="895" t="n">
        <f aca="false">K277/K$6*100000</f>
        <v>0</v>
      </c>
      <c r="L165" s="895" t="n">
        <f aca="false">L277/L$6*100000</f>
        <v>0</v>
      </c>
      <c r="M165" s="895" t="n">
        <f aca="false">M277/M$6*100000</f>
        <v>0</v>
      </c>
      <c r="N165" s="895" t="n">
        <f aca="false">N277/N$6*100000</f>
        <v>0</v>
      </c>
      <c r="O165" s="895" t="n">
        <f aca="false">O277/O$6*100000</f>
        <v>0</v>
      </c>
      <c r="P165" s="895" t="n">
        <f aca="false">P277/P$6*100000</f>
        <v>0</v>
      </c>
      <c r="Q165" s="895" t="n">
        <f aca="false">Q277/Q$6*100000</f>
        <v>0</v>
      </c>
      <c r="R165" s="895" t="n">
        <f aca="false">R277/R$6*100000</f>
        <v>0</v>
      </c>
      <c r="S165" s="895" t="n">
        <f aca="false">S277/S$6*100000</f>
        <v>0</v>
      </c>
      <c r="T165" s="895" t="n">
        <f aca="false">T277/T$6*100000</f>
        <v>0</v>
      </c>
      <c r="U165" s="895" t="n">
        <f aca="false">U277/U$6*100000</f>
        <v>0</v>
      </c>
      <c r="V165" s="895" t="n">
        <f aca="false">V277/V$6*100000</f>
        <v>0</v>
      </c>
      <c r="W165" s="895" t="n">
        <f aca="false">AA277/AA$6*100000</f>
        <v>0</v>
      </c>
      <c r="X165" s="537"/>
      <c r="Y165" s="537"/>
      <c r="Z165" s="537"/>
      <c r="AA165" s="537"/>
    </row>
    <row r="166" s="108" customFormat="true" ht="15" hidden="false" customHeight="false" outlineLevel="0" collapsed="false">
      <c r="A166" s="880"/>
      <c r="B166" s="884"/>
      <c r="C166" s="884"/>
      <c r="D166" s="885" t="s">
        <v>476</v>
      </c>
      <c r="E166" s="894" t="n">
        <f aca="false">E278/E$7*100000</f>
        <v>1.7365482630176</v>
      </c>
      <c r="F166" s="895" t="n">
        <f aca="false">F278/F$7*100000</f>
        <v>0</v>
      </c>
      <c r="G166" s="895" t="n">
        <f aca="false">G278/G$7*100000</f>
        <v>0</v>
      </c>
      <c r="H166" s="895" t="n">
        <f aca="false">H278/H$7*100000</f>
        <v>0</v>
      </c>
      <c r="I166" s="895" t="n">
        <f aca="false">I278/I$7*100000</f>
        <v>0</v>
      </c>
      <c r="J166" s="895" t="n">
        <f aca="false">J278/J$7*100000</f>
        <v>0</v>
      </c>
      <c r="K166" s="895" t="n">
        <f aca="false">K278/K$7*100000</f>
        <v>0</v>
      </c>
      <c r="L166" s="895" t="n">
        <f aca="false">L278/L$7*100000</f>
        <v>0</v>
      </c>
      <c r="M166" s="895" t="n">
        <f aca="false">M278/M$7*100000</f>
        <v>0</v>
      </c>
      <c r="N166" s="895" t="n">
        <f aca="false">N278/N$7*100000</f>
        <v>0</v>
      </c>
      <c r="O166" s="895" t="n">
        <f aca="false">O278/O$7*100000</f>
        <v>0</v>
      </c>
      <c r="P166" s="895" t="n">
        <f aca="false">P278/P$7*100000</f>
        <v>0</v>
      </c>
      <c r="Q166" s="895" t="n">
        <f aca="false">Q278/Q$7*100000</f>
        <v>0</v>
      </c>
      <c r="R166" s="895" t="n">
        <f aca="false">R278/R$7*100000</f>
        <v>0</v>
      </c>
      <c r="S166" s="895" t="n">
        <f aca="false">S278/S$7*100000</f>
        <v>0</v>
      </c>
      <c r="T166" s="895" t="n">
        <f aca="false">T278/T$7*100000</f>
        <v>0</v>
      </c>
      <c r="U166" s="895" t="n">
        <f aca="false">U278/U$7*100000</f>
        <v>15.8730158730159</v>
      </c>
      <c r="V166" s="895" t="n">
        <f aca="false">V278/V$7*100000</f>
        <v>19.3948797517455</v>
      </c>
      <c r="W166" s="895" t="n">
        <f aca="false">AA278/AA$7*100000</f>
        <v>0</v>
      </c>
      <c r="X166" s="537"/>
      <c r="Y166" s="537"/>
      <c r="Z166" s="537"/>
      <c r="AA166" s="537"/>
    </row>
    <row r="167" s="108" customFormat="true" ht="13.5" hidden="false" customHeight="true" outlineLevel="0" collapsed="false">
      <c r="A167" s="880" t="s">
        <v>445</v>
      </c>
      <c r="B167" s="884" t="s">
        <v>446</v>
      </c>
      <c r="C167" s="884"/>
      <c r="D167" s="885" t="s">
        <v>7</v>
      </c>
      <c r="E167" s="894" t="n">
        <f aca="false">E279/E$5*100000</f>
        <v>151.34175677885</v>
      </c>
      <c r="F167" s="895" t="n">
        <f aca="false">F279/F$5*100000</f>
        <v>12.4734938256206</v>
      </c>
      <c r="G167" s="895" t="n">
        <f aca="false">G279/G$5*100000</f>
        <v>0</v>
      </c>
      <c r="H167" s="895" t="n">
        <f aca="false">H279/H$5*100000</f>
        <v>0</v>
      </c>
      <c r="I167" s="895" t="n">
        <f aca="false">I279/I$5*100000</f>
        <v>0</v>
      </c>
      <c r="J167" s="895" t="n">
        <f aca="false">J279/J$5*100000</f>
        <v>0</v>
      </c>
      <c r="K167" s="895" t="n">
        <f aca="false">K279/K$5*100000</f>
        <v>0</v>
      </c>
      <c r="L167" s="895" t="n">
        <f aca="false">L279/L$5*100000</f>
        <v>0</v>
      </c>
      <c r="M167" s="895" t="n">
        <f aca="false">M279/M$5*100000</f>
        <v>7.00231076255164</v>
      </c>
      <c r="N167" s="895" t="n">
        <f aca="false">N279/N$5*100000</f>
        <v>0</v>
      </c>
      <c r="O167" s="895" t="n">
        <f aca="false">O279/O$5*100000</f>
        <v>11.8715498308304</v>
      </c>
      <c r="P167" s="895" t="n">
        <f aca="false">P279/P$5*100000</f>
        <v>20.2552157180474</v>
      </c>
      <c r="Q167" s="895" t="n">
        <f aca="false">Q279/Q$5*100000</f>
        <v>36.3160952934341</v>
      </c>
      <c r="R167" s="895" t="n">
        <f aca="false">R279/R$5*100000</f>
        <v>66.6123899045223</v>
      </c>
      <c r="S167" s="895" t="n">
        <f aca="false">S279/S$5*100000</f>
        <v>89.6860986547085</v>
      </c>
      <c r="T167" s="895" t="n">
        <f aca="false">T279/T$5*100000</f>
        <v>183.782989046534</v>
      </c>
      <c r="U167" s="895" t="n">
        <f aca="false">U279/U$5*100000</f>
        <v>287.143386439422</v>
      </c>
      <c r="V167" s="895" t="n">
        <f aca="false">V279/V$5*100000</f>
        <v>538.857621841696</v>
      </c>
      <c r="W167" s="895" t="n">
        <f aca="false">AA279/AA$5*100000</f>
        <v>2035.04189792143</v>
      </c>
      <c r="X167" s="537"/>
      <c r="Y167" s="537"/>
      <c r="Z167" s="537"/>
      <c r="AA167" s="537"/>
    </row>
    <row r="168" s="108" customFormat="true" ht="13.5" hidden="false" customHeight="true" outlineLevel="0" collapsed="false">
      <c r="A168" s="880"/>
      <c r="B168" s="884"/>
      <c r="C168" s="884"/>
      <c r="D168" s="885" t="s">
        <v>475</v>
      </c>
      <c r="E168" s="894" t="n">
        <f aca="false">E280/E$6*100000</f>
        <v>157.712760579898</v>
      </c>
      <c r="F168" s="895" t="n">
        <f aca="false">F280/F$6*100000</f>
        <v>0</v>
      </c>
      <c r="G168" s="895" t="n">
        <f aca="false">G280/G$6*100000</f>
        <v>0</v>
      </c>
      <c r="H168" s="895" t="n">
        <f aca="false">H280/H$6*100000</f>
        <v>0</v>
      </c>
      <c r="I168" s="895" t="n">
        <f aca="false">I280/I$6*100000</f>
        <v>0</v>
      </c>
      <c r="J168" s="895" t="n">
        <f aca="false">J280/J$6*100000</f>
        <v>0</v>
      </c>
      <c r="K168" s="895" t="n">
        <f aca="false">K280/K$6*100000</f>
        <v>0</v>
      </c>
      <c r="L168" s="895" t="n">
        <f aca="false">L280/L$6*100000</f>
        <v>0</v>
      </c>
      <c r="M168" s="895" t="n">
        <f aca="false">M280/M$6*100000</f>
        <v>0</v>
      </c>
      <c r="N168" s="895" t="n">
        <f aca="false">N280/N$6*100000</f>
        <v>0</v>
      </c>
      <c r="O168" s="895" t="n">
        <f aca="false">O280/O$6*100000</f>
        <v>25.062656641604</v>
      </c>
      <c r="P168" s="895" t="n">
        <f aca="false">P280/P$6*100000</f>
        <v>43.535045711798</v>
      </c>
      <c r="Q168" s="895" t="n">
        <f aca="false">Q280/Q$6*100000</f>
        <v>77.6518092871564</v>
      </c>
      <c r="R168" s="895" t="n">
        <f aca="false">R280/R$6*100000</f>
        <v>94.0291490362012</v>
      </c>
      <c r="S168" s="895" t="n">
        <f aca="false">S280/S$6*100000</f>
        <v>168.371972542417</v>
      </c>
      <c r="T168" s="895" t="n">
        <f aca="false">T280/T$6*100000</f>
        <v>247.361477572559</v>
      </c>
      <c r="U168" s="895" t="n">
        <f aca="false">U280/U$6*100000</f>
        <v>489.32384341637</v>
      </c>
      <c r="V168" s="895" t="n">
        <f aca="false">V280/V$6*100000</f>
        <v>719.874804381847</v>
      </c>
      <c r="W168" s="895" t="n">
        <f aca="false">AA280/AA$6*100000</f>
        <v>2417.89967520751</v>
      </c>
      <c r="X168" s="537"/>
      <c r="Y168" s="537"/>
      <c r="Z168" s="537"/>
      <c r="AA168" s="537"/>
    </row>
    <row r="169" s="108" customFormat="true" ht="15" hidden="false" customHeight="false" outlineLevel="0" collapsed="false">
      <c r="A169" s="880"/>
      <c r="B169" s="884"/>
      <c r="C169" s="884"/>
      <c r="D169" s="885" t="s">
        <v>476</v>
      </c>
      <c r="E169" s="894" t="n">
        <f aca="false">E281/E$7*100000</f>
        <v>145.870054093478</v>
      </c>
      <c r="F169" s="895" t="n">
        <f aca="false">F281/F$7*100000</f>
        <v>25.779840164991</v>
      </c>
      <c r="G169" s="895" t="n">
        <f aca="false">G281/G$7*100000</f>
        <v>0</v>
      </c>
      <c r="H169" s="895" t="n">
        <f aca="false">H281/H$7*100000</f>
        <v>0</v>
      </c>
      <c r="I169" s="895" t="n">
        <f aca="false">I281/I$7*100000</f>
        <v>0</v>
      </c>
      <c r="J169" s="895" t="n">
        <f aca="false">J281/J$7*100000</f>
        <v>0</v>
      </c>
      <c r="K169" s="895" t="n">
        <f aca="false">K281/K$7*100000</f>
        <v>0</v>
      </c>
      <c r="L169" s="895" t="n">
        <f aca="false">L281/L$7*100000</f>
        <v>0</v>
      </c>
      <c r="M169" s="895" t="n">
        <f aca="false">M281/M$7*100000</f>
        <v>13.3547008547009</v>
      </c>
      <c r="N169" s="895" t="n">
        <f aca="false">N281/N$7*100000</f>
        <v>0</v>
      </c>
      <c r="O169" s="895" t="n">
        <f aca="false">O281/O$7*100000</f>
        <v>0</v>
      </c>
      <c r="P169" s="895" t="n">
        <f aca="false">P281/P$7*100000</f>
        <v>0</v>
      </c>
      <c r="Q169" s="895" t="n">
        <f aca="false">Q281/Q$7*100000</f>
        <v>0</v>
      </c>
      <c r="R169" s="895" t="n">
        <f aca="false">R281/R$7*100000</f>
        <v>42.0757363253857</v>
      </c>
      <c r="S169" s="895" t="n">
        <f aca="false">S281/S$7*100000</f>
        <v>22.2123500666371</v>
      </c>
      <c r="T169" s="895" t="n">
        <f aca="false">T281/T$7*100000</f>
        <v>132.643586682584</v>
      </c>
      <c r="U169" s="895" t="n">
        <f aca="false">U281/U$7*100000</f>
        <v>142.857142857143</v>
      </c>
      <c r="V169" s="895" t="n">
        <f aca="false">V281/V$7*100000</f>
        <v>426.687354538402</v>
      </c>
      <c r="W169" s="895" t="n">
        <f aca="false">AA281/AA$7*100000</f>
        <v>1869.74135244625</v>
      </c>
      <c r="X169" s="537"/>
      <c r="Y169" s="537"/>
      <c r="Z169" s="537"/>
      <c r="AA169" s="537"/>
    </row>
    <row r="170" s="108" customFormat="true" ht="13.5" hidden="false" customHeight="true" outlineLevel="0" collapsed="false">
      <c r="A170" s="880" t="s">
        <v>447</v>
      </c>
      <c r="B170" s="880" t="s">
        <v>477</v>
      </c>
      <c r="C170" s="884" t="s">
        <v>374</v>
      </c>
      <c r="D170" s="885" t="s">
        <v>7</v>
      </c>
      <c r="E170" s="894" t="n">
        <f aca="false">E282/E$5*100000</f>
        <v>22.888105191863</v>
      </c>
      <c r="F170" s="895" t="n">
        <f aca="false">F282/F$5*100000</f>
        <v>0</v>
      </c>
      <c r="G170" s="895" t="n">
        <f aca="false">G282/G$5*100000</f>
        <v>0</v>
      </c>
      <c r="H170" s="895" t="n">
        <f aca="false">H282/H$5*100000</f>
        <v>0</v>
      </c>
      <c r="I170" s="895" t="n">
        <f aca="false">I282/I$5*100000</f>
        <v>0</v>
      </c>
      <c r="J170" s="895" t="n">
        <f aca="false">J282/J$5*100000</f>
        <v>0</v>
      </c>
      <c r="K170" s="895" t="n">
        <f aca="false">K282/K$5*100000</f>
        <v>0</v>
      </c>
      <c r="L170" s="895" t="n">
        <f aca="false">L282/L$5*100000</f>
        <v>0</v>
      </c>
      <c r="M170" s="895" t="n">
        <f aca="false">M282/M$5*100000</f>
        <v>0</v>
      </c>
      <c r="N170" s="895" t="n">
        <f aca="false">N282/N$5*100000</f>
        <v>0</v>
      </c>
      <c r="O170" s="895" t="n">
        <f aca="false">O282/O$5*100000</f>
        <v>11.8715498308304</v>
      </c>
      <c r="P170" s="895" t="n">
        <f aca="false">P282/P$5*100000</f>
        <v>0</v>
      </c>
      <c r="Q170" s="895" t="n">
        <f aca="false">Q282/Q$5*100000</f>
        <v>14.5264381173736</v>
      </c>
      <c r="R170" s="895" t="n">
        <f aca="false">R282/R$5*100000</f>
        <v>0</v>
      </c>
      <c r="S170" s="895" t="n">
        <f aca="false">S282/S$5*100000</f>
        <v>23.9162929745889</v>
      </c>
      <c r="T170" s="895" t="n">
        <f aca="false">T282/T$5*100000</f>
        <v>51.4592369330295</v>
      </c>
      <c r="U170" s="895" t="n">
        <f aca="false">U282/U$5*100000</f>
        <v>74.1015190811412</v>
      </c>
      <c r="V170" s="895" t="n">
        <f aca="false">V282/V$5*100000</f>
        <v>131.720752005748</v>
      </c>
      <c r="W170" s="895" t="n">
        <f aca="false">AA282/AA$5*100000</f>
        <v>163.238654913484</v>
      </c>
      <c r="X170" s="537"/>
      <c r="Y170" s="537"/>
      <c r="Z170" s="537"/>
      <c r="AA170" s="537"/>
    </row>
    <row r="171" s="108" customFormat="true" ht="13.5" hidden="false" customHeight="true" outlineLevel="0" collapsed="false">
      <c r="A171" s="880"/>
      <c r="B171" s="880"/>
      <c r="C171" s="880"/>
      <c r="D171" s="885" t="s">
        <v>475</v>
      </c>
      <c r="E171" s="894" t="n">
        <f aca="false">E283/E$6*100000</f>
        <v>34.3732939725418</v>
      </c>
      <c r="F171" s="895" t="n">
        <f aca="false">F283/F$6*100000</f>
        <v>0</v>
      </c>
      <c r="G171" s="895" t="n">
        <f aca="false">G283/G$6*100000</f>
        <v>0</v>
      </c>
      <c r="H171" s="895" t="n">
        <f aca="false">H283/H$6*100000</f>
        <v>0</v>
      </c>
      <c r="I171" s="895" t="n">
        <f aca="false">I283/I$6*100000</f>
        <v>0</v>
      </c>
      <c r="J171" s="895" t="n">
        <f aca="false">J283/J$6*100000</f>
        <v>0</v>
      </c>
      <c r="K171" s="895" t="n">
        <f aca="false">K283/K$6*100000</f>
        <v>0</v>
      </c>
      <c r="L171" s="895" t="n">
        <f aca="false">L283/L$6*100000</f>
        <v>0</v>
      </c>
      <c r="M171" s="895" t="n">
        <f aca="false">M283/M$6*100000</f>
        <v>0</v>
      </c>
      <c r="N171" s="895" t="n">
        <f aca="false">N283/N$6*100000</f>
        <v>0</v>
      </c>
      <c r="O171" s="895" t="n">
        <f aca="false">O283/O$6*100000</f>
        <v>25.062656641604</v>
      </c>
      <c r="P171" s="895" t="n">
        <f aca="false">P283/P$6*100000</f>
        <v>0</v>
      </c>
      <c r="Q171" s="895" t="n">
        <f aca="false">Q283/Q$6*100000</f>
        <v>31.0607237148626</v>
      </c>
      <c r="R171" s="895" t="n">
        <f aca="false">R283/R$6*100000</f>
        <v>0</v>
      </c>
      <c r="S171" s="895" t="n">
        <f aca="false">S283/S$6*100000</f>
        <v>51.8067607822821</v>
      </c>
      <c r="T171" s="895" t="n">
        <f aca="false">T283/T$6*100000</f>
        <v>82.4538258575198</v>
      </c>
      <c r="U171" s="895" t="n">
        <f aca="false">U283/U$6*100000</f>
        <v>155.693950177936</v>
      </c>
      <c r="V171" s="895" t="n">
        <f aca="false">V283/V$6*100000</f>
        <v>219.092331768388</v>
      </c>
      <c r="W171" s="895" t="n">
        <f aca="false">AA283/AA$6*100000</f>
        <v>252.616383976904</v>
      </c>
      <c r="X171" s="537"/>
      <c r="Y171" s="537"/>
      <c r="Z171" s="537"/>
      <c r="AA171" s="537"/>
    </row>
    <row r="172" s="108" customFormat="true" ht="15" hidden="false" customHeight="false" outlineLevel="0" collapsed="false">
      <c r="A172" s="880"/>
      <c r="B172" s="880"/>
      <c r="C172" s="880"/>
      <c r="D172" s="885" t="s">
        <v>476</v>
      </c>
      <c r="E172" s="894" t="n">
        <f aca="false">E284/E$7*100000</f>
        <v>13.024111972632</v>
      </c>
      <c r="F172" s="895" t="n">
        <f aca="false">F284/F$7*100000</f>
        <v>0</v>
      </c>
      <c r="G172" s="895" t="n">
        <f aca="false">G284/G$7*100000</f>
        <v>0</v>
      </c>
      <c r="H172" s="895" t="n">
        <f aca="false">H284/H$7*100000</f>
        <v>0</v>
      </c>
      <c r="I172" s="895" t="n">
        <f aca="false">I284/I$7*100000</f>
        <v>0</v>
      </c>
      <c r="J172" s="895" t="n">
        <f aca="false">J284/J$7*100000</f>
        <v>0</v>
      </c>
      <c r="K172" s="895" t="n">
        <f aca="false">K284/K$7*100000</f>
        <v>0</v>
      </c>
      <c r="L172" s="895" t="n">
        <f aca="false">L284/L$7*100000</f>
        <v>0</v>
      </c>
      <c r="M172" s="895" t="n">
        <f aca="false">M284/M$7*100000</f>
        <v>0</v>
      </c>
      <c r="N172" s="895" t="n">
        <f aca="false">N284/N$7*100000</f>
        <v>0</v>
      </c>
      <c r="O172" s="895" t="n">
        <f aca="false">O284/O$7*100000</f>
        <v>0</v>
      </c>
      <c r="P172" s="895" t="n">
        <f aca="false">P284/P$7*100000</f>
        <v>0</v>
      </c>
      <c r="Q172" s="895" t="n">
        <f aca="false">Q284/Q$7*100000</f>
        <v>0</v>
      </c>
      <c r="R172" s="895" t="n">
        <f aca="false">R284/R$7*100000</f>
        <v>0</v>
      </c>
      <c r="S172" s="895" t="n">
        <f aca="false">S284/S$7*100000</f>
        <v>0</v>
      </c>
      <c r="T172" s="895" t="n">
        <f aca="false">T284/T$7*100000</f>
        <v>26.5287173365168</v>
      </c>
      <c r="U172" s="895" t="n">
        <f aca="false">U284/U$7*100000</f>
        <v>15.8730158730159</v>
      </c>
      <c r="V172" s="895" t="n">
        <f aca="false">V284/V$7*100000</f>
        <v>77.5795190069822</v>
      </c>
      <c r="W172" s="895" t="n">
        <f aca="false">AA284/AA$7*100000</f>
        <v>124.649423496416</v>
      </c>
      <c r="X172" s="537"/>
      <c r="Y172" s="537"/>
      <c r="Z172" s="537"/>
      <c r="AA172" s="537"/>
    </row>
    <row r="173" s="108" customFormat="true" ht="13.5" hidden="false" customHeight="true" outlineLevel="0" collapsed="false">
      <c r="A173" s="880" t="s">
        <v>448</v>
      </c>
      <c r="B173" s="884"/>
      <c r="C173" s="889" t="s">
        <v>1073</v>
      </c>
      <c r="D173" s="885" t="s">
        <v>7</v>
      </c>
      <c r="E173" s="894" t="n">
        <f aca="false">E285/E$5*100000</f>
        <v>34.5657098815891</v>
      </c>
      <c r="F173" s="895" t="n">
        <f aca="false">F285/F$5*100000</f>
        <v>0</v>
      </c>
      <c r="G173" s="895" t="n">
        <f aca="false">G285/G$5*100000</f>
        <v>0</v>
      </c>
      <c r="H173" s="895" t="n">
        <f aca="false">H285/H$5*100000</f>
        <v>0</v>
      </c>
      <c r="I173" s="895" t="n">
        <f aca="false">I285/I$5*100000</f>
        <v>0</v>
      </c>
      <c r="J173" s="895" t="n">
        <f aca="false">J285/J$5*100000</f>
        <v>0</v>
      </c>
      <c r="K173" s="895" t="n">
        <f aca="false">K285/K$5*100000</f>
        <v>0</v>
      </c>
      <c r="L173" s="895" t="n">
        <f aca="false">L285/L$5*100000</f>
        <v>0</v>
      </c>
      <c r="M173" s="895" t="n">
        <f aca="false">M285/M$5*100000</f>
        <v>0</v>
      </c>
      <c r="N173" s="895" t="n">
        <f aca="false">N285/N$5*100000</f>
        <v>0</v>
      </c>
      <c r="O173" s="895" t="n">
        <f aca="false">O285/O$5*100000</f>
        <v>0</v>
      </c>
      <c r="P173" s="895" t="n">
        <f aca="false">P285/P$5*100000</f>
        <v>13.5034771453649</v>
      </c>
      <c r="Q173" s="895" t="n">
        <f aca="false">Q285/Q$5*100000</f>
        <v>0</v>
      </c>
      <c r="R173" s="895" t="n">
        <f aca="false">R285/R$5*100000</f>
        <v>22.2041299681741</v>
      </c>
      <c r="S173" s="895" t="n">
        <f aca="false">S285/S$5*100000</f>
        <v>41.8535127055306</v>
      </c>
      <c r="T173" s="895" t="n">
        <f aca="false">T285/T$5*100000</f>
        <v>73.5131956186136</v>
      </c>
      <c r="U173" s="895" t="n">
        <f aca="false">U285/U$5*100000</f>
        <v>83.3642089662838</v>
      </c>
      <c r="V173" s="895" t="n">
        <f aca="false">V285/V$5*100000</f>
        <v>131.720752005748</v>
      </c>
      <c r="W173" s="895" t="n">
        <f aca="false">AA285/AA$5*100000</f>
        <v>348.242463815432</v>
      </c>
      <c r="X173" s="537"/>
      <c r="Y173" s="537"/>
      <c r="Z173" s="537"/>
      <c r="AA173" s="537"/>
    </row>
    <row r="174" s="108" customFormat="true" ht="13.5" hidden="false" customHeight="true" outlineLevel="0" collapsed="false">
      <c r="A174" s="880"/>
      <c r="B174" s="884"/>
      <c r="C174" s="884"/>
      <c r="D174" s="885" t="s">
        <v>475</v>
      </c>
      <c r="E174" s="894" t="n">
        <f aca="false">E286/E$6*100000</f>
        <v>40.439169379461</v>
      </c>
      <c r="F174" s="895" t="n">
        <f aca="false">F286/F$6*100000</f>
        <v>0</v>
      </c>
      <c r="G174" s="895" t="n">
        <f aca="false">G286/G$6*100000</f>
        <v>0</v>
      </c>
      <c r="H174" s="895" t="n">
        <f aca="false">H286/H$6*100000</f>
        <v>0</v>
      </c>
      <c r="I174" s="895" t="n">
        <f aca="false">I286/I$6*100000</f>
        <v>0</v>
      </c>
      <c r="J174" s="895" t="n">
        <f aca="false">J286/J$6*100000</f>
        <v>0</v>
      </c>
      <c r="K174" s="895" t="n">
        <f aca="false">K286/K$6*100000</f>
        <v>0</v>
      </c>
      <c r="L174" s="895" t="n">
        <f aca="false">L286/L$6*100000</f>
        <v>0</v>
      </c>
      <c r="M174" s="895" t="n">
        <f aca="false">M286/M$6*100000</f>
        <v>0</v>
      </c>
      <c r="N174" s="895" t="n">
        <f aca="false">N286/N$6*100000</f>
        <v>0</v>
      </c>
      <c r="O174" s="895" t="n">
        <f aca="false">O286/O$6*100000</f>
        <v>0</v>
      </c>
      <c r="P174" s="895" t="n">
        <f aca="false">P286/P$6*100000</f>
        <v>29.0233638078653</v>
      </c>
      <c r="Q174" s="895" t="n">
        <f aca="false">Q286/Q$6*100000</f>
        <v>0</v>
      </c>
      <c r="R174" s="895" t="n">
        <f aca="false">R286/R$6*100000</f>
        <v>31.3430496787337</v>
      </c>
      <c r="S174" s="895" t="n">
        <f aca="false">S286/S$6*100000</f>
        <v>77.7101411734231</v>
      </c>
      <c r="T174" s="895" t="n">
        <f aca="false">T286/T$6*100000</f>
        <v>115.435356200528</v>
      </c>
      <c r="U174" s="895" t="n">
        <f aca="false">U286/U$6*100000</f>
        <v>133.451957295374</v>
      </c>
      <c r="V174" s="895" t="n">
        <f aca="false">V286/V$6*100000</f>
        <v>156.494522691706</v>
      </c>
      <c r="W174" s="895" t="n">
        <f aca="false">AA286/AA$6*100000</f>
        <v>433.056658246121</v>
      </c>
      <c r="X174" s="537"/>
      <c r="Y174" s="537"/>
      <c r="Z174" s="537"/>
      <c r="AA174" s="537"/>
    </row>
    <row r="175" s="108" customFormat="true" ht="15" hidden="false" customHeight="false" outlineLevel="0" collapsed="false">
      <c r="A175" s="880"/>
      <c r="B175" s="884"/>
      <c r="C175" s="884"/>
      <c r="D175" s="885" t="s">
        <v>476</v>
      </c>
      <c r="E175" s="894" t="n">
        <f aca="false">E287/E$7*100000</f>
        <v>29.5213204712992</v>
      </c>
      <c r="F175" s="895" t="n">
        <f aca="false">F287/F$7*100000</f>
        <v>0</v>
      </c>
      <c r="G175" s="895" t="n">
        <f aca="false">G287/G$7*100000</f>
        <v>0</v>
      </c>
      <c r="H175" s="895" t="n">
        <f aca="false">H287/H$7*100000</f>
        <v>0</v>
      </c>
      <c r="I175" s="895" t="n">
        <f aca="false">I287/I$7*100000</f>
        <v>0</v>
      </c>
      <c r="J175" s="895" t="n">
        <f aca="false">J287/J$7*100000</f>
        <v>0</v>
      </c>
      <c r="K175" s="895" t="n">
        <f aca="false">K287/K$7*100000</f>
        <v>0</v>
      </c>
      <c r="L175" s="895" t="n">
        <f aca="false">L287/L$7*100000</f>
        <v>0</v>
      </c>
      <c r="M175" s="895" t="n">
        <f aca="false">M287/M$7*100000</f>
        <v>0</v>
      </c>
      <c r="N175" s="895" t="n">
        <f aca="false">N287/N$7*100000</f>
        <v>0</v>
      </c>
      <c r="O175" s="895" t="n">
        <f aca="false">O287/O$7*100000</f>
        <v>0</v>
      </c>
      <c r="P175" s="895" t="n">
        <f aca="false">P287/P$7*100000</f>
        <v>0</v>
      </c>
      <c r="Q175" s="895" t="n">
        <f aca="false">Q287/Q$7*100000</f>
        <v>0</v>
      </c>
      <c r="R175" s="895" t="n">
        <f aca="false">R287/R$7*100000</f>
        <v>14.0252454417952</v>
      </c>
      <c r="S175" s="895" t="n">
        <f aca="false">S287/S$7*100000</f>
        <v>11.1061750333185</v>
      </c>
      <c r="T175" s="895" t="n">
        <f aca="false">T287/T$7*100000</f>
        <v>39.7930760047752</v>
      </c>
      <c r="U175" s="895" t="n">
        <f aca="false">U287/U$7*100000</f>
        <v>47.6190476190476</v>
      </c>
      <c r="V175" s="895" t="n">
        <f aca="false">V287/V$7*100000</f>
        <v>116.369278510473</v>
      </c>
      <c r="W175" s="895" t="n">
        <f aca="false">AA287/AA$7*100000</f>
        <v>311.623558741041</v>
      </c>
      <c r="X175" s="537"/>
      <c r="Y175" s="537"/>
      <c r="Z175" s="537"/>
      <c r="AA175" s="537"/>
    </row>
    <row r="176" s="108" customFormat="true" ht="13.5" hidden="false" customHeight="true" outlineLevel="0" collapsed="false">
      <c r="A176" s="880" t="s">
        <v>450</v>
      </c>
      <c r="B176" s="884"/>
      <c r="C176" s="889" t="s">
        <v>1074</v>
      </c>
      <c r="D176" s="885" t="s">
        <v>7</v>
      </c>
      <c r="E176" s="894" t="n">
        <f aca="false">E288/E$5*100000</f>
        <v>13.0789172524932</v>
      </c>
      <c r="F176" s="895" t="n">
        <f aca="false">F288/F$5*100000</f>
        <v>0</v>
      </c>
      <c r="G176" s="895" t="n">
        <f aca="false">G288/G$5*100000</f>
        <v>0</v>
      </c>
      <c r="H176" s="895" t="n">
        <f aca="false">H288/H$5*100000</f>
        <v>0</v>
      </c>
      <c r="I176" s="895" t="n">
        <f aca="false">I288/I$5*100000</f>
        <v>0</v>
      </c>
      <c r="J176" s="895" t="n">
        <f aca="false">J288/J$5*100000</f>
        <v>0</v>
      </c>
      <c r="K176" s="895" t="n">
        <f aca="false">K288/K$5*100000</f>
        <v>0</v>
      </c>
      <c r="L176" s="895" t="n">
        <f aca="false">L288/L$5*100000</f>
        <v>0</v>
      </c>
      <c r="M176" s="895" t="n">
        <f aca="false">M288/M$5*100000</f>
        <v>7.00231076255164</v>
      </c>
      <c r="N176" s="895" t="n">
        <f aca="false">N288/N$5*100000</f>
        <v>0</v>
      </c>
      <c r="O176" s="895" t="n">
        <f aca="false">O288/O$5*100000</f>
        <v>0</v>
      </c>
      <c r="P176" s="895" t="n">
        <f aca="false">P288/P$5*100000</f>
        <v>0</v>
      </c>
      <c r="Q176" s="895" t="n">
        <f aca="false">Q288/Q$5*100000</f>
        <v>14.5264381173736</v>
      </c>
      <c r="R176" s="895" t="n">
        <f aca="false">R288/R$5*100000</f>
        <v>7.40137665605803</v>
      </c>
      <c r="S176" s="895" t="n">
        <f aca="false">S288/S$5*100000</f>
        <v>11.9581464872945</v>
      </c>
      <c r="T176" s="895" t="n">
        <f aca="false">T288/T$5*100000</f>
        <v>0</v>
      </c>
      <c r="U176" s="895" t="n">
        <f aca="false">U288/U$5*100000</f>
        <v>27.7880696554279</v>
      </c>
      <c r="V176" s="895" t="n">
        <f aca="false">V288/V$5*100000</f>
        <v>23.9492276374087</v>
      </c>
      <c r="W176" s="895" t="n">
        <f aca="false">AA288/AA$5*100000</f>
        <v>185.003808901948</v>
      </c>
      <c r="X176" s="537"/>
      <c r="Y176" s="537"/>
      <c r="Z176" s="537"/>
      <c r="AA176" s="537"/>
    </row>
    <row r="177" s="108" customFormat="true" ht="13.5" hidden="false" customHeight="true" outlineLevel="0" collapsed="false">
      <c r="A177" s="880"/>
      <c r="B177" s="884"/>
      <c r="C177" s="884"/>
      <c r="D177" s="885" t="s">
        <v>475</v>
      </c>
      <c r="E177" s="894" t="n">
        <f aca="false">E289/E$6*100000</f>
        <v>16.1756677517844</v>
      </c>
      <c r="F177" s="895" t="n">
        <f aca="false">F289/F$6*100000</f>
        <v>0</v>
      </c>
      <c r="G177" s="895" t="n">
        <f aca="false">G289/G$6*100000</f>
        <v>0</v>
      </c>
      <c r="H177" s="895" t="n">
        <f aca="false">H289/H$6*100000</f>
        <v>0</v>
      </c>
      <c r="I177" s="895" t="n">
        <f aca="false">I289/I$6*100000</f>
        <v>0</v>
      </c>
      <c r="J177" s="895" t="n">
        <f aca="false">J289/J$6*100000</f>
        <v>0</v>
      </c>
      <c r="K177" s="895" t="n">
        <f aca="false">K289/K$6*100000</f>
        <v>0</v>
      </c>
      <c r="L177" s="895" t="n">
        <f aca="false">L289/L$6*100000</f>
        <v>0</v>
      </c>
      <c r="M177" s="895" t="n">
        <f aca="false">M289/M$6*100000</f>
        <v>0</v>
      </c>
      <c r="N177" s="895" t="n">
        <f aca="false">N289/N$6*100000</f>
        <v>0</v>
      </c>
      <c r="O177" s="895" t="n">
        <f aca="false">O289/O$6*100000</f>
        <v>0</v>
      </c>
      <c r="P177" s="895" t="n">
        <f aca="false">P289/P$6*100000</f>
        <v>0</v>
      </c>
      <c r="Q177" s="895" t="n">
        <f aca="false">Q289/Q$6*100000</f>
        <v>31.0607237148626</v>
      </c>
      <c r="R177" s="895" t="n">
        <f aca="false">R289/R$6*100000</f>
        <v>15.6715248393669</v>
      </c>
      <c r="S177" s="895" t="n">
        <f aca="false">S289/S$6*100000</f>
        <v>25.903380391141</v>
      </c>
      <c r="T177" s="895" t="n">
        <f aca="false">T289/T$6*100000</f>
        <v>0</v>
      </c>
      <c r="U177" s="895" t="n">
        <f aca="false">U289/U$6*100000</f>
        <v>66.7259786476868</v>
      </c>
      <c r="V177" s="895" t="n">
        <f aca="false">V289/V$6*100000</f>
        <v>31.2989045383412</v>
      </c>
      <c r="W177" s="895" t="n">
        <f aca="false">AA289/AA$6*100000</f>
        <v>252.616383976904</v>
      </c>
      <c r="X177" s="537"/>
      <c r="Y177" s="537"/>
      <c r="Z177" s="537"/>
      <c r="AA177" s="537"/>
    </row>
    <row r="178" s="108" customFormat="true" ht="15" hidden="false" customHeight="false" outlineLevel="0" collapsed="false">
      <c r="A178" s="880"/>
      <c r="B178" s="884"/>
      <c r="C178" s="884"/>
      <c r="D178" s="885" t="s">
        <v>476</v>
      </c>
      <c r="E178" s="894" t="n">
        <f aca="false">E290/E$7*100000</f>
        <v>10.4192895781056</v>
      </c>
      <c r="F178" s="895" t="n">
        <f aca="false">F290/F$7*100000</f>
        <v>0</v>
      </c>
      <c r="G178" s="895" t="n">
        <f aca="false">G290/G$7*100000</f>
        <v>0</v>
      </c>
      <c r="H178" s="895" t="n">
        <f aca="false">H290/H$7*100000</f>
        <v>0</v>
      </c>
      <c r="I178" s="895" t="n">
        <f aca="false">I290/I$7*100000</f>
        <v>0</v>
      </c>
      <c r="J178" s="895" t="n">
        <f aca="false">J290/J$7*100000</f>
        <v>0</v>
      </c>
      <c r="K178" s="895" t="n">
        <f aca="false">K290/K$7*100000</f>
        <v>0</v>
      </c>
      <c r="L178" s="895" t="n">
        <f aca="false">L290/L$7*100000</f>
        <v>0</v>
      </c>
      <c r="M178" s="895" t="n">
        <f aca="false">M290/M$7*100000</f>
        <v>13.3547008547009</v>
      </c>
      <c r="N178" s="895" t="n">
        <f aca="false">N290/N$7*100000</f>
        <v>0</v>
      </c>
      <c r="O178" s="895" t="n">
        <f aca="false">O290/O$7*100000</f>
        <v>0</v>
      </c>
      <c r="P178" s="895" t="n">
        <f aca="false">P290/P$7*100000</f>
        <v>0</v>
      </c>
      <c r="Q178" s="895" t="n">
        <f aca="false">Q290/Q$7*100000</f>
        <v>0</v>
      </c>
      <c r="R178" s="895" t="n">
        <f aca="false">R290/R$7*100000</f>
        <v>0</v>
      </c>
      <c r="S178" s="895" t="n">
        <f aca="false">S290/S$7*100000</f>
        <v>0</v>
      </c>
      <c r="T178" s="895" t="n">
        <f aca="false">T290/T$7*100000</f>
        <v>0</v>
      </c>
      <c r="U178" s="895" t="n">
        <f aca="false">U290/U$7*100000</f>
        <v>0</v>
      </c>
      <c r="V178" s="895" t="n">
        <f aca="false">V290/V$7*100000</f>
        <v>19.3948797517455</v>
      </c>
      <c r="W178" s="895" t="n">
        <f aca="false">AA290/AA$7*100000</f>
        <v>155.81177937052</v>
      </c>
      <c r="X178" s="537"/>
      <c r="Y178" s="537"/>
      <c r="Z178" s="537"/>
      <c r="AA178" s="537"/>
    </row>
    <row r="179" s="108" customFormat="true" ht="13.5" hidden="false" customHeight="true" outlineLevel="0" collapsed="false">
      <c r="A179" s="880" t="s">
        <v>452</v>
      </c>
      <c r="B179" s="884"/>
      <c r="C179" s="884" t="s">
        <v>998</v>
      </c>
      <c r="D179" s="885" t="s">
        <v>7</v>
      </c>
      <c r="E179" s="894" t="n">
        <f aca="false">E291/E$5*100000</f>
        <v>64.9274820748768</v>
      </c>
      <c r="F179" s="895" t="n">
        <f aca="false">F291/F$5*100000</f>
        <v>12.4734938256206</v>
      </c>
      <c r="G179" s="895" t="n">
        <f aca="false">G291/G$5*100000</f>
        <v>0</v>
      </c>
      <c r="H179" s="895" t="n">
        <f aca="false">H291/H$5*100000</f>
        <v>0</v>
      </c>
      <c r="I179" s="895" t="n">
        <f aca="false">I291/I$5*100000</f>
        <v>0</v>
      </c>
      <c r="J179" s="895" t="n">
        <f aca="false">J291/J$5*100000</f>
        <v>0</v>
      </c>
      <c r="K179" s="895" t="n">
        <f aca="false">K291/K$5*100000</f>
        <v>0</v>
      </c>
      <c r="L179" s="895" t="n">
        <f aca="false">L291/L$5*100000</f>
        <v>0</v>
      </c>
      <c r="M179" s="895" t="n">
        <f aca="false">M291/M$5*100000</f>
        <v>0</v>
      </c>
      <c r="N179" s="895" t="n">
        <f aca="false">N291/N$5*100000</f>
        <v>0</v>
      </c>
      <c r="O179" s="895" t="n">
        <f aca="false">O291/O$5*100000</f>
        <v>0</v>
      </c>
      <c r="P179" s="895" t="n">
        <f aca="false">P291/P$5*100000</f>
        <v>6.75173857268247</v>
      </c>
      <c r="Q179" s="895" t="n">
        <f aca="false">Q291/Q$5*100000</f>
        <v>0</v>
      </c>
      <c r="R179" s="895" t="n">
        <f aca="false">R291/R$5*100000</f>
        <v>22.2041299681741</v>
      </c>
      <c r="S179" s="895" t="n">
        <f aca="false">S291/S$5*100000</f>
        <v>5.97907324364723</v>
      </c>
      <c r="T179" s="895" t="n">
        <f aca="false">T291/T$5*100000</f>
        <v>36.7565978093068</v>
      </c>
      <c r="U179" s="895" t="n">
        <f aca="false">U291/U$5*100000</f>
        <v>64.8388291959985</v>
      </c>
      <c r="V179" s="895" t="n">
        <f aca="false">V291/V$5*100000</f>
        <v>215.543048736678</v>
      </c>
      <c r="W179" s="895" t="n">
        <f aca="false">AA291/AA$5*100000</f>
        <v>1120.90543040592</v>
      </c>
      <c r="X179" s="537"/>
      <c r="Y179" s="537"/>
      <c r="Z179" s="537"/>
      <c r="AA179" s="537"/>
    </row>
    <row r="180" s="108" customFormat="true" ht="13.5" hidden="false" customHeight="true" outlineLevel="0" collapsed="false">
      <c r="A180" s="880"/>
      <c r="B180" s="884"/>
      <c r="C180" s="884"/>
      <c r="D180" s="885" t="s">
        <v>475</v>
      </c>
      <c r="E180" s="894" t="n">
        <f aca="false">E292/E$6*100000</f>
        <v>55.6038578967588</v>
      </c>
      <c r="F180" s="895" t="n">
        <f aca="false">F292/F$6*100000</f>
        <v>0</v>
      </c>
      <c r="G180" s="895" t="n">
        <f aca="false">G292/G$6*100000</f>
        <v>0</v>
      </c>
      <c r="H180" s="895" t="n">
        <f aca="false">H292/H$6*100000</f>
        <v>0</v>
      </c>
      <c r="I180" s="895" t="n">
        <f aca="false">I292/I$6*100000</f>
        <v>0</v>
      </c>
      <c r="J180" s="895" t="n">
        <f aca="false">J292/J$6*100000</f>
        <v>0</v>
      </c>
      <c r="K180" s="895" t="n">
        <f aca="false">K292/K$6*100000</f>
        <v>0</v>
      </c>
      <c r="L180" s="895" t="n">
        <f aca="false">L292/L$6*100000</f>
        <v>0</v>
      </c>
      <c r="M180" s="895" t="n">
        <f aca="false">M292/M$6*100000</f>
        <v>0</v>
      </c>
      <c r="N180" s="895" t="n">
        <f aca="false">N292/N$6*100000</f>
        <v>0</v>
      </c>
      <c r="O180" s="895" t="n">
        <f aca="false">O292/O$6*100000</f>
        <v>0</v>
      </c>
      <c r="P180" s="895" t="n">
        <f aca="false">P292/P$6*100000</f>
        <v>14.5116819039327</v>
      </c>
      <c r="Q180" s="895" t="n">
        <f aca="false">Q292/Q$6*100000</f>
        <v>0</v>
      </c>
      <c r="R180" s="895" t="n">
        <f aca="false">R292/R$6*100000</f>
        <v>31.3430496787337</v>
      </c>
      <c r="S180" s="895" t="n">
        <f aca="false">S292/S$6*100000</f>
        <v>12.9516901955705</v>
      </c>
      <c r="T180" s="895" t="n">
        <f aca="false">T292/T$6*100000</f>
        <v>49.4722955145119</v>
      </c>
      <c r="U180" s="895" t="n">
        <f aca="false">U292/U$6*100000</f>
        <v>111.209964412811</v>
      </c>
      <c r="V180" s="895" t="n">
        <f aca="false">V292/V$6*100000</f>
        <v>250.391236306729</v>
      </c>
      <c r="W180" s="895" t="n">
        <f aca="false">AA292/AA$6*100000</f>
        <v>1263.08191988452</v>
      </c>
      <c r="X180" s="537"/>
      <c r="Y180" s="537"/>
      <c r="Z180" s="537"/>
      <c r="AA180" s="537"/>
    </row>
    <row r="181" s="108" customFormat="true" ht="15" hidden="false" customHeight="false" outlineLevel="0" collapsed="false">
      <c r="A181" s="880"/>
      <c r="B181" s="884"/>
      <c r="C181" s="884"/>
      <c r="D181" s="885" t="s">
        <v>476</v>
      </c>
      <c r="E181" s="894" t="n">
        <f aca="false">E293/E$7*100000</f>
        <v>72.9350270467392</v>
      </c>
      <c r="F181" s="895" t="n">
        <f aca="false">F293/F$7*100000</f>
        <v>25.779840164991</v>
      </c>
      <c r="G181" s="895" t="n">
        <f aca="false">G293/G$7*100000</f>
        <v>0</v>
      </c>
      <c r="H181" s="895" t="n">
        <f aca="false">H293/H$7*100000</f>
        <v>0</v>
      </c>
      <c r="I181" s="895" t="n">
        <f aca="false">I293/I$7*100000</f>
        <v>0</v>
      </c>
      <c r="J181" s="895" t="n">
        <f aca="false">J293/J$7*100000</f>
        <v>0</v>
      </c>
      <c r="K181" s="895" t="n">
        <f aca="false">K293/K$7*100000</f>
        <v>0</v>
      </c>
      <c r="L181" s="895" t="n">
        <f aca="false">L293/L$7*100000</f>
        <v>0</v>
      </c>
      <c r="M181" s="895" t="n">
        <f aca="false">M293/M$7*100000</f>
        <v>0</v>
      </c>
      <c r="N181" s="895" t="n">
        <f aca="false">N293/N$7*100000</f>
        <v>0</v>
      </c>
      <c r="O181" s="895" t="n">
        <f aca="false">O293/O$7*100000</f>
        <v>0</v>
      </c>
      <c r="P181" s="895" t="n">
        <f aca="false">P293/P$7*100000</f>
        <v>0</v>
      </c>
      <c r="Q181" s="895" t="n">
        <f aca="false">Q293/Q$7*100000</f>
        <v>0</v>
      </c>
      <c r="R181" s="895" t="n">
        <f aca="false">R293/R$7*100000</f>
        <v>14.0252454417952</v>
      </c>
      <c r="S181" s="895" t="n">
        <f aca="false">S293/S$7*100000</f>
        <v>0</v>
      </c>
      <c r="T181" s="895" t="n">
        <f aca="false">T293/T$7*100000</f>
        <v>26.5287173365168</v>
      </c>
      <c r="U181" s="895" t="n">
        <f aca="false">U293/U$7*100000</f>
        <v>31.7460317460317</v>
      </c>
      <c r="V181" s="895" t="n">
        <f aca="false">V293/V$7*100000</f>
        <v>193.948797517455</v>
      </c>
      <c r="W181" s="895" t="n">
        <f aca="false">AA293/AA$7*100000</f>
        <v>1059.52009971954</v>
      </c>
      <c r="X181" s="537"/>
      <c r="Y181" s="537"/>
      <c r="Z181" s="537"/>
      <c r="AA181" s="537"/>
    </row>
    <row r="182" s="108" customFormat="true" ht="13.5" hidden="false" customHeight="true" outlineLevel="0" collapsed="false">
      <c r="A182" s="880" t="s">
        <v>453</v>
      </c>
      <c r="B182" s="884" t="s">
        <v>151</v>
      </c>
      <c r="C182" s="884"/>
      <c r="D182" s="885" t="s">
        <v>7</v>
      </c>
      <c r="E182" s="894" t="n">
        <f aca="false">E294/E$5*100000</f>
        <v>72.8682532638905</v>
      </c>
      <c r="F182" s="895" t="n">
        <f aca="false">F294/F$5*100000</f>
        <v>0</v>
      </c>
      <c r="G182" s="895" t="n">
        <f aca="false">G294/G$5*100000</f>
        <v>0</v>
      </c>
      <c r="H182" s="895" t="n">
        <f aca="false">H294/H$5*100000</f>
        <v>11.8413262285376</v>
      </c>
      <c r="I182" s="895" t="n">
        <f aca="false">I294/I$5*100000</f>
        <v>0</v>
      </c>
      <c r="J182" s="895" t="n">
        <f aca="false">J294/J$5*100000</f>
        <v>0</v>
      </c>
      <c r="K182" s="895" t="n">
        <f aca="false">K294/K$5*100000</f>
        <v>0</v>
      </c>
      <c r="L182" s="895" t="n">
        <f aca="false">L294/L$5*100000</f>
        <v>7.94028902652057</v>
      </c>
      <c r="M182" s="895" t="n">
        <f aca="false">M294/M$5*100000</f>
        <v>7.00231076255164</v>
      </c>
      <c r="N182" s="895" t="n">
        <f aca="false">N294/N$5*100000</f>
        <v>12.1580547112462</v>
      </c>
      <c r="O182" s="895" t="n">
        <f aca="false">O294/O$5*100000</f>
        <v>0</v>
      </c>
      <c r="P182" s="895" t="n">
        <f aca="false">P294/P$5*100000</f>
        <v>6.75173857268247</v>
      </c>
      <c r="Q182" s="895" t="n">
        <f aca="false">Q294/Q$5*100000</f>
        <v>21.7896571760604</v>
      </c>
      <c r="R182" s="895" t="n">
        <f aca="false">R294/R$5*100000</f>
        <v>44.4082599363482</v>
      </c>
      <c r="S182" s="895" t="n">
        <f aca="false">S294/S$5*100000</f>
        <v>59.7907324364724</v>
      </c>
      <c r="T182" s="895" t="n">
        <f aca="false">T294/T$5*100000</f>
        <v>66.1618760567522</v>
      </c>
      <c r="U182" s="895" t="n">
        <f aca="false">U294/U$5*100000</f>
        <v>138.94034827714</v>
      </c>
      <c r="V182" s="895" t="n">
        <f aca="false">V294/V$5*100000</f>
        <v>371.213028379835</v>
      </c>
      <c r="W182" s="895" t="n">
        <f aca="false">AA294/AA$5*100000</f>
        <v>827.07585156165</v>
      </c>
      <c r="X182" s="537"/>
      <c r="Y182" s="537"/>
      <c r="Z182" s="537"/>
      <c r="AA182" s="537"/>
    </row>
    <row r="183" s="108" customFormat="true" ht="13.5" hidden="false" customHeight="true" outlineLevel="0" collapsed="false">
      <c r="A183" s="880"/>
      <c r="B183" s="884"/>
      <c r="C183" s="884"/>
      <c r="D183" s="885" t="s">
        <v>475</v>
      </c>
      <c r="E183" s="894" t="n">
        <f aca="false">E295/E$6*100000</f>
        <v>74.8124633520028</v>
      </c>
      <c r="F183" s="895" t="n">
        <f aca="false">F295/F$6*100000</f>
        <v>0</v>
      </c>
      <c r="G183" s="895" t="n">
        <f aca="false">G295/G$6*100000</f>
        <v>0</v>
      </c>
      <c r="H183" s="895" t="n">
        <f aca="false">H295/H$6*100000</f>
        <v>23.4521575984991</v>
      </c>
      <c r="I183" s="895" t="n">
        <f aca="false">I295/I$6*100000</f>
        <v>0</v>
      </c>
      <c r="J183" s="895" t="n">
        <f aca="false">J295/J$6*100000</f>
        <v>0</v>
      </c>
      <c r="K183" s="895" t="n">
        <f aca="false">K295/K$6*100000</f>
        <v>0</v>
      </c>
      <c r="L183" s="895" t="n">
        <f aca="false">L295/L$6*100000</f>
        <v>16.4962058726493</v>
      </c>
      <c r="M183" s="895" t="n">
        <f aca="false">M295/M$6*100000</f>
        <v>14.7210363609598</v>
      </c>
      <c r="N183" s="895" t="n">
        <f aca="false">N295/N$6*100000</f>
        <v>12.6278570526582</v>
      </c>
      <c r="O183" s="895" t="n">
        <f aca="false">O295/O$6*100000</f>
        <v>0</v>
      </c>
      <c r="P183" s="895" t="n">
        <f aca="false">P295/P$6*100000</f>
        <v>0</v>
      </c>
      <c r="Q183" s="895" t="n">
        <f aca="false">Q295/Q$6*100000</f>
        <v>31.0607237148626</v>
      </c>
      <c r="R183" s="895" t="n">
        <f aca="false">R295/R$6*100000</f>
        <v>31.3430496787337</v>
      </c>
      <c r="S183" s="895" t="n">
        <f aca="false">S295/S$6*100000</f>
        <v>103.613521564564</v>
      </c>
      <c r="T183" s="895" t="n">
        <f aca="false">T295/T$6*100000</f>
        <v>115.435356200528</v>
      </c>
      <c r="U183" s="895" t="n">
        <f aca="false">U295/U$6*100000</f>
        <v>244.661921708185</v>
      </c>
      <c r="V183" s="895" t="n">
        <f aca="false">V295/V$6*100000</f>
        <v>469.483568075117</v>
      </c>
      <c r="W183" s="895" t="n">
        <f aca="false">AA295/AA$6*100000</f>
        <v>902.201371346084</v>
      </c>
      <c r="X183" s="537"/>
      <c r="Y183" s="537"/>
      <c r="Z183" s="537"/>
      <c r="AA183" s="537"/>
    </row>
    <row r="184" s="108" customFormat="true" ht="15" hidden="false" customHeight="false" outlineLevel="0" collapsed="false">
      <c r="A184" s="880"/>
      <c r="B184" s="884"/>
      <c r="C184" s="884"/>
      <c r="D184" s="885" t="s">
        <v>476</v>
      </c>
      <c r="E184" s="894" t="n">
        <f aca="false">E296/E$7*100000</f>
        <v>71.1984787837216</v>
      </c>
      <c r="F184" s="895" t="n">
        <f aca="false">F296/F$7*100000</f>
        <v>0</v>
      </c>
      <c r="G184" s="895" t="n">
        <f aca="false">G296/G$7*100000</f>
        <v>0</v>
      </c>
      <c r="H184" s="895" t="n">
        <f aca="false">H296/H$7*100000</f>
        <v>0</v>
      </c>
      <c r="I184" s="895" t="n">
        <f aca="false">I296/I$7*100000</f>
        <v>0</v>
      </c>
      <c r="J184" s="895" t="n">
        <f aca="false">J296/J$7*100000</f>
        <v>0</v>
      </c>
      <c r="K184" s="895" t="n">
        <f aca="false">K296/K$7*100000</f>
        <v>0</v>
      </c>
      <c r="L184" s="895" t="n">
        <f aca="false">L296/L$7*100000</f>
        <v>0</v>
      </c>
      <c r="M184" s="895" t="n">
        <f aca="false">M296/M$7*100000</f>
        <v>0</v>
      </c>
      <c r="N184" s="895" t="n">
        <f aca="false">N296/N$7*100000</f>
        <v>11.7219552221311</v>
      </c>
      <c r="O184" s="895" t="n">
        <f aca="false">O296/O$7*100000</f>
        <v>0</v>
      </c>
      <c r="P184" s="895" t="n">
        <f aca="false">P296/P$7*100000</f>
        <v>12.6262626262626</v>
      </c>
      <c r="Q184" s="895" t="n">
        <f aca="false">Q296/Q$7*100000</f>
        <v>13.6444262518761</v>
      </c>
      <c r="R184" s="895" t="n">
        <f aca="false">R296/R$7*100000</f>
        <v>56.1009817671809</v>
      </c>
      <c r="S184" s="895" t="n">
        <f aca="false">S296/S$7*100000</f>
        <v>22.2123500666371</v>
      </c>
      <c r="T184" s="895" t="n">
        <f aca="false">T296/T$7*100000</f>
        <v>26.5287173365168</v>
      </c>
      <c r="U184" s="895" t="n">
        <f aca="false">U296/U$7*100000</f>
        <v>63.4920634920635</v>
      </c>
      <c r="V184" s="895" t="n">
        <f aca="false">V296/V$7*100000</f>
        <v>310.318076027929</v>
      </c>
      <c r="W184" s="895" t="n">
        <f aca="false">AA296/AA$7*100000</f>
        <v>794.640074789654</v>
      </c>
      <c r="X184" s="537"/>
      <c r="Y184" s="537"/>
      <c r="Z184" s="537"/>
      <c r="AA184" s="537"/>
    </row>
    <row r="185" s="108" customFormat="true" ht="13.5" hidden="false" customHeight="true" outlineLevel="0" collapsed="false">
      <c r="A185" s="880" t="s">
        <v>454</v>
      </c>
      <c r="B185" s="880" t="s">
        <v>477</v>
      </c>
      <c r="C185" s="884" t="s">
        <v>455</v>
      </c>
      <c r="D185" s="885" t="s">
        <v>7</v>
      </c>
      <c r="E185" s="894" t="n">
        <f aca="false">E297/E$5*100000</f>
        <v>9.34208375178083</v>
      </c>
      <c r="F185" s="895" t="n">
        <f aca="false">F297/F$5*100000</f>
        <v>0</v>
      </c>
      <c r="G185" s="895" t="n">
        <f aca="false">G297/G$5*100000</f>
        <v>0</v>
      </c>
      <c r="H185" s="895" t="n">
        <f aca="false">H297/H$5*100000</f>
        <v>0</v>
      </c>
      <c r="I185" s="895" t="n">
        <f aca="false">I297/I$5*100000</f>
        <v>0</v>
      </c>
      <c r="J185" s="895" t="n">
        <f aca="false">J297/J$5*100000</f>
        <v>0</v>
      </c>
      <c r="K185" s="895" t="n">
        <f aca="false">K297/K$5*100000</f>
        <v>0</v>
      </c>
      <c r="L185" s="895" t="n">
        <f aca="false">L297/L$5*100000</f>
        <v>0</v>
      </c>
      <c r="M185" s="895" t="n">
        <f aca="false">M297/M$5*100000</f>
        <v>0</v>
      </c>
      <c r="N185" s="895" t="n">
        <f aca="false">N297/N$5*100000</f>
        <v>6.0790273556231</v>
      </c>
      <c r="O185" s="895" t="n">
        <f aca="false">O297/O$5*100000</f>
        <v>0</v>
      </c>
      <c r="P185" s="895" t="n">
        <f aca="false">P297/P$5*100000</f>
        <v>6.75173857268247</v>
      </c>
      <c r="Q185" s="895" t="n">
        <f aca="false">Q297/Q$5*100000</f>
        <v>0</v>
      </c>
      <c r="R185" s="895" t="n">
        <f aca="false">R297/R$5*100000</f>
        <v>22.2041299681741</v>
      </c>
      <c r="S185" s="895" t="n">
        <f aca="false">S297/S$5*100000</f>
        <v>17.9372197309417</v>
      </c>
      <c r="T185" s="895" t="n">
        <f aca="false">T297/T$5*100000</f>
        <v>14.7026391237227</v>
      </c>
      <c r="U185" s="895" t="n">
        <f aca="false">U297/U$5*100000</f>
        <v>18.5253797702853</v>
      </c>
      <c r="V185" s="895" t="n">
        <f aca="false">V297/V$5*100000</f>
        <v>35.923841456113</v>
      </c>
      <c r="W185" s="895" t="n">
        <f aca="false">AA297/AA$5*100000</f>
        <v>54.4128849711612</v>
      </c>
      <c r="X185" s="537"/>
      <c r="Y185" s="537"/>
      <c r="Z185" s="537"/>
      <c r="AA185" s="537"/>
    </row>
    <row r="186" s="108" customFormat="true" ht="13.5" hidden="false" customHeight="true" outlineLevel="0" collapsed="false">
      <c r="A186" s="880"/>
      <c r="B186" s="880"/>
      <c r="C186" s="880"/>
      <c r="D186" s="885" t="s">
        <v>475</v>
      </c>
      <c r="E186" s="894" t="n">
        <f aca="false">E298/E$6*100000</f>
        <v>8.08783387589219</v>
      </c>
      <c r="F186" s="895" t="n">
        <f aca="false">F298/F$6*100000</f>
        <v>0</v>
      </c>
      <c r="G186" s="895" t="n">
        <f aca="false">G298/G$6*100000</f>
        <v>0</v>
      </c>
      <c r="H186" s="895" t="n">
        <f aca="false">H298/H$6*100000</f>
        <v>0</v>
      </c>
      <c r="I186" s="895" t="n">
        <f aca="false">I298/I$6*100000</f>
        <v>0</v>
      </c>
      <c r="J186" s="895" t="n">
        <f aca="false">J298/J$6*100000</f>
        <v>0</v>
      </c>
      <c r="K186" s="895" t="n">
        <f aca="false">K298/K$6*100000</f>
        <v>0</v>
      </c>
      <c r="L186" s="895" t="n">
        <f aca="false">L298/L$6*100000</f>
        <v>0</v>
      </c>
      <c r="M186" s="895" t="n">
        <f aca="false">M298/M$6*100000</f>
        <v>0</v>
      </c>
      <c r="N186" s="895" t="n">
        <f aca="false">N298/N$6*100000</f>
        <v>12.6278570526582</v>
      </c>
      <c r="O186" s="895" t="n">
        <f aca="false">O298/O$6*100000</f>
        <v>0</v>
      </c>
      <c r="P186" s="895" t="n">
        <f aca="false">P298/P$6*100000</f>
        <v>0</v>
      </c>
      <c r="Q186" s="895" t="n">
        <f aca="false">Q298/Q$6*100000</f>
        <v>0</v>
      </c>
      <c r="R186" s="895" t="n">
        <f aca="false">R298/R$6*100000</f>
        <v>15.6715248393669</v>
      </c>
      <c r="S186" s="895" t="n">
        <f aca="false">S298/S$6*100000</f>
        <v>38.8550705867116</v>
      </c>
      <c r="T186" s="895" t="n">
        <f aca="false">T298/T$6*100000</f>
        <v>16.490765171504</v>
      </c>
      <c r="U186" s="895" t="n">
        <f aca="false">U298/U$6*100000</f>
        <v>22.2419928825623</v>
      </c>
      <c r="V186" s="895" t="n">
        <f aca="false">V298/V$6*100000</f>
        <v>31.2989045383412</v>
      </c>
      <c r="W186" s="895" t="n">
        <f aca="false">AA298/AA$6*100000</f>
        <v>0</v>
      </c>
      <c r="X186" s="537"/>
      <c r="Y186" s="537"/>
      <c r="Z186" s="537"/>
      <c r="AA186" s="537"/>
    </row>
    <row r="187" s="108" customFormat="true" ht="15" hidden="false" customHeight="false" outlineLevel="0" collapsed="false">
      <c r="A187" s="880"/>
      <c r="B187" s="880"/>
      <c r="C187" s="880"/>
      <c r="D187" s="885" t="s">
        <v>476</v>
      </c>
      <c r="E187" s="894" t="n">
        <f aca="false">E299/E$7*100000</f>
        <v>10.4192895781056</v>
      </c>
      <c r="F187" s="895" t="n">
        <f aca="false">F299/F$7*100000</f>
        <v>0</v>
      </c>
      <c r="G187" s="895" t="n">
        <f aca="false">G299/G$7*100000</f>
        <v>0</v>
      </c>
      <c r="H187" s="895" t="n">
        <f aca="false">H299/H$7*100000</f>
        <v>0</v>
      </c>
      <c r="I187" s="895" t="n">
        <f aca="false">I299/I$7*100000</f>
        <v>0</v>
      </c>
      <c r="J187" s="895" t="n">
        <f aca="false">J299/J$7*100000</f>
        <v>0</v>
      </c>
      <c r="K187" s="895" t="n">
        <f aca="false">K299/K$7*100000</f>
        <v>0</v>
      </c>
      <c r="L187" s="895" t="n">
        <f aca="false">L299/L$7*100000</f>
        <v>0</v>
      </c>
      <c r="M187" s="895" t="n">
        <f aca="false">M299/M$7*100000</f>
        <v>0</v>
      </c>
      <c r="N187" s="895" t="n">
        <f aca="false">N299/N$7*100000</f>
        <v>0</v>
      </c>
      <c r="O187" s="895" t="n">
        <f aca="false">O299/O$7*100000</f>
        <v>0</v>
      </c>
      <c r="P187" s="895" t="n">
        <f aca="false">P299/P$7*100000</f>
        <v>12.6262626262626</v>
      </c>
      <c r="Q187" s="895" t="n">
        <f aca="false">Q299/Q$7*100000</f>
        <v>0</v>
      </c>
      <c r="R187" s="895" t="n">
        <f aca="false">R299/R$7*100000</f>
        <v>28.0504908835905</v>
      </c>
      <c r="S187" s="895" t="n">
        <f aca="false">S299/S$7*100000</f>
        <v>0</v>
      </c>
      <c r="T187" s="895" t="n">
        <f aca="false">T299/T$7*100000</f>
        <v>13.2643586682584</v>
      </c>
      <c r="U187" s="895" t="n">
        <f aca="false">U299/U$7*100000</f>
        <v>15.8730158730159</v>
      </c>
      <c r="V187" s="895" t="n">
        <f aca="false">V299/V$7*100000</f>
        <v>38.7897595034911</v>
      </c>
      <c r="W187" s="895" t="n">
        <f aca="false">AA299/AA$7*100000</f>
        <v>77.9058896852602</v>
      </c>
      <c r="X187" s="537"/>
      <c r="Y187" s="537"/>
      <c r="Z187" s="537"/>
      <c r="AA187" s="537"/>
    </row>
    <row r="188" s="108" customFormat="true" ht="13.5" hidden="false" customHeight="true" outlineLevel="0" collapsed="false">
      <c r="A188" s="880" t="s">
        <v>456</v>
      </c>
      <c r="B188" s="884"/>
      <c r="C188" s="884" t="s">
        <v>622</v>
      </c>
      <c r="D188" s="885" t="s">
        <v>7</v>
      </c>
      <c r="E188" s="894" t="n">
        <f aca="false">E300/E$5*100000</f>
        <v>22.421001004274</v>
      </c>
      <c r="F188" s="895" t="n">
        <f aca="false">F300/F$5*100000</f>
        <v>0</v>
      </c>
      <c r="G188" s="895" t="n">
        <f aca="false">G300/G$5*100000</f>
        <v>0</v>
      </c>
      <c r="H188" s="895" t="n">
        <f aca="false">H300/H$5*100000</f>
        <v>0</v>
      </c>
      <c r="I188" s="895" t="n">
        <f aca="false">I300/I$5*100000</f>
        <v>0</v>
      </c>
      <c r="J188" s="895" t="n">
        <f aca="false">J300/J$5*100000</f>
        <v>0</v>
      </c>
      <c r="K188" s="895" t="n">
        <f aca="false">K300/K$5*100000</f>
        <v>0</v>
      </c>
      <c r="L188" s="895" t="n">
        <f aca="false">L300/L$5*100000</f>
        <v>7.94028902652057</v>
      </c>
      <c r="M188" s="895" t="n">
        <f aca="false">M300/M$5*100000</f>
        <v>7.00231076255164</v>
      </c>
      <c r="N188" s="895" t="n">
        <f aca="false">N300/N$5*100000</f>
        <v>6.0790273556231</v>
      </c>
      <c r="O188" s="895" t="n">
        <f aca="false">O300/O$5*100000</f>
        <v>0</v>
      </c>
      <c r="P188" s="895" t="n">
        <f aca="false">P300/P$5*100000</f>
        <v>0</v>
      </c>
      <c r="Q188" s="895" t="n">
        <f aca="false">Q300/Q$5*100000</f>
        <v>14.5264381173736</v>
      </c>
      <c r="R188" s="895" t="n">
        <f aca="false">R300/R$5*100000</f>
        <v>22.2041299681741</v>
      </c>
      <c r="S188" s="895" t="n">
        <f aca="false">S300/S$5*100000</f>
        <v>35.8744394618834</v>
      </c>
      <c r="T188" s="895" t="n">
        <f aca="false">T300/T$5*100000</f>
        <v>36.7565978093068</v>
      </c>
      <c r="U188" s="895" t="n">
        <f aca="false">U300/U$5*100000</f>
        <v>18.5253797702853</v>
      </c>
      <c r="V188" s="895" t="n">
        <f aca="false">V300/V$5*100000</f>
        <v>119.746138187043</v>
      </c>
      <c r="W188" s="895" t="n">
        <f aca="false">AA300/AA$5*100000</f>
        <v>185.003808901948</v>
      </c>
      <c r="X188" s="537"/>
      <c r="Y188" s="537"/>
      <c r="Z188" s="537"/>
      <c r="AA188" s="537"/>
    </row>
    <row r="189" s="108" customFormat="true" ht="13.5" hidden="false" customHeight="true" outlineLevel="0" collapsed="false">
      <c r="A189" s="880"/>
      <c r="B189" s="884"/>
      <c r="C189" s="884"/>
      <c r="D189" s="885" t="s">
        <v>475</v>
      </c>
      <c r="E189" s="894" t="n">
        <f aca="false">E301/E$6*100000</f>
        <v>27.2964393311361</v>
      </c>
      <c r="F189" s="895" t="n">
        <f aca="false">F301/F$6*100000</f>
        <v>0</v>
      </c>
      <c r="G189" s="895" t="n">
        <f aca="false">G301/G$6*100000</f>
        <v>0</v>
      </c>
      <c r="H189" s="895" t="n">
        <f aca="false">H301/H$6*100000</f>
        <v>0</v>
      </c>
      <c r="I189" s="895" t="n">
        <f aca="false">I301/I$6*100000</f>
        <v>0</v>
      </c>
      <c r="J189" s="895" t="n">
        <f aca="false">J301/J$6*100000</f>
        <v>0</v>
      </c>
      <c r="K189" s="895" t="n">
        <f aca="false">K301/K$6*100000</f>
        <v>0</v>
      </c>
      <c r="L189" s="895" t="n">
        <f aca="false">L301/L$6*100000</f>
        <v>16.4962058726493</v>
      </c>
      <c r="M189" s="895" t="n">
        <f aca="false">M301/M$6*100000</f>
        <v>14.7210363609598</v>
      </c>
      <c r="N189" s="895" t="n">
        <f aca="false">N301/N$6*100000</f>
        <v>0</v>
      </c>
      <c r="O189" s="895" t="n">
        <f aca="false">O301/O$6*100000</f>
        <v>0</v>
      </c>
      <c r="P189" s="895" t="n">
        <f aca="false">P301/P$6*100000</f>
        <v>0</v>
      </c>
      <c r="Q189" s="895" t="n">
        <f aca="false">Q301/Q$6*100000</f>
        <v>15.5303618574313</v>
      </c>
      <c r="R189" s="895" t="n">
        <f aca="false">R301/R$6*100000</f>
        <v>15.6715248393669</v>
      </c>
      <c r="S189" s="895" t="n">
        <f aca="false">S301/S$6*100000</f>
        <v>51.8067607822821</v>
      </c>
      <c r="T189" s="895" t="n">
        <f aca="false">T301/T$6*100000</f>
        <v>65.9630606860158</v>
      </c>
      <c r="U189" s="895" t="n">
        <f aca="false">U301/U$6*100000</f>
        <v>44.4839857651246</v>
      </c>
      <c r="V189" s="895" t="n">
        <f aca="false">V301/V$6*100000</f>
        <v>156.494522691706</v>
      </c>
      <c r="W189" s="895" t="n">
        <f aca="false">AA301/AA$6*100000</f>
        <v>288.704438830747</v>
      </c>
      <c r="X189" s="537"/>
      <c r="Y189" s="537"/>
      <c r="Z189" s="537"/>
      <c r="AA189" s="537"/>
    </row>
    <row r="190" s="108" customFormat="true" ht="15" hidden="false" customHeight="false" outlineLevel="0" collapsed="false">
      <c r="A190" s="880"/>
      <c r="B190" s="884"/>
      <c r="C190" s="884"/>
      <c r="D190" s="885" t="s">
        <v>476</v>
      </c>
      <c r="E190" s="894" t="n">
        <f aca="false">E302/E$7*100000</f>
        <v>18.2337567616848</v>
      </c>
      <c r="F190" s="895" t="n">
        <f aca="false">F302/F$7*100000</f>
        <v>0</v>
      </c>
      <c r="G190" s="895" t="n">
        <f aca="false">G302/G$7*100000</f>
        <v>0</v>
      </c>
      <c r="H190" s="895" t="n">
        <f aca="false">H302/H$7*100000</f>
        <v>0</v>
      </c>
      <c r="I190" s="895" t="n">
        <f aca="false">I302/I$7*100000</f>
        <v>0</v>
      </c>
      <c r="J190" s="895" t="n">
        <f aca="false">J302/J$7*100000</f>
        <v>0</v>
      </c>
      <c r="K190" s="895" t="n">
        <f aca="false">K302/K$7*100000</f>
        <v>0</v>
      </c>
      <c r="L190" s="895" t="n">
        <f aca="false">L302/L$7*100000</f>
        <v>0</v>
      </c>
      <c r="M190" s="895" t="n">
        <f aca="false">M302/M$7*100000</f>
        <v>0</v>
      </c>
      <c r="N190" s="895" t="n">
        <f aca="false">N302/N$7*100000</f>
        <v>11.7219552221311</v>
      </c>
      <c r="O190" s="895" t="n">
        <f aca="false">O302/O$7*100000</f>
        <v>0</v>
      </c>
      <c r="P190" s="895" t="n">
        <f aca="false">P302/P$7*100000</f>
        <v>0</v>
      </c>
      <c r="Q190" s="895" t="n">
        <f aca="false">Q302/Q$7*100000</f>
        <v>13.6444262518761</v>
      </c>
      <c r="R190" s="895" t="n">
        <f aca="false">R302/R$7*100000</f>
        <v>28.0504908835905</v>
      </c>
      <c r="S190" s="895" t="n">
        <f aca="false">S302/S$7*100000</f>
        <v>22.2123500666371</v>
      </c>
      <c r="T190" s="895" t="n">
        <f aca="false">T302/T$7*100000</f>
        <v>13.2643586682584</v>
      </c>
      <c r="U190" s="895" t="n">
        <f aca="false">U302/U$7*100000</f>
        <v>0</v>
      </c>
      <c r="V190" s="895" t="n">
        <f aca="false">V302/V$7*100000</f>
        <v>96.9743987587277</v>
      </c>
      <c r="W190" s="895" t="n">
        <f aca="false">AA302/AA$7*100000</f>
        <v>140.230601433468</v>
      </c>
      <c r="X190" s="537"/>
      <c r="Y190" s="537"/>
      <c r="Z190" s="537"/>
      <c r="AA190" s="537"/>
    </row>
    <row r="191" s="108" customFormat="true" ht="13.5" hidden="false" customHeight="true" outlineLevel="0" collapsed="false">
      <c r="A191" s="880" t="s">
        <v>458</v>
      </c>
      <c r="B191" s="884"/>
      <c r="C191" s="884" t="s">
        <v>999</v>
      </c>
      <c r="D191" s="885" t="s">
        <v>7</v>
      </c>
      <c r="E191" s="894" t="n">
        <f aca="false">E303/E$5*100000</f>
        <v>40.1709601326576</v>
      </c>
      <c r="F191" s="895" t="n">
        <f aca="false">F303/F$5*100000</f>
        <v>0</v>
      </c>
      <c r="G191" s="895" t="n">
        <f aca="false">G303/G$5*100000</f>
        <v>0</v>
      </c>
      <c r="H191" s="895" t="n">
        <f aca="false">H303/H$5*100000</f>
        <v>0</v>
      </c>
      <c r="I191" s="895" t="n">
        <f aca="false">I303/I$5*100000</f>
        <v>0</v>
      </c>
      <c r="J191" s="895" t="n">
        <f aca="false">J303/J$5*100000</f>
        <v>0</v>
      </c>
      <c r="K191" s="895" t="n">
        <f aca="false">K303/K$5*100000</f>
        <v>0</v>
      </c>
      <c r="L191" s="895" t="n">
        <f aca="false">L303/L$5*100000</f>
        <v>0</v>
      </c>
      <c r="M191" s="895" t="n">
        <f aca="false">M303/M$5*100000</f>
        <v>0</v>
      </c>
      <c r="N191" s="895" t="n">
        <f aca="false">N303/N$5*100000</f>
        <v>0</v>
      </c>
      <c r="O191" s="895" t="n">
        <f aca="false">O303/O$5*100000</f>
        <v>0</v>
      </c>
      <c r="P191" s="895" t="n">
        <f aca="false">P303/P$5*100000</f>
        <v>0</v>
      </c>
      <c r="Q191" s="895" t="n">
        <f aca="false">Q303/Q$5*100000</f>
        <v>7.26321905868681</v>
      </c>
      <c r="R191" s="895" t="n">
        <f aca="false">R303/R$5*100000</f>
        <v>0</v>
      </c>
      <c r="S191" s="895" t="n">
        <f aca="false">S303/S$5*100000</f>
        <v>5.97907324364723</v>
      </c>
      <c r="T191" s="895" t="n">
        <f aca="false">T303/T$5*100000</f>
        <v>14.7026391237227</v>
      </c>
      <c r="U191" s="895" t="n">
        <f aca="false">U303/U$5*100000</f>
        <v>92.6268988514265</v>
      </c>
      <c r="V191" s="895" t="n">
        <f aca="false">V303/V$5*100000</f>
        <v>215.543048736678</v>
      </c>
      <c r="W191" s="895" t="n">
        <f aca="false">AA303/AA$5*100000</f>
        <v>587.659157688541</v>
      </c>
      <c r="X191" s="537"/>
      <c r="Y191" s="537"/>
      <c r="Z191" s="537"/>
      <c r="AA191" s="537"/>
    </row>
    <row r="192" s="108" customFormat="true" ht="15" hidden="false" customHeight="false" outlineLevel="0" collapsed="false">
      <c r="A192" s="880"/>
      <c r="B192" s="884"/>
      <c r="C192" s="884"/>
      <c r="D192" s="885" t="s">
        <v>475</v>
      </c>
      <c r="E192" s="894" t="n">
        <f aca="false">E304/E$6*100000</f>
        <v>38.4172109104879</v>
      </c>
      <c r="F192" s="895" t="n">
        <f aca="false">F304/F$6*100000</f>
        <v>0</v>
      </c>
      <c r="G192" s="895" t="n">
        <f aca="false">G304/G$6*100000</f>
        <v>0</v>
      </c>
      <c r="H192" s="895" t="n">
        <f aca="false">H304/H$6*100000</f>
        <v>0</v>
      </c>
      <c r="I192" s="895" t="n">
        <f aca="false">I304/I$6*100000</f>
        <v>0</v>
      </c>
      <c r="J192" s="895" t="n">
        <f aca="false">J304/J$6*100000</f>
        <v>0</v>
      </c>
      <c r="K192" s="895" t="n">
        <f aca="false">K304/K$6*100000</f>
        <v>0</v>
      </c>
      <c r="L192" s="895" t="n">
        <f aca="false">L304/L$6*100000</f>
        <v>0</v>
      </c>
      <c r="M192" s="895" t="n">
        <f aca="false">M304/M$6*100000</f>
        <v>0</v>
      </c>
      <c r="N192" s="895" t="n">
        <f aca="false">N304/N$6*100000</f>
        <v>0</v>
      </c>
      <c r="O192" s="895" t="n">
        <f aca="false">O304/O$6*100000</f>
        <v>0</v>
      </c>
      <c r="P192" s="895" t="n">
        <f aca="false">P304/P$6*100000</f>
        <v>0</v>
      </c>
      <c r="Q192" s="895" t="n">
        <f aca="false">Q304/Q$6*100000</f>
        <v>15.5303618574313</v>
      </c>
      <c r="R192" s="895" t="n">
        <f aca="false">R304/R$6*100000</f>
        <v>0</v>
      </c>
      <c r="S192" s="895" t="n">
        <f aca="false">S304/S$6*100000</f>
        <v>12.9516901955705</v>
      </c>
      <c r="T192" s="895" t="n">
        <f aca="false">T304/T$6*100000</f>
        <v>32.9815303430079</v>
      </c>
      <c r="U192" s="895" t="n">
        <f aca="false">U304/U$6*100000</f>
        <v>177.935943060498</v>
      </c>
      <c r="V192" s="895" t="n">
        <f aca="false">V304/V$6*100000</f>
        <v>281.69014084507</v>
      </c>
      <c r="W192" s="895" t="n">
        <f aca="false">AA304/AA$6*100000</f>
        <v>613.496932515337</v>
      </c>
      <c r="X192" s="537"/>
      <c r="Y192" s="537"/>
      <c r="Z192" s="537"/>
      <c r="AA192" s="537"/>
    </row>
    <row r="193" s="108" customFormat="true" ht="15" hidden="false" customHeight="false" outlineLevel="0" collapsed="false">
      <c r="A193" s="880"/>
      <c r="B193" s="884"/>
      <c r="C193" s="884"/>
      <c r="D193" s="885" t="s">
        <v>476</v>
      </c>
      <c r="E193" s="894" t="n">
        <f aca="false">E305/E$7*100000</f>
        <v>41.6771583124224</v>
      </c>
      <c r="F193" s="895" t="n">
        <f aca="false">F305/F$7*100000</f>
        <v>0</v>
      </c>
      <c r="G193" s="895" t="n">
        <f aca="false">G305/G$7*100000</f>
        <v>0</v>
      </c>
      <c r="H193" s="895" t="n">
        <f aca="false">H305/H$7*100000</f>
        <v>0</v>
      </c>
      <c r="I193" s="895" t="n">
        <f aca="false">I305/I$7*100000</f>
        <v>0</v>
      </c>
      <c r="J193" s="895" t="n">
        <f aca="false">J305/J$7*100000</f>
        <v>0</v>
      </c>
      <c r="K193" s="895" t="n">
        <f aca="false">K305/K$7*100000</f>
        <v>0</v>
      </c>
      <c r="L193" s="895" t="n">
        <f aca="false">L305/L$7*100000</f>
        <v>0</v>
      </c>
      <c r="M193" s="895" t="n">
        <f aca="false">M305/M$7*100000</f>
        <v>0</v>
      </c>
      <c r="N193" s="895" t="n">
        <f aca="false">N305/N$7*100000</f>
        <v>0</v>
      </c>
      <c r="O193" s="895" t="n">
        <f aca="false">O305/O$7*100000</f>
        <v>0</v>
      </c>
      <c r="P193" s="895" t="n">
        <f aca="false">P305/P$7*100000</f>
        <v>0</v>
      </c>
      <c r="Q193" s="895" t="n">
        <f aca="false">Q305/Q$7*100000</f>
        <v>0</v>
      </c>
      <c r="R193" s="895" t="n">
        <f aca="false">R305/R$7*100000</f>
        <v>0</v>
      </c>
      <c r="S193" s="895" t="n">
        <f aca="false">S305/S$7*100000</f>
        <v>0</v>
      </c>
      <c r="T193" s="895" t="n">
        <f aca="false">T305/T$7*100000</f>
        <v>0</v>
      </c>
      <c r="U193" s="895" t="n">
        <f aca="false">U305/U$7*100000</f>
        <v>31.7460317460317</v>
      </c>
      <c r="V193" s="895" t="n">
        <f aca="false">V305/V$7*100000</f>
        <v>174.55391776571</v>
      </c>
      <c r="W193" s="895" t="n">
        <f aca="false">AA305/AA$7*100000</f>
        <v>576.503583670926</v>
      </c>
      <c r="X193" s="537"/>
      <c r="Y193" s="537"/>
      <c r="Z193" s="537"/>
      <c r="AA193" s="537"/>
    </row>
    <row r="194" s="108" customFormat="true" ht="13.5" hidden="false" customHeight="true" outlineLevel="0" collapsed="false">
      <c r="A194" s="880" t="s">
        <v>459</v>
      </c>
      <c r="B194" s="884" t="s">
        <v>186</v>
      </c>
      <c r="C194" s="884"/>
      <c r="D194" s="885" t="s">
        <v>7</v>
      </c>
      <c r="E194" s="894" t="n">
        <f aca="false">E306/E$5*100000</f>
        <v>13.0789172524932</v>
      </c>
      <c r="F194" s="895" t="n">
        <f aca="false">F306/F$5*100000</f>
        <v>0</v>
      </c>
      <c r="G194" s="895" t="n">
        <f aca="false">G306/G$5*100000</f>
        <v>0</v>
      </c>
      <c r="H194" s="895" t="n">
        <f aca="false">H306/H$5*100000</f>
        <v>0</v>
      </c>
      <c r="I194" s="895" t="n">
        <f aca="false">I306/I$5*100000</f>
        <v>0</v>
      </c>
      <c r="J194" s="895" t="n">
        <f aca="false">J306/J$5*100000</f>
        <v>0</v>
      </c>
      <c r="K194" s="895" t="n">
        <f aca="false">K306/K$5*100000</f>
        <v>0</v>
      </c>
      <c r="L194" s="895" t="n">
        <f aca="false">L306/L$5*100000</f>
        <v>0</v>
      </c>
      <c r="M194" s="895" t="n">
        <f aca="false">M306/M$5*100000</f>
        <v>0</v>
      </c>
      <c r="N194" s="895" t="n">
        <f aca="false">N306/N$5*100000</f>
        <v>0</v>
      </c>
      <c r="O194" s="895" t="n">
        <f aca="false">O306/O$5*100000</f>
        <v>5.93577491541521</v>
      </c>
      <c r="P194" s="895" t="n">
        <f aca="false">P306/P$5*100000</f>
        <v>0</v>
      </c>
      <c r="Q194" s="895" t="n">
        <f aca="false">Q306/Q$5*100000</f>
        <v>7.26321905868681</v>
      </c>
      <c r="R194" s="895" t="n">
        <f aca="false">R306/R$5*100000</f>
        <v>0</v>
      </c>
      <c r="S194" s="895" t="n">
        <f aca="false">S306/S$5*100000</f>
        <v>23.9162929745889</v>
      </c>
      <c r="T194" s="895" t="n">
        <f aca="false">T306/T$5*100000</f>
        <v>22.0539586855841</v>
      </c>
      <c r="U194" s="895" t="n">
        <f aca="false">U306/U$5*100000</f>
        <v>46.3134494257132</v>
      </c>
      <c r="V194" s="895" t="n">
        <f aca="false">V306/V$5*100000</f>
        <v>95.7969105496348</v>
      </c>
      <c r="W194" s="895" t="n">
        <f aca="false">AA306/AA$5*100000</f>
        <v>65.2954619653934</v>
      </c>
      <c r="X194" s="537"/>
      <c r="Y194" s="537"/>
      <c r="Z194" s="537"/>
      <c r="AA194" s="537"/>
    </row>
    <row r="195" s="108" customFormat="true" ht="13.5" hidden="false" customHeight="true" outlineLevel="0" collapsed="false">
      <c r="A195" s="880"/>
      <c r="B195" s="884"/>
      <c r="C195" s="884"/>
      <c r="D195" s="885" t="s">
        <v>475</v>
      </c>
      <c r="E195" s="894" t="n">
        <f aca="false">E307/E$6*100000</f>
        <v>15.1646885172979</v>
      </c>
      <c r="F195" s="895" t="n">
        <f aca="false">F307/F$6*100000</f>
        <v>0</v>
      </c>
      <c r="G195" s="895" t="n">
        <f aca="false">G307/G$6*100000</f>
        <v>0</v>
      </c>
      <c r="H195" s="895" t="n">
        <f aca="false">H307/H$6*100000</f>
        <v>0</v>
      </c>
      <c r="I195" s="895" t="n">
        <f aca="false">I307/I$6*100000</f>
        <v>0</v>
      </c>
      <c r="J195" s="895" t="n">
        <f aca="false">J307/J$6*100000</f>
        <v>0</v>
      </c>
      <c r="K195" s="895" t="n">
        <f aca="false">K307/K$6*100000</f>
        <v>0</v>
      </c>
      <c r="L195" s="895" t="n">
        <f aca="false">L307/L$6*100000</f>
        <v>0</v>
      </c>
      <c r="M195" s="895" t="n">
        <f aca="false">M307/M$6*100000</f>
        <v>0</v>
      </c>
      <c r="N195" s="895" t="n">
        <f aca="false">N307/N$6*100000</f>
        <v>0</v>
      </c>
      <c r="O195" s="895" t="n">
        <f aca="false">O307/O$6*100000</f>
        <v>12.531328320802</v>
      </c>
      <c r="P195" s="895" t="n">
        <f aca="false">P307/P$6*100000</f>
        <v>0</v>
      </c>
      <c r="Q195" s="895" t="n">
        <f aca="false">Q307/Q$6*100000</f>
        <v>15.5303618574313</v>
      </c>
      <c r="R195" s="895" t="n">
        <f aca="false">R307/R$6*100000</f>
        <v>0</v>
      </c>
      <c r="S195" s="895" t="n">
        <f aca="false">S307/S$6*100000</f>
        <v>25.903380391141</v>
      </c>
      <c r="T195" s="895" t="n">
        <f aca="false">T307/T$6*100000</f>
        <v>49.4722955145119</v>
      </c>
      <c r="U195" s="895" t="n">
        <f aca="false">U307/U$6*100000</f>
        <v>44.4839857651246</v>
      </c>
      <c r="V195" s="895" t="n">
        <f aca="false">V307/V$6*100000</f>
        <v>125.195618153365</v>
      </c>
      <c r="W195" s="895" t="n">
        <f aca="false">AA307/AA$6*100000</f>
        <v>72.1761097076868</v>
      </c>
      <c r="X195" s="537"/>
      <c r="Y195" s="537"/>
      <c r="Z195" s="537"/>
      <c r="AA195" s="537"/>
    </row>
    <row r="196" s="108" customFormat="true" ht="15" hidden="false" customHeight="false" outlineLevel="0" collapsed="false">
      <c r="A196" s="880"/>
      <c r="B196" s="884"/>
      <c r="C196" s="884"/>
      <c r="D196" s="885" t="s">
        <v>476</v>
      </c>
      <c r="E196" s="894" t="n">
        <f aca="false">E308/E$7*100000</f>
        <v>11.2875637096144</v>
      </c>
      <c r="F196" s="895" t="n">
        <f aca="false">F308/F$7*100000</f>
        <v>0</v>
      </c>
      <c r="G196" s="895" t="n">
        <f aca="false">G308/G$7*100000</f>
        <v>0</v>
      </c>
      <c r="H196" s="895" t="n">
        <f aca="false">H308/H$7*100000</f>
        <v>0</v>
      </c>
      <c r="I196" s="895" t="n">
        <f aca="false">I308/I$7*100000</f>
        <v>0</v>
      </c>
      <c r="J196" s="895" t="n">
        <f aca="false">J308/J$7*100000</f>
        <v>0</v>
      </c>
      <c r="K196" s="895" t="n">
        <f aca="false">K308/K$7*100000</f>
        <v>0</v>
      </c>
      <c r="L196" s="895" t="n">
        <f aca="false">L308/L$7*100000</f>
        <v>0</v>
      </c>
      <c r="M196" s="895" t="n">
        <f aca="false">M308/M$7*100000</f>
        <v>0</v>
      </c>
      <c r="N196" s="895" t="n">
        <f aca="false">N308/N$7*100000</f>
        <v>0</v>
      </c>
      <c r="O196" s="895" t="n">
        <f aca="false">O308/O$7*100000</f>
        <v>0</v>
      </c>
      <c r="P196" s="895" t="n">
        <f aca="false">P308/P$7*100000</f>
        <v>0</v>
      </c>
      <c r="Q196" s="895" t="n">
        <f aca="false">Q308/Q$7*100000</f>
        <v>0</v>
      </c>
      <c r="R196" s="895" t="n">
        <f aca="false">R308/R$7*100000</f>
        <v>0</v>
      </c>
      <c r="S196" s="895" t="n">
        <f aca="false">S308/S$7*100000</f>
        <v>22.2123500666371</v>
      </c>
      <c r="T196" s="895" t="n">
        <f aca="false">T308/T$7*100000</f>
        <v>0</v>
      </c>
      <c r="U196" s="895" t="n">
        <f aca="false">U308/U$7*100000</f>
        <v>47.6190476190476</v>
      </c>
      <c r="V196" s="895" t="n">
        <f aca="false">V308/V$7*100000</f>
        <v>77.5795190069822</v>
      </c>
      <c r="W196" s="895" t="n">
        <f aca="false">AA308/AA$7*100000</f>
        <v>62.3247117482082</v>
      </c>
      <c r="X196" s="537"/>
      <c r="Y196" s="537"/>
      <c r="Z196" s="537"/>
      <c r="AA196" s="537"/>
    </row>
    <row r="197" s="108" customFormat="true" ht="13.5" hidden="false" customHeight="true" outlineLevel="0" collapsed="false">
      <c r="A197" s="880" t="s">
        <v>460</v>
      </c>
      <c r="B197" s="884" t="s">
        <v>921</v>
      </c>
      <c r="C197" s="884"/>
      <c r="D197" s="885" t="s">
        <v>7</v>
      </c>
      <c r="E197" s="894" t="n">
        <f aca="false">E309/E$5*100000</f>
        <v>57.9209192610412</v>
      </c>
      <c r="F197" s="895" t="n">
        <f aca="false">F309/F$5*100000</f>
        <v>0</v>
      </c>
      <c r="G197" s="895" t="n">
        <f aca="false">G309/G$5*100000</f>
        <v>0</v>
      </c>
      <c r="H197" s="895" t="n">
        <f aca="false">H309/H$5*100000</f>
        <v>0</v>
      </c>
      <c r="I197" s="895" t="n">
        <f aca="false">I309/I$5*100000</f>
        <v>0</v>
      </c>
      <c r="J197" s="895" t="n">
        <f aca="false">J309/J$5*100000</f>
        <v>0</v>
      </c>
      <c r="K197" s="895" t="n">
        <f aca="false">K309/K$5*100000</f>
        <v>0</v>
      </c>
      <c r="L197" s="895" t="n">
        <f aca="false">L309/L$5*100000</f>
        <v>0</v>
      </c>
      <c r="M197" s="895" t="n">
        <f aca="false">M309/M$5*100000</f>
        <v>0</v>
      </c>
      <c r="N197" s="895" t="n">
        <f aca="false">N309/N$5*100000</f>
        <v>0</v>
      </c>
      <c r="O197" s="895" t="n">
        <f aca="false">O309/O$5*100000</f>
        <v>5.93577491541521</v>
      </c>
      <c r="P197" s="895" t="n">
        <f aca="false">P309/P$5*100000</f>
        <v>6.75173857268247</v>
      </c>
      <c r="Q197" s="895" t="n">
        <f aca="false">Q309/Q$5*100000</f>
        <v>0</v>
      </c>
      <c r="R197" s="895" t="n">
        <f aca="false">R309/R$5*100000</f>
        <v>29.6055066242321</v>
      </c>
      <c r="S197" s="895" t="n">
        <f aca="false">S309/S$5*100000</f>
        <v>17.9372197309417</v>
      </c>
      <c r="T197" s="895" t="n">
        <f aca="false">T309/T$5*100000</f>
        <v>44.1079173711681</v>
      </c>
      <c r="U197" s="895" t="n">
        <f aca="false">U309/U$5*100000</f>
        <v>64.8388291959985</v>
      </c>
      <c r="V197" s="895" t="n">
        <f aca="false">V309/V$5*100000</f>
        <v>203.568434917974</v>
      </c>
      <c r="W197" s="895" t="n">
        <f aca="false">AA309/AA$5*100000</f>
        <v>925.01904450974</v>
      </c>
      <c r="X197" s="537"/>
      <c r="Y197" s="537"/>
      <c r="Z197" s="537"/>
      <c r="AA197" s="537"/>
    </row>
    <row r="198" s="108" customFormat="true" ht="15" hidden="false" customHeight="false" outlineLevel="0" collapsed="false">
      <c r="A198" s="880"/>
      <c r="B198" s="884"/>
      <c r="C198" s="884"/>
      <c r="D198" s="885" t="s">
        <v>475</v>
      </c>
      <c r="E198" s="894" t="n">
        <f aca="false">E310/E$6*100000</f>
        <v>70.7685464140567</v>
      </c>
      <c r="F198" s="895" t="n">
        <f aca="false">F310/F$6*100000</f>
        <v>0</v>
      </c>
      <c r="G198" s="895" t="n">
        <f aca="false">G310/G$6*100000</f>
        <v>0</v>
      </c>
      <c r="H198" s="895" t="n">
        <f aca="false">H310/H$6*100000</f>
        <v>0</v>
      </c>
      <c r="I198" s="895" t="n">
        <f aca="false">I310/I$6*100000</f>
        <v>0</v>
      </c>
      <c r="J198" s="895" t="n">
        <f aca="false">J310/J$6*100000</f>
        <v>0</v>
      </c>
      <c r="K198" s="895" t="n">
        <f aca="false">K310/K$6*100000</f>
        <v>0</v>
      </c>
      <c r="L198" s="895" t="n">
        <f aca="false">L310/L$6*100000</f>
        <v>0</v>
      </c>
      <c r="M198" s="895" t="n">
        <f aca="false">M310/M$6*100000</f>
        <v>0</v>
      </c>
      <c r="N198" s="895" t="n">
        <f aca="false">N310/N$6*100000</f>
        <v>0</v>
      </c>
      <c r="O198" s="895" t="n">
        <f aca="false">O310/O$6*100000</f>
        <v>12.531328320802</v>
      </c>
      <c r="P198" s="895" t="n">
        <f aca="false">P310/P$6*100000</f>
        <v>14.5116819039327</v>
      </c>
      <c r="Q198" s="895" t="n">
        <f aca="false">Q310/Q$6*100000</f>
        <v>0</v>
      </c>
      <c r="R198" s="895" t="n">
        <f aca="false">R310/R$6*100000</f>
        <v>47.0145745181006</v>
      </c>
      <c r="S198" s="895" t="n">
        <f aca="false">S310/S$6*100000</f>
        <v>25.903380391141</v>
      </c>
      <c r="T198" s="895" t="n">
        <f aca="false">T310/T$6*100000</f>
        <v>82.4538258575198</v>
      </c>
      <c r="U198" s="895" t="n">
        <f aca="false">U310/U$6*100000</f>
        <v>133.451957295374</v>
      </c>
      <c r="V198" s="895" t="n">
        <f aca="false">V310/V$6*100000</f>
        <v>312.989045383412</v>
      </c>
      <c r="W198" s="895" t="n">
        <f aca="false">AA310/AA$6*100000</f>
        <v>1515.69830386142</v>
      </c>
      <c r="X198" s="537"/>
      <c r="Y198" s="537"/>
      <c r="Z198" s="537"/>
      <c r="AA198" s="537"/>
    </row>
    <row r="199" s="108" customFormat="true" ht="15" hidden="false" customHeight="false" outlineLevel="0" collapsed="false">
      <c r="A199" s="880"/>
      <c r="B199" s="884"/>
      <c r="C199" s="884"/>
      <c r="D199" s="885" t="s">
        <v>476</v>
      </c>
      <c r="E199" s="894" t="n">
        <f aca="false">E311/E$7*100000</f>
        <v>46.8868031014752</v>
      </c>
      <c r="F199" s="895" t="n">
        <f aca="false">F311/F$7*100000</f>
        <v>0</v>
      </c>
      <c r="G199" s="895" t="n">
        <f aca="false">G311/G$7*100000</f>
        <v>0</v>
      </c>
      <c r="H199" s="895" t="n">
        <f aca="false">H311/H$7*100000</f>
        <v>0</v>
      </c>
      <c r="I199" s="895" t="n">
        <f aca="false">I311/I$7*100000</f>
        <v>0</v>
      </c>
      <c r="J199" s="895" t="n">
        <f aca="false">J311/J$7*100000</f>
        <v>0</v>
      </c>
      <c r="K199" s="895" t="n">
        <f aca="false">K311/K$7*100000</f>
        <v>0</v>
      </c>
      <c r="L199" s="895" t="n">
        <f aca="false">L311/L$7*100000</f>
        <v>0</v>
      </c>
      <c r="M199" s="895" t="n">
        <f aca="false">M311/M$7*100000</f>
        <v>0</v>
      </c>
      <c r="N199" s="895" t="n">
        <f aca="false">N311/N$7*100000</f>
        <v>0</v>
      </c>
      <c r="O199" s="895" t="n">
        <f aca="false">O311/O$7*100000</f>
        <v>0</v>
      </c>
      <c r="P199" s="895" t="n">
        <f aca="false">P311/P$7*100000</f>
        <v>0</v>
      </c>
      <c r="Q199" s="895" t="n">
        <f aca="false">Q311/Q$7*100000</f>
        <v>0</v>
      </c>
      <c r="R199" s="895" t="n">
        <f aca="false">R311/R$7*100000</f>
        <v>14.0252454417952</v>
      </c>
      <c r="S199" s="895" t="n">
        <f aca="false">S311/S$7*100000</f>
        <v>11.1061750333185</v>
      </c>
      <c r="T199" s="895" t="n">
        <f aca="false">T311/T$7*100000</f>
        <v>13.2643586682584</v>
      </c>
      <c r="U199" s="895" t="n">
        <f aca="false">U311/U$7*100000</f>
        <v>15.8730158730159</v>
      </c>
      <c r="V199" s="895" t="n">
        <f aca="false">V311/V$7*100000</f>
        <v>135.764158262219</v>
      </c>
      <c r="W199" s="895" t="n">
        <f aca="false">AA311/AA$7*100000</f>
        <v>669.990651293238</v>
      </c>
      <c r="X199" s="537"/>
      <c r="Y199" s="537"/>
      <c r="Z199" s="537"/>
      <c r="AA199" s="537"/>
    </row>
    <row r="200" s="108" customFormat="true" ht="13.5" hidden="false" customHeight="true" outlineLevel="0" collapsed="false">
      <c r="A200" s="880" t="s">
        <v>461</v>
      </c>
      <c r="B200" s="884" t="s">
        <v>189</v>
      </c>
      <c r="C200" s="884"/>
      <c r="D200" s="885" t="s">
        <v>7</v>
      </c>
      <c r="E200" s="894" t="n">
        <f aca="false">E312/E$5*100000</f>
        <v>9.34208375178083</v>
      </c>
      <c r="F200" s="895" t="n">
        <f aca="false">F312/F$5*100000</f>
        <v>0</v>
      </c>
      <c r="G200" s="895" t="n">
        <f aca="false">G312/G$5*100000</f>
        <v>0</v>
      </c>
      <c r="H200" s="895" t="n">
        <f aca="false">H312/H$5*100000</f>
        <v>0</v>
      </c>
      <c r="I200" s="895" t="n">
        <f aca="false">I312/I$5*100000</f>
        <v>0</v>
      </c>
      <c r="J200" s="895" t="n">
        <f aca="false">J312/J$5*100000</f>
        <v>0</v>
      </c>
      <c r="K200" s="895" t="n">
        <f aca="false">K312/K$5*100000</f>
        <v>0</v>
      </c>
      <c r="L200" s="895" t="n">
        <f aca="false">L312/L$5*100000</f>
        <v>0</v>
      </c>
      <c r="M200" s="895" t="n">
        <f aca="false">M312/M$5*100000</f>
        <v>0</v>
      </c>
      <c r="N200" s="895" t="n">
        <f aca="false">N312/N$5*100000</f>
        <v>0</v>
      </c>
      <c r="O200" s="895" t="n">
        <f aca="false">O312/O$5*100000</f>
        <v>0</v>
      </c>
      <c r="P200" s="895" t="n">
        <f aca="false">P312/P$5*100000</f>
        <v>0</v>
      </c>
      <c r="Q200" s="895" t="n">
        <f aca="false">Q312/Q$5*100000</f>
        <v>0</v>
      </c>
      <c r="R200" s="895" t="n">
        <f aca="false">R312/R$5*100000</f>
        <v>0</v>
      </c>
      <c r="S200" s="895" t="n">
        <f aca="false">S312/S$5*100000</f>
        <v>0</v>
      </c>
      <c r="T200" s="895" t="n">
        <f aca="false">T312/T$5*100000</f>
        <v>0</v>
      </c>
      <c r="U200" s="895" t="n">
        <f aca="false">U312/U$5*100000</f>
        <v>27.7880696554279</v>
      </c>
      <c r="V200" s="895" t="n">
        <f aca="false">V312/V$5*100000</f>
        <v>59.8730690935217</v>
      </c>
      <c r="W200" s="895" t="n">
        <f aca="false">AA312/AA$5*100000</f>
        <v>130.590923930787</v>
      </c>
      <c r="X200" s="537"/>
      <c r="Y200" s="537"/>
      <c r="Z200" s="537"/>
      <c r="AA200" s="537"/>
    </row>
    <row r="201" s="108" customFormat="true" ht="13.5" hidden="false" customHeight="true" outlineLevel="0" collapsed="false">
      <c r="A201" s="880"/>
      <c r="B201" s="884"/>
      <c r="C201" s="884"/>
      <c r="D201" s="885" t="s">
        <v>475</v>
      </c>
      <c r="E201" s="894" t="n">
        <f aca="false">E313/E$6*100000</f>
        <v>18.1976262207574</v>
      </c>
      <c r="F201" s="895" t="n">
        <f aca="false">F313/F$6*100000</f>
        <v>0</v>
      </c>
      <c r="G201" s="895" t="n">
        <f aca="false">G313/G$6*100000</f>
        <v>0</v>
      </c>
      <c r="H201" s="895" t="n">
        <f aca="false">H313/H$6*100000</f>
        <v>0</v>
      </c>
      <c r="I201" s="895" t="n">
        <f aca="false">I313/I$6*100000</f>
        <v>0</v>
      </c>
      <c r="J201" s="895" t="n">
        <f aca="false">J313/J$6*100000</f>
        <v>0</v>
      </c>
      <c r="K201" s="895" t="n">
        <f aca="false">K313/K$6*100000</f>
        <v>0</v>
      </c>
      <c r="L201" s="895" t="n">
        <f aca="false">L313/L$6*100000</f>
        <v>0</v>
      </c>
      <c r="M201" s="895" t="n">
        <f aca="false">M313/M$6*100000</f>
        <v>0</v>
      </c>
      <c r="N201" s="895" t="n">
        <f aca="false">N313/N$6*100000</f>
        <v>0</v>
      </c>
      <c r="O201" s="895" t="n">
        <f aca="false">O313/O$6*100000</f>
        <v>0</v>
      </c>
      <c r="P201" s="895" t="n">
        <f aca="false">P313/P$6*100000</f>
        <v>0</v>
      </c>
      <c r="Q201" s="895" t="n">
        <f aca="false">Q313/Q$6*100000</f>
        <v>0</v>
      </c>
      <c r="R201" s="895" t="n">
        <f aca="false">R313/R$6*100000</f>
        <v>0</v>
      </c>
      <c r="S201" s="895" t="n">
        <f aca="false">S313/S$6*100000</f>
        <v>0</v>
      </c>
      <c r="T201" s="895" t="n">
        <f aca="false">T313/T$6*100000</f>
        <v>0</v>
      </c>
      <c r="U201" s="895" t="n">
        <f aca="false">U313/U$6*100000</f>
        <v>66.7259786476868</v>
      </c>
      <c r="V201" s="895" t="n">
        <f aca="false">V313/V$6*100000</f>
        <v>125.195618153365</v>
      </c>
      <c r="W201" s="895" t="n">
        <f aca="false">AA313/AA$6*100000</f>
        <v>396.968603392277</v>
      </c>
      <c r="X201" s="537"/>
      <c r="Y201" s="537"/>
      <c r="Z201" s="537"/>
      <c r="AA201" s="537"/>
    </row>
    <row r="202" s="108" customFormat="true" ht="15" hidden="false" customHeight="false" outlineLevel="0" collapsed="false">
      <c r="A202" s="880"/>
      <c r="B202" s="884"/>
      <c r="C202" s="884"/>
      <c r="D202" s="885" t="s">
        <v>476</v>
      </c>
      <c r="E202" s="894" t="n">
        <f aca="false">E314/E$7*100000</f>
        <v>1.7365482630176</v>
      </c>
      <c r="F202" s="895" t="n">
        <f aca="false">F314/F$7*100000</f>
        <v>0</v>
      </c>
      <c r="G202" s="895" t="n">
        <f aca="false">G314/G$7*100000</f>
        <v>0</v>
      </c>
      <c r="H202" s="895" t="n">
        <f aca="false">H314/H$7*100000</f>
        <v>0</v>
      </c>
      <c r="I202" s="895" t="n">
        <f aca="false">I314/I$7*100000</f>
        <v>0</v>
      </c>
      <c r="J202" s="895" t="n">
        <f aca="false">J314/J$7*100000</f>
        <v>0</v>
      </c>
      <c r="K202" s="895" t="n">
        <f aca="false">K314/K$7*100000</f>
        <v>0</v>
      </c>
      <c r="L202" s="895" t="n">
        <f aca="false">L314/L$7*100000</f>
        <v>0</v>
      </c>
      <c r="M202" s="895" t="n">
        <f aca="false">M314/M$7*100000</f>
        <v>0</v>
      </c>
      <c r="N202" s="895" t="n">
        <f aca="false">N314/N$7*100000</f>
        <v>0</v>
      </c>
      <c r="O202" s="895" t="n">
        <f aca="false">O314/O$7*100000</f>
        <v>0</v>
      </c>
      <c r="P202" s="895" t="n">
        <f aca="false">P314/P$7*100000</f>
        <v>0</v>
      </c>
      <c r="Q202" s="895" t="n">
        <f aca="false">Q314/Q$7*100000</f>
        <v>0</v>
      </c>
      <c r="R202" s="895" t="n">
        <f aca="false">R314/R$7*100000</f>
        <v>0</v>
      </c>
      <c r="S202" s="895" t="n">
        <f aca="false">S314/S$7*100000</f>
        <v>0</v>
      </c>
      <c r="T202" s="895" t="n">
        <f aca="false">T314/T$7*100000</f>
        <v>0</v>
      </c>
      <c r="U202" s="895" t="n">
        <f aca="false">U314/U$7*100000</f>
        <v>0</v>
      </c>
      <c r="V202" s="895" t="n">
        <f aca="false">V314/V$7*100000</f>
        <v>19.3948797517455</v>
      </c>
      <c r="W202" s="895" t="n">
        <f aca="false">AA314/AA$7*100000</f>
        <v>15.581177937052</v>
      </c>
      <c r="X202" s="537"/>
      <c r="Y202" s="537"/>
      <c r="Z202" s="537"/>
      <c r="AA202" s="537"/>
    </row>
    <row r="203" s="108" customFormat="true" ht="13.5" hidden="false" customHeight="true" outlineLevel="0" collapsed="false">
      <c r="A203" s="880" t="s">
        <v>462</v>
      </c>
      <c r="B203" s="884" t="s">
        <v>922</v>
      </c>
      <c r="C203" s="884"/>
      <c r="D203" s="885" t="s">
        <v>7</v>
      </c>
      <c r="E203" s="894" t="n">
        <f aca="false">E315/E$5*100000</f>
        <v>0.467104187589042</v>
      </c>
      <c r="F203" s="895" t="n">
        <f aca="false">F315/F$5*100000</f>
        <v>0</v>
      </c>
      <c r="G203" s="895" t="n">
        <f aca="false">G315/G$5*100000</f>
        <v>0</v>
      </c>
      <c r="H203" s="895" t="n">
        <f aca="false">H315/H$5*100000</f>
        <v>0</v>
      </c>
      <c r="I203" s="895" t="n">
        <f aca="false">I315/I$5*100000</f>
        <v>0</v>
      </c>
      <c r="J203" s="895" t="n">
        <f aca="false">J315/J$5*100000</f>
        <v>0</v>
      </c>
      <c r="K203" s="895" t="n">
        <f aca="false">K315/K$5*100000</f>
        <v>0</v>
      </c>
      <c r="L203" s="895" t="n">
        <f aca="false">L315/L$5*100000</f>
        <v>0</v>
      </c>
      <c r="M203" s="895" t="n">
        <f aca="false">M315/M$5*100000</f>
        <v>0</v>
      </c>
      <c r="N203" s="895" t="n">
        <f aca="false">N315/N$5*100000</f>
        <v>0</v>
      </c>
      <c r="O203" s="895" t="n">
        <f aca="false">O315/O$5*100000</f>
        <v>0</v>
      </c>
      <c r="P203" s="895" t="n">
        <f aca="false">P315/P$5*100000</f>
        <v>0</v>
      </c>
      <c r="Q203" s="895" t="n">
        <f aca="false">Q315/Q$5*100000</f>
        <v>0</v>
      </c>
      <c r="R203" s="895" t="n">
        <f aca="false">R315/R$5*100000</f>
        <v>0</v>
      </c>
      <c r="S203" s="895" t="n">
        <f aca="false">S315/S$5*100000</f>
        <v>0</v>
      </c>
      <c r="T203" s="895" t="n">
        <f aca="false">T315/T$5*100000</f>
        <v>0</v>
      </c>
      <c r="U203" s="895" t="n">
        <f aca="false">U315/U$5*100000</f>
        <v>0</v>
      </c>
      <c r="V203" s="895" t="n">
        <f aca="false">V315/V$5*100000</f>
        <v>0</v>
      </c>
      <c r="W203" s="895" t="n">
        <f aca="false">AA315/AA$5*100000</f>
        <v>10.8825769942322</v>
      </c>
      <c r="X203" s="537"/>
      <c r="Y203" s="537"/>
      <c r="Z203" s="537"/>
      <c r="AA203" s="537"/>
    </row>
    <row r="204" s="108" customFormat="true" ht="13.5" hidden="false" customHeight="true" outlineLevel="0" collapsed="false">
      <c r="A204" s="880"/>
      <c r="B204" s="884"/>
      <c r="C204" s="884"/>
      <c r="D204" s="885" t="s">
        <v>475</v>
      </c>
      <c r="E204" s="894" t="n">
        <f aca="false">E316/E$6*100000</f>
        <v>0</v>
      </c>
      <c r="F204" s="895" t="n">
        <f aca="false">F316/F$6*100000</f>
        <v>0</v>
      </c>
      <c r="G204" s="895" t="n">
        <f aca="false">G316/G$6*100000</f>
        <v>0</v>
      </c>
      <c r="H204" s="895" t="n">
        <f aca="false">H316/H$6*100000</f>
        <v>0</v>
      </c>
      <c r="I204" s="895" t="n">
        <f aca="false">I316/I$6*100000</f>
        <v>0</v>
      </c>
      <c r="J204" s="895" t="n">
        <f aca="false">J316/J$6*100000</f>
        <v>0</v>
      </c>
      <c r="K204" s="895" t="n">
        <f aca="false">K316/K$6*100000</f>
        <v>0</v>
      </c>
      <c r="L204" s="895" t="n">
        <f aca="false">L316/L$6*100000</f>
        <v>0</v>
      </c>
      <c r="M204" s="895" t="n">
        <f aca="false">M316/M$6*100000</f>
        <v>0</v>
      </c>
      <c r="N204" s="895" t="n">
        <f aca="false">N316/N$6*100000</f>
        <v>0</v>
      </c>
      <c r="O204" s="895" t="n">
        <f aca="false">O316/O$6*100000</f>
        <v>0</v>
      </c>
      <c r="P204" s="895" t="n">
        <f aca="false">P316/P$6*100000</f>
        <v>0</v>
      </c>
      <c r="Q204" s="895" t="n">
        <f aca="false">Q316/Q$6*100000</f>
        <v>0</v>
      </c>
      <c r="R204" s="895" t="n">
        <f aca="false">R316/R$6*100000</f>
        <v>0</v>
      </c>
      <c r="S204" s="895" t="n">
        <f aca="false">S316/S$6*100000</f>
        <v>0</v>
      </c>
      <c r="T204" s="895" t="n">
        <f aca="false">T316/T$6*100000</f>
        <v>0</v>
      </c>
      <c r="U204" s="895" t="n">
        <f aca="false">U316/U$6*100000</f>
        <v>0</v>
      </c>
      <c r="V204" s="895" t="n">
        <f aca="false">V316/V$6*100000</f>
        <v>0</v>
      </c>
      <c r="W204" s="895" t="n">
        <f aca="false">AA316/AA$6*100000</f>
        <v>0</v>
      </c>
      <c r="X204" s="537"/>
      <c r="Y204" s="537"/>
      <c r="Z204" s="537"/>
      <c r="AA204" s="537"/>
    </row>
    <row r="205" s="108" customFormat="true" ht="15" hidden="false" customHeight="false" outlineLevel="0" collapsed="false">
      <c r="A205" s="880"/>
      <c r="B205" s="884"/>
      <c r="C205" s="884"/>
      <c r="D205" s="885" t="s">
        <v>476</v>
      </c>
      <c r="E205" s="894" t="n">
        <f aca="false">E317/E$7*100000</f>
        <v>0.8682741315088</v>
      </c>
      <c r="F205" s="895" t="n">
        <f aca="false">F317/F$7*100000</f>
        <v>0</v>
      </c>
      <c r="G205" s="895" t="n">
        <f aca="false">G317/G$7*100000</f>
        <v>0</v>
      </c>
      <c r="H205" s="895" t="n">
        <f aca="false">H317/H$7*100000</f>
        <v>0</v>
      </c>
      <c r="I205" s="895" t="n">
        <f aca="false">I317/I$7*100000</f>
        <v>0</v>
      </c>
      <c r="J205" s="895" t="n">
        <f aca="false">J317/J$7*100000</f>
        <v>0</v>
      </c>
      <c r="K205" s="895" t="n">
        <f aca="false">K317/K$7*100000</f>
        <v>0</v>
      </c>
      <c r="L205" s="895" t="n">
        <f aca="false">L317/L$7*100000</f>
        <v>0</v>
      </c>
      <c r="M205" s="895" t="n">
        <f aca="false">M317/M$7*100000</f>
        <v>0</v>
      </c>
      <c r="N205" s="895" t="n">
        <f aca="false">N317/N$7*100000</f>
        <v>0</v>
      </c>
      <c r="O205" s="895" t="n">
        <f aca="false">O317/O$7*100000</f>
        <v>0</v>
      </c>
      <c r="P205" s="895" t="n">
        <f aca="false">P317/P$7*100000</f>
        <v>0</v>
      </c>
      <c r="Q205" s="895" t="n">
        <f aca="false">Q317/Q$7*100000</f>
        <v>0</v>
      </c>
      <c r="R205" s="895" t="n">
        <f aca="false">R317/R$7*100000</f>
        <v>0</v>
      </c>
      <c r="S205" s="895" t="n">
        <f aca="false">S317/S$7*100000</f>
        <v>0</v>
      </c>
      <c r="T205" s="895" t="n">
        <f aca="false">T317/T$7*100000</f>
        <v>0</v>
      </c>
      <c r="U205" s="895" t="n">
        <f aca="false">U317/U$7*100000</f>
        <v>0</v>
      </c>
      <c r="V205" s="895" t="n">
        <f aca="false">V317/V$7*100000</f>
        <v>0</v>
      </c>
      <c r="W205" s="895" t="n">
        <f aca="false">AA317/AA$7*100000</f>
        <v>15.581177937052</v>
      </c>
      <c r="X205" s="537"/>
      <c r="Y205" s="537"/>
      <c r="Z205" s="537"/>
      <c r="AA205" s="537"/>
    </row>
    <row r="206" s="108" customFormat="true" ht="13.5" hidden="false" customHeight="true" outlineLevel="0" collapsed="false">
      <c r="A206" s="880" t="s">
        <v>463</v>
      </c>
      <c r="B206" s="884" t="s">
        <v>175</v>
      </c>
      <c r="C206" s="884"/>
      <c r="D206" s="885" t="s">
        <v>7</v>
      </c>
      <c r="E206" s="894" t="n">
        <f aca="false">E318/E$5*100000</f>
        <v>11.677604689726</v>
      </c>
      <c r="F206" s="895" t="n">
        <f aca="false">F318/F$5*100000</f>
        <v>0</v>
      </c>
      <c r="G206" s="895" t="n">
        <f aca="false">G318/G$5*100000</f>
        <v>0</v>
      </c>
      <c r="H206" s="895" t="n">
        <f aca="false">H318/H$5*100000</f>
        <v>0</v>
      </c>
      <c r="I206" s="895" t="n">
        <f aca="false">I318/I$5*100000</f>
        <v>0</v>
      </c>
      <c r="J206" s="895" t="n">
        <f aca="false">J318/J$5*100000</f>
        <v>0</v>
      </c>
      <c r="K206" s="895" t="n">
        <f aca="false">K318/K$5*100000</f>
        <v>0</v>
      </c>
      <c r="L206" s="895" t="n">
        <f aca="false">L318/L$5*100000</f>
        <v>0</v>
      </c>
      <c r="M206" s="895" t="n">
        <f aca="false">M318/M$5*100000</f>
        <v>0</v>
      </c>
      <c r="N206" s="895" t="n">
        <f aca="false">N318/N$5*100000</f>
        <v>0</v>
      </c>
      <c r="O206" s="895" t="n">
        <f aca="false">O318/O$5*100000</f>
        <v>0</v>
      </c>
      <c r="P206" s="895" t="n">
        <f aca="false">P318/P$5*100000</f>
        <v>20.2552157180474</v>
      </c>
      <c r="Q206" s="895" t="n">
        <f aca="false">Q318/Q$5*100000</f>
        <v>21.7896571760604</v>
      </c>
      <c r="R206" s="895" t="n">
        <f aca="false">R318/R$5*100000</f>
        <v>22.2041299681741</v>
      </c>
      <c r="S206" s="895" t="n">
        <f aca="false">S318/S$5*100000</f>
        <v>23.9162929745889</v>
      </c>
      <c r="T206" s="895" t="n">
        <f aca="false">T318/T$5*100000</f>
        <v>22.0539586855841</v>
      </c>
      <c r="U206" s="895" t="n">
        <f aca="false">U318/U$5*100000</f>
        <v>18.5253797702853</v>
      </c>
      <c r="V206" s="895" t="n">
        <f aca="false">V318/V$5*100000</f>
        <v>47.8984552748174</v>
      </c>
      <c r="W206" s="895" t="n">
        <f aca="false">AA318/AA$5*100000</f>
        <v>32.6477309826967</v>
      </c>
      <c r="X206" s="537"/>
      <c r="Y206" s="537"/>
      <c r="Z206" s="537"/>
      <c r="AA206" s="537"/>
    </row>
    <row r="207" s="108" customFormat="true" ht="15" hidden="false" customHeight="false" outlineLevel="0" collapsed="false">
      <c r="A207" s="880"/>
      <c r="B207" s="884"/>
      <c r="C207" s="884"/>
      <c r="D207" s="885" t="s">
        <v>475</v>
      </c>
      <c r="E207" s="894" t="n">
        <f aca="false">E319/E$6*100000</f>
        <v>16.1756677517844</v>
      </c>
      <c r="F207" s="895" t="n">
        <f aca="false">F319/F$6*100000</f>
        <v>0</v>
      </c>
      <c r="G207" s="895" t="n">
        <f aca="false">G319/G$6*100000</f>
        <v>0</v>
      </c>
      <c r="H207" s="895" t="n">
        <f aca="false">H319/H$6*100000</f>
        <v>0</v>
      </c>
      <c r="I207" s="895" t="n">
        <f aca="false">I319/I$6*100000</f>
        <v>0</v>
      </c>
      <c r="J207" s="895" t="n">
        <f aca="false">J319/J$6*100000</f>
        <v>0</v>
      </c>
      <c r="K207" s="895" t="n">
        <f aca="false">K319/K$6*100000</f>
        <v>0</v>
      </c>
      <c r="L207" s="895" t="n">
        <f aca="false">L319/L$6*100000</f>
        <v>0</v>
      </c>
      <c r="M207" s="895" t="n">
        <f aca="false">M319/M$6*100000</f>
        <v>0</v>
      </c>
      <c r="N207" s="895" t="n">
        <f aca="false">N319/N$6*100000</f>
        <v>0</v>
      </c>
      <c r="O207" s="895" t="n">
        <f aca="false">O319/O$6*100000</f>
        <v>0</v>
      </c>
      <c r="P207" s="895" t="n">
        <f aca="false">P319/P$6*100000</f>
        <v>29.0233638078653</v>
      </c>
      <c r="Q207" s="895" t="n">
        <f aca="false">Q319/Q$6*100000</f>
        <v>31.0607237148626</v>
      </c>
      <c r="R207" s="895" t="n">
        <f aca="false">R319/R$6*100000</f>
        <v>47.0145745181006</v>
      </c>
      <c r="S207" s="895" t="n">
        <f aca="false">S319/S$6*100000</f>
        <v>38.8550705867116</v>
      </c>
      <c r="T207" s="895" t="n">
        <f aca="false">T319/T$6*100000</f>
        <v>49.4722955145119</v>
      </c>
      <c r="U207" s="895" t="n">
        <f aca="false">U319/U$6*100000</f>
        <v>22.2419928825623</v>
      </c>
      <c r="V207" s="895" t="n">
        <f aca="false">V319/V$6*100000</f>
        <v>31.2989045383412</v>
      </c>
      <c r="W207" s="895" t="n">
        <f aca="false">AA319/AA$6*100000</f>
        <v>36.0880548538434</v>
      </c>
      <c r="X207" s="537"/>
      <c r="Y207" s="537"/>
      <c r="Z207" s="537"/>
      <c r="AA207" s="537"/>
    </row>
    <row r="208" s="108" customFormat="true" ht="15" hidden="false" customHeight="false" outlineLevel="0" collapsed="false">
      <c r="A208" s="880"/>
      <c r="B208" s="884"/>
      <c r="C208" s="884"/>
      <c r="D208" s="885" t="s">
        <v>476</v>
      </c>
      <c r="E208" s="894" t="n">
        <f aca="false">E320/E$7*100000</f>
        <v>7.8144671835792</v>
      </c>
      <c r="F208" s="895" t="n">
        <f aca="false">F320/F$7*100000</f>
        <v>0</v>
      </c>
      <c r="G208" s="895" t="n">
        <f aca="false">G320/G$7*100000</f>
        <v>0</v>
      </c>
      <c r="H208" s="895" t="n">
        <f aca="false">H320/H$7*100000</f>
        <v>0</v>
      </c>
      <c r="I208" s="895" t="n">
        <f aca="false">I320/I$7*100000</f>
        <v>0</v>
      </c>
      <c r="J208" s="895" t="n">
        <f aca="false">J320/J$7*100000</f>
        <v>0</v>
      </c>
      <c r="K208" s="895" t="n">
        <f aca="false">K320/K$7*100000</f>
        <v>0</v>
      </c>
      <c r="L208" s="895" t="n">
        <f aca="false">L320/L$7*100000</f>
        <v>0</v>
      </c>
      <c r="M208" s="895" t="n">
        <f aca="false">M320/M$7*100000</f>
        <v>0</v>
      </c>
      <c r="N208" s="895" t="n">
        <f aca="false">N320/N$7*100000</f>
        <v>0</v>
      </c>
      <c r="O208" s="895" t="n">
        <f aca="false">O320/O$7*100000</f>
        <v>0</v>
      </c>
      <c r="P208" s="895" t="n">
        <f aca="false">P320/P$7*100000</f>
        <v>12.6262626262626</v>
      </c>
      <c r="Q208" s="895" t="n">
        <f aca="false">Q320/Q$7*100000</f>
        <v>13.6444262518761</v>
      </c>
      <c r="R208" s="895" t="n">
        <f aca="false">R320/R$7*100000</f>
        <v>0</v>
      </c>
      <c r="S208" s="895" t="n">
        <f aca="false">S320/S$7*100000</f>
        <v>11.1061750333185</v>
      </c>
      <c r="T208" s="895" t="n">
        <f aca="false">T320/T$7*100000</f>
        <v>0</v>
      </c>
      <c r="U208" s="895" t="n">
        <f aca="false">U320/U$7*100000</f>
        <v>15.8730158730159</v>
      </c>
      <c r="V208" s="895" t="n">
        <f aca="false">V320/V$7*100000</f>
        <v>58.1846392552366</v>
      </c>
      <c r="W208" s="895" t="n">
        <f aca="false">AA320/AA$7*100000</f>
        <v>31.1623558741041</v>
      </c>
      <c r="X208" s="537"/>
      <c r="Y208" s="537"/>
      <c r="Z208" s="537"/>
      <c r="AA208" s="537"/>
    </row>
    <row r="209" s="108" customFormat="true" ht="13.5" hidden="false" customHeight="true" outlineLevel="0" collapsed="false">
      <c r="A209" s="880" t="s">
        <v>464</v>
      </c>
      <c r="B209" s="884" t="s">
        <v>199</v>
      </c>
      <c r="C209" s="884"/>
      <c r="D209" s="885" t="s">
        <v>7</v>
      </c>
      <c r="E209" s="894" t="n">
        <f aca="false">E321/E$5*100000</f>
        <v>21.0196884415069</v>
      </c>
      <c r="F209" s="895" t="n">
        <f aca="false">F321/F$5*100000</f>
        <v>0</v>
      </c>
      <c r="G209" s="895" t="n">
        <f aca="false">G321/G$5*100000</f>
        <v>0</v>
      </c>
      <c r="H209" s="895" t="n">
        <f aca="false">H321/H$5*100000</f>
        <v>0</v>
      </c>
      <c r="I209" s="895" t="n">
        <f aca="false">I321/I$5*100000</f>
        <v>0</v>
      </c>
      <c r="J209" s="895" t="n">
        <f aca="false">J321/J$5*100000</f>
        <v>0</v>
      </c>
      <c r="K209" s="895" t="n">
        <f aca="false">K321/K$5*100000</f>
        <v>0</v>
      </c>
      <c r="L209" s="895" t="n">
        <f aca="false">L321/L$5*100000</f>
        <v>0</v>
      </c>
      <c r="M209" s="895" t="n">
        <f aca="false">M321/M$5*100000</f>
        <v>0</v>
      </c>
      <c r="N209" s="895" t="n">
        <f aca="false">N321/N$5*100000</f>
        <v>0</v>
      </c>
      <c r="O209" s="895" t="n">
        <f aca="false">O321/O$5*100000</f>
        <v>0</v>
      </c>
      <c r="P209" s="895" t="n">
        <f aca="false">P321/P$5*100000</f>
        <v>0</v>
      </c>
      <c r="Q209" s="895" t="n">
        <f aca="false">Q321/Q$5*100000</f>
        <v>0</v>
      </c>
      <c r="R209" s="895" t="n">
        <f aca="false">R321/R$5*100000</f>
        <v>7.40137665605803</v>
      </c>
      <c r="S209" s="895" t="n">
        <f aca="false">S321/S$5*100000</f>
        <v>11.9581464872945</v>
      </c>
      <c r="T209" s="895" t="n">
        <f aca="false">T321/T$5*100000</f>
        <v>44.1079173711681</v>
      </c>
      <c r="U209" s="895" t="n">
        <f aca="false">U321/U$5*100000</f>
        <v>46.3134494257132</v>
      </c>
      <c r="V209" s="895" t="n">
        <f aca="false">V321/V$5*100000</f>
        <v>83.8222967309304</v>
      </c>
      <c r="W209" s="895" t="n">
        <f aca="false">AA321/AA$5*100000</f>
        <v>261.181847861574</v>
      </c>
      <c r="X209" s="537"/>
      <c r="Y209" s="537"/>
      <c r="Z209" s="537"/>
      <c r="AA209" s="537"/>
    </row>
    <row r="210" s="108" customFormat="true" ht="13.5" hidden="false" customHeight="true" outlineLevel="0" collapsed="false">
      <c r="A210" s="880"/>
      <c r="B210" s="884"/>
      <c r="C210" s="884"/>
      <c r="D210" s="885" t="s">
        <v>475</v>
      </c>
      <c r="E210" s="894" t="n">
        <f aca="false">E322/E$6*100000</f>
        <v>26.2854600966496</v>
      </c>
      <c r="F210" s="895" t="n">
        <f aca="false">F322/F$6*100000</f>
        <v>0</v>
      </c>
      <c r="G210" s="895" t="n">
        <f aca="false">G322/G$6*100000</f>
        <v>0</v>
      </c>
      <c r="H210" s="895" t="n">
        <f aca="false">H322/H$6*100000</f>
        <v>0</v>
      </c>
      <c r="I210" s="895" t="n">
        <f aca="false">I322/I$6*100000</f>
        <v>0</v>
      </c>
      <c r="J210" s="895" t="n">
        <f aca="false">J322/J$6*100000</f>
        <v>0</v>
      </c>
      <c r="K210" s="895" t="n">
        <f aca="false">K322/K$6*100000</f>
        <v>0</v>
      </c>
      <c r="L210" s="895" t="n">
        <f aca="false">L322/L$6*100000</f>
        <v>0</v>
      </c>
      <c r="M210" s="895" t="n">
        <f aca="false">M322/M$6*100000</f>
        <v>0</v>
      </c>
      <c r="N210" s="895" t="n">
        <f aca="false">N322/N$6*100000</f>
        <v>0</v>
      </c>
      <c r="O210" s="895" t="n">
        <f aca="false">O322/O$6*100000</f>
        <v>0</v>
      </c>
      <c r="P210" s="895" t="n">
        <f aca="false">P322/P$6*100000</f>
        <v>0</v>
      </c>
      <c r="Q210" s="895" t="n">
        <f aca="false">Q322/Q$6*100000</f>
        <v>0</v>
      </c>
      <c r="R210" s="895" t="n">
        <f aca="false">R322/R$6*100000</f>
        <v>15.6715248393669</v>
      </c>
      <c r="S210" s="895" t="n">
        <f aca="false">S322/S$6*100000</f>
        <v>12.9516901955705</v>
      </c>
      <c r="T210" s="895" t="n">
        <f aca="false">T322/T$6*100000</f>
        <v>82.4538258575198</v>
      </c>
      <c r="U210" s="895" t="n">
        <f aca="false">U322/U$6*100000</f>
        <v>88.9679715302491</v>
      </c>
      <c r="V210" s="895" t="n">
        <f aca="false">V322/V$6*100000</f>
        <v>125.195618153365</v>
      </c>
      <c r="W210" s="895" t="n">
        <f aca="false">AA322/AA$6*100000</f>
        <v>396.968603392277</v>
      </c>
      <c r="X210" s="537"/>
      <c r="Y210" s="537"/>
      <c r="Z210" s="537"/>
      <c r="AA210" s="537"/>
    </row>
    <row r="211" s="108" customFormat="true" ht="15" hidden="false" customHeight="false" outlineLevel="0" collapsed="false">
      <c r="A211" s="880"/>
      <c r="B211" s="884"/>
      <c r="C211" s="884"/>
      <c r="D211" s="885" t="s">
        <v>476</v>
      </c>
      <c r="E211" s="894" t="n">
        <f aca="false">E323/E$7*100000</f>
        <v>16.4972084986672</v>
      </c>
      <c r="F211" s="895" t="n">
        <f aca="false">F323/F$7*100000</f>
        <v>0</v>
      </c>
      <c r="G211" s="895" t="n">
        <f aca="false">G323/G$7*100000</f>
        <v>0</v>
      </c>
      <c r="H211" s="895" t="n">
        <f aca="false">H323/H$7*100000</f>
        <v>0</v>
      </c>
      <c r="I211" s="895" t="n">
        <f aca="false">I323/I$7*100000</f>
        <v>0</v>
      </c>
      <c r="J211" s="895" t="n">
        <f aca="false">J323/J$7*100000</f>
        <v>0</v>
      </c>
      <c r="K211" s="895" t="n">
        <f aca="false">K323/K$7*100000</f>
        <v>0</v>
      </c>
      <c r="L211" s="895" t="n">
        <f aca="false">L323/L$7*100000</f>
        <v>0</v>
      </c>
      <c r="M211" s="895" t="n">
        <f aca="false">M323/M$7*100000</f>
        <v>0</v>
      </c>
      <c r="N211" s="895" t="n">
        <f aca="false">N323/N$7*100000</f>
        <v>0</v>
      </c>
      <c r="O211" s="895" t="n">
        <f aca="false">O323/O$7*100000</f>
        <v>0</v>
      </c>
      <c r="P211" s="895" t="n">
        <f aca="false">P323/P$7*100000</f>
        <v>0</v>
      </c>
      <c r="Q211" s="895" t="n">
        <f aca="false">Q323/Q$7*100000</f>
        <v>0</v>
      </c>
      <c r="R211" s="895" t="n">
        <f aca="false">R323/R$7*100000</f>
        <v>0</v>
      </c>
      <c r="S211" s="895" t="n">
        <f aca="false">S323/S$7*100000</f>
        <v>11.1061750333185</v>
      </c>
      <c r="T211" s="895" t="n">
        <f aca="false">T323/T$7*100000</f>
        <v>13.2643586682584</v>
      </c>
      <c r="U211" s="895" t="n">
        <f aca="false">U323/U$7*100000</f>
        <v>15.8730158730159</v>
      </c>
      <c r="V211" s="895" t="n">
        <f aca="false">V323/V$7*100000</f>
        <v>58.1846392552366</v>
      </c>
      <c r="W211" s="895" t="n">
        <f aca="false">AA323/AA$7*100000</f>
        <v>202.555313181677</v>
      </c>
      <c r="X211" s="537"/>
      <c r="Y211" s="537"/>
      <c r="Z211" s="537"/>
      <c r="AA211" s="537"/>
    </row>
    <row r="212" s="108" customFormat="true" ht="13.5" hidden="false" customHeight="true" outlineLevel="0" collapsed="false">
      <c r="A212" s="880" t="s">
        <v>465</v>
      </c>
      <c r="B212" s="884" t="s">
        <v>197</v>
      </c>
      <c r="C212" s="884"/>
      <c r="D212" s="885" t="s">
        <v>7</v>
      </c>
      <c r="E212" s="894" t="n">
        <f aca="false">E324/E$5*100000</f>
        <v>49.0459396968494</v>
      </c>
      <c r="F212" s="895" t="n">
        <f aca="false">F324/F$5*100000</f>
        <v>0</v>
      </c>
      <c r="G212" s="895" t="n">
        <f aca="false">G324/G$5*100000</f>
        <v>0</v>
      </c>
      <c r="H212" s="895" t="n">
        <f aca="false">H324/H$5*100000</f>
        <v>0</v>
      </c>
      <c r="I212" s="895" t="n">
        <f aca="false">I324/I$5*100000</f>
        <v>0</v>
      </c>
      <c r="J212" s="895" t="n">
        <f aca="false">J324/J$5*100000</f>
        <v>0</v>
      </c>
      <c r="K212" s="895" t="n">
        <f aca="false">K324/K$5*100000</f>
        <v>0</v>
      </c>
      <c r="L212" s="895" t="n">
        <f aca="false">L324/L$5*100000</f>
        <v>0</v>
      </c>
      <c r="M212" s="895" t="n">
        <f aca="false">M324/M$5*100000</f>
        <v>0</v>
      </c>
      <c r="N212" s="895" t="n">
        <f aca="false">N324/N$5*100000</f>
        <v>0</v>
      </c>
      <c r="O212" s="895" t="n">
        <f aca="false">O324/O$5*100000</f>
        <v>0</v>
      </c>
      <c r="P212" s="895" t="n">
        <f aca="false">P324/P$5*100000</f>
        <v>0</v>
      </c>
      <c r="Q212" s="895" t="n">
        <f aca="false">Q324/Q$5*100000</f>
        <v>0</v>
      </c>
      <c r="R212" s="895" t="n">
        <f aca="false">R324/R$5*100000</f>
        <v>0</v>
      </c>
      <c r="S212" s="895" t="n">
        <f aca="false">S324/S$5*100000</f>
        <v>0</v>
      </c>
      <c r="T212" s="895" t="n">
        <f aca="false">T324/T$5*100000</f>
        <v>0</v>
      </c>
      <c r="U212" s="895" t="n">
        <f aca="false">U324/U$5*100000</f>
        <v>9.26268988514265</v>
      </c>
      <c r="V212" s="895" t="n">
        <f aca="false">V324/V$5*100000</f>
        <v>131.720752005748</v>
      </c>
      <c r="W212" s="895" t="n">
        <f aca="false">AA324/AA$5*100000</f>
        <v>1012.0796604636</v>
      </c>
      <c r="X212" s="537"/>
      <c r="Y212" s="537"/>
      <c r="Z212" s="537"/>
      <c r="AA212" s="537"/>
    </row>
    <row r="213" s="108" customFormat="true" ht="13.5" hidden="false" customHeight="true" outlineLevel="0" collapsed="false">
      <c r="A213" s="880"/>
      <c r="B213" s="884"/>
      <c r="C213" s="884"/>
      <c r="D213" s="885" t="s">
        <v>475</v>
      </c>
      <c r="E213" s="894" t="n">
        <f aca="false">E325/E$6*100000</f>
        <v>36.3952524415149</v>
      </c>
      <c r="F213" s="895" t="n">
        <f aca="false">F325/F$6*100000</f>
        <v>0</v>
      </c>
      <c r="G213" s="895" t="n">
        <f aca="false">G325/G$6*100000</f>
        <v>0</v>
      </c>
      <c r="H213" s="895" t="n">
        <f aca="false">H325/H$6*100000</f>
        <v>0</v>
      </c>
      <c r="I213" s="895" t="n">
        <f aca="false">I325/I$6*100000</f>
        <v>0</v>
      </c>
      <c r="J213" s="895" t="n">
        <f aca="false">J325/J$6*100000</f>
        <v>0</v>
      </c>
      <c r="K213" s="895" t="n">
        <f aca="false">K325/K$6*100000</f>
        <v>0</v>
      </c>
      <c r="L213" s="895" t="n">
        <f aca="false">L325/L$6*100000</f>
        <v>0</v>
      </c>
      <c r="M213" s="895" t="n">
        <f aca="false">M325/M$6*100000</f>
        <v>0</v>
      </c>
      <c r="N213" s="895" t="n">
        <f aca="false">N325/N$6*100000</f>
        <v>0</v>
      </c>
      <c r="O213" s="895" t="n">
        <f aca="false">O325/O$6*100000</f>
        <v>0</v>
      </c>
      <c r="P213" s="895" t="n">
        <f aca="false">P325/P$6*100000</f>
        <v>0</v>
      </c>
      <c r="Q213" s="895" t="n">
        <f aca="false">Q325/Q$6*100000</f>
        <v>0</v>
      </c>
      <c r="R213" s="895" t="n">
        <f aca="false">R325/R$6*100000</f>
        <v>0</v>
      </c>
      <c r="S213" s="895" t="n">
        <f aca="false">S325/S$6*100000</f>
        <v>0</v>
      </c>
      <c r="T213" s="895" t="n">
        <f aca="false">T325/T$6*100000</f>
        <v>0</v>
      </c>
      <c r="U213" s="895" t="n">
        <f aca="false">U325/U$6*100000</f>
        <v>22.2419928825623</v>
      </c>
      <c r="V213" s="895" t="n">
        <f aca="false">V325/V$6*100000</f>
        <v>93.8967136150235</v>
      </c>
      <c r="W213" s="895" t="n">
        <f aca="false">AA325/AA$6*100000</f>
        <v>1154.81775532299</v>
      </c>
      <c r="X213" s="537"/>
      <c r="Y213" s="537"/>
      <c r="Z213" s="537"/>
      <c r="AA213" s="537"/>
    </row>
    <row r="214" s="108" customFormat="true" ht="15" hidden="false" customHeight="false" outlineLevel="0" collapsed="false">
      <c r="A214" s="880"/>
      <c r="B214" s="884"/>
      <c r="C214" s="884"/>
      <c r="D214" s="885" t="s">
        <v>476</v>
      </c>
      <c r="E214" s="894" t="n">
        <f aca="false">E326/E$7*100000</f>
        <v>59.9109150741072</v>
      </c>
      <c r="F214" s="895" t="n">
        <f aca="false">F326/F$7*100000</f>
        <v>0</v>
      </c>
      <c r="G214" s="895" t="n">
        <f aca="false">G326/G$7*100000</f>
        <v>0</v>
      </c>
      <c r="H214" s="895" t="n">
        <f aca="false">H326/H$7*100000</f>
        <v>0</v>
      </c>
      <c r="I214" s="895" t="n">
        <f aca="false">I326/I$7*100000</f>
        <v>0</v>
      </c>
      <c r="J214" s="895" t="n">
        <f aca="false">J326/J$7*100000</f>
        <v>0</v>
      </c>
      <c r="K214" s="895" t="n">
        <f aca="false">K326/K$7*100000</f>
        <v>0</v>
      </c>
      <c r="L214" s="895" t="n">
        <f aca="false">L326/L$7*100000</f>
        <v>0</v>
      </c>
      <c r="M214" s="895" t="n">
        <f aca="false">M326/M$7*100000</f>
        <v>0</v>
      </c>
      <c r="N214" s="895" t="n">
        <f aca="false">N326/N$7*100000</f>
        <v>0</v>
      </c>
      <c r="O214" s="895" t="n">
        <f aca="false">O326/O$7*100000</f>
        <v>0</v>
      </c>
      <c r="P214" s="895" t="n">
        <f aca="false">P326/P$7*100000</f>
        <v>0</v>
      </c>
      <c r="Q214" s="895" t="n">
        <f aca="false">Q326/Q$7*100000</f>
        <v>0</v>
      </c>
      <c r="R214" s="895" t="n">
        <f aca="false">R326/R$7*100000</f>
        <v>0</v>
      </c>
      <c r="S214" s="895" t="n">
        <f aca="false">S326/S$7*100000</f>
        <v>0</v>
      </c>
      <c r="T214" s="895" t="n">
        <f aca="false">T326/T$7*100000</f>
        <v>0</v>
      </c>
      <c r="U214" s="895" t="n">
        <f aca="false">U326/U$7*100000</f>
        <v>0</v>
      </c>
      <c r="V214" s="895" t="n">
        <f aca="false">V326/V$7*100000</f>
        <v>155.159038013964</v>
      </c>
      <c r="W214" s="895" t="n">
        <f aca="false">AA326/AA$7*100000</f>
        <v>950.451854160174</v>
      </c>
      <c r="X214" s="537"/>
      <c r="Y214" s="537"/>
      <c r="Z214" s="537"/>
      <c r="AA214" s="537"/>
    </row>
    <row r="215" s="108" customFormat="true" ht="13.5" hidden="false" customHeight="true" outlineLevel="0" collapsed="false">
      <c r="A215" s="880" t="s">
        <v>466</v>
      </c>
      <c r="B215" s="884" t="s">
        <v>173</v>
      </c>
      <c r="C215" s="884"/>
      <c r="D215" s="885" t="s">
        <v>7</v>
      </c>
      <c r="E215" s="894" t="n">
        <f aca="false">E327/E$5*100000</f>
        <v>25.6907303173973</v>
      </c>
      <c r="F215" s="895" t="n">
        <f aca="false">F327/F$5*100000</f>
        <v>0</v>
      </c>
      <c r="G215" s="895" t="n">
        <f aca="false">G327/G$5*100000</f>
        <v>0</v>
      </c>
      <c r="H215" s="895" t="n">
        <f aca="false">H327/H$5*100000</f>
        <v>0</v>
      </c>
      <c r="I215" s="895" t="n">
        <f aca="false">I327/I$5*100000</f>
        <v>0</v>
      </c>
      <c r="J215" s="895" t="n">
        <f aca="false">J327/J$5*100000</f>
        <v>0</v>
      </c>
      <c r="K215" s="895" t="n">
        <f aca="false">K327/K$5*100000</f>
        <v>9.60984047664809</v>
      </c>
      <c r="L215" s="895" t="n">
        <f aca="false">L327/L$5*100000</f>
        <v>0</v>
      </c>
      <c r="M215" s="895" t="n">
        <f aca="false">M327/M$5*100000</f>
        <v>0</v>
      </c>
      <c r="N215" s="895" t="n">
        <f aca="false">N327/N$5*100000</f>
        <v>0</v>
      </c>
      <c r="O215" s="895" t="n">
        <f aca="false">O327/O$5*100000</f>
        <v>11.8715498308304</v>
      </c>
      <c r="P215" s="895" t="n">
        <f aca="false">P327/P$5*100000</f>
        <v>20.2552157180474</v>
      </c>
      <c r="Q215" s="895" t="n">
        <f aca="false">Q327/Q$5*100000</f>
        <v>14.5264381173736</v>
      </c>
      <c r="R215" s="895" t="n">
        <f aca="false">R327/R$5*100000</f>
        <v>7.40137665605803</v>
      </c>
      <c r="S215" s="895" t="n">
        <f aca="false">S327/S$5*100000</f>
        <v>29.8953662182362</v>
      </c>
      <c r="T215" s="895" t="n">
        <f aca="false">T327/T$5*100000</f>
        <v>44.1079173711681</v>
      </c>
      <c r="U215" s="895" t="n">
        <f aca="false">U327/U$5*100000</f>
        <v>64.8388291959985</v>
      </c>
      <c r="V215" s="895" t="n">
        <f aca="false">V327/V$5*100000</f>
        <v>119.746138187043</v>
      </c>
      <c r="W215" s="895" t="n">
        <f aca="false">AA327/AA$5*100000</f>
        <v>195.88638589618</v>
      </c>
      <c r="X215" s="537"/>
      <c r="Y215" s="537"/>
      <c r="Z215" s="537"/>
      <c r="AA215" s="537"/>
    </row>
    <row r="216" s="108" customFormat="true" ht="15" hidden="false" customHeight="false" outlineLevel="0" collapsed="false">
      <c r="A216" s="880"/>
      <c r="B216" s="884"/>
      <c r="C216" s="884"/>
      <c r="D216" s="885" t="s">
        <v>475</v>
      </c>
      <c r="E216" s="894" t="n">
        <f aca="false">E328/E$6*100000</f>
        <v>29.3183978001092</v>
      </c>
      <c r="F216" s="895" t="n">
        <f aca="false">F328/F$6*100000</f>
        <v>0</v>
      </c>
      <c r="G216" s="895" t="n">
        <f aca="false">G328/G$6*100000</f>
        <v>0</v>
      </c>
      <c r="H216" s="895" t="n">
        <f aca="false">H328/H$6*100000</f>
        <v>0</v>
      </c>
      <c r="I216" s="895" t="n">
        <f aca="false">I328/I$6*100000</f>
        <v>0</v>
      </c>
      <c r="J216" s="895" t="n">
        <f aca="false">J328/J$6*100000</f>
        <v>0</v>
      </c>
      <c r="K216" s="895" t="n">
        <f aca="false">K328/K$6*100000</f>
        <v>20.8855472013367</v>
      </c>
      <c r="L216" s="895" t="n">
        <f aca="false">L328/L$6*100000</f>
        <v>0</v>
      </c>
      <c r="M216" s="895" t="n">
        <f aca="false">M328/M$6*100000</f>
        <v>0</v>
      </c>
      <c r="N216" s="895" t="n">
        <f aca="false">N328/N$6*100000</f>
        <v>0</v>
      </c>
      <c r="O216" s="895" t="n">
        <f aca="false">O328/O$6*100000</f>
        <v>25.062656641604</v>
      </c>
      <c r="P216" s="895" t="n">
        <f aca="false">P328/P$6*100000</f>
        <v>29.0233638078653</v>
      </c>
      <c r="Q216" s="895" t="n">
        <f aca="false">Q328/Q$6*100000</f>
        <v>31.0607237148626</v>
      </c>
      <c r="R216" s="895" t="n">
        <f aca="false">R328/R$6*100000</f>
        <v>15.6715248393669</v>
      </c>
      <c r="S216" s="895" t="n">
        <f aca="false">S328/S$6*100000</f>
        <v>25.903380391141</v>
      </c>
      <c r="T216" s="895" t="n">
        <f aca="false">T328/T$6*100000</f>
        <v>49.4722955145119</v>
      </c>
      <c r="U216" s="895" t="n">
        <f aca="false">U328/U$6*100000</f>
        <v>66.7259786476868</v>
      </c>
      <c r="V216" s="895" t="n">
        <f aca="false">V328/V$6*100000</f>
        <v>125.195618153365</v>
      </c>
      <c r="W216" s="895" t="n">
        <f aca="false">AA328/AA$6*100000</f>
        <v>324.79249368459</v>
      </c>
      <c r="X216" s="537"/>
      <c r="Y216" s="537"/>
      <c r="Z216" s="537"/>
      <c r="AA216" s="537"/>
    </row>
    <row r="217" s="108" customFormat="true" ht="15" hidden="false" customHeight="false" outlineLevel="0" collapsed="false">
      <c r="A217" s="880"/>
      <c r="B217" s="884"/>
      <c r="C217" s="884"/>
      <c r="D217" s="885" t="s">
        <v>476</v>
      </c>
      <c r="E217" s="894" t="n">
        <f aca="false">E329/E$7*100000</f>
        <v>22.5751274192288</v>
      </c>
      <c r="F217" s="895" t="n">
        <f aca="false">F329/F$7*100000</f>
        <v>0</v>
      </c>
      <c r="G217" s="895" t="n">
        <f aca="false">G329/G$7*100000</f>
        <v>0</v>
      </c>
      <c r="H217" s="895" t="n">
        <f aca="false">H329/H$7*100000</f>
        <v>0</v>
      </c>
      <c r="I217" s="895" t="n">
        <f aca="false">I329/I$7*100000</f>
        <v>0</v>
      </c>
      <c r="J217" s="895" t="n">
        <f aca="false">J329/J$7*100000</f>
        <v>0</v>
      </c>
      <c r="K217" s="895" t="n">
        <f aca="false">K329/K$7*100000</f>
        <v>0</v>
      </c>
      <c r="L217" s="895" t="n">
        <f aca="false">L329/L$7*100000</f>
        <v>0</v>
      </c>
      <c r="M217" s="895" t="n">
        <f aca="false">M329/M$7*100000</f>
        <v>0</v>
      </c>
      <c r="N217" s="895" t="n">
        <f aca="false">N329/N$7*100000</f>
        <v>0</v>
      </c>
      <c r="O217" s="895" t="n">
        <f aca="false">O329/O$7*100000</f>
        <v>0</v>
      </c>
      <c r="P217" s="895" t="n">
        <f aca="false">P329/P$7*100000</f>
        <v>12.6262626262626</v>
      </c>
      <c r="Q217" s="895" t="n">
        <f aca="false">Q329/Q$7*100000</f>
        <v>0</v>
      </c>
      <c r="R217" s="895" t="n">
        <f aca="false">R329/R$7*100000</f>
        <v>0</v>
      </c>
      <c r="S217" s="895" t="n">
        <f aca="false">S329/S$7*100000</f>
        <v>33.3185250999556</v>
      </c>
      <c r="T217" s="895" t="n">
        <f aca="false">T329/T$7*100000</f>
        <v>39.7930760047752</v>
      </c>
      <c r="U217" s="895" t="n">
        <f aca="false">U329/U$7*100000</f>
        <v>63.4920634920635</v>
      </c>
      <c r="V217" s="895" t="n">
        <f aca="false">V329/V$7*100000</f>
        <v>116.369278510473</v>
      </c>
      <c r="W217" s="895" t="n">
        <f aca="false">AA329/AA$7*100000</f>
        <v>140.230601433468</v>
      </c>
      <c r="X217" s="537"/>
      <c r="Y217" s="537"/>
      <c r="Z217" s="537"/>
      <c r="AA217" s="537"/>
    </row>
    <row r="218" s="108" customFormat="true" ht="15" hidden="false" customHeight="false" outlineLevel="0" collapsed="false">
      <c r="A218" s="880" t="s">
        <v>467</v>
      </c>
      <c r="B218" s="880" t="s">
        <v>477</v>
      </c>
      <c r="C218" s="884" t="s">
        <v>1022</v>
      </c>
      <c r="D218" s="885" t="s">
        <v>7</v>
      </c>
      <c r="E218" s="894" t="n">
        <f aca="false">E330/E$5*100000</f>
        <v>2.80262512553425</v>
      </c>
      <c r="F218" s="895" t="n">
        <f aca="false">F330/F$5*100000</f>
        <v>0</v>
      </c>
      <c r="G218" s="895" t="n">
        <f aca="false">G330/G$5*100000</f>
        <v>0</v>
      </c>
      <c r="H218" s="895" t="n">
        <f aca="false">H330/H$5*100000</f>
        <v>0</v>
      </c>
      <c r="I218" s="895" t="n">
        <f aca="false">I330/I$5*100000</f>
        <v>0</v>
      </c>
      <c r="J218" s="895" t="n">
        <f aca="false">J330/J$5*100000</f>
        <v>0</v>
      </c>
      <c r="K218" s="895" t="n">
        <f aca="false">K330/K$5*100000</f>
        <v>9.60984047664809</v>
      </c>
      <c r="L218" s="895" t="n">
        <f aca="false">L330/L$5*100000</f>
        <v>0</v>
      </c>
      <c r="M218" s="895" t="n">
        <f aca="false">M330/M$5*100000</f>
        <v>0</v>
      </c>
      <c r="N218" s="895" t="n">
        <f aca="false">N330/N$5*100000</f>
        <v>0</v>
      </c>
      <c r="O218" s="895" t="n">
        <f aca="false">O330/O$5*100000</f>
        <v>0</v>
      </c>
      <c r="P218" s="895" t="n">
        <f aca="false">P330/P$5*100000</f>
        <v>0</v>
      </c>
      <c r="Q218" s="895" t="n">
        <f aca="false">Q330/Q$5*100000</f>
        <v>0</v>
      </c>
      <c r="R218" s="895" t="n">
        <f aca="false">R330/R$5*100000</f>
        <v>0</v>
      </c>
      <c r="S218" s="895" t="n">
        <f aca="false">S330/S$5*100000</f>
        <v>5.97907324364723</v>
      </c>
      <c r="T218" s="895" t="n">
        <f aca="false">T330/T$5*100000</f>
        <v>7.35131956186135</v>
      </c>
      <c r="U218" s="895" t="n">
        <f aca="false">U330/U$5*100000</f>
        <v>9.26268988514265</v>
      </c>
      <c r="V218" s="895" t="n">
        <f aca="false">V330/V$5*100000</f>
        <v>11.9746138187043</v>
      </c>
      <c r="W218" s="895" t="n">
        <f aca="false">AA330/AA$5*100000</f>
        <v>10.8825769942322</v>
      </c>
      <c r="X218" s="537"/>
      <c r="Y218" s="537"/>
      <c r="Z218" s="537"/>
      <c r="AA218" s="537"/>
    </row>
    <row r="219" s="108" customFormat="true" ht="15" hidden="false" customHeight="false" outlineLevel="0" collapsed="false">
      <c r="A219" s="880"/>
      <c r="B219" s="880"/>
      <c r="C219" s="880"/>
      <c r="D219" s="885" t="s">
        <v>475</v>
      </c>
      <c r="E219" s="894" t="n">
        <f aca="false">E331/E$6*100000</f>
        <v>3.03293770345957</v>
      </c>
      <c r="F219" s="895" t="n">
        <f aca="false">F331/F$6*100000</f>
        <v>0</v>
      </c>
      <c r="G219" s="895" t="n">
        <f aca="false">G331/G$6*100000</f>
        <v>0</v>
      </c>
      <c r="H219" s="895" t="n">
        <f aca="false">H331/H$6*100000</f>
        <v>0</v>
      </c>
      <c r="I219" s="895" t="n">
        <f aca="false">I331/I$6*100000</f>
        <v>0</v>
      </c>
      <c r="J219" s="895" t="n">
        <f aca="false">J331/J$6*100000</f>
        <v>0</v>
      </c>
      <c r="K219" s="895" t="n">
        <f aca="false">K331/K$6*100000</f>
        <v>20.8855472013367</v>
      </c>
      <c r="L219" s="895" t="n">
        <f aca="false">L331/L$6*100000</f>
        <v>0</v>
      </c>
      <c r="M219" s="895" t="n">
        <f aca="false">M331/M$6*100000</f>
        <v>0</v>
      </c>
      <c r="N219" s="895" t="n">
        <f aca="false">N331/N$6*100000</f>
        <v>0</v>
      </c>
      <c r="O219" s="895" t="n">
        <f aca="false">O331/O$6*100000</f>
        <v>0</v>
      </c>
      <c r="P219" s="895" t="n">
        <f aca="false">P331/P$6*100000</f>
        <v>0</v>
      </c>
      <c r="Q219" s="895" t="n">
        <f aca="false">Q331/Q$6*100000</f>
        <v>0</v>
      </c>
      <c r="R219" s="895" t="n">
        <f aca="false">R331/R$6*100000</f>
        <v>0</v>
      </c>
      <c r="S219" s="895" t="n">
        <f aca="false">S331/S$6*100000</f>
        <v>0</v>
      </c>
      <c r="T219" s="895" t="n">
        <f aca="false">T331/T$6*100000</f>
        <v>16.490765171504</v>
      </c>
      <c r="U219" s="895" t="n">
        <f aca="false">U331/U$6*100000</f>
        <v>0</v>
      </c>
      <c r="V219" s="895" t="n">
        <f aca="false">V331/V$6*100000</f>
        <v>31.2989045383412</v>
      </c>
      <c r="W219" s="895" t="n">
        <f aca="false">AA331/AA$6*100000</f>
        <v>0</v>
      </c>
      <c r="X219" s="537"/>
      <c r="Y219" s="537"/>
      <c r="Z219" s="537"/>
      <c r="AA219" s="537"/>
    </row>
    <row r="220" s="108" customFormat="true" ht="15" hidden="false" customHeight="false" outlineLevel="0" collapsed="false">
      <c r="A220" s="880"/>
      <c r="B220" s="880"/>
      <c r="C220" s="880"/>
      <c r="D220" s="885" t="s">
        <v>476</v>
      </c>
      <c r="E220" s="894" t="n">
        <f aca="false">E332/E$7*100000</f>
        <v>2.6048223945264</v>
      </c>
      <c r="F220" s="895" t="n">
        <f aca="false">F332/F$7*100000</f>
        <v>0</v>
      </c>
      <c r="G220" s="895" t="n">
        <f aca="false">G332/G$7*100000</f>
        <v>0</v>
      </c>
      <c r="H220" s="895" t="n">
        <f aca="false">H332/H$7*100000</f>
        <v>0</v>
      </c>
      <c r="I220" s="895" t="n">
        <f aca="false">I332/I$7*100000</f>
        <v>0</v>
      </c>
      <c r="J220" s="895" t="n">
        <f aca="false">J332/J$7*100000</f>
        <v>0</v>
      </c>
      <c r="K220" s="895" t="n">
        <f aca="false">K332/K$7*100000</f>
        <v>0</v>
      </c>
      <c r="L220" s="895" t="n">
        <f aca="false">L332/L$7*100000</f>
        <v>0</v>
      </c>
      <c r="M220" s="895" t="n">
        <f aca="false">M332/M$7*100000</f>
        <v>0</v>
      </c>
      <c r="N220" s="895" t="n">
        <f aca="false">N332/N$7*100000</f>
        <v>0</v>
      </c>
      <c r="O220" s="895" t="n">
        <f aca="false">O332/O$7*100000</f>
        <v>0</v>
      </c>
      <c r="P220" s="895" t="n">
        <f aca="false">P332/P$7*100000</f>
        <v>0</v>
      </c>
      <c r="Q220" s="895" t="n">
        <f aca="false">Q332/Q$7*100000</f>
        <v>0</v>
      </c>
      <c r="R220" s="895" t="n">
        <f aca="false">R332/R$7*100000</f>
        <v>0</v>
      </c>
      <c r="S220" s="895" t="n">
        <f aca="false">S332/S$7*100000</f>
        <v>11.1061750333185</v>
      </c>
      <c r="T220" s="895" t="n">
        <f aca="false">T332/T$7*100000</f>
        <v>0</v>
      </c>
      <c r="U220" s="895" t="n">
        <f aca="false">U332/U$7*100000</f>
        <v>15.8730158730159</v>
      </c>
      <c r="V220" s="895" t="n">
        <f aca="false">V332/V$7*100000</f>
        <v>0</v>
      </c>
      <c r="W220" s="895" t="n">
        <f aca="false">AA332/AA$7*100000</f>
        <v>15.581177937052</v>
      </c>
      <c r="X220" s="537"/>
      <c r="Y220" s="537"/>
      <c r="Z220" s="537"/>
      <c r="AA220" s="537"/>
    </row>
    <row r="221" s="108" customFormat="true" ht="15" hidden="false" customHeight="false" outlineLevel="0" collapsed="false">
      <c r="A221" s="880" t="s">
        <v>469</v>
      </c>
      <c r="B221" s="884" t="s">
        <v>165</v>
      </c>
      <c r="C221" s="884"/>
      <c r="D221" s="885" t="s">
        <v>7</v>
      </c>
      <c r="E221" s="894" t="n">
        <f aca="false">E333/E$5*100000</f>
        <v>16.3486465656165</v>
      </c>
      <c r="F221" s="895" t="n">
        <f aca="false">F333/F$5*100000</f>
        <v>0</v>
      </c>
      <c r="G221" s="895" t="n">
        <f aca="false">G333/G$5*100000</f>
        <v>0</v>
      </c>
      <c r="H221" s="895" t="n">
        <f aca="false">H333/H$5*100000</f>
        <v>0</v>
      </c>
      <c r="I221" s="895" t="n">
        <f aca="false">I333/I$5*100000</f>
        <v>23.1508276420882</v>
      </c>
      <c r="J221" s="895" t="n">
        <f aca="false">J333/J$5*100000</f>
        <v>32.2823630689767</v>
      </c>
      <c r="K221" s="895" t="n">
        <f aca="false">K333/K$5*100000</f>
        <v>19.2196809532962</v>
      </c>
      <c r="L221" s="895" t="n">
        <f aca="false">L333/L$5*100000</f>
        <v>23.8208670795617</v>
      </c>
      <c r="M221" s="895" t="n">
        <f aca="false">M333/M$5*100000</f>
        <v>7.00231076255164</v>
      </c>
      <c r="N221" s="895" t="n">
        <f aca="false">N333/N$5*100000</f>
        <v>30.3951367781155</v>
      </c>
      <c r="O221" s="895" t="n">
        <f aca="false">O333/O$5*100000</f>
        <v>23.7430996616608</v>
      </c>
      <c r="P221" s="895" t="n">
        <f aca="false">P333/P$5*100000</f>
        <v>20.2552157180474</v>
      </c>
      <c r="Q221" s="895" t="n">
        <f aca="false">Q333/Q$5*100000</f>
        <v>7.26321905868681</v>
      </c>
      <c r="R221" s="895" t="n">
        <f aca="false">R333/R$5*100000</f>
        <v>22.2041299681741</v>
      </c>
      <c r="S221" s="895" t="n">
        <f aca="false">S333/S$5*100000</f>
        <v>17.9372197309417</v>
      </c>
      <c r="T221" s="895" t="n">
        <f aca="false">T333/T$5*100000</f>
        <v>14.7026391237227</v>
      </c>
      <c r="U221" s="895" t="n">
        <f aca="false">U333/U$5*100000</f>
        <v>9.26268988514265</v>
      </c>
      <c r="V221" s="895" t="n">
        <f aca="false">V333/V$5*100000</f>
        <v>0</v>
      </c>
      <c r="W221" s="895" t="n">
        <f aca="false">AA333/AA$5*100000</f>
        <v>21.7651539884645</v>
      </c>
      <c r="X221" s="537"/>
      <c r="Y221" s="537"/>
      <c r="Z221" s="537"/>
      <c r="AA221" s="537"/>
    </row>
    <row r="222" s="108" customFormat="true" ht="15" hidden="false" customHeight="false" outlineLevel="0" collapsed="false">
      <c r="A222" s="880"/>
      <c r="B222" s="884"/>
      <c r="C222" s="884"/>
      <c r="D222" s="885" t="s">
        <v>475</v>
      </c>
      <c r="E222" s="894" t="n">
        <f aca="false">E334/E$6*100000</f>
        <v>21.230563924217</v>
      </c>
      <c r="F222" s="895" t="n">
        <f aca="false">F334/F$6*100000</f>
        <v>0</v>
      </c>
      <c r="G222" s="895" t="n">
        <f aca="false">G334/G$6*100000</f>
        <v>0</v>
      </c>
      <c r="H222" s="895" t="n">
        <f aca="false">H334/H$6*100000</f>
        <v>0</v>
      </c>
      <c r="I222" s="895" t="n">
        <f aca="false">I334/I$6*100000</f>
        <v>22.8258388495777</v>
      </c>
      <c r="J222" s="895" t="n">
        <f aca="false">J334/J$6*100000</f>
        <v>68.6341798215511</v>
      </c>
      <c r="K222" s="895" t="n">
        <f aca="false">K334/K$6*100000</f>
        <v>20.8855472013367</v>
      </c>
      <c r="L222" s="895" t="n">
        <f aca="false">L334/L$6*100000</f>
        <v>32.9924117452986</v>
      </c>
      <c r="M222" s="895" t="n">
        <f aca="false">M334/M$6*100000</f>
        <v>0</v>
      </c>
      <c r="N222" s="895" t="n">
        <f aca="false">N334/N$6*100000</f>
        <v>25.2557141053163</v>
      </c>
      <c r="O222" s="895" t="n">
        <f aca="false">O334/O$6*100000</f>
        <v>12.531328320802</v>
      </c>
      <c r="P222" s="895" t="n">
        <f aca="false">P334/P$6*100000</f>
        <v>29.0233638078653</v>
      </c>
      <c r="Q222" s="895" t="n">
        <f aca="false">Q334/Q$6*100000</f>
        <v>15.5303618574313</v>
      </c>
      <c r="R222" s="895" t="n">
        <f aca="false">R334/R$6*100000</f>
        <v>47.0145745181006</v>
      </c>
      <c r="S222" s="895" t="n">
        <f aca="false">S334/S$6*100000</f>
        <v>25.903380391141</v>
      </c>
      <c r="T222" s="895" t="n">
        <f aca="false">T334/T$6*100000</f>
        <v>16.490765171504</v>
      </c>
      <c r="U222" s="895" t="n">
        <f aca="false">U334/U$6*100000</f>
        <v>22.2419928825623</v>
      </c>
      <c r="V222" s="895" t="n">
        <f aca="false">V334/V$6*100000</f>
        <v>0</v>
      </c>
      <c r="W222" s="895" t="n">
        <f aca="false">AA334/AA$6*100000</f>
        <v>36.0880548538434</v>
      </c>
      <c r="X222" s="537"/>
      <c r="Y222" s="537"/>
      <c r="Z222" s="537"/>
      <c r="AA222" s="537"/>
    </row>
    <row r="223" s="108" customFormat="true" ht="15" hidden="false" customHeight="false" outlineLevel="0" collapsed="false">
      <c r="A223" s="880"/>
      <c r="B223" s="884"/>
      <c r="C223" s="884"/>
      <c r="D223" s="885" t="s">
        <v>476</v>
      </c>
      <c r="E223" s="894" t="n">
        <f aca="false">E335/E$7*100000</f>
        <v>12.1558378411232</v>
      </c>
      <c r="F223" s="895" t="n">
        <f aca="false">F335/F$7*100000</f>
        <v>0</v>
      </c>
      <c r="G223" s="895" t="n">
        <f aca="false">G335/G$7*100000</f>
        <v>0</v>
      </c>
      <c r="H223" s="895" t="n">
        <f aca="false">H335/H$7*100000</f>
        <v>0</v>
      </c>
      <c r="I223" s="895" t="n">
        <f aca="false">I335/I$7*100000</f>
        <v>23.4852043212776</v>
      </c>
      <c r="J223" s="895" t="n">
        <f aca="false">J335/J$7*100000</f>
        <v>0</v>
      </c>
      <c r="K223" s="895" t="n">
        <f aca="false">K335/K$7*100000</f>
        <v>17.7999288002848</v>
      </c>
      <c r="L223" s="895" t="n">
        <f aca="false">L335/L$7*100000</f>
        <v>15.3092467850582</v>
      </c>
      <c r="M223" s="895" t="n">
        <f aca="false">M335/M$7*100000</f>
        <v>13.3547008547009</v>
      </c>
      <c r="N223" s="895" t="n">
        <f aca="false">N335/N$7*100000</f>
        <v>35.1658656663932</v>
      </c>
      <c r="O223" s="895" t="n">
        <f aca="false">O335/O$7*100000</f>
        <v>33.8333145370475</v>
      </c>
      <c r="P223" s="895" t="n">
        <f aca="false">P335/P$7*100000</f>
        <v>12.6262626262626</v>
      </c>
      <c r="Q223" s="895" t="n">
        <f aca="false">Q335/Q$7*100000</f>
        <v>0</v>
      </c>
      <c r="R223" s="895" t="n">
        <f aca="false">R335/R$7*100000</f>
        <v>0</v>
      </c>
      <c r="S223" s="895" t="n">
        <f aca="false">S335/S$7*100000</f>
        <v>11.1061750333185</v>
      </c>
      <c r="T223" s="895" t="n">
        <f aca="false">T335/T$7*100000</f>
        <v>13.2643586682584</v>
      </c>
      <c r="U223" s="895" t="n">
        <f aca="false">U335/U$7*100000</f>
        <v>0</v>
      </c>
      <c r="V223" s="895" t="n">
        <f aca="false">V335/V$7*100000</f>
        <v>0</v>
      </c>
      <c r="W223" s="895" t="n">
        <f aca="false">AA335/AA$7*100000</f>
        <v>15.581177937052</v>
      </c>
      <c r="X223" s="537"/>
      <c r="Y223" s="537"/>
      <c r="Z223" s="537"/>
      <c r="AA223" s="537"/>
    </row>
    <row r="224" s="108" customFormat="true" ht="13.8" hidden="false" customHeight="false" outlineLevel="0" collapsed="false">
      <c r="A224" s="148"/>
      <c r="B224" s="148"/>
      <c r="C224" s="148"/>
      <c r="D224" s="898"/>
      <c r="E224" s="537"/>
      <c r="F224" s="537"/>
      <c r="G224" s="537"/>
      <c r="H224" s="537"/>
      <c r="I224" s="537"/>
      <c r="J224" s="537"/>
      <c r="K224" s="537"/>
      <c r="L224" s="537"/>
      <c r="M224" s="537"/>
      <c r="N224" s="537"/>
      <c r="O224" s="537"/>
      <c r="P224" s="537"/>
      <c r="Q224" s="537"/>
      <c r="R224" s="537"/>
      <c r="S224" s="537"/>
      <c r="T224" s="537"/>
      <c r="U224" s="537"/>
      <c r="V224" s="537"/>
      <c r="W224" s="537"/>
      <c r="X224" s="537"/>
      <c r="Y224" s="537"/>
      <c r="Z224" s="537"/>
      <c r="AA224" s="537"/>
    </row>
    <row r="225" s="708" customFormat="true" ht="18" hidden="false" customHeight="true" outlineLevel="0" collapsed="false">
      <c r="A225" s="899" t="s">
        <v>482</v>
      </c>
      <c r="B225" s="899"/>
      <c r="C225" s="899"/>
      <c r="D225" s="899"/>
      <c r="E225" s="900" t="s">
        <v>7</v>
      </c>
      <c r="F225" s="900" t="s">
        <v>331</v>
      </c>
      <c r="G225" s="900" t="s">
        <v>1057</v>
      </c>
      <c r="H225" s="900" t="s">
        <v>221</v>
      </c>
      <c r="I225" s="900" t="s">
        <v>223</v>
      </c>
      <c r="J225" s="900" t="s">
        <v>225</v>
      </c>
      <c r="K225" s="900" t="s">
        <v>227</v>
      </c>
      <c r="L225" s="900" t="s">
        <v>230</v>
      </c>
      <c r="M225" s="900" t="s">
        <v>232</v>
      </c>
      <c r="N225" s="900" t="s">
        <v>234</v>
      </c>
      <c r="O225" s="900" t="s">
        <v>236</v>
      </c>
      <c r="P225" s="900" t="s">
        <v>238</v>
      </c>
      <c r="Q225" s="900" t="s">
        <v>241</v>
      </c>
      <c r="R225" s="900" t="s">
        <v>243</v>
      </c>
      <c r="S225" s="900" t="s">
        <v>245</v>
      </c>
      <c r="T225" s="900" t="s">
        <v>247</v>
      </c>
      <c r="U225" s="900" t="s">
        <v>249</v>
      </c>
      <c r="V225" s="900" t="s">
        <v>251</v>
      </c>
      <c r="W225" s="901" t="s">
        <v>1059</v>
      </c>
      <c r="X225" s="902"/>
      <c r="Y225" s="902"/>
      <c r="Z225" s="902"/>
      <c r="AA225" s="902"/>
    </row>
    <row r="226" s="124" customFormat="true" ht="18" hidden="false" customHeight="true" outlineLevel="0" collapsed="false">
      <c r="A226" s="903" t="s">
        <v>1076</v>
      </c>
      <c r="B226" s="903"/>
      <c r="C226" s="903"/>
      <c r="D226" s="903"/>
      <c r="E226" s="904" t="n">
        <v>120287000</v>
      </c>
      <c r="F226" s="904" t="n">
        <v>8180000</v>
      </c>
      <c r="G226" s="904" t="n">
        <v>8338000</v>
      </c>
      <c r="H226" s="904" t="n">
        <v>8497000</v>
      </c>
      <c r="I226" s="904" t="n">
        <v>8655000</v>
      </c>
      <c r="J226" s="904" t="n">
        <v>8814000</v>
      </c>
      <c r="K226" s="904" t="n">
        <v>8972000</v>
      </c>
      <c r="L226" s="904" t="n">
        <v>9130000</v>
      </c>
      <c r="M226" s="904" t="n">
        <v>9289000</v>
      </c>
      <c r="N226" s="904" t="n">
        <v>9400000</v>
      </c>
      <c r="O226" s="904" t="n">
        <v>8651000</v>
      </c>
      <c r="P226" s="904" t="n">
        <v>7616000</v>
      </c>
      <c r="Q226" s="904" t="n">
        <v>6581000</v>
      </c>
      <c r="R226" s="904" t="n">
        <v>5546000</v>
      </c>
      <c r="S226" s="904" t="n">
        <v>4511000</v>
      </c>
      <c r="T226" s="904" t="n">
        <v>3476000</v>
      </c>
      <c r="U226" s="904" t="n">
        <v>2441000</v>
      </c>
      <c r="V226" s="904" t="n">
        <v>1406000</v>
      </c>
      <c r="W226" s="905" t="n">
        <v>784000</v>
      </c>
      <c r="X226" s="537"/>
      <c r="Y226" s="537"/>
      <c r="Z226" s="537"/>
      <c r="AA226" s="537"/>
    </row>
    <row r="227" s="185" customFormat="true" ht="15.75" hidden="false" customHeight="true" outlineLevel="0" collapsed="false">
      <c r="A227" s="532"/>
      <c r="B227" s="874"/>
      <c r="C227" s="875"/>
      <c r="D227" s="875"/>
      <c r="E227" s="876"/>
      <c r="F227" s="876"/>
      <c r="G227" s="876"/>
      <c r="H227" s="876"/>
      <c r="I227" s="876"/>
      <c r="J227" s="876"/>
      <c r="K227" s="876"/>
      <c r="L227" s="876"/>
      <c r="M227" s="876"/>
      <c r="N227" s="876"/>
      <c r="O227" s="876"/>
      <c r="P227" s="876"/>
      <c r="Q227" s="876"/>
      <c r="R227" s="876"/>
      <c r="S227" s="876"/>
      <c r="T227" s="876"/>
      <c r="U227" s="876"/>
      <c r="V227" s="876"/>
      <c r="W227" s="877"/>
      <c r="X227" s="877"/>
      <c r="Y227" s="877"/>
      <c r="Z227" s="877"/>
      <c r="AA227" s="876"/>
    </row>
    <row r="228" customFormat="false" ht="15" hidden="false" customHeight="true" outlineLevel="0" collapsed="false">
      <c r="A228" s="906" t="s">
        <v>1077</v>
      </c>
      <c r="C228" s="907"/>
    </row>
    <row r="229" s="8" customFormat="true" ht="14.25" hidden="false" customHeight="true" outlineLevel="0" collapsed="false">
      <c r="A229" s="908" t="s">
        <v>393</v>
      </c>
      <c r="B229" s="880" t="s">
        <v>1078</v>
      </c>
      <c r="C229" s="880"/>
      <c r="D229" s="880"/>
      <c r="E229" s="909" t="s">
        <v>482</v>
      </c>
      <c r="F229" s="909"/>
      <c r="G229" s="909"/>
      <c r="H229" s="909"/>
      <c r="I229" s="909"/>
      <c r="J229" s="909"/>
      <c r="K229" s="909"/>
      <c r="L229" s="909"/>
      <c r="M229" s="909"/>
      <c r="N229" s="909"/>
      <c r="O229" s="909"/>
      <c r="P229" s="909"/>
      <c r="Q229" s="909"/>
      <c r="R229" s="909"/>
      <c r="S229" s="909"/>
      <c r="T229" s="909"/>
      <c r="U229" s="909"/>
      <c r="V229" s="909"/>
      <c r="W229" s="909"/>
      <c r="X229" s="909"/>
      <c r="Y229" s="909"/>
      <c r="Z229" s="909"/>
      <c r="AA229" s="909"/>
    </row>
    <row r="230" s="8" customFormat="true" ht="13.5" hidden="false" customHeight="false" outlineLevel="0" collapsed="false">
      <c r="A230" s="908"/>
      <c r="B230" s="880"/>
      <c r="C230" s="880"/>
      <c r="D230" s="880"/>
      <c r="E230" s="910" t="s">
        <v>7</v>
      </c>
      <c r="F230" s="900" t="s">
        <v>331</v>
      </c>
      <c r="G230" s="900" t="s">
        <v>332</v>
      </c>
      <c r="H230" s="900" t="s">
        <v>221</v>
      </c>
      <c r="I230" s="900" t="s">
        <v>223</v>
      </c>
      <c r="J230" s="900" t="s">
        <v>225</v>
      </c>
      <c r="K230" s="900" t="s">
        <v>227</v>
      </c>
      <c r="L230" s="900" t="s">
        <v>230</v>
      </c>
      <c r="M230" s="900" t="s">
        <v>232</v>
      </c>
      <c r="N230" s="900" t="s">
        <v>234</v>
      </c>
      <c r="O230" s="900" t="s">
        <v>236</v>
      </c>
      <c r="P230" s="900" t="s">
        <v>238</v>
      </c>
      <c r="Q230" s="900" t="s">
        <v>241</v>
      </c>
      <c r="R230" s="900" t="s">
        <v>243</v>
      </c>
      <c r="S230" s="900" t="s">
        <v>245</v>
      </c>
      <c r="T230" s="900" t="s">
        <v>247</v>
      </c>
      <c r="U230" s="900" t="s">
        <v>249</v>
      </c>
      <c r="V230" s="901" t="s">
        <v>251</v>
      </c>
      <c r="W230" s="911" t="s">
        <v>253</v>
      </c>
      <c r="X230" s="880" t="s">
        <v>333</v>
      </c>
      <c r="Y230" s="880" t="s">
        <v>334</v>
      </c>
      <c r="Z230" s="880" t="s">
        <v>736</v>
      </c>
      <c r="AA230" s="912" t="s">
        <v>1059</v>
      </c>
    </row>
    <row r="231" s="123" customFormat="true" ht="13.5" hidden="false" customHeight="true" outlineLevel="0" collapsed="false">
      <c r="A231" s="880"/>
      <c r="B231" s="884" t="s">
        <v>987</v>
      </c>
      <c r="C231" s="884"/>
      <c r="D231" s="913" t="s">
        <v>7</v>
      </c>
      <c r="E231" s="914" t="n">
        <f aca="false">'12-70'!F7</f>
        <v>2067</v>
      </c>
      <c r="F231" s="915" t="n">
        <f aca="false">'12-70'!L7</f>
        <v>5</v>
      </c>
      <c r="G231" s="915" t="n">
        <f aca="false">'12-70'!M7</f>
        <v>0</v>
      </c>
      <c r="H231" s="915" t="n">
        <f aca="false">'12-70'!N7</f>
        <v>2</v>
      </c>
      <c r="I231" s="915" t="n">
        <f aca="false">'12-70'!O7</f>
        <v>2</v>
      </c>
      <c r="J231" s="915" t="n">
        <f aca="false">'12-70'!P7</f>
        <v>4</v>
      </c>
      <c r="K231" s="915" t="n">
        <f aca="false">'12-70'!Q7</f>
        <v>4</v>
      </c>
      <c r="L231" s="915" t="n">
        <f aca="false">'12-70'!R7</f>
        <v>6</v>
      </c>
      <c r="M231" s="915" t="n">
        <f aca="false">'12-70'!S7</f>
        <v>9</v>
      </c>
      <c r="N231" s="915" t="n">
        <f aca="false">'12-70'!T7</f>
        <v>18</v>
      </c>
      <c r="O231" s="915" t="n">
        <f aca="false">'12-70'!U7</f>
        <v>21</v>
      </c>
      <c r="P231" s="915" t="n">
        <f aca="false">'12-70'!V7</f>
        <v>35</v>
      </c>
      <c r="Q231" s="915" t="n">
        <f aca="false">'12-70'!W7</f>
        <v>55</v>
      </c>
      <c r="R231" s="915" t="n">
        <f aca="false">'12-70'!X7</f>
        <v>74</v>
      </c>
      <c r="S231" s="915" t="n">
        <f aca="false">'12-70'!Y7</f>
        <v>150</v>
      </c>
      <c r="T231" s="915" t="n">
        <f aca="false">'12-70'!Z7</f>
        <v>183</v>
      </c>
      <c r="U231" s="915" t="n">
        <f aca="false">'12-70'!AA7</f>
        <v>267</v>
      </c>
      <c r="V231" s="916" t="n">
        <f aca="false">'12-70'!AB7</f>
        <v>333</v>
      </c>
      <c r="W231" s="917" t="n">
        <f aca="false">'12-70'!AC7</f>
        <v>388</v>
      </c>
      <c r="X231" s="915" t="n">
        <f aca="false">'12-70'!AD7</f>
        <v>327</v>
      </c>
      <c r="Y231" s="915" t="n">
        <f aca="false">'12-70'!AE7</f>
        <v>144</v>
      </c>
      <c r="Z231" s="915" t="n">
        <f aca="false">'12-70'!AF7</f>
        <v>40</v>
      </c>
      <c r="AA231" s="868" t="n">
        <f aca="false">SUM(W231:Z231)</f>
        <v>899</v>
      </c>
      <c r="AB231" s="124"/>
    </row>
    <row r="232" s="123" customFormat="true" ht="13.5" hidden="false" customHeight="false" outlineLevel="0" collapsed="false">
      <c r="A232" s="880"/>
      <c r="B232" s="884"/>
      <c r="C232" s="884"/>
      <c r="D232" s="913" t="s">
        <v>475</v>
      </c>
      <c r="E232" s="914" t="n">
        <f aca="false">'12-70'!F8</f>
        <v>1055</v>
      </c>
      <c r="F232" s="915" t="n">
        <f aca="false">'12-70'!L8</f>
        <v>1</v>
      </c>
      <c r="G232" s="915" t="n">
        <f aca="false">'12-70'!M8</f>
        <v>0</v>
      </c>
      <c r="H232" s="915" t="n">
        <f aca="false">'12-70'!N8</f>
        <v>2</v>
      </c>
      <c r="I232" s="915" t="n">
        <f aca="false">'12-70'!O8</f>
        <v>1</v>
      </c>
      <c r="J232" s="915" t="n">
        <f aca="false">'12-70'!P8</f>
        <v>4</v>
      </c>
      <c r="K232" s="915" t="n">
        <f aca="false">'12-70'!Q8</f>
        <v>3</v>
      </c>
      <c r="L232" s="915" t="n">
        <f aca="false">'12-70'!R8</f>
        <v>4</v>
      </c>
      <c r="M232" s="915" t="n">
        <f aca="false">'12-70'!S8</f>
        <v>5</v>
      </c>
      <c r="N232" s="915" t="n">
        <f aca="false">'12-70'!T8</f>
        <v>6</v>
      </c>
      <c r="O232" s="915" t="n">
        <f aca="false">'12-70'!U8</f>
        <v>13</v>
      </c>
      <c r="P232" s="915" t="n">
        <f aca="false">'12-70'!V8</f>
        <v>18</v>
      </c>
      <c r="Q232" s="915" t="n">
        <f aca="false">'12-70'!W8</f>
        <v>32</v>
      </c>
      <c r="R232" s="915" t="n">
        <f aca="false">'12-70'!X8</f>
        <v>45</v>
      </c>
      <c r="S232" s="915" t="n">
        <f aca="false">'12-70'!Y8</f>
        <v>101</v>
      </c>
      <c r="T232" s="915" t="n">
        <f aca="false">'12-70'!Z8</f>
        <v>115</v>
      </c>
      <c r="U232" s="915" t="n">
        <f aca="false">'12-70'!AA8</f>
        <v>162</v>
      </c>
      <c r="V232" s="916" t="n">
        <f aca="false">'12-70'!AB8</f>
        <v>181</v>
      </c>
      <c r="W232" s="917" t="n">
        <f aca="false">'12-70'!AC8</f>
        <v>197</v>
      </c>
      <c r="X232" s="915" t="n">
        <f aca="false">'12-70'!AD8</f>
        <v>127</v>
      </c>
      <c r="Y232" s="915" t="n">
        <f aca="false">'12-70'!AE8</f>
        <v>33</v>
      </c>
      <c r="Z232" s="915" t="n">
        <f aca="false">'12-70'!AF8</f>
        <v>5</v>
      </c>
      <c r="AA232" s="868" t="n">
        <f aca="false">SUM(W232:Z232)</f>
        <v>362</v>
      </c>
      <c r="AB232" s="124"/>
    </row>
    <row r="233" s="123" customFormat="true" ht="13.5" hidden="false" customHeight="false" outlineLevel="0" collapsed="false">
      <c r="A233" s="880"/>
      <c r="B233" s="884"/>
      <c r="C233" s="884"/>
      <c r="D233" s="913" t="s">
        <v>476</v>
      </c>
      <c r="E233" s="914" t="n">
        <f aca="false">'12-70'!F9</f>
        <v>1012</v>
      </c>
      <c r="F233" s="915" t="n">
        <f aca="false">'12-70'!L9</f>
        <v>4</v>
      </c>
      <c r="G233" s="915" t="n">
        <f aca="false">'12-70'!M9</f>
        <v>0</v>
      </c>
      <c r="H233" s="915" t="n">
        <f aca="false">'12-70'!N9</f>
        <v>0</v>
      </c>
      <c r="I233" s="915" t="n">
        <f aca="false">'12-70'!O9</f>
        <v>1</v>
      </c>
      <c r="J233" s="915" t="n">
        <f aca="false">'12-70'!P9</f>
        <v>0</v>
      </c>
      <c r="K233" s="915" t="n">
        <f aca="false">'12-70'!Q9</f>
        <v>1</v>
      </c>
      <c r="L233" s="915" t="n">
        <f aca="false">'12-70'!R9</f>
        <v>2</v>
      </c>
      <c r="M233" s="915" t="n">
        <f aca="false">'12-70'!S9</f>
        <v>4</v>
      </c>
      <c r="N233" s="915" t="n">
        <f aca="false">'12-70'!T9</f>
        <v>12</v>
      </c>
      <c r="O233" s="915" t="n">
        <f aca="false">'12-70'!U9</f>
        <v>8</v>
      </c>
      <c r="P233" s="915" t="n">
        <f aca="false">'12-70'!V9</f>
        <v>17</v>
      </c>
      <c r="Q233" s="915" t="n">
        <f aca="false">'12-70'!W9</f>
        <v>23</v>
      </c>
      <c r="R233" s="915" t="n">
        <f aca="false">'12-70'!X9</f>
        <v>29</v>
      </c>
      <c r="S233" s="915" t="n">
        <f aca="false">'12-70'!Y9</f>
        <v>49</v>
      </c>
      <c r="T233" s="915" t="n">
        <f aca="false">'12-70'!Z9</f>
        <v>68</v>
      </c>
      <c r="U233" s="915" t="n">
        <f aca="false">'12-70'!AA9</f>
        <v>105</v>
      </c>
      <c r="V233" s="916" t="n">
        <f aca="false">'12-70'!AB9</f>
        <v>152</v>
      </c>
      <c r="W233" s="917" t="n">
        <f aca="false">'12-70'!AC9</f>
        <v>191</v>
      </c>
      <c r="X233" s="915" t="n">
        <f aca="false">'12-70'!AD9</f>
        <v>200</v>
      </c>
      <c r="Y233" s="915" t="n">
        <f aca="false">'12-70'!AE9</f>
        <v>111</v>
      </c>
      <c r="Z233" s="915" t="n">
        <f aca="false">'12-70'!AF9</f>
        <v>35</v>
      </c>
      <c r="AA233" s="868" t="n">
        <f aca="false">SUM(W233:Z233)</f>
        <v>537</v>
      </c>
      <c r="AB233" s="124"/>
    </row>
    <row r="234" s="151" customFormat="true" ht="13.5" hidden="false" customHeight="false" outlineLevel="0" collapsed="false">
      <c r="A234" s="880" t="s">
        <v>419</v>
      </c>
      <c r="B234" s="884" t="s">
        <v>920</v>
      </c>
      <c r="C234" s="884"/>
      <c r="D234" s="913" t="s">
        <v>7</v>
      </c>
      <c r="E234" s="914" t="n">
        <f aca="false">'12-70'!F10</f>
        <v>2</v>
      </c>
      <c r="F234" s="915" t="n">
        <f aca="false">'12-70'!L10</f>
        <v>0</v>
      </c>
      <c r="G234" s="915" t="n">
        <f aca="false">'12-70'!M10</f>
        <v>0</v>
      </c>
      <c r="H234" s="915" t="n">
        <f aca="false">'12-70'!N10</f>
        <v>0</v>
      </c>
      <c r="I234" s="915" t="n">
        <f aca="false">'12-70'!O10</f>
        <v>0</v>
      </c>
      <c r="J234" s="915" t="n">
        <f aca="false">'12-70'!P10</f>
        <v>0</v>
      </c>
      <c r="K234" s="915" t="n">
        <f aca="false">'12-70'!Q10</f>
        <v>0</v>
      </c>
      <c r="L234" s="915" t="n">
        <f aca="false">'12-70'!R10</f>
        <v>0</v>
      </c>
      <c r="M234" s="915" t="n">
        <f aca="false">'12-70'!S10</f>
        <v>0</v>
      </c>
      <c r="N234" s="915" t="n">
        <f aca="false">'12-70'!T10</f>
        <v>0</v>
      </c>
      <c r="O234" s="915" t="n">
        <f aca="false">'12-70'!U10</f>
        <v>0</v>
      </c>
      <c r="P234" s="915" t="n">
        <f aca="false">'12-70'!V10</f>
        <v>0</v>
      </c>
      <c r="Q234" s="915" t="n">
        <f aca="false">'12-70'!W10</f>
        <v>0</v>
      </c>
      <c r="R234" s="915" t="n">
        <f aca="false">'12-70'!X10</f>
        <v>0</v>
      </c>
      <c r="S234" s="915" t="n">
        <f aca="false">'12-70'!Y10</f>
        <v>0</v>
      </c>
      <c r="T234" s="915" t="n">
        <f aca="false">'12-70'!Z10</f>
        <v>0</v>
      </c>
      <c r="U234" s="915" t="n">
        <f aca="false">'12-70'!AA10</f>
        <v>0</v>
      </c>
      <c r="V234" s="916" t="n">
        <f aca="false">'12-70'!AB10</f>
        <v>0</v>
      </c>
      <c r="W234" s="917" t="n">
        <f aca="false">'12-70'!AC10</f>
        <v>0</v>
      </c>
      <c r="X234" s="915" t="n">
        <f aca="false">'12-70'!AD10</f>
        <v>1</v>
      </c>
      <c r="Y234" s="915" t="n">
        <f aca="false">'12-70'!AE10</f>
        <v>1</v>
      </c>
      <c r="Z234" s="915" t="n">
        <f aca="false">'12-70'!AF10</f>
        <v>0</v>
      </c>
      <c r="AA234" s="868" t="n">
        <f aca="false">SUM(W234:Z234)</f>
        <v>2</v>
      </c>
      <c r="AB234" s="124"/>
    </row>
    <row r="235" s="123" customFormat="true" ht="13.5" hidden="false" customHeight="false" outlineLevel="0" collapsed="false">
      <c r="A235" s="880"/>
      <c r="B235" s="884"/>
      <c r="C235" s="884"/>
      <c r="D235" s="913" t="s">
        <v>475</v>
      </c>
      <c r="E235" s="914" t="n">
        <f aca="false">'12-70'!F11</f>
        <v>1</v>
      </c>
      <c r="F235" s="915" t="n">
        <f aca="false">'12-70'!L11</f>
        <v>0</v>
      </c>
      <c r="G235" s="915" t="n">
        <f aca="false">'12-70'!M11</f>
        <v>0</v>
      </c>
      <c r="H235" s="915" t="n">
        <f aca="false">'12-70'!N11</f>
        <v>0</v>
      </c>
      <c r="I235" s="915" t="n">
        <f aca="false">'12-70'!O11</f>
        <v>0</v>
      </c>
      <c r="J235" s="915" t="n">
        <f aca="false">'12-70'!P11</f>
        <v>0</v>
      </c>
      <c r="K235" s="915" t="n">
        <f aca="false">'12-70'!Q11</f>
        <v>0</v>
      </c>
      <c r="L235" s="915" t="n">
        <f aca="false">'12-70'!R11</f>
        <v>0</v>
      </c>
      <c r="M235" s="915" t="n">
        <f aca="false">'12-70'!S11</f>
        <v>0</v>
      </c>
      <c r="N235" s="915" t="n">
        <f aca="false">'12-70'!T11</f>
        <v>0</v>
      </c>
      <c r="O235" s="915" t="n">
        <f aca="false">'12-70'!U11</f>
        <v>0</v>
      </c>
      <c r="P235" s="915" t="n">
        <f aca="false">'12-70'!V11</f>
        <v>0</v>
      </c>
      <c r="Q235" s="915" t="n">
        <f aca="false">'12-70'!W11</f>
        <v>0</v>
      </c>
      <c r="R235" s="915" t="n">
        <f aca="false">'12-70'!X11</f>
        <v>0</v>
      </c>
      <c r="S235" s="915" t="n">
        <f aca="false">'12-70'!Y11</f>
        <v>0</v>
      </c>
      <c r="T235" s="915" t="n">
        <f aca="false">'12-70'!Z11</f>
        <v>0</v>
      </c>
      <c r="U235" s="915" t="n">
        <f aca="false">'12-70'!AA11</f>
        <v>0</v>
      </c>
      <c r="V235" s="916" t="n">
        <f aca="false">'12-70'!AB11</f>
        <v>0</v>
      </c>
      <c r="W235" s="917" t="n">
        <f aca="false">'12-70'!AC11</f>
        <v>0</v>
      </c>
      <c r="X235" s="915" t="n">
        <f aca="false">'12-70'!AD11</f>
        <v>0</v>
      </c>
      <c r="Y235" s="915" t="n">
        <f aca="false">'12-70'!AE11</f>
        <v>1</v>
      </c>
      <c r="Z235" s="915" t="n">
        <f aca="false">'12-70'!AF11</f>
        <v>0</v>
      </c>
      <c r="AA235" s="868" t="n">
        <f aca="false">SUM(W235:Z235)</f>
        <v>1</v>
      </c>
      <c r="AB235" s="124"/>
    </row>
    <row r="236" s="123" customFormat="true" ht="13.5" hidden="false" customHeight="false" outlineLevel="0" collapsed="false">
      <c r="A236" s="880"/>
      <c r="B236" s="884"/>
      <c r="C236" s="884"/>
      <c r="D236" s="913" t="s">
        <v>476</v>
      </c>
      <c r="E236" s="914" t="n">
        <f aca="false">'12-70'!F12</f>
        <v>1</v>
      </c>
      <c r="F236" s="915" t="n">
        <f aca="false">'12-70'!L12</f>
        <v>0</v>
      </c>
      <c r="G236" s="915" t="n">
        <f aca="false">'12-70'!M12</f>
        <v>0</v>
      </c>
      <c r="H236" s="915" t="n">
        <f aca="false">'12-70'!N12</f>
        <v>0</v>
      </c>
      <c r="I236" s="915" t="n">
        <f aca="false">'12-70'!O12</f>
        <v>0</v>
      </c>
      <c r="J236" s="915" t="n">
        <f aca="false">'12-70'!P12</f>
        <v>0</v>
      </c>
      <c r="K236" s="915" t="n">
        <f aca="false">'12-70'!Q12</f>
        <v>0</v>
      </c>
      <c r="L236" s="915" t="n">
        <f aca="false">'12-70'!R12</f>
        <v>0</v>
      </c>
      <c r="M236" s="915" t="n">
        <f aca="false">'12-70'!S12</f>
        <v>0</v>
      </c>
      <c r="N236" s="915" t="n">
        <f aca="false">'12-70'!T12</f>
        <v>0</v>
      </c>
      <c r="O236" s="915" t="n">
        <f aca="false">'12-70'!U12</f>
        <v>0</v>
      </c>
      <c r="P236" s="915" t="n">
        <f aca="false">'12-70'!V12</f>
        <v>0</v>
      </c>
      <c r="Q236" s="915" t="n">
        <f aca="false">'12-70'!W12</f>
        <v>0</v>
      </c>
      <c r="R236" s="915" t="n">
        <f aca="false">'12-70'!X12</f>
        <v>0</v>
      </c>
      <c r="S236" s="915" t="n">
        <f aca="false">'12-70'!Y12</f>
        <v>0</v>
      </c>
      <c r="T236" s="915" t="n">
        <f aca="false">'12-70'!Z12</f>
        <v>0</v>
      </c>
      <c r="U236" s="915" t="n">
        <f aca="false">'12-70'!AA12</f>
        <v>0</v>
      </c>
      <c r="V236" s="916" t="n">
        <f aca="false">'12-70'!AB12</f>
        <v>0</v>
      </c>
      <c r="W236" s="917" t="n">
        <f aca="false">'12-70'!AC12</f>
        <v>0</v>
      </c>
      <c r="X236" s="915" t="n">
        <f aca="false">'12-70'!AD12</f>
        <v>1</v>
      </c>
      <c r="Y236" s="915" t="n">
        <f aca="false">'12-70'!AE12</f>
        <v>0</v>
      </c>
      <c r="Z236" s="915" t="n">
        <f aca="false">'12-70'!AF12</f>
        <v>0</v>
      </c>
      <c r="AA236" s="868" t="n">
        <f aca="false">SUM(W236:Z236)</f>
        <v>1</v>
      </c>
      <c r="AB236" s="124"/>
    </row>
    <row r="237" s="151" customFormat="true" ht="13.5" hidden="false" customHeight="true" outlineLevel="0" collapsed="false">
      <c r="A237" s="880" t="s">
        <v>421</v>
      </c>
      <c r="B237" s="884" t="s">
        <v>149</v>
      </c>
      <c r="C237" s="884"/>
      <c r="D237" s="913" t="s">
        <v>7</v>
      </c>
      <c r="E237" s="914" t="n">
        <f aca="false">'12-70'!F13</f>
        <v>649</v>
      </c>
      <c r="F237" s="915" t="n">
        <f aca="false">'12-70'!L13</f>
        <v>0</v>
      </c>
      <c r="G237" s="915" t="n">
        <f aca="false">'12-70'!M13</f>
        <v>0</v>
      </c>
      <c r="H237" s="915" t="n">
        <f aca="false">'12-70'!N13</f>
        <v>0</v>
      </c>
      <c r="I237" s="915" t="n">
        <f aca="false">'12-70'!O13</f>
        <v>0</v>
      </c>
      <c r="J237" s="915" t="n">
        <f aca="false">'12-70'!P13</f>
        <v>1</v>
      </c>
      <c r="K237" s="915" t="n">
        <f aca="false">'12-70'!Q13</f>
        <v>1</v>
      </c>
      <c r="L237" s="915" t="n">
        <f aca="false">'12-70'!R13</f>
        <v>1</v>
      </c>
      <c r="M237" s="915" t="n">
        <f aca="false">'12-70'!S13</f>
        <v>1</v>
      </c>
      <c r="N237" s="915" t="n">
        <f aca="false">'12-70'!T13</f>
        <v>7</v>
      </c>
      <c r="O237" s="915" t="n">
        <f aca="false">'12-70'!U13</f>
        <v>8</v>
      </c>
      <c r="P237" s="915" t="n">
        <f aca="false">'12-70'!V13</f>
        <v>13</v>
      </c>
      <c r="Q237" s="915" t="n">
        <f aca="false">'12-70'!W13</f>
        <v>29</v>
      </c>
      <c r="R237" s="915" t="n">
        <f aca="false">'12-70'!X13</f>
        <v>33</v>
      </c>
      <c r="S237" s="915" t="n">
        <f aca="false">'12-70'!Y13</f>
        <v>80</v>
      </c>
      <c r="T237" s="915" t="n">
        <f aca="false">'12-70'!Z13</f>
        <v>77</v>
      </c>
      <c r="U237" s="915" t="n">
        <f aca="false">'12-70'!AA13</f>
        <v>118</v>
      </c>
      <c r="V237" s="916" t="n">
        <f aca="false">'12-70'!AB13</f>
        <v>108</v>
      </c>
      <c r="W237" s="917" t="n">
        <f aca="false">'12-70'!AC13</f>
        <v>100</v>
      </c>
      <c r="X237" s="915" t="n">
        <f aca="false">'12-70'!AD13</f>
        <v>56</v>
      </c>
      <c r="Y237" s="915" t="n">
        <f aca="false">'12-70'!AE13</f>
        <v>14</v>
      </c>
      <c r="Z237" s="915" t="n">
        <f aca="false">'12-70'!AF13</f>
        <v>2</v>
      </c>
      <c r="AA237" s="868" t="n">
        <f aca="false">SUM(W237:Z237)</f>
        <v>172</v>
      </c>
      <c r="AB237" s="124"/>
    </row>
    <row r="238" s="123" customFormat="true" ht="13.5" hidden="false" customHeight="false" outlineLevel="0" collapsed="false">
      <c r="A238" s="880"/>
      <c r="B238" s="884"/>
      <c r="C238" s="884"/>
      <c r="D238" s="913" t="s">
        <v>475</v>
      </c>
      <c r="E238" s="914" t="n">
        <f aca="false">'12-70'!F14</f>
        <v>352</v>
      </c>
      <c r="F238" s="915" t="n">
        <f aca="false">'12-70'!L14</f>
        <v>0</v>
      </c>
      <c r="G238" s="915" t="n">
        <f aca="false">'12-70'!M14</f>
        <v>0</v>
      </c>
      <c r="H238" s="915" t="n">
        <f aca="false">'12-70'!N14</f>
        <v>0</v>
      </c>
      <c r="I238" s="915" t="n">
        <f aca="false">'12-70'!O14</f>
        <v>0</v>
      </c>
      <c r="J238" s="915" t="n">
        <f aca="false">'12-70'!P14</f>
        <v>1</v>
      </c>
      <c r="K238" s="915" t="n">
        <f aca="false">'12-70'!Q14</f>
        <v>1</v>
      </c>
      <c r="L238" s="915" t="n">
        <f aca="false">'12-70'!R14</f>
        <v>1</v>
      </c>
      <c r="M238" s="915" t="n">
        <f aca="false">'12-70'!S14</f>
        <v>0</v>
      </c>
      <c r="N238" s="915" t="n">
        <f aca="false">'12-70'!T14</f>
        <v>1</v>
      </c>
      <c r="O238" s="915" t="n">
        <f aca="false">'12-70'!U14</f>
        <v>4</v>
      </c>
      <c r="P238" s="915" t="n">
        <f aca="false">'12-70'!V14</f>
        <v>3</v>
      </c>
      <c r="Q238" s="915" t="n">
        <f aca="false">'12-70'!W14</f>
        <v>13</v>
      </c>
      <c r="R238" s="915" t="n">
        <f aca="false">'12-70'!X14</f>
        <v>15</v>
      </c>
      <c r="S238" s="915" t="n">
        <f aca="false">'12-70'!Y14</f>
        <v>54</v>
      </c>
      <c r="T238" s="915" t="n">
        <f aca="false">'12-70'!Z14</f>
        <v>46</v>
      </c>
      <c r="U238" s="915" t="n">
        <f aca="false">'12-70'!AA14</f>
        <v>63</v>
      </c>
      <c r="V238" s="916" t="n">
        <f aca="false">'12-70'!AB14</f>
        <v>68</v>
      </c>
      <c r="W238" s="917" t="n">
        <f aca="false">'12-70'!AC14</f>
        <v>54</v>
      </c>
      <c r="X238" s="915" t="n">
        <f aca="false">'12-70'!AD14</f>
        <v>24</v>
      </c>
      <c r="Y238" s="915" t="n">
        <f aca="false">'12-70'!AE14</f>
        <v>4</v>
      </c>
      <c r="Z238" s="915" t="n">
        <f aca="false">'12-70'!AF14</f>
        <v>0</v>
      </c>
      <c r="AA238" s="868" t="n">
        <f aca="false">SUM(W238:Z238)</f>
        <v>82</v>
      </c>
      <c r="AB238" s="124"/>
    </row>
    <row r="239" s="123" customFormat="true" ht="13.5" hidden="false" customHeight="false" outlineLevel="0" collapsed="false">
      <c r="A239" s="880"/>
      <c r="B239" s="884"/>
      <c r="C239" s="884"/>
      <c r="D239" s="913" t="s">
        <v>476</v>
      </c>
      <c r="E239" s="914" t="n">
        <f aca="false">'12-70'!F15</f>
        <v>297</v>
      </c>
      <c r="F239" s="915" t="n">
        <f aca="false">'12-70'!L15</f>
        <v>0</v>
      </c>
      <c r="G239" s="915" t="n">
        <f aca="false">'12-70'!M15</f>
        <v>0</v>
      </c>
      <c r="H239" s="915" t="n">
        <f aca="false">'12-70'!N15</f>
        <v>0</v>
      </c>
      <c r="I239" s="915" t="n">
        <f aca="false">'12-70'!O15</f>
        <v>0</v>
      </c>
      <c r="J239" s="915" t="n">
        <f aca="false">'12-70'!P15</f>
        <v>0</v>
      </c>
      <c r="K239" s="915" t="n">
        <f aca="false">'12-70'!Q15</f>
        <v>0</v>
      </c>
      <c r="L239" s="915" t="n">
        <f aca="false">'12-70'!R15</f>
        <v>0</v>
      </c>
      <c r="M239" s="915" t="n">
        <f aca="false">'12-70'!S15</f>
        <v>1</v>
      </c>
      <c r="N239" s="915" t="n">
        <f aca="false">'12-70'!T15</f>
        <v>6</v>
      </c>
      <c r="O239" s="915" t="n">
        <f aca="false">'12-70'!U15</f>
        <v>4</v>
      </c>
      <c r="P239" s="915" t="n">
        <f aca="false">'12-70'!V15</f>
        <v>10</v>
      </c>
      <c r="Q239" s="915" t="n">
        <f aca="false">'12-70'!W15</f>
        <v>16</v>
      </c>
      <c r="R239" s="915" t="n">
        <f aca="false">'12-70'!X15</f>
        <v>18</v>
      </c>
      <c r="S239" s="915" t="n">
        <f aca="false">'12-70'!Y15</f>
        <v>26</v>
      </c>
      <c r="T239" s="915" t="n">
        <f aca="false">'12-70'!Z15</f>
        <v>31</v>
      </c>
      <c r="U239" s="915" t="n">
        <f aca="false">'12-70'!AA15</f>
        <v>55</v>
      </c>
      <c r="V239" s="916" t="n">
        <f aca="false">'12-70'!AB15</f>
        <v>40</v>
      </c>
      <c r="W239" s="917" t="n">
        <f aca="false">'12-70'!AC15</f>
        <v>46</v>
      </c>
      <c r="X239" s="915" t="n">
        <f aca="false">'12-70'!AD15</f>
        <v>32</v>
      </c>
      <c r="Y239" s="915" t="n">
        <f aca="false">'12-70'!AE15</f>
        <v>10</v>
      </c>
      <c r="Z239" s="915" t="n">
        <f aca="false">'12-70'!AF15</f>
        <v>2</v>
      </c>
      <c r="AA239" s="868" t="n">
        <f aca="false">SUM(W239:Z239)</f>
        <v>90</v>
      </c>
      <c r="AB239" s="124"/>
    </row>
    <row r="240" s="151" customFormat="true" ht="13.5" hidden="false" customHeight="true" outlineLevel="0" collapsed="false">
      <c r="A240" s="880" t="s">
        <v>422</v>
      </c>
      <c r="B240" s="880" t="s">
        <v>477</v>
      </c>
      <c r="C240" s="889" t="s">
        <v>1065</v>
      </c>
      <c r="D240" s="913" t="s">
        <v>7</v>
      </c>
      <c r="E240" s="914" t="n">
        <f aca="false">'12-70'!F16</f>
        <v>21</v>
      </c>
      <c r="F240" s="915" t="n">
        <f aca="false">'12-70'!L16</f>
        <v>0</v>
      </c>
      <c r="G240" s="915" t="n">
        <f aca="false">'12-70'!M16</f>
        <v>0</v>
      </c>
      <c r="H240" s="915" t="n">
        <f aca="false">'12-70'!N16</f>
        <v>0</v>
      </c>
      <c r="I240" s="915" t="n">
        <f aca="false">'12-70'!O16</f>
        <v>0</v>
      </c>
      <c r="J240" s="915" t="n">
        <f aca="false">'12-70'!P16</f>
        <v>0</v>
      </c>
      <c r="K240" s="915" t="n">
        <f aca="false">'12-70'!Q16</f>
        <v>0</v>
      </c>
      <c r="L240" s="915" t="n">
        <f aca="false">'12-70'!R16</f>
        <v>0</v>
      </c>
      <c r="M240" s="915" t="n">
        <f aca="false">'12-70'!S16</f>
        <v>0</v>
      </c>
      <c r="N240" s="915" t="n">
        <f aca="false">'12-70'!T16</f>
        <v>0</v>
      </c>
      <c r="O240" s="915" t="n">
        <f aca="false">'12-70'!U16</f>
        <v>0</v>
      </c>
      <c r="P240" s="915" t="n">
        <f aca="false">'12-70'!V16</f>
        <v>1</v>
      </c>
      <c r="Q240" s="915" t="n">
        <f aca="false">'12-70'!W16</f>
        <v>1</v>
      </c>
      <c r="R240" s="915" t="n">
        <f aca="false">'12-70'!X16</f>
        <v>2</v>
      </c>
      <c r="S240" s="915" t="n">
        <f aca="false">'12-70'!Y16</f>
        <v>3</v>
      </c>
      <c r="T240" s="915" t="n">
        <f aca="false">'12-70'!Z16</f>
        <v>2</v>
      </c>
      <c r="U240" s="915" t="n">
        <f aca="false">'12-70'!AA16</f>
        <v>2</v>
      </c>
      <c r="V240" s="916" t="n">
        <f aca="false">'12-70'!AB16</f>
        <v>4</v>
      </c>
      <c r="W240" s="917" t="n">
        <f aca="false">'12-70'!AC16</f>
        <v>4</v>
      </c>
      <c r="X240" s="915" t="n">
        <f aca="false">'12-70'!AD16</f>
        <v>2</v>
      </c>
      <c r="Y240" s="915" t="n">
        <f aca="false">'12-70'!AE16</f>
        <v>0</v>
      </c>
      <c r="Z240" s="915" t="n">
        <f aca="false">'12-70'!AF16</f>
        <v>0</v>
      </c>
      <c r="AA240" s="868" t="n">
        <f aca="false">SUM(W240:Z240)</f>
        <v>6</v>
      </c>
      <c r="AB240" s="124"/>
    </row>
    <row r="241" s="123" customFormat="true" ht="13.5" hidden="false" customHeight="false" outlineLevel="0" collapsed="false">
      <c r="A241" s="880"/>
      <c r="B241" s="880"/>
      <c r="C241" s="880"/>
      <c r="D241" s="913" t="s">
        <v>475</v>
      </c>
      <c r="E241" s="914" t="n">
        <f aca="false">'12-70'!F17</f>
        <v>19</v>
      </c>
      <c r="F241" s="915" t="n">
        <f aca="false">'12-70'!L17</f>
        <v>0</v>
      </c>
      <c r="G241" s="915" t="n">
        <f aca="false">'12-70'!M17</f>
        <v>0</v>
      </c>
      <c r="H241" s="915" t="n">
        <f aca="false">'12-70'!N17</f>
        <v>0</v>
      </c>
      <c r="I241" s="915" t="n">
        <f aca="false">'12-70'!O17</f>
        <v>0</v>
      </c>
      <c r="J241" s="915" t="n">
        <f aca="false">'12-70'!P17</f>
        <v>0</v>
      </c>
      <c r="K241" s="915" t="n">
        <f aca="false">'12-70'!Q17</f>
        <v>0</v>
      </c>
      <c r="L241" s="915" t="n">
        <f aca="false">'12-70'!R17</f>
        <v>0</v>
      </c>
      <c r="M241" s="915" t="n">
        <f aca="false">'12-70'!S17</f>
        <v>0</v>
      </c>
      <c r="N241" s="915" t="n">
        <f aca="false">'12-70'!T17</f>
        <v>0</v>
      </c>
      <c r="O241" s="915" t="n">
        <f aca="false">'12-70'!U17</f>
        <v>0</v>
      </c>
      <c r="P241" s="915" t="n">
        <f aca="false">'12-70'!V17</f>
        <v>0</v>
      </c>
      <c r="Q241" s="915" t="n">
        <f aca="false">'12-70'!W17</f>
        <v>1</v>
      </c>
      <c r="R241" s="915" t="n">
        <f aca="false">'12-70'!X17</f>
        <v>2</v>
      </c>
      <c r="S241" s="915" t="n">
        <f aca="false">'12-70'!Y17</f>
        <v>3</v>
      </c>
      <c r="T241" s="915" t="n">
        <f aca="false">'12-70'!Z17</f>
        <v>2</v>
      </c>
      <c r="U241" s="915" t="n">
        <f aca="false">'12-70'!AA17</f>
        <v>1</v>
      </c>
      <c r="V241" s="916" t="n">
        <f aca="false">'12-70'!AB17</f>
        <v>4</v>
      </c>
      <c r="W241" s="917" t="n">
        <f aca="false">'12-70'!AC17</f>
        <v>4</v>
      </c>
      <c r="X241" s="915" t="n">
        <f aca="false">'12-70'!AD17</f>
        <v>2</v>
      </c>
      <c r="Y241" s="915" t="n">
        <f aca="false">'12-70'!AE17</f>
        <v>0</v>
      </c>
      <c r="Z241" s="915" t="n">
        <f aca="false">'12-70'!AF17</f>
        <v>0</v>
      </c>
      <c r="AA241" s="868" t="n">
        <f aca="false">SUM(W241:Z241)</f>
        <v>6</v>
      </c>
      <c r="AB241" s="124"/>
    </row>
    <row r="242" s="123" customFormat="true" ht="13.5" hidden="false" customHeight="false" outlineLevel="0" collapsed="false">
      <c r="A242" s="880"/>
      <c r="B242" s="880"/>
      <c r="C242" s="880"/>
      <c r="D242" s="913" t="s">
        <v>476</v>
      </c>
      <c r="E242" s="914" t="n">
        <f aca="false">'12-70'!F18</f>
        <v>2</v>
      </c>
      <c r="F242" s="915" t="n">
        <f aca="false">'12-70'!L18</f>
        <v>0</v>
      </c>
      <c r="G242" s="915" t="n">
        <f aca="false">'12-70'!M18</f>
        <v>0</v>
      </c>
      <c r="H242" s="915" t="n">
        <f aca="false">'12-70'!N18</f>
        <v>0</v>
      </c>
      <c r="I242" s="915" t="n">
        <f aca="false">'12-70'!O18</f>
        <v>0</v>
      </c>
      <c r="J242" s="915" t="n">
        <f aca="false">'12-70'!P18</f>
        <v>0</v>
      </c>
      <c r="K242" s="915" t="n">
        <f aca="false">'12-70'!Q18</f>
        <v>0</v>
      </c>
      <c r="L242" s="915" t="n">
        <f aca="false">'12-70'!R18</f>
        <v>0</v>
      </c>
      <c r="M242" s="915" t="n">
        <f aca="false">'12-70'!S18</f>
        <v>0</v>
      </c>
      <c r="N242" s="915" t="n">
        <f aca="false">'12-70'!T18</f>
        <v>0</v>
      </c>
      <c r="O242" s="915" t="n">
        <f aca="false">'12-70'!U18</f>
        <v>0</v>
      </c>
      <c r="P242" s="915" t="n">
        <f aca="false">'12-70'!V18</f>
        <v>1</v>
      </c>
      <c r="Q242" s="915" t="n">
        <f aca="false">'12-70'!W18</f>
        <v>0</v>
      </c>
      <c r="R242" s="915" t="n">
        <f aca="false">'12-70'!X18</f>
        <v>0</v>
      </c>
      <c r="S242" s="915" t="n">
        <f aca="false">'12-70'!Y18</f>
        <v>0</v>
      </c>
      <c r="T242" s="915" t="n">
        <f aca="false">'12-70'!Z18</f>
        <v>0</v>
      </c>
      <c r="U242" s="915" t="n">
        <f aca="false">'12-70'!AA18</f>
        <v>1</v>
      </c>
      <c r="V242" s="916" t="n">
        <f aca="false">'12-70'!AB18</f>
        <v>0</v>
      </c>
      <c r="W242" s="917" t="n">
        <f aca="false">'12-70'!AC18</f>
        <v>0</v>
      </c>
      <c r="X242" s="915" t="n">
        <f aca="false">'12-70'!AD18</f>
        <v>0</v>
      </c>
      <c r="Y242" s="915" t="n">
        <f aca="false">'12-70'!AE18</f>
        <v>0</v>
      </c>
      <c r="Z242" s="915" t="n">
        <f aca="false">'12-70'!AF18</f>
        <v>0</v>
      </c>
      <c r="AA242" s="868" t="n">
        <f aca="false">SUM(W242:Z242)</f>
        <v>0</v>
      </c>
      <c r="AB242" s="124"/>
    </row>
    <row r="243" s="151" customFormat="true" ht="13.5" hidden="false" customHeight="true" outlineLevel="0" collapsed="false">
      <c r="A243" s="880" t="s">
        <v>424</v>
      </c>
      <c r="B243" s="884"/>
      <c r="C243" s="884" t="s">
        <v>425</v>
      </c>
      <c r="D243" s="913" t="s">
        <v>7</v>
      </c>
      <c r="E243" s="914" t="n">
        <f aca="false">'12-70'!F19</f>
        <v>59</v>
      </c>
      <c r="F243" s="915" t="n">
        <f aca="false">'12-70'!L19</f>
        <v>0</v>
      </c>
      <c r="G243" s="915" t="n">
        <f aca="false">'12-70'!M19</f>
        <v>0</v>
      </c>
      <c r="H243" s="915" t="n">
        <f aca="false">'12-70'!N19</f>
        <v>0</v>
      </c>
      <c r="I243" s="915" t="n">
        <f aca="false">'12-70'!O19</f>
        <v>0</v>
      </c>
      <c r="J243" s="915" t="n">
        <f aca="false">'12-70'!P19</f>
        <v>0</v>
      </c>
      <c r="K243" s="915" t="n">
        <f aca="false">'12-70'!Q19</f>
        <v>0</v>
      </c>
      <c r="L243" s="915" t="n">
        <f aca="false">'12-70'!R19</f>
        <v>0</v>
      </c>
      <c r="M243" s="915" t="n">
        <f aca="false">'12-70'!S19</f>
        <v>0</v>
      </c>
      <c r="N243" s="915" t="n">
        <f aca="false">'12-70'!T19</f>
        <v>1</v>
      </c>
      <c r="O243" s="915" t="n">
        <f aca="false">'12-70'!U19</f>
        <v>0</v>
      </c>
      <c r="P243" s="915" t="n">
        <f aca="false">'12-70'!V19</f>
        <v>1</v>
      </c>
      <c r="Q243" s="915" t="n">
        <f aca="false">'12-70'!W19</f>
        <v>2</v>
      </c>
      <c r="R243" s="915" t="n">
        <f aca="false">'12-70'!X19</f>
        <v>3</v>
      </c>
      <c r="S243" s="915" t="n">
        <f aca="false">'12-70'!Y19</f>
        <v>4</v>
      </c>
      <c r="T243" s="915" t="n">
        <f aca="false">'12-70'!Z19</f>
        <v>9</v>
      </c>
      <c r="U243" s="915" t="n">
        <f aca="false">'12-70'!AA19</f>
        <v>8</v>
      </c>
      <c r="V243" s="916" t="n">
        <f aca="false">'12-70'!AB19</f>
        <v>8</v>
      </c>
      <c r="W243" s="917" t="n">
        <f aca="false">'12-70'!AC19</f>
        <v>12</v>
      </c>
      <c r="X243" s="915" t="n">
        <f aca="false">'12-70'!AD19</f>
        <v>9</v>
      </c>
      <c r="Y243" s="915" t="n">
        <f aca="false">'12-70'!AE19</f>
        <v>1</v>
      </c>
      <c r="Z243" s="915" t="n">
        <f aca="false">'12-70'!AF19</f>
        <v>1</v>
      </c>
      <c r="AA243" s="868" t="n">
        <f aca="false">SUM(W243:Z243)</f>
        <v>23</v>
      </c>
      <c r="AB243" s="124"/>
    </row>
    <row r="244" s="123" customFormat="true" ht="13.5" hidden="false" customHeight="false" outlineLevel="0" collapsed="false">
      <c r="A244" s="880"/>
      <c r="B244" s="884"/>
      <c r="C244" s="884"/>
      <c r="D244" s="913" t="s">
        <v>475</v>
      </c>
      <c r="E244" s="914" t="n">
        <f aca="false">'12-70'!F20</f>
        <v>28</v>
      </c>
      <c r="F244" s="915" t="n">
        <f aca="false">'12-70'!L20</f>
        <v>0</v>
      </c>
      <c r="G244" s="915" t="n">
        <f aca="false">'12-70'!M20</f>
        <v>0</v>
      </c>
      <c r="H244" s="915" t="n">
        <f aca="false">'12-70'!N20</f>
        <v>0</v>
      </c>
      <c r="I244" s="915" t="n">
        <f aca="false">'12-70'!O20</f>
        <v>0</v>
      </c>
      <c r="J244" s="915" t="n">
        <f aca="false">'12-70'!P20</f>
        <v>0</v>
      </c>
      <c r="K244" s="915" t="n">
        <f aca="false">'12-70'!Q20</f>
        <v>0</v>
      </c>
      <c r="L244" s="915" t="n">
        <f aca="false">'12-70'!R20</f>
        <v>0</v>
      </c>
      <c r="M244" s="915" t="n">
        <f aca="false">'12-70'!S20</f>
        <v>0</v>
      </c>
      <c r="N244" s="915" t="n">
        <f aca="false">'12-70'!T20</f>
        <v>0</v>
      </c>
      <c r="O244" s="915" t="n">
        <f aca="false">'12-70'!U20</f>
        <v>0</v>
      </c>
      <c r="P244" s="915" t="n">
        <f aca="false">'12-70'!V20</f>
        <v>1</v>
      </c>
      <c r="Q244" s="915" t="n">
        <f aca="false">'12-70'!W20</f>
        <v>2</v>
      </c>
      <c r="R244" s="915" t="n">
        <f aca="false">'12-70'!X20</f>
        <v>1</v>
      </c>
      <c r="S244" s="915" t="n">
        <f aca="false">'12-70'!Y20</f>
        <v>4</v>
      </c>
      <c r="T244" s="915" t="n">
        <f aca="false">'12-70'!Z20</f>
        <v>4</v>
      </c>
      <c r="U244" s="915" t="n">
        <f aca="false">'12-70'!AA20</f>
        <v>5</v>
      </c>
      <c r="V244" s="916" t="n">
        <f aca="false">'12-70'!AB20</f>
        <v>4</v>
      </c>
      <c r="W244" s="917" t="n">
        <f aca="false">'12-70'!AC20</f>
        <v>5</v>
      </c>
      <c r="X244" s="915" t="n">
        <f aca="false">'12-70'!AD20</f>
        <v>1</v>
      </c>
      <c r="Y244" s="915" t="n">
        <f aca="false">'12-70'!AE20</f>
        <v>1</v>
      </c>
      <c r="Z244" s="915" t="n">
        <f aca="false">'12-70'!AF20</f>
        <v>0</v>
      </c>
      <c r="AA244" s="868" t="n">
        <f aca="false">SUM(W244:Z244)</f>
        <v>7</v>
      </c>
      <c r="AB244" s="124"/>
    </row>
    <row r="245" s="123" customFormat="true" ht="13.5" hidden="false" customHeight="false" outlineLevel="0" collapsed="false">
      <c r="A245" s="880"/>
      <c r="B245" s="884"/>
      <c r="C245" s="884"/>
      <c r="D245" s="913" t="s">
        <v>476</v>
      </c>
      <c r="E245" s="914" t="n">
        <f aca="false">'12-70'!F21</f>
        <v>31</v>
      </c>
      <c r="F245" s="915" t="n">
        <f aca="false">'12-70'!L21</f>
        <v>0</v>
      </c>
      <c r="G245" s="915" t="n">
        <f aca="false">'12-70'!M21</f>
        <v>0</v>
      </c>
      <c r="H245" s="915" t="n">
        <f aca="false">'12-70'!N21</f>
        <v>0</v>
      </c>
      <c r="I245" s="915" t="n">
        <f aca="false">'12-70'!O21</f>
        <v>0</v>
      </c>
      <c r="J245" s="915" t="n">
        <f aca="false">'12-70'!P21</f>
        <v>0</v>
      </c>
      <c r="K245" s="915" t="n">
        <f aca="false">'12-70'!Q21</f>
        <v>0</v>
      </c>
      <c r="L245" s="915" t="n">
        <f aca="false">'12-70'!R21</f>
        <v>0</v>
      </c>
      <c r="M245" s="915" t="n">
        <f aca="false">'12-70'!S21</f>
        <v>0</v>
      </c>
      <c r="N245" s="915" t="n">
        <f aca="false">'12-70'!T21</f>
        <v>1</v>
      </c>
      <c r="O245" s="915" t="n">
        <f aca="false">'12-70'!U21</f>
        <v>0</v>
      </c>
      <c r="P245" s="915" t="n">
        <f aca="false">'12-70'!V21</f>
        <v>0</v>
      </c>
      <c r="Q245" s="915" t="n">
        <f aca="false">'12-70'!W21</f>
        <v>0</v>
      </c>
      <c r="R245" s="915" t="n">
        <f aca="false">'12-70'!X21</f>
        <v>2</v>
      </c>
      <c r="S245" s="915" t="n">
        <f aca="false">'12-70'!Y21</f>
        <v>0</v>
      </c>
      <c r="T245" s="915" t="n">
        <f aca="false">'12-70'!Z21</f>
        <v>5</v>
      </c>
      <c r="U245" s="915" t="n">
        <f aca="false">'12-70'!AA21</f>
        <v>3</v>
      </c>
      <c r="V245" s="916" t="n">
        <f aca="false">'12-70'!AB21</f>
        <v>4</v>
      </c>
      <c r="W245" s="917" t="n">
        <f aca="false">'12-70'!AC21</f>
        <v>7</v>
      </c>
      <c r="X245" s="915" t="n">
        <f aca="false">'12-70'!AD21</f>
        <v>8</v>
      </c>
      <c r="Y245" s="915" t="n">
        <f aca="false">'12-70'!AE21</f>
        <v>0</v>
      </c>
      <c r="Z245" s="915" t="n">
        <f aca="false">'12-70'!AF21</f>
        <v>1</v>
      </c>
      <c r="AA245" s="868" t="n">
        <f aca="false">SUM(W245:Z245)</f>
        <v>16</v>
      </c>
      <c r="AB245" s="124"/>
    </row>
    <row r="246" s="123" customFormat="true" ht="13.5" hidden="false" customHeight="true" outlineLevel="0" collapsed="false">
      <c r="A246" s="880" t="s">
        <v>426</v>
      </c>
      <c r="B246" s="884"/>
      <c r="C246" s="889" t="s">
        <v>1066</v>
      </c>
      <c r="D246" s="913" t="s">
        <v>7</v>
      </c>
      <c r="E246" s="914" t="n">
        <f aca="false">'12-70'!F22</f>
        <v>69</v>
      </c>
      <c r="F246" s="915" t="n">
        <f aca="false">'12-70'!L22</f>
        <v>0</v>
      </c>
      <c r="G246" s="915" t="n">
        <f aca="false">'12-70'!M22</f>
        <v>0</v>
      </c>
      <c r="H246" s="915" t="n">
        <f aca="false">'12-70'!N22</f>
        <v>0</v>
      </c>
      <c r="I246" s="915" t="n">
        <f aca="false">'12-70'!O22</f>
        <v>0</v>
      </c>
      <c r="J246" s="915" t="n">
        <f aca="false">'12-70'!P22</f>
        <v>0</v>
      </c>
      <c r="K246" s="915" t="n">
        <f aca="false">'12-70'!Q22</f>
        <v>0</v>
      </c>
      <c r="L246" s="915" t="n">
        <f aca="false">'12-70'!R22</f>
        <v>0</v>
      </c>
      <c r="M246" s="915" t="n">
        <f aca="false">'12-70'!S22</f>
        <v>0</v>
      </c>
      <c r="N246" s="915" t="n">
        <f aca="false">'12-70'!T22</f>
        <v>1</v>
      </c>
      <c r="O246" s="915" t="n">
        <f aca="false">'12-70'!U22</f>
        <v>2</v>
      </c>
      <c r="P246" s="915" t="n">
        <f aca="false">'12-70'!V22</f>
        <v>0</v>
      </c>
      <c r="Q246" s="915" t="n">
        <f aca="false">'12-70'!W22</f>
        <v>5</v>
      </c>
      <c r="R246" s="915" t="n">
        <f aca="false">'12-70'!X22</f>
        <v>2</v>
      </c>
      <c r="S246" s="915" t="n">
        <f aca="false">'12-70'!Y22</f>
        <v>10</v>
      </c>
      <c r="T246" s="915" t="n">
        <f aca="false">'12-70'!Z22</f>
        <v>9</v>
      </c>
      <c r="U246" s="915" t="n">
        <f aca="false">'12-70'!AA22</f>
        <v>10</v>
      </c>
      <c r="V246" s="916" t="n">
        <f aca="false">'12-70'!AB22</f>
        <v>7</v>
      </c>
      <c r="W246" s="917" t="n">
        <f aca="false">'12-70'!AC22</f>
        <v>17</v>
      </c>
      <c r="X246" s="915" t="n">
        <f aca="false">'12-70'!AD22</f>
        <v>5</v>
      </c>
      <c r="Y246" s="915" t="n">
        <f aca="false">'12-70'!AE22</f>
        <v>1</v>
      </c>
      <c r="Z246" s="915" t="n">
        <f aca="false">'12-70'!AF22</f>
        <v>0</v>
      </c>
      <c r="AA246" s="868" t="n">
        <f aca="false">SUM(W246:Z246)</f>
        <v>23</v>
      </c>
      <c r="AB246" s="124"/>
    </row>
    <row r="247" s="123" customFormat="true" ht="13.5" hidden="false" customHeight="false" outlineLevel="0" collapsed="false">
      <c r="A247" s="880"/>
      <c r="B247" s="884"/>
      <c r="C247" s="884"/>
      <c r="D247" s="913" t="s">
        <v>475</v>
      </c>
      <c r="E247" s="914" t="n">
        <f aca="false">'12-70'!F23</f>
        <v>35</v>
      </c>
      <c r="F247" s="915" t="n">
        <f aca="false">'12-70'!L23</f>
        <v>0</v>
      </c>
      <c r="G247" s="915" t="n">
        <f aca="false">'12-70'!M23</f>
        <v>0</v>
      </c>
      <c r="H247" s="915" t="n">
        <f aca="false">'12-70'!N23</f>
        <v>0</v>
      </c>
      <c r="I247" s="915" t="n">
        <f aca="false">'12-70'!O23</f>
        <v>0</v>
      </c>
      <c r="J247" s="915" t="n">
        <f aca="false">'12-70'!P23</f>
        <v>0</v>
      </c>
      <c r="K247" s="915" t="n">
        <f aca="false">'12-70'!Q23</f>
        <v>0</v>
      </c>
      <c r="L247" s="915" t="n">
        <f aca="false">'12-70'!R23</f>
        <v>0</v>
      </c>
      <c r="M247" s="915" t="n">
        <f aca="false">'12-70'!S23</f>
        <v>0</v>
      </c>
      <c r="N247" s="915" t="n">
        <f aca="false">'12-70'!T23</f>
        <v>0</v>
      </c>
      <c r="O247" s="915" t="n">
        <f aca="false">'12-70'!U23</f>
        <v>1</v>
      </c>
      <c r="P247" s="915" t="n">
        <f aca="false">'12-70'!V23</f>
        <v>0</v>
      </c>
      <c r="Q247" s="915" t="n">
        <f aca="false">'12-70'!W23</f>
        <v>1</v>
      </c>
      <c r="R247" s="915" t="n">
        <f aca="false">'12-70'!X23</f>
        <v>1</v>
      </c>
      <c r="S247" s="915" t="n">
        <f aca="false">'12-70'!Y23</f>
        <v>8</v>
      </c>
      <c r="T247" s="915" t="n">
        <f aca="false">'12-70'!Z23</f>
        <v>6</v>
      </c>
      <c r="U247" s="915" t="n">
        <f aca="false">'12-70'!AA23</f>
        <v>5</v>
      </c>
      <c r="V247" s="916" t="n">
        <f aca="false">'12-70'!AB23</f>
        <v>3</v>
      </c>
      <c r="W247" s="917" t="n">
        <f aca="false">'12-70'!AC23</f>
        <v>9</v>
      </c>
      <c r="X247" s="915" t="n">
        <f aca="false">'12-70'!AD23</f>
        <v>1</v>
      </c>
      <c r="Y247" s="915" t="n">
        <f aca="false">'12-70'!AE23</f>
        <v>0</v>
      </c>
      <c r="Z247" s="915" t="n">
        <f aca="false">'12-70'!AF23</f>
        <v>0</v>
      </c>
      <c r="AA247" s="868" t="n">
        <f aca="false">SUM(W247:Z247)</f>
        <v>10</v>
      </c>
      <c r="AB247" s="124"/>
    </row>
    <row r="248" s="123" customFormat="true" ht="13.5" hidden="false" customHeight="false" outlineLevel="0" collapsed="false">
      <c r="A248" s="880"/>
      <c r="B248" s="884"/>
      <c r="C248" s="884"/>
      <c r="D248" s="913" t="s">
        <v>476</v>
      </c>
      <c r="E248" s="914" t="n">
        <f aca="false">'12-70'!F24</f>
        <v>34</v>
      </c>
      <c r="F248" s="915" t="n">
        <f aca="false">'12-70'!L24</f>
        <v>0</v>
      </c>
      <c r="G248" s="915" t="n">
        <f aca="false">'12-70'!M24</f>
        <v>0</v>
      </c>
      <c r="H248" s="915" t="n">
        <f aca="false">'12-70'!N24</f>
        <v>0</v>
      </c>
      <c r="I248" s="915" t="n">
        <f aca="false">'12-70'!O24</f>
        <v>0</v>
      </c>
      <c r="J248" s="915" t="n">
        <f aca="false">'12-70'!P24</f>
        <v>0</v>
      </c>
      <c r="K248" s="915" t="n">
        <f aca="false">'12-70'!Q24</f>
        <v>0</v>
      </c>
      <c r="L248" s="915" t="n">
        <f aca="false">'12-70'!R24</f>
        <v>0</v>
      </c>
      <c r="M248" s="915" t="n">
        <f aca="false">'12-70'!S24</f>
        <v>0</v>
      </c>
      <c r="N248" s="915" t="n">
        <f aca="false">'12-70'!T24</f>
        <v>1</v>
      </c>
      <c r="O248" s="915" t="n">
        <f aca="false">'12-70'!U24</f>
        <v>1</v>
      </c>
      <c r="P248" s="915" t="n">
        <f aca="false">'12-70'!V24</f>
        <v>0</v>
      </c>
      <c r="Q248" s="915" t="n">
        <f aca="false">'12-70'!W24</f>
        <v>4</v>
      </c>
      <c r="R248" s="915" t="n">
        <f aca="false">'12-70'!X24</f>
        <v>1</v>
      </c>
      <c r="S248" s="915" t="n">
        <f aca="false">'12-70'!Y24</f>
        <v>2</v>
      </c>
      <c r="T248" s="915" t="n">
        <f aca="false">'12-70'!Z24</f>
        <v>3</v>
      </c>
      <c r="U248" s="915" t="n">
        <f aca="false">'12-70'!AA24</f>
        <v>5</v>
      </c>
      <c r="V248" s="916" t="n">
        <f aca="false">'12-70'!AB24</f>
        <v>4</v>
      </c>
      <c r="W248" s="917" t="n">
        <f aca="false">'12-70'!AC24</f>
        <v>8</v>
      </c>
      <c r="X248" s="915" t="n">
        <f aca="false">'12-70'!AD24</f>
        <v>4</v>
      </c>
      <c r="Y248" s="915" t="n">
        <f aca="false">'12-70'!AE24</f>
        <v>1</v>
      </c>
      <c r="Z248" s="915" t="n">
        <f aca="false">'12-70'!AF24</f>
        <v>0</v>
      </c>
      <c r="AA248" s="868" t="n">
        <f aca="false">SUM(W248:Z248)</f>
        <v>13</v>
      </c>
      <c r="AB248" s="124"/>
    </row>
    <row r="249" s="123" customFormat="true" ht="13.5" hidden="false" customHeight="true" outlineLevel="0" collapsed="false">
      <c r="A249" s="880" t="s">
        <v>428</v>
      </c>
      <c r="B249" s="884"/>
      <c r="C249" s="889" t="s">
        <v>1067</v>
      </c>
      <c r="D249" s="913" t="s">
        <v>7</v>
      </c>
      <c r="E249" s="914" t="n">
        <f aca="false">'12-70'!F25</f>
        <v>24</v>
      </c>
      <c r="F249" s="915" t="n">
        <f aca="false">'12-70'!L25</f>
        <v>0</v>
      </c>
      <c r="G249" s="915" t="n">
        <f aca="false">'12-70'!M25</f>
        <v>0</v>
      </c>
      <c r="H249" s="915" t="n">
        <f aca="false">'12-70'!N25</f>
        <v>0</v>
      </c>
      <c r="I249" s="915" t="n">
        <f aca="false">'12-70'!O25</f>
        <v>0</v>
      </c>
      <c r="J249" s="915" t="n">
        <f aca="false">'12-70'!P25</f>
        <v>0</v>
      </c>
      <c r="K249" s="915" t="n">
        <f aca="false">'12-70'!Q25</f>
        <v>0</v>
      </c>
      <c r="L249" s="915" t="n">
        <f aca="false">'12-70'!R25</f>
        <v>1</v>
      </c>
      <c r="M249" s="915" t="n">
        <f aca="false">'12-70'!S25</f>
        <v>0</v>
      </c>
      <c r="N249" s="915" t="n">
        <f aca="false">'12-70'!T25</f>
        <v>2</v>
      </c>
      <c r="O249" s="915" t="n">
        <f aca="false">'12-70'!U25</f>
        <v>0</v>
      </c>
      <c r="P249" s="915" t="n">
        <f aca="false">'12-70'!V25</f>
        <v>0</v>
      </c>
      <c r="Q249" s="915" t="n">
        <f aca="false">'12-70'!W25</f>
        <v>2</v>
      </c>
      <c r="R249" s="915" t="n">
        <f aca="false">'12-70'!X25</f>
        <v>2</v>
      </c>
      <c r="S249" s="915" t="n">
        <f aca="false">'12-70'!Y25</f>
        <v>2</v>
      </c>
      <c r="T249" s="915" t="n">
        <f aca="false">'12-70'!Z25</f>
        <v>2</v>
      </c>
      <c r="U249" s="915" t="n">
        <f aca="false">'12-70'!AA25</f>
        <v>0</v>
      </c>
      <c r="V249" s="916" t="n">
        <f aca="false">'12-70'!AB25</f>
        <v>3</v>
      </c>
      <c r="W249" s="917" t="n">
        <f aca="false">'12-70'!AC25</f>
        <v>7</v>
      </c>
      <c r="X249" s="915" t="n">
        <f aca="false">'12-70'!AD25</f>
        <v>3</v>
      </c>
      <c r="Y249" s="915" t="n">
        <f aca="false">'12-70'!AE25</f>
        <v>0</v>
      </c>
      <c r="Z249" s="915" t="n">
        <f aca="false">'12-70'!AF25</f>
        <v>0</v>
      </c>
      <c r="AA249" s="868" t="n">
        <f aca="false">SUM(W249:Z249)</f>
        <v>10</v>
      </c>
      <c r="AB249" s="124"/>
    </row>
    <row r="250" s="123" customFormat="true" ht="13.5" hidden="false" customHeight="false" outlineLevel="0" collapsed="false">
      <c r="A250" s="880"/>
      <c r="B250" s="884"/>
      <c r="C250" s="884"/>
      <c r="D250" s="913" t="s">
        <v>475</v>
      </c>
      <c r="E250" s="914" t="n">
        <f aca="false">'12-70'!F26</f>
        <v>12</v>
      </c>
      <c r="F250" s="915" t="n">
        <f aca="false">'12-70'!L26</f>
        <v>0</v>
      </c>
      <c r="G250" s="915" t="n">
        <f aca="false">'12-70'!M26</f>
        <v>0</v>
      </c>
      <c r="H250" s="915" t="n">
        <f aca="false">'12-70'!N26</f>
        <v>0</v>
      </c>
      <c r="I250" s="915" t="n">
        <f aca="false">'12-70'!O26</f>
        <v>0</v>
      </c>
      <c r="J250" s="915" t="n">
        <f aca="false">'12-70'!P26</f>
        <v>0</v>
      </c>
      <c r="K250" s="915" t="n">
        <f aca="false">'12-70'!Q26</f>
        <v>0</v>
      </c>
      <c r="L250" s="915" t="n">
        <f aca="false">'12-70'!R26</f>
        <v>1</v>
      </c>
      <c r="M250" s="915" t="n">
        <f aca="false">'12-70'!S26</f>
        <v>0</v>
      </c>
      <c r="N250" s="915" t="n">
        <f aca="false">'12-70'!T26</f>
        <v>1</v>
      </c>
      <c r="O250" s="915" t="n">
        <f aca="false">'12-70'!U26</f>
        <v>0</v>
      </c>
      <c r="P250" s="915" t="n">
        <f aca="false">'12-70'!V26</f>
        <v>0</v>
      </c>
      <c r="Q250" s="915" t="n">
        <f aca="false">'12-70'!W26</f>
        <v>1</v>
      </c>
      <c r="R250" s="915" t="n">
        <f aca="false">'12-70'!X26</f>
        <v>1</v>
      </c>
      <c r="S250" s="915" t="n">
        <f aca="false">'12-70'!Y26</f>
        <v>1</v>
      </c>
      <c r="T250" s="915" t="n">
        <f aca="false">'12-70'!Z26</f>
        <v>1</v>
      </c>
      <c r="U250" s="915" t="n">
        <f aca="false">'12-70'!AA26</f>
        <v>0</v>
      </c>
      <c r="V250" s="916" t="n">
        <f aca="false">'12-70'!AB26</f>
        <v>2</v>
      </c>
      <c r="W250" s="917" t="n">
        <f aca="false">'12-70'!AC26</f>
        <v>4</v>
      </c>
      <c r="X250" s="915" t="n">
        <f aca="false">'12-70'!AD26</f>
        <v>0</v>
      </c>
      <c r="Y250" s="915" t="n">
        <f aca="false">'12-70'!AE26</f>
        <v>0</v>
      </c>
      <c r="Z250" s="915" t="n">
        <f aca="false">'12-70'!AF26</f>
        <v>0</v>
      </c>
      <c r="AA250" s="868" t="n">
        <f aca="false">SUM(W250:Z250)</f>
        <v>4</v>
      </c>
      <c r="AB250" s="124"/>
    </row>
    <row r="251" s="123" customFormat="true" ht="13.5" hidden="false" customHeight="false" outlineLevel="0" collapsed="false">
      <c r="A251" s="880"/>
      <c r="B251" s="884"/>
      <c r="C251" s="884"/>
      <c r="D251" s="913" t="s">
        <v>476</v>
      </c>
      <c r="E251" s="914" t="n">
        <f aca="false">'12-70'!F27</f>
        <v>12</v>
      </c>
      <c r="F251" s="915" t="n">
        <f aca="false">'12-70'!L27</f>
        <v>0</v>
      </c>
      <c r="G251" s="915" t="n">
        <f aca="false">'12-70'!M27</f>
        <v>0</v>
      </c>
      <c r="H251" s="915" t="n">
        <f aca="false">'12-70'!N27</f>
        <v>0</v>
      </c>
      <c r="I251" s="915" t="n">
        <f aca="false">'12-70'!O27</f>
        <v>0</v>
      </c>
      <c r="J251" s="915" t="n">
        <f aca="false">'12-70'!P27</f>
        <v>0</v>
      </c>
      <c r="K251" s="915" t="n">
        <f aca="false">'12-70'!Q27</f>
        <v>0</v>
      </c>
      <c r="L251" s="915" t="n">
        <f aca="false">'12-70'!R27</f>
        <v>0</v>
      </c>
      <c r="M251" s="915" t="n">
        <f aca="false">'12-70'!S27</f>
        <v>0</v>
      </c>
      <c r="N251" s="915" t="n">
        <f aca="false">'12-70'!T27</f>
        <v>1</v>
      </c>
      <c r="O251" s="915" t="n">
        <f aca="false">'12-70'!U27</f>
        <v>0</v>
      </c>
      <c r="P251" s="915" t="n">
        <f aca="false">'12-70'!V27</f>
        <v>0</v>
      </c>
      <c r="Q251" s="915" t="n">
        <f aca="false">'12-70'!W27</f>
        <v>1</v>
      </c>
      <c r="R251" s="915" t="n">
        <f aca="false">'12-70'!X27</f>
        <v>1</v>
      </c>
      <c r="S251" s="915" t="n">
        <f aca="false">'12-70'!Y27</f>
        <v>1</v>
      </c>
      <c r="T251" s="915" t="n">
        <f aca="false">'12-70'!Z27</f>
        <v>1</v>
      </c>
      <c r="U251" s="915" t="n">
        <f aca="false">'12-70'!AA27</f>
        <v>0</v>
      </c>
      <c r="V251" s="916" t="n">
        <f aca="false">'12-70'!AB27</f>
        <v>1</v>
      </c>
      <c r="W251" s="917" t="n">
        <f aca="false">'12-70'!AC27</f>
        <v>3</v>
      </c>
      <c r="X251" s="915" t="n">
        <f aca="false">'12-70'!AD27</f>
        <v>3</v>
      </c>
      <c r="Y251" s="915" t="n">
        <f aca="false">'12-70'!AE27</f>
        <v>0</v>
      </c>
      <c r="Z251" s="915" t="n">
        <f aca="false">'12-70'!AF27</f>
        <v>0</v>
      </c>
      <c r="AA251" s="868" t="n">
        <f aca="false">SUM(W251:Z251)</f>
        <v>6</v>
      </c>
      <c r="AB251" s="124"/>
    </row>
    <row r="252" s="123" customFormat="true" ht="13.5" hidden="false" customHeight="true" outlineLevel="0" collapsed="false">
      <c r="A252" s="880" t="s">
        <v>430</v>
      </c>
      <c r="B252" s="884"/>
      <c r="C252" s="889" t="s">
        <v>1068</v>
      </c>
      <c r="D252" s="913" t="s">
        <v>7</v>
      </c>
      <c r="E252" s="914" t="n">
        <f aca="false">'12-70'!F28</f>
        <v>32</v>
      </c>
      <c r="F252" s="915" t="n">
        <f aca="false">'12-70'!L28</f>
        <v>0</v>
      </c>
      <c r="G252" s="915" t="n">
        <f aca="false">'12-70'!M28</f>
        <v>0</v>
      </c>
      <c r="H252" s="915" t="n">
        <f aca="false">'12-70'!N28</f>
        <v>0</v>
      </c>
      <c r="I252" s="915" t="n">
        <f aca="false">'12-70'!O28</f>
        <v>0</v>
      </c>
      <c r="J252" s="915" t="n">
        <f aca="false">'12-70'!P28</f>
        <v>0</v>
      </c>
      <c r="K252" s="915" t="n">
        <f aca="false">'12-70'!Q28</f>
        <v>0</v>
      </c>
      <c r="L252" s="915" t="n">
        <f aca="false">'12-70'!R28</f>
        <v>0</v>
      </c>
      <c r="M252" s="915" t="n">
        <f aca="false">'12-70'!S28</f>
        <v>0</v>
      </c>
      <c r="N252" s="915" t="n">
        <f aca="false">'12-70'!T28</f>
        <v>0</v>
      </c>
      <c r="O252" s="915" t="n">
        <f aca="false">'12-70'!U28</f>
        <v>1</v>
      </c>
      <c r="P252" s="915" t="n">
        <f aca="false">'12-70'!V28</f>
        <v>1</v>
      </c>
      <c r="Q252" s="915" t="n">
        <f aca="false">'12-70'!W28</f>
        <v>1</v>
      </c>
      <c r="R252" s="915" t="n">
        <f aca="false">'12-70'!X28</f>
        <v>2</v>
      </c>
      <c r="S252" s="915" t="n">
        <f aca="false">'12-70'!Y28</f>
        <v>3</v>
      </c>
      <c r="T252" s="915" t="n">
        <f aca="false">'12-70'!Z28</f>
        <v>3</v>
      </c>
      <c r="U252" s="915" t="n">
        <f aca="false">'12-70'!AA28</f>
        <v>7</v>
      </c>
      <c r="V252" s="916" t="n">
        <f aca="false">'12-70'!AB28</f>
        <v>8</v>
      </c>
      <c r="W252" s="917" t="n">
        <f aca="false">'12-70'!AC28</f>
        <v>1</v>
      </c>
      <c r="X252" s="915" t="n">
        <f aca="false">'12-70'!AD28</f>
        <v>4</v>
      </c>
      <c r="Y252" s="915" t="n">
        <f aca="false">'12-70'!AE28</f>
        <v>1</v>
      </c>
      <c r="Z252" s="915" t="n">
        <f aca="false">'12-70'!AF28</f>
        <v>0</v>
      </c>
      <c r="AA252" s="868" t="n">
        <f aca="false">SUM(W252:Z252)</f>
        <v>6</v>
      </c>
      <c r="AB252" s="124"/>
    </row>
    <row r="253" s="123" customFormat="true" ht="13.5" hidden="false" customHeight="false" outlineLevel="0" collapsed="false">
      <c r="A253" s="880"/>
      <c r="B253" s="884"/>
      <c r="C253" s="884"/>
      <c r="D253" s="913" t="s">
        <v>475</v>
      </c>
      <c r="E253" s="914" t="n">
        <f aca="false">'12-70'!F29</f>
        <v>22</v>
      </c>
      <c r="F253" s="915" t="n">
        <f aca="false">'12-70'!L29</f>
        <v>0</v>
      </c>
      <c r="G253" s="915" t="n">
        <f aca="false">'12-70'!M29</f>
        <v>0</v>
      </c>
      <c r="H253" s="915" t="n">
        <f aca="false">'12-70'!N29</f>
        <v>0</v>
      </c>
      <c r="I253" s="915" t="n">
        <f aca="false">'12-70'!O29</f>
        <v>0</v>
      </c>
      <c r="J253" s="915" t="n">
        <f aca="false">'12-70'!P29</f>
        <v>0</v>
      </c>
      <c r="K253" s="915" t="n">
        <f aca="false">'12-70'!Q29</f>
        <v>0</v>
      </c>
      <c r="L253" s="915" t="n">
        <f aca="false">'12-70'!R29</f>
        <v>0</v>
      </c>
      <c r="M253" s="915" t="n">
        <f aca="false">'12-70'!S29</f>
        <v>0</v>
      </c>
      <c r="N253" s="915" t="n">
        <f aca="false">'12-70'!T29</f>
        <v>0</v>
      </c>
      <c r="O253" s="915" t="n">
        <f aca="false">'12-70'!U29</f>
        <v>1</v>
      </c>
      <c r="P253" s="915" t="n">
        <f aca="false">'12-70'!V29</f>
        <v>1</v>
      </c>
      <c r="Q253" s="915" t="n">
        <f aca="false">'12-70'!W29</f>
        <v>1</v>
      </c>
      <c r="R253" s="915" t="n">
        <f aca="false">'12-70'!X29</f>
        <v>1</v>
      </c>
      <c r="S253" s="915" t="n">
        <f aca="false">'12-70'!Y29</f>
        <v>3</v>
      </c>
      <c r="T253" s="915" t="n">
        <f aca="false">'12-70'!Z29</f>
        <v>3</v>
      </c>
      <c r="U253" s="915" t="n">
        <f aca="false">'12-70'!AA29</f>
        <v>3</v>
      </c>
      <c r="V253" s="916" t="n">
        <f aca="false">'12-70'!AB29</f>
        <v>4</v>
      </c>
      <c r="W253" s="917" t="n">
        <f aca="false">'12-70'!AC29</f>
        <v>1</v>
      </c>
      <c r="X253" s="915" t="n">
        <f aca="false">'12-70'!AD29</f>
        <v>3</v>
      </c>
      <c r="Y253" s="915" t="n">
        <f aca="false">'12-70'!AE29</f>
        <v>1</v>
      </c>
      <c r="Z253" s="915" t="n">
        <f aca="false">'12-70'!AF29</f>
        <v>0</v>
      </c>
      <c r="AA253" s="868" t="n">
        <f aca="false">SUM(W253:Z253)</f>
        <v>5</v>
      </c>
      <c r="AB253" s="124"/>
    </row>
    <row r="254" s="123" customFormat="true" ht="13.5" hidden="false" customHeight="false" outlineLevel="0" collapsed="false">
      <c r="A254" s="880"/>
      <c r="B254" s="884"/>
      <c r="C254" s="884"/>
      <c r="D254" s="913" t="s">
        <v>476</v>
      </c>
      <c r="E254" s="914" t="n">
        <f aca="false">'12-70'!F30</f>
        <v>10</v>
      </c>
      <c r="F254" s="915" t="n">
        <f aca="false">'12-70'!L30</f>
        <v>0</v>
      </c>
      <c r="G254" s="915" t="n">
        <f aca="false">'12-70'!M30</f>
        <v>0</v>
      </c>
      <c r="H254" s="915" t="n">
        <f aca="false">'12-70'!N30</f>
        <v>0</v>
      </c>
      <c r="I254" s="915" t="n">
        <f aca="false">'12-70'!O30</f>
        <v>0</v>
      </c>
      <c r="J254" s="915" t="n">
        <f aca="false">'12-70'!P30</f>
        <v>0</v>
      </c>
      <c r="K254" s="915" t="n">
        <f aca="false">'12-70'!Q30</f>
        <v>0</v>
      </c>
      <c r="L254" s="915" t="n">
        <f aca="false">'12-70'!R30</f>
        <v>0</v>
      </c>
      <c r="M254" s="915" t="n">
        <f aca="false">'12-70'!S30</f>
        <v>0</v>
      </c>
      <c r="N254" s="915" t="n">
        <f aca="false">'12-70'!T30</f>
        <v>0</v>
      </c>
      <c r="O254" s="915" t="n">
        <f aca="false">'12-70'!U30</f>
        <v>0</v>
      </c>
      <c r="P254" s="915" t="n">
        <f aca="false">'12-70'!V30</f>
        <v>0</v>
      </c>
      <c r="Q254" s="915" t="n">
        <f aca="false">'12-70'!W30</f>
        <v>0</v>
      </c>
      <c r="R254" s="915" t="n">
        <f aca="false">'12-70'!X30</f>
        <v>1</v>
      </c>
      <c r="S254" s="915" t="n">
        <f aca="false">'12-70'!Y30</f>
        <v>0</v>
      </c>
      <c r="T254" s="915" t="n">
        <f aca="false">'12-70'!Z30</f>
        <v>0</v>
      </c>
      <c r="U254" s="915" t="n">
        <f aca="false">'12-70'!AA30</f>
        <v>4</v>
      </c>
      <c r="V254" s="916" t="n">
        <f aca="false">'12-70'!AB30</f>
        <v>4</v>
      </c>
      <c r="W254" s="917" t="n">
        <f aca="false">'12-70'!AC30</f>
        <v>0</v>
      </c>
      <c r="X254" s="915" t="n">
        <f aca="false">'12-70'!AD30</f>
        <v>1</v>
      </c>
      <c r="Y254" s="915" t="n">
        <f aca="false">'12-70'!AE30</f>
        <v>0</v>
      </c>
      <c r="Z254" s="915" t="n">
        <f aca="false">'12-70'!AF30</f>
        <v>0</v>
      </c>
      <c r="AA254" s="868" t="n">
        <f aca="false">SUM(W254:Z254)</f>
        <v>1</v>
      </c>
      <c r="AB254" s="124"/>
    </row>
    <row r="255" s="123" customFormat="true" ht="13.5" hidden="false" customHeight="true" outlineLevel="0" collapsed="false">
      <c r="A255" s="880" t="s">
        <v>432</v>
      </c>
      <c r="B255" s="884"/>
      <c r="C255" s="889" t="s">
        <v>1069</v>
      </c>
      <c r="D255" s="913" t="s">
        <v>7</v>
      </c>
      <c r="E255" s="914" t="n">
        <f aca="false">'12-70'!F31</f>
        <v>39</v>
      </c>
      <c r="F255" s="915" t="n">
        <f aca="false">'12-70'!L31</f>
        <v>0</v>
      </c>
      <c r="G255" s="915" t="n">
        <f aca="false">'12-70'!M31</f>
        <v>0</v>
      </c>
      <c r="H255" s="915" t="n">
        <f aca="false">'12-70'!N31</f>
        <v>0</v>
      </c>
      <c r="I255" s="915" t="n">
        <f aca="false">'12-70'!O31</f>
        <v>0</v>
      </c>
      <c r="J255" s="915" t="n">
        <f aca="false">'12-70'!P31</f>
        <v>0</v>
      </c>
      <c r="K255" s="915" t="n">
        <f aca="false">'12-70'!Q31</f>
        <v>0</v>
      </c>
      <c r="L255" s="915" t="n">
        <f aca="false">'12-70'!R31</f>
        <v>0</v>
      </c>
      <c r="M255" s="915" t="n">
        <f aca="false">'12-70'!S31</f>
        <v>0</v>
      </c>
      <c r="N255" s="915" t="n">
        <f aca="false">'12-70'!T31</f>
        <v>0</v>
      </c>
      <c r="O255" s="915" t="n">
        <f aca="false">'12-70'!U31</f>
        <v>0</v>
      </c>
      <c r="P255" s="915" t="n">
        <f aca="false">'12-70'!V31</f>
        <v>0</v>
      </c>
      <c r="Q255" s="915" t="n">
        <f aca="false">'12-70'!W31</f>
        <v>2</v>
      </c>
      <c r="R255" s="915" t="n">
        <f aca="false">'12-70'!X31</f>
        <v>3</v>
      </c>
      <c r="S255" s="915" t="n">
        <f aca="false">'12-70'!Y31</f>
        <v>6</v>
      </c>
      <c r="T255" s="915" t="n">
        <f aca="false">'12-70'!Z31</f>
        <v>3</v>
      </c>
      <c r="U255" s="915" t="n">
        <f aca="false">'12-70'!AA31</f>
        <v>5</v>
      </c>
      <c r="V255" s="916" t="n">
        <f aca="false">'12-70'!AB31</f>
        <v>9</v>
      </c>
      <c r="W255" s="917" t="n">
        <f aca="false">'12-70'!AC31</f>
        <v>5</v>
      </c>
      <c r="X255" s="915" t="n">
        <f aca="false">'12-70'!AD31</f>
        <v>4</v>
      </c>
      <c r="Y255" s="915" t="n">
        <f aca="false">'12-70'!AE31</f>
        <v>2</v>
      </c>
      <c r="Z255" s="915" t="n">
        <f aca="false">'12-70'!AF31</f>
        <v>0</v>
      </c>
      <c r="AA255" s="868" t="n">
        <f aca="false">SUM(W255:Z255)</f>
        <v>11</v>
      </c>
      <c r="AB255" s="124"/>
    </row>
    <row r="256" s="123" customFormat="true" ht="13.5" hidden="false" customHeight="false" outlineLevel="0" collapsed="false">
      <c r="A256" s="880"/>
      <c r="B256" s="884"/>
      <c r="C256" s="884"/>
      <c r="D256" s="913" t="s">
        <v>475</v>
      </c>
      <c r="E256" s="914" t="n">
        <f aca="false">'12-70'!F32</f>
        <v>16</v>
      </c>
      <c r="F256" s="915" t="n">
        <f aca="false">'12-70'!L32</f>
        <v>0</v>
      </c>
      <c r="G256" s="915" t="n">
        <f aca="false">'12-70'!M32</f>
        <v>0</v>
      </c>
      <c r="H256" s="915" t="n">
        <f aca="false">'12-70'!N32</f>
        <v>0</v>
      </c>
      <c r="I256" s="915" t="n">
        <f aca="false">'12-70'!O32</f>
        <v>0</v>
      </c>
      <c r="J256" s="915" t="n">
        <f aca="false">'12-70'!P32</f>
        <v>0</v>
      </c>
      <c r="K256" s="915" t="n">
        <f aca="false">'12-70'!Q32</f>
        <v>0</v>
      </c>
      <c r="L256" s="915" t="n">
        <f aca="false">'12-70'!R32</f>
        <v>0</v>
      </c>
      <c r="M256" s="915" t="n">
        <f aca="false">'12-70'!S32</f>
        <v>0</v>
      </c>
      <c r="N256" s="915" t="n">
        <f aca="false">'12-70'!T32</f>
        <v>0</v>
      </c>
      <c r="O256" s="915" t="n">
        <f aca="false">'12-70'!U32</f>
        <v>0</v>
      </c>
      <c r="P256" s="915" t="n">
        <f aca="false">'12-70'!V32</f>
        <v>0</v>
      </c>
      <c r="Q256" s="915" t="n">
        <f aca="false">'12-70'!W32</f>
        <v>1</v>
      </c>
      <c r="R256" s="915" t="n">
        <f aca="false">'12-70'!X32</f>
        <v>1</v>
      </c>
      <c r="S256" s="915" t="n">
        <f aca="false">'12-70'!Y32</f>
        <v>1</v>
      </c>
      <c r="T256" s="915" t="n">
        <f aca="false">'12-70'!Z32</f>
        <v>1</v>
      </c>
      <c r="U256" s="915" t="n">
        <f aca="false">'12-70'!AA32</f>
        <v>3</v>
      </c>
      <c r="V256" s="916" t="n">
        <f aca="false">'12-70'!AB32</f>
        <v>6</v>
      </c>
      <c r="W256" s="917" t="n">
        <f aca="false">'12-70'!AC32</f>
        <v>2</v>
      </c>
      <c r="X256" s="915" t="n">
        <f aca="false">'12-70'!AD32</f>
        <v>1</v>
      </c>
      <c r="Y256" s="915" t="n">
        <f aca="false">'12-70'!AE32</f>
        <v>0</v>
      </c>
      <c r="Z256" s="915" t="n">
        <f aca="false">'12-70'!AF32</f>
        <v>0</v>
      </c>
      <c r="AA256" s="868" t="n">
        <f aca="false">SUM(W256:Z256)</f>
        <v>3</v>
      </c>
      <c r="AB256" s="124"/>
    </row>
    <row r="257" s="123" customFormat="true" ht="13.5" hidden="false" customHeight="false" outlineLevel="0" collapsed="false">
      <c r="A257" s="880"/>
      <c r="B257" s="884"/>
      <c r="C257" s="884"/>
      <c r="D257" s="913" t="s">
        <v>476</v>
      </c>
      <c r="E257" s="914" t="n">
        <f aca="false">'12-70'!F33</f>
        <v>23</v>
      </c>
      <c r="F257" s="915" t="n">
        <f aca="false">'12-70'!L33</f>
        <v>0</v>
      </c>
      <c r="G257" s="915" t="n">
        <f aca="false">'12-70'!M33</f>
        <v>0</v>
      </c>
      <c r="H257" s="915" t="n">
        <f aca="false">'12-70'!N33</f>
        <v>0</v>
      </c>
      <c r="I257" s="915" t="n">
        <f aca="false">'12-70'!O33</f>
        <v>0</v>
      </c>
      <c r="J257" s="915" t="n">
        <f aca="false">'12-70'!P33</f>
        <v>0</v>
      </c>
      <c r="K257" s="915" t="n">
        <f aca="false">'12-70'!Q33</f>
        <v>0</v>
      </c>
      <c r="L257" s="915" t="n">
        <f aca="false">'12-70'!R33</f>
        <v>0</v>
      </c>
      <c r="M257" s="915" t="n">
        <f aca="false">'12-70'!S33</f>
        <v>0</v>
      </c>
      <c r="N257" s="915" t="n">
        <f aca="false">'12-70'!T33</f>
        <v>0</v>
      </c>
      <c r="O257" s="915" t="n">
        <f aca="false">'12-70'!U33</f>
        <v>0</v>
      </c>
      <c r="P257" s="915" t="n">
        <f aca="false">'12-70'!V33</f>
        <v>0</v>
      </c>
      <c r="Q257" s="915" t="n">
        <f aca="false">'12-70'!W33</f>
        <v>1</v>
      </c>
      <c r="R257" s="915" t="n">
        <f aca="false">'12-70'!X33</f>
        <v>2</v>
      </c>
      <c r="S257" s="915" t="n">
        <f aca="false">'12-70'!Y33</f>
        <v>5</v>
      </c>
      <c r="T257" s="915" t="n">
        <f aca="false">'12-70'!Z33</f>
        <v>2</v>
      </c>
      <c r="U257" s="915" t="n">
        <f aca="false">'12-70'!AA33</f>
        <v>2</v>
      </c>
      <c r="V257" s="916" t="n">
        <f aca="false">'12-70'!AB33</f>
        <v>3</v>
      </c>
      <c r="W257" s="917" t="n">
        <f aca="false">'12-70'!AC33</f>
        <v>3</v>
      </c>
      <c r="X257" s="915" t="n">
        <f aca="false">'12-70'!AD33</f>
        <v>3</v>
      </c>
      <c r="Y257" s="915" t="n">
        <f aca="false">'12-70'!AE33</f>
        <v>2</v>
      </c>
      <c r="Z257" s="915" t="n">
        <f aca="false">'12-70'!AF33</f>
        <v>0</v>
      </c>
      <c r="AA257" s="868" t="n">
        <f aca="false">SUM(W257:Z257)</f>
        <v>8</v>
      </c>
      <c r="AB257" s="124"/>
    </row>
    <row r="258" s="123" customFormat="true" ht="13.5" hidden="false" customHeight="true" outlineLevel="0" collapsed="false">
      <c r="A258" s="880" t="s">
        <v>434</v>
      </c>
      <c r="B258" s="884"/>
      <c r="C258" s="884" t="s">
        <v>435</v>
      </c>
      <c r="D258" s="913" t="s">
        <v>7</v>
      </c>
      <c r="E258" s="914" t="n">
        <f aca="false">'12-70'!F34</f>
        <v>60</v>
      </c>
      <c r="F258" s="915" t="n">
        <f aca="false">'12-70'!L34</f>
        <v>0</v>
      </c>
      <c r="G258" s="915" t="n">
        <f aca="false">'12-70'!M34</f>
        <v>0</v>
      </c>
      <c r="H258" s="915" t="n">
        <f aca="false">'12-70'!N34</f>
        <v>0</v>
      </c>
      <c r="I258" s="915" t="n">
        <f aca="false">'12-70'!O34</f>
        <v>0</v>
      </c>
      <c r="J258" s="915" t="n">
        <f aca="false">'12-70'!P34</f>
        <v>0</v>
      </c>
      <c r="K258" s="915" t="n">
        <f aca="false">'12-70'!Q34</f>
        <v>0</v>
      </c>
      <c r="L258" s="915" t="n">
        <f aca="false">'12-70'!R34</f>
        <v>0</v>
      </c>
      <c r="M258" s="915" t="n">
        <f aca="false">'12-70'!S34</f>
        <v>0</v>
      </c>
      <c r="N258" s="915" t="n">
        <f aca="false">'12-70'!T34</f>
        <v>0</v>
      </c>
      <c r="O258" s="915" t="n">
        <f aca="false">'12-70'!U34</f>
        <v>0</v>
      </c>
      <c r="P258" s="915" t="n">
        <f aca="false">'12-70'!V34</f>
        <v>2</v>
      </c>
      <c r="Q258" s="915" t="n">
        <f aca="false">'12-70'!W34</f>
        <v>2</v>
      </c>
      <c r="R258" s="915" t="n">
        <f aca="false">'12-70'!X34</f>
        <v>1</v>
      </c>
      <c r="S258" s="915" t="n">
        <f aca="false">'12-70'!Y34</f>
        <v>12</v>
      </c>
      <c r="T258" s="915" t="n">
        <f aca="false">'12-70'!Z34</f>
        <v>7</v>
      </c>
      <c r="U258" s="915" t="n">
        <f aca="false">'12-70'!AA34</f>
        <v>14</v>
      </c>
      <c r="V258" s="916" t="n">
        <f aca="false">'12-70'!AB34</f>
        <v>9</v>
      </c>
      <c r="W258" s="917" t="n">
        <f aca="false">'12-70'!AC34</f>
        <v>7</v>
      </c>
      <c r="X258" s="915" t="n">
        <f aca="false">'12-70'!AD34</f>
        <v>4</v>
      </c>
      <c r="Y258" s="915" t="n">
        <f aca="false">'12-70'!AE34</f>
        <v>2</v>
      </c>
      <c r="Z258" s="915" t="n">
        <f aca="false">'12-70'!AF34</f>
        <v>0</v>
      </c>
      <c r="AA258" s="868" t="n">
        <f aca="false">SUM(W258:Z258)</f>
        <v>13</v>
      </c>
      <c r="AB258" s="124"/>
    </row>
    <row r="259" s="123" customFormat="true" ht="13.5" hidden="false" customHeight="false" outlineLevel="0" collapsed="false">
      <c r="A259" s="880"/>
      <c r="B259" s="884"/>
      <c r="C259" s="884"/>
      <c r="D259" s="913" t="s">
        <v>475</v>
      </c>
      <c r="E259" s="914" t="n">
        <f aca="false">'12-70'!F35</f>
        <v>28</v>
      </c>
      <c r="F259" s="915" t="n">
        <f aca="false">'12-70'!L35</f>
        <v>0</v>
      </c>
      <c r="G259" s="915" t="n">
        <f aca="false">'12-70'!M35</f>
        <v>0</v>
      </c>
      <c r="H259" s="915" t="n">
        <f aca="false">'12-70'!N35</f>
        <v>0</v>
      </c>
      <c r="I259" s="915" t="n">
        <f aca="false">'12-70'!O35</f>
        <v>0</v>
      </c>
      <c r="J259" s="915" t="n">
        <f aca="false">'12-70'!P35</f>
        <v>0</v>
      </c>
      <c r="K259" s="915" t="n">
        <f aca="false">'12-70'!Q35</f>
        <v>0</v>
      </c>
      <c r="L259" s="915" t="n">
        <f aca="false">'12-70'!R35</f>
        <v>0</v>
      </c>
      <c r="M259" s="915" t="n">
        <f aca="false">'12-70'!S35</f>
        <v>0</v>
      </c>
      <c r="N259" s="915" t="n">
        <f aca="false">'12-70'!T35</f>
        <v>0</v>
      </c>
      <c r="O259" s="915" t="n">
        <f aca="false">'12-70'!U35</f>
        <v>0</v>
      </c>
      <c r="P259" s="915" t="n">
        <f aca="false">'12-70'!V35</f>
        <v>0</v>
      </c>
      <c r="Q259" s="915" t="n">
        <f aca="false">'12-70'!W35</f>
        <v>1</v>
      </c>
      <c r="R259" s="915" t="n">
        <f aca="false">'12-70'!X35</f>
        <v>1</v>
      </c>
      <c r="S259" s="915" t="n">
        <f aca="false">'12-70'!Y35</f>
        <v>8</v>
      </c>
      <c r="T259" s="915" t="n">
        <f aca="false">'12-70'!Z35</f>
        <v>2</v>
      </c>
      <c r="U259" s="915" t="n">
        <f aca="false">'12-70'!AA35</f>
        <v>5</v>
      </c>
      <c r="V259" s="916" t="n">
        <f aca="false">'12-70'!AB35</f>
        <v>5</v>
      </c>
      <c r="W259" s="917" t="n">
        <f aca="false">'12-70'!AC35</f>
        <v>3</v>
      </c>
      <c r="X259" s="915" t="n">
        <f aca="false">'12-70'!AD35</f>
        <v>2</v>
      </c>
      <c r="Y259" s="915" t="n">
        <f aca="false">'12-70'!AE35</f>
        <v>1</v>
      </c>
      <c r="Z259" s="915" t="n">
        <f aca="false">'12-70'!AF35</f>
        <v>0</v>
      </c>
      <c r="AA259" s="868" t="n">
        <f aca="false">SUM(W259:Z259)</f>
        <v>6</v>
      </c>
      <c r="AB259" s="124"/>
    </row>
    <row r="260" s="123" customFormat="true" ht="13.5" hidden="false" customHeight="false" outlineLevel="0" collapsed="false">
      <c r="A260" s="880"/>
      <c r="B260" s="884"/>
      <c r="C260" s="884"/>
      <c r="D260" s="913" t="s">
        <v>476</v>
      </c>
      <c r="E260" s="914" t="n">
        <f aca="false">'12-70'!F36</f>
        <v>32</v>
      </c>
      <c r="F260" s="915" t="n">
        <f aca="false">'12-70'!L36</f>
        <v>0</v>
      </c>
      <c r="G260" s="915" t="n">
        <f aca="false">'12-70'!M36</f>
        <v>0</v>
      </c>
      <c r="H260" s="915" t="n">
        <f aca="false">'12-70'!N36</f>
        <v>0</v>
      </c>
      <c r="I260" s="915" t="n">
        <f aca="false">'12-70'!O36</f>
        <v>0</v>
      </c>
      <c r="J260" s="915" t="n">
        <f aca="false">'12-70'!P36</f>
        <v>0</v>
      </c>
      <c r="K260" s="915" t="n">
        <f aca="false">'12-70'!Q36</f>
        <v>0</v>
      </c>
      <c r="L260" s="915" t="n">
        <f aca="false">'12-70'!R36</f>
        <v>0</v>
      </c>
      <c r="M260" s="915" t="n">
        <f aca="false">'12-70'!S36</f>
        <v>0</v>
      </c>
      <c r="N260" s="915" t="n">
        <f aca="false">'12-70'!T36</f>
        <v>0</v>
      </c>
      <c r="O260" s="915" t="n">
        <f aca="false">'12-70'!U36</f>
        <v>0</v>
      </c>
      <c r="P260" s="915" t="n">
        <f aca="false">'12-70'!V36</f>
        <v>2</v>
      </c>
      <c r="Q260" s="915" t="n">
        <f aca="false">'12-70'!W36</f>
        <v>1</v>
      </c>
      <c r="R260" s="915" t="n">
        <f aca="false">'12-70'!X36</f>
        <v>0</v>
      </c>
      <c r="S260" s="915" t="n">
        <f aca="false">'12-70'!Y36</f>
        <v>4</v>
      </c>
      <c r="T260" s="915" t="n">
        <f aca="false">'12-70'!Z36</f>
        <v>5</v>
      </c>
      <c r="U260" s="915" t="n">
        <f aca="false">'12-70'!AA36</f>
        <v>9</v>
      </c>
      <c r="V260" s="916" t="n">
        <f aca="false">'12-70'!AB36</f>
        <v>4</v>
      </c>
      <c r="W260" s="917" t="n">
        <f aca="false">'12-70'!AC36</f>
        <v>4</v>
      </c>
      <c r="X260" s="915" t="n">
        <f aca="false">'12-70'!AD36</f>
        <v>2</v>
      </c>
      <c r="Y260" s="915" t="n">
        <f aca="false">'12-70'!AE36</f>
        <v>1</v>
      </c>
      <c r="Z260" s="915" t="n">
        <f aca="false">'12-70'!AF36</f>
        <v>0</v>
      </c>
      <c r="AA260" s="868" t="n">
        <f aca="false">SUM(W260:Z260)</f>
        <v>7</v>
      </c>
      <c r="AB260" s="124"/>
    </row>
    <row r="261" s="123" customFormat="true" ht="13.5" hidden="false" customHeight="true" outlineLevel="0" collapsed="false">
      <c r="A261" s="880" t="s">
        <v>436</v>
      </c>
      <c r="B261" s="884"/>
      <c r="C261" s="889" t="s">
        <v>1070</v>
      </c>
      <c r="D261" s="913" t="s">
        <v>7</v>
      </c>
      <c r="E261" s="914" t="n">
        <f aca="false">'12-70'!F37</f>
        <v>132</v>
      </c>
      <c r="F261" s="915" t="n">
        <f aca="false">'12-70'!L37</f>
        <v>0</v>
      </c>
      <c r="G261" s="915" t="n">
        <f aca="false">'12-70'!M37</f>
        <v>0</v>
      </c>
      <c r="H261" s="915" t="n">
        <f aca="false">'12-70'!N37</f>
        <v>0</v>
      </c>
      <c r="I261" s="915" t="n">
        <f aca="false">'12-70'!O37</f>
        <v>0</v>
      </c>
      <c r="J261" s="915" t="n">
        <f aca="false">'12-70'!P37</f>
        <v>0</v>
      </c>
      <c r="K261" s="915" t="n">
        <f aca="false">'12-70'!Q37</f>
        <v>0</v>
      </c>
      <c r="L261" s="915" t="n">
        <f aca="false">'12-70'!R37</f>
        <v>0</v>
      </c>
      <c r="M261" s="915" t="n">
        <f aca="false">'12-70'!S37</f>
        <v>0</v>
      </c>
      <c r="N261" s="915" t="n">
        <f aca="false">'12-70'!T37</f>
        <v>0</v>
      </c>
      <c r="O261" s="915" t="n">
        <f aca="false">'12-70'!U37</f>
        <v>0</v>
      </c>
      <c r="P261" s="915" t="n">
        <f aca="false">'12-70'!V37</f>
        <v>0</v>
      </c>
      <c r="Q261" s="915" t="n">
        <f aca="false">'12-70'!W37</f>
        <v>10</v>
      </c>
      <c r="R261" s="915" t="n">
        <f aca="false">'12-70'!X37</f>
        <v>6</v>
      </c>
      <c r="S261" s="915" t="n">
        <f aca="false">'12-70'!Y37</f>
        <v>14</v>
      </c>
      <c r="T261" s="915" t="n">
        <f aca="false">'12-70'!Z37</f>
        <v>15</v>
      </c>
      <c r="U261" s="915" t="n">
        <f aca="false">'12-70'!AA37</f>
        <v>33</v>
      </c>
      <c r="V261" s="916" t="n">
        <f aca="false">'12-70'!AB37</f>
        <v>25</v>
      </c>
      <c r="W261" s="917" t="n">
        <f aca="false">'12-70'!AC37</f>
        <v>21</v>
      </c>
      <c r="X261" s="915" t="n">
        <f aca="false">'12-70'!AD37</f>
        <v>6</v>
      </c>
      <c r="Y261" s="915" t="n">
        <f aca="false">'12-70'!AE37</f>
        <v>2</v>
      </c>
      <c r="Z261" s="915" t="n">
        <f aca="false">'12-70'!AF37</f>
        <v>0</v>
      </c>
      <c r="AA261" s="868" t="n">
        <f aca="false">SUM(W261:Z261)</f>
        <v>29</v>
      </c>
      <c r="AB261" s="124"/>
    </row>
    <row r="262" s="123" customFormat="true" ht="13.5" hidden="false" customHeight="false" outlineLevel="0" collapsed="false">
      <c r="A262" s="880"/>
      <c r="B262" s="884"/>
      <c r="C262" s="884"/>
      <c r="D262" s="913" t="s">
        <v>475</v>
      </c>
      <c r="E262" s="914" t="n">
        <f aca="false">'12-70'!F38</f>
        <v>88</v>
      </c>
      <c r="F262" s="915" t="n">
        <f aca="false">'12-70'!L38</f>
        <v>0</v>
      </c>
      <c r="G262" s="915" t="n">
        <f aca="false">'12-70'!M38</f>
        <v>0</v>
      </c>
      <c r="H262" s="915" t="n">
        <f aca="false">'12-70'!N38</f>
        <v>0</v>
      </c>
      <c r="I262" s="915" t="n">
        <f aca="false">'12-70'!O38</f>
        <v>0</v>
      </c>
      <c r="J262" s="915" t="n">
        <f aca="false">'12-70'!P38</f>
        <v>0</v>
      </c>
      <c r="K262" s="915" t="n">
        <f aca="false">'12-70'!Q38</f>
        <v>0</v>
      </c>
      <c r="L262" s="915" t="n">
        <f aca="false">'12-70'!R38</f>
        <v>0</v>
      </c>
      <c r="M262" s="915" t="n">
        <f aca="false">'12-70'!S38</f>
        <v>0</v>
      </c>
      <c r="N262" s="915" t="n">
        <f aca="false">'12-70'!T38</f>
        <v>0</v>
      </c>
      <c r="O262" s="915" t="n">
        <f aca="false">'12-70'!U38</f>
        <v>0</v>
      </c>
      <c r="P262" s="915" t="n">
        <f aca="false">'12-70'!V38</f>
        <v>0</v>
      </c>
      <c r="Q262" s="915" t="n">
        <f aca="false">'12-70'!W38</f>
        <v>2</v>
      </c>
      <c r="R262" s="915" t="n">
        <f aca="false">'12-70'!X38</f>
        <v>4</v>
      </c>
      <c r="S262" s="915" t="n">
        <f aca="false">'12-70'!Y38</f>
        <v>11</v>
      </c>
      <c r="T262" s="915" t="n">
        <f aca="false">'12-70'!Z38</f>
        <v>13</v>
      </c>
      <c r="U262" s="915" t="n">
        <f aca="false">'12-70'!AA38</f>
        <v>22</v>
      </c>
      <c r="V262" s="916" t="n">
        <f aca="false">'12-70'!AB38</f>
        <v>18</v>
      </c>
      <c r="W262" s="917" t="n">
        <f aca="false">'12-70'!AC38</f>
        <v>13</v>
      </c>
      <c r="X262" s="915" t="n">
        <f aca="false">'12-70'!AD38</f>
        <v>5</v>
      </c>
      <c r="Y262" s="915" t="n">
        <f aca="false">'12-70'!AE38</f>
        <v>0</v>
      </c>
      <c r="Z262" s="915" t="n">
        <f aca="false">'12-70'!AF38</f>
        <v>0</v>
      </c>
      <c r="AA262" s="868" t="n">
        <f aca="false">SUM(W262:Z262)</f>
        <v>18</v>
      </c>
      <c r="AB262" s="124"/>
    </row>
    <row r="263" s="123" customFormat="true" ht="13.5" hidden="false" customHeight="false" outlineLevel="0" collapsed="false">
      <c r="A263" s="880"/>
      <c r="B263" s="884"/>
      <c r="C263" s="884"/>
      <c r="D263" s="913" t="s">
        <v>476</v>
      </c>
      <c r="E263" s="914" t="n">
        <f aca="false">'12-70'!F39</f>
        <v>44</v>
      </c>
      <c r="F263" s="915" t="n">
        <f aca="false">'12-70'!L39</f>
        <v>0</v>
      </c>
      <c r="G263" s="915" t="n">
        <f aca="false">'12-70'!M39</f>
        <v>0</v>
      </c>
      <c r="H263" s="915" t="n">
        <f aca="false">'12-70'!N39</f>
        <v>0</v>
      </c>
      <c r="I263" s="915" t="n">
        <f aca="false">'12-70'!O39</f>
        <v>0</v>
      </c>
      <c r="J263" s="915" t="n">
        <f aca="false">'12-70'!P39</f>
        <v>0</v>
      </c>
      <c r="K263" s="915" t="n">
        <f aca="false">'12-70'!Q39</f>
        <v>0</v>
      </c>
      <c r="L263" s="915" t="n">
        <f aca="false">'12-70'!R39</f>
        <v>0</v>
      </c>
      <c r="M263" s="915" t="n">
        <f aca="false">'12-70'!S39</f>
        <v>0</v>
      </c>
      <c r="N263" s="915" t="n">
        <f aca="false">'12-70'!T39</f>
        <v>0</v>
      </c>
      <c r="O263" s="915" t="n">
        <f aca="false">'12-70'!U39</f>
        <v>0</v>
      </c>
      <c r="P263" s="915" t="n">
        <f aca="false">'12-70'!V39</f>
        <v>0</v>
      </c>
      <c r="Q263" s="915" t="n">
        <f aca="false">'12-70'!W39</f>
        <v>8</v>
      </c>
      <c r="R263" s="915" t="n">
        <f aca="false">'12-70'!X39</f>
        <v>2</v>
      </c>
      <c r="S263" s="915" t="n">
        <f aca="false">'12-70'!Y39</f>
        <v>3</v>
      </c>
      <c r="T263" s="915" t="n">
        <f aca="false">'12-70'!Z39</f>
        <v>2</v>
      </c>
      <c r="U263" s="915" t="n">
        <f aca="false">'12-70'!AA39</f>
        <v>11</v>
      </c>
      <c r="V263" s="916" t="n">
        <f aca="false">'12-70'!AB39</f>
        <v>7</v>
      </c>
      <c r="W263" s="917" t="n">
        <f aca="false">'12-70'!AC39</f>
        <v>8</v>
      </c>
      <c r="X263" s="915" t="n">
        <f aca="false">'12-70'!AD39</f>
        <v>1</v>
      </c>
      <c r="Y263" s="915" t="n">
        <f aca="false">'12-70'!AE39</f>
        <v>2</v>
      </c>
      <c r="Z263" s="915" t="n">
        <f aca="false">'12-70'!AF39</f>
        <v>0</v>
      </c>
      <c r="AA263" s="868" t="n">
        <f aca="false">SUM(W263:Z263)</f>
        <v>11</v>
      </c>
      <c r="AB263" s="124"/>
    </row>
    <row r="264" s="123" customFormat="true" ht="13.5" hidden="false" customHeight="true" outlineLevel="0" collapsed="false">
      <c r="A264" s="880" t="s">
        <v>438</v>
      </c>
      <c r="B264" s="884"/>
      <c r="C264" s="889" t="s">
        <v>1071</v>
      </c>
      <c r="D264" s="913" t="s">
        <v>7</v>
      </c>
      <c r="E264" s="914" t="n">
        <f aca="false">'12-70'!F40</f>
        <v>34</v>
      </c>
      <c r="F264" s="915" t="n">
        <f aca="false">'12-70'!L40</f>
        <v>0</v>
      </c>
      <c r="G264" s="915" t="n">
        <f aca="false">'12-70'!M40</f>
        <v>0</v>
      </c>
      <c r="H264" s="915" t="n">
        <f aca="false">'12-70'!N40</f>
        <v>0</v>
      </c>
      <c r="I264" s="915" t="n">
        <f aca="false">'12-70'!O40</f>
        <v>0</v>
      </c>
      <c r="J264" s="915" t="n">
        <f aca="false">'12-70'!P40</f>
        <v>0</v>
      </c>
      <c r="K264" s="915" t="n">
        <f aca="false">'12-70'!Q40</f>
        <v>0</v>
      </c>
      <c r="L264" s="915" t="n">
        <f aca="false">'12-70'!R40</f>
        <v>0</v>
      </c>
      <c r="M264" s="915" t="n">
        <f aca="false">'12-70'!S40</f>
        <v>0</v>
      </c>
      <c r="N264" s="915" t="n">
        <f aca="false">'12-70'!T40</f>
        <v>0</v>
      </c>
      <c r="O264" s="915" t="n">
        <f aca="false">'12-70'!U40</f>
        <v>2</v>
      </c>
      <c r="P264" s="915" t="n">
        <f aca="false">'12-70'!V40</f>
        <v>6</v>
      </c>
      <c r="Q264" s="915" t="n">
        <f aca="false">'12-70'!W40</f>
        <v>1</v>
      </c>
      <c r="R264" s="915" t="n">
        <f aca="false">'12-70'!X40</f>
        <v>6</v>
      </c>
      <c r="S264" s="915" t="n">
        <f aca="false">'12-70'!Y40</f>
        <v>5</v>
      </c>
      <c r="T264" s="915" t="n">
        <f aca="false">'12-70'!Z40</f>
        <v>4</v>
      </c>
      <c r="U264" s="915" t="n">
        <f aca="false">'12-70'!AA40</f>
        <v>2</v>
      </c>
      <c r="V264" s="916" t="n">
        <f aca="false">'12-70'!AB40</f>
        <v>2</v>
      </c>
      <c r="W264" s="917" t="n">
        <f aca="false">'12-70'!AC40</f>
        <v>2</v>
      </c>
      <c r="X264" s="915" t="n">
        <f aca="false">'12-70'!AD40</f>
        <v>2</v>
      </c>
      <c r="Y264" s="915" t="n">
        <f aca="false">'12-70'!AE40</f>
        <v>2</v>
      </c>
      <c r="Z264" s="915" t="n">
        <f aca="false">'12-70'!AF40</f>
        <v>0</v>
      </c>
      <c r="AA264" s="868" t="n">
        <f aca="false">SUM(W264:Z264)</f>
        <v>6</v>
      </c>
      <c r="AB264" s="124"/>
    </row>
    <row r="265" s="123" customFormat="true" ht="13.5" hidden="false" customHeight="false" outlineLevel="0" collapsed="false">
      <c r="A265" s="880"/>
      <c r="B265" s="884"/>
      <c r="C265" s="884"/>
      <c r="D265" s="913" t="s">
        <v>475</v>
      </c>
      <c r="E265" s="914" t="n">
        <f aca="false">'12-70'!F41</f>
        <v>0</v>
      </c>
      <c r="F265" s="915" t="n">
        <f aca="false">'12-70'!L41</f>
        <v>0</v>
      </c>
      <c r="G265" s="915" t="n">
        <f aca="false">'12-70'!M41</f>
        <v>0</v>
      </c>
      <c r="H265" s="915" t="n">
        <f aca="false">'12-70'!N41</f>
        <v>0</v>
      </c>
      <c r="I265" s="915" t="n">
        <f aca="false">'12-70'!O41</f>
        <v>0</v>
      </c>
      <c r="J265" s="915" t="n">
        <f aca="false">'12-70'!P41</f>
        <v>0</v>
      </c>
      <c r="K265" s="915" t="n">
        <f aca="false">'12-70'!Q41</f>
        <v>0</v>
      </c>
      <c r="L265" s="915" t="n">
        <f aca="false">'12-70'!R41</f>
        <v>0</v>
      </c>
      <c r="M265" s="915" t="n">
        <f aca="false">'12-70'!S41</f>
        <v>0</v>
      </c>
      <c r="N265" s="915" t="n">
        <f aca="false">'12-70'!T41</f>
        <v>0</v>
      </c>
      <c r="O265" s="915" t="n">
        <f aca="false">'12-70'!U41</f>
        <v>0</v>
      </c>
      <c r="P265" s="915" t="n">
        <f aca="false">'12-70'!V41</f>
        <v>0</v>
      </c>
      <c r="Q265" s="915" t="n">
        <f aca="false">'12-70'!W41</f>
        <v>0</v>
      </c>
      <c r="R265" s="915" t="n">
        <f aca="false">'12-70'!X41</f>
        <v>0</v>
      </c>
      <c r="S265" s="915" t="n">
        <f aca="false">'12-70'!Y41</f>
        <v>0</v>
      </c>
      <c r="T265" s="915" t="n">
        <f aca="false">'12-70'!Z41</f>
        <v>0</v>
      </c>
      <c r="U265" s="915" t="n">
        <f aca="false">'12-70'!AA41</f>
        <v>0</v>
      </c>
      <c r="V265" s="916" t="n">
        <f aca="false">'12-70'!AB41</f>
        <v>0</v>
      </c>
      <c r="W265" s="917" t="n">
        <f aca="false">'12-70'!AC41</f>
        <v>0</v>
      </c>
      <c r="X265" s="915" t="n">
        <f aca="false">'12-70'!AD41</f>
        <v>0</v>
      </c>
      <c r="Y265" s="915" t="n">
        <f aca="false">'12-70'!AE41</f>
        <v>0</v>
      </c>
      <c r="Z265" s="915" t="n">
        <f aca="false">'12-70'!AF41</f>
        <v>0</v>
      </c>
      <c r="AA265" s="868" t="n">
        <f aca="false">SUM(W265:Z265)</f>
        <v>0</v>
      </c>
      <c r="AB265" s="124"/>
    </row>
    <row r="266" s="123" customFormat="true" ht="13.5" hidden="false" customHeight="false" outlineLevel="0" collapsed="false">
      <c r="A266" s="880"/>
      <c r="B266" s="884"/>
      <c r="C266" s="884"/>
      <c r="D266" s="913" t="s">
        <v>476</v>
      </c>
      <c r="E266" s="914" t="n">
        <f aca="false">'12-70'!F42</f>
        <v>34</v>
      </c>
      <c r="F266" s="915" t="n">
        <f aca="false">'12-70'!L42</f>
        <v>0</v>
      </c>
      <c r="G266" s="915" t="n">
        <f aca="false">'12-70'!M42</f>
        <v>0</v>
      </c>
      <c r="H266" s="915" t="n">
        <f aca="false">'12-70'!N42</f>
        <v>0</v>
      </c>
      <c r="I266" s="915" t="n">
        <f aca="false">'12-70'!O42</f>
        <v>0</v>
      </c>
      <c r="J266" s="915" t="n">
        <f aca="false">'12-70'!P42</f>
        <v>0</v>
      </c>
      <c r="K266" s="915" t="n">
        <f aca="false">'12-70'!Q42</f>
        <v>0</v>
      </c>
      <c r="L266" s="915" t="n">
        <f aca="false">'12-70'!R42</f>
        <v>0</v>
      </c>
      <c r="M266" s="915" t="n">
        <f aca="false">'12-70'!S42</f>
        <v>0</v>
      </c>
      <c r="N266" s="915" t="n">
        <f aca="false">'12-70'!T42</f>
        <v>0</v>
      </c>
      <c r="O266" s="915" t="n">
        <f aca="false">'12-70'!U42</f>
        <v>2</v>
      </c>
      <c r="P266" s="915" t="n">
        <f aca="false">'12-70'!V42</f>
        <v>6</v>
      </c>
      <c r="Q266" s="915" t="n">
        <f aca="false">'12-70'!W42</f>
        <v>1</v>
      </c>
      <c r="R266" s="915" t="n">
        <f aca="false">'12-70'!X42</f>
        <v>6</v>
      </c>
      <c r="S266" s="915" t="n">
        <f aca="false">'12-70'!Y42</f>
        <v>5</v>
      </c>
      <c r="T266" s="915" t="n">
        <f aca="false">'12-70'!Z42</f>
        <v>4</v>
      </c>
      <c r="U266" s="915" t="n">
        <f aca="false">'12-70'!AA42</f>
        <v>2</v>
      </c>
      <c r="V266" s="916" t="n">
        <f aca="false">'12-70'!AB42</f>
        <v>2</v>
      </c>
      <c r="W266" s="917" t="n">
        <f aca="false">'12-70'!AC42</f>
        <v>2</v>
      </c>
      <c r="X266" s="915" t="n">
        <f aca="false">'12-70'!AD42</f>
        <v>2</v>
      </c>
      <c r="Y266" s="915" t="n">
        <f aca="false">'12-70'!AE42</f>
        <v>2</v>
      </c>
      <c r="Z266" s="915" t="n">
        <f aca="false">'12-70'!AF42</f>
        <v>0</v>
      </c>
      <c r="AA266" s="868" t="n">
        <f aca="false">SUM(W266:Z266)</f>
        <v>6</v>
      </c>
      <c r="AB266" s="124"/>
    </row>
    <row r="267" s="123" customFormat="true" ht="13.5" hidden="false" customHeight="true" outlineLevel="0" collapsed="false">
      <c r="A267" s="880" t="s">
        <v>440</v>
      </c>
      <c r="B267" s="884"/>
      <c r="C267" s="889" t="s">
        <v>1072</v>
      </c>
      <c r="D267" s="913" t="s">
        <v>7</v>
      </c>
      <c r="E267" s="914" t="n">
        <f aca="false">'12-70'!F43</f>
        <v>9</v>
      </c>
      <c r="F267" s="915" t="n">
        <f aca="false">'12-70'!L43</f>
        <v>0</v>
      </c>
      <c r="G267" s="915" t="n">
        <f aca="false">'12-70'!M43</f>
        <v>0</v>
      </c>
      <c r="H267" s="915" t="n">
        <f aca="false">'12-70'!N43</f>
        <v>0</v>
      </c>
      <c r="I267" s="915" t="n">
        <f aca="false">'12-70'!O43</f>
        <v>0</v>
      </c>
      <c r="J267" s="915" t="n">
        <f aca="false">'12-70'!P43</f>
        <v>0</v>
      </c>
      <c r="K267" s="915" t="n">
        <f aca="false">'12-70'!Q43</f>
        <v>0</v>
      </c>
      <c r="L267" s="915" t="n">
        <f aca="false">'12-70'!R43</f>
        <v>0</v>
      </c>
      <c r="M267" s="915" t="n">
        <f aca="false">'12-70'!S43</f>
        <v>0</v>
      </c>
      <c r="N267" s="915" t="n">
        <f aca="false">'12-70'!T43</f>
        <v>1</v>
      </c>
      <c r="O267" s="915" t="n">
        <f aca="false">'12-70'!U43</f>
        <v>0</v>
      </c>
      <c r="P267" s="915" t="n">
        <f aca="false">'12-70'!V43</f>
        <v>0</v>
      </c>
      <c r="Q267" s="915" t="n">
        <f aca="false">'12-70'!W43</f>
        <v>0</v>
      </c>
      <c r="R267" s="915" t="n">
        <f aca="false">'12-70'!X43</f>
        <v>2</v>
      </c>
      <c r="S267" s="915" t="n">
        <f aca="false">'12-70'!Y43</f>
        <v>2</v>
      </c>
      <c r="T267" s="915" t="n">
        <f aca="false">'12-70'!Z43</f>
        <v>3</v>
      </c>
      <c r="U267" s="915" t="n">
        <f aca="false">'12-70'!AA43</f>
        <v>1</v>
      </c>
      <c r="V267" s="916" t="n">
        <f aca="false">'12-70'!AB43</f>
        <v>0</v>
      </c>
      <c r="W267" s="917" t="n">
        <f aca="false">'12-70'!AC43</f>
        <v>0</v>
      </c>
      <c r="X267" s="915" t="n">
        <f aca="false">'12-70'!AD43</f>
        <v>0</v>
      </c>
      <c r="Y267" s="915" t="n">
        <f aca="false">'12-70'!AE43</f>
        <v>0</v>
      </c>
      <c r="Z267" s="915" t="n">
        <f aca="false">'12-70'!AF43</f>
        <v>0</v>
      </c>
      <c r="AA267" s="868" t="n">
        <f aca="false">SUM(W267:Z267)</f>
        <v>0</v>
      </c>
      <c r="AB267" s="124"/>
    </row>
    <row r="268" s="151" customFormat="true" ht="13.5" hidden="false" customHeight="false" outlineLevel="0" collapsed="false">
      <c r="A268" s="880"/>
      <c r="B268" s="884"/>
      <c r="C268" s="884"/>
      <c r="D268" s="913" t="s">
        <v>475</v>
      </c>
      <c r="E268" s="918" t="str">
        <f aca="false">'12-70'!F44</f>
        <v>・</v>
      </c>
      <c r="F268" s="919" t="str">
        <f aca="false">'12-70'!L44</f>
        <v>・</v>
      </c>
      <c r="G268" s="919" t="str">
        <f aca="false">'12-70'!M44</f>
        <v>・</v>
      </c>
      <c r="H268" s="919" t="str">
        <f aca="false">'12-70'!N44</f>
        <v>・</v>
      </c>
      <c r="I268" s="919" t="str">
        <f aca="false">'12-70'!O44</f>
        <v>・</v>
      </c>
      <c r="J268" s="919" t="str">
        <f aca="false">'12-70'!P44</f>
        <v>・</v>
      </c>
      <c r="K268" s="919" t="str">
        <f aca="false">'12-70'!Q44</f>
        <v>・</v>
      </c>
      <c r="L268" s="919" t="str">
        <f aca="false">'12-70'!R44</f>
        <v>・</v>
      </c>
      <c r="M268" s="919" t="str">
        <f aca="false">'12-70'!S44</f>
        <v>・</v>
      </c>
      <c r="N268" s="919" t="str">
        <f aca="false">'12-70'!T44</f>
        <v>・</v>
      </c>
      <c r="O268" s="919" t="str">
        <f aca="false">'12-70'!U44</f>
        <v>・</v>
      </c>
      <c r="P268" s="919" t="str">
        <f aca="false">'12-70'!V44</f>
        <v>・</v>
      </c>
      <c r="Q268" s="919" t="str">
        <f aca="false">'12-70'!W44</f>
        <v>・</v>
      </c>
      <c r="R268" s="919" t="str">
        <f aca="false">'12-70'!X44</f>
        <v>・</v>
      </c>
      <c r="S268" s="919" t="str">
        <f aca="false">'12-70'!Y44</f>
        <v>・</v>
      </c>
      <c r="T268" s="919" t="str">
        <f aca="false">'12-70'!Z44</f>
        <v>・</v>
      </c>
      <c r="U268" s="919" t="str">
        <f aca="false">'12-70'!AA44</f>
        <v>・</v>
      </c>
      <c r="V268" s="920" t="str">
        <f aca="false">'12-70'!AB44</f>
        <v>・</v>
      </c>
      <c r="W268" s="921" t="str">
        <f aca="false">'12-70'!AC44</f>
        <v>・</v>
      </c>
      <c r="X268" s="919" t="str">
        <f aca="false">'12-70'!AD44</f>
        <v>・</v>
      </c>
      <c r="Y268" s="919" t="str">
        <f aca="false">'12-70'!AE44</f>
        <v>・</v>
      </c>
      <c r="Z268" s="919" t="str">
        <f aca="false">'12-70'!AF44</f>
        <v>・</v>
      </c>
      <c r="AA268" s="868" t="n">
        <f aca="false">SUM(W268:Z268)</f>
        <v>0</v>
      </c>
      <c r="AB268" s="124"/>
    </row>
    <row r="269" s="123" customFormat="true" ht="13.5" hidden="false" customHeight="false" outlineLevel="0" collapsed="false">
      <c r="A269" s="880"/>
      <c r="B269" s="884"/>
      <c r="C269" s="884"/>
      <c r="D269" s="913" t="s">
        <v>476</v>
      </c>
      <c r="E269" s="914" t="n">
        <f aca="false">'12-70'!F45</f>
        <v>9</v>
      </c>
      <c r="F269" s="915" t="n">
        <f aca="false">'12-70'!L45</f>
        <v>0</v>
      </c>
      <c r="G269" s="915" t="n">
        <f aca="false">'12-70'!M45</f>
        <v>0</v>
      </c>
      <c r="H269" s="915" t="n">
        <f aca="false">'12-70'!N45</f>
        <v>0</v>
      </c>
      <c r="I269" s="915" t="n">
        <f aca="false">'12-70'!O45</f>
        <v>0</v>
      </c>
      <c r="J269" s="915" t="n">
        <f aca="false">'12-70'!P45</f>
        <v>0</v>
      </c>
      <c r="K269" s="915" t="n">
        <f aca="false">'12-70'!Q45</f>
        <v>0</v>
      </c>
      <c r="L269" s="915" t="n">
        <f aca="false">'12-70'!R45</f>
        <v>0</v>
      </c>
      <c r="M269" s="915" t="n">
        <f aca="false">'12-70'!S45</f>
        <v>0</v>
      </c>
      <c r="N269" s="915" t="n">
        <f aca="false">'12-70'!T45</f>
        <v>1</v>
      </c>
      <c r="O269" s="915" t="n">
        <f aca="false">'12-70'!U45</f>
        <v>0</v>
      </c>
      <c r="P269" s="915" t="n">
        <f aca="false">'12-70'!V45</f>
        <v>0</v>
      </c>
      <c r="Q269" s="915" t="n">
        <f aca="false">'12-70'!W45</f>
        <v>0</v>
      </c>
      <c r="R269" s="915" t="n">
        <f aca="false">'12-70'!X45</f>
        <v>2</v>
      </c>
      <c r="S269" s="915" t="n">
        <f aca="false">'12-70'!Y45</f>
        <v>2</v>
      </c>
      <c r="T269" s="915" t="n">
        <f aca="false">'12-70'!Z45</f>
        <v>3</v>
      </c>
      <c r="U269" s="915" t="n">
        <f aca="false">'12-70'!AA45</f>
        <v>1</v>
      </c>
      <c r="V269" s="916" t="n">
        <f aca="false">'12-70'!AB45</f>
        <v>0</v>
      </c>
      <c r="W269" s="917" t="n">
        <f aca="false">'12-70'!AC45</f>
        <v>0</v>
      </c>
      <c r="X269" s="915" t="n">
        <f aca="false">'12-70'!AD45</f>
        <v>0</v>
      </c>
      <c r="Y269" s="915" t="n">
        <f aca="false">'12-70'!AE45</f>
        <v>0</v>
      </c>
      <c r="Z269" s="915" t="n">
        <f aca="false">'12-70'!AF45</f>
        <v>0</v>
      </c>
      <c r="AA269" s="868" t="n">
        <f aca="false">SUM(W269:Z269)</f>
        <v>0</v>
      </c>
      <c r="AB269" s="124"/>
    </row>
    <row r="270" s="123" customFormat="true" ht="13.5" hidden="false" customHeight="false" outlineLevel="0" collapsed="false">
      <c r="A270" s="880" t="s">
        <v>442</v>
      </c>
      <c r="B270" s="884"/>
      <c r="C270" s="884" t="s">
        <v>993</v>
      </c>
      <c r="D270" s="913" t="s">
        <v>7</v>
      </c>
      <c r="E270" s="914" t="n">
        <f aca="false">'12-70'!F46</f>
        <v>20</v>
      </c>
      <c r="F270" s="915" t="n">
        <f aca="false">'12-70'!L46</f>
        <v>0</v>
      </c>
      <c r="G270" s="915" t="n">
        <f aca="false">'12-70'!M46</f>
        <v>0</v>
      </c>
      <c r="H270" s="915" t="n">
        <f aca="false">'12-70'!N46</f>
        <v>0</v>
      </c>
      <c r="I270" s="915" t="n">
        <f aca="false">'12-70'!O46</f>
        <v>0</v>
      </c>
      <c r="J270" s="915" t="n">
        <f aca="false">'12-70'!P46</f>
        <v>0</v>
      </c>
      <c r="K270" s="915" t="n">
        <f aca="false">'12-70'!Q46</f>
        <v>0</v>
      </c>
      <c r="L270" s="915" t="n">
        <f aca="false">'12-70'!R46</f>
        <v>0</v>
      </c>
      <c r="M270" s="915" t="n">
        <f aca="false">'12-70'!S46</f>
        <v>0</v>
      </c>
      <c r="N270" s="915" t="n">
        <f aca="false">'12-70'!T46</f>
        <v>1</v>
      </c>
      <c r="O270" s="915" t="n">
        <f aca="false">'12-70'!U46</f>
        <v>1</v>
      </c>
      <c r="P270" s="915" t="n">
        <f aca="false">'12-70'!V46</f>
        <v>0</v>
      </c>
      <c r="Q270" s="915" t="n">
        <f aca="false">'12-70'!W46</f>
        <v>1</v>
      </c>
      <c r="R270" s="915" t="n">
        <f aca="false">'12-70'!X46</f>
        <v>1</v>
      </c>
      <c r="S270" s="915" t="n">
        <f aca="false">'12-70'!Y46</f>
        <v>4</v>
      </c>
      <c r="T270" s="915" t="n">
        <f aca="false">'12-70'!Z46</f>
        <v>0</v>
      </c>
      <c r="U270" s="915" t="n">
        <f aca="false">'12-70'!AA46</f>
        <v>5</v>
      </c>
      <c r="V270" s="916" t="n">
        <f aca="false">'12-70'!AB46</f>
        <v>2</v>
      </c>
      <c r="W270" s="917" t="n">
        <f aca="false">'12-70'!AC46</f>
        <v>3</v>
      </c>
      <c r="X270" s="915" t="n">
        <f aca="false">'12-70'!AD46</f>
        <v>2</v>
      </c>
      <c r="Y270" s="915" t="n">
        <f aca="false">'12-70'!AE46</f>
        <v>0</v>
      </c>
      <c r="Z270" s="915" t="n">
        <f aca="false">'12-70'!AF46</f>
        <v>0</v>
      </c>
      <c r="AA270" s="868" t="n">
        <f aca="false">SUM(W270:Z270)</f>
        <v>5</v>
      </c>
      <c r="AB270" s="124"/>
    </row>
    <row r="271" s="123" customFormat="true" ht="13.5" hidden="false" customHeight="false" outlineLevel="0" collapsed="false">
      <c r="A271" s="880"/>
      <c r="B271" s="884"/>
      <c r="C271" s="884"/>
      <c r="D271" s="913" t="s">
        <v>475</v>
      </c>
      <c r="E271" s="914" t="n">
        <f aca="false">'12-70'!F47</f>
        <v>8</v>
      </c>
      <c r="F271" s="915" t="n">
        <f aca="false">'12-70'!L47</f>
        <v>0</v>
      </c>
      <c r="G271" s="915" t="n">
        <f aca="false">'12-70'!M47</f>
        <v>0</v>
      </c>
      <c r="H271" s="915" t="n">
        <f aca="false">'12-70'!N47</f>
        <v>0</v>
      </c>
      <c r="I271" s="915" t="n">
        <f aca="false">'12-70'!O47</f>
        <v>0</v>
      </c>
      <c r="J271" s="915" t="n">
        <f aca="false">'12-70'!P47</f>
        <v>0</v>
      </c>
      <c r="K271" s="915" t="n">
        <f aca="false">'12-70'!Q47</f>
        <v>0</v>
      </c>
      <c r="L271" s="915" t="n">
        <f aca="false">'12-70'!R47</f>
        <v>0</v>
      </c>
      <c r="M271" s="915" t="n">
        <f aca="false">'12-70'!S47</f>
        <v>0</v>
      </c>
      <c r="N271" s="915" t="n">
        <f aca="false">'12-70'!T47</f>
        <v>0</v>
      </c>
      <c r="O271" s="915" t="n">
        <f aca="false">'12-70'!U47</f>
        <v>0</v>
      </c>
      <c r="P271" s="915" t="n">
        <f aca="false">'12-70'!V47</f>
        <v>0</v>
      </c>
      <c r="Q271" s="915" t="n">
        <f aca="false">'12-70'!W47</f>
        <v>1</v>
      </c>
      <c r="R271" s="915" t="n">
        <f aca="false">'12-70'!X47</f>
        <v>1</v>
      </c>
      <c r="S271" s="915" t="n">
        <f aca="false">'12-70'!Y47</f>
        <v>3</v>
      </c>
      <c r="T271" s="915" t="n">
        <f aca="false">'12-70'!Z47</f>
        <v>0</v>
      </c>
      <c r="U271" s="915" t="n">
        <f aca="false">'12-70'!AA47</f>
        <v>2</v>
      </c>
      <c r="V271" s="916" t="n">
        <f aca="false">'12-70'!AB47</f>
        <v>0</v>
      </c>
      <c r="W271" s="917" t="n">
        <f aca="false">'12-70'!AC47</f>
        <v>1</v>
      </c>
      <c r="X271" s="915" t="n">
        <f aca="false">'12-70'!AD47</f>
        <v>0</v>
      </c>
      <c r="Y271" s="915" t="n">
        <f aca="false">'12-70'!AE47</f>
        <v>0</v>
      </c>
      <c r="Z271" s="915" t="n">
        <f aca="false">'12-70'!AF47</f>
        <v>0</v>
      </c>
      <c r="AA271" s="868" t="n">
        <f aca="false">SUM(W271:Z271)</f>
        <v>1</v>
      </c>
      <c r="AB271" s="124"/>
    </row>
    <row r="272" s="123" customFormat="true" ht="13.5" hidden="false" customHeight="false" outlineLevel="0" collapsed="false">
      <c r="A272" s="880"/>
      <c r="B272" s="884"/>
      <c r="C272" s="884"/>
      <c r="D272" s="913" t="s">
        <v>476</v>
      </c>
      <c r="E272" s="914" t="n">
        <f aca="false">'12-70'!F48</f>
        <v>12</v>
      </c>
      <c r="F272" s="915" t="n">
        <f aca="false">'12-70'!L48</f>
        <v>0</v>
      </c>
      <c r="G272" s="915" t="n">
        <f aca="false">'12-70'!M48</f>
        <v>0</v>
      </c>
      <c r="H272" s="915" t="n">
        <f aca="false">'12-70'!N48</f>
        <v>0</v>
      </c>
      <c r="I272" s="915" t="n">
        <f aca="false">'12-70'!O48</f>
        <v>0</v>
      </c>
      <c r="J272" s="915" t="n">
        <f aca="false">'12-70'!P48</f>
        <v>0</v>
      </c>
      <c r="K272" s="915" t="n">
        <f aca="false">'12-70'!Q48</f>
        <v>0</v>
      </c>
      <c r="L272" s="915" t="n">
        <f aca="false">'12-70'!R48</f>
        <v>0</v>
      </c>
      <c r="M272" s="915" t="n">
        <f aca="false">'12-70'!S48</f>
        <v>0</v>
      </c>
      <c r="N272" s="915" t="n">
        <f aca="false">'12-70'!T48</f>
        <v>1</v>
      </c>
      <c r="O272" s="915" t="n">
        <f aca="false">'12-70'!U48</f>
        <v>1</v>
      </c>
      <c r="P272" s="915" t="n">
        <f aca="false">'12-70'!V48</f>
        <v>0</v>
      </c>
      <c r="Q272" s="915" t="n">
        <f aca="false">'12-70'!W48</f>
        <v>0</v>
      </c>
      <c r="R272" s="915" t="n">
        <f aca="false">'12-70'!X48</f>
        <v>0</v>
      </c>
      <c r="S272" s="915" t="n">
        <f aca="false">'12-70'!Y48</f>
        <v>1</v>
      </c>
      <c r="T272" s="915" t="n">
        <f aca="false">'12-70'!Z48</f>
        <v>0</v>
      </c>
      <c r="U272" s="915" t="n">
        <f aca="false">'12-70'!AA48</f>
        <v>3</v>
      </c>
      <c r="V272" s="916" t="n">
        <f aca="false">'12-70'!AB48</f>
        <v>2</v>
      </c>
      <c r="W272" s="917" t="n">
        <f aca="false">'12-70'!AC48</f>
        <v>2</v>
      </c>
      <c r="X272" s="915" t="n">
        <f aca="false">'12-70'!AD48</f>
        <v>2</v>
      </c>
      <c r="Y272" s="915" t="n">
        <f aca="false">'12-70'!AE48</f>
        <v>0</v>
      </c>
      <c r="Z272" s="915" t="n">
        <f aca="false">'12-70'!AF48</f>
        <v>0</v>
      </c>
      <c r="AA272" s="868" t="n">
        <f aca="false">SUM(W272:Z272)</f>
        <v>4</v>
      </c>
      <c r="AB272" s="124"/>
    </row>
    <row r="273" s="123" customFormat="true" ht="13.5" hidden="false" customHeight="false" outlineLevel="0" collapsed="false">
      <c r="A273" s="880" t="s">
        <v>443</v>
      </c>
      <c r="B273" s="884" t="s">
        <v>158</v>
      </c>
      <c r="C273" s="884"/>
      <c r="D273" s="913" t="s">
        <v>7</v>
      </c>
      <c r="E273" s="914" t="n">
        <f aca="false">'12-70'!F49</f>
        <v>23</v>
      </c>
      <c r="F273" s="915" t="n">
        <f aca="false">'12-70'!L49</f>
        <v>0</v>
      </c>
      <c r="G273" s="915" t="n">
        <f aca="false">'12-70'!M49</f>
        <v>0</v>
      </c>
      <c r="H273" s="915" t="n">
        <f aca="false">'12-70'!N49</f>
        <v>0</v>
      </c>
      <c r="I273" s="915" t="n">
        <f aca="false">'12-70'!O49</f>
        <v>0</v>
      </c>
      <c r="J273" s="915" t="n">
        <f aca="false">'12-70'!P49</f>
        <v>0</v>
      </c>
      <c r="K273" s="915" t="n">
        <f aca="false">'12-70'!Q49</f>
        <v>0</v>
      </c>
      <c r="L273" s="915" t="n">
        <f aca="false">'12-70'!R49</f>
        <v>0</v>
      </c>
      <c r="M273" s="915" t="n">
        <f aca="false">'12-70'!S49</f>
        <v>0</v>
      </c>
      <c r="N273" s="915" t="n">
        <f aca="false">'12-70'!T49</f>
        <v>0</v>
      </c>
      <c r="O273" s="915" t="n">
        <f aca="false">'12-70'!U49</f>
        <v>0</v>
      </c>
      <c r="P273" s="915" t="n">
        <f aca="false">'12-70'!V49</f>
        <v>0</v>
      </c>
      <c r="Q273" s="915" t="n">
        <f aca="false">'12-70'!W49</f>
        <v>1</v>
      </c>
      <c r="R273" s="915" t="n">
        <f aca="false">'12-70'!X49</f>
        <v>2</v>
      </c>
      <c r="S273" s="915" t="n">
        <f aca="false">'12-70'!Y49</f>
        <v>2</v>
      </c>
      <c r="T273" s="915" t="n">
        <f aca="false">'12-70'!Z49</f>
        <v>3</v>
      </c>
      <c r="U273" s="915" t="n">
        <f aca="false">'12-70'!AA49</f>
        <v>2</v>
      </c>
      <c r="V273" s="916" t="n">
        <f aca="false">'12-70'!AB49</f>
        <v>6</v>
      </c>
      <c r="W273" s="917" t="n">
        <f aca="false">'12-70'!AC49</f>
        <v>6</v>
      </c>
      <c r="X273" s="915" t="n">
        <f aca="false">'12-70'!AD49</f>
        <v>1</v>
      </c>
      <c r="Y273" s="915" t="n">
        <f aca="false">'12-70'!AE49</f>
        <v>0</v>
      </c>
      <c r="Z273" s="915" t="n">
        <f aca="false">'12-70'!AF49</f>
        <v>0</v>
      </c>
      <c r="AA273" s="868" t="n">
        <f aca="false">SUM(W273:Z273)</f>
        <v>7</v>
      </c>
      <c r="AB273" s="124"/>
    </row>
    <row r="274" s="123" customFormat="true" ht="13.5" hidden="false" customHeight="false" outlineLevel="0" collapsed="false">
      <c r="A274" s="880"/>
      <c r="B274" s="884"/>
      <c r="C274" s="884"/>
      <c r="D274" s="913" t="s">
        <v>475</v>
      </c>
      <c r="E274" s="914" t="n">
        <f aca="false">'12-70'!F50</f>
        <v>14</v>
      </c>
      <c r="F274" s="915" t="n">
        <f aca="false">'12-70'!L50</f>
        <v>0</v>
      </c>
      <c r="G274" s="915" t="n">
        <f aca="false">'12-70'!M50</f>
        <v>0</v>
      </c>
      <c r="H274" s="915" t="n">
        <f aca="false">'12-70'!N50</f>
        <v>0</v>
      </c>
      <c r="I274" s="915" t="n">
        <f aca="false">'12-70'!O50</f>
        <v>0</v>
      </c>
      <c r="J274" s="915" t="n">
        <f aca="false">'12-70'!P50</f>
        <v>0</v>
      </c>
      <c r="K274" s="915" t="n">
        <f aca="false">'12-70'!Q50</f>
        <v>0</v>
      </c>
      <c r="L274" s="915" t="n">
        <f aca="false">'12-70'!R50</f>
        <v>0</v>
      </c>
      <c r="M274" s="915" t="n">
        <f aca="false">'12-70'!S50</f>
        <v>0</v>
      </c>
      <c r="N274" s="915" t="n">
        <f aca="false">'12-70'!T50</f>
        <v>0</v>
      </c>
      <c r="O274" s="915" t="n">
        <f aca="false">'12-70'!U50</f>
        <v>0</v>
      </c>
      <c r="P274" s="915" t="n">
        <f aca="false">'12-70'!V50</f>
        <v>0</v>
      </c>
      <c r="Q274" s="915" t="n">
        <f aca="false">'12-70'!W50</f>
        <v>1</v>
      </c>
      <c r="R274" s="915" t="n">
        <f aca="false">'12-70'!X50</f>
        <v>2</v>
      </c>
      <c r="S274" s="915" t="n">
        <f aca="false">'12-70'!Y50</f>
        <v>1</v>
      </c>
      <c r="T274" s="915" t="n">
        <f aca="false">'12-70'!Z50</f>
        <v>1</v>
      </c>
      <c r="U274" s="915" t="n">
        <f aca="false">'12-70'!AA50</f>
        <v>1</v>
      </c>
      <c r="V274" s="916" t="n">
        <f aca="false">'12-70'!AB50</f>
        <v>4</v>
      </c>
      <c r="W274" s="917" t="n">
        <f aca="false">'12-70'!AC50</f>
        <v>4</v>
      </c>
      <c r="X274" s="915" t="n">
        <f aca="false">'12-70'!AD50</f>
        <v>0</v>
      </c>
      <c r="Y274" s="915" t="n">
        <f aca="false">'12-70'!AE50</f>
        <v>0</v>
      </c>
      <c r="Z274" s="915" t="n">
        <f aca="false">'12-70'!AF50</f>
        <v>0</v>
      </c>
      <c r="AA274" s="868" t="n">
        <f aca="false">SUM(W274:Z274)</f>
        <v>4</v>
      </c>
      <c r="AB274" s="124"/>
    </row>
    <row r="275" s="123" customFormat="true" ht="13.5" hidden="false" customHeight="false" outlineLevel="0" collapsed="false">
      <c r="A275" s="880"/>
      <c r="B275" s="884"/>
      <c r="C275" s="884"/>
      <c r="D275" s="913" t="s">
        <v>476</v>
      </c>
      <c r="E275" s="914" t="n">
        <f aca="false">'12-70'!F51</f>
        <v>9</v>
      </c>
      <c r="F275" s="915" t="n">
        <f aca="false">'12-70'!L51</f>
        <v>0</v>
      </c>
      <c r="G275" s="915" t="n">
        <f aca="false">'12-70'!M51</f>
        <v>0</v>
      </c>
      <c r="H275" s="915" t="n">
        <f aca="false">'12-70'!N51</f>
        <v>0</v>
      </c>
      <c r="I275" s="915" t="n">
        <f aca="false">'12-70'!O51</f>
        <v>0</v>
      </c>
      <c r="J275" s="915" t="n">
        <f aca="false">'12-70'!P51</f>
        <v>0</v>
      </c>
      <c r="K275" s="915" t="n">
        <f aca="false">'12-70'!Q51</f>
        <v>0</v>
      </c>
      <c r="L275" s="915" t="n">
        <f aca="false">'12-70'!R51</f>
        <v>0</v>
      </c>
      <c r="M275" s="915" t="n">
        <f aca="false">'12-70'!S51</f>
        <v>0</v>
      </c>
      <c r="N275" s="915" t="n">
        <f aca="false">'12-70'!T51</f>
        <v>0</v>
      </c>
      <c r="O275" s="915" t="n">
        <f aca="false">'12-70'!U51</f>
        <v>0</v>
      </c>
      <c r="P275" s="915" t="n">
        <f aca="false">'12-70'!V51</f>
        <v>0</v>
      </c>
      <c r="Q275" s="915" t="n">
        <f aca="false">'12-70'!W51</f>
        <v>0</v>
      </c>
      <c r="R275" s="915" t="n">
        <f aca="false">'12-70'!X51</f>
        <v>0</v>
      </c>
      <c r="S275" s="915" t="n">
        <f aca="false">'12-70'!Y51</f>
        <v>1</v>
      </c>
      <c r="T275" s="915" t="n">
        <f aca="false">'12-70'!Z51</f>
        <v>2</v>
      </c>
      <c r="U275" s="915" t="n">
        <f aca="false">'12-70'!AA51</f>
        <v>1</v>
      </c>
      <c r="V275" s="916" t="n">
        <f aca="false">'12-70'!AB51</f>
        <v>2</v>
      </c>
      <c r="W275" s="917" t="n">
        <f aca="false">'12-70'!AC51</f>
        <v>2</v>
      </c>
      <c r="X275" s="915" t="n">
        <f aca="false">'12-70'!AD51</f>
        <v>1</v>
      </c>
      <c r="Y275" s="915" t="n">
        <f aca="false">'12-70'!AE51</f>
        <v>0</v>
      </c>
      <c r="Z275" s="915" t="n">
        <f aca="false">'12-70'!AF51</f>
        <v>0</v>
      </c>
      <c r="AA275" s="868" t="n">
        <f aca="false">SUM(W275:Z275)</f>
        <v>3</v>
      </c>
      <c r="AB275" s="124"/>
    </row>
    <row r="276" s="123" customFormat="true" ht="13.5" hidden="false" customHeight="true" outlineLevel="0" collapsed="false">
      <c r="A276" s="880" t="s">
        <v>444</v>
      </c>
      <c r="B276" s="884" t="s">
        <v>371</v>
      </c>
      <c r="C276" s="884"/>
      <c r="D276" s="913" t="s">
        <v>7</v>
      </c>
      <c r="E276" s="914" t="n">
        <f aca="false">'12-70'!F52</f>
        <v>2</v>
      </c>
      <c r="F276" s="915" t="n">
        <f aca="false">'12-70'!L52</f>
        <v>0</v>
      </c>
      <c r="G276" s="915" t="n">
        <f aca="false">'12-70'!M52</f>
        <v>0</v>
      </c>
      <c r="H276" s="915" t="n">
        <f aca="false">'12-70'!N52</f>
        <v>0</v>
      </c>
      <c r="I276" s="915" t="n">
        <f aca="false">'12-70'!O52</f>
        <v>0</v>
      </c>
      <c r="J276" s="915" t="n">
        <f aca="false">'12-70'!P52</f>
        <v>0</v>
      </c>
      <c r="K276" s="915" t="n">
        <f aca="false">'12-70'!Q52</f>
        <v>0</v>
      </c>
      <c r="L276" s="915" t="n">
        <f aca="false">'12-70'!R52</f>
        <v>0</v>
      </c>
      <c r="M276" s="915" t="n">
        <f aca="false">'12-70'!S52</f>
        <v>0</v>
      </c>
      <c r="N276" s="915" t="n">
        <f aca="false">'12-70'!T52</f>
        <v>0</v>
      </c>
      <c r="O276" s="915" t="n">
        <f aca="false">'12-70'!U52</f>
        <v>0</v>
      </c>
      <c r="P276" s="915" t="n">
        <f aca="false">'12-70'!V52</f>
        <v>0</v>
      </c>
      <c r="Q276" s="915" t="n">
        <f aca="false">'12-70'!W52</f>
        <v>0</v>
      </c>
      <c r="R276" s="915" t="n">
        <f aca="false">'12-70'!X52</f>
        <v>0</v>
      </c>
      <c r="S276" s="915" t="n">
        <f aca="false">'12-70'!Y52</f>
        <v>0</v>
      </c>
      <c r="T276" s="915" t="n">
        <f aca="false">'12-70'!Z52</f>
        <v>0</v>
      </c>
      <c r="U276" s="915" t="n">
        <f aca="false">'12-70'!AA52</f>
        <v>1</v>
      </c>
      <c r="V276" s="916" t="n">
        <f aca="false">'12-70'!AB52</f>
        <v>1</v>
      </c>
      <c r="W276" s="917" t="n">
        <f aca="false">'12-70'!AC52</f>
        <v>0</v>
      </c>
      <c r="X276" s="915" t="n">
        <f aca="false">'12-70'!AD52</f>
        <v>0</v>
      </c>
      <c r="Y276" s="915" t="n">
        <f aca="false">'12-70'!AE52</f>
        <v>0</v>
      </c>
      <c r="Z276" s="915" t="n">
        <f aca="false">'12-70'!AF52</f>
        <v>0</v>
      </c>
      <c r="AA276" s="868" t="n">
        <f aca="false">SUM(W276:Z276)</f>
        <v>0</v>
      </c>
      <c r="AB276" s="124"/>
    </row>
    <row r="277" s="123" customFormat="true" ht="13.5" hidden="false" customHeight="false" outlineLevel="0" collapsed="false">
      <c r="A277" s="880"/>
      <c r="B277" s="884"/>
      <c r="C277" s="884"/>
      <c r="D277" s="913" t="s">
        <v>475</v>
      </c>
      <c r="E277" s="914" t="n">
        <f aca="false">'12-70'!F53</f>
        <v>0</v>
      </c>
      <c r="F277" s="915" t="n">
        <f aca="false">'12-70'!L53</f>
        <v>0</v>
      </c>
      <c r="G277" s="915" t="n">
        <f aca="false">'12-70'!M53</f>
        <v>0</v>
      </c>
      <c r="H277" s="915" t="n">
        <f aca="false">'12-70'!N53</f>
        <v>0</v>
      </c>
      <c r="I277" s="915" t="n">
        <f aca="false">'12-70'!O53</f>
        <v>0</v>
      </c>
      <c r="J277" s="915" t="n">
        <f aca="false">'12-70'!P53</f>
        <v>0</v>
      </c>
      <c r="K277" s="915" t="n">
        <f aca="false">'12-70'!Q53</f>
        <v>0</v>
      </c>
      <c r="L277" s="915" t="n">
        <f aca="false">'12-70'!R53</f>
        <v>0</v>
      </c>
      <c r="M277" s="915" t="n">
        <f aca="false">'12-70'!S53</f>
        <v>0</v>
      </c>
      <c r="N277" s="915" t="n">
        <f aca="false">'12-70'!T53</f>
        <v>0</v>
      </c>
      <c r="O277" s="915" t="n">
        <f aca="false">'12-70'!U53</f>
        <v>0</v>
      </c>
      <c r="P277" s="915" t="n">
        <f aca="false">'12-70'!V53</f>
        <v>0</v>
      </c>
      <c r="Q277" s="915" t="n">
        <f aca="false">'12-70'!W53</f>
        <v>0</v>
      </c>
      <c r="R277" s="915" t="n">
        <f aca="false">'12-70'!X53</f>
        <v>0</v>
      </c>
      <c r="S277" s="915" t="n">
        <f aca="false">'12-70'!Y53</f>
        <v>0</v>
      </c>
      <c r="T277" s="915" t="n">
        <f aca="false">'12-70'!Z53</f>
        <v>0</v>
      </c>
      <c r="U277" s="915" t="n">
        <f aca="false">'12-70'!AA53</f>
        <v>0</v>
      </c>
      <c r="V277" s="916" t="n">
        <f aca="false">'12-70'!AB53</f>
        <v>0</v>
      </c>
      <c r="W277" s="917" t="n">
        <f aca="false">'12-70'!AC53</f>
        <v>0</v>
      </c>
      <c r="X277" s="915" t="n">
        <f aca="false">'12-70'!AD53</f>
        <v>0</v>
      </c>
      <c r="Y277" s="915" t="n">
        <f aca="false">'12-70'!AE53</f>
        <v>0</v>
      </c>
      <c r="Z277" s="915" t="n">
        <f aca="false">'12-70'!AF53</f>
        <v>0</v>
      </c>
      <c r="AA277" s="868" t="n">
        <f aca="false">SUM(W277:Z277)</f>
        <v>0</v>
      </c>
      <c r="AB277" s="124"/>
    </row>
    <row r="278" s="123" customFormat="true" ht="13.5" hidden="false" customHeight="false" outlineLevel="0" collapsed="false">
      <c r="A278" s="880"/>
      <c r="B278" s="884"/>
      <c r="C278" s="884"/>
      <c r="D278" s="913" t="s">
        <v>476</v>
      </c>
      <c r="E278" s="914" t="n">
        <f aca="false">'12-70'!F54</f>
        <v>2</v>
      </c>
      <c r="F278" s="915" t="n">
        <f aca="false">'12-70'!L54</f>
        <v>0</v>
      </c>
      <c r="G278" s="915" t="n">
        <f aca="false">'12-70'!M54</f>
        <v>0</v>
      </c>
      <c r="H278" s="915" t="n">
        <f aca="false">'12-70'!N54</f>
        <v>0</v>
      </c>
      <c r="I278" s="915" t="n">
        <f aca="false">'12-70'!O54</f>
        <v>0</v>
      </c>
      <c r="J278" s="915" t="n">
        <f aca="false">'12-70'!P54</f>
        <v>0</v>
      </c>
      <c r="K278" s="915" t="n">
        <f aca="false">'12-70'!Q54</f>
        <v>0</v>
      </c>
      <c r="L278" s="915" t="n">
        <f aca="false">'12-70'!R54</f>
        <v>0</v>
      </c>
      <c r="M278" s="915" t="n">
        <f aca="false">'12-70'!S54</f>
        <v>0</v>
      </c>
      <c r="N278" s="915" t="n">
        <f aca="false">'12-70'!T54</f>
        <v>0</v>
      </c>
      <c r="O278" s="915" t="n">
        <f aca="false">'12-70'!U54</f>
        <v>0</v>
      </c>
      <c r="P278" s="915" t="n">
        <f aca="false">'12-70'!V54</f>
        <v>0</v>
      </c>
      <c r="Q278" s="915" t="n">
        <f aca="false">'12-70'!W54</f>
        <v>0</v>
      </c>
      <c r="R278" s="915" t="n">
        <f aca="false">'12-70'!X54</f>
        <v>0</v>
      </c>
      <c r="S278" s="915" t="n">
        <f aca="false">'12-70'!Y54</f>
        <v>0</v>
      </c>
      <c r="T278" s="915" t="n">
        <f aca="false">'12-70'!Z54</f>
        <v>0</v>
      </c>
      <c r="U278" s="915" t="n">
        <f aca="false">'12-70'!AA54</f>
        <v>1</v>
      </c>
      <c r="V278" s="916" t="n">
        <f aca="false">'12-70'!AB54</f>
        <v>1</v>
      </c>
      <c r="W278" s="917" t="n">
        <f aca="false">'12-70'!AC54</f>
        <v>0</v>
      </c>
      <c r="X278" s="915" t="n">
        <f aca="false">'12-70'!AD54</f>
        <v>0</v>
      </c>
      <c r="Y278" s="915" t="n">
        <f aca="false">'12-70'!AE54</f>
        <v>0</v>
      </c>
      <c r="Z278" s="915" t="n">
        <f aca="false">'12-70'!AF54</f>
        <v>0</v>
      </c>
      <c r="AA278" s="868" t="n">
        <f aca="false">SUM(W278:Z278)</f>
        <v>0</v>
      </c>
      <c r="AB278" s="124"/>
    </row>
    <row r="279" s="123" customFormat="true" ht="13.5" hidden="false" customHeight="true" outlineLevel="0" collapsed="false">
      <c r="A279" s="880" t="s">
        <v>445</v>
      </c>
      <c r="B279" s="884" t="s">
        <v>446</v>
      </c>
      <c r="C279" s="884"/>
      <c r="D279" s="913" t="s">
        <v>7</v>
      </c>
      <c r="E279" s="914" t="n">
        <f aca="false">'12-70'!F55</f>
        <v>324</v>
      </c>
      <c r="F279" s="915" t="n">
        <f aca="false">'12-70'!L55</f>
        <v>1</v>
      </c>
      <c r="G279" s="915" t="n">
        <f aca="false">'12-70'!M55</f>
        <v>0</v>
      </c>
      <c r="H279" s="915" t="n">
        <f aca="false">'12-70'!N55</f>
        <v>0</v>
      </c>
      <c r="I279" s="915" t="n">
        <f aca="false">'12-70'!O55</f>
        <v>0</v>
      </c>
      <c r="J279" s="915" t="n">
        <f aca="false">'12-70'!P55</f>
        <v>0</v>
      </c>
      <c r="K279" s="915" t="n">
        <f aca="false">'12-70'!Q55</f>
        <v>0</v>
      </c>
      <c r="L279" s="915" t="n">
        <f aca="false">'12-70'!R55</f>
        <v>0</v>
      </c>
      <c r="M279" s="915" t="n">
        <f aca="false">'12-70'!S55</f>
        <v>1</v>
      </c>
      <c r="N279" s="915" t="n">
        <f aca="false">'12-70'!T55</f>
        <v>0</v>
      </c>
      <c r="O279" s="915" t="n">
        <f aca="false">'12-70'!U55</f>
        <v>2</v>
      </c>
      <c r="P279" s="915" t="n">
        <f aca="false">'12-70'!V55</f>
        <v>3</v>
      </c>
      <c r="Q279" s="915" t="n">
        <f aca="false">'12-70'!W55</f>
        <v>5</v>
      </c>
      <c r="R279" s="915" t="n">
        <f aca="false">'12-70'!X55</f>
        <v>9</v>
      </c>
      <c r="S279" s="915" t="n">
        <f aca="false">'12-70'!Y55</f>
        <v>15</v>
      </c>
      <c r="T279" s="915" t="n">
        <f aca="false">'12-70'!Z55</f>
        <v>25</v>
      </c>
      <c r="U279" s="915" t="n">
        <f aca="false">'12-70'!AA55</f>
        <v>31</v>
      </c>
      <c r="V279" s="916" t="n">
        <f aca="false">'12-70'!AB55</f>
        <v>45</v>
      </c>
      <c r="W279" s="917" t="n">
        <f aca="false">'12-70'!AC55</f>
        <v>66</v>
      </c>
      <c r="X279" s="915" t="n">
        <f aca="false">'12-70'!AD55</f>
        <v>68</v>
      </c>
      <c r="Y279" s="915" t="n">
        <f aca="false">'12-70'!AE55</f>
        <v>45</v>
      </c>
      <c r="Z279" s="915" t="n">
        <f aca="false">'12-70'!AF55</f>
        <v>8</v>
      </c>
      <c r="AA279" s="868" t="n">
        <f aca="false">SUM(W279:Z279)</f>
        <v>187</v>
      </c>
      <c r="AB279" s="124"/>
    </row>
    <row r="280" s="123" customFormat="true" ht="13.5" hidden="false" customHeight="false" outlineLevel="0" collapsed="false">
      <c r="A280" s="880"/>
      <c r="B280" s="884"/>
      <c r="C280" s="884"/>
      <c r="D280" s="913" t="s">
        <v>475</v>
      </c>
      <c r="E280" s="914" t="n">
        <f aca="false">'12-70'!F56</f>
        <v>156</v>
      </c>
      <c r="F280" s="915" t="n">
        <f aca="false">'12-70'!L56</f>
        <v>0</v>
      </c>
      <c r="G280" s="915" t="n">
        <f aca="false">'12-70'!M56</f>
        <v>0</v>
      </c>
      <c r="H280" s="915" t="n">
        <f aca="false">'12-70'!N56</f>
        <v>0</v>
      </c>
      <c r="I280" s="915" t="n">
        <f aca="false">'12-70'!O56</f>
        <v>0</v>
      </c>
      <c r="J280" s="915" t="n">
        <f aca="false">'12-70'!P56</f>
        <v>0</v>
      </c>
      <c r="K280" s="915" t="n">
        <f aca="false">'12-70'!Q56</f>
        <v>0</v>
      </c>
      <c r="L280" s="915" t="n">
        <f aca="false">'12-70'!R56</f>
        <v>0</v>
      </c>
      <c r="M280" s="915" t="n">
        <f aca="false">'12-70'!S56</f>
        <v>0</v>
      </c>
      <c r="N280" s="915" t="n">
        <f aca="false">'12-70'!T56</f>
        <v>0</v>
      </c>
      <c r="O280" s="915" t="n">
        <f aca="false">'12-70'!U56</f>
        <v>2</v>
      </c>
      <c r="P280" s="915" t="n">
        <f aca="false">'12-70'!V56</f>
        <v>3</v>
      </c>
      <c r="Q280" s="915" t="n">
        <f aca="false">'12-70'!W56</f>
        <v>5</v>
      </c>
      <c r="R280" s="915" t="n">
        <f aca="false">'12-70'!X56</f>
        <v>6</v>
      </c>
      <c r="S280" s="915" t="n">
        <f aca="false">'12-70'!Y56</f>
        <v>13</v>
      </c>
      <c r="T280" s="915" t="n">
        <f aca="false">'12-70'!Z56</f>
        <v>15</v>
      </c>
      <c r="U280" s="915" t="n">
        <f aca="false">'12-70'!AA56</f>
        <v>22</v>
      </c>
      <c r="V280" s="916" t="n">
        <f aca="false">'12-70'!AB56</f>
        <v>23</v>
      </c>
      <c r="W280" s="917" t="n">
        <f aca="false">'12-70'!AC56</f>
        <v>34</v>
      </c>
      <c r="X280" s="915" t="n">
        <f aca="false">'12-70'!AD56</f>
        <v>23</v>
      </c>
      <c r="Y280" s="915" t="n">
        <f aca="false">'12-70'!AE56</f>
        <v>8</v>
      </c>
      <c r="Z280" s="915" t="n">
        <f aca="false">'12-70'!AF56</f>
        <v>2</v>
      </c>
      <c r="AA280" s="868" t="n">
        <f aca="false">SUM(W280:Z280)</f>
        <v>67</v>
      </c>
      <c r="AB280" s="124"/>
    </row>
    <row r="281" s="123" customFormat="true" ht="13.5" hidden="false" customHeight="false" outlineLevel="0" collapsed="false">
      <c r="A281" s="880"/>
      <c r="B281" s="884"/>
      <c r="C281" s="884"/>
      <c r="D281" s="913" t="s">
        <v>476</v>
      </c>
      <c r="E281" s="914" t="n">
        <f aca="false">'12-70'!F57</f>
        <v>168</v>
      </c>
      <c r="F281" s="915" t="n">
        <f aca="false">'12-70'!L57</f>
        <v>1</v>
      </c>
      <c r="G281" s="915" t="n">
        <f aca="false">'12-70'!M57</f>
        <v>0</v>
      </c>
      <c r="H281" s="915" t="n">
        <f aca="false">'12-70'!N57</f>
        <v>0</v>
      </c>
      <c r="I281" s="915" t="n">
        <f aca="false">'12-70'!O57</f>
        <v>0</v>
      </c>
      <c r="J281" s="915" t="n">
        <f aca="false">'12-70'!P57</f>
        <v>0</v>
      </c>
      <c r="K281" s="915" t="n">
        <f aca="false">'12-70'!Q57</f>
        <v>0</v>
      </c>
      <c r="L281" s="915" t="n">
        <f aca="false">'12-70'!R57</f>
        <v>0</v>
      </c>
      <c r="M281" s="915" t="n">
        <f aca="false">'12-70'!S57</f>
        <v>1</v>
      </c>
      <c r="N281" s="915" t="n">
        <f aca="false">'12-70'!T57</f>
        <v>0</v>
      </c>
      <c r="O281" s="915" t="n">
        <f aca="false">'12-70'!U57</f>
        <v>0</v>
      </c>
      <c r="P281" s="915" t="n">
        <f aca="false">'12-70'!V57</f>
        <v>0</v>
      </c>
      <c r="Q281" s="915" t="n">
        <f aca="false">'12-70'!W57</f>
        <v>0</v>
      </c>
      <c r="R281" s="915" t="n">
        <f aca="false">'12-70'!X57</f>
        <v>3</v>
      </c>
      <c r="S281" s="915" t="n">
        <f aca="false">'12-70'!Y57</f>
        <v>2</v>
      </c>
      <c r="T281" s="915" t="n">
        <f aca="false">'12-70'!Z57</f>
        <v>10</v>
      </c>
      <c r="U281" s="915" t="n">
        <f aca="false">'12-70'!AA57</f>
        <v>9</v>
      </c>
      <c r="V281" s="916" t="n">
        <f aca="false">'12-70'!AB57</f>
        <v>22</v>
      </c>
      <c r="W281" s="917" t="n">
        <f aca="false">'12-70'!AC57</f>
        <v>32</v>
      </c>
      <c r="X281" s="915" t="n">
        <f aca="false">'12-70'!AD57</f>
        <v>45</v>
      </c>
      <c r="Y281" s="915" t="n">
        <f aca="false">'12-70'!AE57</f>
        <v>37</v>
      </c>
      <c r="Z281" s="915" t="n">
        <f aca="false">'12-70'!AF57</f>
        <v>6</v>
      </c>
      <c r="AA281" s="868" t="n">
        <f aca="false">SUM(W281:Z281)</f>
        <v>120</v>
      </c>
      <c r="AB281" s="124"/>
    </row>
    <row r="282" s="123" customFormat="true" ht="13.5" hidden="false" customHeight="false" outlineLevel="0" collapsed="false">
      <c r="A282" s="880" t="s">
        <v>447</v>
      </c>
      <c r="B282" s="880" t="s">
        <v>477</v>
      </c>
      <c r="C282" s="884" t="s">
        <v>374</v>
      </c>
      <c r="D282" s="913" t="s">
        <v>7</v>
      </c>
      <c r="E282" s="914" t="n">
        <f aca="false">'12-70'!F58</f>
        <v>49</v>
      </c>
      <c r="F282" s="915" t="n">
        <f aca="false">'12-70'!L58</f>
        <v>0</v>
      </c>
      <c r="G282" s="915" t="n">
        <f aca="false">'12-70'!M58</f>
        <v>0</v>
      </c>
      <c r="H282" s="915" t="n">
        <f aca="false">'12-70'!N58</f>
        <v>0</v>
      </c>
      <c r="I282" s="915" t="n">
        <f aca="false">'12-70'!O58</f>
        <v>0</v>
      </c>
      <c r="J282" s="915" t="n">
        <f aca="false">'12-70'!P58</f>
        <v>0</v>
      </c>
      <c r="K282" s="915" t="n">
        <f aca="false">'12-70'!Q58</f>
        <v>0</v>
      </c>
      <c r="L282" s="915" t="n">
        <f aca="false">'12-70'!R58</f>
        <v>0</v>
      </c>
      <c r="M282" s="915" t="n">
        <f aca="false">'12-70'!S58</f>
        <v>0</v>
      </c>
      <c r="N282" s="915" t="n">
        <f aca="false">'12-70'!T58</f>
        <v>0</v>
      </c>
      <c r="O282" s="915" t="n">
        <f aca="false">'12-70'!U58</f>
        <v>2</v>
      </c>
      <c r="P282" s="915" t="n">
        <f aca="false">'12-70'!V58</f>
        <v>0</v>
      </c>
      <c r="Q282" s="915" t="n">
        <f aca="false">'12-70'!W58</f>
        <v>2</v>
      </c>
      <c r="R282" s="915" t="n">
        <f aca="false">'12-70'!X58</f>
        <v>0</v>
      </c>
      <c r="S282" s="915" t="n">
        <f aca="false">'12-70'!Y58</f>
        <v>4</v>
      </c>
      <c r="T282" s="915" t="n">
        <f aca="false">'12-70'!Z58</f>
        <v>7</v>
      </c>
      <c r="U282" s="915" t="n">
        <f aca="false">'12-70'!AA58</f>
        <v>8</v>
      </c>
      <c r="V282" s="916" t="n">
        <f aca="false">'12-70'!AB58</f>
        <v>11</v>
      </c>
      <c r="W282" s="917" t="n">
        <f aca="false">'12-70'!AC58</f>
        <v>10</v>
      </c>
      <c r="X282" s="915" t="n">
        <f aca="false">'12-70'!AD58</f>
        <v>3</v>
      </c>
      <c r="Y282" s="915" t="n">
        <f aca="false">'12-70'!AE58</f>
        <v>2</v>
      </c>
      <c r="Z282" s="915" t="n">
        <f aca="false">'12-70'!AF58</f>
        <v>0</v>
      </c>
      <c r="AA282" s="868" t="n">
        <f aca="false">SUM(W282:Z282)</f>
        <v>15</v>
      </c>
      <c r="AB282" s="124"/>
    </row>
    <row r="283" s="123" customFormat="true" ht="13.5" hidden="false" customHeight="false" outlineLevel="0" collapsed="false">
      <c r="A283" s="880"/>
      <c r="B283" s="880"/>
      <c r="C283" s="880"/>
      <c r="D283" s="913" t="s">
        <v>475</v>
      </c>
      <c r="E283" s="914" t="n">
        <f aca="false">'12-70'!F59</f>
        <v>34</v>
      </c>
      <c r="F283" s="915" t="n">
        <f aca="false">'12-70'!L59</f>
        <v>0</v>
      </c>
      <c r="G283" s="915" t="n">
        <f aca="false">'12-70'!M59</f>
        <v>0</v>
      </c>
      <c r="H283" s="915" t="n">
        <f aca="false">'12-70'!N59</f>
        <v>0</v>
      </c>
      <c r="I283" s="915" t="n">
        <f aca="false">'12-70'!O59</f>
        <v>0</v>
      </c>
      <c r="J283" s="915" t="n">
        <f aca="false">'12-70'!P59</f>
        <v>0</v>
      </c>
      <c r="K283" s="915" t="n">
        <f aca="false">'12-70'!Q59</f>
        <v>0</v>
      </c>
      <c r="L283" s="915" t="n">
        <f aca="false">'12-70'!R59</f>
        <v>0</v>
      </c>
      <c r="M283" s="915" t="n">
        <f aca="false">'12-70'!S59</f>
        <v>0</v>
      </c>
      <c r="N283" s="915" t="n">
        <f aca="false">'12-70'!T59</f>
        <v>0</v>
      </c>
      <c r="O283" s="915" t="n">
        <f aca="false">'12-70'!U59</f>
        <v>2</v>
      </c>
      <c r="P283" s="915" t="n">
        <f aca="false">'12-70'!V59</f>
        <v>0</v>
      </c>
      <c r="Q283" s="915" t="n">
        <f aca="false">'12-70'!W59</f>
        <v>2</v>
      </c>
      <c r="R283" s="915" t="n">
        <f aca="false">'12-70'!X59</f>
        <v>0</v>
      </c>
      <c r="S283" s="915" t="n">
        <f aca="false">'12-70'!Y59</f>
        <v>4</v>
      </c>
      <c r="T283" s="915" t="n">
        <f aca="false">'12-70'!Z59</f>
        <v>5</v>
      </c>
      <c r="U283" s="915" t="n">
        <f aca="false">'12-70'!AA59</f>
        <v>7</v>
      </c>
      <c r="V283" s="916" t="n">
        <f aca="false">'12-70'!AB59</f>
        <v>7</v>
      </c>
      <c r="W283" s="917" t="n">
        <f aca="false">'12-70'!AC59</f>
        <v>5</v>
      </c>
      <c r="X283" s="915" t="n">
        <f aca="false">'12-70'!AD59</f>
        <v>2</v>
      </c>
      <c r="Y283" s="915" t="n">
        <f aca="false">'12-70'!AE59</f>
        <v>0</v>
      </c>
      <c r="Z283" s="915" t="n">
        <f aca="false">'12-70'!AF59</f>
        <v>0</v>
      </c>
      <c r="AA283" s="868" t="n">
        <f aca="false">SUM(W283:Z283)</f>
        <v>7</v>
      </c>
      <c r="AB283" s="124"/>
    </row>
    <row r="284" s="123" customFormat="true" ht="13.5" hidden="false" customHeight="false" outlineLevel="0" collapsed="false">
      <c r="A284" s="880"/>
      <c r="B284" s="880"/>
      <c r="C284" s="880"/>
      <c r="D284" s="913" t="s">
        <v>476</v>
      </c>
      <c r="E284" s="914" t="n">
        <f aca="false">'12-70'!F60</f>
        <v>15</v>
      </c>
      <c r="F284" s="915" t="n">
        <f aca="false">'12-70'!L60</f>
        <v>0</v>
      </c>
      <c r="G284" s="915" t="n">
        <f aca="false">'12-70'!M60</f>
        <v>0</v>
      </c>
      <c r="H284" s="915" t="n">
        <f aca="false">'12-70'!N60</f>
        <v>0</v>
      </c>
      <c r="I284" s="915" t="n">
        <f aca="false">'12-70'!O60</f>
        <v>0</v>
      </c>
      <c r="J284" s="915" t="n">
        <f aca="false">'12-70'!P60</f>
        <v>0</v>
      </c>
      <c r="K284" s="915" t="n">
        <f aca="false">'12-70'!Q60</f>
        <v>0</v>
      </c>
      <c r="L284" s="915" t="n">
        <f aca="false">'12-70'!R60</f>
        <v>0</v>
      </c>
      <c r="M284" s="915" t="n">
        <f aca="false">'12-70'!S60</f>
        <v>0</v>
      </c>
      <c r="N284" s="915" t="n">
        <f aca="false">'12-70'!T60</f>
        <v>0</v>
      </c>
      <c r="O284" s="915" t="n">
        <f aca="false">'12-70'!U60</f>
        <v>0</v>
      </c>
      <c r="P284" s="915" t="n">
        <f aca="false">'12-70'!V60</f>
        <v>0</v>
      </c>
      <c r="Q284" s="915" t="n">
        <f aca="false">'12-70'!W60</f>
        <v>0</v>
      </c>
      <c r="R284" s="915" t="n">
        <f aca="false">'12-70'!X60</f>
        <v>0</v>
      </c>
      <c r="S284" s="915" t="n">
        <f aca="false">'12-70'!Y60</f>
        <v>0</v>
      </c>
      <c r="T284" s="915" t="n">
        <f aca="false">'12-70'!Z60</f>
        <v>2</v>
      </c>
      <c r="U284" s="915" t="n">
        <f aca="false">'12-70'!AA60</f>
        <v>1</v>
      </c>
      <c r="V284" s="916" t="n">
        <f aca="false">'12-70'!AB60</f>
        <v>4</v>
      </c>
      <c r="W284" s="917" t="n">
        <f aca="false">'12-70'!AC60</f>
        <v>5</v>
      </c>
      <c r="X284" s="915" t="n">
        <f aca="false">'12-70'!AD60</f>
        <v>1</v>
      </c>
      <c r="Y284" s="915" t="n">
        <f aca="false">'12-70'!AE60</f>
        <v>2</v>
      </c>
      <c r="Z284" s="915" t="n">
        <f aca="false">'12-70'!AF60</f>
        <v>0</v>
      </c>
      <c r="AA284" s="868" t="n">
        <f aca="false">SUM(W284:Z284)</f>
        <v>8</v>
      </c>
      <c r="AB284" s="124"/>
    </row>
    <row r="285" s="123" customFormat="true" ht="13.5" hidden="false" customHeight="true" outlineLevel="0" collapsed="false">
      <c r="A285" s="880" t="s">
        <v>448</v>
      </c>
      <c r="B285" s="884"/>
      <c r="C285" s="889" t="s">
        <v>1073</v>
      </c>
      <c r="D285" s="913" t="s">
        <v>7</v>
      </c>
      <c r="E285" s="914" t="n">
        <f aca="false">'12-70'!F61</f>
        <v>74</v>
      </c>
      <c r="F285" s="915" t="n">
        <f aca="false">'12-70'!L61</f>
        <v>0</v>
      </c>
      <c r="G285" s="915" t="n">
        <f aca="false">'12-70'!M61</f>
        <v>0</v>
      </c>
      <c r="H285" s="915" t="n">
        <f aca="false">'12-70'!N61</f>
        <v>0</v>
      </c>
      <c r="I285" s="915" t="n">
        <f aca="false">'12-70'!O61</f>
        <v>0</v>
      </c>
      <c r="J285" s="915" t="n">
        <f aca="false">'12-70'!P61</f>
        <v>0</v>
      </c>
      <c r="K285" s="915" t="n">
        <f aca="false">'12-70'!Q61</f>
        <v>0</v>
      </c>
      <c r="L285" s="915" t="n">
        <f aca="false">'12-70'!R61</f>
        <v>0</v>
      </c>
      <c r="M285" s="915" t="n">
        <f aca="false">'12-70'!S61</f>
        <v>0</v>
      </c>
      <c r="N285" s="915" t="n">
        <f aca="false">'12-70'!T61</f>
        <v>0</v>
      </c>
      <c r="O285" s="915" t="n">
        <f aca="false">'12-70'!U61</f>
        <v>0</v>
      </c>
      <c r="P285" s="915" t="n">
        <f aca="false">'12-70'!V61</f>
        <v>2</v>
      </c>
      <c r="Q285" s="915" t="n">
        <f aca="false">'12-70'!W61</f>
        <v>0</v>
      </c>
      <c r="R285" s="915" t="n">
        <f aca="false">'12-70'!X61</f>
        <v>3</v>
      </c>
      <c r="S285" s="915" t="n">
        <f aca="false">'12-70'!Y61</f>
        <v>7</v>
      </c>
      <c r="T285" s="915" t="n">
        <f aca="false">'12-70'!Z61</f>
        <v>10</v>
      </c>
      <c r="U285" s="915" t="n">
        <f aca="false">'12-70'!AA61</f>
        <v>9</v>
      </c>
      <c r="V285" s="916" t="n">
        <f aca="false">'12-70'!AB61</f>
        <v>11</v>
      </c>
      <c r="W285" s="917" t="n">
        <f aca="false">'12-70'!AC61</f>
        <v>12</v>
      </c>
      <c r="X285" s="915" t="n">
        <f aca="false">'12-70'!AD61</f>
        <v>10</v>
      </c>
      <c r="Y285" s="915" t="n">
        <f aca="false">'12-70'!AE61</f>
        <v>10</v>
      </c>
      <c r="Z285" s="915" t="n">
        <f aca="false">'12-70'!AF61</f>
        <v>0</v>
      </c>
      <c r="AA285" s="868" t="n">
        <f aca="false">SUM(W285:Z285)</f>
        <v>32</v>
      </c>
      <c r="AB285" s="124"/>
    </row>
    <row r="286" s="123" customFormat="true" ht="13.5" hidden="false" customHeight="false" outlineLevel="0" collapsed="false">
      <c r="A286" s="880"/>
      <c r="B286" s="884"/>
      <c r="C286" s="884"/>
      <c r="D286" s="913" t="s">
        <v>475</v>
      </c>
      <c r="E286" s="914" t="n">
        <f aca="false">'12-70'!F62</f>
        <v>40</v>
      </c>
      <c r="F286" s="915" t="n">
        <f aca="false">'12-70'!L62</f>
        <v>0</v>
      </c>
      <c r="G286" s="915" t="n">
        <f aca="false">'12-70'!M62</f>
        <v>0</v>
      </c>
      <c r="H286" s="915" t="n">
        <f aca="false">'12-70'!N62</f>
        <v>0</v>
      </c>
      <c r="I286" s="915" t="n">
        <f aca="false">'12-70'!O62</f>
        <v>0</v>
      </c>
      <c r="J286" s="915" t="n">
        <f aca="false">'12-70'!P62</f>
        <v>0</v>
      </c>
      <c r="K286" s="915" t="n">
        <f aca="false">'12-70'!Q62</f>
        <v>0</v>
      </c>
      <c r="L286" s="915" t="n">
        <f aca="false">'12-70'!R62</f>
        <v>0</v>
      </c>
      <c r="M286" s="915" t="n">
        <f aca="false">'12-70'!S62</f>
        <v>0</v>
      </c>
      <c r="N286" s="915" t="n">
        <f aca="false">'12-70'!T62</f>
        <v>0</v>
      </c>
      <c r="O286" s="915" t="n">
        <f aca="false">'12-70'!U62</f>
        <v>0</v>
      </c>
      <c r="P286" s="915" t="n">
        <f aca="false">'12-70'!V62</f>
        <v>2</v>
      </c>
      <c r="Q286" s="915" t="n">
        <f aca="false">'12-70'!W62</f>
        <v>0</v>
      </c>
      <c r="R286" s="915" t="n">
        <f aca="false">'12-70'!X62</f>
        <v>2</v>
      </c>
      <c r="S286" s="915" t="n">
        <f aca="false">'12-70'!Y62</f>
        <v>6</v>
      </c>
      <c r="T286" s="915" t="n">
        <f aca="false">'12-70'!Z62</f>
        <v>7</v>
      </c>
      <c r="U286" s="915" t="n">
        <f aca="false">'12-70'!AA62</f>
        <v>6</v>
      </c>
      <c r="V286" s="916" t="n">
        <f aca="false">'12-70'!AB62</f>
        <v>5</v>
      </c>
      <c r="W286" s="917" t="n">
        <f aca="false">'12-70'!AC62</f>
        <v>8</v>
      </c>
      <c r="X286" s="915" t="n">
        <f aca="false">'12-70'!AD62</f>
        <v>4</v>
      </c>
      <c r="Y286" s="915" t="n">
        <f aca="false">'12-70'!AE62</f>
        <v>0</v>
      </c>
      <c r="Z286" s="915" t="n">
        <f aca="false">'12-70'!AF62</f>
        <v>0</v>
      </c>
      <c r="AA286" s="868" t="n">
        <f aca="false">SUM(W286:Z286)</f>
        <v>12</v>
      </c>
      <c r="AB286" s="124"/>
    </row>
    <row r="287" s="123" customFormat="true" ht="13.5" hidden="false" customHeight="false" outlineLevel="0" collapsed="false">
      <c r="A287" s="880"/>
      <c r="B287" s="884"/>
      <c r="C287" s="884"/>
      <c r="D287" s="913" t="s">
        <v>476</v>
      </c>
      <c r="E287" s="914" t="n">
        <f aca="false">'12-70'!F63</f>
        <v>34</v>
      </c>
      <c r="F287" s="915" t="n">
        <f aca="false">'12-70'!L63</f>
        <v>0</v>
      </c>
      <c r="G287" s="915" t="n">
        <f aca="false">'12-70'!M63</f>
        <v>0</v>
      </c>
      <c r="H287" s="915" t="n">
        <f aca="false">'12-70'!N63</f>
        <v>0</v>
      </c>
      <c r="I287" s="915" t="n">
        <f aca="false">'12-70'!O63</f>
        <v>0</v>
      </c>
      <c r="J287" s="915" t="n">
        <f aca="false">'12-70'!P63</f>
        <v>0</v>
      </c>
      <c r="K287" s="915" t="n">
        <f aca="false">'12-70'!Q63</f>
        <v>0</v>
      </c>
      <c r="L287" s="915" t="n">
        <f aca="false">'12-70'!R63</f>
        <v>0</v>
      </c>
      <c r="M287" s="915" t="n">
        <f aca="false">'12-70'!S63</f>
        <v>0</v>
      </c>
      <c r="N287" s="915" t="n">
        <f aca="false">'12-70'!T63</f>
        <v>0</v>
      </c>
      <c r="O287" s="915" t="n">
        <f aca="false">'12-70'!U63</f>
        <v>0</v>
      </c>
      <c r="P287" s="915" t="n">
        <f aca="false">'12-70'!V63</f>
        <v>0</v>
      </c>
      <c r="Q287" s="915" t="n">
        <f aca="false">'12-70'!W63</f>
        <v>0</v>
      </c>
      <c r="R287" s="915" t="n">
        <f aca="false">'12-70'!X63</f>
        <v>1</v>
      </c>
      <c r="S287" s="915" t="n">
        <f aca="false">'12-70'!Y63</f>
        <v>1</v>
      </c>
      <c r="T287" s="915" t="n">
        <f aca="false">'12-70'!Z63</f>
        <v>3</v>
      </c>
      <c r="U287" s="915" t="n">
        <f aca="false">'12-70'!AA63</f>
        <v>3</v>
      </c>
      <c r="V287" s="916" t="n">
        <f aca="false">'12-70'!AB63</f>
        <v>6</v>
      </c>
      <c r="W287" s="917" t="n">
        <f aca="false">'12-70'!AC63</f>
        <v>4</v>
      </c>
      <c r="X287" s="915" t="n">
        <f aca="false">'12-70'!AD63</f>
        <v>6</v>
      </c>
      <c r="Y287" s="915" t="n">
        <f aca="false">'12-70'!AE63</f>
        <v>10</v>
      </c>
      <c r="Z287" s="915" t="n">
        <f aca="false">'12-70'!AF63</f>
        <v>0</v>
      </c>
      <c r="AA287" s="868" t="n">
        <f aca="false">SUM(W287:Z287)</f>
        <v>20</v>
      </c>
      <c r="AB287" s="124"/>
    </row>
    <row r="288" s="123" customFormat="true" ht="13.5" hidden="false" customHeight="true" outlineLevel="0" collapsed="false">
      <c r="A288" s="880" t="s">
        <v>450</v>
      </c>
      <c r="B288" s="884"/>
      <c r="C288" s="889" t="s">
        <v>1074</v>
      </c>
      <c r="D288" s="913" t="s">
        <v>7</v>
      </c>
      <c r="E288" s="914" t="n">
        <f aca="false">'12-70'!F64</f>
        <v>28</v>
      </c>
      <c r="F288" s="915" t="n">
        <f aca="false">'12-70'!L64</f>
        <v>0</v>
      </c>
      <c r="G288" s="915" t="n">
        <f aca="false">'12-70'!M64</f>
        <v>0</v>
      </c>
      <c r="H288" s="915" t="n">
        <f aca="false">'12-70'!N64</f>
        <v>0</v>
      </c>
      <c r="I288" s="915" t="n">
        <f aca="false">'12-70'!O64</f>
        <v>0</v>
      </c>
      <c r="J288" s="915" t="n">
        <f aca="false">'12-70'!P64</f>
        <v>0</v>
      </c>
      <c r="K288" s="915" t="n">
        <f aca="false">'12-70'!Q64</f>
        <v>0</v>
      </c>
      <c r="L288" s="915" t="n">
        <f aca="false">'12-70'!R64</f>
        <v>0</v>
      </c>
      <c r="M288" s="915" t="n">
        <f aca="false">'12-70'!S64</f>
        <v>1</v>
      </c>
      <c r="N288" s="915" t="n">
        <f aca="false">'12-70'!T64</f>
        <v>0</v>
      </c>
      <c r="O288" s="915" t="n">
        <f aca="false">'12-70'!U64</f>
        <v>0</v>
      </c>
      <c r="P288" s="915" t="n">
        <f aca="false">'12-70'!V64</f>
        <v>0</v>
      </c>
      <c r="Q288" s="915" t="n">
        <f aca="false">'12-70'!W64</f>
        <v>2</v>
      </c>
      <c r="R288" s="915" t="n">
        <f aca="false">'12-70'!X64</f>
        <v>1</v>
      </c>
      <c r="S288" s="915" t="n">
        <f aca="false">'12-70'!Y64</f>
        <v>2</v>
      </c>
      <c r="T288" s="915" t="n">
        <f aca="false">'12-70'!Z64</f>
        <v>0</v>
      </c>
      <c r="U288" s="915" t="n">
        <f aca="false">'12-70'!AA64</f>
        <v>3</v>
      </c>
      <c r="V288" s="916" t="n">
        <f aca="false">'12-70'!AB64</f>
        <v>2</v>
      </c>
      <c r="W288" s="917" t="n">
        <f aca="false">'12-70'!AC64</f>
        <v>5</v>
      </c>
      <c r="X288" s="915" t="n">
        <f aca="false">'12-70'!AD64</f>
        <v>8</v>
      </c>
      <c r="Y288" s="915" t="n">
        <f aca="false">'12-70'!AE64</f>
        <v>4</v>
      </c>
      <c r="Z288" s="915" t="n">
        <f aca="false">'12-70'!AF64</f>
        <v>0</v>
      </c>
      <c r="AA288" s="868" t="n">
        <f aca="false">SUM(W288:Z288)</f>
        <v>17</v>
      </c>
      <c r="AB288" s="124"/>
    </row>
    <row r="289" s="123" customFormat="true" ht="13.5" hidden="false" customHeight="false" outlineLevel="0" collapsed="false">
      <c r="A289" s="880"/>
      <c r="B289" s="884"/>
      <c r="C289" s="884"/>
      <c r="D289" s="913" t="s">
        <v>475</v>
      </c>
      <c r="E289" s="914" t="n">
        <f aca="false">'12-70'!F65</f>
        <v>16</v>
      </c>
      <c r="F289" s="915" t="n">
        <f aca="false">'12-70'!L65</f>
        <v>0</v>
      </c>
      <c r="G289" s="915" t="n">
        <f aca="false">'12-70'!M65</f>
        <v>0</v>
      </c>
      <c r="H289" s="915" t="n">
        <f aca="false">'12-70'!N65</f>
        <v>0</v>
      </c>
      <c r="I289" s="915" t="n">
        <f aca="false">'12-70'!O65</f>
        <v>0</v>
      </c>
      <c r="J289" s="915" t="n">
        <f aca="false">'12-70'!P65</f>
        <v>0</v>
      </c>
      <c r="K289" s="915" t="n">
        <f aca="false">'12-70'!Q65</f>
        <v>0</v>
      </c>
      <c r="L289" s="915" t="n">
        <f aca="false">'12-70'!R65</f>
        <v>0</v>
      </c>
      <c r="M289" s="915" t="n">
        <f aca="false">'12-70'!S65</f>
        <v>0</v>
      </c>
      <c r="N289" s="915" t="n">
        <f aca="false">'12-70'!T65</f>
        <v>0</v>
      </c>
      <c r="O289" s="915" t="n">
        <f aca="false">'12-70'!U65</f>
        <v>0</v>
      </c>
      <c r="P289" s="915" t="n">
        <f aca="false">'12-70'!V65</f>
        <v>0</v>
      </c>
      <c r="Q289" s="915" t="n">
        <f aca="false">'12-70'!W65</f>
        <v>2</v>
      </c>
      <c r="R289" s="915" t="n">
        <f aca="false">'12-70'!X65</f>
        <v>1</v>
      </c>
      <c r="S289" s="915" t="n">
        <f aca="false">'12-70'!Y65</f>
        <v>2</v>
      </c>
      <c r="T289" s="915" t="n">
        <f aca="false">'12-70'!Z65</f>
        <v>0</v>
      </c>
      <c r="U289" s="915" t="n">
        <f aca="false">'12-70'!AA65</f>
        <v>3</v>
      </c>
      <c r="V289" s="916" t="n">
        <f aca="false">'12-70'!AB65</f>
        <v>1</v>
      </c>
      <c r="W289" s="917" t="n">
        <f aca="false">'12-70'!AC65</f>
        <v>3</v>
      </c>
      <c r="X289" s="915" t="n">
        <f aca="false">'12-70'!AD65</f>
        <v>3</v>
      </c>
      <c r="Y289" s="915" t="n">
        <f aca="false">'12-70'!AE65</f>
        <v>1</v>
      </c>
      <c r="Z289" s="915" t="n">
        <f aca="false">'12-70'!AF65</f>
        <v>0</v>
      </c>
      <c r="AA289" s="868" t="n">
        <f aca="false">SUM(W289:Z289)</f>
        <v>7</v>
      </c>
      <c r="AB289" s="124"/>
    </row>
    <row r="290" s="123" customFormat="true" ht="13.5" hidden="false" customHeight="false" outlineLevel="0" collapsed="false">
      <c r="A290" s="880"/>
      <c r="B290" s="884"/>
      <c r="C290" s="884"/>
      <c r="D290" s="913" t="s">
        <v>476</v>
      </c>
      <c r="E290" s="914" t="n">
        <f aca="false">'12-70'!F66</f>
        <v>12</v>
      </c>
      <c r="F290" s="915" t="n">
        <f aca="false">'12-70'!L66</f>
        <v>0</v>
      </c>
      <c r="G290" s="915" t="n">
        <f aca="false">'12-70'!M66</f>
        <v>0</v>
      </c>
      <c r="H290" s="915" t="n">
        <f aca="false">'12-70'!N66</f>
        <v>0</v>
      </c>
      <c r="I290" s="915" t="n">
        <f aca="false">'12-70'!O66</f>
        <v>0</v>
      </c>
      <c r="J290" s="915" t="n">
        <f aca="false">'12-70'!P66</f>
        <v>0</v>
      </c>
      <c r="K290" s="915" t="n">
        <f aca="false">'12-70'!Q66</f>
        <v>0</v>
      </c>
      <c r="L290" s="915" t="n">
        <f aca="false">'12-70'!R66</f>
        <v>0</v>
      </c>
      <c r="M290" s="915" t="n">
        <f aca="false">'12-70'!S66</f>
        <v>1</v>
      </c>
      <c r="N290" s="915" t="n">
        <f aca="false">'12-70'!T66</f>
        <v>0</v>
      </c>
      <c r="O290" s="915" t="n">
        <f aca="false">'12-70'!U66</f>
        <v>0</v>
      </c>
      <c r="P290" s="915" t="n">
        <f aca="false">'12-70'!V66</f>
        <v>0</v>
      </c>
      <c r="Q290" s="915" t="n">
        <f aca="false">'12-70'!W66</f>
        <v>0</v>
      </c>
      <c r="R290" s="915" t="n">
        <f aca="false">'12-70'!X66</f>
        <v>0</v>
      </c>
      <c r="S290" s="915" t="n">
        <f aca="false">'12-70'!Y66</f>
        <v>0</v>
      </c>
      <c r="T290" s="915" t="n">
        <f aca="false">'12-70'!Z66</f>
        <v>0</v>
      </c>
      <c r="U290" s="915" t="n">
        <f aca="false">'12-70'!AA66</f>
        <v>0</v>
      </c>
      <c r="V290" s="916" t="n">
        <f aca="false">'12-70'!AB66</f>
        <v>1</v>
      </c>
      <c r="W290" s="917" t="n">
        <f aca="false">'12-70'!AC66</f>
        <v>2</v>
      </c>
      <c r="X290" s="915" t="n">
        <f aca="false">'12-70'!AD66</f>
        <v>5</v>
      </c>
      <c r="Y290" s="915" t="n">
        <f aca="false">'12-70'!AE66</f>
        <v>3</v>
      </c>
      <c r="Z290" s="915" t="n">
        <f aca="false">'12-70'!AF66</f>
        <v>0</v>
      </c>
      <c r="AA290" s="868" t="n">
        <f aca="false">SUM(W290:Z290)</f>
        <v>10</v>
      </c>
      <c r="AB290" s="124"/>
    </row>
    <row r="291" s="123" customFormat="true" ht="13.5" hidden="false" customHeight="false" outlineLevel="0" collapsed="false">
      <c r="A291" s="880" t="s">
        <v>452</v>
      </c>
      <c r="B291" s="884"/>
      <c r="C291" s="884" t="s">
        <v>998</v>
      </c>
      <c r="D291" s="913" t="s">
        <v>7</v>
      </c>
      <c r="E291" s="914" t="n">
        <f aca="false">'12-70'!F67</f>
        <v>139</v>
      </c>
      <c r="F291" s="915" t="n">
        <f aca="false">'12-70'!L67</f>
        <v>1</v>
      </c>
      <c r="G291" s="915" t="n">
        <f aca="false">'12-70'!M67</f>
        <v>0</v>
      </c>
      <c r="H291" s="915" t="n">
        <f aca="false">'12-70'!N67</f>
        <v>0</v>
      </c>
      <c r="I291" s="915" t="n">
        <f aca="false">'12-70'!O67</f>
        <v>0</v>
      </c>
      <c r="J291" s="915" t="n">
        <f aca="false">'12-70'!P67</f>
        <v>0</v>
      </c>
      <c r="K291" s="915" t="n">
        <f aca="false">'12-70'!Q67</f>
        <v>0</v>
      </c>
      <c r="L291" s="915" t="n">
        <f aca="false">'12-70'!R67</f>
        <v>0</v>
      </c>
      <c r="M291" s="915" t="n">
        <f aca="false">'12-70'!S67</f>
        <v>0</v>
      </c>
      <c r="N291" s="915" t="n">
        <f aca="false">'12-70'!T67</f>
        <v>0</v>
      </c>
      <c r="O291" s="915" t="n">
        <f aca="false">'12-70'!U67</f>
        <v>0</v>
      </c>
      <c r="P291" s="915" t="n">
        <f aca="false">'12-70'!V67</f>
        <v>1</v>
      </c>
      <c r="Q291" s="915" t="n">
        <f aca="false">'12-70'!W67</f>
        <v>0</v>
      </c>
      <c r="R291" s="915" t="n">
        <f aca="false">'12-70'!X67</f>
        <v>3</v>
      </c>
      <c r="S291" s="915" t="n">
        <f aca="false">'12-70'!Y67</f>
        <v>1</v>
      </c>
      <c r="T291" s="915" t="n">
        <f aca="false">'12-70'!Z67</f>
        <v>5</v>
      </c>
      <c r="U291" s="915" t="n">
        <f aca="false">'12-70'!AA67</f>
        <v>7</v>
      </c>
      <c r="V291" s="916" t="n">
        <f aca="false">'12-70'!AB67</f>
        <v>18</v>
      </c>
      <c r="W291" s="917" t="n">
        <f aca="false">'12-70'!AC67</f>
        <v>32</v>
      </c>
      <c r="X291" s="915" t="n">
        <f aca="false">'12-70'!AD67</f>
        <v>39</v>
      </c>
      <c r="Y291" s="915" t="n">
        <f aca="false">'12-70'!AE67</f>
        <v>24</v>
      </c>
      <c r="Z291" s="915" t="n">
        <f aca="false">'12-70'!AF67</f>
        <v>8</v>
      </c>
      <c r="AA291" s="868" t="n">
        <f aca="false">SUM(W291:Z291)</f>
        <v>103</v>
      </c>
      <c r="AB291" s="124"/>
    </row>
    <row r="292" s="123" customFormat="true" ht="13.5" hidden="false" customHeight="false" outlineLevel="0" collapsed="false">
      <c r="A292" s="880"/>
      <c r="B292" s="884"/>
      <c r="C292" s="884"/>
      <c r="D292" s="913" t="s">
        <v>475</v>
      </c>
      <c r="E292" s="914" t="n">
        <f aca="false">'12-70'!F68</f>
        <v>55</v>
      </c>
      <c r="F292" s="915" t="n">
        <f aca="false">'12-70'!L68</f>
        <v>0</v>
      </c>
      <c r="G292" s="915" t="n">
        <f aca="false">'12-70'!M68</f>
        <v>0</v>
      </c>
      <c r="H292" s="915" t="n">
        <f aca="false">'12-70'!N68</f>
        <v>0</v>
      </c>
      <c r="I292" s="915" t="n">
        <f aca="false">'12-70'!O68</f>
        <v>0</v>
      </c>
      <c r="J292" s="915" t="n">
        <f aca="false">'12-70'!P68</f>
        <v>0</v>
      </c>
      <c r="K292" s="915" t="n">
        <f aca="false">'12-70'!Q68</f>
        <v>0</v>
      </c>
      <c r="L292" s="915" t="n">
        <f aca="false">'12-70'!R68</f>
        <v>0</v>
      </c>
      <c r="M292" s="915" t="n">
        <f aca="false">'12-70'!S68</f>
        <v>0</v>
      </c>
      <c r="N292" s="915" t="n">
        <f aca="false">'12-70'!T68</f>
        <v>0</v>
      </c>
      <c r="O292" s="915" t="n">
        <f aca="false">'12-70'!U68</f>
        <v>0</v>
      </c>
      <c r="P292" s="915" t="n">
        <f aca="false">'12-70'!V68</f>
        <v>1</v>
      </c>
      <c r="Q292" s="915" t="n">
        <f aca="false">'12-70'!W68</f>
        <v>0</v>
      </c>
      <c r="R292" s="915" t="n">
        <f aca="false">'12-70'!X68</f>
        <v>2</v>
      </c>
      <c r="S292" s="915" t="n">
        <f aca="false">'12-70'!Y68</f>
        <v>1</v>
      </c>
      <c r="T292" s="915" t="n">
        <f aca="false">'12-70'!Z68</f>
        <v>3</v>
      </c>
      <c r="U292" s="915" t="n">
        <f aca="false">'12-70'!AA68</f>
        <v>5</v>
      </c>
      <c r="V292" s="916" t="n">
        <f aca="false">'12-70'!AB68</f>
        <v>8</v>
      </c>
      <c r="W292" s="917" t="n">
        <f aca="false">'12-70'!AC68</f>
        <v>14</v>
      </c>
      <c r="X292" s="915" t="n">
        <f aca="false">'12-70'!AD68</f>
        <v>13</v>
      </c>
      <c r="Y292" s="915" t="n">
        <f aca="false">'12-70'!AE68</f>
        <v>6</v>
      </c>
      <c r="Z292" s="915" t="n">
        <f aca="false">'12-70'!AF68</f>
        <v>2</v>
      </c>
      <c r="AA292" s="868" t="n">
        <f aca="false">SUM(W292:Z292)</f>
        <v>35</v>
      </c>
      <c r="AB292" s="124"/>
    </row>
    <row r="293" s="123" customFormat="true" ht="13.5" hidden="false" customHeight="false" outlineLevel="0" collapsed="false">
      <c r="A293" s="880"/>
      <c r="B293" s="884"/>
      <c r="C293" s="884"/>
      <c r="D293" s="913" t="s">
        <v>476</v>
      </c>
      <c r="E293" s="914" t="n">
        <f aca="false">'12-70'!F69</f>
        <v>84</v>
      </c>
      <c r="F293" s="915" t="n">
        <f aca="false">'12-70'!L69</f>
        <v>1</v>
      </c>
      <c r="G293" s="915" t="n">
        <f aca="false">'12-70'!M69</f>
        <v>0</v>
      </c>
      <c r="H293" s="915" t="n">
        <f aca="false">'12-70'!N69</f>
        <v>0</v>
      </c>
      <c r="I293" s="915" t="n">
        <f aca="false">'12-70'!O69</f>
        <v>0</v>
      </c>
      <c r="J293" s="915" t="n">
        <f aca="false">'12-70'!P69</f>
        <v>0</v>
      </c>
      <c r="K293" s="915" t="n">
        <f aca="false">'12-70'!Q69</f>
        <v>0</v>
      </c>
      <c r="L293" s="915" t="n">
        <f aca="false">'12-70'!R69</f>
        <v>0</v>
      </c>
      <c r="M293" s="915" t="n">
        <f aca="false">'12-70'!S69</f>
        <v>0</v>
      </c>
      <c r="N293" s="915" t="n">
        <f aca="false">'12-70'!T69</f>
        <v>0</v>
      </c>
      <c r="O293" s="915" t="n">
        <f aca="false">'12-70'!U69</f>
        <v>0</v>
      </c>
      <c r="P293" s="915" t="n">
        <f aca="false">'12-70'!V69</f>
        <v>0</v>
      </c>
      <c r="Q293" s="915" t="n">
        <f aca="false">'12-70'!W69</f>
        <v>0</v>
      </c>
      <c r="R293" s="915" t="n">
        <f aca="false">'12-70'!X69</f>
        <v>1</v>
      </c>
      <c r="S293" s="915" t="n">
        <f aca="false">'12-70'!Y69</f>
        <v>0</v>
      </c>
      <c r="T293" s="915" t="n">
        <f aca="false">'12-70'!Z69</f>
        <v>2</v>
      </c>
      <c r="U293" s="915" t="n">
        <f aca="false">'12-70'!AA69</f>
        <v>2</v>
      </c>
      <c r="V293" s="916" t="n">
        <f aca="false">'12-70'!AB69</f>
        <v>10</v>
      </c>
      <c r="W293" s="917" t="n">
        <f aca="false">'12-70'!AC69</f>
        <v>18</v>
      </c>
      <c r="X293" s="915" t="n">
        <f aca="false">'12-70'!AD69</f>
        <v>26</v>
      </c>
      <c r="Y293" s="915" t="n">
        <f aca="false">'12-70'!AE69</f>
        <v>18</v>
      </c>
      <c r="Z293" s="915" t="n">
        <f aca="false">'12-70'!AF69</f>
        <v>6</v>
      </c>
      <c r="AA293" s="868" t="n">
        <f aca="false">SUM(W293:Z293)</f>
        <v>68</v>
      </c>
      <c r="AB293" s="124"/>
    </row>
    <row r="294" s="123" customFormat="true" ht="13.5" hidden="false" customHeight="true" outlineLevel="0" collapsed="false">
      <c r="A294" s="880" t="s">
        <v>453</v>
      </c>
      <c r="B294" s="884" t="s">
        <v>151</v>
      </c>
      <c r="C294" s="884"/>
      <c r="D294" s="913" t="s">
        <v>7</v>
      </c>
      <c r="E294" s="914" t="n">
        <f aca="false">'12-70'!F70</f>
        <v>156</v>
      </c>
      <c r="F294" s="915" t="n">
        <f aca="false">'12-70'!L70</f>
        <v>0</v>
      </c>
      <c r="G294" s="915" t="n">
        <f aca="false">'12-70'!M70</f>
        <v>0</v>
      </c>
      <c r="H294" s="915" t="n">
        <f aca="false">'12-70'!N70</f>
        <v>1</v>
      </c>
      <c r="I294" s="915" t="n">
        <f aca="false">'12-70'!O70</f>
        <v>0</v>
      </c>
      <c r="J294" s="915" t="n">
        <f aca="false">'12-70'!P70</f>
        <v>0</v>
      </c>
      <c r="K294" s="915" t="n">
        <f aca="false">'12-70'!Q70</f>
        <v>0</v>
      </c>
      <c r="L294" s="915" t="n">
        <f aca="false">'12-70'!R70</f>
        <v>1</v>
      </c>
      <c r="M294" s="915" t="n">
        <f aca="false">'12-70'!S70</f>
        <v>1</v>
      </c>
      <c r="N294" s="915" t="n">
        <f aca="false">'12-70'!T70</f>
        <v>2</v>
      </c>
      <c r="O294" s="915" t="n">
        <f aca="false">'12-70'!U70</f>
        <v>0</v>
      </c>
      <c r="P294" s="915" t="n">
        <f aca="false">'12-70'!V70</f>
        <v>1</v>
      </c>
      <c r="Q294" s="915" t="n">
        <f aca="false">'12-70'!W70</f>
        <v>3</v>
      </c>
      <c r="R294" s="915" t="n">
        <f aca="false">'12-70'!X70</f>
        <v>6</v>
      </c>
      <c r="S294" s="915" t="n">
        <f aca="false">'12-70'!Y70</f>
        <v>10</v>
      </c>
      <c r="T294" s="915" t="n">
        <f aca="false">'12-70'!Z70</f>
        <v>9</v>
      </c>
      <c r="U294" s="915" t="n">
        <f aca="false">'12-70'!AA70</f>
        <v>15</v>
      </c>
      <c r="V294" s="916" t="n">
        <f aca="false">'12-70'!AB70</f>
        <v>31</v>
      </c>
      <c r="W294" s="917" t="n">
        <f aca="false">'12-70'!AC70</f>
        <v>28</v>
      </c>
      <c r="X294" s="915" t="n">
        <f aca="false">'12-70'!AD70</f>
        <v>29</v>
      </c>
      <c r="Y294" s="915" t="n">
        <f aca="false">'12-70'!AE70</f>
        <v>16</v>
      </c>
      <c r="Z294" s="915" t="n">
        <f aca="false">'12-70'!AF70</f>
        <v>3</v>
      </c>
      <c r="AA294" s="868" t="n">
        <f aca="false">SUM(W294:Z294)</f>
        <v>76</v>
      </c>
      <c r="AB294" s="124"/>
    </row>
    <row r="295" s="123" customFormat="true" ht="13.5" hidden="false" customHeight="false" outlineLevel="0" collapsed="false">
      <c r="A295" s="880"/>
      <c r="B295" s="884"/>
      <c r="C295" s="884"/>
      <c r="D295" s="913" t="s">
        <v>475</v>
      </c>
      <c r="E295" s="914" t="n">
        <f aca="false">'12-70'!F71</f>
        <v>74</v>
      </c>
      <c r="F295" s="915" t="n">
        <f aca="false">'12-70'!L71</f>
        <v>0</v>
      </c>
      <c r="G295" s="915" t="n">
        <f aca="false">'12-70'!M71</f>
        <v>0</v>
      </c>
      <c r="H295" s="915" t="n">
        <f aca="false">'12-70'!N71</f>
        <v>1</v>
      </c>
      <c r="I295" s="915" t="n">
        <f aca="false">'12-70'!O71</f>
        <v>0</v>
      </c>
      <c r="J295" s="915" t="n">
        <f aca="false">'12-70'!P71</f>
        <v>0</v>
      </c>
      <c r="K295" s="915" t="n">
        <f aca="false">'12-70'!Q71</f>
        <v>0</v>
      </c>
      <c r="L295" s="915" t="n">
        <f aca="false">'12-70'!R71</f>
        <v>1</v>
      </c>
      <c r="M295" s="915" t="n">
        <f aca="false">'12-70'!S71</f>
        <v>1</v>
      </c>
      <c r="N295" s="915" t="n">
        <f aca="false">'12-70'!T71</f>
        <v>1</v>
      </c>
      <c r="O295" s="915" t="n">
        <f aca="false">'12-70'!U71</f>
        <v>0</v>
      </c>
      <c r="P295" s="915" t="n">
        <f aca="false">'12-70'!V71</f>
        <v>0</v>
      </c>
      <c r="Q295" s="915" t="n">
        <f aca="false">'12-70'!W71</f>
        <v>2</v>
      </c>
      <c r="R295" s="915" t="n">
        <f aca="false">'12-70'!X71</f>
        <v>2</v>
      </c>
      <c r="S295" s="915" t="n">
        <f aca="false">'12-70'!Y71</f>
        <v>8</v>
      </c>
      <c r="T295" s="915" t="n">
        <f aca="false">'12-70'!Z71</f>
        <v>7</v>
      </c>
      <c r="U295" s="915" t="n">
        <f aca="false">'12-70'!AA71</f>
        <v>11</v>
      </c>
      <c r="V295" s="916" t="n">
        <f aca="false">'12-70'!AB71</f>
        <v>15</v>
      </c>
      <c r="W295" s="917" t="n">
        <f aca="false">'12-70'!AC71</f>
        <v>11</v>
      </c>
      <c r="X295" s="915" t="n">
        <f aca="false">'12-70'!AD71</f>
        <v>10</v>
      </c>
      <c r="Y295" s="915" t="n">
        <f aca="false">'12-70'!AE71</f>
        <v>4</v>
      </c>
      <c r="Z295" s="915" t="n">
        <f aca="false">'12-70'!AF71</f>
        <v>0</v>
      </c>
      <c r="AA295" s="868" t="n">
        <f aca="false">SUM(W295:Z295)</f>
        <v>25</v>
      </c>
      <c r="AB295" s="124"/>
    </row>
    <row r="296" s="123" customFormat="true" ht="13.5" hidden="false" customHeight="false" outlineLevel="0" collapsed="false">
      <c r="A296" s="880"/>
      <c r="B296" s="884"/>
      <c r="C296" s="884"/>
      <c r="D296" s="913" t="s">
        <v>476</v>
      </c>
      <c r="E296" s="914" t="n">
        <f aca="false">'12-70'!F72</f>
        <v>82</v>
      </c>
      <c r="F296" s="915" t="n">
        <f aca="false">'12-70'!L72</f>
        <v>0</v>
      </c>
      <c r="G296" s="915" t="n">
        <f aca="false">'12-70'!M72</f>
        <v>0</v>
      </c>
      <c r="H296" s="915" t="n">
        <f aca="false">'12-70'!N72</f>
        <v>0</v>
      </c>
      <c r="I296" s="915" t="n">
        <f aca="false">'12-70'!O72</f>
        <v>0</v>
      </c>
      <c r="J296" s="915" t="n">
        <f aca="false">'12-70'!P72</f>
        <v>0</v>
      </c>
      <c r="K296" s="915" t="n">
        <f aca="false">'12-70'!Q72</f>
        <v>0</v>
      </c>
      <c r="L296" s="915" t="n">
        <f aca="false">'12-70'!R72</f>
        <v>0</v>
      </c>
      <c r="M296" s="915" t="n">
        <f aca="false">'12-70'!S72</f>
        <v>0</v>
      </c>
      <c r="N296" s="915" t="n">
        <f aca="false">'12-70'!T72</f>
        <v>1</v>
      </c>
      <c r="O296" s="915" t="n">
        <f aca="false">'12-70'!U72</f>
        <v>0</v>
      </c>
      <c r="P296" s="915" t="n">
        <f aca="false">'12-70'!V72</f>
        <v>1</v>
      </c>
      <c r="Q296" s="915" t="n">
        <f aca="false">'12-70'!W72</f>
        <v>1</v>
      </c>
      <c r="R296" s="915" t="n">
        <f aca="false">'12-70'!X72</f>
        <v>4</v>
      </c>
      <c r="S296" s="915" t="n">
        <f aca="false">'12-70'!Y72</f>
        <v>2</v>
      </c>
      <c r="T296" s="915" t="n">
        <f aca="false">'12-70'!Z72</f>
        <v>2</v>
      </c>
      <c r="U296" s="915" t="n">
        <f aca="false">'12-70'!AA72</f>
        <v>4</v>
      </c>
      <c r="V296" s="916" t="n">
        <f aca="false">'12-70'!AB72</f>
        <v>16</v>
      </c>
      <c r="W296" s="917" t="n">
        <f aca="false">'12-70'!AC72</f>
        <v>17</v>
      </c>
      <c r="X296" s="915" t="n">
        <f aca="false">'12-70'!AD72</f>
        <v>19</v>
      </c>
      <c r="Y296" s="915" t="n">
        <f aca="false">'12-70'!AE72</f>
        <v>12</v>
      </c>
      <c r="Z296" s="915" t="n">
        <f aca="false">'12-70'!AF72</f>
        <v>3</v>
      </c>
      <c r="AA296" s="868" t="n">
        <f aca="false">SUM(W296:Z296)</f>
        <v>51</v>
      </c>
      <c r="AB296" s="124"/>
    </row>
    <row r="297" s="123" customFormat="true" ht="13.5" hidden="false" customHeight="false" outlineLevel="0" collapsed="false">
      <c r="A297" s="880" t="s">
        <v>454</v>
      </c>
      <c r="B297" s="880" t="s">
        <v>477</v>
      </c>
      <c r="C297" s="884" t="s">
        <v>455</v>
      </c>
      <c r="D297" s="913" t="s">
        <v>7</v>
      </c>
      <c r="E297" s="914" t="n">
        <f aca="false">'12-70'!F73</f>
        <v>20</v>
      </c>
      <c r="F297" s="915" t="n">
        <f aca="false">'12-70'!L73</f>
        <v>0</v>
      </c>
      <c r="G297" s="915" t="n">
        <f aca="false">'12-70'!M73</f>
        <v>0</v>
      </c>
      <c r="H297" s="915" t="n">
        <f aca="false">'12-70'!N73</f>
        <v>0</v>
      </c>
      <c r="I297" s="915" t="n">
        <f aca="false">'12-70'!O73</f>
        <v>0</v>
      </c>
      <c r="J297" s="915" t="n">
        <f aca="false">'12-70'!P73</f>
        <v>0</v>
      </c>
      <c r="K297" s="915" t="n">
        <f aca="false">'12-70'!Q73</f>
        <v>0</v>
      </c>
      <c r="L297" s="915" t="n">
        <f aca="false">'12-70'!R73</f>
        <v>0</v>
      </c>
      <c r="M297" s="915" t="n">
        <f aca="false">'12-70'!S73</f>
        <v>0</v>
      </c>
      <c r="N297" s="915" t="n">
        <f aca="false">'12-70'!T73</f>
        <v>1</v>
      </c>
      <c r="O297" s="915" t="n">
        <f aca="false">'12-70'!U73</f>
        <v>0</v>
      </c>
      <c r="P297" s="915" t="n">
        <f aca="false">'12-70'!V73</f>
        <v>1</v>
      </c>
      <c r="Q297" s="915" t="n">
        <f aca="false">'12-70'!W73</f>
        <v>0</v>
      </c>
      <c r="R297" s="915" t="n">
        <f aca="false">'12-70'!X73</f>
        <v>3</v>
      </c>
      <c r="S297" s="915" t="n">
        <f aca="false">'12-70'!Y73</f>
        <v>3</v>
      </c>
      <c r="T297" s="915" t="n">
        <f aca="false">'12-70'!Z73</f>
        <v>2</v>
      </c>
      <c r="U297" s="915" t="n">
        <f aca="false">'12-70'!AA73</f>
        <v>2</v>
      </c>
      <c r="V297" s="916" t="n">
        <f aca="false">'12-70'!AB73</f>
        <v>3</v>
      </c>
      <c r="W297" s="917" t="n">
        <f aca="false">'12-70'!AC73</f>
        <v>3</v>
      </c>
      <c r="X297" s="915" t="n">
        <f aca="false">'12-70'!AD73</f>
        <v>2</v>
      </c>
      <c r="Y297" s="915" t="n">
        <f aca="false">'12-70'!AE73</f>
        <v>0</v>
      </c>
      <c r="Z297" s="915" t="n">
        <f aca="false">'12-70'!AF73</f>
        <v>0</v>
      </c>
      <c r="AA297" s="868" t="n">
        <f aca="false">SUM(W297:Z297)</f>
        <v>5</v>
      </c>
      <c r="AB297" s="124"/>
    </row>
    <row r="298" s="123" customFormat="true" ht="13.5" hidden="false" customHeight="false" outlineLevel="0" collapsed="false">
      <c r="A298" s="880"/>
      <c r="B298" s="880"/>
      <c r="C298" s="880"/>
      <c r="D298" s="913" t="s">
        <v>475</v>
      </c>
      <c r="E298" s="914" t="n">
        <f aca="false">'12-70'!F74</f>
        <v>8</v>
      </c>
      <c r="F298" s="915" t="n">
        <f aca="false">'12-70'!L74</f>
        <v>0</v>
      </c>
      <c r="G298" s="915" t="n">
        <f aca="false">'12-70'!M74</f>
        <v>0</v>
      </c>
      <c r="H298" s="915" t="n">
        <f aca="false">'12-70'!N74</f>
        <v>0</v>
      </c>
      <c r="I298" s="915" t="n">
        <f aca="false">'12-70'!O74</f>
        <v>0</v>
      </c>
      <c r="J298" s="915" t="n">
        <f aca="false">'12-70'!P74</f>
        <v>0</v>
      </c>
      <c r="K298" s="915" t="n">
        <f aca="false">'12-70'!Q74</f>
        <v>0</v>
      </c>
      <c r="L298" s="915" t="n">
        <f aca="false">'12-70'!R74</f>
        <v>0</v>
      </c>
      <c r="M298" s="915" t="n">
        <f aca="false">'12-70'!S74</f>
        <v>0</v>
      </c>
      <c r="N298" s="915" t="n">
        <f aca="false">'12-70'!T74</f>
        <v>1</v>
      </c>
      <c r="O298" s="915" t="n">
        <f aca="false">'12-70'!U74</f>
        <v>0</v>
      </c>
      <c r="P298" s="915" t="n">
        <f aca="false">'12-70'!V74</f>
        <v>0</v>
      </c>
      <c r="Q298" s="915" t="n">
        <f aca="false">'12-70'!W74</f>
        <v>0</v>
      </c>
      <c r="R298" s="915" t="n">
        <f aca="false">'12-70'!X74</f>
        <v>1</v>
      </c>
      <c r="S298" s="915" t="n">
        <f aca="false">'12-70'!Y74</f>
        <v>3</v>
      </c>
      <c r="T298" s="915" t="n">
        <f aca="false">'12-70'!Z74</f>
        <v>1</v>
      </c>
      <c r="U298" s="915" t="n">
        <f aca="false">'12-70'!AA74</f>
        <v>1</v>
      </c>
      <c r="V298" s="916" t="n">
        <f aca="false">'12-70'!AB74</f>
        <v>1</v>
      </c>
      <c r="W298" s="917" t="n">
        <f aca="false">'12-70'!AC74</f>
        <v>0</v>
      </c>
      <c r="X298" s="915" t="n">
        <f aca="false">'12-70'!AD74</f>
        <v>0</v>
      </c>
      <c r="Y298" s="915" t="n">
        <f aca="false">'12-70'!AE74</f>
        <v>0</v>
      </c>
      <c r="Z298" s="915" t="n">
        <f aca="false">'12-70'!AF74</f>
        <v>0</v>
      </c>
      <c r="AA298" s="868" t="n">
        <f aca="false">SUM(W298:Z298)</f>
        <v>0</v>
      </c>
      <c r="AB298" s="124"/>
    </row>
    <row r="299" s="123" customFormat="true" ht="13.5" hidden="false" customHeight="false" outlineLevel="0" collapsed="false">
      <c r="A299" s="880"/>
      <c r="B299" s="880"/>
      <c r="C299" s="880"/>
      <c r="D299" s="913" t="s">
        <v>476</v>
      </c>
      <c r="E299" s="914" t="n">
        <f aca="false">'12-70'!F75</f>
        <v>12</v>
      </c>
      <c r="F299" s="915" t="n">
        <f aca="false">'12-70'!L75</f>
        <v>0</v>
      </c>
      <c r="G299" s="915" t="n">
        <f aca="false">'12-70'!M75</f>
        <v>0</v>
      </c>
      <c r="H299" s="915" t="n">
        <f aca="false">'12-70'!N75</f>
        <v>0</v>
      </c>
      <c r="I299" s="915" t="n">
        <f aca="false">'12-70'!O75</f>
        <v>0</v>
      </c>
      <c r="J299" s="915" t="n">
        <f aca="false">'12-70'!P75</f>
        <v>0</v>
      </c>
      <c r="K299" s="915" t="n">
        <f aca="false">'12-70'!Q75</f>
        <v>0</v>
      </c>
      <c r="L299" s="915" t="n">
        <f aca="false">'12-70'!R75</f>
        <v>0</v>
      </c>
      <c r="M299" s="915" t="n">
        <f aca="false">'12-70'!S75</f>
        <v>0</v>
      </c>
      <c r="N299" s="915" t="n">
        <f aca="false">'12-70'!T75</f>
        <v>0</v>
      </c>
      <c r="O299" s="915" t="n">
        <f aca="false">'12-70'!U75</f>
        <v>0</v>
      </c>
      <c r="P299" s="915" t="n">
        <f aca="false">'12-70'!V75</f>
        <v>1</v>
      </c>
      <c r="Q299" s="915" t="n">
        <f aca="false">'12-70'!W75</f>
        <v>0</v>
      </c>
      <c r="R299" s="915" t="n">
        <f aca="false">'12-70'!X75</f>
        <v>2</v>
      </c>
      <c r="S299" s="915" t="n">
        <f aca="false">'12-70'!Y75</f>
        <v>0</v>
      </c>
      <c r="T299" s="915" t="n">
        <f aca="false">'12-70'!Z75</f>
        <v>1</v>
      </c>
      <c r="U299" s="915" t="n">
        <f aca="false">'12-70'!AA75</f>
        <v>1</v>
      </c>
      <c r="V299" s="916" t="n">
        <f aca="false">'12-70'!AB75</f>
        <v>2</v>
      </c>
      <c r="W299" s="917" t="n">
        <f aca="false">'12-70'!AC75</f>
        <v>3</v>
      </c>
      <c r="X299" s="915" t="n">
        <f aca="false">'12-70'!AD75</f>
        <v>2</v>
      </c>
      <c r="Y299" s="915" t="n">
        <f aca="false">'12-70'!AE75</f>
        <v>0</v>
      </c>
      <c r="Z299" s="915" t="n">
        <f aca="false">'12-70'!AF75</f>
        <v>0</v>
      </c>
      <c r="AA299" s="868" t="n">
        <f aca="false">SUM(W299:Z299)</f>
        <v>5</v>
      </c>
      <c r="AB299" s="124"/>
    </row>
    <row r="300" s="123" customFormat="true" ht="13.5" hidden="false" customHeight="false" outlineLevel="0" collapsed="false">
      <c r="A300" s="880" t="s">
        <v>456</v>
      </c>
      <c r="B300" s="884"/>
      <c r="C300" s="884" t="s">
        <v>622</v>
      </c>
      <c r="D300" s="913" t="s">
        <v>7</v>
      </c>
      <c r="E300" s="914" t="n">
        <f aca="false">'12-70'!F76</f>
        <v>48</v>
      </c>
      <c r="F300" s="915" t="n">
        <f aca="false">'12-70'!L76</f>
        <v>0</v>
      </c>
      <c r="G300" s="915" t="n">
        <f aca="false">'12-70'!M76</f>
        <v>0</v>
      </c>
      <c r="H300" s="915" t="n">
        <f aca="false">'12-70'!N76</f>
        <v>0</v>
      </c>
      <c r="I300" s="915" t="n">
        <f aca="false">'12-70'!O76</f>
        <v>0</v>
      </c>
      <c r="J300" s="915" t="n">
        <f aca="false">'12-70'!P76</f>
        <v>0</v>
      </c>
      <c r="K300" s="915" t="n">
        <f aca="false">'12-70'!Q76</f>
        <v>0</v>
      </c>
      <c r="L300" s="915" t="n">
        <f aca="false">'12-70'!R76</f>
        <v>1</v>
      </c>
      <c r="M300" s="915" t="n">
        <f aca="false">'12-70'!S76</f>
        <v>1</v>
      </c>
      <c r="N300" s="915" t="n">
        <f aca="false">'12-70'!T76</f>
        <v>1</v>
      </c>
      <c r="O300" s="915" t="n">
        <f aca="false">'12-70'!U76</f>
        <v>0</v>
      </c>
      <c r="P300" s="915" t="n">
        <f aca="false">'12-70'!V76</f>
        <v>0</v>
      </c>
      <c r="Q300" s="915" t="n">
        <f aca="false">'12-70'!W76</f>
        <v>2</v>
      </c>
      <c r="R300" s="915" t="n">
        <f aca="false">'12-70'!X76</f>
        <v>3</v>
      </c>
      <c r="S300" s="915" t="n">
        <f aca="false">'12-70'!Y76</f>
        <v>6</v>
      </c>
      <c r="T300" s="915" t="n">
        <f aca="false">'12-70'!Z76</f>
        <v>5</v>
      </c>
      <c r="U300" s="915" t="n">
        <f aca="false">'12-70'!AA76</f>
        <v>2</v>
      </c>
      <c r="V300" s="916" t="n">
        <f aca="false">'12-70'!AB76</f>
        <v>10</v>
      </c>
      <c r="W300" s="917" t="n">
        <f aca="false">'12-70'!AC76</f>
        <v>7</v>
      </c>
      <c r="X300" s="915" t="n">
        <f aca="false">'12-70'!AD76</f>
        <v>8</v>
      </c>
      <c r="Y300" s="915" t="n">
        <f aca="false">'12-70'!AE76</f>
        <v>2</v>
      </c>
      <c r="Z300" s="915" t="n">
        <f aca="false">'12-70'!AF76</f>
        <v>0</v>
      </c>
      <c r="AA300" s="868" t="n">
        <f aca="false">SUM(W300:Z300)</f>
        <v>17</v>
      </c>
      <c r="AB300" s="124"/>
    </row>
    <row r="301" s="123" customFormat="true" ht="13.5" hidden="false" customHeight="false" outlineLevel="0" collapsed="false">
      <c r="A301" s="880"/>
      <c r="B301" s="884"/>
      <c r="C301" s="884"/>
      <c r="D301" s="913" t="s">
        <v>475</v>
      </c>
      <c r="E301" s="914" t="n">
        <f aca="false">'12-70'!F77</f>
        <v>27</v>
      </c>
      <c r="F301" s="915" t="n">
        <f aca="false">'12-70'!L77</f>
        <v>0</v>
      </c>
      <c r="G301" s="915" t="n">
        <f aca="false">'12-70'!M77</f>
        <v>0</v>
      </c>
      <c r="H301" s="915" t="n">
        <f aca="false">'12-70'!N77</f>
        <v>0</v>
      </c>
      <c r="I301" s="915" t="n">
        <f aca="false">'12-70'!O77</f>
        <v>0</v>
      </c>
      <c r="J301" s="915" t="n">
        <f aca="false">'12-70'!P77</f>
        <v>0</v>
      </c>
      <c r="K301" s="915" t="n">
        <f aca="false">'12-70'!Q77</f>
        <v>0</v>
      </c>
      <c r="L301" s="915" t="n">
        <f aca="false">'12-70'!R77</f>
        <v>1</v>
      </c>
      <c r="M301" s="915" t="n">
        <f aca="false">'12-70'!S77</f>
        <v>1</v>
      </c>
      <c r="N301" s="915" t="n">
        <f aca="false">'12-70'!T77</f>
        <v>0</v>
      </c>
      <c r="O301" s="915" t="n">
        <f aca="false">'12-70'!U77</f>
        <v>0</v>
      </c>
      <c r="P301" s="915" t="n">
        <f aca="false">'12-70'!V77</f>
        <v>0</v>
      </c>
      <c r="Q301" s="915" t="n">
        <f aca="false">'12-70'!W77</f>
        <v>1</v>
      </c>
      <c r="R301" s="915" t="n">
        <f aca="false">'12-70'!X77</f>
        <v>1</v>
      </c>
      <c r="S301" s="915" t="n">
        <f aca="false">'12-70'!Y77</f>
        <v>4</v>
      </c>
      <c r="T301" s="915" t="n">
        <f aca="false">'12-70'!Z77</f>
        <v>4</v>
      </c>
      <c r="U301" s="915" t="n">
        <f aca="false">'12-70'!AA77</f>
        <v>2</v>
      </c>
      <c r="V301" s="916" t="n">
        <f aca="false">'12-70'!AB77</f>
        <v>5</v>
      </c>
      <c r="W301" s="917" t="n">
        <f aca="false">'12-70'!AC77</f>
        <v>4</v>
      </c>
      <c r="X301" s="915" t="n">
        <f aca="false">'12-70'!AD77</f>
        <v>3</v>
      </c>
      <c r="Y301" s="915" t="n">
        <f aca="false">'12-70'!AE77</f>
        <v>1</v>
      </c>
      <c r="Z301" s="915" t="n">
        <f aca="false">'12-70'!AF77</f>
        <v>0</v>
      </c>
      <c r="AA301" s="868" t="n">
        <f aca="false">SUM(W301:Z301)</f>
        <v>8</v>
      </c>
      <c r="AB301" s="124"/>
    </row>
    <row r="302" s="123" customFormat="true" ht="13.5" hidden="false" customHeight="false" outlineLevel="0" collapsed="false">
      <c r="A302" s="880"/>
      <c r="B302" s="884"/>
      <c r="C302" s="884"/>
      <c r="D302" s="913" t="s">
        <v>476</v>
      </c>
      <c r="E302" s="914" t="n">
        <f aca="false">'12-70'!F78</f>
        <v>21</v>
      </c>
      <c r="F302" s="915" t="n">
        <f aca="false">'12-70'!L78</f>
        <v>0</v>
      </c>
      <c r="G302" s="915" t="n">
        <f aca="false">'12-70'!M78</f>
        <v>0</v>
      </c>
      <c r="H302" s="915" t="n">
        <f aca="false">'12-70'!N78</f>
        <v>0</v>
      </c>
      <c r="I302" s="915" t="n">
        <f aca="false">'12-70'!O78</f>
        <v>0</v>
      </c>
      <c r="J302" s="915" t="n">
        <f aca="false">'12-70'!P78</f>
        <v>0</v>
      </c>
      <c r="K302" s="915" t="n">
        <f aca="false">'12-70'!Q78</f>
        <v>0</v>
      </c>
      <c r="L302" s="915" t="n">
        <f aca="false">'12-70'!R78</f>
        <v>0</v>
      </c>
      <c r="M302" s="915" t="n">
        <f aca="false">'12-70'!S78</f>
        <v>0</v>
      </c>
      <c r="N302" s="915" t="n">
        <f aca="false">'12-70'!T78</f>
        <v>1</v>
      </c>
      <c r="O302" s="915" t="n">
        <f aca="false">'12-70'!U78</f>
        <v>0</v>
      </c>
      <c r="P302" s="915" t="n">
        <f aca="false">'12-70'!V78</f>
        <v>0</v>
      </c>
      <c r="Q302" s="915" t="n">
        <f aca="false">'12-70'!W78</f>
        <v>1</v>
      </c>
      <c r="R302" s="915" t="n">
        <f aca="false">'12-70'!X78</f>
        <v>2</v>
      </c>
      <c r="S302" s="915" t="n">
        <f aca="false">'12-70'!Y78</f>
        <v>2</v>
      </c>
      <c r="T302" s="915" t="n">
        <f aca="false">'12-70'!Z78</f>
        <v>1</v>
      </c>
      <c r="U302" s="915" t="n">
        <f aca="false">'12-70'!AA78</f>
        <v>0</v>
      </c>
      <c r="V302" s="916" t="n">
        <f aca="false">'12-70'!AB78</f>
        <v>5</v>
      </c>
      <c r="W302" s="917" t="n">
        <f aca="false">'12-70'!AC78</f>
        <v>3</v>
      </c>
      <c r="X302" s="915" t="n">
        <f aca="false">'12-70'!AD78</f>
        <v>5</v>
      </c>
      <c r="Y302" s="915" t="n">
        <f aca="false">'12-70'!AE78</f>
        <v>1</v>
      </c>
      <c r="Z302" s="915" t="n">
        <f aca="false">'12-70'!AF78</f>
        <v>0</v>
      </c>
      <c r="AA302" s="868" t="n">
        <f aca="false">SUM(W302:Z302)</f>
        <v>9</v>
      </c>
      <c r="AB302" s="124"/>
    </row>
    <row r="303" s="123" customFormat="true" ht="13.5" hidden="false" customHeight="false" outlineLevel="0" collapsed="false">
      <c r="A303" s="880" t="s">
        <v>458</v>
      </c>
      <c r="B303" s="884"/>
      <c r="C303" s="884" t="s">
        <v>999</v>
      </c>
      <c r="D303" s="913" t="s">
        <v>7</v>
      </c>
      <c r="E303" s="914" t="n">
        <f aca="false">'12-70'!F79</f>
        <v>86</v>
      </c>
      <c r="F303" s="915" t="n">
        <f aca="false">'12-70'!L79</f>
        <v>0</v>
      </c>
      <c r="G303" s="915" t="n">
        <f aca="false">'12-70'!M79</f>
        <v>0</v>
      </c>
      <c r="H303" s="915" t="n">
        <f aca="false">'12-70'!N79</f>
        <v>0</v>
      </c>
      <c r="I303" s="915" t="n">
        <f aca="false">'12-70'!O79</f>
        <v>0</v>
      </c>
      <c r="J303" s="915" t="n">
        <f aca="false">'12-70'!P79</f>
        <v>0</v>
      </c>
      <c r="K303" s="915" t="n">
        <f aca="false">'12-70'!Q79</f>
        <v>0</v>
      </c>
      <c r="L303" s="915" t="n">
        <f aca="false">'12-70'!R79</f>
        <v>0</v>
      </c>
      <c r="M303" s="915" t="n">
        <f aca="false">'12-70'!S79</f>
        <v>0</v>
      </c>
      <c r="N303" s="915" t="n">
        <f aca="false">'12-70'!T79</f>
        <v>0</v>
      </c>
      <c r="O303" s="915" t="n">
        <f aca="false">'12-70'!U79</f>
        <v>0</v>
      </c>
      <c r="P303" s="915" t="n">
        <f aca="false">'12-70'!V79</f>
        <v>0</v>
      </c>
      <c r="Q303" s="915" t="n">
        <f aca="false">'12-70'!W79</f>
        <v>1</v>
      </c>
      <c r="R303" s="915" t="n">
        <f aca="false">'12-70'!X79</f>
        <v>0</v>
      </c>
      <c r="S303" s="915" t="n">
        <f aca="false">'12-70'!Y79</f>
        <v>1</v>
      </c>
      <c r="T303" s="915" t="n">
        <f aca="false">'12-70'!Z79</f>
        <v>2</v>
      </c>
      <c r="U303" s="915" t="n">
        <f aca="false">'12-70'!AA79</f>
        <v>10</v>
      </c>
      <c r="V303" s="916" t="n">
        <f aca="false">'12-70'!AB79</f>
        <v>18</v>
      </c>
      <c r="W303" s="917" t="n">
        <f aca="false">'12-70'!AC79</f>
        <v>18</v>
      </c>
      <c r="X303" s="915" t="n">
        <f aca="false">'12-70'!AD79</f>
        <v>19</v>
      </c>
      <c r="Y303" s="915" t="n">
        <f aca="false">'12-70'!AE79</f>
        <v>14</v>
      </c>
      <c r="Z303" s="915" t="n">
        <f aca="false">'12-70'!AF79</f>
        <v>3</v>
      </c>
      <c r="AA303" s="868" t="n">
        <f aca="false">SUM(W303:Z303)</f>
        <v>54</v>
      </c>
      <c r="AB303" s="124"/>
    </row>
    <row r="304" s="123" customFormat="true" ht="13.5" hidden="false" customHeight="false" outlineLevel="0" collapsed="false">
      <c r="A304" s="880"/>
      <c r="B304" s="884"/>
      <c r="C304" s="884"/>
      <c r="D304" s="913" t="s">
        <v>475</v>
      </c>
      <c r="E304" s="914" t="n">
        <f aca="false">'12-70'!F80</f>
        <v>38</v>
      </c>
      <c r="F304" s="915" t="n">
        <f aca="false">'12-70'!L80</f>
        <v>0</v>
      </c>
      <c r="G304" s="915" t="n">
        <f aca="false">'12-70'!M80</f>
        <v>0</v>
      </c>
      <c r="H304" s="915" t="n">
        <f aca="false">'12-70'!N80</f>
        <v>0</v>
      </c>
      <c r="I304" s="915" t="n">
        <f aca="false">'12-70'!O80</f>
        <v>0</v>
      </c>
      <c r="J304" s="915" t="n">
        <f aca="false">'12-70'!P80</f>
        <v>0</v>
      </c>
      <c r="K304" s="915" t="n">
        <f aca="false">'12-70'!Q80</f>
        <v>0</v>
      </c>
      <c r="L304" s="915" t="n">
        <f aca="false">'12-70'!R80</f>
        <v>0</v>
      </c>
      <c r="M304" s="915" t="n">
        <f aca="false">'12-70'!S80</f>
        <v>0</v>
      </c>
      <c r="N304" s="915" t="n">
        <f aca="false">'12-70'!T80</f>
        <v>0</v>
      </c>
      <c r="O304" s="915" t="n">
        <f aca="false">'12-70'!U80</f>
        <v>0</v>
      </c>
      <c r="P304" s="915" t="n">
        <f aca="false">'12-70'!V80</f>
        <v>0</v>
      </c>
      <c r="Q304" s="915" t="n">
        <f aca="false">'12-70'!W80</f>
        <v>1</v>
      </c>
      <c r="R304" s="915" t="n">
        <f aca="false">'12-70'!X80</f>
        <v>0</v>
      </c>
      <c r="S304" s="915" t="n">
        <f aca="false">'12-70'!Y80</f>
        <v>1</v>
      </c>
      <c r="T304" s="915" t="n">
        <f aca="false">'12-70'!Z80</f>
        <v>2</v>
      </c>
      <c r="U304" s="915" t="n">
        <f aca="false">'12-70'!AA80</f>
        <v>8</v>
      </c>
      <c r="V304" s="916" t="n">
        <f aca="false">'12-70'!AB80</f>
        <v>9</v>
      </c>
      <c r="W304" s="917" t="n">
        <f aca="false">'12-70'!AC80</f>
        <v>7</v>
      </c>
      <c r="X304" s="915" t="n">
        <f aca="false">'12-70'!AD80</f>
        <v>7</v>
      </c>
      <c r="Y304" s="915" t="n">
        <f aca="false">'12-70'!AE80</f>
        <v>3</v>
      </c>
      <c r="Z304" s="915" t="n">
        <f aca="false">'12-70'!AF80</f>
        <v>0</v>
      </c>
      <c r="AA304" s="868" t="n">
        <f aca="false">SUM(W304:Z304)</f>
        <v>17</v>
      </c>
      <c r="AB304" s="124"/>
    </row>
    <row r="305" s="123" customFormat="true" ht="13.5" hidden="false" customHeight="false" outlineLevel="0" collapsed="false">
      <c r="A305" s="880"/>
      <c r="B305" s="884"/>
      <c r="C305" s="884"/>
      <c r="D305" s="913" t="s">
        <v>476</v>
      </c>
      <c r="E305" s="914" t="n">
        <f aca="false">'12-70'!F81</f>
        <v>48</v>
      </c>
      <c r="F305" s="915" t="n">
        <f aca="false">'12-70'!L81</f>
        <v>0</v>
      </c>
      <c r="G305" s="915" t="n">
        <f aca="false">'12-70'!M81</f>
        <v>0</v>
      </c>
      <c r="H305" s="915" t="n">
        <f aca="false">'12-70'!N81</f>
        <v>0</v>
      </c>
      <c r="I305" s="915" t="n">
        <f aca="false">'12-70'!O81</f>
        <v>0</v>
      </c>
      <c r="J305" s="915" t="n">
        <f aca="false">'12-70'!P81</f>
        <v>0</v>
      </c>
      <c r="K305" s="915" t="n">
        <f aca="false">'12-70'!Q81</f>
        <v>0</v>
      </c>
      <c r="L305" s="915" t="n">
        <f aca="false">'12-70'!R81</f>
        <v>0</v>
      </c>
      <c r="M305" s="915" t="n">
        <f aca="false">'12-70'!S81</f>
        <v>0</v>
      </c>
      <c r="N305" s="915" t="n">
        <f aca="false">'12-70'!T81</f>
        <v>0</v>
      </c>
      <c r="O305" s="915" t="n">
        <f aca="false">'12-70'!U81</f>
        <v>0</v>
      </c>
      <c r="P305" s="915" t="n">
        <f aca="false">'12-70'!V81</f>
        <v>0</v>
      </c>
      <c r="Q305" s="915" t="n">
        <f aca="false">'12-70'!W81</f>
        <v>0</v>
      </c>
      <c r="R305" s="915" t="n">
        <f aca="false">'12-70'!X81</f>
        <v>0</v>
      </c>
      <c r="S305" s="915" t="n">
        <f aca="false">'12-70'!Y81</f>
        <v>0</v>
      </c>
      <c r="T305" s="915" t="n">
        <f aca="false">'12-70'!Z81</f>
        <v>0</v>
      </c>
      <c r="U305" s="915" t="n">
        <f aca="false">'12-70'!AA81</f>
        <v>2</v>
      </c>
      <c r="V305" s="916" t="n">
        <f aca="false">'12-70'!AB81</f>
        <v>9</v>
      </c>
      <c r="W305" s="917" t="n">
        <f aca="false">'12-70'!AC81</f>
        <v>11</v>
      </c>
      <c r="X305" s="915" t="n">
        <f aca="false">'12-70'!AD81</f>
        <v>12</v>
      </c>
      <c r="Y305" s="915" t="n">
        <f aca="false">'12-70'!AE81</f>
        <v>11</v>
      </c>
      <c r="Z305" s="915" t="n">
        <f aca="false">'12-70'!AF81</f>
        <v>3</v>
      </c>
      <c r="AA305" s="868" t="n">
        <f aca="false">SUM(W305:Z305)</f>
        <v>37</v>
      </c>
      <c r="AB305" s="124"/>
    </row>
    <row r="306" s="123" customFormat="true" ht="13.5" hidden="false" customHeight="true" outlineLevel="0" collapsed="false">
      <c r="A306" s="880" t="s">
        <v>459</v>
      </c>
      <c r="B306" s="884" t="s">
        <v>186</v>
      </c>
      <c r="C306" s="884"/>
      <c r="D306" s="913" t="s">
        <v>7</v>
      </c>
      <c r="E306" s="914" t="n">
        <f aca="false">'12-70'!F82</f>
        <v>28</v>
      </c>
      <c r="F306" s="915" t="n">
        <f aca="false">'12-70'!L82</f>
        <v>0</v>
      </c>
      <c r="G306" s="915" t="n">
        <f aca="false">'12-70'!M82</f>
        <v>0</v>
      </c>
      <c r="H306" s="915" t="n">
        <f aca="false">'12-70'!N82</f>
        <v>0</v>
      </c>
      <c r="I306" s="915" t="n">
        <f aca="false">'12-70'!O82</f>
        <v>0</v>
      </c>
      <c r="J306" s="915" t="n">
        <f aca="false">'12-70'!P82</f>
        <v>0</v>
      </c>
      <c r="K306" s="915" t="n">
        <f aca="false">'12-70'!Q82</f>
        <v>0</v>
      </c>
      <c r="L306" s="915" t="n">
        <f aca="false">'12-70'!R82</f>
        <v>0</v>
      </c>
      <c r="M306" s="915" t="n">
        <f aca="false">'12-70'!S82</f>
        <v>0</v>
      </c>
      <c r="N306" s="915" t="n">
        <f aca="false">'12-70'!T82</f>
        <v>0</v>
      </c>
      <c r="O306" s="915" t="n">
        <f aca="false">'12-70'!U82</f>
        <v>1</v>
      </c>
      <c r="P306" s="915" t="n">
        <f aca="false">'12-70'!V82</f>
        <v>0</v>
      </c>
      <c r="Q306" s="915" t="n">
        <f aca="false">'12-70'!W82</f>
        <v>1</v>
      </c>
      <c r="R306" s="915" t="n">
        <f aca="false">'12-70'!X82</f>
        <v>0</v>
      </c>
      <c r="S306" s="915" t="n">
        <f aca="false">'12-70'!Y82</f>
        <v>4</v>
      </c>
      <c r="T306" s="915" t="n">
        <f aca="false">'12-70'!Z82</f>
        <v>3</v>
      </c>
      <c r="U306" s="915" t="n">
        <f aca="false">'12-70'!AA82</f>
        <v>5</v>
      </c>
      <c r="V306" s="916" t="n">
        <f aca="false">'12-70'!AB82</f>
        <v>8</v>
      </c>
      <c r="W306" s="917" t="n">
        <f aca="false">'12-70'!AC82</f>
        <v>3</v>
      </c>
      <c r="X306" s="915" t="n">
        <f aca="false">'12-70'!AD82</f>
        <v>3</v>
      </c>
      <c r="Y306" s="915" t="n">
        <f aca="false">'12-70'!AE82</f>
        <v>0</v>
      </c>
      <c r="Z306" s="915" t="n">
        <f aca="false">'12-70'!AF82</f>
        <v>0</v>
      </c>
      <c r="AA306" s="868" t="n">
        <f aca="false">SUM(W306:Z306)</f>
        <v>6</v>
      </c>
    </row>
    <row r="307" s="123" customFormat="true" ht="13.5" hidden="false" customHeight="false" outlineLevel="0" collapsed="false">
      <c r="A307" s="880"/>
      <c r="B307" s="884"/>
      <c r="C307" s="884"/>
      <c r="D307" s="913" t="s">
        <v>475</v>
      </c>
      <c r="E307" s="914" t="n">
        <f aca="false">'12-70'!F83</f>
        <v>15</v>
      </c>
      <c r="F307" s="915" t="n">
        <f aca="false">'12-70'!L83</f>
        <v>0</v>
      </c>
      <c r="G307" s="915" t="n">
        <f aca="false">'12-70'!M83</f>
        <v>0</v>
      </c>
      <c r="H307" s="915" t="n">
        <f aca="false">'12-70'!N83</f>
        <v>0</v>
      </c>
      <c r="I307" s="915" t="n">
        <f aca="false">'12-70'!O83</f>
        <v>0</v>
      </c>
      <c r="J307" s="915" t="n">
        <f aca="false">'12-70'!P83</f>
        <v>0</v>
      </c>
      <c r="K307" s="915" t="n">
        <f aca="false">'12-70'!Q83</f>
        <v>0</v>
      </c>
      <c r="L307" s="915" t="n">
        <f aca="false">'12-70'!R83</f>
        <v>0</v>
      </c>
      <c r="M307" s="915" t="n">
        <f aca="false">'12-70'!S83</f>
        <v>0</v>
      </c>
      <c r="N307" s="915" t="n">
        <f aca="false">'12-70'!T83</f>
        <v>0</v>
      </c>
      <c r="O307" s="915" t="n">
        <f aca="false">'12-70'!U83</f>
        <v>1</v>
      </c>
      <c r="P307" s="915" t="n">
        <f aca="false">'12-70'!V83</f>
        <v>0</v>
      </c>
      <c r="Q307" s="915" t="n">
        <f aca="false">'12-70'!W83</f>
        <v>1</v>
      </c>
      <c r="R307" s="915" t="n">
        <f aca="false">'12-70'!X83</f>
        <v>0</v>
      </c>
      <c r="S307" s="915" t="n">
        <f aca="false">'12-70'!Y83</f>
        <v>2</v>
      </c>
      <c r="T307" s="915" t="n">
        <f aca="false">'12-70'!Z83</f>
        <v>3</v>
      </c>
      <c r="U307" s="915" t="n">
        <f aca="false">'12-70'!AA83</f>
        <v>2</v>
      </c>
      <c r="V307" s="916" t="n">
        <f aca="false">'12-70'!AB83</f>
        <v>4</v>
      </c>
      <c r="W307" s="917" t="n">
        <f aca="false">'12-70'!AC83</f>
        <v>1</v>
      </c>
      <c r="X307" s="915" t="n">
        <f aca="false">'12-70'!AD83</f>
        <v>1</v>
      </c>
      <c r="Y307" s="915" t="n">
        <f aca="false">'12-70'!AE83</f>
        <v>0</v>
      </c>
      <c r="Z307" s="915" t="n">
        <f aca="false">'12-70'!AF83</f>
        <v>0</v>
      </c>
      <c r="AA307" s="868" t="n">
        <f aca="false">SUM(W307:Z307)</f>
        <v>2</v>
      </c>
    </row>
    <row r="308" s="123" customFormat="true" ht="13.5" hidden="false" customHeight="false" outlineLevel="0" collapsed="false">
      <c r="A308" s="880"/>
      <c r="B308" s="884"/>
      <c r="C308" s="884"/>
      <c r="D308" s="913" t="s">
        <v>476</v>
      </c>
      <c r="E308" s="914" t="n">
        <f aca="false">'12-70'!F84</f>
        <v>13</v>
      </c>
      <c r="F308" s="915" t="n">
        <f aca="false">'12-70'!L84</f>
        <v>0</v>
      </c>
      <c r="G308" s="915" t="n">
        <f aca="false">'12-70'!M84</f>
        <v>0</v>
      </c>
      <c r="H308" s="915" t="n">
        <f aca="false">'12-70'!N84</f>
        <v>0</v>
      </c>
      <c r="I308" s="915" t="n">
        <f aca="false">'12-70'!O84</f>
        <v>0</v>
      </c>
      <c r="J308" s="915" t="n">
        <f aca="false">'12-70'!P84</f>
        <v>0</v>
      </c>
      <c r="K308" s="915" t="n">
        <f aca="false">'12-70'!Q84</f>
        <v>0</v>
      </c>
      <c r="L308" s="915" t="n">
        <f aca="false">'12-70'!R84</f>
        <v>0</v>
      </c>
      <c r="M308" s="915" t="n">
        <f aca="false">'12-70'!S84</f>
        <v>0</v>
      </c>
      <c r="N308" s="915" t="n">
        <f aca="false">'12-70'!T84</f>
        <v>0</v>
      </c>
      <c r="O308" s="915" t="n">
        <f aca="false">'12-70'!U84</f>
        <v>0</v>
      </c>
      <c r="P308" s="915" t="n">
        <f aca="false">'12-70'!V84</f>
        <v>0</v>
      </c>
      <c r="Q308" s="915" t="n">
        <f aca="false">'12-70'!W84</f>
        <v>0</v>
      </c>
      <c r="R308" s="915" t="n">
        <f aca="false">'12-70'!X84</f>
        <v>0</v>
      </c>
      <c r="S308" s="915" t="n">
        <f aca="false">'12-70'!Y84</f>
        <v>2</v>
      </c>
      <c r="T308" s="915" t="n">
        <f aca="false">'12-70'!Z84</f>
        <v>0</v>
      </c>
      <c r="U308" s="915" t="n">
        <f aca="false">'12-70'!AA84</f>
        <v>3</v>
      </c>
      <c r="V308" s="916" t="n">
        <f aca="false">'12-70'!AB84</f>
        <v>4</v>
      </c>
      <c r="W308" s="917" t="n">
        <f aca="false">'12-70'!AC84</f>
        <v>2</v>
      </c>
      <c r="X308" s="915" t="n">
        <f aca="false">'12-70'!AD84</f>
        <v>2</v>
      </c>
      <c r="Y308" s="915" t="n">
        <f aca="false">'12-70'!AE84</f>
        <v>0</v>
      </c>
      <c r="Z308" s="915" t="n">
        <f aca="false">'12-70'!AF84</f>
        <v>0</v>
      </c>
      <c r="AA308" s="868" t="n">
        <f aca="false">SUM(W308:Z308)</f>
        <v>4</v>
      </c>
    </row>
    <row r="309" s="123" customFormat="true" ht="13.5" hidden="false" customHeight="false" outlineLevel="0" collapsed="false">
      <c r="A309" s="880" t="s">
        <v>460</v>
      </c>
      <c r="B309" s="884" t="s">
        <v>921</v>
      </c>
      <c r="C309" s="884"/>
      <c r="D309" s="913" t="s">
        <v>7</v>
      </c>
      <c r="E309" s="914" t="n">
        <f aca="false">'12-70'!F85</f>
        <v>124</v>
      </c>
      <c r="F309" s="915" t="n">
        <f aca="false">'12-70'!L85</f>
        <v>0</v>
      </c>
      <c r="G309" s="915" t="n">
        <f aca="false">'12-70'!M85</f>
        <v>0</v>
      </c>
      <c r="H309" s="915" t="n">
        <f aca="false">'12-70'!N85</f>
        <v>0</v>
      </c>
      <c r="I309" s="915" t="n">
        <f aca="false">'12-70'!O85</f>
        <v>0</v>
      </c>
      <c r="J309" s="915" t="n">
        <f aca="false">'12-70'!P85</f>
        <v>0</v>
      </c>
      <c r="K309" s="915" t="n">
        <f aca="false">'12-70'!Q85</f>
        <v>0</v>
      </c>
      <c r="L309" s="915" t="n">
        <f aca="false">'12-70'!R85</f>
        <v>0</v>
      </c>
      <c r="M309" s="915" t="n">
        <f aca="false">'12-70'!S85</f>
        <v>0</v>
      </c>
      <c r="N309" s="915" t="n">
        <f aca="false">'12-70'!T85</f>
        <v>0</v>
      </c>
      <c r="O309" s="915" t="n">
        <f aca="false">'12-70'!U85</f>
        <v>1</v>
      </c>
      <c r="P309" s="915" t="n">
        <f aca="false">'12-70'!V85</f>
        <v>1</v>
      </c>
      <c r="Q309" s="915" t="n">
        <f aca="false">'12-70'!W85</f>
        <v>0</v>
      </c>
      <c r="R309" s="915" t="n">
        <f aca="false">'12-70'!X85</f>
        <v>4</v>
      </c>
      <c r="S309" s="915" t="n">
        <f aca="false">'12-70'!Y85</f>
        <v>3</v>
      </c>
      <c r="T309" s="915" t="n">
        <f aca="false">'12-70'!Z85</f>
        <v>6</v>
      </c>
      <c r="U309" s="915" t="n">
        <f aca="false">'12-70'!AA85</f>
        <v>7</v>
      </c>
      <c r="V309" s="916" t="n">
        <f aca="false">'12-70'!AB85</f>
        <v>17</v>
      </c>
      <c r="W309" s="917" t="n">
        <f aca="false">'12-70'!AC85</f>
        <v>35</v>
      </c>
      <c r="X309" s="915" t="n">
        <f aca="false">'12-70'!AD85</f>
        <v>34</v>
      </c>
      <c r="Y309" s="915" t="n">
        <f aca="false">'12-70'!AE85</f>
        <v>12</v>
      </c>
      <c r="Z309" s="915" t="n">
        <f aca="false">'12-70'!AF85</f>
        <v>4</v>
      </c>
      <c r="AA309" s="868" t="n">
        <f aca="false">SUM(W309:Z309)</f>
        <v>85</v>
      </c>
    </row>
    <row r="310" s="123" customFormat="true" ht="13.5" hidden="false" customHeight="false" outlineLevel="0" collapsed="false">
      <c r="A310" s="880"/>
      <c r="B310" s="884"/>
      <c r="C310" s="884"/>
      <c r="D310" s="913" t="s">
        <v>475</v>
      </c>
      <c r="E310" s="914" t="n">
        <f aca="false">'12-70'!F86</f>
        <v>70</v>
      </c>
      <c r="F310" s="915" t="n">
        <f aca="false">'12-70'!L86</f>
        <v>0</v>
      </c>
      <c r="G310" s="915" t="n">
        <f aca="false">'12-70'!M86</f>
        <v>0</v>
      </c>
      <c r="H310" s="915" t="n">
        <f aca="false">'12-70'!N86</f>
        <v>0</v>
      </c>
      <c r="I310" s="915" t="n">
        <f aca="false">'12-70'!O86</f>
        <v>0</v>
      </c>
      <c r="J310" s="915" t="n">
        <f aca="false">'12-70'!P86</f>
        <v>0</v>
      </c>
      <c r="K310" s="915" t="n">
        <f aca="false">'12-70'!Q86</f>
        <v>0</v>
      </c>
      <c r="L310" s="915" t="n">
        <f aca="false">'12-70'!R86</f>
        <v>0</v>
      </c>
      <c r="M310" s="915" t="n">
        <f aca="false">'12-70'!S86</f>
        <v>0</v>
      </c>
      <c r="N310" s="915" t="n">
        <f aca="false">'12-70'!T86</f>
        <v>0</v>
      </c>
      <c r="O310" s="915" t="n">
        <f aca="false">'12-70'!U86</f>
        <v>1</v>
      </c>
      <c r="P310" s="915" t="n">
        <f aca="false">'12-70'!V86</f>
        <v>1</v>
      </c>
      <c r="Q310" s="915" t="n">
        <f aca="false">'12-70'!W86</f>
        <v>0</v>
      </c>
      <c r="R310" s="915" t="n">
        <f aca="false">'12-70'!X86</f>
        <v>3</v>
      </c>
      <c r="S310" s="915" t="n">
        <f aca="false">'12-70'!Y86</f>
        <v>2</v>
      </c>
      <c r="T310" s="915" t="n">
        <f aca="false">'12-70'!Z86</f>
        <v>5</v>
      </c>
      <c r="U310" s="915" t="n">
        <f aca="false">'12-70'!AA86</f>
        <v>6</v>
      </c>
      <c r="V310" s="916" t="n">
        <f aca="false">'12-70'!AB86</f>
        <v>10</v>
      </c>
      <c r="W310" s="917" t="n">
        <f aca="false">'12-70'!AC86</f>
        <v>18</v>
      </c>
      <c r="X310" s="915" t="n">
        <f aca="false">'12-70'!AD86</f>
        <v>19</v>
      </c>
      <c r="Y310" s="915" t="n">
        <f aca="false">'12-70'!AE86</f>
        <v>4</v>
      </c>
      <c r="Z310" s="915" t="n">
        <f aca="false">'12-70'!AF86</f>
        <v>1</v>
      </c>
      <c r="AA310" s="868" t="n">
        <f aca="false">SUM(W310:Z310)</f>
        <v>42</v>
      </c>
    </row>
    <row r="311" s="123" customFormat="true" ht="13.5" hidden="false" customHeight="false" outlineLevel="0" collapsed="false">
      <c r="A311" s="880"/>
      <c r="B311" s="884"/>
      <c r="C311" s="884"/>
      <c r="D311" s="913" t="s">
        <v>476</v>
      </c>
      <c r="E311" s="914" t="n">
        <f aca="false">'12-70'!F87</f>
        <v>54</v>
      </c>
      <c r="F311" s="915" t="n">
        <f aca="false">'12-70'!L87</f>
        <v>0</v>
      </c>
      <c r="G311" s="915" t="n">
        <f aca="false">'12-70'!M87</f>
        <v>0</v>
      </c>
      <c r="H311" s="915" t="n">
        <f aca="false">'12-70'!N87</f>
        <v>0</v>
      </c>
      <c r="I311" s="915" t="n">
        <f aca="false">'12-70'!O87</f>
        <v>0</v>
      </c>
      <c r="J311" s="915" t="n">
        <f aca="false">'12-70'!P87</f>
        <v>0</v>
      </c>
      <c r="K311" s="915" t="n">
        <f aca="false">'12-70'!Q87</f>
        <v>0</v>
      </c>
      <c r="L311" s="915" t="n">
        <f aca="false">'12-70'!R87</f>
        <v>0</v>
      </c>
      <c r="M311" s="915" t="n">
        <f aca="false">'12-70'!S87</f>
        <v>0</v>
      </c>
      <c r="N311" s="915" t="n">
        <f aca="false">'12-70'!T87</f>
        <v>0</v>
      </c>
      <c r="O311" s="915" t="n">
        <f aca="false">'12-70'!U87</f>
        <v>0</v>
      </c>
      <c r="P311" s="915" t="n">
        <f aca="false">'12-70'!V87</f>
        <v>0</v>
      </c>
      <c r="Q311" s="915" t="n">
        <f aca="false">'12-70'!W87</f>
        <v>0</v>
      </c>
      <c r="R311" s="915" t="n">
        <f aca="false">'12-70'!X87</f>
        <v>1</v>
      </c>
      <c r="S311" s="915" t="n">
        <f aca="false">'12-70'!Y87</f>
        <v>1</v>
      </c>
      <c r="T311" s="915" t="n">
        <f aca="false">'12-70'!Z87</f>
        <v>1</v>
      </c>
      <c r="U311" s="915" t="n">
        <f aca="false">'12-70'!AA87</f>
        <v>1</v>
      </c>
      <c r="V311" s="916" t="n">
        <f aca="false">'12-70'!AB87</f>
        <v>7</v>
      </c>
      <c r="W311" s="917" t="n">
        <f aca="false">'12-70'!AC87</f>
        <v>17</v>
      </c>
      <c r="X311" s="915" t="n">
        <f aca="false">'12-70'!AD87</f>
        <v>15</v>
      </c>
      <c r="Y311" s="915" t="n">
        <f aca="false">'12-70'!AE87</f>
        <v>8</v>
      </c>
      <c r="Z311" s="915" t="n">
        <f aca="false">'12-70'!AF87</f>
        <v>3</v>
      </c>
      <c r="AA311" s="868" t="n">
        <f aca="false">SUM(W311:Z311)</f>
        <v>43</v>
      </c>
    </row>
    <row r="312" s="123" customFormat="true" ht="13.5" hidden="false" customHeight="true" outlineLevel="0" collapsed="false">
      <c r="A312" s="880" t="s">
        <v>461</v>
      </c>
      <c r="B312" s="884" t="s">
        <v>189</v>
      </c>
      <c r="C312" s="884"/>
      <c r="D312" s="913" t="s">
        <v>7</v>
      </c>
      <c r="E312" s="914" t="n">
        <f aca="false">'12-70'!F88</f>
        <v>20</v>
      </c>
      <c r="F312" s="915" t="n">
        <f aca="false">'12-70'!L88</f>
        <v>0</v>
      </c>
      <c r="G312" s="915" t="n">
        <f aca="false">'12-70'!M88</f>
        <v>0</v>
      </c>
      <c r="H312" s="915" t="n">
        <f aca="false">'12-70'!N88</f>
        <v>0</v>
      </c>
      <c r="I312" s="915" t="n">
        <f aca="false">'12-70'!O88</f>
        <v>0</v>
      </c>
      <c r="J312" s="915" t="n">
        <f aca="false">'12-70'!P88</f>
        <v>0</v>
      </c>
      <c r="K312" s="915" t="n">
        <f aca="false">'12-70'!Q88</f>
        <v>0</v>
      </c>
      <c r="L312" s="915" t="n">
        <f aca="false">'12-70'!R88</f>
        <v>0</v>
      </c>
      <c r="M312" s="915" t="n">
        <f aca="false">'12-70'!S88</f>
        <v>0</v>
      </c>
      <c r="N312" s="915" t="n">
        <f aca="false">'12-70'!T88</f>
        <v>0</v>
      </c>
      <c r="O312" s="915" t="n">
        <f aca="false">'12-70'!U88</f>
        <v>0</v>
      </c>
      <c r="P312" s="915" t="n">
        <f aca="false">'12-70'!V88</f>
        <v>0</v>
      </c>
      <c r="Q312" s="915" t="n">
        <f aca="false">'12-70'!W88</f>
        <v>0</v>
      </c>
      <c r="R312" s="915" t="n">
        <f aca="false">'12-70'!X88</f>
        <v>0</v>
      </c>
      <c r="S312" s="915" t="n">
        <f aca="false">'12-70'!Y88</f>
        <v>0</v>
      </c>
      <c r="T312" s="915" t="n">
        <f aca="false">'12-70'!Z88</f>
        <v>0</v>
      </c>
      <c r="U312" s="915" t="n">
        <f aca="false">'12-70'!AA88</f>
        <v>3</v>
      </c>
      <c r="V312" s="916" t="n">
        <f aca="false">'12-70'!AB88</f>
        <v>5</v>
      </c>
      <c r="W312" s="917" t="n">
        <f aca="false">'12-70'!AC88</f>
        <v>8</v>
      </c>
      <c r="X312" s="915" t="n">
        <f aca="false">'12-70'!AD88</f>
        <v>3</v>
      </c>
      <c r="Y312" s="915" t="n">
        <f aca="false">'12-70'!AE88</f>
        <v>1</v>
      </c>
      <c r="Z312" s="915" t="n">
        <f aca="false">'12-70'!AF88</f>
        <v>0</v>
      </c>
      <c r="AA312" s="868" t="n">
        <f aca="false">SUM(W312:Z312)</f>
        <v>12</v>
      </c>
    </row>
    <row r="313" s="123" customFormat="true" ht="13.5" hidden="false" customHeight="false" outlineLevel="0" collapsed="false">
      <c r="A313" s="880"/>
      <c r="B313" s="884"/>
      <c r="C313" s="884"/>
      <c r="D313" s="913" t="s">
        <v>475</v>
      </c>
      <c r="E313" s="914" t="n">
        <f aca="false">'12-70'!F89</f>
        <v>18</v>
      </c>
      <c r="F313" s="915" t="n">
        <f aca="false">'12-70'!L89</f>
        <v>0</v>
      </c>
      <c r="G313" s="915" t="n">
        <f aca="false">'12-70'!M89</f>
        <v>0</v>
      </c>
      <c r="H313" s="915" t="n">
        <f aca="false">'12-70'!N89</f>
        <v>0</v>
      </c>
      <c r="I313" s="915" t="n">
        <f aca="false">'12-70'!O89</f>
        <v>0</v>
      </c>
      <c r="J313" s="915" t="n">
        <f aca="false">'12-70'!P89</f>
        <v>0</v>
      </c>
      <c r="K313" s="915" t="n">
        <f aca="false">'12-70'!Q89</f>
        <v>0</v>
      </c>
      <c r="L313" s="915" t="n">
        <f aca="false">'12-70'!R89</f>
        <v>0</v>
      </c>
      <c r="M313" s="915" t="n">
        <f aca="false">'12-70'!S89</f>
        <v>0</v>
      </c>
      <c r="N313" s="915" t="n">
        <f aca="false">'12-70'!T89</f>
        <v>0</v>
      </c>
      <c r="O313" s="915" t="n">
        <f aca="false">'12-70'!U89</f>
        <v>0</v>
      </c>
      <c r="P313" s="915" t="n">
        <f aca="false">'12-70'!V89</f>
        <v>0</v>
      </c>
      <c r="Q313" s="915" t="n">
        <f aca="false">'12-70'!W89</f>
        <v>0</v>
      </c>
      <c r="R313" s="915" t="n">
        <f aca="false">'12-70'!X89</f>
        <v>0</v>
      </c>
      <c r="S313" s="915" t="n">
        <f aca="false">'12-70'!Y89</f>
        <v>0</v>
      </c>
      <c r="T313" s="915" t="n">
        <f aca="false">'12-70'!Z89</f>
        <v>0</v>
      </c>
      <c r="U313" s="915" t="n">
        <f aca="false">'12-70'!AA89</f>
        <v>3</v>
      </c>
      <c r="V313" s="916" t="n">
        <f aca="false">'12-70'!AB89</f>
        <v>4</v>
      </c>
      <c r="W313" s="917" t="n">
        <f aca="false">'12-70'!AC89</f>
        <v>7</v>
      </c>
      <c r="X313" s="915" t="n">
        <f aca="false">'12-70'!AD89</f>
        <v>3</v>
      </c>
      <c r="Y313" s="915" t="n">
        <f aca="false">'12-70'!AE89</f>
        <v>1</v>
      </c>
      <c r="Z313" s="915" t="n">
        <f aca="false">'12-70'!AF89</f>
        <v>0</v>
      </c>
      <c r="AA313" s="868" t="n">
        <f aca="false">SUM(W313:Z313)</f>
        <v>11</v>
      </c>
    </row>
    <row r="314" s="123" customFormat="true" ht="13.5" hidden="false" customHeight="false" outlineLevel="0" collapsed="false">
      <c r="A314" s="880"/>
      <c r="B314" s="884"/>
      <c r="C314" s="884"/>
      <c r="D314" s="913" t="s">
        <v>476</v>
      </c>
      <c r="E314" s="914" t="n">
        <f aca="false">'12-70'!F90</f>
        <v>2</v>
      </c>
      <c r="F314" s="915" t="n">
        <f aca="false">'12-70'!L90</f>
        <v>0</v>
      </c>
      <c r="G314" s="915" t="n">
        <f aca="false">'12-70'!M90</f>
        <v>0</v>
      </c>
      <c r="H314" s="915" t="n">
        <f aca="false">'12-70'!N90</f>
        <v>0</v>
      </c>
      <c r="I314" s="915" t="n">
        <f aca="false">'12-70'!O90</f>
        <v>0</v>
      </c>
      <c r="J314" s="915" t="n">
        <f aca="false">'12-70'!P90</f>
        <v>0</v>
      </c>
      <c r="K314" s="915" t="n">
        <f aca="false">'12-70'!Q90</f>
        <v>0</v>
      </c>
      <c r="L314" s="915" t="n">
        <f aca="false">'12-70'!R90</f>
        <v>0</v>
      </c>
      <c r="M314" s="915" t="n">
        <f aca="false">'12-70'!S90</f>
        <v>0</v>
      </c>
      <c r="N314" s="915" t="n">
        <f aca="false">'12-70'!T90</f>
        <v>0</v>
      </c>
      <c r="O314" s="915" t="n">
        <f aca="false">'12-70'!U90</f>
        <v>0</v>
      </c>
      <c r="P314" s="915" t="n">
        <f aca="false">'12-70'!V90</f>
        <v>0</v>
      </c>
      <c r="Q314" s="915" t="n">
        <f aca="false">'12-70'!W90</f>
        <v>0</v>
      </c>
      <c r="R314" s="915" t="n">
        <f aca="false">'12-70'!X90</f>
        <v>0</v>
      </c>
      <c r="S314" s="915" t="n">
        <f aca="false">'12-70'!Y90</f>
        <v>0</v>
      </c>
      <c r="T314" s="915" t="n">
        <f aca="false">'12-70'!Z90</f>
        <v>0</v>
      </c>
      <c r="U314" s="915" t="n">
        <f aca="false">'12-70'!AA90</f>
        <v>0</v>
      </c>
      <c r="V314" s="916" t="n">
        <f aca="false">'12-70'!AB90</f>
        <v>1</v>
      </c>
      <c r="W314" s="917" t="n">
        <f aca="false">'12-70'!AC90</f>
        <v>1</v>
      </c>
      <c r="X314" s="915" t="n">
        <f aca="false">'12-70'!AD90</f>
        <v>0</v>
      </c>
      <c r="Y314" s="915" t="n">
        <f aca="false">'12-70'!AE90</f>
        <v>0</v>
      </c>
      <c r="Z314" s="915" t="n">
        <f aca="false">'12-70'!AF90</f>
        <v>0</v>
      </c>
      <c r="AA314" s="868" t="n">
        <f aca="false">SUM(W314:Z314)</f>
        <v>1</v>
      </c>
    </row>
    <row r="315" s="123" customFormat="true" ht="13.5" hidden="false" customHeight="false" outlineLevel="0" collapsed="false">
      <c r="A315" s="880" t="s">
        <v>462</v>
      </c>
      <c r="B315" s="884" t="s">
        <v>922</v>
      </c>
      <c r="C315" s="884"/>
      <c r="D315" s="913" t="s">
        <v>7</v>
      </c>
      <c r="E315" s="914" t="n">
        <f aca="false">'12-70'!F91</f>
        <v>1</v>
      </c>
      <c r="F315" s="915" t="n">
        <f aca="false">'12-70'!L91</f>
        <v>0</v>
      </c>
      <c r="G315" s="915" t="n">
        <f aca="false">'12-70'!M91</f>
        <v>0</v>
      </c>
      <c r="H315" s="915" t="n">
        <f aca="false">'12-70'!N91</f>
        <v>0</v>
      </c>
      <c r="I315" s="915" t="n">
        <f aca="false">'12-70'!O91</f>
        <v>0</v>
      </c>
      <c r="J315" s="915" t="n">
        <f aca="false">'12-70'!P91</f>
        <v>0</v>
      </c>
      <c r="K315" s="915" t="n">
        <f aca="false">'12-70'!Q91</f>
        <v>0</v>
      </c>
      <c r="L315" s="915" t="n">
        <f aca="false">'12-70'!R91</f>
        <v>0</v>
      </c>
      <c r="M315" s="915" t="n">
        <f aca="false">'12-70'!S91</f>
        <v>0</v>
      </c>
      <c r="N315" s="915" t="n">
        <f aca="false">'12-70'!T91</f>
        <v>0</v>
      </c>
      <c r="O315" s="915" t="n">
        <f aca="false">'12-70'!U91</f>
        <v>0</v>
      </c>
      <c r="P315" s="915" t="n">
        <f aca="false">'12-70'!V91</f>
        <v>0</v>
      </c>
      <c r="Q315" s="915" t="n">
        <f aca="false">'12-70'!W91</f>
        <v>0</v>
      </c>
      <c r="R315" s="915" t="n">
        <f aca="false">'12-70'!X91</f>
        <v>0</v>
      </c>
      <c r="S315" s="915" t="n">
        <f aca="false">'12-70'!Y91</f>
        <v>0</v>
      </c>
      <c r="T315" s="915" t="n">
        <f aca="false">'12-70'!Z91</f>
        <v>0</v>
      </c>
      <c r="U315" s="915" t="n">
        <f aca="false">'12-70'!AA91</f>
        <v>0</v>
      </c>
      <c r="V315" s="916" t="n">
        <f aca="false">'12-70'!AB91</f>
        <v>0</v>
      </c>
      <c r="W315" s="917" t="n">
        <f aca="false">'12-70'!AC91</f>
        <v>1</v>
      </c>
      <c r="X315" s="915" t="n">
        <f aca="false">'12-70'!AD91</f>
        <v>0</v>
      </c>
      <c r="Y315" s="915" t="n">
        <f aca="false">'12-70'!AE91</f>
        <v>0</v>
      </c>
      <c r="Z315" s="915" t="n">
        <f aca="false">'12-70'!AF91</f>
        <v>0</v>
      </c>
      <c r="AA315" s="868" t="n">
        <f aca="false">SUM(W315:Z315)</f>
        <v>1</v>
      </c>
    </row>
    <row r="316" s="123" customFormat="true" ht="13.5" hidden="false" customHeight="false" outlineLevel="0" collapsed="false">
      <c r="A316" s="880"/>
      <c r="B316" s="884"/>
      <c r="C316" s="884"/>
      <c r="D316" s="913" t="s">
        <v>475</v>
      </c>
      <c r="E316" s="914" t="n">
        <f aca="false">'12-70'!F92</f>
        <v>0</v>
      </c>
      <c r="F316" s="915" t="n">
        <f aca="false">'12-70'!L92</f>
        <v>0</v>
      </c>
      <c r="G316" s="915" t="n">
        <f aca="false">'12-70'!M92</f>
        <v>0</v>
      </c>
      <c r="H316" s="915" t="n">
        <f aca="false">'12-70'!N92</f>
        <v>0</v>
      </c>
      <c r="I316" s="915" t="n">
        <f aca="false">'12-70'!O92</f>
        <v>0</v>
      </c>
      <c r="J316" s="915" t="n">
        <f aca="false">'12-70'!P92</f>
        <v>0</v>
      </c>
      <c r="K316" s="915" t="n">
        <f aca="false">'12-70'!Q92</f>
        <v>0</v>
      </c>
      <c r="L316" s="915" t="n">
        <f aca="false">'12-70'!R92</f>
        <v>0</v>
      </c>
      <c r="M316" s="915" t="n">
        <f aca="false">'12-70'!S92</f>
        <v>0</v>
      </c>
      <c r="N316" s="915" t="n">
        <f aca="false">'12-70'!T92</f>
        <v>0</v>
      </c>
      <c r="O316" s="915" t="n">
        <f aca="false">'12-70'!U92</f>
        <v>0</v>
      </c>
      <c r="P316" s="915" t="n">
        <f aca="false">'12-70'!V92</f>
        <v>0</v>
      </c>
      <c r="Q316" s="915" t="n">
        <f aca="false">'12-70'!W92</f>
        <v>0</v>
      </c>
      <c r="R316" s="915" t="n">
        <f aca="false">'12-70'!X92</f>
        <v>0</v>
      </c>
      <c r="S316" s="915" t="n">
        <f aca="false">'12-70'!Y92</f>
        <v>0</v>
      </c>
      <c r="T316" s="915" t="n">
        <f aca="false">'12-70'!Z92</f>
        <v>0</v>
      </c>
      <c r="U316" s="915" t="n">
        <f aca="false">'12-70'!AA92</f>
        <v>0</v>
      </c>
      <c r="V316" s="916" t="n">
        <f aca="false">'12-70'!AB92</f>
        <v>0</v>
      </c>
      <c r="W316" s="917" t="n">
        <f aca="false">'12-70'!AC92</f>
        <v>0</v>
      </c>
      <c r="X316" s="915" t="n">
        <f aca="false">'12-70'!AD92</f>
        <v>0</v>
      </c>
      <c r="Y316" s="915" t="n">
        <f aca="false">'12-70'!AE92</f>
        <v>0</v>
      </c>
      <c r="Z316" s="915" t="n">
        <f aca="false">'12-70'!AF92</f>
        <v>0</v>
      </c>
      <c r="AA316" s="868" t="n">
        <f aca="false">SUM(W316:Z316)</f>
        <v>0</v>
      </c>
    </row>
    <row r="317" s="123" customFormat="true" ht="13.5" hidden="false" customHeight="false" outlineLevel="0" collapsed="false">
      <c r="A317" s="880"/>
      <c r="B317" s="884"/>
      <c r="C317" s="884"/>
      <c r="D317" s="913" t="s">
        <v>476</v>
      </c>
      <c r="E317" s="914" t="n">
        <f aca="false">'12-70'!F93</f>
        <v>1</v>
      </c>
      <c r="F317" s="915" t="n">
        <f aca="false">'12-70'!L93</f>
        <v>0</v>
      </c>
      <c r="G317" s="915" t="n">
        <f aca="false">'12-70'!M93</f>
        <v>0</v>
      </c>
      <c r="H317" s="915" t="n">
        <f aca="false">'12-70'!N93</f>
        <v>0</v>
      </c>
      <c r="I317" s="915" t="n">
        <f aca="false">'12-70'!O93</f>
        <v>0</v>
      </c>
      <c r="J317" s="915" t="n">
        <f aca="false">'12-70'!P93</f>
        <v>0</v>
      </c>
      <c r="K317" s="915" t="n">
        <f aca="false">'12-70'!Q93</f>
        <v>0</v>
      </c>
      <c r="L317" s="915" t="n">
        <f aca="false">'12-70'!R93</f>
        <v>0</v>
      </c>
      <c r="M317" s="915" t="n">
        <f aca="false">'12-70'!S93</f>
        <v>0</v>
      </c>
      <c r="N317" s="915" t="n">
        <f aca="false">'12-70'!T93</f>
        <v>0</v>
      </c>
      <c r="O317" s="915" t="n">
        <f aca="false">'12-70'!U93</f>
        <v>0</v>
      </c>
      <c r="P317" s="915" t="n">
        <f aca="false">'12-70'!V93</f>
        <v>0</v>
      </c>
      <c r="Q317" s="915" t="n">
        <f aca="false">'12-70'!W93</f>
        <v>0</v>
      </c>
      <c r="R317" s="915" t="n">
        <f aca="false">'12-70'!X93</f>
        <v>0</v>
      </c>
      <c r="S317" s="915" t="n">
        <f aca="false">'12-70'!Y93</f>
        <v>0</v>
      </c>
      <c r="T317" s="915" t="n">
        <f aca="false">'12-70'!Z93</f>
        <v>0</v>
      </c>
      <c r="U317" s="915" t="n">
        <f aca="false">'12-70'!AA93</f>
        <v>0</v>
      </c>
      <c r="V317" s="916" t="n">
        <f aca="false">'12-70'!AB93</f>
        <v>0</v>
      </c>
      <c r="W317" s="917" t="n">
        <f aca="false">'12-70'!AC93</f>
        <v>1</v>
      </c>
      <c r="X317" s="915" t="n">
        <f aca="false">'12-70'!AD93</f>
        <v>0</v>
      </c>
      <c r="Y317" s="915" t="n">
        <f aca="false">'12-70'!AE93</f>
        <v>0</v>
      </c>
      <c r="Z317" s="915" t="n">
        <f aca="false">'12-70'!AF93</f>
        <v>0</v>
      </c>
      <c r="AA317" s="868" t="n">
        <f aca="false">SUM(W317:Z317)</f>
        <v>1</v>
      </c>
    </row>
    <row r="318" s="123" customFormat="true" ht="13.5" hidden="false" customHeight="false" outlineLevel="0" collapsed="false">
      <c r="A318" s="880" t="s">
        <v>463</v>
      </c>
      <c r="B318" s="884" t="s">
        <v>175</v>
      </c>
      <c r="C318" s="884"/>
      <c r="D318" s="913" t="s">
        <v>7</v>
      </c>
      <c r="E318" s="914" t="n">
        <f aca="false">'12-70'!F94</f>
        <v>25</v>
      </c>
      <c r="F318" s="915" t="n">
        <f aca="false">'12-70'!L94</f>
        <v>0</v>
      </c>
      <c r="G318" s="915" t="n">
        <f aca="false">'12-70'!M94</f>
        <v>0</v>
      </c>
      <c r="H318" s="915" t="n">
        <f aca="false">'12-70'!N94</f>
        <v>0</v>
      </c>
      <c r="I318" s="915" t="n">
        <f aca="false">'12-70'!O94</f>
        <v>0</v>
      </c>
      <c r="J318" s="915" t="n">
        <f aca="false">'12-70'!P94</f>
        <v>0</v>
      </c>
      <c r="K318" s="915" t="n">
        <f aca="false">'12-70'!Q94</f>
        <v>0</v>
      </c>
      <c r="L318" s="915" t="n">
        <f aca="false">'12-70'!R94</f>
        <v>0</v>
      </c>
      <c r="M318" s="915" t="n">
        <f aca="false">'12-70'!S94</f>
        <v>0</v>
      </c>
      <c r="N318" s="915" t="n">
        <f aca="false">'12-70'!T94</f>
        <v>0</v>
      </c>
      <c r="O318" s="915" t="n">
        <f aca="false">'12-70'!U94</f>
        <v>0</v>
      </c>
      <c r="P318" s="915" t="n">
        <f aca="false">'12-70'!V94</f>
        <v>3</v>
      </c>
      <c r="Q318" s="915" t="n">
        <f aca="false">'12-70'!W94</f>
        <v>3</v>
      </c>
      <c r="R318" s="915" t="n">
        <f aca="false">'12-70'!X94</f>
        <v>3</v>
      </c>
      <c r="S318" s="915" t="n">
        <f aca="false">'12-70'!Y94</f>
        <v>4</v>
      </c>
      <c r="T318" s="915" t="n">
        <f aca="false">'12-70'!Z94</f>
        <v>3</v>
      </c>
      <c r="U318" s="915" t="n">
        <f aca="false">'12-70'!AA94</f>
        <v>2</v>
      </c>
      <c r="V318" s="916" t="n">
        <f aca="false">'12-70'!AB94</f>
        <v>4</v>
      </c>
      <c r="W318" s="917" t="n">
        <f aca="false">'12-70'!AC94</f>
        <v>2</v>
      </c>
      <c r="X318" s="915" t="n">
        <f aca="false">'12-70'!AD94</f>
        <v>1</v>
      </c>
      <c r="Y318" s="915" t="n">
        <f aca="false">'12-70'!AE94</f>
        <v>0</v>
      </c>
      <c r="Z318" s="915" t="n">
        <f aca="false">'12-70'!AF94</f>
        <v>0</v>
      </c>
      <c r="AA318" s="868" t="n">
        <f aca="false">SUM(W318:Z318)</f>
        <v>3</v>
      </c>
    </row>
    <row r="319" s="123" customFormat="true" ht="13.5" hidden="false" customHeight="false" outlineLevel="0" collapsed="false">
      <c r="A319" s="880"/>
      <c r="B319" s="884"/>
      <c r="C319" s="884"/>
      <c r="D319" s="913" t="s">
        <v>475</v>
      </c>
      <c r="E319" s="914" t="n">
        <f aca="false">'12-70'!F95</f>
        <v>16</v>
      </c>
      <c r="F319" s="915" t="n">
        <f aca="false">'12-70'!L95</f>
        <v>0</v>
      </c>
      <c r="G319" s="915" t="n">
        <f aca="false">'12-70'!M95</f>
        <v>0</v>
      </c>
      <c r="H319" s="915" t="n">
        <f aca="false">'12-70'!N95</f>
        <v>0</v>
      </c>
      <c r="I319" s="915" t="n">
        <f aca="false">'12-70'!O95</f>
        <v>0</v>
      </c>
      <c r="J319" s="915" t="n">
        <f aca="false">'12-70'!P95</f>
        <v>0</v>
      </c>
      <c r="K319" s="915" t="n">
        <f aca="false">'12-70'!Q95</f>
        <v>0</v>
      </c>
      <c r="L319" s="915" t="n">
        <f aca="false">'12-70'!R95</f>
        <v>0</v>
      </c>
      <c r="M319" s="915" t="n">
        <f aca="false">'12-70'!S95</f>
        <v>0</v>
      </c>
      <c r="N319" s="915" t="n">
        <f aca="false">'12-70'!T95</f>
        <v>0</v>
      </c>
      <c r="O319" s="915" t="n">
        <f aca="false">'12-70'!U95</f>
        <v>0</v>
      </c>
      <c r="P319" s="915" t="n">
        <f aca="false">'12-70'!V95</f>
        <v>2</v>
      </c>
      <c r="Q319" s="915" t="n">
        <f aca="false">'12-70'!W95</f>
        <v>2</v>
      </c>
      <c r="R319" s="915" t="n">
        <f aca="false">'12-70'!X95</f>
        <v>3</v>
      </c>
      <c r="S319" s="915" t="n">
        <f aca="false">'12-70'!Y95</f>
        <v>3</v>
      </c>
      <c r="T319" s="915" t="n">
        <f aca="false">'12-70'!Z95</f>
        <v>3</v>
      </c>
      <c r="U319" s="915" t="n">
        <f aca="false">'12-70'!AA95</f>
        <v>1</v>
      </c>
      <c r="V319" s="916" t="n">
        <f aca="false">'12-70'!AB95</f>
        <v>1</v>
      </c>
      <c r="W319" s="917" t="n">
        <f aca="false">'12-70'!AC95</f>
        <v>1</v>
      </c>
      <c r="X319" s="915" t="n">
        <f aca="false">'12-70'!AD95</f>
        <v>0</v>
      </c>
      <c r="Y319" s="915" t="n">
        <f aca="false">'12-70'!AE95</f>
        <v>0</v>
      </c>
      <c r="Z319" s="915" t="n">
        <f aca="false">'12-70'!AF95</f>
        <v>0</v>
      </c>
      <c r="AA319" s="868" t="n">
        <f aca="false">SUM(W319:Z319)</f>
        <v>1</v>
      </c>
    </row>
    <row r="320" s="123" customFormat="true" ht="13.5" hidden="false" customHeight="false" outlineLevel="0" collapsed="false">
      <c r="A320" s="880"/>
      <c r="B320" s="884"/>
      <c r="C320" s="884"/>
      <c r="D320" s="913" t="s">
        <v>476</v>
      </c>
      <c r="E320" s="914" t="n">
        <f aca="false">'12-70'!F96</f>
        <v>9</v>
      </c>
      <c r="F320" s="915" t="n">
        <f aca="false">'12-70'!L96</f>
        <v>0</v>
      </c>
      <c r="G320" s="915" t="n">
        <f aca="false">'12-70'!M96</f>
        <v>0</v>
      </c>
      <c r="H320" s="915" t="n">
        <f aca="false">'12-70'!N96</f>
        <v>0</v>
      </c>
      <c r="I320" s="915" t="n">
        <f aca="false">'12-70'!O96</f>
        <v>0</v>
      </c>
      <c r="J320" s="915" t="n">
        <f aca="false">'12-70'!P96</f>
        <v>0</v>
      </c>
      <c r="K320" s="915" t="n">
        <f aca="false">'12-70'!Q96</f>
        <v>0</v>
      </c>
      <c r="L320" s="915" t="n">
        <f aca="false">'12-70'!R96</f>
        <v>0</v>
      </c>
      <c r="M320" s="915" t="n">
        <f aca="false">'12-70'!S96</f>
        <v>0</v>
      </c>
      <c r="N320" s="915" t="n">
        <f aca="false">'12-70'!T96</f>
        <v>0</v>
      </c>
      <c r="O320" s="915" t="n">
        <f aca="false">'12-70'!U96</f>
        <v>0</v>
      </c>
      <c r="P320" s="915" t="n">
        <f aca="false">'12-70'!V96</f>
        <v>1</v>
      </c>
      <c r="Q320" s="915" t="n">
        <f aca="false">'12-70'!W96</f>
        <v>1</v>
      </c>
      <c r="R320" s="915" t="n">
        <f aca="false">'12-70'!X96</f>
        <v>0</v>
      </c>
      <c r="S320" s="915" t="n">
        <f aca="false">'12-70'!Y96</f>
        <v>1</v>
      </c>
      <c r="T320" s="915" t="n">
        <f aca="false">'12-70'!Z96</f>
        <v>0</v>
      </c>
      <c r="U320" s="915" t="n">
        <f aca="false">'12-70'!AA96</f>
        <v>1</v>
      </c>
      <c r="V320" s="916" t="n">
        <f aca="false">'12-70'!AB96</f>
        <v>3</v>
      </c>
      <c r="W320" s="917" t="n">
        <f aca="false">'12-70'!AC96</f>
        <v>1</v>
      </c>
      <c r="X320" s="915" t="n">
        <f aca="false">'12-70'!AD96</f>
        <v>1</v>
      </c>
      <c r="Y320" s="915" t="n">
        <f aca="false">'12-70'!AE96</f>
        <v>0</v>
      </c>
      <c r="Z320" s="915" t="n">
        <f aca="false">'12-70'!AF96</f>
        <v>0</v>
      </c>
      <c r="AA320" s="868" t="n">
        <f aca="false">SUM(W320:Z320)</f>
        <v>2</v>
      </c>
    </row>
    <row r="321" s="123" customFormat="true" ht="13.5" hidden="false" customHeight="false" outlineLevel="0" collapsed="false">
      <c r="A321" s="880" t="s">
        <v>464</v>
      </c>
      <c r="B321" s="884" t="s">
        <v>199</v>
      </c>
      <c r="C321" s="884"/>
      <c r="D321" s="913" t="s">
        <v>7</v>
      </c>
      <c r="E321" s="914" t="n">
        <f aca="false">'12-70'!F97</f>
        <v>45</v>
      </c>
      <c r="F321" s="915" t="n">
        <f aca="false">'12-70'!L97</f>
        <v>0</v>
      </c>
      <c r="G321" s="915" t="n">
        <f aca="false">'12-70'!M97</f>
        <v>0</v>
      </c>
      <c r="H321" s="915" t="n">
        <f aca="false">'12-70'!N97</f>
        <v>0</v>
      </c>
      <c r="I321" s="915" t="n">
        <f aca="false">'12-70'!O97</f>
        <v>0</v>
      </c>
      <c r="J321" s="915" t="n">
        <f aca="false">'12-70'!P97</f>
        <v>0</v>
      </c>
      <c r="K321" s="915" t="n">
        <f aca="false">'12-70'!Q97</f>
        <v>0</v>
      </c>
      <c r="L321" s="915" t="n">
        <f aca="false">'12-70'!R97</f>
        <v>0</v>
      </c>
      <c r="M321" s="915" t="n">
        <f aca="false">'12-70'!S97</f>
        <v>0</v>
      </c>
      <c r="N321" s="915" t="n">
        <f aca="false">'12-70'!T97</f>
        <v>0</v>
      </c>
      <c r="O321" s="915" t="n">
        <f aca="false">'12-70'!U97</f>
        <v>0</v>
      </c>
      <c r="P321" s="915" t="n">
        <f aca="false">'12-70'!V97</f>
        <v>0</v>
      </c>
      <c r="Q321" s="915" t="n">
        <f aca="false">'12-70'!W97</f>
        <v>0</v>
      </c>
      <c r="R321" s="915" t="n">
        <f aca="false">'12-70'!X97</f>
        <v>1</v>
      </c>
      <c r="S321" s="915" t="n">
        <f aca="false">'12-70'!Y97</f>
        <v>2</v>
      </c>
      <c r="T321" s="915" t="n">
        <f aca="false">'12-70'!Z97</f>
        <v>6</v>
      </c>
      <c r="U321" s="915" t="n">
        <f aca="false">'12-70'!AA97</f>
        <v>5</v>
      </c>
      <c r="V321" s="916" t="n">
        <f aca="false">'12-70'!AB97</f>
        <v>7</v>
      </c>
      <c r="W321" s="917" t="n">
        <f aca="false">'12-70'!AC97</f>
        <v>14</v>
      </c>
      <c r="X321" s="915" t="n">
        <f aca="false">'12-70'!AD97</f>
        <v>6</v>
      </c>
      <c r="Y321" s="915" t="n">
        <f aca="false">'12-70'!AE97</f>
        <v>3</v>
      </c>
      <c r="Z321" s="915" t="n">
        <f aca="false">'12-70'!AF97</f>
        <v>1</v>
      </c>
      <c r="AA321" s="868" t="n">
        <f aca="false">SUM(W321:Z321)</f>
        <v>24</v>
      </c>
    </row>
    <row r="322" s="123" customFormat="true" ht="13.5" hidden="false" customHeight="false" outlineLevel="0" collapsed="false">
      <c r="A322" s="880"/>
      <c r="B322" s="884"/>
      <c r="C322" s="884"/>
      <c r="D322" s="913" t="s">
        <v>475</v>
      </c>
      <c r="E322" s="914" t="n">
        <f aca="false">'12-70'!F98</f>
        <v>26</v>
      </c>
      <c r="F322" s="915" t="n">
        <f aca="false">'12-70'!L98</f>
        <v>0</v>
      </c>
      <c r="G322" s="915" t="n">
        <f aca="false">'12-70'!M98</f>
        <v>0</v>
      </c>
      <c r="H322" s="915" t="n">
        <f aca="false">'12-70'!N98</f>
        <v>0</v>
      </c>
      <c r="I322" s="915" t="n">
        <f aca="false">'12-70'!O98</f>
        <v>0</v>
      </c>
      <c r="J322" s="915" t="n">
        <f aca="false">'12-70'!P98</f>
        <v>0</v>
      </c>
      <c r="K322" s="915" t="n">
        <f aca="false">'12-70'!Q98</f>
        <v>0</v>
      </c>
      <c r="L322" s="915" t="n">
        <f aca="false">'12-70'!R98</f>
        <v>0</v>
      </c>
      <c r="M322" s="915" t="n">
        <f aca="false">'12-70'!S98</f>
        <v>0</v>
      </c>
      <c r="N322" s="915" t="n">
        <f aca="false">'12-70'!T98</f>
        <v>0</v>
      </c>
      <c r="O322" s="915" t="n">
        <f aca="false">'12-70'!U98</f>
        <v>0</v>
      </c>
      <c r="P322" s="915" t="n">
        <f aca="false">'12-70'!V98</f>
        <v>0</v>
      </c>
      <c r="Q322" s="915" t="n">
        <f aca="false">'12-70'!W98</f>
        <v>0</v>
      </c>
      <c r="R322" s="915" t="n">
        <f aca="false">'12-70'!X98</f>
        <v>1</v>
      </c>
      <c r="S322" s="915" t="n">
        <f aca="false">'12-70'!Y98</f>
        <v>1</v>
      </c>
      <c r="T322" s="915" t="n">
        <f aca="false">'12-70'!Z98</f>
        <v>5</v>
      </c>
      <c r="U322" s="915" t="n">
        <f aca="false">'12-70'!AA98</f>
        <v>4</v>
      </c>
      <c r="V322" s="916" t="n">
        <f aca="false">'12-70'!AB98</f>
        <v>4</v>
      </c>
      <c r="W322" s="917" t="n">
        <f aca="false">'12-70'!AC98</f>
        <v>6</v>
      </c>
      <c r="X322" s="915" t="n">
        <f aca="false">'12-70'!AD98</f>
        <v>5</v>
      </c>
      <c r="Y322" s="915" t="n">
        <f aca="false">'12-70'!AE98</f>
        <v>0</v>
      </c>
      <c r="Z322" s="915" t="n">
        <f aca="false">'12-70'!AF98</f>
        <v>0</v>
      </c>
      <c r="AA322" s="868" t="n">
        <f aca="false">SUM(W322:Z322)</f>
        <v>11</v>
      </c>
    </row>
    <row r="323" s="123" customFormat="true" ht="13.5" hidden="false" customHeight="false" outlineLevel="0" collapsed="false">
      <c r="A323" s="880"/>
      <c r="B323" s="884"/>
      <c r="C323" s="884"/>
      <c r="D323" s="913" t="s">
        <v>476</v>
      </c>
      <c r="E323" s="914" t="n">
        <f aca="false">'12-70'!F99</f>
        <v>19</v>
      </c>
      <c r="F323" s="915" t="n">
        <f aca="false">'12-70'!L99</f>
        <v>0</v>
      </c>
      <c r="G323" s="915" t="n">
        <f aca="false">'12-70'!M99</f>
        <v>0</v>
      </c>
      <c r="H323" s="915" t="n">
        <f aca="false">'12-70'!N99</f>
        <v>0</v>
      </c>
      <c r="I323" s="915" t="n">
        <f aca="false">'12-70'!O99</f>
        <v>0</v>
      </c>
      <c r="J323" s="915" t="n">
        <f aca="false">'12-70'!P99</f>
        <v>0</v>
      </c>
      <c r="K323" s="915" t="n">
        <f aca="false">'12-70'!Q99</f>
        <v>0</v>
      </c>
      <c r="L323" s="915" t="n">
        <f aca="false">'12-70'!R99</f>
        <v>0</v>
      </c>
      <c r="M323" s="915" t="n">
        <f aca="false">'12-70'!S99</f>
        <v>0</v>
      </c>
      <c r="N323" s="915" t="n">
        <f aca="false">'12-70'!T99</f>
        <v>0</v>
      </c>
      <c r="O323" s="915" t="n">
        <f aca="false">'12-70'!U99</f>
        <v>0</v>
      </c>
      <c r="P323" s="915" t="n">
        <f aca="false">'12-70'!V99</f>
        <v>0</v>
      </c>
      <c r="Q323" s="915" t="n">
        <f aca="false">'12-70'!W99</f>
        <v>0</v>
      </c>
      <c r="R323" s="915" t="n">
        <f aca="false">'12-70'!X99</f>
        <v>0</v>
      </c>
      <c r="S323" s="915" t="n">
        <f aca="false">'12-70'!Y99</f>
        <v>1</v>
      </c>
      <c r="T323" s="915" t="n">
        <f aca="false">'12-70'!Z99</f>
        <v>1</v>
      </c>
      <c r="U323" s="915" t="n">
        <f aca="false">'12-70'!AA99</f>
        <v>1</v>
      </c>
      <c r="V323" s="916" t="n">
        <f aca="false">'12-70'!AB99</f>
        <v>3</v>
      </c>
      <c r="W323" s="917" t="n">
        <f aca="false">'12-70'!AC99</f>
        <v>8</v>
      </c>
      <c r="X323" s="915" t="n">
        <f aca="false">'12-70'!AD99</f>
        <v>1</v>
      </c>
      <c r="Y323" s="915" t="n">
        <f aca="false">'12-70'!AE99</f>
        <v>3</v>
      </c>
      <c r="Z323" s="915" t="n">
        <f aca="false">'12-70'!AF99</f>
        <v>1</v>
      </c>
      <c r="AA323" s="868" t="n">
        <f aca="false">SUM(W323:Z323)</f>
        <v>13</v>
      </c>
    </row>
    <row r="324" s="123" customFormat="true" ht="13.5" hidden="false" customHeight="false" outlineLevel="0" collapsed="false">
      <c r="A324" s="880" t="s">
        <v>465</v>
      </c>
      <c r="B324" s="884" t="s">
        <v>197</v>
      </c>
      <c r="C324" s="884"/>
      <c r="D324" s="913" t="s">
        <v>7</v>
      </c>
      <c r="E324" s="914" t="n">
        <f aca="false">'12-70'!F100</f>
        <v>105</v>
      </c>
      <c r="F324" s="915" t="n">
        <f aca="false">'12-70'!L100</f>
        <v>0</v>
      </c>
      <c r="G324" s="915" t="n">
        <f aca="false">'12-70'!M100</f>
        <v>0</v>
      </c>
      <c r="H324" s="915" t="n">
        <f aca="false">'12-70'!N100</f>
        <v>0</v>
      </c>
      <c r="I324" s="915" t="n">
        <f aca="false">'12-70'!O100</f>
        <v>0</v>
      </c>
      <c r="J324" s="915" t="n">
        <f aca="false">'12-70'!P100</f>
        <v>0</v>
      </c>
      <c r="K324" s="915" t="n">
        <f aca="false">'12-70'!Q100</f>
        <v>0</v>
      </c>
      <c r="L324" s="915" t="n">
        <f aca="false">'12-70'!R100</f>
        <v>0</v>
      </c>
      <c r="M324" s="915" t="n">
        <f aca="false">'12-70'!S100</f>
        <v>0</v>
      </c>
      <c r="N324" s="915" t="n">
        <f aca="false">'12-70'!T100</f>
        <v>0</v>
      </c>
      <c r="O324" s="915" t="n">
        <f aca="false">'12-70'!U100</f>
        <v>0</v>
      </c>
      <c r="P324" s="915" t="n">
        <f aca="false">'12-70'!V100</f>
        <v>0</v>
      </c>
      <c r="Q324" s="915" t="n">
        <f aca="false">'12-70'!W100</f>
        <v>0</v>
      </c>
      <c r="R324" s="915" t="n">
        <f aca="false">'12-70'!X100</f>
        <v>0</v>
      </c>
      <c r="S324" s="915" t="n">
        <f aca="false">'12-70'!Y100</f>
        <v>0</v>
      </c>
      <c r="T324" s="915" t="n">
        <f aca="false">'12-70'!Z100</f>
        <v>0</v>
      </c>
      <c r="U324" s="915" t="n">
        <f aca="false">'12-70'!AA100</f>
        <v>1</v>
      </c>
      <c r="V324" s="916" t="n">
        <f aca="false">'12-70'!AB100</f>
        <v>11</v>
      </c>
      <c r="W324" s="917" t="n">
        <f aca="false">'12-70'!AC100</f>
        <v>19</v>
      </c>
      <c r="X324" s="915" t="n">
        <f aca="false">'12-70'!AD100</f>
        <v>42</v>
      </c>
      <c r="Y324" s="915" t="n">
        <f aca="false">'12-70'!AE100</f>
        <v>19</v>
      </c>
      <c r="Z324" s="915" t="n">
        <f aca="false">'12-70'!AF100</f>
        <v>13</v>
      </c>
      <c r="AA324" s="868" t="n">
        <f aca="false">SUM(W324:Z324)</f>
        <v>93</v>
      </c>
    </row>
    <row r="325" s="123" customFormat="true" ht="13.5" hidden="false" customHeight="false" outlineLevel="0" collapsed="false">
      <c r="A325" s="880"/>
      <c r="B325" s="884"/>
      <c r="C325" s="884"/>
      <c r="D325" s="913" t="s">
        <v>475</v>
      </c>
      <c r="E325" s="914" t="n">
        <f aca="false">'12-70'!F101</f>
        <v>36</v>
      </c>
      <c r="F325" s="915" t="n">
        <f aca="false">'12-70'!L101</f>
        <v>0</v>
      </c>
      <c r="G325" s="915" t="n">
        <f aca="false">'12-70'!M101</f>
        <v>0</v>
      </c>
      <c r="H325" s="915" t="n">
        <f aca="false">'12-70'!N101</f>
        <v>0</v>
      </c>
      <c r="I325" s="915" t="n">
        <f aca="false">'12-70'!O101</f>
        <v>0</v>
      </c>
      <c r="J325" s="915" t="n">
        <f aca="false">'12-70'!P101</f>
        <v>0</v>
      </c>
      <c r="K325" s="915" t="n">
        <f aca="false">'12-70'!Q101</f>
        <v>0</v>
      </c>
      <c r="L325" s="915" t="n">
        <f aca="false">'12-70'!R101</f>
        <v>0</v>
      </c>
      <c r="M325" s="915" t="n">
        <f aca="false">'12-70'!S101</f>
        <v>0</v>
      </c>
      <c r="N325" s="915" t="n">
        <f aca="false">'12-70'!T101</f>
        <v>0</v>
      </c>
      <c r="O325" s="915" t="n">
        <f aca="false">'12-70'!U101</f>
        <v>0</v>
      </c>
      <c r="P325" s="915" t="n">
        <f aca="false">'12-70'!V101</f>
        <v>0</v>
      </c>
      <c r="Q325" s="915" t="n">
        <f aca="false">'12-70'!W101</f>
        <v>0</v>
      </c>
      <c r="R325" s="915" t="n">
        <f aca="false">'12-70'!X101</f>
        <v>0</v>
      </c>
      <c r="S325" s="915" t="n">
        <f aca="false">'12-70'!Y101</f>
        <v>0</v>
      </c>
      <c r="T325" s="915" t="n">
        <f aca="false">'12-70'!Z101</f>
        <v>0</v>
      </c>
      <c r="U325" s="915" t="n">
        <f aca="false">'12-70'!AA101</f>
        <v>1</v>
      </c>
      <c r="V325" s="916" t="n">
        <f aca="false">'12-70'!AB101</f>
        <v>3</v>
      </c>
      <c r="W325" s="917" t="n">
        <f aca="false">'12-70'!AC101</f>
        <v>8</v>
      </c>
      <c r="X325" s="915" t="n">
        <f aca="false">'12-70'!AD101</f>
        <v>17</v>
      </c>
      <c r="Y325" s="915" t="n">
        <f aca="false">'12-70'!AE101</f>
        <v>6</v>
      </c>
      <c r="Z325" s="915" t="n">
        <f aca="false">'12-70'!AF101</f>
        <v>1</v>
      </c>
      <c r="AA325" s="868" t="n">
        <f aca="false">SUM(W325:Z325)</f>
        <v>32</v>
      </c>
    </row>
    <row r="326" s="123" customFormat="true" ht="13.5" hidden="false" customHeight="false" outlineLevel="0" collapsed="false">
      <c r="A326" s="880"/>
      <c r="B326" s="884"/>
      <c r="C326" s="884"/>
      <c r="D326" s="913" t="s">
        <v>476</v>
      </c>
      <c r="E326" s="914" t="n">
        <f aca="false">'12-70'!F102</f>
        <v>69</v>
      </c>
      <c r="F326" s="915" t="n">
        <f aca="false">'12-70'!L102</f>
        <v>0</v>
      </c>
      <c r="G326" s="915" t="n">
        <f aca="false">'12-70'!M102</f>
        <v>0</v>
      </c>
      <c r="H326" s="915" t="n">
        <f aca="false">'12-70'!N102</f>
        <v>0</v>
      </c>
      <c r="I326" s="915" t="n">
        <f aca="false">'12-70'!O102</f>
        <v>0</v>
      </c>
      <c r="J326" s="915" t="n">
        <f aca="false">'12-70'!P102</f>
        <v>0</v>
      </c>
      <c r="K326" s="915" t="n">
        <f aca="false">'12-70'!Q102</f>
        <v>0</v>
      </c>
      <c r="L326" s="915" t="n">
        <f aca="false">'12-70'!R102</f>
        <v>0</v>
      </c>
      <c r="M326" s="915" t="n">
        <f aca="false">'12-70'!S102</f>
        <v>0</v>
      </c>
      <c r="N326" s="915" t="n">
        <f aca="false">'12-70'!T102</f>
        <v>0</v>
      </c>
      <c r="O326" s="915" t="n">
        <f aca="false">'12-70'!U102</f>
        <v>0</v>
      </c>
      <c r="P326" s="915" t="n">
        <f aca="false">'12-70'!V102</f>
        <v>0</v>
      </c>
      <c r="Q326" s="915" t="n">
        <f aca="false">'12-70'!W102</f>
        <v>0</v>
      </c>
      <c r="R326" s="915" t="n">
        <f aca="false">'12-70'!X102</f>
        <v>0</v>
      </c>
      <c r="S326" s="915" t="n">
        <f aca="false">'12-70'!Y102</f>
        <v>0</v>
      </c>
      <c r="T326" s="915" t="n">
        <f aca="false">'12-70'!Z102</f>
        <v>0</v>
      </c>
      <c r="U326" s="915" t="n">
        <f aca="false">'12-70'!AA102</f>
        <v>0</v>
      </c>
      <c r="V326" s="916" t="n">
        <f aca="false">'12-70'!AB102</f>
        <v>8</v>
      </c>
      <c r="W326" s="917" t="n">
        <f aca="false">'12-70'!AC102</f>
        <v>11</v>
      </c>
      <c r="X326" s="915" t="n">
        <f aca="false">'12-70'!AD102</f>
        <v>25</v>
      </c>
      <c r="Y326" s="915" t="n">
        <f aca="false">'12-70'!AE102</f>
        <v>13</v>
      </c>
      <c r="Z326" s="915" t="n">
        <f aca="false">'12-70'!AF102</f>
        <v>12</v>
      </c>
      <c r="AA326" s="868" t="n">
        <f aca="false">SUM(W326:Z326)</f>
        <v>61</v>
      </c>
    </row>
    <row r="327" s="123" customFormat="true" ht="13.5" hidden="false" customHeight="true" outlineLevel="0" collapsed="false">
      <c r="A327" s="880" t="s">
        <v>466</v>
      </c>
      <c r="B327" s="884" t="s">
        <v>173</v>
      </c>
      <c r="C327" s="884"/>
      <c r="D327" s="913" t="s">
        <v>7</v>
      </c>
      <c r="E327" s="914" t="n">
        <f aca="false">'12-70'!F103</f>
        <v>55</v>
      </c>
      <c r="F327" s="915" t="n">
        <f aca="false">'12-70'!L103</f>
        <v>0</v>
      </c>
      <c r="G327" s="915" t="n">
        <f aca="false">'12-70'!M103</f>
        <v>0</v>
      </c>
      <c r="H327" s="915" t="n">
        <f aca="false">'12-70'!N103</f>
        <v>0</v>
      </c>
      <c r="I327" s="915" t="n">
        <f aca="false">'12-70'!O103</f>
        <v>0</v>
      </c>
      <c r="J327" s="915" t="n">
        <f aca="false">'12-70'!P103</f>
        <v>0</v>
      </c>
      <c r="K327" s="915" t="n">
        <f aca="false">'12-70'!Q103</f>
        <v>1</v>
      </c>
      <c r="L327" s="915" t="n">
        <f aca="false">'12-70'!R103</f>
        <v>0</v>
      </c>
      <c r="M327" s="915" t="n">
        <f aca="false">'12-70'!S103</f>
        <v>0</v>
      </c>
      <c r="N327" s="915" t="n">
        <f aca="false">'12-70'!T103</f>
        <v>0</v>
      </c>
      <c r="O327" s="915" t="n">
        <f aca="false">'12-70'!U103</f>
        <v>2</v>
      </c>
      <c r="P327" s="915" t="n">
        <f aca="false">'12-70'!V103</f>
        <v>3</v>
      </c>
      <c r="Q327" s="915" t="n">
        <f aca="false">'12-70'!W103</f>
        <v>2</v>
      </c>
      <c r="R327" s="915" t="n">
        <f aca="false">'12-70'!X103</f>
        <v>1</v>
      </c>
      <c r="S327" s="915" t="n">
        <f aca="false">'12-70'!Y103</f>
        <v>5</v>
      </c>
      <c r="T327" s="915" t="n">
        <f aca="false">'12-70'!Z103</f>
        <v>6</v>
      </c>
      <c r="U327" s="915" t="n">
        <f aca="false">'12-70'!AA103</f>
        <v>7</v>
      </c>
      <c r="V327" s="916" t="n">
        <f aca="false">'12-70'!AB103</f>
        <v>10</v>
      </c>
      <c r="W327" s="917" t="n">
        <f aca="false">'12-70'!AC103</f>
        <v>8</v>
      </c>
      <c r="X327" s="915" t="n">
        <f aca="false">'12-70'!AD103</f>
        <v>7</v>
      </c>
      <c r="Y327" s="915" t="n">
        <f aca="false">'12-70'!AE103</f>
        <v>3</v>
      </c>
      <c r="Z327" s="915" t="n">
        <f aca="false">'12-70'!AF103</f>
        <v>0</v>
      </c>
      <c r="AA327" s="868" t="n">
        <f aca="false">SUM(W327:Z327)</f>
        <v>18</v>
      </c>
    </row>
    <row r="328" s="123" customFormat="true" ht="13.8" hidden="false" customHeight="false" outlineLevel="0" collapsed="false">
      <c r="A328" s="880"/>
      <c r="B328" s="884"/>
      <c r="C328" s="884"/>
      <c r="D328" s="913" t="s">
        <v>475</v>
      </c>
      <c r="E328" s="914" t="n">
        <f aca="false">'12-70'!F104</f>
        <v>29</v>
      </c>
      <c r="F328" s="915" t="n">
        <f aca="false">'12-70'!L104</f>
        <v>0</v>
      </c>
      <c r="G328" s="915" t="n">
        <f aca="false">'12-70'!M104</f>
        <v>0</v>
      </c>
      <c r="H328" s="915" t="n">
        <f aca="false">'12-70'!N104</f>
        <v>0</v>
      </c>
      <c r="I328" s="915" t="n">
        <f aca="false">'12-70'!O104</f>
        <v>0</v>
      </c>
      <c r="J328" s="915" t="n">
        <f aca="false">'12-70'!P104</f>
        <v>0</v>
      </c>
      <c r="K328" s="915" t="n">
        <f aca="false">'12-70'!Q104</f>
        <v>1</v>
      </c>
      <c r="L328" s="915" t="n">
        <f aca="false">'12-70'!R104</f>
        <v>0</v>
      </c>
      <c r="M328" s="915" t="n">
        <f aca="false">'12-70'!S104</f>
        <v>0</v>
      </c>
      <c r="N328" s="915" t="n">
        <f aca="false">'12-70'!T104</f>
        <v>0</v>
      </c>
      <c r="O328" s="915" t="n">
        <f aca="false">'12-70'!U104</f>
        <v>2</v>
      </c>
      <c r="P328" s="915" t="n">
        <f aca="false">'12-70'!V104</f>
        <v>2</v>
      </c>
      <c r="Q328" s="915" t="n">
        <f aca="false">'12-70'!W104</f>
        <v>2</v>
      </c>
      <c r="R328" s="915" t="n">
        <f aca="false">'12-70'!X104</f>
        <v>1</v>
      </c>
      <c r="S328" s="915" t="n">
        <f aca="false">'12-70'!Y104</f>
        <v>2</v>
      </c>
      <c r="T328" s="915" t="n">
        <f aca="false">'12-70'!Z104</f>
        <v>3</v>
      </c>
      <c r="U328" s="915" t="n">
        <f aca="false">'12-70'!AA104</f>
        <v>3</v>
      </c>
      <c r="V328" s="916" t="n">
        <f aca="false">'12-70'!AB104</f>
        <v>4</v>
      </c>
      <c r="W328" s="917" t="n">
        <f aca="false">'12-70'!AC104</f>
        <v>6</v>
      </c>
      <c r="X328" s="915" t="n">
        <f aca="false">'12-70'!AD104</f>
        <v>3</v>
      </c>
      <c r="Y328" s="915" t="n">
        <f aca="false">'12-70'!AE104</f>
        <v>0</v>
      </c>
      <c r="Z328" s="915" t="n">
        <f aca="false">'12-70'!AF104</f>
        <v>0</v>
      </c>
      <c r="AA328" s="868" t="n">
        <f aca="false">SUM(W328:Z328)</f>
        <v>9</v>
      </c>
    </row>
    <row r="329" s="123" customFormat="true" ht="13.8" hidden="false" customHeight="false" outlineLevel="0" collapsed="false">
      <c r="A329" s="880"/>
      <c r="B329" s="884"/>
      <c r="C329" s="884"/>
      <c r="D329" s="913" t="s">
        <v>476</v>
      </c>
      <c r="E329" s="914" t="n">
        <f aca="false">'12-70'!F105</f>
        <v>26</v>
      </c>
      <c r="F329" s="915" t="n">
        <f aca="false">'12-70'!L105</f>
        <v>0</v>
      </c>
      <c r="G329" s="915" t="n">
        <f aca="false">'12-70'!M105</f>
        <v>0</v>
      </c>
      <c r="H329" s="915" t="n">
        <f aca="false">'12-70'!N105</f>
        <v>0</v>
      </c>
      <c r="I329" s="915" t="n">
        <f aca="false">'12-70'!O105</f>
        <v>0</v>
      </c>
      <c r="J329" s="915" t="n">
        <f aca="false">'12-70'!P105</f>
        <v>0</v>
      </c>
      <c r="K329" s="915" t="n">
        <f aca="false">'12-70'!Q105</f>
        <v>0</v>
      </c>
      <c r="L329" s="915" t="n">
        <f aca="false">'12-70'!R105</f>
        <v>0</v>
      </c>
      <c r="M329" s="915" t="n">
        <f aca="false">'12-70'!S105</f>
        <v>0</v>
      </c>
      <c r="N329" s="915" t="n">
        <f aca="false">'12-70'!T105</f>
        <v>0</v>
      </c>
      <c r="O329" s="915" t="n">
        <f aca="false">'12-70'!U105</f>
        <v>0</v>
      </c>
      <c r="P329" s="915" t="n">
        <f aca="false">'12-70'!V105</f>
        <v>1</v>
      </c>
      <c r="Q329" s="915" t="n">
        <f aca="false">'12-70'!W105</f>
        <v>0</v>
      </c>
      <c r="R329" s="915" t="n">
        <f aca="false">'12-70'!X105</f>
        <v>0</v>
      </c>
      <c r="S329" s="915" t="n">
        <f aca="false">'12-70'!Y105</f>
        <v>3</v>
      </c>
      <c r="T329" s="915" t="n">
        <f aca="false">'12-70'!Z105</f>
        <v>3</v>
      </c>
      <c r="U329" s="915" t="n">
        <f aca="false">'12-70'!AA105</f>
        <v>4</v>
      </c>
      <c r="V329" s="916" t="n">
        <f aca="false">'12-70'!AB105</f>
        <v>6</v>
      </c>
      <c r="W329" s="917" t="n">
        <f aca="false">'12-70'!AC105</f>
        <v>2</v>
      </c>
      <c r="X329" s="915" t="n">
        <f aca="false">'12-70'!AD105</f>
        <v>4</v>
      </c>
      <c r="Y329" s="915" t="n">
        <f aca="false">'12-70'!AE105</f>
        <v>3</v>
      </c>
      <c r="Z329" s="915" t="n">
        <f aca="false">'12-70'!AF105</f>
        <v>0</v>
      </c>
      <c r="AA329" s="868" t="n">
        <f aca="false">SUM(W329:Z329)</f>
        <v>9</v>
      </c>
    </row>
    <row r="330" s="123" customFormat="true" ht="13.8" hidden="false" customHeight="false" outlineLevel="0" collapsed="false">
      <c r="A330" s="880" t="s">
        <v>467</v>
      </c>
      <c r="B330" s="880" t="s">
        <v>477</v>
      </c>
      <c r="C330" s="884" t="s">
        <v>1022</v>
      </c>
      <c r="D330" s="913" t="s">
        <v>7</v>
      </c>
      <c r="E330" s="914" t="n">
        <f aca="false">'12-70'!F106</f>
        <v>6</v>
      </c>
      <c r="F330" s="915" t="n">
        <f aca="false">'12-70'!L106</f>
        <v>0</v>
      </c>
      <c r="G330" s="915" t="n">
        <f aca="false">'12-70'!M106</f>
        <v>0</v>
      </c>
      <c r="H330" s="915" t="n">
        <f aca="false">'12-70'!N106</f>
        <v>0</v>
      </c>
      <c r="I330" s="915" t="n">
        <f aca="false">'12-70'!O106</f>
        <v>0</v>
      </c>
      <c r="J330" s="915" t="n">
        <f aca="false">'12-70'!P106</f>
        <v>0</v>
      </c>
      <c r="K330" s="915" t="n">
        <f aca="false">'12-70'!Q106</f>
        <v>1</v>
      </c>
      <c r="L330" s="915" t="n">
        <f aca="false">'12-70'!R106</f>
        <v>0</v>
      </c>
      <c r="M330" s="915" t="n">
        <f aca="false">'12-70'!S106</f>
        <v>0</v>
      </c>
      <c r="N330" s="915" t="n">
        <f aca="false">'12-70'!T106</f>
        <v>0</v>
      </c>
      <c r="O330" s="915" t="n">
        <f aca="false">'12-70'!U106</f>
        <v>0</v>
      </c>
      <c r="P330" s="915" t="n">
        <f aca="false">'12-70'!V106</f>
        <v>0</v>
      </c>
      <c r="Q330" s="915" t="n">
        <f aca="false">'12-70'!W106</f>
        <v>0</v>
      </c>
      <c r="R330" s="915" t="n">
        <f aca="false">'12-70'!X106</f>
        <v>0</v>
      </c>
      <c r="S330" s="915" t="n">
        <f aca="false">'12-70'!Y106</f>
        <v>1</v>
      </c>
      <c r="T330" s="915" t="n">
        <f aca="false">'12-70'!Z106</f>
        <v>1</v>
      </c>
      <c r="U330" s="915" t="n">
        <f aca="false">'12-70'!AA106</f>
        <v>1</v>
      </c>
      <c r="V330" s="916" t="n">
        <f aca="false">'12-70'!AB106</f>
        <v>1</v>
      </c>
      <c r="W330" s="917" t="n">
        <f aca="false">'12-70'!AC106</f>
        <v>0</v>
      </c>
      <c r="X330" s="915" t="n">
        <f aca="false">'12-70'!AD106</f>
        <v>1</v>
      </c>
      <c r="Y330" s="915" t="n">
        <f aca="false">'12-70'!AE106</f>
        <v>0</v>
      </c>
      <c r="Z330" s="915" t="n">
        <f aca="false">'12-70'!AF106</f>
        <v>0</v>
      </c>
      <c r="AA330" s="868" t="n">
        <f aca="false">SUM(W330:Z330)</f>
        <v>1</v>
      </c>
    </row>
    <row r="331" s="123" customFormat="true" ht="13.8" hidden="false" customHeight="false" outlineLevel="0" collapsed="false">
      <c r="A331" s="880"/>
      <c r="B331" s="880"/>
      <c r="C331" s="880"/>
      <c r="D331" s="913" t="s">
        <v>475</v>
      </c>
      <c r="E331" s="914" t="n">
        <f aca="false">'12-70'!F107</f>
        <v>3</v>
      </c>
      <c r="F331" s="915" t="n">
        <f aca="false">'12-70'!L107</f>
        <v>0</v>
      </c>
      <c r="G331" s="915" t="n">
        <f aca="false">'12-70'!M107</f>
        <v>0</v>
      </c>
      <c r="H331" s="915" t="n">
        <f aca="false">'12-70'!N107</f>
        <v>0</v>
      </c>
      <c r="I331" s="915" t="n">
        <f aca="false">'12-70'!O107</f>
        <v>0</v>
      </c>
      <c r="J331" s="915" t="n">
        <f aca="false">'12-70'!P107</f>
        <v>0</v>
      </c>
      <c r="K331" s="915" t="n">
        <f aca="false">'12-70'!Q107</f>
        <v>1</v>
      </c>
      <c r="L331" s="915" t="n">
        <f aca="false">'12-70'!R107</f>
        <v>0</v>
      </c>
      <c r="M331" s="915" t="n">
        <f aca="false">'12-70'!S107</f>
        <v>0</v>
      </c>
      <c r="N331" s="915" t="n">
        <f aca="false">'12-70'!T107</f>
        <v>0</v>
      </c>
      <c r="O331" s="915" t="n">
        <f aca="false">'12-70'!U107</f>
        <v>0</v>
      </c>
      <c r="P331" s="915" t="n">
        <f aca="false">'12-70'!V107</f>
        <v>0</v>
      </c>
      <c r="Q331" s="915" t="n">
        <f aca="false">'12-70'!W107</f>
        <v>0</v>
      </c>
      <c r="R331" s="915" t="n">
        <f aca="false">'12-70'!X107</f>
        <v>0</v>
      </c>
      <c r="S331" s="915" t="n">
        <f aca="false">'12-70'!Y107</f>
        <v>0</v>
      </c>
      <c r="T331" s="915" t="n">
        <f aca="false">'12-70'!Z107</f>
        <v>1</v>
      </c>
      <c r="U331" s="915" t="n">
        <f aca="false">'12-70'!AA107</f>
        <v>0</v>
      </c>
      <c r="V331" s="916" t="n">
        <f aca="false">'12-70'!AB107</f>
        <v>1</v>
      </c>
      <c r="W331" s="917" t="n">
        <f aca="false">'12-70'!AC107</f>
        <v>0</v>
      </c>
      <c r="X331" s="915" t="n">
        <f aca="false">'12-70'!AD107</f>
        <v>0</v>
      </c>
      <c r="Y331" s="915" t="n">
        <f aca="false">'12-70'!AE107</f>
        <v>0</v>
      </c>
      <c r="Z331" s="915" t="n">
        <f aca="false">'12-70'!AF107</f>
        <v>0</v>
      </c>
      <c r="AA331" s="868" t="n">
        <f aca="false">SUM(W331:Z331)</f>
        <v>0</v>
      </c>
    </row>
    <row r="332" s="123" customFormat="true" ht="13.8" hidden="false" customHeight="false" outlineLevel="0" collapsed="false">
      <c r="A332" s="880"/>
      <c r="B332" s="880"/>
      <c r="C332" s="880"/>
      <c r="D332" s="913" t="s">
        <v>476</v>
      </c>
      <c r="E332" s="914" t="n">
        <f aca="false">'12-70'!F108</f>
        <v>3</v>
      </c>
      <c r="F332" s="915" t="n">
        <f aca="false">'12-70'!L108</f>
        <v>0</v>
      </c>
      <c r="G332" s="915" t="n">
        <f aca="false">'12-70'!M108</f>
        <v>0</v>
      </c>
      <c r="H332" s="915" t="n">
        <f aca="false">'12-70'!N108</f>
        <v>0</v>
      </c>
      <c r="I332" s="915" t="n">
        <f aca="false">'12-70'!O108</f>
        <v>0</v>
      </c>
      <c r="J332" s="915" t="n">
        <f aca="false">'12-70'!P108</f>
        <v>0</v>
      </c>
      <c r="K332" s="915" t="n">
        <f aca="false">'12-70'!Q108</f>
        <v>0</v>
      </c>
      <c r="L332" s="915" t="n">
        <f aca="false">'12-70'!R108</f>
        <v>0</v>
      </c>
      <c r="M332" s="915" t="n">
        <f aca="false">'12-70'!S108</f>
        <v>0</v>
      </c>
      <c r="N332" s="915" t="n">
        <f aca="false">'12-70'!T108</f>
        <v>0</v>
      </c>
      <c r="O332" s="915" t="n">
        <f aca="false">'12-70'!U108</f>
        <v>0</v>
      </c>
      <c r="P332" s="915" t="n">
        <f aca="false">'12-70'!V108</f>
        <v>0</v>
      </c>
      <c r="Q332" s="915" t="n">
        <f aca="false">'12-70'!W108</f>
        <v>0</v>
      </c>
      <c r="R332" s="915" t="n">
        <f aca="false">'12-70'!X108</f>
        <v>0</v>
      </c>
      <c r="S332" s="915" t="n">
        <f aca="false">'12-70'!Y108</f>
        <v>1</v>
      </c>
      <c r="T332" s="915" t="n">
        <f aca="false">'12-70'!Z108</f>
        <v>0</v>
      </c>
      <c r="U332" s="915" t="n">
        <f aca="false">'12-70'!AA108</f>
        <v>1</v>
      </c>
      <c r="V332" s="916" t="n">
        <f aca="false">'12-70'!AB108</f>
        <v>0</v>
      </c>
      <c r="W332" s="917" t="n">
        <f aca="false">'12-70'!AC108</f>
        <v>0</v>
      </c>
      <c r="X332" s="915" t="n">
        <f aca="false">'12-70'!AD108</f>
        <v>1</v>
      </c>
      <c r="Y332" s="915" t="n">
        <f aca="false">'12-70'!AE108</f>
        <v>0</v>
      </c>
      <c r="Z332" s="915" t="n">
        <f aca="false">'12-70'!AF108</f>
        <v>0</v>
      </c>
      <c r="AA332" s="868" t="n">
        <f aca="false">SUM(W332:Z332)</f>
        <v>1</v>
      </c>
    </row>
    <row r="333" s="123" customFormat="true" ht="13.8" hidden="false" customHeight="false" outlineLevel="0" collapsed="false">
      <c r="A333" s="880" t="s">
        <v>469</v>
      </c>
      <c r="B333" s="884" t="s">
        <v>165</v>
      </c>
      <c r="C333" s="884"/>
      <c r="D333" s="913" t="s">
        <v>7</v>
      </c>
      <c r="E333" s="914" t="n">
        <f aca="false">'12-70'!F109</f>
        <v>35</v>
      </c>
      <c r="F333" s="915" t="n">
        <f aca="false">'12-70'!L109</f>
        <v>0</v>
      </c>
      <c r="G333" s="915" t="n">
        <f aca="false">'12-70'!M109</f>
        <v>0</v>
      </c>
      <c r="H333" s="915" t="n">
        <f aca="false">'12-70'!N109</f>
        <v>0</v>
      </c>
      <c r="I333" s="915" t="n">
        <f aca="false">'12-70'!O109</f>
        <v>2</v>
      </c>
      <c r="J333" s="915" t="n">
        <f aca="false">'12-70'!P109</f>
        <v>3</v>
      </c>
      <c r="K333" s="915" t="n">
        <f aca="false">'12-70'!Q109</f>
        <v>2</v>
      </c>
      <c r="L333" s="915" t="n">
        <f aca="false">'12-70'!R109</f>
        <v>3</v>
      </c>
      <c r="M333" s="915" t="n">
        <f aca="false">'12-70'!S109</f>
        <v>1</v>
      </c>
      <c r="N333" s="915" t="n">
        <f aca="false">'12-70'!T109</f>
        <v>5</v>
      </c>
      <c r="O333" s="915" t="n">
        <f aca="false">'12-70'!U109</f>
        <v>4</v>
      </c>
      <c r="P333" s="915" t="n">
        <f aca="false">'12-70'!V109</f>
        <v>3</v>
      </c>
      <c r="Q333" s="915" t="n">
        <f aca="false">'12-70'!W109</f>
        <v>1</v>
      </c>
      <c r="R333" s="915" t="n">
        <f aca="false">'12-70'!X109</f>
        <v>3</v>
      </c>
      <c r="S333" s="915" t="n">
        <f aca="false">'12-70'!Y109</f>
        <v>3</v>
      </c>
      <c r="T333" s="915" t="n">
        <f aca="false">'12-70'!Z109</f>
        <v>2</v>
      </c>
      <c r="U333" s="915" t="n">
        <f aca="false">'12-70'!AA109</f>
        <v>1</v>
      </c>
      <c r="V333" s="916" t="n">
        <f aca="false">'12-70'!AB109</f>
        <v>0</v>
      </c>
      <c r="W333" s="917" t="n">
        <f aca="false">'12-70'!AC109</f>
        <v>2</v>
      </c>
      <c r="X333" s="915" t="n">
        <f aca="false">'12-70'!AD109</f>
        <v>0</v>
      </c>
      <c r="Y333" s="915" t="n">
        <f aca="false">'12-70'!AE109</f>
        <v>0</v>
      </c>
      <c r="Z333" s="915" t="n">
        <f aca="false">'12-70'!AF109</f>
        <v>0</v>
      </c>
      <c r="AA333" s="868" t="n">
        <f aca="false">SUM(W333:Z333)</f>
        <v>2</v>
      </c>
    </row>
    <row r="334" s="123" customFormat="true" ht="13.8" hidden="false" customHeight="false" outlineLevel="0" collapsed="false">
      <c r="A334" s="880"/>
      <c r="B334" s="884"/>
      <c r="C334" s="884"/>
      <c r="D334" s="913" t="s">
        <v>475</v>
      </c>
      <c r="E334" s="914" t="n">
        <f aca="false">'12-70'!F110</f>
        <v>21</v>
      </c>
      <c r="F334" s="915" t="n">
        <f aca="false">'12-70'!L110</f>
        <v>0</v>
      </c>
      <c r="G334" s="915" t="n">
        <f aca="false">'12-70'!M110</f>
        <v>0</v>
      </c>
      <c r="H334" s="915" t="n">
        <f aca="false">'12-70'!N110</f>
        <v>0</v>
      </c>
      <c r="I334" s="915" t="n">
        <f aca="false">'12-70'!O110</f>
        <v>1</v>
      </c>
      <c r="J334" s="915" t="n">
        <f aca="false">'12-70'!P110</f>
        <v>3</v>
      </c>
      <c r="K334" s="915" t="n">
        <f aca="false">'12-70'!Q110</f>
        <v>1</v>
      </c>
      <c r="L334" s="915" t="n">
        <f aca="false">'12-70'!R110</f>
        <v>2</v>
      </c>
      <c r="M334" s="915" t="n">
        <f aca="false">'12-70'!S110</f>
        <v>0</v>
      </c>
      <c r="N334" s="915" t="n">
        <f aca="false">'12-70'!T110</f>
        <v>2</v>
      </c>
      <c r="O334" s="915" t="n">
        <f aca="false">'12-70'!U110</f>
        <v>1</v>
      </c>
      <c r="P334" s="915" t="n">
        <f aca="false">'12-70'!V110</f>
        <v>2</v>
      </c>
      <c r="Q334" s="915" t="n">
        <f aca="false">'12-70'!W110</f>
        <v>1</v>
      </c>
      <c r="R334" s="915" t="n">
        <f aca="false">'12-70'!X110</f>
        <v>3</v>
      </c>
      <c r="S334" s="915" t="n">
        <f aca="false">'12-70'!Y110</f>
        <v>2</v>
      </c>
      <c r="T334" s="915" t="n">
        <f aca="false">'12-70'!Z110</f>
        <v>1</v>
      </c>
      <c r="U334" s="915" t="n">
        <f aca="false">'12-70'!AA110</f>
        <v>1</v>
      </c>
      <c r="V334" s="916" t="n">
        <f aca="false">'12-70'!AB110</f>
        <v>0</v>
      </c>
      <c r="W334" s="917" t="n">
        <f aca="false">'12-70'!AC110</f>
        <v>1</v>
      </c>
      <c r="X334" s="915" t="n">
        <f aca="false">'12-70'!AD110</f>
        <v>0</v>
      </c>
      <c r="Y334" s="915" t="n">
        <f aca="false">'12-70'!AE110</f>
        <v>0</v>
      </c>
      <c r="Z334" s="915" t="n">
        <f aca="false">'12-70'!AF110</f>
        <v>0</v>
      </c>
      <c r="AA334" s="868" t="n">
        <f aca="false">SUM(W334:Z334)</f>
        <v>1</v>
      </c>
    </row>
    <row r="335" s="123" customFormat="true" ht="13.8" hidden="false" customHeight="false" outlineLevel="0" collapsed="false">
      <c r="A335" s="880"/>
      <c r="B335" s="884"/>
      <c r="C335" s="884"/>
      <c r="D335" s="913" t="s">
        <v>476</v>
      </c>
      <c r="E335" s="922" t="n">
        <f aca="false">'12-70'!F111</f>
        <v>14</v>
      </c>
      <c r="F335" s="923" t="n">
        <f aca="false">'12-70'!L111</f>
        <v>0</v>
      </c>
      <c r="G335" s="923" t="n">
        <f aca="false">'12-70'!M111</f>
        <v>0</v>
      </c>
      <c r="H335" s="923" t="n">
        <f aca="false">'12-70'!N111</f>
        <v>0</v>
      </c>
      <c r="I335" s="923" t="n">
        <f aca="false">'12-70'!O111</f>
        <v>1</v>
      </c>
      <c r="J335" s="923" t="n">
        <f aca="false">'12-70'!P111</f>
        <v>0</v>
      </c>
      <c r="K335" s="923" t="n">
        <f aca="false">'12-70'!Q111</f>
        <v>1</v>
      </c>
      <c r="L335" s="923" t="n">
        <f aca="false">'12-70'!R111</f>
        <v>1</v>
      </c>
      <c r="M335" s="923" t="n">
        <f aca="false">'12-70'!S111</f>
        <v>1</v>
      </c>
      <c r="N335" s="923" t="n">
        <f aca="false">'12-70'!T111</f>
        <v>3</v>
      </c>
      <c r="O335" s="923" t="n">
        <f aca="false">'12-70'!U111</f>
        <v>3</v>
      </c>
      <c r="P335" s="923" t="n">
        <f aca="false">'12-70'!V111</f>
        <v>1</v>
      </c>
      <c r="Q335" s="923" t="n">
        <f aca="false">'12-70'!W111</f>
        <v>0</v>
      </c>
      <c r="R335" s="923" t="n">
        <f aca="false">'12-70'!X111</f>
        <v>0</v>
      </c>
      <c r="S335" s="923" t="n">
        <f aca="false">'12-70'!Y111</f>
        <v>1</v>
      </c>
      <c r="T335" s="923" t="n">
        <f aca="false">'12-70'!Z111</f>
        <v>1</v>
      </c>
      <c r="U335" s="923" t="n">
        <f aca="false">'12-70'!AA111</f>
        <v>0</v>
      </c>
      <c r="V335" s="924" t="n">
        <f aca="false">'12-70'!AB111</f>
        <v>0</v>
      </c>
      <c r="W335" s="917" t="n">
        <f aca="false">'12-70'!AC111</f>
        <v>1</v>
      </c>
      <c r="X335" s="915" t="n">
        <f aca="false">'12-70'!AD111</f>
        <v>0</v>
      </c>
      <c r="Y335" s="915" t="n">
        <f aca="false">'12-70'!AE111</f>
        <v>0</v>
      </c>
      <c r="Z335" s="915" t="n">
        <f aca="false">'12-70'!AF111</f>
        <v>0</v>
      </c>
      <c r="AA335" s="868" t="n">
        <f aca="false">SUM(W335:Z335)</f>
        <v>1</v>
      </c>
    </row>
    <row r="336" s="117" customFormat="true" ht="15.75" hidden="false" customHeight="true" outlineLevel="0" collapsed="false">
      <c r="A336" s="532"/>
      <c r="B336" s="874"/>
      <c r="C336" s="874"/>
      <c r="D336" s="925"/>
      <c r="E336" s="926"/>
      <c r="F336" s="927"/>
      <c r="G336" s="927"/>
      <c r="H336" s="927"/>
      <c r="I336" s="927"/>
      <c r="J336" s="927"/>
      <c r="K336" s="927"/>
      <c r="L336" s="927"/>
      <c r="M336" s="927"/>
      <c r="N336" s="927"/>
      <c r="O336" s="927"/>
      <c r="P336" s="927"/>
      <c r="Q336" s="927"/>
      <c r="R336" s="927"/>
      <c r="S336" s="927"/>
      <c r="T336" s="927"/>
      <c r="U336" s="927"/>
      <c r="V336" s="927"/>
      <c r="W336" s="927"/>
      <c r="X336" s="927"/>
      <c r="Y336" s="927"/>
      <c r="Z336" s="927"/>
      <c r="AA336" s="927"/>
    </row>
    <row r="337" s="108" customFormat="true" ht="13.5" hidden="false" customHeight="false" outlineLevel="0" collapsed="false">
      <c r="A337" s="148"/>
      <c r="B337" s="148"/>
      <c r="C337" s="148"/>
      <c r="D337" s="898"/>
      <c r="E337" s="537"/>
      <c r="F337" s="537"/>
      <c r="G337" s="537"/>
      <c r="H337" s="537"/>
      <c r="I337" s="537"/>
      <c r="J337" s="537"/>
      <c r="K337" s="537"/>
      <c r="L337" s="537"/>
      <c r="M337" s="537"/>
      <c r="N337" s="537"/>
      <c r="O337" s="537"/>
      <c r="P337" s="537"/>
      <c r="Q337" s="537"/>
      <c r="R337" s="537"/>
      <c r="S337" s="537"/>
      <c r="T337" s="537"/>
      <c r="U337" s="537"/>
      <c r="V337" s="537"/>
      <c r="W337" s="537"/>
      <c r="X337" s="537"/>
      <c r="Y337" s="537"/>
      <c r="Z337" s="537"/>
      <c r="AA337" s="537"/>
    </row>
    <row r="338" s="108" customFormat="true" ht="13.5" hidden="false" customHeight="false" outlineLevel="0" collapsed="false">
      <c r="A338" s="148"/>
      <c r="B338" s="148"/>
      <c r="C338" s="148"/>
      <c r="D338" s="898"/>
      <c r="E338" s="537"/>
      <c r="F338" s="537"/>
      <c r="G338" s="537"/>
      <c r="H338" s="537"/>
      <c r="I338" s="537"/>
      <c r="J338" s="537"/>
      <c r="K338" s="537"/>
      <c r="L338" s="537"/>
      <c r="M338" s="537"/>
      <c r="N338" s="537"/>
      <c r="O338" s="537"/>
      <c r="P338" s="537"/>
      <c r="Q338" s="537"/>
      <c r="R338" s="537"/>
      <c r="S338" s="537"/>
      <c r="T338" s="537"/>
      <c r="U338" s="537"/>
      <c r="V338" s="537"/>
      <c r="W338" s="537"/>
      <c r="X338" s="537"/>
      <c r="Y338" s="537"/>
      <c r="Z338" s="537"/>
      <c r="AA338" s="537"/>
    </row>
    <row r="339" s="108" customFormat="true" ht="13.5" hidden="false" customHeight="false" outlineLevel="0" collapsed="false">
      <c r="A339" s="148"/>
      <c r="B339" s="148"/>
      <c r="C339" s="148"/>
      <c r="D339" s="898"/>
      <c r="E339" s="537"/>
      <c r="F339" s="537"/>
      <c r="G339" s="537"/>
      <c r="H339" s="537"/>
      <c r="I339" s="537"/>
      <c r="J339" s="537"/>
      <c r="K339" s="537"/>
      <c r="L339" s="537"/>
      <c r="M339" s="537"/>
      <c r="N339" s="537"/>
      <c r="O339" s="537"/>
      <c r="P339" s="537"/>
      <c r="Q339" s="537"/>
      <c r="R339" s="537"/>
      <c r="S339" s="537"/>
      <c r="T339" s="537"/>
      <c r="U339" s="537"/>
      <c r="V339" s="537"/>
      <c r="W339" s="537"/>
      <c r="X339" s="537"/>
      <c r="Y339" s="537"/>
      <c r="Z339" s="537"/>
      <c r="AA339" s="537"/>
    </row>
    <row r="340" s="108" customFormat="true" ht="13.5" hidden="false" customHeight="false" outlineLevel="0" collapsed="false">
      <c r="A340" s="148"/>
      <c r="B340" s="148"/>
      <c r="C340" s="148"/>
      <c r="D340" s="898"/>
      <c r="E340" s="537"/>
      <c r="F340" s="537"/>
      <c r="G340" s="537"/>
      <c r="H340" s="537"/>
      <c r="I340" s="537"/>
      <c r="J340" s="537"/>
      <c r="K340" s="537"/>
      <c r="L340" s="537"/>
      <c r="M340" s="537"/>
      <c r="N340" s="537"/>
      <c r="O340" s="537"/>
      <c r="P340" s="537"/>
      <c r="Q340" s="537"/>
      <c r="R340" s="537"/>
      <c r="S340" s="537"/>
      <c r="T340" s="537"/>
      <c r="U340" s="537"/>
      <c r="V340" s="537"/>
      <c r="W340" s="537"/>
      <c r="X340" s="537"/>
      <c r="Y340" s="537"/>
      <c r="Z340" s="537"/>
      <c r="AA340" s="537"/>
    </row>
    <row r="341" s="108" customFormat="true" ht="13.5" hidden="false" customHeight="false" outlineLevel="0" collapsed="false">
      <c r="A341" s="148"/>
      <c r="B341" s="148"/>
      <c r="C341" s="148"/>
      <c r="D341" s="898"/>
      <c r="E341" s="537"/>
      <c r="F341" s="537"/>
      <c r="G341" s="537"/>
      <c r="H341" s="537"/>
      <c r="I341" s="537"/>
      <c r="J341" s="537"/>
      <c r="K341" s="537"/>
      <c r="L341" s="537"/>
      <c r="M341" s="537"/>
      <c r="N341" s="537"/>
      <c r="O341" s="537"/>
      <c r="P341" s="537"/>
      <c r="Q341" s="537"/>
      <c r="R341" s="537"/>
      <c r="S341" s="537"/>
      <c r="T341" s="537"/>
      <c r="U341" s="537"/>
      <c r="V341" s="537"/>
      <c r="W341" s="537"/>
      <c r="X341" s="537"/>
      <c r="Y341" s="537"/>
      <c r="Z341" s="537"/>
      <c r="AA341" s="537"/>
    </row>
    <row r="342" s="108" customFormat="true" ht="13.5" hidden="false" customHeight="false" outlineLevel="0" collapsed="false">
      <c r="A342" s="148"/>
      <c r="B342" s="148"/>
      <c r="C342" s="148"/>
      <c r="D342" s="898"/>
      <c r="E342" s="537"/>
      <c r="F342" s="537"/>
      <c r="G342" s="537"/>
      <c r="H342" s="537"/>
      <c r="I342" s="537"/>
      <c r="J342" s="537"/>
      <c r="K342" s="537"/>
      <c r="L342" s="537"/>
      <c r="M342" s="537"/>
      <c r="N342" s="537"/>
      <c r="O342" s="537"/>
      <c r="P342" s="537"/>
      <c r="Q342" s="537"/>
      <c r="R342" s="537"/>
      <c r="S342" s="537"/>
      <c r="T342" s="537"/>
      <c r="U342" s="537"/>
      <c r="V342" s="537"/>
      <c r="W342" s="537"/>
      <c r="X342" s="537"/>
      <c r="Y342" s="537"/>
      <c r="Z342" s="537"/>
      <c r="AA342" s="537"/>
    </row>
    <row r="343" s="108" customFormat="true" ht="13.5" hidden="false" customHeight="false" outlineLevel="0" collapsed="false">
      <c r="A343" s="148"/>
      <c r="B343" s="148"/>
      <c r="C343" s="148"/>
      <c r="D343" s="898"/>
      <c r="E343" s="537"/>
      <c r="F343" s="537"/>
      <c r="G343" s="537"/>
      <c r="H343" s="537"/>
      <c r="I343" s="537"/>
      <c r="J343" s="537"/>
      <c r="K343" s="537"/>
      <c r="L343" s="537"/>
      <c r="M343" s="537"/>
      <c r="N343" s="537"/>
      <c r="O343" s="537"/>
      <c r="P343" s="537"/>
      <c r="Q343" s="537"/>
      <c r="R343" s="537"/>
      <c r="S343" s="537"/>
      <c r="T343" s="537"/>
      <c r="U343" s="537"/>
      <c r="V343" s="537"/>
      <c r="W343" s="537"/>
      <c r="X343" s="537"/>
      <c r="Y343" s="537"/>
      <c r="Z343" s="537"/>
      <c r="AA343" s="537"/>
    </row>
    <row r="344" s="108" customFormat="true" ht="13.5" hidden="false" customHeight="false" outlineLevel="0" collapsed="false">
      <c r="A344" s="148"/>
      <c r="B344" s="148"/>
      <c r="C344" s="148"/>
      <c r="D344" s="898"/>
      <c r="E344" s="537"/>
      <c r="F344" s="537"/>
      <c r="G344" s="537"/>
      <c r="H344" s="537"/>
      <c r="I344" s="537"/>
      <c r="J344" s="537"/>
      <c r="K344" s="537"/>
      <c r="L344" s="537"/>
      <c r="M344" s="537"/>
      <c r="N344" s="537"/>
      <c r="O344" s="537"/>
      <c r="P344" s="537"/>
      <c r="Q344" s="537"/>
      <c r="R344" s="537"/>
      <c r="S344" s="537"/>
      <c r="T344" s="537"/>
      <c r="U344" s="537"/>
      <c r="V344" s="537"/>
      <c r="W344" s="537"/>
      <c r="X344" s="537"/>
      <c r="Y344" s="537"/>
      <c r="Z344" s="537"/>
      <c r="AA344" s="537"/>
    </row>
    <row r="345" s="108" customFormat="true" ht="13.5" hidden="false" customHeight="false" outlineLevel="0" collapsed="false">
      <c r="A345" s="148"/>
      <c r="B345" s="148"/>
      <c r="C345" s="148"/>
      <c r="D345" s="898"/>
      <c r="E345" s="537"/>
      <c r="F345" s="537"/>
      <c r="G345" s="537"/>
      <c r="H345" s="537"/>
      <c r="I345" s="537"/>
      <c r="J345" s="537"/>
      <c r="K345" s="537"/>
      <c r="L345" s="537"/>
      <c r="M345" s="537"/>
      <c r="N345" s="537"/>
      <c r="O345" s="537"/>
      <c r="P345" s="537"/>
      <c r="Q345" s="537"/>
      <c r="R345" s="537"/>
      <c r="S345" s="537"/>
      <c r="T345" s="537"/>
      <c r="U345" s="537"/>
      <c r="V345" s="537"/>
      <c r="W345" s="537"/>
      <c r="X345" s="537"/>
      <c r="Y345" s="537"/>
      <c r="Z345" s="537"/>
      <c r="AA345" s="537"/>
    </row>
    <row r="346" s="108" customFormat="true" ht="13.5" hidden="false" customHeight="false" outlineLevel="0" collapsed="false">
      <c r="A346" s="148"/>
      <c r="B346" s="148"/>
      <c r="C346" s="148"/>
      <c r="D346" s="898"/>
      <c r="E346" s="537"/>
      <c r="F346" s="537"/>
      <c r="G346" s="537"/>
      <c r="H346" s="537"/>
      <c r="I346" s="537"/>
      <c r="J346" s="537"/>
      <c r="K346" s="537"/>
      <c r="L346" s="537"/>
      <c r="M346" s="537"/>
      <c r="N346" s="537"/>
      <c r="O346" s="537"/>
      <c r="P346" s="537"/>
      <c r="Q346" s="537"/>
      <c r="R346" s="537"/>
      <c r="S346" s="537"/>
      <c r="T346" s="537"/>
      <c r="U346" s="537"/>
      <c r="V346" s="537"/>
      <c r="W346" s="537"/>
      <c r="X346" s="537"/>
      <c r="Y346" s="537"/>
      <c r="Z346" s="537"/>
      <c r="AA346" s="537"/>
    </row>
    <row r="347" s="108" customFormat="true" ht="13.5" hidden="false" customHeight="false" outlineLevel="0" collapsed="false">
      <c r="A347" s="148"/>
      <c r="B347" s="148"/>
      <c r="C347" s="148"/>
      <c r="D347" s="898"/>
      <c r="E347" s="537"/>
      <c r="F347" s="537"/>
      <c r="G347" s="537"/>
      <c r="H347" s="537"/>
      <c r="I347" s="537"/>
      <c r="J347" s="537"/>
      <c r="K347" s="537"/>
      <c r="L347" s="537"/>
      <c r="M347" s="537"/>
      <c r="N347" s="537"/>
      <c r="O347" s="537"/>
      <c r="P347" s="537"/>
      <c r="Q347" s="537"/>
      <c r="R347" s="537"/>
      <c r="S347" s="537"/>
      <c r="T347" s="537"/>
      <c r="U347" s="537"/>
      <c r="V347" s="537"/>
      <c r="W347" s="537"/>
      <c r="X347" s="537"/>
      <c r="Y347" s="537"/>
      <c r="Z347" s="537"/>
      <c r="AA347" s="537"/>
    </row>
    <row r="348" s="108" customFormat="true" ht="13.5" hidden="false" customHeight="false" outlineLevel="0" collapsed="false">
      <c r="A348" s="148"/>
      <c r="B348" s="148"/>
      <c r="C348" s="148"/>
      <c r="D348" s="898"/>
      <c r="E348" s="537"/>
      <c r="F348" s="537"/>
      <c r="G348" s="537"/>
      <c r="H348" s="537"/>
      <c r="I348" s="537"/>
      <c r="J348" s="537"/>
      <c r="K348" s="537"/>
      <c r="L348" s="537"/>
      <c r="M348" s="537"/>
      <c r="N348" s="537"/>
      <c r="O348" s="537"/>
      <c r="P348" s="537"/>
      <c r="Q348" s="537"/>
      <c r="R348" s="537"/>
      <c r="S348" s="537"/>
      <c r="T348" s="537"/>
      <c r="U348" s="537"/>
      <c r="V348" s="537"/>
      <c r="W348" s="537"/>
      <c r="X348" s="537"/>
      <c r="Y348" s="537"/>
      <c r="Z348" s="537"/>
      <c r="AA348" s="537"/>
    </row>
    <row r="349" s="108" customFormat="true" ht="13.5" hidden="false" customHeight="false" outlineLevel="0" collapsed="false">
      <c r="A349" s="148"/>
      <c r="B349" s="148"/>
      <c r="C349" s="148"/>
      <c r="D349" s="898"/>
      <c r="E349" s="537"/>
      <c r="F349" s="537"/>
      <c r="G349" s="537"/>
      <c r="H349" s="537"/>
      <c r="I349" s="537"/>
      <c r="J349" s="537"/>
      <c r="K349" s="537"/>
      <c r="L349" s="537"/>
      <c r="M349" s="537"/>
      <c r="N349" s="537"/>
      <c r="O349" s="537"/>
      <c r="P349" s="537"/>
      <c r="Q349" s="537"/>
      <c r="R349" s="537"/>
      <c r="S349" s="537"/>
      <c r="T349" s="537"/>
      <c r="U349" s="537"/>
      <c r="V349" s="537"/>
      <c r="W349" s="537"/>
      <c r="X349" s="537"/>
      <c r="Y349" s="537"/>
      <c r="Z349" s="537"/>
      <c r="AA349" s="537"/>
    </row>
    <row r="350" s="108" customFormat="true" ht="13.5" hidden="false" customHeight="false" outlineLevel="0" collapsed="false">
      <c r="A350" s="148"/>
      <c r="B350" s="148"/>
      <c r="C350" s="148"/>
      <c r="D350" s="898"/>
      <c r="E350" s="537"/>
      <c r="F350" s="537"/>
      <c r="G350" s="537"/>
      <c r="H350" s="537"/>
      <c r="I350" s="537"/>
      <c r="J350" s="537"/>
      <c r="K350" s="537"/>
      <c r="L350" s="537"/>
      <c r="M350" s="537"/>
      <c r="N350" s="537"/>
      <c r="O350" s="537"/>
      <c r="P350" s="537"/>
      <c r="Q350" s="537"/>
      <c r="R350" s="537"/>
      <c r="S350" s="537"/>
      <c r="T350" s="537"/>
      <c r="U350" s="537"/>
      <c r="V350" s="537"/>
      <c r="W350" s="537"/>
      <c r="X350" s="537"/>
      <c r="Y350" s="537"/>
      <c r="Z350" s="537"/>
      <c r="AA350" s="537"/>
    </row>
    <row r="351" s="108" customFormat="true" ht="13.5" hidden="false" customHeight="false" outlineLevel="0" collapsed="false">
      <c r="A351" s="148"/>
      <c r="B351" s="148"/>
      <c r="C351" s="148"/>
      <c r="D351" s="898"/>
      <c r="E351" s="537"/>
      <c r="F351" s="537"/>
      <c r="G351" s="537"/>
      <c r="H351" s="537"/>
      <c r="I351" s="537"/>
      <c r="J351" s="537"/>
      <c r="K351" s="537"/>
      <c r="L351" s="537"/>
      <c r="M351" s="537"/>
      <c r="N351" s="537"/>
      <c r="O351" s="537"/>
      <c r="P351" s="537"/>
      <c r="Q351" s="537"/>
      <c r="R351" s="537"/>
      <c r="S351" s="537"/>
      <c r="T351" s="537"/>
      <c r="U351" s="537"/>
      <c r="V351" s="537"/>
      <c r="W351" s="537"/>
      <c r="X351" s="537"/>
      <c r="Y351" s="537"/>
      <c r="Z351" s="537"/>
      <c r="AA351" s="537"/>
    </row>
    <row r="352" s="108" customFormat="true" ht="13.5" hidden="false" customHeight="false" outlineLevel="0" collapsed="false">
      <c r="A352" s="148"/>
      <c r="B352" s="148"/>
      <c r="C352" s="148"/>
      <c r="D352" s="898"/>
      <c r="E352" s="537"/>
      <c r="F352" s="537"/>
      <c r="G352" s="537"/>
      <c r="H352" s="537"/>
      <c r="I352" s="537"/>
      <c r="J352" s="537"/>
      <c r="K352" s="537"/>
      <c r="L352" s="537"/>
      <c r="M352" s="537"/>
      <c r="N352" s="537"/>
      <c r="O352" s="537"/>
      <c r="P352" s="537"/>
      <c r="Q352" s="537"/>
      <c r="R352" s="537"/>
      <c r="S352" s="537"/>
      <c r="T352" s="537"/>
      <c r="U352" s="537"/>
      <c r="V352" s="537"/>
      <c r="W352" s="537"/>
      <c r="X352" s="537"/>
      <c r="Y352" s="537"/>
      <c r="Z352" s="537"/>
      <c r="AA352" s="537"/>
    </row>
    <row r="353" s="108" customFormat="true" ht="13.5" hidden="false" customHeight="false" outlineLevel="0" collapsed="false">
      <c r="A353" s="148"/>
      <c r="B353" s="148"/>
      <c r="C353" s="148"/>
      <c r="D353" s="898"/>
      <c r="E353" s="537"/>
      <c r="F353" s="537"/>
      <c r="G353" s="537"/>
      <c r="H353" s="537"/>
      <c r="I353" s="537"/>
      <c r="J353" s="537"/>
      <c r="K353" s="537"/>
      <c r="L353" s="537"/>
      <c r="M353" s="537"/>
      <c r="N353" s="537"/>
      <c r="O353" s="537"/>
      <c r="P353" s="537"/>
      <c r="Q353" s="537"/>
      <c r="R353" s="537"/>
      <c r="S353" s="537"/>
      <c r="T353" s="537"/>
      <c r="U353" s="537"/>
      <c r="V353" s="537"/>
      <c r="W353" s="537"/>
      <c r="X353" s="537"/>
      <c r="Y353" s="537"/>
      <c r="Z353" s="537"/>
      <c r="AA353" s="537"/>
    </row>
    <row r="354" s="108" customFormat="true" ht="13.5" hidden="false" customHeight="false" outlineLevel="0" collapsed="false">
      <c r="A354" s="148"/>
      <c r="B354" s="148"/>
      <c r="C354" s="148"/>
      <c r="D354" s="898"/>
      <c r="E354" s="537"/>
      <c r="F354" s="537"/>
      <c r="G354" s="537"/>
      <c r="H354" s="537"/>
      <c r="I354" s="537"/>
      <c r="J354" s="537"/>
      <c r="K354" s="537"/>
      <c r="L354" s="537"/>
      <c r="M354" s="537"/>
      <c r="N354" s="537"/>
      <c r="O354" s="537"/>
      <c r="P354" s="537"/>
      <c r="Q354" s="537"/>
      <c r="R354" s="537"/>
      <c r="S354" s="537"/>
      <c r="T354" s="537"/>
      <c r="U354" s="537"/>
      <c r="V354" s="537"/>
      <c r="W354" s="537"/>
      <c r="X354" s="537"/>
      <c r="Y354" s="537"/>
      <c r="Z354" s="537"/>
      <c r="AA354" s="537"/>
    </row>
  </sheetData>
  <sheetProtection sheet="true" objects="true" scenarios="true"/>
  <mergeCells count="276">
    <mergeCell ref="A4:C4"/>
    <mergeCell ref="A5:C7"/>
    <mergeCell ref="B10:C10"/>
    <mergeCell ref="A11:A13"/>
    <mergeCell ref="B11:C13"/>
    <mergeCell ref="A14:A16"/>
    <mergeCell ref="B14:C16"/>
    <mergeCell ref="A17:A19"/>
    <mergeCell ref="B17:C19"/>
    <mergeCell ref="A20:A22"/>
    <mergeCell ref="B20:B22"/>
    <mergeCell ref="C20:C22"/>
    <mergeCell ref="A23:A25"/>
    <mergeCell ref="B23:B25"/>
    <mergeCell ref="C23:C25"/>
    <mergeCell ref="A26:A28"/>
    <mergeCell ref="B26:B28"/>
    <mergeCell ref="C26:C28"/>
    <mergeCell ref="A29:A31"/>
    <mergeCell ref="B29:B31"/>
    <mergeCell ref="C29:C31"/>
    <mergeCell ref="A32:A34"/>
    <mergeCell ref="B32:B34"/>
    <mergeCell ref="C32:C34"/>
    <mergeCell ref="A35:A37"/>
    <mergeCell ref="B35:B37"/>
    <mergeCell ref="C35:C37"/>
    <mergeCell ref="A38:A40"/>
    <mergeCell ref="B38:B40"/>
    <mergeCell ref="C38:C40"/>
    <mergeCell ref="A41:A43"/>
    <mergeCell ref="B41:B43"/>
    <mergeCell ref="C41:C43"/>
    <mergeCell ref="A44:A46"/>
    <mergeCell ref="B44:B46"/>
    <mergeCell ref="C44:C46"/>
    <mergeCell ref="A47:A49"/>
    <mergeCell ref="B47:B49"/>
    <mergeCell ref="C47:C49"/>
    <mergeCell ref="A50:A52"/>
    <mergeCell ref="B50:B52"/>
    <mergeCell ref="C50:C52"/>
    <mergeCell ref="A53:A55"/>
    <mergeCell ref="B53:C55"/>
    <mergeCell ref="A56:A58"/>
    <mergeCell ref="B56:C58"/>
    <mergeCell ref="A59:A61"/>
    <mergeCell ref="B59:C61"/>
    <mergeCell ref="A62:A64"/>
    <mergeCell ref="B62:B64"/>
    <mergeCell ref="C62:C64"/>
    <mergeCell ref="A65:A67"/>
    <mergeCell ref="B65:B67"/>
    <mergeCell ref="C65:C67"/>
    <mergeCell ref="A68:A70"/>
    <mergeCell ref="B68:B70"/>
    <mergeCell ref="C68:C70"/>
    <mergeCell ref="A71:A73"/>
    <mergeCell ref="B71:B73"/>
    <mergeCell ref="C71:C73"/>
    <mergeCell ref="A74:A76"/>
    <mergeCell ref="B74:C76"/>
    <mergeCell ref="A77:A79"/>
    <mergeCell ref="B77:B79"/>
    <mergeCell ref="C77:C79"/>
    <mergeCell ref="A80:A82"/>
    <mergeCell ref="B80:B82"/>
    <mergeCell ref="C80:C82"/>
    <mergeCell ref="A83:A85"/>
    <mergeCell ref="B83:B85"/>
    <mergeCell ref="C83:C85"/>
    <mergeCell ref="A86:A88"/>
    <mergeCell ref="B86:C88"/>
    <mergeCell ref="A89:A91"/>
    <mergeCell ref="B89:C91"/>
    <mergeCell ref="A92:A94"/>
    <mergeCell ref="B92:C94"/>
    <mergeCell ref="A95:A97"/>
    <mergeCell ref="B95:C97"/>
    <mergeCell ref="A98:A100"/>
    <mergeCell ref="B98:C100"/>
    <mergeCell ref="A101:A103"/>
    <mergeCell ref="B101:C103"/>
    <mergeCell ref="A104:A106"/>
    <mergeCell ref="B104:C106"/>
    <mergeCell ref="A107:A109"/>
    <mergeCell ref="B107:C109"/>
    <mergeCell ref="A110:A112"/>
    <mergeCell ref="B110:B112"/>
    <mergeCell ref="C110:C112"/>
    <mergeCell ref="A113:A115"/>
    <mergeCell ref="B113:C115"/>
    <mergeCell ref="B118:C118"/>
    <mergeCell ref="A119:A121"/>
    <mergeCell ref="B119:C121"/>
    <mergeCell ref="A122:A124"/>
    <mergeCell ref="B122:C124"/>
    <mergeCell ref="A125:A127"/>
    <mergeCell ref="B125:C127"/>
    <mergeCell ref="A128:A130"/>
    <mergeCell ref="B128:B130"/>
    <mergeCell ref="C128:C130"/>
    <mergeCell ref="A131:A133"/>
    <mergeCell ref="B131:B133"/>
    <mergeCell ref="C131:C133"/>
    <mergeCell ref="A134:A136"/>
    <mergeCell ref="B134:B136"/>
    <mergeCell ref="C134:C136"/>
    <mergeCell ref="A137:A139"/>
    <mergeCell ref="B137:B139"/>
    <mergeCell ref="C137:C139"/>
    <mergeCell ref="A140:A142"/>
    <mergeCell ref="B140:B142"/>
    <mergeCell ref="C140:C142"/>
    <mergeCell ref="A143:A145"/>
    <mergeCell ref="B143:B145"/>
    <mergeCell ref="C143:C145"/>
    <mergeCell ref="A146:A148"/>
    <mergeCell ref="B146:B148"/>
    <mergeCell ref="C146:C148"/>
    <mergeCell ref="A149:A151"/>
    <mergeCell ref="B149:B151"/>
    <mergeCell ref="C149:C151"/>
    <mergeCell ref="A152:A154"/>
    <mergeCell ref="B152:B154"/>
    <mergeCell ref="C152:C154"/>
    <mergeCell ref="A155:A157"/>
    <mergeCell ref="B155:B157"/>
    <mergeCell ref="C155:C157"/>
    <mergeCell ref="A158:A160"/>
    <mergeCell ref="B158:B160"/>
    <mergeCell ref="C158:C160"/>
    <mergeCell ref="A161:A163"/>
    <mergeCell ref="B161:C163"/>
    <mergeCell ref="A164:A166"/>
    <mergeCell ref="B164:C166"/>
    <mergeCell ref="A167:A169"/>
    <mergeCell ref="B167:C169"/>
    <mergeCell ref="A170:A172"/>
    <mergeCell ref="B170:B172"/>
    <mergeCell ref="C170:C172"/>
    <mergeCell ref="A173:A175"/>
    <mergeCell ref="B173:B175"/>
    <mergeCell ref="C173:C175"/>
    <mergeCell ref="A176:A178"/>
    <mergeCell ref="B176:B178"/>
    <mergeCell ref="C176:C178"/>
    <mergeCell ref="A179:A181"/>
    <mergeCell ref="B179:B181"/>
    <mergeCell ref="C179:C181"/>
    <mergeCell ref="A182:A184"/>
    <mergeCell ref="B182:C184"/>
    <mergeCell ref="A185:A187"/>
    <mergeCell ref="B185:B187"/>
    <mergeCell ref="C185:C187"/>
    <mergeCell ref="A188:A190"/>
    <mergeCell ref="B188:B190"/>
    <mergeCell ref="C188:C190"/>
    <mergeCell ref="A191:A193"/>
    <mergeCell ref="B191:B193"/>
    <mergeCell ref="C191:C193"/>
    <mergeCell ref="A194:A196"/>
    <mergeCell ref="B194:C196"/>
    <mergeCell ref="A197:A199"/>
    <mergeCell ref="B197:C199"/>
    <mergeCell ref="A200:A202"/>
    <mergeCell ref="B200:C202"/>
    <mergeCell ref="A203:A205"/>
    <mergeCell ref="B203:C205"/>
    <mergeCell ref="A206:A208"/>
    <mergeCell ref="B206:C208"/>
    <mergeCell ref="A209:A211"/>
    <mergeCell ref="B209:C211"/>
    <mergeCell ref="A212:A214"/>
    <mergeCell ref="B212:C214"/>
    <mergeCell ref="A215:A217"/>
    <mergeCell ref="B215:C217"/>
    <mergeCell ref="A218:A220"/>
    <mergeCell ref="B218:B220"/>
    <mergeCell ref="C218:C220"/>
    <mergeCell ref="A221:A223"/>
    <mergeCell ref="B221:C223"/>
    <mergeCell ref="A225:D225"/>
    <mergeCell ref="A226:D226"/>
    <mergeCell ref="A229:A230"/>
    <mergeCell ref="B229:D230"/>
    <mergeCell ref="E229:AA229"/>
    <mergeCell ref="A231:A233"/>
    <mergeCell ref="B231:C233"/>
    <mergeCell ref="A234:A236"/>
    <mergeCell ref="B234:C236"/>
    <mergeCell ref="A237:A239"/>
    <mergeCell ref="B237:C239"/>
    <mergeCell ref="A240:A242"/>
    <mergeCell ref="B240:B242"/>
    <mergeCell ref="C240:C242"/>
    <mergeCell ref="A243:A245"/>
    <mergeCell ref="B243:B245"/>
    <mergeCell ref="C243:C245"/>
    <mergeCell ref="A246:A248"/>
    <mergeCell ref="B246:B248"/>
    <mergeCell ref="C246:C248"/>
    <mergeCell ref="A249:A251"/>
    <mergeCell ref="B249:B251"/>
    <mergeCell ref="C249:C251"/>
    <mergeCell ref="A252:A254"/>
    <mergeCell ref="B252:B254"/>
    <mergeCell ref="C252:C254"/>
    <mergeCell ref="A255:A257"/>
    <mergeCell ref="B255:B257"/>
    <mergeCell ref="C255:C257"/>
    <mergeCell ref="A258:A260"/>
    <mergeCell ref="B258:B260"/>
    <mergeCell ref="C258:C260"/>
    <mergeCell ref="A261:A263"/>
    <mergeCell ref="B261:B263"/>
    <mergeCell ref="C261:C263"/>
    <mergeCell ref="A264:A266"/>
    <mergeCell ref="B264:B266"/>
    <mergeCell ref="C264:C266"/>
    <mergeCell ref="A267:A269"/>
    <mergeCell ref="B267:B269"/>
    <mergeCell ref="C267:C269"/>
    <mergeCell ref="A270:A272"/>
    <mergeCell ref="B270:B272"/>
    <mergeCell ref="C270:C272"/>
    <mergeCell ref="A273:A275"/>
    <mergeCell ref="B273:C275"/>
    <mergeCell ref="A276:A278"/>
    <mergeCell ref="B276:C278"/>
    <mergeCell ref="A279:A281"/>
    <mergeCell ref="B279:C281"/>
    <mergeCell ref="A282:A284"/>
    <mergeCell ref="B282:B284"/>
    <mergeCell ref="C282:C284"/>
    <mergeCell ref="A285:A287"/>
    <mergeCell ref="B285:B287"/>
    <mergeCell ref="C285:C287"/>
    <mergeCell ref="A288:A290"/>
    <mergeCell ref="B288:B290"/>
    <mergeCell ref="C288:C290"/>
    <mergeCell ref="A291:A293"/>
    <mergeCell ref="B291:B293"/>
    <mergeCell ref="C291:C293"/>
    <mergeCell ref="A294:A296"/>
    <mergeCell ref="B294:C296"/>
    <mergeCell ref="A297:A299"/>
    <mergeCell ref="B297:B299"/>
    <mergeCell ref="C297:C299"/>
    <mergeCell ref="A300:A302"/>
    <mergeCell ref="B300:B302"/>
    <mergeCell ref="C300:C302"/>
    <mergeCell ref="A303:A305"/>
    <mergeCell ref="B303:B305"/>
    <mergeCell ref="C303:C305"/>
    <mergeCell ref="A306:A308"/>
    <mergeCell ref="B306:C308"/>
    <mergeCell ref="A309:A311"/>
    <mergeCell ref="B309:C311"/>
    <mergeCell ref="A312:A314"/>
    <mergeCell ref="B312:C314"/>
    <mergeCell ref="A315:A317"/>
    <mergeCell ref="B315:C317"/>
    <mergeCell ref="A318:A320"/>
    <mergeCell ref="B318:C320"/>
    <mergeCell ref="A321:A323"/>
    <mergeCell ref="B321:C323"/>
    <mergeCell ref="A324:A326"/>
    <mergeCell ref="B324:C326"/>
    <mergeCell ref="A327:A329"/>
    <mergeCell ref="B327:C329"/>
    <mergeCell ref="A330:A332"/>
    <mergeCell ref="B330:B332"/>
    <mergeCell ref="C330:C332"/>
    <mergeCell ref="A333:A335"/>
    <mergeCell ref="B333:C335"/>
  </mergeCells>
  <printOptions headings="false" gridLines="false" gridLinesSet="true" horizontalCentered="false" verticalCentered="false"/>
  <pageMargins left="0.779861111111111" right="0.779861111111111" top="0.979861111111111" bottom="0.770138888888889" header="0.511811023622047" footer="0.511811023622047"/>
  <pageSetup paperSize="8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1" man="true" max="16383" min="0"/>
  </rowBreak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3.5" customHeight="false" zeroHeight="false" outlineLevelRow="0" outlineLevelCol="0"/>
  <cols>
    <col collapsed="false" customWidth="true" hidden="false" outlineLevel="0" max="1" min="1" style="331" width="8.13"/>
    <col collapsed="false" customWidth="true" hidden="false" outlineLevel="0" max="2" min="2" style="331" width="5.76"/>
    <col collapsed="false" customWidth="true" hidden="false" outlineLevel="0" max="3" min="3" style="331" width="13.13"/>
    <col collapsed="false" customWidth="true" hidden="false" outlineLevel="0" max="4" min="4" style="849" width="4.76"/>
    <col collapsed="false" customWidth="true" hidden="false" outlineLevel="0" max="5" min="5" style="331" width="11.5"/>
    <col collapsed="false" customWidth="true" hidden="false" outlineLevel="0" max="23" min="6" style="331" width="9.13"/>
    <col collapsed="false" customWidth="true" hidden="false" outlineLevel="0" max="24" min="24" style="331" width="10.63"/>
    <col collapsed="false" customWidth="true" hidden="false" outlineLevel="0" max="27" min="25" style="331" width="7.76"/>
    <col collapsed="false" customWidth="true" hidden="false" outlineLevel="0" max="28" min="28" style="0" width="10.37"/>
  </cols>
  <sheetData>
    <row r="1" customFormat="false" ht="13.8" hidden="false" customHeight="false" outlineLevel="0" collapsed="false">
      <c r="A1" s="850" t="s">
        <v>1054</v>
      </c>
    </row>
    <row r="2" customFormat="false" ht="15" hidden="false" customHeight="false" outlineLevel="0" collapsed="false">
      <c r="A2" s="850"/>
    </row>
    <row r="3" customFormat="false" ht="15.65" hidden="false" customHeight="false" outlineLevel="0" collapsed="false">
      <c r="A3" s="851" t="s">
        <v>77</v>
      </c>
    </row>
    <row r="4" s="860" customFormat="true" ht="15.75" hidden="false" customHeight="true" outlineLevel="0" collapsed="false">
      <c r="A4" s="852" t="s">
        <v>482</v>
      </c>
      <c r="B4" s="852"/>
      <c r="C4" s="852"/>
      <c r="D4" s="853"/>
      <c r="E4" s="852" t="s">
        <v>1055</v>
      </c>
      <c r="F4" s="854" t="s">
        <v>1056</v>
      </c>
      <c r="G4" s="854" t="s">
        <v>1057</v>
      </c>
      <c r="H4" s="854" t="s">
        <v>221</v>
      </c>
      <c r="I4" s="854" t="s">
        <v>223</v>
      </c>
      <c r="J4" s="854" t="s">
        <v>225</v>
      </c>
      <c r="K4" s="854" t="s">
        <v>227</v>
      </c>
      <c r="L4" s="854" t="s">
        <v>230</v>
      </c>
      <c r="M4" s="854" t="s">
        <v>232</v>
      </c>
      <c r="N4" s="854" t="s">
        <v>234</v>
      </c>
      <c r="O4" s="854" t="s">
        <v>236</v>
      </c>
      <c r="P4" s="854" t="s">
        <v>238</v>
      </c>
      <c r="Q4" s="854" t="s">
        <v>241</v>
      </c>
      <c r="R4" s="854" t="s">
        <v>243</v>
      </c>
      <c r="S4" s="854" t="s">
        <v>245</v>
      </c>
      <c r="T4" s="854" t="s">
        <v>247</v>
      </c>
      <c r="U4" s="854" t="s">
        <v>249</v>
      </c>
      <c r="V4" s="855" t="s">
        <v>251</v>
      </c>
      <c r="W4" s="856" t="s">
        <v>253</v>
      </c>
      <c r="X4" s="857" t="s">
        <v>333</v>
      </c>
      <c r="Y4" s="857" t="s">
        <v>334</v>
      </c>
      <c r="Z4" s="858" t="s">
        <v>1058</v>
      </c>
      <c r="AA4" s="859" t="s">
        <v>1059</v>
      </c>
    </row>
    <row r="5" s="117" customFormat="true" ht="15.75" hidden="false" customHeight="true" outlineLevel="0" collapsed="false">
      <c r="A5" s="861" t="s">
        <v>1060</v>
      </c>
      <c r="B5" s="861"/>
      <c r="C5" s="861"/>
      <c r="D5" s="862" t="s">
        <v>7</v>
      </c>
      <c r="E5" s="863" t="n">
        <f aca="false">'[1]年齢階級・区別人口(住基）'!C33</f>
        <v>141633</v>
      </c>
      <c r="F5" s="864" t="n">
        <f aca="false">'[1]年齢階級・区別人口(住基）'!E33</f>
        <v>5180</v>
      </c>
      <c r="G5" s="864" t="n">
        <f aca="false">'[1]年齢階級・区別人口(住基）'!F33</f>
        <v>6129</v>
      </c>
      <c r="H5" s="864" t="n">
        <f aca="false">'[1]年齢階級・区別人口(住基）'!G33</f>
        <v>6293</v>
      </c>
      <c r="I5" s="864" t="n">
        <f aca="false">'[1]年齢階級・区別人口(住基）'!H33</f>
        <v>6423</v>
      </c>
      <c r="J5" s="864" t="n">
        <f aca="false">'[1]年齢階級・区別人口(住基）'!I33</f>
        <v>6036</v>
      </c>
      <c r="K5" s="864" t="n">
        <f aca="false">'[1]年齢階級・区別人口(住基）'!J33</f>
        <v>5462</v>
      </c>
      <c r="L5" s="864" t="n">
        <f aca="false">'[1]年齢階級・区別人口(住基）'!K33</f>
        <v>7141</v>
      </c>
      <c r="M5" s="864" t="n">
        <f aca="false">'[1]年齢階級・区別人口(住基）'!L33</f>
        <v>8773</v>
      </c>
      <c r="N5" s="864" t="n">
        <f aca="false">'[1]年齢階級・区別人口(住基）'!M33</f>
        <v>10308</v>
      </c>
      <c r="O5" s="864" t="n">
        <f aca="false">'[1]年齢階級・区別人口(住基）'!N33</f>
        <v>9972</v>
      </c>
      <c r="P5" s="864" t="n">
        <f aca="false">'[1]年齢階級・区別人口(住基）'!O33</f>
        <v>8706</v>
      </c>
      <c r="Q5" s="864" t="n">
        <f aca="false">'[1]年齢階級・区別人口(住基）'!P33</f>
        <v>9086</v>
      </c>
      <c r="R5" s="864" t="n">
        <f aca="false">'[1]年齢階級・区別人口(住基）'!Q33</f>
        <v>10121</v>
      </c>
      <c r="S5" s="864" t="n">
        <f aca="false">'[1]年齢階級・区別人口(住基）'!R33</f>
        <v>13045</v>
      </c>
      <c r="T5" s="864" t="n">
        <f aca="false">'[1]年齢階級・区別人口(住基）'!S33</f>
        <v>10117</v>
      </c>
      <c r="U5" s="864" t="n">
        <f aca="false">'[1]年齢階級・区別人口(住基）'!T33</f>
        <v>7316</v>
      </c>
      <c r="V5" s="865" t="n">
        <f aca="false">'[1]年齢階級・区別人口(住基）'!U33</f>
        <v>5327</v>
      </c>
      <c r="W5" s="866" t="n">
        <f aca="false">'[1]年齢階級・区別人口(住基）'!V33</f>
        <v>3710</v>
      </c>
      <c r="X5" s="864" t="n">
        <f aca="false">'[1]年齢階級・区別人口(住基）'!W33</f>
        <v>1867</v>
      </c>
      <c r="Y5" s="864" t="n">
        <f aca="false">'[1]年齢階級・区別人口(住基）'!X33</f>
        <v>539</v>
      </c>
      <c r="Z5" s="867" t="n">
        <f aca="false">'[1]年齢階級・区別人口(住基）'!Y33</f>
        <v>82</v>
      </c>
      <c r="AA5" s="868" t="n">
        <f aca="false">SUM(W5:Z5)</f>
        <v>6198</v>
      </c>
    </row>
    <row r="6" s="117" customFormat="true" ht="15.75" hidden="false" customHeight="true" outlineLevel="0" collapsed="false">
      <c r="A6" s="861"/>
      <c r="B6" s="861"/>
      <c r="C6" s="861"/>
      <c r="D6" s="862" t="s">
        <v>8</v>
      </c>
      <c r="E6" s="863" t="n">
        <f aca="false">'[1]年齢階級・区別人口(住基）'!C34</f>
        <v>66751</v>
      </c>
      <c r="F6" s="864" t="n">
        <f aca="false">'[1]年齢階級・区別人口(住基）'!E34</f>
        <v>2629</v>
      </c>
      <c r="G6" s="864" t="n">
        <f aca="false">'[1]年齢階級・区別人口(住基）'!F34</f>
        <v>3087</v>
      </c>
      <c r="H6" s="864" t="n">
        <f aca="false">'[1]年齢階級・区別人口(住基）'!G34</f>
        <v>3265</v>
      </c>
      <c r="I6" s="864" t="n">
        <f aca="false">'[1]年齢階級・区別人口(住基）'!H34</f>
        <v>3298</v>
      </c>
      <c r="J6" s="864" t="n">
        <f aca="false">'[1]年齢階級・区別人口(住基）'!I34</f>
        <v>2964</v>
      </c>
      <c r="K6" s="864" t="n">
        <f aca="false">'[1]年齢階級・区別人口(住基）'!J34</f>
        <v>2711</v>
      </c>
      <c r="L6" s="864" t="n">
        <f aca="false">'[1]年齢階級・区別人口(住基）'!K34</f>
        <v>3483</v>
      </c>
      <c r="M6" s="864" t="n">
        <f aca="false">'[1]年齢階級・区別人口(住基）'!L34</f>
        <v>4391</v>
      </c>
      <c r="N6" s="864" t="n">
        <f aca="false">'[1]年齢階級・区別人口(住基）'!M34</f>
        <v>5016</v>
      </c>
      <c r="O6" s="864" t="n">
        <f aca="false">'[1]年齢階級・区別人口(住基）'!N34</f>
        <v>4807</v>
      </c>
      <c r="P6" s="864" t="n">
        <f aca="false">'[1]年齢階級・区別人口(住基）'!O34</f>
        <v>4037</v>
      </c>
      <c r="Q6" s="864" t="n">
        <f aca="false">'[1]年齢階級・区別人口(住基）'!P34</f>
        <v>4229</v>
      </c>
      <c r="R6" s="864" t="n">
        <f aca="false">'[1]年齢階級・区別人口(住基）'!Q34</f>
        <v>4804</v>
      </c>
      <c r="S6" s="864" t="n">
        <f aca="false">'[1]年齢階級・区別人口(住基）'!R34</f>
        <v>6041</v>
      </c>
      <c r="T6" s="864" t="n">
        <f aca="false">'[1]年齢階級・区別人口(住基）'!S34</f>
        <v>4749</v>
      </c>
      <c r="U6" s="864" t="n">
        <f aca="false">'[1]年齢階級・区別人口(住基）'!T34</f>
        <v>3292</v>
      </c>
      <c r="V6" s="865" t="n">
        <f aca="false">'[1]年齢階級・区別人口(住基）'!U34</f>
        <v>2136</v>
      </c>
      <c r="W6" s="866" t="n">
        <f aca="false">'[1]年齢階級・区別人口(住基）'!V34</f>
        <v>1194</v>
      </c>
      <c r="X6" s="864" t="n">
        <f aca="false">'[1]年齢階級・区別人口(住基）'!W34</f>
        <v>506</v>
      </c>
      <c r="Y6" s="864" t="n">
        <f aca="false">'[1]年齢階級・区別人口(住基）'!X34</f>
        <v>104</v>
      </c>
      <c r="Z6" s="867" t="n">
        <f aca="false">'[1]年齢階級・区別人口(住基）'!Y34</f>
        <v>8</v>
      </c>
      <c r="AA6" s="868" t="n">
        <f aca="false">SUM(W6:Z6)</f>
        <v>1812</v>
      </c>
    </row>
    <row r="7" s="117" customFormat="true" ht="15.75" hidden="false" customHeight="true" outlineLevel="0" collapsed="false">
      <c r="A7" s="861"/>
      <c r="B7" s="861"/>
      <c r="C7" s="861"/>
      <c r="D7" s="869" t="s">
        <v>9</v>
      </c>
      <c r="E7" s="870" t="n">
        <f aca="false">'[1]年齢階級・区別人口(住基）'!C35</f>
        <v>74882</v>
      </c>
      <c r="F7" s="871" t="n">
        <f aca="false">'[1]年齢階級・区別人口(住基）'!E35</f>
        <v>2551</v>
      </c>
      <c r="G7" s="871" t="n">
        <f aca="false">'[1]年齢階級・区別人口(住基）'!F35</f>
        <v>3042</v>
      </c>
      <c r="H7" s="871" t="n">
        <f aca="false">'[1]年齢階級・区別人口(住基）'!G35</f>
        <v>3028</v>
      </c>
      <c r="I7" s="871" t="n">
        <f aca="false">'[1]年齢階級・区別人口(住基）'!H35</f>
        <v>3125</v>
      </c>
      <c r="J7" s="871" t="n">
        <f aca="false">'[1]年齢階級・区別人口(住基）'!I35</f>
        <v>3072</v>
      </c>
      <c r="K7" s="871" t="n">
        <f aca="false">'[1]年齢階級・区別人口(住基）'!J35</f>
        <v>2751</v>
      </c>
      <c r="L7" s="871" t="n">
        <f aca="false">'[1]年齢階級・区別人口(住基）'!K35</f>
        <v>3658</v>
      </c>
      <c r="M7" s="871" t="n">
        <f aca="false">'[1]年齢階級・区別人口(住基）'!L35</f>
        <v>4382</v>
      </c>
      <c r="N7" s="871" t="n">
        <f aca="false">'[1]年齢階級・区別人口(住基）'!M35</f>
        <v>5292</v>
      </c>
      <c r="O7" s="871" t="n">
        <f aca="false">'[1]年齢階級・区別人口(住基）'!N35</f>
        <v>5165</v>
      </c>
      <c r="P7" s="871" t="n">
        <f aca="false">'[1]年齢階級・区別人口(住基）'!O35</f>
        <v>4669</v>
      </c>
      <c r="Q7" s="871" t="n">
        <f aca="false">'[1]年齢階級・区別人口(住基）'!P35</f>
        <v>4857</v>
      </c>
      <c r="R7" s="871" t="n">
        <f aca="false">'[1]年齢階級・区別人口(住基）'!Q35</f>
        <v>5317</v>
      </c>
      <c r="S7" s="871" t="n">
        <f aca="false">'[1]年齢階級・区別人口(住基）'!R35</f>
        <v>7004</v>
      </c>
      <c r="T7" s="871" t="n">
        <f aca="false">'[1]年齢階級・区別人口(住基）'!S35</f>
        <v>5368</v>
      </c>
      <c r="U7" s="871" t="n">
        <f aca="false">'[1]年齢階級・区別人口(住基）'!T35</f>
        <v>4024</v>
      </c>
      <c r="V7" s="872" t="n">
        <f aca="false">'[1]年齢階級・区別人口(住基）'!U35</f>
        <v>3191</v>
      </c>
      <c r="W7" s="866" t="n">
        <f aca="false">'[1]年齢階級・区別人口(住基）'!V35</f>
        <v>2516</v>
      </c>
      <c r="X7" s="864" t="n">
        <f aca="false">'[1]年齢階級・区別人口(住基）'!W35</f>
        <v>1361</v>
      </c>
      <c r="Y7" s="864" t="n">
        <f aca="false">'[1]年齢階級・区別人口(住基）'!X35</f>
        <v>435</v>
      </c>
      <c r="Z7" s="867" t="n">
        <f aca="false">'[1]年齢階級・区別人口(住基）'!Y35</f>
        <v>74</v>
      </c>
      <c r="AA7" s="873" t="n">
        <f aca="false">SUM(W7:Z7)</f>
        <v>4386</v>
      </c>
    </row>
    <row r="8" s="185" customFormat="true" ht="15.75" hidden="false" customHeight="true" outlineLevel="0" collapsed="false">
      <c r="A8" s="532"/>
      <c r="B8" s="874"/>
      <c r="C8" s="875"/>
      <c r="D8" s="875"/>
      <c r="E8" s="876"/>
      <c r="F8" s="876"/>
      <c r="G8" s="876"/>
      <c r="H8" s="876"/>
      <c r="I8" s="876"/>
      <c r="J8" s="876"/>
      <c r="K8" s="876"/>
      <c r="L8" s="876"/>
      <c r="M8" s="876"/>
      <c r="N8" s="876"/>
      <c r="O8" s="876"/>
      <c r="P8" s="876"/>
      <c r="Q8" s="876"/>
      <c r="R8" s="876"/>
      <c r="S8" s="876"/>
      <c r="T8" s="876"/>
      <c r="U8" s="876"/>
      <c r="V8" s="876"/>
      <c r="W8" s="877"/>
      <c r="X8" s="877"/>
      <c r="Y8" s="877"/>
      <c r="Z8" s="877"/>
      <c r="AA8" s="876"/>
    </row>
    <row r="9" s="185" customFormat="true" ht="15.75" hidden="false" customHeight="true" outlineLevel="0" collapsed="false">
      <c r="A9" s="878" t="s">
        <v>1061</v>
      </c>
      <c r="B9" s="874"/>
      <c r="C9" s="875"/>
      <c r="D9" s="875"/>
      <c r="E9" s="876"/>
      <c r="F9" s="876"/>
      <c r="G9" s="876"/>
      <c r="H9" s="876"/>
      <c r="I9" s="876"/>
      <c r="J9" s="876"/>
      <c r="K9" s="876"/>
      <c r="L9" s="876"/>
      <c r="M9" s="876"/>
      <c r="N9" s="876"/>
      <c r="O9" s="876"/>
      <c r="P9" s="876"/>
      <c r="Q9" s="876"/>
      <c r="R9" s="876"/>
      <c r="S9" s="876"/>
      <c r="T9" s="876"/>
      <c r="U9" s="876"/>
      <c r="V9" s="876"/>
      <c r="W9" s="877"/>
      <c r="X9" s="877"/>
      <c r="Y9" s="877"/>
      <c r="Z9" s="877"/>
      <c r="AA9" s="876"/>
    </row>
    <row r="10" s="130" customFormat="true" ht="30.55" hidden="false" customHeight="false" outlineLevel="0" collapsed="false">
      <c r="A10" s="879" t="s">
        <v>1062</v>
      </c>
      <c r="B10" s="880" t="s">
        <v>345</v>
      </c>
      <c r="C10" s="880"/>
      <c r="D10" s="880"/>
      <c r="E10" s="881" t="s">
        <v>1063</v>
      </c>
      <c r="F10" s="880" t="s">
        <v>331</v>
      </c>
      <c r="G10" s="880" t="s">
        <v>1057</v>
      </c>
      <c r="H10" s="880" t="s">
        <v>221</v>
      </c>
      <c r="I10" s="880" t="s">
        <v>223</v>
      </c>
      <c r="J10" s="880" t="s">
        <v>225</v>
      </c>
      <c r="K10" s="880" t="s">
        <v>227</v>
      </c>
      <c r="L10" s="880" t="s">
        <v>230</v>
      </c>
      <c r="M10" s="880" t="s">
        <v>232</v>
      </c>
      <c r="N10" s="880" t="s">
        <v>234</v>
      </c>
      <c r="O10" s="880" t="s">
        <v>236</v>
      </c>
      <c r="P10" s="880" t="s">
        <v>238</v>
      </c>
      <c r="Q10" s="880" t="s">
        <v>241</v>
      </c>
      <c r="R10" s="880" t="s">
        <v>243</v>
      </c>
      <c r="S10" s="880" t="s">
        <v>245</v>
      </c>
      <c r="T10" s="880" t="s">
        <v>247</v>
      </c>
      <c r="U10" s="880" t="s">
        <v>249</v>
      </c>
      <c r="V10" s="880" t="s">
        <v>251</v>
      </c>
      <c r="W10" s="880" t="s">
        <v>1059</v>
      </c>
      <c r="X10" s="882" t="s">
        <v>1064</v>
      </c>
      <c r="Y10" s="883"/>
      <c r="Z10" s="883"/>
      <c r="AA10" s="883"/>
    </row>
    <row r="11" s="108" customFormat="true" ht="13.5" hidden="false" customHeight="true" outlineLevel="0" collapsed="false">
      <c r="A11" s="880"/>
      <c r="B11" s="884" t="s">
        <v>987</v>
      </c>
      <c r="C11" s="884"/>
      <c r="D11" s="885" t="s">
        <v>7</v>
      </c>
      <c r="E11" s="886" t="n">
        <f aca="false">X11/E$226</f>
        <v>338.469855613882</v>
      </c>
      <c r="F11" s="887" t="n">
        <f aca="false">F119*F$226</f>
        <v>473745173.745174</v>
      </c>
      <c r="G11" s="887" t="n">
        <f aca="false">G119*G$226</f>
        <v>0</v>
      </c>
      <c r="H11" s="887" t="n">
        <f aca="false">H119*H$226</f>
        <v>135023041.474654</v>
      </c>
      <c r="I11" s="887" t="n">
        <f aca="false">I119*I$226</f>
        <v>134750116.767865</v>
      </c>
      <c r="J11" s="887" t="n">
        <f aca="false">J119*J$226</f>
        <v>146023856.858847</v>
      </c>
      <c r="K11" s="887" t="n">
        <f aca="false">K119*K$226</f>
        <v>0</v>
      </c>
      <c r="L11" s="887" t="n">
        <f aca="false">L119*L$226</f>
        <v>511412967.371517</v>
      </c>
      <c r="M11" s="887" t="n">
        <f aca="false">M119*M$226</f>
        <v>1164698506.78217</v>
      </c>
      <c r="N11" s="887" t="n">
        <f aca="false">N119*N$226</f>
        <v>729530461.77726</v>
      </c>
      <c r="O11" s="887" t="n">
        <f aca="false">O119*O$226</f>
        <v>780776173.285199</v>
      </c>
      <c r="P11" s="887" t="n">
        <f aca="false">P119*P$226</f>
        <v>1137238685.9637</v>
      </c>
      <c r="Q11" s="887" t="n">
        <f aca="false">Q119*Q$226</f>
        <v>1521032357.47304</v>
      </c>
      <c r="R11" s="887" t="n">
        <f aca="false">R119*R$226</f>
        <v>2520660013.83263</v>
      </c>
      <c r="S11" s="887" t="n">
        <f aca="false">S119*S$226</f>
        <v>3872993484.09352</v>
      </c>
      <c r="T11" s="887" t="n">
        <f aca="false">T119*T$226</f>
        <v>5188059701.49254</v>
      </c>
      <c r="U11" s="887" t="n">
        <f aca="false">U119*U$226</f>
        <v>7106793329.68835</v>
      </c>
      <c r="V11" s="887" t="n">
        <f aca="false">V119*V$226</f>
        <v>6044189975.59602</v>
      </c>
      <c r="W11" s="887" t="n">
        <f aca="false">W119*W$226</f>
        <v>9246595676.02453</v>
      </c>
      <c r="X11" s="887" t="n">
        <f aca="false">SUM(F11:W11)</f>
        <v>40713523522.227</v>
      </c>
      <c r="Y11" s="201"/>
      <c r="Z11" s="201"/>
      <c r="AA11" s="201"/>
    </row>
    <row r="12" s="108" customFormat="true" ht="13.5" hidden="false" customHeight="true" outlineLevel="0" collapsed="false">
      <c r="A12" s="880"/>
      <c r="B12" s="884"/>
      <c r="C12" s="884"/>
      <c r="D12" s="885" t="s">
        <v>475</v>
      </c>
      <c r="E12" s="886" t="n">
        <f aca="false">X12/E$226</f>
        <v>459.637247361268</v>
      </c>
      <c r="F12" s="887" t="n">
        <f aca="false">F120*F$226</f>
        <v>311144922.023583</v>
      </c>
      <c r="G12" s="887" t="n">
        <f aca="false">G120*G$226</f>
        <v>0</v>
      </c>
      <c r="H12" s="887" t="n">
        <f aca="false">H120*H$226</f>
        <v>0</v>
      </c>
      <c r="I12" s="887" t="n">
        <f aca="false">I120*I$226</f>
        <v>262431776.834445</v>
      </c>
      <c r="J12" s="887" t="n">
        <f aca="false">J120*J$226</f>
        <v>297368421.052632</v>
      </c>
      <c r="K12" s="887" t="n">
        <f aca="false">K120*K$226</f>
        <v>0</v>
      </c>
      <c r="L12" s="887" t="n">
        <f aca="false">L120*L$226</f>
        <v>786391042.204996</v>
      </c>
      <c r="M12" s="887" t="n">
        <f aca="false">M120*M$226</f>
        <v>423092689.592348</v>
      </c>
      <c r="N12" s="887" t="n">
        <f aca="false">N120*N$226</f>
        <v>562200956.937799</v>
      </c>
      <c r="O12" s="887" t="n">
        <f aca="false">O120*O$226</f>
        <v>1079800291.24194</v>
      </c>
      <c r="P12" s="887" t="n">
        <f aca="false">P120*P$226</f>
        <v>1320584592.5192</v>
      </c>
      <c r="Q12" s="887" t="n">
        <f aca="false">Q120*Q$226</f>
        <v>2023007803.26318</v>
      </c>
      <c r="R12" s="887" t="n">
        <f aca="false">R120*R$226</f>
        <v>3117027477.10241</v>
      </c>
      <c r="S12" s="887" t="n">
        <f aca="false">S120*S$226</f>
        <v>6123191524.58202</v>
      </c>
      <c r="T12" s="887" t="n">
        <f aca="false">T120*T$226</f>
        <v>7612213097.49421</v>
      </c>
      <c r="U12" s="887" t="n">
        <f aca="false">U120*U$226</f>
        <v>10306773997.5699</v>
      </c>
      <c r="V12" s="887" t="n">
        <f aca="false">V120*V$226</f>
        <v>8688764044.94382</v>
      </c>
      <c r="W12" s="887" t="n">
        <f aca="false">W120*W$226</f>
        <v>12374392935.9823</v>
      </c>
      <c r="X12" s="887" t="n">
        <f aca="false">SUM(F12:W12)</f>
        <v>55288385573.3448</v>
      </c>
      <c r="Y12" s="201"/>
      <c r="Z12" s="201"/>
      <c r="AA12" s="201"/>
    </row>
    <row r="13" s="108" customFormat="true" ht="15" hidden="false" customHeight="false" outlineLevel="0" collapsed="false">
      <c r="A13" s="880"/>
      <c r="B13" s="884"/>
      <c r="C13" s="884"/>
      <c r="D13" s="885" t="s">
        <v>476</v>
      </c>
      <c r="E13" s="886" t="n">
        <f aca="false">X13/E$226</f>
        <v>251.127411664763</v>
      </c>
      <c r="F13" s="887" t="n">
        <f aca="false">F121*F$226</f>
        <v>641317130.537044</v>
      </c>
      <c r="G13" s="887" t="n">
        <f aca="false">G121*G$226</f>
        <v>0</v>
      </c>
      <c r="H13" s="887" t="n">
        <f aca="false">H121*H$226</f>
        <v>280614266.842801</v>
      </c>
      <c r="I13" s="887" t="n">
        <f aca="false">I121*I$226</f>
        <v>0</v>
      </c>
      <c r="J13" s="887" t="n">
        <f aca="false">J121*J$226</f>
        <v>0</v>
      </c>
      <c r="K13" s="887" t="n">
        <f aca="false">K121*K$226</f>
        <v>0</v>
      </c>
      <c r="L13" s="887" t="n">
        <f aca="false">L121*L$226</f>
        <v>249589939.857846</v>
      </c>
      <c r="M13" s="887" t="n">
        <f aca="false">M121*M$226</f>
        <v>1907827476.03834</v>
      </c>
      <c r="N13" s="887" t="n">
        <f aca="false">N121*N$226</f>
        <v>888133030.990174</v>
      </c>
      <c r="O13" s="887" t="n">
        <f aca="false">O121*O$226</f>
        <v>502478218.780252</v>
      </c>
      <c r="P13" s="887" t="n">
        <f aca="false">P121*P$226</f>
        <v>978710644.677661</v>
      </c>
      <c r="Q13" s="887" t="n">
        <f aca="false">Q121*Q$226</f>
        <v>1083961292.97921</v>
      </c>
      <c r="R13" s="887" t="n">
        <f aca="false">R121*R$226</f>
        <v>1981831860.07147</v>
      </c>
      <c r="S13" s="887" t="n">
        <f aca="false">S121*S$226</f>
        <v>1932181610.50828</v>
      </c>
      <c r="T13" s="887" t="n">
        <f aca="false">T121*T$226</f>
        <v>3043442622.95082</v>
      </c>
      <c r="U13" s="887" t="n">
        <f aca="false">U121*U$226</f>
        <v>4488916500.99404</v>
      </c>
      <c r="V13" s="887" t="n">
        <f aca="false">V121*V$226</f>
        <v>4273958006.89439</v>
      </c>
      <c r="W13" s="887" t="n">
        <f aca="false">W121*W$226</f>
        <v>7954400364.79708</v>
      </c>
      <c r="X13" s="887" t="n">
        <f aca="false">SUM(F13:W13)</f>
        <v>30207362966.9194</v>
      </c>
      <c r="Y13" s="201"/>
      <c r="Z13" s="201"/>
      <c r="AA13" s="201"/>
    </row>
    <row r="14" s="108" customFormat="true" ht="13.5" hidden="false" customHeight="true" outlineLevel="0" collapsed="false">
      <c r="A14" s="880" t="s">
        <v>419</v>
      </c>
      <c r="B14" s="884" t="s">
        <v>920</v>
      </c>
      <c r="C14" s="884"/>
      <c r="D14" s="885" t="s">
        <v>7</v>
      </c>
      <c r="E14" s="886" t="n">
        <f aca="false">X14/E$226</f>
        <v>0.649165485531441</v>
      </c>
      <c r="F14" s="887" t="n">
        <f aca="false">F122*F$226</f>
        <v>0</v>
      </c>
      <c r="G14" s="887" t="n">
        <f aca="false">G122*G$226</f>
        <v>0</v>
      </c>
      <c r="H14" s="887" t="n">
        <f aca="false">H122*H$226</f>
        <v>0</v>
      </c>
      <c r="I14" s="887" t="n">
        <f aca="false">I122*I$226</f>
        <v>0</v>
      </c>
      <c r="J14" s="887" t="n">
        <f aca="false">J122*J$226</f>
        <v>0</v>
      </c>
      <c r="K14" s="887" t="n">
        <f aca="false">K122*K$226</f>
        <v>0</v>
      </c>
      <c r="L14" s="887" t="n">
        <f aca="false">L122*L$226</f>
        <v>0</v>
      </c>
      <c r="M14" s="887" t="n">
        <f aca="false">M122*M$226</f>
        <v>0</v>
      </c>
      <c r="N14" s="887" t="n">
        <f aca="false">N122*N$226</f>
        <v>0</v>
      </c>
      <c r="O14" s="887" t="n">
        <f aca="false">O122*O$226</f>
        <v>0</v>
      </c>
      <c r="P14" s="887" t="n">
        <f aca="false">P122*P$226</f>
        <v>0</v>
      </c>
      <c r="Q14" s="887" t="n">
        <f aca="false">Q122*Q$226</f>
        <v>0</v>
      </c>
      <c r="R14" s="887" t="n">
        <f aca="false">R122*R$226</f>
        <v>0</v>
      </c>
      <c r="S14" s="887" t="n">
        <f aca="false">S122*S$226</f>
        <v>0</v>
      </c>
      <c r="T14" s="887" t="n">
        <f aca="false">T122*T$226</f>
        <v>0</v>
      </c>
      <c r="U14" s="887" t="n">
        <f aca="false">U122*U$226</f>
        <v>0</v>
      </c>
      <c r="V14" s="887" t="n">
        <f aca="false">V122*V$226</f>
        <v>52787685.3763845</v>
      </c>
      <c r="W14" s="887" t="n">
        <f aca="false">W122*W$226</f>
        <v>25298483.381736</v>
      </c>
      <c r="X14" s="887" t="n">
        <f aca="false">SUM(F14:W14)</f>
        <v>78086168.7581205</v>
      </c>
      <c r="Y14" s="201"/>
      <c r="Z14" s="201"/>
      <c r="AA14" s="201"/>
    </row>
    <row r="15" s="108" customFormat="true" ht="13.5" hidden="false" customHeight="true" outlineLevel="0" collapsed="false">
      <c r="A15" s="880"/>
      <c r="B15" s="884"/>
      <c r="C15" s="884"/>
      <c r="D15" s="885" t="s">
        <v>475</v>
      </c>
      <c r="E15" s="886" t="n">
        <f aca="false">X15/E$226</f>
        <v>1.09444861102951</v>
      </c>
      <c r="F15" s="887" t="n">
        <f aca="false">F123*F$226</f>
        <v>0</v>
      </c>
      <c r="G15" s="887" t="n">
        <f aca="false">G123*G$226</f>
        <v>0</v>
      </c>
      <c r="H15" s="887" t="n">
        <f aca="false">H123*H$226</f>
        <v>0</v>
      </c>
      <c r="I15" s="887" t="n">
        <f aca="false">I123*I$226</f>
        <v>0</v>
      </c>
      <c r="J15" s="887" t="n">
        <f aca="false">J123*J$226</f>
        <v>0</v>
      </c>
      <c r="K15" s="887" t="n">
        <f aca="false">K123*K$226</f>
        <v>0</v>
      </c>
      <c r="L15" s="887" t="n">
        <f aca="false">L123*L$226</f>
        <v>0</v>
      </c>
      <c r="M15" s="887" t="n">
        <f aca="false">M123*M$226</f>
        <v>0</v>
      </c>
      <c r="N15" s="887" t="n">
        <f aca="false">N123*N$226</f>
        <v>0</v>
      </c>
      <c r="O15" s="887" t="n">
        <f aca="false">O123*O$226</f>
        <v>0</v>
      </c>
      <c r="P15" s="887" t="n">
        <f aca="false">P123*P$226</f>
        <v>0</v>
      </c>
      <c r="Q15" s="887" t="n">
        <f aca="false">Q123*Q$226</f>
        <v>0</v>
      </c>
      <c r="R15" s="887" t="n">
        <f aca="false">R123*R$226</f>
        <v>0</v>
      </c>
      <c r="S15" s="887" t="n">
        <f aca="false">S123*S$226</f>
        <v>0</v>
      </c>
      <c r="T15" s="887" t="n">
        <f aca="false">T123*T$226</f>
        <v>0</v>
      </c>
      <c r="U15" s="887" t="n">
        <f aca="false">U123*U$226</f>
        <v>0</v>
      </c>
      <c r="V15" s="887" t="n">
        <f aca="false">V123*V$226</f>
        <v>131647940.074906</v>
      </c>
      <c r="W15" s="887" t="n">
        <f aca="false">W123*W$226</f>
        <v>0</v>
      </c>
      <c r="X15" s="887" t="n">
        <f aca="false">SUM(F15:W15)</f>
        <v>131647940.074906</v>
      </c>
      <c r="Y15" s="888"/>
      <c r="Z15" s="888"/>
      <c r="AA15" s="888"/>
    </row>
    <row r="16" s="108" customFormat="true" ht="15" hidden="false" customHeight="false" outlineLevel="0" collapsed="false">
      <c r="A16" s="880"/>
      <c r="B16" s="884"/>
      <c r="C16" s="884"/>
      <c r="D16" s="885" t="s">
        <v>476</v>
      </c>
      <c r="E16" s="886" t="n">
        <f aca="false">X16/E$226</f>
        <v>0.297206797069409</v>
      </c>
      <c r="F16" s="887" t="n">
        <f aca="false">F124*F$226</f>
        <v>0</v>
      </c>
      <c r="G16" s="887" t="n">
        <f aca="false">G124*G$226</f>
        <v>0</v>
      </c>
      <c r="H16" s="887" t="n">
        <f aca="false">H124*H$226</f>
        <v>0</v>
      </c>
      <c r="I16" s="887" t="n">
        <f aca="false">I124*I$226</f>
        <v>0</v>
      </c>
      <c r="J16" s="887" t="n">
        <f aca="false">J124*J$226</f>
        <v>0</v>
      </c>
      <c r="K16" s="887" t="n">
        <f aca="false">K124*K$226</f>
        <v>0</v>
      </c>
      <c r="L16" s="887" t="n">
        <f aca="false">L124*L$226</f>
        <v>0</v>
      </c>
      <c r="M16" s="887" t="n">
        <f aca="false">M124*M$226</f>
        <v>0</v>
      </c>
      <c r="N16" s="887" t="n">
        <f aca="false">N124*N$226</f>
        <v>0</v>
      </c>
      <c r="O16" s="887" t="n">
        <f aca="false">O124*O$226</f>
        <v>0</v>
      </c>
      <c r="P16" s="887" t="n">
        <f aca="false">P124*P$226</f>
        <v>0</v>
      </c>
      <c r="Q16" s="887" t="n">
        <f aca="false">Q124*Q$226</f>
        <v>0</v>
      </c>
      <c r="R16" s="887" t="n">
        <f aca="false">R124*R$226</f>
        <v>0</v>
      </c>
      <c r="S16" s="887" t="n">
        <f aca="false">S124*S$226</f>
        <v>0</v>
      </c>
      <c r="T16" s="887" t="n">
        <f aca="false">T124*T$226</f>
        <v>0</v>
      </c>
      <c r="U16" s="887" t="n">
        <f aca="false">U124*U$226</f>
        <v>0</v>
      </c>
      <c r="V16" s="887" t="n">
        <f aca="false">V124*V$226</f>
        <v>0</v>
      </c>
      <c r="W16" s="887" t="n">
        <f aca="false">W124*W$226</f>
        <v>35750113.999088</v>
      </c>
      <c r="X16" s="887" t="n">
        <f aca="false">SUM(F16:W16)</f>
        <v>35750113.999088</v>
      </c>
      <c r="Y16" s="888"/>
      <c r="Z16" s="888"/>
      <c r="AA16" s="888"/>
    </row>
    <row r="17" s="108" customFormat="true" ht="13.5" hidden="false" customHeight="true" outlineLevel="0" collapsed="false">
      <c r="A17" s="880" t="s">
        <v>421</v>
      </c>
      <c r="B17" s="884" t="s">
        <v>149</v>
      </c>
      <c r="C17" s="884"/>
      <c r="D17" s="885" t="s">
        <v>7</v>
      </c>
      <c r="E17" s="886" t="n">
        <f aca="false">X17/E$226</f>
        <v>119.118823875012</v>
      </c>
      <c r="F17" s="887" t="n">
        <f aca="false">F125*F$226</f>
        <v>0</v>
      </c>
      <c r="G17" s="887" t="n">
        <f aca="false">G125*G$226</f>
        <v>0</v>
      </c>
      <c r="H17" s="887" t="n">
        <f aca="false">H125*H$226</f>
        <v>0</v>
      </c>
      <c r="I17" s="887" t="n">
        <f aca="false">I125*I$226</f>
        <v>0</v>
      </c>
      <c r="J17" s="887" t="n">
        <f aca="false">J125*J$226</f>
        <v>0</v>
      </c>
      <c r="K17" s="887" t="n">
        <f aca="false">K125*K$226</f>
        <v>0</v>
      </c>
      <c r="L17" s="887" t="n">
        <f aca="false">L125*L$226</f>
        <v>0</v>
      </c>
      <c r="M17" s="887" t="n">
        <f aca="false">M125*M$226</f>
        <v>423526729.738972</v>
      </c>
      <c r="N17" s="887" t="n">
        <f aca="false">N125*N$226</f>
        <v>182382615.444315</v>
      </c>
      <c r="O17" s="887" t="n">
        <f aca="false">O125*O$226</f>
        <v>347011632.571199</v>
      </c>
      <c r="P17" s="887" t="n">
        <f aca="false">P125*P$226</f>
        <v>349919595.681139</v>
      </c>
      <c r="Q17" s="887" t="n">
        <f aca="false">Q125*Q$226</f>
        <v>796731234.866828</v>
      </c>
      <c r="R17" s="887" t="n">
        <f aca="false">R125*R$226</f>
        <v>1205533050.09386</v>
      </c>
      <c r="S17" s="887" t="n">
        <f aca="false">S125*S$226</f>
        <v>2109398236.87237</v>
      </c>
      <c r="T17" s="887" t="n">
        <f aca="false">T125*T$226</f>
        <v>2439418800.03954</v>
      </c>
      <c r="U17" s="887" t="n">
        <f aca="false">U125*U$226</f>
        <v>3002870420.99508</v>
      </c>
      <c r="V17" s="887" t="n">
        <f aca="false">V125*V$226</f>
        <v>1662812089.35611</v>
      </c>
      <c r="W17" s="887" t="n">
        <f aca="false">W125*W$226</f>
        <v>1808841561.79413</v>
      </c>
      <c r="X17" s="887" t="n">
        <f aca="false">SUM(F17:W17)</f>
        <v>14328445967.4535</v>
      </c>
      <c r="Y17" s="888"/>
      <c r="Z17" s="888"/>
      <c r="AA17" s="888"/>
    </row>
    <row r="18" s="108" customFormat="true" ht="13.5" hidden="false" customHeight="true" outlineLevel="0" collapsed="false">
      <c r="A18" s="880"/>
      <c r="B18" s="884"/>
      <c r="C18" s="884"/>
      <c r="D18" s="885" t="s">
        <v>475</v>
      </c>
      <c r="E18" s="886" t="n">
        <f aca="false">X18/E$226</f>
        <v>169.451794401252</v>
      </c>
      <c r="F18" s="887" t="n">
        <f aca="false">F126*F$226</f>
        <v>0</v>
      </c>
      <c r="G18" s="887" t="n">
        <f aca="false">G126*G$226</f>
        <v>0</v>
      </c>
      <c r="H18" s="887" t="n">
        <f aca="false">H126*H$226</f>
        <v>0</v>
      </c>
      <c r="I18" s="887" t="n">
        <f aca="false">I126*I$226</f>
        <v>0</v>
      </c>
      <c r="J18" s="887" t="n">
        <f aca="false">J126*J$226</f>
        <v>0</v>
      </c>
      <c r="K18" s="887" t="n">
        <f aca="false">K126*K$226</f>
        <v>0</v>
      </c>
      <c r="L18" s="887" t="n">
        <f aca="false">L126*L$226</f>
        <v>0</v>
      </c>
      <c r="M18" s="887" t="n">
        <f aca="false">M126*M$226</f>
        <v>211546344.796174</v>
      </c>
      <c r="N18" s="887" t="n">
        <f aca="false">N126*N$226</f>
        <v>0</v>
      </c>
      <c r="O18" s="887" t="n">
        <f aca="false">O126*O$226</f>
        <v>179966715.20699</v>
      </c>
      <c r="P18" s="887" t="n">
        <f aca="false">P126*P$226</f>
        <v>377309883.576914</v>
      </c>
      <c r="Q18" s="887" t="n">
        <f aca="false">Q126*Q$226</f>
        <v>1089311894.06479</v>
      </c>
      <c r="R18" s="887" t="n">
        <f aca="false">R126*R$226</f>
        <v>1039009159.03414</v>
      </c>
      <c r="S18" s="887" t="n">
        <f aca="false">S126*S$226</f>
        <v>3733653368.64758</v>
      </c>
      <c r="T18" s="887" t="n">
        <f aca="false">T126*T$226</f>
        <v>3147357338.38703</v>
      </c>
      <c r="U18" s="887" t="n">
        <f aca="false">U126*U$226</f>
        <v>4745565006.07533</v>
      </c>
      <c r="V18" s="887" t="n">
        <f aca="false">V126*V$226</f>
        <v>2830430711.61049</v>
      </c>
      <c r="W18" s="887" t="n">
        <f aca="false">W126*W$226</f>
        <v>3028697571.74393</v>
      </c>
      <c r="X18" s="887" t="n">
        <f aca="false">SUM(F18:W18)</f>
        <v>20382847993.1434</v>
      </c>
      <c r="Y18" s="888"/>
      <c r="Z18" s="888"/>
      <c r="AA18" s="888"/>
    </row>
    <row r="19" s="108" customFormat="true" ht="15" hidden="false" customHeight="false" outlineLevel="0" collapsed="false">
      <c r="A19" s="880"/>
      <c r="B19" s="884"/>
      <c r="C19" s="884"/>
      <c r="D19" s="885" t="s">
        <v>476</v>
      </c>
      <c r="E19" s="886" t="n">
        <f aca="false">X19/E$226</f>
        <v>83.1574277405622</v>
      </c>
      <c r="F19" s="887" t="n">
        <f aca="false">F127*F$226</f>
        <v>0</v>
      </c>
      <c r="G19" s="887" t="n">
        <f aca="false">G127*G$226</f>
        <v>0</v>
      </c>
      <c r="H19" s="887" t="n">
        <f aca="false">H127*H$226</f>
        <v>0</v>
      </c>
      <c r="I19" s="887" t="n">
        <f aca="false">I127*I$226</f>
        <v>0</v>
      </c>
      <c r="J19" s="887" t="n">
        <f aca="false">J127*J$226</f>
        <v>0</v>
      </c>
      <c r="K19" s="887" t="n">
        <f aca="false">K127*K$226</f>
        <v>0</v>
      </c>
      <c r="L19" s="887" t="n">
        <f aca="false">L127*L$226</f>
        <v>0</v>
      </c>
      <c r="M19" s="887" t="n">
        <f aca="false">M127*M$226</f>
        <v>635942492.01278</v>
      </c>
      <c r="N19" s="887" t="n">
        <f aca="false">N127*N$226</f>
        <v>355253212.39607</v>
      </c>
      <c r="O19" s="887" t="n">
        <f aca="false">O127*O$226</f>
        <v>502478218.780252</v>
      </c>
      <c r="P19" s="887" t="n">
        <f aca="false">P127*P$226</f>
        <v>326236881.55922</v>
      </c>
      <c r="Q19" s="887" t="n">
        <f aca="false">Q127*Q$226</f>
        <v>541980646.489603</v>
      </c>
      <c r="R19" s="887" t="n">
        <f aca="false">R127*R$226</f>
        <v>1355990220.0489</v>
      </c>
      <c r="S19" s="887" t="n">
        <f aca="false">S127*S$226</f>
        <v>708466590.519703</v>
      </c>
      <c r="T19" s="887" t="n">
        <f aca="false">T127*T$226</f>
        <v>1813114754.09836</v>
      </c>
      <c r="U19" s="887" t="n">
        <f aca="false">U127*U$226</f>
        <v>1577186878.72763</v>
      </c>
      <c r="V19" s="887" t="n">
        <f aca="false">V127*V$226</f>
        <v>881228455.029771</v>
      </c>
      <c r="W19" s="887" t="n">
        <f aca="false">W127*W$226</f>
        <v>1304879160.96671</v>
      </c>
      <c r="X19" s="887" t="n">
        <f aca="false">SUM(F19:W19)</f>
        <v>10002757510.629</v>
      </c>
      <c r="Y19" s="888"/>
      <c r="Z19" s="888"/>
      <c r="AA19" s="888"/>
    </row>
    <row r="20" s="108" customFormat="true" ht="13.5" hidden="false" customHeight="true" outlineLevel="0" collapsed="false">
      <c r="A20" s="880" t="s">
        <v>422</v>
      </c>
      <c r="B20" s="880" t="s">
        <v>477</v>
      </c>
      <c r="C20" s="889" t="s">
        <v>1065</v>
      </c>
      <c r="D20" s="885" t="s">
        <v>7</v>
      </c>
      <c r="E20" s="886" t="n">
        <f aca="false">X20/E$226</f>
        <v>5.98773078217282</v>
      </c>
      <c r="F20" s="887" t="n">
        <f aca="false">F128*F$226</f>
        <v>0</v>
      </c>
      <c r="G20" s="887" t="n">
        <f aca="false">G128*G$226</f>
        <v>0</v>
      </c>
      <c r="H20" s="887" t="n">
        <f aca="false">H128*H$226</f>
        <v>0</v>
      </c>
      <c r="I20" s="887" t="n">
        <f aca="false">I128*I$226</f>
        <v>0</v>
      </c>
      <c r="J20" s="887" t="n">
        <f aca="false">J128*J$226</f>
        <v>0</v>
      </c>
      <c r="K20" s="887" t="n">
        <f aca="false">K128*K$226</f>
        <v>0</v>
      </c>
      <c r="L20" s="887" t="n">
        <f aca="false">L128*L$226</f>
        <v>0</v>
      </c>
      <c r="M20" s="887" t="n">
        <f aca="false">M128*M$226</f>
        <v>0</v>
      </c>
      <c r="N20" s="887" t="n">
        <f aca="false">N128*N$226</f>
        <v>0</v>
      </c>
      <c r="O20" s="887" t="n">
        <f aca="false">O128*O$226</f>
        <v>0</v>
      </c>
      <c r="P20" s="887" t="n">
        <f aca="false">P128*P$226</f>
        <v>0</v>
      </c>
      <c r="Q20" s="887" t="n">
        <f aca="false">Q128*Q$226</f>
        <v>72430112.2606207</v>
      </c>
      <c r="R20" s="887" t="n">
        <f aca="false">R128*R$226</f>
        <v>109593913.644897</v>
      </c>
      <c r="S20" s="887" t="n">
        <f aca="false">S128*S$226</f>
        <v>172901494.825604</v>
      </c>
      <c r="T20" s="887" t="n">
        <f aca="false">T128*T$226</f>
        <v>68716022.536325</v>
      </c>
      <c r="U20" s="887" t="n">
        <f aca="false">U128*U$226</f>
        <v>166826134.499727</v>
      </c>
      <c r="V20" s="887" t="n">
        <f aca="false">V128*V$226</f>
        <v>79181528.0645767</v>
      </c>
      <c r="W20" s="887" t="n">
        <f aca="false">W128*W$226</f>
        <v>50596966.7634721</v>
      </c>
      <c r="X20" s="887" t="n">
        <f aca="false">SUM(F20:W20)</f>
        <v>720246172.595222</v>
      </c>
      <c r="Y20" s="888"/>
      <c r="Z20" s="888"/>
      <c r="AA20" s="888"/>
    </row>
    <row r="21" s="108" customFormat="true" ht="13.5" hidden="false" customHeight="true" outlineLevel="0" collapsed="false">
      <c r="A21" s="880"/>
      <c r="B21" s="880"/>
      <c r="C21" s="880"/>
      <c r="D21" s="885" t="s">
        <v>475</v>
      </c>
      <c r="E21" s="886" t="n">
        <f aca="false">X21/E$226</f>
        <v>12.3609774846985</v>
      </c>
      <c r="F21" s="887" t="n">
        <f aca="false">F129*F$226</f>
        <v>0</v>
      </c>
      <c r="G21" s="887" t="n">
        <f aca="false">G129*G$226</f>
        <v>0</v>
      </c>
      <c r="H21" s="887" t="n">
        <f aca="false">H129*H$226</f>
        <v>0</v>
      </c>
      <c r="I21" s="887" t="n">
        <f aca="false">I129*I$226</f>
        <v>0</v>
      </c>
      <c r="J21" s="887" t="n">
        <f aca="false">J129*J$226</f>
        <v>0</v>
      </c>
      <c r="K21" s="887" t="n">
        <f aca="false">K129*K$226</f>
        <v>0</v>
      </c>
      <c r="L21" s="887" t="n">
        <f aca="false">L129*L$226</f>
        <v>0</v>
      </c>
      <c r="M21" s="887" t="n">
        <f aca="false">M129*M$226</f>
        <v>0</v>
      </c>
      <c r="N21" s="887" t="n">
        <f aca="false">N129*N$226</f>
        <v>0</v>
      </c>
      <c r="O21" s="887" t="n">
        <f aca="false">O129*O$226</f>
        <v>0</v>
      </c>
      <c r="P21" s="887" t="n">
        <f aca="false">P129*P$226</f>
        <v>0</v>
      </c>
      <c r="Q21" s="887" t="n">
        <f aca="false">Q129*Q$226</f>
        <v>155615984.866399</v>
      </c>
      <c r="R21" s="887" t="n">
        <f aca="false">R129*R$226</f>
        <v>230890924.229809</v>
      </c>
      <c r="S21" s="887" t="n">
        <f aca="false">S129*S$226</f>
        <v>373365336.864758</v>
      </c>
      <c r="T21" s="887" t="n">
        <f aca="false">T129*T$226</f>
        <v>146388713.41335</v>
      </c>
      <c r="U21" s="887" t="n">
        <f aca="false">U129*U$226</f>
        <v>296597812.879708</v>
      </c>
      <c r="V21" s="887" t="n">
        <f aca="false">V129*V$226</f>
        <v>197471910.11236</v>
      </c>
      <c r="W21" s="887" t="n">
        <f aca="false">W129*W$226</f>
        <v>86534216.3355408</v>
      </c>
      <c r="X21" s="887" t="n">
        <f aca="false">SUM(F21:W21)</f>
        <v>1486864898.70192</v>
      </c>
      <c r="Y21" s="888"/>
      <c r="Z21" s="888"/>
      <c r="AA21" s="888"/>
    </row>
    <row r="22" s="108" customFormat="true" ht="15" hidden="false" customHeight="false" outlineLevel="0" collapsed="false">
      <c r="A22" s="880"/>
      <c r="B22" s="880"/>
      <c r="C22" s="880"/>
      <c r="D22" s="885" t="s">
        <v>476</v>
      </c>
      <c r="E22" s="886" t="n">
        <f aca="false">X22/E$226</f>
        <v>0.801509288587335</v>
      </c>
      <c r="F22" s="887" t="n">
        <f aca="false">F130*F$226</f>
        <v>0</v>
      </c>
      <c r="G22" s="887" t="n">
        <f aca="false">G130*G$226</f>
        <v>0</v>
      </c>
      <c r="H22" s="887" t="n">
        <f aca="false">H130*H$226</f>
        <v>0</v>
      </c>
      <c r="I22" s="887" t="n">
        <f aca="false">I130*I$226</f>
        <v>0</v>
      </c>
      <c r="J22" s="887" t="n">
        <f aca="false">J130*J$226</f>
        <v>0</v>
      </c>
      <c r="K22" s="887" t="n">
        <f aca="false">K130*K$226</f>
        <v>0</v>
      </c>
      <c r="L22" s="887" t="n">
        <f aca="false">L130*L$226</f>
        <v>0</v>
      </c>
      <c r="M22" s="887" t="n">
        <f aca="false">M130*M$226</f>
        <v>0</v>
      </c>
      <c r="N22" s="887" t="n">
        <f aca="false">N130*N$226</f>
        <v>0</v>
      </c>
      <c r="O22" s="887" t="n">
        <f aca="false">O130*O$226</f>
        <v>0</v>
      </c>
      <c r="P22" s="887" t="n">
        <f aca="false">P130*P$226</f>
        <v>0</v>
      </c>
      <c r="Q22" s="887" t="n">
        <f aca="false">Q130*Q$226</f>
        <v>0</v>
      </c>
      <c r="R22" s="887" t="n">
        <f aca="false">R130*R$226</f>
        <v>0</v>
      </c>
      <c r="S22" s="887" t="n">
        <f aca="false">S130*S$226</f>
        <v>0</v>
      </c>
      <c r="T22" s="887" t="n">
        <f aca="false">T130*T$226</f>
        <v>0</v>
      </c>
      <c r="U22" s="887" t="n">
        <f aca="false">U130*U$226</f>
        <v>60661033.7972167</v>
      </c>
      <c r="V22" s="887" t="n">
        <f aca="false">V130*V$226</f>
        <v>0</v>
      </c>
      <c r="W22" s="887" t="n">
        <f aca="false">W130*W$226</f>
        <v>35750113.999088</v>
      </c>
      <c r="X22" s="887" t="n">
        <f aca="false">SUM(F22:W22)</f>
        <v>96411147.7963047</v>
      </c>
      <c r="Y22" s="888"/>
      <c r="Z22" s="888"/>
      <c r="AA22" s="888"/>
    </row>
    <row r="23" s="108" customFormat="true" ht="13.5" hidden="false" customHeight="true" outlineLevel="0" collapsed="false">
      <c r="A23" s="880" t="s">
        <v>424</v>
      </c>
      <c r="B23" s="884"/>
      <c r="C23" s="884" t="s">
        <v>425</v>
      </c>
      <c r="D23" s="885" t="s">
        <v>7</v>
      </c>
      <c r="E23" s="886" t="n">
        <f aca="false">X23/E$226</f>
        <v>13.5643912296376</v>
      </c>
      <c r="F23" s="887" t="n">
        <f aca="false">F131*F$226</f>
        <v>0</v>
      </c>
      <c r="G23" s="887" t="n">
        <f aca="false">G131*G$226</f>
        <v>0</v>
      </c>
      <c r="H23" s="887" t="n">
        <f aca="false">H131*H$226</f>
        <v>0</v>
      </c>
      <c r="I23" s="887" t="n">
        <f aca="false">I131*I$226</f>
        <v>0</v>
      </c>
      <c r="J23" s="887" t="n">
        <f aca="false">J131*J$226</f>
        <v>0</v>
      </c>
      <c r="K23" s="887" t="n">
        <f aca="false">K131*K$226</f>
        <v>0</v>
      </c>
      <c r="L23" s="887" t="n">
        <f aca="false">L131*L$226</f>
        <v>0</v>
      </c>
      <c r="M23" s="887" t="n">
        <f aca="false">M131*M$226</f>
        <v>105881682.434743</v>
      </c>
      <c r="N23" s="887" t="n">
        <f aca="false">N131*N$226</f>
        <v>91191307.7221575</v>
      </c>
      <c r="O23" s="887" t="n">
        <f aca="false">O131*O$226</f>
        <v>0</v>
      </c>
      <c r="P23" s="887" t="n">
        <f aca="false">P131*P$226</f>
        <v>0</v>
      </c>
      <c r="Q23" s="887" t="n">
        <f aca="false">Q131*Q$226</f>
        <v>144860224.521242</v>
      </c>
      <c r="R23" s="887" t="n">
        <f aca="false">R131*R$226</f>
        <v>54796956.8224484</v>
      </c>
      <c r="S23" s="887" t="n">
        <f aca="false">S131*S$226</f>
        <v>172901494.825604</v>
      </c>
      <c r="T23" s="887" t="n">
        <f aca="false">T131*T$226</f>
        <v>343580112.681625</v>
      </c>
      <c r="U23" s="887" t="n">
        <f aca="false">U131*U$226</f>
        <v>266921815.199563</v>
      </c>
      <c r="V23" s="887" t="n">
        <f aca="false">V131*V$226</f>
        <v>211150741.505538</v>
      </c>
      <c r="W23" s="887" t="n">
        <f aca="false">W131*W$226</f>
        <v>240335592.126492</v>
      </c>
      <c r="X23" s="887" t="n">
        <f aca="false">SUM(F23:W23)</f>
        <v>1631619927.83941</v>
      </c>
      <c r="Y23" s="888"/>
      <c r="Z23" s="888"/>
      <c r="AA23" s="888"/>
    </row>
    <row r="24" s="108" customFormat="true" ht="13.5" hidden="false" customHeight="true" outlineLevel="0" collapsed="false">
      <c r="A24" s="880"/>
      <c r="B24" s="884"/>
      <c r="C24" s="884"/>
      <c r="D24" s="885" t="s">
        <v>475</v>
      </c>
      <c r="E24" s="886" t="n">
        <f aca="false">X24/E$226</f>
        <v>18.3807147601704</v>
      </c>
      <c r="F24" s="887" t="n">
        <f aca="false">F132*F$226</f>
        <v>0</v>
      </c>
      <c r="G24" s="887" t="n">
        <f aca="false">G132*G$226</f>
        <v>0</v>
      </c>
      <c r="H24" s="887" t="n">
        <f aca="false">H132*H$226</f>
        <v>0</v>
      </c>
      <c r="I24" s="887" t="n">
        <f aca="false">I132*I$226</f>
        <v>0</v>
      </c>
      <c r="J24" s="887" t="n">
        <f aca="false">J132*J$226</f>
        <v>0</v>
      </c>
      <c r="K24" s="887" t="n">
        <f aca="false">K132*K$226</f>
        <v>0</v>
      </c>
      <c r="L24" s="887" t="n">
        <f aca="false">L132*L$226</f>
        <v>0</v>
      </c>
      <c r="M24" s="887" t="n">
        <f aca="false">M132*M$226</f>
        <v>0</v>
      </c>
      <c r="N24" s="887" t="n">
        <f aca="false">N132*N$226</f>
        <v>0</v>
      </c>
      <c r="O24" s="887" t="n">
        <f aca="false">O132*O$226</f>
        <v>0</v>
      </c>
      <c r="P24" s="887" t="n">
        <f aca="false">P132*P$226</f>
        <v>0</v>
      </c>
      <c r="Q24" s="887" t="n">
        <f aca="false">Q132*Q$226</f>
        <v>155615984.866399</v>
      </c>
      <c r="R24" s="887" t="n">
        <f aca="false">R132*R$226</f>
        <v>115445462.114904</v>
      </c>
      <c r="S24" s="887" t="n">
        <f aca="false">S132*S$226</f>
        <v>224019202.118855</v>
      </c>
      <c r="T24" s="887" t="n">
        <f aca="false">T132*T$226</f>
        <v>585554853.653401</v>
      </c>
      <c r="U24" s="887" t="n">
        <f aca="false">U132*U$226</f>
        <v>519046172.53949</v>
      </c>
      <c r="V24" s="887" t="n">
        <f aca="false">V132*V$226</f>
        <v>394943820.224719</v>
      </c>
      <c r="W24" s="887" t="n">
        <f aca="false">W132*W$226</f>
        <v>216335540.838852</v>
      </c>
      <c r="X24" s="887" t="n">
        <f aca="false">SUM(F24:W24)</f>
        <v>2210961036.35662</v>
      </c>
      <c r="Y24" s="537"/>
      <c r="Z24" s="537"/>
      <c r="AA24" s="537"/>
    </row>
    <row r="25" s="108" customFormat="true" ht="15" hidden="false" customHeight="false" outlineLevel="0" collapsed="false">
      <c r="A25" s="880"/>
      <c r="B25" s="884"/>
      <c r="C25" s="884"/>
      <c r="D25" s="885" t="s">
        <v>476</v>
      </c>
      <c r="E25" s="886" t="n">
        <f aca="false">X25/E$226</f>
        <v>9.83030235913858</v>
      </c>
      <c r="F25" s="887" t="n">
        <f aca="false">F133*F$226</f>
        <v>0</v>
      </c>
      <c r="G25" s="887" t="n">
        <f aca="false">G133*G$226</f>
        <v>0</v>
      </c>
      <c r="H25" s="887" t="n">
        <f aca="false">H133*H$226</f>
        <v>0</v>
      </c>
      <c r="I25" s="887" t="n">
        <f aca="false">I133*I$226</f>
        <v>0</v>
      </c>
      <c r="J25" s="887" t="n">
        <f aca="false">J133*J$226</f>
        <v>0</v>
      </c>
      <c r="K25" s="887" t="n">
        <f aca="false">K133*K$226</f>
        <v>0</v>
      </c>
      <c r="L25" s="887" t="n">
        <f aca="false">L133*L$226</f>
        <v>0</v>
      </c>
      <c r="M25" s="887" t="n">
        <f aca="false">M133*M$226</f>
        <v>211980830.670927</v>
      </c>
      <c r="N25" s="887" t="n">
        <f aca="false">N133*N$226</f>
        <v>177626606.198035</v>
      </c>
      <c r="O25" s="887" t="n">
        <f aca="false">O133*O$226</f>
        <v>0</v>
      </c>
      <c r="P25" s="887" t="n">
        <f aca="false">P133*P$226</f>
        <v>0</v>
      </c>
      <c r="Q25" s="887" t="n">
        <f aca="false">Q133*Q$226</f>
        <v>135495161.622401</v>
      </c>
      <c r="R25" s="887" t="n">
        <f aca="false">R133*R$226</f>
        <v>0</v>
      </c>
      <c r="S25" s="887" t="n">
        <f aca="false">S133*S$226</f>
        <v>128812107.367219</v>
      </c>
      <c r="T25" s="887" t="n">
        <f aca="false">T133*T$226</f>
        <v>129508196.721311</v>
      </c>
      <c r="U25" s="887" t="n">
        <f aca="false">U133*U$226</f>
        <v>60661033.7972167</v>
      </c>
      <c r="V25" s="887" t="n">
        <f aca="false">V133*V$226</f>
        <v>88122845.5029771</v>
      </c>
      <c r="W25" s="887" t="n">
        <f aca="false">W133*W$226</f>
        <v>250250797.993616</v>
      </c>
      <c r="X25" s="887" t="n">
        <f aca="false">SUM(F25:W25)</f>
        <v>1182457579.8737</v>
      </c>
      <c r="Y25" s="537"/>
      <c r="Z25" s="537"/>
      <c r="AA25" s="537"/>
    </row>
    <row r="26" s="108" customFormat="true" ht="13.5" hidden="false" customHeight="true" outlineLevel="0" collapsed="false">
      <c r="A26" s="880" t="s">
        <v>426</v>
      </c>
      <c r="B26" s="884"/>
      <c r="C26" s="889" t="s">
        <v>1066</v>
      </c>
      <c r="D26" s="885" t="s">
        <v>7</v>
      </c>
      <c r="E26" s="886" t="n">
        <f aca="false">X26/E$226</f>
        <v>7.58490771607443</v>
      </c>
      <c r="F26" s="887" t="n">
        <f aca="false">F134*F$226</f>
        <v>0</v>
      </c>
      <c r="G26" s="887" t="n">
        <f aca="false">G134*G$226</f>
        <v>0</v>
      </c>
      <c r="H26" s="887" t="n">
        <f aca="false">H134*H$226</f>
        <v>0</v>
      </c>
      <c r="I26" s="887" t="n">
        <f aca="false">I134*I$226</f>
        <v>0</v>
      </c>
      <c r="J26" s="887" t="n">
        <f aca="false">J134*J$226</f>
        <v>0</v>
      </c>
      <c r="K26" s="887" t="n">
        <f aca="false">K134*K$226</f>
        <v>0</v>
      </c>
      <c r="L26" s="887" t="n">
        <f aca="false">L134*L$226</f>
        <v>0</v>
      </c>
      <c r="M26" s="887" t="n">
        <f aca="false">M134*M$226</f>
        <v>0</v>
      </c>
      <c r="N26" s="887" t="n">
        <f aca="false">N134*N$226</f>
        <v>0</v>
      </c>
      <c r="O26" s="887" t="n">
        <f aca="false">O134*O$226</f>
        <v>0</v>
      </c>
      <c r="P26" s="887" t="n">
        <f aca="false">P134*P$226</f>
        <v>0</v>
      </c>
      <c r="Q26" s="887" t="n">
        <f aca="false">Q134*Q$226</f>
        <v>0</v>
      </c>
      <c r="R26" s="887" t="n">
        <f aca="false">R134*R$226</f>
        <v>0</v>
      </c>
      <c r="S26" s="887" t="n">
        <f aca="false">S134*S$226</f>
        <v>103740896.895362</v>
      </c>
      <c r="T26" s="887" t="n">
        <f aca="false">T134*T$226</f>
        <v>171790056.340813</v>
      </c>
      <c r="U26" s="887" t="n">
        <f aca="false">U134*U$226</f>
        <v>300287042.099508</v>
      </c>
      <c r="V26" s="887" t="n">
        <f aca="false">V134*V$226</f>
        <v>184756898.817346</v>
      </c>
      <c r="W26" s="887" t="n">
        <f aca="false">W134*W$226</f>
        <v>151790900.290416</v>
      </c>
      <c r="X26" s="887" t="n">
        <f aca="false">SUM(F26:W26)</f>
        <v>912365794.443445</v>
      </c>
      <c r="Y26" s="537"/>
      <c r="Z26" s="537"/>
      <c r="AA26" s="537"/>
    </row>
    <row r="27" s="108" customFormat="true" ht="13.5" hidden="false" customHeight="true" outlineLevel="0" collapsed="false">
      <c r="A27" s="880"/>
      <c r="B27" s="884"/>
      <c r="C27" s="884"/>
      <c r="D27" s="885" t="s">
        <v>475</v>
      </c>
      <c r="E27" s="886" t="n">
        <f aca="false">X27/E$226</f>
        <v>12.9585186316184</v>
      </c>
      <c r="F27" s="887" t="n">
        <f aca="false">F135*F$226</f>
        <v>0</v>
      </c>
      <c r="G27" s="887" t="n">
        <f aca="false">G135*G$226</f>
        <v>0</v>
      </c>
      <c r="H27" s="887" t="n">
        <f aca="false">H135*H$226</f>
        <v>0</v>
      </c>
      <c r="I27" s="887" t="n">
        <f aca="false">I135*I$226</f>
        <v>0</v>
      </c>
      <c r="J27" s="887" t="n">
        <f aca="false">J135*J$226</f>
        <v>0</v>
      </c>
      <c r="K27" s="887" t="n">
        <f aca="false">K135*K$226</f>
        <v>0</v>
      </c>
      <c r="L27" s="887" t="n">
        <f aca="false">L135*L$226</f>
        <v>0</v>
      </c>
      <c r="M27" s="887" t="n">
        <f aca="false">M135*M$226</f>
        <v>0</v>
      </c>
      <c r="N27" s="887" t="n">
        <f aca="false">N135*N$226</f>
        <v>0</v>
      </c>
      <c r="O27" s="887" t="n">
        <f aca="false">O135*O$226</f>
        <v>0</v>
      </c>
      <c r="P27" s="887" t="n">
        <f aca="false">P135*P$226</f>
        <v>0</v>
      </c>
      <c r="Q27" s="887" t="n">
        <f aca="false">Q135*Q$226</f>
        <v>0</v>
      </c>
      <c r="R27" s="887" t="n">
        <f aca="false">R135*R$226</f>
        <v>0</v>
      </c>
      <c r="S27" s="887" t="n">
        <f aca="false">S135*S$226</f>
        <v>224019202.118855</v>
      </c>
      <c r="T27" s="887" t="n">
        <f aca="false">T135*T$226</f>
        <v>292777426.8267</v>
      </c>
      <c r="U27" s="887" t="n">
        <f aca="false">U135*U$226</f>
        <v>519046172.53949</v>
      </c>
      <c r="V27" s="887" t="n">
        <f aca="false">V135*V$226</f>
        <v>263295880.149813</v>
      </c>
      <c r="W27" s="887" t="n">
        <f aca="false">W135*W$226</f>
        <v>259602649.006623</v>
      </c>
      <c r="X27" s="887" t="n">
        <f aca="false">SUM(F27:W27)</f>
        <v>1558741330.64148</v>
      </c>
      <c r="Y27" s="537"/>
      <c r="Z27" s="537"/>
      <c r="AA27" s="537"/>
    </row>
    <row r="28" s="108" customFormat="true" ht="15" hidden="false" customHeight="false" outlineLevel="0" collapsed="false">
      <c r="A28" s="880"/>
      <c r="B28" s="884"/>
      <c r="C28" s="884"/>
      <c r="D28" s="885" t="s">
        <v>476</v>
      </c>
      <c r="E28" s="886" t="n">
        <f aca="false">X28/E$226</f>
        <v>3.53746270342447</v>
      </c>
      <c r="F28" s="887" t="n">
        <f aca="false">F136*F$226</f>
        <v>0</v>
      </c>
      <c r="G28" s="887" t="n">
        <f aca="false">G136*G$226</f>
        <v>0</v>
      </c>
      <c r="H28" s="887" t="n">
        <f aca="false">H136*H$226</f>
        <v>0</v>
      </c>
      <c r="I28" s="887" t="n">
        <f aca="false">I136*I$226</f>
        <v>0</v>
      </c>
      <c r="J28" s="887" t="n">
        <f aca="false">J136*J$226</f>
        <v>0</v>
      </c>
      <c r="K28" s="887" t="n">
        <f aca="false">K136*K$226</f>
        <v>0</v>
      </c>
      <c r="L28" s="887" t="n">
        <f aca="false">L136*L$226</f>
        <v>0</v>
      </c>
      <c r="M28" s="887" t="n">
        <f aca="false">M136*M$226</f>
        <v>0</v>
      </c>
      <c r="N28" s="887" t="n">
        <f aca="false">N136*N$226</f>
        <v>0</v>
      </c>
      <c r="O28" s="887" t="n">
        <f aca="false">O136*O$226</f>
        <v>0</v>
      </c>
      <c r="P28" s="887" t="n">
        <f aca="false">P136*P$226</f>
        <v>0</v>
      </c>
      <c r="Q28" s="887" t="n">
        <f aca="false">Q136*Q$226</f>
        <v>0</v>
      </c>
      <c r="R28" s="887" t="n">
        <f aca="false">R136*R$226</f>
        <v>0</v>
      </c>
      <c r="S28" s="887" t="n">
        <f aca="false">S136*S$226</f>
        <v>0</v>
      </c>
      <c r="T28" s="887" t="n">
        <f aca="false">T136*T$226</f>
        <v>64754098.3606557</v>
      </c>
      <c r="U28" s="887" t="n">
        <f aca="false">U136*U$226</f>
        <v>121322067.594433</v>
      </c>
      <c r="V28" s="887" t="n">
        <f aca="false">V136*V$226</f>
        <v>132184268.254466</v>
      </c>
      <c r="W28" s="887" t="n">
        <f aca="false">W136*W$226</f>
        <v>107250341.997264</v>
      </c>
      <c r="X28" s="887" t="n">
        <f aca="false">SUM(F28:W28)</f>
        <v>425510776.206819</v>
      </c>
      <c r="Y28" s="537"/>
      <c r="Z28" s="537"/>
      <c r="AA28" s="537"/>
    </row>
    <row r="29" s="108" customFormat="true" ht="13.5" hidden="false" customHeight="true" outlineLevel="0" collapsed="false">
      <c r="A29" s="880" t="s">
        <v>428</v>
      </c>
      <c r="B29" s="884"/>
      <c r="C29" s="889" t="s">
        <v>1067</v>
      </c>
      <c r="D29" s="885" t="s">
        <v>7</v>
      </c>
      <c r="E29" s="886" t="n">
        <f aca="false">X29/E$226</f>
        <v>3.38344958352112</v>
      </c>
      <c r="F29" s="887" t="n">
        <f aca="false">F137*F$226</f>
        <v>0</v>
      </c>
      <c r="G29" s="887" t="n">
        <f aca="false">G137*G$226</f>
        <v>0</v>
      </c>
      <c r="H29" s="887" t="n">
        <f aca="false">H137*H$226</f>
        <v>0</v>
      </c>
      <c r="I29" s="887" t="n">
        <f aca="false">I137*I$226</f>
        <v>0</v>
      </c>
      <c r="J29" s="887" t="n">
        <f aca="false">J137*J$226</f>
        <v>0</v>
      </c>
      <c r="K29" s="887" t="n">
        <f aca="false">K137*K$226</f>
        <v>0</v>
      </c>
      <c r="L29" s="887" t="n">
        <f aca="false">L137*L$226</f>
        <v>0</v>
      </c>
      <c r="M29" s="887" t="n">
        <f aca="false">M137*M$226</f>
        <v>0</v>
      </c>
      <c r="N29" s="887" t="n">
        <f aca="false">N137*N$226</f>
        <v>0</v>
      </c>
      <c r="O29" s="887" t="n">
        <f aca="false">O137*O$226</f>
        <v>0</v>
      </c>
      <c r="P29" s="887" t="n">
        <f aca="false">P137*P$226</f>
        <v>87479898.9202849</v>
      </c>
      <c r="Q29" s="887" t="n">
        <f aca="false">Q137*Q$226</f>
        <v>0</v>
      </c>
      <c r="R29" s="887" t="n">
        <f aca="false">R137*R$226</f>
        <v>54796956.8224484</v>
      </c>
      <c r="S29" s="887" t="n">
        <f aca="false">S137*S$226</f>
        <v>138321195.860483</v>
      </c>
      <c r="T29" s="887" t="n">
        <f aca="false">T137*T$226</f>
        <v>34358011.2681625</v>
      </c>
      <c r="U29" s="887" t="n">
        <f aca="false">U137*U$226</f>
        <v>66730453.7998907</v>
      </c>
      <c r="V29" s="887" t="n">
        <f aca="false">V137*V$226</f>
        <v>0</v>
      </c>
      <c r="W29" s="887" t="n">
        <f aca="false">W137*W$226</f>
        <v>25298483.381736</v>
      </c>
      <c r="X29" s="887" t="n">
        <f aca="false">SUM(F29:W29)</f>
        <v>406985000.053005</v>
      </c>
      <c r="Y29" s="537"/>
      <c r="Z29" s="537"/>
      <c r="AA29" s="537"/>
    </row>
    <row r="30" s="108" customFormat="true" ht="13.5" hidden="false" customHeight="true" outlineLevel="0" collapsed="false">
      <c r="A30" s="880"/>
      <c r="B30" s="884"/>
      <c r="C30" s="884"/>
      <c r="D30" s="885" t="s">
        <v>475</v>
      </c>
      <c r="E30" s="886" t="n">
        <f aca="false">X30/E$226</f>
        <v>2.21771842454796</v>
      </c>
      <c r="F30" s="887" t="n">
        <f aca="false">F138*F$226</f>
        <v>0</v>
      </c>
      <c r="G30" s="887" t="n">
        <f aca="false">G138*G$226</f>
        <v>0</v>
      </c>
      <c r="H30" s="887" t="n">
        <f aca="false">H138*H$226</f>
        <v>0</v>
      </c>
      <c r="I30" s="887" t="n">
        <f aca="false">I138*I$226</f>
        <v>0</v>
      </c>
      <c r="J30" s="887" t="n">
        <f aca="false">J138*J$226</f>
        <v>0</v>
      </c>
      <c r="K30" s="887" t="n">
        <f aca="false">K138*K$226</f>
        <v>0</v>
      </c>
      <c r="L30" s="887" t="n">
        <f aca="false">L138*L$226</f>
        <v>0</v>
      </c>
      <c r="M30" s="887" t="n">
        <f aca="false">M138*M$226</f>
        <v>0</v>
      </c>
      <c r="N30" s="887" t="n">
        <f aca="false">N138*N$226</f>
        <v>0</v>
      </c>
      <c r="O30" s="887" t="n">
        <f aca="false">O138*O$226</f>
        <v>0</v>
      </c>
      <c r="P30" s="887" t="n">
        <f aca="false">P138*P$226</f>
        <v>0</v>
      </c>
      <c r="Q30" s="887" t="n">
        <f aca="false">Q138*Q$226</f>
        <v>0</v>
      </c>
      <c r="R30" s="887" t="n">
        <f aca="false">R138*R$226</f>
        <v>0</v>
      </c>
      <c r="S30" s="887" t="n">
        <f aca="false">S138*S$226</f>
        <v>149346134.745903</v>
      </c>
      <c r="T30" s="887" t="n">
        <f aca="false">T138*T$226</f>
        <v>0</v>
      </c>
      <c r="U30" s="887" t="n">
        <f aca="false">U138*U$226</f>
        <v>74149453.2199271</v>
      </c>
      <c r="V30" s="887" t="n">
        <f aca="false">V138*V$226</f>
        <v>0</v>
      </c>
      <c r="W30" s="887" t="n">
        <f aca="false">W138*W$226</f>
        <v>43267108.1677704</v>
      </c>
      <c r="X30" s="887" t="n">
        <f aca="false">SUM(F30:W30)</f>
        <v>266762696.133601</v>
      </c>
      <c r="Y30" s="537"/>
      <c r="Z30" s="537"/>
      <c r="AA30" s="537"/>
    </row>
    <row r="31" s="108" customFormat="true" ht="15" hidden="false" customHeight="false" outlineLevel="0" collapsed="false">
      <c r="A31" s="880"/>
      <c r="B31" s="884"/>
      <c r="C31" s="884"/>
      <c r="D31" s="885" t="s">
        <v>476</v>
      </c>
      <c r="E31" s="886" t="n">
        <f aca="false">X31/E$226</f>
        <v>4.48533654765691</v>
      </c>
      <c r="F31" s="887" t="n">
        <f aca="false">F139*F$226</f>
        <v>0</v>
      </c>
      <c r="G31" s="887" t="n">
        <f aca="false">G139*G$226</f>
        <v>0</v>
      </c>
      <c r="H31" s="887" t="n">
        <f aca="false">H139*H$226</f>
        <v>0</v>
      </c>
      <c r="I31" s="887" t="n">
        <f aca="false">I139*I$226</f>
        <v>0</v>
      </c>
      <c r="J31" s="887" t="n">
        <f aca="false">J139*J$226</f>
        <v>0</v>
      </c>
      <c r="K31" s="887" t="n">
        <f aca="false">K139*K$226</f>
        <v>0</v>
      </c>
      <c r="L31" s="887" t="n">
        <f aca="false">L139*L$226</f>
        <v>0</v>
      </c>
      <c r="M31" s="887" t="n">
        <f aca="false">M139*M$226</f>
        <v>0</v>
      </c>
      <c r="N31" s="887" t="n">
        <f aca="false">N139*N$226</f>
        <v>0</v>
      </c>
      <c r="O31" s="887" t="n">
        <f aca="false">O139*O$226</f>
        <v>0</v>
      </c>
      <c r="P31" s="887" t="n">
        <f aca="false">P139*P$226</f>
        <v>163118440.77961</v>
      </c>
      <c r="Q31" s="887" t="n">
        <f aca="false">Q139*Q$226</f>
        <v>0</v>
      </c>
      <c r="R31" s="887" t="n">
        <f aca="false">R139*R$226</f>
        <v>104306940.003762</v>
      </c>
      <c r="S31" s="887" t="n">
        <f aca="false">S139*S$226</f>
        <v>128812107.367219</v>
      </c>
      <c r="T31" s="887" t="n">
        <f aca="false">T139*T$226</f>
        <v>64754098.3606557</v>
      </c>
      <c r="U31" s="887" t="n">
        <f aca="false">U139*U$226</f>
        <v>60661033.7972167</v>
      </c>
      <c r="V31" s="887" t="n">
        <f aca="false">V139*V$226</f>
        <v>0</v>
      </c>
      <c r="W31" s="887" t="n">
        <f aca="false">W139*W$226</f>
        <v>17875056.999544</v>
      </c>
      <c r="X31" s="887" t="n">
        <f aca="false">SUM(F31:W31)</f>
        <v>539527677.308007</v>
      </c>
      <c r="Y31" s="537"/>
      <c r="Z31" s="537"/>
      <c r="AA31" s="537"/>
    </row>
    <row r="32" s="108" customFormat="true" ht="13.5" hidden="false" customHeight="true" outlineLevel="0" collapsed="false">
      <c r="A32" s="880" t="s">
        <v>430</v>
      </c>
      <c r="B32" s="884"/>
      <c r="C32" s="889" t="s">
        <v>1068</v>
      </c>
      <c r="D32" s="885" t="s">
        <v>7</v>
      </c>
      <c r="E32" s="886" t="n">
        <f aca="false">X32/E$226</f>
        <v>10.4098424397978</v>
      </c>
      <c r="F32" s="887" t="n">
        <f aca="false">F140*F$226</f>
        <v>0</v>
      </c>
      <c r="G32" s="887" t="n">
        <f aca="false">G140*G$226</f>
        <v>0</v>
      </c>
      <c r="H32" s="887" t="n">
        <f aca="false">H140*H$226</f>
        <v>0</v>
      </c>
      <c r="I32" s="887" t="n">
        <f aca="false">I140*I$226</f>
        <v>0</v>
      </c>
      <c r="J32" s="887" t="n">
        <f aca="false">J140*J$226</f>
        <v>0</v>
      </c>
      <c r="K32" s="887" t="n">
        <f aca="false">K140*K$226</f>
        <v>0</v>
      </c>
      <c r="L32" s="887" t="n">
        <f aca="false">L140*L$226</f>
        <v>0</v>
      </c>
      <c r="M32" s="887" t="n">
        <f aca="false">M140*M$226</f>
        <v>0</v>
      </c>
      <c r="N32" s="887" t="n">
        <f aca="false">N140*N$226</f>
        <v>0</v>
      </c>
      <c r="O32" s="887" t="n">
        <f aca="false">O140*O$226</f>
        <v>0</v>
      </c>
      <c r="P32" s="887" t="n">
        <f aca="false">P140*P$226</f>
        <v>174959797.84057</v>
      </c>
      <c r="Q32" s="887" t="n">
        <f aca="false">Q140*Q$226</f>
        <v>0</v>
      </c>
      <c r="R32" s="887" t="n">
        <f aca="false">R140*R$226</f>
        <v>109593913.644897</v>
      </c>
      <c r="S32" s="887" t="n">
        <f aca="false">S140*S$226</f>
        <v>242062092.755845</v>
      </c>
      <c r="T32" s="887" t="n">
        <f aca="false">T140*T$226</f>
        <v>240506078.877137</v>
      </c>
      <c r="U32" s="887" t="n">
        <f aca="false">U140*U$226</f>
        <v>200191361.399672</v>
      </c>
      <c r="V32" s="887" t="n">
        <f aca="false">V140*V$226</f>
        <v>158363056.129153</v>
      </c>
      <c r="W32" s="887" t="n">
        <f aca="false">W140*W$226</f>
        <v>126492416.90868</v>
      </c>
      <c r="X32" s="887" t="n">
        <f aca="false">SUM(F32:W32)</f>
        <v>1252168717.55595</v>
      </c>
      <c r="Y32" s="537"/>
      <c r="Z32" s="537"/>
      <c r="AA32" s="537"/>
    </row>
    <row r="33" s="108" customFormat="true" ht="13.5" hidden="false" customHeight="true" outlineLevel="0" collapsed="false">
      <c r="A33" s="880"/>
      <c r="B33" s="884"/>
      <c r="C33" s="884"/>
      <c r="D33" s="885" t="s">
        <v>475</v>
      </c>
      <c r="E33" s="886" t="n">
        <f aca="false">X33/E$226</f>
        <v>16.4308973716746</v>
      </c>
      <c r="F33" s="887" t="n">
        <f aca="false">F141*F$226</f>
        <v>0</v>
      </c>
      <c r="G33" s="887" t="n">
        <f aca="false">G141*G$226</f>
        <v>0</v>
      </c>
      <c r="H33" s="887" t="n">
        <f aca="false">H141*H$226</f>
        <v>0</v>
      </c>
      <c r="I33" s="887" t="n">
        <f aca="false">I141*I$226</f>
        <v>0</v>
      </c>
      <c r="J33" s="887" t="n">
        <f aca="false">J141*J$226</f>
        <v>0</v>
      </c>
      <c r="K33" s="887" t="n">
        <f aca="false">K141*K$226</f>
        <v>0</v>
      </c>
      <c r="L33" s="887" t="n">
        <f aca="false">L141*L$226</f>
        <v>0</v>
      </c>
      <c r="M33" s="887" t="n">
        <f aca="false">M141*M$226</f>
        <v>0</v>
      </c>
      <c r="N33" s="887" t="n">
        <f aca="false">N141*N$226</f>
        <v>0</v>
      </c>
      <c r="O33" s="887" t="n">
        <f aca="false">O141*O$226</f>
        <v>0</v>
      </c>
      <c r="P33" s="887" t="n">
        <f aca="false">P141*P$226</f>
        <v>377309883.576914</v>
      </c>
      <c r="Q33" s="887" t="n">
        <f aca="false">Q141*Q$226</f>
        <v>0</v>
      </c>
      <c r="R33" s="887" t="n">
        <f aca="false">R141*R$226</f>
        <v>230890924.229809</v>
      </c>
      <c r="S33" s="887" t="n">
        <f aca="false">S141*S$226</f>
        <v>373365336.864758</v>
      </c>
      <c r="T33" s="887" t="n">
        <f aca="false">T141*T$226</f>
        <v>292777426.8267</v>
      </c>
      <c r="U33" s="887" t="n">
        <f aca="false">U141*U$226</f>
        <v>222448359.659781</v>
      </c>
      <c r="V33" s="887" t="n">
        <f aca="false">V141*V$226</f>
        <v>263295880.149813</v>
      </c>
      <c r="W33" s="887" t="n">
        <f aca="false">W141*W$226</f>
        <v>216335540.838852</v>
      </c>
      <c r="X33" s="887" t="n">
        <f aca="false">SUM(F33:W33)</f>
        <v>1976423352.14663</v>
      </c>
      <c r="Y33" s="537"/>
      <c r="Z33" s="537"/>
      <c r="AA33" s="537"/>
    </row>
    <row r="34" s="108" customFormat="true" ht="15" hidden="false" customHeight="false" outlineLevel="0" collapsed="false">
      <c r="A34" s="880"/>
      <c r="B34" s="884"/>
      <c r="C34" s="884"/>
      <c r="D34" s="885" t="s">
        <v>476</v>
      </c>
      <c r="E34" s="886" t="n">
        <f aca="false">X34/E$226</f>
        <v>5.67439236444116</v>
      </c>
      <c r="F34" s="887" t="n">
        <f aca="false">F142*F$226</f>
        <v>0</v>
      </c>
      <c r="G34" s="887" t="n">
        <f aca="false">G142*G$226</f>
        <v>0</v>
      </c>
      <c r="H34" s="887" t="n">
        <f aca="false">H142*H$226</f>
        <v>0</v>
      </c>
      <c r="I34" s="887" t="n">
        <f aca="false">I142*I$226</f>
        <v>0</v>
      </c>
      <c r="J34" s="887" t="n">
        <f aca="false">J142*J$226</f>
        <v>0</v>
      </c>
      <c r="K34" s="887" t="n">
        <f aca="false">K142*K$226</f>
        <v>0</v>
      </c>
      <c r="L34" s="887" t="n">
        <f aca="false">L142*L$226</f>
        <v>0</v>
      </c>
      <c r="M34" s="887" t="n">
        <f aca="false">M142*M$226</f>
        <v>0</v>
      </c>
      <c r="N34" s="887" t="n">
        <f aca="false">N142*N$226</f>
        <v>0</v>
      </c>
      <c r="O34" s="887" t="n">
        <f aca="false">O142*O$226</f>
        <v>0</v>
      </c>
      <c r="P34" s="887" t="n">
        <f aca="false">P142*P$226</f>
        <v>0</v>
      </c>
      <c r="Q34" s="887" t="n">
        <f aca="false">Q142*Q$226</f>
        <v>0</v>
      </c>
      <c r="R34" s="887" t="n">
        <f aca="false">R142*R$226</f>
        <v>0</v>
      </c>
      <c r="S34" s="887" t="n">
        <f aca="false">S142*S$226</f>
        <v>128812107.367219</v>
      </c>
      <c r="T34" s="887" t="n">
        <f aca="false">T142*T$226</f>
        <v>194262295.081967</v>
      </c>
      <c r="U34" s="887" t="n">
        <f aca="false">U142*U$226</f>
        <v>181983101.39165</v>
      </c>
      <c r="V34" s="887" t="n">
        <f aca="false">V142*V$226</f>
        <v>88122845.5029771</v>
      </c>
      <c r="W34" s="887" t="n">
        <f aca="false">W142*W$226</f>
        <v>89375284.99772</v>
      </c>
      <c r="X34" s="887" t="n">
        <f aca="false">SUM(F34:W34)</f>
        <v>682555634.341533</v>
      </c>
      <c r="Y34" s="537"/>
      <c r="Z34" s="537"/>
      <c r="AA34" s="537"/>
    </row>
    <row r="35" s="108" customFormat="true" ht="13.5" hidden="false" customHeight="true" outlineLevel="0" collapsed="false">
      <c r="A35" s="880" t="s">
        <v>432</v>
      </c>
      <c r="B35" s="884"/>
      <c r="C35" s="889" t="s">
        <v>1069</v>
      </c>
      <c r="D35" s="885" t="s">
        <v>7</v>
      </c>
      <c r="E35" s="886" t="n">
        <f aca="false">X35/E$226</f>
        <v>3.62017333429823</v>
      </c>
      <c r="F35" s="887" t="n">
        <f aca="false">F143*F$226</f>
        <v>0</v>
      </c>
      <c r="G35" s="887" t="n">
        <f aca="false">G143*G$226</f>
        <v>0</v>
      </c>
      <c r="H35" s="887" t="n">
        <f aca="false">H143*H$226</f>
        <v>0</v>
      </c>
      <c r="I35" s="887" t="n">
        <f aca="false">I143*I$226</f>
        <v>0</v>
      </c>
      <c r="J35" s="887" t="n">
        <f aca="false">J143*J$226</f>
        <v>0</v>
      </c>
      <c r="K35" s="887" t="n">
        <f aca="false">K143*K$226</f>
        <v>0</v>
      </c>
      <c r="L35" s="887" t="n">
        <f aca="false">L143*L$226</f>
        <v>0</v>
      </c>
      <c r="M35" s="887" t="n">
        <f aca="false">M143*M$226</f>
        <v>0</v>
      </c>
      <c r="N35" s="887" t="n">
        <f aca="false">N143*N$226</f>
        <v>0</v>
      </c>
      <c r="O35" s="887" t="n">
        <f aca="false">O143*O$226</f>
        <v>0</v>
      </c>
      <c r="P35" s="887" t="n">
        <f aca="false">P143*P$226</f>
        <v>0</v>
      </c>
      <c r="Q35" s="887" t="n">
        <f aca="false">Q143*Q$226</f>
        <v>0</v>
      </c>
      <c r="R35" s="887" t="n">
        <f aca="false">R143*R$226</f>
        <v>0</v>
      </c>
      <c r="S35" s="887" t="n">
        <f aca="false">S143*S$226</f>
        <v>34580298.9651207</v>
      </c>
      <c r="T35" s="887" t="n">
        <f aca="false">T143*T$226</f>
        <v>68716022.536325</v>
      </c>
      <c r="U35" s="887" t="n">
        <f aca="false">U143*U$226</f>
        <v>100095680.699836</v>
      </c>
      <c r="V35" s="887" t="n">
        <f aca="false">V143*V$226</f>
        <v>105575370.752769</v>
      </c>
      <c r="W35" s="887" t="n">
        <f aca="false">W143*W$226</f>
        <v>126492416.90868</v>
      </c>
      <c r="X35" s="887" t="n">
        <f aca="false">SUM(F35:W35)</f>
        <v>435459789.862731</v>
      </c>
      <c r="Y35" s="537"/>
      <c r="Z35" s="537"/>
      <c r="AA35" s="537"/>
    </row>
    <row r="36" s="108" customFormat="true" ht="13.5" hidden="false" customHeight="true" outlineLevel="0" collapsed="false">
      <c r="A36" s="880"/>
      <c r="B36" s="884"/>
      <c r="C36" s="884"/>
      <c r="D36" s="885" t="s">
        <v>475</v>
      </c>
      <c r="E36" s="886" t="n">
        <f aca="false">X36/E$226</f>
        <v>4.37897071209309</v>
      </c>
      <c r="F36" s="887" t="n">
        <f aca="false">F144*F$226</f>
        <v>0</v>
      </c>
      <c r="G36" s="887" t="n">
        <f aca="false">G144*G$226</f>
        <v>0</v>
      </c>
      <c r="H36" s="887" t="n">
        <f aca="false">H144*H$226</f>
        <v>0</v>
      </c>
      <c r="I36" s="887" t="n">
        <f aca="false">I144*I$226</f>
        <v>0</v>
      </c>
      <c r="J36" s="887" t="n">
        <f aca="false">J144*J$226</f>
        <v>0</v>
      </c>
      <c r="K36" s="887" t="n">
        <f aca="false">K144*K$226</f>
        <v>0</v>
      </c>
      <c r="L36" s="887" t="n">
        <f aca="false">L144*L$226</f>
        <v>0</v>
      </c>
      <c r="M36" s="887" t="n">
        <f aca="false">M144*M$226</f>
        <v>0</v>
      </c>
      <c r="N36" s="887" t="n">
        <f aca="false">N144*N$226</f>
        <v>0</v>
      </c>
      <c r="O36" s="887" t="n">
        <f aca="false">O144*O$226</f>
        <v>0</v>
      </c>
      <c r="P36" s="887" t="n">
        <f aca="false">P144*P$226</f>
        <v>0</v>
      </c>
      <c r="Q36" s="887" t="n">
        <f aca="false">Q144*Q$226</f>
        <v>0</v>
      </c>
      <c r="R36" s="887" t="n">
        <f aca="false">R144*R$226</f>
        <v>0</v>
      </c>
      <c r="S36" s="887" t="n">
        <f aca="false">S144*S$226</f>
        <v>74673067.3729515</v>
      </c>
      <c r="T36" s="887" t="n">
        <f aca="false">T144*T$226</f>
        <v>73194356.7066751</v>
      </c>
      <c r="U36" s="887" t="n">
        <f aca="false">U144*U$226</f>
        <v>74149453.2199271</v>
      </c>
      <c r="V36" s="887" t="n">
        <f aca="false">V144*V$226</f>
        <v>131647940.074906</v>
      </c>
      <c r="W36" s="887" t="n">
        <f aca="false">W144*W$226</f>
        <v>173068432.671082</v>
      </c>
      <c r="X36" s="887" t="n">
        <f aca="false">SUM(F36:W36)</f>
        <v>526733250.045542</v>
      </c>
      <c r="Y36" s="537"/>
      <c r="Z36" s="537"/>
      <c r="AA36" s="537"/>
    </row>
    <row r="37" s="108" customFormat="true" ht="15" hidden="false" customHeight="false" outlineLevel="0" collapsed="false">
      <c r="A37" s="880"/>
      <c r="B37" s="884"/>
      <c r="C37" s="884"/>
      <c r="D37" s="885" t="s">
        <v>476</v>
      </c>
      <c r="E37" s="886" t="n">
        <f aca="false">X37/E$226</f>
        <v>3.17116025385395</v>
      </c>
      <c r="F37" s="887" t="n">
        <f aca="false">F145*F$226</f>
        <v>0</v>
      </c>
      <c r="G37" s="887" t="n">
        <f aca="false">G145*G$226</f>
        <v>0</v>
      </c>
      <c r="H37" s="887" t="n">
        <f aca="false">H145*H$226</f>
        <v>0</v>
      </c>
      <c r="I37" s="887" t="n">
        <f aca="false">I145*I$226</f>
        <v>0</v>
      </c>
      <c r="J37" s="887" t="n">
        <f aca="false">J145*J$226</f>
        <v>0</v>
      </c>
      <c r="K37" s="887" t="n">
        <f aca="false">K145*K$226</f>
        <v>0</v>
      </c>
      <c r="L37" s="887" t="n">
        <f aca="false">L145*L$226</f>
        <v>0</v>
      </c>
      <c r="M37" s="887" t="n">
        <f aca="false">M145*M$226</f>
        <v>0</v>
      </c>
      <c r="N37" s="887" t="n">
        <f aca="false">N145*N$226</f>
        <v>0</v>
      </c>
      <c r="O37" s="887" t="n">
        <f aca="false">O145*O$226</f>
        <v>0</v>
      </c>
      <c r="P37" s="887" t="n">
        <f aca="false">P145*P$226</f>
        <v>0</v>
      </c>
      <c r="Q37" s="887" t="n">
        <f aca="false">Q145*Q$226</f>
        <v>0</v>
      </c>
      <c r="R37" s="887" t="n">
        <f aca="false">R145*R$226</f>
        <v>0</v>
      </c>
      <c r="S37" s="887" t="n">
        <f aca="false">S145*S$226</f>
        <v>0</v>
      </c>
      <c r="T37" s="887" t="n">
        <f aca="false">T145*T$226</f>
        <v>64754098.3606557</v>
      </c>
      <c r="U37" s="887" t="n">
        <f aca="false">U145*U$226</f>
        <v>121322067.594433</v>
      </c>
      <c r="V37" s="887" t="n">
        <f aca="false">V145*V$226</f>
        <v>88122845.5029771</v>
      </c>
      <c r="W37" s="887" t="n">
        <f aca="false">W145*W$226</f>
        <v>107250341.997264</v>
      </c>
      <c r="X37" s="887" t="n">
        <f aca="false">SUM(F37:W37)</f>
        <v>381449353.45533</v>
      </c>
      <c r="Y37" s="537"/>
      <c r="Z37" s="537"/>
      <c r="AA37" s="537"/>
    </row>
    <row r="38" s="108" customFormat="true" ht="13.5" hidden="false" customHeight="true" outlineLevel="0" collapsed="false">
      <c r="A38" s="880" t="s">
        <v>434</v>
      </c>
      <c r="B38" s="884"/>
      <c r="C38" s="884" t="s">
        <v>435</v>
      </c>
      <c r="D38" s="885" t="s">
        <v>7</v>
      </c>
      <c r="E38" s="886" t="n">
        <f aca="false">X38/E$226</f>
        <v>10.8404313956859</v>
      </c>
      <c r="F38" s="887" t="n">
        <f aca="false">F146*F$226</f>
        <v>0</v>
      </c>
      <c r="G38" s="887" t="n">
        <f aca="false">G146*G$226</f>
        <v>0</v>
      </c>
      <c r="H38" s="887" t="n">
        <f aca="false">H146*H$226</f>
        <v>0</v>
      </c>
      <c r="I38" s="887" t="n">
        <f aca="false">I146*I$226</f>
        <v>0</v>
      </c>
      <c r="J38" s="887" t="n">
        <f aca="false">J146*J$226</f>
        <v>0</v>
      </c>
      <c r="K38" s="887" t="n">
        <f aca="false">K146*K$226</f>
        <v>0</v>
      </c>
      <c r="L38" s="887" t="n">
        <f aca="false">L146*L$226</f>
        <v>0</v>
      </c>
      <c r="M38" s="887" t="n">
        <f aca="false">M146*M$226</f>
        <v>0</v>
      </c>
      <c r="N38" s="887" t="n">
        <f aca="false">N146*N$226</f>
        <v>0</v>
      </c>
      <c r="O38" s="887" t="n">
        <f aca="false">O146*O$226</f>
        <v>86752908.1427998</v>
      </c>
      <c r="P38" s="887" t="n">
        <f aca="false">P146*P$226</f>
        <v>0</v>
      </c>
      <c r="Q38" s="887" t="n">
        <f aca="false">Q146*Q$226</f>
        <v>72430112.2606207</v>
      </c>
      <c r="R38" s="887" t="n">
        <f aca="false">R146*R$226</f>
        <v>0</v>
      </c>
      <c r="S38" s="887" t="n">
        <f aca="false">S146*S$226</f>
        <v>207481793.790724</v>
      </c>
      <c r="T38" s="887" t="n">
        <f aca="false">T146*T$226</f>
        <v>240506078.877137</v>
      </c>
      <c r="U38" s="887" t="n">
        <f aca="false">U146*U$226</f>
        <v>400382722.799344</v>
      </c>
      <c r="V38" s="887" t="n">
        <f aca="false">V146*V$226</f>
        <v>131969213.440961</v>
      </c>
      <c r="W38" s="887" t="n">
        <f aca="false">W146*W$226</f>
        <v>164440141.981284</v>
      </c>
      <c r="X38" s="887" t="n">
        <f aca="false">SUM(F38:W38)</f>
        <v>1303962971.29287</v>
      </c>
      <c r="Y38" s="537"/>
      <c r="Z38" s="537"/>
      <c r="AA38" s="537"/>
    </row>
    <row r="39" s="108" customFormat="true" ht="13.5" hidden="false" customHeight="true" outlineLevel="0" collapsed="false">
      <c r="A39" s="880"/>
      <c r="B39" s="884"/>
      <c r="C39" s="884"/>
      <c r="D39" s="885" t="s">
        <v>475</v>
      </c>
      <c r="E39" s="886" t="n">
        <f aca="false">X39/E$226</f>
        <v>12.9568553568671</v>
      </c>
      <c r="F39" s="887" t="n">
        <f aca="false">F147*F$226</f>
        <v>0</v>
      </c>
      <c r="G39" s="887" t="n">
        <f aca="false">G147*G$226</f>
        <v>0</v>
      </c>
      <c r="H39" s="887" t="n">
        <f aca="false">H147*H$226</f>
        <v>0</v>
      </c>
      <c r="I39" s="887" t="n">
        <f aca="false">I147*I$226</f>
        <v>0</v>
      </c>
      <c r="J39" s="887" t="n">
        <f aca="false">J147*J$226</f>
        <v>0</v>
      </c>
      <c r="K39" s="887" t="n">
        <f aca="false">K147*K$226</f>
        <v>0</v>
      </c>
      <c r="L39" s="887" t="n">
        <f aca="false">L147*L$226</f>
        <v>0</v>
      </c>
      <c r="M39" s="887" t="n">
        <f aca="false">M147*M$226</f>
        <v>0</v>
      </c>
      <c r="N39" s="887" t="n">
        <f aca="false">N147*N$226</f>
        <v>0</v>
      </c>
      <c r="O39" s="887" t="n">
        <f aca="false">O147*O$226</f>
        <v>0</v>
      </c>
      <c r="P39" s="887" t="n">
        <f aca="false">P147*P$226</f>
        <v>0</v>
      </c>
      <c r="Q39" s="887" t="n">
        <f aca="false">Q147*Q$226</f>
        <v>155615984.866399</v>
      </c>
      <c r="R39" s="887" t="n">
        <f aca="false">R147*R$226</f>
        <v>0</v>
      </c>
      <c r="S39" s="887" t="n">
        <f aca="false">S147*S$226</f>
        <v>373365336.864758</v>
      </c>
      <c r="T39" s="887" t="n">
        <f aca="false">T147*T$226</f>
        <v>0</v>
      </c>
      <c r="U39" s="887" t="n">
        <f aca="false">U147*U$226</f>
        <v>593195625.759417</v>
      </c>
      <c r="V39" s="887" t="n">
        <f aca="false">V147*V$226</f>
        <v>263295880.149813</v>
      </c>
      <c r="W39" s="887" t="n">
        <f aca="false">W147*W$226</f>
        <v>173068432.671082</v>
      </c>
      <c r="X39" s="887" t="n">
        <f aca="false">SUM(F39:W39)</f>
        <v>1558541260.31147</v>
      </c>
      <c r="Y39" s="537"/>
      <c r="Z39" s="537"/>
      <c r="AA39" s="537"/>
    </row>
    <row r="40" s="108" customFormat="true" ht="15" hidden="false" customHeight="false" outlineLevel="0" collapsed="false">
      <c r="A40" s="880"/>
      <c r="B40" s="884"/>
      <c r="C40" s="884"/>
      <c r="D40" s="885" t="s">
        <v>476</v>
      </c>
      <c r="E40" s="886" t="n">
        <f aca="false">X40/E$226</f>
        <v>9.41713196553134</v>
      </c>
      <c r="F40" s="887" t="n">
        <f aca="false">F148*F$226</f>
        <v>0</v>
      </c>
      <c r="G40" s="887" t="n">
        <f aca="false">G148*G$226</f>
        <v>0</v>
      </c>
      <c r="H40" s="887" t="n">
        <f aca="false">H148*H$226</f>
        <v>0</v>
      </c>
      <c r="I40" s="887" t="n">
        <f aca="false">I148*I$226</f>
        <v>0</v>
      </c>
      <c r="J40" s="887" t="n">
        <f aca="false">J148*J$226</f>
        <v>0</v>
      </c>
      <c r="K40" s="887" t="n">
        <f aca="false">K148*K$226</f>
        <v>0</v>
      </c>
      <c r="L40" s="887" t="n">
        <f aca="false">L148*L$226</f>
        <v>0</v>
      </c>
      <c r="M40" s="887" t="n">
        <f aca="false">M148*M$226</f>
        <v>0</v>
      </c>
      <c r="N40" s="887" t="n">
        <f aca="false">N148*N$226</f>
        <v>0</v>
      </c>
      <c r="O40" s="887" t="n">
        <f aca="false">O148*O$226</f>
        <v>167492739.593417</v>
      </c>
      <c r="P40" s="887" t="n">
        <f aca="false">P148*P$226</f>
        <v>0</v>
      </c>
      <c r="Q40" s="887" t="n">
        <f aca="false">Q148*Q$226</f>
        <v>0</v>
      </c>
      <c r="R40" s="887" t="n">
        <f aca="false">R148*R$226</f>
        <v>0</v>
      </c>
      <c r="S40" s="887" t="n">
        <f aca="false">S148*S$226</f>
        <v>64406053.6836094</v>
      </c>
      <c r="T40" s="887" t="n">
        <f aca="false">T148*T$226</f>
        <v>453278688.52459</v>
      </c>
      <c r="U40" s="887" t="n">
        <f aca="false">U148*U$226</f>
        <v>242644135.188867</v>
      </c>
      <c r="V40" s="887" t="n">
        <f aca="false">V148*V$226</f>
        <v>44061422.7514886</v>
      </c>
      <c r="W40" s="887" t="n">
        <f aca="false">W148*W$226</f>
        <v>160875512.995896</v>
      </c>
      <c r="X40" s="887" t="n">
        <f aca="false">SUM(F40:W40)</f>
        <v>1132758552.73787</v>
      </c>
      <c r="Y40" s="537"/>
      <c r="Z40" s="537"/>
      <c r="AA40" s="537"/>
    </row>
    <row r="41" s="108" customFormat="true" ht="13.5" hidden="false" customHeight="true" outlineLevel="0" collapsed="false">
      <c r="A41" s="880" t="s">
        <v>436</v>
      </c>
      <c r="B41" s="884"/>
      <c r="C41" s="889" t="s">
        <v>1070</v>
      </c>
      <c r="D41" s="885" t="s">
        <v>7</v>
      </c>
      <c r="E41" s="886" t="n">
        <f aca="false">X41/E$226</f>
        <v>27.2275198065149</v>
      </c>
      <c r="F41" s="887" t="n">
        <f aca="false">F149*F$226</f>
        <v>0</v>
      </c>
      <c r="G41" s="887" t="n">
        <f aca="false">G149*G$226</f>
        <v>0</v>
      </c>
      <c r="H41" s="887" t="n">
        <f aca="false">H149*H$226</f>
        <v>0</v>
      </c>
      <c r="I41" s="887" t="n">
        <f aca="false">I149*I$226</f>
        <v>0</v>
      </c>
      <c r="J41" s="887" t="n">
        <f aca="false">J149*J$226</f>
        <v>0</v>
      </c>
      <c r="K41" s="887" t="n">
        <f aca="false">K149*K$226</f>
        <v>0</v>
      </c>
      <c r="L41" s="887" t="n">
        <f aca="false">L149*L$226</f>
        <v>0</v>
      </c>
      <c r="M41" s="887" t="n">
        <f aca="false">M149*M$226</f>
        <v>105881682.434743</v>
      </c>
      <c r="N41" s="887" t="n">
        <f aca="false">N149*N$226</f>
        <v>0</v>
      </c>
      <c r="O41" s="887" t="n">
        <f aca="false">O149*O$226</f>
        <v>86752908.1427998</v>
      </c>
      <c r="P41" s="887" t="n">
        <f aca="false">P149*P$226</f>
        <v>0</v>
      </c>
      <c r="Q41" s="887" t="n">
        <f aca="false">Q149*Q$226</f>
        <v>217290336.781862</v>
      </c>
      <c r="R41" s="887" t="n">
        <f aca="false">R149*R$226</f>
        <v>164390870.467345</v>
      </c>
      <c r="S41" s="887" t="n">
        <f aca="false">S149*S$226</f>
        <v>622445381.372173</v>
      </c>
      <c r="T41" s="887" t="n">
        <f aca="false">T149*T$226</f>
        <v>687160225.36325</v>
      </c>
      <c r="U41" s="887" t="n">
        <f aca="false">U149*U$226</f>
        <v>734034991.798797</v>
      </c>
      <c r="V41" s="887" t="n">
        <f aca="false">V149*V$226</f>
        <v>290332269.570115</v>
      </c>
      <c r="W41" s="887" t="n">
        <f aca="false">W149*W$226</f>
        <v>366828009.035173</v>
      </c>
      <c r="X41" s="887" t="n">
        <f aca="false">SUM(F41:W41)</f>
        <v>3275116674.96626</v>
      </c>
      <c r="Y41" s="537"/>
      <c r="Z41" s="537"/>
      <c r="AA41" s="537"/>
    </row>
    <row r="42" s="108" customFormat="true" ht="13.5" hidden="false" customHeight="true" outlineLevel="0" collapsed="false">
      <c r="A42" s="880"/>
      <c r="B42" s="884"/>
      <c r="C42" s="884"/>
      <c r="D42" s="885" t="s">
        <v>475</v>
      </c>
      <c r="E42" s="886" t="n">
        <f aca="false">X42/E$226</f>
        <v>46.6934180027247</v>
      </c>
      <c r="F42" s="887" t="n">
        <f aca="false">F150*F$226</f>
        <v>0</v>
      </c>
      <c r="G42" s="887" t="n">
        <f aca="false">G150*G$226</f>
        <v>0</v>
      </c>
      <c r="H42" s="887" t="n">
        <f aca="false">H150*H$226</f>
        <v>0</v>
      </c>
      <c r="I42" s="887" t="n">
        <f aca="false">I150*I$226</f>
        <v>0</v>
      </c>
      <c r="J42" s="887" t="n">
        <f aca="false">J150*J$226</f>
        <v>0</v>
      </c>
      <c r="K42" s="887" t="n">
        <f aca="false">K150*K$226</f>
        <v>0</v>
      </c>
      <c r="L42" s="887" t="n">
        <f aca="false">L150*L$226</f>
        <v>0</v>
      </c>
      <c r="M42" s="887" t="n">
        <f aca="false">M150*M$226</f>
        <v>0</v>
      </c>
      <c r="N42" s="887" t="n">
        <f aca="false">N150*N$226</f>
        <v>0</v>
      </c>
      <c r="O42" s="887" t="n">
        <f aca="false">O150*O$226</f>
        <v>179966715.20699</v>
      </c>
      <c r="P42" s="887" t="n">
        <f aca="false">P150*P$226</f>
        <v>0</v>
      </c>
      <c r="Q42" s="887" t="n">
        <f aca="false">Q150*Q$226</f>
        <v>311231969.732797</v>
      </c>
      <c r="R42" s="887" t="n">
        <f aca="false">R150*R$226</f>
        <v>230890924.229809</v>
      </c>
      <c r="S42" s="887" t="n">
        <f aca="false">S150*S$226</f>
        <v>1194769077.96722</v>
      </c>
      <c r="T42" s="887" t="n">
        <f aca="false">T150*T$226</f>
        <v>1024720993.89345</v>
      </c>
      <c r="U42" s="887" t="n">
        <f aca="false">U150*U$226</f>
        <v>1260540704.73876</v>
      </c>
      <c r="V42" s="887" t="n">
        <f aca="false">V150*V$226</f>
        <v>592415730.337079</v>
      </c>
      <c r="W42" s="887" t="n">
        <f aca="false">W150*W$226</f>
        <v>822075055.187638</v>
      </c>
      <c r="X42" s="887" t="n">
        <f aca="false">SUM(F42:W42)</f>
        <v>5616611171.29375</v>
      </c>
      <c r="Y42" s="537"/>
      <c r="Z42" s="537"/>
      <c r="AA42" s="537"/>
    </row>
    <row r="43" s="108" customFormat="true" ht="15" hidden="false" customHeight="false" outlineLevel="0" collapsed="false">
      <c r="A43" s="880"/>
      <c r="B43" s="884"/>
      <c r="C43" s="884"/>
      <c r="D43" s="885" t="s">
        <v>476</v>
      </c>
      <c r="E43" s="886" t="n">
        <f aca="false">X43/E$226</f>
        <v>12.7968792497339</v>
      </c>
      <c r="F43" s="887" t="n">
        <f aca="false">F151*F$226</f>
        <v>0</v>
      </c>
      <c r="G43" s="887" t="n">
        <f aca="false">G151*G$226</f>
        <v>0</v>
      </c>
      <c r="H43" s="887" t="n">
        <f aca="false">H151*H$226</f>
        <v>0</v>
      </c>
      <c r="I43" s="887" t="n">
        <f aca="false">I151*I$226</f>
        <v>0</v>
      </c>
      <c r="J43" s="887" t="n">
        <f aca="false">J151*J$226</f>
        <v>0</v>
      </c>
      <c r="K43" s="887" t="n">
        <f aca="false">K151*K$226</f>
        <v>0</v>
      </c>
      <c r="L43" s="887" t="n">
        <f aca="false">L151*L$226</f>
        <v>0</v>
      </c>
      <c r="M43" s="887" t="n">
        <f aca="false">M151*M$226</f>
        <v>211980830.670927</v>
      </c>
      <c r="N43" s="887" t="n">
        <f aca="false">N151*N$226</f>
        <v>0</v>
      </c>
      <c r="O43" s="887" t="n">
        <f aca="false">O151*O$226</f>
        <v>0</v>
      </c>
      <c r="P43" s="887" t="n">
        <f aca="false">P151*P$226</f>
        <v>0</v>
      </c>
      <c r="Q43" s="887" t="n">
        <f aca="false">Q151*Q$226</f>
        <v>135495161.622401</v>
      </c>
      <c r="R43" s="887" t="n">
        <f aca="false">R151*R$226</f>
        <v>104306940.003762</v>
      </c>
      <c r="S43" s="887" t="n">
        <f aca="false">S151*S$226</f>
        <v>128812107.367219</v>
      </c>
      <c r="T43" s="887" t="n">
        <f aca="false">T151*T$226</f>
        <v>388524590.163934</v>
      </c>
      <c r="U43" s="887" t="n">
        <f aca="false">U151*U$226</f>
        <v>303305168.986084</v>
      </c>
      <c r="V43" s="887" t="n">
        <f aca="false">V151*V$226</f>
        <v>88122845.5029771</v>
      </c>
      <c r="W43" s="887" t="n">
        <f aca="false">W151*W$226</f>
        <v>178750569.99544</v>
      </c>
      <c r="X43" s="887" t="n">
        <f aca="false">SUM(F43:W43)</f>
        <v>1539298214.31274</v>
      </c>
      <c r="Y43" s="537"/>
      <c r="Z43" s="537"/>
      <c r="AA43" s="537"/>
    </row>
    <row r="44" s="108" customFormat="true" ht="13.5" hidden="false" customHeight="true" outlineLevel="0" collapsed="false">
      <c r="A44" s="880" t="s">
        <v>438</v>
      </c>
      <c r="B44" s="884"/>
      <c r="C44" s="889" t="s">
        <v>1071</v>
      </c>
      <c r="D44" s="885" t="s">
        <v>7</v>
      </c>
      <c r="E44" s="886" t="n">
        <f aca="false">X44/E$226</f>
        <v>5.15688816681608</v>
      </c>
      <c r="F44" s="887" t="n">
        <f aca="false">F152*F$226</f>
        <v>0</v>
      </c>
      <c r="G44" s="887" t="n">
        <f aca="false">G152*G$226</f>
        <v>0</v>
      </c>
      <c r="H44" s="887" t="n">
        <f aca="false">H152*H$226</f>
        <v>0</v>
      </c>
      <c r="I44" s="887" t="n">
        <f aca="false">I152*I$226</f>
        <v>0</v>
      </c>
      <c r="J44" s="887" t="n">
        <f aca="false">J152*J$226</f>
        <v>0</v>
      </c>
      <c r="K44" s="887" t="n">
        <f aca="false">K152*K$226</f>
        <v>0</v>
      </c>
      <c r="L44" s="887" t="n">
        <f aca="false">L152*L$226</f>
        <v>0</v>
      </c>
      <c r="M44" s="887" t="n">
        <f aca="false">M152*M$226</f>
        <v>0</v>
      </c>
      <c r="N44" s="887" t="n">
        <f aca="false">N152*N$226</f>
        <v>0</v>
      </c>
      <c r="O44" s="887" t="n">
        <f aca="false">O152*O$226</f>
        <v>86752908.1427998</v>
      </c>
      <c r="P44" s="887" t="n">
        <f aca="false">P152*P$226</f>
        <v>0</v>
      </c>
      <c r="Q44" s="887" t="n">
        <f aca="false">Q152*Q$226</f>
        <v>72430112.2606207</v>
      </c>
      <c r="R44" s="887" t="n">
        <f aca="false">R152*R$226</f>
        <v>273984784.112242</v>
      </c>
      <c r="S44" s="887" t="n">
        <f aca="false">S152*S$226</f>
        <v>0</v>
      </c>
      <c r="T44" s="887" t="n">
        <f aca="false">T152*T$226</f>
        <v>68716022.536325</v>
      </c>
      <c r="U44" s="887" t="n">
        <f aca="false">U152*U$226</f>
        <v>66730453.7998907</v>
      </c>
      <c r="V44" s="887" t="n">
        <f aca="false">V152*V$226</f>
        <v>26393842.6881922</v>
      </c>
      <c r="W44" s="887" t="n">
        <f aca="false">W152*W$226</f>
        <v>25298483.381736</v>
      </c>
      <c r="X44" s="887" t="n">
        <f aca="false">SUM(F44:W44)</f>
        <v>620306606.921806</v>
      </c>
      <c r="Y44" s="537"/>
      <c r="Z44" s="537"/>
      <c r="AA44" s="537"/>
    </row>
    <row r="45" s="108" customFormat="true" ht="13.5" hidden="false" customHeight="true" outlineLevel="0" collapsed="false">
      <c r="A45" s="880"/>
      <c r="B45" s="884"/>
      <c r="C45" s="884"/>
      <c r="D45" s="885" t="s">
        <v>475</v>
      </c>
      <c r="E45" s="886" t="n">
        <f aca="false">X45/E$226</f>
        <v>0</v>
      </c>
      <c r="F45" s="887" t="n">
        <f aca="false">F153*F$226</f>
        <v>0</v>
      </c>
      <c r="G45" s="887" t="n">
        <f aca="false">G153*G$226</f>
        <v>0</v>
      </c>
      <c r="H45" s="887" t="n">
        <f aca="false">H153*H$226</f>
        <v>0</v>
      </c>
      <c r="I45" s="887" t="n">
        <f aca="false">I153*I$226</f>
        <v>0</v>
      </c>
      <c r="J45" s="887" t="n">
        <f aca="false">J153*J$226</f>
        <v>0</v>
      </c>
      <c r="K45" s="887" t="n">
        <f aca="false">K153*K$226</f>
        <v>0</v>
      </c>
      <c r="L45" s="887" t="n">
        <f aca="false">L153*L$226</f>
        <v>0</v>
      </c>
      <c r="M45" s="887" t="n">
        <f aca="false">M153*M$226</f>
        <v>0</v>
      </c>
      <c r="N45" s="887" t="n">
        <f aca="false">N153*N$226</f>
        <v>0</v>
      </c>
      <c r="O45" s="887" t="n">
        <f aca="false">O153*O$226</f>
        <v>0</v>
      </c>
      <c r="P45" s="887" t="n">
        <f aca="false">P153*P$226</f>
        <v>0</v>
      </c>
      <c r="Q45" s="887" t="n">
        <f aca="false">Q153*Q$226</f>
        <v>0</v>
      </c>
      <c r="R45" s="887" t="n">
        <f aca="false">R153*R$226</f>
        <v>0</v>
      </c>
      <c r="S45" s="887" t="n">
        <f aca="false">S153*S$226</f>
        <v>0</v>
      </c>
      <c r="T45" s="887" t="n">
        <f aca="false">T153*T$226</f>
        <v>0</v>
      </c>
      <c r="U45" s="887" t="n">
        <f aca="false">U153*U$226</f>
        <v>0</v>
      </c>
      <c r="V45" s="887" t="n">
        <f aca="false">V153*V$226</f>
        <v>0</v>
      </c>
      <c r="W45" s="887" t="n">
        <f aca="false">W153*W$226</f>
        <v>0</v>
      </c>
      <c r="X45" s="887" t="n">
        <f aca="false">SUM(F45:W45)</f>
        <v>0</v>
      </c>
      <c r="Y45" s="537"/>
      <c r="Z45" s="537"/>
      <c r="AA45" s="537"/>
    </row>
    <row r="46" s="108" customFormat="true" ht="15" hidden="false" customHeight="false" outlineLevel="0" collapsed="false">
      <c r="A46" s="880"/>
      <c r="B46" s="884"/>
      <c r="C46" s="884"/>
      <c r="D46" s="885" t="s">
        <v>476</v>
      </c>
      <c r="E46" s="886" t="n">
        <f aca="false">X46/E$226</f>
        <v>9.60340188300437</v>
      </c>
      <c r="F46" s="887" t="n">
        <f aca="false">F154*F$226</f>
        <v>0</v>
      </c>
      <c r="G46" s="887" t="n">
        <f aca="false">G154*G$226</f>
        <v>0</v>
      </c>
      <c r="H46" s="887" t="n">
        <f aca="false">H154*H$226</f>
        <v>0</v>
      </c>
      <c r="I46" s="887" t="n">
        <f aca="false">I154*I$226</f>
        <v>0</v>
      </c>
      <c r="J46" s="887" t="n">
        <f aca="false">J154*J$226</f>
        <v>0</v>
      </c>
      <c r="K46" s="887" t="n">
        <f aca="false">K154*K$226</f>
        <v>0</v>
      </c>
      <c r="L46" s="887" t="n">
        <f aca="false">L154*L$226</f>
        <v>0</v>
      </c>
      <c r="M46" s="887" t="n">
        <f aca="false">M154*M$226</f>
        <v>0</v>
      </c>
      <c r="N46" s="887" t="n">
        <f aca="false">N154*N$226</f>
        <v>0</v>
      </c>
      <c r="O46" s="887" t="n">
        <f aca="false">O154*O$226</f>
        <v>167492739.593417</v>
      </c>
      <c r="P46" s="887" t="n">
        <f aca="false">P154*P$226</f>
        <v>0</v>
      </c>
      <c r="Q46" s="887" t="n">
        <f aca="false">Q154*Q$226</f>
        <v>135495161.622401</v>
      </c>
      <c r="R46" s="887" t="n">
        <f aca="false">R154*R$226</f>
        <v>521534700.018808</v>
      </c>
      <c r="S46" s="887" t="n">
        <f aca="false">S154*S$226</f>
        <v>0</v>
      </c>
      <c r="T46" s="887" t="n">
        <f aca="false">T154*T$226</f>
        <v>129508196.721311</v>
      </c>
      <c r="U46" s="887" t="n">
        <f aca="false">U154*U$226</f>
        <v>121322067.594433</v>
      </c>
      <c r="V46" s="887" t="n">
        <f aca="false">V154*V$226</f>
        <v>44061422.7514886</v>
      </c>
      <c r="W46" s="887" t="n">
        <f aca="false">W154*W$226</f>
        <v>35750113.999088</v>
      </c>
      <c r="X46" s="887" t="n">
        <f aca="false">SUM(F46:W46)</f>
        <v>1155164402.30095</v>
      </c>
      <c r="Y46" s="537"/>
      <c r="Z46" s="537"/>
      <c r="AA46" s="537"/>
    </row>
    <row r="47" s="108" customFormat="true" ht="13.5" hidden="false" customHeight="true" outlineLevel="0" collapsed="false">
      <c r="A47" s="880" t="s">
        <v>440</v>
      </c>
      <c r="B47" s="884"/>
      <c r="C47" s="889" t="s">
        <v>1072</v>
      </c>
      <c r="D47" s="885" t="s">
        <v>7</v>
      </c>
      <c r="E47" s="886" t="n">
        <f aca="false">X47/E$226</f>
        <v>4.26260096408438</v>
      </c>
      <c r="F47" s="887" t="n">
        <f aca="false">F155*F$226</f>
        <v>0</v>
      </c>
      <c r="G47" s="887" t="n">
        <f aca="false">G155*G$226</f>
        <v>0</v>
      </c>
      <c r="H47" s="887" t="n">
        <f aca="false">H155*H$226</f>
        <v>0</v>
      </c>
      <c r="I47" s="887" t="n">
        <f aca="false">I155*I$226</f>
        <v>0</v>
      </c>
      <c r="J47" s="887" t="n">
        <f aca="false">J155*J$226</f>
        <v>0</v>
      </c>
      <c r="K47" s="887" t="n">
        <f aca="false">K155*K$226</f>
        <v>0</v>
      </c>
      <c r="L47" s="887" t="n">
        <f aca="false">L155*L$226</f>
        <v>0</v>
      </c>
      <c r="M47" s="887" t="n">
        <f aca="false">M155*M$226</f>
        <v>105881682.434743</v>
      </c>
      <c r="N47" s="887" t="n">
        <f aca="false">N155*N$226</f>
        <v>0</v>
      </c>
      <c r="O47" s="887" t="n">
        <f aca="false">O155*O$226</f>
        <v>86752908.1427998</v>
      </c>
      <c r="P47" s="887" t="n">
        <f aca="false">P155*P$226</f>
        <v>87479898.9202849</v>
      </c>
      <c r="Q47" s="887" t="n">
        <f aca="false">Q155*Q$226</f>
        <v>72430112.2606207</v>
      </c>
      <c r="R47" s="887" t="n">
        <f aca="false">R155*R$226</f>
        <v>109593913.644897</v>
      </c>
      <c r="S47" s="887" t="n">
        <f aca="false">S155*S$226</f>
        <v>0</v>
      </c>
      <c r="T47" s="887" t="n">
        <f aca="false">T155*T$226</f>
        <v>0</v>
      </c>
      <c r="U47" s="887" t="n">
        <f aca="false">U155*U$226</f>
        <v>0</v>
      </c>
      <c r="V47" s="887" t="n">
        <f aca="false">V155*V$226</f>
        <v>0</v>
      </c>
      <c r="W47" s="887" t="n">
        <f aca="false">W155*W$226</f>
        <v>50596966.7634721</v>
      </c>
      <c r="X47" s="887" t="n">
        <f aca="false">SUM(F47:W47)</f>
        <v>512735482.166817</v>
      </c>
      <c r="Y47" s="537"/>
      <c r="Z47" s="537"/>
      <c r="AA47" s="537"/>
    </row>
    <row r="48" s="108" customFormat="true" ht="13.5" hidden="false" customHeight="true" outlineLevel="0" collapsed="false">
      <c r="A48" s="880"/>
      <c r="B48" s="884"/>
      <c r="C48" s="884"/>
      <c r="D48" s="885" t="s">
        <v>475</v>
      </c>
      <c r="E48" s="890" t="s">
        <v>105</v>
      </c>
      <c r="F48" s="891" t="s">
        <v>105</v>
      </c>
      <c r="G48" s="891" t="s">
        <v>105</v>
      </c>
      <c r="H48" s="891" t="s">
        <v>105</v>
      </c>
      <c r="I48" s="891" t="s">
        <v>105</v>
      </c>
      <c r="J48" s="891" t="s">
        <v>105</v>
      </c>
      <c r="K48" s="891" t="s">
        <v>105</v>
      </c>
      <c r="L48" s="891" t="s">
        <v>105</v>
      </c>
      <c r="M48" s="891" t="s">
        <v>105</v>
      </c>
      <c r="N48" s="891" t="s">
        <v>105</v>
      </c>
      <c r="O48" s="891" t="s">
        <v>105</v>
      </c>
      <c r="P48" s="891" t="s">
        <v>105</v>
      </c>
      <c r="Q48" s="891" t="s">
        <v>105</v>
      </c>
      <c r="R48" s="891" t="s">
        <v>105</v>
      </c>
      <c r="S48" s="891" t="s">
        <v>105</v>
      </c>
      <c r="T48" s="891" t="s">
        <v>105</v>
      </c>
      <c r="U48" s="891" t="s">
        <v>105</v>
      </c>
      <c r="V48" s="891" t="s">
        <v>105</v>
      </c>
      <c r="W48" s="891" t="s">
        <v>105</v>
      </c>
      <c r="X48" s="891" t="s">
        <v>105</v>
      </c>
      <c r="Y48" s="537"/>
      <c r="Z48" s="537"/>
      <c r="AA48" s="537"/>
    </row>
    <row r="49" s="108" customFormat="true" ht="15" hidden="false" customHeight="false" outlineLevel="0" collapsed="false">
      <c r="A49" s="880"/>
      <c r="B49" s="884"/>
      <c r="C49" s="884"/>
      <c r="D49" s="885" t="s">
        <v>476</v>
      </c>
      <c r="E49" s="886" t="n">
        <f aca="false">X49/E$226</f>
        <v>7.96595875424654</v>
      </c>
      <c r="F49" s="887" t="n">
        <f aca="false">F157*F$226</f>
        <v>0</v>
      </c>
      <c r="G49" s="887" t="n">
        <f aca="false">G157*G$226</f>
        <v>0</v>
      </c>
      <c r="H49" s="887" t="n">
        <f aca="false">H157*H$226</f>
        <v>0</v>
      </c>
      <c r="I49" s="887" t="n">
        <f aca="false">I157*I$226</f>
        <v>0</v>
      </c>
      <c r="J49" s="887" t="n">
        <f aca="false">J157*J$226</f>
        <v>0</v>
      </c>
      <c r="K49" s="887" t="n">
        <f aca="false">K157*K$226</f>
        <v>0</v>
      </c>
      <c r="L49" s="887" t="n">
        <f aca="false">L157*L$226</f>
        <v>0</v>
      </c>
      <c r="M49" s="887" t="n">
        <f aca="false">M157*M$226</f>
        <v>211980830.670927</v>
      </c>
      <c r="N49" s="887" t="n">
        <f aca="false">N157*N$226</f>
        <v>0</v>
      </c>
      <c r="O49" s="887" t="n">
        <f aca="false">O157*O$226</f>
        <v>167492739.593417</v>
      </c>
      <c r="P49" s="887" t="n">
        <f aca="false">P157*P$226</f>
        <v>163118440.77961</v>
      </c>
      <c r="Q49" s="887" t="n">
        <f aca="false">Q157*Q$226</f>
        <v>135495161.622401</v>
      </c>
      <c r="R49" s="887" t="n">
        <f aca="false">R157*R$226</f>
        <v>208613880.007523</v>
      </c>
      <c r="S49" s="887" t="n">
        <f aca="false">S157*S$226</f>
        <v>0</v>
      </c>
      <c r="T49" s="887" t="n">
        <f aca="false">T157*T$226</f>
        <v>0</v>
      </c>
      <c r="U49" s="887" t="n">
        <f aca="false">U157*U$226</f>
        <v>0</v>
      </c>
      <c r="V49" s="887" t="n">
        <f aca="false">V157*V$226</f>
        <v>0</v>
      </c>
      <c r="W49" s="887" t="n">
        <f aca="false">W157*W$226</f>
        <v>71500227.998176</v>
      </c>
      <c r="X49" s="887" t="n">
        <f aca="false">SUM(F49:W49)</f>
        <v>958201280.672054</v>
      </c>
      <c r="Y49" s="537"/>
      <c r="Z49" s="537"/>
      <c r="AA49" s="537"/>
    </row>
    <row r="50" s="108" customFormat="true" ht="13.5" hidden="false" customHeight="true" outlineLevel="0" collapsed="false">
      <c r="A50" s="880" t="s">
        <v>442</v>
      </c>
      <c r="B50" s="884"/>
      <c r="C50" s="884" t="s">
        <v>993</v>
      </c>
      <c r="D50" s="885" t="s">
        <v>7</v>
      </c>
      <c r="E50" s="886" t="n">
        <f aca="false">X50/E$226</f>
        <v>2.29965526725209</v>
      </c>
      <c r="F50" s="887" t="n">
        <f aca="false">F158*F$226</f>
        <v>0</v>
      </c>
      <c r="G50" s="887" t="n">
        <f aca="false">G158*G$226</f>
        <v>0</v>
      </c>
      <c r="H50" s="887" t="n">
        <f aca="false">H158*H$226</f>
        <v>0</v>
      </c>
      <c r="I50" s="887" t="n">
        <f aca="false">I158*I$226</f>
        <v>0</v>
      </c>
      <c r="J50" s="887" t="n">
        <f aca="false">J158*J$226</f>
        <v>0</v>
      </c>
      <c r="K50" s="887" t="n">
        <f aca="false">K158*K$226</f>
        <v>0</v>
      </c>
      <c r="L50" s="887" t="n">
        <f aca="false">L158*L$226</f>
        <v>0</v>
      </c>
      <c r="M50" s="887" t="n">
        <f aca="false">M158*M$226</f>
        <v>0</v>
      </c>
      <c r="N50" s="887" t="n">
        <f aca="false">N158*N$226</f>
        <v>0</v>
      </c>
      <c r="O50" s="887" t="n">
        <f aca="false">O158*O$226</f>
        <v>0</v>
      </c>
      <c r="P50" s="887" t="n">
        <f aca="false">P158*P$226</f>
        <v>0</v>
      </c>
      <c r="Q50" s="887" t="n">
        <f aca="false">Q158*Q$226</f>
        <v>0</v>
      </c>
      <c r="R50" s="887" t="n">
        <f aca="false">R158*R$226</f>
        <v>54796956.8224484</v>
      </c>
      <c r="S50" s="887" t="n">
        <f aca="false">S158*S$226</f>
        <v>34580298.9651207</v>
      </c>
      <c r="T50" s="887" t="n">
        <f aca="false">T158*T$226</f>
        <v>34358011.2681625</v>
      </c>
      <c r="U50" s="887" t="n">
        <f aca="false">U158*U$226</f>
        <v>100095680.699836</v>
      </c>
      <c r="V50" s="887" t="n">
        <f aca="false">V158*V$226</f>
        <v>52787685.3763845</v>
      </c>
      <c r="W50" s="887" t="n">
        <f aca="false">W158*W$226</f>
        <v>0</v>
      </c>
      <c r="X50" s="887" t="n">
        <f aca="false">SUM(F50:W50)</f>
        <v>276618633.131952</v>
      </c>
      <c r="Y50" s="537"/>
      <c r="Z50" s="537"/>
      <c r="AA50" s="537"/>
    </row>
    <row r="51" s="108" customFormat="true" ht="13.5" hidden="false" customHeight="true" outlineLevel="0" collapsed="false">
      <c r="A51" s="880"/>
      <c r="B51" s="884"/>
      <c r="C51" s="884"/>
      <c r="D51" s="885" t="s">
        <v>475</v>
      </c>
      <c r="E51" s="886" t="n">
        <f aca="false">X51/E$226</f>
        <v>3.01732853151368</v>
      </c>
      <c r="F51" s="887" t="n">
        <f aca="false">F159*F$226</f>
        <v>0</v>
      </c>
      <c r="G51" s="887" t="n">
        <f aca="false">G159*G$226</f>
        <v>0</v>
      </c>
      <c r="H51" s="887" t="n">
        <f aca="false">H159*H$226</f>
        <v>0</v>
      </c>
      <c r="I51" s="887" t="n">
        <f aca="false">I159*I$226</f>
        <v>0</v>
      </c>
      <c r="J51" s="887" t="n">
        <f aca="false">J159*J$226</f>
        <v>0</v>
      </c>
      <c r="K51" s="887" t="n">
        <f aca="false">K159*K$226</f>
        <v>0</v>
      </c>
      <c r="L51" s="887" t="n">
        <f aca="false">L159*L$226</f>
        <v>0</v>
      </c>
      <c r="M51" s="887" t="n">
        <f aca="false">M159*M$226</f>
        <v>0</v>
      </c>
      <c r="N51" s="887" t="n">
        <f aca="false">N159*N$226</f>
        <v>0</v>
      </c>
      <c r="O51" s="887" t="n">
        <f aca="false">O159*O$226</f>
        <v>0</v>
      </c>
      <c r="P51" s="887" t="n">
        <f aca="false">P159*P$226</f>
        <v>0</v>
      </c>
      <c r="Q51" s="887" t="n">
        <f aca="false">Q159*Q$226</f>
        <v>0</v>
      </c>
      <c r="R51" s="887" t="n">
        <f aca="false">R159*R$226</f>
        <v>0</v>
      </c>
      <c r="S51" s="887" t="n">
        <f aca="false">S159*S$226</f>
        <v>74673067.3729515</v>
      </c>
      <c r="T51" s="887" t="n">
        <f aca="false">T159*T$226</f>
        <v>0</v>
      </c>
      <c r="U51" s="887" t="n">
        <f aca="false">U159*U$226</f>
        <v>222448359.659781</v>
      </c>
      <c r="V51" s="887" t="n">
        <f aca="false">V159*V$226</f>
        <v>65823970.0374532</v>
      </c>
      <c r="W51" s="887" t="n">
        <f aca="false">W159*W$226</f>
        <v>0</v>
      </c>
      <c r="X51" s="887" t="n">
        <f aca="false">SUM(F51:W51)</f>
        <v>362945397.070186</v>
      </c>
      <c r="Y51" s="537"/>
      <c r="Z51" s="537"/>
      <c r="AA51" s="537"/>
    </row>
    <row r="52" s="108" customFormat="true" ht="15" hidden="false" customHeight="false" outlineLevel="0" collapsed="false">
      <c r="A52" s="880"/>
      <c r="B52" s="884"/>
      <c r="C52" s="884"/>
      <c r="D52" s="885" t="s">
        <v>476</v>
      </c>
      <c r="E52" s="886" t="n">
        <f aca="false">X52/E$226</f>
        <v>1.77178299496958</v>
      </c>
      <c r="F52" s="887" t="n">
        <f aca="false">F160*F$226</f>
        <v>0</v>
      </c>
      <c r="G52" s="887" t="n">
        <f aca="false">G160*G$226</f>
        <v>0</v>
      </c>
      <c r="H52" s="887" t="n">
        <f aca="false">H160*H$226</f>
        <v>0</v>
      </c>
      <c r="I52" s="887" t="n">
        <f aca="false">I160*I$226</f>
        <v>0</v>
      </c>
      <c r="J52" s="887" t="n">
        <f aca="false">J160*J$226</f>
        <v>0</v>
      </c>
      <c r="K52" s="887" t="n">
        <f aca="false">K160*K$226</f>
        <v>0</v>
      </c>
      <c r="L52" s="887" t="n">
        <f aca="false">L160*L$226</f>
        <v>0</v>
      </c>
      <c r="M52" s="887" t="n">
        <f aca="false">M160*M$226</f>
        <v>0</v>
      </c>
      <c r="N52" s="887" t="n">
        <f aca="false">N160*N$226</f>
        <v>0</v>
      </c>
      <c r="O52" s="887" t="n">
        <f aca="false">O160*O$226</f>
        <v>0</v>
      </c>
      <c r="P52" s="887" t="n">
        <f aca="false">P160*P$226</f>
        <v>0</v>
      </c>
      <c r="Q52" s="887" t="n">
        <f aca="false">Q160*Q$226</f>
        <v>0</v>
      </c>
      <c r="R52" s="887" t="n">
        <f aca="false">R160*R$226</f>
        <v>104306940.003762</v>
      </c>
      <c r="S52" s="887" t="n">
        <f aca="false">S160*S$226</f>
        <v>0</v>
      </c>
      <c r="T52" s="887" t="n">
        <f aca="false">T160*T$226</f>
        <v>64754098.3606557</v>
      </c>
      <c r="U52" s="887" t="n">
        <f aca="false">U160*U$226</f>
        <v>0</v>
      </c>
      <c r="V52" s="887" t="n">
        <f aca="false">V160*V$226</f>
        <v>44061422.7514886</v>
      </c>
      <c r="W52" s="887" t="n">
        <f aca="false">W160*W$226</f>
        <v>0</v>
      </c>
      <c r="X52" s="887" t="n">
        <f aca="false">SUM(F52:W52)</f>
        <v>213122461.115906</v>
      </c>
      <c r="Y52" s="537"/>
      <c r="Z52" s="537"/>
      <c r="AA52" s="537"/>
    </row>
    <row r="53" s="108" customFormat="true" ht="13.5" hidden="false" customHeight="true" outlineLevel="0" collapsed="false">
      <c r="A53" s="880" t="s">
        <v>443</v>
      </c>
      <c r="B53" s="884" t="s">
        <v>158</v>
      </c>
      <c r="C53" s="884"/>
      <c r="D53" s="885" t="s">
        <v>7</v>
      </c>
      <c r="E53" s="886" t="n">
        <f aca="false">X53/E$226</f>
        <v>5.19156128996935</v>
      </c>
      <c r="F53" s="887" t="n">
        <f aca="false">F161*F$226</f>
        <v>0</v>
      </c>
      <c r="G53" s="887" t="n">
        <f aca="false">G161*G$226</f>
        <v>0</v>
      </c>
      <c r="H53" s="887" t="n">
        <f aca="false">H161*H$226</f>
        <v>0</v>
      </c>
      <c r="I53" s="887" t="n">
        <f aca="false">I161*I$226</f>
        <v>0</v>
      </c>
      <c r="J53" s="887" t="n">
        <f aca="false">J161*J$226</f>
        <v>0</v>
      </c>
      <c r="K53" s="887" t="n">
        <f aca="false">K161*K$226</f>
        <v>0</v>
      </c>
      <c r="L53" s="887" t="n">
        <f aca="false">L161*L$226</f>
        <v>0</v>
      </c>
      <c r="M53" s="887" t="n">
        <f aca="false">M161*M$226</f>
        <v>105881682.434743</v>
      </c>
      <c r="N53" s="887" t="n">
        <f aca="false">N161*N$226</f>
        <v>0</v>
      </c>
      <c r="O53" s="887" t="n">
        <f aca="false">O161*O$226</f>
        <v>0</v>
      </c>
      <c r="P53" s="887" t="n">
        <f aca="false">P161*P$226</f>
        <v>0</v>
      </c>
      <c r="Q53" s="887" t="n">
        <f aca="false">Q161*Q$226</f>
        <v>0</v>
      </c>
      <c r="R53" s="887" t="n">
        <f aca="false">R161*R$226</f>
        <v>109593913.644897</v>
      </c>
      <c r="S53" s="887" t="n">
        <f aca="false">S161*S$226</f>
        <v>103740896.895362</v>
      </c>
      <c r="T53" s="887" t="n">
        <f aca="false">T161*T$226</f>
        <v>103074033.804488</v>
      </c>
      <c r="U53" s="887" t="n">
        <f aca="false">U161*U$226</f>
        <v>33365226.8999453</v>
      </c>
      <c r="V53" s="887" t="n">
        <f aca="false">V161*V$226</f>
        <v>105575370.752769</v>
      </c>
      <c r="W53" s="887" t="n">
        <f aca="false">W161*W$226</f>
        <v>63246208.4543401</v>
      </c>
      <c r="X53" s="887" t="n">
        <f aca="false">SUM(F53:W53)</f>
        <v>624477332.886544</v>
      </c>
      <c r="Y53" s="537"/>
      <c r="Z53" s="537"/>
      <c r="AA53" s="537"/>
    </row>
    <row r="54" s="108" customFormat="true" ht="13.5" hidden="false" customHeight="true" outlineLevel="0" collapsed="false">
      <c r="A54" s="880"/>
      <c r="B54" s="884"/>
      <c r="C54" s="884"/>
      <c r="D54" s="885" t="s">
        <v>475</v>
      </c>
      <c r="E54" s="886" t="n">
        <f aca="false">X54/E$226</f>
        <v>6.07163718946585</v>
      </c>
      <c r="F54" s="887" t="n">
        <f aca="false">F162*F$226</f>
        <v>0</v>
      </c>
      <c r="G54" s="887" t="n">
        <f aca="false">G162*G$226</f>
        <v>0</v>
      </c>
      <c r="H54" s="887" t="n">
        <f aca="false">H162*H$226</f>
        <v>0</v>
      </c>
      <c r="I54" s="887" t="n">
        <f aca="false">I162*I$226</f>
        <v>0</v>
      </c>
      <c r="J54" s="887" t="n">
        <f aca="false">J162*J$226</f>
        <v>0</v>
      </c>
      <c r="K54" s="887" t="n">
        <f aca="false">K162*K$226</f>
        <v>0</v>
      </c>
      <c r="L54" s="887" t="n">
        <f aca="false">L162*L$226</f>
        <v>0</v>
      </c>
      <c r="M54" s="887" t="n">
        <f aca="false">M162*M$226</f>
        <v>211546344.796174</v>
      </c>
      <c r="N54" s="887" t="n">
        <f aca="false">N162*N$226</f>
        <v>0</v>
      </c>
      <c r="O54" s="887" t="n">
        <f aca="false">O162*O$226</f>
        <v>0</v>
      </c>
      <c r="P54" s="887" t="n">
        <f aca="false">P162*P$226</f>
        <v>0</v>
      </c>
      <c r="Q54" s="887" t="n">
        <f aca="false">Q162*Q$226</f>
        <v>0</v>
      </c>
      <c r="R54" s="887" t="n">
        <f aca="false">R162*R$226</f>
        <v>115445462.114904</v>
      </c>
      <c r="S54" s="887" t="n">
        <f aca="false">S162*S$226</f>
        <v>74673067.3729515</v>
      </c>
      <c r="T54" s="887" t="n">
        <f aca="false">T162*T$226</f>
        <v>219583070.120025</v>
      </c>
      <c r="U54" s="887" t="n">
        <f aca="false">U162*U$226</f>
        <v>0</v>
      </c>
      <c r="V54" s="887" t="n">
        <f aca="false">V162*V$226</f>
        <v>65823970.0374532</v>
      </c>
      <c r="W54" s="887" t="n">
        <f aca="false">W162*W$226</f>
        <v>43267108.1677704</v>
      </c>
      <c r="X54" s="887" t="n">
        <f aca="false">SUM(F54:W54)</f>
        <v>730339022.609279</v>
      </c>
      <c r="Y54" s="537"/>
      <c r="Z54" s="537"/>
      <c r="AA54" s="537"/>
    </row>
    <row r="55" s="108" customFormat="true" ht="15" hidden="false" customHeight="false" outlineLevel="0" collapsed="false">
      <c r="A55" s="880"/>
      <c r="B55" s="884"/>
      <c r="C55" s="884"/>
      <c r="D55" s="885" t="s">
        <v>476</v>
      </c>
      <c r="E55" s="886" t="n">
        <f aca="false">X55/E$226</f>
        <v>4.13564705596481</v>
      </c>
      <c r="F55" s="887" t="n">
        <f aca="false">F163*F$226</f>
        <v>0</v>
      </c>
      <c r="G55" s="887" t="n">
        <f aca="false">G163*G$226</f>
        <v>0</v>
      </c>
      <c r="H55" s="887" t="n">
        <f aca="false">H163*H$226</f>
        <v>0</v>
      </c>
      <c r="I55" s="887" t="n">
        <f aca="false">I163*I$226</f>
        <v>0</v>
      </c>
      <c r="J55" s="887" t="n">
        <f aca="false">J163*J$226</f>
        <v>0</v>
      </c>
      <c r="K55" s="887" t="n">
        <f aca="false">K163*K$226</f>
        <v>0</v>
      </c>
      <c r="L55" s="887" t="n">
        <f aca="false">L163*L$226</f>
        <v>0</v>
      </c>
      <c r="M55" s="887" t="n">
        <f aca="false">M163*M$226</f>
        <v>0</v>
      </c>
      <c r="N55" s="887" t="n">
        <f aca="false">N163*N$226</f>
        <v>0</v>
      </c>
      <c r="O55" s="887" t="n">
        <f aca="false">O163*O$226</f>
        <v>0</v>
      </c>
      <c r="P55" s="887" t="n">
        <f aca="false">P163*P$226</f>
        <v>0</v>
      </c>
      <c r="Q55" s="887" t="n">
        <f aca="false">Q163*Q$226</f>
        <v>0</v>
      </c>
      <c r="R55" s="887" t="n">
        <f aca="false">R163*R$226</f>
        <v>104306940.003762</v>
      </c>
      <c r="S55" s="887" t="n">
        <f aca="false">S163*S$226</f>
        <v>128812107.367219</v>
      </c>
      <c r="T55" s="887" t="n">
        <f aca="false">T163*T$226</f>
        <v>0</v>
      </c>
      <c r="U55" s="887" t="n">
        <f aca="false">U163*U$226</f>
        <v>60661033.7972167</v>
      </c>
      <c r="V55" s="887" t="n">
        <f aca="false">V163*V$226</f>
        <v>132184268.254466</v>
      </c>
      <c r="W55" s="887" t="n">
        <f aca="false">W163*W$226</f>
        <v>71500227.998176</v>
      </c>
      <c r="X55" s="887" t="n">
        <f aca="false">SUM(F55:W55)</f>
        <v>497464577.420839</v>
      </c>
      <c r="Y55" s="537"/>
      <c r="Z55" s="537"/>
      <c r="AA55" s="537"/>
    </row>
    <row r="56" s="108" customFormat="true" ht="13.5" hidden="false" customHeight="true" outlineLevel="0" collapsed="false">
      <c r="A56" s="880" t="s">
        <v>444</v>
      </c>
      <c r="B56" s="884" t="s">
        <v>371</v>
      </c>
      <c r="C56" s="884"/>
      <c r="D56" s="885" t="s">
        <v>7</v>
      </c>
      <c r="E56" s="886" t="n">
        <f aca="false">X56/E$226</f>
        <v>0.991902610421717</v>
      </c>
      <c r="F56" s="887" t="n">
        <f aca="false">F164*F$226</f>
        <v>0</v>
      </c>
      <c r="G56" s="887" t="n">
        <f aca="false">G164*G$226</f>
        <v>0</v>
      </c>
      <c r="H56" s="887" t="n">
        <f aca="false">H164*H$226</f>
        <v>0</v>
      </c>
      <c r="I56" s="887" t="n">
        <f aca="false">I164*I$226</f>
        <v>0</v>
      </c>
      <c r="J56" s="887" t="n">
        <f aca="false">J164*J$226</f>
        <v>0</v>
      </c>
      <c r="K56" s="887" t="n">
        <f aca="false">K164*K$226</f>
        <v>0</v>
      </c>
      <c r="L56" s="887" t="n">
        <f aca="false">L164*L$226</f>
        <v>0</v>
      </c>
      <c r="M56" s="887" t="n">
        <f aca="false">M164*M$226</f>
        <v>0</v>
      </c>
      <c r="N56" s="887" t="n">
        <f aca="false">N164*N$226</f>
        <v>0</v>
      </c>
      <c r="O56" s="887" t="n">
        <f aca="false">O164*O$226</f>
        <v>0</v>
      </c>
      <c r="P56" s="887" t="n">
        <f aca="false">P164*P$226</f>
        <v>0</v>
      </c>
      <c r="Q56" s="887" t="n">
        <f aca="false">Q164*Q$226</f>
        <v>0</v>
      </c>
      <c r="R56" s="887" t="n">
        <f aca="false">R164*R$226</f>
        <v>0</v>
      </c>
      <c r="S56" s="887" t="n">
        <f aca="false">S164*S$226</f>
        <v>0</v>
      </c>
      <c r="T56" s="887" t="n">
        <f aca="false">T164*T$226</f>
        <v>68716022.536325</v>
      </c>
      <c r="U56" s="887" t="n">
        <f aca="false">U164*U$226</f>
        <v>0</v>
      </c>
      <c r="V56" s="887" t="n">
        <f aca="false">V164*V$226</f>
        <v>0</v>
      </c>
      <c r="W56" s="887" t="n">
        <f aca="false">W164*W$226</f>
        <v>50596966.7634721</v>
      </c>
      <c r="X56" s="887" t="n">
        <f aca="false">SUM(F56:W56)</f>
        <v>119312989.299797</v>
      </c>
      <c r="Y56" s="537"/>
      <c r="Z56" s="537"/>
      <c r="AA56" s="537"/>
    </row>
    <row r="57" s="108" customFormat="true" ht="13.5" hidden="false" customHeight="true" outlineLevel="0" collapsed="false">
      <c r="A57" s="880"/>
      <c r="B57" s="884"/>
      <c r="C57" s="884"/>
      <c r="D57" s="885" t="s">
        <v>475</v>
      </c>
      <c r="E57" s="886" t="n">
        <f aca="false">X57/E$226</f>
        <v>0.968196603743094</v>
      </c>
      <c r="F57" s="887" t="n">
        <f aca="false">F165*F$226</f>
        <v>0</v>
      </c>
      <c r="G57" s="887" t="n">
        <f aca="false">G165*G$226</f>
        <v>0</v>
      </c>
      <c r="H57" s="887" t="n">
        <f aca="false">H165*H$226</f>
        <v>0</v>
      </c>
      <c r="I57" s="887" t="n">
        <f aca="false">I165*I$226</f>
        <v>0</v>
      </c>
      <c r="J57" s="887" t="n">
        <f aca="false">J165*J$226</f>
        <v>0</v>
      </c>
      <c r="K57" s="887" t="n">
        <f aca="false">K165*K$226</f>
        <v>0</v>
      </c>
      <c r="L57" s="887" t="n">
        <f aca="false">L165*L$226</f>
        <v>0</v>
      </c>
      <c r="M57" s="887" t="n">
        <f aca="false">M165*M$226</f>
        <v>0</v>
      </c>
      <c r="N57" s="887" t="n">
        <f aca="false">N165*N$226</f>
        <v>0</v>
      </c>
      <c r="O57" s="887" t="n">
        <f aca="false">O165*O$226</f>
        <v>0</v>
      </c>
      <c r="P57" s="887" t="n">
        <f aca="false">P165*P$226</f>
        <v>0</v>
      </c>
      <c r="Q57" s="887" t="n">
        <f aca="false">Q165*Q$226</f>
        <v>0</v>
      </c>
      <c r="R57" s="887" t="n">
        <f aca="false">R165*R$226</f>
        <v>0</v>
      </c>
      <c r="S57" s="887" t="n">
        <f aca="false">S165*S$226</f>
        <v>0</v>
      </c>
      <c r="T57" s="887" t="n">
        <f aca="false">T165*T$226</f>
        <v>73194356.7066751</v>
      </c>
      <c r="U57" s="887" t="n">
        <f aca="false">U165*U$226</f>
        <v>0</v>
      </c>
      <c r="V57" s="887" t="n">
        <f aca="false">V165*V$226</f>
        <v>0</v>
      </c>
      <c r="W57" s="887" t="n">
        <f aca="false">W165*W$226</f>
        <v>43267108.1677704</v>
      </c>
      <c r="X57" s="887" t="n">
        <f aca="false">SUM(F57:W57)</f>
        <v>116461464.874446</v>
      </c>
      <c r="Y57" s="537"/>
      <c r="Z57" s="537"/>
      <c r="AA57" s="537"/>
    </row>
    <row r="58" s="108" customFormat="true" ht="15" hidden="false" customHeight="false" outlineLevel="0" collapsed="false">
      <c r="A58" s="880"/>
      <c r="B58" s="884"/>
      <c r="C58" s="884"/>
      <c r="D58" s="885" t="s">
        <v>476</v>
      </c>
      <c r="E58" s="886" t="n">
        <f aca="false">X58/E$226</f>
        <v>0.984140176072957</v>
      </c>
      <c r="F58" s="887" t="n">
        <f aca="false">F166*F$226</f>
        <v>0</v>
      </c>
      <c r="G58" s="887" t="n">
        <f aca="false">G166*G$226</f>
        <v>0</v>
      </c>
      <c r="H58" s="887" t="n">
        <f aca="false">H166*H$226</f>
        <v>0</v>
      </c>
      <c r="I58" s="887" t="n">
        <f aca="false">I166*I$226</f>
        <v>0</v>
      </c>
      <c r="J58" s="887" t="n">
        <f aca="false">J166*J$226</f>
        <v>0</v>
      </c>
      <c r="K58" s="887" t="n">
        <f aca="false">K166*K$226</f>
        <v>0</v>
      </c>
      <c r="L58" s="887" t="n">
        <f aca="false">L166*L$226</f>
        <v>0</v>
      </c>
      <c r="M58" s="887" t="n">
        <f aca="false">M166*M$226</f>
        <v>0</v>
      </c>
      <c r="N58" s="887" t="n">
        <f aca="false">N166*N$226</f>
        <v>0</v>
      </c>
      <c r="O58" s="887" t="n">
        <f aca="false">O166*O$226</f>
        <v>0</v>
      </c>
      <c r="P58" s="887" t="n">
        <f aca="false">P166*P$226</f>
        <v>0</v>
      </c>
      <c r="Q58" s="887" t="n">
        <f aca="false">Q166*Q$226</f>
        <v>0</v>
      </c>
      <c r="R58" s="887" t="n">
        <f aca="false">R166*R$226</f>
        <v>0</v>
      </c>
      <c r="S58" s="887" t="n">
        <f aca="false">S166*S$226</f>
        <v>0</v>
      </c>
      <c r="T58" s="887" t="n">
        <f aca="false">T166*T$226</f>
        <v>64754098.3606557</v>
      </c>
      <c r="U58" s="887" t="n">
        <f aca="false">U166*U$226</f>
        <v>0</v>
      </c>
      <c r="V58" s="887" t="n">
        <f aca="false">V166*V$226</f>
        <v>0</v>
      </c>
      <c r="W58" s="887" t="n">
        <f aca="false">W166*W$226</f>
        <v>53625170.998632</v>
      </c>
      <c r="X58" s="887" t="n">
        <f aca="false">SUM(F58:W58)</f>
        <v>118379269.359288</v>
      </c>
      <c r="Y58" s="537"/>
      <c r="Z58" s="537"/>
      <c r="AA58" s="537"/>
    </row>
    <row r="59" s="108" customFormat="true" ht="13.5" hidden="false" customHeight="true" outlineLevel="0" collapsed="false">
      <c r="A59" s="880" t="s">
        <v>445</v>
      </c>
      <c r="B59" s="884" t="s">
        <v>446</v>
      </c>
      <c r="C59" s="884"/>
      <c r="D59" s="885" t="s">
        <v>7</v>
      </c>
      <c r="E59" s="886" t="n">
        <f aca="false">X59/E$226</f>
        <v>41.7443084399051</v>
      </c>
      <c r="F59" s="887" t="n">
        <f aca="false">F167*F$226</f>
        <v>0</v>
      </c>
      <c r="G59" s="887" t="n">
        <f aca="false">G167*G$226</f>
        <v>0</v>
      </c>
      <c r="H59" s="887" t="n">
        <f aca="false">H167*H$226</f>
        <v>135023041.474654</v>
      </c>
      <c r="I59" s="887" t="n">
        <f aca="false">I167*I$226</f>
        <v>0</v>
      </c>
      <c r="J59" s="887" t="n">
        <f aca="false">J167*J$226</f>
        <v>0</v>
      </c>
      <c r="K59" s="887" t="n">
        <f aca="false">K167*K$226</f>
        <v>0</v>
      </c>
      <c r="L59" s="887" t="n">
        <f aca="false">L167*L$226</f>
        <v>0</v>
      </c>
      <c r="M59" s="887" t="n">
        <f aca="false">M167*M$226</f>
        <v>0</v>
      </c>
      <c r="N59" s="887" t="n">
        <f aca="false">N167*N$226</f>
        <v>0</v>
      </c>
      <c r="O59" s="887" t="n">
        <f aca="false">O167*O$226</f>
        <v>0</v>
      </c>
      <c r="P59" s="887" t="n">
        <f aca="false">P167*P$226</f>
        <v>87479898.9202849</v>
      </c>
      <c r="Q59" s="887" t="n">
        <f aca="false">Q167*Q$226</f>
        <v>0</v>
      </c>
      <c r="R59" s="887" t="n">
        <f aca="false">R167*R$226</f>
        <v>219187827.289794</v>
      </c>
      <c r="S59" s="887" t="n">
        <f aca="false">S167*S$226</f>
        <v>311222690.686087</v>
      </c>
      <c r="T59" s="887" t="n">
        <f aca="false">T167*T$226</f>
        <v>515370169.022438</v>
      </c>
      <c r="U59" s="887" t="n">
        <f aca="false">U167*U$226</f>
        <v>667304537.998907</v>
      </c>
      <c r="V59" s="887" t="n">
        <f aca="false">V167*V$226</f>
        <v>897390651.398536</v>
      </c>
      <c r="W59" s="887" t="n">
        <f aca="false">W167*W$226</f>
        <v>2188318812.52017</v>
      </c>
      <c r="X59" s="887" t="n">
        <f aca="false">SUM(F59:W59)</f>
        <v>5021297629.31087</v>
      </c>
      <c r="Y59" s="537"/>
      <c r="Z59" s="537"/>
      <c r="AA59" s="537"/>
    </row>
    <row r="60" s="108" customFormat="true" ht="13.5" hidden="false" customHeight="true" outlineLevel="0" collapsed="false">
      <c r="A60" s="880"/>
      <c r="B60" s="884"/>
      <c r="C60" s="884"/>
      <c r="D60" s="885" t="s">
        <v>475</v>
      </c>
      <c r="E60" s="886" t="n">
        <f aca="false">X60/E$226</f>
        <v>47.6964251182842</v>
      </c>
      <c r="F60" s="887" t="n">
        <f aca="false">F168*F$226</f>
        <v>0</v>
      </c>
      <c r="G60" s="887" t="n">
        <f aca="false">G168*G$226</f>
        <v>0</v>
      </c>
      <c r="H60" s="887" t="n">
        <f aca="false">H168*H$226</f>
        <v>0</v>
      </c>
      <c r="I60" s="887" t="n">
        <f aca="false">I168*I$226</f>
        <v>0</v>
      </c>
      <c r="J60" s="887" t="n">
        <f aca="false">J168*J$226</f>
        <v>0</v>
      </c>
      <c r="K60" s="887" t="n">
        <f aca="false">K168*K$226</f>
        <v>0</v>
      </c>
      <c r="L60" s="887" t="n">
        <f aca="false">L168*L$226</f>
        <v>0</v>
      </c>
      <c r="M60" s="887" t="n">
        <f aca="false">M168*M$226</f>
        <v>0</v>
      </c>
      <c r="N60" s="887" t="n">
        <f aca="false">N168*N$226</f>
        <v>0</v>
      </c>
      <c r="O60" s="887" t="n">
        <f aca="false">O168*O$226</f>
        <v>0</v>
      </c>
      <c r="P60" s="887" t="n">
        <f aca="false">P168*P$226</f>
        <v>188654941.788457</v>
      </c>
      <c r="Q60" s="887" t="n">
        <f aca="false">Q168*Q$226</f>
        <v>0</v>
      </c>
      <c r="R60" s="887" t="n">
        <f aca="false">R168*R$226</f>
        <v>346336386.344713</v>
      </c>
      <c r="S60" s="887" t="n">
        <f aca="false">S168*S$226</f>
        <v>224019202.118855</v>
      </c>
      <c r="T60" s="887" t="n">
        <f aca="false">T168*T$226</f>
        <v>731943567.066751</v>
      </c>
      <c r="U60" s="887" t="n">
        <f aca="false">U168*U$226</f>
        <v>963942891.859052</v>
      </c>
      <c r="V60" s="887" t="n">
        <f aca="false">V168*V$226</f>
        <v>1119007490.6367</v>
      </c>
      <c r="W60" s="887" t="n">
        <f aca="false">W168*W$226</f>
        <v>2163355408.38852</v>
      </c>
      <c r="X60" s="887" t="n">
        <f aca="false">SUM(F60:W60)</f>
        <v>5737259888.20305</v>
      </c>
      <c r="Y60" s="537"/>
      <c r="Z60" s="537"/>
      <c r="AA60" s="537"/>
    </row>
    <row r="61" s="108" customFormat="true" ht="15" hidden="false" customHeight="false" outlineLevel="0" collapsed="false">
      <c r="A61" s="880"/>
      <c r="B61" s="884"/>
      <c r="C61" s="884"/>
      <c r="D61" s="885" t="s">
        <v>476</v>
      </c>
      <c r="E61" s="886" t="n">
        <f aca="false">X61/E$226</f>
        <v>37.1397695100155</v>
      </c>
      <c r="F61" s="887" t="n">
        <f aca="false">F169*F$226</f>
        <v>0</v>
      </c>
      <c r="G61" s="887" t="n">
        <f aca="false">G169*G$226</f>
        <v>0</v>
      </c>
      <c r="H61" s="887" t="n">
        <f aca="false">H169*H$226</f>
        <v>280614266.842801</v>
      </c>
      <c r="I61" s="887" t="n">
        <f aca="false">I169*I$226</f>
        <v>0</v>
      </c>
      <c r="J61" s="887" t="n">
        <f aca="false">J169*J$226</f>
        <v>0</v>
      </c>
      <c r="K61" s="887" t="n">
        <f aca="false">K169*K$226</f>
        <v>0</v>
      </c>
      <c r="L61" s="887" t="n">
        <f aca="false">L169*L$226</f>
        <v>0</v>
      </c>
      <c r="M61" s="887" t="n">
        <f aca="false">M169*M$226</f>
        <v>0</v>
      </c>
      <c r="N61" s="887" t="n">
        <f aca="false">N169*N$226</f>
        <v>0</v>
      </c>
      <c r="O61" s="887" t="n">
        <f aca="false">O169*O$226</f>
        <v>0</v>
      </c>
      <c r="P61" s="887" t="n">
        <f aca="false">P169*P$226</f>
        <v>0</v>
      </c>
      <c r="Q61" s="887" t="n">
        <f aca="false">Q169*Q$226</f>
        <v>0</v>
      </c>
      <c r="R61" s="887" t="n">
        <f aca="false">R169*R$226</f>
        <v>104306940.003762</v>
      </c>
      <c r="S61" s="887" t="n">
        <f aca="false">S169*S$226</f>
        <v>386436322.101656</v>
      </c>
      <c r="T61" s="887" t="n">
        <f aca="false">T169*T$226</f>
        <v>323770491.803279</v>
      </c>
      <c r="U61" s="887" t="n">
        <f aca="false">U169*U$226</f>
        <v>424627236.580517</v>
      </c>
      <c r="V61" s="887" t="n">
        <f aca="false">V169*V$226</f>
        <v>749044186.775306</v>
      </c>
      <c r="W61" s="887" t="n">
        <f aca="false">W169*W$226</f>
        <v>2198632010.94391</v>
      </c>
      <c r="X61" s="887" t="n">
        <f aca="false">SUM(F61:W61)</f>
        <v>4467431455.05123</v>
      </c>
      <c r="Y61" s="537"/>
      <c r="Z61" s="537"/>
      <c r="AA61" s="537"/>
    </row>
    <row r="62" s="108" customFormat="true" ht="13.5" hidden="false" customHeight="true" outlineLevel="0" collapsed="false">
      <c r="A62" s="880" t="s">
        <v>447</v>
      </c>
      <c r="B62" s="880" t="s">
        <v>477</v>
      </c>
      <c r="C62" s="884" t="s">
        <v>374</v>
      </c>
      <c r="D62" s="885" t="s">
        <v>7</v>
      </c>
      <c r="E62" s="886" t="n">
        <f aca="false">X62/E$226</f>
        <v>4.47985256879759</v>
      </c>
      <c r="F62" s="887" t="n">
        <f aca="false">F170*F$226</f>
        <v>0</v>
      </c>
      <c r="G62" s="887" t="n">
        <f aca="false">G170*G$226</f>
        <v>0</v>
      </c>
      <c r="H62" s="887" t="n">
        <f aca="false">H170*H$226</f>
        <v>0</v>
      </c>
      <c r="I62" s="887" t="n">
        <f aca="false">I170*I$226</f>
        <v>0</v>
      </c>
      <c r="J62" s="887" t="n">
        <f aca="false">J170*J$226</f>
        <v>0</v>
      </c>
      <c r="K62" s="887" t="n">
        <f aca="false">K170*K$226</f>
        <v>0</v>
      </c>
      <c r="L62" s="887" t="n">
        <f aca="false">L170*L$226</f>
        <v>0</v>
      </c>
      <c r="M62" s="887" t="n">
        <f aca="false">M170*M$226</f>
        <v>0</v>
      </c>
      <c r="N62" s="887" t="n">
        <f aca="false">N170*N$226</f>
        <v>0</v>
      </c>
      <c r="O62" s="887" t="n">
        <f aca="false">O170*O$226</f>
        <v>0</v>
      </c>
      <c r="P62" s="887" t="n">
        <f aca="false">P170*P$226</f>
        <v>87479898.9202849</v>
      </c>
      <c r="Q62" s="887" t="n">
        <f aca="false">Q170*Q$226</f>
        <v>0</v>
      </c>
      <c r="R62" s="887" t="n">
        <f aca="false">R170*R$226</f>
        <v>0</v>
      </c>
      <c r="S62" s="887" t="n">
        <f aca="false">S170*S$226</f>
        <v>34580298.9651207</v>
      </c>
      <c r="T62" s="887" t="n">
        <f aca="false">T170*T$226</f>
        <v>137432045.07265</v>
      </c>
      <c r="U62" s="887" t="n">
        <f aca="false">U170*U$226</f>
        <v>100095680.699836</v>
      </c>
      <c r="V62" s="887" t="n">
        <f aca="false">V170*V$226</f>
        <v>52787685.3763845</v>
      </c>
      <c r="W62" s="887" t="n">
        <f aca="false">W170*W$226</f>
        <v>126492416.90868</v>
      </c>
      <c r="X62" s="887" t="n">
        <f aca="false">SUM(F62:W62)</f>
        <v>538868025.942956</v>
      </c>
      <c r="Y62" s="537"/>
      <c r="Z62" s="537"/>
      <c r="AA62" s="537"/>
    </row>
    <row r="63" s="108" customFormat="true" ht="13.5" hidden="false" customHeight="true" outlineLevel="0" collapsed="false">
      <c r="A63" s="880"/>
      <c r="B63" s="880"/>
      <c r="C63" s="880"/>
      <c r="D63" s="885" t="s">
        <v>475</v>
      </c>
      <c r="E63" s="886" t="n">
        <f aca="false">X63/E$226</f>
        <v>5.02812775247948</v>
      </c>
      <c r="F63" s="887" t="n">
        <f aca="false">F171*F$226</f>
        <v>0</v>
      </c>
      <c r="G63" s="887" t="n">
        <f aca="false">G171*G$226</f>
        <v>0</v>
      </c>
      <c r="H63" s="887" t="n">
        <f aca="false">H171*H$226</f>
        <v>0</v>
      </c>
      <c r="I63" s="887" t="n">
        <f aca="false">I171*I$226</f>
        <v>0</v>
      </c>
      <c r="J63" s="887" t="n">
        <f aca="false">J171*J$226</f>
        <v>0</v>
      </c>
      <c r="K63" s="887" t="n">
        <f aca="false">K171*K$226</f>
        <v>0</v>
      </c>
      <c r="L63" s="887" t="n">
        <f aca="false">L171*L$226</f>
        <v>0</v>
      </c>
      <c r="M63" s="887" t="n">
        <f aca="false">M171*M$226</f>
        <v>0</v>
      </c>
      <c r="N63" s="887" t="n">
        <f aca="false">N171*N$226</f>
        <v>0</v>
      </c>
      <c r="O63" s="887" t="n">
        <f aca="false">O171*O$226</f>
        <v>0</v>
      </c>
      <c r="P63" s="887" t="n">
        <f aca="false">P171*P$226</f>
        <v>188654941.788457</v>
      </c>
      <c r="Q63" s="887" t="n">
        <f aca="false">Q171*Q$226</f>
        <v>0</v>
      </c>
      <c r="R63" s="887" t="n">
        <f aca="false">R171*R$226</f>
        <v>0</v>
      </c>
      <c r="S63" s="887" t="n">
        <f aca="false">S171*S$226</f>
        <v>0</v>
      </c>
      <c r="T63" s="887" t="n">
        <f aca="false">T171*T$226</f>
        <v>146388713.41335</v>
      </c>
      <c r="U63" s="887" t="n">
        <f aca="false">U171*U$226</f>
        <v>74149453.2199271</v>
      </c>
      <c r="V63" s="887" t="n">
        <f aca="false">V171*V$226</f>
        <v>65823970.0374532</v>
      </c>
      <c r="W63" s="887" t="n">
        <f aca="false">W171*W$226</f>
        <v>129801324.503311</v>
      </c>
      <c r="X63" s="887" t="n">
        <f aca="false">SUM(F63:W63)</f>
        <v>604818402.962499</v>
      </c>
      <c r="Y63" s="537"/>
      <c r="Z63" s="537"/>
      <c r="AA63" s="537"/>
    </row>
    <row r="64" s="108" customFormat="true" ht="15" hidden="false" customHeight="false" outlineLevel="0" collapsed="false">
      <c r="A64" s="880"/>
      <c r="B64" s="880"/>
      <c r="C64" s="880"/>
      <c r="D64" s="885" t="s">
        <v>476</v>
      </c>
      <c r="E64" s="886" t="n">
        <f aca="false">X64/E$226</f>
        <v>4.02722771162013</v>
      </c>
      <c r="F64" s="887" t="n">
        <f aca="false">F172*F$226</f>
        <v>0</v>
      </c>
      <c r="G64" s="887" t="n">
        <f aca="false">G172*G$226</f>
        <v>0</v>
      </c>
      <c r="H64" s="887" t="n">
        <f aca="false">H172*H$226</f>
        <v>0</v>
      </c>
      <c r="I64" s="887" t="n">
        <f aca="false">I172*I$226</f>
        <v>0</v>
      </c>
      <c r="J64" s="887" t="n">
        <f aca="false">J172*J$226</f>
        <v>0</v>
      </c>
      <c r="K64" s="887" t="n">
        <f aca="false">K172*K$226</f>
        <v>0</v>
      </c>
      <c r="L64" s="887" t="n">
        <f aca="false">L172*L$226</f>
        <v>0</v>
      </c>
      <c r="M64" s="887" t="n">
        <f aca="false">M172*M$226</f>
        <v>0</v>
      </c>
      <c r="N64" s="887" t="n">
        <f aca="false">N172*N$226</f>
        <v>0</v>
      </c>
      <c r="O64" s="887" t="n">
        <f aca="false">O172*O$226</f>
        <v>0</v>
      </c>
      <c r="P64" s="887" t="n">
        <f aca="false">P172*P$226</f>
        <v>0</v>
      </c>
      <c r="Q64" s="887" t="n">
        <f aca="false">Q172*Q$226</f>
        <v>0</v>
      </c>
      <c r="R64" s="887" t="n">
        <f aca="false">R172*R$226</f>
        <v>0</v>
      </c>
      <c r="S64" s="887" t="n">
        <f aca="false">S172*S$226</f>
        <v>64406053.6836094</v>
      </c>
      <c r="T64" s="887" t="n">
        <f aca="false">T172*T$226</f>
        <v>129508196.721311</v>
      </c>
      <c r="U64" s="887" t="n">
        <f aca="false">U172*U$226</f>
        <v>121322067.594433</v>
      </c>
      <c r="V64" s="887" t="n">
        <f aca="false">V172*V$226</f>
        <v>44061422.7514886</v>
      </c>
      <c r="W64" s="887" t="n">
        <f aca="false">W172*W$226</f>
        <v>125125398.996808</v>
      </c>
      <c r="X64" s="887" t="n">
        <f aca="false">SUM(F64:W64)</f>
        <v>484423139.747651</v>
      </c>
      <c r="Y64" s="537"/>
      <c r="Z64" s="537"/>
      <c r="AA64" s="537"/>
    </row>
    <row r="65" s="108" customFormat="true" ht="13.5" hidden="false" customHeight="true" outlineLevel="0" collapsed="false">
      <c r="A65" s="880" t="s">
        <v>448</v>
      </c>
      <c r="B65" s="884"/>
      <c r="C65" s="889" t="s">
        <v>1073</v>
      </c>
      <c r="D65" s="885" t="s">
        <v>7</v>
      </c>
      <c r="E65" s="886" t="n">
        <f aca="false">X65/E$226</f>
        <v>6.29143746292396</v>
      </c>
      <c r="F65" s="887" t="n">
        <f aca="false">F173*F$226</f>
        <v>0</v>
      </c>
      <c r="G65" s="887" t="n">
        <f aca="false">G173*G$226</f>
        <v>0</v>
      </c>
      <c r="H65" s="887" t="n">
        <f aca="false">H173*H$226</f>
        <v>0</v>
      </c>
      <c r="I65" s="887" t="n">
        <f aca="false">I173*I$226</f>
        <v>0</v>
      </c>
      <c r="J65" s="887" t="n">
        <f aca="false">J173*J$226</f>
        <v>0</v>
      </c>
      <c r="K65" s="887" t="n">
        <f aca="false">K173*K$226</f>
        <v>0</v>
      </c>
      <c r="L65" s="887" t="n">
        <f aca="false">L173*L$226</f>
        <v>0</v>
      </c>
      <c r="M65" s="887" t="n">
        <f aca="false">M173*M$226</f>
        <v>0</v>
      </c>
      <c r="N65" s="887" t="n">
        <f aca="false">N173*N$226</f>
        <v>0</v>
      </c>
      <c r="O65" s="887" t="n">
        <f aca="false">O173*O$226</f>
        <v>0</v>
      </c>
      <c r="P65" s="887" t="n">
        <f aca="false">P173*P$226</f>
        <v>0</v>
      </c>
      <c r="Q65" s="887" t="n">
        <f aca="false">Q173*Q$226</f>
        <v>0</v>
      </c>
      <c r="R65" s="887" t="n">
        <f aca="false">R173*R$226</f>
        <v>54796956.8224484</v>
      </c>
      <c r="S65" s="887" t="n">
        <f aca="false">S173*S$226</f>
        <v>34580298.9651207</v>
      </c>
      <c r="T65" s="887" t="n">
        <f aca="false">T173*T$226</f>
        <v>137432045.07265</v>
      </c>
      <c r="U65" s="887" t="n">
        <f aca="false">U173*U$226</f>
        <v>133460907.599781</v>
      </c>
      <c r="V65" s="887" t="n">
        <f aca="false">V173*V$226</f>
        <v>105575370.752769</v>
      </c>
      <c r="W65" s="887" t="n">
        <f aca="false">W173*W$226</f>
        <v>290932558.889965</v>
      </c>
      <c r="X65" s="887" t="n">
        <f aca="false">SUM(F65:W65)</f>
        <v>756778138.102734</v>
      </c>
      <c r="Y65" s="537"/>
      <c r="Z65" s="537"/>
      <c r="AA65" s="537"/>
    </row>
    <row r="66" s="108" customFormat="true" ht="13.5" hidden="false" customHeight="true" outlineLevel="0" collapsed="false">
      <c r="A66" s="880"/>
      <c r="B66" s="884"/>
      <c r="C66" s="884"/>
      <c r="D66" s="885" t="s">
        <v>475</v>
      </c>
      <c r="E66" s="886" t="n">
        <f aca="false">X66/E$226</f>
        <v>9.41900633618705</v>
      </c>
      <c r="F66" s="887" t="n">
        <f aca="false">F174*F$226</f>
        <v>0</v>
      </c>
      <c r="G66" s="887" t="n">
        <f aca="false">G174*G$226</f>
        <v>0</v>
      </c>
      <c r="H66" s="887" t="n">
        <f aca="false">H174*H$226</f>
        <v>0</v>
      </c>
      <c r="I66" s="887" t="n">
        <f aca="false">I174*I$226</f>
        <v>0</v>
      </c>
      <c r="J66" s="887" t="n">
        <f aca="false">J174*J$226</f>
        <v>0</v>
      </c>
      <c r="K66" s="887" t="n">
        <f aca="false">K174*K$226</f>
        <v>0</v>
      </c>
      <c r="L66" s="887" t="n">
        <f aca="false">L174*L$226</f>
        <v>0</v>
      </c>
      <c r="M66" s="887" t="n">
        <f aca="false">M174*M$226</f>
        <v>0</v>
      </c>
      <c r="N66" s="887" t="n">
        <f aca="false">N174*N$226</f>
        <v>0</v>
      </c>
      <c r="O66" s="887" t="n">
        <f aca="false">O174*O$226</f>
        <v>0</v>
      </c>
      <c r="P66" s="887" t="n">
        <f aca="false">P174*P$226</f>
        <v>0</v>
      </c>
      <c r="Q66" s="887" t="n">
        <f aca="false">Q174*Q$226</f>
        <v>0</v>
      </c>
      <c r="R66" s="887" t="n">
        <f aca="false">R174*R$226</f>
        <v>0</v>
      </c>
      <c r="S66" s="887" t="n">
        <f aca="false">S174*S$226</f>
        <v>0</v>
      </c>
      <c r="T66" s="887" t="n">
        <f aca="false">T174*T$226</f>
        <v>292777426.8267</v>
      </c>
      <c r="U66" s="887" t="n">
        <f aca="false">U174*U$226</f>
        <v>296597812.879708</v>
      </c>
      <c r="V66" s="887" t="n">
        <f aca="false">V174*V$226</f>
        <v>197471910.11236</v>
      </c>
      <c r="W66" s="887" t="n">
        <f aca="false">W174*W$226</f>
        <v>346136865.342163</v>
      </c>
      <c r="X66" s="887" t="n">
        <f aca="false">SUM(F66:W66)</f>
        <v>1132984015.16093</v>
      </c>
      <c r="Y66" s="537"/>
      <c r="Z66" s="537"/>
      <c r="AA66" s="537"/>
    </row>
    <row r="67" s="108" customFormat="true" ht="15" hidden="false" customHeight="false" outlineLevel="0" collapsed="false">
      <c r="A67" s="880"/>
      <c r="B67" s="884"/>
      <c r="C67" s="884"/>
      <c r="D67" s="885" t="s">
        <v>476</v>
      </c>
      <c r="E67" s="886" t="n">
        <f aca="false">X67/E$226</f>
        <v>3.99794052085445</v>
      </c>
      <c r="F67" s="887" t="n">
        <f aca="false">F175*F$226</f>
        <v>0</v>
      </c>
      <c r="G67" s="887" t="n">
        <f aca="false">G175*G$226</f>
        <v>0</v>
      </c>
      <c r="H67" s="887" t="n">
        <f aca="false">H175*H$226</f>
        <v>0</v>
      </c>
      <c r="I67" s="887" t="n">
        <f aca="false">I175*I$226</f>
        <v>0</v>
      </c>
      <c r="J67" s="887" t="n">
        <f aca="false">J175*J$226</f>
        <v>0</v>
      </c>
      <c r="K67" s="887" t="n">
        <f aca="false">K175*K$226</f>
        <v>0</v>
      </c>
      <c r="L67" s="887" t="n">
        <f aca="false">L175*L$226</f>
        <v>0</v>
      </c>
      <c r="M67" s="887" t="n">
        <f aca="false">M175*M$226</f>
        <v>0</v>
      </c>
      <c r="N67" s="887" t="n">
        <f aca="false">N175*N$226</f>
        <v>0</v>
      </c>
      <c r="O67" s="887" t="n">
        <f aca="false">O175*O$226</f>
        <v>0</v>
      </c>
      <c r="P67" s="887" t="n">
        <f aca="false">P175*P$226</f>
        <v>0</v>
      </c>
      <c r="Q67" s="887" t="n">
        <f aca="false">Q175*Q$226</f>
        <v>0</v>
      </c>
      <c r="R67" s="887" t="n">
        <f aca="false">R175*R$226</f>
        <v>104306940.003762</v>
      </c>
      <c r="S67" s="887" t="n">
        <f aca="false">S175*S$226</f>
        <v>64406053.6836094</v>
      </c>
      <c r="T67" s="887" t="n">
        <f aca="false">T175*T$226</f>
        <v>0</v>
      </c>
      <c r="U67" s="887" t="n">
        <f aca="false">U175*U$226</f>
        <v>0</v>
      </c>
      <c r="V67" s="887" t="n">
        <f aca="false">V175*V$226</f>
        <v>44061422.7514886</v>
      </c>
      <c r="W67" s="887" t="n">
        <f aca="false">W175*W$226</f>
        <v>268125854.99316</v>
      </c>
      <c r="X67" s="887" t="n">
        <f aca="false">SUM(F67:W67)</f>
        <v>480900271.43202</v>
      </c>
      <c r="Y67" s="537"/>
      <c r="Z67" s="537"/>
      <c r="AA67" s="537"/>
    </row>
    <row r="68" s="108" customFormat="true" ht="13.5" hidden="false" customHeight="true" outlineLevel="0" collapsed="false">
      <c r="A68" s="880" t="s">
        <v>450</v>
      </c>
      <c r="B68" s="884"/>
      <c r="C68" s="889" t="s">
        <v>1074</v>
      </c>
      <c r="D68" s="885" t="s">
        <v>7</v>
      </c>
      <c r="E68" s="886" t="n">
        <f aca="false">X68/E$226</f>
        <v>3.61180145148425</v>
      </c>
      <c r="F68" s="887" t="n">
        <f aca="false">F176*F$226</f>
        <v>0</v>
      </c>
      <c r="G68" s="887" t="n">
        <f aca="false">G176*G$226</f>
        <v>0</v>
      </c>
      <c r="H68" s="887" t="n">
        <f aca="false">H176*H$226</f>
        <v>0</v>
      </c>
      <c r="I68" s="887" t="n">
        <f aca="false">I176*I$226</f>
        <v>0</v>
      </c>
      <c r="J68" s="887" t="n">
        <f aca="false">J176*J$226</f>
        <v>0</v>
      </c>
      <c r="K68" s="887" t="n">
        <f aca="false">K176*K$226</f>
        <v>0</v>
      </c>
      <c r="L68" s="887" t="n">
        <f aca="false">L176*L$226</f>
        <v>0</v>
      </c>
      <c r="M68" s="887" t="n">
        <f aca="false">M176*M$226</f>
        <v>0</v>
      </c>
      <c r="N68" s="887" t="n">
        <f aca="false">N176*N$226</f>
        <v>0</v>
      </c>
      <c r="O68" s="887" t="n">
        <f aca="false">O176*O$226</f>
        <v>0</v>
      </c>
      <c r="P68" s="887" t="n">
        <f aca="false">P176*P$226</f>
        <v>0</v>
      </c>
      <c r="Q68" s="887" t="n">
        <f aca="false">Q176*Q$226</f>
        <v>0</v>
      </c>
      <c r="R68" s="887" t="n">
        <f aca="false">R176*R$226</f>
        <v>0</v>
      </c>
      <c r="S68" s="887" t="n">
        <f aca="false">S176*S$226</f>
        <v>0</v>
      </c>
      <c r="T68" s="887" t="n">
        <f aca="false">T176*T$226</f>
        <v>0</v>
      </c>
      <c r="U68" s="887" t="n">
        <f aca="false">U176*U$226</f>
        <v>100095680.699836</v>
      </c>
      <c r="V68" s="887" t="n">
        <f aca="false">V176*V$226</f>
        <v>131969213.440961</v>
      </c>
      <c r="W68" s="887" t="n">
        <f aca="false">W176*W$226</f>
        <v>202387867.053888</v>
      </c>
      <c r="X68" s="887" t="n">
        <f aca="false">SUM(F68:W68)</f>
        <v>434452761.194685</v>
      </c>
      <c r="Y68" s="537"/>
      <c r="Z68" s="537"/>
      <c r="AA68" s="537"/>
    </row>
    <row r="69" s="108" customFormat="true" ht="13.5" hidden="false" customHeight="true" outlineLevel="0" collapsed="false">
      <c r="A69" s="880"/>
      <c r="B69" s="884"/>
      <c r="C69" s="884"/>
      <c r="D69" s="885" t="s">
        <v>475</v>
      </c>
      <c r="E69" s="886" t="n">
        <f aca="false">X69/E$226</f>
        <v>4.38255781926367</v>
      </c>
      <c r="F69" s="887" t="n">
        <f aca="false">F177*F$226</f>
        <v>0</v>
      </c>
      <c r="G69" s="887" t="n">
        <f aca="false">G177*G$226</f>
        <v>0</v>
      </c>
      <c r="H69" s="887" t="n">
        <f aca="false">H177*H$226</f>
        <v>0</v>
      </c>
      <c r="I69" s="887" t="n">
        <f aca="false">I177*I$226</f>
        <v>0</v>
      </c>
      <c r="J69" s="887" t="n">
        <f aca="false">J177*J$226</f>
        <v>0</v>
      </c>
      <c r="K69" s="887" t="n">
        <f aca="false">K177*K$226</f>
        <v>0</v>
      </c>
      <c r="L69" s="887" t="n">
        <f aca="false">L177*L$226</f>
        <v>0</v>
      </c>
      <c r="M69" s="887" t="n">
        <f aca="false">M177*M$226</f>
        <v>0</v>
      </c>
      <c r="N69" s="887" t="n">
        <f aca="false">N177*N$226</f>
        <v>0</v>
      </c>
      <c r="O69" s="887" t="n">
        <f aca="false">O177*O$226</f>
        <v>0</v>
      </c>
      <c r="P69" s="887" t="n">
        <f aca="false">P177*P$226</f>
        <v>0</v>
      </c>
      <c r="Q69" s="887" t="n">
        <f aca="false">Q177*Q$226</f>
        <v>0</v>
      </c>
      <c r="R69" s="887" t="n">
        <f aca="false">R177*R$226</f>
        <v>0</v>
      </c>
      <c r="S69" s="887" t="n">
        <f aca="false">S177*S$226</f>
        <v>0</v>
      </c>
      <c r="T69" s="887" t="n">
        <f aca="false">T177*T$226</f>
        <v>0</v>
      </c>
      <c r="U69" s="887" t="n">
        <f aca="false">U177*U$226</f>
        <v>222448359.659781</v>
      </c>
      <c r="V69" s="887" t="n">
        <f aca="false">V177*V$226</f>
        <v>131647940.074906</v>
      </c>
      <c r="W69" s="887" t="n">
        <f aca="false">W177*W$226</f>
        <v>173068432.671082</v>
      </c>
      <c r="X69" s="887" t="n">
        <f aca="false">SUM(F69:W69)</f>
        <v>527164732.405769</v>
      </c>
      <c r="Y69" s="537"/>
      <c r="Z69" s="537"/>
      <c r="AA69" s="537"/>
    </row>
    <row r="70" s="108" customFormat="true" ht="15" hidden="false" customHeight="false" outlineLevel="0" collapsed="false">
      <c r="A70" s="880"/>
      <c r="B70" s="884"/>
      <c r="C70" s="884"/>
      <c r="D70" s="885" t="s">
        <v>476</v>
      </c>
      <c r="E70" s="886" t="n">
        <f aca="false">X70/E$226</f>
        <v>2.882148131128</v>
      </c>
      <c r="F70" s="887" t="n">
        <f aca="false">F178*F$226</f>
        <v>0</v>
      </c>
      <c r="G70" s="887" t="n">
        <f aca="false">G178*G$226</f>
        <v>0</v>
      </c>
      <c r="H70" s="887" t="n">
        <f aca="false">H178*H$226</f>
        <v>0</v>
      </c>
      <c r="I70" s="887" t="n">
        <f aca="false">I178*I$226</f>
        <v>0</v>
      </c>
      <c r="J70" s="887" t="n">
        <f aca="false">J178*J$226</f>
        <v>0</v>
      </c>
      <c r="K70" s="887" t="n">
        <f aca="false">K178*K$226</f>
        <v>0</v>
      </c>
      <c r="L70" s="887" t="n">
        <f aca="false">L178*L$226</f>
        <v>0</v>
      </c>
      <c r="M70" s="887" t="n">
        <f aca="false">M178*M$226</f>
        <v>0</v>
      </c>
      <c r="N70" s="887" t="n">
        <f aca="false">N178*N$226</f>
        <v>0</v>
      </c>
      <c r="O70" s="887" t="n">
        <f aca="false">O178*O$226</f>
        <v>0</v>
      </c>
      <c r="P70" s="887" t="n">
        <f aca="false">P178*P$226</f>
        <v>0</v>
      </c>
      <c r="Q70" s="887" t="n">
        <f aca="false">Q178*Q$226</f>
        <v>0</v>
      </c>
      <c r="R70" s="887" t="n">
        <f aca="false">R178*R$226</f>
        <v>0</v>
      </c>
      <c r="S70" s="887" t="n">
        <f aca="false">S178*S$226</f>
        <v>0</v>
      </c>
      <c r="T70" s="887" t="n">
        <f aca="false">T178*T$226</f>
        <v>0</v>
      </c>
      <c r="U70" s="887" t="n">
        <f aca="false">U178*U$226</f>
        <v>0</v>
      </c>
      <c r="V70" s="887" t="n">
        <f aca="false">V178*V$226</f>
        <v>132184268.254466</v>
      </c>
      <c r="W70" s="887" t="n">
        <f aca="false">W178*W$226</f>
        <v>214500683.994528</v>
      </c>
      <c r="X70" s="887" t="n">
        <f aca="false">SUM(F70:W70)</f>
        <v>346684952.248994</v>
      </c>
      <c r="Y70" s="537"/>
      <c r="Z70" s="537"/>
      <c r="AA70" s="537"/>
    </row>
    <row r="71" s="108" customFormat="true" ht="13.5" hidden="false" customHeight="true" outlineLevel="0" collapsed="false">
      <c r="A71" s="880" t="s">
        <v>452</v>
      </c>
      <c r="B71" s="884"/>
      <c r="C71" s="884" t="s">
        <v>998</v>
      </c>
      <c r="D71" s="885" t="s">
        <v>7</v>
      </c>
      <c r="E71" s="886" t="n">
        <f aca="false">X71/E$226</f>
        <v>18.9195182706788</v>
      </c>
      <c r="F71" s="887" t="n">
        <f aca="false">F179*F$226</f>
        <v>0</v>
      </c>
      <c r="G71" s="887" t="n">
        <f aca="false">G179*G$226</f>
        <v>0</v>
      </c>
      <c r="H71" s="887" t="n">
        <f aca="false">H179*H$226</f>
        <v>0</v>
      </c>
      <c r="I71" s="887" t="n">
        <f aca="false">I179*I$226</f>
        <v>0</v>
      </c>
      <c r="J71" s="887" t="n">
        <f aca="false">J179*J$226</f>
        <v>0</v>
      </c>
      <c r="K71" s="887" t="n">
        <f aca="false">K179*K$226</f>
        <v>0</v>
      </c>
      <c r="L71" s="887" t="n">
        <f aca="false">L179*L$226</f>
        <v>0</v>
      </c>
      <c r="M71" s="887" t="n">
        <f aca="false">M179*M$226</f>
        <v>0</v>
      </c>
      <c r="N71" s="887" t="n">
        <f aca="false">N179*N$226</f>
        <v>0</v>
      </c>
      <c r="O71" s="887" t="n">
        <f aca="false">O179*O$226</f>
        <v>0</v>
      </c>
      <c r="P71" s="887" t="n">
        <f aca="false">P179*P$226</f>
        <v>0</v>
      </c>
      <c r="Q71" s="887" t="n">
        <f aca="false">Q179*Q$226</f>
        <v>0</v>
      </c>
      <c r="R71" s="887" t="n">
        <f aca="false">R179*R$226</f>
        <v>54796956.8224484</v>
      </c>
      <c r="S71" s="887" t="n">
        <f aca="false">S179*S$226</f>
        <v>207481793.790724</v>
      </c>
      <c r="T71" s="887" t="n">
        <f aca="false">T179*T$226</f>
        <v>137432045.07265</v>
      </c>
      <c r="U71" s="887" t="n">
        <f aca="false">U179*U$226</f>
        <v>266921815.199563</v>
      </c>
      <c r="V71" s="887" t="n">
        <f aca="false">V179*V$226</f>
        <v>369513797.634691</v>
      </c>
      <c r="W71" s="887" t="n">
        <f aca="false">W179*W$226</f>
        <v>1239625685.70507</v>
      </c>
      <c r="X71" s="887" t="n">
        <f aca="false">SUM(F71:W71)</f>
        <v>2275772094.22514</v>
      </c>
      <c r="Y71" s="537"/>
      <c r="Z71" s="537"/>
      <c r="AA71" s="537"/>
    </row>
    <row r="72" s="108" customFormat="true" ht="13.5" hidden="false" customHeight="true" outlineLevel="0" collapsed="false">
      <c r="A72" s="880"/>
      <c r="B72" s="884"/>
      <c r="C72" s="884"/>
      <c r="D72" s="885" t="s">
        <v>475</v>
      </c>
      <c r="E72" s="886" t="n">
        <f aca="false">X72/E$226</f>
        <v>21.1294664488051</v>
      </c>
      <c r="F72" s="887" t="n">
        <f aca="false">F180*F$226</f>
        <v>0</v>
      </c>
      <c r="G72" s="887" t="n">
        <f aca="false">G180*G$226</f>
        <v>0</v>
      </c>
      <c r="H72" s="887" t="n">
        <f aca="false">H180*H$226</f>
        <v>0</v>
      </c>
      <c r="I72" s="887" t="n">
        <f aca="false">I180*I$226</f>
        <v>0</v>
      </c>
      <c r="J72" s="887" t="n">
        <f aca="false">J180*J$226</f>
        <v>0</v>
      </c>
      <c r="K72" s="887" t="n">
        <f aca="false">K180*K$226</f>
        <v>0</v>
      </c>
      <c r="L72" s="887" t="n">
        <f aca="false">L180*L$226</f>
        <v>0</v>
      </c>
      <c r="M72" s="887" t="n">
        <f aca="false">M180*M$226</f>
        <v>0</v>
      </c>
      <c r="N72" s="887" t="n">
        <f aca="false">N180*N$226</f>
        <v>0</v>
      </c>
      <c r="O72" s="887" t="n">
        <f aca="false">O180*O$226</f>
        <v>0</v>
      </c>
      <c r="P72" s="887" t="n">
        <f aca="false">P180*P$226</f>
        <v>0</v>
      </c>
      <c r="Q72" s="887" t="n">
        <f aca="false">Q180*Q$226</f>
        <v>0</v>
      </c>
      <c r="R72" s="887" t="n">
        <f aca="false">R180*R$226</f>
        <v>115445462.114904</v>
      </c>
      <c r="S72" s="887" t="n">
        <f aca="false">S180*S$226</f>
        <v>149346134.745903</v>
      </c>
      <c r="T72" s="887" t="n">
        <f aca="false">T180*T$226</f>
        <v>219583070.120025</v>
      </c>
      <c r="U72" s="887" t="n">
        <f aca="false">U180*U$226</f>
        <v>296597812.879708</v>
      </c>
      <c r="V72" s="887" t="n">
        <f aca="false">V180*V$226</f>
        <v>592415730.337079</v>
      </c>
      <c r="W72" s="887" t="n">
        <f aca="false">W180*W$226</f>
        <v>1168211920.5298</v>
      </c>
      <c r="X72" s="887" t="n">
        <f aca="false">SUM(F72:W72)</f>
        <v>2541600130.72742</v>
      </c>
      <c r="Y72" s="537"/>
      <c r="Z72" s="537"/>
      <c r="AA72" s="537"/>
    </row>
    <row r="73" s="108" customFormat="true" ht="15" hidden="false" customHeight="false" outlineLevel="0" collapsed="false">
      <c r="A73" s="880"/>
      <c r="B73" s="884"/>
      <c r="C73" s="884"/>
      <c r="D73" s="885" t="s">
        <v>476</v>
      </c>
      <c r="E73" s="886" t="n">
        <f aca="false">X73/E$226</f>
        <v>17.0796396036897</v>
      </c>
      <c r="F73" s="887" t="n">
        <f aca="false">F181*F$226</f>
        <v>0</v>
      </c>
      <c r="G73" s="887" t="n">
        <f aca="false">G181*G$226</f>
        <v>0</v>
      </c>
      <c r="H73" s="887" t="n">
        <f aca="false">H181*H$226</f>
        <v>0</v>
      </c>
      <c r="I73" s="887" t="n">
        <f aca="false">I181*I$226</f>
        <v>0</v>
      </c>
      <c r="J73" s="887" t="n">
        <f aca="false">J181*J$226</f>
        <v>0</v>
      </c>
      <c r="K73" s="887" t="n">
        <f aca="false">K181*K$226</f>
        <v>0</v>
      </c>
      <c r="L73" s="887" t="n">
        <f aca="false">L181*L$226</f>
        <v>0</v>
      </c>
      <c r="M73" s="887" t="n">
        <f aca="false">M181*M$226</f>
        <v>0</v>
      </c>
      <c r="N73" s="887" t="n">
        <f aca="false">N181*N$226</f>
        <v>0</v>
      </c>
      <c r="O73" s="887" t="n">
        <f aca="false">O181*O$226</f>
        <v>0</v>
      </c>
      <c r="P73" s="887" t="n">
        <f aca="false">P181*P$226</f>
        <v>0</v>
      </c>
      <c r="Q73" s="887" t="n">
        <f aca="false">Q181*Q$226</f>
        <v>0</v>
      </c>
      <c r="R73" s="887" t="n">
        <f aca="false">R181*R$226</f>
        <v>0</v>
      </c>
      <c r="S73" s="887" t="n">
        <f aca="false">S181*S$226</f>
        <v>257624214.734437</v>
      </c>
      <c r="T73" s="887" t="n">
        <f aca="false">T181*T$226</f>
        <v>64754098.3606557</v>
      </c>
      <c r="U73" s="887" t="n">
        <f aca="false">U181*U$226</f>
        <v>242644135.188867</v>
      </c>
      <c r="V73" s="887" t="n">
        <f aca="false">V181*V$226</f>
        <v>220307113.757443</v>
      </c>
      <c r="W73" s="887" t="n">
        <f aca="false">W181*W$226</f>
        <v>1269129046.96762</v>
      </c>
      <c r="X73" s="887" t="n">
        <f aca="false">SUM(F73:W73)</f>
        <v>2054458609.00903</v>
      </c>
      <c r="Y73" s="537"/>
      <c r="Z73" s="537"/>
      <c r="AA73" s="537"/>
    </row>
    <row r="74" s="108" customFormat="true" ht="13.5" hidden="false" customHeight="true" outlineLevel="0" collapsed="false">
      <c r="A74" s="880" t="s">
        <v>453</v>
      </c>
      <c r="B74" s="884" t="s">
        <v>151</v>
      </c>
      <c r="C74" s="884"/>
      <c r="D74" s="885" t="s">
        <v>7</v>
      </c>
      <c r="E74" s="886" t="n">
        <f aca="false">X74/E$226</f>
        <v>20.527119339387</v>
      </c>
      <c r="F74" s="887" t="n">
        <f aca="false">F182*F$226</f>
        <v>0</v>
      </c>
      <c r="G74" s="887" t="n">
        <f aca="false">G182*G$226</f>
        <v>0</v>
      </c>
      <c r="H74" s="887" t="n">
        <f aca="false">H182*H$226</f>
        <v>0</v>
      </c>
      <c r="I74" s="887" t="n">
        <f aca="false">I182*I$226</f>
        <v>0</v>
      </c>
      <c r="J74" s="887" t="n">
        <f aca="false">J182*J$226</f>
        <v>0</v>
      </c>
      <c r="K74" s="887" t="n">
        <f aca="false">K182*K$226</f>
        <v>0</v>
      </c>
      <c r="L74" s="887" t="n">
        <f aca="false">L182*L$226</f>
        <v>0</v>
      </c>
      <c r="M74" s="887" t="n">
        <f aca="false">M182*M$226</f>
        <v>0</v>
      </c>
      <c r="N74" s="887" t="n">
        <f aca="false">N182*N$226</f>
        <v>91191307.7221575</v>
      </c>
      <c r="O74" s="887" t="n">
        <f aca="false">O182*O$226</f>
        <v>86752908.1427998</v>
      </c>
      <c r="P74" s="887" t="n">
        <f aca="false">P182*P$226</f>
        <v>0</v>
      </c>
      <c r="Q74" s="887" t="n">
        <f aca="false">Q182*Q$226</f>
        <v>144860224.521242</v>
      </c>
      <c r="R74" s="887" t="n">
        <f aca="false">R182*R$226</f>
        <v>54796956.8224484</v>
      </c>
      <c r="S74" s="887" t="n">
        <f aca="false">S182*S$226</f>
        <v>311222690.686087</v>
      </c>
      <c r="T74" s="887" t="n">
        <f aca="false">T182*T$226</f>
        <v>137432045.07265</v>
      </c>
      <c r="U74" s="887" t="n">
        <f aca="false">U182*U$226</f>
        <v>567208857.299071</v>
      </c>
      <c r="V74" s="887" t="n">
        <f aca="false">V182*V$226</f>
        <v>316726112.258307</v>
      </c>
      <c r="W74" s="887" t="n">
        <f aca="false">W182*W$226</f>
        <v>758954501.452081</v>
      </c>
      <c r="X74" s="887" t="n">
        <f aca="false">SUM(F74:W74)</f>
        <v>2469145603.97684</v>
      </c>
      <c r="Y74" s="537"/>
      <c r="Z74" s="537"/>
      <c r="AA74" s="537"/>
    </row>
    <row r="75" s="108" customFormat="true" ht="13.5" hidden="false" customHeight="true" outlineLevel="0" collapsed="false">
      <c r="A75" s="880"/>
      <c r="B75" s="884"/>
      <c r="C75" s="884"/>
      <c r="D75" s="885" t="s">
        <v>475</v>
      </c>
      <c r="E75" s="886" t="n">
        <f aca="false">X75/E$226</f>
        <v>28.9417976215869</v>
      </c>
      <c r="F75" s="887" t="n">
        <f aca="false">F183*F$226</f>
        <v>0</v>
      </c>
      <c r="G75" s="887" t="n">
        <f aca="false">G183*G$226</f>
        <v>0</v>
      </c>
      <c r="H75" s="887" t="n">
        <f aca="false">H183*H$226</f>
        <v>0</v>
      </c>
      <c r="I75" s="887" t="n">
        <f aca="false">I183*I$226</f>
        <v>0</v>
      </c>
      <c r="J75" s="887" t="n">
        <f aca="false">J183*J$226</f>
        <v>0</v>
      </c>
      <c r="K75" s="887" t="n">
        <f aca="false">K183*K$226</f>
        <v>0</v>
      </c>
      <c r="L75" s="887" t="n">
        <f aca="false">L183*L$226</f>
        <v>0</v>
      </c>
      <c r="M75" s="887" t="n">
        <f aca="false">M183*M$226</f>
        <v>0</v>
      </c>
      <c r="N75" s="887" t="n">
        <f aca="false">N183*N$226</f>
        <v>0</v>
      </c>
      <c r="O75" s="887" t="n">
        <f aca="false">O183*O$226</f>
        <v>179966715.20699</v>
      </c>
      <c r="P75" s="887" t="n">
        <f aca="false">P183*P$226</f>
        <v>0</v>
      </c>
      <c r="Q75" s="887" t="n">
        <f aca="false">Q183*Q$226</f>
        <v>155615984.866399</v>
      </c>
      <c r="R75" s="887" t="n">
        <f aca="false">R183*R$226</f>
        <v>115445462.114904</v>
      </c>
      <c r="S75" s="887" t="n">
        <f aca="false">S183*S$226</f>
        <v>522711471.610661</v>
      </c>
      <c r="T75" s="887" t="n">
        <f aca="false">T183*T$226</f>
        <v>219583070.120025</v>
      </c>
      <c r="U75" s="887" t="n">
        <f aca="false">U183*U$226</f>
        <v>593195625.759417</v>
      </c>
      <c r="V75" s="887" t="n">
        <f aca="false">V183*V$226</f>
        <v>526591760.299626</v>
      </c>
      <c r="W75" s="887" t="n">
        <f aca="false">W183*W$226</f>
        <v>1168211920.5298</v>
      </c>
      <c r="X75" s="887" t="n">
        <f aca="false">SUM(F75:W75)</f>
        <v>3481322010.50782</v>
      </c>
      <c r="Y75" s="537"/>
      <c r="Z75" s="537"/>
      <c r="AA75" s="537"/>
    </row>
    <row r="76" s="108" customFormat="true" ht="15" hidden="false" customHeight="false" outlineLevel="0" collapsed="false">
      <c r="A76" s="880"/>
      <c r="B76" s="884"/>
      <c r="C76" s="884"/>
      <c r="D76" s="885" t="s">
        <v>476</v>
      </c>
      <c r="E76" s="886" t="n">
        <f aca="false">X76/E$226</f>
        <v>15.120169675145</v>
      </c>
      <c r="F76" s="887" t="n">
        <f aca="false">F184*F$226</f>
        <v>0</v>
      </c>
      <c r="G76" s="887" t="n">
        <f aca="false">G184*G$226</f>
        <v>0</v>
      </c>
      <c r="H76" s="887" t="n">
        <f aca="false">H184*H$226</f>
        <v>0</v>
      </c>
      <c r="I76" s="887" t="n">
        <f aca="false">I184*I$226</f>
        <v>0</v>
      </c>
      <c r="J76" s="887" t="n">
        <f aca="false">J184*J$226</f>
        <v>0</v>
      </c>
      <c r="K76" s="887" t="n">
        <f aca="false">K184*K$226</f>
        <v>0</v>
      </c>
      <c r="L76" s="887" t="n">
        <f aca="false">L184*L$226</f>
        <v>0</v>
      </c>
      <c r="M76" s="887" t="n">
        <f aca="false">M184*M$226</f>
        <v>0</v>
      </c>
      <c r="N76" s="887" t="n">
        <f aca="false">N184*N$226</f>
        <v>177626606.198035</v>
      </c>
      <c r="O76" s="887" t="n">
        <f aca="false">O184*O$226</f>
        <v>0</v>
      </c>
      <c r="P76" s="887" t="n">
        <f aca="false">P184*P$226</f>
        <v>0</v>
      </c>
      <c r="Q76" s="887" t="n">
        <f aca="false">Q184*Q$226</f>
        <v>135495161.622401</v>
      </c>
      <c r="R76" s="887" t="n">
        <f aca="false">R184*R$226</f>
        <v>0</v>
      </c>
      <c r="S76" s="887" t="n">
        <f aca="false">S184*S$226</f>
        <v>128812107.367219</v>
      </c>
      <c r="T76" s="887" t="n">
        <f aca="false">T184*T$226</f>
        <v>64754098.3606557</v>
      </c>
      <c r="U76" s="887" t="n">
        <f aca="false">U184*U$226</f>
        <v>545949304.17495</v>
      </c>
      <c r="V76" s="887" t="n">
        <f aca="false">V184*V$226</f>
        <v>176245691.005954</v>
      </c>
      <c r="W76" s="887" t="n">
        <f aca="false">W184*W$226</f>
        <v>589876880.984952</v>
      </c>
      <c r="X76" s="887" t="n">
        <f aca="false">SUM(F76:W76)</f>
        <v>1818759849.71417</v>
      </c>
      <c r="Y76" s="537"/>
      <c r="Z76" s="537"/>
      <c r="AA76" s="537"/>
    </row>
    <row r="77" s="108" customFormat="true" ht="13.5" hidden="false" customHeight="true" outlineLevel="0" collapsed="false">
      <c r="A77" s="880" t="s">
        <v>454</v>
      </c>
      <c r="B77" s="880" t="s">
        <v>477</v>
      </c>
      <c r="C77" s="884" t="s">
        <v>455</v>
      </c>
      <c r="D77" s="885" t="s">
        <v>7</v>
      </c>
      <c r="E77" s="886" t="n">
        <f aca="false">X77/E$226</f>
        <v>3.33817427645005</v>
      </c>
      <c r="F77" s="887" t="n">
        <f aca="false">F185*F$226</f>
        <v>0</v>
      </c>
      <c r="G77" s="887" t="n">
        <f aca="false">G185*G$226</f>
        <v>0</v>
      </c>
      <c r="H77" s="887" t="n">
        <f aca="false">H185*H$226</f>
        <v>0</v>
      </c>
      <c r="I77" s="887" t="n">
        <f aca="false">I185*I$226</f>
        <v>0</v>
      </c>
      <c r="J77" s="887" t="n">
        <f aca="false">J185*J$226</f>
        <v>0</v>
      </c>
      <c r="K77" s="887" t="n">
        <f aca="false">K185*K$226</f>
        <v>0</v>
      </c>
      <c r="L77" s="887" t="n">
        <f aca="false">L185*L$226</f>
        <v>0</v>
      </c>
      <c r="M77" s="887" t="n">
        <f aca="false">M185*M$226</f>
        <v>0</v>
      </c>
      <c r="N77" s="887" t="n">
        <f aca="false">N185*N$226</f>
        <v>91191307.7221575</v>
      </c>
      <c r="O77" s="887" t="n">
        <f aca="false">O185*O$226</f>
        <v>0</v>
      </c>
      <c r="P77" s="887" t="n">
        <f aca="false">P185*P$226</f>
        <v>0</v>
      </c>
      <c r="Q77" s="887" t="n">
        <f aca="false">Q185*Q$226</f>
        <v>72430112.2606207</v>
      </c>
      <c r="R77" s="887" t="n">
        <f aca="false">R185*R$226</f>
        <v>54796956.8224484</v>
      </c>
      <c r="S77" s="887" t="n">
        <f aca="false">S185*S$226</f>
        <v>103740896.895362</v>
      </c>
      <c r="T77" s="887" t="n">
        <f aca="false">T185*T$226</f>
        <v>0</v>
      </c>
      <c r="U77" s="887" t="n">
        <f aca="false">U185*U$226</f>
        <v>66730453.7998907</v>
      </c>
      <c r="V77" s="887" t="n">
        <f aca="false">V185*V$226</f>
        <v>0</v>
      </c>
      <c r="W77" s="887" t="n">
        <f aca="false">W185*W$226</f>
        <v>12649241.690868</v>
      </c>
      <c r="X77" s="887" t="n">
        <f aca="false">SUM(F77:W77)</f>
        <v>401538969.191348</v>
      </c>
      <c r="Y77" s="537"/>
      <c r="Z77" s="537"/>
      <c r="AA77" s="537"/>
    </row>
    <row r="78" s="108" customFormat="true" ht="13.5" hidden="false" customHeight="true" outlineLevel="0" collapsed="false">
      <c r="A78" s="880"/>
      <c r="B78" s="880"/>
      <c r="C78" s="880"/>
      <c r="D78" s="885" t="s">
        <v>475</v>
      </c>
      <c r="E78" s="886" t="n">
        <f aca="false">X78/E$226</f>
        <v>2.20133178864555</v>
      </c>
      <c r="F78" s="887" t="n">
        <f aca="false">F186*F$226</f>
        <v>0</v>
      </c>
      <c r="G78" s="887" t="n">
        <f aca="false">G186*G$226</f>
        <v>0</v>
      </c>
      <c r="H78" s="887" t="n">
        <f aca="false">H186*H$226</f>
        <v>0</v>
      </c>
      <c r="I78" s="887" t="n">
        <f aca="false">I186*I$226</f>
        <v>0</v>
      </c>
      <c r="J78" s="887" t="n">
        <f aca="false">J186*J$226</f>
        <v>0</v>
      </c>
      <c r="K78" s="887" t="n">
        <f aca="false">K186*K$226</f>
        <v>0</v>
      </c>
      <c r="L78" s="887" t="n">
        <f aca="false">L186*L$226</f>
        <v>0</v>
      </c>
      <c r="M78" s="887" t="n">
        <f aca="false">M186*M$226</f>
        <v>0</v>
      </c>
      <c r="N78" s="887" t="n">
        <f aca="false">N186*N$226</f>
        <v>0</v>
      </c>
      <c r="O78" s="887" t="n">
        <f aca="false">O186*O$226</f>
        <v>0</v>
      </c>
      <c r="P78" s="887" t="n">
        <f aca="false">P186*P$226</f>
        <v>0</v>
      </c>
      <c r="Q78" s="887" t="n">
        <f aca="false">Q186*Q$226</f>
        <v>0</v>
      </c>
      <c r="R78" s="887" t="n">
        <f aca="false">R186*R$226</f>
        <v>115445462.114904</v>
      </c>
      <c r="S78" s="887" t="n">
        <f aca="false">S186*S$226</f>
        <v>149346134.745903</v>
      </c>
      <c r="T78" s="887" t="n">
        <f aca="false">T186*T$226</f>
        <v>0</v>
      </c>
      <c r="U78" s="887" t="n">
        <f aca="false">U186*U$226</f>
        <v>0</v>
      </c>
      <c r="V78" s="887" t="n">
        <f aca="false">V186*V$226</f>
        <v>0</v>
      </c>
      <c r="W78" s="887" t="n">
        <f aca="false">W186*W$226</f>
        <v>0</v>
      </c>
      <c r="X78" s="887" t="n">
        <f aca="false">SUM(F78:W78)</f>
        <v>264791596.860807</v>
      </c>
      <c r="Y78" s="537"/>
      <c r="Z78" s="537"/>
      <c r="AA78" s="537"/>
    </row>
    <row r="79" s="108" customFormat="true" ht="15" hidden="false" customHeight="false" outlineLevel="0" collapsed="false">
      <c r="A79" s="880"/>
      <c r="B79" s="880"/>
      <c r="C79" s="880"/>
      <c r="D79" s="885" t="s">
        <v>476</v>
      </c>
      <c r="E79" s="886" t="n">
        <f aca="false">X79/E$226</f>
        <v>4.29576717432493</v>
      </c>
      <c r="F79" s="887" t="n">
        <f aca="false">F187*F$226</f>
        <v>0</v>
      </c>
      <c r="G79" s="887" t="n">
        <f aca="false">G187*G$226</f>
        <v>0</v>
      </c>
      <c r="H79" s="887" t="n">
        <f aca="false">H187*H$226</f>
        <v>0</v>
      </c>
      <c r="I79" s="887" t="n">
        <f aca="false">I187*I$226</f>
        <v>0</v>
      </c>
      <c r="J79" s="887" t="n">
        <f aca="false">J187*J$226</f>
        <v>0</v>
      </c>
      <c r="K79" s="887" t="n">
        <f aca="false">K187*K$226</f>
        <v>0</v>
      </c>
      <c r="L79" s="887" t="n">
        <f aca="false">L187*L$226</f>
        <v>0</v>
      </c>
      <c r="M79" s="887" t="n">
        <f aca="false">M187*M$226</f>
        <v>0</v>
      </c>
      <c r="N79" s="887" t="n">
        <f aca="false">N187*N$226</f>
        <v>177626606.198035</v>
      </c>
      <c r="O79" s="887" t="n">
        <f aca="false">O187*O$226</f>
        <v>0</v>
      </c>
      <c r="P79" s="887" t="n">
        <f aca="false">P187*P$226</f>
        <v>0</v>
      </c>
      <c r="Q79" s="887" t="n">
        <f aca="false">Q187*Q$226</f>
        <v>135495161.622401</v>
      </c>
      <c r="R79" s="887" t="n">
        <f aca="false">R187*R$226</f>
        <v>0</v>
      </c>
      <c r="S79" s="887" t="n">
        <f aca="false">S187*S$226</f>
        <v>64406053.6836094</v>
      </c>
      <c r="T79" s="887" t="n">
        <f aca="false">T187*T$226</f>
        <v>0</v>
      </c>
      <c r="U79" s="887" t="n">
        <f aca="false">U187*U$226</f>
        <v>121322067.594433</v>
      </c>
      <c r="V79" s="887" t="n">
        <f aca="false">V187*V$226</f>
        <v>0</v>
      </c>
      <c r="W79" s="887" t="n">
        <f aca="false">W187*W$226</f>
        <v>17875056.999544</v>
      </c>
      <c r="X79" s="887" t="n">
        <f aca="false">SUM(F79:W79)</f>
        <v>516724946.098022</v>
      </c>
      <c r="Y79" s="537"/>
      <c r="Z79" s="537"/>
      <c r="AA79" s="537"/>
    </row>
    <row r="80" s="108" customFormat="true" ht="13.5" hidden="false" customHeight="true" outlineLevel="0" collapsed="false">
      <c r="A80" s="880" t="s">
        <v>456</v>
      </c>
      <c r="B80" s="884"/>
      <c r="C80" s="884" t="s">
        <v>622</v>
      </c>
      <c r="D80" s="885" t="s">
        <v>7</v>
      </c>
      <c r="E80" s="886" t="n">
        <f aca="false">X80/E$226</f>
        <v>6.78222669667641</v>
      </c>
      <c r="F80" s="887" t="n">
        <f aca="false">F188*F$226</f>
        <v>0</v>
      </c>
      <c r="G80" s="887" t="n">
        <f aca="false">G188*G$226</f>
        <v>0</v>
      </c>
      <c r="H80" s="887" t="n">
        <f aca="false">H188*H$226</f>
        <v>0</v>
      </c>
      <c r="I80" s="887" t="n">
        <f aca="false">I188*I$226</f>
        <v>0</v>
      </c>
      <c r="J80" s="887" t="n">
        <f aca="false">J188*J$226</f>
        <v>0</v>
      </c>
      <c r="K80" s="887" t="n">
        <f aca="false">K188*K$226</f>
        <v>0</v>
      </c>
      <c r="L80" s="887" t="n">
        <f aca="false">L188*L$226</f>
        <v>0</v>
      </c>
      <c r="M80" s="887" t="n">
        <f aca="false">M188*M$226</f>
        <v>0</v>
      </c>
      <c r="N80" s="887" t="n">
        <f aca="false">N188*N$226</f>
        <v>0</v>
      </c>
      <c r="O80" s="887" t="n">
        <f aca="false">O188*O$226</f>
        <v>86752908.1427998</v>
      </c>
      <c r="P80" s="887" t="n">
        <f aca="false">P188*P$226</f>
        <v>0</v>
      </c>
      <c r="Q80" s="887" t="n">
        <f aca="false">Q188*Q$226</f>
        <v>72430112.2606207</v>
      </c>
      <c r="R80" s="887" t="n">
        <f aca="false">R188*R$226</f>
        <v>0</v>
      </c>
      <c r="S80" s="887" t="n">
        <f aca="false">S188*S$226</f>
        <v>138321195.860483</v>
      </c>
      <c r="T80" s="887" t="n">
        <f aca="false">T188*T$226</f>
        <v>34358011.2681625</v>
      </c>
      <c r="U80" s="887" t="n">
        <f aca="false">U188*U$226</f>
        <v>200191361.399672</v>
      </c>
      <c r="V80" s="887" t="n">
        <f aca="false">V188*V$226</f>
        <v>131969213.440961</v>
      </c>
      <c r="W80" s="887" t="n">
        <f aca="false">W188*W$226</f>
        <v>151790900.290416</v>
      </c>
      <c r="X80" s="887" t="n">
        <f aca="false">SUM(F80:W80)</f>
        <v>815813702.663115</v>
      </c>
      <c r="Y80" s="537"/>
      <c r="Z80" s="537"/>
      <c r="AA80" s="537"/>
    </row>
    <row r="81" s="108" customFormat="true" ht="13.5" hidden="false" customHeight="true" outlineLevel="0" collapsed="false">
      <c r="A81" s="880"/>
      <c r="B81" s="884"/>
      <c r="C81" s="884"/>
      <c r="D81" s="885" t="s">
        <v>475</v>
      </c>
      <c r="E81" s="886" t="n">
        <f aca="false">X81/E$226</f>
        <v>10.909900302424</v>
      </c>
      <c r="F81" s="887" t="n">
        <f aca="false">F189*F$226</f>
        <v>0</v>
      </c>
      <c r="G81" s="887" t="n">
        <f aca="false">G189*G$226</f>
        <v>0</v>
      </c>
      <c r="H81" s="887" t="n">
        <f aca="false">H189*H$226</f>
        <v>0</v>
      </c>
      <c r="I81" s="887" t="n">
        <f aca="false">I189*I$226</f>
        <v>0</v>
      </c>
      <c r="J81" s="887" t="n">
        <f aca="false">J189*J$226</f>
        <v>0</v>
      </c>
      <c r="K81" s="887" t="n">
        <f aca="false">K189*K$226</f>
        <v>0</v>
      </c>
      <c r="L81" s="887" t="n">
        <f aca="false">L189*L$226</f>
        <v>0</v>
      </c>
      <c r="M81" s="887" t="n">
        <f aca="false">M189*M$226</f>
        <v>0</v>
      </c>
      <c r="N81" s="887" t="n">
        <f aca="false">N189*N$226</f>
        <v>0</v>
      </c>
      <c r="O81" s="887" t="n">
        <f aca="false">O189*O$226</f>
        <v>179966715.20699</v>
      </c>
      <c r="P81" s="887" t="n">
        <f aca="false">P189*P$226</f>
        <v>0</v>
      </c>
      <c r="Q81" s="887" t="n">
        <f aca="false">Q189*Q$226</f>
        <v>155615984.866399</v>
      </c>
      <c r="R81" s="887" t="n">
        <f aca="false">R189*R$226</f>
        <v>0</v>
      </c>
      <c r="S81" s="887" t="n">
        <f aca="false">S189*S$226</f>
        <v>224019202.118855</v>
      </c>
      <c r="T81" s="887" t="n">
        <f aca="false">T189*T$226</f>
        <v>73194356.7066751</v>
      </c>
      <c r="U81" s="887" t="n">
        <f aca="false">U189*U$226</f>
        <v>222448359.659781</v>
      </c>
      <c r="V81" s="887" t="n">
        <f aca="false">V189*V$226</f>
        <v>197471910.11236</v>
      </c>
      <c r="W81" s="887" t="n">
        <f aca="false">W189*W$226</f>
        <v>259602649.006623</v>
      </c>
      <c r="X81" s="887" t="n">
        <f aca="false">SUM(F81:W81)</f>
        <v>1312319177.67768</v>
      </c>
      <c r="Y81" s="537"/>
      <c r="Z81" s="537"/>
      <c r="AA81" s="537"/>
    </row>
    <row r="82" s="108" customFormat="true" ht="15" hidden="false" customHeight="false" outlineLevel="0" collapsed="false">
      <c r="A82" s="880"/>
      <c r="B82" s="884"/>
      <c r="C82" s="884"/>
      <c r="D82" s="885" t="s">
        <v>476</v>
      </c>
      <c r="E82" s="886" t="n">
        <f aca="false">X82/E$226</f>
        <v>3.67256929323618</v>
      </c>
      <c r="F82" s="887" t="n">
        <f aca="false">F190*F$226</f>
        <v>0</v>
      </c>
      <c r="G82" s="887" t="n">
        <f aca="false">G190*G$226</f>
        <v>0</v>
      </c>
      <c r="H82" s="887" t="n">
        <f aca="false">H190*H$226</f>
        <v>0</v>
      </c>
      <c r="I82" s="887" t="n">
        <f aca="false">I190*I$226</f>
        <v>0</v>
      </c>
      <c r="J82" s="887" t="n">
        <f aca="false">J190*J$226</f>
        <v>0</v>
      </c>
      <c r="K82" s="887" t="n">
        <f aca="false">K190*K$226</f>
        <v>0</v>
      </c>
      <c r="L82" s="887" t="n">
        <f aca="false">L190*L$226</f>
        <v>0</v>
      </c>
      <c r="M82" s="887" t="n">
        <f aca="false">M190*M$226</f>
        <v>0</v>
      </c>
      <c r="N82" s="887" t="n">
        <f aca="false">N190*N$226</f>
        <v>0</v>
      </c>
      <c r="O82" s="887" t="n">
        <f aca="false">O190*O$226</f>
        <v>0</v>
      </c>
      <c r="P82" s="887" t="n">
        <f aca="false">P190*P$226</f>
        <v>0</v>
      </c>
      <c r="Q82" s="887" t="n">
        <f aca="false">Q190*Q$226</f>
        <v>0</v>
      </c>
      <c r="R82" s="887" t="n">
        <f aca="false">R190*R$226</f>
        <v>0</v>
      </c>
      <c r="S82" s="887" t="n">
        <f aca="false">S190*S$226</f>
        <v>64406053.6836094</v>
      </c>
      <c r="T82" s="887" t="n">
        <f aca="false">T190*T$226</f>
        <v>0</v>
      </c>
      <c r="U82" s="887" t="n">
        <f aca="false">U190*U$226</f>
        <v>181983101.39165</v>
      </c>
      <c r="V82" s="887" t="n">
        <f aca="false">V190*V$226</f>
        <v>88122845.5029771</v>
      </c>
      <c r="W82" s="887" t="n">
        <f aca="false">W190*W$226</f>
        <v>107250341.997264</v>
      </c>
      <c r="X82" s="887" t="n">
        <f aca="false">SUM(F82:W82)</f>
        <v>441762342.575501</v>
      </c>
      <c r="Y82" s="537"/>
      <c r="Z82" s="537"/>
      <c r="AA82" s="537"/>
    </row>
    <row r="83" s="108" customFormat="true" ht="13.5" hidden="false" customHeight="true" outlineLevel="0" collapsed="false">
      <c r="A83" s="880" t="s">
        <v>458</v>
      </c>
      <c r="B83" s="884"/>
      <c r="C83" s="884" t="s">
        <v>999</v>
      </c>
      <c r="D83" s="885" t="s">
        <v>7</v>
      </c>
      <c r="E83" s="886" t="n">
        <f aca="false">X83/E$226</f>
        <v>10.1964006812095</v>
      </c>
      <c r="F83" s="887" t="n">
        <f aca="false">F191*F$226</f>
        <v>0</v>
      </c>
      <c r="G83" s="887" t="n">
        <f aca="false">G191*G$226</f>
        <v>0</v>
      </c>
      <c r="H83" s="887" t="n">
        <f aca="false">H191*H$226</f>
        <v>0</v>
      </c>
      <c r="I83" s="887" t="n">
        <f aca="false">I191*I$226</f>
        <v>0</v>
      </c>
      <c r="J83" s="887" t="n">
        <f aca="false">J191*J$226</f>
        <v>0</v>
      </c>
      <c r="K83" s="887" t="n">
        <f aca="false">K191*K$226</f>
        <v>0</v>
      </c>
      <c r="L83" s="887" t="n">
        <f aca="false">L191*L$226</f>
        <v>0</v>
      </c>
      <c r="M83" s="887" t="n">
        <f aca="false">M191*M$226</f>
        <v>0</v>
      </c>
      <c r="N83" s="887" t="n">
        <f aca="false">N191*N$226</f>
        <v>0</v>
      </c>
      <c r="O83" s="887" t="n">
        <f aca="false">O191*O$226</f>
        <v>0</v>
      </c>
      <c r="P83" s="887" t="n">
        <f aca="false">P191*P$226</f>
        <v>0</v>
      </c>
      <c r="Q83" s="887" t="n">
        <f aca="false">Q191*Q$226</f>
        <v>0</v>
      </c>
      <c r="R83" s="887" t="n">
        <f aca="false">R191*R$226</f>
        <v>0</v>
      </c>
      <c r="S83" s="887" t="n">
        <f aca="false">S191*S$226</f>
        <v>69160597.9302415</v>
      </c>
      <c r="T83" s="887" t="n">
        <f aca="false">T191*T$226</f>
        <v>103074033.804488</v>
      </c>
      <c r="U83" s="887" t="n">
        <f aca="false">U191*U$226</f>
        <v>300287042.099508</v>
      </c>
      <c r="V83" s="887" t="n">
        <f aca="false">V191*V$226</f>
        <v>184756898.817346</v>
      </c>
      <c r="W83" s="887" t="n">
        <f aca="false">W191*W$226</f>
        <v>569215876.089061</v>
      </c>
      <c r="X83" s="887" t="n">
        <f aca="false">SUM(F83:W83)</f>
        <v>1226494448.74064</v>
      </c>
      <c r="Y83" s="537"/>
      <c r="Z83" s="537"/>
      <c r="AA83" s="537"/>
    </row>
    <row r="84" s="108" customFormat="true" ht="15" hidden="false" customHeight="false" outlineLevel="0" collapsed="false">
      <c r="A84" s="880"/>
      <c r="B84" s="884"/>
      <c r="C84" s="884"/>
      <c r="D84" s="885" t="s">
        <v>475</v>
      </c>
      <c r="E84" s="886" t="n">
        <f aca="false">X84/E$226</f>
        <v>15.8305655305173</v>
      </c>
      <c r="F84" s="887" t="n">
        <f aca="false">F192*F$226</f>
        <v>0</v>
      </c>
      <c r="G84" s="887" t="n">
        <f aca="false">G192*G$226</f>
        <v>0</v>
      </c>
      <c r="H84" s="887" t="n">
        <f aca="false">H192*H$226</f>
        <v>0</v>
      </c>
      <c r="I84" s="887" t="n">
        <f aca="false">I192*I$226</f>
        <v>0</v>
      </c>
      <c r="J84" s="887" t="n">
        <f aca="false">J192*J$226</f>
        <v>0</v>
      </c>
      <c r="K84" s="887" t="n">
        <f aca="false">K192*K$226</f>
        <v>0</v>
      </c>
      <c r="L84" s="887" t="n">
        <f aca="false">L192*L$226</f>
        <v>0</v>
      </c>
      <c r="M84" s="887" t="n">
        <f aca="false">M192*M$226</f>
        <v>0</v>
      </c>
      <c r="N84" s="887" t="n">
        <f aca="false">N192*N$226</f>
        <v>0</v>
      </c>
      <c r="O84" s="887" t="n">
        <f aca="false">O192*O$226</f>
        <v>0</v>
      </c>
      <c r="P84" s="887" t="n">
        <f aca="false">P192*P$226</f>
        <v>0</v>
      </c>
      <c r="Q84" s="887" t="n">
        <f aca="false">Q192*Q$226</f>
        <v>0</v>
      </c>
      <c r="R84" s="887" t="n">
        <f aca="false">R192*R$226</f>
        <v>0</v>
      </c>
      <c r="S84" s="887" t="n">
        <f aca="false">S192*S$226</f>
        <v>149346134.745903</v>
      </c>
      <c r="T84" s="887" t="n">
        <f aca="false">T192*T$226</f>
        <v>146388713.41335</v>
      </c>
      <c r="U84" s="887" t="n">
        <f aca="false">U192*U$226</f>
        <v>370747266.099636</v>
      </c>
      <c r="V84" s="887" t="n">
        <f aca="false">V192*V$226</f>
        <v>329119850.187266</v>
      </c>
      <c r="W84" s="887" t="n">
        <f aca="false">W192*W$226</f>
        <v>908609271.523179</v>
      </c>
      <c r="X84" s="887" t="n">
        <f aca="false">SUM(F84:W84)</f>
        <v>1904211235.96933</v>
      </c>
      <c r="Y84" s="537"/>
      <c r="Z84" s="537"/>
      <c r="AA84" s="537"/>
    </row>
    <row r="85" s="108" customFormat="true" ht="15" hidden="false" customHeight="false" outlineLevel="0" collapsed="false">
      <c r="A85" s="880"/>
      <c r="B85" s="884"/>
      <c r="C85" s="884"/>
      <c r="D85" s="885" t="s">
        <v>476</v>
      </c>
      <c r="E85" s="886" t="n">
        <f aca="false">X85/E$226</f>
        <v>6.85462641051448</v>
      </c>
      <c r="F85" s="887" t="n">
        <f aca="false">F193*F$226</f>
        <v>0</v>
      </c>
      <c r="G85" s="887" t="n">
        <f aca="false">G193*G$226</f>
        <v>0</v>
      </c>
      <c r="H85" s="887" t="n">
        <f aca="false">H193*H$226</f>
        <v>0</v>
      </c>
      <c r="I85" s="887" t="n">
        <f aca="false">I193*I$226</f>
        <v>0</v>
      </c>
      <c r="J85" s="887" t="n">
        <f aca="false">J193*J$226</f>
        <v>0</v>
      </c>
      <c r="K85" s="887" t="n">
        <f aca="false">K193*K$226</f>
        <v>0</v>
      </c>
      <c r="L85" s="887" t="n">
        <f aca="false">L193*L$226</f>
        <v>0</v>
      </c>
      <c r="M85" s="887" t="n">
        <f aca="false">M193*M$226</f>
        <v>0</v>
      </c>
      <c r="N85" s="887" t="n">
        <f aca="false">N193*N$226</f>
        <v>0</v>
      </c>
      <c r="O85" s="887" t="n">
        <f aca="false">O193*O$226</f>
        <v>0</v>
      </c>
      <c r="P85" s="887" t="n">
        <f aca="false">P193*P$226</f>
        <v>0</v>
      </c>
      <c r="Q85" s="887" t="n">
        <f aca="false">Q193*Q$226</f>
        <v>0</v>
      </c>
      <c r="R85" s="887" t="n">
        <f aca="false">R193*R$226</f>
        <v>0</v>
      </c>
      <c r="S85" s="887" t="n">
        <f aca="false">S193*S$226</f>
        <v>0</v>
      </c>
      <c r="T85" s="887" t="n">
        <f aca="false">T193*T$226</f>
        <v>64754098.3606557</v>
      </c>
      <c r="U85" s="887" t="n">
        <f aca="false">U193*U$226</f>
        <v>242644135.188867</v>
      </c>
      <c r="V85" s="887" t="n">
        <f aca="false">V193*V$226</f>
        <v>88122845.5029771</v>
      </c>
      <c r="W85" s="887" t="n">
        <f aca="false">W193*W$226</f>
        <v>429001367.989056</v>
      </c>
      <c r="X85" s="887" t="n">
        <f aca="false">SUM(F85:W85)</f>
        <v>824522447.041556</v>
      </c>
      <c r="Y85" s="537"/>
      <c r="Z85" s="537"/>
      <c r="AA85" s="537"/>
    </row>
    <row r="86" s="108" customFormat="true" ht="13.5" hidden="false" customHeight="true" outlineLevel="0" collapsed="false">
      <c r="A86" s="880" t="s">
        <v>459</v>
      </c>
      <c r="B86" s="884" t="s">
        <v>186</v>
      </c>
      <c r="C86" s="884"/>
      <c r="D86" s="885" t="s">
        <v>7</v>
      </c>
      <c r="E86" s="886" t="n">
        <f aca="false">X86/E$226</f>
        <v>4.54783262180738</v>
      </c>
      <c r="F86" s="887" t="n">
        <f aca="false">F194*F$226</f>
        <v>0</v>
      </c>
      <c r="G86" s="887" t="n">
        <f aca="false">G194*G$226</f>
        <v>0</v>
      </c>
      <c r="H86" s="887" t="n">
        <f aca="false">H194*H$226</f>
        <v>0</v>
      </c>
      <c r="I86" s="887" t="n">
        <f aca="false">I194*I$226</f>
        <v>0</v>
      </c>
      <c r="J86" s="887" t="n">
        <f aca="false">J194*J$226</f>
        <v>0</v>
      </c>
      <c r="K86" s="887" t="n">
        <f aca="false">K194*K$226</f>
        <v>0</v>
      </c>
      <c r="L86" s="887" t="n">
        <f aca="false">L194*L$226</f>
        <v>0</v>
      </c>
      <c r="M86" s="887" t="n">
        <f aca="false">M194*M$226</f>
        <v>0</v>
      </c>
      <c r="N86" s="887" t="n">
        <f aca="false">N194*N$226</f>
        <v>0</v>
      </c>
      <c r="O86" s="887" t="n">
        <f aca="false">O194*O$226</f>
        <v>0</v>
      </c>
      <c r="P86" s="887" t="n">
        <f aca="false">P194*P$226</f>
        <v>0</v>
      </c>
      <c r="Q86" s="887" t="n">
        <f aca="false">Q194*Q$226</f>
        <v>0</v>
      </c>
      <c r="R86" s="887" t="n">
        <f aca="false">R194*R$226</f>
        <v>0</v>
      </c>
      <c r="S86" s="887" t="n">
        <f aca="false">S194*S$226</f>
        <v>103740896.895362</v>
      </c>
      <c r="T86" s="887" t="n">
        <f aca="false">T194*T$226</f>
        <v>103074033.804488</v>
      </c>
      <c r="U86" s="887" t="n">
        <f aca="false">U194*U$226</f>
        <v>133460907.599781</v>
      </c>
      <c r="V86" s="887" t="n">
        <f aca="false">V194*V$226</f>
        <v>105575370.752769</v>
      </c>
      <c r="W86" s="887" t="n">
        <f aca="false">W194*W$226</f>
        <v>101193933.526944</v>
      </c>
      <c r="X86" s="887" t="n">
        <f aca="false">SUM(F86:W86)</f>
        <v>547045142.579344</v>
      </c>
      <c r="Y86" s="537"/>
      <c r="Z86" s="537"/>
      <c r="AA86" s="537"/>
    </row>
    <row r="87" s="108" customFormat="true" ht="13.5" hidden="false" customHeight="true" outlineLevel="0" collapsed="false">
      <c r="A87" s="880"/>
      <c r="B87" s="884"/>
      <c r="C87" s="884"/>
      <c r="D87" s="885" t="s">
        <v>475</v>
      </c>
      <c r="E87" s="886" t="n">
        <f aca="false">X87/E$226</f>
        <v>6.3092622319882</v>
      </c>
      <c r="F87" s="887" t="n">
        <f aca="false">F195*F$226</f>
        <v>0</v>
      </c>
      <c r="G87" s="887" t="n">
        <f aca="false">G195*G$226</f>
        <v>0</v>
      </c>
      <c r="H87" s="887" t="n">
        <f aca="false">H195*H$226</f>
        <v>0</v>
      </c>
      <c r="I87" s="887" t="n">
        <f aca="false">I195*I$226</f>
        <v>0</v>
      </c>
      <c r="J87" s="887" t="n">
        <f aca="false">J195*J$226</f>
        <v>0</v>
      </c>
      <c r="K87" s="887" t="n">
        <f aca="false">K195*K$226</f>
        <v>0</v>
      </c>
      <c r="L87" s="887" t="n">
        <f aca="false">L195*L$226</f>
        <v>0</v>
      </c>
      <c r="M87" s="887" t="n">
        <f aca="false">M195*M$226</f>
        <v>0</v>
      </c>
      <c r="N87" s="887" t="n">
        <f aca="false">N195*N$226</f>
        <v>0</v>
      </c>
      <c r="O87" s="887" t="n">
        <f aca="false">O195*O$226</f>
        <v>0</v>
      </c>
      <c r="P87" s="887" t="n">
        <f aca="false">P195*P$226</f>
        <v>0</v>
      </c>
      <c r="Q87" s="887" t="n">
        <f aca="false">Q195*Q$226</f>
        <v>0</v>
      </c>
      <c r="R87" s="887" t="n">
        <f aca="false">R195*R$226</f>
        <v>0</v>
      </c>
      <c r="S87" s="887" t="n">
        <f aca="false">S195*S$226</f>
        <v>149346134.745903</v>
      </c>
      <c r="T87" s="887" t="n">
        <f aca="false">T195*T$226</f>
        <v>146388713.41335</v>
      </c>
      <c r="U87" s="887" t="n">
        <f aca="false">U195*U$226</f>
        <v>222448359.659781</v>
      </c>
      <c r="V87" s="887" t="n">
        <f aca="false">V195*V$226</f>
        <v>197471910.11236</v>
      </c>
      <c r="W87" s="887" t="n">
        <f aca="false">W195*W$226</f>
        <v>43267108.1677704</v>
      </c>
      <c r="X87" s="887" t="n">
        <f aca="false">SUM(F87:W87)</f>
        <v>758922226.099164</v>
      </c>
      <c r="Y87" s="537"/>
      <c r="Z87" s="537"/>
      <c r="AA87" s="537"/>
    </row>
    <row r="88" s="108" customFormat="true" ht="15" hidden="false" customHeight="false" outlineLevel="0" collapsed="false">
      <c r="A88" s="880"/>
      <c r="B88" s="884"/>
      <c r="C88" s="884"/>
      <c r="D88" s="885" t="s">
        <v>476</v>
      </c>
      <c r="E88" s="886" t="n">
        <f aca="false">X88/E$226</f>
        <v>2.98459523963336</v>
      </c>
      <c r="F88" s="887" t="n">
        <f aca="false">F196*F$226</f>
        <v>0</v>
      </c>
      <c r="G88" s="887" t="n">
        <f aca="false">G196*G$226</f>
        <v>0</v>
      </c>
      <c r="H88" s="887" t="n">
        <f aca="false">H196*H$226</f>
        <v>0</v>
      </c>
      <c r="I88" s="887" t="n">
        <f aca="false">I196*I$226</f>
        <v>0</v>
      </c>
      <c r="J88" s="887" t="n">
        <f aca="false">J196*J$226</f>
        <v>0</v>
      </c>
      <c r="K88" s="887" t="n">
        <f aca="false">K196*K$226</f>
        <v>0</v>
      </c>
      <c r="L88" s="887" t="n">
        <f aca="false">L196*L$226</f>
        <v>0</v>
      </c>
      <c r="M88" s="887" t="n">
        <f aca="false">M196*M$226</f>
        <v>0</v>
      </c>
      <c r="N88" s="887" t="n">
        <f aca="false">N196*N$226</f>
        <v>0</v>
      </c>
      <c r="O88" s="887" t="n">
        <f aca="false">O196*O$226</f>
        <v>0</v>
      </c>
      <c r="P88" s="887" t="n">
        <f aca="false">P196*P$226</f>
        <v>0</v>
      </c>
      <c r="Q88" s="887" t="n">
        <f aca="false">Q196*Q$226</f>
        <v>0</v>
      </c>
      <c r="R88" s="887" t="n">
        <f aca="false">R196*R$226</f>
        <v>0</v>
      </c>
      <c r="S88" s="887" t="n">
        <f aca="false">S196*S$226</f>
        <v>64406053.6836094</v>
      </c>
      <c r="T88" s="887" t="n">
        <f aca="false">T196*T$226</f>
        <v>64754098.3606557</v>
      </c>
      <c r="U88" s="887" t="n">
        <f aca="false">U196*U$226</f>
        <v>60661033.7972167</v>
      </c>
      <c r="V88" s="887" t="n">
        <f aca="false">V196*V$226</f>
        <v>44061422.7514886</v>
      </c>
      <c r="W88" s="887" t="n">
        <f aca="false">W196*W$226</f>
        <v>125125398.996808</v>
      </c>
      <c r="X88" s="887" t="n">
        <f aca="false">SUM(F88:W88)</f>
        <v>359008007.589778</v>
      </c>
      <c r="Y88" s="537"/>
      <c r="Z88" s="537"/>
      <c r="AA88" s="537"/>
    </row>
    <row r="89" s="108" customFormat="true" ht="13.5" hidden="false" customHeight="true" outlineLevel="0" collapsed="false">
      <c r="A89" s="880" t="s">
        <v>460</v>
      </c>
      <c r="B89" s="884" t="s">
        <v>921</v>
      </c>
      <c r="C89" s="884"/>
      <c r="D89" s="885" t="s">
        <v>7</v>
      </c>
      <c r="E89" s="886" t="n">
        <f aca="false">X89/E$226</f>
        <v>16.8760875082182</v>
      </c>
      <c r="F89" s="887" t="n">
        <f aca="false">F197*F$226</f>
        <v>0</v>
      </c>
      <c r="G89" s="887" t="n">
        <f aca="false">G197*G$226</f>
        <v>0</v>
      </c>
      <c r="H89" s="887" t="n">
        <f aca="false">H197*H$226</f>
        <v>0</v>
      </c>
      <c r="I89" s="887" t="n">
        <f aca="false">I197*I$226</f>
        <v>0</v>
      </c>
      <c r="J89" s="887" t="n">
        <f aca="false">J197*J$226</f>
        <v>0</v>
      </c>
      <c r="K89" s="887" t="n">
        <f aca="false">K197*K$226</f>
        <v>0</v>
      </c>
      <c r="L89" s="887" t="n">
        <f aca="false">L197*L$226</f>
        <v>0</v>
      </c>
      <c r="M89" s="887" t="n">
        <f aca="false">M197*M$226</f>
        <v>0</v>
      </c>
      <c r="N89" s="887" t="n">
        <f aca="false">N197*N$226</f>
        <v>0</v>
      </c>
      <c r="O89" s="887" t="n">
        <f aca="false">O197*O$226</f>
        <v>0</v>
      </c>
      <c r="P89" s="887" t="n">
        <f aca="false">P197*P$226</f>
        <v>0</v>
      </c>
      <c r="Q89" s="887" t="n">
        <f aca="false">Q197*Q$226</f>
        <v>72430112.2606207</v>
      </c>
      <c r="R89" s="887" t="n">
        <f aca="false">R197*R$226</f>
        <v>164390870.467345</v>
      </c>
      <c r="S89" s="887" t="n">
        <f aca="false">S197*S$226</f>
        <v>138321195.860483</v>
      </c>
      <c r="T89" s="887" t="n">
        <f aca="false">T197*T$226</f>
        <v>103074033.804488</v>
      </c>
      <c r="U89" s="887" t="n">
        <f aca="false">U197*U$226</f>
        <v>433747949.699289</v>
      </c>
      <c r="V89" s="887" t="n">
        <f aca="false">V197*V$226</f>
        <v>422301483.011076</v>
      </c>
      <c r="W89" s="887" t="n">
        <f aca="false">W197*W$226</f>
        <v>695708292.997741</v>
      </c>
      <c r="X89" s="887" t="n">
        <f aca="false">SUM(F89:W89)</f>
        <v>2029973938.10104</v>
      </c>
      <c r="Y89" s="537"/>
      <c r="Z89" s="537"/>
      <c r="AA89" s="537"/>
    </row>
    <row r="90" s="108" customFormat="true" ht="15" hidden="false" customHeight="false" outlineLevel="0" collapsed="false">
      <c r="A90" s="880"/>
      <c r="B90" s="884"/>
      <c r="C90" s="884"/>
      <c r="D90" s="885" t="s">
        <v>475</v>
      </c>
      <c r="E90" s="886" t="n">
        <f aca="false">X90/E$226</f>
        <v>27.5443263845092</v>
      </c>
      <c r="F90" s="887" t="n">
        <f aca="false">F198*F$226</f>
        <v>0</v>
      </c>
      <c r="G90" s="887" t="n">
        <f aca="false">G198*G$226</f>
        <v>0</v>
      </c>
      <c r="H90" s="887" t="n">
        <f aca="false">H198*H$226</f>
        <v>0</v>
      </c>
      <c r="I90" s="887" t="n">
        <f aca="false">I198*I$226</f>
        <v>0</v>
      </c>
      <c r="J90" s="887" t="n">
        <f aca="false">J198*J$226</f>
        <v>0</v>
      </c>
      <c r="K90" s="887" t="n">
        <f aca="false">K198*K$226</f>
        <v>0</v>
      </c>
      <c r="L90" s="887" t="n">
        <f aca="false">L198*L$226</f>
        <v>0</v>
      </c>
      <c r="M90" s="887" t="n">
        <f aca="false">M198*M$226</f>
        <v>0</v>
      </c>
      <c r="N90" s="887" t="n">
        <f aca="false">N198*N$226</f>
        <v>0</v>
      </c>
      <c r="O90" s="887" t="n">
        <f aca="false">O198*O$226</f>
        <v>0</v>
      </c>
      <c r="P90" s="887" t="n">
        <f aca="false">P198*P$226</f>
        <v>0</v>
      </c>
      <c r="Q90" s="887" t="n">
        <f aca="false">Q198*Q$226</f>
        <v>155615984.866399</v>
      </c>
      <c r="R90" s="887" t="n">
        <f aca="false">R198*R$226</f>
        <v>230890924.229809</v>
      </c>
      <c r="S90" s="887" t="n">
        <f aca="false">S198*S$226</f>
        <v>224019202.118855</v>
      </c>
      <c r="T90" s="887" t="n">
        <f aca="false">T198*T$226</f>
        <v>73194356.7066751</v>
      </c>
      <c r="U90" s="887" t="n">
        <f aca="false">U198*U$226</f>
        <v>519046172.53949</v>
      </c>
      <c r="V90" s="887" t="n">
        <f aca="false">V198*V$226</f>
        <v>855711610.486891</v>
      </c>
      <c r="W90" s="887" t="n">
        <f aca="false">W198*W$226</f>
        <v>1254746136.86534</v>
      </c>
      <c r="X90" s="887" t="n">
        <f aca="false">SUM(F90:W90)</f>
        <v>3313224387.81346</v>
      </c>
      <c r="Y90" s="537"/>
      <c r="Z90" s="537"/>
      <c r="AA90" s="537"/>
    </row>
    <row r="91" s="108" customFormat="true" ht="15" hidden="false" customHeight="false" outlineLevel="0" collapsed="false">
      <c r="A91" s="880"/>
      <c r="B91" s="884"/>
      <c r="C91" s="884"/>
      <c r="D91" s="885" t="s">
        <v>476</v>
      </c>
      <c r="E91" s="886" t="n">
        <f aca="false">X91/E$226</f>
        <v>10.4676577139225</v>
      </c>
      <c r="F91" s="887" t="n">
        <f aca="false">F199*F$226</f>
        <v>0</v>
      </c>
      <c r="G91" s="887" t="n">
        <f aca="false">G199*G$226</f>
        <v>0</v>
      </c>
      <c r="H91" s="887" t="n">
        <f aca="false">H199*H$226</f>
        <v>0</v>
      </c>
      <c r="I91" s="887" t="n">
        <f aca="false">I199*I$226</f>
        <v>0</v>
      </c>
      <c r="J91" s="887" t="n">
        <f aca="false">J199*J$226</f>
        <v>0</v>
      </c>
      <c r="K91" s="887" t="n">
        <f aca="false">K199*K$226</f>
        <v>0</v>
      </c>
      <c r="L91" s="887" t="n">
        <f aca="false">L199*L$226</f>
        <v>0</v>
      </c>
      <c r="M91" s="887" t="n">
        <f aca="false">M199*M$226</f>
        <v>0</v>
      </c>
      <c r="N91" s="887" t="n">
        <f aca="false">N199*N$226</f>
        <v>0</v>
      </c>
      <c r="O91" s="887" t="n">
        <f aca="false">O199*O$226</f>
        <v>0</v>
      </c>
      <c r="P91" s="887" t="n">
        <f aca="false">P199*P$226</f>
        <v>0</v>
      </c>
      <c r="Q91" s="887" t="n">
        <f aca="false">Q199*Q$226</f>
        <v>0</v>
      </c>
      <c r="R91" s="887" t="n">
        <f aca="false">R199*R$226</f>
        <v>104306940.003762</v>
      </c>
      <c r="S91" s="887" t="n">
        <f aca="false">S199*S$226</f>
        <v>64406053.6836094</v>
      </c>
      <c r="T91" s="887" t="n">
        <f aca="false">T199*T$226</f>
        <v>129508196.721311</v>
      </c>
      <c r="U91" s="887" t="n">
        <f aca="false">U199*U$226</f>
        <v>363966202.7833</v>
      </c>
      <c r="V91" s="887" t="n">
        <f aca="false">V199*V$226</f>
        <v>132184268.254466</v>
      </c>
      <c r="W91" s="887" t="n">
        <f aca="false">W199*W$226</f>
        <v>464751481.988144</v>
      </c>
      <c r="X91" s="887" t="n">
        <f aca="false">SUM(F91:W91)</f>
        <v>1259123143.43459</v>
      </c>
      <c r="Y91" s="537"/>
      <c r="Z91" s="537"/>
      <c r="AA91" s="537"/>
    </row>
    <row r="92" s="108" customFormat="true" ht="13.5" hidden="false" customHeight="true" outlineLevel="0" collapsed="false">
      <c r="A92" s="880" t="s">
        <v>461</v>
      </c>
      <c r="B92" s="884" t="s">
        <v>189</v>
      </c>
      <c r="C92" s="884"/>
      <c r="D92" s="885" t="s">
        <v>7</v>
      </c>
      <c r="E92" s="886" t="n">
        <f aca="false">X92/E$226</f>
        <v>4.87625680127165</v>
      </c>
      <c r="F92" s="887" t="n">
        <f aca="false">F200*F$226</f>
        <v>0</v>
      </c>
      <c r="G92" s="887" t="n">
        <f aca="false">G200*G$226</f>
        <v>0</v>
      </c>
      <c r="H92" s="887" t="n">
        <f aca="false">H200*H$226</f>
        <v>0</v>
      </c>
      <c r="I92" s="887" t="n">
        <f aca="false">I200*I$226</f>
        <v>0</v>
      </c>
      <c r="J92" s="887" t="n">
        <f aca="false">J200*J$226</f>
        <v>0</v>
      </c>
      <c r="K92" s="887" t="n">
        <f aca="false">K200*K$226</f>
        <v>0</v>
      </c>
      <c r="L92" s="887" t="n">
        <f aca="false">L200*L$226</f>
        <v>0</v>
      </c>
      <c r="M92" s="887" t="n">
        <f aca="false">M200*M$226</f>
        <v>0</v>
      </c>
      <c r="N92" s="887" t="n">
        <f aca="false">N200*N$226</f>
        <v>0</v>
      </c>
      <c r="O92" s="887" t="n">
        <f aca="false">O200*O$226</f>
        <v>0</v>
      </c>
      <c r="P92" s="887" t="n">
        <f aca="false">P200*P$226</f>
        <v>0</v>
      </c>
      <c r="Q92" s="887" t="n">
        <f aca="false">Q200*Q$226</f>
        <v>0</v>
      </c>
      <c r="R92" s="887" t="n">
        <f aca="false">R200*R$226</f>
        <v>54796956.8224484</v>
      </c>
      <c r="S92" s="887" t="n">
        <f aca="false">S200*S$226</f>
        <v>0</v>
      </c>
      <c r="T92" s="887" t="n">
        <f aca="false">T200*T$226</f>
        <v>68716022.536325</v>
      </c>
      <c r="U92" s="887" t="n">
        <f aca="false">U200*U$226</f>
        <v>100095680.699836</v>
      </c>
      <c r="V92" s="887" t="n">
        <f aca="false">V200*V$226</f>
        <v>211150741.505538</v>
      </c>
      <c r="W92" s="887" t="n">
        <f aca="false">W200*W$226</f>
        <v>151790900.290416</v>
      </c>
      <c r="X92" s="887" t="n">
        <f aca="false">SUM(F92:W92)</f>
        <v>586550301.854563</v>
      </c>
      <c r="Y92" s="537"/>
      <c r="Z92" s="537"/>
      <c r="AA92" s="537"/>
    </row>
    <row r="93" s="108" customFormat="true" ht="13.5" hidden="false" customHeight="true" outlineLevel="0" collapsed="false">
      <c r="A93" s="880"/>
      <c r="B93" s="884"/>
      <c r="C93" s="884"/>
      <c r="D93" s="885" t="s">
        <v>475</v>
      </c>
      <c r="E93" s="886" t="n">
        <f aca="false">X93/E$226</f>
        <v>9.93025743183188</v>
      </c>
      <c r="F93" s="887" t="n">
        <f aca="false">F201*F$226</f>
        <v>0</v>
      </c>
      <c r="G93" s="887" t="n">
        <f aca="false">G201*G$226</f>
        <v>0</v>
      </c>
      <c r="H93" s="887" t="n">
        <f aca="false">H201*H$226</f>
        <v>0</v>
      </c>
      <c r="I93" s="887" t="n">
        <f aca="false">I201*I$226</f>
        <v>0</v>
      </c>
      <c r="J93" s="887" t="n">
        <f aca="false">J201*J$226</f>
        <v>0</v>
      </c>
      <c r="K93" s="887" t="n">
        <f aca="false">K201*K$226</f>
        <v>0</v>
      </c>
      <c r="L93" s="887" t="n">
        <f aca="false">L201*L$226</f>
        <v>0</v>
      </c>
      <c r="M93" s="887" t="n">
        <f aca="false">M201*M$226</f>
        <v>0</v>
      </c>
      <c r="N93" s="887" t="n">
        <f aca="false">N201*N$226</f>
        <v>0</v>
      </c>
      <c r="O93" s="887" t="n">
        <f aca="false">O201*O$226</f>
        <v>0</v>
      </c>
      <c r="P93" s="887" t="n">
        <f aca="false">P201*P$226</f>
        <v>0</v>
      </c>
      <c r="Q93" s="887" t="n">
        <f aca="false">Q201*Q$226</f>
        <v>0</v>
      </c>
      <c r="R93" s="887" t="n">
        <f aca="false">R201*R$226</f>
        <v>115445462.114904</v>
      </c>
      <c r="S93" s="887" t="n">
        <f aca="false">S201*S$226</f>
        <v>0</v>
      </c>
      <c r="T93" s="887" t="n">
        <f aca="false">T201*T$226</f>
        <v>146388713.41335</v>
      </c>
      <c r="U93" s="887" t="n">
        <f aca="false">U201*U$226</f>
        <v>148298906.439854</v>
      </c>
      <c r="V93" s="887" t="n">
        <f aca="false">V201*V$226</f>
        <v>394943820.224719</v>
      </c>
      <c r="W93" s="887" t="n">
        <f aca="false">W201*W$226</f>
        <v>389403973.509934</v>
      </c>
      <c r="X93" s="887" t="n">
        <f aca="false">SUM(F93:W93)</f>
        <v>1194480875.70276</v>
      </c>
      <c r="Y93" s="537"/>
      <c r="Z93" s="537"/>
      <c r="AA93" s="537"/>
    </row>
    <row r="94" s="108" customFormat="true" ht="15" hidden="false" customHeight="false" outlineLevel="0" collapsed="false">
      <c r="A94" s="880"/>
      <c r="B94" s="884"/>
      <c r="C94" s="884"/>
      <c r="D94" s="885" t="s">
        <v>476</v>
      </c>
      <c r="E94" s="886" t="n">
        <f aca="false">X94/E$226</f>
        <v>1.68271758626307</v>
      </c>
      <c r="F94" s="887" t="n">
        <f aca="false">F202*F$226</f>
        <v>0</v>
      </c>
      <c r="G94" s="887" t="n">
        <f aca="false">G202*G$226</f>
        <v>0</v>
      </c>
      <c r="H94" s="887" t="n">
        <f aca="false">H202*H$226</f>
        <v>0</v>
      </c>
      <c r="I94" s="887" t="n">
        <f aca="false">I202*I$226</f>
        <v>0</v>
      </c>
      <c r="J94" s="887" t="n">
        <f aca="false">J202*J$226</f>
        <v>0</v>
      </c>
      <c r="K94" s="887" t="n">
        <f aca="false">K202*K$226</f>
        <v>0</v>
      </c>
      <c r="L94" s="887" t="n">
        <f aca="false">L202*L$226</f>
        <v>0</v>
      </c>
      <c r="M94" s="887" t="n">
        <f aca="false">M202*M$226</f>
        <v>0</v>
      </c>
      <c r="N94" s="887" t="n">
        <f aca="false">N202*N$226</f>
        <v>0</v>
      </c>
      <c r="O94" s="887" t="n">
        <f aca="false">O202*O$226</f>
        <v>0</v>
      </c>
      <c r="P94" s="887" t="n">
        <f aca="false">P202*P$226</f>
        <v>0</v>
      </c>
      <c r="Q94" s="887" t="n">
        <f aca="false">Q202*Q$226</f>
        <v>0</v>
      </c>
      <c r="R94" s="887" t="n">
        <f aca="false">R202*R$226</f>
        <v>0</v>
      </c>
      <c r="S94" s="887" t="n">
        <f aca="false">S202*S$226</f>
        <v>0</v>
      </c>
      <c r="T94" s="887" t="n">
        <f aca="false">T202*T$226</f>
        <v>0</v>
      </c>
      <c r="U94" s="887" t="n">
        <f aca="false">U202*U$226</f>
        <v>60661033.7972167</v>
      </c>
      <c r="V94" s="887" t="n">
        <f aca="false">V202*V$226</f>
        <v>88122845.5029771</v>
      </c>
      <c r="W94" s="887" t="n">
        <f aca="false">W202*W$226</f>
        <v>53625170.998632</v>
      </c>
      <c r="X94" s="887" t="n">
        <f aca="false">SUM(F94:W94)</f>
        <v>202409050.298826</v>
      </c>
      <c r="Y94" s="537"/>
      <c r="Z94" s="537"/>
      <c r="AA94" s="537"/>
    </row>
    <row r="95" s="108" customFormat="true" ht="13.5" hidden="false" customHeight="true" outlineLevel="0" collapsed="false">
      <c r="A95" s="880" t="s">
        <v>462</v>
      </c>
      <c r="B95" s="884" t="s">
        <v>922</v>
      </c>
      <c r="C95" s="884"/>
      <c r="D95" s="885" t="s">
        <v>7</v>
      </c>
      <c r="E95" s="886" t="n">
        <f aca="false">X95/E$226</f>
        <v>0.210317685051053</v>
      </c>
      <c r="F95" s="887" t="n">
        <f aca="false">F203*F$226</f>
        <v>0</v>
      </c>
      <c r="G95" s="887" t="n">
        <f aca="false">G203*G$226</f>
        <v>0</v>
      </c>
      <c r="H95" s="887" t="n">
        <f aca="false">H203*H$226</f>
        <v>0</v>
      </c>
      <c r="I95" s="887" t="n">
        <f aca="false">I203*I$226</f>
        <v>0</v>
      </c>
      <c r="J95" s="887" t="n">
        <f aca="false">J203*J$226</f>
        <v>0</v>
      </c>
      <c r="K95" s="887" t="n">
        <f aca="false">K203*K$226</f>
        <v>0</v>
      </c>
      <c r="L95" s="887" t="n">
        <f aca="false">L203*L$226</f>
        <v>0</v>
      </c>
      <c r="M95" s="887" t="n">
        <f aca="false">M203*M$226</f>
        <v>0</v>
      </c>
      <c r="N95" s="887" t="n">
        <f aca="false">N203*N$226</f>
        <v>0</v>
      </c>
      <c r="O95" s="887" t="n">
        <f aca="false">O203*O$226</f>
        <v>0</v>
      </c>
      <c r="P95" s="887" t="n">
        <f aca="false">P203*P$226</f>
        <v>0</v>
      </c>
      <c r="Q95" s="887" t="n">
        <f aca="false">Q203*Q$226</f>
        <v>0</v>
      </c>
      <c r="R95" s="887" t="n">
        <f aca="false">R203*R$226</f>
        <v>0</v>
      </c>
      <c r="S95" s="887" t="n">
        <f aca="false">S203*S$226</f>
        <v>0</v>
      </c>
      <c r="T95" s="887" t="n">
        <f aca="false">T203*T$226</f>
        <v>0</v>
      </c>
      <c r="U95" s="887" t="n">
        <f aca="false">U203*U$226</f>
        <v>0</v>
      </c>
      <c r="V95" s="887" t="n">
        <f aca="false">V203*V$226</f>
        <v>0</v>
      </c>
      <c r="W95" s="887" t="n">
        <f aca="false">W203*W$226</f>
        <v>25298483.381736</v>
      </c>
      <c r="X95" s="887" t="n">
        <f aca="false">SUM(F95:W95)</f>
        <v>25298483.381736</v>
      </c>
      <c r="Y95" s="537"/>
      <c r="Z95" s="537"/>
      <c r="AA95" s="537"/>
    </row>
    <row r="96" s="108" customFormat="true" ht="13.5" hidden="false" customHeight="true" outlineLevel="0" collapsed="false">
      <c r="A96" s="880"/>
      <c r="B96" s="884"/>
      <c r="C96" s="884"/>
      <c r="D96" s="885" t="s">
        <v>475</v>
      </c>
      <c r="E96" s="886" t="n">
        <f aca="false">X96/E$226</f>
        <v>0</v>
      </c>
      <c r="F96" s="887" t="n">
        <f aca="false">F204*F$226</f>
        <v>0</v>
      </c>
      <c r="G96" s="887" t="n">
        <f aca="false">G204*G$226</f>
        <v>0</v>
      </c>
      <c r="H96" s="887" t="n">
        <f aca="false">H204*H$226</f>
        <v>0</v>
      </c>
      <c r="I96" s="887" t="n">
        <f aca="false">I204*I$226</f>
        <v>0</v>
      </c>
      <c r="J96" s="887" t="n">
        <f aca="false">J204*J$226</f>
        <v>0</v>
      </c>
      <c r="K96" s="887" t="n">
        <f aca="false">K204*K$226</f>
        <v>0</v>
      </c>
      <c r="L96" s="887" t="n">
        <f aca="false">L204*L$226</f>
        <v>0</v>
      </c>
      <c r="M96" s="887" t="n">
        <f aca="false">M204*M$226</f>
        <v>0</v>
      </c>
      <c r="N96" s="887" t="n">
        <f aca="false">N204*N$226</f>
        <v>0</v>
      </c>
      <c r="O96" s="887" t="n">
        <f aca="false">O204*O$226</f>
        <v>0</v>
      </c>
      <c r="P96" s="887" t="n">
        <f aca="false">P204*P$226</f>
        <v>0</v>
      </c>
      <c r="Q96" s="887" t="n">
        <f aca="false">Q204*Q$226</f>
        <v>0</v>
      </c>
      <c r="R96" s="887" t="n">
        <f aca="false">R204*R$226</f>
        <v>0</v>
      </c>
      <c r="S96" s="887" t="n">
        <f aca="false">S204*S$226</f>
        <v>0</v>
      </c>
      <c r="T96" s="887" t="n">
        <f aca="false">T204*T$226</f>
        <v>0</v>
      </c>
      <c r="U96" s="887" t="n">
        <f aca="false">U204*U$226</f>
        <v>0</v>
      </c>
      <c r="V96" s="887" t="n">
        <f aca="false">V204*V$226</f>
        <v>0</v>
      </c>
      <c r="W96" s="887" t="n">
        <f aca="false">W204*W$226</f>
        <v>0</v>
      </c>
      <c r="X96" s="887" t="n">
        <f aca="false">SUM(F96:W96)</f>
        <v>0</v>
      </c>
      <c r="Y96" s="537"/>
      <c r="Z96" s="537"/>
      <c r="AA96" s="537"/>
    </row>
    <row r="97" s="108" customFormat="true" ht="15" hidden="false" customHeight="false" outlineLevel="0" collapsed="false">
      <c r="A97" s="880"/>
      <c r="B97" s="884"/>
      <c r="C97" s="884"/>
      <c r="D97" s="885" t="s">
        <v>476</v>
      </c>
      <c r="E97" s="886" t="n">
        <f aca="false">X97/E$226</f>
        <v>0.297206797069409</v>
      </c>
      <c r="F97" s="887" t="n">
        <f aca="false">F205*F$226</f>
        <v>0</v>
      </c>
      <c r="G97" s="887" t="n">
        <f aca="false">G205*G$226</f>
        <v>0</v>
      </c>
      <c r="H97" s="887" t="n">
        <f aca="false">H205*H$226</f>
        <v>0</v>
      </c>
      <c r="I97" s="887" t="n">
        <f aca="false">I205*I$226</f>
        <v>0</v>
      </c>
      <c r="J97" s="887" t="n">
        <f aca="false">J205*J$226</f>
        <v>0</v>
      </c>
      <c r="K97" s="887" t="n">
        <f aca="false">K205*K$226</f>
        <v>0</v>
      </c>
      <c r="L97" s="887" t="n">
        <f aca="false">L205*L$226</f>
        <v>0</v>
      </c>
      <c r="M97" s="887" t="n">
        <f aca="false">M205*M$226</f>
        <v>0</v>
      </c>
      <c r="N97" s="887" t="n">
        <f aca="false">N205*N$226</f>
        <v>0</v>
      </c>
      <c r="O97" s="887" t="n">
        <f aca="false">O205*O$226</f>
        <v>0</v>
      </c>
      <c r="P97" s="887" t="n">
        <f aca="false">P205*P$226</f>
        <v>0</v>
      </c>
      <c r="Q97" s="887" t="n">
        <f aca="false">Q205*Q$226</f>
        <v>0</v>
      </c>
      <c r="R97" s="887" t="n">
        <f aca="false">R205*R$226</f>
        <v>0</v>
      </c>
      <c r="S97" s="887" t="n">
        <f aca="false">S205*S$226</f>
        <v>0</v>
      </c>
      <c r="T97" s="887" t="n">
        <f aca="false">T205*T$226</f>
        <v>0</v>
      </c>
      <c r="U97" s="887" t="n">
        <f aca="false">U205*U$226</f>
        <v>0</v>
      </c>
      <c r="V97" s="887" t="n">
        <f aca="false">V205*V$226</f>
        <v>0</v>
      </c>
      <c r="W97" s="887" t="n">
        <f aca="false">W205*W$226</f>
        <v>35750113.999088</v>
      </c>
      <c r="X97" s="887" t="n">
        <f aca="false">SUM(F97:W97)</f>
        <v>35750113.999088</v>
      </c>
      <c r="Y97" s="537"/>
      <c r="Z97" s="537"/>
      <c r="AA97" s="537"/>
    </row>
    <row r="98" s="108" customFormat="true" ht="13.5" hidden="false" customHeight="true" outlineLevel="0" collapsed="false">
      <c r="A98" s="880" t="s">
        <v>463</v>
      </c>
      <c r="B98" s="884" t="s">
        <v>175</v>
      </c>
      <c r="C98" s="884"/>
      <c r="D98" s="885" t="s">
        <v>7</v>
      </c>
      <c r="E98" s="886" t="n">
        <f aca="false">X98/E$226</f>
        <v>7.09016916286232</v>
      </c>
      <c r="F98" s="887" t="n">
        <f aca="false">F206*F$226</f>
        <v>0</v>
      </c>
      <c r="G98" s="887" t="n">
        <f aca="false">G206*G$226</f>
        <v>0</v>
      </c>
      <c r="H98" s="887" t="n">
        <f aca="false">H206*H$226</f>
        <v>0</v>
      </c>
      <c r="I98" s="887" t="n">
        <f aca="false">I206*I$226</f>
        <v>0</v>
      </c>
      <c r="J98" s="887" t="n">
        <f aca="false">J206*J$226</f>
        <v>0</v>
      </c>
      <c r="K98" s="887" t="n">
        <f aca="false">K206*K$226</f>
        <v>0</v>
      </c>
      <c r="L98" s="887" t="n">
        <f aca="false">L206*L$226</f>
        <v>0</v>
      </c>
      <c r="M98" s="887" t="n">
        <f aca="false">M206*M$226</f>
        <v>105881682.434743</v>
      </c>
      <c r="N98" s="887" t="n">
        <f aca="false">N206*N$226</f>
        <v>91191307.7221575</v>
      </c>
      <c r="O98" s="887" t="n">
        <f aca="false">O206*O$226</f>
        <v>0</v>
      </c>
      <c r="P98" s="887" t="n">
        <f aca="false">P206*P$226</f>
        <v>174959797.84057</v>
      </c>
      <c r="Q98" s="887" t="n">
        <f aca="false">Q206*Q$226</f>
        <v>0</v>
      </c>
      <c r="R98" s="887" t="n">
        <f aca="false">R206*R$226</f>
        <v>54796956.8224484</v>
      </c>
      <c r="S98" s="887" t="n">
        <f aca="false">S206*S$226</f>
        <v>103740896.895362</v>
      </c>
      <c r="T98" s="887" t="n">
        <f aca="false">T206*T$226</f>
        <v>171790056.340813</v>
      </c>
      <c r="U98" s="887" t="n">
        <f aca="false">U206*U$226</f>
        <v>33365226.8999453</v>
      </c>
      <c r="V98" s="887" t="n">
        <f aca="false">V206*V$226</f>
        <v>79181528.0645767</v>
      </c>
      <c r="W98" s="887" t="n">
        <f aca="false">W206*W$226</f>
        <v>37947725.0726041</v>
      </c>
      <c r="X98" s="887" t="n">
        <f aca="false">SUM(F98:W98)</f>
        <v>852855178.093219</v>
      </c>
      <c r="Y98" s="537"/>
      <c r="Z98" s="537"/>
      <c r="AA98" s="537"/>
    </row>
    <row r="99" s="108" customFormat="true" ht="15" hidden="false" customHeight="false" outlineLevel="0" collapsed="false">
      <c r="A99" s="880"/>
      <c r="B99" s="884"/>
      <c r="C99" s="884"/>
      <c r="D99" s="885" t="s">
        <v>475</v>
      </c>
      <c r="E99" s="886" t="n">
        <f aca="false">X99/E$226</f>
        <v>6.75501362674216</v>
      </c>
      <c r="F99" s="887" t="n">
        <f aca="false">F207*F$226</f>
        <v>0</v>
      </c>
      <c r="G99" s="887" t="n">
        <f aca="false">G207*G$226</f>
        <v>0</v>
      </c>
      <c r="H99" s="887" t="n">
        <f aca="false">H207*H$226</f>
        <v>0</v>
      </c>
      <c r="I99" s="887" t="n">
        <f aca="false">I207*I$226</f>
        <v>0</v>
      </c>
      <c r="J99" s="887" t="n">
        <f aca="false">J207*J$226</f>
        <v>0</v>
      </c>
      <c r="K99" s="887" t="n">
        <f aca="false">K207*K$226</f>
        <v>0</v>
      </c>
      <c r="L99" s="887" t="n">
        <f aca="false">L207*L$226</f>
        <v>0</v>
      </c>
      <c r="M99" s="887" t="n">
        <f aca="false">M207*M$226</f>
        <v>0</v>
      </c>
      <c r="N99" s="887" t="n">
        <f aca="false">N207*N$226</f>
        <v>0</v>
      </c>
      <c r="O99" s="887" t="n">
        <f aca="false">O207*O$226</f>
        <v>0</v>
      </c>
      <c r="P99" s="887" t="n">
        <f aca="false">P207*P$226</f>
        <v>188654941.788457</v>
      </c>
      <c r="Q99" s="887" t="n">
        <f aca="false">Q207*Q$226</f>
        <v>0</v>
      </c>
      <c r="R99" s="887" t="n">
        <f aca="false">R207*R$226</f>
        <v>0</v>
      </c>
      <c r="S99" s="887" t="n">
        <f aca="false">S207*S$226</f>
        <v>74673067.3729515</v>
      </c>
      <c r="T99" s="887" t="n">
        <f aca="false">T207*T$226</f>
        <v>365971783.533376</v>
      </c>
      <c r="U99" s="887" t="n">
        <f aca="false">U207*U$226</f>
        <v>74149453.2199271</v>
      </c>
      <c r="V99" s="887" t="n">
        <f aca="false">V207*V$226</f>
        <v>65823970.0374532</v>
      </c>
      <c r="W99" s="887" t="n">
        <f aca="false">W207*W$226</f>
        <v>43267108.1677704</v>
      </c>
      <c r="X99" s="887" t="n">
        <f aca="false">SUM(F99:W99)</f>
        <v>812540324.119934</v>
      </c>
      <c r="Y99" s="537"/>
      <c r="Z99" s="537"/>
      <c r="AA99" s="537"/>
    </row>
    <row r="100" s="108" customFormat="true" ht="15" hidden="false" customHeight="false" outlineLevel="0" collapsed="false">
      <c r="A100" s="880"/>
      <c r="B100" s="884"/>
      <c r="C100" s="884"/>
      <c r="D100" s="885" t="s">
        <v>476</v>
      </c>
      <c r="E100" s="886" t="n">
        <f aca="false">X100/E$226</f>
        <v>7.56289444845758</v>
      </c>
      <c r="F100" s="887" t="n">
        <f aca="false">F208*F$226</f>
        <v>0</v>
      </c>
      <c r="G100" s="887" t="n">
        <f aca="false">G208*G$226</f>
        <v>0</v>
      </c>
      <c r="H100" s="887" t="n">
        <f aca="false">H208*H$226</f>
        <v>0</v>
      </c>
      <c r="I100" s="887" t="n">
        <f aca="false">I208*I$226</f>
        <v>0</v>
      </c>
      <c r="J100" s="887" t="n">
        <f aca="false">J208*J$226</f>
        <v>0</v>
      </c>
      <c r="K100" s="887" t="n">
        <f aca="false">K208*K$226</f>
        <v>0</v>
      </c>
      <c r="L100" s="887" t="n">
        <f aca="false">L208*L$226</f>
        <v>0</v>
      </c>
      <c r="M100" s="887" t="n">
        <f aca="false">M208*M$226</f>
        <v>211980830.670927</v>
      </c>
      <c r="N100" s="887" t="n">
        <f aca="false">N208*N$226</f>
        <v>177626606.198035</v>
      </c>
      <c r="O100" s="887" t="n">
        <f aca="false">O208*O$226</f>
        <v>0</v>
      </c>
      <c r="P100" s="887" t="n">
        <f aca="false">P208*P$226</f>
        <v>163118440.77961</v>
      </c>
      <c r="Q100" s="887" t="n">
        <f aca="false">Q208*Q$226</f>
        <v>0</v>
      </c>
      <c r="R100" s="887" t="n">
        <f aca="false">R208*R$226</f>
        <v>104306940.003762</v>
      </c>
      <c r="S100" s="887" t="n">
        <f aca="false">S208*S$226</f>
        <v>128812107.367219</v>
      </c>
      <c r="T100" s="887" t="n">
        <f aca="false">T208*T$226</f>
        <v>0</v>
      </c>
      <c r="U100" s="887" t="n">
        <f aca="false">U208*U$226</f>
        <v>0</v>
      </c>
      <c r="V100" s="887" t="n">
        <f aca="false">V208*V$226</f>
        <v>88122845.5029771</v>
      </c>
      <c r="W100" s="887" t="n">
        <f aca="false">W208*W$226</f>
        <v>35750113.999088</v>
      </c>
      <c r="X100" s="887" t="n">
        <f aca="false">SUM(F100:W100)</f>
        <v>909717884.521617</v>
      </c>
      <c r="Y100" s="537"/>
      <c r="Z100" s="537"/>
      <c r="AA100" s="537"/>
    </row>
    <row r="101" s="108" customFormat="true" ht="13.5" hidden="false" customHeight="true" outlineLevel="0" collapsed="false">
      <c r="A101" s="880" t="s">
        <v>464</v>
      </c>
      <c r="B101" s="884" t="s">
        <v>199</v>
      </c>
      <c r="C101" s="884"/>
      <c r="D101" s="885" t="s">
        <v>7</v>
      </c>
      <c r="E101" s="886" t="n">
        <f aca="false">X101/E$226</f>
        <v>6.46095804764117</v>
      </c>
      <c r="F101" s="887" t="n">
        <f aca="false">F209*F$226</f>
        <v>0</v>
      </c>
      <c r="G101" s="887" t="n">
        <f aca="false">G209*G$226</f>
        <v>0</v>
      </c>
      <c r="H101" s="887" t="n">
        <f aca="false">H209*H$226</f>
        <v>0</v>
      </c>
      <c r="I101" s="887" t="n">
        <f aca="false">I209*I$226</f>
        <v>0</v>
      </c>
      <c r="J101" s="887" t="n">
        <f aca="false">J209*J$226</f>
        <v>0</v>
      </c>
      <c r="K101" s="887" t="n">
        <f aca="false">K209*K$226</f>
        <v>0</v>
      </c>
      <c r="L101" s="887" t="n">
        <f aca="false">L209*L$226</f>
        <v>0</v>
      </c>
      <c r="M101" s="887" t="n">
        <f aca="false">M209*M$226</f>
        <v>0</v>
      </c>
      <c r="N101" s="887" t="n">
        <f aca="false">N209*N$226</f>
        <v>0</v>
      </c>
      <c r="O101" s="887" t="n">
        <f aca="false">O209*O$226</f>
        <v>0</v>
      </c>
      <c r="P101" s="887" t="n">
        <f aca="false">P209*P$226</f>
        <v>0</v>
      </c>
      <c r="Q101" s="887" t="n">
        <f aca="false">Q209*Q$226</f>
        <v>0</v>
      </c>
      <c r="R101" s="887" t="n">
        <f aca="false">R209*R$226</f>
        <v>54796956.8224484</v>
      </c>
      <c r="S101" s="887" t="n">
        <f aca="false">S209*S$226</f>
        <v>0</v>
      </c>
      <c r="T101" s="887" t="n">
        <f aca="false">T209*T$226</f>
        <v>206148067.608975</v>
      </c>
      <c r="U101" s="887" t="n">
        <f aca="false">U209*U$226</f>
        <v>133460907.599781</v>
      </c>
      <c r="V101" s="887" t="n">
        <f aca="false">V209*V$226</f>
        <v>79181528.0645767</v>
      </c>
      <c r="W101" s="887" t="n">
        <f aca="false">W209*W$226</f>
        <v>303581800.580833</v>
      </c>
      <c r="X101" s="887" t="n">
        <f aca="false">SUM(F101:W101)</f>
        <v>777169260.676614</v>
      </c>
      <c r="Y101" s="537"/>
      <c r="Z101" s="537"/>
      <c r="AA101" s="537"/>
    </row>
    <row r="102" s="108" customFormat="true" ht="13.5" hidden="false" customHeight="true" outlineLevel="0" collapsed="false">
      <c r="A102" s="880"/>
      <c r="B102" s="884"/>
      <c r="C102" s="884"/>
      <c r="D102" s="885" t="s">
        <v>475</v>
      </c>
      <c r="E102" s="886" t="n">
        <f aca="false">X102/E$226</f>
        <v>9.95407883293146</v>
      </c>
      <c r="F102" s="887" t="n">
        <f aca="false">F210*F$226</f>
        <v>0</v>
      </c>
      <c r="G102" s="887" t="n">
        <f aca="false">G210*G$226</f>
        <v>0</v>
      </c>
      <c r="H102" s="887" t="n">
        <f aca="false">H210*H$226</f>
        <v>0</v>
      </c>
      <c r="I102" s="887" t="n">
        <f aca="false">I210*I$226</f>
        <v>0</v>
      </c>
      <c r="J102" s="887" t="n">
        <f aca="false">J210*J$226</f>
        <v>0</v>
      </c>
      <c r="K102" s="887" t="n">
        <f aca="false">K210*K$226</f>
        <v>0</v>
      </c>
      <c r="L102" s="887" t="n">
        <f aca="false">L210*L$226</f>
        <v>0</v>
      </c>
      <c r="M102" s="887" t="n">
        <f aca="false">M210*M$226</f>
        <v>0</v>
      </c>
      <c r="N102" s="887" t="n">
        <f aca="false">N210*N$226</f>
        <v>0</v>
      </c>
      <c r="O102" s="887" t="n">
        <f aca="false">O210*O$226</f>
        <v>0</v>
      </c>
      <c r="P102" s="887" t="n">
        <f aca="false">P210*P$226</f>
        <v>0</v>
      </c>
      <c r="Q102" s="887" t="n">
        <f aca="false">Q210*Q$226</f>
        <v>0</v>
      </c>
      <c r="R102" s="887" t="n">
        <f aca="false">R210*R$226</f>
        <v>115445462.114904</v>
      </c>
      <c r="S102" s="887" t="n">
        <f aca="false">S210*S$226</f>
        <v>0</v>
      </c>
      <c r="T102" s="887" t="n">
        <f aca="false">T210*T$226</f>
        <v>439166140.240051</v>
      </c>
      <c r="U102" s="887" t="n">
        <f aca="false">U210*U$226</f>
        <v>296597812.879708</v>
      </c>
      <c r="V102" s="887" t="n">
        <f aca="false">V210*V$226</f>
        <v>0</v>
      </c>
      <c r="W102" s="887" t="n">
        <f aca="false">W210*W$226</f>
        <v>346136865.342163</v>
      </c>
      <c r="X102" s="887" t="n">
        <f aca="false">SUM(F102:W102)</f>
        <v>1197346280.57683</v>
      </c>
      <c r="Y102" s="537"/>
      <c r="Z102" s="537"/>
      <c r="AA102" s="537"/>
    </row>
    <row r="103" s="108" customFormat="true" ht="15" hidden="false" customHeight="false" outlineLevel="0" collapsed="false">
      <c r="A103" s="880"/>
      <c r="B103" s="884"/>
      <c r="C103" s="884"/>
      <c r="D103" s="885" t="s">
        <v>476</v>
      </c>
      <c r="E103" s="886" t="n">
        <f aca="false">X103/E$226</f>
        <v>3.47656172526682</v>
      </c>
      <c r="F103" s="887" t="n">
        <f aca="false">F211*F$226</f>
        <v>0</v>
      </c>
      <c r="G103" s="887" t="n">
        <f aca="false">G211*G$226</f>
        <v>0</v>
      </c>
      <c r="H103" s="887" t="n">
        <f aca="false">H211*H$226</f>
        <v>0</v>
      </c>
      <c r="I103" s="887" t="n">
        <f aca="false">I211*I$226</f>
        <v>0</v>
      </c>
      <c r="J103" s="887" t="n">
        <f aca="false">J211*J$226</f>
        <v>0</v>
      </c>
      <c r="K103" s="887" t="n">
        <f aca="false">K211*K$226</f>
        <v>0</v>
      </c>
      <c r="L103" s="887" t="n">
        <f aca="false">L211*L$226</f>
        <v>0</v>
      </c>
      <c r="M103" s="887" t="n">
        <f aca="false">M211*M$226</f>
        <v>0</v>
      </c>
      <c r="N103" s="887" t="n">
        <f aca="false">N211*N$226</f>
        <v>0</v>
      </c>
      <c r="O103" s="887" t="n">
        <f aca="false">O211*O$226</f>
        <v>0</v>
      </c>
      <c r="P103" s="887" t="n">
        <f aca="false">P211*P$226</f>
        <v>0</v>
      </c>
      <c r="Q103" s="887" t="n">
        <f aca="false">Q211*Q$226</f>
        <v>0</v>
      </c>
      <c r="R103" s="887" t="n">
        <f aca="false">R211*R$226</f>
        <v>0</v>
      </c>
      <c r="S103" s="887" t="n">
        <f aca="false">S211*S$226</f>
        <v>0</v>
      </c>
      <c r="T103" s="887" t="n">
        <f aca="false">T211*T$226</f>
        <v>0</v>
      </c>
      <c r="U103" s="887" t="n">
        <f aca="false">U211*U$226</f>
        <v>0</v>
      </c>
      <c r="V103" s="887" t="n">
        <f aca="false">V211*V$226</f>
        <v>132184268.254466</v>
      </c>
      <c r="W103" s="887" t="n">
        <f aca="false">W211*W$226</f>
        <v>286000911.992704</v>
      </c>
      <c r="X103" s="887" t="n">
        <f aca="false">SUM(F103:W103)</f>
        <v>418185180.24717</v>
      </c>
      <c r="Y103" s="537"/>
      <c r="Z103" s="537"/>
      <c r="AA103" s="537"/>
    </row>
    <row r="104" s="108" customFormat="true" ht="13.5" hidden="false" customHeight="true" outlineLevel="0" collapsed="false">
      <c r="A104" s="880" t="s">
        <v>465</v>
      </c>
      <c r="B104" s="884" t="s">
        <v>197</v>
      </c>
      <c r="C104" s="884"/>
      <c r="D104" s="885" t="s">
        <v>7</v>
      </c>
      <c r="E104" s="886" t="n">
        <f aca="false">X104/E$226</f>
        <v>7.55813467460436</v>
      </c>
      <c r="F104" s="887" t="n">
        <f aca="false">F212*F$226</f>
        <v>0</v>
      </c>
      <c r="G104" s="887" t="n">
        <f aca="false">G212*G$226</f>
        <v>0</v>
      </c>
      <c r="H104" s="887" t="n">
        <f aca="false">H212*H$226</f>
        <v>0</v>
      </c>
      <c r="I104" s="887" t="n">
        <f aca="false">I212*I$226</f>
        <v>0</v>
      </c>
      <c r="J104" s="887" t="n">
        <f aca="false">J212*J$226</f>
        <v>0</v>
      </c>
      <c r="K104" s="887" t="n">
        <f aca="false">K212*K$226</f>
        <v>0</v>
      </c>
      <c r="L104" s="887" t="n">
        <f aca="false">L212*L$226</f>
        <v>0</v>
      </c>
      <c r="M104" s="887" t="n">
        <f aca="false">M212*M$226</f>
        <v>0</v>
      </c>
      <c r="N104" s="887" t="n">
        <f aca="false">N212*N$226</f>
        <v>0</v>
      </c>
      <c r="O104" s="887" t="n">
        <f aca="false">O212*O$226</f>
        <v>0</v>
      </c>
      <c r="P104" s="887" t="n">
        <f aca="false">P212*P$226</f>
        <v>0</v>
      </c>
      <c r="Q104" s="887" t="n">
        <f aca="false">Q212*Q$226</f>
        <v>0</v>
      </c>
      <c r="R104" s="887" t="n">
        <f aca="false">R212*R$226</f>
        <v>0</v>
      </c>
      <c r="S104" s="887" t="n">
        <f aca="false">S212*S$226</f>
        <v>0</v>
      </c>
      <c r="T104" s="887" t="n">
        <f aca="false">T212*T$226</f>
        <v>34358011.2681625</v>
      </c>
      <c r="U104" s="887" t="n">
        <f aca="false">U212*U$226</f>
        <v>33365226.8999453</v>
      </c>
      <c r="V104" s="887" t="n">
        <f aca="false">V212*V$226</f>
        <v>158363056.129153</v>
      </c>
      <c r="W104" s="887" t="n">
        <f aca="false">W212*W$226</f>
        <v>683059051.306873</v>
      </c>
      <c r="X104" s="887" t="n">
        <f aca="false">SUM(F104:W104)</f>
        <v>909145345.604134</v>
      </c>
      <c r="Y104" s="537"/>
      <c r="Z104" s="537"/>
      <c r="AA104" s="537"/>
    </row>
    <row r="105" s="108" customFormat="true" ht="13.5" hidden="false" customHeight="true" outlineLevel="0" collapsed="false">
      <c r="A105" s="880"/>
      <c r="B105" s="884"/>
      <c r="C105" s="884"/>
      <c r="D105" s="885" t="s">
        <v>475</v>
      </c>
      <c r="E105" s="886" t="n">
        <f aca="false">X105/E$226</f>
        <v>8.70940000388493</v>
      </c>
      <c r="F105" s="887" t="n">
        <f aca="false">F213*F$226</f>
        <v>0</v>
      </c>
      <c r="G105" s="887" t="n">
        <f aca="false">G213*G$226</f>
        <v>0</v>
      </c>
      <c r="H105" s="887" t="n">
        <f aca="false">H213*H$226</f>
        <v>0</v>
      </c>
      <c r="I105" s="887" t="n">
        <f aca="false">I213*I$226</f>
        <v>0</v>
      </c>
      <c r="J105" s="887" t="n">
        <f aca="false">J213*J$226</f>
        <v>0</v>
      </c>
      <c r="K105" s="887" t="n">
        <f aca="false">K213*K$226</f>
        <v>0</v>
      </c>
      <c r="L105" s="887" t="n">
        <f aca="false">L213*L$226</f>
        <v>0</v>
      </c>
      <c r="M105" s="887" t="n">
        <f aca="false">M213*M$226</f>
        <v>0</v>
      </c>
      <c r="N105" s="887" t="n">
        <f aca="false">N213*N$226</f>
        <v>0</v>
      </c>
      <c r="O105" s="887" t="n">
        <f aca="false">O213*O$226</f>
        <v>0</v>
      </c>
      <c r="P105" s="887" t="n">
        <f aca="false">P213*P$226</f>
        <v>0</v>
      </c>
      <c r="Q105" s="887" t="n">
        <f aca="false">Q213*Q$226</f>
        <v>0</v>
      </c>
      <c r="R105" s="887" t="n">
        <f aca="false">R213*R$226</f>
        <v>0</v>
      </c>
      <c r="S105" s="887" t="n">
        <f aca="false">S213*S$226</f>
        <v>0</v>
      </c>
      <c r="T105" s="887" t="n">
        <f aca="false">T213*T$226</f>
        <v>73194356.7066751</v>
      </c>
      <c r="U105" s="887" t="n">
        <f aca="false">U213*U$226</f>
        <v>0</v>
      </c>
      <c r="V105" s="887" t="n">
        <f aca="false">V213*V$226</f>
        <v>65823970.0374532</v>
      </c>
      <c r="W105" s="887" t="n">
        <f aca="false">W213*W$226</f>
        <v>908609271.523179</v>
      </c>
      <c r="X105" s="887" t="n">
        <f aca="false">SUM(F105:W105)</f>
        <v>1047627598.26731</v>
      </c>
      <c r="Y105" s="537"/>
      <c r="Z105" s="537"/>
      <c r="AA105" s="537"/>
    </row>
    <row r="106" s="108" customFormat="true" ht="15" hidden="false" customHeight="false" outlineLevel="0" collapsed="false">
      <c r="A106" s="880"/>
      <c r="B106" s="884"/>
      <c r="C106" s="884"/>
      <c r="D106" s="885" t="s">
        <v>476</v>
      </c>
      <c r="E106" s="886" t="n">
        <f aca="false">X106/E$226</f>
        <v>7.23972689101575</v>
      </c>
      <c r="F106" s="887" t="n">
        <f aca="false">F214*F$226</f>
        <v>0</v>
      </c>
      <c r="G106" s="887" t="n">
        <f aca="false">G214*G$226</f>
        <v>0</v>
      </c>
      <c r="H106" s="887" t="n">
        <f aca="false">H214*H$226</f>
        <v>0</v>
      </c>
      <c r="I106" s="887" t="n">
        <f aca="false">I214*I$226</f>
        <v>0</v>
      </c>
      <c r="J106" s="887" t="n">
        <f aca="false">J214*J$226</f>
        <v>0</v>
      </c>
      <c r="K106" s="887" t="n">
        <f aca="false">K214*K$226</f>
        <v>0</v>
      </c>
      <c r="L106" s="887" t="n">
        <f aca="false">L214*L$226</f>
        <v>0</v>
      </c>
      <c r="M106" s="887" t="n">
        <f aca="false">M214*M$226</f>
        <v>0</v>
      </c>
      <c r="N106" s="887" t="n">
        <f aca="false">N214*N$226</f>
        <v>0</v>
      </c>
      <c r="O106" s="887" t="n">
        <f aca="false">O214*O$226</f>
        <v>0</v>
      </c>
      <c r="P106" s="887" t="n">
        <f aca="false">P214*P$226</f>
        <v>0</v>
      </c>
      <c r="Q106" s="887" t="n">
        <f aca="false">Q214*Q$226</f>
        <v>0</v>
      </c>
      <c r="R106" s="887" t="n">
        <f aca="false">R214*R$226</f>
        <v>0</v>
      </c>
      <c r="S106" s="887" t="n">
        <f aca="false">S214*S$226</f>
        <v>0</v>
      </c>
      <c r="T106" s="887" t="n">
        <f aca="false">T214*T$226</f>
        <v>0</v>
      </c>
      <c r="U106" s="887" t="n">
        <f aca="false">U214*U$226</f>
        <v>60661033.7972167</v>
      </c>
      <c r="V106" s="887" t="n">
        <f aca="false">V214*V$226</f>
        <v>220307113.757443</v>
      </c>
      <c r="W106" s="887" t="n">
        <f aca="false">W214*W$226</f>
        <v>589876880.984952</v>
      </c>
      <c r="X106" s="887" t="n">
        <f aca="false">SUM(F106:W106)</f>
        <v>870845028.539612</v>
      </c>
      <c r="Y106" s="537"/>
      <c r="Z106" s="537"/>
      <c r="AA106" s="537"/>
    </row>
    <row r="107" s="108" customFormat="true" ht="13.5" hidden="false" customHeight="true" outlineLevel="0" collapsed="false">
      <c r="A107" s="880" t="s">
        <v>466</v>
      </c>
      <c r="B107" s="884" t="s">
        <v>173</v>
      </c>
      <c r="C107" s="884"/>
      <c r="D107" s="885" t="s">
        <v>7</v>
      </c>
      <c r="E107" s="886" t="n">
        <f aca="false">X107/E$226</f>
        <v>9.75289806401617</v>
      </c>
      <c r="F107" s="887" t="n">
        <f aca="false">F215*F$226</f>
        <v>0</v>
      </c>
      <c r="G107" s="887" t="n">
        <f aca="false">G215*G$226</f>
        <v>0</v>
      </c>
      <c r="H107" s="887" t="n">
        <f aca="false">H215*H$226</f>
        <v>0</v>
      </c>
      <c r="I107" s="887" t="n">
        <f aca="false">I215*I$226</f>
        <v>0</v>
      </c>
      <c r="J107" s="887" t="n">
        <f aca="false">J215*J$226</f>
        <v>146023856.858847</v>
      </c>
      <c r="K107" s="887" t="n">
        <f aca="false">K215*K$226</f>
        <v>0</v>
      </c>
      <c r="L107" s="887" t="n">
        <f aca="false">L215*L$226</f>
        <v>0</v>
      </c>
      <c r="M107" s="887" t="n">
        <f aca="false">M215*M$226</f>
        <v>0</v>
      </c>
      <c r="N107" s="887" t="n">
        <f aca="false">N215*N$226</f>
        <v>0</v>
      </c>
      <c r="O107" s="887" t="n">
        <f aca="false">O215*O$226</f>
        <v>0</v>
      </c>
      <c r="P107" s="887" t="n">
        <f aca="false">P215*P$226</f>
        <v>174959797.84057</v>
      </c>
      <c r="Q107" s="887" t="n">
        <f aca="false">Q215*Q$226</f>
        <v>72430112.2606207</v>
      </c>
      <c r="R107" s="887" t="n">
        <f aca="false">R215*R$226</f>
        <v>54796956.8224484</v>
      </c>
      <c r="S107" s="887" t="n">
        <f aca="false">S215*S$226</f>
        <v>103740896.895362</v>
      </c>
      <c r="T107" s="887" t="n">
        <f aca="false">T215*T$226</f>
        <v>68716022.536325</v>
      </c>
      <c r="U107" s="887" t="n">
        <f aca="false">U215*U$226</f>
        <v>33365226.8999453</v>
      </c>
      <c r="V107" s="887" t="n">
        <f aca="false">V215*V$226</f>
        <v>316726112.258307</v>
      </c>
      <c r="W107" s="887" t="n">
        <f aca="false">W215*W$226</f>
        <v>202387867.053888</v>
      </c>
      <c r="X107" s="887" t="n">
        <f aca="false">SUM(F107:W107)</f>
        <v>1173146849.42631</v>
      </c>
      <c r="Y107" s="537"/>
      <c r="Z107" s="537"/>
      <c r="AA107" s="537"/>
    </row>
    <row r="108" s="108" customFormat="true" ht="15" hidden="false" customHeight="false" outlineLevel="0" collapsed="false">
      <c r="A108" s="880"/>
      <c r="B108" s="884"/>
      <c r="C108" s="884"/>
      <c r="D108" s="885" t="s">
        <v>475</v>
      </c>
      <c r="E108" s="886" t="n">
        <f aca="false">X108/E$226</f>
        <v>13.0840360351068</v>
      </c>
      <c r="F108" s="887" t="n">
        <f aca="false">F216*F$226</f>
        <v>0</v>
      </c>
      <c r="G108" s="887" t="n">
        <f aca="false">G216*G$226</f>
        <v>0</v>
      </c>
      <c r="H108" s="887" t="n">
        <f aca="false">H216*H$226</f>
        <v>0</v>
      </c>
      <c r="I108" s="887" t="n">
        <f aca="false">I216*I$226</f>
        <v>0</v>
      </c>
      <c r="J108" s="887" t="n">
        <f aca="false">J216*J$226</f>
        <v>297368421.052632</v>
      </c>
      <c r="K108" s="887" t="n">
        <f aca="false">K216*K$226</f>
        <v>0</v>
      </c>
      <c r="L108" s="887" t="n">
        <f aca="false">L216*L$226</f>
        <v>0</v>
      </c>
      <c r="M108" s="887" t="n">
        <f aca="false">M216*M$226</f>
        <v>0</v>
      </c>
      <c r="N108" s="887" t="n">
        <f aca="false">N216*N$226</f>
        <v>0</v>
      </c>
      <c r="O108" s="887" t="n">
        <f aca="false">O216*O$226</f>
        <v>0</v>
      </c>
      <c r="P108" s="887" t="n">
        <f aca="false">P216*P$226</f>
        <v>0</v>
      </c>
      <c r="Q108" s="887" t="n">
        <f aca="false">Q216*Q$226</f>
        <v>155615984.866399</v>
      </c>
      <c r="R108" s="887" t="n">
        <f aca="false">R216*R$226</f>
        <v>115445462.114904</v>
      </c>
      <c r="S108" s="887" t="n">
        <f aca="false">S216*S$226</f>
        <v>74673067.3729515</v>
      </c>
      <c r="T108" s="887" t="n">
        <f aca="false">T216*T$226</f>
        <v>146388713.41335</v>
      </c>
      <c r="U108" s="887" t="n">
        <f aca="false">U216*U$226</f>
        <v>0</v>
      </c>
      <c r="V108" s="887" t="n">
        <f aca="false">V216*V$226</f>
        <v>394943820.224719</v>
      </c>
      <c r="W108" s="887" t="n">
        <f aca="false">W216*W$226</f>
        <v>389403973.509934</v>
      </c>
      <c r="X108" s="887" t="n">
        <f aca="false">SUM(F108:W108)</f>
        <v>1573839442.55489</v>
      </c>
      <c r="Y108" s="537"/>
      <c r="Z108" s="537"/>
      <c r="AA108" s="537"/>
    </row>
    <row r="109" s="108" customFormat="true" ht="15" hidden="false" customHeight="false" outlineLevel="0" collapsed="false">
      <c r="A109" s="880"/>
      <c r="B109" s="884"/>
      <c r="C109" s="884"/>
      <c r="D109" s="885" t="s">
        <v>476</v>
      </c>
      <c r="E109" s="886" t="n">
        <f aca="false">X109/E$226</f>
        <v>7.52536814642809</v>
      </c>
      <c r="F109" s="887" t="n">
        <f aca="false">F217*F$226</f>
        <v>0</v>
      </c>
      <c r="G109" s="887" t="n">
        <f aca="false">G217*G$226</f>
        <v>0</v>
      </c>
      <c r="H109" s="887" t="n">
        <f aca="false">H217*H$226</f>
        <v>0</v>
      </c>
      <c r="I109" s="887" t="n">
        <f aca="false">I217*I$226</f>
        <v>0</v>
      </c>
      <c r="J109" s="887" t="n">
        <f aca="false">J217*J$226</f>
        <v>0</v>
      </c>
      <c r="K109" s="887" t="n">
        <f aca="false">K217*K$226</f>
        <v>0</v>
      </c>
      <c r="L109" s="887" t="n">
        <f aca="false">L217*L$226</f>
        <v>0</v>
      </c>
      <c r="M109" s="887" t="n">
        <f aca="false">M217*M$226</f>
        <v>0</v>
      </c>
      <c r="N109" s="887" t="n">
        <f aca="false">N217*N$226</f>
        <v>0</v>
      </c>
      <c r="O109" s="887" t="n">
        <f aca="false">O217*O$226</f>
        <v>0</v>
      </c>
      <c r="P109" s="887" t="n">
        <f aca="false">P217*P$226</f>
        <v>326236881.55922</v>
      </c>
      <c r="Q109" s="887" t="n">
        <f aca="false">Q217*Q$226</f>
        <v>0</v>
      </c>
      <c r="R109" s="887" t="n">
        <f aca="false">R217*R$226</f>
        <v>0</v>
      </c>
      <c r="S109" s="887" t="n">
        <f aca="false">S217*S$226</f>
        <v>128812107.367219</v>
      </c>
      <c r="T109" s="887" t="n">
        <f aca="false">T217*T$226</f>
        <v>0</v>
      </c>
      <c r="U109" s="887" t="n">
        <f aca="false">U217*U$226</f>
        <v>60661033.7972167</v>
      </c>
      <c r="V109" s="887" t="n">
        <f aca="false">V217*V$226</f>
        <v>264368536.508931</v>
      </c>
      <c r="W109" s="887" t="n">
        <f aca="false">W217*W$226</f>
        <v>125125398.996808</v>
      </c>
      <c r="X109" s="887" t="n">
        <f aca="false">SUM(F109:W109)</f>
        <v>905203958.229395</v>
      </c>
      <c r="Y109" s="537"/>
      <c r="Z109" s="537"/>
      <c r="AA109" s="537"/>
    </row>
    <row r="110" s="108" customFormat="true" ht="15" hidden="false" customHeight="false" outlineLevel="0" collapsed="false">
      <c r="A110" s="880" t="s">
        <v>467</v>
      </c>
      <c r="B110" s="880" t="s">
        <v>477</v>
      </c>
      <c r="C110" s="884" t="s">
        <v>1022</v>
      </c>
      <c r="D110" s="885" t="s">
        <v>7</v>
      </c>
      <c r="E110" s="886" t="n">
        <f aca="false">X110/E$226</f>
        <v>1.50144367906729</v>
      </c>
      <c r="F110" s="887" t="n">
        <f aca="false">F218*F$226</f>
        <v>0</v>
      </c>
      <c r="G110" s="887" t="n">
        <f aca="false">G218*G$226</f>
        <v>0</v>
      </c>
      <c r="H110" s="887" t="n">
        <f aca="false">H218*H$226</f>
        <v>0</v>
      </c>
      <c r="I110" s="887" t="n">
        <f aca="false">I218*I$226</f>
        <v>0</v>
      </c>
      <c r="J110" s="887" t="n">
        <f aca="false">J218*J$226</f>
        <v>146023856.858847</v>
      </c>
      <c r="K110" s="887" t="n">
        <f aca="false">K218*K$226</f>
        <v>0</v>
      </c>
      <c r="L110" s="887" t="n">
        <f aca="false">L218*L$226</f>
        <v>0</v>
      </c>
      <c r="M110" s="887" t="n">
        <f aca="false">M218*M$226</f>
        <v>0</v>
      </c>
      <c r="N110" s="887" t="n">
        <f aca="false">N218*N$226</f>
        <v>0</v>
      </c>
      <c r="O110" s="887" t="n">
        <f aca="false">O218*O$226</f>
        <v>0</v>
      </c>
      <c r="P110" s="887" t="n">
        <f aca="false">P218*P$226</f>
        <v>0</v>
      </c>
      <c r="Q110" s="887" t="n">
        <f aca="false">Q218*Q$226</f>
        <v>0</v>
      </c>
      <c r="R110" s="887" t="n">
        <f aca="false">R218*R$226</f>
        <v>0</v>
      </c>
      <c r="S110" s="887" t="n">
        <f aca="false">S218*S$226</f>
        <v>34580298.9651207</v>
      </c>
      <c r="T110" s="887" t="n">
        <f aca="false">T218*T$226</f>
        <v>0</v>
      </c>
      <c r="U110" s="887" t="n">
        <f aca="false">U218*U$226</f>
        <v>0</v>
      </c>
      <c r="V110" s="887" t="n">
        <f aca="false">V218*V$226</f>
        <v>0</v>
      </c>
      <c r="W110" s="887" t="n">
        <f aca="false">W218*W$226</f>
        <v>0</v>
      </c>
      <c r="X110" s="887" t="n">
        <f aca="false">SUM(F110:W110)</f>
        <v>180604155.823968</v>
      </c>
      <c r="Y110" s="537"/>
      <c r="Z110" s="537"/>
      <c r="AA110" s="537"/>
    </row>
    <row r="111" s="108" customFormat="true" ht="15" hidden="false" customHeight="false" outlineLevel="0" collapsed="false">
      <c r="A111" s="880"/>
      <c r="B111" s="880"/>
      <c r="C111" s="880"/>
      <c r="D111" s="885" t="s">
        <v>475</v>
      </c>
      <c r="E111" s="886" t="n">
        <f aca="false">X111/E$226</f>
        <v>2.47215759851548</v>
      </c>
      <c r="F111" s="887" t="n">
        <f aca="false">F219*F$226</f>
        <v>0</v>
      </c>
      <c r="G111" s="887" t="n">
        <f aca="false">G219*G$226</f>
        <v>0</v>
      </c>
      <c r="H111" s="887" t="n">
        <f aca="false">H219*H$226</f>
        <v>0</v>
      </c>
      <c r="I111" s="887" t="n">
        <f aca="false">I219*I$226</f>
        <v>0</v>
      </c>
      <c r="J111" s="887" t="n">
        <f aca="false">J219*J$226</f>
        <v>297368421.052632</v>
      </c>
      <c r="K111" s="887" t="n">
        <f aca="false">K219*K$226</f>
        <v>0</v>
      </c>
      <c r="L111" s="887" t="n">
        <f aca="false">L219*L$226</f>
        <v>0</v>
      </c>
      <c r="M111" s="887" t="n">
        <f aca="false">M219*M$226</f>
        <v>0</v>
      </c>
      <c r="N111" s="887" t="n">
        <f aca="false">N219*N$226</f>
        <v>0</v>
      </c>
      <c r="O111" s="887" t="n">
        <f aca="false">O219*O$226</f>
        <v>0</v>
      </c>
      <c r="P111" s="887" t="n">
        <f aca="false">P219*P$226</f>
        <v>0</v>
      </c>
      <c r="Q111" s="887" t="n">
        <f aca="false">Q219*Q$226</f>
        <v>0</v>
      </c>
      <c r="R111" s="887" t="n">
        <f aca="false">R219*R$226</f>
        <v>0</v>
      </c>
      <c r="S111" s="887" t="n">
        <f aca="false">S219*S$226</f>
        <v>0</v>
      </c>
      <c r="T111" s="887" t="n">
        <f aca="false">T219*T$226</f>
        <v>0</v>
      </c>
      <c r="U111" s="887" t="n">
        <f aca="false">U219*U$226</f>
        <v>0</v>
      </c>
      <c r="V111" s="887" t="n">
        <f aca="false">V219*V$226</f>
        <v>0</v>
      </c>
      <c r="W111" s="887" t="n">
        <f aca="false">W219*W$226</f>
        <v>0</v>
      </c>
      <c r="X111" s="887" t="n">
        <f aca="false">SUM(F111:W111)</f>
        <v>297368421.052632</v>
      </c>
      <c r="Y111" s="537"/>
      <c r="Z111" s="537"/>
      <c r="AA111" s="537"/>
    </row>
    <row r="112" s="108" customFormat="true" ht="15" hidden="false" customHeight="false" outlineLevel="0" collapsed="false">
      <c r="A112" s="880"/>
      <c r="B112" s="880"/>
      <c r="C112" s="880"/>
      <c r="D112" s="885" t="s">
        <v>476</v>
      </c>
      <c r="E112" s="886" t="n">
        <f aca="false">X112/E$226</f>
        <v>0.535436528333148</v>
      </c>
      <c r="F112" s="887" t="n">
        <f aca="false">F220*F$226</f>
        <v>0</v>
      </c>
      <c r="G112" s="887" t="n">
        <f aca="false">G220*G$226</f>
        <v>0</v>
      </c>
      <c r="H112" s="887" t="n">
        <f aca="false">H220*H$226</f>
        <v>0</v>
      </c>
      <c r="I112" s="887" t="n">
        <f aca="false">I220*I$226</f>
        <v>0</v>
      </c>
      <c r="J112" s="887" t="n">
        <f aca="false">J220*J$226</f>
        <v>0</v>
      </c>
      <c r="K112" s="887" t="n">
        <f aca="false">K220*K$226</f>
        <v>0</v>
      </c>
      <c r="L112" s="887" t="n">
        <f aca="false">L220*L$226</f>
        <v>0</v>
      </c>
      <c r="M112" s="887" t="n">
        <f aca="false">M220*M$226</f>
        <v>0</v>
      </c>
      <c r="N112" s="887" t="n">
        <f aca="false">N220*N$226</f>
        <v>0</v>
      </c>
      <c r="O112" s="887" t="n">
        <f aca="false">O220*O$226</f>
        <v>0</v>
      </c>
      <c r="P112" s="887" t="n">
        <f aca="false">P220*P$226</f>
        <v>0</v>
      </c>
      <c r="Q112" s="887" t="n">
        <f aca="false">Q220*Q$226</f>
        <v>0</v>
      </c>
      <c r="R112" s="887" t="n">
        <f aca="false">R220*R$226</f>
        <v>0</v>
      </c>
      <c r="S112" s="887" t="n">
        <f aca="false">S220*S$226</f>
        <v>64406053.6836094</v>
      </c>
      <c r="T112" s="887" t="n">
        <f aca="false">T220*T$226</f>
        <v>0</v>
      </c>
      <c r="U112" s="887" t="n">
        <f aca="false">U220*U$226</f>
        <v>0</v>
      </c>
      <c r="V112" s="887" t="n">
        <f aca="false">V220*V$226</f>
        <v>0</v>
      </c>
      <c r="W112" s="887" t="n">
        <f aca="false">W220*W$226</f>
        <v>0</v>
      </c>
      <c r="X112" s="887" t="n">
        <f aca="false">SUM(F112:W112)</f>
        <v>64406053.6836094</v>
      </c>
      <c r="Y112" s="537"/>
      <c r="Z112" s="537"/>
      <c r="AA112" s="537"/>
    </row>
    <row r="113" s="108" customFormat="true" ht="15" hidden="false" customHeight="false" outlineLevel="0" collapsed="false">
      <c r="A113" s="880" t="s">
        <v>469</v>
      </c>
      <c r="B113" s="884" t="s">
        <v>165</v>
      </c>
      <c r="C113" s="884"/>
      <c r="D113" s="885" t="s">
        <v>7</v>
      </c>
      <c r="E113" s="886" t="n">
        <f aca="false">X113/E$226</f>
        <v>14.7822621395766</v>
      </c>
      <c r="F113" s="887" t="n">
        <f aca="false">F221*F$226</f>
        <v>0</v>
      </c>
      <c r="G113" s="887" t="n">
        <f aca="false">G221*G$226</f>
        <v>0</v>
      </c>
      <c r="H113" s="887" t="n">
        <f aca="false">H221*H$226</f>
        <v>0</v>
      </c>
      <c r="I113" s="887" t="n">
        <f aca="false">I221*I$226</f>
        <v>0</v>
      </c>
      <c r="J113" s="887" t="n">
        <f aca="false">J221*J$226</f>
        <v>0</v>
      </c>
      <c r="K113" s="887" t="n">
        <f aca="false">K221*K$226</f>
        <v>0</v>
      </c>
      <c r="L113" s="887" t="n">
        <f aca="false">L221*L$226</f>
        <v>383559725.528637</v>
      </c>
      <c r="M113" s="887" t="n">
        <f aca="false">M221*M$226</f>
        <v>211763364.869486</v>
      </c>
      <c r="N113" s="887" t="n">
        <f aca="false">N221*N$226</f>
        <v>273573923.166473</v>
      </c>
      <c r="O113" s="887" t="n">
        <f aca="false">O221*O$226</f>
        <v>173505816.2856</v>
      </c>
      <c r="P113" s="887" t="n">
        <f aca="false">P221*P$226</f>
        <v>262439696.760855</v>
      </c>
      <c r="Q113" s="887" t="n">
        <f aca="false">Q221*Q$226</f>
        <v>217290336.781862</v>
      </c>
      <c r="R113" s="887" t="n">
        <f aca="false">R221*R$226</f>
        <v>54796956.8224484</v>
      </c>
      <c r="S113" s="887" t="n">
        <f aca="false">S221*S$226</f>
        <v>0</v>
      </c>
      <c r="T113" s="887" t="n">
        <f aca="false">T221*T$226</f>
        <v>34358011.2681625</v>
      </c>
      <c r="U113" s="887" t="n">
        <f aca="false">U221*U$226</f>
        <v>166826134.499727</v>
      </c>
      <c r="V113" s="887" t="n">
        <f aca="false">V221*V$226</f>
        <v>0</v>
      </c>
      <c r="W113" s="887" t="n">
        <f aca="false">W221*W$226</f>
        <v>0</v>
      </c>
      <c r="X113" s="887" t="n">
        <f aca="false">SUM(F113:W113)</f>
        <v>1778113965.98325</v>
      </c>
      <c r="Y113" s="537"/>
      <c r="Z113" s="537"/>
      <c r="AA113" s="537"/>
    </row>
    <row r="114" s="108" customFormat="true" ht="15" hidden="false" customHeight="false" outlineLevel="0" collapsed="false">
      <c r="A114" s="880"/>
      <c r="B114" s="884"/>
      <c r="C114" s="884"/>
      <c r="D114" s="885" t="s">
        <v>475</v>
      </c>
      <c r="E114" s="886" t="n">
        <f aca="false">X114/E$226</f>
        <v>21.4457476374896</v>
      </c>
      <c r="F114" s="887" t="n">
        <f aca="false">F222*F$226</f>
        <v>0</v>
      </c>
      <c r="G114" s="887" t="n">
        <f aca="false">G222*G$226</f>
        <v>0</v>
      </c>
      <c r="H114" s="887" t="n">
        <f aca="false">H222*H$226</f>
        <v>0</v>
      </c>
      <c r="I114" s="887" t="n">
        <f aca="false">I222*I$226</f>
        <v>0</v>
      </c>
      <c r="J114" s="887" t="n">
        <f aca="false">J222*J$226</f>
        <v>0</v>
      </c>
      <c r="K114" s="887" t="n">
        <f aca="false">K222*K$226</f>
        <v>0</v>
      </c>
      <c r="L114" s="887" t="n">
        <f aca="false">L222*L$226</f>
        <v>786391042.204996</v>
      </c>
      <c r="M114" s="887" t="n">
        <f aca="false">M222*M$226</f>
        <v>0</v>
      </c>
      <c r="N114" s="887" t="n">
        <f aca="false">N222*N$226</f>
        <v>374800637.958533</v>
      </c>
      <c r="O114" s="887" t="n">
        <f aca="false">O222*O$226</f>
        <v>359933430.41398</v>
      </c>
      <c r="P114" s="887" t="n">
        <f aca="false">P222*P$226</f>
        <v>565964825.36537</v>
      </c>
      <c r="Q114" s="887" t="n">
        <f aca="false">Q222*Q$226</f>
        <v>155615984.866399</v>
      </c>
      <c r="R114" s="887" t="n">
        <f aca="false">R222*R$226</f>
        <v>115445462.114904</v>
      </c>
      <c r="S114" s="887" t="n">
        <f aca="false">S222*S$226</f>
        <v>0</v>
      </c>
      <c r="T114" s="887" t="n">
        <f aca="false">T222*T$226</f>
        <v>73194356.7066751</v>
      </c>
      <c r="U114" s="887" t="n">
        <f aca="false">U222*U$226</f>
        <v>148298906.439854</v>
      </c>
      <c r="V114" s="887" t="n">
        <f aca="false">V222*V$226</f>
        <v>0</v>
      </c>
      <c r="W114" s="887" t="n">
        <f aca="false">W222*W$226</f>
        <v>0</v>
      </c>
      <c r="X114" s="887" t="n">
        <f aca="false">SUM(F114:W114)</f>
        <v>2579644646.07071</v>
      </c>
      <c r="Y114" s="537"/>
      <c r="Z114" s="537"/>
      <c r="AA114" s="537"/>
    </row>
    <row r="115" s="108" customFormat="true" ht="15" hidden="false" customHeight="false" outlineLevel="0" collapsed="false">
      <c r="A115" s="880"/>
      <c r="B115" s="884"/>
      <c r="C115" s="884"/>
      <c r="D115" s="885" t="s">
        <v>476</v>
      </c>
      <c r="E115" s="886" t="n">
        <f aca="false">X115/E$226</f>
        <v>8.76704624919018</v>
      </c>
      <c r="F115" s="887" t="n">
        <f aca="false">F223*F$226</f>
        <v>0</v>
      </c>
      <c r="G115" s="887" t="n">
        <f aca="false">G223*G$226</f>
        <v>0</v>
      </c>
      <c r="H115" s="887" t="n">
        <f aca="false">H223*H$226</f>
        <v>0</v>
      </c>
      <c r="I115" s="887" t="n">
        <f aca="false">I223*I$226</f>
        <v>0</v>
      </c>
      <c r="J115" s="887" t="n">
        <f aca="false">J223*J$226</f>
        <v>0</v>
      </c>
      <c r="K115" s="887" t="n">
        <f aca="false">K223*K$226</f>
        <v>0</v>
      </c>
      <c r="L115" s="887" t="n">
        <f aca="false">L223*L$226</f>
        <v>0</v>
      </c>
      <c r="M115" s="887" t="n">
        <f aca="false">M223*M$226</f>
        <v>423961661.341853</v>
      </c>
      <c r="N115" s="887" t="n">
        <f aca="false">N223*N$226</f>
        <v>177626606.198035</v>
      </c>
      <c r="O115" s="887" t="n">
        <f aca="false">O223*O$226</f>
        <v>0</v>
      </c>
      <c r="P115" s="887" t="n">
        <f aca="false">P223*P$226</f>
        <v>0</v>
      </c>
      <c r="Q115" s="887" t="n">
        <f aca="false">Q223*Q$226</f>
        <v>270990323.244801</v>
      </c>
      <c r="R115" s="887" t="n">
        <f aca="false">R223*R$226</f>
        <v>0</v>
      </c>
      <c r="S115" s="887" t="n">
        <f aca="false">S223*S$226</f>
        <v>0</v>
      </c>
      <c r="T115" s="887" t="n">
        <f aca="false">T223*T$226</f>
        <v>0</v>
      </c>
      <c r="U115" s="887" t="n">
        <f aca="false">U223*U$226</f>
        <v>181983101.39165</v>
      </c>
      <c r="V115" s="887" t="n">
        <f aca="false">V223*V$226</f>
        <v>0</v>
      </c>
      <c r="W115" s="887" t="n">
        <f aca="false">W223*W$226</f>
        <v>0</v>
      </c>
      <c r="X115" s="887" t="n">
        <f aca="false">SUM(F115:W115)</f>
        <v>1054561692.17634</v>
      </c>
      <c r="Y115" s="537"/>
      <c r="Z115" s="537"/>
      <c r="AA115" s="537"/>
    </row>
    <row r="116" s="185" customFormat="true" ht="15.75" hidden="false" customHeight="true" outlineLevel="0" collapsed="false">
      <c r="A116" s="532"/>
      <c r="B116" s="874"/>
      <c r="C116" s="875"/>
      <c r="D116" s="875"/>
      <c r="E116" s="876"/>
      <c r="F116" s="876"/>
      <c r="G116" s="876"/>
      <c r="H116" s="876"/>
      <c r="I116" s="876"/>
      <c r="J116" s="876"/>
      <c r="K116" s="876"/>
      <c r="L116" s="876"/>
      <c r="M116" s="876"/>
      <c r="N116" s="876"/>
      <c r="O116" s="876"/>
      <c r="P116" s="876"/>
      <c r="Q116" s="876"/>
      <c r="R116" s="876"/>
      <c r="S116" s="876"/>
      <c r="T116" s="876"/>
      <c r="U116" s="876"/>
      <c r="V116" s="876"/>
      <c r="W116" s="877"/>
      <c r="X116" s="877"/>
      <c r="Y116" s="877"/>
      <c r="Z116" s="877"/>
      <c r="AA116" s="876"/>
    </row>
    <row r="117" s="108" customFormat="true" ht="24.75" hidden="false" customHeight="true" outlineLevel="0" collapsed="false">
      <c r="A117" s="878" t="s">
        <v>1075</v>
      </c>
      <c r="B117" s="201"/>
      <c r="C117" s="201"/>
      <c r="D117" s="892"/>
      <c r="E117" s="537"/>
      <c r="F117" s="537"/>
      <c r="G117" s="537"/>
      <c r="H117" s="537"/>
      <c r="I117" s="537"/>
      <c r="J117" s="537"/>
      <c r="K117" s="537"/>
      <c r="L117" s="537"/>
      <c r="M117" s="537"/>
      <c r="N117" s="537"/>
      <c r="O117" s="537"/>
      <c r="P117" s="537"/>
      <c r="Q117" s="537"/>
      <c r="R117" s="537"/>
      <c r="S117" s="537"/>
      <c r="T117" s="537"/>
      <c r="U117" s="537"/>
      <c r="V117" s="537"/>
      <c r="W117" s="537"/>
      <c r="X117" s="537"/>
      <c r="Y117" s="537"/>
      <c r="Z117" s="537"/>
      <c r="AA117" s="537"/>
    </row>
    <row r="118" s="130" customFormat="true" ht="30.55" hidden="false" customHeight="false" outlineLevel="0" collapsed="false">
      <c r="A118" s="879" t="s">
        <v>1062</v>
      </c>
      <c r="B118" s="880" t="s">
        <v>345</v>
      </c>
      <c r="C118" s="880"/>
      <c r="D118" s="880"/>
      <c r="E118" s="893" t="s">
        <v>4</v>
      </c>
      <c r="F118" s="880" t="s">
        <v>331</v>
      </c>
      <c r="G118" s="880" t="s">
        <v>1057</v>
      </c>
      <c r="H118" s="880" t="s">
        <v>221</v>
      </c>
      <c r="I118" s="880" t="s">
        <v>223</v>
      </c>
      <c r="J118" s="880" t="s">
        <v>225</v>
      </c>
      <c r="K118" s="880" t="s">
        <v>227</v>
      </c>
      <c r="L118" s="880" t="s">
        <v>230</v>
      </c>
      <c r="M118" s="880" t="s">
        <v>232</v>
      </c>
      <c r="N118" s="880" t="s">
        <v>234</v>
      </c>
      <c r="O118" s="880" t="s">
        <v>236</v>
      </c>
      <c r="P118" s="880" t="s">
        <v>238</v>
      </c>
      <c r="Q118" s="880" t="s">
        <v>241</v>
      </c>
      <c r="R118" s="880" t="s">
        <v>243</v>
      </c>
      <c r="S118" s="880" t="s">
        <v>245</v>
      </c>
      <c r="T118" s="880" t="s">
        <v>247</v>
      </c>
      <c r="U118" s="880" t="s">
        <v>249</v>
      </c>
      <c r="V118" s="880" t="s">
        <v>251</v>
      </c>
      <c r="W118" s="880" t="s">
        <v>1059</v>
      </c>
      <c r="X118" s="883"/>
      <c r="Y118" s="883"/>
      <c r="Z118" s="883"/>
      <c r="AA118" s="883"/>
    </row>
    <row r="119" s="108" customFormat="true" ht="13.5" hidden="false" customHeight="true" outlineLevel="0" collapsed="false">
      <c r="A119" s="880"/>
      <c r="B119" s="884" t="s">
        <v>987</v>
      </c>
      <c r="C119" s="884"/>
      <c r="D119" s="885" t="s">
        <v>7</v>
      </c>
      <c r="E119" s="894" t="n">
        <f aca="false">E231/E$5*100000</f>
        <v>1097.20192328059</v>
      </c>
      <c r="F119" s="895" t="n">
        <f aca="false">F231/F$5*100000</f>
        <v>57.9150579150579</v>
      </c>
      <c r="G119" s="895" t="n">
        <f aca="false">G231/G$5*100000</f>
        <v>0</v>
      </c>
      <c r="H119" s="895" t="n">
        <f aca="false">H231/H$5*100000</f>
        <v>15.890672175433</v>
      </c>
      <c r="I119" s="895" t="n">
        <f aca="false">I231/I$5*100000</f>
        <v>15.5690487311225</v>
      </c>
      <c r="J119" s="895" t="n">
        <f aca="false">J231/J$5*100000</f>
        <v>16.5672630881378</v>
      </c>
      <c r="K119" s="895" t="n">
        <f aca="false">K231/K$5*100000</f>
        <v>0</v>
      </c>
      <c r="L119" s="895" t="n">
        <f aca="false">L231/L$5*100000</f>
        <v>56.0145637865845</v>
      </c>
      <c r="M119" s="895" t="n">
        <f aca="false">M231/M$5*100000</f>
        <v>125.384703066226</v>
      </c>
      <c r="N119" s="895" t="n">
        <f aca="false">N231/N$5*100000</f>
        <v>77.6096235933256</v>
      </c>
      <c r="O119" s="895" t="n">
        <f aca="false">O231/O$5*100000</f>
        <v>90.2527075812274</v>
      </c>
      <c r="P119" s="895" t="n">
        <f aca="false">P231/P$5*100000</f>
        <v>149.322306455318</v>
      </c>
      <c r="Q119" s="895" t="n">
        <f aca="false">Q231/Q$5*100000</f>
        <v>231.124807395994</v>
      </c>
      <c r="R119" s="895" t="n">
        <f aca="false">R231/R$5*100000</f>
        <v>454.500543424563</v>
      </c>
      <c r="S119" s="895" t="n">
        <f aca="false">S231/S$5*100000</f>
        <v>858.566500574933</v>
      </c>
      <c r="T119" s="895" t="n">
        <f aca="false">T231/T$5*100000</f>
        <v>1492.53731343284</v>
      </c>
      <c r="U119" s="895" t="n">
        <f aca="false">U231/U$5*100000</f>
        <v>2911.4270092947</v>
      </c>
      <c r="V119" s="895" t="n">
        <f aca="false">V231/V$5*100000</f>
        <v>4298.85489018209</v>
      </c>
      <c r="W119" s="895" t="n">
        <f aca="false">AA231/AA$5*100000</f>
        <v>11794.1271377864</v>
      </c>
      <c r="X119" s="201"/>
      <c r="Y119" s="201"/>
      <c r="Z119" s="201"/>
      <c r="AA119" s="201"/>
    </row>
    <row r="120" s="108" customFormat="true" ht="13.5" hidden="false" customHeight="true" outlineLevel="0" collapsed="false">
      <c r="A120" s="880"/>
      <c r="B120" s="884"/>
      <c r="C120" s="884"/>
      <c r="D120" s="885" t="s">
        <v>475</v>
      </c>
      <c r="E120" s="894" t="n">
        <f aca="false">E232/E$6*100000</f>
        <v>1208.97065212506</v>
      </c>
      <c r="F120" s="895" t="n">
        <f aca="false">F232/F$6*100000</f>
        <v>38.0372765310004</v>
      </c>
      <c r="G120" s="895" t="n">
        <f aca="false">G232/G$6*100000</f>
        <v>0</v>
      </c>
      <c r="H120" s="895" t="n">
        <f aca="false">H232/H$6*100000</f>
        <v>0</v>
      </c>
      <c r="I120" s="895" t="n">
        <f aca="false">I232/I$6*100000</f>
        <v>30.3214069132808</v>
      </c>
      <c r="J120" s="895" t="n">
        <f aca="false">J232/J$6*100000</f>
        <v>33.7381916329285</v>
      </c>
      <c r="K120" s="895" t="n">
        <f aca="false">K232/K$6*100000</f>
        <v>0</v>
      </c>
      <c r="L120" s="895" t="n">
        <f aca="false">L232/L$6*100000</f>
        <v>86.1326442721792</v>
      </c>
      <c r="M120" s="895" t="n">
        <f aca="false">M232/M$6*100000</f>
        <v>45.5477112275108</v>
      </c>
      <c r="N120" s="895" t="n">
        <f aca="false">N232/N$6*100000</f>
        <v>59.8086124401914</v>
      </c>
      <c r="O120" s="895" t="n">
        <f aca="false">O232/O$6*100000</f>
        <v>124.817973788226</v>
      </c>
      <c r="P120" s="895" t="n">
        <f aca="false">P232/P$6*100000</f>
        <v>173.396086202626</v>
      </c>
      <c r="Q120" s="895" t="n">
        <f aca="false">Q232/Q$6*100000</f>
        <v>307.401276897612</v>
      </c>
      <c r="R120" s="895" t="n">
        <f aca="false">R232/R$6*100000</f>
        <v>562.03164029975</v>
      </c>
      <c r="S120" s="895" t="n">
        <f aca="false">S232/S$6*100000</f>
        <v>1357.39116040391</v>
      </c>
      <c r="T120" s="895" t="n">
        <f aca="false">T232/T$6*100000</f>
        <v>2189.9347230996</v>
      </c>
      <c r="U120" s="895" t="n">
        <f aca="false">U232/U$6*100000</f>
        <v>4222.35722964763</v>
      </c>
      <c r="V120" s="895" t="n">
        <f aca="false">V232/V$6*100000</f>
        <v>6179.77528089888</v>
      </c>
      <c r="W120" s="895" t="n">
        <f aca="false">AA232/AA$6*100000</f>
        <v>15783.6644591611</v>
      </c>
      <c r="X120" s="201"/>
      <c r="Y120" s="201"/>
      <c r="Z120" s="201"/>
      <c r="AA120" s="201"/>
    </row>
    <row r="121" s="108" customFormat="true" ht="15" hidden="false" customHeight="false" outlineLevel="0" collapsed="false">
      <c r="A121" s="880"/>
      <c r="B121" s="884"/>
      <c r="C121" s="884"/>
      <c r="D121" s="885" t="s">
        <v>476</v>
      </c>
      <c r="E121" s="894" t="n">
        <f aca="false">E233/E$7*100000</f>
        <v>997.569509361395</v>
      </c>
      <c r="F121" s="895" t="n">
        <f aca="false">F233/F$7*100000</f>
        <v>78.4006272050176</v>
      </c>
      <c r="G121" s="895" t="n">
        <f aca="false">G233/G$7*100000</f>
        <v>0</v>
      </c>
      <c r="H121" s="895" t="n">
        <f aca="false">H233/H$7*100000</f>
        <v>33.0250990752972</v>
      </c>
      <c r="I121" s="895" t="n">
        <f aca="false">I233/I$7*100000</f>
        <v>0</v>
      </c>
      <c r="J121" s="895" t="n">
        <f aca="false">J233/J$7*100000</f>
        <v>0</v>
      </c>
      <c r="K121" s="895" t="n">
        <f aca="false">K233/K$7*100000</f>
        <v>0</v>
      </c>
      <c r="L121" s="895" t="n">
        <f aca="false">L233/L$7*100000</f>
        <v>27.3373428102788</v>
      </c>
      <c r="M121" s="895" t="n">
        <f aca="false">M233/M$7*100000</f>
        <v>205.385668644455</v>
      </c>
      <c r="N121" s="895" t="n">
        <f aca="false">N233/N$7*100000</f>
        <v>94.4822373393802</v>
      </c>
      <c r="O121" s="895" t="n">
        <f aca="false">O233/O$7*100000</f>
        <v>58.0832526621491</v>
      </c>
      <c r="P121" s="895" t="n">
        <f aca="false">P233/P$7*100000</f>
        <v>128.507174983937</v>
      </c>
      <c r="Q121" s="895" t="n">
        <f aca="false">Q233/Q$7*100000</f>
        <v>164.710726786082</v>
      </c>
      <c r="R121" s="895" t="n">
        <f aca="false">R233/R$7*100000</f>
        <v>357.344367124318</v>
      </c>
      <c r="S121" s="895" t="n">
        <f aca="false">S233/S$7*100000</f>
        <v>428.326670474015</v>
      </c>
      <c r="T121" s="895" t="n">
        <f aca="false">T233/T$7*100000</f>
        <v>875.558867362146</v>
      </c>
      <c r="U121" s="895" t="n">
        <f aca="false">U233/U$7*100000</f>
        <v>1838.9662027833</v>
      </c>
      <c r="V121" s="895" t="n">
        <f aca="false">V233/V$7*100000</f>
        <v>3039.79943591351</v>
      </c>
      <c r="W121" s="895" t="n">
        <f aca="false">AA233/AA$7*100000</f>
        <v>10145.9188326493</v>
      </c>
      <c r="X121" s="201"/>
      <c r="Y121" s="201"/>
      <c r="Z121" s="201"/>
      <c r="AA121" s="201"/>
    </row>
    <row r="122" s="108" customFormat="true" ht="13.5" hidden="false" customHeight="true" outlineLevel="0" collapsed="false">
      <c r="A122" s="880" t="s">
        <v>419</v>
      </c>
      <c r="B122" s="884" t="s">
        <v>920</v>
      </c>
      <c r="C122" s="884"/>
      <c r="D122" s="885" t="s">
        <v>7</v>
      </c>
      <c r="E122" s="894" t="n">
        <f aca="false">E234/E$5*100000</f>
        <v>2.82420057472482</v>
      </c>
      <c r="F122" s="895" t="n">
        <f aca="false">F234/F$5*100000</f>
        <v>0</v>
      </c>
      <c r="G122" s="895" t="n">
        <f aca="false">G234/G$5*100000</f>
        <v>0</v>
      </c>
      <c r="H122" s="895" t="n">
        <f aca="false">H234/H$5*100000</f>
        <v>0</v>
      </c>
      <c r="I122" s="895" t="n">
        <f aca="false">I234/I$5*100000</f>
        <v>0</v>
      </c>
      <c r="J122" s="895" t="n">
        <f aca="false">J234/J$5*100000</f>
        <v>0</v>
      </c>
      <c r="K122" s="895" t="n">
        <f aca="false">K234/K$5*100000</f>
        <v>0</v>
      </c>
      <c r="L122" s="895" t="n">
        <f aca="false">L234/L$5*100000</f>
        <v>0</v>
      </c>
      <c r="M122" s="895" t="n">
        <f aca="false">M234/M$5*100000</f>
        <v>0</v>
      </c>
      <c r="N122" s="895" t="n">
        <f aca="false">N234/N$5*100000</f>
        <v>0</v>
      </c>
      <c r="O122" s="895" t="n">
        <f aca="false">O234/O$5*100000</f>
        <v>0</v>
      </c>
      <c r="P122" s="895" t="n">
        <f aca="false">P234/P$5*100000</f>
        <v>0</v>
      </c>
      <c r="Q122" s="895" t="n">
        <f aca="false">Q234/Q$5*100000</f>
        <v>0</v>
      </c>
      <c r="R122" s="895" t="n">
        <f aca="false">R234/R$5*100000</f>
        <v>0</v>
      </c>
      <c r="S122" s="895" t="n">
        <f aca="false">S234/S$5*100000</f>
        <v>0</v>
      </c>
      <c r="T122" s="895" t="n">
        <f aca="false">T234/T$5*100000</f>
        <v>0</v>
      </c>
      <c r="U122" s="895" t="n">
        <f aca="false">U234/U$5*100000</f>
        <v>0</v>
      </c>
      <c r="V122" s="895" t="n">
        <f aca="false">V234/V$5*100000</f>
        <v>37.5445841937301</v>
      </c>
      <c r="W122" s="895" t="n">
        <f aca="false">AA234/AA$5*100000</f>
        <v>32.2684737011939</v>
      </c>
      <c r="X122" s="201"/>
      <c r="Y122" s="201"/>
      <c r="Z122" s="201"/>
      <c r="AA122" s="201"/>
    </row>
    <row r="123" s="108" customFormat="true" ht="13.5" hidden="false" customHeight="true" outlineLevel="0" collapsed="false">
      <c r="A123" s="880"/>
      <c r="B123" s="884"/>
      <c r="C123" s="884"/>
      <c r="D123" s="885" t="s">
        <v>475</v>
      </c>
      <c r="E123" s="894" t="n">
        <f aca="false">E235/E$6*100000</f>
        <v>2.99620979460982</v>
      </c>
      <c r="F123" s="895" t="n">
        <f aca="false">F235/F$6*100000</f>
        <v>0</v>
      </c>
      <c r="G123" s="895" t="n">
        <f aca="false">G235/G$6*100000</f>
        <v>0</v>
      </c>
      <c r="H123" s="895" t="n">
        <f aca="false">H235/H$6*100000</f>
        <v>0</v>
      </c>
      <c r="I123" s="895" t="n">
        <f aca="false">I235/I$6*100000</f>
        <v>0</v>
      </c>
      <c r="J123" s="895" t="n">
        <f aca="false">J235/J$6*100000</f>
        <v>0</v>
      </c>
      <c r="K123" s="895" t="n">
        <f aca="false">K235/K$6*100000</f>
        <v>0</v>
      </c>
      <c r="L123" s="895" t="n">
        <f aca="false">L235/L$6*100000</f>
        <v>0</v>
      </c>
      <c r="M123" s="895" t="n">
        <f aca="false">M235/M$6*100000</f>
        <v>0</v>
      </c>
      <c r="N123" s="895" t="n">
        <f aca="false">N235/N$6*100000</f>
        <v>0</v>
      </c>
      <c r="O123" s="895" t="n">
        <f aca="false">O235/O$6*100000</f>
        <v>0</v>
      </c>
      <c r="P123" s="895" t="n">
        <f aca="false">P235/P$6*100000</f>
        <v>0</v>
      </c>
      <c r="Q123" s="895" t="n">
        <f aca="false">Q235/Q$6*100000</f>
        <v>0</v>
      </c>
      <c r="R123" s="895" t="n">
        <f aca="false">R235/R$6*100000</f>
        <v>0</v>
      </c>
      <c r="S123" s="895" t="n">
        <f aca="false">S235/S$6*100000</f>
        <v>0</v>
      </c>
      <c r="T123" s="895" t="n">
        <f aca="false">T235/T$6*100000</f>
        <v>0</v>
      </c>
      <c r="U123" s="895" t="n">
        <f aca="false">U235/U$6*100000</f>
        <v>0</v>
      </c>
      <c r="V123" s="895" t="n">
        <f aca="false">V235/V$6*100000</f>
        <v>93.6329588014981</v>
      </c>
      <c r="W123" s="895" t="n">
        <f aca="false">AA235/AA$6*100000</f>
        <v>0</v>
      </c>
      <c r="X123" s="888"/>
      <c r="Y123" s="888"/>
      <c r="Z123" s="888"/>
      <c r="AA123" s="888"/>
    </row>
    <row r="124" s="108" customFormat="true" ht="15" hidden="false" customHeight="false" outlineLevel="0" collapsed="false">
      <c r="A124" s="880"/>
      <c r="B124" s="884"/>
      <c r="C124" s="884"/>
      <c r="D124" s="885" t="s">
        <v>476</v>
      </c>
      <c r="E124" s="894" t="n">
        <f aca="false">E236/E$7*100000</f>
        <v>2.67086883363158</v>
      </c>
      <c r="F124" s="895" t="n">
        <f aca="false">F236/F$7*100000</f>
        <v>0</v>
      </c>
      <c r="G124" s="895" t="n">
        <f aca="false">G236/G$7*100000</f>
        <v>0</v>
      </c>
      <c r="H124" s="895" t="n">
        <f aca="false">H236/H$7*100000</f>
        <v>0</v>
      </c>
      <c r="I124" s="895" t="n">
        <f aca="false">I236/I$7*100000</f>
        <v>0</v>
      </c>
      <c r="J124" s="895" t="n">
        <f aca="false">J236/J$7*100000</f>
        <v>0</v>
      </c>
      <c r="K124" s="895" t="n">
        <f aca="false">K236/K$7*100000</f>
        <v>0</v>
      </c>
      <c r="L124" s="895" t="n">
        <f aca="false">L236/L$7*100000</f>
        <v>0</v>
      </c>
      <c r="M124" s="895" t="n">
        <f aca="false">M236/M$7*100000</f>
        <v>0</v>
      </c>
      <c r="N124" s="895" t="n">
        <f aca="false">N236/N$7*100000</f>
        <v>0</v>
      </c>
      <c r="O124" s="895" t="n">
        <f aca="false">O236/O$7*100000</f>
        <v>0</v>
      </c>
      <c r="P124" s="895" t="n">
        <f aca="false">P236/P$7*100000</f>
        <v>0</v>
      </c>
      <c r="Q124" s="895" t="n">
        <f aca="false">Q236/Q$7*100000</f>
        <v>0</v>
      </c>
      <c r="R124" s="895" t="n">
        <f aca="false">R236/R$7*100000</f>
        <v>0</v>
      </c>
      <c r="S124" s="895" t="n">
        <f aca="false">S236/S$7*100000</f>
        <v>0</v>
      </c>
      <c r="T124" s="895" t="n">
        <f aca="false">T236/T$7*100000</f>
        <v>0</v>
      </c>
      <c r="U124" s="895" t="n">
        <f aca="false">U236/U$7*100000</f>
        <v>0</v>
      </c>
      <c r="V124" s="895" t="n">
        <f aca="false">V236/V$7*100000</f>
        <v>0</v>
      </c>
      <c r="W124" s="895" t="n">
        <f aca="false">AA236/AA$7*100000</f>
        <v>45.5996352029184</v>
      </c>
      <c r="X124" s="888"/>
      <c r="Y124" s="888"/>
      <c r="Z124" s="888"/>
      <c r="AA124" s="888"/>
    </row>
    <row r="125" s="108" customFormat="true" ht="13.5" hidden="false" customHeight="true" outlineLevel="0" collapsed="false">
      <c r="A125" s="880" t="s">
        <v>421</v>
      </c>
      <c r="B125" s="884" t="s">
        <v>149</v>
      </c>
      <c r="C125" s="884"/>
      <c r="D125" s="885" t="s">
        <v>7</v>
      </c>
      <c r="E125" s="894" t="n">
        <f aca="false">E237/E$5*100000</f>
        <v>335.373818248572</v>
      </c>
      <c r="F125" s="895" t="n">
        <f aca="false">F237/F$5*100000</f>
        <v>0</v>
      </c>
      <c r="G125" s="895" t="n">
        <f aca="false">G237/G$5*100000</f>
        <v>0</v>
      </c>
      <c r="H125" s="895" t="n">
        <f aca="false">H237/H$5*100000</f>
        <v>0</v>
      </c>
      <c r="I125" s="895" t="n">
        <f aca="false">I237/I$5*100000</f>
        <v>0</v>
      </c>
      <c r="J125" s="895" t="n">
        <f aca="false">J237/J$5*100000</f>
        <v>0</v>
      </c>
      <c r="K125" s="895" t="n">
        <f aca="false">K237/K$5*100000</f>
        <v>0</v>
      </c>
      <c r="L125" s="895" t="n">
        <f aca="false">L237/L$5*100000</f>
        <v>0</v>
      </c>
      <c r="M125" s="895" t="n">
        <f aca="false">M237/M$5*100000</f>
        <v>45.5944374786276</v>
      </c>
      <c r="N125" s="895" t="n">
        <f aca="false">N237/N$5*100000</f>
        <v>19.4024058983314</v>
      </c>
      <c r="O125" s="895" t="n">
        <f aca="false">O237/O$5*100000</f>
        <v>40.1123144805455</v>
      </c>
      <c r="P125" s="895" t="n">
        <f aca="false">P237/P$5*100000</f>
        <v>45.9453250631748</v>
      </c>
      <c r="Q125" s="895" t="n">
        <f aca="false">Q237/Q$5*100000</f>
        <v>121.065375302663</v>
      </c>
      <c r="R125" s="895" t="n">
        <f aca="false">R237/R$5*100000</f>
        <v>217.369825116095</v>
      </c>
      <c r="S125" s="895" t="n">
        <f aca="false">S237/S$5*100000</f>
        <v>467.612111920276</v>
      </c>
      <c r="T125" s="895" t="n">
        <f aca="false">T237/T$5*100000</f>
        <v>701.789067905506</v>
      </c>
      <c r="U125" s="895" t="n">
        <f aca="false">U237/U$5*100000</f>
        <v>1230.18042646255</v>
      </c>
      <c r="V125" s="895" t="n">
        <f aca="false">V237/V$5*100000</f>
        <v>1182.6544021025</v>
      </c>
      <c r="W125" s="895" t="n">
        <f aca="false">AA237/AA$5*100000</f>
        <v>2307.19586963537</v>
      </c>
      <c r="X125" s="888"/>
      <c r="Y125" s="888"/>
      <c r="Z125" s="888"/>
      <c r="AA125" s="888"/>
    </row>
    <row r="126" s="108" customFormat="true" ht="13.5" hidden="false" customHeight="true" outlineLevel="0" collapsed="false">
      <c r="A126" s="880"/>
      <c r="B126" s="884"/>
      <c r="C126" s="884"/>
      <c r="D126" s="885" t="s">
        <v>475</v>
      </c>
      <c r="E126" s="894" t="n">
        <f aca="false">E238/E$6*100000</f>
        <v>434.450420218424</v>
      </c>
      <c r="F126" s="895" t="n">
        <f aca="false">F238/F$6*100000</f>
        <v>0</v>
      </c>
      <c r="G126" s="895" t="n">
        <f aca="false">G238/G$6*100000</f>
        <v>0</v>
      </c>
      <c r="H126" s="895" t="n">
        <f aca="false">H238/H$6*100000</f>
        <v>0</v>
      </c>
      <c r="I126" s="895" t="n">
        <f aca="false">I238/I$6*100000</f>
        <v>0</v>
      </c>
      <c r="J126" s="895" t="n">
        <f aca="false">J238/J$6*100000</f>
        <v>0</v>
      </c>
      <c r="K126" s="895" t="n">
        <f aca="false">K238/K$6*100000</f>
        <v>0</v>
      </c>
      <c r="L126" s="895" t="n">
        <f aca="false">L238/L$6*100000</f>
        <v>0</v>
      </c>
      <c r="M126" s="895" t="n">
        <f aca="false">M238/M$6*100000</f>
        <v>22.7738556137554</v>
      </c>
      <c r="N126" s="895" t="n">
        <f aca="false">N238/N$6*100000</f>
        <v>0</v>
      </c>
      <c r="O126" s="895" t="n">
        <f aca="false">O238/O$6*100000</f>
        <v>20.8029956313709</v>
      </c>
      <c r="P126" s="895" t="n">
        <f aca="false">P238/P$6*100000</f>
        <v>49.5417389150359</v>
      </c>
      <c r="Q126" s="895" t="n">
        <f aca="false">Q238/Q$6*100000</f>
        <v>165.523764483329</v>
      </c>
      <c r="R126" s="895" t="n">
        <f aca="false">R238/R$6*100000</f>
        <v>187.343880099917</v>
      </c>
      <c r="S126" s="895" t="n">
        <f aca="false">S238/S$6*100000</f>
        <v>827.67753683165</v>
      </c>
      <c r="T126" s="895" t="n">
        <f aca="false">T238/T$6*100000</f>
        <v>905.453779743104</v>
      </c>
      <c r="U126" s="895" t="n">
        <f aca="false">U238/U$6*100000</f>
        <v>1944.10692588092</v>
      </c>
      <c r="V126" s="895" t="n">
        <f aca="false">V238/V$6*100000</f>
        <v>2013.10861423221</v>
      </c>
      <c r="W126" s="895" t="n">
        <f aca="false">AA238/AA$6*100000</f>
        <v>3863.13465783664</v>
      </c>
      <c r="X126" s="888"/>
      <c r="Y126" s="888"/>
      <c r="Z126" s="888"/>
      <c r="AA126" s="888"/>
    </row>
    <row r="127" s="108" customFormat="true" ht="15" hidden="false" customHeight="false" outlineLevel="0" collapsed="false">
      <c r="A127" s="880"/>
      <c r="B127" s="884"/>
      <c r="C127" s="884"/>
      <c r="D127" s="885" t="s">
        <v>476</v>
      </c>
      <c r="E127" s="894" t="n">
        <f aca="false">E239/E$7*100000</f>
        <v>247.055367110921</v>
      </c>
      <c r="F127" s="895" t="n">
        <f aca="false">F239/F$7*100000</f>
        <v>0</v>
      </c>
      <c r="G127" s="895" t="n">
        <f aca="false">G239/G$7*100000</f>
        <v>0</v>
      </c>
      <c r="H127" s="895" t="n">
        <f aca="false">H239/H$7*100000</f>
        <v>0</v>
      </c>
      <c r="I127" s="895" t="n">
        <f aca="false">I239/I$7*100000</f>
        <v>0</v>
      </c>
      <c r="J127" s="895" t="n">
        <f aca="false">J239/J$7*100000</f>
        <v>0</v>
      </c>
      <c r="K127" s="895" t="n">
        <f aca="false">K239/K$7*100000</f>
        <v>0</v>
      </c>
      <c r="L127" s="895" t="n">
        <f aca="false">L239/L$7*100000</f>
        <v>0</v>
      </c>
      <c r="M127" s="895" t="n">
        <f aca="false">M239/M$7*100000</f>
        <v>68.4618895481515</v>
      </c>
      <c r="N127" s="895" t="n">
        <f aca="false">N239/N$7*100000</f>
        <v>37.7928949357521</v>
      </c>
      <c r="O127" s="895" t="n">
        <f aca="false">O239/O$7*100000</f>
        <v>58.0832526621491</v>
      </c>
      <c r="P127" s="895" t="n">
        <f aca="false">P239/P$7*100000</f>
        <v>42.8357249946455</v>
      </c>
      <c r="Q127" s="895" t="n">
        <f aca="false">Q239/Q$7*100000</f>
        <v>82.355363393041</v>
      </c>
      <c r="R127" s="895" t="n">
        <f aca="false">R239/R$7*100000</f>
        <v>244.498777506112</v>
      </c>
      <c r="S127" s="895" t="n">
        <f aca="false">S239/S$7*100000</f>
        <v>157.053112507139</v>
      </c>
      <c r="T127" s="895" t="n">
        <f aca="false">T239/T$7*100000</f>
        <v>521.609538002981</v>
      </c>
      <c r="U127" s="895" t="n">
        <f aca="false">U239/U$7*100000</f>
        <v>646.123260437376</v>
      </c>
      <c r="V127" s="895" t="n">
        <f aca="false">V239/V$7*100000</f>
        <v>626.762770291445</v>
      </c>
      <c r="W127" s="895" t="n">
        <f aca="false">AA239/AA$7*100000</f>
        <v>1664.38668490652</v>
      </c>
      <c r="X127" s="888"/>
      <c r="Y127" s="888"/>
      <c r="Z127" s="888"/>
      <c r="AA127" s="888"/>
    </row>
    <row r="128" s="108" customFormat="true" ht="13.5" hidden="false" customHeight="true" outlineLevel="0" collapsed="false">
      <c r="A128" s="880" t="s">
        <v>422</v>
      </c>
      <c r="B128" s="880" t="s">
        <v>477</v>
      </c>
      <c r="C128" s="889" t="s">
        <v>1065</v>
      </c>
      <c r="D128" s="885" t="s">
        <v>7</v>
      </c>
      <c r="E128" s="894" t="n">
        <f aca="false">E240/E$5*100000</f>
        <v>15.5331031609865</v>
      </c>
      <c r="F128" s="895" t="n">
        <f aca="false">F240/F$5*100000</f>
        <v>0</v>
      </c>
      <c r="G128" s="895" t="n">
        <f aca="false">G240/G$5*100000</f>
        <v>0</v>
      </c>
      <c r="H128" s="895" t="n">
        <f aca="false">H240/H$5*100000</f>
        <v>0</v>
      </c>
      <c r="I128" s="895" t="n">
        <f aca="false">I240/I$5*100000</f>
        <v>0</v>
      </c>
      <c r="J128" s="895" t="n">
        <f aca="false">J240/J$5*100000</f>
        <v>0</v>
      </c>
      <c r="K128" s="895" t="n">
        <f aca="false">K240/K$5*100000</f>
        <v>0</v>
      </c>
      <c r="L128" s="895" t="n">
        <f aca="false">L240/L$5*100000</f>
        <v>0</v>
      </c>
      <c r="M128" s="895" t="n">
        <f aca="false">M240/M$5*100000</f>
        <v>0</v>
      </c>
      <c r="N128" s="895" t="n">
        <f aca="false">N240/N$5*100000</f>
        <v>0</v>
      </c>
      <c r="O128" s="895" t="n">
        <f aca="false">O240/O$5*100000</f>
        <v>0</v>
      </c>
      <c r="P128" s="895" t="n">
        <f aca="false">P240/P$5*100000</f>
        <v>0</v>
      </c>
      <c r="Q128" s="895" t="n">
        <f aca="false">Q240/Q$5*100000</f>
        <v>11.005943209333</v>
      </c>
      <c r="R128" s="895" t="n">
        <f aca="false">R240/R$5*100000</f>
        <v>19.7608931923723</v>
      </c>
      <c r="S128" s="895" t="n">
        <f aca="false">S240/S$5*100000</f>
        <v>38.3288616328095</v>
      </c>
      <c r="T128" s="895" t="n">
        <f aca="false">T240/T$5*100000</f>
        <v>19.7687061381833</v>
      </c>
      <c r="U128" s="895" t="n">
        <f aca="false">U240/U$5*100000</f>
        <v>68.3433570256971</v>
      </c>
      <c r="V128" s="895" t="n">
        <f aca="false">V240/V$5*100000</f>
        <v>56.3168762905951</v>
      </c>
      <c r="W128" s="895" t="n">
        <f aca="false">AA240/AA$5*100000</f>
        <v>64.5369474023879</v>
      </c>
      <c r="X128" s="888"/>
      <c r="Y128" s="888"/>
      <c r="Z128" s="888"/>
      <c r="AA128" s="888"/>
    </row>
    <row r="129" s="108" customFormat="true" ht="13.5" hidden="false" customHeight="true" outlineLevel="0" collapsed="false">
      <c r="A129" s="880"/>
      <c r="B129" s="880"/>
      <c r="C129" s="880"/>
      <c r="D129" s="885" t="s">
        <v>475</v>
      </c>
      <c r="E129" s="894" t="n">
        <f aca="false">E241/E$6*100000</f>
        <v>28.4639930487933</v>
      </c>
      <c r="F129" s="895" t="n">
        <f aca="false">F241/F$6*100000</f>
        <v>0</v>
      </c>
      <c r="G129" s="895" t="n">
        <f aca="false">G241/G$6*100000</f>
        <v>0</v>
      </c>
      <c r="H129" s="895" t="n">
        <f aca="false">H241/H$6*100000</f>
        <v>0</v>
      </c>
      <c r="I129" s="895" t="n">
        <f aca="false">I241/I$6*100000</f>
        <v>0</v>
      </c>
      <c r="J129" s="895" t="n">
        <f aca="false">J241/J$6*100000</f>
        <v>0</v>
      </c>
      <c r="K129" s="895" t="n">
        <f aca="false">K241/K$6*100000</f>
        <v>0</v>
      </c>
      <c r="L129" s="895" t="n">
        <f aca="false">L241/L$6*100000</f>
        <v>0</v>
      </c>
      <c r="M129" s="895" t="n">
        <f aca="false">M241/M$6*100000</f>
        <v>0</v>
      </c>
      <c r="N129" s="895" t="n">
        <f aca="false">N241/N$6*100000</f>
        <v>0</v>
      </c>
      <c r="O129" s="895" t="n">
        <f aca="false">O241/O$6*100000</f>
        <v>0</v>
      </c>
      <c r="P129" s="895" t="n">
        <f aca="false">P241/P$6*100000</f>
        <v>0</v>
      </c>
      <c r="Q129" s="895" t="n">
        <f aca="false">Q241/Q$6*100000</f>
        <v>23.6462520690471</v>
      </c>
      <c r="R129" s="895" t="n">
        <f aca="false">R241/R$6*100000</f>
        <v>41.6319733555371</v>
      </c>
      <c r="S129" s="895" t="n">
        <f aca="false">S241/S$6*100000</f>
        <v>82.767753683165</v>
      </c>
      <c r="T129" s="895" t="n">
        <f aca="false">T241/T$6*100000</f>
        <v>42.1141292903769</v>
      </c>
      <c r="U129" s="895" t="n">
        <f aca="false">U241/U$6*100000</f>
        <v>121.506682867558</v>
      </c>
      <c r="V129" s="895" t="n">
        <f aca="false">V241/V$6*100000</f>
        <v>140.449438202247</v>
      </c>
      <c r="W129" s="895" t="n">
        <f aca="false">AA241/AA$6*100000</f>
        <v>110.37527593819</v>
      </c>
      <c r="X129" s="888"/>
      <c r="Y129" s="888"/>
      <c r="Z129" s="888"/>
      <c r="AA129" s="888"/>
    </row>
    <row r="130" s="108" customFormat="true" ht="15" hidden="false" customHeight="false" outlineLevel="0" collapsed="false">
      <c r="A130" s="880"/>
      <c r="B130" s="880"/>
      <c r="C130" s="880"/>
      <c r="D130" s="885" t="s">
        <v>476</v>
      </c>
      <c r="E130" s="894" t="n">
        <f aca="false">E242/E$7*100000</f>
        <v>4.00630325044737</v>
      </c>
      <c r="F130" s="895" t="n">
        <f aca="false">F242/F$7*100000</f>
        <v>0</v>
      </c>
      <c r="G130" s="895" t="n">
        <f aca="false">G242/G$7*100000</f>
        <v>0</v>
      </c>
      <c r="H130" s="895" t="n">
        <f aca="false">H242/H$7*100000</f>
        <v>0</v>
      </c>
      <c r="I130" s="895" t="n">
        <f aca="false">I242/I$7*100000</f>
        <v>0</v>
      </c>
      <c r="J130" s="895" t="n">
        <f aca="false">J242/J$7*100000</f>
        <v>0</v>
      </c>
      <c r="K130" s="895" t="n">
        <f aca="false">K242/K$7*100000</f>
        <v>0</v>
      </c>
      <c r="L130" s="895" t="n">
        <f aca="false">L242/L$7*100000</f>
        <v>0</v>
      </c>
      <c r="M130" s="895" t="n">
        <f aca="false">M242/M$7*100000</f>
        <v>0</v>
      </c>
      <c r="N130" s="895" t="n">
        <f aca="false">N242/N$7*100000</f>
        <v>0</v>
      </c>
      <c r="O130" s="895" t="n">
        <f aca="false">O242/O$7*100000</f>
        <v>0</v>
      </c>
      <c r="P130" s="895" t="n">
        <f aca="false">P242/P$7*100000</f>
        <v>0</v>
      </c>
      <c r="Q130" s="895" t="n">
        <f aca="false">Q242/Q$7*100000</f>
        <v>0</v>
      </c>
      <c r="R130" s="895" t="n">
        <f aca="false">R242/R$7*100000</f>
        <v>0</v>
      </c>
      <c r="S130" s="895" t="n">
        <f aca="false">S242/S$7*100000</f>
        <v>0</v>
      </c>
      <c r="T130" s="895" t="n">
        <f aca="false">T242/T$7*100000</f>
        <v>0</v>
      </c>
      <c r="U130" s="895" t="n">
        <f aca="false">U242/U$7*100000</f>
        <v>24.8508946322068</v>
      </c>
      <c r="V130" s="895" t="n">
        <f aca="false">V242/V$7*100000</f>
        <v>0</v>
      </c>
      <c r="W130" s="895" t="n">
        <f aca="false">AA242/AA$7*100000</f>
        <v>45.5996352029184</v>
      </c>
      <c r="X130" s="888"/>
      <c r="Y130" s="888"/>
      <c r="Z130" s="888"/>
      <c r="AA130" s="888"/>
    </row>
    <row r="131" s="108" customFormat="true" ht="13.5" hidden="false" customHeight="true" outlineLevel="0" collapsed="false">
      <c r="A131" s="880" t="s">
        <v>424</v>
      </c>
      <c r="B131" s="884"/>
      <c r="C131" s="884" t="s">
        <v>425</v>
      </c>
      <c r="D131" s="885" t="s">
        <v>7</v>
      </c>
      <c r="E131" s="894" t="n">
        <f aca="false">E243/E$5*100000</f>
        <v>38.8327579024662</v>
      </c>
      <c r="F131" s="895" t="n">
        <f aca="false">F243/F$5*100000</f>
        <v>0</v>
      </c>
      <c r="G131" s="895" t="n">
        <f aca="false">G243/G$5*100000</f>
        <v>0</v>
      </c>
      <c r="H131" s="895" t="n">
        <f aca="false">H243/H$5*100000</f>
        <v>0</v>
      </c>
      <c r="I131" s="895" t="n">
        <f aca="false">I243/I$5*100000</f>
        <v>0</v>
      </c>
      <c r="J131" s="895" t="n">
        <f aca="false">J243/J$5*100000</f>
        <v>0</v>
      </c>
      <c r="K131" s="895" t="n">
        <f aca="false">K243/K$5*100000</f>
        <v>0</v>
      </c>
      <c r="L131" s="895" t="n">
        <f aca="false">L243/L$5*100000</f>
        <v>0</v>
      </c>
      <c r="M131" s="895" t="n">
        <f aca="false">M243/M$5*100000</f>
        <v>11.3986093696569</v>
      </c>
      <c r="N131" s="895" t="n">
        <f aca="false">N243/N$5*100000</f>
        <v>9.7012029491657</v>
      </c>
      <c r="O131" s="895" t="n">
        <f aca="false">O243/O$5*100000</f>
        <v>0</v>
      </c>
      <c r="P131" s="895" t="n">
        <f aca="false">P243/P$5*100000</f>
        <v>0</v>
      </c>
      <c r="Q131" s="895" t="n">
        <f aca="false">Q243/Q$5*100000</f>
        <v>22.0118864186661</v>
      </c>
      <c r="R131" s="895" t="n">
        <f aca="false">R243/R$5*100000</f>
        <v>9.88044659618615</v>
      </c>
      <c r="S131" s="895" t="n">
        <f aca="false">S243/S$5*100000</f>
        <v>38.3288616328095</v>
      </c>
      <c r="T131" s="895" t="n">
        <f aca="false">T243/T$5*100000</f>
        <v>98.8435306909163</v>
      </c>
      <c r="U131" s="895" t="n">
        <f aca="false">U243/U$5*100000</f>
        <v>109.349371241115</v>
      </c>
      <c r="V131" s="895" t="n">
        <f aca="false">V243/V$5*100000</f>
        <v>150.17833677492</v>
      </c>
      <c r="W131" s="895" t="n">
        <f aca="false">AA243/AA$5*100000</f>
        <v>306.550500161342</v>
      </c>
      <c r="X131" s="888"/>
      <c r="Y131" s="888"/>
      <c r="Z131" s="888"/>
      <c r="AA131" s="888"/>
    </row>
    <row r="132" s="108" customFormat="true" ht="13.5" hidden="false" customHeight="true" outlineLevel="0" collapsed="false">
      <c r="A132" s="880"/>
      <c r="B132" s="884"/>
      <c r="C132" s="884"/>
      <c r="D132" s="885" t="s">
        <v>475</v>
      </c>
      <c r="E132" s="894" t="n">
        <f aca="false">E244/E$6*100000</f>
        <v>46.4412518164522</v>
      </c>
      <c r="F132" s="895" t="n">
        <f aca="false">F244/F$6*100000</f>
        <v>0</v>
      </c>
      <c r="G132" s="895" t="n">
        <f aca="false">G244/G$6*100000</f>
        <v>0</v>
      </c>
      <c r="H132" s="895" t="n">
        <f aca="false">H244/H$6*100000</f>
        <v>0</v>
      </c>
      <c r="I132" s="895" t="n">
        <f aca="false">I244/I$6*100000</f>
        <v>0</v>
      </c>
      <c r="J132" s="895" t="n">
        <f aca="false">J244/J$6*100000</f>
        <v>0</v>
      </c>
      <c r="K132" s="895" t="n">
        <f aca="false">K244/K$6*100000</f>
        <v>0</v>
      </c>
      <c r="L132" s="895" t="n">
        <f aca="false">L244/L$6*100000</f>
        <v>0</v>
      </c>
      <c r="M132" s="895" t="n">
        <f aca="false">M244/M$6*100000</f>
        <v>0</v>
      </c>
      <c r="N132" s="895" t="n">
        <f aca="false">N244/N$6*100000</f>
        <v>0</v>
      </c>
      <c r="O132" s="895" t="n">
        <f aca="false">O244/O$6*100000</f>
        <v>0</v>
      </c>
      <c r="P132" s="895" t="n">
        <f aca="false">P244/P$6*100000</f>
        <v>0</v>
      </c>
      <c r="Q132" s="895" t="n">
        <f aca="false">Q244/Q$6*100000</f>
        <v>23.6462520690471</v>
      </c>
      <c r="R132" s="895" t="n">
        <f aca="false">R244/R$6*100000</f>
        <v>20.8159866777685</v>
      </c>
      <c r="S132" s="895" t="n">
        <f aca="false">S244/S$6*100000</f>
        <v>49.660652209899</v>
      </c>
      <c r="T132" s="895" t="n">
        <f aca="false">T244/T$6*100000</f>
        <v>168.456517161508</v>
      </c>
      <c r="U132" s="895" t="n">
        <f aca="false">U244/U$6*100000</f>
        <v>212.636695018226</v>
      </c>
      <c r="V132" s="895" t="n">
        <f aca="false">V244/V$6*100000</f>
        <v>280.898876404494</v>
      </c>
      <c r="W132" s="895" t="n">
        <f aca="false">AA244/AA$6*100000</f>
        <v>275.938189845475</v>
      </c>
      <c r="X132" s="537"/>
      <c r="Y132" s="537"/>
      <c r="Z132" s="537"/>
      <c r="AA132" s="537"/>
    </row>
    <row r="133" s="108" customFormat="true" ht="15" hidden="false" customHeight="false" outlineLevel="0" collapsed="false">
      <c r="A133" s="880"/>
      <c r="B133" s="884"/>
      <c r="C133" s="884"/>
      <c r="D133" s="885" t="s">
        <v>476</v>
      </c>
      <c r="E133" s="894" t="n">
        <f aca="false">E245/E$7*100000</f>
        <v>32.050426003579</v>
      </c>
      <c r="F133" s="895" t="n">
        <f aca="false">F245/F$7*100000</f>
        <v>0</v>
      </c>
      <c r="G133" s="895" t="n">
        <f aca="false">G245/G$7*100000</f>
        <v>0</v>
      </c>
      <c r="H133" s="895" t="n">
        <f aca="false">H245/H$7*100000</f>
        <v>0</v>
      </c>
      <c r="I133" s="895" t="n">
        <f aca="false">I245/I$7*100000</f>
        <v>0</v>
      </c>
      <c r="J133" s="895" t="n">
        <f aca="false">J245/J$7*100000</f>
        <v>0</v>
      </c>
      <c r="K133" s="895" t="n">
        <f aca="false">K245/K$7*100000</f>
        <v>0</v>
      </c>
      <c r="L133" s="895" t="n">
        <f aca="false">L245/L$7*100000</f>
        <v>0</v>
      </c>
      <c r="M133" s="895" t="n">
        <f aca="false">M245/M$7*100000</f>
        <v>22.8206298493838</v>
      </c>
      <c r="N133" s="895" t="n">
        <f aca="false">N245/N$7*100000</f>
        <v>18.896447467876</v>
      </c>
      <c r="O133" s="895" t="n">
        <f aca="false">O245/O$7*100000</f>
        <v>0</v>
      </c>
      <c r="P133" s="895" t="n">
        <f aca="false">P245/P$7*100000</f>
        <v>0</v>
      </c>
      <c r="Q133" s="895" t="n">
        <f aca="false">Q245/Q$7*100000</f>
        <v>20.5888408482602</v>
      </c>
      <c r="R133" s="895" t="n">
        <f aca="false">R245/R$7*100000</f>
        <v>0</v>
      </c>
      <c r="S133" s="895" t="n">
        <f aca="false">S245/S$7*100000</f>
        <v>28.5551113649343</v>
      </c>
      <c r="T133" s="895" t="n">
        <f aca="false">T245/T$7*100000</f>
        <v>37.25782414307</v>
      </c>
      <c r="U133" s="895" t="n">
        <f aca="false">U245/U$7*100000</f>
        <v>24.8508946322068</v>
      </c>
      <c r="V133" s="895" t="n">
        <f aca="false">V245/V$7*100000</f>
        <v>62.6762770291445</v>
      </c>
      <c r="W133" s="895" t="n">
        <f aca="false">AA245/AA$7*100000</f>
        <v>319.197446420429</v>
      </c>
      <c r="X133" s="537"/>
      <c r="Y133" s="537"/>
      <c r="Z133" s="537"/>
      <c r="AA133" s="537"/>
    </row>
    <row r="134" s="108" customFormat="true" ht="13.5" hidden="false" customHeight="true" outlineLevel="0" collapsed="false">
      <c r="A134" s="880" t="s">
        <v>426</v>
      </c>
      <c r="B134" s="884"/>
      <c r="C134" s="889" t="s">
        <v>1066</v>
      </c>
      <c r="D134" s="885" t="s">
        <v>7</v>
      </c>
      <c r="E134" s="894" t="n">
        <f aca="false">E246/E$5*100000</f>
        <v>25.4178051725234</v>
      </c>
      <c r="F134" s="895" t="n">
        <f aca="false">F246/F$5*100000</f>
        <v>0</v>
      </c>
      <c r="G134" s="895" t="n">
        <f aca="false">G246/G$5*100000</f>
        <v>0</v>
      </c>
      <c r="H134" s="895" t="n">
        <f aca="false">H246/H$5*100000</f>
        <v>0</v>
      </c>
      <c r="I134" s="895" t="n">
        <f aca="false">I246/I$5*100000</f>
        <v>0</v>
      </c>
      <c r="J134" s="895" t="n">
        <f aca="false">J246/J$5*100000</f>
        <v>0</v>
      </c>
      <c r="K134" s="895" t="n">
        <f aca="false">K246/K$5*100000</f>
        <v>0</v>
      </c>
      <c r="L134" s="895" t="n">
        <f aca="false">L246/L$5*100000</f>
        <v>0</v>
      </c>
      <c r="M134" s="895" t="n">
        <f aca="false">M246/M$5*100000</f>
        <v>0</v>
      </c>
      <c r="N134" s="895" t="n">
        <f aca="false">N246/N$5*100000</f>
        <v>0</v>
      </c>
      <c r="O134" s="895" t="n">
        <f aca="false">O246/O$5*100000</f>
        <v>0</v>
      </c>
      <c r="P134" s="895" t="n">
        <f aca="false">P246/P$5*100000</f>
        <v>0</v>
      </c>
      <c r="Q134" s="895" t="n">
        <f aca="false">Q246/Q$5*100000</f>
        <v>0</v>
      </c>
      <c r="R134" s="895" t="n">
        <f aca="false">R246/R$5*100000</f>
        <v>0</v>
      </c>
      <c r="S134" s="895" t="n">
        <f aca="false">S246/S$5*100000</f>
        <v>22.9973169796857</v>
      </c>
      <c r="T134" s="895" t="n">
        <f aca="false">T246/T$5*100000</f>
        <v>49.4217653454581</v>
      </c>
      <c r="U134" s="895" t="n">
        <f aca="false">U246/U$5*100000</f>
        <v>123.018042646255</v>
      </c>
      <c r="V134" s="895" t="n">
        <f aca="false">V246/V$5*100000</f>
        <v>131.406044678055</v>
      </c>
      <c r="W134" s="895" t="n">
        <f aca="false">AA246/AA$5*100000</f>
        <v>193.610842207164</v>
      </c>
      <c r="X134" s="537"/>
      <c r="Y134" s="537"/>
      <c r="Z134" s="537"/>
      <c r="AA134" s="537"/>
    </row>
    <row r="135" s="108" customFormat="true" ht="13.5" hidden="false" customHeight="true" outlineLevel="0" collapsed="false">
      <c r="A135" s="880"/>
      <c r="B135" s="884"/>
      <c r="C135" s="884"/>
      <c r="D135" s="885" t="s">
        <v>475</v>
      </c>
      <c r="E135" s="894" t="n">
        <f aca="false">E247/E$6*100000</f>
        <v>35.9545175353178</v>
      </c>
      <c r="F135" s="895" t="n">
        <f aca="false">F247/F$6*100000</f>
        <v>0</v>
      </c>
      <c r="G135" s="895" t="n">
        <f aca="false">G247/G$6*100000</f>
        <v>0</v>
      </c>
      <c r="H135" s="895" t="n">
        <f aca="false">H247/H$6*100000</f>
        <v>0</v>
      </c>
      <c r="I135" s="895" t="n">
        <f aca="false">I247/I$6*100000</f>
        <v>0</v>
      </c>
      <c r="J135" s="895" t="n">
        <f aca="false">J247/J$6*100000</f>
        <v>0</v>
      </c>
      <c r="K135" s="895" t="n">
        <f aca="false">K247/K$6*100000</f>
        <v>0</v>
      </c>
      <c r="L135" s="895" t="n">
        <f aca="false">L247/L$6*100000</f>
        <v>0</v>
      </c>
      <c r="M135" s="895" t="n">
        <f aca="false">M247/M$6*100000</f>
        <v>0</v>
      </c>
      <c r="N135" s="895" t="n">
        <f aca="false">N247/N$6*100000</f>
        <v>0</v>
      </c>
      <c r="O135" s="895" t="n">
        <f aca="false">O247/O$6*100000</f>
        <v>0</v>
      </c>
      <c r="P135" s="895" t="n">
        <f aca="false">P247/P$6*100000</f>
        <v>0</v>
      </c>
      <c r="Q135" s="895" t="n">
        <f aca="false">Q247/Q$6*100000</f>
        <v>0</v>
      </c>
      <c r="R135" s="895" t="n">
        <f aca="false">R247/R$6*100000</f>
        <v>0</v>
      </c>
      <c r="S135" s="895" t="n">
        <f aca="false">S247/S$6*100000</f>
        <v>49.660652209899</v>
      </c>
      <c r="T135" s="895" t="n">
        <f aca="false">T247/T$6*100000</f>
        <v>84.2282585807539</v>
      </c>
      <c r="U135" s="895" t="n">
        <f aca="false">U247/U$6*100000</f>
        <v>212.636695018226</v>
      </c>
      <c r="V135" s="895" t="n">
        <f aca="false">V247/V$6*100000</f>
        <v>187.265917602996</v>
      </c>
      <c r="W135" s="895" t="n">
        <f aca="false">AA247/AA$6*100000</f>
        <v>331.12582781457</v>
      </c>
      <c r="X135" s="537"/>
      <c r="Y135" s="537"/>
      <c r="Z135" s="537"/>
      <c r="AA135" s="537"/>
    </row>
    <row r="136" s="108" customFormat="true" ht="15" hidden="false" customHeight="false" outlineLevel="0" collapsed="false">
      <c r="A136" s="880"/>
      <c r="B136" s="884"/>
      <c r="C136" s="884"/>
      <c r="D136" s="885" t="s">
        <v>476</v>
      </c>
      <c r="E136" s="894" t="n">
        <f aca="false">E248/E$7*100000</f>
        <v>16.0252130017895</v>
      </c>
      <c r="F136" s="895" t="n">
        <f aca="false">F248/F$7*100000</f>
        <v>0</v>
      </c>
      <c r="G136" s="895" t="n">
        <f aca="false">G248/G$7*100000</f>
        <v>0</v>
      </c>
      <c r="H136" s="895" t="n">
        <f aca="false">H248/H$7*100000</f>
        <v>0</v>
      </c>
      <c r="I136" s="895" t="n">
        <f aca="false">I248/I$7*100000</f>
        <v>0</v>
      </c>
      <c r="J136" s="895" t="n">
        <f aca="false">J248/J$7*100000</f>
        <v>0</v>
      </c>
      <c r="K136" s="895" t="n">
        <f aca="false">K248/K$7*100000</f>
        <v>0</v>
      </c>
      <c r="L136" s="895" t="n">
        <f aca="false">L248/L$7*100000</f>
        <v>0</v>
      </c>
      <c r="M136" s="895" t="n">
        <f aca="false">M248/M$7*100000</f>
        <v>0</v>
      </c>
      <c r="N136" s="895" t="n">
        <f aca="false">N248/N$7*100000</f>
        <v>0</v>
      </c>
      <c r="O136" s="895" t="n">
        <f aca="false">O248/O$7*100000</f>
        <v>0</v>
      </c>
      <c r="P136" s="895" t="n">
        <f aca="false">P248/P$7*100000</f>
        <v>0</v>
      </c>
      <c r="Q136" s="895" t="n">
        <f aca="false">Q248/Q$7*100000</f>
        <v>0</v>
      </c>
      <c r="R136" s="895" t="n">
        <f aca="false">R248/R$7*100000</f>
        <v>0</v>
      </c>
      <c r="S136" s="895" t="n">
        <f aca="false">S248/S$7*100000</f>
        <v>0</v>
      </c>
      <c r="T136" s="895" t="n">
        <f aca="false">T248/T$7*100000</f>
        <v>18.628912071535</v>
      </c>
      <c r="U136" s="895" t="n">
        <f aca="false">U248/U$7*100000</f>
        <v>49.7017892644135</v>
      </c>
      <c r="V136" s="895" t="n">
        <f aca="false">V248/V$7*100000</f>
        <v>94.0144155437167</v>
      </c>
      <c r="W136" s="895" t="n">
        <f aca="false">AA248/AA$7*100000</f>
        <v>136.798905608755</v>
      </c>
      <c r="X136" s="537"/>
      <c r="Y136" s="537"/>
      <c r="Z136" s="537"/>
      <c r="AA136" s="537"/>
    </row>
    <row r="137" s="108" customFormat="true" ht="13.5" hidden="false" customHeight="true" outlineLevel="0" collapsed="false">
      <c r="A137" s="880" t="s">
        <v>428</v>
      </c>
      <c r="B137" s="884"/>
      <c r="C137" s="889" t="s">
        <v>1067</v>
      </c>
      <c r="D137" s="885" t="s">
        <v>7</v>
      </c>
      <c r="E137" s="894" t="n">
        <f aca="false">E249/E$5*100000</f>
        <v>7.76655158049325</v>
      </c>
      <c r="F137" s="895" t="n">
        <f aca="false">F249/F$5*100000</f>
        <v>0</v>
      </c>
      <c r="G137" s="895" t="n">
        <f aca="false">G249/G$5*100000</f>
        <v>0</v>
      </c>
      <c r="H137" s="895" t="n">
        <f aca="false">H249/H$5*100000</f>
        <v>0</v>
      </c>
      <c r="I137" s="895" t="n">
        <f aca="false">I249/I$5*100000</f>
        <v>0</v>
      </c>
      <c r="J137" s="895" t="n">
        <f aca="false">J249/J$5*100000</f>
        <v>0</v>
      </c>
      <c r="K137" s="895" t="n">
        <f aca="false">K249/K$5*100000</f>
        <v>0</v>
      </c>
      <c r="L137" s="895" t="n">
        <f aca="false">L249/L$5*100000</f>
        <v>0</v>
      </c>
      <c r="M137" s="895" t="n">
        <f aca="false">M249/M$5*100000</f>
        <v>0</v>
      </c>
      <c r="N137" s="895" t="n">
        <f aca="false">N249/N$5*100000</f>
        <v>0</v>
      </c>
      <c r="O137" s="895" t="n">
        <f aca="false">O249/O$5*100000</f>
        <v>0</v>
      </c>
      <c r="P137" s="895" t="n">
        <f aca="false">P249/P$5*100000</f>
        <v>11.4863312657937</v>
      </c>
      <c r="Q137" s="895" t="n">
        <f aca="false">Q249/Q$5*100000</f>
        <v>0</v>
      </c>
      <c r="R137" s="895" t="n">
        <f aca="false">R249/R$5*100000</f>
        <v>9.88044659618615</v>
      </c>
      <c r="S137" s="895" t="n">
        <f aca="false">S249/S$5*100000</f>
        <v>30.6630893062476</v>
      </c>
      <c r="T137" s="895" t="n">
        <f aca="false">T249/T$5*100000</f>
        <v>9.88435306909163</v>
      </c>
      <c r="U137" s="895" t="n">
        <f aca="false">U249/U$5*100000</f>
        <v>27.3373428102788</v>
      </c>
      <c r="V137" s="895" t="n">
        <f aca="false">V249/V$5*100000</f>
        <v>0</v>
      </c>
      <c r="W137" s="895" t="n">
        <f aca="false">AA249/AA$5*100000</f>
        <v>32.2684737011939</v>
      </c>
      <c r="X137" s="537"/>
      <c r="Y137" s="537"/>
      <c r="Z137" s="537"/>
      <c r="AA137" s="537"/>
    </row>
    <row r="138" s="108" customFormat="true" ht="13.5" hidden="false" customHeight="true" outlineLevel="0" collapsed="false">
      <c r="A138" s="880"/>
      <c r="B138" s="884"/>
      <c r="C138" s="884"/>
      <c r="D138" s="885" t="s">
        <v>475</v>
      </c>
      <c r="E138" s="894" t="n">
        <f aca="false">E250/E$6*100000</f>
        <v>5.99241958921964</v>
      </c>
      <c r="F138" s="895" t="n">
        <f aca="false">F250/F$6*100000</f>
        <v>0</v>
      </c>
      <c r="G138" s="895" t="n">
        <f aca="false">G250/G$6*100000</f>
        <v>0</v>
      </c>
      <c r="H138" s="895" t="n">
        <f aca="false">H250/H$6*100000</f>
        <v>0</v>
      </c>
      <c r="I138" s="895" t="n">
        <f aca="false">I250/I$6*100000</f>
        <v>0</v>
      </c>
      <c r="J138" s="895" t="n">
        <f aca="false">J250/J$6*100000</f>
        <v>0</v>
      </c>
      <c r="K138" s="895" t="n">
        <f aca="false">K250/K$6*100000</f>
        <v>0</v>
      </c>
      <c r="L138" s="895" t="n">
        <f aca="false">L250/L$6*100000</f>
        <v>0</v>
      </c>
      <c r="M138" s="895" t="n">
        <f aca="false">M250/M$6*100000</f>
        <v>0</v>
      </c>
      <c r="N138" s="895" t="n">
        <f aca="false">N250/N$6*100000</f>
        <v>0</v>
      </c>
      <c r="O138" s="895" t="n">
        <f aca="false">O250/O$6*100000</f>
        <v>0</v>
      </c>
      <c r="P138" s="895" t="n">
        <f aca="false">P250/P$6*100000</f>
        <v>0</v>
      </c>
      <c r="Q138" s="895" t="n">
        <f aca="false">Q250/Q$6*100000</f>
        <v>0</v>
      </c>
      <c r="R138" s="895" t="n">
        <f aca="false">R250/R$6*100000</f>
        <v>0</v>
      </c>
      <c r="S138" s="895" t="n">
        <f aca="false">S250/S$6*100000</f>
        <v>33.107101473266</v>
      </c>
      <c r="T138" s="895" t="n">
        <f aca="false">T250/T$6*100000</f>
        <v>0</v>
      </c>
      <c r="U138" s="895" t="n">
        <f aca="false">U250/U$6*100000</f>
        <v>30.3766707168894</v>
      </c>
      <c r="V138" s="895" t="n">
        <f aca="false">V250/V$6*100000</f>
        <v>0</v>
      </c>
      <c r="W138" s="895" t="n">
        <f aca="false">AA250/AA$6*100000</f>
        <v>55.1876379690949</v>
      </c>
      <c r="X138" s="537"/>
      <c r="Y138" s="537"/>
      <c r="Z138" s="537"/>
      <c r="AA138" s="537"/>
    </row>
    <row r="139" s="108" customFormat="true" ht="15" hidden="false" customHeight="false" outlineLevel="0" collapsed="false">
      <c r="A139" s="880"/>
      <c r="B139" s="884"/>
      <c r="C139" s="884"/>
      <c r="D139" s="885" t="s">
        <v>476</v>
      </c>
      <c r="E139" s="894" t="n">
        <f aca="false">E251/E$7*100000</f>
        <v>9.34804091771053</v>
      </c>
      <c r="F139" s="895" t="n">
        <f aca="false">F251/F$7*100000</f>
        <v>0</v>
      </c>
      <c r="G139" s="895" t="n">
        <f aca="false">G251/G$7*100000</f>
        <v>0</v>
      </c>
      <c r="H139" s="895" t="n">
        <f aca="false">H251/H$7*100000</f>
        <v>0</v>
      </c>
      <c r="I139" s="895" t="n">
        <f aca="false">I251/I$7*100000</f>
        <v>0</v>
      </c>
      <c r="J139" s="895" t="n">
        <f aca="false">J251/J$7*100000</f>
        <v>0</v>
      </c>
      <c r="K139" s="895" t="n">
        <f aca="false">K251/K$7*100000</f>
        <v>0</v>
      </c>
      <c r="L139" s="895" t="n">
        <f aca="false">L251/L$7*100000</f>
        <v>0</v>
      </c>
      <c r="M139" s="895" t="n">
        <f aca="false">M251/M$7*100000</f>
        <v>0</v>
      </c>
      <c r="N139" s="895" t="n">
        <f aca="false">N251/N$7*100000</f>
        <v>0</v>
      </c>
      <c r="O139" s="895" t="n">
        <f aca="false">O251/O$7*100000</f>
        <v>0</v>
      </c>
      <c r="P139" s="895" t="n">
        <f aca="false">P251/P$7*100000</f>
        <v>21.4178624973228</v>
      </c>
      <c r="Q139" s="895" t="n">
        <f aca="false">Q251/Q$7*100000</f>
        <v>0</v>
      </c>
      <c r="R139" s="895" t="n">
        <f aca="false">R251/R$7*100000</f>
        <v>18.807598269701</v>
      </c>
      <c r="S139" s="895" t="n">
        <f aca="false">S251/S$7*100000</f>
        <v>28.5551113649343</v>
      </c>
      <c r="T139" s="895" t="n">
        <f aca="false">T251/T$7*100000</f>
        <v>18.628912071535</v>
      </c>
      <c r="U139" s="895" t="n">
        <f aca="false">U251/U$7*100000</f>
        <v>24.8508946322068</v>
      </c>
      <c r="V139" s="895" t="n">
        <f aca="false">V251/V$7*100000</f>
        <v>0</v>
      </c>
      <c r="W139" s="895" t="n">
        <f aca="false">AA251/AA$7*100000</f>
        <v>22.7998176014592</v>
      </c>
      <c r="X139" s="537"/>
      <c r="Y139" s="537"/>
      <c r="Z139" s="537"/>
      <c r="AA139" s="537"/>
    </row>
    <row r="140" s="108" customFormat="true" ht="13.5" hidden="false" customHeight="true" outlineLevel="0" collapsed="false">
      <c r="A140" s="880" t="s">
        <v>430</v>
      </c>
      <c r="B140" s="884"/>
      <c r="C140" s="889" t="s">
        <v>1068</v>
      </c>
      <c r="D140" s="885" t="s">
        <v>7</v>
      </c>
      <c r="E140" s="894" t="n">
        <f aca="false">E252/E$5*100000</f>
        <v>28.2420057472482</v>
      </c>
      <c r="F140" s="895" t="n">
        <f aca="false">F252/F$5*100000</f>
        <v>0</v>
      </c>
      <c r="G140" s="895" t="n">
        <f aca="false">G252/G$5*100000</f>
        <v>0</v>
      </c>
      <c r="H140" s="895" t="n">
        <f aca="false">H252/H$5*100000</f>
        <v>0</v>
      </c>
      <c r="I140" s="895" t="n">
        <f aca="false">I252/I$5*100000</f>
        <v>0</v>
      </c>
      <c r="J140" s="895" t="n">
        <f aca="false">J252/J$5*100000</f>
        <v>0</v>
      </c>
      <c r="K140" s="895" t="n">
        <f aca="false">K252/K$5*100000</f>
        <v>0</v>
      </c>
      <c r="L140" s="895" t="n">
        <f aca="false">L252/L$5*100000</f>
        <v>0</v>
      </c>
      <c r="M140" s="895" t="n">
        <f aca="false">M252/M$5*100000</f>
        <v>0</v>
      </c>
      <c r="N140" s="895" t="n">
        <f aca="false">N252/N$5*100000</f>
        <v>0</v>
      </c>
      <c r="O140" s="895" t="n">
        <f aca="false">O252/O$5*100000</f>
        <v>0</v>
      </c>
      <c r="P140" s="895" t="n">
        <f aca="false">P252/P$5*100000</f>
        <v>22.9726625315874</v>
      </c>
      <c r="Q140" s="895" t="n">
        <f aca="false">Q252/Q$5*100000</f>
        <v>0</v>
      </c>
      <c r="R140" s="895" t="n">
        <f aca="false">R252/R$5*100000</f>
        <v>19.7608931923723</v>
      </c>
      <c r="S140" s="895" t="n">
        <f aca="false">S252/S$5*100000</f>
        <v>53.6604062859333</v>
      </c>
      <c r="T140" s="895" t="n">
        <f aca="false">T252/T$5*100000</f>
        <v>69.1904714836414</v>
      </c>
      <c r="U140" s="895" t="n">
        <f aca="false">U252/U$5*100000</f>
        <v>82.0120284308365</v>
      </c>
      <c r="V140" s="895" t="n">
        <f aca="false">V252/V$5*100000</f>
        <v>112.63375258119</v>
      </c>
      <c r="W140" s="895" t="n">
        <f aca="false">AA252/AA$5*100000</f>
        <v>161.34236850597</v>
      </c>
      <c r="X140" s="537"/>
      <c r="Y140" s="537"/>
      <c r="Z140" s="537"/>
      <c r="AA140" s="537"/>
    </row>
    <row r="141" s="108" customFormat="true" ht="13.5" hidden="false" customHeight="true" outlineLevel="0" collapsed="false">
      <c r="A141" s="880"/>
      <c r="B141" s="884"/>
      <c r="C141" s="884"/>
      <c r="D141" s="885" t="s">
        <v>475</v>
      </c>
      <c r="E141" s="894" t="n">
        <f aca="false">E253/E$6*100000</f>
        <v>37.4526224326227</v>
      </c>
      <c r="F141" s="895" t="n">
        <f aca="false">F253/F$6*100000</f>
        <v>0</v>
      </c>
      <c r="G141" s="895" t="n">
        <f aca="false">G253/G$6*100000</f>
        <v>0</v>
      </c>
      <c r="H141" s="895" t="n">
        <f aca="false">H253/H$6*100000</f>
        <v>0</v>
      </c>
      <c r="I141" s="895" t="n">
        <f aca="false">I253/I$6*100000</f>
        <v>0</v>
      </c>
      <c r="J141" s="895" t="n">
        <f aca="false">J253/J$6*100000</f>
        <v>0</v>
      </c>
      <c r="K141" s="895" t="n">
        <f aca="false">K253/K$6*100000</f>
        <v>0</v>
      </c>
      <c r="L141" s="895" t="n">
        <f aca="false">L253/L$6*100000</f>
        <v>0</v>
      </c>
      <c r="M141" s="895" t="n">
        <f aca="false">M253/M$6*100000</f>
        <v>0</v>
      </c>
      <c r="N141" s="895" t="n">
        <f aca="false">N253/N$6*100000</f>
        <v>0</v>
      </c>
      <c r="O141" s="895" t="n">
        <f aca="false">O253/O$6*100000</f>
        <v>0</v>
      </c>
      <c r="P141" s="895" t="n">
        <f aca="false">P253/P$6*100000</f>
        <v>49.5417389150359</v>
      </c>
      <c r="Q141" s="895" t="n">
        <f aca="false">Q253/Q$6*100000</f>
        <v>0</v>
      </c>
      <c r="R141" s="895" t="n">
        <f aca="false">R253/R$6*100000</f>
        <v>41.6319733555371</v>
      </c>
      <c r="S141" s="895" t="n">
        <f aca="false">S253/S$6*100000</f>
        <v>82.767753683165</v>
      </c>
      <c r="T141" s="895" t="n">
        <f aca="false">T253/T$6*100000</f>
        <v>84.2282585807539</v>
      </c>
      <c r="U141" s="895" t="n">
        <f aca="false">U253/U$6*100000</f>
        <v>91.1300121506683</v>
      </c>
      <c r="V141" s="895" t="n">
        <f aca="false">V253/V$6*100000</f>
        <v>187.265917602996</v>
      </c>
      <c r="W141" s="895" t="n">
        <f aca="false">AA253/AA$6*100000</f>
        <v>275.938189845475</v>
      </c>
      <c r="X141" s="537"/>
      <c r="Y141" s="537"/>
      <c r="Z141" s="537"/>
      <c r="AA141" s="537"/>
    </row>
    <row r="142" s="108" customFormat="true" ht="15" hidden="false" customHeight="false" outlineLevel="0" collapsed="false">
      <c r="A142" s="880"/>
      <c r="B142" s="884"/>
      <c r="C142" s="884"/>
      <c r="D142" s="885" t="s">
        <v>476</v>
      </c>
      <c r="E142" s="894" t="n">
        <f aca="false">E254/E$7*100000</f>
        <v>20.0315162522369</v>
      </c>
      <c r="F142" s="895" t="n">
        <f aca="false">F254/F$7*100000</f>
        <v>0</v>
      </c>
      <c r="G142" s="895" t="n">
        <f aca="false">G254/G$7*100000</f>
        <v>0</v>
      </c>
      <c r="H142" s="895" t="n">
        <f aca="false">H254/H$7*100000</f>
        <v>0</v>
      </c>
      <c r="I142" s="895" t="n">
        <f aca="false">I254/I$7*100000</f>
        <v>0</v>
      </c>
      <c r="J142" s="895" t="n">
        <f aca="false">J254/J$7*100000</f>
        <v>0</v>
      </c>
      <c r="K142" s="895" t="n">
        <f aca="false">K254/K$7*100000</f>
        <v>0</v>
      </c>
      <c r="L142" s="895" t="n">
        <f aca="false">L254/L$7*100000</f>
        <v>0</v>
      </c>
      <c r="M142" s="895" t="n">
        <f aca="false">M254/M$7*100000</f>
        <v>0</v>
      </c>
      <c r="N142" s="895" t="n">
        <f aca="false">N254/N$7*100000</f>
        <v>0</v>
      </c>
      <c r="O142" s="895" t="n">
        <f aca="false">O254/O$7*100000</f>
        <v>0</v>
      </c>
      <c r="P142" s="895" t="n">
        <f aca="false">P254/P$7*100000</f>
        <v>0</v>
      </c>
      <c r="Q142" s="895" t="n">
        <f aca="false">Q254/Q$7*100000</f>
        <v>0</v>
      </c>
      <c r="R142" s="895" t="n">
        <f aca="false">R254/R$7*100000</f>
        <v>0</v>
      </c>
      <c r="S142" s="895" t="n">
        <f aca="false">S254/S$7*100000</f>
        <v>28.5551113649343</v>
      </c>
      <c r="T142" s="895" t="n">
        <f aca="false">T254/T$7*100000</f>
        <v>55.8867362146051</v>
      </c>
      <c r="U142" s="895" t="n">
        <f aca="false">U254/U$7*100000</f>
        <v>74.5526838966203</v>
      </c>
      <c r="V142" s="895" t="n">
        <f aca="false">V254/V$7*100000</f>
        <v>62.6762770291445</v>
      </c>
      <c r="W142" s="895" t="n">
        <f aca="false">AA254/AA$7*100000</f>
        <v>113.999088007296</v>
      </c>
      <c r="X142" s="537"/>
      <c r="Y142" s="537"/>
      <c r="Z142" s="537"/>
      <c r="AA142" s="537"/>
    </row>
    <row r="143" s="108" customFormat="true" ht="13.5" hidden="false" customHeight="true" outlineLevel="0" collapsed="false">
      <c r="A143" s="880" t="s">
        <v>432</v>
      </c>
      <c r="B143" s="884"/>
      <c r="C143" s="889" t="s">
        <v>1069</v>
      </c>
      <c r="D143" s="885" t="s">
        <v>7</v>
      </c>
      <c r="E143" s="894" t="n">
        <f aca="false">E255/E$5*100000</f>
        <v>14.1210028736241</v>
      </c>
      <c r="F143" s="895" t="n">
        <f aca="false">F255/F$5*100000</f>
        <v>0</v>
      </c>
      <c r="G143" s="895" t="n">
        <f aca="false">G255/G$5*100000</f>
        <v>0</v>
      </c>
      <c r="H143" s="895" t="n">
        <f aca="false">H255/H$5*100000</f>
        <v>0</v>
      </c>
      <c r="I143" s="895" t="n">
        <f aca="false">I255/I$5*100000</f>
        <v>0</v>
      </c>
      <c r="J143" s="895" t="n">
        <f aca="false">J255/J$5*100000</f>
        <v>0</v>
      </c>
      <c r="K143" s="895" t="n">
        <f aca="false">K255/K$5*100000</f>
        <v>0</v>
      </c>
      <c r="L143" s="895" t="n">
        <f aca="false">L255/L$5*100000</f>
        <v>0</v>
      </c>
      <c r="M143" s="895" t="n">
        <f aca="false">M255/M$5*100000</f>
        <v>0</v>
      </c>
      <c r="N143" s="895" t="n">
        <f aca="false">N255/N$5*100000</f>
        <v>0</v>
      </c>
      <c r="O143" s="895" t="n">
        <f aca="false">O255/O$5*100000</f>
        <v>0</v>
      </c>
      <c r="P143" s="895" t="n">
        <f aca="false">P255/P$5*100000</f>
        <v>0</v>
      </c>
      <c r="Q143" s="895" t="n">
        <f aca="false">Q255/Q$5*100000</f>
        <v>0</v>
      </c>
      <c r="R143" s="895" t="n">
        <f aca="false">R255/R$5*100000</f>
        <v>0</v>
      </c>
      <c r="S143" s="895" t="n">
        <f aca="false">S255/S$5*100000</f>
        <v>7.6657723265619</v>
      </c>
      <c r="T143" s="895" t="n">
        <f aca="false">T255/T$5*100000</f>
        <v>19.7687061381833</v>
      </c>
      <c r="U143" s="895" t="n">
        <f aca="false">U255/U$5*100000</f>
        <v>41.0060142154183</v>
      </c>
      <c r="V143" s="895" t="n">
        <f aca="false">V255/V$5*100000</f>
        <v>75.0891683874601</v>
      </c>
      <c r="W143" s="895" t="n">
        <f aca="false">AA255/AA$5*100000</f>
        <v>161.34236850597</v>
      </c>
      <c r="X143" s="537"/>
      <c r="Y143" s="537"/>
      <c r="Z143" s="537"/>
      <c r="AA143" s="537"/>
    </row>
    <row r="144" s="108" customFormat="true" ht="13.5" hidden="false" customHeight="true" outlineLevel="0" collapsed="false">
      <c r="A144" s="880"/>
      <c r="B144" s="884"/>
      <c r="C144" s="884"/>
      <c r="D144" s="885" t="s">
        <v>475</v>
      </c>
      <c r="E144" s="894" t="n">
        <f aca="false">E256/E$6*100000</f>
        <v>13.4829440757442</v>
      </c>
      <c r="F144" s="895" t="n">
        <f aca="false">F256/F$6*100000</f>
        <v>0</v>
      </c>
      <c r="G144" s="895" t="n">
        <f aca="false">G256/G$6*100000</f>
        <v>0</v>
      </c>
      <c r="H144" s="895" t="n">
        <f aca="false">H256/H$6*100000</f>
        <v>0</v>
      </c>
      <c r="I144" s="895" t="n">
        <f aca="false">I256/I$6*100000</f>
        <v>0</v>
      </c>
      <c r="J144" s="895" t="n">
        <f aca="false">J256/J$6*100000</f>
        <v>0</v>
      </c>
      <c r="K144" s="895" t="n">
        <f aca="false">K256/K$6*100000</f>
        <v>0</v>
      </c>
      <c r="L144" s="895" t="n">
        <f aca="false">L256/L$6*100000</f>
        <v>0</v>
      </c>
      <c r="M144" s="895" t="n">
        <f aca="false">M256/M$6*100000</f>
        <v>0</v>
      </c>
      <c r="N144" s="895" t="n">
        <f aca="false">N256/N$6*100000</f>
        <v>0</v>
      </c>
      <c r="O144" s="895" t="n">
        <f aca="false">O256/O$6*100000</f>
        <v>0</v>
      </c>
      <c r="P144" s="895" t="n">
        <f aca="false">P256/P$6*100000</f>
        <v>0</v>
      </c>
      <c r="Q144" s="895" t="n">
        <f aca="false">Q256/Q$6*100000</f>
        <v>0</v>
      </c>
      <c r="R144" s="895" t="n">
        <f aca="false">R256/R$6*100000</f>
        <v>0</v>
      </c>
      <c r="S144" s="895" t="n">
        <f aca="false">S256/S$6*100000</f>
        <v>16.553550736633</v>
      </c>
      <c r="T144" s="895" t="n">
        <f aca="false">T256/T$6*100000</f>
        <v>21.0570646451885</v>
      </c>
      <c r="U144" s="895" t="n">
        <f aca="false">U256/U$6*100000</f>
        <v>30.3766707168894</v>
      </c>
      <c r="V144" s="895" t="n">
        <f aca="false">V256/V$6*100000</f>
        <v>93.6329588014981</v>
      </c>
      <c r="W144" s="895" t="n">
        <f aca="false">AA256/AA$6*100000</f>
        <v>220.75055187638</v>
      </c>
      <c r="X144" s="537"/>
      <c r="Y144" s="537"/>
      <c r="Z144" s="537"/>
      <c r="AA144" s="537"/>
    </row>
    <row r="145" s="108" customFormat="true" ht="15" hidden="false" customHeight="false" outlineLevel="0" collapsed="false">
      <c r="A145" s="880"/>
      <c r="B145" s="884"/>
      <c r="C145" s="884"/>
      <c r="D145" s="885" t="s">
        <v>476</v>
      </c>
      <c r="E145" s="894" t="n">
        <f aca="false">E257/E$7*100000</f>
        <v>14.6897785849737</v>
      </c>
      <c r="F145" s="895" t="n">
        <f aca="false">F257/F$7*100000</f>
        <v>0</v>
      </c>
      <c r="G145" s="895" t="n">
        <f aca="false">G257/G$7*100000</f>
        <v>0</v>
      </c>
      <c r="H145" s="895" t="n">
        <f aca="false">H257/H$7*100000</f>
        <v>0</v>
      </c>
      <c r="I145" s="895" t="n">
        <f aca="false">I257/I$7*100000</f>
        <v>0</v>
      </c>
      <c r="J145" s="895" t="n">
        <f aca="false">J257/J$7*100000</f>
        <v>0</v>
      </c>
      <c r="K145" s="895" t="n">
        <f aca="false">K257/K$7*100000</f>
        <v>0</v>
      </c>
      <c r="L145" s="895" t="n">
        <f aca="false">L257/L$7*100000</f>
        <v>0</v>
      </c>
      <c r="M145" s="895" t="n">
        <f aca="false">M257/M$7*100000</f>
        <v>0</v>
      </c>
      <c r="N145" s="895" t="n">
        <f aca="false">N257/N$7*100000</f>
        <v>0</v>
      </c>
      <c r="O145" s="895" t="n">
        <f aca="false">O257/O$7*100000</f>
        <v>0</v>
      </c>
      <c r="P145" s="895" t="n">
        <f aca="false">P257/P$7*100000</f>
        <v>0</v>
      </c>
      <c r="Q145" s="895" t="n">
        <f aca="false">Q257/Q$7*100000</f>
        <v>0</v>
      </c>
      <c r="R145" s="895" t="n">
        <f aca="false">R257/R$7*100000</f>
        <v>0</v>
      </c>
      <c r="S145" s="895" t="n">
        <f aca="false">S257/S$7*100000</f>
        <v>0</v>
      </c>
      <c r="T145" s="895" t="n">
        <f aca="false">T257/T$7*100000</f>
        <v>18.628912071535</v>
      </c>
      <c r="U145" s="895" t="n">
        <f aca="false">U257/U$7*100000</f>
        <v>49.7017892644135</v>
      </c>
      <c r="V145" s="895" t="n">
        <f aca="false">V257/V$7*100000</f>
        <v>62.6762770291445</v>
      </c>
      <c r="W145" s="895" t="n">
        <f aca="false">AA257/AA$7*100000</f>
        <v>136.798905608755</v>
      </c>
      <c r="X145" s="537"/>
      <c r="Y145" s="537"/>
      <c r="Z145" s="537"/>
      <c r="AA145" s="537"/>
    </row>
    <row r="146" s="108" customFormat="true" ht="13.5" hidden="false" customHeight="true" outlineLevel="0" collapsed="false">
      <c r="A146" s="880" t="s">
        <v>434</v>
      </c>
      <c r="B146" s="884"/>
      <c r="C146" s="884" t="s">
        <v>435</v>
      </c>
      <c r="D146" s="885" t="s">
        <v>7</v>
      </c>
      <c r="E146" s="894" t="n">
        <f aca="false">E258/E$5*100000</f>
        <v>31.7722564656542</v>
      </c>
      <c r="F146" s="895" t="n">
        <f aca="false">F258/F$5*100000</f>
        <v>0</v>
      </c>
      <c r="G146" s="895" t="n">
        <f aca="false">G258/G$5*100000</f>
        <v>0</v>
      </c>
      <c r="H146" s="895" t="n">
        <f aca="false">H258/H$5*100000</f>
        <v>0</v>
      </c>
      <c r="I146" s="895" t="n">
        <f aca="false">I258/I$5*100000</f>
        <v>0</v>
      </c>
      <c r="J146" s="895" t="n">
        <f aca="false">J258/J$5*100000</f>
        <v>0</v>
      </c>
      <c r="K146" s="895" t="n">
        <f aca="false">K258/K$5*100000</f>
        <v>0</v>
      </c>
      <c r="L146" s="895" t="n">
        <f aca="false">L258/L$5*100000</f>
        <v>0</v>
      </c>
      <c r="M146" s="895" t="n">
        <f aca="false">M258/M$5*100000</f>
        <v>0</v>
      </c>
      <c r="N146" s="895" t="n">
        <f aca="false">N258/N$5*100000</f>
        <v>0</v>
      </c>
      <c r="O146" s="895" t="n">
        <f aca="false">O258/O$5*100000</f>
        <v>10.0280786201364</v>
      </c>
      <c r="P146" s="895" t="n">
        <f aca="false">P258/P$5*100000</f>
        <v>0</v>
      </c>
      <c r="Q146" s="895" t="n">
        <f aca="false">Q258/Q$5*100000</f>
        <v>11.005943209333</v>
      </c>
      <c r="R146" s="895" t="n">
        <f aca="false">R258/R$5*100000</f>
        <v>0</v>
      </c>
      <c r="S146" s="895" t="n">
        <f aca="false">S258/S$5*100000</f>
        <v>45.9946339593714</v>
      </c>
      <c r="T146" s="895" t="n">
        <f aca="false">T258/T$5*100000</f>
        <v>69.1904714836414</v>
      </c>
      <c r="U146" s="895" t="n">
        <f aca="false">U258/U$5*100000</f>
        <v>164.024056861673</v>
      </c>
      <c r="V146" s="895" t="n">
        <f aca="false">V258/V$5*100000</f>
        <v>93.8614604843251</v>
      </c>
      <c r="W146" s="895" t="n">
        <f aca="false">AA258/AA$5*100000</f>
        <v>209.745079057761</v>
      </c>
      <c r="X146" s="537"/>
      <c r="Y146" s="537"/>
      <c r="Z146" s="537"/>
      <c r="AA146" s="537"/>
    </row>
    <row r="147" s="108" customFormat="true" ht="13.5" hidden="false" customHeight="true" outlineLevel="0" collapsed="false">
      <c r="A147" s="880"/>
      <c r="B147" s="884"/>
      <c r="C147" s="884"/>
      <c r="D147" s="885" t="s">
        <v>475</v>
      </c>
      <c r="E147" s="894" t="n">
        <f aca="false">E259/E$6*100000</f>
        <v>32.958307740708</v>
      </c>
      <c r="F147" s="895" t="n">
        <f aca="false">F259/F$6*100000</f>
        <v>0</v>
      </c>
      <c r="G147" s="895" t="n">
        <f aca="false">G259/G$6*100000</f>
        <v>0</v>
      </c>
      <c r="H147" s="895" t="n">
        <f aca="false">H259/H$6*100000</f>
        <v>0</v>
      </c>
      <c r="I147" s="895" t="n">
        <f aca="false">I259/I$6*100000</f>
        <v>0</v>
      </c>
      <c r="J147" s="895" t="n">
        <f aca="false">J259/J$6*100000</f>
        <v>0</v>
      </c>
      <c r="K147" s="895" t="n">
        <f aca="false">K259/K$6*100000</f>
        <v>0</v>
      </c>
      <c r="L147" s="895" t="n">
        <f aca="false">L259/L$6*100000</f>
        <v>0</v>
      </c>
      <c r="M147" s="895" t="n">
        <f aca="false">M259/M$6*100000</f>
        <v>0</v>
      </c>
      <c r="N147" s="895" t="n">
        <f aca="false">N259/N$6*100000</f>
        <v>0</v>
      </c>
      <c r="O147" s="895" t="n">
        <f aca="false">O259/O$6*100000</f>
        <v>0</v>
      </c>
      <c r="P147" s="895" t="n">
        <f aca="false">P259/P$6*100000</f>
        <v>0</v>
      </c>
      <c r="Q147" s="895" t="n">
        <f aca="false">Q259/Q$6*100000</f>
        <v>23.6462520690471</v>
      </c>
      <c r="R147" s="895" t="n">
        <f aca="false">R259/R$6*100000</f>
        <v>0</v>
      </c>
      <c r="S147" s="895" t="n">
        <f aca="false">S259/S$6*100000</f>
        <v>82.767753683165</v>
      </c>
      <c r="T147" s="895" t="n">
        <f aca="false">T259/T$6*100000</f>
        <v>0</v>
      </c>
      <c r="U147" s="895" t="n">
        <f aca="false">U259/U$6*100000</f>
        <v>243.013365735115</v>
      </c>
      <c r="V147" s="895" t="n">
        <f aca="false">V259/V$6*100000</f>
        <v>187.265917602996</v>
      </c>
      <c r="W147" s="895" t="n">
        <f aca="false">AA259/AA$6*100000</f>
        <v>220.75055187638</v>
      </c>
      <c r="X147" s="537"/>
      <c r="Y147" s="537"/>
      <c r="Z147" s="537"/>
      <c r="AA147" s="537"/>
    </row>
    <row r="148" s="108" customFormat="true" ht="15" hidden="false" customHeight="false" outlineLevel="0" collapsed="false">
      <c r="A148" s="880"/>
      <c r="B148" s="884"/>
      <c r="C148" s="884"/>
      <c r="D148" s="885" t="s">
        <v>476</v>
      </c>
      <c r="E148" s="894" t="n">
        <f aca="false">E260/E$7*100000</f>
        <v>30.7149915867632</v>
      </c>
      <c r="F148" s="895" t="n">
        <f aca="false">F260/F$7*100000</f>
        <v>0</v>
      </c>
      <c r="G148" s="895" t="n">
        <f aca="false">G260/G$7*100000</f>
        <v>0</v>
      </c>
      <c r="H148" s="895" t="n">
        <f aca="false">H260/H$7*100000</f>
        <v>0</v>
      </c>
      <c r="I148" s="895" t="n">
        <f aca="false">I260/I$7*100000</f>
        <v>0</v>
      </c>
      <c r="J148" s="895" t="n">
        <f aca="false">J260/J$7*100000</f>
        <v>0</v>
      </c>
      <c r="K148" s="895" t="n">
        <f aca="false">K260/K$7*100000</f>
        <v>0</v>
      </c>
      <c r="L148" s="895" t="n">
        <f aca="false">L260/L$7*100000</f>
        <v>0</v>
      </c>
      <c r="M148" s="895" t="n">
        <f aca="false">M260/M$7*100000</f>
        <v>0</v>
      </c>
      <c r="N148" s="895" t="n">
        <f aca="false">N260/N$7*100000</f>
        <v>0</v>
      </c>
      <c r="O148" s="895" t="n">
        <f aca="false">O260/O$7*100000</f>
        <v>19.3610842207164</v>
      </c>
      <c r="P148" s="895" t="n">
        <f aca="false">P260/P$7*100000</f>
        <v>0</v>
      </c>
      <c r="Q148" s="895" t="n">
        <f aca="false">Q260/Q$7*100000</f>
        <v>0</v>
      </c>
      <c r="R148" s="895" t="n">
        <f aca="false">R260/R$7*100000</f>
        <v>0</v>
      </c>
      <c r="S148" s="895" t="n">
        <f aca="false">S260/S$7*100000</f>
        <v>14.2775556824672</v>
      </c>
      <c r="T148" s="895" t="n">
        <f aca="false">T260/T$7*100000</f>
        <v>130.402384500745</v>
      </c>
      <c r="U148" s="895" t="n">
        <f aca="false">U260/U$7*100000</f>
        <v>99.403578528827</v>
      </c>
      <c r="V148" s="895" t="n">
        <f aca="false">V260/V$7*100000</f>
        <v>31.3381385145722</v>
      </c>
      <c r="W148" s="895" t="n">
        <f aca="false">AA260/AA$7*100000</f>
        <v>205.198358413133</v>
      </c>
      <c r="X148" s="537"/>
      <c r="Y148" s="537"/>
      <c r="Z148" s="537"/>
      <c r="AA148" s="537"/>
    </row>
    <row r="149" s="108" customFormat="true" ht="13.5" hidden="false" customHeight="true" outlineLevel="0" collapsed="false">
      <c r="A149" s="880" t="s">
        <v>436</v>
      </c>
      <c r="B149" s="884"/>
      <c r="C149" s="889" t="s">
        <v>1070</v>
      </c>
      <c r="D149" s="885" t="s">
        <v>7</v>
      </c>
      <c r="E149" s="894" t="n">
        <f aca="false">E261/E$5*100000</f>
        <v>76.2534155175701</v>
      </c>
      <c r="F149" s="895" t="n">
        <f aca="false">F261/F$5*100000</f>
        <v>0</v>
      </c>
      <c r="G149" s="895" t="n">
        <f aca="false">G261/G$5*100000</f>
        <v>0</v>
      </c>
      <c r="H149" s="895" t="n">
        <f aca="false">H261/H$5*100000</f>
        <v>0</v>
      </c>
      <c r="I149" s="895" t="n">
        <f aca="false">I261/I$5*100000</f>
        <v>0</v>
      </c>
      <c r="J149" s="895" t="n">
        <f aca="false">J261/J$5*100000</f>
        <v>0</v>
      </c>
      <c r="K149" s="895" t="n">
        <f aca="false">K261/K$5*100000</f>
        <v>0</v>
      </c>
      <c r="L149" s="895" t="n">
        <f aca="false">L261/L$5*100000</f>
        <v>0</v>
      </c>
      <c r="M149" s="895" t="n">
        <f aca="false">M261/M$5*100000</f>
        <v>11.3986093696569</v>
      </c>
      <c r="N149" s="895" t="n">
        <f aca="false">N261/N$5*100000</f>
        <v>0</v>
      </c>
      <c r="O149" s="895" t="n">
        <f aca="false">O261/O$5*100000</f>
        <v>10.0280786201364</v>
      </c>
      <c r="P149" s="895" t="n">
        <f aca="false">P261/P$5*100000</f>
        <v>0</v>
      </c>
      <c r="Q149" s="895" t="n">
        <f aca="false">Q261/Q$5*100000</f>
        <v>33.0178296279991</v>
      </c>
      <c r="R149" s="895" t="n">
        <f aca="false">R261/R$5*100000</f>
        <v>29.6413397885584</v>
      </c>
      <c r="S149" s="895" t="n">
        <f aca="false">S261/S$5*100000</f>
        <v>137.983901878114</v>
      </c>
      <c r="T149" s="895" t="n">
        <f aca="false">T261/T$5*100000</f>
        <v>197.687061381833</v>
      </c>
      <c r="U149" s="895" t="n">
        <f aca="false">U261/U$5*100000</f>
        <v>300.710770913067</v>
      </c>
      <c r="V149" s="895" t="n">
        <f aca="false">V261/V$5*100000</f>
        <v>206.495213065515</v>
      </c>
      <c r="W149" s="895" t="n">
        <f aca="false">AA261/AA$5*100000</f>
        <v>467.892868667312</v>
      </c>
      <c r="X149" s="537"/>
      <c r="Y149" s="537"/>
      <c r="Z149" s="537"/>
      <c r="AA149" s="537"/>
    </row>
    <row r="150" s="108" customFormat="true" ht="13.5" hidden="false" customHeight="true" outlineLevel="0" collapsed="false">
      <c r="A150" s="880"/>
      <c r="B150" s="884"/>
      <c r="C150" s="884"/>
      <c r="D150" s="885" t="s">
        <v>475</v>
      </c>
      <c r="E150" s="894" t="n">
        <f aca="false">E262/E$6*100000</f>
        <v>119.848391784393</v>
      </c>
      <c r="F150" s="895" t="n">
        <f aca="false">F262/F$6*100000</f>
        <v>0</v>
      </c>
      <c r="G150" s="895" t="n">
        <f aca="false">G262/G$6*100000</f>
        <v>0</v>
      </c>
      <c r="H150" s="895" t="n">
        <f aca="false">H262/H$6*100000</f>
        <v>0</v>
      </c>
      <c r="I150" s="895" t="n">
        <f aca="false">I262/I$6*100000</f>
        <v>0</v>
      </c>
      <c r="J150" s="895" t="n">
        <f aca="false">J262/J$6*100000</f>
        <v>0</v>
      </c>
      <c r="K150" s="895" t="n">
        <f aca="false">K262/K$6*100000</f>
        <v>0</v>
      </c>
      <c r="L150" s="895" t="n">
        <f aca="false">L262/L$6*100000</f>
        <v>0</v>
      </c>
      <c r="M150" s="895" t="n">
        <f aca="false">M262/M$6*100000</f>
        <v>0</v>
      </c>
      <c r="N150" s="895" t="n">
        <f aca="false">N262/N$6*100000</f>
        <v>0</v>
      </c>
      <c r="O150" s="895" t="n">
        <f aca="false">O262/O$6*100000</f>
        <v>20.8029956313709</v>
      </c>
      <c r="P150" s="895" t="n">
        <f aca="false">P262/P$6*100000</f>
        <v>0</v>
      </c>
      <c r="Q150" s="895" t="n">
        <f aca="false">Q262/Q$6*100000</f>
        <v>47.2925041380941</v>
      </c>
      <c r="R150" s="895" t="n">
        <f aca="false">R262/R$6*100000</f>
        <v>41.6319733555371</v>
      </c>
      <c r="S150" s="895" t="n">
        <f aca="false">S262/S$6*100000</f>
        <v>264.856811786128</v>
      </c>
      <c r="T150" s="895" t="n">
        <f aca="false">T262/T$6*100000</f>
        <v>294.798905032638</v>
      </c>
      <c r="U150" s="895" t="n">
        <f aca="false">U262/U$6*100000</f>
        <v>516.40340218712</v>
      </c>
      <c r="V150" s="895" t="n">
        <f aca="false">V262/V$6*100000</f>
        <v>421.348314606742</v>
      </c>
      <c r="W150" s="895" t="n">
        <f aca="false">AA262/AA$6*100000</f>
        <v>1048.5651214128</v>
      </c>
      <c r="X150" s="537"/>
      <c r="Y150" s="537"/>
      <c r="Z150" s="537"/>
      <c r="AA150" s="537"/>
    </row>
    <row r="151" s="108" customFormat="true" ht="15" hidden="false" customHeight="false" outlineLevel="0" collapsed="false">
      <c r="A151" s="880"/>
      <c r="B151" s="884"/>
      <c r="C151" s="884"/>
      <c r="D151" s="885" t="s">
        <v>476</v>
      </c>
      <c r="E151" s="894" t="n">
        <f aca="false">E263/E$7*100000</f>
        <v>37.3921636708421</v>
      </c>
      <c r="F151" s="895" t="n">
        <f aca="false">F263/F$7*100000</f>
        <v>0</v>
      </c>
      <c r="G151" s="895" t="n">
        <f aca="false">G263/G$7*100000</f>
        <v>0</v>
      </c>
      <c r="H151" s="895" t="n">
        <f aca="false">H263/H$7*100000</f>
        <v>0</v>
      </c>
      <c r="I151" s="895" t="n">
        <f aca="false">I263/I$7*100000</f>
        <v>0</v>
      </c>
      <c r="J151" s="895" t="n">
        <f aca="false">J263/J$7*100000</f>
        <v>0</v>
      </c>
      <c r="K151" s="895" t="n">
        <f aca="false">K263/K$7*100000</f>
        <v>0</v>
      </c>
      <c r="L151" s="895" t="n">
        <f aca="false">L263/L$7*100000</f>
        <v>0</v>
      </c>
      <c r="M151" s="895" t="n">
        <f aca="false">M263/M$7*100000</f>
        <v>22.8206298493838</v>
      </c>
      <c r="N151" s="895" t="n">
        <f aca="false">N263/N$7*100000</f>
        <v>0</v>
      </c>
      <c r="O151" s="895" t="n">
        <f aca="false">O263/O$7*100000</f>
        <v>0</v>
      </c>
      <c r="P151" s="895" t="n">
        <f aca="false">P263/P$7*100000</f>
        <v>0</v>
      </c>
      <c r="Q151" s="895" t="n">
        <f aca="false">Q263/Q$7*100000</f>
        <v>20.5888408482602</v>
      </c>
      <c r="R151" s="895" t="n">
        <f aca="false">R263/R$7*100000</f>
        <v>18.807598269701</v>
      </c>
      <c r="S151" s="895" t="n">
        <f aca="false">S263/S$7*100000</f>
        <v>28.5551113649343</v>
      </c>
      <c r="T151" s="895" t="n">
        <f aca="false">T263/T$7*100000</f>
        <v>111.77347242921</v>
      </c>
      <c r="U151" s="895" t="n">
        <f aca="false">U263/U$7*100000</f>
        <v>124.254473161034</v>
      </c>
      <c r="V151" s="895" t="n">
        <f aca="false">V263/V$7*100000</f>
        <v>62.6762770291445</v>
      </c>
      <c r="W151" s="895" t="n">
        <f aca="false">AA263/AA$7*100000</f>
        <v>227.998176014592</v>
      </c>
      <c r="X151" s="537"/>
      <c r="Y151" s="537"/>
      <c r="Z151" s="537"/>
      <c r="AA151" s="537"/>
    </row>
    <row r="152" s="108" customFormat="true" ht="13.5" hidden="false" customHeight="true" outlineLevel="0" collapsed="false">
      <c r="A152" s="880" t="s">
        <v>438</v>
      </c>
      <c r="B152" s="884"/>
      <c r="C152" s="889" t="s">
        <v>1071</v>
      </c>
      <c r="D152" s="885" t="s">
        <v>7</v>
      </c>
      <c r="E152" s="894" t="n">
        <f aca="false">E264/E$5*100000</f>
        <v>9.88470201153686</v>
      </c>
      <c r="F152" s="895" t="n">
        <f aca="false">F264/F$5*100000</f>
        <v>0</v>
      </c>
      <c r="G152" s="895" t="n">
        <f aca="false">G264/G$5*100000</f>
        <v>0</v>
      </c>
      <c r="H152" s="895" t="n">
        <f aca="false">H264/H$5*100000</f>
        <v>0</v>
      </c>
      <c r="I152" s="895" t="n">
        <f aca="false">I264/I$5*100000</f>
        <v>0</v>
      </c>
      <c r="J152" s="895" t="n">
        <f aca="false">J264/J$5*100000</f>
        <v>0</v>
      </c>
      <c r="K152" s="895" t="n">
        <f aca="false">K264/K$5*100000</f>
        <v>0</v>
      </c>
      <c r="L152" s="895" t="n">
        <f aca="false">L264/L$5*100000</f>
        <v>0</v>
      </c>
      <c r="M152" s="895" t="n">
        <f aca="false">M264/M$5*100000</f>
        <v>0</v>
      </c>
      <c r="N152" s="895" t="n">
        <f aca="false">N264/N$5*100000</f>
        <v>0</v>
      </c>
      <c r="O152" s="895" t="n">
        <f aca="false">O264/O$5*100000</f>
        <v>10.0280786201364</v>
      </c>
      <c r="P152" s="895" t="n">
        <f aca="false">P264/P$5*100000</f>
        <v>0</v>
      </c>
      <c r="Q152" s="895" t="n">
        <f aca="false">Q264/Q$5*100000</f>
        <v>11.005943209333</v>
      </c>
      <c r="R152" s="895" t="n">
        <f aca="false">R264/R$5*100000</f>
        <v>49.4022329809307</v>
      </c>
      <c r="S152" s="895" t="n">
        <f aca="false">S264/S$5*100000</f>
        <v>0</v>
      </c>
      <c r="T152" s="895" t="n">
        <f aca="false">T264/T$5*100000</f>
        <v>19.7687061381833</v>
      </c>
      <c r="U152" s="895" t="n">
        <f aca="false">U264/U$5*100000</f>
        <v>27.3373428102788</v>
      </c>
      <c r="V152" s="895" t="n">
        <f aca="false">V264/V$5*100000</f>
        <v>18.772292096865</v>
      </c>
      <c r="W152" s="895" t="n">
        <f aca="false">AA264/AA$5*100000</f>
        <v>32.2684737011939</v>
      </c>
      <c r="X152" s="537"/>
      <c r="Y152" s="537"/>
      <c r="Z152" s="537"/>
      <c r="AA152" s="537"/>
    </row>
    <row r="153" s="108" customFormat="true" ht="13.5" hidden="false" customHeight="true" outlineLevel="0" collapsed="false">
      <c r="A153" s="880"/>
      <c r="B153" s="884"/>
      <c r="C153" s="884"/>
      <c r="D153" s="885" t="s">
        <v>475</v>
      </c>
      <c r="E153" s="894" t="n">
        <f aca="false">E265/E$6*100000</f>
        <v>0</v>
      </c>
      <c r="F153" s="895" t="n">
        <f aca="false">F265/F$6*100000</f>
        <v>0</v>
      </c>
      <c r="G153" s="895" t="n">
        <f aca="false">G265/G$6*100000</f>
        <v>0</v>
      </c>
      <c r="H153" s="895" t="n">
        <f aca="false">H265/H$6*100000</f>
        <v>0</v>
      </c>
      <c r="I153" s="895" t="n">
        <f aca="false">I265/I$6*100000</f>
        <v>0</v>
      </c>
      <c r="J153" s="895" t="n">
        <f aca="false">J265/J$6*100000</f>
        <v>0</v>
      </c>
      <c r="K153" s="895" t="n">
        <f aca="false">K265/K$6*100000</f>
        <v>0</v>
      </c>
      <c r="L153" s="895" t="n">
        <f aca="false">L265/L$6*100000</f>
        <v>0</v>
      </c>
      <c r="M153" s="895" t="n">
        <f aca="false">M265/M$6*100000</f>
        <v>0</v>
      </c>
      <c r="N153" s="895" t="n">
        <f aca="false">N265/N$6*100000</f>
        <v>0</v>
      </c>
      <c r="O153" s="895" t="n">
        <f aca="false">O265/O$6*100000</f>
        <v>0</v>
      </c>
      <c r="P153" s="895" t="n">
        <f aca="false">P265/P$6*100000</f>
        <v>0</v>
      </c>
      <c r="Q153" s="895" t="n">
        <f aca="false">Q265/Q$6*100000</f>
        <v>0</v>
      </c>
      <c r="R153" s="895" t="n">
        <f aca="false">R265/R$6*100000</f>
        <v>0</v>
      </c>
      <c r="S153" s="895" t="n">
        <f aca="false">S265/S$6*100000</f>
        <v>0</v>
      </c>
      <c r="T153" s="895" t="n">
        <f aca="false">T265/T$6*100000</f>
        <v>0</v>
      </c>
      <c r="U153" s="895" t="n">
        <f aca="false">U265/U$6*100000</f>
        <v>0</v>
      </c>
      <c r="V153" s="895" t="n">
        <f aca="false">V265/V$6*100000</f>
        <v>0</v>
      </c>
      <c r="W153" s="895" t="n">
        <f aca="false">AA265/AA$6*100000</f>
        <v>0</v>
      </c>
      <c r="X153" s="537"/>
      <c r="Y153" s="537"/>
      <c r="Z153" s="537"/>
      <c r="AA153" s="537"/>
    </row>
    <row r="154" s="108" customFormat="true" ht="15" hidden="false" customHeight="false" outlineLevel="0" collapsed="false">
      <c r="A154" s="880"/>
      <c r="B154" s="884"/>
      <c r="C154" s="884"/>
      <c r="D154" s="885" t="s">
        <v>476</v>
      </c>
      <c r="E154" s="894" t="n">
        <f aca="false">E266/E$7*100000</f>
        <v>18.6960818354211</v>
      </c>
      <c r="F154" s="895" t="n">
        <f aca="false">F266/F$7*100000</f>
        <v>0</v>
      </c>
      <c r="G154" s="895" t="n">
        <f aca="false">G266/G$7*100000</f>
        <v>0</v>
      </c>
      <c r="H154" s="895" t="n">
        <f aca="false">H266/H$7*100000</f>
        <v>0</v>
      </c>
      <c r="I154" s="895" t="n">
        <f aca="false">I266/I$7*100000</f>
        <v>0</v>
      </c>
      <c r="J154" s="895" t="n">
        <f aca="false">J266/J$7*100000</f>
        <v>0</v>
      </c>
      <c r="K154" s="895" t="n">
        <f aca="false">K266/K$7*100000</f>
        <v>0</v>
      </c>
      <c r="L154" s="895" t="n">
        <f aca="false">L266/L$7*100000</f>
        <v>0</v>
      </c>
      <c r="M154" s="895" t="n">
        <f aca="false">M266/M$7*100000</f>
        <v>0</v>
      </c>
      <c r="N154" s="895" t="n">
        <f aca="false">N266/N$7*100000</f>
        <v>0</v>
      </c>
      <c r="O154" s="895" t="n">
        <f aca="false">O266/O$7*100000</f>
        <v>19.3610842207164</v>
      </c>
      <c r="P154" s="895" t="n">
        <f aca="false">P266/P$7*100000</f>
        <v>0</v>
      </c>
      <c r="Q154" s="895" t="n">
        <f aca="false">Q266/Q$7*100000</f>
        <v>20.5888408482602</v>
      </c>
      <c r="R154" s="895" t="n">
        <f aca="false">R266/R$7*100000</f>
        <v>94.0379913485048</v>
      </c>
      <c r="S154" s="895" t="n">
        <f aca="false">S266/S$7*100000</f>
        <v>0</v>
      </c>
      <c r="T154" s="895" t="n">
        <f aca="false">T266/T$7*100000</f>
        <v>37.25782414307</v>
      </c>
      <c r="U154" s="895" t="n">
        <f aca="false">U266/U$7*100000</f>
        <v>49.7017892644135</v>
      </c>
      <c r="V154" s="895" t="n">
        <f aca="false">V266/V$7*100000</f>
        <v>31.3381385145722</v>
      </c>
      <c r="W154" s="895" t="n">
        <f aca="false">AA266/AA$7*100000</f>
        <v>45.5996352029184</v>
      </c>
      <c r="X154" s="537"/>
      <c r="Y154" s="537"/>
      <c r="Z154" s="537"/>
      <c r="AA154" s="537"/>
    </row>
    <row r="155" s="108" customFormat="true" ht="13.5" hidden="false" customHeight="true" outlineLevel="0" collapsed="false">
      <c r="A155" s="880" t="s">
        <v>440</v>
      </c>
      <c r="B155" s="884"/>
      <c r="C155" s="889" t="s">
        <v>1072</v>
      </c>
      <c r="D155" s="885" t="s">
        <v>7</v>
      </c>
      <c r="E155" s="894" t="n">
        <f aca="false">E267/E$5*100000</f>
        <v>7.06050143681204</v>
      </c>
      <c r="F155" s="895" t="n">
        <f aca="false">F267/F$5*100000</f>
        <v>0</v>
      </c>
      <c r="G155" s="895" t="n">
        <f aca="false">G267/G$5*100000</f>
        <v>0</v>
      </c>
      <c r="H155" s="895" t="n">
        <f aca="false">H267/H$5*100000</f>
        <v>0</v>
      </c>
      <c r="I155" s="895" t="n">
        <f aca="false">I267/I$5*100000</f>
        <v>0</v>
      </c>
      <c r="J155" s="895" t="n">
        <f aca="false">J267/J$5*100000</f>
        <v>0</v>
      </c>
      <c r="K155" s="895" t="n">
        <f aca="false">K267/K$5*100000</f>
        <v>0</v>
      </c>
      <c r="L155" s="895" t="n">
        <f aca="false">L267/L$5*100000</f>
        <v>0</v>
      </c>
      <c r="M155" s="895" t="n">
        <f aca="false">M267/M$5*100000</f>
        <v>11.3986093696569</v>
      </c>
      <c r="N155" s="895" t="n">
        <f aca="false">N267/N$5*100000</f>
        <v>0</v>
      </c>
      <c r="O155" s="895" t="n">
        <f aca="false">O267/O$5*100000</f>
        <v>10.0280786201364</v>
      </c>
      <c r="P155" s="895" t="n">
        <f aca="false">P267/P$5*100000</f>
        <v>11.4863312657937</v>
      </c>
      <c r="Q155" s="895" t="n">
        <f aca="false">Q267/Q$5*100000</f>
        <v>11.005943209333</v>
      </c>
      <c r="R155" s="895" t="n">
        <f aca="false">R267/R$5*100000</f>
        <v>19.7608931923723</v>
      </c>
      <c r="S155" s="895" t="n">
        <f aca="false">S267/S$5*100000</f>
        <v>0</v>
      </c>
      <c r="T155" s="895" t="n">
        <f aca="false">T267/T$5*100000</f>
        <v>0</v>
      </c>
      <c r="U155" s="895" t="n">
        <f aca="false">U267/U$5*100000</f>
        <v>0</v>
      </c>
      <c r="V155" s="895" t="n">
        <f aca="false">V267/V$5*100000</f>
        <v>0</v>
      </c>
      <c r="W155" s="895" t="n">
        <f aca="false">AA267/AA$5*100000</f>
        <v>64.5369474023879</v>
      </c>
      <c r="X155" s="537"/>
      <c r="Y155" s="537"/>
      <c r="Z155" s="537"/>
      <c r="AA155" s="537"/>
    </row>
    <row r="156" s="108" customFormat="true" ht="13.5" hidden="false" customHeight="true" outlineLevel="0" collapsed="false">
      <c r="A156" s="880"/>
      <c r="B156" s="884"/>
      <c r="C156" s="884"/>
      <c r="D156" s="885" t="s">
        <v>475</v>
      </c>
      <c r="E156" s="896" t="s">
        <v>105</v>
      </c>
      <c r="F156" s="897" t="s">
        <v>105</v>
      </c>
      <c r="G156" s="897" t="s">
        <v>105</v>
      </c>
      <c r="H156" s="897" t="s">
        <v>105</v>
      </c>
      <c r="I156" s="897" t="s">
        <v>105</v>
      </c>
      <c r="J156" s="897" t="s">
        <v>105</v>
      </c>
      <c r="K156" s="897" t="s">
        <v>105</v>
      </c>
      <c r="L156" s="897" t="s">
        <v>105</v>
      </c>
      <c r="M156" s="897" t="s">
        <v>105</v>
      </c>
      <c r="N156" s="897" t="s">
        <v>105</v>
      </c>
      <c r="O156" s="897" t="s">
        <v>105</v>
      </c>
      <c r="P156" s="897" t="s">
        <v>105</v>
      </c>
      <c r="Q156" s="897" t="s">
        <v>105</v>
      </c>
      <c r="R156" s="897" t="s">
        <v>105</v>
      </c>
      <c r="S156" s="897" t="s">
        <v>105</v>
      </c>
      <c r="T156" s="897" t="s">
        <v>105</v>
      </c>
      <c r="U156" s="897" t="s">
        <v>105</v>
      </c>
      <c r="V156" s="897" t="s">
        <v>105</v>
      </c>
      <c r="W156" s="897" t="s">
        <v>105</v>
      </c>
      <c r="X156" s="537"/>
      <c r="Y156" s="537"/>
      <c r="Z156" s="537"/>
      <c r="AA156" s="537"/>
    </row>
    <row r="157" s="108" customFormat="true" ht="15" hidden="false" customHeight="false" outlineLevel="0" collapsed="false">
      <c r="A157" s="880"/>
      <c r="B157" s="884"/>
      <c r="C157" s="884"/>
      <c r="D157" s="885" t="s">
        <v>476</v>
      </c>
      <c r="E157" s="894" t="n">
        <f aca="false">E269/E$7*100000</f>
        <v>13.3543441681579</v>
      </c>
      <c r="F157" s="895" t="n">
        <f aca="false">F269/F$7*100000</f>
        <v>0</v>
      </c>
      <c r="G157" s="895" t="n">
        <f aca="false">G269/G$7*100000</f>
        <v>0</v>
      </c>
      <c r="H157" s="895" t="n">
        <f aca="false">H269/H$7*100000</f>
        <v>0</v>
      </c>
      <c r="I157" s="895" t="n">
        <f aca="false">I269/I$7*100000</f>
        <v>0</v>
      </c>
      <c r="J157" s="895" t="n">
        <f aca="false">J269/J$7*100000</f>
        <v>0</v>
      </c>
      <c r="K157" s="895" t="n">
        <f aca="false">K269/K$7*100000</f>
        <v>0</v>
      </c>
      <c r="L157" s="895" t="n">
        <f aca="false">L269/L$7*100000</f>
        <v>0</v>
      </c>
      <c r="M157" s="895" t="n">
        <f aca="false">M269/M$7*100000</f>
        <v>22.8206298493838</v>
      </c>
      <c r="N157" s="895" t="n">
        <f aca="false">N269/N$7*100000</f>
        <v>0</v>
      </c>
      <c r="O157" s="895" t="n">
        <f aca="false">O269/O$7*100000</f>
        <v>19.3610842207164</v>
      </c>
      <c r="P157" s="895" t="n">
        <f aca="false">P269/P$7*100000</f>
        <v>21.4178624973228</v>
      </c>
      <c r="Q157" s="895" t="n">
        <f aca="false">Q269/Q$7*100000</f>
        <v>20.5888408482602</v>
      </c>
      <c r="R157" s="895" t="n">
        <f aca="false">R269/R$7*100000</f>
        <v>37.6151965394019</v>
      </c>
      <c r="S157" s="895" t="n">
        <f aca="false">S269/S$7*100000</f>
        <v>0</v>
      </c>
      <c r="T157" s="895" t="n">
        <f aca="false">T269/T$7*100000</f>
        <v>0</v>
      </c>
      <c r="U157" s="895" t="n">
        <f aca="false">U269/U$7*100000</f>
        <v>0</v>
      </c>
      <c r="V157" s="895" t="n">
        <f aca="false">V269/V$7*100000</f>
        <v>0</v>
      </c>
      <c r="W157" s="895" t="n">
        <f aca="false">AA269/AA$7*100000</f>
        <v>91.1992704058368</v>
      </c>
      <c r="X157" s="537"/>
      <c r="Y157" s="537"/>
      <c r="Z157" s="537"/>
      <c r="AA157" s="537"/>
    </row>
    <row r="158" s="108" customFormat="true" ht="13.5" hidden="false" customHeight="true" outlineLevel="0" collapsed="false">
      <c r="A158" s="880" t="s">
        <v>442</v>
      </c>
      <c r="B158" s="884"/>
      <c r="C158" s="884" t="s">
        <v>993</v>
      </c>
      <c r="D158" s="885" t="s">
        <v>7</v>
      </c>
      <c r="E158" s="894" t="n">
        <f aca="false">E270/E$5*100000</f>
        <v>5.64840114944963</v>
      </c>
      <c r="F158" s="895" t="n">
        <f aca="false">F270/F$5*100000</f>
        <v>0</v>
      </c>
      <c r="G158" s="895" t="n">
        <f aca="false">G270/G$5*100000</f>
        <v>0</v>
      </c>
      <c r="H158" s="895" t="n">
        <f aca="false">H270/H$5*100000</f>
        <v>0</v>
      </c>
      <c r="I158" s="895" t="n">
        <f aca="false">I270/I$5*100000</f>
        <v>0</v>
      </c>
      <c r="J158" s="895" t="n">
        <f aca="false">J270/J$5*100000</f>
        <v>0</v>
      </c>
      <c r="K158" s="895" t="n">
        <f aca="false">K270/K$5*100000</f>
        <v>0</v>
      </c>
      <c r="L158" s="895" t="n">
        <f aca="false">L270/L$5*100000</f>
        <v>0</v>
      </c>
      <c r="M158" s="895" t="n">
        <f aca="false">M270/M$5*100000</f>
        <v>0</v>
      </c>
      <c r="N158" s="895" t="n">
        <f aca="false">N270/N$5*100000</f>
        <v>0</v>
      </c>
      <c r="O158" s="895" t="n">
        <f aca="false">O270/O$5*100000</f>
        <v>0</v>
      </c>
      <c r="P158" s="895" t="n">
        <f aca="false">P270/P$5*100000</f>
        <v>0</v>
      </c>
      <c r="Q158" s="895" t="n">
        <f aca="false">Q270/Q$5*100000</f>
        <v>0</v>
      </c>
      <c r="R158" s="895" t="n">
        <f aca="false">R270/R$5*100000</f>
        <v>9.88044659618615</v>
      </c>
      <c r="S158" s="895" t="n">
        <f aca="false">S270/S$5*100000</f>
        <v>7.6657723265619</v>
      </c>
      <c r="T158" s="895" t="n">
        <f aca="false">T270/T$5*100000</f>
        <v>9.88435306909163</v>
      </c>
      <c r="U158" s="895" t="n">
        <f aca="false">U270/U$5*100000</f>
        <v>41.0060142154183</v>
      </c>
      <c r="V158" s="895" t="n">
        <f aca="false">V270/V$5*100000</f>
        <v>37.5445841937301</v>
      </c>
      <c r="W158" s="895" t="n">
        <f aca="false">AA270/AA$5*100000</f>
        <v>0</v>
      </c>
      <c r="X158" s="537"/>
      <c r="Y158" s="537"/>
      <c r="Z158" s="537"/>
      <c r="AA158" s="537"/>
    </row>
    <row r="159" s="108" customFormat="true" ht="13.5" hidden="false" customHeight="true" outlineLevel="0" collapsed="false">
      <c r="A159" s="880"/>
      <c r="B159" s="884"/>
      <c r="C159" s="884"/>
      <c r="D159" s="885" t="s">
        <v>475</v>
      </c>
      <c r="E159" s="894" t="n">
        <f aca="false">E271/E$6*100000</f>
        <v>7.49052448652455</v>
      </c>
      <c r="F159" s="895" t="n">
        <f aca="false">F271/F$6*100000</f>
        <v>0</v>
      </c>
      <c r="G159" s="895" t="n">
        <f aca="false">G271/G$6*100000</f>
        <v>0</v>
      </c>
      <c r="H159" s="895" t="n">
        <f aca="false">H271/H$6*100000</f>
        <v>0</v>
      </c>
      <c r="I159" s="895" t="n">
        <f aca="false">I271/I$6*100000</f>
        <v>0</v>
      </c>
      <c r="J159" s="895" t="n">
        <f aca="false">J271/J$6*100000</f>
        <v>0</v>
      </c>
      <c r="K159" s="895" t="n">
        <f aca="false">K271/K$6*100000</f>
        <v>0</v>
      </c>
      <c r="L159" s="895" t="n">
        <f aca="false">L271/L$6*100000</f>
        <v>0</v>
      </c>
      <c r="M159" s="895" t="n">
        <f aca="false">M271/M$6*100000</f>
        <v>0</v>
      </c>
      <c r="N159" s="895" t="n">
        <f aca="false">N271/N$6*100000</f>
        <v>0</v>
      </c>
      <c r="O159" s="895" t="n">
        <f aca="false">O271/O$6*100000</f>
        <v>0</v>
      </c>
      <c r="P159" s="895" t="n">
        <f aca="false">P271/P$6*100000</f>
        <v>0</v>
      </c>
      <c r="Q159" s="895" t="n">
        <f aca="false">Q271/Q$6*100000</f>
        <v>0</v>
      </c>
      <c r="R159" s="895" t="n">
        <f aca="false">R271/R$6*100000</f>
        <v>0</v>
      </c>
      <c r="S159" s="895" t="n">
        <f aca="false">S271/S$6*100000</f>
        <v>16.553550736633</v>
      </c>
      <c r="T159" s="895" t="n">
        <f aca="false">T271/T$6*100000</f>
        <v>0</v>
      </c>
      <c r="U159" s="895" t="n">
        <f aca="false">U271/U$6*100000</f>
        <v>91.1300121506683</v>
      </c>
      <c r="V159" s="895" t="n">
        <f aca="false">V271/V$6*100000</f>
        <v>46.8164794007491</v>
      </c>
      <c r="W159" s="895" t="n">
        <f aca="false">AA271/AA$6*100000</f>
        <v>0</v>
      </c>
      <c r="X159" s="537"/>
      <c r="Y159" s="537"/>
      <c r="Z159" s="537"/>
      <c r="AA159" s="537"/>
    </row>
    <row r="160" s="108" customFormat="true" ht="15" hidden="false" customHeight="false" outlineLevel="0" collapsed="false">
      <c r="A160" s="880"/>
      <c r="B160" s="884"/>
      <c r="C160" s="884"/>
      <c r="D160" s="885" t="s">
        <v>476</v>
      </c>
      <c r="E160" s="894" t="n">
        <f aca="false">E272/E$7*100000</f>
        <v>4.00630325044737</v>
      </c>
      <c r="F160" s="895" t="n">
        <f aca="false">F272/F$7*100000</f>
        <v>0</v>
      </c>
      <c r="G160" s="895" t="n">
        <f aca="false">G272/G$7*100000</f>
        <v>0</v>
      </c>
      <c r="H160" s="895" t="n">
        <f aca="false">H272/H$7*100000</f>
        <v>0</v>
      </c>
      <c r="I160" s="895" t="n">
        <f aca="false">I272/I$7*100000</f>
        <v>0</v>
      </c>
      <c r="J160" s="895" t="n">
        <f aca="false">J272/J$7*100000</f>
        <v>0</v>
      </c>
      <c r="K160" s="895" t="n">
        <f aca="false">K272/K$7*100000</f>
        <v>0</v>
      </c>
      <c r="L160" s="895" t="n">
        <f aca="false">L272/L$7*100000</f>
        <v>0</v>
      </c>
      <c r="M160" s="895" t="n">
        <f aca="false">M272/M$7*100000</f>
        <v>0</v>
      </c>
      <c r="N160" s="895" t="n">
        <f aca="false">N272/N$7*100000</f>
        <v>0</v>
      </c>
      <c r="O160" s="895" t="n">
        <f aca="false">O272/O$7*100000</f>
        <v>0</v>
      </c>
      <c r="P160" s="895" t="n">
        <f aca="false">P272/P$7*100000</f>
        <v>0</v>
      </c>
      <c r="Q160" s="895" t="n">
        <f aca="false">Q272/Q$7*100000</f>
        <v>0</v>
      </c>
      <c r="R160" s="895" t="n">
        <f aca="false">R272/R$7*100000</f>
        <v>18.807598269701</v>
      </c>
      <c r="S160" s="895" t="n">
        <f aca="false">S272/S$7*100000</f>
        <v>0</v>
      </c>
      <c r="T160" s="895" t="n">
        <f aca="false">T272/T$7*100000</f>
        <v>18.628912071535</v>
      </c>
      <c r="U160" s="895" t="n">
        <f aca="false">U272/U$7*100000</f>
        <v>0</v>
      </c>
      <c r="V160" s="895" t="n">
        <f aca="false">V272/V$7*100000</f>
        <v>31.3381385145722</v>
      </c>
      <c r="W160" s="895" t="n">
        <f aca="false">AA272/AA$7*100000</f>
        <v>0</v>
      </c>
      <c r="X160" s="537"/>
      <c r="Y160" s="537"/>
      <c r="Z160" s="537"/>
      <c r="AA160" s="537"/>
    </row>
    <row r="161" s="108" customFormat="true" ht="13.5" hidden="false" customHeight="true" outlineLevel="0" collapsed="false">
      <c r="A161" s="880" t="s">
        <v>443</v>
      </c>
      <c r="B161" s="884" t="s">
        <v>158</v>
      </c>
      <c r="C161" s="884"/>
      <c r="D161" s="885" t="s">
        <v>7</v>
      </c>
      <c r="E161" s="894" t="n">
        <f aca="false">E273/E$5*100000</f>
        <v>13.4149527299429</v>
      </c>
      <c r="F161" s="895" t="n">
        <f aca="false">F273/F$5*100000</f>
        <v>0</v>
      </c>
      <c r="G161" s="895" t="n">
        <f aca="false">G273/G$5*100000</f>
        <v>0</v>
      </c>
      <c r="H161" s="895" t="n">
        <f aca="false">H273/H$5*100000</f>
        <v>0</v>
      </c>
      <c r="I161" s="895" t="n">
        <f aca="false">I273/I$5*100000</f>
        <v>0</v>
      </c>
      <c r="J161" s="895" t="n">
        <f aca="false">J273/J$5*100000</f>
        <v>0</v>
      </c>
      <c r="K161" s="895" t="n">
        <f aca="false">K273/K$5*100000</f>
        <v>0</v>
      </c>
      <c r="L161" s="895" t="n">
        <f aca="false">L273/L$5*100000</f>
        <v>0</v>
      </c>
      <c r="M161" s="895" t="n">
        <f aca="false">M273/M$5*100000</f>
        <v>11.3986093696569</v>
      </c>
      <c r="N161" s="895" t="n">
        <f aca="false">N273/N$5*100000</f>
        <v>0</v>
      </c>
      <c r="O161" s="895" t="n">
        <f aca="false">O273/O$5*100000</f>
        <v>0</v>
      </c>
      <c r="P161" s="895" t="n">
        <f aca="false">P273/P$5*100000</f>
        <v>0</v>
      </c>
      <c r="Q161" s="895" t="n">
        <f aca="false">Q273/Q$5*100000</f>
        <v>0</v>
      </c>
      <c r="R161" s="895" t="n">
        <f aca="false">R273/R$5*100000</f>
        <v>19.7608931923723</v>
      </c>
      <c r="S161" s="895" t="n">
        <f aca="false">S273/S$5*100000</f>
        <v>22.9973169796857</v>
      </c>
      <c r="T161" s="895" t="n">
        <f aca="false">T273/T$5*100000</f>
        <v>29.6530592072749</v>
      </c>
      <c r="U161" s="895" t="n">
        <f aca="false">U273/U$5*100000</f>
        <v>13.6686714051394</v>
      </c>
      <c r="V161" s="895" t="n">
        <f aca="false">V273/V$5*100000</f>
        <v>75.0891683874601</v>
      </c>
      <c r="W161" s="895" t="n">
        <f aca="false">AA273/AA$5*100000</f>
        <v>80.6711842529848</v>
      </c>
      <c r="X161" s="537"/>
      <c r="Y161" s="537"/>
      <c r="Z161" s="537"/>
      <c r="AA161" s="537"/>
    </row>
    <row r="162" s="108" customFormat="true" ht="13.5" hidden="false" customHeight="true" outlineLevel="0" collapsed="false">
      <c r="A162" s="880"/>
      <c r="B162" s="884"/>
      <c r="C162" s="884"/>
      <c r="D162" s="885" t="s">
        <v>475</v>
      </c>
      <c r="E162" s="894" t="n">
        <f aca="false">E274/E$6*100000</f>
        <v>11.9848391784393</v>
      </c>
      <c r="F162" s="895" t="n">
        <f aca="false">F274/F$6*100000</f>
        <v>0</v>
      </c>
      <c r="G162" s="895" t="n">
        <f aca="false">G274/G$6*100000</f>
        <v>0</v>
      </c>
      <c r="H162" s="895" t="n">
        <f aca="false">H274/H$6*100000</f>
        <v>0</v>
      </c>
      <c r="I162" s="895" t="n">
        <f aca="false">I274/I$6*100000</f>
        <v>0</v>
      </c>
      <c r="J162" s="895" t="n">
        <f aca="false">J274/J$6*100000</f>
        <v>0</v>
      </c>
      <c r="K162" s="895" t="n">
        <f aca="false">K274/K$6*100000</f>
        <v>0</v>
      </c>
      <c r="L162" s="895" t="n">
        <f aca="false">L274/L$6*100000</f>
        <v>0</v>
      </c>
      <c r="M162" s="895" t="n">
        <f aca="false">M274/M$6*100000</f>
        <v>22.7738556137554</v>
      </c>
      <c r="N162" s="895" t="n">
        <f aca="false">N274/N$6*100000</f>
        <v>0</v>
      </c>
      <c r="O162" s="895" t="n">
        <f aca="false">O274/O$6*100000</f>
        <v>0</v>
      </c>
      <c r="P162" s="895" t="n">
        <f aca="false">P274/P$6*100000</f>
        <v>0</v>
      </c>
      <c r="Q162" s="895" t="n">
        <f aca="false">Q274/Q$6*100000</f>
        <v>0</v>
      </c>
      <c r="R162" s="895" t="n">
        <f aca="false">R274/R$6*100000</f>
        <v>20.8159866777685</v>
      </c>
      <c r="S162" s="895" t="n">
        <f aca="false">S274/S$6*100000</f>
        <v>16.553550736633</v>
      </c>
      <c r="T162" s="895" t="n">
        <f aca="false">T274/T$6*100000</f>
        <v>63.1711939355654</v>
      </c>
      <c r="U162" s="895" t="n">
        <f aca="false">U274/U$6*100000</f>
        <v>0</v>
      </c>
      <c r="V162" s="895" t="n">
        <f aca="false">V274/V$6*100000</f>
        <v>46.8164794007491</v>
      </c>
      <c r="W162" s="895" t="n">
        <f aca="false">AA274/AA$6*100000</f>
        <v>55.1876379690949</v>
      </c>
      <c r="X162" s="537"/>
      <c r="Y162" s="537"/>
      <c r="Z162" s="537"/>
      <c r="AA162" s="537"/>
    </row>
    <row r="163" s="108" customFormat="true" ht="15" hidden="false" customHeight="false" outlineLevel="0" collapsed="false">
      <c r="A163" s="880"/>
      <c r="B163" s="884"/>
      <c r="C163" s="884"/>
      <c r="D163" s="885" t="s">
        <v>476</v>
      </c>
      <c r="E163" s="894" t="n">
        <f aca="false">E275/E$7*100000</f>
        <v>14.6897785849737</v>
      </c>
      <c r="F163" s="895" t="n">
        <f aca="false">F275/F$7*100000</f>
        <v>0</v>
      </c>
      <c r="G163" s="895" t="n">
        <f aca="false">G275/G$7*100000</f>
        <v>0</v>
      </c>
      <c r="H163" s="895" t="n">
        <f aca="false">H275/H$7*100000</f>
        <v>0</v>
      </c>
      <c r="I163" s="895" t="n">
        <f aca="false">I275/I$7*100000</f>
        <v>0</v>
      </c>
      <c r="J163" s="895" t="n">
        <f aca="false">J275/J$7*100000</f>
        <v>0</v>
      </c>
      <c r="K163" s="895" t="n">
        <f aca="false">K275/K$7*100000</f>
        <v>0</v>
      </c>
      <c r="L163" s="895" t="n">
        <f aca="false">L275/L$7*100000</f>
        <v>0</v>
      </c>
      <c r="M163" s="895" t="n">
        <f aca="false">M275/M$7*100000</f>
        <v>0</v>
      </c>
      <c r="N163" s="895" t="n">
        <f aca="false">N275/N$7*100000</f>
        <v>0</v>
      </c>
      <c r="O163" s="895" t="n">
        <f aca="false">O275/O$7*100000</f>
        <v>0</v>
      </c>
      <c r="P163" s="895" t="n">
        <f aca="false">P275/P$7*100000</f>
        <v>0</v>
      </c>
      <c r="Q163" s="895" t="n">
        <f aca="false">Q275/Q$7*100000</f>
        <v>0</v>
      </c>
      <c r="R163" s="895" t="n">
        <f aca="false">R275/R$7*100000</f>
        <v>18.807598269701</v>
      </c>
      <c r="S163" s="895" t="n">
        <f aca="false">S275/S$7*100000</f>
        <v>28.5551113649343</v>
      </c>
      <c r="T163" s="895" t="n">
        <f aca="false">T275/T$7*100000</f>
        <v>0</v>
      </c>
      <c r="U163" s="895" t="n">
        <f aca="false">U275/U$7*100000</f>
        <v>24.8508946322068</v>
      </c>
      <c r="V163" s="895" t="n">
        <f aca="false">V275/V$7*100000</f>
        <v>94.0144155437167</v>
      </c>
      <c r="W163" s="895" t="n">
        <f aca="false">AA275/AA$7*100000</f>
        <v>91.1992704058368</v>
      </c>
      <c r="X163" s="537"/>
      <c r="Y163" s="537"/>
      <c r="Z163" s="537"/>
      <c r="AA163" s="537"/>
    </row>
    <row r="164" s="108" customFormat="true" ht="13.5" hidden="false" customHeight="true" outlineLevel="0" collapsed="false">
      <c r="A164" s="880" t="s">
        <v>444</v>
      </c>
      <c r="B164" s="884" t="s">
        <v>371</v>
      </c>
      <c r="C164" s="884"/>
      <c r="D164" s="885" t="s">
        <v>7</v>
      </c>
      <c r="E164" s="894" t="n">
        <f aca="false">E276/E$5*100000</f>
        <v>4.23630086208723</v>
      </c>
      <c r="F164" s="895" t="n">
        <f aca="false">F276/F$5*100000</f>
        <v>0</v>
      </c>
      <c r="G164" s="895" t="n">
        <f aca="false">G276/G$5*100000</f>
        <v>0</v>
      </c>
      <c r="H164" s="895" t="n">
        <f aca="false">H276/H$5*100000</f>
        <v>0</v>
      </c>
      <c r="I164" s="895" t="n">
        <f aca="false">I276/I$5*100000</f>
        <v>0</v>
      </c>
      <c r="J164" s="895" t="n">
        <f aca="false">J276/J$5*100000</f>
        <v>0</v>
      </c>
      <c r="K164" s="895" t="n">
        <f aca="false">K276/K$5*100000</f>
        <v>0</v>
      </c>
      <c r="L164" s="895" t="n">
        <f aca="false">L276/L$5*100000</f>
        <v>0</v>
      </c>
      <c r="M164" s="895" t="n">
        <f aca="false">M276/M$5*100000</f>
        <v>0</v>
      </c>
      <c r="N164" s="895" t="n">
        <f aca="false">N276/N$5*100000</f>
        <v>0</v>
      </c>
      <c r="O164" s="895" t="n">
        <f aca="false">O276/O$5*100000</f>
        <v>0</v>
      </c>
      <c r="P164" s="895" t="n">
        <f aca="false">P276/P$5*100000</f>
        <v>0</v>
      </c>
      <c r="Q164" s="895" t="n">
        <f aca="false">Q276/Q$5*100000</f>
        <v>0</v>
      </c>
      <c r="R164" s="895" t="n">
        <f aca="false">R276/R$5*100000</f>
        <v>0</v>
      </c>
      <c r="S164" s="895" t="n">
        <f aca="false">S276/S$5*100000</f>
        <v>0</v>
      </c>
      <c r="T164" s="895" t="n">
        <f aca="false">T276/T$5*100000</f>
        <v>19.7687061381833</v>
      </c>
      <c r="U164" s="895" t="n">
        <f aca="false">U276/U$5*100000</f>
        <v>0</v>
      </c>
      <c r="V164" s="895" t="n">
        <f aca="false">V276/V$5*100000</f>
        <v>0</v>
      </c>
      <c r="W164" s="895" t="n">
        <f aca="false">AA276/AA$5*100000</f>
        <v>64.5369474023879</v>
      </c>
      <c r="X164" s="537"/>
      <c r="Y164" s="537"/>
      <c r="Z164" s="537"/>
      <c r="AA164" s="537"/>
    </row>
    <row r="165" s="108" customFormat="true" ht="13.5" hidden="false" customHeight="true" outlineLevel="0" collapsed="false">
      <c r="A165" s="880"/>
      <c r="B165" s="884"/>
      <c r="C165" s="884"/>
      <c r="D165" s="885" t="s">
        <v>475</v>
      </c>
      <c r="E165" s="894" t="n">
        <f aca="false">E277/E$6*100000</f>
        <v>2.99620979460982</v>
      </c>
      <c r="F165" s="895" t="n">
        <f aca="false">F277/F$6*100000</f>
        <v>0</v>
      </c>
      <c r="G165" s="895" t="n">
        <f aca="false">G277/G$6*100000</f>
        <v>0</v>
      </c>
      <c r="H165" s="895" t="n">
        <f aca="false">H277/H$6*100000</f>
        <v>0</v>
      </c>
      <c r="I165" s="895" t="n">
        <f aca="false">I277/I$6*100000</f>
        <v>0</v>
      </c>
      <c r="J165" s="895" t="n">
        <f aca="false">J277/J$6*100000</f>
        <v>0</v>
      </c>
      <c r="K165" s="895" t="n">
        <f aca="false">K277/K$6*100000</f>
        <v>0</v>
      </c>
      <c r="L165" s="895" t="n">
        <f aca="false">L277/L$6*100000</f>
        <v>0</v>
      </c>
      <c r="M165" s="895" t="n">
        <f aca="false">M277/M$6*100000</f>
        <v>0</v>
      </c>
      <c r="N165" s="895" t="n">
        <f aca="false">N277/N$6*100000</f>
        <v>0</v>
      </c>
      <c r="O165" s="895" t="n">
        <f aca="false">O277/O$6*100000</f>
        <v>0</v>
      </c>
      <c r="P165" s="895" t="n">
        <f aca="false">P277/P$6*100000</f>
        <v>0</v>
      </c>
      <c r="Q165" s="895" t="n">
        <f aca="false">Q277/Q$6*100000</f>
        <v>0</v>
      </c>
      <c r="R165" s="895" t="n">
        <f aca="false">R277/R$6*100000</f>
        <v>0</v>
      </c>
      <c r="S165" s="895" t="n">
        <f aca="false">S277/S$6*100000</f>
        <v>0</v>
      </c>
      <c r="T165" s="895" t="n">
        <f aca="false">T277/T$6*100000</f>
        <v>21.0570646451885</v>
      </c>
      <c r="U165" s="895" t="n">
        <f aca="false">U277/U$6*100000</f>
        <v>0</v>
      </c>
      <c r="V165" s="895" t="n">
        <f aca="false">V277/V$6*100000</f>
        <v>0</v>
      </c>
      <c r="W165" s="895" t="n">
        <f aca="false">AA277/AA$6*100000</f>
        <v>55.1876379690949</v>
      </c>
      <c r="X165" s="537"/>
      <c r="Y165" s="537"/>
      <c r="Z165" s="537"/>
      <c r="AA165" s="537"/>
    </row>
    <row r="166" s="108" customFormat="true" ht="15" hidden="false" customHeight="false" outlineLevel="0" collapsed="false">
      <c r="A166" s="880"/>
      <c r="B166" s="884"/>
      <c r="C166" s="884"/>
      <c r="D166" s="885" t="s">
        <v>476</v>
      </c>
      <c r="E166" s="894" t="n">
        <f aca="false">E278/E$7*100000</f>
        <v>5.34173766726316</v>
      </c>
      <c r="F166" s="895" t="n">
        <f aca="false">F278/F$7*100000</f>
        <v>0</v>
      </c>
      <c r="G166" s="895" t="n">
        <f aca="false">G278/G$7*100000</f>
        <v>0</v>
      </c>
      <c r="H166" s="895" t="n">
        <f aca="false">H278/H$7*100000</f>
        <v>0</v>
      </c>
      <c r="I166" s="895" t="n">
        <f aca="false">I278/I$7*100000</f>
        <v>0</v>
      </c>
      <c r="J166" s="895" t="n">
        <f aca="false">J278/J$7*100000</f>
        <v>0</v>
      </c>
      <c r="K166" s="895" t="n">
        <f aca="false">K278/K$7*100000</f>
        <v>0</v>
      </c>
      <c r="L166" s="895" t="n">
        <f aca="false">L278/L$7*100000</f>
        <v>0</v>
      </c>
      <c r="M166" s="895" t="n">
        <f aca="false">M278/M$7*100000</f>
        <v>0</v>
      </c>
      <c r="N166" s="895" t="n">
        <f aca="false">N278/N$7*100000</f>
        <v>0</v>
      </c>
      <c r="O166" s="895" t="n">
        <f aca="false">O278/O$7*100000</f>
        <v>0</v>
      </c>
      <c r="P166" s="895" t="n">
        <f aca="false">P278/P$7*100000</f>
        <v>0</v>
      </c>
      <c r="Q166" s="895" t="n">
        <f aca="false">Q278/Q$7*100000</f>
        <v>0</v>
      </c>
      <c r="R166" s="895" t="n">
        <f aca="false">R278/R$7*100000</f>
        <v>0</v>
      </c>
      <c r="S166" s="895" t="n">
        <f aca="false">S278/S$7*100000</f>
        <v>0</v>
      </c>
      <c r="T166" s="895" t="n">
        <f aca="false">T278/T$7*100000</f>
        <v>18.628912071535</v>
      </c>
      <c r="U166" s="895" t="n">
        <f aca="false">U278/U$7*100000</f>
        <v>0</v>
      </c>
      <c r="V166" s="895" t="n">
        <f aca="false">V278/V$7*100000</f>
        <v>0</v>
      </c>
      <c r="W166" s="895" t="n">
        <f aca="false">AA278/AA$7*100000</f>
        <v>68.3994528043776</v>
      </c>
      <c r="X166" s="537"/>
      <c r="Y166" s="537"/>
      <c r="Z166" s="537"/>
      <c r="AA166" s="537"/>
    </row>
    <row r="167" s="108" customFormat="true" ht="13.5" hidden="false" customHeight="true" outlineLevel="0" collapsed="false">
      <c r="A167" s="880" t="s">
        <v>445</v>
      </c>
      <c r="B167" s="884" t="s">
        <v>446</v>
      </c>
      <c r="C167" s="884"/>
      <c r="D167" s="885" t="s">
        <v>7</v>
      </c>
      <c r="E167" s="894" t="n">
        <f aca="false">E279/E$5*100000</f>
        <v>181.45488692607</v>
      </c>
      <c r="F167" s="895" t="n">
        <f aca="false">F279/F$5*100000</f>
        <v>0</v>
      </c>
      <c r="G167" s="895" t="n">
        <f aca="false">G279/G$5*100000</f>
        <v>0</v>
      </c>
      <c r="H167" s="895" t="n">
        <f aca="false">H279/H$5*100000</f>
        <v>15.890672175433</v>
      </c>
      <c r="I167" s="895" t="n">
        <f aca="false">I279/I$5*100000</f>
        <v>0</v>
      </c>
      <c r="J167" s="895" t="n">
        <f aca="false">J279/J$5*100000</f>
        <v>0</v>
      </c>
      <c r="K167" s="895" t="n">
        <f aca="false">K279/K$5*100000</f>
        <v>0</v>
      </c>
      <c r="L167" s="895" t="n">
        <f aca="false">L279/L$5*100000</f>
        <v>0</v>
      </c>
      <c r="M167" s="895" t="n">
        <f aca="false">M279/M$5*100000</f>
        <v>0</v>
      </c>
      <c r="N167" s="895" t="n">
        <f aca="false">N279/N$5*100000</f>
        <v>0</v>
      </c>
      <c r="O167" s="895" t="n">
        <f aca="false">O279/O$5*100000</f>
        <v>0</v>
      </c>
      <c r="P167" s="895" t="n">
        <f aca="false">P279/P$5*100000</f>
        <v>11.4863312657937</v>
      </c>
      <c r="Q167" s="895" t="n">
        <f aca="false">Q279/Q$5*100000</f>
        <v>0</v>
      </c>
      <c r="R167" s="895" t="n">
        <f aca="false">R279/R$5*100000</f>
        <v>39.5217863847446</v>
      </c>
      <c r="S167" s="895" t="n">
        <f aca="false">S279/S$5*100000</f>
        <v>68.9919509390571</v>
      </c>
      <c r="T167" s="895" t="n">
        <f aca="false">T279/T$5*100000</f>
        <v>148.265296036374</v>
      </c>
      <c r="U167" s="895" t="n">
        <f aca="false">U279/U$5*100000</f>
        <v>273.373428102788</v>
      </c>
      <c r="V167" s="895" t="n">
        <f aca="false">V279/V$5*100000</f>
        <v>638.257931293411</v>
      </c>
      <c r="W167" s="895" t="n">
        <f aca="false">AA279/AA$5*100000</f>
        <v>2791.22297515328</v>
      </c>
      <c r="X167" s="537"/>
      <c r="Y167" s="537"/>
      <c r="Z167" s="537"/>
      <c r="AA167" s="537"/>
    </row>
    <row r="168" s="108" customFormat="true" ht="13.5" hidden="false" customHeight="true" outlineLevel="0" collapsed="false">
      <c r="A168" s="880"/>
      <c r="B168" s="884"/>
      <c r="C168" s="884"/>
      <c r="D168" s="885" t="s">
        <v>475</v>
      </c>
      <c r="E168" s="894" t="n">
        <f aca="false">E280/E$6*100000</f>
        <v>145.316175038576</v>
      </c>
      <c r="F168" s="895" t="n">
        <f aca="false">F280/F$6*100000</f>
        <v>0</v>
      </c>
      <c r="G168" s="895" t="n">
        <f aca="false">G280/G$6*100000</f>
        <v>0</v>
      </c>
      <c r="H168" s="895" t="n">
        <f aca="false">H280/H$6*100000</f>
        <v>0</v>
      </c>
      <c r="I168" s="895" t="n">
        <f aca="false">I280/I$6*100000</f>
        <v>0</v>
      </c>
      <c r="J168" s="895" t="n">
        <f aca="false">J280/J$6*100000</f>
        <v>0</v>
      </c>
      <c r="K168" s="895" t="n">
        <f aca="false">K280/K$6*100000</f>
        <v>0</v>
      </c>
      <c r="L168" s="895" t="n">
        <f aca="false">L280/L$6*100000</f>
        <v>0</v>
      </c>
      <c r="M168" s="895" t="n">
        <f aca="false">M280/M$6*100000</f>
        <v>0</v>
      </c>
      <c r="N168" s="895" t="n">
        <f aca="false">N280/N$6*100000</f>
        <v>0</v>
      </c>
      <c r="O168" s="895" t="n">
        <f aca="false">O280/O$6*100000</f>
        <v>0</v>
      </c>
      <c r="P168" s="895" t="n">
        <f aca="false">P280/P$6*100000</f>
        <v>24.770869457518</v>
      </c>
      <c r="Q168" s="895" t="n">
        <f aca="false">Q280/Q$6*100000</f>
        <v>0</v>
      </c>
      <c r="R168" s="895" t="n">
        <f aca="false">R280/R$6*100000</f>
        <v>62.4479600333056</v>
      </c>
      <c r="S168" s="895" t="n">
        <f aca="false">S280/S$6*100000</f>
        <v>49.660652209899</v>
      </c>
      <c r="T168" s="895" t="n">
        <f aca="false">T280/T$6*100000</f>
        <v>210.570646451885</v>
      </c>
      <c r="U168" s="895" t="n">
        <f aca="false">U280/U$6*100000</f>
        <v>394.896719319563</v>
      </c>
      <c r="V168" s="895" t="n">
        <f aca="false">V280/V$6*100000</f>
        <v>795.880149812734</v>
      </c>
      <c r="W168" s="895" t="n">
        <f aca="false">AA280/AA$6*100000</f>
        <v>2759.38189845475</v>
      </c>
      <c r="X168" s="537"/>
      <c r="Y168" s="537"/>
      <c r="Z168" s="537"/>
      <c r="AA168" s="537"/>
    </row>
    <row r="169" s="108" customFormat="true" ht="15" hidden="false" customHeight="false" outlineLevel="0" collapsed="false">
      <c r="A169" s="880"/>
      <c r="B169" s="884"/>
      <c r="C169" s="884"/>
      <c r="D169" s="885" t="s">
        <v>476</v>
      </c>
      <c r="E169" s="894" t="n">
        <f aca="false">E281/E$7*100000</f>
        <v>213.669506690526</v>
      </c>
      <c r="F169" s="895" t="n">
        <f aca="false">F281/F$7*100000</f>
        <v>0</v>
      </c>
      <c r="G169" s="895" t="n">
        <f aca="false">G281/G$7*100000</f>
        <v>0</v>
      </c>
      <c r="H169" s="895" t="n">
        <f aca="false">H281/H$7*100000</f>
        <v>33.0250990752972</v>
      </c>
      <c r="I169" s="895" t="n">
        <f aca="false">I281/I$7*100000</f>
        <v>0</v>
      </c>
      <c r="J169" s="895" t="n">
        <f aca="false">J281/J$7*100000</f>
        <v>0</v>
      </c>
      <c r="K169" s="895" t="n">
        <f aca="false">K281/K$7*100000</f>
        <v>0</v>
      </c>
      <c r="L169" s="895" t="n">
        <f aca="false">L281/L$7*100000</f>
        <v>0</v>
      </c>
      <c r="M169" s="895" t="n">
        <f aca="false">M281/M$7*100000</f>
        <v>0</v>
      </c>
      <c r="N169" s="895" t="n">
        <f aca="false">N281/N$7*100000</f>
        <v>0</v>
      </c>
      <c r="O169" s="895" t="n">
        <f aca="false">O281/O$7*100000</f>
        <v>0</v>
      </c>
      <c r="P169" s="895" t="n">
        <f aca="false">P281/P$7*100000</f>
        <v>0</v>
      </c>
      <c r="Q169" s="895" t="n">
        <f aca="false">Q281/Q$7*100000</f>
        <v>0</v>
      </c>
      <c r="R169" s="895" t="n">
        <f aca="false">R281/R$7*100000</f>
        <v>18.807598269701</v>
      </c>
      <c r="S169" s="895" t="n">
        <f aca="false">S281/S$7*100000</f>
        <v>85.665334094803</v>
      </c>
      <c r="T169" s="895" t="n">
        <f aca="false">T281/T$7*100000</f>
        <v>93.1445603576751</v>
      </c>
      <c r="U169" s="895" t="n">
        <f aca="false">U281/U$7*100000</f>
        <v>173.956262425447</v>
      </c>
      <c r="V169" s="895" t="n">
        <f aca="false">V281/V$7*100000</f>
        <v>532.748354747728</v>
      </c>
      <c r="W169" s="895" t="n">
        <f aca="false">AA281/AA$7*100000</f>
        <v>2804.37756497948</v>
      </c>
      <c r="X169" s="537"/>
      <c r="Y169" s="537"/>
      <c r="Z169" s="537"/>
      <c r="AA169" s="537"/>
    </row>
    <row r="170" s="108" customFormat="true" ht="13.5" hidden="false" customHeight="true" outlineLevel="0" collapsed="false">
      <c r="A170" s="880" t="s">
        <v>447</v>
      </c>
      <c r="B170" s="880" t="s">
        <v>477</v>
      </c>
      <c r="C170" s="884" t="s">
        <v>374</v>
      </c>
      <c r="D170" s="885" t="s">
        <v>7</v>
      </c>
      <c r="E170" s="894" t="n">
        <f aca="false">E282/E$5*100000</f>
        <v>14.8270530173053</v>
      </c>
      <c r="F170" s="895" t="n">
        <f aca="false">F282/F$5*100000</f>
        <v>0</v>
      </c>
      <c r="G170" s="895" t="n">
        <f aca="false">G282/G$5*100000</f>
        <v>0</v>
      </c>
      <c r="H170" s="895" t="n">
        <f aca="false">H282/H$5*100000</f>
        <v>0</v>
      </c>
      <c r="I170" s="895" t="n">
        <f aca="false">I282/I$5*100000</f>
        <v>0</v>
      </c>
      <c r="J170" s="895" t="n">
        <f aca="false">J282/J$5*100000</f>
        <v>0</v>
      </c>
      <c r="K170" s="895" t="n">
        <f aca="false">K282/K$5*100000</f>
        <v>0</v>
      </c>
      <c r="L170" s="895" t="n">
        <f aca="false">L282/L$5*100000</f>
        <v>0</v>
      </c>
      <c r="M170" s="895" t="n">
        <f aca="false">M282/M$5*100000</f>
        <v>0</v>
      </c>
      <c r="N170" s="895" t="n">
        <f aca="false">N282/N$5*100000</f>
        <v>0</v>
      </c>
      <c r="O170" s="895" t="n">
        <f aca="false">O282/O$5*100000</f>
        <v>0</v>
      </c>
      <c r="P170" s="895" t="n">
        <f aca="false">P282/P$5*100000</f>
        <v>11.4863312657937</v>
      </c>
      <c r="Q170" s="895" t="n">
        <f aca="false">Q282/Q$5*100000</f>
        <v>0</v>
      </c>
      <c r="R170" s="895" t="n">
        <f aca="false">R282/R$5*100000</f>
        <v>0</v>
      </c>
      <c r="S170" s="895" t="n">
        <f aca="false">S282/S$5*100000</f>
        <v>7.6657723265619</v>
      </c>
      <c r="T170" s="895" t="n">
        <f aca="false">T282/T$5*100000</f>
        <v>39.5374122763665</v>
      </c>
      <c r="U170" s="895" t="n">
        <f aca="false">U282/U$5*100000</f>
        <v>41.0060142154183</v>
      </c>
      <c r="V170" s="895" t="n">
        <f aca="false">V282/V$5*100000</f>
        <v>37.5445841937301</v>
      </c>
      <c r="W170" s="895" t="n">
        <f aca="false">AA282/AA$5*100000</f>
        <v>161.34236850597</v>
      </c>
      <c r="X170" s="537"/>
      <c r="Y170" s="537"/>
      <c r="Z170" s="537"/>
      <c r="AA170" s="537"/>
    </row>
    <row r="171" s="108" customFormat="true" ht="13.5" hidden="false" customHeight="true" outlineLevel="0" collapsed="false">
      <c r="A171" s="880"/>
      <c r="B171" s="880"/>
      <c r="C171" s="880"/>
      <c r="D171" s="885" t="s">
        <v>475</v>
      </c>
      <c r="E171" s="894" t="n">
        <f aca="false">E283/E$6*100000</f>
        <v>11.9848391784393</v>
      </c>
      <c r="F171" s="895" t="n">
        <f aca="false">F283/F$6*100000</f>
        <v>0</v>
      </c>
      <c r="G171" s="895" t="n">
        <f aca="false">G283/G$6*100000</f>
        <v>0</v>
      </c>
      <c r="H171" s="895" t="n">
        <f aca="false">H283/H$6*100000</f>
        <v>0</v>
      </c>
      <c r="I171" s="895" t="n">
        <f aca="false">I283/I$6*100000</f>
        <v>0</v>
      </c>
      <c r="J171" s="895" t="n">
        <f aca="false">J283/J$6*100000</f>
        <v>0</v>
      </c>
      <c r="K171" s="895" t="n">
        <f aca="false">K283/K$6*100000</f>
        <v>0</v>
      </c>
      <c r="L171" s="895" t="n">
        <f aca="false">L283/L$6*100000</f>
        <v>0</v>
      </c>
      <c r="M171" s="895" t="n">
        <f aca="false">M283/M$6*100000</f>
        <v>0</v>
      </c>
      <c r="N171" s="895" t="n">
        <f aca="false">N283/N$6*100000</f>
        <v>0</v>
      </c>
      <c r="O171" s="895" t="n">
        <f aca="false">O283/O$6*100000</f>
        <v>0</v>
      </c>
      <c r="P171" s="895" t="n">
        <f aca="false">P283/P$6*100000</f>
        <v>24.770869457518</v>
      </c>
      <c r="Q171" s="895" t="n">
        <f aca="false">Q283/Q$6*100000</f>
        <v>0</v>
      </c>
      <c r="R171" s="895" t="n">
        <f aca="false">R283/R$6*100000</f>
        <v>0</v>
      </c>
      <c r="S171" s="895" t="n">
        <f aca="false">S283/S$6*100000</f>
        <v>0</v>
      </c>
      <c r="T171" s="895" t="n">
        <f aca="false">T283/T$6*100000</f>
        <v>42.1141292903769</v>
      </c>
      <c r="U171" s="895" t="n">
        <f aca="false">U283/U$6*100000</f>
        <v>30.3766707168894</v>
      </c>
      <c r="V171" s="895" t="n">
        <f aca="false">V283/V$6*100000</f>
        <v>46.8164794007491</v>
      </c>
      <c r="W171" s="895" t="n">
        <f aca="false">AA283/AA$6*100000</f>
        <v>165.562913907285</v>
      </c>
      <c r="X171" s="537"/>
      <c r="Y171" s="537"/>
      <c r="Z171" s="537"/>
      <c r="AA171" s="537"/>
    </row>
    <row r="172" s="108" customFormat="true" ht="15" hidden="false" customHeight="false" outlineLevel="0" collapsed="false">
      <c r="A172" s="880"/>
      <c r="B172" s="880"/>
      <c r="C172" s="880"/>
      <c r="D172" s="885" t="s">
        <v>476</v>
      </c>
      <c r="E172" s="894" t="n">
        <f aca="false">E284/E$7*100000</f>
        <v>17.3606474186053</v>
      </c>
      <c r="F172" s="895" t="n">
        <f aca="false">F284/F$7*100000</f>
        <v>0</v>
      </c>
      <c r="G172" s="895" t="n">
        <f aca="false">G284/G$7*100000</f>
        <v>0</v>
      </c>
      <c r="H172" s="895" t="n">
        <f aca="false">H284/H$7*100000</f>
        <v>0</v>
      </c>
      <c r="I172" s="895" t="n">
        <f aca="false">I284/I$7*100000</f>
        <v>0</v>
      </c>
      <c r="J172" s="895" t="n">
        <f aca="false">J284/J$7*100000</f>
        <v>0</v>
      </c>
      <c r="K172" s="895" t="n">
        <f aca="false">K284/K$7*100000</f>
        <v>0</v>
      </c>
      <c r="L172" s="895" t="n">
        <f aca="false">L284/L$7*100000</f>
        <v>0</v>
      </c>
      <c r="M172" s="895" t="n">
        <f aca="false">M284/M$7*100000</f>
        <v>0</v>
      </c>
      <c r="N172" s="895" t="n">
        <f aca="false">N284/N$7*100000</f>
        <v>0</v>
      </c>
      <c r="O172" s="895" t="n">
        <f aca="false">O284/O$7*100000</f>
        <v>0</v>
      </c>
      <c r="P172" s="895" t="n">
        <f aca="false">P284/P$7*100000</f>
        <v>0</v>
      </c>
      <c r="Q172" s="895" t="n">
        <f aca="false">Q284/Q$7*100000</f>
        <v>0</v>
      </c>
      <c r="R172" s="895" t="n">
        <f aca="false">R284/R$7*100000</f>
        <v>0</v>
      </c>
      <c r="S172" s="895" t="n">
        <f aca="false">S284/S$7*100000</f>
        <v>14.2775556824672</v>
      </c>
      <c r="T172" s="895" t="n">
        <f aca="false">T284/T$7*100000</f>
        <v>37.25782414307</v>
      </c>
      <c r="U172" s="895" t="n">
        <f aca="false">U284/U$7*100000</f>
        <v>49.7017892644135</v>
      </c>
      <c r="V172" s="895" t="n">
        <f aca="false">V284/V$7*100000</f>
        <v>31.3381385145722</v>
      </c>
      <c r="W172" s="895" t="n">
        <f aca="false">AA284/AA$7*100000</f>
        <v>159.598723210214</v>
      </c>
      <c r="X172" s="537"/>
      <c r="Y172" s="537"/>
      <c r="Z172" s="537"/>
      <c r="AA172" s="537"/>
    </row>
    <row r="173" s="108" customFormat="true" ht="13.5" hidden="false" customHeight="true" outlineLevel="0" collapsed="false">
      <c r="A173" s="880" t="s">
        <v>448</v>
      </c>
      <c r="B173" s="884"/>
      <c r="C173" s="889" t="s">
        <v>1073</v>
      </c>
      <c r="D173" s="885" t="s">
        <v>7</v>
      </c>
      <c r="E173" s="894" t="n">
        <f aca="false">E285/E$5*100000</f>
        <v>26.1238553162046</v>
      </c>
      <c r="F173" s="895" t="n">
        <f aca="false">F285/F$5*100000</f>
        <v>0</v>
      </c>
      <c r="G173" s="895" t="n">
        <f aca="false">G285/G$5*100000</f>
        <v>0</v>
      </c>
      <c r="H173" s="895" t="n">
        <f aca="false">H285/H$5*100000</f>
        <v>0</v>
      </c>
      <c r="I173" s="895" t="n">
        <f aca="false">I285/I$5*100000</f>
        <v>0</v>
      </c>
      <c r="J173" s="895" t="n">
        <f aca="false">J285/J$5*100000</f>
        <v>0</v>
      </c>
      <c r="K173" s="895" t="n">
        <f aca="false">K285/K$5*100000</f>
        <v>0</v>
      </c>
      <c r="L173" s="895" t="n">
        <f aca="false">L285/L$5*100000</f>
        <v>0</v>
      </c>
      <c r="M173" s="895" t="n">
        <f aca="false">M285/M$5*100000</f>
        <v>0</v>
      </c>
      <c r="N173" s="895" t="n">
        <f aca="false">N285/N$5*100000</f>
        <v>0</v>
      </c>
      <c r="O173" s="895" t="n">
        <f aca="false">O285/O$5*100000</f>
        <v>0</v>
      </c>
      <c r="P173" s="895" t="n">
        <f aca="false">P285/P$5*100000</f>
        <v>0</v>
      </c>
      <c r="Q173" s="895" t="n">
        <f aca="false">Q285/Q$5*100000</f>
        <v>0</v>
      </c>
      <c r="R173" s="895" t="n">
        <f aca="false">R285/R$5*100000</f>
        <v>9.88044659618615</v>
      </c>
      <c r="S173" s="895" t="n">
        <f aca="false">S285/S$5*100000</f>
        <v>7.6657723265619</v>
      </c>
      <c r="T173" s="895" t="n">
        <f aca="false">T285/T$5*100000</f>
        <v>39.5374122763665</v>
      </c>
      <c r="U173" s="895" t="n">
        <f aca="false">U285/U$5*100000</f>
        <v>54.6746856205577</v>
      </c>
      <c r="V173" s="895" t="n">
        <f aca="false">V285/V$5*100000</f>
        <v>75.0891683874601</v>
      </c>
      <c r="W173" s="895" t="n">
        <f aca="false">AA285/AA$5*100000</f>
        <v>371.08744756373</v>
      </c>
      <c r="X173" s="537"/>
      <c r="Y173" s="537"/>
      <c r="Z173" s="537"/>
      <c r="AA173" s="537"/>
    </row>
    <row r="174" s="108" customFormat="true" ht="13.5" hidden="false" customHeight="true" outlineLevel="0" collapsed="false">
      <c r="A174" s="880"/>
      <c r="B174" s="884"/>
      <c r="C174" s="884"/>
      <c r="D174" s="885" t="s">
        <v>475</v>
      </c>
      <c r="E174" s="894" t="n">
        <f aca="false">E286/E$6*100000</f>
        <v>28.4639930487933</v>
      </c>
      <c r="F174" s="895" t="n">
        <f aca="false">F286/F$6*100000</f>
        <v>0</v>
      </c>
      <c r="G174" s="895" t="n">
        <f aca="false">G286/G$6*100000</f>
        <v>0</v>
      </c>
      <c r="H174" s="895" t="n">
        <f aca="false">H286/H$6*100000</f>
        <v>0</v>
      </c>
      <c r="I174" s="895" t="n">
        <f aca="false">I286/I$6*100000</f>
        <v>0</v>
      </c>
      <c r="J174" s="895" t="n">
        <f aca="false">J286/J$6*100000</f>
        <v>0</v>
      </c>
      <c r="K174" s="895" t="n">
        <f aca="false">K286/K$6*100000</f>
        <v>0</v>
      </c>
      <c r="L174" s="895" t="n">
        <f aca="false">L286/L$6*100000</f>
        <v>0</v>
      </c>
      <c r="M174" s="895" t="n">
        <f aca="false">M286/M$6*100000</f>
        <v>0</v>
      </c>
      <c r="N174" s="895" t="n">
        <f aca="false">N286/N$6*100000</f>
        <v>0</v>
      </c>
      <c r="O174" s="895" t="n">
        <f aca="false">O286/O$6*100000</f>
        <v>0</v>
      </c>
      <c r="P174" s="895" t="n">
        <f aca="false">P286/P$6*100000</f>
        <v>0</v>
      </c>
      <c r="Q174" s="895" t="n">
        <f aca="false">Q286/Q$6*100000</f>
        <v>0</v>
      </c>
      <c r="R174" s="895" t="n">
        <f aca="false">R286/R$6*100000</f>
        <v>0</v>
      </c>
      <c r="S174" s="895" t="n">
        <f aca="false">S286/S$6*100000</f>
        <v>0</v>
      </c>
      <c r="T174" s="895" t="n">
        <f aca="false">T286/T$6*100000</f>
        <v>84.2282585807539</v>
      </c>
      <c r="U174" s="895" t="n">
        <f aca="false">U286/U$6*100000</f>
        <v>121.506682867558</v>
      </c>
      <c r="V174" s="895" t="n">
        <f aca="false">V286/V$6*100000</f>
        <v>140.449438202247</v>
      </c>
      <c r="W174" s="895" t="n">
        <f aca="false">AA286/AA$6*100000</f>
        <v>441.501103752759</v>
      </c>
      <c r="X174" s="537"/>
      <c r="Y174" s="537"/>
      <c r="Z174" s="537"/>
      <c r="AA174" s="537"/>
    </row>
    <row r="175" s="108" customFormat="true" ht="15" hidden="false" customHeight="false" outlineLevel="0" collapsed="false">
      <c r="A175" s="880"/>
      <c r="B175" s="884"/>
      <c r="C175" s="884"/>
      <c r="D175" s="885" t="s">
        <v>476</v>
      </c>
      <c r="E175" s="894" t="n">
        <f aca="false">E287/E$7*100000</f>
        <v>24.0378195026842</v>
      </c>
      <c r="F175" s="895" t="n">
        <f aca="false">F287/F$7*100000</f>
        <v>0</v>
      </c>
      <c r="G175" s="895" t="n">
        <f aca="false">G287/G$7*100000</f>
        <v>0</v>
      </c>
      <c r="H175" s="895" t="n">
        <f aca="false">H287/H$7*100000</f>
        <v>0</v>
      </c>
      <c r="I175" s="895" t="n">
        <f aca="false">I287/I$7*100000</f>
        <v>0</v>
      </c>
      <c r="J175" s="895" t="n">
        <f aca="false">J287/J$7*100000</f>
        <v>0</v>
      </c>
      <c r="K175" s="895" t="n">
        <f aca="false">K287/K$7*100000</f>
        <v>0</v>
      </c>
      <c r="L175" s="895" t="n">
        <f aca="false">L287/L$7*100000</f>
        <v>0</v>
      </c>
      <c r="M175" s="895" t="n">
        <f aca="false">M287/M$7*100000</f>
        <v>0</v>
      </c>
      <c r="N175" s="895" t="n">
        <f aca="false">N287/N$7*100000</f>
        <v>0</v>
      </c>
      <c r="O175" s="895" t="n">
        <f aca="false">O287/O$7*100000</f>
        <v>0</v>
      </c>
      <c r="P175" s="895" t="n">
        <f aca="false">P287/P$7*100000</f>
        <v>0</v>
      </c>
      <c r="Q175" s="895" t="n">
        <f aca="false">Q287/Q$7*100000</f>
        <v>0</v>
      </c>
      <c r="R175" s="895" t="n">
        <f aca="false">R287/R$7*100000</f>
        <v>18.807598269701</v>
      </c>
      <c r="S175" s="895" t="n">
        <f aca="false">S287/S$7*100000</f>
        <v>14.2775556824672</v>
      </c>
      <c r="T175" s="895" t="n">
        <f aca="false">T287/T$7*100000</f>
        <v>0</v>
      </c>
      <c r="U175" s="895" t="n">
        <f aca="false">U287/U$7*100000</f>
        <v>0</v>
      </c>
      <c r="V175" s="895" t="n">
        <f aca="false">V287/V$7*100000</f>
        <v>31.3381385145722</v>
      </c>
      <c r="W175" s="895" t="n">
        <f aca="false">AA287/AA$7*100000</f>
        <v>341.997264021888</v>
      </c>
      <c r="X175" s="537"/>
      <c r="Y175" s="537"/>
      <c r="Z175" s="537"/>
      <c r="AA175" s="537"/>
    </row>
    <row r="176" s="108" customFormat="true" ht="13.5" hidden="false" customHeight="true" outlineLevel="0" collapsed="false">
      <c r="A176" s="880" t="s">
        <v>450</v>
      </c>
      <c r="B176" s="884"/>
      <c r="C176" s="889" t="s">
        <v>1074</v>
      </c>
      <c r="D176" s="885" t="s">
        <v>7</v>
      </c>
      <c r="E176" s="894" t="n">
        <f aca="false">E288/E$5*100000</f>
        <v>16.9452034483489</v>
      </c>
      <c r="F176" s="895" t="n">
        <f aca="false">F288/F$5*100000</f>
        <v>0</v>
      </c>
      <c r="G176" s="895" t="n">
        <f aca="false">G288/G$5*100000</f>
        <v>0</v>
      </c>
      <c r="H176" s="895" t="n">
        <f aca="false">H288/H$5*100000</f>
        <v>0</v>
      </c>
      <c r="I176" s="895" t="n">
        <f aca="false">I288/I$5*100000</f>
        <v>0</v>
      </c>
      <c r="J176" s="895" t="n">
        <f aca="false">J288/J$5*100000</f>
        <v>0</v>
      </c>
      <c r="K176" s="895" t="n">
        <f aca="false">K288/K$5*100000</f>
        <v>0</v>
      </c>
      <c r="L176" s="895" t="n">
        <f aca="false">L288/L$5*100000</f>
        <v>0</v>
      </c>
      <c r="M176" s="895" t="n">
        <f aca="false">M288/M$5*100000</f>
        <v>0</v>
      </c>
      <c r="N176" s="895" t="n">
        <f aca="false">N288/N$5*100000</f>
        <v>0</v>
      </c>
      <c r="O176" s="895" t="n">
        <f aca="false">O288/O$5*100000</f>
        <v>0</v>
      </c>
      <c r="P176" s="895" t="n">
        <f aca="false">P288/P$5*100000</f>
        <v>0</v>
      </c>
      <c r="Q176" s="895" t="n">
        <f aca="false">Q288/Q$5*100000</f>
        <v>0</v>
      </c>
      <c r="R176" s="895" t="n">
        <f aca="false">R288/R$5*100000</f>
        <v>0</v>
      </c>
      <c r="S176" s="895" t="n">
        <f aca="false">S288/S$5*100000</f>
        <v>0</v>
      </c>
      <c r="T176" s="895" t="n">
        <f aca="false">T288/T$5*100000</f>
        <v>0</v>
      </c>
      <c r="U176" s="895" t="n">
        <f aca="false">U288/U$5*100000</f>
        <v>41.0060142154183</v>
      </c>
      <c r="V176" s="895" t="n">
        <f aca="false">V288/V$5*100000</f>
        <v>93.8614604843251</v>
      </c>
      <c r="W176" s="895" t="n">
        <f aca="false">AA288/AA$5*100000</f>
        <v>258.147789609551</v>
      </c>
      <c r="X176" s="537"/>
      <c r="Y176" s="537"/>
      <c r="Z176" s="537"/>
      <c r="AA176" s="537"/>
    </row>
    <row r="177" s="108" customFormat="true" ht="13.5" hidden="false" customHeight="true" outlineLevel="0" collapsed="false">
      <c r="A177" s="880"/>
      <c r="B177" s="884"/>
      <c r="C177" s="884"/>
      <c r="D177" s="885" t="s">
        <v>475</v>
      </c>
      <c r="E177" s="894" t="n">
        <f aca="false">E289/E$6*100000</f>
        <v>13.4829440757442</v>
      </c>
      <c r="F177" s="895" t="n">
        <f aca="false">F289/F$6*100000</f>
        <v>0</v>
      </c>
      <c r="G177" s="895" t="n">
        <f aca="false">G289/G$6*100000</f>
        <v>0</v>
      </c>
      <c r="H177" s="895" t="n">
        <f aca="false">H289/H$6*100000</f>
        <v>0</v>
      </c>
      <c r="I177" s="895" t="n">
        <f aca="false">I289/I$6*100000</f>
        <v>0</v>
      </c>
      <c r="J177" s="895" t="n">
        <f aca="false">J289/J$6*100000</f>
        <v>0</v>
      </c>
      <c r="K177" s="895" t="n">
        <f aca="false">K289/K$6*100000</f>
        <v>0</v>
      </c>
      <c r="L177" s="895" t="n">
        <f aca="false">L289/L$6*100000</f>
        <v>0</v>
      </c>
      <c r="M177" s="895" t="n">
        <f aca="false">M289/M$6*100000</f>
        <v>0</v>
      </c>
      <c r="N177" s="895" t="n">
        <f aca="false">N289/N$6*100000</f>
        <v>0</v>
      </c>
      <c r="O177" s="895" t="n">
        <f aca="false">O289/O$6*100000</f>
        <v>0</v>
      </c>
      <c r="P177" s="895" t="n">
        <f aca="false">P289/P$6*100000</f>
        <v>0</v>
      </c>
      <c r="Q177" s="895" t="n">
        <f aca="false">Q289/Q$6*100000</f>
        <v>0</v>
      </c>
      <c r="R177" s="895" t="n">
        <f aca="false">R289/R$6*100000</f>
        <v>0</v>
      </c>
      <c r="S177" s="895" t="n">
        <f aca="false">S289/S$6*100000</f>
        <v>0</v>
      </c>
      <c r="T177" s="895" t="n">
        <f aca="false">T289/T$6*100000</f>
        <v>0</v>
      </c>
      <c r="U177" s="895" t="n">
        <f aca="false">U289/U$6*100000</f>
        <v>91.1300121506683</v>
      </c>
      <c r="V177" s="895" t="n">
        <f aca="false">V289/V$6*100000</f>
        <v>93.6329588014981</v>
      </c>
      <c r="W177" s="895" t="n">
        <f aca="false">AA289/AA$6*100000</f>
        <v>220.75055187638</v>
      </c>
      <c r="X177" s="537"/>
      <c r="Y177" s="537"/>
      <c r="Z177" s="537"/>
      <c r="AA177" s="537"/>
    </row>
    <row r="178" s="108" customFormat="true" ht="15" hidden="false" customHeight="false" outlineLevel="0" collapsed="false">
      <c r="A178" s="880"/>
      <c r="B178" s="884"/>
      <c r="C178" s="884"/>
      <c r="D178" s="885" t="s">
        <v>476</v>
      </c>
      <c r="E178" s="894" t="n">
        <f aca="false">E290/E$7*100000</f>
        <v>20.0315162522369</v>
      </c>
      <c r="F178" s="895" t="n">
        <f aca="false">F290/F$7*100000</f>
        <v>0</v>
      </c>
      <c r="G178" s="895" t="n">
        <f aca="false">G290/G$7*100000</f>
        <v>0</v>
      </c>
      <c r="H178" s="895" t="n">
        <f aca="false">H290/H$7*100000</f>
        <v>0</v>
      </c>
      <c r="I178" s="895" t="n">
        <f aca="false">I290/I$7*100000</f>
        <v>0</v>
      </c>
      <c r="J178" s="895" t="n">
        <f aca="false">J290/J$7*100000</f>
        <v>0</v>
      </c>
      <c r="K178" s="895" t="n">
        <f aca="false">K290/K$7*100000</f>
        <v>0</v>
      </c>
      <c r="L178" s="895" t="n">
        <f aca="false">L290/L$7*100000</f>
        <v>0</v>
      </c>
      <c r="M178" s="895" t="n">
        <f aca="false">M290/M$7*100000</f>
        <v>0</v>
      </c>
      <c r="N178" s="895" t="n">
        <f aca="false">N290/N$7*100000</f>
        <v>0</v>
      </c>
      <c r="O178" s="895" t="n">
        <f aca="false">O290/O$7*100000</f>
        <v>0</v>
      </c>
      <c r="P178" s="895" t="n">
        <f aca="false">P290/P$7*100000</f>
        <v>0</v>
      </c>
      <c r="Q178" s="895" t="n">
        <f aca="false">Q290/Q$7*100000</f>
        <v>0</v>
      </c>
      <c r="R178" s="895" t="n">
        <f aca="false">R290/R$7*100000</f>
        <v>0</v>
      </c>
      <c r="S178" s="895" t="n">
        <f aca="false">S290/S$7*100000</f>
        <v>0</v>
      </c>
      <c r="T178" s="895" t="n">
        <f aca="false">T290/T$7*100000</f>
        <v>0</v>
      </c>
      <c r="U178" s="895" t="n">
        <f aca="false">U290/U$7*100000</f>
        <v>0</v>
      </c>
      <c r="V178" s="895" t="n">
        <f aca="false">V290/V$7*100000</f>
        <v>94.0144155437167</v>
      </c>
      <c r="W178" s="895" t="n">
        <f aca="false">AA290/AA$7*100000</f>
        <v>273.59781121751</v>
      </c>
      <c r="X178" s="537"/>
      <c r="Y178" s="537"/>
      <c r="Z178" s="537"/>
      <c r="AA178" s="537"/>
    </row>
    <row r="179" s="108" customFormat="true" ht="13.5" hidden="false" customHeight="true" outlineLevel="0" collapsed="false">
      <c r="A179" s="880" t="s">
        <v>452</v>
      </c>
      <c r="B179" s="884"/>
      <c r="C179" s="884" t="s">
        <v>998</v>
      </c>
      <c r="D179" s="885" t="s">
        <v>7</v>
      </c>
      <c r="E179" s="894" t="n">
        <f aca="false">E291/E$5*100000</f>
        <v>92.4925688222378</v>
      </c>
      <c r="F179" s="895" t="n">
        <f aca="false">F291/F$5*100000</f>
        <v>0</v>
      </c>
      <c r="G179" s="895" t="n">
        <f aca="false">G291/G$5*100000</f>
        <v>0</v>
      </c>
      <c r="H179" s="895" t="n">
        <f aca="false">H291/H$5*100000</f>
        <v>0</v>
      </c>
      <c r="I179" s="895" t="n">
        <f aca="false">I291/I$5*100000</f>
        <v>0</v>
      </c>
      <c r="J179" s="895" t="n">
        <f aca="false">J291/J$5*100000</f>
        <v>0</v>
      </c>
      <c r="K179" s="895" t="n">
        <f aca="false">K291/K$5*100000</f>
        <v>0</v>
      </c>
      <c r="L179" s="895" t="n">
        <f aca="false">L291/L$5*100000</f>
        <v>0</v>
      </c>
      <c r="M179" s="895" t="n">
        <f aca="false">M291/M$5*100000</f>
        <v>0</v>
      </c>
      <c r="N179" s="895" t="n">
        <f aca="false">N291/N$5*100000</f>
        <v>0</v>
      </c>
      <c r="O179" s="895" t="n">
        <f aca="false">O291/O$5*100000</f>
        <v>0</v>
      </c>
      <c r="P179" s="895" t="n">
        <f aca="false">P291/P$5*100000</f>
        <v>0</v>
      </c>
      <c r="Q179" s="895" t="n">
        <f aca="false">Q291/Q$5*100000</f>
        <v>0</v>
      </c>
      <c r="R179" s="895" t="n">
        <f aca="false">R291/R$5*100000</f>
        <v>9.88044659618615</v>
      </c>
      <c r="S179" s="895" t="n">
        <f aca="false">S291/S$5*100000</f>
        <v>45.9946339593714</v>
      </c>
      <c r="T179" s="895" t="n">
        <f aca="false">T291/T$5*100000</f>
        <v>39.5374122763665</v>
      </c>
      <c r="U179" s="895" t="n">
        <f aca="false">U291/U$5*100000</f>
        <v>109.349371241115</v>
      </c>
      <c r="V179" s="895" t="n">
        <f aca="false">V291/V$5*100000</f>
        <v>262.81208935611</v>
      </c>
      <c r="W179" s="895" t="n">
        <f aca="false">AA291/AA$5*100000</f>
        <v>1581.1552113585</v>
      </c>
      <c r="X179" s="537"/>
      <c r="Y179" s="537"/>
      <c r="Z179" s="537"/>
      <c r="AA179" s="537"/>
    </row>
    <row r="180" s="108" customFormat="true" ht="13.5" hidden="false" customHeight="true" outlineLevel="0" collapsed="false">
      <c r="A180" s="880"/>
      <c r="B180" s="884"/>
      <c r="C180" s="884"/>
      <c r="D180" s="885" t="s">
        <v>475</v>
      </c>
      <c r="E180" s="894" t="n">
        <f aca="false">E292/E$6*100000</f>
        <v>68.9128252760258</v>
      </c>
      <c r="F180" s="895" t="n">
        <f aca="false">F292/F$6*100000</f>
        <v>0</v>
      </c>
      <c r="G180" s="895" t="n">
        <f aca="false">G292/G$6*100000</f>
        <v>0</v>
      </c>
      <c r="H180" s="895" t="n">
        <f aca="false">H292/H$6*100000</f>
        <v>0</v>
      </c>
      <c r="I180" s="895" t="n">
        <f aca="false">I292/I$6*100000</f>
        <v>0</v>
      </c>
      <c r="J180" s="895" t="n">
        <f aca="false">J292/J$6*100000</f>
        <v>0</v>
      </c>
      <c r="K180" s="895" t="n">
        <f aca="false">K292/K$6*100000</f>
        <v>0</v>
      </c>
      <c r="L180" s="895" t="n">
        <f aca="false">L292/L$6*100000</f>
        <v>0</v>
      </c>
      <c r="M180" s="895" t="n">
        <f aca="false">M292/M$6*100000</f>
        <v>0</v>
      </c>
      <c r="N180" s="895" t="n">
        <f aca="false">N292/N$6*100000</f>
        <v>0</v>
      </c>
      <c r="O180" s="895" t="n">
        <f aca="false">O292/O$6*100000</f>
        <v>0</v>
      </c>
      <c r="P180" s="895" t="n">
        <f aca="false">P292/P$6*100000</f>
        <v>0</v>
      </c>
      <c r="Q180" s="895" t="n">
        <f aca="false">Q292/Q$6*100000</f>
        <v>0</v>
      </c>
      <c r="R180" s="895" t="n">
        <f aca="false">R292/R$6*100000</f>
        <v>20.8159866777685</v>
      </c>
      <c r="S180" s="895" t="n">
        <f aca="false">S292/S$6*100000</f>
        <v>33.107101473266</v>
      </c>
      <c r="T180" s="895" t="n">
        <f aca="false">T292/T$6*100000</f>
        <v>63.1711939355654</v>
      </c>
      <c r="U180" s="895" t="n">
        <f aca="false">U292/U$6*100000</f>
        <v>121.506682867558</v>
      </c>
      <c r="V180" s="895" t="n">
        <f aca="false">V292/V$6*100000</f>
        <v>421.348314606742</v>
      </c>
      <c r="W180" s="895" t="n">
        <f aca="false">AA292/AA$6*100000</f>
        <v>1490.06622516556</v>
      </c>
      <c r="X180" s="537"/>
      <c r="Y180" s="537"/>
      <c r="Z180" s="537"/>
      <c r="AA180" s="537"/>
    </row>
    <row r="181" s="108" customFormat="true" ht="15" hidden="false" customHeight="false" outlineLevel="0" collapsed="false">
      <c r="A181" s="880"/>
      <c r="B181" s="884"/>
      <c r="C181" s="884"/>
      <c r="D181" s="885" t="s">
        <v>476</v>
      </c>
      <c r="E181" s="894" t="n">
        <f aca="false">E293/E$7*100000</f>
        <v>113.511925429342</v>
      </c>
      <c r="F181" s="895" t="n">
        <f aca="false">F293/F$7*100000</f>
        <v>0</v>
      </c>
      <c r="G181" s="895" t="n">
        <f aca="false">G293/G$7*100000</f>
        <v>0</v>
      </c>
      <c r="H181" s="895" t="n">
        <f aca="false">H293/H$7*100000</f>
        <v>0</v>
      </c>
      <c r="I181" s="895" t="n">
        <f aca="false">I293/I$7*100000</f>
        <v>0</v>
      </c>
      <c r="J181" s="895" t="n">
        <f aca="false">J293/J$7*100000</f>
        <v>0</v>
      </c>
      <c r="K181" s="895" t="n">
        <f aca="false">K293/K$7*100000</f>
        <v>0</v>
      </c>
      <c r="L181" s="895" t="n">
        <f aca="false">L293/L$7*100000</f>
        <v>0</v>
      </c>
      <c r="M181" s="895" t="n">
        <f aca="false">M293/M$7*100000</f>
        <v>0</v>
      </c>
      <c r="N181" s="895" t="n">
        <f aca="false">N293/N$7*100000</f>
        <v>0</v>
      </c>
      <c r="O181" s="895" t="n">
        <f aca="false">O293/O$7*100000</f>
        <v>0</v>
      </c>
      <c r="P181" s="895" t="n">
        <f aca="false">P293/P$7*100000</f>
        <v>0</v>
      </c>
      <c r="Q181" s="895" t="n">
        <f aca="false">Q293/Q$7*100000</f>
        <v>0</v>
      </c>
      <c r="R181" s="895" t="n">
        <f aca="false">R293/R$7*100000</f>
        <v>0</v>
      </c>
      <c r="S181" s="895" t="n">
        <f aca="false">S293/S$7*100000</f>
        <v>57.1102227298686</v>
      </c>
      <c r="T181" s="895" t="n">
        <f aca="false">T293/T$7*100000</f>
        <v>18.628912071535</v>
      </c>
      <c r="U181" s="895" t="n">
        <f aca="false">U293/U$7*100000</f>
        <v>99.403578528827</v>
      </c>
      <c r="V181" s="895" t="n">
        <f aca="false">V293/V$7*100000</f>
        <v>156.690692572861</v>
      </c>
      <c r="W181" s="895" t="n">
        <f aca="false">AA293/AA$7*100000</f>
        <v>1618.7870497036</v>
      </c>
      <c r="X181" s="537"/>
      <c r="Y181" s="537"/>
      <c r="Z181" s="537"/>
      <c r="AA181" s="537"/>
    </row>
    <row r="182" s="108" customFormat="true" ht="13.5" hidden="false" customHeight="true" outlineLevel="0" collapsed="false">
      <c r="A182" s="880" t="s">
        <v>453</v>
      </c>
      <c r="B182" s="884" t="s">
        <v>151</v>
      </c>
      <c r="C182" s="884"/>
      <c r="D182" s="885" t="s">
        <v>7</v>
      </c>
      <c r="E182" s="894" t="n">
        <f aca="false">E294/E$5*100000</f>
        <v>75.5473653738889</v>
      </c>
      <c r="F182" s="895" t="n">
        <f aca="false">F294/F$5*100000</f>
        <v>0</v>
      </c>
      <c r="G182" s="895" t="n">
        <f aca="false">G294/G$5*100000</f>
        <v>0</v>
      </c>
      <c r="H182" s="895" t="n">
        <f aca="false">H294/H$5*100000</f>
        <v>0</v>
      </c>
      <c r="I182" s="895" t="n">
        <f aca="false">I294/I$5*100000</f>
        <v>0</v>
      </c>
      <c r="J182" s="895" t="n">
        <f aca="false">J294/J$5*100000</f>
        <v>0</v>
      </c>
      <c r="K182" s="895" t="n">
        <f aca="false">K294/K$5*100000</f>
        <v>0</v>
      </c>
      <c r="L182" s="895" t="n">
        <f aca="false">L294/L$5*100000</f>
        <v>0</v>
      </c>
      <c r="M182" s="895" t="n">
        <f aca="false">M294/M$5*100000</f>
        <v>0</v>
      </c>
      <c r="N182" s="895" t="n">
        <f aca="false">N294/N$5*100000</f>
        <v>9.7012029491657</v>
      </c>
      <c r="O182" s="895" t="n">
        <f aca="false">O294/O$5*100000</f>
        <v>10.0280786201364</v>
      </c>
      <c r="P182" s="895" t="n">
        <f aca="false">P294/P$5*100000</f>
        <v>0</v>
      </c>
      <c r="Q182" s="895" t="n">
        <f aca="false">Q294/Q$5*100000</f>
        <v>22.0118864186661</v>
      </c>
      <c r="R182" s="895" t="n">
        <f aca="false">R294/R$5*100000</f>
        <v>9.88044659618615</v>
      </c>
      <c r="S182" s="895" t="n">
        <f aca="false">S294/S$5*100000</f>
        <v>68.9919509390571</v>
      </c>
      <c r="T182" s="895" t="n">
        <f aca="false">T294/T$5*100000</f>
        <v>39.5374122763665</v>
      </c>
      <c r="U182" s="895" t="n">
        <f aca="false">U294/U$5*100000</f>
        <v>232.36741388737</v>
      </c>
      <c r="V182" s="895" t="n">
        <f aca="false">V294/V$5*100000</f>
        <v>225.26750516238</v>
      </c>
      <c r="W182" s="895" t="n">
        <f aca="false">AA294/AA$5*100000</f>
        <v>968.054211035818</v>
      </c>
      <c r="X182" s="537"/>
      <c r="Y182" s="537"/>
      <c r="Z182" s="537"/>
      <c r="AA182" s="537"/>
    </row>
    <row r="183" s="108" customFormat="true" ht="13.5" hidden="false" customHeight="true" outlineLevel="0" collapsed="false">
      <c r="A183" s="880"/>
      <c r="B183" s="884"/>
      <c r="C183" s="884"/>
      <c r="D183" s="885" t="s">
        <v>475</v>
      </c>
      <c r="E183" s="894" t="n">
        <f aca="false">E295/E$6*100000</f>
        <v>83.8938742490749</v>
      </c>
      <c r="F183" s="895" t="n">
        <f aca="false">F295/F$6*100000</f>
        <v>0</v>
      </c>
      <c r="G183" s="895" t="n">
        <f aca="false">G295/G$6*100000</f>
        <v>0</v>
      </c>
      <c r="H183" s="895" t="n">
        <f aca="false">H295/H$6*100000</f>
        <v>0</v>
      </c>
      <c r="I183" s="895" t="n">
        <f aca="false">I295/I$6*100000</f>
        <v>0</v>
      </c>
      <c r="J183" s="895" t="n">
        <f aca="false">J295/J$6*100000</f>
        <v>0</v>
      </c>
      <c r="K183" s="895" t="n">
        <f aca="false">K295/K$6*100000</f>
        <v>0</v>
      </c>
      <c r="L183" s="895" t="n">
        <f aca="false">L295/L$6*100000</f>
        <v>0</v>
      </c>
      <c r="M183" s="895" t="n">
        <f aca="false">M295/M$6*100000</f>
        <v>0</v>
      </c>
      <c r="N183" s="895" t="n">
        <f aca="false">N295/N$6*100000</f>
        <v>0</v>
      </c>
      <c r="O183" s="895" t="n">
        <f aca="false">O295/O$6*100000</f>
        <v>20.8029956313709</v>
      </c>
      <c r="P183" s="895" t="n">
        <f aca="false">P295/P$6*100000</f>
        <v>0</v>
      </c>
      <c r="Q183" s="895" t="n">
        <f aca="false">Q295/Q$6*100000</f>
        <v>23.6462520690471</v>
      </c>
      <c r="R183" s="895" t="n">
        <f aca="false">R295/R$6*100000</f>
        <v>20.8159866777685</v>
      </c>
      <c r="S183" s="895" t="n">
        <f aca="false">S295/S$6*100000</f>
        <v>115.874855156431</v>
      </c>
      <c r="T183" s="895" t="n">
        <f aca="false">T295/T$6*100000</f>
        <v>63.1711939355654</v>
      </c>
      <c r="U183" s="895" t="n">
        <f aca="false">U295/U$6*100000</f>
        <v>243.013365735115</v>
      </c>
      <c r="V183" s="895" t="n">
        <f aca="false">V295/V$6*100000</f>
        <v>374.531835205993</v>
      </c>
      <c r="W183" s="895" t="n">
        <f aca="false">AA295/AA$6*100000</f>
        <v>1490.06622516556</v>
      </c>
      <c r="X183" s="537"/>
      <c r="Y183" s="537"/>
      <c r="Z183" s="537"/>
      <c r="AA183" s="537"/>
    </row>
    <row r="184" s="108" customFormat="true" ht="15" hidden="false" customHeight="false" outlineLevel="0" collapsed="false">
      <c r="A184" s="880"/>
      <c r="B184" s="884"/>
      <c r="C184" s="884"/>
      <c r="D184" s="885" t="s">
        <v>476</v>
      </c>
      <c r="E184" s="894" t="n">
        <f aca="false">E296/E$7*100000</f>
        <v>68.1071552576053</v>
      </c>
      <c r="F184" s="895" t="n">
        <f aca="false">F296/F$7*100000</f>
        <v>0</v>
      </c>
      <c r="G184" s="895" t="n">
        <f aca="false">G296/G$7*100000</f>
        <v>0</v>
      </c>
      <c r="H184" s="895" t="n">
        <f aca="false">H296/H$7*100000</f>
        <v>0</v>
      </c>
      <c r="I184" s="895" t="n">
        <f aca="false">I296/I$7*100000</f>
        <v>0</v>
      </c>
      <c r="J184" s="895" t="n">
        <f aca="false">J296/J$7*100000</f>
        <v>0</v>
      </c>
      <c r="K184" s="895" t="n">
        <f aca="false">K296/K$7*100000</f>
        <v>0</v>
      </c>
      <c r="L184" s="895" t="n">
        <f aca="false">L296/L$7*100000</f>
        <v>0</v>
      </c>
      <c r="M184" s="895" t="n">
        <f aca="false">M296/M$7*100000</f>
        <v>0</v>
      </c>
      <c r="N184" s="895" t="n">
        <f aca="false">N296/N$7*100000</f>
        <v>18.896447467876</v>
      </c>
      <c r="O184" s="895" t="n">
        <f aca="false">O296/O$7*100000</f>
        <v>0</v>
      </c>
      <c r="P184" s="895" t="n">
        <f aca="false">P296/P$7*100000</f>
        <v>0</v>
      </c>
      <c r="Q184" s="895" t="n">
        <f aca="false">Q296/Q$7*100000</f>
        <v>20.5888408482602</v>
      </c>
      <c r="R184" s="895" t="n">
        <f aca="false">R296/R$7*100000</f>
        <v>0</v>
      </c>
      <c r="S184" s="895" t="n">
        <f aca="false">S296/S$7*100000</f>
        <v>28.5551113649343</v>
      </c>
      <c r="T184" s="895" t="n">
        <f aca="false">T296/T$7*100000</f>
        <v>18.628912071535</v>
      </c>
      <c r="U184" s="895" t="n">
        <f aca="false">U296/U$7*100000</f>
        <v>223.658051689861</v>
      </c>
      <c r="V184" s="895" t="n">
        <f aca="false">V296/V$7*100000</f>
        <v>125.352554058289</v>
      </c>
      <c r="W184" s="895" t="n">
        <f aca="false">AA296/AA$7*100000</f>
        <v>752.393980848153</v>
      </c>
      <c r="X184" s="537"/>
      <c r="Y184" s="537"/>
      <c r="Z184" s="537"/>
      <c r="AA184" s="537"/>
    </row>
    <row r="185" s="108" customFormat="true" ht="13.5" hidden="false" customHeight="true" outlineLevel="0" collapsed="false">
      <c r="A185" s="880" t="s">
        <v>454</v>
      </c>
      <c r="B185" s="880" t="s">
        <v>477</v>
      </c>
      <c r="C185" s="884" t="s">
        <v>455</v>
      </c>
      <c r="D185" s="885" t="s">
        <v>7</v>
      </c>
      <c r="E185" s="894" t="n">
        <f aca="false">E297/E$5*100000</f>
        <v>6.35445129313084</v>
      </c>
      <c r="F185" s="895" t="n">
        <f aca="false">F297/F$5*100000</f>
        <v>0</v>
      </c>
      <c r="G185" s="895" t="n">
        <f aca="false">G297/G$5*100000</f>
        <v>0</v>
      </c>
      <c r="H185" s="895" t="n">
        <f aca="false">H297/H$5*100000</f>
        <v>0</v>
      </c>
      <c r="I185" s="895" t="n">
        <f aca="false">I297/I$5*100000</f>
        <v>0</v>
      </c>
      <c r="J185" s="895" t="n">
        <f aca="false">J297/J$5*100000</f>
        <v>0</v>
      </c>
      <c r="K185" s="895" t="n">
        <f aca="false">K297/K$5*100000</f>
        <v>0</v>
      </c>
      <c r="L185" s="895" t="n">
        <f aca="false">L297/L$5*100000</f>
        <v>0</v>
      </c>
      <c r="M185" s="895" t="n">
        <f aca="false">M297/M$5*100000</f>
        <v>0</v>
      </c>
      <c r="N185" s="895" t="n">
        <f aca="false">N297/N$5*100000</f>
        <v>9.7012029491657</v>
      </c>
      <c r="O185" s="895" t="n">
        <f aca="false">O297/O$5*100000</f>
        <v>0</v>
      </c>
      <c r="P185" s="895" t="n">
        <f aca="false">P297/P$5*100000</f>
        <v>0</v>
      </c>
      <c r="Q185" s="895" t="n">
        <f aca="false">Q297/Q$5*100000</f>
        <v>11.005943209333</v>
      </c>
      <c r="R185" s="895" t="n">
        <f aca="false">R297/R$5*100000</f>
        <v>9.88044659618615</v>
      </c>
      <c r="S185" s="895" t="n">
        <f aca="false">S297/S$5*100000</f>
        <v>22.9973169796857</v>
      </c>
      <c r="T185" s="895" t="n">
        <f aca="false">T297/T$5*100000</f>
        <v>0</v>
      </c>
      <c r="U185" s="895" t="n">
        <f aca="false">U297/U$5*100000</f>
        <v>27.3373428102788</v>
      </c>
      <c r="V185" s="895" t="n">
        <f aca="false">V297/V$5*100000</f>
        <v>0</v>
      </c>
      <c r="W185" s="895" t="n">
        <f aca="false">AA297/AA$5*100000</f>
        <v>16.134236850597</v>
      </c>
      <c r="X185" s="537"/>
      <c r="Y185" s="537"/>
      <c r="Z185" s="537"/>
      <c r="AA185" s="537"/>
    </row>
    <row r="186" s="108" customFormat="true" ht="13.5" hidden="false" customHeight="true" outlineLevel="0" collapsed="false">
      <c r="A186" s="880"/>
      <c r="B186" s="880"/>
      <c r="C186" s="880"/>
      <c r="D186" s="885" t="s">
        <v>475</v>
      </c>
      <c r="E186" s="894" t="n">
        <f aca="false">E298/E$6*100000</f>
        <v>4.49431469191473</v>
      </c>
      <c r="F186" s="895" t="n">
        <f aca="false">F298/F$6*100000</f>
        <v>0</v>
      </c>
      <c r="G186" s="895" t="n">
        <f aca="false">G298/G$6*100000</f>
        <v>0</v>
      </c>
      <c r="H186" s="895" t="n">
        <f aca="false">H298/H$6*100000</f>
        <v>0</v>
      </c>
      <c r="I186" s="895" t="n">
        <f aca="false">I298/I$6*100000</f>
        <v>0</v>
      </c>
      <c r="J186" s="895" t="n">
        <f aca="false">J298/J$6*100000</f>
        <v>0</v>
      </c>
      <c r="K186" s="895" t="n">
        <f aca="false">K298/K$6*100000</f>
        <v>0</v>
      </c>
      <c r="L186" s="895" t="n">
        <f aca="false">L298/L$6*100000</f>
        <v>0</v>
      </c>
      <c r="M186" s="895" t="n">
        <f aca="false">M298/M$6*100000</f>
        <v>0</v>
      </c>
      <c r="N186" s="895" t="n">
        <f aca="false">N298/N$6*100000</f>
        <v>0</v>
      </c>
      <c r="O186" s="895" t="n">
        <f aca="false">O298/O$6*100000</f>
        <v>0</v>
      </c>
      <c r="P186" s="895" t="n">
        <f aca="false">P298/P$6*100000</f>
        <v>0</v>
      </c>
      <c r="Q186" s="895" t="n">
        <f aca="false">Q298/Q$6*100000</f>
        <v>0</v>
      </c>
      <c r="R186" s="895" t="n">
        <f aca="false">R298/R$6*100000</f>
        <v>20.8159866777685</v>
      </c>
      <c r="S186" s="895" t="n">
        <f aca="false">S298/S$6*100000</f>
        <v>33.107101473266</v>
      </c>
      <c r="T186" s="895" t="n">
        <f aca="false">T298/T$6*100000</f>
        <v>0</v>
      </c>
      <c r="U186" s="895" t="n">
        <f aca="false">U298/U$6*100000</f>
        <v>0</v>
      </c>
      <c r="V186" s="895" t="n">
        <f aca="false">V298/V$6*100000</f>
        <v>0</v>
      </c>
      <c r="W186" s="895" t="n">
        <f aca="false">AA298/AA$6*100000</f>
        <v>0</v>
      </c>
      <c r="X186" s="537"/>
      <c r="Y186" s="537"/>
      <c r="Z186" s="537"/>
      <c r="AA186" s="537"/>
    </row>
    <row r="187" s="108" customFormat="true" ht="15" hidden="false" customHeight="false" outlineLevel="0" collapsed="false">
      <c r="A187" s="880"/>
      <c r="B187" s="880"/>
      <c r="C187" s="880"/>
      <c r="D187" s="885" t="s">
        <v>476</v>
      </c>
      <c r="E187" s="894" t="n">
        <f aca="false">E299/E$7*100000</f>
        <v>8.01260650089474</v>
      </c>
      <c r="F187" s="895" t="n">
        <f aca="false">F299/F$7*100000</f>
        <v>0</v>
      </c>
      <c r="G187" s="895" t="n">
        <f aca="false">G299/G$7*100000</f>
        <v>0</v>
      </c>
      <c r="H187" s="895" t="n">
        <f aca="false">H299/H$7*100000</f>
        <v>0</v>
      </c>
      <c r="I187" s="895" t="n">
        <f aca="false">I299/I$7*100000</f>
        <v>0</v>
      </c>
      <c r="J187" s="895" t="n">
        <f aca="false">J299/J$7*100000</f>
        <v>0</v>
      </c>
      <c r="K187" s="895" t="n">
        <f aca="false">K299/K$7*100000</f>
        <v>0</v>
      </c>
      <c r="L187" s="895" t="n">
        <f aca="false">L299/L$7*100000</f>
        <v>0</v>
      </c>
      <c r="M187" s="895" t="n">
        <f aca="false">M299/M$7*100000</f>
        <v>0</v>
      </c>
      <c r="N187" s="895" t="n">
        <f aca="false">N299/N$7*100000</f>
        <v>18.896447467876</v>
      </c>
      <c r="O187" s="895" t="n">
        <f aca="false">O299/O$7*100000</f>
        <v>0</v>
      </c>
      <c r="P187" s="895" t="n">
        <f aca="false">P299/P$7*100000</f>
        <v>0</v>
      </c>
      <c r="Q187" s="895" t="n">
        <f aca="false">Q299/Q$7*100000</f>
        <v>20.5888408482602</v>
      </c>
      <c r="R187" s="895" t="n">
        <f aca="false">R299/R$7*100000</f>
        <v>0</v>
      </c>
      <c r="S187" s="895" t="n">
        <f aca="false">S299/S$7*100000</f>
        <v>14.2775556824672</v>
      </c>
      <c r="T187" s="895" t="n">
        <f aca="false">T299/T$7*100000</f>
        <v>0</v>
      </c>
      <c r="U187" s="895" t="n">
        <f aca="false">U299/U$7*100000</f>
        <v>49.7017892644135</v>
      </c>
      <c r="V187" s="895" t="n">
        <f aca="false">V299/V$7*100000</f>
        <v>0</v>
      </c>
      <c r="W187" s="895" t="n">
        <f aca="false">AA299/AA$7*100000</f>
        <v>22.7998176014592</v>
      </c>
      <c r="X187" s="537"/>
      <c r="Y187" s="537"/>
      <c r="Z187" s="537"/>
      <c r="AA187" s="537"/>
    </row>
    <row r="188" s="108" customFormat="true" ht="13.5" hidden="false" customHeight="true" outlineLevel="0" collapsed="false">
      <c r="A188" s="880" t="s">
        <v>456</v>
      </c>
      <c r="B188" s="884"/>
      <c r="C188" s="884" t="s">
        <v>622</v>
      </c>
      <c r="D188" s="885" t="s">
        <v>7</v>
      </c>
      <c r="E188" s="894" t="n">
        <f aca="false">E300/E$5*100000</f>
        <v>21.1815043104361</v>
      </c>
      <c r="F188" s="895" t="n">
        <f aca="false">F300/F$5*100000</f>
        <v>0</v>
      </c>
      <c r="G188" s="895" t="n">
        <f aca="false">G300/G$5*100000</f>
        <v>0</v>
      </c>
      <c r="H188" s="895" t="n">
        <f aca="false">H300/H$5*100000</f>
        <v>0</v>
      </c>
      <c r="I188" s="895" t="n">
        <f aca="false">I300/I$5*100000</f>
        <v>0</v>
      </c>
      <c r="J188" s="895" t="n">
        <f aca="false">J300/J$5*100000</f>
        <v>0</v>
      </c>
      <c r="K188" s="895" t="n">
        <f aca="false">K300/K$5*100000</f>
        <v>0</v>
      </c>
      <c r="L188" s="895" t="n">
        <f aca="false">L300/L$5*100000</f>
        <v>0</v>
      </c>
      <c r="M188" s="895" t="n">
        <f aca="false">M300/M$5*100000</f>
        <v>0</v>
      </c>
      <c r="N188" s="895" t="n">
        <f aca="false">N300/N$5*100000</f>
        <v>0</v>
      </c>
      <c r="O188" s="895" t="n">
        <f aca="false">O300/O$5*100000</f>
        <v>10.0280786201364</v>
      </c>
      <c r="P188" s="895" t="n">
        <f aca="false">P300/P$5*100000</f>
        <v>0</v>
      </c>
      <c r="Q188" s="895" t="n">
        <f aca="false">Q300/Q$5*100000</f>
        <v>11.005943209333</v>
      </c>
      <c r="R188" s="895" t="n">
        <f aca="false">R300/R$5*100000</f>
        <v>0</v>
      </c>
      <c r="S188" s="895" t="n">
        <f aca="false">S300/S$5*100000</f>
        <v>30.6630893062476</v>
      </c>
      <c r="T188" s="895" t="n">
        <f aca="false">T300/T$5*100000</f>
        <v>9.88435306909163</v>
      </c>
      <c r="U188" s="895" t="n">
        <f aca="false">U300/U$5*100000</f>
        <v>82.0120284308365</v>
      </c>
      <c r="V188" s="895" t="n">
        <f aca="false">V300/V$5*100000</f>
        <v>93.8614604843251</v>
      </c>
      <c r="W188" s="895" t="n">
        <f aca="false">AA300/AA$5*100000</f>
        <v>193.610842207164</v>
      </c>
      <c r="X188" s="537"/>
      <c r="Y188" s="537"/>
      <c r="Z188" s="537"/>
      <c r="AA188" s="537"/>
    </row>
    <row r="189" s="108" customFormat="true" ht="13.5" hidden="false" customHeight="true" outlineLevel="0" collapsed="false">
      <c r="A189" s="880"/>
      <c r="B189" s="884"/>
      <c r="C189" s="884"/>
      <c r="D189" s="885" t="s">
        <v>475</v>
      </c>
      <c r="E189" s="894" t="n">
        <f aca="false">E301/E$6*100000</f>
        <v>26.9658881514884</v>
      </c>
      <c r="F189" s="895" t="n">
        <f aca="false">F301/F$6*100000</f>
        <v>0</v>
      </c>
      <c r="G189" s="895" t="n">
        <f aca="false">G301/G$6*100000</f>
        <v>0</v>
      </c>
      <c r="H189" s="895" t="n">
        <f aca="false">H301/H$6*100000</f>
        <v>0</v>
      </c>
      <c r="I189" s="895" t="n">
        <f aca="false">I301/I$6*100000</f>
        <v>0</v>
      </c>
      <c r="J189" s="895" t="n">
        <f aca="false">J301/J$6*100000</f>
        <v>0</v>
      </c>
      <c r="K189" s="895" t="n">
        <f aca="false">K301/K$6*100000</f>
        <v>0</v>
      </c>
      <c r="L189" s="895" t="n">
        <f aca="false">L301/L$6*100000</f>
        <v>0</v>
      </c>
      <c r="M189" s="895" t="n">
        <f aca="false">M301/M$6*100000</f>
        <v>0</v>
      </c>
      <c r="N189" s="895" t="n">
        <f aca="false">N301/N$6*100000</f>
        <v>0</v>
      </c>
      <c r="O189" s="895" t="n">
        <f aca="false">O301/O$6*100000</f>
        <v>20.8029956313709</v>
      </c>
      <c r="P189" s="895" t="n">
        <f aca="false">P301/P$6*100000</f>
        <v>0</v>
      </c>
      <c r="Q189" s="895" t="n">
        <f aca="false">Q301/Q$6*100000</f>
        <v>23.6462520690471</v>
      </c>
      <c r="R189" s="895" t="n">
        <f aca="false">R301/R$6*100000</f>
        <v>0</v>
      </c>
      <c r="S189" s="895" t="n">
        <f aca="false">S301/S$6*100000</f>
        <v>49.660652209899</v>
      </c>
      <c r="T189" s="895" t="n">
        <f aca="false">T301/T$6*100000</f>
        <v>21.0570646451885</v>
      </c>
      <c r="U189" s="895" t="n">
        <f aca="false">U301/U$6*100000</f>
        <v>91.1300121506683</v>
      </c>
      <c r="V189" s="895" t="n">
        <f aca="false">V301/V$6*100000</f>
        <v>140.449438202247</v>
      </c>
      <c r="W189" s="895" t="n">
        <f aca="false">AA301/AA$6*100000</f>
        <v>331.12582781457</v>
      </c>
      <c r="X189" s="537"/>
      <c r="Y189" s="537"/>
      <c r="Z189" s="537"/>
      <c r="AA189" s="537"/>
    </row>
    <row r="190" s="108" customFormat="true" ht="15" hidden="false" customHeight="false" outlineLevel="0" collapsed="false">
      <c r="A190" s="880"/>
      <c r="B190" s="884"/>
      <c r="C190" s="884"/>
      <c r="D190" s="885" t="s">
        <v>476</v>
      </c>
      <c r="E190" s="894" t="n">
        <f aca="false">E302/E$7*100000</f>
        <v>16.0252130017895</v>
      </c>
      <c r="F190" s="895" t="n">
        <f aca="false">F302/F$7*100000</f>
        <v>0</v>
      </c>
      <c r="G190" s="895" t="n">
        <f aca="false">G302/G$7*100000</f>
        <v>0</v>
      </c>
      <c r="H190" s="895" t="n">
        <f aca="false">H302/H$7*100000</f>
        <v>0</v>
      </c>
      <c r="I190" s="895" t="n">
        <f aca="false">I302/I$7*100000</f>
        <v>0</v>
      </c>
      <c r="J190" s="895" t="n">
        <f aca="false">J302/J$7*100000</f>
        <v>0</v>
      </c>
      <c r="K190" s="895" t="n">
        <f aca="false">K302/K$7*100000</f>
        <v>0</v>
      </c>
      <c r="L190" s="895" t="n">
        <f aca="false">L302/L$7*100000</f>
        <v>0</v>
      </c>
      <c r="M190" s="895" t="n">
        <f aca="false">M302/M$7*100000</f>
        <v>0</v>
      </c>
      <c r="N190" s="895" t="n">
        <f aca="false">N302/N$7*100000</f>
        <v>0</v>
      </c>
      <c r="O190" s="895" t="n">
        <f aca="false">O302/O$7*100000</f>
        <v>0</v>
      </c>
      <c r="P190" s="895" t="n">
        <f aca="false">P302/P$7*100000</f>
        <v>0</v>
      </c>
      <c r="Q190" s="895" t="n">
        <f aca="false">Q302/Q$7*100000</f>
        <v>0</v>
      </c>
      <c r="R190" s="895" t="n">
        <f aca="false">R302/R$7*100000</f>
        <v>0</v>
      </c>
      <c r="S190" s="895" t="n">
        <f aca="false">S302/S$7*100000</f>
        <v>14.2775556824672</v>
      </c>
      <c r="T190" s="895" t="n">
        <f aca="false">T302/T$7*100000</f>
        <v>0</v>
      </c>
      <c r="U190" s="895" t="n">
        <f aca="false">U302/U$7*100000</f>
        <v>74.5526838966203</v>
      </c>
      <c r="V190" s="895" t="n">
        <f aca="false">V302/V$7*100000</f>
        <v>62.6762770291445</v>
      </c>
      <c r="W190" s="895" t="n">
        <f aca="false">AA302/AA$7*100000</f>
        <v>136.798905608755</v>
      </c>
      <c r="X190" s="537"/>
      <c r="Y190" s="537"/>
      <c r="Z190" s="537"/>
      <c r="AA190" s="537"/>
    </row>
    <row r="191" s="108" customFormat="true" ht="13.5" hidden="false" customHeight="true" outlineLevel="0" collapsed="false">
      <c r="A191" s="880" t="s">
        <v>458</v>
      </c>
      <c r="B191" s="884"/>
      <c r="C191" s="884" t="s">
        <v>999</v>
      </c>
      <c r="D191" s="885" t="s">
        <v>7</v>
      </c>
      <c r="E191" s="894" t="n">
        <f aca="false">E303/E$5*100000</f>
        <v>46.5993094829595</v>
      </c>
      <c r="F191" s="895" t="n">
        <f aca="false">F303/F$5*100000</f>
        <v>0</v>
      </c>
      <c r="G191" s="895" t="n">
        <f aca="false">G303/G$5*100000</f>
        <v>0</v>
      </c>
      <c r="H191" s="895" t="n">
        <f aca="false">H303/H$5*100000</f>
        <v>0</v>
      </c>
      <c r="I191" s="895" t="n">
        <f aca="false">I303/I$5*100000</f>
        <v>0</v>
      </c>
      <c r="J191" s="895" t="n">
        <f aca="false">J303/J$5*100000</f>
        <v>0</v>
      </c>
      <c r="K191" s="895" t="n">
        <f aca="false">K303/K$5*100000</f>
        <v>0</v>
      </c>
      <c r="L191" s="895" t="n">
        <f aca="false">L303/L$5*100000</f>
        <v>0</v>
      </c>
      <c r="M191" s="895" t="n">
        <f aca="false">M303/M$5*100000</f>
        <v>0</v>
      </c>
      <c r="N191" s="895" t="n">
        <f aca="false">N303/N$5*100000</f>
        <v>0</v>
      </c>
      <c r="O191" s="895" t="n">
        <f aca="false">O303/O$5*100000</f>
        <v>0</v>
      </c>
      <c r="P191" s="895" t="n">
        <f aca="false">P303/P$5*100000</f>
        <v>0</v>
      </c>
      <c r="Q191" s="895" t="n">
        <f aca="false">Q303/Q$5*100000</f>
        <v>0</v>
      </c>
      <c r="R191" s="895" t="n">
        <f aca="false">R303/R$5*100000</f>
        <v>0</v>
      </c>
      <c r="S191" s="895" t="n">
        <f aca="false">S303/S$5*100000</f>
        <v>15.3315446531238</v>
      </c>
      <c r="T191" s="895" t="n">
        <f aca="false">T303/T$5*100000</f>
        <v>29.6530592072749</v>
      </c>
      <c r="U191" s="895" t="n">
        <f aca="false">U303/U$5*100000</f>
        <v>123.018042646255</v>
      </c>
      <c r="V191" s="895" t="n">
        <f aca="false">V303/V$5*100000</f>
        <v>131.406044678055</v>
      </c>
      <c r="W191" s="895" t="n">
        <f aca="false">AA303/AA$5*100000</f>
        <v>726.040658276864</v>
      </c>
      <c r="X191" s="537"/>
      <c r="Y191" s="537"/>
      <c r="Z191" s="537"/>
      <c r="AA191" s="537"/>
    </row>
    <row r="192" s="108" customFormat="true" ht="15" hidden="false" customHeight="false" outlineLevel="0" collapsed="false">
      <c r="A192" s="880"/>
      <c r="B192" s="884"/>
      <c r="C192" s="884"/>
      <c r="D192" s="885" t="s">
        <v>475</v>
      </c>
      <c r="E192" s="894" t="n">
        <f aca="false">E304/E$6*100000</f>
        <v>52.4336714056718</v>
      </c>
      <c r="F192" s="895" t="n">
        <f aca="false">F304/F$6*100000</f>
        <v>0</v>
      </c>
      <c r="G192" s="895" t="n">
        <f aca="false">G304/G$6*100000</f>
        <v>0</v>
      </c>
      <c r="H192" s="895" t="n">
        <f aca="false">H304/H$6*100000</f>
        <v>0</v>
      </c>
      <c r="I192" s="895" t="n">
        <f aca="false">I304/I$6*100000</f>
        <v>0</v>
      </c>
      <c r="J192" s="895" t="n">
        <f aca="false">J304/J$6*100000</f>
        <v>0</v>
      </c>
      <c r="K192" s="895" t="n">
        <f aca="false">K304/K$6*100000</f>
        <v>0</v>
      </c>
      <c r="L192" s="895" t="n">
        <f aca="false">L304/L$6*100000</f>
        <v>0</v>
      </c>
      <c r="M192" s="895" t="n">
        <f aca="false">M304/M$6*100000</f>
        <v>0</v>
      </c>
      <c r="N192" s="895" t="n">
        <f aca="false">N304/N$6*100000</f>
        <v>0</v>
      </c>
      <c r="O192" s="895" t="n">
        <f aca="false">O304/O$6*100000</f>
        <v>0</v>
      </c>
      <c r="P192" s="895" t="n">
        <f aca="false">P304/P$6*100000</f>
        <v>0</v>
      </c>
      <c r="Q192" s="895" t="n">
        <f aca="false">Q304/Q$6*100000</f>
        <v>0</v>
      </c>
      <c r="R192" s="895" t="n">
        <f aca="false">R304/R$6*100000</f>
        <v>0</v>
      </c>
      <c r="S192" s="895" t="n">
        <f aca="false">S304/S$6*100000</f>
        <v>33.107101473266</v>
      </c>
      <c r="T192" s="895" t="n">
        <f aca="false">T304/T$6*100000</f>
        <v>42.1141292903769</v>
      </c>
      <c r="U192" s="895" t="n">
        <f aca="false">U304/U$6*100000</f>
        <v>151.883353584447</v>
      </c>
      <c r="V192" s="895" t="n">
        <f aca="false">V304/V$6*100000</f>
        <v>234.082397003745</v>
      </c>
      <c r="W192" s="895" t="n">
        <f aca="false">AA304/AA$6*100000</f>
        <v>1158.94039735099</v>
      </c>
      <c r="X192" s="537"/>
      <c r="Y192" s="537"/>
      <c r="Z192" s="537"/>
      <c r="AA192" s="537"/>
    </row>
    <row r="193" s="108" customFormat="true" ht="15" hidden="false" customHeight="false" outlineLevel="0" collapsed="false">
      <c r="A193" s="880"/>
      <c r="B193" s="884"/>
      <c r="C193" s="884"/>
      <c r="D193" s="885" t="s">
        <v>476</v>
      </c>
      <c r="E193" s="894" t="n">
        <f aca="false">E305/E$7*100000</f>
        <v>41.3984669212895</v>
      </c>
      <c r="F193" s="895" t="n">
        <f aca="false">F305/F$7*100000</f>
        <v>0</v>
      </c>
      <c r="G193" s="895" t="n">
        <f aca="false">G305/G$7*100000</f>
        <v>0</v>
      </c>
      <c r="H193" s="895" t="n">
        <f aca="false">H305/H$7*100000</f>
        <v>0</v>
      </c>
      <c r="I193" s="895" t="n">
        <f aca="false">I305/I$7*100000</f>
        <v>0</v>
      </c>
      <c r="J193" s="895" t="n">
        <f aca="false">J305/J$7*100000</f>
        <v>0</v>
      </c>
      <c r="K193" s="895" t="n">
        <f aca="false">K305/K$7*100000</f>
        <v>0</v>
      </c>
      <c r="L193" s="895" t="n">
        <f aca="false">L305/L$7*100000</f>
        <v>0</v>
      </c>
      <c r="M193" s="895" t="n">
        <f aca="false">M305/M$7*100000</f>
        <v>0</v>
      </c>
      <c r="N193" s="895" t="n">
        <f aca="false">N305/N$7*100000</f>
        <v>0</v>
      </c>
      <c r="O193" s="895" t="n">
        <f aca="false">O305/O$7*100000</f>
        <v>0</v>
      </c>
      <c r="P193" s="895" t="n">
        <f aca="false">P305/P$7*100000</f>
        <v>0</v>
      </c>
      <c r="Q193" s="895" t="n">
        <f aca="false">Q305/Q$7*100000</f>
        <v>0</v>
      </c>
      <c r="R193" s="895" t="n">
        <f aca="false">R305/R$7*100000</f>
        <v>0</v>
      </c>
      <c r="S193" s="895" t="n">
        <f aca="false">S305/S$7*100000</f>
        <v>0</v>
      </c>
      <c r="T193" s="895" t="n">
        <f aca="false">T305/T$7*100000</f>
        <v>18.628912071535</v>
      </c>
      <c r="U193" s="895" t="n">
        <f aca="false">U305/U$7*100000</f>
        <v>99.403578528827</v>
      </c>
      <c r="V193" s="895" t="n">
        <f aca="false">V305/V$7*100000</f>
        <v>62.6762770291445</v>
      </c>
      <c r="W193" s="895" t="n">
        <f aca="false">AA305/AA$7*100000</f>
        <v>547.195622435021</v>
      </c>
      <c r="X193" s="537"/>
      <c r="Y193" s="537"/>
      <c r="Z193" s="537"/>
      <c r="AA193" s="537"/>
    </row>
    <row r="194" s="108" customFormat="true" ht="13.5" hidden="false" customHeight="true" outlineLevel="0" collapsed="false">
      <c r="A194" s="880" t="s">
        <v>459</v>
      </c>
      <c r="B194" s="884" t="s">
        <v>186</v>
      </c>
      <c r="C194" s="884"/>
      <c r="D194" s="885" t="s">
        <v>7</v>
      </c>
      <c r="E194" s="894" t="n">
        <f aca="false">E306/E$5*100000</f>
        <v>15.5331031609865</v>
      </c>
      <c r="F194" s="895" t="n">
        <f aca="false">F306/F$5*100000</f>
        <v>0</v>
      </c>
      <c r="G194" s="895" t="n">
        <f aca="false">G306/G$5*100000</f>
        <v>0</v>
      </c>
      <c r="H194" s="895" t="n">
        <f aca="false">H306/H$5*100000</f>
        <v>0</v>
      </c>
      <c r="I194" s="895" t="n">
        <f aca="false">I306/I$5*100000</f>
        <v>0</v>
      </c>
      <c r="J194" s="895" t="n">
        <f aca="false">J306/J$5*100000</f>
        <v>0</v>
      </c>
      <c r="K194" s="895" t="n">
        <f aca="false">K306/K$5*100000</f>
        <v>0</v>
      </c>
      <c r="L194" s="895" t="n">
        <f aca="false">L306/L$5*100000</f>
        <v>0</v>
      </c>
      <c r="M194" s="895" t="n">
        <f aca="false">M306/M$5*100000</f>
        <v>0</v>
      </c>
      <c r="N194" s="895" t="n">
        <f aca="false">N306/N$5*100000</f>
        <v>0</v>
      </c>
      <c r="O194" s="895" t="n">
        <f aca="false">O306/O$5*100000</f>
        <v>0</v>
      </c>
      <c r="P194" s="895" t="n">
        <f aca="false">P306/P$5*100000</f>
        <v>0</v>
      </c>
      <c r="Q194" s="895" t="n">
        <f aca="false">Q306/Q$5*100000</f>
        <v>0</v>
      </c>
      <c r="R194" s="895" t="n">
        <f aca="false">R306/R$5*100000</f>
        <v>0</v>
      </c>
      <c r="S194" s="895" t="n">
        <f aca="false">S306/S$5*100000</f>
        <v>22.9973169796857</v>
      </c>
      <c r="T194" s="895" t="n">
        <f aca="false">T306/T$5*100000</f>
        <v>29.6530592072749</v>
      </c>
      <c r="U194" s="895" t="n">
        <f aca="false">U306/U$5*100000</f>
        <v>54.6746856205577</v>
      </c>
      <c r="V194" s="895" t="n">
        <f aca="false">V306/V$5*100000</f>
        <v>75.0891683874601</v>
      </c>
      <c r="W194" s="895" t="n">
        <f aca="false">AA306/AA$5*100000</f>
        <v>129.073894804776</v>
      </c>
      <c r="X194" s="537"/>
      <c r="Y194" s="537"/>
      <c r="Z194" s="537"/>
      <c r="AA194" s="537"/>
    </row>
    <row r="195" s="108" customFormat="true" ht="13.5" hidden="false" customHeight="true" outlineLevel="0" collapsed="false">
      <c r="A195" s="880"/>
      <c r="B195" s="884"/>
      <c r="C195" s="884"/>
      <c r="D195" s="885" t="s">
        <v>475</v>
      </c>
      <c r="E195" s="894" t="n">
        <f aca="false">E307/E$6*100000</f>
        <v>16.479153870354</v>
      </c>
      <c r="F195" s="895" t="n">
        <f aca="false">F307/F$6*100000</f>
        <v>0</v>
      </c>
      <c r="G195" s="895" t="n">
        <f aca="false">G307/G$6*100000</f>
        <v>0</v>
      </c>
      <c r="H195" s="895" t="n">
        <f aca="false">H307/H$6*100000</f>
        <v>0</v>
      </c>
      <c r="I195" s="895" t="n">
        <f aca="false">I307/I$6*100000</f>
        <v>0</v>
      </c>
      <c r="J195" s="895" t="n">
        <f aca="false">J307/J$6*100000</f>
        <v>0</v>
      </c>
      <c r="K195" s="895" t="n">
        <f aca="false">K307/K$6*100000</f>
        <v>0</v>
      </c>
      <c r="L195" s="895" t="n">
        <f aca="false">L307/L$6*100000</f>
        <v>0</v>
      </c>
      <c r="M195" s="895" t="n">
        <f aca="false">M307/M$6*100000</f>
        <v>0</v>
      </c>
      <c r="N195" s="895" t="n">
        <f aca="false">N307/N$6*100000</f>
        <v>0</v>
      </c>
      <c r="O195" s="895" t="n">
        <f aca="false">O307/O$6*100000</f>
        <v>0</v>
      </c>
      <c r="P195" s="895" t="n">
        <f aca="false">P307/P$6*100000</f>
        <v>0</v>
      </c>
      <c r="Q195" s="895" t="n">
        <f aca="false">Q307/Q$6*100000</f>
        <v>0</v>
      </c>
      <c r="R195" s="895" t="n">
        <f aca="false">R307/R$6*100000</f>
        <v>0</v>
      </c>
      <c r="S195" s="895" t="n">
        <f aca="false">S307/S$6*100000</f>
        <v>33.107101473266</v>
      </c>
      <c r="T195" s="895" t="n">
        <f aca="false">T307/T$6*100000</f>
        <v>42.1141292903769</v>
      </c>
      <c r="U195" s="895" t="n">
        <f aca="false">U307/U$6*100000</f>
        <v>91.1300121506683</v>
      </c>
      <c r="V195" s="895" t="n">
        <f aca="false">V307/V$6*100000</f>
        <v>140.449438202247</v>
      </c>
      <c r="W195" s="895" t="n">
        <f aca="false">AA307/AA$6*100000</f>
        <v>55.1876379690949</v>
      </c>
      <c r="X195" s="537"/>
      <c r="Y195" s="537"/>
      <c r="Z195" s="537"/>
      <c r="AA195" s="537"/>
    </row>
    <row r="196" s="108" customFormat="true" ht="15" hidden="false" customHeight="false" outlineLevel="0" collapsed="false">
      <c r="A196" s="880"/>
      <c r="B196" s="884"/>
      <c r="C196" s="884"/>
      <c r="D196" s="885" t="s">
        <v>476</v>
      </c>
      <c r="E196" s="894" t="n">
        <f aca="false">E308/E$7*100000</f>
        <v>14.6897785849737</v>
      </c>
      <c r="F196" s="895" t="n">
        <f aca="false">F308/F$7*100000</f>
        <v>0</v>
      </c>
      <c r="G196" s="895" t="n">
        <f aca="false">G308/G$7*100000</f>
        <v>0</v>
      </c>
      <c r="H196" s="895" t="n">
        <f aca="false">H308/H$7*100000</f>
        <v>0</v>
      </c>
      <c r="I196" s="895" t="n">
        <f aca="false">I308/I$7*100000</f>
        <v>0</v>
      </c>
      <c r="J196" s="895" t="n">
        <f aca="false">J308/J$7*100000</f>
        <v>0</v>
      </c>
      <c r="K196" s="895" t="n">
        <f aca="false">K308/K$7*100000</f>
        <v>0</v>
      </c>
      <c r="L196" s="895" t="n">
        <f aca="false">L308/L$7*100000</f>
        <v>0</v>
      </c>
      <c r="M196" s="895" t="n">
        <f aca="false">M308/M$7*100000</f>
        <v>0</v>
      </c>
      <c r="N196" s="895" t="n">
        <f aca="false">N308/N$7*100000</f>
        <v>0</v>
      </c>
      <c r="O196" s="895" t="n">
        <f aca="false">O308/O$7*100000</f>
        <v>0</v>
      </c>
      <c r="P196" s="895" t="n">
        <f aca="false">P308/P$7*100000</f>
        <v>0</v>
      </c>
      <c r="Q196" s="895" t="n">
        <f aca="false">Q308/Q$7*100000</f>
        <v>0</v>
      </c>
      <c r="R196" s="895" t="n">
        <f aca="false">R308/R$7*100000</f>
        <v>0</v>
      </c>
      <c r="S196" s="895" t="n">
        <f aca="false">S308/S$7*100000</f>
        <v>14.2775556824672</v>
      </c>
      <c r="T196" s="895" t="n">
        <f aca="false">T308/T$7*100000</f>
        <v>18.628912071535</v>
      </c>
      <c r="U196" s="895" t="n">
        <f aca="false">U308/U$7*100000</f>
        <v>24.8508946322068</v>
      </c>
      <c r="V196" s="895" t="n">
        <f aca="false">V308/V$7*100000</f>
        <v>31.3381385145722</v>
      </c>
      <c r="W196" s="895" t="n">
        <f aca="false">AA308/AA$7*100000</f>
        <v>159.598723210214</v>
      </c>
      <c r="X196" s="537"/>
      <c r="Y196" s="537"/>
      <c r="Z196" s="537"/>
      <c r="AA196" s="537"/>
    </row>
    <row r="197" s="108" customFormat="true" ht="13.5" hidden="false" customHeight="true" outlineLevel="0" collapsed="false">
      <c r="A197" s="880" t="s">
        <v>460</v>
      </c>
      <c r="B197" s="884" t="s">
        <v>921</v>
      </c>
      <c r="C197" s="884"/>
      <c r="D197" s="885" t="s">
        <v>7</v>
      </c>
      <c r="E197" s="894" t="n">
        <f aca="false">E309/E$5*100000</f>
        <v>67.0747636497144</v>
      </c>
      <c r="F197" s="895" t="n">
        <f aca="false">F309/F$5*100000</f>
        <v>0</v>
      </c>
      <c r="G197" s="895" t="n">
        <f aca="false">G309/G$5*100000</f>
        <v>0</v>
      </c>
      <c r="H197" s="895" t="n">
        <f aca="false">H309/H$5*100000</f>
        <v>0</v>
      </c>
      <c r="I197" s="895" t="n">
        <f aca="false">I309/I$5*100000</f>
        <v>0</v>
      </c>
      <c r="J197" s="895" t="n">
        <f aca="false">J309/J$5*100000</f>
        <v>0</v>
      </c>
      <c r="K197" s="895" t="n">
        <f aca="false">K309/K$5*100000</f>
        <v>0</v>
      </c>
      <c r="L197" s="895" t="n">
        <f aca="false">L309/L$5*100000</f>
        <v>0</v>
      </c>
      <c r="M197" s="895" t="n">
        <f aca="false">M309/M$5*100000</f>
        <v>0</v>
      </c>
      <c r="N197" s="895" t="n">
        <f aca="false">N309/N$5*100000</f>
        <v>0</v>
      </c>
      <c r="O197" s="895" t="n">
        <f aca="false">O309/O$5*100000</f>
        <v>0</v>
      </c>
      <c r="P197" s="895" t="n">
        <f aca="false">P309/P$5*100000</f>
        <v>0</v>
      </c>
      <c r="Q197" s="895" t="n">
        <f aca="false">Q309/Q$5*100000</f>
        <v>11.005943209333</v>
      </c>
      <c r="R197" s="895" t="n">
        <f aca="false">R309/R$5*100000</f>
        <v>29.6413397885584</v>
      </c>
      <c r="S197" s="895" t="n">
        <f aca="false">S309/S$5*100000</f>
        <v>30.6630893062476</v>
      </c>
      <c r="T197" s="895" t="n">
        <f aca="false">T309/T$5*100000</f>
        <v>29.6530592072749</v>
      </c>
      <c r="U197" s="895" t="n">
        <f aca="false">U309/U$5*100000</f>
        <v>177.692728266812</v>
      </c>
      <c r="V197" s="895" t="n">
        <f aca="false">V309/V$5*100000</f>
        <v>300.35667354984</v>
      </c>
      <c r="W197" s="895" t="n">
        <f aca="false">AA309/AA$5*100000</f>
        <v>887.383026782833</v>
      </c>
      <c r="X197" s="537"/>
      <c r="Y197" s="537"/>
      <c r="Z197" s="537"/>
      <c r="AA197" s="537"/>
    </row>
    <row r="198" s="108" customFormat="true" ht="15" hidden="false" customHeight="false" outlineLevel="0" collapsed="false">
      <c r="A198" s="880"/>
      <c r="B198" s="884"/>
      <c r="C198" s="884"/>
      <c r="D198" s="885" t="s">
        <v>475</v>
      </c>
      <c r="E198" s="894" t="n">
        <f aca="false">E310/E$6*100000</f>
        <v>83.8938742490749</v>
      </c>
      <c r="F198" s="895" t="n">
        <f aca="false">F310/F$6*100000</f>
        <v>0</v>
      </c>
      <c r="G198" s="895" t="n">
        <f aca="false">G310/G$6*100000</f>
        <v>0</v>
      </c>
      <c r="H198" s="895" t="n">
        <f aca="false">H310/H$6*100000</f>
        <v>0</v>
      </c>
      <c r="I198" s="895" t="n">
        <f aca="false">I310/I$6*100000</f>
        <v>0</v>
      </c>
      <c r="J198" s="895" t="n">
        <f aca="false">J310/J$6*100000</f>
        <v>0</v>
      </c>
      <c r="K198" s="895" t="n">
        <f aca="false">K310/K$6*100000</f>
        <v>0</v>
      </c>
      <c r="L198" s="895" t="n">
        <f aca="false">L310/L$6*100000</f>
        <v>0</v>
      </c>
      <c r="M198" s="895" t="n">
        <f aca="false">M310/M$6*100000</f>
        <v>0</v>
      </c>
      <c r="N198" s="895" t="n">
        <f aca="false">N310/N$6*100000</f>
        <v>0</v>
      </c>
      <c r="O198" s="895" t="n">
        <f aca="false">O310/O$6*100000</f>
        <v>0</v>
      </c>
      <c r="P198" s="895" t="n">
        <f aca="false">P310/P$6*100000</f>
        <v>0</v>
      </c>
      <c r="Q198" s="895" t="n">
        <f aca="false">Q310/Q$6*100000</f>
        <v>23.6462520690471</v>
      </c>
      <c r="R198" s="895" t="n">
        <f aca="false">R310/R$6*100000</f>
        <v>41.6319733555371</v>
      </c>
      <c r="S198" s="895" t="n">
        <f aca="false">S310/S$6*100000</f>
        <v>49.660652209899</v>
      </c>
      <c r="T198" s="895" t="n">
        <f aca="false">T310/T$6*100000</f>
        <v>21.0570646451885</v>
      </c>
      <c r="U198" s="895" t="n">
        <f aca="false">U310/U$6*100000</f>
        <v>212.636695018226</v>
      </c>
      <c r="V198" s="895" t="n">
        <f aca="false">V310/V$6*100000</f>
        <v>608.614232209738</v>
      </c>
      <c r="W198" s="895" t="n">
        <f aca="false">AA310/AA$6*100000</f>
        <v>1600.44150110375</v>
      </c>
      <c r="X198" s="537"/>
      <c r="Y198" s="537"/>
      <c r="Z198" s="537"/>
      <c r="AA198" s="537"/>
    </row>
    <row r="199" s="108" customFormat="true" ht="15" hidden="false" customHeight="false" outlineLevel="0" collapsed="false">
      <c r="A199" s="880"/>
      <c r="B199" s="884"/>
      <c r="C199" s="884"/>
      <c r="D199" s="885" t="s">
        <v>476</v>
      </c>
      <c r="E199" s="894" t="n">
        <f aca="false">E311/E$7*100000</f>
        <v>52.0819422558158</v>
      </c>
      <c r="F199" s="895" t="n">
        <f aca="false">F311/F$7*100000</f>
        <v>0</v>
      </c>
      <c r="G199" s="895" t="n">
        <f aca="false">G311/G$7*100000</f>
        <v>0</v>
      </c>
      <c r="H199" s="895" t="n">
        <f aca="false">H311/H$7*100000</f>
        <v>0</v>
      </c>
      <c r="I199" s="895" t="n">
        <f aca="false">I311/I$7*100000</f>
        <v>0</v>
      </c>
      <c r="J199" s="895" t="n">
        <f aca="false">J311/J$7*100000</f>
        <v>0</v>
      </c>
      <c r="K199" s="895" t="n">
        <f aca="false">K311/K$7*100000</f>
        <v>0</v>
      </c>
      <c r="L199" s="895" t="n">
        <f aca="false">L311/L$7*100000</f>
        <v>0</v>
      </c>
      <c r="M199" s="895" t="n">
        <f aca="false">M311/M$7*100000</f>
        <v>0</v>
      </c>
      <c r="N199" s="895" t="n">
        <f aca="false">N311/N$7*100000</f>
        <v>0</v>
      </c>
      <c r="O199" s="895" t="n">
        <f aca="false">O311/O$7*100000</f>
        <v>0</v>
      </c>
      <c r="P199" s="895" t="n">
        <f aca="false">P311/P$7*100000</f>
        <v>0</v>
      </c>
      <c r="Q199" s="895" t="n">
        <f aca="false">Q311/Q$7*100000</f>
        <v>0</v>
      </c>
      <c r="R199" s="895" t="n">
        <f aca="false">R311/R$7*100000</f>
        <v>18.807598269701</v>
      </c>
      <c r="S199" s="895" t="n">
        <f aca="false">S311/S$7*100000</f>
        <v>14.2775556824672</v>
      </c>
      <c r="T199" s="895" t="n">
        <f aca="false">T311/T$7*100000</f>
        <v>37.25782414307</v>
      </c>
      <c r="U199" s="895" t="n">
        <f aca="false">U311/U$7*100000</f>
        <v>149.105367793241</v>
      </c>
      <c r="V199" s="895" t="n">
        <f aca="false">V311/V$7*100000</f>
        <v>94.0144155437167</v>
      </c>
      <c r="W199" s="895" t="n">
        <f aca="false">AA311/AA$7*100000</f>
        <v>592.795257637939</v>
      </c>
      <c r="X199" s="537"/>
      <c r="Y199" s="537"/>
      <c r="Z199" s="537"/>
      <c r="AA199" s="537"/>
    </row>
    <row r="200" s="108" customFormat="true" ht="13.5" hidden="false" customHeight="true" outlineLevel="0" collapsed="false">
      <c r="A200" s="880" t="s">
        <v>461</v>
      </c>
      <c r="B200" s="884" t="s">
        <v>189</v>
      </c>
      <c r="C200" s="884"/>
      <c r="D200" s="885" t="s">
        <v>7</v>
      </c>
      <c r="E200" s="894" t="n">
        <f aca="false">E312/E$5*100000</f>
        <v>18.3573037357113</v>
      </c>
      <c r="F200" s="895" t="n">
        <f aca="false">F312/F$5*100000</f>
        <v>0</v>
      </c>
      <c r="G200" s="895" t="n">
        <f aca="false">G312/G$5*100000</f>
        <v>0</v>
      </c>
      <c r="H200" s="895" t="n">
        <f aca="false">H312/H$5*100000</f>
        <v>0</v>
      </c>
      <c r="I200" s="895" t="n">
        <f aca="false">I312/I$5*100000</f>
        <v>0</v>
      </c>
      <c r="J200" s="895" t="n">
        <f aca="false">J312/J$5*100000</f>
        <v>0</v>
      </c>
      <c r="K200" s="895" t="n">
        <f aca="false">K312/K$5*100000</f>
        <v>0</v>
      </c>
      <c r="L200" s="895" t="n">
        <f aca="false">L312/L$5*100000</f>
        <v>0</v>
      </c>
      <c r="M200" s="895" t="n">
        <f aca="false">M312/M$5*100000</f>
        <v>0</v>
      </c>
      <c r="N200" s="895" t="n">
        <f aca="false">N312/N$5*100000</f>
        <v>0</v>
      </c>
      <c r="O200" s="895" t="n">
        <f aca="false">O312/O$5*100000</f>
        <v>0</v>
      </c>
      <c r="P200" s="895" t="n">
        <f aca="false">P312/P$5*100000</f>
        <v>0</v>
      </c>
      <c r="Q200" s="895" t="n">
        <f aca="false">Q312/Q$5*100000</f>
        <v>0</v>
      </c>
      <c r="R200" s="895" t="n">
        <f aca="false">R312/R$5*100000</f>
        <v>9.88044659618615</v>
      </c>
      <c r="S200" s="895" t="n">
        <f aca="false">S312/S$5*100000</f>
        <v>0</v>
      </c>
      <c r="T200" s="895" t="n">
        <f aca="false">T312/T$5*100000</f>
        <v>19.7687061381833</v>
      </c>
      <c r="U200" s="895" t="n">
        <f aca="false">U312/U$5*100000</f>
        <v>41.0060142154183</v>
      </c>
      <c r="V200" s="895" t="n">
        <f aca="false">V312/V$5*100000</f>
        <v>150.17833677492</v>
      </c>
      <c r="W200" s="895" t="n">
        <f aca="false">AA312/AA$5*100000</f>
        <v>193.610842207164</v>
      </c>
      <c r="X200" s="537"/>
      <c r="Y200" s="537"/>
      <c r="Z200" s="537"/>
      <c r="AA200" s="537"/>
    </row>
    <row r="201" s="108" customFormat="true" ht="13.5" hidden="false" customHeight="true" outlineLevel="0" collapsed="false">
      <c r="A201" s="880"/>
      <c r="B201" s="884"/>
      <c r="C201" s="884"/>
      <c r="D201" s="885" t="s">
        <v>475</v>
      </c>
      <c r="E201" s="894" t="n">
        <f aca="false">E313/E$6*100000</f>
        <v>29.9620979460982</v>
      </c>
      <c r="F201" s="895" t="n">
        <f aca="false">F313/F$6*100000</f>
        <v>0</v>
      </c>
      <c r="G201" s="895" t="n">
        <f aca="false">G313/G$6*100000</f>
        <v>0</v>
      </c>
      <c r="H201" s="895" t="n">
        <f aca="false">H313/H$6*100000</f>
        <v>0</v>
      </c>
      <c r="I201" s="895" t="n">
        <f aca="false">I313/I$6*100000</f>
        <v>0</v>
      </c>
      <c r="J201" s="895" t="n">
        <f aca="false">J313/J$6*100000</f>
        <v>0</v>
      </c>
      <c r="K201" s="895" t="n">
        <f aca="false">K313/K$6*100000</f>
        <v>0</v>
      </c>
      <c r="L201" s="895" t="n">
        <f aca="false">L313/L$6*100000</f>
        <v>0</v>
      </c>
      <c r="M201" s="895" t="n">
        <f aca="false">M313/M$6*100000</f>
        <v>0</v>
      </c>
      <c r="N201" s="895" t="n">
        <f aca="false">N313/N$6*100000</f>
        <v>0</v>
      </c>
      <c r="O201" s="895" t="n">
        <f aca="false">O313/O$6*100000</f>
        <v>0</v>
      </c>
      <c r="P201" s="895" t="n">
        <f aca="false">P313/P$6*100000</f>
        <v>0</v>
      </c>
      <c r="Q201" s="895" t="n">
        <f aca="false">Q313/Q$6*100000</f>
        <v>0</v>
      </c>
      <c r="R201" s="895" t="n">
        <f aca="false">R313/R$6*100000</f>
        <v>20.8159866777685</v>
      </c>
      <c r="S201" s="895" t="n">
        <f aca="false">S313/S$6*100000</f>
        <v>0</v>
      </c>
      <c r="T201" s="895" t="n">
        <f aca="false">T313/T$6*100000</f>
        <v>42.1141292903769</v>
      </c>
      <c r="U201" s="895" t="n">
        <f aca="false">U313/U$6*100000</f>
        <v>60.7533414337789</v>
      </c>
      <c r="V201" s="895" t="n">
        <f aca="false">V313/V$6*100000</f>
        <v>280.898876404494</v>
      </c>
      <c r="W201" s="895" t="n">
        <f aca="false">AA313/AA$6*100000</f>
        <v>496.688741721854</v>
      </c>
      <c r="X201" s="537"/>
      <c r="Y201" s="537"/>
      <c r="Z201" s="537"/>
      <c r="AA201" s="537"/>
    </row>
    <row r="202" s="108" customFormat="true" ht="15" hidden="false" customHeight="false" outlineLevel="0" collapsed="false">
      <c r="A202" s="880"/>
      <c r="B202" s="884"/>
      <c r="C202" s="884"/>
      <c r="D202" s="885" t="s">
        <v>476</v>
      </c>
      <c r="E202" s="894" t="n">
        <f aca="false">E314/E$7*100000</f>
        <v>8.01260650089474</v>
      </c>
      <c r="F202" s="895" t="n">
        <f aca="false">F314/F$7*100000</f>
        <v>0</v>
      </c>
      <c r="G202" s="895" t="n">
        <f aca="false">G314/G$7*100000</f>
        <v>0</v>
      </c>
      <c r="H202" s="895" t="n">
        <f aca="false">H314/H$7*100000</f>
        <v>0</v>
      </c>
      <c r="I202" s="895" t="n">
        <f aca="false">I314/I$7*100000</f>
        <v>0</v>
      </c>
      <c r="J202" s="895" t="n">
        <f aca="false">J314/J$7*100000</f>
        <v>0</v>
      </c>
      <c r="K202" s="895" t="n">
        <f aca="false">K314/K$7*100000</f>
        <v>0</v>
      </c>
      <c r="L202" s="895" t="n">
        <f aca="false">L314/L$7*100000</f>
        <v>0</v>
      </c>
      <c r="M202" s="895" t="n">
        <f aca="false">M314/M$7*100000</f>
        <v>0</v>
      </c>
      <c r="N202" s="895" t="n">
        <f aca="false">N314/N$7*100000</f>
        <v>0</v>
      </c>
      <c r="O202" s="895" t="n">
        <f aca="false">O314/O$7*100000</f>
        <v>0</v>
      </c>
      <c r="P202" s="895" t="n">
        <f aca="false">P314/P$7*100000</f>
        <v>0</v>
      </c>
      <c r="Q202" s="895" t="n">
        <f aca="false">Q314/Q$7*100000</f>
        <v>0</v>
      </c>
      <c r="R202" s="895" t="n">
        <f aca="false">R314/R$7*100000</f>
        <v>0</v>
      </c>
      <c r="S202" s="895" t="n">
        <f aca="false">S314/S$7*100000</f>
        <v>0</v>
      </c>
      <c r="T202" s="895" t="n">
        <f aca="false">T314/T$7*100000</f>
        <v>0</v>
      </c>
      <c r="U202" s="895" t="n">
        <f aca="false">U314/U$7*100000</f>
        <v>24.8508946322068</v>
      </c>
      <c r="V202" s="895" t="n">
        <f aca="false">V314/V$7*100000</f>
        <v>62.6762770291445</v>
      </c>
      <c r="W202" s="895" t="n">
        <f aca="false">AA314/AA$7*100000</f>
        <v>68.3994528043776</v>
      </c>
      <c r="X202" s="537"/>
      <c r="Y202" s="537"/>
      <c r="Z202" s="537"/>
      <c r="AA202" s="537"/>
    </row>
    <row r="203" s="108" customFormat="true" ht="13.5" hidden="false" customHeight="true" outlineLevel="0" collapsed="false">
      <c r="A203" s="880" t="s">
        <v>462</v>
      </c>
      <c r="B203" s="884" t="s">
        <v>922</v>
      </c>
      <c r="C203" s="884"/>
      <c r="D203" s="885" t="s">
        <v>7</v>
      </c>
      <c r="E203" s="894" t="n">
        <f aca="false">E315/E$5*100000</f>
        <v>1.41210028736241</v>
      </c>
      <c r="F203" s="895" t="n">
        <f aca="false">F315/F$5*100000</f>
        <v>0</v>
      </c>
      <c r="G203" s="895" t="n">
        <f aca="false">G315/G$5*100000</f>
        <v>0</v>
      </c>
      <c r="H203" s="895" t="n">
        <f aca="false">H315/H$5*100000</f>
        <v>0</v>
      </c>
      <c r="I203" s="895" t="n">
        <f aca="false">I315/I$5*100000</f>
        <v>0</v>
      </c>
      <c r="J203" s="895" t="n">
        <f aca="false">J315/J$5*100000</f>
        <v>0</v>
      </c>
      <c r="K203" s="895" t="n">
        <f aca="false">K315/K$5*100000</f>
        <v>0</v>
      </c>
      <c r="L203" s="895" t="n">
        <f aca="false">L315/L$5*100000</f>
        <v>0</v>
      </c>
      <c r="M203" s="895" t="n">
        <f aca="false">M315/M$5*100000</f>
        <v>0</v>
      </c>
      <c r="N203" s="895" t="n">
        <f aca="false">N315/N$5*100000</f>
        <v>0</v>
      </c>
      <c r="O203" s="895" t="n">
        <f aca="false">O315/O$5*100000</f>
        <v>0</v>
      </c>
      <c r="P203" s="895" t="n">
        <f aca="false">P315/P$5*100000</f>
        <v>0</v>
      </c>
      <c r="Q203" s="895" t="n">
        <f aca="false">Q315/Q$5*100000</f>
        <v>0</v>
      </c>
      <c r="R203" s="895" t="n">
        <f aca="false">R315/R$5*100000</f>
        <v>0</v>
      </c>
      <c r="S203" s="895" t="n">
        <f aca="false">S315/S$5*100000</f>
        <v>0</v>
      </c>
      <c r="T203" s="895" t="n">
        <f aca="false">T315/T$5*100000</f>
        <v>0</v>
      </c>
      <c r="U203" s="895" t="n">
        <f aca="false">U315/U$5*100000</f>
        <v>0</v>
      </c>
      <c r="V203" s="895" t="n">
        <f aca="false">V315/V$5*100000</f>
        <v>0</v>
      </c>
      <c r="W203" s="895" t="n">
        <f aca="false">AA315/AA$5*100000</f>
        <v>32.2684737011939</v>
      </c>
      <c r="X203" s="537"/>
      <c r="Y203" s="537"/>
      <c r="Z203" s="537"/>
      <c r="AA203" s="537"/>
    </row>
    <row r="204" s="108" customFormat="true" ht="13.5" hidden="false" customHeight="true" outlineLevel="0" collapsed="false">
      <c r="A204" s="880"/>
      <c r="B204" s="884"/>
      <c r="C204" s="884"/>
      <c r="D204" s="885" t="s">
        <v>475</v>
      </c>
      <c r="E204" s="894" t="n">
        <f aca="false">E316/E$6*100000</f>
        <v>0</v>
      </c>
      <c r="F204" s="895" t="n">
        <f aca="false">F316/F$6*100000</f>
        <v>0</v>
      </c>
      <c r="G204" s="895" t="n">
        <f aca="false">G316/G$6*100000</f>
        <v>0</v>
      </c>
      <c r="H204" s="895" t="n">
        <f aca="false">H316/H$6*100000</f>
        <v>0</v>
      </c>
      <c r="I204" s="895" t="n">
        <f aca="false">I316/I$6*100000</f>
        <v>0</v>
      </c>
      <c r="J204" s="895" t="n">
        <f aca="false">J316/J$6*100000</f>
        <v>0</v>
      </c>
      <c r="K204" s="895" t="n">
        <f aca="false">K316/K$6*100000</f>
        <v>0</v>
      </c>
      <c r="L204" s="895" t="n">
        <f aca="false">L316/L$6*100000</f>
        <v>0</v>
      </c>
      <c r="M204" s="895" t="n">
        <f aca="false">M316/M$6*100000</f>
        <v>0</v>
      </c>
      <c r="N204" s="895" t="n">
        <f aca="false">N316/N$6*100000</f>
        <v>0</v>
      </c>
      <c r="O204" s="895" t="n">
        <f aca="false">O316/O$6*100000</f>
        <v>0</v>
      </c>
      <c r="P204" s="895" t="n">
        <f aca="false">P316/P$6*100000</f>
        <v>0</v>
      </c>
      <c r="Q204" s="895" t="n">
        <f aca="false">Q316/Q$6*100000</f>
        <v>0</v>
      </c>
      <c r="R204" s="895" t="n">
        <f aca="false">R316/R$6*100000</f>
        <v>0</v>
      </c>
      <c r="S204" s="895" t="n">
        <f aca="false">S316/S$6*100000</f>
        <v>0</v>
      </c>
      <c r="T204" s="895" t="n">
        <f aca="false">T316/T$6*100000</f>
        <v>0</v>
      </c>
      <c r="U204" s="895" t="n">
        <f aca="false">U316/U$6*100000</f>
        <v>0</v>
      </c>
      <c r="V204" s="895" t="n">
        <f aca="false">V316/V$6*100000</f>
        <v>0</v>
      </c>
      <c r="W204" s="895" t="n">
        <f aca="false">AA316/AA$6*100000</f>
        <v>0</v>
      </c>
      <c r="X204" s="537"/>
      <c r="Y204" s="537"/>
      <c r="Z204" s="537"/>
      <c r="AA204" s="537"/>
    </row>
    <row r="205" s="108" customFormat="true" ht="15" hidden="false" customHeight="false" outlineLevel="0" collapsed="false">
      <c r="A205" s="880"/>
      <c r="B205" s="884"/>
      <c r="C205" s="884"/>
      <c r="D205" s="885" t="s">
        <v>476</v>
      </c>
      <c r="E205" s="894" t="n">
        <f aca="false">E317/E$7*100000</f>
        <v>2.67086883363158</v>
      </c>
      <c r="F205" s="895" t="n">
        <f aca="false">F317/F$7*100000</f>
        <v>0</v>
      </c>
      <c r="G205" s="895" t="n">
        <f aca="false">G317/G$7*100000</f>
        <v>0</v>
      </c>
      <c r="H205" s="895" t="n">
        <f aca="false">H317/H$7*100000</f>
        <v>0</v>
      </c>
      <c r="I205" s="895" t="n">
        <f aca="false">I317/I$7*100000</f>
        <v>0</v>
      </c>
      <c r="J205" s="895" t="n">
        <f aca="false">J317/J$7*100000</f>
        <v>0</v>
      </c>
      <c r="K205" s="895" t="n">
        <f aca="false">K317/K$7*100000</f>
        <v>0</v>
      </c>
      <c r="L205" s="895" t="n">
        <f aca="false">L317/L$7*100000</f>
        <v>0</v>
      </c>
      <c r="M205" s="895" t="n">
        <f aca="false">M317/M$7*100000</f>
        <v>0</v>
      </c>
      <c r="N205" s="895" t="n">
        <f aca="false">N317/N$7*100000</f>
        <v>0</v>
      </c>
      <c r="O205" s="895" t="n">
        <f aca="false">O317/O$7*100000</f>
        <v>0</v>
      </c>
      <c r="P205" s="895" t="n">
        <f aca="false">P317/P$7*100000</f>
        <v>0</v>
      </c>
      <c r="Q205" s="895" t="n">
        <f aca="false">Q317/Q$7*100000</f>
        <v>0</v>
      </c>
      <c r="R205" s="895" t="n">
        <f aca="false">R317/R$7*100000</f>
        <v>0</v>
      </c>
      <c r="S205" s="895" t="n">
        <f aca="false">S317/S$7*100000</f>
        <v>0</v>
      </c>
      <c r="T205" s="895" t="n">
        <f aca="false">T317/T$7*100000</f>
        <v>0</v>
      </c>
      <c r="U205" s="895" t="n">
        <f aca="false">U317/U$7*100000</f>
        <v>0</v>
      </c>
      <c r="V205" s="895" t="n">
        <f aca="false">V317/V$7*100000</f>
        <v>0</v>
      </c>
      <c r="W205" s="895" t="n">
        <f aca="false">AA317/AA$7*100000</f>
        <v>45.5996352029184</v>
      </c>
      <c r="X205" s="537"/>
      <c r="Y205" s="537"/>
      <c r="Z205" s="537"/>
      <c r="AA205" s="537"/>
    </row>
    <row r="206" s="108" customFormat="true" ht="13.5" hidden="false" customHeight="true" outlineLevel="0" collapsed="false">
      <c r="A206" s="880" t="s">
        <v>463</v>
      </c>
      <c r="B206" s="884" t="s">
        <v>175</v>
      </c>
      <c r="C206" s="884"/>
      <c r="D206" s="885" t="s">
        <v>7</v>
      </c>
      <c r="E206" s="894" t="n">
        <f aca="false">E318/E$5*100000</f>
        <v>14.1210028736241</v>
      </c>
      <c r="F206" s="895" t="n">
        <f aca="false">F318/F$5*100000</f>
        <v>0</v>
      </c>
      <c r="G206" s="895" t="n">
        <f aca="false">G318/G$5*100000</f>
        <v>0</v>
      </c>
      <c r="H206" s="895" t="n">
        <f aca="false">H318/H$5*100000</f>
        <v>0</v>
      </c>
      <c r="I206" s="895" t="n">
        <f aca="false">I318/I$5*100000</f>
        <v>0</v>
      </c>
      <c r="J206" s="895" t="n">
        <f aca="false">J318/J$5*100000</f>
        <v>0</v>
      </c>
      <c r="K206" s="895" t="n">
        <f aca="false">K318/K$5*100000</f>
        <v>0</v>
      </c>
      <c r="L206" s="895" t="n">
        <f aca="false">L318/L$5*100000</f>
        <v>0</v>
      </c>
      <c r="M206" s="895" t="n">
        <f aca="false">M318/M$5*100000</f>
        <v>11.3986093696569</v>
      </c>
      <c r="N206" s="895" t="n">
        <f aca="false">N318/N$5*100000</f>
        <v>9.7012029491657</v>
      </c>
      <c r="O206" s="895" t="n">
        <f aca="false">O318/O$5*100000</f>
        <v>0</v>
      </c>
      <c r="P206" s="895" t="n">
        <f aca="false">P318/P$5*100000</f>
        <v>22.9726625315874</v>
      </c>
      <c r="Q206" s="895" t="n">
        <f aca="false">Q318/Q$5*100000</f>
        <v>0</v>
      </c>
      <c r="R206" s="895" t="n">
        <f aca="false">R318/R$5*100000</f>
        <v>9.88044659618615</v>
      </c>
      <c r="S206" s="895" t="n">
        <f aca="false">S318/S$5*100000</f>
        <v>22.9973169796857</v>
      </c>
      <c r="T206" s="895" t="n">
        <f aca="false">T318/T$5*100000</f>
        <v>49.4217653454581</v>
      </c>
      <c r="U206" s="895" t="n">
        <f aca="false">U318/U$5*100000</f>
        <v>13.6686714051394</v>
      </c>
      <c r="V206" s="895" t="n">
        <f aca="false">V318/V$5*100000</f>
        <v>56.3168762905951</v>
      </c>
      <c r="W206" s="895" t="n">
        <f aca="false">AA318/AA$5*100000</f>
        <v>48.4027105517909</v>
      </c>
      <c r="X206" s="537"/>
      <c r="Y206" s="537"/>
      <c r="Z206" s="537"/>
      <c r="AA206" s="537"/>
    </row>
    <row r="207" s="108" customFormat="true" ht="15" hidden="false" customHeight="false" outlineLevel="0" collapsed="false">
      <c r="A207" s="880"/>
      <c r="B207" s="884"/>
      <c r="C207" s="884"/>
      <c r="D207" s="885" t="s">
        <v>475</v>
      </c>
      <c r="E207" s="894" t="n">
        <f aca="false">E319/E$6*100000</f>
        <v>14.9810489730491</v>
      </c>
      <c r="F207" s="895" t="n">
        <f aca="false">F319/F$6*100000</f>
        <v>0</v>
      </c>
      <c r="G207" s="895" t="n">
        <f aca="false">G319/G$6*100000</f>
        <v>0</v>
      </c>
      <c r="H207" s="895" t="n">
        <f aca="false">H319/H$6*100000</f>
        <v>0</v>
      </c>
      <c r="I207" s="895" t="n">
        <f aca="false">I319/I$6*100000</f>
        <v>0</v>
      </c>
      <c r="J207" s="895" t="n">
        <f aca="false">J319/J$6*100000</f>
        <v>0</v>
      </c>
      <c r="K207" s="895" t="n">
        <f aca="false">K319/K$6*100000</f>
        <v>0</v>
      </c>
      <c r="L207" s="895" t="n">
        <f aca="false">L319/L$6*100000</f>
        <v>0</v>
      </c>
      <c r="M207" s="895" t="n">
        <f aca="false">M319/M$6*100000</f>
        <v>0</v>
      </c>
      <c r="N207" s="895" t="n">
        <f aca="false">N319/N$6*100000</f>
        <v>0</v>
      </c>
      <c r="O207" s="895" t="n">
        <f aca="false">O319/O$6*100000</f>
        <v>0</v>
      </c>
      <c r="P207" s="895" t="n">
        <f aca="false">P319/P$6*100000</f>
        <v>24.770869457518</v>
      </c>
      <c r="Q207" s="895" t="n">
        <f aca="false">Q319/Q$6*100000</f>
        <v>0</v>
      </c>
      <c r="R207" s="895" t="n">
        <f aca="false">R319/R$6*100000</f>
        <v>0</v>
      </c>
      <c r="S207" s="895" t="n">
        <f aca="false">S319/S$6*100000</f>
        <v>16.553550736633</v>
      </c>
      <c r="T207" s="895" t="n">
        <f aca="false">T319/T$6*100000</f>
        <v>105.285323225942</v>
      </c>
      <c r="U207" s="895" t="n">
        <f aca="false">U319/U$6*100000</f>
        <v>30.3766707168894</v>
      </c>
      <c r="V207" s="895" t="n">
        <f aca="false">V319/V$6*100000</f>
        <v>46.8164794007491</v>
      </c>
      <c r="W207" s="895" t="n">
        <f aca="false">AA319/AA$6*100000</f>
        <v>55.1876379690949</v>
      </c>
      <c r="X207" s="537"/>
      <c r="Y207" s="537"/>
      <c r="Z207" s="537"/>
      <c r="AA207" s="537"/>
    </row>
    <row r="208" s="108" customFormat="true" ht="15" hidden="false" customHeight="false" outlineLevel="0" collapsed="false">
      <c r="A208" s="880"/>
      <c r="B208" s="884"/>
      <c r="C208" s="884"/>
      <c r="D208" s="885" t="s">
        <v>476</v>
      </c>
      <c r="E208" s="894" t="n">
        <f aca="false">E320/E$7*100000</f>
        <v>13.3543441681579</v>
      </c>
      <c r="F208" s="895" t="n">
        <f aca="false">F320/F$7*100000</f>
        <v>0</v>
      </c>
      <c r="G208" s="895" t="n">
        <f aca="false">G320/G$7*100000</f>
        <v>0</v>
      </c>
      <c r="H208" s="895" t="n">
        <f aca="false">H320/H$7*100000</f>
        <v>0</v>
      </c>
      <c r="I208" s="895" t="n">
        <f aca="false">I320/I$7*100000</f>
        <v>0</v>
      </c>
      <c r="J208" s="895" t="n">
        <f aca="false">J320/J$7*100000</f>
        <v>0</v>
      </c>
      <c r="K208" s="895" t="n">
        <f aca="false">K320/K$7*100000</f>
        <v>0</v>
      </c>
      <c r="L208" s="895" t="n">
        <f aca="false">L320/L$7*100000</f>
        <v>0</v>
      </c>
      <c r="M208" s="895" t="n">
        <f aca="false">M320/M$7*100000</f>
        <v>22.8206298493838</v>
      </c>
      <c r="N208" s="895" t="n">
        <f aca="false">N320/N$7*100000</f>
        <v>18.896447467876</v>
      </c>
      <c r="O208" s="895" t="n">
        <f aca="false">O320/O$7*100000</f>
        <v>0</v>
      </c>
      <c r="P208" s="895" t="n">
        <f aca="false">P320/P$7*100000</f>
        <v>21.4178624973228</v>
      </c>
      <c r="Q208" s="895" t="n">
        <f aca="false">Q320/Q$7*100000</f>
        <v>0</v>
      </c>
      <c r="R208" s="895" t="n">
        <f aca="false">R320/R$7*100000</f>
        <v>18.807598269701</v>
      </c>
      <c r="S208" s="895" t="n">
        <f aca="false">S320/S$7*100000</f>
        <v>28.5551113649343</v>
      </c>
      <c r="T208" s="895" t="n">
        <f aca="false">T320/T$7*100000</f>
        <v>0</v>
      </c>
      <c r="U208" s="895" t="n">
        <f aca="false">U320/U$7*100000</f>
        <v>0</v>
      </c>
      <c r="V208" s="895" t="n">
        <f aca="false">V320/V$7*100000</f>
        <v>62.6762770291445</v>
      </c>
      <c r="W208" s="895" t="n">
        <f aca="false">AA320/AA$7*100000</f>
        <v>45.5996352029184</v>
      </c>
      <c r="X208" s="537"/>
      <c r="Y208" s="537"/>
      <c r="Z208" s="537"/>
      <c r="AA208" s="537"/>
    </row>
    <row r="209" s="108" customFormat="true" ht="13.5" hidden="false" customHeight="true" outlineLevel="0" collapsed="false">
      <c r="A209" s="880" t="s">
        <v>464</v>
      </c>
      <c r="B209" s="884" t="s">
        <v>199</v>
      </c>
      <c r="C209" s="884"/>
      <c r="D209" s="885" t="s">
        <v>7</v>
      </c>
      <c r="E209" s="894" t="n">
        <f aca="false">E321/E$5*100000</f>
        <v>26.8299054598858</v>
      </c>
      <c r="F209" s="895" t="n">
        <f aca="false">F321/F$5*100000</f>
        <v>0</v>
      </c>
      <c r="G209" s="895" t="n">
        <f aca="false">G321/G$5*100000</f>
        <v>0</v>
      </c>
      <c r="H209" s="895" t="n">
        <f aca="false">H321/H$5*100000</f>
        <v>0</v>
      </c>
      <c r="I209" s="895" t="n">
        <f aca="false">I321/I$5*100000</f>
        <v>0</v>
      </c>
      <c r="J209" s="895" t="n">
        <f aca="false">J321/J$5*100000</f>
        <v>0</v>
      </c>
      <c r="K209" s="895" t="n">
        <f aca="false">K321/K$5*100000</f>
        <v>0</v>
      </c>
      <c r="L209" s="895" t="n">
        <f aca="false">L321/L$5*100000</f>
        <v>0</v>
      </c>
      <c r="M209" s="895" t="n">
        <f aca="false">M321/M$5*100000</f>
        <v>0</v>
      </c>
      <c r="N209" s="895" t="n">
        <f aca="false">N321/N$5*100000</f>
        <v>0</v>
      </c>
      <c r="O209" s="895" t="n">
        <f aca="false">O321/O$5*100000</f>
        <v>0</v>
      </c>
      <c r="P209" s="895" t="n">
        <f aca="false">P321/P$5*100000</f>
        <v>0</v>
      </c>
      <c r="Q209" s="895" t="n">
        <f aca="false">Q321/Q$5*100000</f>
        <v>0</v>
      </c>
      <c r="R209" s="895" t="n">
        <f aca="false">R321/R$5*100000</f>
        <v>9.88044659618615</v>
      </c>
      <c r="S209" s="895" t="n">
        <f aca="false">S321/S$5*100000</f>
        <v>0</v>
      </c>
      <c r="T209" s="895" t="n">
        <f aca="false">T321/T$5*100000</f>
        <v>59.3061184145498</v>
      </c>
      <c r="U209" s="895" t="n">
        <f aca="false">U321/U$5*100000</f>
        <v>54.6746856205577</v>
      </c>
      <c r="V209" s="895" t="n">
        <f aca="false">V321/V$5*100000</f>
        <v>56.3168762905951</v>
      </c>
      <c r="W209" s="895" t="n">
        <f aca="false">AA321/AA$5*100000</f>
        <v>387.221684414327</v>
      </c>
      <c r="X209" s="537"/>
      <c r="Y209" s="537"/>
      <c r="Z209" s="537"/>
      <c r="AA209" s="537"/>
    </row>
    <row r="210" s="108" customFormat="true" ht="13.5" hidden="false" customHeight="true" outlineLevel="0" collapsed="false">
      <c r="A210" s="880"/>
      <c r="B210" s="884"/>
      <c r="C210" s="884"/>
      <c r="D210" s="885" t="s">
        <v>475</v>
      </c>
      <c r="E210" s="894" t="n">
        <f aca="false">E322/E$6*100000</f>
        <v>28.4639930487933</v>
      </c>
      <c r="F210" s="895" t="n">
        <f aca="false">F322/F$6*100000</f>
        <v>0</v>
      </c>
      <c r="G210" s="895" t="n">
        <f aca="false">G322/G$6*100000</f>
        <v>0</v>
      </c>
      <c r="H210" s="895" t="n">
        <f aca="false">H322/H$6*100000</f>
        <v>0</v>
      </c>
      <c r="I210" s="895" t="n">
        <f aca="false">I322/I$6*100000</f>
        <v>0</v>
      </c>
      <c r="J210" s="895" t="n">
        <f aca="false">J322/J$6*100000</f>
        <v>0</v>
      </c>
      <c r="K210" s="895" t="n">
        <f aca="false">K322/K$6*100000</f>
        <v>0</v>
      </c>
      <c r="L210" s="895" t="n">
        <f aca="false">L322/L$6*100000</f>
        <v>0</v>
      </c>
      <c r="M210" s="895" t="n">
        <f aca="false">M322/M$6*100000</f>
        <v>0</v>
      </c>
      <c r="N210" s="895" t="n">
        <f aca="false">N322/N$6*100000</f>
        <v>0</v>
      </c>
      <c r="O210" s="895" t="n">
        <f aca="false">O322/O$6*100000</f>
        <v>0</v>
      </c>
      <c r="P210" s="895" t="n">
        <f aca="false">P322/P$6*100000</f>
        <v>0</v>
      </c>
      <c r="Q210" s="895" t="n">
        <f aca="false">Q322/Q$6*100000</f>
        <v>0</v>
      </c>
      <c r="R210" s="895" t="n">
        <f aca="false">R322/R$6*100000</f>
        <v>20.8159866777685</v>
      </c>
      <c r="S210" s="895" t="n">
        <f aca="false">S322/S$6*100000</f>
        <v>0</v>
      </c>
      <c r="T210" s="895" t="n">
        <f aca="false">T322/T$6*100000</f>
        <v>126.342387871131</v>
      </c>
      <c r="U210" s="895" t="n">
        <f aca="false">U322/U$6*100000</f>
        <v>121.506682867558</v>
      </c>
      <c r="V210" s="895" t="n">
        <f aca="false">V322/V$6*100000</f>
        <v>0</v>
      </c>
      <c r="W210" s="895" t="n">
        <f aca="false">AA322/AA$6*100000</f>
        <v>441.501103752759</v>
      </c>
      <c r="X210" s="537"/>
      <c r="Y210" s="537"/>
      <c r="Z210" s="537"/>
      <c r="AA210" s="537"/>
    </row>
    <row r="211" s="108" customFormat="true" ht="15" hidden="false" customHeight="false" outlineLevel="0" collapsed="false">
      <c r="A211" s="880"/>
      <c r="B211" s="884"/>
      <c r="C211" s="884"/>
      <c r="D211" s="885" t="s">
        <v>476</v>
      </c>
      <c r="E211" s="894" t="n">
        <f aca="false">E323/E$7*100000</f>
        <v>25.3732539195</v>
      </c>
      <c r="F211" s="895" t="n">
        <f aca="false">F323/F$7*100000</f>
        <v>0</v>
      </c>
      <c r="G211" s="895" t="n">
        <f aca="false">G323/G$7*100000</f>
        <v>0</v>
      </c>
      <c r="H211" s="895" t="n">
        <f aca="false">H323/H$7*100000</f>
        <v>0</v>
      </c>
      <c r="I211" s="895" t="n">
        <f aca="false">I323/I$7*100000</f>
        <v>0</v>
      </c>
      <c r="J211" s="895" t="n">
        <f aca="false">J323/J$7*100000</f>
        <v>0</v>
      </c>
      <c r="K211" s="895" t="n">
        <f aca="false">K323/K$7*100000</f>
        <v>0</v>
      </c>
      <c r="L211" s="895" t="n">
        <f aca="false">L323/L$7*100000</f>
        <v>0</v>
      </c>
      <c r="M211" s="895" t="n">
        <f aca="false">M323/M$7*100000</f>
        <v>0</v>
      </c>
      <c r="N211" s="895" t="n">
        <f aca="false">N323/N$7*100000</f>
        <v>0</v>
      </c>
      <c r="O211" s="895" t="n">
        <f aca="false">O323/O$7*100000</f>
        <v>0</v>
      </c>
      <c r="P211" s="895" t="n">
        <f aca="false">P323/P$7*100000</f>
        <v>0</v>
      </c>
      <c r="Q211" s="895" t="n">
        <f aca="false">Q323/Q$7*100000</f>
        <v>0</v>
      </c>
      <c r="R211" s="895" t="n">
        <f aca="false">R323/R$7*100000</f>
        <v>0</v>
      </c>
      <c r="S211" s="895" t="n">
        <f aca="false">S323/S$7*100000</f>
        <v>0</v>
      </c>
      <c r="T211" s="895" t="n">
        <f aca="false">T323/T$7*100000</f>
        <v>0</v>
      </c>
      <c r="U211" s="895" t="n">
        <f aca="false">U323/U$7*100000</f>
        <v>0</v>
      </c>
      <c r="V211" s="895" t="n">
        <f aca="false">V323/V$7*100000</f>
        <v>94.0144155437167</v>
      </c>
      <c r="W211" s="895" t="n">
        <f aca="false">AA323/AA$7*100000</f>
        <v>364.797081623347</v>
      </c>
      <c r="X211" s="537"/>
      <c r="Y211" s="537"/>
      <c r="Z211" s="537"/>
      <c r="AA211" s="537"/>
    </row>
    <row r="212" s="108" customFormat="true" ht="13.5" hidden="false" customHeight="true" outlineLevel="0" collapsed="false">
      <c r="A212" s="880" t="s">
        <v>465</v>
      </c>
      <c r="B212" s="884" t="s">
        <v>197</v>
      </c>
      <c r="C212" s="884"/>
      <c r="D212" s="885" t="s">
        <v>7</v>
      </c>
      <c r="E212" s="894" t="n">
        <f aca="false">E324/E$5*100000</f>
        <v>43.7751089082347</v>
      </c>
      <c r="F212" s="895" t="n">
        <f aca="false">F324/F$5*100000</f>
        <v>0</v>
      </c>
      <c r="G212" s="895" t="n">
        <f aca="false">G324/G$5*100000</f>
        <v>0</v>
      </c>
      <c r="H212" s="895" t="n">
        <f aca="false">H324/H$5*100000</f>
        <v>0</v>
      </c>
      <c r="I212" s="895" t="n">
        <f aca="false">I324/I$5*100000</f>
        <v>0</v>
      </c>
      <c r="J212" s="895" t="n">
        <f aca="false">J324/J$5*100000</f>
        <v>0</v>
      </c>
      <c r="K212" s="895" t="n">
        <f aca="false">K324/K$5*100000</f>
        <v>0</v>
      </c>
      <c r="L212" s="895" t="n">
        <f aca="false">L324/L$5*100000</f>
        <v>0</v>
      </c>
      <c r="M212" s="895" t="n">
        <f aca="false">M324/M$5*100000</f>
        <v>0</v>
      </c>
      <c r="N212" s="895" t="n">
        <f aca="false">N324/N$5*100000</f>
        <v>0</v>
      </c>
      <c r="O212" s="895" t="n">
        <f aca="false">O324/O$5*100000</f>
        <v>0</v>
      </c>
      <c r="P212" s="895" t="n">
        <f aca="false">P324/P$5*100000</f>
        <v>0</v>
      </c>
      <c r="Q212" s="895" t="n">
        <f aca="false">Q324/Q$5*100000</f>
        <v>0</v>
      </c>
      <c r="R212" s="895" t="n">
        <f aca="false">R324/R$5*100000</f>
        <v>0</v>
      </c>
      <c r="S212" s="895" t="n">
        <f aca="false">S324/S$5*100000</f>
        <v>0</v>
      </c>
      <c r="T212" s="895" t="n">
        <f aca="false">T324/T$5*100000</f>
        <v>9.88435306909163</v>
      </c>
      <c r="U212" s="895" t="n">
        <f aca="false">U324/U$5*100000</f>
        <v>13.6686714051394</v>
      </c>
      <c r="V212" s="895" t="n">
        <f aca="false">V324/V$5*100000</f>
        <v>112.63375258119</v>
      </c>
      <c r="W212" s="895" t="n">
        <f aca="false">AA324/AA$5*100000</f>
        <v>871.248789932236</v>
      </c>
      <c r="X212" s="537"/>
      <c r="Y212" s="537"/>
      <c r="Z212" s="537"/>
      <c r="AA212" s="537"/>
    </row>
    <row r="213" s="108" customFormat="true" ht="13.5" hidden="false" customHeight="true" outlineLevel="0" collapsed="false">
      <c r="A213" s="880"/>
      <c r="B213" s="884"/>
      <c r="C213" s="884"/>
      <c r="D213" s="885" t="s">
        <v>475</v>
      </c>
      <c r="E213" s="894" t="n">
        <f aca="false">E325/E$6*100000</f>
        <v>34.4564126380129</v>
      </c>
      <c r="F213" s="895" t="n">
        <f aca="false">F325/F$6*100000</f>
        <v>0</v>
      </c>
      <c r="G213" s="895" t="n">
        <f aca="false">G325/G$6*100000</f>
        <v>0</v>
      </c>
      <c r="H213" s="895" t="n">
        <f aca="false">H325/H$6*100000</f>
        <v>0</v>
      </c>
      <c r="I213" s="895" t="n">
        <f aca="false">I325/I$6*100000</f>
        <v>0</v>
      </c>
      <c r="J213" s="895" t="n">
        <f aca="false">J325/J$6*100000</f>
        <v>0</v>
      </c>
      <c r="K213" s="895" t="n">
        <f aca="false">K325/K$6*100000</f>
        <v>0</v>
      </c>
      <c r="L213" s="895" t="n">
        <f aca="false">L325/L$6*100000</f>
        <v>0</v>
      </c>
      <c r="M213" s="895" t="n">
        <f aca="false">M325/M$6*100000</f>
        <v>0</v>
      </c>
      <c r="N213" s="895" t="n">
        <f aca="false">N325/N$6*100000</f>
        <v>0</v>
      </c>
      <c r="O213" s="895" t="n">
        <f aca="false">O325/O$6*100000</f>
        <v>0</v>
      </c>
      <c r="P213" s="895" t="n">
        <f aca="false">P325/P$6*100000</f>
        <v>0</v>
      </c>
      <c r="Q213" s="895" t="n">
        <f aca="false">Q325/Q$6*100000</f>
        <v>0</v>
      </c>
      <c r="R213" s="895" t="n">
        <f aca="false">R325/R$6*100000</f>
        <v>0</v>
      </c>
      <c r="S213" s="895" t="n">
        <f aca="false">S325/S$6*100000</f>
        <v>0</v>
      </c>
      <c r="T213" s="895" t="n">
        <f aca="false">T325/T$6*100000</f>
        <v>21.0570646451885</v>
      </c>
      <c r="U213" s="895" t="n">
        <f aca="false">U325/U$6*100000</f>
        <v>0</v>
      </c>
      <c r="V213" s="895" t="n">
        <f aca="false">V325/V$6*100000</f>
        <v>46.8164794007491</v>
      </c>
      <c r="W213" s="895" t="n">
        <f aca="false">AA325/AA$6*100000</f>
        <v>1158.94039735099</v>
      </c>
      <c r="X213" s="537"/>
      <c r="Y213" s="537"/>
      <c r="Z213" s="537"/>
      <c r="AA213" s="537"/>
    </row>
    <row r="214" s="108" customFormat="true" ht="15" hidden="false" customHeight="false" outlineLevel="0" collapsed="false">
      <c r="A214" s="880"/>
      <c r="B214" s="884"/>
      <c r="C214" s="884"/>
      <c r="D214" s="885" t="s">
        <v>476</v>
      </c>
      <c r="E214" s="894" t="n">
        <f aca="false">E326/E$7*100000</f>
        <v>52.0819422558158</v>
      </c>
      <c r="F214" s="895" t="n">
        <f aca="false">F326/F$7*100000</f>
        <v>0</v>
      </c>
      <c r="G214" s="895" t="n">
        <f aca="false">G326/G$7*100000</f>
        <v>0</v>
      </c>
      <c r="H214" s="895" t="n">
        <f aca="false">H326/H$7*100000</f>
        <v>0</v>
      </c>
      <c r="I214" s="895" t="n">
        <f aca="false">I326/I$7*100000</f>
        <v>0</v>
      </c>
      <c r="J214" s="895" t="n">
        <f aca="false">J326/J$7*100000</f>
        <v>0</v>
      </c>
      <c r="K214" s="895" t="n">
        <f aca="false">K326/K$7*100000</f>
        <v>0</v>
      </c>
      <c r="L214" s="895" t="n">
        <f aca="false">L326/L$7*100000</f>
        <v>0</v>
      </c>
      <c r="M214" s="895" t="n">
        <f aca="false">M326/M$7*100000</f>
        <v>0</v>
      </c>
      <c r="N214" s="895" t="n">
        <f aca="false">N326/N$7*100000</f>
        <v>0</v>
      </c>
      <c r="O214" s="895" t="n">
        <f aca="false">O326/O$7*100000</f>
        <v>0</v>
      </c>
      <c r="P214" s="895" t="n">
        <f aca="false">P326/P$7*100000</f>
        <v>0</v>
      </c>
      <c r="Q214" s="895" t="n">
        <f aca="false">Q326/Q$7*100000</f>
        <v>0</v>
      </c>
      <c r="R214" s="895" t="n">
        <f aca="false">R326/R$7*100000</f>
        <v>0</v>
      </c>
      <c r="S214" s="895" t="n">
        <f aca="false">S326/S$7*100000</f>
        <v>0</v>
      </c>
      <c r="T214" s="895" t="n">
        <f aca="false">T326/T$7*100000</f>
        <v>0</v>
      </c>
      <c r="U214" s="895" t="n">
        <f aca="false">U326/U$7*100000</f>
        <v>24.8508946322068</v>
      </c>
      <c r="V214" s="895" t="n">
        <f aca="false">V326/V$7*100000</f>
        <v>156.690692572861</v>
      </c>
      <c r="W214" s="895" t="n">
        <f aca="false">AA326/AA$7*100000</f>
        <v>752.393980848153</v>
      </c>
      <c r="X214" s="537"/>
      <c r="Y214" s="537"/>
      <c r="Z214" s="537"/>
      <c r="AA214" s="537"/>
    </row>
    <row r="215" s="108" customFormat="true" ht="13.5" hidden="false" customHeight="true" outlineLevel="0" collapsed="false">
      <c r="A215" s="880" t="s">
        <v>466</v>
      </c>
      <c r="B215" s="884" t="s">
        <v>173</v>
      </c>
      <c r="C215" s="884"/>
      <c r="D215" s="885" t="s">
        <v>7</v>
      </c>
      <c r="E215" s="894" t="n">
        <f aca="false">E327/E$5*100000</f>
        <v>27.535955603567</v>
      </c>
      <c r="F215" s="895" t="n">
        <f aca="false">F327/F$5*100000</f>
        <v>0</v>
      </c>
      <c r="G215" s="895" t="n">
        <f aca="false">G327/G$5*100000</f>
        <v>0</v>
      </c>
      <c r="H215" s="895" t="n">
        <f aca="false">H327/H$5*100000</f>
        <v>0</v>
      </c>
      <c r="I215" s="895" t="n">
        <f aca="false">I327/I$5*100000</f>
        <v>0</v>
      </c>
      <c r="J215" s="895" t="n">
        <f aca="false">J327/J$5*100000</f>
        <v>16.5672630881378</v>
      </c>
      <c r="K215" s="895" t="n">
        <f aca="false">K327/K$5*100000</f>
        <v>0</v>
      </c>
      <c r="L215" s="895" t="n">
        <f aca="false">L327/L$5*100000</f>
        <v>0</v>
      </c>
      <c r="M215" s="895" t="n">
        <f aca="false">M327/M$5*100000</f>
        <v>0</v>
      </c>
      <c r="N215" s="895" t="n">
        <f aca="false">N327/N$5*100000</f>
        <v>0</v>
      </c>
      <c r="O215" s="895" t="n">
        <f aca="false">O327/O$5*100000</f>
        <v>0</v>
      </c>
      <c r="P215" s="895" t="n">
        <f aca="false">P327/P$5*100000</f>
        <v>22.9726625315874</v>
      </c>
      <c r="Q215" s="895" t="n">
        <f aca="false">Q327/Q$5*100000</f>
        <v>11.005943209333</v>
      </c>
      <c r="R215" s="895" t="n">
        <f aca="false">R327/R$5*100000</f>
        <v>9.88044659618615</v>
      </c>
      <c r="S215" s="895" t="n">
        <f aca="false">S327/S$5*100000</f>
        <v>22.9973169796857</v>
      </c>
      <c r="T215" s="895" t="n">
        <f aca="false">T327/T$5*100000</f>
        <v>19.7687061381833</v>
      </c>
      <c r="U215" s="895" t="n">
        <f aca="false">U327/U$5*100000</f>
        <v>13.6686714051394</v>
      </c>
      <c r="V215" s="895" t="n">
        <f aca="false">V327/V$5*100000</f>
        <v>225.26750516238</v>
      </c>
      <c r="W215" s="895" t="n">
        <f aca="false">AA327/AA$5*100000</f>
        <v>258.147789609551</v>
      </c>
      <c r="X215" s="537"/>
      <c r="Y215" s="537"/>
      <c r="Z215" s="537"/>
      <c r="AA215" s="537"/>
    </row>
    <row r="216" s="108" customFormat="true" ht="15" hidden="false" customHeight="false" outlineLevel="0" collapsed="false">
      <c r="A216" s="880"/>
      <c r="B216" s="884"/>
      <c r="C216" s="884"/>
      <c r="D216" s="885" t="s">
        <v>475</v>
      </c>
      <c r="E216" s="894" t="n">
        <f aca="false">E328/E$6*100000</f>
        <v>31.4602028434031</v>
      </c>
      <c r="F216" s="895" t="n">
        <f aca="false">F328/F$6*100000</f>
        <v>0</v>
      </c>
      <c r="G216" s="895" t="n">
        <f aca="false">G328/G$6*100000</f>
        <v>0</v>
      </c>
      <c r="H216" s="895" t="n">
        <f aca="false">H328/H$6*100000</f>
        <v>0</v>
      </c>
      <c r="I216" s="895" t="n">
        <f aca="false">I328/I$6*100000</f>
        <v>0</v>
      </c>
      <c r="J216" s="895" t="n">
        <f aca="false">J328/J$6*100000</f>
        <v>33.7381916329285</v>
      </c>
      <c r="K216" s="895" t="n">
        <f aca="false">K328/K$6*100000</f>
        <v>0</v>
      </c>
      <c r="L216" s="895" t="n">
        <f aca="false">L328/L$6*100000</f>
        <v>0</v>
      </c>
      <c r="M216" s="895" t="n">
        <f aca="false">M328/M$6*100000</f>
        <v>0</v>
      </c>
      <c r="N216" s="895" t="n">
        <f aca="false">N328/N$6*100000</f>
        <v>0</v>
      </c>
      <c r="O216" s="895" t="n">
        <f aca="false">O328/O$6*100000</f>
        <v>0</v>
      </c>
      <c r="P216" s="895" t="n">
        <f aca="false">P328/P$6*100000</f>
        <v>0</v>
      </c>
      <c r="Q216" s="895" t="n">
        <f aca="false">Q328/Q$6*100000</f>
        <v>23.6462520690471</v>
      </c>
      <c r="R216" s="895" t="n">
        <f aca="false">R328/R$6*100000</f>
        <v>20.8159866777685</v>
      </c>
      <c r="S216" s="895" t="n">
        <f aca="false">S328/S$6*100000</f>
        <v>16.553550736633</v>
      </c>
      <c r="T216" s="895" t="n">
        <f aca="false">T328/T$6*100000</f>
        <v>42.1141292903769</v>
      </c>
      <c r="U216" s="895" t="n">
        <f aca="false">U328/U$6*100000</f>
        <v>0</v>
      </c>
      <c r="V216" s="895" t="n">
        <f aca="false">V328/V$6*100000</f>
        <v>280.898876404494</v>
      </c>
      <c r="W216" s="895" t="n">
        <f aca="false">AA328/AA$6*100000</f>
        <v>496.688741721854</v>
      </c>
      <c r="X216" s="537"/>
      <c r="Y216" s="537"/>
      <c r="Z216" s="537"/>
      <c r="AA216" s="537"/>
    </row>
    <row r="217" s="108" customFormat="true" ht="15" hidden="false" customHeight="false" outlineLevel="0" collapsed="false">
      <c r="A217" s="880"/>
      <c r="B217" s="884"/>
      <c r="C217" s="884"/>
      <c r="D217" s="885" t="s">
        <v>476</v>
      </c>
      <c r="E217" s="894" t="n">
        <f aca="false">E329/E$7*100000</f>
        <v>24.0378195026842</v>
      </c>
      <c r="F217" s="895" t="n">
        <f aca="false">F329/F$7*100000</f>
        <v>0</v>
      </c>
      <c r="G217" s="895" t="n">
        <f aca="false">G329/G$7*100000</f>
        <v>0</v>
      </c>
      <c r="H217" s="895" t="n">
        <f aca="false">H329/H$7*100000</f>
        <v>0</v>
      </c>
      <c r="I217" s="895" t="n">
        <f aca="false">I329/I$7*100000</f>
        <v>0</v>
      </c>
      <c r="J217" s="895" t="n">
        <f aca="false">J329/J$7*100000</f>
        <v>0</v>
      </c>
      <c r="K217" s="895" t="n">
        <f aca="false">K329/K$7*100000</f>
        <v>0</v>
      </c>
      <c r="L217" s="895" t="n">
        <f aca="false">L329/L$7*100000</f>
        <v>0</v>
      </c>
      <c r="M217" s="895" t="n">
        <f aca="false">M329/M$7*100000</f>
        <v>0</v>
      </c>
      <c r="N217" s="895" t="n">
        <f aca="false">N329/N$7*100000</f>
        <v>0</v>
      </c>
      <c r="O217" s="895" t="n">
        <f aca="false">O329/O$7*100000</f>
        <v>0</v>
      </c>
      <c r="P217" s="895" t="n">
        <f aca="false">P329/P$7*100000</f>
        <v>42.8357249946455</v>
      </c>
      <c r="Q217" s="895" t="n">
        <f aca="false">Q329/Q$7*100000</f>
        <v>0</v>
      </c>
      <c r="R217" s="895" t="n">
        <f aca="false">R329/R$7*100000</f>
        <v>0</v>
      </c>
      <c r="S217" s="895" t="n">
        <f aca="false">S329/S$7*100000</f>
        <v>28.5551113649343</v>
      </c>
      <c r="T217" s="895" t="n">
        <f aca="false">T329/T$7*100000</f>
        <v>0</v>
      </c>
      <c r="U217" s="895" t="n">
        <f aca="false">U329/U$7*100000</f>
        <v>24.8508946322068</v>
      </c>
      <c r="V217" s="895" t="n">
        <f aca="false">V329/V$7*100000</f>
        <v>188.028831087433</v>
      </c>
      <c r="W217" s="895" t="n">
        <f aca="false">AA329/AA$7*100000</f>
        <v>159.598723210214</v>
      </c>
      <c r="X217" s="537"/>
      <c r="Y217" s="537"/>
      <c r="Z217" s="537"/>
      <c r="AA217" s="537"/>
    </row>
    <row r="218" s="108" customFormat="true" ht="15" hidden="false" customHeight="false" outlineLevel="0" collapsed="false">
      <c r="A218" s="880" t="s">
        <v>467</v>
      </c>
      <c r="B218" s="880" t="s">
        <v>477</v>
      </c>
      <c r="C218" s="884" t="s">
        <v>1022</v>
      </c>
      <c r="D218" s="885" t="s">
        <v>7</v>
      </c>
      <c r="E218" s="894" t="n">
        <f aca="false">E330/E$5*100000</f>
        <v>1.41210028736241</v>
      </c>
      <c r="F218" s="895" t="n">
        <f aca="false">F330/F$5*100000</f>
        <v>0</v>
      </c>
      <c r="G218" s="895" t="n">
        <f aca="false">G330/G$5*100000</f>
        <v>0</v>
      </c>
      <c r="H218" s="895" t="n">
        <f aca="false">H330/H$5*100000</f>
        <v>0</v>
      </c>
      <c r="I218" s="895" t="n">
        <f aca="false">I330/I$5*100000</f>
        <v>0</v>
      </c>
      <c r="J218" s="895" t="n">
        <f aca="false">J330/J$5*100000</f>
        <v>16.5672630881378</v>
      </c>
      <c r="K218" s="895" t="n">
        <f aca="false">K330/K$5*100000</f>
        <v>0</v>
      </c>
      <c r="L218" s="895" t="n">
        <f aca="false">L330/L$5*100000</f>
        <v>0</v>
      </c>
      <c r="M218" s="895" t="n">
        <f aca="false">M330/M$5*100000</f>
        <v>0</v>
      </c>
      <c r="N218" s="895" t="n">
        <f aca="false">N330/N$5*100000</f>
        <v>0</v>
      </c>
      <c r="O218" s="895" t="n">
        <f aca="false">O330/O$5*100000</f>
        <v>0</v>
      </c>
      <c r="P218" s="895" t="n">
        <f aca="false">P330/P$5*100000</f>
        <v>0</v>
      </c>
      <c r="Q218" s="895" t="n">
        <f aca="false">Q330/Q$5*100000</f>
        <v>0</v>
      </c>
      <c r="R218" s="895" t="n">
        <f aca="false">R330/R$5*100000</f>
        <v>0</v>
      </c>
      <c r="S218" s="895" t="n">
        <f aca="false">S330/S$5*100000</f>
        <v>7.6657723265619</v>
      </c>
      <c r="T218" s="895" t="n">
        <f aca="false">T330/T$5*100000</f>
        <v>0</v>
      </c>
      <c r="U218" s="895" t="n">
        <f aca="false">U330/U$5*100000</f>
        <v>0</v>
      </c>
      <c r="V218" s="895" t="n">
        <f aca="false">V330/V$5*100000</f>
        <v>0</v>
      </c>
      <c r="W218" s="895" t="n">
        <f aca="false">AA330/AA$5*100000</f>
        <v>0</v>
      </c>
      <c r="X218" s="537"/>
      <c r="Y218" s="537"/>
      <c r="Z218" s="537"/>
      <c r="AA218" s="537"/>
    </row>
    <row r="219" s="108" customFormat="true" ht="15" hidden="false" customHeight="false" outlineLevel="0" collapsed="false">
      <c r="A219" s="880"/>
      <c r="B219" s="880"/>
      <c r="C219" s="880"/>
      <c r="D219" s="885" t="s">
        <v>475</v>
      </c>
      <c r="E219" s="894" t="n">
        <f aca="false">E331/E$6*100000</f>
        <v>1.49810489730491</v>
      </c>
      <c r="F219" s="895" t="n">
        <f aca="false">F331/F$6*100000</f>
        <v>0</v>
      </c>
      <c r="G219" s="895" t="n">
        <f aca="false">G331/G$6*100000</f>
        <v>0</v>
      </c>
      <c r="H219" s="895" t="n">
        <f aca="false">H331/H$6*100000</f>
        <v>0</v>
      </c>
      <c r="I219" s="895" t="n">
        <f aca="false">I331/I$6*100000</f>
        <v>0</v>
      </c>
      <c r="J219" s="895" t="n">
        <f aca="false">J331/J$6*100000</f>
        <v>33.7381916329285</v>
      </c>
      <c r="K219" s="895" t="n">
        <f aca="false">K331/K$6*100000</f>
        <v>0</v>
      </c>
      <c r="L219" s="895" t="n">
        <f aca="false">L331/L$6*100000</f>
        <v>0</v>
      </c>
      <c r="M219" s="895" t="n">
        <f aca="false">M331/M$6*100000</f>
        <v>0</v>
      </c>
      <c r="N219" s="895" t="n">
        <f aca="false">N331/N$6*100000</f>
        <v>0</v>
      </c>
      <c r="O219" s="895" t="n">
        <f aca="false">O331/O$6*100000</f>
        <v>0</v>
      </c>
      <c r="P219" s="895" t="n">
        <f aca="false">P331/P$6*100000</f>
        <v>0</v>
      </c>
      <c r="Q219" s="895" t="n">
        <f aca="false">Q331/Q$6*100000</f>
        <v>0</v>
      </c>
      <c r="R219" s="895" t="n">
        <f aca="false">R331/R$6*100000</f>
        <v>0</v>
      </c>
      <c r="S219" s="895" t="n">
        <f aca="false">S331/S$6*100000</f>
        <v>0</v>
      </c>
      <c r="T219" s="895" t="n">
        <f aca="false">T331/T$6*100000</f>
        <v>0</v>
      </c>
      <c r="U219" s="895" t="n">
        <f aca="false">U331/U$6*100000</f>
        <v>0</v>
      </c>
      <c r="V219" s="895" t="n">
        <f aca="false">V331/V$6*100000</f>
        <v>0</v>
      </c>
      <c r="W219" s="895" t="n">
        <f aca="false">AA331/AA$6*100000</f>
        <v>0</v>
      </c>
      <c r="X219" s="537"/>
      <c r="Y219" s="537"/>
      <c r="Z219" s="537"/>
      <c r="AA219" s="537"/>
    </row>
    <row r="220" s="108" customFormat="true" ht="15" hidden="false" customHeight="false" outlineLevel="0" collapsed="false">
      <c r="A220" s="880"/>
      <c r="B220" s="880"/>
      <c r="C220" s="880"/>
      <c r="D220" s="885" t="s">
        <v>476</v>
      </c>
      <c r="E220" s="894" t="n">
        <f aca="false">E332/E$7*100000</f>
        <v>1.33543441681579</v>
      </c>
      <c r="F220" s="895" t="n">
        <f aca="false">F332/F$7*100000</f>
        <v>0</v>
      </c>
      <c r="G220" s="895" t="n">
        <f aca="false">G332/G$7*100000</f>
        <v>0</v>
      </c>
      <c r="H220" s="895" t="n">
        <f aca="false">H332/H$7*100000</f>
        <v>0</v>
      </c>
      <c r="I220" s="895" t="n">
        <f aca="false">I332/I$7*100000</f>
        <v>0</v>
      </c>
      <c r="J220" s="895" t="n">
        <f aca="false">J332/J$7*100000</f>
        <v>0</v>
      </c>
      <c r="K220" s="895" t="n">
        <f aca="false">K332/K$7*100000</f>
        <v>0</v>
      </c>
      <c r="L220" s="895" t="n">
        <f aca="false">L332/L$7*100000</f>
        <v>0</v>
      </c>
      <c r="M220" s="895" t="n">
        <f aca="false">M332/M$7*100000</f>
        <v>0</v>
      </c>
      <c r="N220" s="895" t="n">
        <f aca="false">N332/N$7*100000</f>
        <v>0</v>
      </c>
      <c r="O220" s="895" t="n">
        <f aca="false">O332/O$7*100000</f>
        <v>0</v>
      </c>
      <c r="P220" s="895" t="n">
        <f aca="false">P332/P$7*100000</f>
        <v>0</v>
      </c>
      <c r="Q220" s="895" t="n">
        <f aca="false">Q332/Q$7*100000</f>
        <v>0</v>
      </c>
      <c r="R220" s="895" t="n">
        <f aca="false">R332/R$7*100000</f>
        <v>0</v>
      </c>
      <c r="S220" s="895" t="n">
        <f aca="false">S332/S$7*100000</f>
        <v>14.2775556824672</v>
      </c>
      <c r="T220" s="895" t="n">
        <f aca="false">T332/T$7*100000</f>
        <v>0</v>
      </c>
      <c r="U220" s="895" t="n">
        <f aca="false">U332/U$7*100000</f>
        <v>0</v>
      </c>
      <c r="V220" s="895" t="n">
        <f aca="false">V332/V$7*100000</f>
        <v>0</v>
      </c>
      <c r="W220" s="895" t="n">
        <f aca="false">AA332/AA$7*100000</f>
        <v>0</v>
      </c>
      <c r="X220" s="537"/>
      <c r="Y220" s="537"/>
      <c r="Z220" s="537"/>
      <c r="AA220" s="537"/>
    </row>
    <row r="221" s="108" customFormat="true" ht="15" hidden="false" customHeight="false" outlineLevel="0" collapsed="false">
      <c r="A221" s="880" t="s">
        <v>469</v>
      </c>
      <c r="B221" s="884" t="s">
        <v>165</v>
      </c>
      <c r="C221" s="884"/>
      <c r="D221" s="885" t="s">
        <v>7</v>
      </c>
      <c r="E221" s="894" t="n">
        <f aca="false">E333/E$5*100000</f>
        <v>16.2391533046677</v>
      </c>
      <c r="F221" s="895" t="n">
        <f aca="false">F333/F$5*100000</f>
        <v>0</v>
      </c>
      <c r="G221" s="895" t="n">
        <f aca="false">G333/G$5*100000</f>
        <v>0</v>
      </c>
      <c r="H221" s="895" t="n">
        <f aca="false">H333/H$5*100000</f>
        <v>0</v>
      </c>
      <c r="I221" s="895" t="n">
        <f aca="false">I333/I$5*100000</f>
        <v>0</v>
      </c>
      <c r="J221" s="895" t="n">
        <f aca="false">J333/J$5*100000</f>
        <v>0</v>
      </c>
      <c r="K221" s="895" t="n">
        <f aca="false">K333/K$5*100000</f>
        <v>0</v>
      </c>
      <c r="L221" s="895" t="n">
        <f aca="false">L333/L$5*100000</f>
        <v>42.0109228399384</v>
      </c>
      <c r="M221" s="895" t="n">
        <f aca="false">M333/M$5*100000</f>
        <v>22.7972187393138</v>
      </c>
      <c r="N221" s="895" t="n">
        <f aca="false">N333/N$5*100000</f>
        <v>29.1036088474971</v>
      </c>
      <c r="O221" s="895" t="n">
        <f aca="false">O333/O$5*100000</f>
        <v>20.0561572402728</v>
      </c>
      <c r="P221" s="895" t="n">
        <f aca="false">P333/P$5*100000</f>
        <v>34.4589937973811</v>
      </c>
      <c r="Q221" s="895" t="n">
        <f aca="false">Q333/Q$5*100000</f>
        <v>33.0178296279991</v>
      </c>
      <c r="R221" s="895" t="n">
        <f aca="false">R333/R$5*100000</f>
        <v>9.88044659618615</v>
      </c>
      <c r="S221" s="895" t="n">
        <f aca="false">S333/S$5*100000</f>
        <v>0</v>
      </c>
      <c r="T221" s="895" t="n">
        <f aca="false">T333/T$5*100000</f>
        <v>9.88435306909163</v>
      </c>
      <c r="U221" s="895" t="n">
        <f aca="false">U333/U$5*100000</f>
        <v>68.3433570256971</v>
      </c>
      <c r="V221" s="895" t="n">
        <f aca="false">V333/V$5*100000</f>
        <v>0</v>
      </c>
      <c r="W221" s="895" t="n">
        <f aca="false">AA333/AA$5*100000</f>
        <v>0</v>
      </c>
      <c r="X221" s="537"/>
      <c r="Y221" s="537"/>
      <c r="Z221" s="537"/>
      <c r="AA221" s="537"/>
    </row>
    <row r="222" s="108" customFormat="true" ht="15" hidden="false" customHeight="false" outlineLevel="0" collapsed="false">
      <c r="A222" s="880"/>
      <c r="B222" s="884"/>
      <c r="C222" s="884"/>
      <c r="D222" s="885" t="s">
        <v>475</v>
      </c>
      <c r="E222" s="894" t="n">
        <f aca="false">E334/E$6*100000</f>
        <v>22.4715734595736</v>
      </c>
      <c r="F222" s="895" t="n">
        <f aca="false">F334/F$6*100000</f>
        <v>0</v>
      </c>
      <c r="G222" s="895" t="n">
        <f aca="false">G334/G$6*100000</f>
        <v>0</v>
      </c>
      <c r="H222" s="895" t="n">
        <f aca="false">H334/H$6*100000</f>
        <v>0</v>
      </c>
      <c r="I222" s="895" t="n">
        <f aca="false">I334/I$6*100000</f>
        <v>0</v>
      </c>
      <c r="J222" s="895" t="n">
        <f aca="false">J334/J$6*100000</f>
        <v>0</v>
      </c>
      <c r="K222" s="895" t="n">
        <f aca="false">K334/K$6*100000</f>
        <v>0</v>
      </c>
      <c r="L222" s="895" t="n">
        <f aca="false">L334/L$6*100000</f>
        <v>86.1326442721792</v>
      </c>
      <c r="M222" s="895" t="n">
        <f aca="false">M334/M$6*100000</f>
        <v>0</v>
      </c>
      <c r="N222" s="895" t="n">
        <f aca="false">N334/N$6*100000</f>
        <v>39.8724082934609</v>
      </c>
      <c r="O222" s="895" t="n">
        <f aca="false">O334/O$6*100000</f>
        <v>41.6059912627418</v>
      </c>
      <c r="P222" s="895" t="n">
        <f aca="false">P334/P$6*100000</f>
        <v>74.3126083725539</v>
      </c>
      <c r="Q222" s="895" t="n">
        <f aca="false">Q334/Q$6*100000</f>
        <v>23.6462520690471</v>
      </c>
      <c r="R222" s="895" t="n">
        <f aca="false">R334/R$6*100000</f>
        <v>20.8159866777685</v>
      </c>
      <c r="S222" s="895" t="n">
        <f aca="false">S334/S$6*100000</f>
        <v>0</v>
      </c>
      <c r="T222" s="895" t="n">
        <f aca="false">T334/T$6*100000</f>
        <v>21.0570646451885</v>
      </c>
      <c r="U222" s="895" t="n">
        <f aca="false">U334/U$6*100000</f>
        <v>60.7533414337789</v>
      </c>
      <c r="V222" s="895" t="n">
        <f aca="false">V334/V$6*100000</f>
        <v>0</v>
      </c>
      <c r="W222" s="895" t="n">
        <f aca="false">AA334/AA$6*100000</f>
        <v>0</v>
      </c>
      <c r="X222" s="537"/>
      <c r="Y222" s="537"/>
      <c r="Z222" s="537"/>
      <c r="AA222" s="537"/>
    </row>
    <row r="223" s="108" customFormat="true" ht="15" hidden="false" customHeight="false" outlineLevel="0" collapsed="false">
      <c r="A223" s="880"/>
      <c r="B223" s="884"/>
      <c r="C223" s="884"/>
      <c r="D223" s="885" t="s">
        <v>476</v>
      </c>
      <c r="E223" s="894" t="n">
        <f aca="false">E335/E$7*100000</f>
        <v>10.6834753345263</v>
      </c>
      <c r="F223" s="895" t="n">
        <f aca="false">F335/F$7*100000</f>
        <v>0</v>
      </c>
      <c r="G223" s="895" t="n">
        <f aca="false">G335/G$7*100000</f>
        <v>0</v>
      </c>
      <c r="H223" s="895" t="n">
        <f aca="false">H335/H$7*100000</f>
        <v>0</v>
      </c>
      <c r="I223" s="895" t="n">
        <f aca="false">I335/I$7*100000</f>
        <v>0</v>
      </c>
      <c r="J223" s="895" t="n">
        <f aca="false">J335/J$7*100000</f>
        <v>0</v>
      </c>
      <c r="K223" s="895" t="n">
        <f aca="false">K335/K$7*100000</f>
        <v>0</v>
      </c>
      <c r="L223" s="895" t="n">
        <f aca="false">L335/L$7*100000</f>
        <v>0</v>
      </c>
      <c r="M223" s="895" t="n">
        <f aca="false">M335/M$7*100000</f>
        <v>45.6412596987677</v>
      </c>
      <c r="N223" s="895" t="n">
        <f aca="false">N335/N$7*100000</f>
        <v>18.896447467876</v>
      </c>
      <c r="O223" s="895" t="n">
        <f aca="false">O335/O$7*100000</f>
        <v>0</v>
      </c>
      <c r="P223" s="895" t="n">
        <f aca="false">P335/P$7*100000</f>
        <v>0</v>
      </c>
      <c r="Q223" s="895" t="n">
        <f aca="false">Q335/Q$7*100000</f>
        <v>41.1776816965205</v>
      </c>
      <c r="R223" s="895" t="n">
        <f aca="false">R335/R$7*100000</f>
        <v>0</v>
      </c>
      <c r="S223" s="895" t="n">
        <f aca="false">S335/S$7*100000</f>
        <v>0</v>
      </c>
      <c r="T223" s="895" t="n">
        <f aca="false">T335/T$7*100000</f>
        <v>0</v>
      </c>
      <c r="U223" s="895" t="n">
        <f aca="false">U335/U$7*100000</f>
        <v>74.5526838966203</v>
      </c>
      <c r="V223" s="895" t="n">
        <f aca="false">V335/V$7*100000</f>
        <v>0</v>
      </c>
      <c r="W223" s="895" t="n">
        <f aca="false">AA335/AA$7*100000</f>
        <v>0</v>
      </c>
      <c r="X223" s="537"/>
      <c r="Y223" s="537"/>
      <c r="Z223" s="537"/>
      <c r="AA223" s="537"/>
    </row>
    <row r="224" s="108" customFormat="true" ht="13.8" hidden="false" customHeight="false" outlineLevel="0" collapsed="false">
      <c r="A224" s="148"/>
      <c r="B224" s="148"/>
      <c r="C224" s="148"/>
      <c r="D224" s="898"/>
      <c r="E224" s="537"/>
      <c r="F224" s="537"/>
      <c r="G224" s="537"/>
      <c r="H224" s="537"/>
      <c r="I224" s="537"/>
      <c r="J224" s="537"/>
      <c r="K224" s="537"/>
      <c r="L224" s="537"/>
      <c r="M224" s="537"/>
      <c r="N224" s="537"/>
      <c r="O224" s="537"/>
      <c r="P224" s="537"/>
      <c r="Q224" s="537"/>
      <c r="R224" s="537"/>
      <c r="S224" s="537"/>
      <c r="T224" s="537"/>
      <c r="U224" s="537"/>
      <c r="V224" s="537"/>
      <c r="W224" s="537"/>
      <c r="X224" s="537"/>
      <c r="Y224" s="537"/>
      <c r="Z224" s="537"/>
      <c r="AA224" s="537"/>
    </row>
    <row r="225" s="708" customFormat="true" ht="18" hidden="false" customHeight="true" outlineLevel="0" collapsed="false">
      <c r="A225" s="899" t="s">
        <v>482</v>
      </c>
      <c r="B225" s="899"/>
      <c r="C225" s="899"/>
      <c r="D225" s="899"/>
      <c r="E225" s="900" t="s">
        <v>7</v>
      </c>
      <c r="F225" s="900" t="s">
        <v>331</v>
      </c>
      <c r="G225" s="900" t="s">
        <v>1057</v>
      </c>
      <c r="H225" s="900" t="s">
        <v>221</v>
      </c>
      <c r="I225" s="900" t="s">
        <v>223</v>
      </c>
      <c r="J225" s="900" t="s">
        <v>225</v>
      </c>
      <c r="K225" s="900" t="s">
        <v>227</v>
      </c>
      <c r="L225" s="900" t="s">
        <v>230</v>
      </c>
      <c r="M225" s="900" t="s">
        <v>232</v>
      </c>
      <c r="N225" s="900" t="s">
        <v>234</v>
      </c>
      <c r="O225" s="900" t="s">
        <v>236</v>
      </c>
      <c r="P225" s="900" t="s">
        <v>238</v>
      </c>
      <c r="Q225" s="900" t="s">
        <v>241</v>
      </c>
      <c r="R225" s="900" t="s">
        <v>243</v>
      </c>
      <c r="S225" s="900" t="s">
        <v>245</v>
      </c>
      <c r="T225" s="900" t="s">
        <v>247</v>
      </c>
      <c r="U225" s="900" t="s">
        <v>249</v>
      </c>
      <c r="V225" s="900" t="s">
        <v>251</v>
      </c>
      <c r="W225" s="901" t="s">
        <v>1059</v>
      </c>
      <c r="X225" s="902"/>
      <c r="Y225" s="902"/>
      <c r="Z225" s="902"/>
      <c r="AA225" s="902"/>
    </row>
    <row r="226" s="124" customFormat="true" ht="18" hidden="false" customHeight="true" outlineLevel="0" collapsed="false">
      <c r="A226" s="903" t="s">
        <v>1076</v>
      </c>
      <c r="B226" s="903"/>
      <c r="C226" s="903"/>
      <c r="D226" s="903"/>
      <c r="E226" s="904" t="n">
        <v>120287000</v>
      </c>
      <c r="F226" s="904" t="n">
        <v>8180000</v>
      </c>
      <c r="G226" s="904" t="n">
        <v>8338000</v>
      </c>
      <c r="H226" s="904" t="n">
        <v>8497000</v>
      </c>
      <c r="I226" s="904" t="n">
        <v>8655000</v>
      </c>
      <c r="J226" s="904" t="n">
        <v>8814000</v>
      </c>
      <c r="K226" s="904" t="n">
        <v>8972000</v>
      </c>
      <c r="L226" s="904" t="n">
        <v>9130000</v>
      </c>
      <c r="M226" s="904" t="n">
        <v>9289000</v>
      </c>
      <c r="N226" s="904" t="n">
        <v>9400000</v>
      </c>
      <c r="O226" s="904" t="n">
        <v>8651000</v>
      </c>
      <c r="P226" s="904" t="n">
        <v>7616000</v>
      </c>
      <c r="Q226" s="904" t="n">
        <v>6581000</v>
      </c>
      <c r="R226" s="904" t="n">
        <v>5546000</v>
      </c>
      <c r="S226" s="904" t="n">
        <v>4511000</v>
      </c>
      <c r="T226" s="904" t="n">
        <v>3476000</v>
      </c>
      <c r="U226" s="904" t="n">
        <v>2441000</v>
      </c>
      <c r="V226" s="904" t="n">
        <v>1406000</v>
      </c>
      <c r="W226" s="905" t="n">
        <v>784000</v>
      </c>
      <c r="X226" s="537"/>
      <c r="Y226" s="537"/>
      <c r="Z226" s="537"/>
      <c r="AA226" s="537"/>
    </row>
    <row r="227" s="185" customFormat="true" ht="15.75" hidden="false" customHeight="true" outlineLevel="0" collapsed="false">
      <c r="A227" s="532"/>
      <c r="B227" s="874"/>
      <c r="C227" s="875"/>
      <c r="D227" s="875"/>
      <c r="E227" s="876"/>
      <c r="F227" s="876"/>
      <c r="G227" s="876"/>
      <c r="H227" s="876"/>
      <c r="I227" s="876"/>
      <c r="J227" s="876"/>
      <c r="K227" s="876"/>
      <c r="L227" s="876"/>
      <c r="M227" s="876"/>
      <c r="N227" s="876"/>
      <c r="O227" s="876"/>
      <c r="P227" s="876"/>
      <c r="Q227" s="876"/>
      <c r="R227" s="876"/>
      <c r="S227" s="876"/>
      <c r="T227" s="876"/>
      <c r="U227" s="876"/>
      <c r="V227" s="876"/>
      <c r="W227" s="877"/>
      <c r="X227" s="877"/>
      <c r="Y227" s="877"/>
      <c r="Z227" s="877"/>
      <c r="AA227" s="876"/>
    </row>
    <row r="228" customFormat="false" ht="15" hidden="false" customHeight="true" outlineLevel="0" collapsed="false">
      <c r="A228" s="906" t="s">
        <v>1077</v>
      </c>
      <c r="C228" s="907"/>
    </row>
    <row r="229" s="8" customFormat="true" ht="14.25" hidden="false" customHeight="true" outlineLevel="0" collapsed="false">
      <c r="A229" s="908" t="s">
        <v>393</v>
      </c>
      <c r="B229" s="880" t="s">
        <v>1078</v>
      </c>
      <c r="C229" s="880"/>
      <c r="D229" s="880"/>
      <c r="E229" s="909" t="s">
        <v>482</v>
      </c>
      <c r="F229" s="909"/>
      <c r="G229" s="909"/>
      <c r="H229" s="909"/>
      <c r="I229" s="909"/>
      <c r="J229" s="909"/>
      <c r="K229" s="909"/>
      <c r="L229" s="909"/>
      <c r="M229" s="909"/>
      <c r="N229" s="909"/>
      <c r="O229" s="909"/>
      <c r="P229" s="909"/>
      <c r="Q229" s="909"/>
      <c r="R229" s="909"/>
      <c r="S229" s="909"/>
      <c r="T229" s="909"/>
      <c r="U229" s="909"/>
      <c r="V229" s="909"/>
      <c r="W229" s="909"/>
      <c r="X229" s="909"/>
      <c r="Y229" s="909"/>
      <c r="Z229" s="909"/>
      <c r="AA229" s="909"/>
    </row>
    <row r="230" s="8" customFormat="true" ht="13.5" hidden="false" customHeight="false" outlineLevel="0" collapsed="false">
      <c r="A230" s="908"/>
      <c r="B230" s="880"/>
      <c r="C230" s="880"/>
      <c r="D230" s="880"/>
      <c r="E230" s="910" t="s">
        <v>7</v>
      </c>
      <c r="F230" s="900" t="s">
        <v>331</v>
      </c>
      <c r="G230" s="900" t="s">
        <v>332</v>
      </c>
      <c r="H230" s="900" t="s">
        <v>221</v>
      </c>
      <c r="I230" s="900" t="s">
        <v>223</v>
      </c>
      <c r="J230" s="900" t="s">
        <v>225</v>
      </c>
      <c r="K230" s="900" t="s">
        <v>227</v>
      </c>
      <c r="L230" s="900" t="s">
        <v>230</v>
      </c>
      <c r="M230" s="900" t="s">
        <v>232</v>
      </c>
      <c r="N230" s="900" t="s">
        <v>234</v>
      </c>
      <c r="O230" s="900" t="s">
        <v>236</v>
      </c>
      <c r="P230" s="900" t="s">
        <v>238</v>
      </c>
      <c r="Q230" s="900" t="s">
        <v>241</v>
      </c>
      <c r="R230" s="900" t="s">
        <v>243</v>
      </c>
      <c r="S230" s="900" t="s">
        <v>245</v>
      </c>
      <c r="T230" s="900" t="s">
        <v>247</v>
      </c>
      <c r="U230" s="900" t="s">
        <v>249</v>
      </c>
      <c r="V230" s="901" t="s">
        <v>251</v>
      </c>
      <c r="W230" s="911" t="s">
        <v>253</v>
      </c>
      <c r="X230" s="880" t="s">
        <v>333</v>
      </c>
      <c r="Y230" s="880" t="s">
        <v>334</v>
      </c>
      <c r="Z230" s="880" t="s">
        <v>736</v>
      </c>
      <c r="AA230" s="912" t="s">
        <v>1059</v>
      </c>
    </row>
    <row r="231" s="123" customFormat="true" ht="13.5" hidden="false" customHeight="true" outlineLevel="0" collapsed="false">
      <c r="A231" s="880"/>
      <c r="B231" s="884" t="s">
        <v>987</v>
      </c>
      <c r="C231" s="884"/>
      <c r="D231" s="913" t="s">
        <v>7</v>
      </c>
      <c r="E231" s="914" t="n">
        <f aca="false">'12-75'!F7</f>
        <v>1554</v>
      </c>
      <c r="F231" s="915" t="n">
        <f aca="false">'12-75'!L7</f>
        <v>3</v>
      </c>
      <c r="G231" s="915" t="n">
        <f aca="false">'12-75'!M7</f>
        <v>0</v>
      </c>
      <c r="H231" s="915" t="n">
        <f aca="false">'12-75'!N7</f>
        <v>1</v>
      </c>
      <c r="I231" s="915" t="n">
        <f aca="false">'12-75'!O7</f>
        <v>1</v>
      </c>
      <c r="J231" s="915" t="n">
        <f aca="false">'12-75'!P7</f>
        <v>1</v>
      </c>
      <c r="K231" s="915" t="n">
        <f aca="false">'12-75'!Q7</f>
        <v>0</v>
      </c>
      <c r="L231" s="915" t="n">
        <f aca="false">'12-75'!R7</f>
        <v>4</v>
      </c>
      <c r="M231" s="915" t="n">
        <f aca="false">'12-75'!S7</f>
        <v>11</v>
      </c>
      <c r="N231" s="915" t="n">
        <f aca="false">'12-75'!T7</f>
        <v>8</v>
      </c>
      <c r="O231" s="915" t="n">
        <f aca="false">'12-75'!U7</f>
        <v>9</v>
      </c>
      <c r="P231" s="915" t="n">
        <f aca="false">'12-75'!V7</f>
        <v>13</v>
      </c>
      <c r="Q231" s="915" t="n">
        <f aca="false">'12-75'!W7</f>
        <v>21</v>
      </c>
      <c r="R231" s="915" t="n">
        <f aca="false">'12-75'!X7</f>
        <v>46</v>
      </c>
      <c r="S231" s="915" t="n">
        <f aca="false">'12-75'!Y7</f>
        <v>112</v>
      </c>
      <c r="T231" s="915" t="n">
        <f aca="false">'12-75'!Z7</f>
        <v>151</v>
      </c>
      <c r="U231" s="915" t="n">
        <f aca="false">'12-75'!AA7</f>
        <v>213</v>
      </c>
      <c r="V231" s="916" t="n">
        <f aca="false">'12-75'!AB7</f>
        <v>229</v>
      </c>
      <c r="W231" s="917" t="n">
        <f aca="false">'12-75'!AC7</f>
        <v>286</v>
      </c>
      <c r="X231" s="915" t="n">
        <f aca="false">'12-75'!AD7</f>
        <v>276</v>
      </c>
      <c r="Y231" s="915" t="n">
        <f aca="false">'12-75'!AE7</f>
        <v>132</v>
      </c>
      <c r="Z231" s="915" t="n">
        <f aca="false">'12-75'!AF7</f>
        <v>37</v>
      </c>
      <c r="AA231" s="868" t="n">
        <f aca="false">SUM(W231:Z231)</f>
        <v>731</v>
      </c>
      <c r="AB231" s="124"/>
    </row>
    <row r="232" s="123" customFormat="true" ht="13.5" hidden="false" customHeight="false" outlineLevel="0" collapsed="false">
      <c r="A232" s="880"/>
      <c r="B232" s="884"/>
      <c r="C232" s="884"/>
      <c r="D232" s="913" t="s">
        <v>475</v>
      </c>
      <c r="E232" s="914" t="n">
        <f aca="false">'12-75'!F8</f>
        <v>807</v>
      </c>
      <c r="F232" s="915" t="n">
        <f aca="false">'12-75'!L8</f>
        <v>1</v>
      </c>
      <c r="G232" s="915" t="n">
        <f aca="false">'12-75'!M8</f>
        <v>0</v>
      </c>
      <c r="H232" s="915" t="n">
        <f aca="false">'12-75'!N8</f>
        <v>0</v>
      </c>
      <c r="I232" s="915" t="n">
        <f aca="false">'12-75'!O8</f>
        <v>1</v>
      </c>
      <c r="J232" s="915" t="n">
        <f aca="false">'12-75'!P8</f>
        <v>1</v>
      </c>
      <c r="K232" s="915" t="n">
        <f aca="false">'12-75'!Q8</f>
        <v>0</v>
      </c>
      <c r="L232" s="915" t="n">
        <f aca="false">'12-75'!R8</f>
        <v>3</v>
      </c>
      <c r="M232" s="915" t="n">
        <f aca="false">'12-75'!S8</f>
        <v>2</v>
      </c>
      <c r="N232" s="915" t="n">
        <f aca="false">'12-75'!T8</f>
        <v>3</v>
      </c>
      <c r="O232" s="915" t="n">
        <f aca="false">'12-75'!U8</f>
        <v>6</v>
      </c>
      <c r="P232" s="915" t="n">
        <f aca="false">'12-75'!V8</f>
        <v>7</v>
      </c>
      <c r="Q232" s="915" t="n">
        <f aca="false">'12-75'!W8</f>
        <v>13</v>
      </c>
      <c r="R232" s="915" t="n">
        <f aca="false">'12-75'!X8</f>
        <v>27</v>
      </c>
      <c r="S232" s="915" t="n">
        <f aca="false">'12-75'!Y8</f>
        <v>82</v>
      </c>
      <c r="T232" s="915" t="n">
        <f aca="false">'12-75'!Z8</f>
        <v>104</v>
      </c>
      <c r="U232" s="915" t="n">
        <f aca="false">'12-75'!AA8</f>
        <v>139</v>
      </c>
      <c r="V232" s="916" t="n">
        <f aca="false">'12-75'!AB8</f>
        <v>132</v>
      </c>
      <c r="W232" s="917" t="n">
        <f aca="false">'12-75'!AC8</f>
        <v>133</v>
      </c>
      <c r="X232" s="915" t="n">
        <f aca="false">'12-75'!AD8</f>
        <v>111</v>
      </c>
      <c r="Y232" s="915" t="n">
        <f aca="false">'12-75'!AE8</f>
        <v>36</v>
      </c>
      <c r="Z232" s="915" t="n">
        <f aca="false">'12-75'!AF8</f>
        <v>6</v>
      </c>
      <c r="AA232" s="868" t="n">
        <f aca="false">SUM(W232:Z232)</f>
        <v>286</v>
      </c>
      <c r="AB232" s="124"/>
    </row>
    <row r="233" s="123" customFormat="true" ht="13.5" hidden="false" customHeight="false" outlineLevel="0" collapsed="false">
      <c r="A233" s="880"/>
      <c r="B233" s="884"/>
      <c r="C233" s="884"/>
      <c r="D233" s="913" t="s">
        <v>476</v>
      </c>
      <c r="E233" s="914" t="n">
        <f aca="false">'12-75'!F9</f>
        <v>747</v>
      </c>
      <c r="F233" s="915" t="n">
        <f aca="false">'12-75'!L9</f>
        <v>2</v>
      </c>
      <c r="G233" s="915" t="n">
        <f aca="false">'12-75'!M9</f>
        <v>0</v>
      </c>
      <c r="H233" s="915" t="n">
        <f aca="false">'12-75'!N9</f>
        <v>1</v>
      </c>
      <c r="I233" s="915" t="n">
        <f aca="false">'12-75'!O9</f>
        <v>0</v>
      </c>
      <c r="J233" s="915" t="n">
        <f aca="false">'12-75'!P9</f>
        <v>0</v>
      </c>
      <c r="K233" s="915" t="n">
        <f aca="false">'12-75'!Q9</f>
        <v>0</v>
      </c>
      <c r="L233" s="915" t="n">
        <f aca="false">'12-75'!R9</f>
        <v>1</v>
      </c>
      <c r="M233" s="915" t="n">
        <f aca="false">'12-75'!S9</f>
        <v>9</v>
      </c>
      <c r="N233" s="915" t="n">
        <f aca="false">'12-75'!T9</f>
        <v>5</v>
      </c>
      <c r="O233" s="915" t="n">
        <f aca="false">'12-75'!U9</f>
        <v>3</v>
      </c>
      <c r="P233" s="915" t="n">
        <f aca="false">'12-75'!V9</f>
        <v>6</v>
      </c>
      <c r="Q233" s="915" t="n">
        <f aca="false">'12-75'!W9</f>
        <v>8</v>
      </c>
      <c r="R233" s="915" t="n">
        <f aca="false">'12-75'!X9</f>
        <v>19</v>
      </c>
      <c r="S233" s="915" t="n">
        <f aca="false">'12-75'!Y9</f>
        <v>30</v>
      </c>
      <c r="T233" s="915" t="n">
        <f aca="false">'12-75'!Z9</f>
        <v>47</v>
      </c>
      <c r="U233" s="915" t="n">
        <f aca="false">'12-75'!AA9</f>
        <v>74</v>
      </c>
      <c r="V233" s="916" t="n">
        <f aca="false">'12-75'!AB9</f>
        <v>97</v>
      </c>
      <c r="W233" s="917" t="n">
        <f aca="false">'12-75'!AC9</f>
        <v>153</v>
      </c>
      <c r="X233" s="915" t="n">
        <f aca="false">'12-75'!AD9</f>
        <v>165</v>
      </c>
      <c r="Y233" s="915" t="n">
        <f aca="false">'12-75'!AE9</f>
        <v>96</v>
      </c>
      <c r="Z233" s="915" t="n">
        <f aca="false">'12-75'!AF9</f>
        <v>31</v>
      </c>
      <c r="AA233" s="868" t="n">
        <f aca="false">SUM(W233:Z233)</f>
        <v>445</v>
      </c>
      <c r="AB233" s="124"/>
    </row>
    <row r="234" s="151" customFormat="true" ht="13.5" hidden="false" customHeight="false" outlineLevel="0" collapsed="false">
      <c r="A234" s="880" t="s">
        <v>419</v>
      </c>
      <c r="B234" s="884" t="s">
        <v>920</v>
      </c>
      <c r="C234" s="884"/>
      <c r="D234" s="913" t="s">
        <v>7</v>
      </c>
      <c r="E234" s="914" t="n">
        <f aca="false">'12-75'!F10</f>
        <v>4</v>
      </c>
      <c r="F234" s="915" t="n">
        <f aca="false">'12-75'!L10</f>
        <v>0</v>
      </c>
      <c r="G234" s="915" t="n">
        <f aca="false">'12-75'!M10</f>
        <v>0</v>
      </c>
      <c r="H234" s="915" t="n">
        <f aca="false">'12-75'!N10</f>
        <v>0</v>
      </c>
      <c r="I234" s="915" t="n">
        <f aca="false">'12-75'!O10</f>
        <v>0</v>
      </c>
      <c r="J234" s="915" t="n">
        <f aca="false">'12-75'!P10</f>
        <v>0</v>
      </c>
      <c r="K234" s="915" t="n">
        <f aca="false">'12-75'!Q10</f>
        <v>0</v>
      </c>
      <c r="L234" s="915" t="n">
        <f aca="false">'12-75'!R10</f>
        <v>0</v>
      </c>
      <c r="M234" s="915" t="n">
        <f aca="false">'12-75'!S10</f>
        <v>0</v>
      </c>
      <c r="N234" s="915" t="n">
        <f aca="false">'12-75'!T10</f>
        <v>0</v>
      </c>
      <c r="O234" s="915" t="n">
        <f aca="false">'12-75'!U10</f>
        <v>0</v>
      </c>
      <c r="P234" s="915" t="n">
        <f aca="false">'12-75'!V10</f>
        <v>0</v>
      </c>
      <c r="Q234" s="915" t="n">
        <f aca="false">'12-75'!W10</f>
        <v>0</v>
      </c>
      <c r="R234" s="915" t="n">
        <f aca="false">'12-75'!X10</f>
        <v>0</v>
      </c>
      <c r="S234" s="915" t="n">
        <f aca="false">'12-75'!Y10</f>
        <v>0</v>
      </c>
      <c r="T234" s="915" t="n">
        <f aca="false">'12-75'!Z10</f>
        <v>0</v>
      </c>
      <c r="U234" s="915" t="n">
        <f aca="false">'12-75'!AA10</f>
        <v>0</v>
      </c>
      <c r="V234" s="916" t="n">
        <f aca="false">'12-75'!AB10</f>
        <v>2</v>
      </c>
      <c r="W234" s="917" t="n">
        <f aca="false">'12-75'!AC10</f>
        <v>0</v>
      </c>
      <c r="X234" s="915" t="n">
        <f aca="false">'12-75'!AD10</f>
        <v>2</v>
      </c>
      <c r="Y234" s="915" t="n">
        <f aca="false">'12-75'!AE10</f>
        <v>0</v>
      </c>
      <c r="Z234" s="915" t="n">
        <f aca="false">'12-75'!AF10</f>
        <v>0</v>
      </c>
      <c r="AA234" s="868" t="n">
        <f aca="false">SUM(W234:Z234)</f>
        <v>2</v>
      </c>
      <c r="AB234" s="124"/>
    </row>
    <row r="235" s="123" customFormat="true" ht="13.5" hidden="false" customHeight="false" outlineLevel="0" collapsed="false">
      <c r="A235" s="880"/>
      <c r="B235" s="884"/>
      <c r="C235" s="884"/>
      <c r="D235" s="913" t="s">
        <v>475</v>
      </c>
      <c r="E235" s="914" t="n">
        <f aca="false">'12-75'!F11</f>
        <v>2</v>
      </c>
      <c r="F235" s="915" t="n">
        <f aca="false">'12-75'!L11</f>
        <v>0</v>
      </c>
      <c r="G235" s="915" t="n">
        <f aca="false">'12-75'!M11</f>
        <v>0</v>
      </c>
      <c r="H235" s="915" t="n">
        <f aca="false">'12-75'!N11</f>
        <v>0</v>
      </c>
      <c r="I235" s="915" t="n">
        <f aca="false">'12-75'!O11</f>
        <v>0</v>
      </c>
      <c r="J235" s="915" t="n">
        <f aca="false">'12-75'!P11</f>
        <v>0</v>
      </c>
      <c r="K235" s="915" t="n">
        <f aca="false">'12-75'!Q11</f>
        <v>0</v>
      </c>
      <c r="L235" s="915" t="n">
        <f aca="false">'12-75'!R11</f>
        <v>0</v>
      </c>
      <c r="M235" s="915" t="n">
        <f aca="false">'12-75'!S11</f>
        <v>0</v>
      </c>
      <c r="N235" s="915" t="n">
        <f aca="false">'12-75'!T11</f>
        <v>0</v>
      </c>
      <c r="O235" s="915" t="n">
        <f aca="false">'12-75'!U11</f>
        <v>0</v>
      </c>
      <c r="P235" s="915" t="n">
        <f aca="false">'12-75'!V11</f>
        <v>0</v>
      </c>
      <c r="Q235" s="915" t="n">
        <f aca="false">'12-75'!W11</f>
        <v>0</v>
      </c>
      <c r="R235" s="915" t="n">
        <f aca="false">'12-75'!X11</f>
        <v>0</v>
      </c>
      <c r="S235" s="915" t="n">
        <f aca="false">'12-75'!Y11</f>
        <v>0</v>
      </c>
      <c r="T235" s="915" t="n">
        <f aca="false">'12-75'!Z11</f>
        <v>0</v>
      </c>
      <c r="U235" s="915" t="n">
        <f aca="false">'12-75'!AA11</f>
        <v>0</v>
      </c>
      <c r="V235" s="916" t="n">
        <f aca="false">'12-75'!AB11</f>
        <v>2</v>
      </c>
      <c r="W235" s="917" t="n">
        <f aca="false">'12-75'!AC11</f>
        <v>0</v>
      </c>
      <c r="X235" s="915" t="n">
        <f aca="false">'12-75'!AD11</f>
        <v>0</v>
      </c>
      <c r="Y235" s="915" t="n">
        <f aca="false">'12-75'!AE11</f>
        <v>0</v>
      </c>
      <c r="Z235" s="915" t="n">
        <f aca="false">'12-75'!AF11</f>
        <v>0</v>
      </c>
      <c r="AA235" s="868" t="n">
        <f aca="false">SUM(W235:Z235)</f>
        <v>0</v>
      </c>
      <c r="AB235" s="124"/>
    </row>
    <row r="236" s="123" customFormat="true" ht="13.5" hidden="false" customHeight="false" outlineLevel="0" collapsed="false">
      <c r="A236" s="880"/>
      <c r="B236" s="884"/>
      <c r="C236" s="884"/>
      <c r="D236" s="913" t="s">
        <v>476</v>
      </c>
      <c r="E236" s="914" t="n">
        <f aca="false">'12-75'!F12</f>
        <v>2</v>
      </c>
      <c r="F236" s="915" t="n">
        <f aca="false">'12-75'!L12</f>
        <v>0</v>
      </c>
      <c r="G236" s="915" t="n">
        <f aca="false">'12-75'!M12</f>
        <v>0</v>
      </c>
      <c r="H236" s="915" t="n">
        <f aca="false">'12-75'!N12</f>
        <v>0</v>
      </c>
      <c r="I236" s="915" t="n">
        <f aca="false">'12-75'!O12</f>
        <v>0</v>
      </c>
      <c r="J236" s="915" t="n">
        <f aca="false">'12-75'!P12</f>
        <v>0</v>
      </c>
      <c r="K236" s="915" t="n">
        <f aca="false">'12-75'!Q12</f>
        <v>0</v>
      </c>
      <c r="L236" s="915" t="n">
        <f aca="false">'12-75'!R12</f>
        <v>0</v>
      </c>
      <c r="M236" s="915" t="n">
        <f aca="false">'12-75'!S12</f>
        <v>0</v>
      </c>
      <c r="N236" s="915" t="n">
        <f aca="false">'12-75'!T12</f>
        <v>0</v>
      </c>
      <c r="O236" s="915" t="n">
        <f aca="false">'12-75'!U12</f>
        <v>0</v>
      </c>
      <c r="P236" s="915" t="n">
        <f aca="false">'12-75'!V12</f>
        <v>0</v>
      </c>
      <c r="Q236" s="915" t="n">
        <f aca="false">'12-75'!W12</f>
        <v>0</v>
      </c>
      <c r="R236" s="915" t="n">
        <f aca="false">'12-75'!X12</f>
        <v>0</v>
      </c>
      <c r="S236" s="915" t="n">
        <f aca="false">'12-75'!Y12</f>
        <v>0</v>
      </c>
      <c r="T236" s="915" t="n">
        <f aca="false">'12-75'!Z12</f>
        <v>0</v>
      </c>
      <c r="U236" s="915" t="n">
        <f aca="false">'12-75'!AA12</f>
        <v>0</v>
      </c>
      <c r="V236" s="916" t="n">
        <f aca="false">'12-75'!AB12</f>
        <v>0</v>
      </c>
      <c r="W236" s="917" t="n">
        <f aca="false">'12-75'!AC12</f>
        <v>0</v>
      </c>
      <c r="X236" s="915" t="n">
        <f aca="false">'12-75'!AD12</f>
        <v>2</v>
      </c>
      <c r="Y236" s="915" t="n">
        <f aca="false">'12-75'!AE12</f>
        <v>0</v>
      </c>
      <c r="Z236" s="915" t="n">
        <f aca="false">'12-75'!AF12</f>
        <v>0</v>
      </c>
      <c r="AA236" s="868" t="n">
        <f aca="false">SUM(W236:Z236)</f>
        <v>2</v>
      </c>
      <c r="AB236" s="124"/>
    </row>
    <row r="237" s="151" customFormat="true" ht="13.5" hidden="false" customHeight="true" outlineLevel="0" collapsed="false">
      <c r="A237" s="880" t="s">
        <v>421</v>
      </c>
      <c r="B237" s="884" t="s">
        <v>149</v>
      </c>
      <c r="C237" s="884"/>
      <c r="D237" s="913" t="s">
        <v>7</v>
      </c>
      <c r="E237" s="914" t="n">
        <f aca="false">'12-75'!F13</f>
        <v>475</v>
      </c>
      <c r="F237" s="915" t="n">
        <f aca="false">'12-75'!L13</f>
        <v>0</v>
      </c>
      <c r="G237" s="915" t="n">
        <f aca="false">'12-75'!M13</f>
        <v>0</v>
      </c>
      <c r="H237" s="915" t="n">
        <f aca="false">'12-75'!N13</f>
        <v>0</v>
      </c>
      <c r="I237" s="915" t="n">
        <f aca="false">'12-75'!O13</f>
        <v>0</v>
      </c>
      <c r="J237" s="915" t="n">
        <f aca="false">'12-75'!P13</f>
        <v>0</v>
      </c>
      <c r="K237" s="915" t="n">
        <f aca="false">'12-75'!Q13</f>
        <v>0</v>
      </c>
      <c r="L237" s="915" t="n">
        <f aca="false">'12-75'!R13</f>
        <v>0</v>
      </c>
      <c r="M237" s="915" t="n">
        <f aca="false">'12-75'!S13</f>
        <v>4</v>
      </c>
      <c r="N237" s="915" t="n">
        <f aca="false">'12-75'!T13</f>
        <v>2</v>
      </c>
      <c r="O237" s="915" t="n">
        <f aca="false">'12-75'!U13</f>
        <v>4</v>
      </c>
      <c r="P237" s="915" t="n">
        <f aca="false">'12-75'!V13</f>
        <v>4</v>
      </c>
      <c r="Q237" s="915" t="n">
        <f aca="false">'12-75'!W13</f>
        <v>11</v>
      </c>
      <c r="R237" s="915" t="n">
        <f aca="false">'12-75'!X13</f>
        <v>22</v>
      </c>
      <c r="S237" s="915" t="n">
        <f aca="false">'12-75'!Y13</f>
        <v>61</v>
      </c>
      <c r="T237" s="915" t="n">
        <f aca="false">'12-75'!Z13</f>
        <v>71</v>
      </c>
      <c r="U237" s="915" t="n">
        <f aca="false">'12-75'!AA13</f>
        <v>90</v>
      </c>
      <c r="V237" s="916" t="n">
        <f aca="false">'12-75'!AB13</f>
        <v>63</v>
      </c>
      <c r="W237" s="917" t="n">
        <f aca="false">'12-75'!AC13</f>
        <v>72</v>
      </c>
      <c r="X237" s="915" t="n">
        <f aca="false">'12-75'!AD13</f>
        <v>49</v>
      </c>
      <c r="Y237" s="915" t="n">
        <f aca="false">'12-75'!AE13</f>
        <v>19</v>
      </c>
      <c r="Z237" s="915" t="n">
        <f aca="false">'12-75'!AF13</f>
        <v>3</v>
      </c>
      <c r="AA237" s="868" t="n">
        <f aca="false">SUM(W237:Z237)</f>
        <v>143</v>
      </c>
      <c r="AB237" s="124"/>
    </row>
    <row r="238" s="123" customFormat="true" ht="13.5" hidden="false" customHeight="false" outlineLevel="0" collapsed="false">
      <c r="A238" s="880"/>
      <c r="B238" s="884"/>
      <c r="C238" s="884"/>
      <c r="D238" s="913" t="s">
        <v>475</v>
      </c>
      <c r="E238" s="914" t="n">
        <f aca="false">'12-75'!F14</f>
        <v>290</v>
      </c>
      <c r="F238" s="915" t="n">
        <f aca="false">'12-75'!L14</f>
        <v>0</v>
      </c>
      <c r="G238" s="915" t="n">
        <f aca="false">'12-75'!M14</f>
        <v>0</v>
      </c>
      <c r="H238" s="915" t="n">
        <f aca="false">'12-75'!N14</f>
        <v>0</v>
      </c>
      <c r="I238" s="915" t="n">
        <f aca="false">'12-75'!O14</f>
        <v>0</v>
      </c>
      <c r="J238" s="915" t="n">
        <f aca="false">'12-75'!P14</f>
        <v>0</v>
      </c>
      <c r="K238" s="915" t="n">
        <f aca="false">'12-75'!Q14</f>
        <v>0</v>
      </c>
      <c r="L238" s="915" t="n">
        <f aca="false">'12-75'!R14</f>
        <v>0</v>
      </c>
      <c r="M238" s="915" t="n">
        <f aca="false">'12-75'!S14</f>
        <v>1</v>
      </c>
      <c r="N238" s="915" t="n">
        <f aca="false">'12-75'!T14</f>
        <v>0</v>
      </c>
      <c r="O238" s="915" t="n">
        <f aca="false">'12-75'!U14</f>
        <v>1</v>
      </c>
      <c r="P238" s="915" t="n">
        <f aca="false">'12-75'!V14</f>
        <v>2</v>
      </c>
      <c r="Q238" s="915" t="n">
        <f aca="false">'12-75'!W14</f>
        <v>7</v>
      </c>
      <c r="R238" s="915" t="n">
        <f aca="false">'12-75'!X14</f>
        <v>9</v>
      </c>
      <c r="S238" s="915" t="n">
        <f aca="false">'12-75'!Y14</f>
        <v>50</v>
      </c>
      <c r="T238" s="915" t="n">
        <f aca="false">'12-75'!Z14</f>
        <v>43</v>
      </c>
      <c r="U238" s="915" t="n">
        <f aca="false">'12-75'!AA14</f>
        <v>64</v>
      </c>
      <c r="V238" s="916" t="n">
        <f aca="false">'12-75'!AB14</f>
        <v>43</v>
      </c>
      <c r="W238" s="917" t="n">
        <f aca="false">'12-75'!AC14</f>
        <v>40</v>
      </c>
      <c r="X238" s="915" t="n">
        <f aca="false">'12-75'!AD14</f>
        <v>21</v>
      </c>
      <c r="Y238" s="915" t="n">
        <f aca="false">'12-75'!AE14</f>
        <v>7</v>
      </c>
      <c r="Z238" s="915" t="n">
        <f aca="false">'12-75'!AF14</f>
        <v>2</v>
      </c>
      <c r="AA238" s="868" t="n">
        <f aca="false">SUM(W238:Z238)</f>
        <v>70</v>
      </c>
      <c r="AB238" s="124"/>
    </row>
    <row r="239" s="123" customFormat="true" ht="13.5" hidden="false" customHeight="false" outlineLevel="0" collapsed="false">
      <c r="A239" s="880"/>
      <c r="B239" s="884"/>
      <c r="C239" s="884"/>
      <c r="D239" s="913" t="s">
        <v>476</v>
      </c>
      <c r="E239" s="914" t="n">
        <f aca="false">'12-75'!F15</f>
        <v>185</v>
      </c>
      <c r="F239" s="915" t="n">
        <f aca="false">'12-75'!L15</f>
        <v>0</v>
      </c>
      <c r="G239" s="915" t="n">
        <f aca="false">'12-75'!M15</f>
        <v>0</v>
      </c>
      <c r="H239" s="915" t="n">
        <f aca="false">'12-75'!N15</f>
        <v>0</v>
      </c>
      <c r="I239" s="915" t="n">
        <f aca="false">'12-75'!O15</f>
        <v>0</v>
      </c>
      <c r="J239" s="915" t="n">
        <f aca="false">'12-75'!P15</f>
        <v>0</v>
      </c>
      <c r="K239" s="915" t="n">
        <f aca="false">'12-75'!Q15</f>
        <v>0</v>
      </c>
      <c r="L239" s="915" t="n">
        <f aca="false">'12-75'!R15</f>
        <v>0</v>
      </c>
      <c r="M239" s="915" t="n">
        <f aca="false">'12-75'!S15</f>
        <v>3</v>
      </c>
      <c r="N239" s="915" t="n">
        <f aca="false">'12-75'!T15</f>
        <v>2</v>
      </c>
      <c r="O239" s="915" t="n">
        <f aca="false">'12-75'!U15</f>
        <v>3</v>
      </c>
      <c r="P239" s="915" t="n">
        <f aca="false">'12-75'!V15</f>
        <v>2</v>
      </c>
      <c r="Q239" s="915" t="n">
        <f aca="false">'12-75'!W15</f>
        <v>4</v>
      </c>
      <c r="R239" s="915" t="n">
        <f aca="false">'12-75'!X15</f>
        <v>13</v>
      </c>
      <c r="S239" s="915" t="n">
        <f aca="false">'12-75'!Y15</f>
        <v>11</v>
      </c>
      <c r="T239" s="915" t="n">
        <f aca="false">'12-75'!Z15</f>
        <v>28</v>
      </c>
      <c r="U239" s="915" t="n">
        <f aca="false">'12-75'!AA15</f>
        <v>26</v>
      </c>
      <c r="V239" s="916" t="n">
        <f aca="false">'12-75'!AB15</f>
        <v>20</v>
      </c>
      <c r="W239" s="917" t="n">
        <f aca="false">'12-75'!AC15</f>
        <v>32</v>
      </c>
      <c r="X239" s="915" t="n">
        <f aca="false">'12-75'!AD15</f>
        <v>28</v>
      </c>
      <c r="Y239" s="915" t="n">
        <f aca="false">'12-75'!AE15</f>
        <v>12</v>
      </c>
      <c r="Z239" s="915" t="n">
        <f aca="false">'12-75'!AF15</f>
        <v>1</v>
      </c>
      <c r="AA239" s="868" t="n">
        <f aca="false">SUM(W239:Z239)</f>
        <v>73</v>
      </c>
      <c r="AB239" s="124"/>
    </row>
    <row r="240" s="151" customFormat="true" ht="13.5" hidden="false" customHeight="true" outlineLevel="0" collapsed="false">
      <c r="A240" s="880" t="s">
        <v>422</v>
      </c>
      <c r="B240" s="880" t="s">
        <v>477</v>
      </c>
      <c r="C240" s="889" t="s">
        <v>1065</v>
      </c>
      <c r="D240" s="913" t="s">
        <v>7</v>
      </c>
      <c r="E240" s="914" t="n">
        <f aca="false">'12-75'!F16</f>
        <v>22</v>
      </c>
      <c r="F240" s="915" t="n">
        <f aca="false">'12-75'!L16</f>
        <v>0</v>
      </c>
      <c r="G240" s="915" t="n">
        <f aca="false">'12-75'!M16</f>
        <v>0</v>
      </c>
      <c r="H240" s="915" t="n">
        <f aca="false">'12-75'!N16</f>
        <v>0</v>
      </c>
      <c r="I240" s="915" t="n">
        <f aca="false">'12-75'!O16</f>
        <v>0</v>
      </c>
      <c r="J240" s="915" t="n">
        <f aca="false">'12-75'!P16</f>
        <v>0</v>
      </c>
      <c r="K240" s="915" t="n">
        <f aca="false">'12-75'!Q16</f>
        <v>0</v>
      </c>
      <c r="L240" s="915" t="n">
        <f aca="false">'12-75'!R16</f>
        <v>0</v>
      </c>
      <c r="M240" s="915" t="n">
        <f aca="false">'12-75'!S16</f>
        <v>0</v>
      </c>
      <c r="N240" s="915" t="n">
        <f aca="false">'12-75'!T16</f>
        <v>0</v>
      </c>
      <c r="O240" s="915" t="n">
        <f aca="false">'12-75'!U16</f>
        <v>0</v>
      </c>
      <c r="P240" s="915" t="n">
        <f aca="false">'12-75'!V16</f>
        <v>0</v>
      </c>
      <c r="Q240" s="915" t="n">
        <f aca="false">'12-75'!W16</f>
        <v>1</v>
      </c>
      <c r="R240" s="915" t="n">
        <f aca="false">'12-75'!X16</f>
        <v>2</v>
      </c>
      <c r="S240" s="915" t="n">
        <f aca="false">'12-75'!Y16</f>
        <v>5</v>
      </c>
      <c r="T240" s="915" t="n">
        <f aca="false">'12-75'!Z16</f>
        <v>2</v>
      </c>
      <c r="U240" s="915" t="n">
        <f aca="false">'12-75'!AA16</f>
        <v>5</v>
      </c>
      <c r="V240" s="916" t="n">
        <f aca="false">'12-75'!AB16</f>
        <v>3</v>
      </c>
      <c r="W240" s="917" t="n">
        <f aca="false">'12-75'!AC16</f>
        <v>3</v>
      </c>
      <c r="X240" s="915" t="n">
        <f aca="false">'12-75'!AD16</f>
        <v>1</v>
      </c>
      <c r="Y240" s="915" t="n">
        <f aca="false">'12-75'!AE16</f>
        <v>0</v>
      </c>
      <c r="Z240" s="915" t="n">
        <f aca="false">'12-75'!AF16</f>
        <v>0</v>
      </c>
      <c r="AA240" s="868" t="n">
        <f aca="false">SUM(W240:Z240)</f>
        <v>4</v>
      </c>
      <c r="AB240" s="124"/>
    </row>
    <row r="241" s="123" customFormat="true" ht="13.5" hidden="false" customHeight="false" outlineLevel="0" collapsed="false">
      <c r="A241" s="880"/>
      <c r="B241" s="880"/>
      <c r="C241" s="880"/>
      <c r="D241" s="913" t="s">
        <v>475</v>
      </c>
      <c r="E241" s="914" t="n">
        <f aca="false">'12-75'!F17</f>
        <v>19</v>
      </c>
      <c r="F241" s="915" t="n">
        <f aca="false">'12-75'!L17</f>
        <v>0</v>
      </c>
      <c r="G241" s="915" t="n">
        <f aca="false">'12-75'!M17</f>
        <v>0</v>
      </c>
      <c r="H241" s="915" t="n">
        <f aca="false">'12-75'!N17</f>
        <v>0</v>
      </c>
      <c r="I241" s="915" t="n">
        <f aca="false">'12-75'!O17</f>
        <v>0</v>
      </c>
      <c r="J241" s="915" t="n">
        <f aca="false">'12-75'!P17</f>
        <v>0</v>
      </c>
      <c r="K241" s="915" t="n">
        <f aca="false">'12-75'!Q17</f>
        <v>0</v>
      </c>
      <c r="L241" s="915" t="n">
        <f aca="false">'12-75'!R17</f>
        <v>0</v>
      </c>
      <c r="M241" s="915" t="n">
        <f aca="false">'12-75'!S17</f>
        <v>0</v>
      </c>
      <c r="N241" s="915" t="n">
        <f aca="false">'12-75'!T17</f>
        <v>0</v>
      </c>
      <c r="O241" s="915" t="n">
        <f aca="false">'12-75'!U17</f>
        <v>0</v>
      </c>
      <c r="P241" s="915" t="n">
        <f aca="false">'12-75'!V17</f>
        <v>0</v>
      </c>
      <c r="Q241" s="915" t="n">
        <f aca="false">'12-75'!W17</f>
        <v>1</v>
      </c>
      <c r="R241" s="915" t="n">
        <f aca="false">'12-75'!X17</f>
        <v>2</v>
      </c>
      <c r="S241" s="915" t="n">
        <f aca="false">'12-75'!Y17</f>
        <v>5</v>
      </c>
      <c r="T241" s="915" t="n">
        <f aca="false">'12-75'!Z17</f>
        <v>2</v>
      </c>
      <c r="U241" s="915" t="n">
        <f aca="false">'12-75'!AA17</f>
        <v>4</v>
      </c>
      <c r="V241" s="916" t="n">
        <f aca="false">'12-75'!AB17</f>
        <v>3</v>
      </c>
      <c r="W241" s="917" t="n">
        <f aca="false">'12-75'!AC17</f>
        <v>2</v>
      </c>
      <c r="X241" s="915" t="n">
        <f aca="false">'12-75'!AD17</f>
        <v>0</v>
      </c>
      <c r="Y241" s="915" t="n">
        <f aca="false">'12-75'!AE17</f>
        <v>0</v>
      </c>
      <c r="Z241" s="915" t="n">
        <f aca="false">'12-75'!AF17</f>
        <v>0</v>
      </c>
      <c r="AA241" s="868" t="n">
        <f aca="false">SUM(W241:Z241)</f>
        <v>2</v>
      </c>
      <c r="AB241" s="124"/>
    </row>
    <row r="242" s="123" customFormat="true" ht="13.5" hidden="false" customHeight="false" outlineLevel="0" collapsed="false">
      <c r="A242" s="880"/>
      <c r="B242" s="880"/>
      <c r="C242" s="880"/>
      <c r="D242" s="913" t="s">
        <v>476</v>
      </c>
      <c r="E242" s="914" t="n">
        <f aca="false">'12-75'!F18</f>
        <v>3</v>
      </c>
      <c r="F242" s="915" t="n">
        <f aca="false">'12-75'!L18</f>
        <v>0</v>
      </c>
      <c r="G242" s="915" t="n">
        <f aca="false">'12-75'!M18</f>
        <v>0</v>
      </c>
      <c r="H242" s="915" t="n">
        <f aca="false">'12-75'!N18</f>
        <v>0</v>
      </c>
      <c r="I242" s="915" t="n">
        <f aca="false">'12-75'!O18</f>
        <v>0</v>
      </c>
      <c r="J242" s="915" t="n">
        <f aca="false">'12-75'!P18</f>
        <v>0</v>
      </c>
      <c r="K242" s="915" t="n">
        <f aca="false">'12-75'!Q18</f>
        <v>0</v>
      </c>
      <c r="L242" s="915" t="n">
        <f aca="false">'12-75'!R18</f>
        <v>0</v>
      </c>
      <c r="M242" s="915" t="n">
        <f aca="false">'12-75'!S18</f>
        <v>0</v>
      </c>
      <c r="N242" s="915" t="n">
        <f aca="false">'12-75'!T18</f>
        <v>0</v>
      </c>
      <c r="O242" s="915" t="n">
        <f aca="false">'12-75'!U18</f>
        <v>0</v>
      </c>
      <c r="P242" s="915" t="n">
        <f aca="false">'12-75'!V18</f>
        <v>0</v>
      </c>
      <c r="Q242" s="915" t="n">
        <f aca="false">'12-75'!W18</f>
        <v>0</v>
      </c>
      <c r="R242" s="915" t="n">
        <f aca="false">'12-75'!X18</f>
        <v>0</v>
      </c>
      <c r="S242" s="915" t="n">
        <f aca="false">'12-75'!Y18</f>
        <v>0</v>
      </c>
      <c r="T242" s="915" t="n">
        <f aca="false">'12-75'!Z18</f>
        <v>0</v>
      </c>
      <c r="U242" s="915" t="n">
        <f aca="false">'12-75'!AA18</f>
        <v>1</v>
      </c>
      <c r="V242" s="916" t="n">
        <f aca="false">'12-75'!AB18</f>
        <v>0</v>
      </c>
      <c r="W242" s="917" t="n">
        <f aca="false">'12-75'!AC18</f>
        <v>1</v>
      </c>
      <c r="X242" s="915" t="n">
        <f aca="false">'12-75'!AD18</f>
        <v>1</v>
      </c>
      <c r="Y242" s="915" t="n">
        <f aca="false">'12-75'!AE18</f>
        <v>0</v>
      </c>
      <c r="Z242" s="915" t="n">
        <f aca="false">'12-75'!AF18</f>
        <v>0</v>
      </c>
      <c r="AA242" s="868" t="n">
        <f aca="false">SUM(W242:Z242)</f>
        <v>2</v>
      </c>
      <c r="AB242" s="124"/>
    </row>
    <row r="243" s="151" customFormat="true" ht="13.5" hidden="false" customHeight="true" outlineLevel="0" collapsed="false">
      <c r="A243" s="880" t="s">
        <v>424</v>
      </c>
      <c r="B243" s="884"/>
      <c r="C243" s="884" t="s">
        <v>425</v>
      </c>
      <c r="D243" s="913" t="s">
        <v>7</v>
      </c>
      <c r="E243" s="914" t="n">
        <f aca="false">'12-75'!F19</f>
        <v>55</v>
      </c>
      <c r="F243" s="915" t="n">
        <f aca="false">'12-75'!L19</f>
        <v>0</v>
      </c>
      <c r="G243" s="915" t="n">
        <f aca="false">'12-75'!M19</f>
        <v>0</v>
      </c>
      <c r="H243" s="915" t="n">
        <f aca="false">'12-75'!N19</f>
        <v>0</v>
      </c>
      <c r="I243" s="915" t="n">
        <f aca="false">'12-75'!O19</f>
        <v>0</v>
      </c>
      <c r="J243" s="915" t="n">
        <f aca="false">'12-75'!P19</f>
        <v>0</v>
      </c>
      <c r="K243" s="915" t="n">
        <f aca="false">'12-75'!Q19</f>
        <v>0</v>
      </c>
      <c r="L243" s="915" t="n">
        <f aca="false">'12-75'!R19</f>
        <v>0</v>
      </c>
      <c r="M243" s="915" t="n">
        <f aca="false">'12-75'!S19</f>
        <v>1</v>
      </c>
      <c r="N243" s="915" t="n">
        <f aca="false">'12-75'!T19</f>
        <v>1</v>
      </c>
      <c r="O243" s="915" t="n">
        <f aca="false">'12-75'!U19</f>
        <v>0</v>
      </c>
      <c r="P243" s="915" t="n">
        <f aca="false">'12-75'!V19</f>
        <v>0</v>
      </c>
      <c r="Q243" s="915" t="n">
        <f aca="false">'12-75'!W19</f>
        <v>2</v>
      </c>
      <c r="R243" s="915" t="n">
        <f aca="false">'12-75'!X19</f>
        <v>1</v>
      </c>
      <c r="S243" s="915" t="n">
        <f aca="false">'12-75'!Y19</f>
        <v>5</v>
      </c>
      <c r="T243" s="915" t="n">
        <f aca="false">'12-75'!Z19</f>
        <v>10</v>
      </c>
      <c r="U243" s="915" t="n">
        <f aca="false">'12-75'!AA19</f>
        <v>8</v>
      </c>
      <c r="V243" s="916" t="n">
        <f aca="false">'12-75'!AB19</f>
        <v>8</v>
      </c>
      <c r="W243" s="917" t="n">
        <f aca="false">'12-75'!AC19</f>
        <v>9</v>
      </c>
      <c r="X243" s="915" t="n">
        <f aca="false">'12-75'!AD19</f>
        <v>7</v>
      </c>
      <c r="Y243" s="915" t="n">
        <f aca="false">'12-75'!AE19</f>
        <v>3</v>
      </c>
      <c r="Z243" s="915" t="n">
        <f aca="false">'12-75'!AF19</f>
        <v>0</v>
      </c>
      <c r="AA243" s="868" t="n">
        <f aca="false">SUM(W243:Z243)</f>
        <v>19</v>
      </c>
      <c r="AB243" s="124"/>
    </row>
    <row r="244" s="123" customFormat="true" ht="13.5" hidden="false" customHeight="false" outlineLevel="0" collapsed="false">
      <c r="A244" s="880"/>
      <c r="B244" s="884"/>
      <c r="C244" s="884"/>
      <c r="D244" s="913" t="s">
        <v>475</v>
      </c>
      <c r="E244" s="914" t="n">
        <f aca="false">'12-75'!F20</f>
        <v>31</v>
      </c>
      <c r="F244" s="915" t="n">
        <f aca="false">'12-75'!L20</f>
        <v>0</v>
      </c>
      <c r="G244" s="915" t="n">
        <f aca="false">'12-75'!M20</f>
        <v>0</v>
      </c>
      <c r="H244" s="915" t="n">
        <f aca="false">'12-75'!N20</f>
        <v>0</v>
      </c>
      <c r="I244" s="915" t="n">
        <f aca="false">'12-75'!O20</f>
        <v>0</v>
      </c>
      <c r="J244" s="915" t="n">
        <f aca="false">'12-75'!P20</f>
        <v>0</v>
      </c>
      <c r="K244" s="915" t="n">
        <f aca="false">'12-75'!Q20</f>
        <v>0</v>
      </c>
      <c r="L244" s="915" t="n">
        <f aca="false">'12-75'!R20</f>
        <v>0</v>
      </c>
      <c r="M244" s="915" t="n">
        <f aca="false">'12-75'!S20</f>
        <v>0</v>
      </c>
      <c r="N244" s="915" t="n">
        <f aca="false">'12-75'!T20</f>
        <v>0</v>
      </c>
      <c r="O244" s="915" t="n">
        <f aca="false">'12-75'!U20</f>
        <v>0</v>
      </c>
      <c r="P244" s="915" t="n">
        <f aca="false">'12-75'!V20</f>
        <v>0</v>
      </c>
      <c r="Q244" s="915" t="n">
        <f aca="false">'12-75'!W20</f>
        <v>1</v>
      </c>
      <c r="R244" s="915" t="n">
        <f aca="false">'12-75'!X20</f>
        <v>1</v>
      </c>
      <c r="S244" s="915" t="n">
        <f aca="false">'12-75'!Y20</f>
        <v>3</v>
      </c>
      <c r="T244" s="915" t="n">
        <f aca="false">'12-75'!Z20</f>
        <v>8</v>
      </c>
      <c r="U244" s="915" t="n">
        <f aca="false">'12-75'!AA20</f>
        <v>7</v>
      </c>
      <c r="V244" s="916" t="n">
        <f aca="false">'12-75'!AB20</f>
        <v>6</v>
      </c>
      <c r="W244" s="917" t="n">
        <f aca="false">'12-75'!AC20</f>
        <v>3</v>
      </c>
      <c r="X244" s="915" t="n">
        <f aca="false">'12-75'!AD20</f>
        <v>2</v>
      </c>
      <c r="Y244" s="915" t="n">
        <f aca="false">'12-75'!AE20</f>
        <v>0</v>
      </c>
      <c r="Z244" s="915" t="n">
        <f aca="false">'12-75'!AF20</f>
        <v>0</v>
      </c>
      <c r="AA244" s="868" t="n">
        <f aca="false">SUM(W244:Z244)</f>
        <v>5</v>
      </c>
      <c r="AB244" s="124"/>
    </row>
    <row r="245" s="123" customFormat="true" ht="13.5" hidden="false" customHeight="false" outlineLevel="0" collapsed="false">
      <c r="A245" s="880"/>
      <c r="B245" s="884"/>
      <c r="C245" s="884"/>
      <c r="D245" s="913" t="s">
        <v>476</v>
      </c>
      <c r="E245" s="914" t="n">
        <f aca="false">'12-75'!F21</f>
        <v>24</v>
      </c>
      <c r="F245" s="915" t="n">
        <f aca="false">'12-75'!L21</f>
        <v>0</v>
      </c>
      <c r="G245" s="915" t="n">
        <f aca="false">'12-75'!M21</f>
        <v>0</v>
      </c>
      <c r="H245" s="915" t="n">
        <f aca="false">'12-75'!N21</f>
        <v>0</v>
      </c>
      <c r="I245" s="915" t="n">
        <f aca="false">'12-75'!O21</f>
        <v>0</v>
      </c>
      <c r="J245" s="915" t="n">
        <f aca="false">'12-75'!P21</f>
        <v>0</v>
      </c>
      <c r="K245" s="915" t="n">
        <f aca="false">'12-75'!Q21</f>
        <v>0</v>
      </c>
      <c r="L245" s="915" t="n">
        <f aca="false">'12-75'!R21</f>
        <v>0</v>
      </c>
      <c r="M245" s="915" t="n">
        <f aca="false">'12-75'!S21</f>
        <v>1</v>
      </c>
      <c r="N245" s="915" t="n">
        <f aca="false">'12-75'!T21</f>
        <v>1</v>
      </c>
      <c r="O245" s="915" t="n">
        <f aca="false">'12-75'!U21</f>
        <v>0</v>
      </c>
      <c r="P245" s="915" t="n">
        <f aca="false">'12-75'!V21</f>
        <v>0</v>
      </c>
      <c r="Q245" s="915" t="n">
        <f aca="false">'12-75'!W21</f>
        <v>1</v>
      </c>
      <c r="R245" s="915" t="n">
        <f aca="false">'12-75'!X21</f>
        <v>0</v>
      </c>
      <c r="S245" s="915" t="n">
        <f aca="false">'12-75'!Y21</f>
        <v>2</v>
      </c>
      <c r="T245" s="915" t="n">
        <f aca="false">'12-75'!Z21</f>
        <v>2</v>
      </c>
      <c r="U245" s="915" t="n">
        <f aca="false">'12-75'!AA21</f>
        <v>1</v>
      </c>
      <c r="V245" s="916" t="n">
        <f aca="false">'12-75'!AB21</f>
        <v>2</v>
      </c>
      <c r="W245" s="917" t="n">
        <f aca="false">'12-75'!AC21</f>
        <v>6</v>
      </c>
      <c r="X245" s="915" t="n">
        <f aca="false">'12-75'!AD21</f>
        <v>5</v>
      </c>
      <c r="Y245" s="915" t="n">
        <f aca="false">'12-75'!AE21</f>
        <v>3</v>
      </c>
      <c r="Z245" s="915" t="n">
        <f aca="false">'12-75'!AF21</f>
        <v>0</v>
      </c>
      <c r="AA245" s="868" t="n">
        <f aca="false">SUM(W245:Z245)</f>
        <v>14</v>
      </c>
      <c r="AB245" s="124"/>
    </row>
    <row r="246" s="123" customFormat="true" ht="13.5" hidden="false" customHeight="true" outlineLevel="0" collapsed="false">
      <c r="A246" s="880" t="s">
        <v>426</v>
      </c>
      <c r="B246" s="884"/>
      <c r="C246" s="889" t="s">
        <v>1066</v>
      </c>
      <c r="D246" s="913" t="s">
        <v>7</v>
      </c>
      <c r="E246" s="914" t="n">
        <f aca="false">'12-75'!F22</f>
        <v>36</v>
      </c>
      <c r="F246" s="915" t="n">
        <f aca="false">'12-75'!L22</f>
        <v>0</v>
      </c>
      <c r="G246" s="915" t="n">
        <f aca="false">'12-75'!M22</f>
        <v>0</v>
      </c>
      <c r="H246" s="915" t="n">
        <f aca="false">'12-75'!N22</f>
        <v>0</v>
      </c>
      <c r="I246" s="915" t="n">
        <f aca="false">'12-75'!O22</f>
        <v>0</v>
      </c>
      <c r="J246" s="915" t="n">
        <f aca="false">'12-75'!P22</f>
        <v>0</v>
      </c>
      <c r="K246" s="915" t="n">
        <f aca="false">'12-75'!Q22</f>
        <v>0</v>
      </c>
      <c r="L246" s="915" t="n">
        <f aca="false">'12-75'!R22</f>
        <v>0</v>
      </c>
      <c r="M246" s="915" t="n">
        <f aca="false">'12-75'!S22</f>
        <v>0</v>
      </c>
      <c r="N246" s="915" t="n">
        <f aca="false">'12-75'!T22</f>
        <v>0</v>
      </c>
      <c r="O246" s="915" t="n">
        <f aca="false">'12-75'!U22</f>
        <v>0</v>
      </c>
      <c r="P246" s="915" t="n">
        <f aca="false">'12-75'!V22</f>
        <v>0</v>
      </c>
      <c r="Q246" s="915" t="n">
        <f aca="false">'12-75'!W22</f>
        <v>0</v>
      </c>
      <c r="R246" s="915" t="n">
        <f aca="false">'12-75'!X22</f>
        <v>0</v>
      </c>
      <c r="S246" s="915" t="n">
        <f aca="false">'12-75'!Y22</f>
        <v>3</v>
      </c>
      <c r="T246" s="915" t="n">
        <f aca="false">'12-75'!Z22</f>
        <v>5</v>
      </c>
      <c r="U246" s="915" t="n">
        <f aca="false">'12-75'!AA22</f>
        <v>9</v>
      </c>
      <c r="V246" s="916" t="n">
        <f aca="false">'12-75'!AB22</f>
        <v>7</v>
      </c>
      <c r="W246" s="917" t="n">
        <f aca="false">'12-75'!AC22</f>
        <v>5</v>
      </c>
      <c r="X246" s="915" t="n">
        <f aca="false">'12-75'!AD22</f>
        <v>4</v>
      </c>
      <c r="Y246" s="915" t="n">
        <f aca="false">'12-75'!AE22</f>
        <v>3</v>
      </c>
      <c r="Z246" s="915" t="n">
        <f aca="false">'12-75'!AF22</f>
        <v>0</v>
      </c>
      <c r="AA246" s="868" t="n">
        <f aca="false">SUM(W246:Z246)</f>
        <v>12</v>
      </c>
      <c r="AB246" s="124"/>
    </row>
    <row r="247" s="123" customFormat="true" ht="13.5" hidden="false" customHeight="false" outlineLevel="0" collapsed="false">
      <c r="A247" s="880"/>
      <c r="B247" s="884"/>
      <c r="C247" s="884"/>
      <c r="D247" s="913" t="s">
        <v>475</v>
      </c>
      <c r="E247" s="914" t="n">
        <f aca="false">'12-75'!F23</f>
        <v>24</v>
      </c>
      <c r="F247" s="915" t="n">
        <f aca="false">'12-75'!L23</f>
        <v>0</v>
      </c>
      <c r="G247" s="915" t="n">
        <f aca="false">'12-75'!M23</f>
        <v>0</v>
      </c>
      <c r="H247" s="915" t="n">
        <f aca="false">'12-75'!N23</f>
        <v>0</v>
      </c>
      <c r="I247" s="915" t="n">
        <f aca="false">'12-75'!O23</f>
        <v>0</v>
      </c>
      <c r="J247" s="915" t="n">
        <f aca="false">'12-75'!P23</f>
        <v>0</v>
      </c>
      <c r="K247" s="915" t="n">
        <f aca="false">'12-75'!Q23</f>
        <v>0</v>
      </c>
      <c r="L247" s="915" t="n">
        <f aca="false">'12-75'!R23</f>
        <v>0</v>
      </c>
      <c r="M247" s="915" t="n">
        <f aca="false">'12-75'!S23</f>
        <v>0</v>
      </c>
      <c r="N247" s="915" t="n">
        <f aca="false">'12-75'!T23</f>
        <v>0</v>
      </c>
      <c r="O247" s="915" t="n">
        <f aca="false">'12-75'!U23</f>
        <v>0</v>
      </c>
      <c r="P247" s="915" t="n">
        <f aca="false">'12-75'!V23</f>
        <v>0</v>
      </c>
      <c r="Q247" s="915" t="n">
        <f aca="false">'12-75'!W23</f>
        <v>0</v>
      </c>
      <c r="R247" s="915" t="n">
        <f aca="false">'12-75'!X23</f>
        <v>0</v>
      </c>
      <c r="S247" s="915" t="n">
        <f aca="false">'12-75'!Y23</f>
        <v>3</v>
      </c>
      <c r="T247" s="915" t="n">
        <f aca="false">'12-75'!Z23</f>
        <v>4</v>
      </c>
      <c r="U247" s="915" t="n">
        <f aca="false">'12-75'!AA23</f>
        <v>7</v>
      </c>
      <c r="V247" s="916" t="n">
        <f aca="false">'12-75'!AB23</f>
        <v>4</v>
      </c>
      <c r="W247" s="917" t="n">
        <f aca="false">'12-75'!AC23</f>
        <v>3</v>
      </c>
      <c r="X247" s="915" t="n">
        <f aca="false">'12-75'!AD23</f>
        <v>2</v>
      </c>
      <c r="Y247" s="915" t="n">
        <f aca="false">'12-75'!AE23</f>
        <v>1</v>
      </c>
      <c r="Z247" s="915" t="n">
        <f aca="false">'12-75'!AF23</f>
        <v>0</v>
      </c>
      <c r="AA247" s="868" t="n">
        <f aca="false">SUM(W247:Z247)</f>
        <v>6</v>
      </c>
      <c r="AB247" s="124"/>
    </row>
    <row r="248" s="123" customFormat="true" ht="13.5" hidden="false" customHeight="false" outlineLevel="0" collapsed="false">
      <c r="A248" s="880"/>
      <c r="B248" s="884"/>
      <c r="C248" s="884"/>
      <c r="D248" s="913" t="s">
        <v>476</v>
      </c>
      <c r="E248" s="914" t="n">
        <f aca="false">'12-75'!F24</f>
        <v>12</v>
      </c>
      <c r="F248" s="915" t="n">
        <f aca="false">'12-75'!L24</f>
        <v>0</v>
      </c>
      <c r="G248" s="915" t="n">
        <f aca="false">'12-75'!M24</f>
        <v>0</v>
      </c>
      <c r="H248" s="915" t="n">
        <f aca="false">'12-75'!N24</f>
        <v>0</v>
      </c>
      <c r="I248" s="915" t="n">
        <f aca="false">'12-75'!O24</f>
        <v>0</v>
      </c>
      <c r="J248" s="915" t="n">
        <f aca="false">'12-75'!P24</f>
        <v>0</v>
      </c>
      <c r="K248" s="915" t="n">
        <f aca="false">'12-75'!Q24</f>
        <v>0</v>
      </c>
      <c r="L248" s="915" t="n">
        <f aca="false">'12-75'!R24</f>
        <v>0</v>
      </c>
      <c r="M248" s="915" t="n">
        <f aca="false">'12-75'!S24</f>
        <v>0</v>
      </c>
      <c r="N248" s="915" t="n">
        <f aca="false">'12-75'!T24</f>
        <v>0</v>
      </c>
      <c r="O248" s="915" t="n">
        <f aca="false">'12-75'!U24</f>
        <v>0</v>
      </c>
      <c r="P248" s="915" t="n">
        <f aca="false">'12-75'!V24</f>
        <v>0</v>
      </c>
      <c r="Q248" s="915" t="n">
        <f aca="false">'12-75'!W24</f>
        <v>0</v>
      </c>
      <c r="R248" s="915" t="n">
        <f aca="false">'12-75'!X24</f>
        <v>0</v>
      </c>
      <c r="S248" s="915" t="n">
        <f aca="false">'12-75'!Y24</f>
        <v>0</v>
      </c>
      <c r="T248" s="915" t="n">
        <f aca="false">'12-75'!Z24</f>
        <v>1</v>
      </c>
      <c r="U248" s="915" t="n">
        <f aca="false">'12-75'!AA24</f>
        <v>2</v>
      </c>
      <c r="V248" s="916" t="n">
        <f aca="false">'12-75'!AB24</f>
        <v>3</v>
      </c>
      <c r="W248" s="917" t="n">
        <f aca="false">'12-75'!AC24</f>
        <v>2</v>
      </c>
      <c r="X248" s="915" t="n">
        <f aca="false">'12-75'!AD24</f>
        <v>2</v>
      </c>
      <c r="Y248" s="915" t="n">
        <f aca="false">'12-75'!AE24</f>
        <v>2</v>
      </c>
      <c r="Z248" s="915" t="n">
        <f aca="false">'12-75'!AF24</f>
        <v>0</v>
      </c>
      <c r="AA248" s="868" t="n">
        <f aca="false">SUM(W248:Z248)</f>
        <v>6</v>
      </c>
      <c r="AB248" s="124"/>
    </row>
    <row r="249" s="123" customFormat="true" ht="13.5" hidden="false" customHeight="true" outlineLevel="0" collapsed="false">
      <c r="A249" s="880" t="s">
        <v>428</v>
      </c>
      <c r="B249" s="884"/>
      <c r="C249" s="889" t="s">
        <v>1067</v>
      </c>
      <c r="D249" s="913" t="s">
        <v>7</v>
      </c>
      <c r="E249" s="914" t="n">
        <f aca="false">'12-75'!F25</f>
        <v>11</v>
      </c>
      <c r="F249" s="915" t="n">
        <f aca="false">'12-75'!L25</f>
        <v>0</v>
      </c>
      <c r="G249" s="915" t="n">
        <f aca="false">'12-75'!M25</f>
        <v>0</v>
      </c>
      <c r="H249" s="915" t="n">
        <f aca="false">'12-75'!N25</f>
        <v>0</v>
      </c>
      <c r="I249" s="915" t="n">
        <f aca="false">'12-75'!O25</f>
        <v>0</v>
      </c>
      <c r="J249" s="915" t="n">
        <f aca="false">'12-75'!P25</f>
        <v>0</v>
      </c>
      <c r="K249" s="915" t="n">
        <f aca="false">'12-75'!Q25</f>
        <v>0</v>
      </c>
      <c r="L249" s="915" t="n">
        <f aca="false">'12-75'!R25</f>
        <v>0</v>
      </c>
      <c r="M249" s="915" t="n">
        <f aca="false">'12-75'!S25</f>
        <v>0</v>
      </c>
      <c r="N249" s="915" t="n">
        <f aca="false">'12-75'!T25</f>
        <v>0</v>
      </c>
      <c r="O249" s="915" t="n">
        <f aca="false">'12-75'!U25</f>
        <v>0</v>
      </c>
      <c r="P249" s="915" t="n">
        <f aca="false">'12-75'!V25</f>
        <v>1</v>
      </c>
      <c r="Q249" s="915" t="n">
        <f aca="false">'12-75'!W25</f>
        <v>0</v>
      </c>
      <c r="R249" s="915" t="n">
        <f aca="false">'12-75'!X25</f>
        <v>1</v>
      </c>
      <c r="S249" s="915" t="n">
        <f aca="false">'12-75'!Y25</f>
        <v>4</v>
      </c>
      <c r="T249" s="915" t="n">
        <f aca="false">'12-75'!Z25</f>
        <v>1</v>
      </c>
      <c r="U249" s="915" t="n">
        <f aca="false">'12-75'!AA25</f>
        <v>2</v>
      </c>
      <c r="V249" s="916" t="n">
        <f aca="false">'12-75'!AB25</f>
        <v>0</v>
      </c>
      <c r="W249" s="917" t="n">
        <f aca="false">'12-75'!AC25</f>
        <v>0</v>
      </c>
      <c r="X249" s="915" t="n">
        <f aca="false">'12-75'!AD25</f>
        <v>1</v>
      </c>
      <c r="Y249" s="915" t="n">
        <f aca="false">'12-75'!AE25</f>
        <v>0</v>
      </c>
      <c r="Z249" s="915" t="n">
        <f aca="false">'12-75'!AF25</f>
        <v>1</v>
      </c>
      <c r="AA249" s="868" t="n">
        <f aca="false">SUM(W249:Z249)</f>
        <v>2</v>
      </c>
      <c r="AB249" s="124"/>
    </row>
    <row r="250" s="123" customFormat="true" ht="13.5" hidden="false" customHeight="false" outlineLevel="0" collapsed="false">
      <c r="A250" s="880"/>
      <c r="B250" s="884"/>
      <c r="C250" s="884"/>
      <c r="D250" s="913" t="s">
        <v>475</v>
      </c>
      <c r="E250" s="914" t="n">
        <f aca="false">'12-75'!F26</f>
        <v>4</v>
      </c>
      <c r="F250" s="915" t="n">
        <f aca="false">'12-75'!L26</f>
        <v>0</v>
      </c>
      <c r="G250" s="915" t="n">
        <f aca="false">'12-75'!M26</f>
        <v>0</v>
      </c>
      <c r="H250" s="915" t="n">
        <f aca="false">'12-75'!N26</f>
        <v>0</v>
      </c>
      <c r="I250" s="915" t="n">
        <f aca="false">'12-75'!O26</f>
        <v>0</v>
      </c>
      <c r="J250" s="915" t="n">
        <f aca="false">'12-75'!P26</f>
        <v>0</v>
      </c>
      <c r="K250" s="915" t="n">
        <f aca="false">'12-75'!Q26</f>
        <v>0</v>
      </c>
      <c r="L250" s="915" t="n">
        <f aca="false">'12-75'!R26</f>
        <v>0</v>
      </c>
      <c r="M250" s="915" t="n">
        <f aca="false">'12-75'!S26</f>
        <v>0</v>
      </c>
      <c r="N250" s="915" t="n">
        <f aca="false">'12-75'!T26</f>
        <v>0</v>
      </c>
      <c r="O250" s="915" t="n">
        <f aca="false">'12-75'!U26</f>
        <v>0</v>
      </c>
      <c r="P250" s="915" t="n">
        <f aca="false">'12-75'!V26</f>
        <v>0</v>
      </c>
      <c r="Q250" s="915" t="n">
        <f aca="false">'12-75'!W26</f>
        <v>0</v>
      </c>
      <c r="R250" s="915" t="n">
        <f aca="false">'12-75'!X26</f>
        <v>0</v>
      </c>
      <c r="S250" s="915" t="n">
        <f aca="false">'12-75'!Y26</f>
        <v>2</v>
      </c>
      <c r="T250" s="915" t="n">
        <f aca="false">'12-75'!Z26</f>
        <v>0</v>
      </c>
      <c r="U250" s="915" t="n">
        <f aca="false">'12-75'!AA26</f>
        <v>1</v>
      </c>
      <c r="V250" s="916" t="n">
        <f aca="false">'12-75'!AB26</f>
        <v>0</v>
      </c>
      <c r="W250" s="917" t="n">
        <f aca="false">'12-75'!AC26</f>
        <v>0</v>
      </c>
      <c r="X250" s="915" t="n">
        <f aca="false">'12-75'!AD26</f>
        <v>0</v>
      </c>
      <c r="Y250" s="915" t="n">
        <f aca="false">'12-75'!AE26</f>
        <v>0</v>
      </c>
      <c r="Z250" s="915" t="n">
        <f aca="false">'12-75'!AF26</f>
        <v>1</v>
      </c>
      <c r="AA250" s="868" t="n">
        <f aca="false">SUM(W250:Z250)</f>
        <v>1</v>
      </c>
      <c r="AB250" s="124"/>
    </row>
    <row r="251" s="123" customFormat="true" ht="13.5" hidden="false" customHeight="false" outlineLevel="0" collapsed="false">
      <c r="A251" s="880"/>
      <c r="B251" s="884"/>
      <c r="C251" s="884"/>
      <c r="D251" s="913" t="s">
        <v>476</v>
      </c>
      <c r="E251" s="914" t="n">
        <f aca="false">'12-75'!F27</f>
        <v>7</v>
      </c>
      <c r="F251" s="915" t="n">
        <f aca="false">'12-75'!L27</f>
        <v>0</v>
      </c>
      <c r="G251" s="915" t="n">
        <f aca="false">'12-75'!M27</f>
        <v>0</v>
      </c>
      <c r="H251" s="915" t="n">
        <f aca="false">'12-75'!N27</f>
        <v>0</v>
      </c>
      <c r="I251" s="915" t="n">
        <f aca="false">'12-75'!O27</f>
        <v>0</v>
      </c>
      <c r="J251" s="915" t="n">
        <f aca="false">'12-75'!P27</f>
        <v>0</v>
      </c>
      <c r="K251" s="915" t="n">
        <f aca="false">'12-75'!Q27</f>
        <v>0</v>
      </c>
      <c r="L251" s="915" t="n">
        <f aca="false">'12-75'!R27</f>
        <v>0</v>
      </c>
      <c r="M251" s="915" t="n">
        <f aca="false">'12-75'!S27</f>
        <v>0</v>
      </c>
      <c r="N251" s="915" t="n">
        <f aca="false">'12-75'!T27</f>
        <v>0</v>
      </c>
      <c r="O251" s="915" t="n">
        <f aca="false">'12-75'!U27</f>
        <v>0</v>
      </c>
      <c r="P251" s="915" t="n">
        <f aca="false">'12-75'!V27</f>
        <v>1</v>
      </c>
      <c r="Q251" s="915" t="n">
        <f aca="false">'12-75'!W27</f>
        <v>0</v>
      </c>
      <c r="R251" s="915" t="n">
        <f aca="false">'12-75'!X27</f>
        <v>1</v>
      </c>
      <c r="S251" s="915" t="n">
        <f aca="false">'12-75'!Y27</f>
        <v>2</v>
      </c>
      <c r="T251" s="915" t="n">
        <f aca="false">'12-75'!Z27</f>
        <v>1</v>
      </c>
      <c r="U251" s="915" t="n">
        <f aca="false">'12-75'!AA27</f>
        <v>1</v>
      </c>
      <c r="V251" s="916" t="n">
        <f aca="false">'12-75'!AB27</f>
        <v>0</v>
      </c>
      <c r="W251" s="917" t="n">
        <f aca="false">'12-75'!AC27</f>
        <v>0</v>
      </c>
      <c r="X251" s="915" t="n">
        <f aca="false">'12-75'!AD27</f>
        <v>1</v>
      </c>
      <c r="Y251" s="915" t="n">
        <f aca="false">'12-75'!AE27</f>
        <v>0</v>
      </c>
      <c r="Z251" s="915" t="n">
        <f aca="false">'12-75'!AF27</f>
        <v>0</v>
      </c>
      <c r="AA251" s="868" t="n">
        <f aca="false">SUM(W251:Z251)</f>
        <v>1</v>
      </c>
      <c r="AB251" s="124"/>
    </row>
    <row r="252" s="123" customFormat="true" ht="13.5" hidden="false" customHeight="true" outlineLevel="0" collapsed="false">
      <c r="A252" s="880" t="s">
        <v>430</v>
      </c>
      <c r="B252" s="884"/>
      <c r="C252" s="889" t="s">
        <v>1068</v>
      </c>
      <c r="D252" s="913" t="s">
        <v>7</v>
      </c>
      <c r="E252" s="914" t="n">
        <f aca="false">'12-75'!F28</f>
        <v>40</v>
      </c>
      <c r="F252" s="915" t="n">
        <f aca="false">'12-75'!L28</f>
        <v>0</v>
      </c>
      <c r="G252" s="915" t="n">
        <f aca="false">'12-75'!M28</f>
        <v>0</v>
      </c>
      <c r="H252" s="915" t="n">
        <f aca="false">'12-75'!N28</f>
        <v>0</v>
      </c>
      <c r="I252" s="915" t="n">
        <f aca="false">'12-75'!O28</f>
        <v>0</v>
      </c>
      <c r="J252" s="915" t="n">
        <f aca="false">'12-75'!P28</f>
        <v>0</v>
      </c>
      <c r="K252" s="915" t="n">
        <f aca="false">'12-75'!Q28</f>
        <v>0</v>
      </c>
      <c r="L252" s="915" t="n">
        <f aca="false">'12-75'!R28</f>
        <v>0</v>
      </c>
      <c r="M252" s="915" t="n">
        <f aca="false">'12-75'!S28</f>
        <v>0</v>
      </c>
      <c r="N252" s="915" t="n">
        <f aca="false">'12-75'!T28</f>
        <v>0</v>
      </c>
      <c r="O252" s="915" t="n">
        <f aca="false">'12-75'!U28</f>
        <v>0</v>
      </c>
      <c r="P252" s="915" t="n">
        <f aca="false">'12-75'!V28</f>
        <v>2</v>
      </c>
      <c r="Q252" s="915" t="n">
        <f aca="false">'12-75'!W28</f>
        <v>0</v>
      </c>
      <c r="R252" s="915" t="n">
        <f aca="false">'12-75'!X28</f>
        <v>2</v>
      </c>
      <c r="S252" s="915" t="n">
        <f aca="false">'12-75'!Y28</f>
        <v>7</v>
      </c>
      <c r="T252" s="915" t="n">
        <f aca="false">'12-75'!Z28</f>
        <v>7</v>
      </c>
      <c r="U252" s="915" t="n">
        <f aca="false">'12-75'!AA28</f>
        <v>6</v>
      </c>
      <c r="V252" s="916" t="n">
        <f aca="false">'12-75'!AB28</f>
        <v>6</v>
      </c>
      <c r="W252" s="917" t="n">
        <f aca="false">'12-75'!AC28</f>
        <v>7</v>
      </c>
      <c r="X252" s="915" t="n">
        <f aca="false">'12-75'!AD28</f>
        <v>3</v>
      </c>
      <c r="Y252" s="915" t="n">
        <f aca="false">'12-75'!AE28</f>
        <v>0</v>
      </c>
      <c r="Z252" s="915" t="n">
        <f aca="false">'12-75'!AF28</f>
        <v>0</v>
      </c>
      <c r="AA252" s="868" t="n">
        <f aca="false">SUM(W252:Z252)</f>
        <v>10</v>
      </c>
      <c r="AB252" s="124"/>
    </row>
    <row r="253" s="123" customFormat="true" ht="13.5" hidden="false" customHeight="false" outlineLevel="0" collapsed="false">
      <c r="A253" s="880"/>
      <c r="B253" s="884"/>
      <c r="C253" s="884"/>
      <c r="D253" s="913" t="s">
        <v>475</v>
      </c>
      <c r="E253" s="914" t="n">
        <f aca="false">'12-75'!F29</f>
        <v>25</v>
      </c>
      <c r="F253" s="915" t="n">
        <f aca="false">'12-75'!L29</f>
        <v>0</v>
      </c>
      <c r="G253" s="915" t="n">
        <f aca="false">'12-75'!M29</f>
        <v>0</v>
      </c>
      <c r="H253" s="915" t="n">
        <f aca="false">'12-75'!N29</f>
        <v>0</v>
      </c>
      <c r="I253" s="915" t="n">
        <f aca="false">'12-75'!O29</f>
        <v>0</v>
      </c>
      <c r="J253" s="915" t="n">
        <f aca="false">'12-75'!P29</f>
        <v>0</v>
      </c>
      <c r="K253" s="915" t="n">
        <f aca="false">'12-75'!Q29</f>
        <v>0</v>
      </c>
      <c r="L253" s="915" t="n">
        <f aca="false">'12-75'!R29</f>
        <v>0</v>
      </c>
      <c r="M253" s="915" t="n">
        <f aca="false">'12-75'!S29</f>
        <v>0</v>
      </c>
      <c r="N253" s="915" t="n">
        <f aca="false">'12-75'!T29</f>
        <v>0</v>
      </c>
      <c r="O253" s="915" t="n">
        <f aca="false">'12-75'!U29</f>
        <v>0</v>
      </c>
      <c r="P253" s="915" t="n">
        <f aca="false">'12-75'!V29</f>
        <v>2</v>
      </c>
      <c r="Q253" s="915" t="n">
        <f aca="false">'12-75'!W29</f>
        <v>0</v>
      </c>
      <c r="R253" s="915" t="n">
        <f aca="false">'12-75'!X29</f>
        <v>2</v>
      </c>
      <c r="S253" s="915" t="n">
        <f aca="false">'12-75'!Y29</f>
        <v>5</v>
      </c>
      <c r="T253" s="915" t="n">
        <f aca="false">'12-75'!Z29</f>
        <v>4</v>
      </c>
      <c r="U253" s="915" t="n">
        <f aca="false">'12-75'!AA29</f>
        <v>3</v>
      </c>
      <c r="V253" s="916" t="n">
        <f aca="false">'12-75'!AB29</f>
        <v>4</v>
      </c>
      <c r="W253" s="917" t="n">
        <f aca="false">'12-75'!AC29</f>
        <v>3</v>
      </c>
      <c r="X253" s="915" t="n">
        <f aca="false">'12-75'!AD29</f>
        <v>2</v>
      </c>
      <c r="Y253" s="915" t="n">
        <f aca="false">'12-75'!AE29</f>
        <v>0</v>
      </c>
      <c r="Z253" s="915" t="n">
        <f aca="false">'12-75'!AF29</f>
        <v>0</v>
      </c>
      <c r="AA253" s="868" t="n">
        <f aca="false">SUM(W253:Z253)</f>
        <v>5</v>
      </c>
      <c r="AB253" s="124"/>
    </row>
    <row r="254" s="123" customFormat="true" ht="13.5" hidden="false" customHeight="false" outlineLevel="0" collapsed="false">
      <c r="A254" s="880"/>
      <c r="B254" s="884"/>
      <c r="C254" s="884"/>
      <c r="D254" s="913" t="s">
        <v>476</v>
      </c>
      <c r="E254" s="914" t="n">
        <f aca="false">'12-75'!F30</f>
        <v>15</v>
      </c>
      <c r="F254" s="915" t="n">
        <f aca="false">'12-75'!L30</f>
        <v>0</v>
      </c>
      <c r="G254" s="915" t="n">
        <f aca="false">'12-75'!M30</f>
        <v>0</v>
      </c>
      <c r="H254" s="915" t="n">
        <f aca="false">'12-75'!N30</f>
        <v>0</v>
      </c>
      <c r="I254" s="915" t="n">
        <f aca="false">'12-75'!O30</f>
        <v>0</v>
      </c>
      <c r="J254" s="915" t="n">
        <f aca="false">'12-75'!P30</f>
        <v>0</v>
      </c>
      <c r="K254" s="915" t="n">
        <f aca="false">'12-75'!Q30</f>
        <v>0</v>
      </c>
      <c r="L254" s="915" t="n">
        <f aca="false">'12-75'!R30</f>
        <v>0</v>
      </c>
      <c r="M254" s="915" t="n">
        <f aca="false">'12-75'!S30</f>
        <v>0</v>
      </c>
      <c r="N254" s="915" t="n">
        <f aca="false">'12-75'!T30</f>
        <v>0</v>
      </c>
      <c r="O254" s="915" t="n">
        <f aca="false">'12-75'!U30</f>
        <v>0</v>
      </c>
      <c r="P254" s="915" t="n">
        <f aca="false">'12-75'!V30</f>
        <v>0</v>
      </c>
      <c r="Q254" s="915" t="n">
        <f aca="false">'12-75'!W30</f>
        <v>0</v>
      </c>
      <c r="R254" s="915" t="n">
        <f aca="false">'12-75'!X30</f>
        <v>0</v>
      </c>
      <c r="S254" s="915" t="n">
        <f aca="false">'12-75'!Y30</f>
        <v>2</v>
      </c>
      <c r="T254" s="915" t="n">
        <f aca="false">'12-75'!Z30</f>
        <v>3</v>
      </c>
      <c r="U254" s="915" t="n">
        <f aca="false">'12-75'!AA30</f>
        <v>3</v>
      </c>
      <c r="V254" s="916" t="n">
        <f aca="false">'12-75'!AB30</f>
        <v>2</v>
      </c>
      <c r="W254" s="917" t="n">
        <f aca="false">'12-75'!AC30</f>
        <v>4</v>
      </c>
      <c r="X254" s="915" t="n">
        <f aca="false">'12-75'!AD30</f>
        <v>1</v>
      </c>
      <c r="Y254" s="915" t="n">
        <f aca="false">'12-75'!AE30</f>
        <v>0</v>
      </c>
      <c r="Z254" s="915" t="n">
        <f aca="false">'12-75'!AF30</f>
        <v>0</v>
      </c>
      <c r="AA254" s="868" t="n">
        <f aca="false">SUM(W254:Z254)</f>
        <v>5</v>
      </c>
      <c r="AB254" s="124"/>
    </row>
    <row r="255" s="123" customFormat="true" ht="13.5" hidden="false" customHeight="true" outlineLevel="0" collapsed="false">
      <c r="A255" s="880" t="s">
        <v>432</v>
      </c>
      <c r="B255" s="884"/>
      <c r="C255" s="889" t="s">
        <v>1069</v>
      </c>
      <c r="D255" s="913" t="s">
        <v>7</v>
      </c>
      <c r="E255" s="914" t="n">
        <f aca="false">'12-75'!F31</f>
        <v>20</v>
      </c>
      <c r="F255" s="915" t="n">
        <f aca="false">'12-75'!L31</f>
        <v>0</v>
      </c>
      <c r="G255" s="915" t="n">
        <f aca="false">'12-75'!M31</f>
        <v>0</v>
      </c>
      <c r="H255" s="915" t="n">
        <f aca="false">'12-75'!N31</f>
        <v>0</v>
      </c>
      <c r="I255" s="915" t="n">
        <f aca="false">'12-75'!O31</f>
        <v>0</v>
      </c>
      <c r="J255" s="915" t="n">
        <f aca="false">'12-75'!P31</f>
        <v>0</v>
      </c>
      <c r="K255" s="915" t="n">
        <f aca="false">'12-75'!Q31</f>
        <v>0</v>
      </c>
      <c r="L255" s="915" t="n">
        <f aca="false">'12-75'!R31</f>
        <v>0</v>
      </c>
      <c r="M255" s="915" t="n">
        <f aca="false">'12-75'!S31</f>
        <v>0</v>
      </c>
      <c r="N255" s="915" t="n">
        <f aca="false">'12-75'!T31</f>
        <v>0</v>
      </c>
      <c r="O255" s="915" t="n">
        <f aca="false">'12-75'!U31</f>
        <v>0</v>
      </c>
      <c r="P255" s="915" t="n">
        <f aca="false">'12-75'!V31</f>
        <v>0</v>
      </c>
      <c r="Q255" s="915" t="n">
        <f aca="false">'12-75'!W31</f>
        <v>0</v>
      </c>
      <c r="R255" s="915" t="n">
        <f aca="false">'12-75'!X31</f>
        <v>0</v>
      </c>
      <c r="S255" s="915" t="n">
        <f aca="false">'12-75'!Y31</f>
        <v>1</v>
      </c>
      <c r="T255" s="915" t="n">
        <f aca="false">'12-75'!Z31</f>
        <v>2</v>
      </c>
      <c r="U255" s="915" t="n">
        <f aca="false">'12-75'!AA31</f>
        <v>3</v>
      </c>
      <c r="V255" s="916" t="n">
        <f aca="false">'12-75'!AB31</f>
        <v>4</v>
      </c>
      <c r="W255" s="917" t="n">
        <f aca="false">'12-75'!AC31</f>
        <v>4</v>
      </c>
      <c r="X255" s="915" t="n">
        <f aca="false">'12-75'!AD31</f>
        <v>4</v>
      </c>
      <c r="Y255" s="915" t="n">
        <f aca="false">'12-75'!AE31</f>
        <v>2</v>
      </c>
      <c r="Z255" s="915" t="n">
        <f aca="false">'12-75'!AF31</f>
        <v>0</v>
      </c>
      <c r="AA255" s="868" t="n">
        <f aca="false">SUM(W255:Z255)</f>
        <v>10</v>
      </c>
      <c r="AB255" s="124"/>
    </row>
    <row r="256" s="123" customFormat="true" ht="13.5" hidden="false" customHeight="false" outlineLevel="0" collapsed="false">
      <c r="A256" s="880"/>
      <c r="B256" s="884"/>
      <c r="C256" s="884"/>
      <c r="D256" s="913" t="s">
        <v>475</v>
      </c>
      <c r="E256" s="914" t="n">
        <f aca="false">'12-75'!F32</f>
        <v>9</v>
      </c>
      <c r="F256" s="915" t="n">
        <f aca="false">'12-75'!L32</f>
        <v>0</v>
      </c>
      <c r="G256" s="915" t="n">
        <f aca="false">'12-75'!M32</f>
        <v>0</v>
      </c>
      <c r="H256" s="915" t="n">
        <f aca="false">'12-75'!N32</f>
        <v>0</v>
      </c>
      <c r="I256" s="915" t="n">
        <f aca="false">'12-75'!O32</f>
        <v>0</v>
      </c>
      <c r="J256" s="915" t="n">
        <f aca="false">'12-75'!P32</f>
        <v>0</v>
      </c>
      <c r="K256" s="915" t="n">
        <f aca="false">'12-75'!Q32</f>
        <v>0</v>
      </c>
      <c r="L256" s="915" t="n">
        <f aca="false">'12-75'!R32</f>
        <v>0</v>
      </c>
      <c r="M256" s="915" t="n">
        <f aca="false">'12-75'!S32</f>
        <v>0</v>
      </c>
      <c r="N256" s="915" t="n">
        <f aca="false">'12-75'!T32</f>
        <v>0</v>
      </c>
      <c r="O256" s="915" t="n">
        <f aca="false">'12-75'!U32</f>
        <v>0</v>
      </c>
      <c r="P256" s="915" t="n">
        <f aca="false">'12-75'!V32</f>
        <v>0</v>
      </c>
      <c r="Q256" s="915" t="n">
        <f aca="false">'12-75'!W32</f>
        <v>0</v>
      </c>
      <c r="R256" s="915" t="n">
        <f aca="false">'12-75'!X32</f>
        <v>0</v>
      </c>
      <c r="S256" s="915" t="n">
        <f aca="false">'12-75'!Y32</f>
        <v>1</v>
      </c>
      <c r="T256" s="915" t="n">
        <f aca="false">'12-75'!Z32</f>
        <v>1</v>
      </c>
      <c r="U256" s="915" t="n">
        <f aca="false">'12-75'!AA32</f>
        <v>1</v>
      </c>
      <c r="V256" s="916" t="n">
        <f aca="false">'12-75'!AB32</f>
        <v>2</v>
      </c>
      <c r="W256" s="917" t="n">
        <f aca="false">'12-75'!AC32</f>
        <v>2</v>
      </c>
      <c r="X256" s="915" t="n">
        <f aca="false">'12-75'!AD32</f>
        <v>2</v>
      </c>
      <c r="Y256" s="915" t="n">
        <f aca="false">'12-75'!AE32</f>
        <v>0</v>
      </c>
      <c r="Z256" s="915" t="n">
        <f aca="false">'12-75'!AF32</f>
        <v>0</v>
      </c>
      <c r="AA256" s="868" t="n">
        <f aca="false">SUM(W256:Z256)</f>
        <v>4</v>
      </c>
      <c r="AB256" s="124"/>
    </row>
    <row r="257" s="123" customFormat="true" ht="13.5" hidden="false" customHeight="false" outlineLevel="0" collapsed="false">
      <c r="A257" s="880"/>
      <c r="B257" s="884"/>
      <c r="C257" s="884"/>
      <c r="D257" s="913" t="s">
        <v>476</v>
      </c>
      <c r="E257" s="914" t="n">
        <f aca="false">'12-75'!F33</f>
        <v>11</v>
      </c>
      <c r="F257" s="915" t="n">
        <f aca="false">'12-75'!L33</f>
        <v>0</v>
      </c>
      <c r="G257" s="915" t="n">
        <f aca="false">'12-75'!M33</f>
        <v>0</v>
      </c>
      <c r="H257" s="915" t="n">
        <f aca="false">'12-75'!N33</f>
        <v>0</v>
      </c>
      <c r="I257" s="915" t="n">
        <f aca="false">'12-75'!O33</f>
        <v>0</v>
      </c>
      <c r="J257" s="915" t="n">
        <f aca="false">'12-75'!P33</f>
        <v>0</v>
      </c>
      <c r="K257" s="915" t="n">
        <f aca="false">'12-75'!Q33</f>
        <v>0</v>
      </c>
      <c r="L257" s="915" t="n">
        <f aca="false">'12-75'!R33</f>
        <v>0</v>
      </c>
      <c r="M257" s="915" t="n">
        <f aca="false">'12-75'!S33</f>
        <v>0</v>
      </c>
      <c r="N257" s="915" t="n">
        <f aca="false">'12-75'!T33</f>
        <v>0</v>
      </c>
      <c r="O257" s="915" t="n">
        <f aca="false">'12-75'!U33</f>
        <v>0</v>
      </c>
      <c r="P257" s="915" t="n">
        <f aca="false">'12-75'!V33</f>
        <v>0</v>
      </c>
      <c r="Q257" s="915" t="n">
        <f aca="false">'12-75'!W33</f>
        <v>0</v>
      </c>
      <c r="R257" s="915" t="n">
        <f aca="false">'12-75'!X33</f>
        <v>0</v>
      </c>
      <c r="S257" s="915" t="n">
        <f aca="false">'12-75'!Y33</f>
        <v>0</v>
      </c>
      <c r="T257" s="915" t="n">
        <f aca="false">'12-75'!Z33</f>
        <v>1</v>
      </c>
      <c r="U257" s="915" t="n">
        <f aca="false">'12-75'!AA33</f>
        <v>2</v>
      </c>
      <c r="V257" s="916" t="n">
        <f aca="false">'12-75'!AB33</f>
        <v>2</v>
      </c>
      <c r="W257" s="917" t="n">
        <f aca="false">'12-75'!AC33</f>
        <v>2</v>
      </c>
      <c r="X257" s="915" t="n">
        <f aca="false">'12-75'!AD33</f>
        <v>2</v>
      </c>
      <c r="Y257" s="915" t="n">
        <f aca="false">'12-75'!AE33</f>
        <v>2</v>
      </c>
      <c r="Z257" s="915" t="n">
        <f aca="false">'12-75'!AF33</f>
        <v>0</v>
      </c>
      <c r="AA257" s="868" t="n">
        <f aca="false">SUM(W257:Z257)</f>
        <v>6</v>
      </c>
      <c r="AB257" s="124"/>
    </row>
    <row r="258" s="123" customFormat="true" ht="13.5" hidden="false" customHeight="true" outlineLevel="0" collapsed="false">
      <c r="A258" s="880" t="s">
        <v>434</v>
      </c>
      <c r="B258" s="884"/>
      <c r="C258" s="884" t="s">
        <v>435</v>
      </c>
      <c r="D258" s="913" t="s">
        <v>7</v>
      </c>
      <c r="E258" s="914" t="n">
        <f aca="false">'12-75'!F34</f>
        <v>45</v>
      </c>
      <c r="F258" s="915" t="n">
        <f aca="false">'12-75'!L34</f>
        <v>0</v>
      </c>
      <c r="G258" s="915" t="n">
        <f aca="false">'12-75'!M34</f>
        <v>0</v>
      </c>
      <c r="H258" s="915" t="n">
        <f aca="false">'12-75'!N34</f>
        <v>0</v>
      </c>
      <c r="I258" s="915" t="n">
        <f aca="false">'12-75'!O34</f>
        <v>0</v>
      </c>
      <c r="J258" s="915" t="n">
        <f aca="false">'12-75'!P34</f>
        <v>0</v>
      </c>
      <c r="K258" s="915" t="n">
        <f aca="false">'12-75'!Q34</f>
        <v>0</v>
      </c>
      <c r="L258" s="915" t="n">
        <f aca="false">'12-75'!R34</f>
        <v>0</v>
      </c>
      <c r="M258" s="915" t="n">
        <f aca="false">'12-75'!S34</f>
        <v>0</v>
      </c>
      <c r="N258" s="915" t="n">
        <f aca="false">'12-75'!T34</f>
        <v>0</v>
      </c>
      <c r="O258" s="915" t="n">
        <f aca="false">'12-75'!U34</f>
        <v>1</v>
      </c>
      <c r="P258" s="915" t="n">
        <f aca="false">'12-75'!V34</f>
        <v>0</v>
      </c>
      <c r="Q258" s="915" t="n">
        <f aca="false">'12-75'!W34</f>
        <v>1</v>
      </c>
      <c r="R258" s="915" t="n">
        <f aca="false">'12-75'!X34</f>
        <v>0</v>
      </c>
      <c r="S258" s="915" t="n">
        <f aca="false">'12-75'!Y34</f>
        <v>6</v>
      </c>
      <c r="T258" s="915" t="n">
        <f aca="false">'12-75'!Z34</f>
        <v>7</v>
      </c>
      <c r="U258" s="915" t="n">
        <f aca="false">'12-75'!AA34</f>
        <v>12</v>
      </c>
      <c r="V258" s="916" t="n">
        <f aca="false">'12-75'!AB34</f>
        <v>5</v>
      </c>
      <c r="W258" s="917" t="n">
        <f aca="false">'12-75'!AC34</f>
        <v>6</v>
      </c>
      <c r="X258" s="915" t="n">
        <f aca="false">'12-75'!AD34</f>
        <v>5</v>
      </c>
      <c r="Y258" s="915" t="n">
        <f aca="false">'12-75'!AE34</f>
        <v>2</v>
      </c>
      <c r="Z258" s="915" t="n">
        <f aca="false">'12-75'!AF34</f>
        <v>0</v>
      </c>
      <c r="AA258" s="868" t="n">
        <f aca="false">SUM(W258:Z258)</f>
        <v>13</v>
      </c>
      <c r="AB258" s="124"/>
    </row>
    <row r="259" s="123" customFormat="true" ht="13.5" hidden="false" customHeight="false" outlineLevel="0" collapsed="false">
      <c r="A259" s="880"/>
      <c r="B259" s="884"/>
      <c r="C259" s="884"/>
      <c r="D259" s="913" t="s">
        <v>475</v>
      </c>
      <c r="E259" s="914" t="n">
        <f aca="false">'12-75'!F35</f>
        <v>22</v>
      </c>
      <c r="F259" s="915" t="n">
        <f aca="false">'12-75'!L35</f>
        <v>0</v>
      </c>
      <c r="G259" s="915" t="n">
        <f aca="false">'12-75'!M35</f>
        <v>0</v>
      </c>
      <c r="H259" s="915" t="n">
        <f aca="false">'12-75'!N35</f>
        <v>0</v>
      </c>
      <c r="I259" s="915" t="n">
        <f aca="false">'12-75'!O35</f>
        <v>0</v>
      </c>
      <c r="J259" s="915" t="n">
        <f aca="false">'12-75'!P35</f>
        <v>0</v>
      </c>
      <c r="K259" s="915" t="n">
        <f aca="false">'12-75'!Q35</f>
        <v>0</v>
      </c>
      <c r="L259" s="915" t="n">
        <f aca="false">'12-75'!R35</f>
        <v>0</v>
      </c>
      <c r="M259" s="915" t="n">
        <f aca="false">'12-75'!S35</f>
        <v>0</v>
      </c>
      <c r="N259" s="915" t="n">
        <f aca="false">'12-75'!T35</f>
        <v>0</v>
      </c>
      <c r="O259" s="915" t="n">
        <f aca="false">'12-75'!U35</f>
        <v>0</v>
      </c>
      <c r="P259" s="915" t="n">
        <f aca="false">'12-75'!V35</f>
        <v>0</v>
      </c>
      <c r="Q259" s="915" t="n">
        <f aca="false">'12-75'!W35</f>
        <v>1</v>
      </c>
      <c r="R259" s="915" t="n">
        <f aca="false">'12-75'!X35</f>
        <v>0</v>
      </c>
      <c r="S259" s="915" t="n">
        <f aca="false">'12-75'!Y35</f>
        <v>5</v>
      </c>
      <c r="T259" s="915" t="n">
        <f aca="false">'12-75'!Z35</f>
        <v>0</v>
      </c>
      <c r="U259" s="915" t="n">
        <f aca="false">'12-75'!AA35</f>
        <v>8</v>
      </c>
      <c r="V259" s="916" t="n">
        <f aca="false">'12-75'!AB35</f>
        <v>4</v>
      </c>
      <c r="W259" s="917" t="n">
        <f aca="false">'12-75'!AC35</f>
        <v>3</v>
      </c>
      <c r="X259" s="915" t="n">
        <f aca="false">'12-75'!AD35</f>
        <v>1</v>
      </c>
      <c r="Y259" s="915" t="n">
        <f aca="false">'12-75'!AE35</f>
        <v>0</v>
      </c>
      <c r="Z259" s="915" t="n">
        <f aca="false">'12-75'!AF35</f>
        <v>0</v>
      </c>
      <c r="AA259" s="868" t="n">
        <f aca="false">SUM(W259:Z259)</f>
        <v>4</v>
      </c>
      <c r="AB259" s="124"/>
    </row>
    <row r="260" s="123" customFormat="true" ht="13.5" hidden="false" customHeight="false" outlineLevel="0" collapsed="false">
      <c r="A260" s="880"/>
      <c r="B260" s="884"/>
      <c r="C260" s="884"/>
      <c r="D260" s="913" t="s">
        <v>476</v>
      </c>
      <c r="E260" s="914" t="n">
        <f aca="false">'12-75'!F36</f>
        <v>23</v>
      </c>
      <c r="F260" s="915" t="n">
        <f aca="false">'12-75'!L36</f>
        <v>0</v>
      </c>
      <c r="G260" s="915" t="n">
        <f aca="false">'12-75'!M36</f>
        <v>0</v>
      </c>
      <c r="H260" s="915" t="n">
        <f aca="false">'12-75'!N36</f>
        <v>0</v>
      </c>
      <c r="I260" s="915" t="n">
        <f aca="false">'12-75'!O36</f>
        <v>0</v>
      </c>
      <c r="J260" s="915" t="n">
        <f aca="false">'12-75'!P36</f>
        <v>0</v>
      </c>
      <c r="K260" s="915" t="n">
        <f aca="false">'12-75'!Q36</f>
        <v>0</v>
      </c>
      <c r="L260" s="915" t="n">
        <f aca="false">'12-75'!R36</f>
        <v>0</v>
      </c>
      <c r="M260" s="915" t="n">
        <f aca="false">'12-75'!S36</f>
        <v>0</v>
      </c>
      <c r="N260" s="915" t="n">
        <f aca="false">'12-75'!T36</f>
        <v>0</v>
      </c>
      <c r="O260" s="915" t="n">
        <f aca="false">'12-75'!U36</f>
        <v>1</v>
      </c>
      <c r="P260" s="915" t="n">
        <f aca="false">'12-75'!V36</f>
        <v>0</v>
      </c>
      <c r="Q260" s="915" t="n">
        <f aca="false">'12-75'!W36</f>
        <v>0</v>
      </c>
      <c r="R260" s="915" t="n">
        <f aca="false">'12-75'!X36</f>
        <v>0</v>
      </c>
      <c r="S260" s="915" t="n">
        <f aca="false">'12-75'!Y36</f>
        <v>1</v>
      </c>
      <c r="T260" s="915" t="n">
        <f aca="false">'12-75'!Z36</f>
        <v>7</v>
      </c>
      <c r="U260" s="915" t="n">
        <f aca="false">'12-75'!AA36</f>
        <v>4</v>
      </c>
      <c r="V260" s="916" t="n">
        <f aca="false">'12-75'!AB36</f>
        <v>1</v>
      </c>
      <c r="W260" s="917" t="n">
        <f aca="false">'12-75'!AC36</f>
        <v>3</v>
      </c>
      <c r="X260" s="915" t="n">
        <f aca="false">'12-75'!AD36</f>
        <v>4</v>
      </c>
      <c r="Y260" s="915" t="n">
        <f aca="false">'12-75'!AE36</f>
        <v>2</v>
      </c>
      <c r="Z260" s="915" t="n">
        <f aca="false">'12-75'!AF36</f>
        <v>0</v>
      </c>
      <c r="AA260" s="868" t="n">
        <f aca="false">SUM(W260:Z260)</f>
        <v>9</v>
      </c>
      <c r="AB260" s="124"/>
    </row>
    <row r="261" s="123" customFormat="true" ht="13.5" hidden="false" customHeight="true" outlineLevel="0" collapsed="false">
      <c r="A261" s="880" t="s">
        <v>436</v>
      </c>
      <c r="B261" s="884"/>
      <c r="C261" s="889" t="s">
        <v>1070</v>
      </c>
      <c r="D261" s="913" t="s">
        <v>7</v>
      </c>
      <c r="E261" s="914" t="n">
        <f aca="false">'12-75'!F37</f>
        <v>108</v>
      </c>
      <c r="F261" s="915" t="n">
        <f aca="false">'12-75'!L37</f>
        <v>0</v>
      </c>
      <c r="G261" s="915" t="n">
        <f aca="false">'12-75'!M37</f>
        <v>0</v>
      </c>
      <c r="H261" s="915" t="n">
        <f aca="false">'12-75'!N37</f>
        <v>0</v>
      </c>
      <c r="I261" s="915" t="n">
        <f aca="false">'12-75'!O37</f>
        <v>0</v>
      </c>
      <c r="J261" s="915" t="n">
        <f aca="false">'12-75'!P37</f>
        <v>0</v>
      </c>
      <c r="K261" s="915" t="n">
        <f aca="false">'12-75'!Q37</f>
        <v>0</v>
      </c>
      <c r="L261" s="915" t="n">
        <f aca="false">'12-75'!R37</f>
        <v>0</v>
      </c>
      <c r="M261" s="915" t="n">
        <f aca="false">'12-75'!S37</f>
        <v>1</v>
      </c>
      <c r="N261" s="915" t="n">
        <f aca="false">'12-75'!T37</f>
        <v>0</v>
      </c>
      <c r="O261" s="915" t="n">
        <f aca="false">'12-75'!U37</f>
        <v>1</v>
      </c>
      <c r="P261" s="915" t="n">
        <f aca="false">'12-75'!V37</f>
        <v>0</v>
      </c>
      <c r="Q261" s="915" t="n">
        <f aca="false">'12-75'!W37</f>
        <v>3</v>
      </c>
      <c r="R261" s="915" t="n">
        <f aca="false">'12-75'!X37</f>
        <v>3</v>
      </c>
      <c r="S261" s="915" t="n">
        <f aca="false">'12-75'!Y37</f>
        <v>18</v>
      </c>
      <c r="T261" s="915" t="n">
        <f aca="false">'12-75'!Z37</f>
        <v>20</v>
      </c>
      <c r="U261" s="915" t="n">
        <f aca="false">'12-75'!AA37</f>
        <v>22</v>
      </c>
      <c r="V261" s="916" t="n">
        <f aca="false">'12-75'!AB37</f>
        <v>11</v>
      </c>
      <c r="W261" s="917" t="n">
        <f aca="false">'12-75'!AC37</f>
        <v>17</v>
      </c>
      <c r="X261" s="915" t="n">
        <f aca="false">'12-75'!AD37</f>
        <v>11</v>
      </c>
      <c r="Y261" s="915" t="n">
        <f aca="false">'12-75'!AE37</f>
        <v>1</v>
      </c>
      <c r="Z261" s="915" t="n">
        <f aca="false">'12-75'!AF37</f>
        <v>0</v>
      </c>
      <c r="AA261" s="868" t="n">
        <f aca="false">SUM(W261:Z261)</f>
        <v>29</v>
      </c>
      <c r="AB261" s="124"/>
    </row>
    <row r="262" s="123" customFormat="true" ht="13.5" hidden="false" customHeight="false" outlineLevel="0" collapsed="false">
      <c r="A262" s="880"/>
      <c r="B262" s="884"/>
      <c r="C262" s="884"/>
      <c r="D262" s="913" t="s">
        <v>475</v>
      </c>
      <c r="E262" s="914" t="n">
        <f aca="false">'12-75'!F38</f>
        <v>80</v>
      </c>
      <c r="F262" s="915" t="n">
        <f aca="false">'12-75'!L38</f>
        <v>0</v>
      </c>
      <c r="G262" s="915" t="n">
        <f aca="false">'12-75'!M38</f>
        <v>0</v>
      </c>
      <c r="H262" s="915" t="n">
        <f aca="false">'12-75'!N38</f>
        <v>0</v>
      </c>
      <c r="I262" s="915" t="n">
        <f aca="false">'12-75'!O38</f>
        <v>0</v>
      </c>
      <c r="J262" s="915" t="n">
        <f aca="false">'12-75'!P38</f>
        <v>0</v>
      </c>
      <c r="K262" s="915" t="n">
        <f aca="false">'12-75'!Q38</f>
        <v>0</v>
      </c>
      <c r="L262" s="915" t="n">
        <f aca="false">'12-75'!R38</f>
        <v>0</v>
      </c>
      <c r="M262" s="915" t="n">
        <f aca="false">'12-75'!S38</f>
        <v>0</v>
      </c>
      <c r="N262" s="915" t="n">
        <f aca="false">'12-75'!T38</f>
        <v>0</v>
      </c>
      <c r="O262" s="915" t="n">
        <f aca="false">'12-75'!U38</f>
        <v>1</v>
      </c>
      <c r="P262" s="915" t="n">
        <f aca="false">'12-75'!V38</f>
        <v>0</v>
      </c>
      <c r="Q262" s="915" t="n">
        <f aca="false">'12-75'!W38</f>
        <v>2</v>
      </c>
      <c r="R262" s="915" t="n">
        <f aca="false">'12-75'!X38</f>
        <v>2</v>
      </c>
      <c r="S262" s="915" t="n">
        <f aca="false">'12-75'!Y38</f>
        <v>16</v>
      </c>
      <c r="T262" s="915" t="n">
        <f aca="false">'12-75'!Z38</f>
        <v>14</v>
      </c>
      <c r="U262" s="915" t="n">
        <f aca="false">'12-75'!AA38</f>
        <v>17</v>
      </c>
      <c r="V262" s="916" t="n">
        <f aca="false">'12-75'!AB38</f>
        <v>9</v>
      </c>
      <c r="W262" s="917" t="n">
        <f aca="false">'12-75'!AC38</f>
        <v>10</v>
      </c>
      <c r="X262" s="915" t="n">
        <f aca="false">'12-75'!AD38</f>
        <v>8</v>
      </c>
      <c r="Y262" s="915" t="n">
        <f aca="false">'12-75'!AE38</f>
        <v>1</v>
      </c>
      <c r="Z262" s="915" t="n">
        <f aca="false">'12-75'!AF38</f>
        <v>0</v>
      </c>
      <c r="AA262" s="868" t="n">
        <f aca="false">SUM(W262:Z262)</f>
        <v>19</v>
      </c>
      <c r="AB262" s="124"/>
    </row>
    <row r="263" s="123" customFormat="true" ht="13.5" hidden="false" customHeight="false" outlineLevel="0" collapsed="false">
      <c r="A263" s="880"/>
      <c r="B263" s="884"/>
      <c r="C263" s="884"/>
      <c r="D263" s="913" t="s">
        <v>476</v>
      </c>
      <c r="E263" s="914" t="n">
        <f aca="false">'12-75'!F39</f>
        <v>28</v>
      </c>
      <c r="F263" s="915" t="n">
        <f aca="false">'12-75'!L39</f>
        <v>0</v>
      </c>
      <c r="G263" s="915" t="n">
        <f aca="false">'12-75'!M39</f>
        <v>0</v>
      </c>
      <c r="H263" s="915" t="n">
        <f aca="false">'12-75'!N39</f>
        <v>0</v>
      </c>
      <c r="I263" s="915" t="n">
        <f aca="false">'12-75'!O39</f>
        <v>0</v>
      </c>
      <c r="J263" s="915" t="n">
        <f aca="false">'12-75'!P39</f>
        <v>0</v>
      </c>
      <c r="K263" s="915" t="n">
        <f aca="false">'12-75'!Q39</f>
        <v>0</v>
      </c>
      <c r="L263" s="915" t="n">
        <f aca="false">'12-75'!R39</f>
        <v>0</v>
      </c>
      <c r="M263" s="915" t="n">
        <f aca="false">'12-75'!S39</f>
        <v>1</v>
      </c>
      <c r="N263" s="915" t="n">
        <f aca="false">'12-75'!T39</f>
        <v>0</v>
      </c>
      <c r="O263" s="915" t="n">
        <f aca="false">'12-75'!U39</f>
        <v>0</v>
      </c>
      <c r="P263" s="915" t="n">
        <f aca="false">'12-75'!V39</f>
        <v>0</v>
      </c>
      <c r="Q263" s="915" t="n">
        <f aca="false">'12-75'!W39</f>
        <v>1</v>
      </c>
      <c r="R263" s="915" t="n">
        <f aca="false">'12-75'!X39</f>
        <v>1</v>
      </c>
      <c r="S263" s="915" t="n">
        <f aca="false">'12-75'!Y39</f>
        <v>2</v>
      </c>
      <c r="T263" s="915" t="n">
        <f aca="false">'12-75'!Z39</f>
        <v>6</v>
      </c>
      <c r="U263" s="915" t="n">
        <f aca="false">'12-75'!AA39</f>
        <v>5</v>
      </c>
      <c r="V263" s="916" t="n">
        <f aca="false">'12-75'!AB39</f>
        <v>2</v>
      </c>
      <c r="W263" s="917" t="n">
        <f aca="false">'12-75'!AC39</f>
        <v>7</v>
      </c>
      <c r="X263" s="915" t="n">
        <f aca="false">'12-75'!AD39</f>
        <v>3</v>
      </c>
      <c r="Y263" s="915" t="n">
        <f aca="false">'12-75'!AE39</f>
        <v>0</v>
      </c>
      <c r="Z263" s="915" t="n">
        <f aca="false">'12-75'!AF39</f>
        <v>0</v>
      </c>
      <c r="AA263" s="868" t="n">
        <f aca="false">SUM(W263:Z263)</f>
        <v>10</v>
      </c>
      <c r="AB263" s="124"/>
    </row>
    <row r="264" s="123" customFormat="true" ht="13.5" hidden="false" customHeight="true" outlineLevel="0" collapsed="false">
      <c r="A264" s="880" t="s">
        <v>438</v>
      </c>
      <c r="B264" s="884"/>
      <c r="C264" s="889" t="s">
        <v>1071</v>
      </c>
      <c r="D264" s="913" t="s">
        <v>7</v>
      </c>
      <c r="E264" s="914" t="n">
        <f aca="false">'12-75'!F40</f>
        <v>14</v>
      </c>
      <c r="F264" s="915" t="n">
        <f aca="false">'12-75'!L40</f>
        <v>0</v>
      </c>
      <c r="G264" s="915" t="n">
        <f aca="false">'12-75'!M40</f>
        <v>0</v>
      </c>
      <c r="H264" s="915" t="n">
        <f aca="false">'12-75'!N40</f>
        <v>0</v>
      </c>
      <c r="I264" s="915" t="n">
        <f aca="false">'12-75'!O40</f>
        <v>0</v>
      </c>
      <c r="J264" s="915" t="n">
        <f aca="false">'12-75'!P40</f>
        <v>0</v>
      </c>
      <c r="K264" s="915" t="n">
        <f aca="false">'12-75'!Q40</f>
        <v>0</v>
      </c>
      <c r="L264" s="915" t="n">
        <f aca="false">'12-75'!R40</f>
        <v>0</v>
      </c>
      <c r="M264" s="915" t="n">
        <f aca="false">'12-75'!S40</f>
        <v>0</v>
      </c>
      <c r="N264" s="915" t="n">
        <f aca="false">'12-75'!T40</f>
        <v>0</v>
      </c>
      <c r="O264" s="915" t="n">
        <f aca="false">'12-75'!U40</f>
        <v>1</v>
      </c>
      <c r="P264" s="915" t="n">
        <f aca="false">'12-75'!V40</f>
        <v>0</v>
      </c>
      <c r="Q264" s="915" t="n">
        <f aca="false">'12-75'!W40</f>
        <v>1</v>
      </c>
      <c r="R264" s="915" t="n">
        <f aca="false">'12-75'!X40</f>
        <v>5</v>
      </c>
      <c r="S264" s="915" t="n">
        <f aca="false">'12-75'!Y40</f>
        <v>0</v>
      </c>
      <c r="T264" s="915" t="n">
        <f aca="false">'12-75'!Z40</f>
        <v>2</v>
      </c>
      <c r="U264" s="915" t="n">
        <f aca="false">'12-75'!AA40</f>
        <v>2</v>
      </c>
      <c r="V264" s="916" t="n">
        <f aca="false">'12-75'!AB40</f>
        <v>1</v>
      </c>
      <c r="W264" s="917" t="n">
        <f aca="false">'12-75'!AC40</f>
        <v>1</v>
      </c>
      <c r="X264" s="915" t="n">
        <f aca="false">'12-75'!AD40</f>
        <v>0</v>
      </c>
      <c r="Y264" s="915" t="n">
        <f aca="false">'12-75'!AE40</f>
        <v>1</v>
      </c>
      <c r="Z264" s="915" t="n">
        <f aca="false">'12-75'!AF40</f>
        <v>0</v>
      </c>
      <c r="AA264" s="868" t="n">
        <f aca="false">SUM(W264:Z264)</f>
        <v>2</v>
      </c>
      <c r="AB264" s="124"/>
    </row>
    <row r="265" s="123" customFormat="true" ht="13.5" hidden="false" customHeight="false" outlineLevel="0" collapsed="false">
      <c r="A265" s="880"/>
      <c r="B265" s="884"/>
      <c r="C265" s="884"/>
      <c r="D265" s="913" t="s">
        <v>475</v>
      </c>
      <c r="E265" s="914" t="n">
        <f aca="false">'12-75'!F41</f>
        <v>0</v>
      </c>
      <c r="F265" s="915" t="n">
        <f aca="false">'12-75'!L41</f>
        <v>0</v>
      </c>
      <c r="G265" s="915" t="n">
        <f aca="false">'12-75'!M41</f>
        <v>0</v>
      </c>
      <c r="H265" s="915" t="n">
        <f aca="false">'12-75'!N41</f>
        <v>0</v>
      </c>
      <c r="I265" s="915" t="n">
        <f aca="false">'12-75'!O41</f>
        <v>0</v>
      </c>
      <c r="J265" s="915" t="n">
        <f aca="false">'12-75'!P41</f>
        <v>0</v>
      </c>
      <c r="K265" s="915" t="n">
        <f aca="false">'12-75'!Q41</f>
        <v>0</v>
      </c>
      <c r="L265" s="915" t="n">
        <f aca="false">'12-75'!R41</f>
        <v>0</v>
      </c>
      <c r="M265" s="915" t="n">
        <f aca="false">'12-75'!S41</f>
        <v>0</v>
      </c>
      <c r="N265" s="915" t="n">
        <f aca="false">'12-75'!T41</f>
        <v>0</v>
      </c>
      <c r="O265" s="915" t="n">
        <f aca="false">'12-75'!U41</f>
        <v>0</v>
      </c>
      <c r="P265" s="915" t="n">
        <f aca="false">'12-75'!V41</f>
        <v>0</v>
      </c>
      <c r="Q265" s="915" t="n">
        <f aca="false">'12-75'!W41</f>
        <v>0</v>
      </c>
      <c r="R265" s="915" t="n">
        <f aca="false">'12-75'!X41</f>
        <v>0</v>
      </c>
      <c r="S265" s="915" t="n">
        <f aca="false">'12-75'!Y41</f>
        <v>0</v>
      </c>
      <c r="T265" s="915" t="n">
        <f aca="false">'12-75'!Z41</f>
        <v>0</v>
      </c>
      <c r="U265" s="915" t="n">
        <f aca="false">'12-75'!AA41</f>
        <v>0</v>
      </c>
      <c r="V265" s="916" t="n">
        <f aca="false">'12-75'!AB41</f>
        <v>0</v>
      </c>
      <c r="W265" s="917" t="n">
        <f aca="false">'12-75'!AC41</f>
        <v>0</v>
      </c>
      <c r="X265" s="915" t="n">
        <f aca="false">'12-75'!AD41</f>
        <v>0</v>
      </c>
      <c r="Y265" s="915" t="n">
        <f aca="false">'12-75'!AE41</f>
        <v>0</v>
      </c>
      <c r="Z265" s="915" t="n">
        <f aca="false">'12-75'!AF41</f>
        <v>0</v>
      </c>
      <c r="AA265" s="868" t="n">
        <f aca="false">SUM(W265:Z265)</f>
        <v>0</v>
      </c>
      <c r="AB265" s="124"/>
    </row>
    <row r="266" s="123" customFormat="true" ht="13.5" hidden="false" customHeight="false" outlineLevel="0" collapsed="false">
      <c r="A266" s="880"/>
      <c r="B266" s="884"/>
      <c r="C266" s="884"/>
      <c r="D266" s="913" t="s">
        <v>476</v>
      </c>
      <c r="E266" s="914" t="n">
        <f aca="false">'12-75'!F42</f>
        <v>14</v>
      </c>
      <c r="F266" s="915" t="n">
        <f aca="false">'12-75'!L42</f>
        <v>0</v>
      </c>
      <c r="G266" s="915" t="n">
        <f aca="false">'12-75'!M42</f>
        <v>0</v>
      </c>
      <c r="H266" s="915" t="n">
        <f aca="false">'12-75'!N42</f>
        <v>0</v>
      </c>
      <c r="I266" s="915" t="n">
        <f aca="false">'12-75'!O42</f>
        <v>0</v>
      </c>
      <c r="J266" s="915" t="n">
        <f aca="false">'12-75'!P42</f>
        <v>0</v>
      </c>
      <c r="K266" s="915" t="n">
        <f aca="false">'12-75'!Q42</f>
        <v>0</v>
      </c>
      <c r="L266" s="915" t="n">
        <f aca="false">'12-75'!R42</f>
        <v>0</v>
      </c>
      <c r="M266" s="915" t="n">
        <f aca="false">'12-75'!S42</f>
        <v>0</v>
      </c>
      <c r="N266" s="915" t="n">
        <f aca="false">'12-75'!T42</f>
        <v>0</v>
      </c>
      <c r="O266" s="915" t="n">
        <f aca="false">'12-75'!U42</f>
        <v>1</v>
      </c>
      <c r="P266" s="915" t="n">
        <f aca="false">'12-75'!V42</f>
        <v>0</v>
      </c>
      <c r="Q266" s="915" t="n">
        <f aca="false">'12-75'!W42</f>
        <v>1</v>
      </c>
      <c r="R266" s="915" t="n">
        <f aca="false">'12-75'!X42</f>
        <v>5</v>
      </c>
      <c r="S266" s="915" t="n">
        <f aca="false">'12-75'!Y42</f>
        <v>0</v>
      </c>
      <c r="T266" s="915" t="n">
        <f aca="false">'12-75'!Z42</f>
        <v>2</v>
      </c>
      <c r="U266" s="915" t="n">
        <f aca="false">'12-75'!AA42</f>
        <v>2</v>
      </c>
      <c r="V266" s="916" t="n">
        <f aca="false">'12-75'!AB42</f>
        <v>1</v>
      </c>
      <c r="W266" s="917" t="n">
        <f aca="false">'12-75'!AC42</f>
        <v>1</v>
      </c>
      <c r="X266" s="915" t="n">
        <f aca="false">'12-75'!AD42</f>
        <v>0</v>
      </c>
      <c r="Y266" s="915" t="n">
        <f aca="false">'12-75'!AE42</f>
        <v>1</v>
      </c>
      <c r="Z266" s="915" t="n">
        <f aca="false">'12-75'!AF42</f>
        <v>0</v>
      </c>
      <c r="AA266" s="868" t="n">
        <f aca="false">SUM(W266:Z266)</f>
        <v>2</v>
      </c>
      <c r="AB266" s="124"/>
    </row>
    <row r="267" s="123" customFormat="true" ht="13.5" hidden="false" customHeight="true" outlineLevel="0" collapsed="false">
      <c r="A267" s="880" t="s">
        <v>440</v>
      </c>
      <c r="B267" s="884"/>
      <c r="C267" s="889" t="s">
        <v>1072</v>
      </c>
      <c r="D267" s="913" t="s">
        <v>7</v>
      </c>
      <c r="E267" s="914" t="n">
        <f aca="false">'12-75'!F43</f>
        <v>10</v>
      </c>
      <c r="F267" s="915" t="n">
        <f aca="false">'12-75'!L43</f>
        <v>0</v>
      </c>
      <c r="G267" s="915" t="n">
        <f aca="false">'12-75'!M43</f>
        <v>0</v>
      </c>
      <c r="H267" s="915" t="n">
        <f aca="false">'12-75'!N43</f>
        <v>0</v>
      </c>
      <c r="I267" s="915" t="n">
        <f aca="false">'12-75'!O43</f>
        <v>0</v>
      </c>
      <c r="J267" s="915" t="n">
        <f aca="false">'12-75'!P43</f>
        <v>0</v>
      </c>
      <c r="K267" s="915" t="n">
        <f aca="false">'12-75'!Q43</f>
        <v>0</v>
      </c>
      <c r="L267" s="915" t="n">
        <f aca="false">'12-75'!R43</f>
        <v>0</v>
      </c>
      <c r="M267" s="915" t="n">
        <f aca="false">'12-75'!S43</f>
        <v>1</v>
      </c>
      <c r="N267" s="915" t="n">
        <f aca="false">'12-75'!T43</f>
        <v>0</v>
      </c>
      <c r="O267" s="915" t="n">
        <f aca="false">'12-75'!U43</f>
        <v>1</v>
      </c>
      <c r="P267" s="915" t="n">
        <f aca="false">'12-75'!V43</f>
        <v>1</v>
      </c>
      <c r="Q267" s="915" t="n">
        <f aca="false">'12-75'!W43</f>
        <v>1</v>
      </c>
      <c r="R267" s="915" t="n">
        <f aca="false">'12-75'!X43</f>
        <v>2</v>
      </c>
      <c r="S267" s="915" t="n">
        <f aca="false">'12-75'!Y43</f>
        <v>0</v>
      </c>
      <c r="T267" s="915" t="n">
        <f aca="false">'12-75'!Z43</f>
        <v>0</v>
      </c>
      <c r="U267" s="915" t="n">
        <f aca="false">'12-75'!AA43</f>
        <v>0</v>
      </c>
      <c r="V267" s="916" t="n">
        <f aca="false">'12-75'!AB43</f>
        <v>0</v>
      </c>
      <c r="W267" s="917" t="n">
        <f aca="false">'12-75'!AC43</f>
        <v>2</v>
      </c>
      <c r="X267" s="915" t="n">
        <f aca="false">'12-75'!AD43</f>
        <v>2</v>
      </c>
      <c r="Y267" s="915" t="n">
        <f aca="false">'12-75'!AE43</f>
        <v>0</v>
      </c>
      <c r="Z267" s="915" t="n">
        <f aca="false">'12-75'!AF43</f>
        <v>0</v>
      </c>
      <c r="AA267" s="868" t="n">
        <f aca="false">SUM(W267:Z267)</f>
        <v>4</v>
      </c>
      <c r="AB267" s="124"/>
    </row>
    <row r="268" s="151" customFormat="true" ht="13.5" hidden="false" customHeight="false" outlineLevel="0" collapsed="false">
      <c r="A268" s="880"/>
      <c r="B268" s="884"/>
      <c r="C268" s="884"/>
      <c r="D268" s="913" t="s">
        <v>475</v>
      </c>
      <c r="E268" s="918" t="str">
        <f aca="false">'12-75'!F44</f>
        <v>・</v>
      </c>
      <c r="F268" s="919" t="str">
        <f aca="false">'12-75'!L44</f>
        <v>・</v>
      </c>
      <c r="G268" s="919" t="str">
        <f aca="false">'12-75'!M44</f>
        <v>・</v>
      </c>
      <c r="H268" s="919" t="str">
        <f aca="false">'12-75'!N44</f>
        <v>・</v>
      </c>
      <c r="I268" s="919" t="str">
        <f aca="false">'12-75'!O44</f>
        <v>・</v>
      </c>
      <c r="J268" s="919" t="str">
        <f aca="false">'12-75'!P44</f>
        <v>・</v>
      </c>
      <c r="K268" s="919" t="str">
        <f aca="false">'12-75'!Q44</f>
        <v>・</v>
      </c>
      <c r="L268" s="919" t="str">
        <f aca="false">'12-75'!R44</f>
        <v>・</v>
      </c>
      <c r="M268" s="919" t="str">
        <f aca="false">'12-75'!S44</f>
        <v>・</v>
      </c>
      <c r="N268" s="919" t="str">
        <f aca="false">'12-75'!T44</f>
        <v>・</v>
      </c>
      <c r="O268" s="919" t="str">
        <f aca="false">'12-75'!U44</f>
        <v>・</v>
      </c>
      <c r="P268" s="919" t="str">
        <f aca="false">'12-75'!V44</f>
        <v>・</v>
      </c>
      <c r="Q268" s="919" t="str">
        <f aca="false">'12-75'!W44</f>
        <v>・</v>
      </c>
      <c r="R268" s="919" t="str">
        <f aca="false">'12-75'!X44</f>
        <v>・</v>
      </c>
      <c r="S268" s="919" t="str">
        <f aca="false">'12-75'!Y44</f>
        <v>・</v>
      </c>
      <c r="T268" s="919" t="str">
        <f aca="false">'12-75'!Z44</f>
        <v>・</v>
      </c>
      <c r="U268" s="919" t="str">
        <f aca="false">'12-75'!AA44</f>
        <v>・</v>
      </c>
      <c r="V268" s="920" t="str">
        <f aca="false">'12-75'!AB44</f>
        <v>・</v>
      </c>
      <c r="W268" s="921" t="str">
        <f aca="false">'12-75'!AC44</f>
        <v>・</v>
      </c>
      <c r="X268" s="919" t="str">
        <f aca="false">'12-75'!AD44</f>
        <v>・</v>
      </c>
      <c r="Y268" s="919" t="str">
        <f aca="false">'12-75'!AE44</f>
        <v>・</v>
      </c>
      <c r="Z268" s="919" t="str">
        <f aca="false">'12-75'!AF44</f>
        <v>・</v>
      </c>
      <c r="AA268" s="868" t="n">
        <f aca="false">SUM(W268:Z268)</f>
        <v>0</v>
      </c>
      <c r="AB268" s="124"/>
    </row>
    <row r="269" s="123" customFormat="true" ht="13.5" hidden="false" customHeight="false" outlineLevel="0" collapsed="false">
      <c r="A269" s="880"/>
      <c r="B269" s="884"/>
      <c r="C269" s="884"/>
      <c r="D269" s="913" t="s">
        <v>476</v>
      </c>
      <c r="E269" s="914" t="n">
        <f aca="false">'12-75'!F45</f>
        <v>10</v>
      </c>
      <c r="F269" s="915" t="n">
        <f aca="false">'12-75'!L45</f>
        <v>0</v>
      </c>
      <c r="G269" s="915" t="n">
        <f aca="false">'12-75'!M45</f>
        <v>0</v>
      </c>
      <c r="H269" s="915" t="n">
        <f aca="false">'12-75'!N45</f>
        <v>0</v>
      </c>
      <c r="I269" s="915" t="n">
        <f aca="false">'12-75'!O45</f>
        <v>0</v>
      </c>
      <c r="J269" s="915" t="n">
        <f aca="false">'12-75'!P45</f>
        <v>0</v>
      </c>
      <c r="K269" s="915" t="n">
        <f aca="false">'12-75'!Q45</f>
        <v>0</v>
      </c>
      <c r="L269" s="915" t="n">
        <f aca="false">'12-75'!R45</f>
        <v>0</v>
      </c>
      <c r="M269" s="915" t="n">
        <f aca="false">'12-75'!S45</f>
        <v>1</v>
      </c>
      <c r="N269" s="915" t="n">
        <f aca="false">'12-75'!T45</f>
        <v>0</v>
      </c>
      <c r="O269" s="915" t="n">
        <f aca="false">'12-75'!U45</f>
        <v>1</v>
      </c>
      <c r="P269" s="915" t="n">
        <f aca="false">'12-75'!V45</f>
        <v>1</v>
      </c>
      <c r="Q269" s="915" t="n">
        <f aca="false">'12-75'!W45</f>
        <v>1</v>
      </c>
      <c r="R269" s="915" t="n">
        <f aca="false">'12-75'!X45</f>
        <v>2</v>
      </c>
      <c r="S269" s="915" t="n">
        <f aca="false">'12-75'!Y45</f>
        <v>0</v>
      </c>
      <c r="T269" s="915" t="n">
        <f aca="false">'12-75'!Z45</f>
        <v>0</v>
      </c>
      <c r="U269" s="915" t="n">
        <f aca="false">'12-75'!AA45</f>
        <v>0</v>
      </c>
      <c r="V269" s="916" t="n">
        <f aca="false">'12-75'!AB45</f>
        <v>0</v>
      </c>
      <c r="W269" s="917" t="n">
        <f aca="false">'12-75'!AC45</f>
        <v>2</v>
      </c>
      <c r="X269" s="915" t="n">
        <f aca="false">'12-75'!AD45</f>
        <v>2</v>
      </c>
      <c r="Y269" s="915" t="n">
        <f aca="false">'12-75'!AE45</f>
        <v>0</v>
      </c>
      <c r="Z269" s="915" t="n">
        <f aca="false">'12-75'!AF45</f>
        <v>0</v>
      </c>
      <c r="AA269" s="868" t="n">
        <f aca="false">SUM(W269:Z269)</f>
        <v>4</v>
      </c>
      <c r="AB269" s="124"/>
    </row>
    <row r="270" s="123" customFormat="true" ht="13.5" hidden="false" customHeight="false" outlineLevel="0" collapsed="false">
      <c r="A270" s="880" t="s">
        <v>442</v>
      </c>
      <c r="B270" s="884"/>
      <c r="C270" s="884" t="s">
        <v>993</v>
      </c>
      <c r="D270" s="913" t="s">
        <v>7</v>
      </c>
      <c r="E270" s="914" t="n">
        <f aca="false">'12-75'!F46</f>
        <v>8</v>
      </c>
      <c r="F270" s="915" t="n">
        <f aca="false">'12-75'!L46</f>
        <v>0</v>
      </c>
      <c r="G270" s="915" t="n">
        <f aca="false">'12-75'!M46</f>
        <v>0</v>
      </c>
      <c r="H270" s="915" t="n">
        <f aca="false">'12-75'!N46</f>
        <v>0</v>
      </c>
      <c r="I270" s="915" t="n">
        <f aca="false">'12-75'!O46</f>
        <v>0</v>
      </c>
      <c r="J270" s="915" t="n">
        <f aca="false">'12-75'!P46</f>
        <v>0</v>
      </c>
      <c r="K270" s="915" t="n">
        <f aca="false">'12-75'!Q46</f>
        <v>0</v>
      </c>
      <c r="L270" s="915" t="n">
        <f aca="false">'12-75'!R46</f>
        <v>0</v>
      </c>
      <c r="M270" s="915" t="n">
        <f aca="false">'12-75'!S46</f>
        <v>0</v>
      </c>
      <c r="N270" s="915" t="n">
        <f aca="false">'12-75'!T46</f>
        <v>0</v>
      </c>
      <c r="O270" s="915" t="n">
        <f aca="false">'12-75'!U46</f>
        <v>0</v>
      </c>
      <c r="P270" s="915" t="n">
        <f aca="false">'12-75'!V46</f>
        <v>0</v>
      </c>
      <c r="Q270" s="915" t="n">
        <f aca="false">'12-75'!W46</f>
        <v>0</v>
      </c>
      <c r="R270" s="915" t="n">
        <f aca="false">'12-75'!X46</f>
        <v>1</v>
      </c>
      <c r="S270" s="915" t="n">
        <f aca="false">'12-75'!Y46</f>
        <v>1</v>
      </c>
      <c r="T270" s="915" t="n">
        <f aca="false">'12-75'!Z46</f>
        <v>1</v>
      </c>
      <c r="U270" s="915" t="n">
        <f aca="false">'12-75'!AA46</f>
        <v>3</v>
      </c>
      <c r="V270" s="916" t="n">
        <f aca="false">'12-75'!AB46</f>
        <v>2</v>
      </c>
      <c r="W270" s="917" t="n">
        <f aca="false">'12-75'!AC46</f>
        <v>0</v>
      </c>
      <c r="X270" s="915" t="n">
        <f aca="false">'12-75'!AD46</f>
        <v>0</v>
      </c>
      <c r="Y270" s="915" t="n">
        <f aca="false">'12-75'!AE46</f>
        <v>0</v>
      </c>
      <c r="Z270" s="915" t="n">
        <f aca="false">'12-75'!AF46</f>
        <v>0</v>
      </c>
      <c r="AA270" s="868" t="n">
        <f aca="false">SUM(W270:Z270)</f>
        <v>0</v>
      </c>
      <c r="AB270" s="124"/>
    </row>
    <row r="271" s="123" customFormat="true" ht="13.5" hidden="false" customHeight="false" outlineLevel="0" collapsed="false">
      <c r="A271" s="880"/>
      <c r="B271" s="884"/>
      <c r="C271" s="884"/>
      <c r="D271" s="913" t="s">
        <v>475</v>
      </c>
      <c r="E271" s="914" t="n">
        <f aca="false">'12-75'!F47</f>
        <v>5</v>
      </c>
      <c r="F271" s="915" t="n">
        <f aca="false">'12-75'!L47</f>
        <v>0</v>
      </c>
      <c r="G271" s="915" t="n">
        <f aca="false">'12-75'!M47</f>
        <v>0</v>
      </c>
      <c r="H271" s="915" t="n">
        <f aca="false">'12-75'!N47</f>
        <v>0</v>
      </c>
      <c r="I271" s="915" t="n">
        <f aca="false">'12-75'!O47</f>
        <v>0</v>
      </c>
      <c r="J271" s="915" t="n">
        <f aca="false">'12-75'!P47</f>
        <v>0</v>
      </c>
      <c r="K271" s="915" t="n">
        <f aca="false">'12-75'!Q47</f>
        <v>0</v>
      </c>
      <c r="L271" s="915" t="n">
        <f aca="false">'12-75'!R47</f>
        <v>0</v>
      </c>
      <c r="M271" s="915" t="n">
        <f aca="false">'12-75'!S47</f>
        <v>0</v>
      </c>
      <c r="N271" s="915" t="n">
        <f aca="false">'12-75'!T47</f>
        <v>0</v>
      </c>
      <c r="O271" s="915" t="n">
        <f aca="false">'12-75'!U47</f>
        <v>0</v>
      </c>
      <c r="P271" s="915" t="n">
        <f aca="false">'12-75'!V47</f>
        <v>0</v>
      </c>
      <c r="Q271" s="915" t="n">
        <f aca="false">'12-75'!W47</f>
        <v>0</v>
      </c>
      <c r="R271" s="915" t="n">
        <f aca="false">'12-75'!X47</f>
        <v>0</v>
      </c>
      <c r="S271" s="915" t="n">
        <f aca="false">'12-75'!Y47</f>
        <v>1</v>
      </c>
      <c r="T271" s="915" t="n">
        <f aca="false">'12-75'!Z47</f>
        <v>0</v>
      </c>
      <c r="U271" s="915" t="n">
        <f aca="false">'12-75'!AA47</f>
        <v>3</v>
      </c>
      <c r="V271" s="916" t="n">
        <f aca="false">'12-75'!AB47</f>
        <v>1</v>
      </c>
      <c r="W271" s="917" t="n">
        <f aca="false">'12-75'!AC47</f>
        <v>0</v>
      </c>
      <c r="X271" s="915" t="n">
        <f aca="false">'12-75'!AD47</f>
        <v>0</v>
      </c>
      <c r="Y271" s="915" t="n">
        <f aca="false">'12-75'!AE47</f>
        <v>0</v>
      </c>
      <c r="Z271" s="915" t="n">
        <f aca="false">'12-75'!AF47</f>
        <v>0</v>
      </c>
      <c r="AA271" s="868" t="n">
        <f aca="false">SUM(W271:Z271)</f>
        <v>0</v>
      </c>
      <c r="AB271" s="124"/>
    </row>
    <row r="272" s="123" customFormat="true" ht="13.5" hidden="false" customHeight="false" outlineLevel="0" collapsed="false">
      <c r="A272" s="880"/>
      <c r="B272" s="884"/>
      <c r="C272" s="884"/>
      <c r="D272" s="913" t="s">
        <v>476</v>
      </c>
      <c r="E272" s="914" t="n">
        <f aca="false">'12-75'!F48</f>
        <v>3</v>
      </c>
      <c r="F272" s="915" t="n">
        <f aca="false">'12-75'!L48</f>
        <v>0</v>
      </c>
      <c r="G272" s="915" t="n">
        <f aca="false">'12-75'!M48</f>
        <v>0</v>
      </c>
      <c r="H272" s="915" t="n">
        <f aca="false">'12-75'!N48</f>
        <v>0</v>
      </c>
      <c r="I272" s="915" t="n">
        <f aca="false">'12-75'!O48</f>
        <v>0</v>
      </c>
      <c r="J272" s="915" t="n">
        <f aca="false">'12-75'!P48</f>
        <v>0</v>
      </c>
      <c r="K272" s="915" t="n">
        <f aca="false">'12-75'!Q48</f>
        <v>0</v>
      </c>
      <c r="L272" s="915" t="n">
        <f aca="false">'12-75'!R48</f>
        <v>0</v>
      </c>
      <c r="M272" s="915" t="n">
        <f aca="false">'12-75'!S48</f>
        <v>0</v>
      </c>
      <c r="N272" s="915" t="n">
        <f aca="false">'12-75'!T48</f>
        <v>0</v>
      </c>
      <c r="O272" s="915" t="n">
        <f aca="false">'12-75'!U48</f>
        <v>0</v>
      </c>
      <c r="P272" s="915" t="n">
        <f aca="false">'12-75'!V48</f>
        <v>0</v>
      </c>
      <c r="Q272" s="915" t="n">
        <f aca="false">'12-75'!W48</f>
        <v>0</v>
      </c>
      <c r="R272" s="915" t="n">
        <f aca="false">'12-75'!X48</f>
        <v>1</v>
      </c>
      <c r="S272" s="915" t="n">
        <f aca="false">'12-75'!Y48</f>
        <v>0</v>
      </c>
      <c r="T272" s="915" t="n">
        <f aca="false">'12-75'!Z48</f>
        <v>1</v>
      </c>
      <c r="U272" s="915" t="n">
        <f aca="false">'12-75'!AA48</f>
        <v>0</v>
      </c>
      <c r="V272" s="916" t="n">
        <f aca="false">'12-75'!AB48</f>
        <v>1</v>
      </c>
      <c r="W272" s="917" t="n">
        <f aca="false">'12-75'!AC48</f>
        <v>0</v>
      </c>
      <c r="X272" s="915" t="n">
        <f aca="false">'12-75'!AD48</f>
        <v>0</v>
      </c>
      <c r="Y272" s="915" t="n">
        <f aca="false">'12-75'!AE48</f>
        <v>0</v>
      </c>
      <c r="Z272" s="915" t="n">
        <f aca="false">'12-75'!AF48</f>
        <v>0</v>
      </c>
      <c r="AA272" s="868" t="n">
        <f aca="false">SUM(W272:Z272)</f>
        <v>0</v>
      </c>
      <c r="AB272" s="124"/>
    </row>
    <row r="273" s="123" customFormat="true" ht="13.5" hidden="false" customHeight="false" outlineLevel="0" collapsed="false">
      <c r="A273" s="880" t="s">
        <v>443</v>
      </c>
      <c r="B273" s="884" t="s">
        <v>158</v>
      </c>
      <c r="C273" s="884"/>
      <c r="D273" s="913" t="s">
        <v>7</v>
      </c>
      <c r="E273" s="914" t="n">
        <f aca="false">'12-75'!F49</f>
        <v>19</v>
      </c>
      <c r="F273" s="915" t="n">
        <f aca="false">'12-75'!L49</f>
        <v>0</v>
      </c>
      <c r="G273" s="915" t="n">
        <f aca="false">'12-75'!M49</f>
        <v>0</v>
      </c>
      <c r="H273" s="915" t="n">
        <f aca="false">'12-75'!N49</f>
        <v>0</v>
      </c>
      <c r="I273" s="915" t="n">
        <f aca="false">'12-75'!O49</f>
        <v>0</v>
      </c>
      <c r="J273" s="915" t="n">
        <f aca="false">'12-75'!P49</f>
        <v>0</v>
      </c>
      <c r="K273" s="915" t="n">
        <f aca="false">'12-75'!Q49</f>
        <v>0</v>
      </c>
      <c r="L273" s="915" t="n">
        <f aca="false">'12-75'!R49</f>
        <v>0</v>
      </c>
      <c r="M273" s="915" t="n">
        <f aca="false">'12-75'!S49</f>
        <v>1</v>
      </c>
      <c r="N273" s="915" t="n">
        <f aca="false">'12-75'!T49</f>
        <v>0</v>
      </c>
      <c r="O273" s="915" t="n">
        <f aca="false">'12-75'!U49</f>
        <v>0</v>
      </c>
      <c r="P273" s="915" t="n">
        <f aca="false">'12-75'!V49</f>
        <v>0</v>
      </c>
      <c r="Q273" s="915" t="n">
        <f aca="false">'12-75'!W49</f>
        <v>0</v>
      </c>
      <c r="R273" s="915" t="n">
        <f aca="false">'12-75'!X49</f>
        <v>2</v>
      </c>
      <c r="S273" s="915" t="n">
        <f aca="false">'12-75'!Y49</f>
        <v>3</v>
      </c>
      <c r="T273" s="915" t="n">
        <f aca="false">'12-75'!Z49</f>
        <v>3</v>
      </c>
      <c r="U273" s="915" t="n">
        <f aca="false">'12-75'!AA49</f>
        <v>1</v>
      </c>
      <c r="V273" s="916" t="n">
        <f aca="false">'12-75'!AB49</f>
        <v>4</v>
      </c>
      <c r="W273" s="917" t="n">
        <f aca="false">'12-75'!AC49</f>
        <v>4</v>
      </c>
      <c r="X273" s="915" t="n">
        <f aca="false">'12-75'!AD49</f>
        <v>1</v>
      </c>
      <c r="Y273" s="915" t="n">
        <f aca="false">'12-75'!AE49</f>
        <v>0</v>
      </c>
      <c r="Z273" s="915" t="n">
        <f aca="false">'12-75'!AF49</f>
        <v>0</v>
      </c>
      <c r="AA273" s="868" t="n">
        <f aca="false">SUM(W273:Z273)</f>
        <v>5</v>
      </c>
      <c r="AB273" s="124"/>
    </row>
    <row r="274" s="123" customFormat="true" ht="13.5" hidden="false" customHeight="false" outlineLevel="0" collapsed="false">
      <c r="A274" s="880"/>
      <c r="B274" s="884"/>
      <c r="C274" s="884"/>
      <c r="D274" s="913" t="s">
        <v>475</v>
      </c>
      <c r="E274" s="914" t="n">
        <f aca="false">'12-75'!F50</f>
        <v>8</v>
      </c>
      <c r="F274" s="915" t="n">
        <f aca="false">'12-75'!L50</f>
        <v>0</v>
      </c>
      <c r="G274" s="915" t="n">
        <f aca="false">'12-75'!M50</f>
        <v>0</v>
      </c>
      <c r="H274" s="915" t="n">
        <f aca="false">'12-75'!N50</f>
        <v>0</v>
      </c>
      <c r="I274" s="915" t="n">
        <f aca="false">'12-75'!O50</f>
        <v>0</v>
      </c>
      <c r="J274" s="915" t="n">
        <f aca="false">'12-75'!P50</f>
        <v>0</v>
      </c>
      <c r="K274" s="915" t="n">
        <f aca="false">'12-75'!Q50</f>
        <v>0</v>
      </c>
      <c r="L274" s="915" t="n">
        <f aca="false">'12-75'!R50</f>
        <v>0</v>
      </c>
      <c r="M274" s="915" t="n">
        <f aca="false">'12-75'!S50</f>
        <v>1</v>
      </c>
      <c r="N274" s="915" t="n">
        <f aca="false">'12-75'!T50</f>
        <v>0</v>
      </c>
      <c r="O274" s="915" t="n">
        <f aca="false">'12-75'!U50</f>
        <v>0</v>
      </c>
      <c r="P274" s="915" t="n">
        <f aca="false">'12-75'!V50</f>
        <v>0</v>
      </c>
      <c r="Q274" s="915" t="n">
        <f aca="false">'12-75'!W50</f>
        <v>0</v>
      </c>
      <c r="R274" s="915" t="n">
        <f aca="false">'12-75'!X50</f>
        <v>1</v>
      </c>
      <c r="S274" s="915" t="n">
        <f aca="false">'12-75'!Y50</f>
        <v>1</v>
      </c>
      <c r="T274" s="915" t="n">
        <f aca="false">'12-75'!Z50</f>
        <v>3</v>
      </c>
      <c r="U274" s="915" t="n">
        <f aca="false">'12-75'!AA50</f>
        <v>0</v>
      </c>
      <c r="V274" s="916" t="n">
        <f aca="false">'12-75'!AB50</f>
        <v>1</v>
      </c>
      <c r="W274" s="917" t="n">
        <f aca="false">'12-75'!AC50</f>
        <v>1</v>
      </c>
      <c r="X274" s="915" t="n">
        <f aca="false">'12-75'!AD50</f>
        <v>0</v>
      </c>
      <c r="Y274" s="915" t="n">
        <f aca="false">'12-75'!AE50</f>
        <v>0</v>
      </c>
      <c r="Z274" s="915" t="n">
        <f aca="false">'12-75'!AF50</f>
        <v>0</v>
      </c>
      <c r="AA274" s="868" t="n">
        <f aca="false">SUM(W274:Z274)</f>
        <v>1</v>
      </c>
      <c r="AB274" s="124"/>
    </row>
    <row r="275" s="123" customFormat="true" ht="13.5" hidden="false" customHeight="false" outlineLevel="0" collapsed="false">
      <c r="A275" s="880"/>
      <c r="B275" s="884"/>
      <c r="C275" s="884"/>
      <c r="D275" s="913" t="s">
        <v>476</v>
      </c>
      <c r="E275" s="914" t="n">
        <f aca="false">'12-75'!F51</f>
        <v>11</v>
      </c>
      <c r="F275" s="915" t="n">
        <f aca="false">'12-75'!L51</f>
        <v>0</v>
      </c>
      <c r="G275" s="915" t="n">
        <f aca="false">'12-75'!M51</f>
        <v>0</v>
      </c>
      <c r="H275" s="915" t="n">
        <f aca="false">'12-75'!N51</f>
        <v>0</v>
      </c>
      <c r="I275" s="915" t="n">
        <f aca="false">'12-75'!O51</f>
        <v>0</v>
      </c>
      <c r="J275" s="915" t="n">
        <f aca="false">'12-75'!P51</f>
        <v>0</v>
      </c>
      <c r="K275" s="915" t="n">
        <f aca="false">'12-75'!Q51</f>
        <v>0</v>
      </c>
      <c r="L275" s="915" t="n">
        <f aca="false">'12-75'!R51</f>
        <v>0</v>
      </c>
      <c r="M275" s="915" t="n">
        <f aca="false">'12-75'!S51</f>
        <v>0</v>
      </c>
      <c r="N275" s="915" t="n">
        <f aca="false">'12-75'!T51</f>
        <v>0</v>
      </c>
      <c r="O275" s="915" t="n">
        <f aca="false">'12-75'!U51</f>
        <v>0</v>
      </c>
      <c r="P275" s="915" t="n">
        <f aca="false">'12-75'!V51</f>
        <v>0</v>
      </c>
      <c r="Q275" s="915" t="n">
        <f aca="false">'12-75'!W51</f>
        <v>0</v>
      </c>
      <c r="R275" s="915" t="n">
        <f aca="false">'12-75'!X51</f>
        <v>1</v>
      </c>
      <c r="S275" s="915" t="n">
        <f aca="false">'12-75'!Y51</f>
        <v>2</v>
      </c>
      <c r="T275" s="915" t="n">
        <f aca="false">'12-75'!Z51</f>
        <v>0</v>
      </c>
      <c r="U275" s="915" t="n">
        <f aca="false">'12-75'!AA51</f>
        <v>1</v>
      </c>
      <c r="V275" s="916" t="n">
        <f aca="false">'12-75'!AB51</f>
        <v>3</v>
      </c>
      <c r="W275" s="917" t="n">
        <f aca="false">'12-75'!AC51</f>
        <v>3</v>
      </c>
      <c r="X275" s="915" t="n">
        <f aca="false">'12-75'!AD51</f>
        <v>1</v>
      </c>
      <c r="Y275" s="915" t="n">
        <f aca="false">'12-75'!AE51</f>
        <v>0</v>
      </c>
      <c r="Z275" s="915" t="n">
        <f aca="false">'12-75'!AF51</f>
        <v>0</v>
      </c>
      <c r="AA275" s="868" t="n">
        <f aca="false">SUM(W275:Z275)</f>
        <v>4</v>
      </c>
      <c r="AB275" s="124"/>
    </row>
    <row r="276" s="123" customFormat="true" ht="13.5" hidden="false" customHeight="true" outlineLevel="0" collapsed="false">
      <c r="A276" s="880" t="s">
        <v>444</v>
      </c>
      <c r="B276" s="884" t="s">
        <v>371</v>
      </c>
      <c r="C276" s="884"/>
      <c r="D276" s="913" t="s">
        <v>7</v>
      </c>
      <c r="E276" s="914" t="n">
        <f aca="false">'12-75'!F52</f>
        <v>6</v>
      </c>
      <c r="F276" s="915" t="n">
        <f aca="false">'12-75'!L52</f>
        <v>0</v>
      </c>
      <c r="G276" s="915" t="n">
        <f aca="false">'12-75'!M52</f>
        <v>0</v>
      </c>
      <c r="H276" s="915" t="n">
        <f aca="false">'12-75'!N52</f>
        <v>0</v>
      </c>
      <c r="I276" s="915" t="n">
        <f aca="false">'12-75'!O52</f>
        <v>0</v>
      </c>
      <c r="J276" s="915" t="n">
        <f aca="false">'12-75'!P52</f>
        <v>0</v>
      </c>
      <c r="K276" s="915" t="n">
        <f aca="false">'12-75'!Q52</f>
        <v>0</v>
      </c>
      <c r="L276" s="915" t="n">
        <f aca="false">'12-75'!R52</f>
        <v>0</v>
      </c>
      <c r="M276" s="915" t="n">
        <f aca="false">'12-75'!S52</f>
        <v>0</v>
      </c>
      <c r="N276" s="915" t="n">
        <f aca="false">'12-75'!T52</f>
        <v>0</v>
      </c>
      <c r="O276" s="915" t="n">
        <f aca="false">'12-75'!U52</f>
        <v>0</v>
      </c>
      <c r="P276" s="915" t="n">
        <f aca="false">'12-75'!V52</f>
        <v>0</v>
      </c>
      <c r="Q276" s="915" t="n">
        <f aca="false">'12-75'!W52</f>
        <v>0</v>
      </c>
      <c r="R276" s="915" t="n">
        <f aca="false">'12-75'!X52</f>
        <v>0</v>
      </c>
      <c r="S276" s="915" t="n">
        <f aca="false">'12-75'!Y52</f>
        <v>0</v>
      </c>
      <c r="T276" s="915" t="n">
        <f aca="false">'12-75'!Z52</f>
        <v>2</v>
      </c>
      <c r="U276" s="915" t="n">
        <f aca="false">'12-75'!AA52</f>
        <v>0</v>
      </c>
      <c r="V276" s="916" t="n">
        <f aca="false">'12-75'!AB52</f>
        <v>0</v>
      </c>
      <c r="W276" s="917" t="n">
        <f aca="false">'12-75'!AC52</f>
        <v>0</v>
      </c>
      <c r="X276" s="915" t="n">
        <f aca="false">'12-75'!AD52</f>
        <v>3</v>
      </c>
      <c r="Y276" s="915" t="n">
        <f aca="false">'12-75'!AE52</f>
        <v>0</v>
      </c>
      <c r="Z276" s="915" t="n">
        <f aca="false">'12-75'!AF52</f>
        <v>1</v>
      </c>
      <c r="AA276" s="868" t="n">
        <f aca="false">SUM(W276:Z276)</f>
        <v>4</v>
      </c>
      <c r="AB276" s="124"/>
    </row>
    <row r="277" s="123" customFormat="true" ht="13.5" hidden="false" customHeight="false" outlineLevel="0" collapsed="false">
      <c r="A277" s="880"/>
      <c r="B277" s="884"/>
      <c r="C277" s="884"/>
      <c r="D277" s="913" t="s">
        <v>475</v>
      </c>
      <c r="E277" s="914" t="n">
        <f aca="false">'12-75'!F53</f>
        <v>2</v>
      </c>
      <c r="F277" s="915" t="n">
        <f aca="false">'12-75'!L53</f>
        <v>0</v>
      </c>
      <c r="G277" s="915" t="n">
        <f aca="false">'12-75'!M53</f>
        <v>0</v>
      </c>
      <c r="H277" s="915" t="n">
        <f aca="false">'12-75'!N53</f>
        <v>0</v>
      </c>
      <c r="I277" s="915" t="n">
        <f aca="false">'12-75'!O53</f>
        <v>0</v>
      </c>
      <c r="J277" s="915" t="n">
        <f aca="false">'12-75'!P53</f>
        <v>0</v>
      </c>
      <c r="K277" s="915" t="n">
        <f aca="false">'12-75'!Q53</f>
        <v>0</v>
      </c>
      <c r="L277" s="915" t="n">
        <f aca="false">'12-75'!R53</f>
        <v>0</v>
      </c>
      <c r="M277" s="915" t="n">
        <f aca="false">'12-75'!S53</f>
        <v>0</v>
      </c>
      <c r="N277" s="915" t="n">
        <f aca="false">'12-75'!T53</f>
        <v>0</v>
      </c>
      <c r="O277" s="915" t="n">
        <f aca="false">'12-75'!U53</f>
        <v>0</v>
      </c>
      <c r="P277" s="915" t="n">
        <f aca="false">'12-75'!V53</f>
        <v>0</v>
      </c>
      <c r="Q277" s="915" t="n">
        <f aca="false">'12-75'!W53</f>
        <v>0</v>
      </c>
      <c r="R277" s="915" t="n">
        <f aca="false">'12-75'!X53</f>
        <v>0</v>
      </c>
      <c r="S277" s="915" t="n">
        <f aca="false">'12-75'!Y53</f>
        <v>0</v>
      </c>
      <c r="T277" s="915" t="n">
        <f aca="false">'12-75'!Z53</f>
        <v>1</v>
      </c>
      <c r="U277" s="915" t="n">
        <f aca="false">'12-75'!AA53</f>
        <v>0</v>
      </c>
      <c r="V277" s="916" t="n">
        <f aca="false">'12-75'!AB53</f>
        <v>0</v>
      </c>
      <c r="W277" s="917" t="n">
        <f aca="false">'12-75'!AC53</f>
        <v>0</v>
      </c>
      <c r="X277" s="915" t="n">
        <f aca="false">'12-75'!AD53</f>
        <v>0</v>
      </c>
      <c r="Y277" s="915" t="n">
        <f aca="false">'12-75'!AE53</f>
        <v>0</v>
      </c>
      <c r="Z277" s="915" t="n">
        <f aca="false">'12-75'!AF53</f>
        <v>1</v>
      </c>
      <c r="AA277" s="868" t="n">
        <f aca="false">SUM(W277:Z277)</f>
        <v>1</v>
      </c>
      <c r="AB277" s="124"/>
    </row>
    <row r="278" s="123" customFormat="true" ht="13.5" hidden="false" customHeight="false" outlineLevel="0" collapsed="false">
      <c r="A278" s="880"/>
      <c r="B278" s="884"/>
      <c r="C278" s="884"/>
      <c r="D278" s="913" t="s">
        <v>476</v>
      </c>
      <c r="E278" s="914" t="n">
        <f aca="false">'12-75'!F54</f>
        <v>4</v>
      </c>
      <c r="F278" s="915" t="n">
        <f aca="false">'12-75'!L54</f>
        <v>0</v>
      </c>
      <c r="G278" s="915" t="n">
        <f aca="false">'12-75'!M54</f>
        <v>0</v>
      </c>
      <c r="H278" s="915" t="n">
        <f aca="false">'12-75'!N54</f>
        <v>0</v>
      </c>
      <c r="I278" s="915" t="n">
        <f aca="false">'12-75'!O54</f>
        <v>0</v>
      </c>
      <c r="J278" s="915" t="n">
        <f aca="false">'12-75'!P54</f>
        <v>0</v>
      </c>
      <c r="K278" s="915" t="n">
        <f aca="false">'12-75'!Q54</f>
        <v>0</v>
      </c>
      <c r="L278" s="915" t="n">
        <f aca="false">'12-75'!R54</f>
        <v>0</v>
      </c>
      <c r="M278" s="915" t="n">
        <f aca="false">'12-75'!S54</f>
        <v>0</v>
      </c>
      <c r="N278" s="915" t="n">
        <f aca="false">'12-75'!T54</f>
        <v>0</v>
      </c>
      <c r="O278" s="915" t="n">
        <f aca="false">'12-75'!U54</f>
        <v>0</v>
      </c>
      <c r="P278" s="915" t="n">
        <f aca="false">'12-75'!V54</f>
        <v>0</v>
      </c>
      <c r="Q278" s="915" t="n">
        <f aca="false">'12-75'!W54</f>
        <v>0</v>
      </c>
      <c r="R278" s="915" t="n">
        <f aca="false">'12-75'!X54</f>
        <v>0</v>
      </c>
      <c r="S278" s="915" t="n">
        <f aca="false">'12-75'!Y54</f>
        <v>0</v>
      </c>
      <c r="T278" s="915" t="n">
        <f aca="false">'12-75'!Z54</f>
        <v>1</v>
      </c>
      <c r="U278" s="915" t="n">
        <f aca="false">'12-75'!AA54</f>
        <v>0</v>
      </c>
      <c r="V278" s="916" t="n">
        <f aca="false">'12-75'!AB54</f>
        <v>0</v>
      </c>
      <c r="W278" s="917" t="n">
        <f aca="false">'12-75'!AC54</f>
        <v>0</v>
      </c>
      <c r="X278" s="915" t="n">
        <f aca="false">'12-75'!AD54</f>
        <v>3</v>
      </c>
      <c r="Y278" s="915" t="n">
        <f aca="false">'12-75'!AE54</f>
        <v>0</v>
      </c>
      <c r="Z278" s="915" t="n">
        <f aca="false">'12-75'!AF54</f>
        <v>0</v>
      </c>
      <c r="AA278" s="868" t="n">
        <f aca="false">SUM(W278:Z278)</f>
        <v>3</v>
      </c>
      <c r="AB278" s="124"/>
    </row>
    <row r="279" s="123" customFormat="true" ht="13.5" hidden="false" customHeight="true" outlineLevel="0" collapsed="false">
      <c r="A279" s="880" t="s">
        <v>445</v>
      </c>
      <c r="B279" s="884" t="s">
        <v>446</v>
      </c>
      <c r="C279" s="884"/>
      <c r="D279" s="913" t="s">
        <v>7</v>
      </c>
      <c r="E279" s="914" t="n">
        <f aca="false">'12-75'!F55</f>
        <v>257</v>
      </c>
      <c r="F279" s="915" t="n">
        <f aca="false">'12-75'!L55</f>
        <v>0</v>
      </c>
      <c r="G279" s="915" t="n">
        <f aca="false">'12-75'!M55</f>
        <v>0</v>
      </c>
      <c r="H279" s="915" t="n">
        <f aca="false">'12-75'!N55</f>
        <v>1</v>
      </c>
      <c r="I279" s="915" t="n">
        <f aca="false">'12-75'!O55</f>
        <v>0</v>
      </c>
      <c r="J279" s="915" t="n">
        <f aca="false">'12-75'!P55</f>
        <v>0</v>
      </c>
      <c r="K279" s="915" t="n">
        <f aca="false">'12-75'!Q55</f>
        <v>0</v>
      </c>
      <c r="L279" s="915" t="n">
        <f aca="false">'12-75'!R55</f>
        <v>0</v>
      </c>
      <c r="M279" s="915" t="n">
        <f aca="false">'12-75'!S55</f>
        <v>0</v>
      </c>
      <c r="N279" s="915" t="n">
        <f aca="false">'12-75'!T55</f>
        <v>0</v>
      </c>
      <c r="O279" s="915" t="n">
        <f aca="false">'12-75'!U55</f>
        <v>0</v>
      </c>
      <c r="P279" s="915" t="n">
        <f aca="false">'12-75'!V55</f>
        <v>1</v>
      </c>
      <c r="Q279" s="915" t="n">
        <f aca="false">'12-75'!W55</f>
        <v>0</v>
      </c>
      <c r="R279" s="915" t="n">
        <f aca="false">'12-75'!X55</f>
        <v>4</v>
      </c>
      <c r="S279" s="915" t="n">
        <f aca="false">'12-75'!Y55</f>
        <v>9</v>
      </c>
      <c r="T279" s="915" t="n">
        <f aca="false">'12-75'!Z55</f>
        <v>15</v>
      </c>
      <c r="U279" s="915" t="n">
        <f aca="false">'12-75'!AA55</f>
        <v>20</v>
      </c>
      <c r="V279" s="916" t="n">
        <f aca="false">'12-75'!AB55</f>
        <v>34</v>
      </c>
      <c r="W279" s="917" t="n">
        <f aca="false">'12-75'!AC55</f>
        <v>50</v>
      </c>
      <c r="X279" s="915" t="n">
        <f aca="false">'12-75'!AD55</f>
        <v>75</v>
      </c>
      <c r="Y279" s="915" t="n">
        <f aca="false">'12-75'!AE55</f>
        <v>34</v>
      </c>
      <c r="Z279" s="915" t="n">
        <f aca="false">'12-75'!AF55</f>
        <v>14</v>
      </c>
      <c r="AA279" s="868" t="n">
        <f aca="false">SUM(W279:Z279)</f>
        <v>173</v>
      </c>
      <c r="AB279" s="124"/>
    </row>
    <row r="280" s="123" customFormat="true" ht="13.5" hidden="false" customHeight="false" outlineLevel="0" collapsed="false">
      <c r="A280" s="880"/>
      <c r="B280" s="884"/>
      <c r="C280" s="884"/>
      <c r="D280" s="913" t="s">
        <v>475</v>
      </c>
      <c r="E280" s="914" t="n">
        <f aca="false">'12-75'!F56</f>
        <v>97</v>
      </c>
      <c r="F280" s="915" t="n">
        <f aca="false">'12-75'!L56</f>
        <v>0</v>
      </c>
      <c r="G280" s="915" t="n">
        <f aca="false">'12-75'!M56</f>
        <v>0</v>
      </c>
      <c r="H280" s="915" t="n">
        <f aca="false">'12-75'!N56</f>
        <v>0</v>
      </c>
      <c r="I280" s="915" t="n">
        <f aca="false">'12-75'!O56</f>
        <v>0</v>
      </c>
      <c r="J280" s="915" t="n">
        <f aca="false">'12-75'!P56</f>
        <v>0</v>
      </c>
      <c r="K280" s="915" t="n">
        <f aca="false">'12-75'!Q56</f>
        <v>0</v>
      </c>
      <c r="L280" s="915" t="n">
        <f aca="false">'12-75'!R56</f>
        <v>0</v>
      </c>
      <c r="M280" s="915" t="n">
        <f aca="false">'12-75'!S56</f>
        <v>0</v>
      </c>
      <c r="N280" s="915" t="n">
        <f aca="false">'12-75'!T56</f>
        <v>0</v>
      </c>
      <c r="O280" s="915" t="n">
        <f aca="false">'12-75'!U56</f>
        <v>0</v>
      </c>
      <c r="P280" s="915" t="n">
        <f aca="false">'12-75'!V56</f>
        <v>1</v>
      </c>
      <c r="Q280" s="915" t="n">
        <f aca="false">'12-75'!W56</f>
        <v>0</v>
      </c>
      <c r="R280" s="915" t="n">
        <f aca="false">'12-75'!X56</f>
        <v>3</v>
      </c>
      <c r="S280" s="915" t="n">
        <f aca="false">'12-75'!Y56</f>
        <v>3</v>
      </c>
      <c r="T280" s="915" t="n">
        <f aca="false">'12-75'!Z56</f>
        <v>10</v>
      </c>
      <c r="U280" s="915" t="n">
        <f aca="false">'12-75'!AA56</f>
        <v>13</v>
      </c>
      <c r="V280" s="916" t="n">
        <f aca="false">'12-75'!AB56</f>
        <v>17</v>
      </c>
      <c r="W280" s="917" t="n">
        <f aca="false">'12-75'!AC56</f>
        <v>15</v>
      </c>
      <c r="X280" s="915" t="n">
        <f aca="false">'12-75'!AD56</f>
        <v>24</v>
      </c>
      <c r="Y280" s="915" t="n">
        <f aca="false">'12-75'!AE56</f>
        <v>9</v>
      </c>
      <c r="Z280" s="915" t="n">
        <f aca="false">'12-75'!AF56</f>
        <v>2</v>
      </c>
      <c r="AA280" s="868" t="n">
        <f aca="false">SUM(W280:Z280)</f>
        <v>50</v>
      </c>
      <c r="AB280" s="124"/>
    </row>
    <row r="281" s="123" customFormat="true" ht="13.5" hidden="false" customHeight="false" outlineLevel="0" collapsed="false">
      <c r="A281" s="880"/>
      <c r="B281" s="884"/>
      <c r="C281" s="884"/>
      <c r="D281" s="913" t="s">
        <v>476</v>
      </c>
      <c r="E281" s="914" t="n">
        <f aca="false">'12-75'!F57</f>
        <v>160</v>
      </c>
      <c r="F281" s="915" t="n">
        <f aca="false">'12-75'!L57</f>
        <v>0</v>
      </c>
      <c r="G281" s="915" t="n">
        <f aca="false">'12-75'!M57</f>
        <v>0</v>
      </c>
      <c r="H281" s="915" t="n">
        <f aca="false">'12-75'!N57</f>
        <v>1</v>
      </c>
      <c r="I281" s="915" t="n">
        <f aca="false">'12-75'!O57</f>
        <v>0</v>
      </c>
      <c r="J281" s="915" t="n">
        <f aca="false">'12-75'!P57</f>
        <v>0</v>
      </c>
      <c r="K281" s="915" t="n">
        <f aca="false">'12-75'!Q57</f>
        <v>0</v>
      </c>
      <c r="L281" s="915" t="n">
        <f aca="false">'12-75'!R57</f>
        <v>0</v>
      </c>
      <c r="M281" s="915" t="n">
        <f aca="false">'12-75'!S57</f>
        <v>0</v>
      </c>
      <c r="N281" s="915" t="n">
        <f aca="false">'12-75'!T57</f>
        <v>0</v>
      </c>
      <c r="O281" s="915" t="n">
        <f aca="false">'12-75'!U57</f>
        <v>0</v>
      </c>
      <c r="P281" s="915" t="n">
        <f aca="false">'12-75'!V57</f>
        <v>0</v>
      </c>
      <c r="Q281" s="915" t="n">
        <f aca="false">'12-75'!W57</f>
        <v>0</v>
      </c>
      <c r="R281" s="915" t="n">
        <f aca="false">'12-75'!X57</f>
        <v>1</v>
      </c>
      <c r="S281" s="915" t="n">
        <f aca="false">'12-75'!Y57</f>
        <v>6</v>
      </c>
      <c r="T281" s="915" t="n">
        <f aca="false">'12-75'!Z57</f>
        <v>5</v>
      </c>
      <c r="U281" s="915" t="n">
        <f aca="false">'12-75'!AA57</f>
        <v>7</v>
      </c>
      <c r="V281" s="916" t="n">
        <f aca="false">'12-75'!AB57</f>
        <v>17</v>
      </c>
      <c r="W281" s="917" t="n">
        <f aca="false">'12-75'!AC57</f>
        <v>35</v>
      </c>
      <c r="X281" s="915" t="n">
        <f aca="false">'12-75'!AD57</f>
        <v>51</v>
      </c>
      <c r="Y281" s="915" t="n">
        <f aca="false">'12-75'!AE57</f>
        <v>25</v>
      </c>
      <c r="Z281" s="915" t="n">
        <f aca="false">'12-75'!AF57</f>
        <v>12</v>
      </c>
      <c r="AA281" s="868" t="n">
        <f aca="false">SUM(W281:Z281)</f>
        <v>123</v>
      </c>
      <c r="AB281" s="124"/>
    </row>
    <row r="282" s="123" customFormat="true" ht="13.5" hidden="false" customHeight="false" outlineLevel="0" collapsed="false">
      <c r="A282" s="880" t="s">
        <v>447</v>
      </c>
      <c r="B282" s="880" t="s">
        <v>477</v>
      </c>
      <c r="C282" s="884" t="s">
        <v>374</v>
      </c>
      <c r="D282" s="913" t="s">
        <v>7</v>
      </c>
      <c r="E282" s="914" t="n">
        <f aca="false">'12-75'!F58</f>
        <v>21</v>
      </c>
      <c r="F282" s="915" t="n">
        <f aca="false">'12-75'!L58</f>
        <v>0</v>
      </c>
      <c r="G282" s="915" t="n">
        <f aca="false">'12-75'!M58</f>
        <v>0</v>
      </c>
      <c r="H282" s="915" t="n">
        <f aca="false">'12-75'!N58</f>
        <v>0</v>
      </c>
      <c r="I282" s="915" t="n">
        <f aca="false">'12-75'!O58</f>
        <v>0</v>
      </c>
      <c r="J282" s="915" t="n">
        <f aca="false">'12-75'!P58</f>
        <v>0</v>
      </c>
      <c r="K282" s="915" t="n">
        <f aca="false">'12-75'!Q58</f>
        <v>0</v>
      </c>
      <c r="L282" s="915" t="n">
        <f aca="false">'12-75'!R58</f>
        <v>0</v>
      </c>
      <c r="M282" s="915" t="n">
        <f aca="false">'12-75'!S58</f>
        <v>0</v>
      </c>
      <c r="N282" s="915" t="n">
        <f aca="false">'12-75'!T58</f>
        <v>0</v>
      </c>
      <c r="O282" s="915" t="n">
        <f aca="false">'12-75'!U58</f>
        <v>0</v>
      </c>
      <c r="P282" s="915" t="n">
        <f aca="false">'12-75'!V58</f>
        <v>1</v>
      </c>
      <c r="Q282" s="915" t="n">
        <f aca="false">'12-75'!W58</f>
        <v>0</v>
      </c>
      <c r="R282" s="915" t="n">
        <f aca="false">'12-75'!X58</f>
        <v>0</v>
      </c>
      <c r="S282" s="915" t="n">
        <f aca="false">'12-75'!Y58</f>
        <v>1</v>
      </c>
      <c r="T282" s="915" t="n">
        <f aca="false">'12-75'!Z58</f>
        <v>4</v>
      </c>
      <c r="U282" s="915" t="n">
        <f aca="false">'12-75'!AA58</f>
        <v>3</v>
      </c>
      <c r="V282" s="916" t="n">
        <f aca="false">'12-75'!AB58</f>
        <v>2</v>
      </c>
      <c r="W282" s="917" t="n">
        <f aca="false">'12-75'!AC58</f>
        <v>4</v>
      </c>
      <c r="X282" s="915" t="n">
        <f aca="false">'12-75'!AD58</f>
        <v>3</v>
      </c>
      <c r="Y282" s="915" t="n">
        <f aca="false">'12-75'!AE58</f>
        <v>3</v>
      </c>
      <c r="Z282" s="915" t="n">
        <f aca="false">'12-75'!AF58</f>
        <v>0</v>
      </c>
      <c r="AA282" s="868" t="n">
        <f aca="false">SUM(W282:Z282)</f>
        <v>10</v>
      </c>
      <c r="AB282" s="124"/>
    </row>
    <row r="283" s="123" customFormat="true" ht="13.5" hidden="false" customHeight="false" outlineLevel="0" collapsed="false">
      <c r="A283" s="880"/>
      <c r="B283" s="880"/>
      <c r="C283" s="880"/>
      <c r="D283" s="913" t="s">
        <v>475</v>
      </c>
      <c r="E283" s="914" t="n">
        <f aca="false">'12-75'!F59</f>
        <v>8</v>
      </c>
      <c r="F283" s="915" t="n">
        <f aca="false">'12-75'!L59</f>
        <v>0</v>
      </c>
      <c r="G283" s="915" t="n">
        <f aca="false">'12-75'!M59</f>
        <v>0</v>
      </c>
      <c r="H283" s="915" t="n">
        <f aca="false">'12-75'!N59</f>
        <v>0</v>
      </c>
      <c r="I283" s="915" t="n">
        <f aca="false">'12-75'!O59</f>
        <v>0</v>
      </c>
      <c r="J283" s="915" t="n">
        <f aca="false">'12-75'!P59</f>
        <v>0</v>
      </c>
      <c r="K283" s="915" t="n">
        <f aca="false">'12-75'!Q59</f>
        <v>0</v>
      </c>
      <c r="L283" s="915" t="n">
        <f aca="false">'12-75'!R59</f>
        <v>0</v>
      </c>
      <c r="M283" s="915" t="n">
        <f aca="false">'12-75'!S59</f>
        <v>0</v>
      </c>
      <c r="N283" s="915" t="n">
        <f aca="false">'12-75'!T59</f>
        <v>0</v>
      </c>
      <c r="O283" s="915" t="n">
        <f aca="false">'12-75'!U59</f>
        <v>0</v>
      </c>
      <c r="P283" s="915" t="n">
        <f aca="false">'12-75'!V59</f>
        <v>1</v>
      </c>
      <c r="Q283" s="915" t="n">
        <f aca="false">'12-75'!W59</f>
        <v>0</v>
      </c>
      <c r="R283" s="915" t="n">
        <f aca="false">'12-75'!X59</f>
        <v>0</v>
      </c>
      <c r="S283" s="915" t="n">
        <f aca="false">'12-75'!Y59</f>
        <v>0</v>
      </c>
      <c r="T283" s="915" t="n">
        <f aca="false">'12-75'!Z59</f>
        <v>2</v>
      </c>
      <c r="U283" s="915" t="n">
        <f aca="false">'12-75'!AA59</f>
        <v>1</v>
      </c>
      <c r="V283" s="916" t="n">
        <f aca="false">'12-75'!AB59</f>
        <v>1</v>
      </c>
      <c r="W283" s="917" t="n">
        <f aca="false">'12-75'!AC59</f>
        <v>1</v>
      </c>
      <c r="X283" s="915" t="n">
        <f aca="false">'12-75'!AD59</f>
        <v>1</v>
      </c>
      <c r="Y283" s="915" t="n">
        <f aca="false">'12-75'!AE59</f>
        <v>1</v>
      </c>
      <c r="Z283" s="915" t="n">
        <f aca="false">'12-75'!AF59</f>
        <v>0</v>
      </c>
      <c r="AA283" s="868" t="n">
        <f aca="false">SUM(W283:Z283)</f>
        <v>3</v>
      </c>
      <c r="AB283" s="124"/>
    </row>
    <row r="284" s="123" customFormat="true" ht="13.5" hidden="false" customHeight="false" outlineLevel="0" collapsed="false">
      <c r="A284" s="880"/>
      <c r="B284" s="880"/>
      <c r="C284" s="880"/>
      <c r="D284" s="913" t="s">
        <v>476</v>
      </c>
      <c r="E284" s="914" t="n">
        <f aca="false">'12-75'!F60</f>
        <v>13</v>
      </c>
      <c r="F284" s="915" t="n">
        <f aca="false">'12-75'!L60</f>
        <v>0</v>
      </c>
      <c r="G284" s="915" t="n">
        <f aca="false">'12-75'!M60</f>
        <v>0</v>
      </c>
      <c r="H284" s="915" t="n">
        <f aca="false">'12-75'!N60</f>
        <v>0</v>
      </c>
      <c r="I284" s="915" t="n">
        <f aca="false">'12-75'!O60</f>
        <v>0</v>
      </c>
      <c r="J284" s="915" t="n">
        <f aca="false">'12-75'!P60</f>
        <v>0</v>
      </c>
      <c r="K284" s="915" t="n">
        <f aca="false">'12-75'!Q60</f>
        <v>0</v>
      </c>
      <c r="L284" s="915" t="n">
        <f aca="false">'12-75'!R60</f>
        <v>0</v>
      </c>
      <c r="M284" s="915" t="n">
        <f aca="false">'12-75'!S60</f>
        <v>0</v>
      </c>
      <c r="N284" s="915" t="n">
        <f aca="false">'12-75'!T60</f>
        <v>0</v>
      </c>
      <c r="O284" s="915" t="n">
        <f aca="false">'12-75'!U60</f>
        <v>0</v>
      </c>
      <c r="P284" s="915" t="n">
        <f aca="false">'12-75'!V60</f>
        <v>0</v>
      </c>
      <c r="Q284" s="915" t="n">
        <f aca="false">'12-75'!W60</f>
        <v>0</v>
      </c>
      <c r="R284" s="915" t="n">
        <f aca="false">'12-75'!X60</f>
        <v>0</v>
      </c>
      <c r="S284" s="915" t="n">
        <f aca="false">'12-75'!Y60</f>
        <v>1</v>
      </c>
      <c r="T284" s="915" t="n">
        <f aca="false">'12-75'!Z60</f>
        <v>2</v>
      </c>
      <c r="U284" s="915" t="n">
        <f aca="false">'12-75'!AA60</f>
        <v>2</v>
      </c>
      <c r="V284" s="916" t="n">
        <f aca="false">'12-75'!AB60</f>
        <v>1</v>
      </c>
      <c r="W284" s="917" t="n">
        <f aca="false">'12-75'!AC60</f>
        <v>3</v>
      </c>
      <c r="X284" s="915" t="n">
        <f aca="false">'12-75'!AD60</f>
        <v>2</v>
      </c>
      <c r="Y284" s="915" t="n">
        <f aca="false">'12-75'!AE60</f>
        <v>2</v>
      </c>
      <c r="Z284" s="915" t="n">
        <f aca="false">'12-75'!AF60</f>
        <v>0</v>
      </c>
      <c r="AA284" s="868" t="n">
        <f aca="false">SUM(W284:Z284)</f>
        <v>7</v>
      </c>
      <c r="AB284" s="124"/>
    </row>
    <row r="285" s="123" customFormat="true" ht="13.5" hidden="false" customHeight="true" outlineLevel="0" collapsed="false">
      <c r="A285" s="880" t="s">
        <v>448</v>
      </c>
      <c r="B285" s="884"/>
      <c r="C285" s="889" t="s">
        <v>1073</v>
      </c>
      <c r="D285" s="913" t="s">
        <v>7</v>
      </c>
      <c r="E285" s="914" t="n">
        <f aca="false">'12-75'!F61</f>
        <v>37</v>
      </c>
      <c r="F285" s="915" t="n">
        <f aca="false">'12-75'!L61</f>
        <v>0</v>
      </c>
      <c r="G285" s="915" t="n">
        <f aca="false">'12-75'!M61</f>
        <v>0</v>
      </c>
      <c r="H285" s="915" t="n">
        <f aca="false">'12-75'!N61</f>
        <v>0</v>
      </c>
      <c r="I285" s="915" t="n">
        <f aca="false">'12-75'!O61</f>
        <v>0</v>
      </c>
      <c r="J285" s="915" t="n">
        <f aca="false">'12-75'!P61</f>
        <v>0</v>
      </c>
      <c r="K285" s="915" t="n">
        <f aca="false">'12-75'!Q61</f>
        <v>0</v>
      </c>
      <c r="L285" s="915" t="n">
        <f aca="false">'12-75'!R61</f>
        <v>0</v>
      </c>
      <c r="M285" s="915" t="n">
        <f aca="false">'12-75'!S61</f>
        <v>0</v>
      </c>
      <c r="N285" s="915" t="n">
        <f aca="false">'12-75'!T61</f>
        <v>0</v>
      </c>
      <c r="O285" s="915" t="n">
        <f aca="false">'12-75'!U61</f>
        <v>0</v>
      </c>
      <c r="P285" s="915" t="n">
        <f aca="false">'12-75'!V61</f>
        <v>0</v>
      </c>
      <c r="Q285" s="915" t="n">
        <f aca="false">'12-75'!W61</f>
        <v>0</v>
      </c>
      <c r="R285" s="915" t="n">
        <f aca="false">'12-75'!X61</f>
        <v>1</v>
      </c>
      <c r="S285" s="915" t="n">
        <f aca="false">'12-75'!Y61</f>
        <v>1</v>
      </c>
      <c r="T285" s="915" t="n">
        <f aca="false">'12-75'!Z61</f>
        <v>4</v>
      </c>
      <c r="U285" s="915" t="n">
        <f aca="false">'12-75'!AA61</f>
        <v>4</v>
      </c>
      <c r="V285" s="916" t="n">
        <f aca="false">'12-75'!AB61</f>
        <v>4</v>
      </c>
      <c r="W285" s="917" t="n">
        <f aca="false">'12-75'!AC61</f>
        <v>8</v>
      </c>
      <c r="X285" s="915" t="n">
        <f aca="false">'12-75'!AD61</f>
        <v>12</v>
      </c>
      <c r="Y285" s="915" t="n">
        <f aca="false">'12-75'!AE61</f>
        <v>3</v>
      </c>
      <c r="Z285" s="915" t="n">
        <f aca="false">'12-75'!AF61</f>
        <v>0</v>
      </c>
      <c r="AA285" s="868" t="n">
        <f aca="false">SUM(W285:Z285)</f>
        <v>23</v>
      </c>
      <c r="AB285" s="124"/>
    </row>
    <row r="286" s="123" customFormat="true" ht="13.5" hidden="false" customHeight="false" outlineLevel="0" collapsed="false">
      <c r="A286" s="880"/>
      <c r="B286" s="884"/>
      <c r="C286" s="884"/>
      <c r="D286" s="913" t="s">
        <v>475</v>
      </c>
      <c r="E286" s="914" t="n">
        <f aca="false">'12-75'!F62</f>
        <v>19</v>
      </c>
      <c r="F286" s="915" t="n">
        <f aca="false">'12-75'!L62</f>
        <v>0</v>
      </c>
      <c r="G286" s="915" t="n">
        <f aca="false">'12-75'!M62</f>
        <v>0</v>
      </c>
      <c r="H286" s="915" t="n">
        <f aca="false">'12-75'!N62</f>
        <v>0</v>
      </c>
      <c r="I286" s="915" t="n">
        <f aca="false">'12-75'!O62</f>
        <v>0</v>
      </c>
      <c r="J286" s="915" t="n">
        <f aca="false">'12-75'!P62</f>
        <v>0</v>
      </c>
      <c r="K286" s="915" t="n">
        <f aca="false">'12-75'!Q62</f>
        <v>0</v>
      </c>
      <c r="L286" s="915" t="n">
        <f aca="false">'12-75'!R62</f>
        <v>0</v>
      </c>
      <c r="M286" s="915" t="n">
        <f aca="false">'12-75'!S62</f>
        <v>0</v>
      </c>
      <c r="N286" s="915" t="n">
        <f aca="false">'12-75'!T62</f>
        <v>0</v>
      </c>
      <c r="O286" s="915" t="n">
        <f aca="false">'12-75'!U62</f>
        <v>0</v>
      </c>
      <c r="P286" s="915" t="n">
        <f aca="false">'12-75'!V62</f>
        <v>0</v>
      </c>
      <c r="Q286" s="915" t="n">
        <f aca="false">'12-75'!W62</f>
        <v>0</v>
      </c>
      <c r="R286" s="915" t="n">
        <f aca="false">'12-75'!X62</f>
        <v>0</v>
      </c>
      <c r="S286" s="915" t="n">
        <f aca="false">'12-75'!Y62</f>
        <v>0</v>
      </c>
      <c r="T286" s="915" t="n">
        <f aca="false">'12-75'!Z62</f>
        <v>4</v>
      </c>
      <c r="U286" s="915" t="n">
        <f aca="false">'12-75'!AA62</f>
        <v>4</v>
      </c>
      <c r="V286" s="916" t="n">
        <f aca="false">'12-75'!AB62</f>
        <v>3</v>
      </c>
      <c r="W286" s="917" t="n">
        <f aca="false">'12-75'!AC62</f>
        <v>1</v>
      </c>
      <c r="X286" s="915" t="n">
        <f aca="false">'12-75'!AD62</f>
        <v>6</v>
      </c>
      <c r="Y286" s="915" t="n">
        <f aca="false">'12-75'!AE62</f>
        <v>1</v>
      </c>
      <c r="Z286" s="915" t="n">
        <f aca="false">'12-75'!AF62</f>
        <v>0</v>
      </c>
      <c r="AA286" s="868" t="n">
        <f aca="false">SUM(W286:Z286)</f>
        <v>8</v>
      </c>
      <c r="AB286" s="124"/>
    </row>
    <row r="287" s="123" customFormat="true" ht="13.5" hidden="false" customHeight="false" outlineLevel="0" collapsed="false">
      <c r="A287" s="880"/>
      <c r="B287" s="884"/>
      <c r="C287" s="884"/>
      <c r="D287" s="913" t="s">
        <v>476</v>
      </c>
      <c r="E287" s="914" t="n">
        <f aca="false">'12-75'!F63</f>
        <v>18</v>
      </c>
      <c r="F287" s="915" t="n">
        <f aca="false">'12-75'!L63</f>
        <v>0</v>
      </c>
      <c r="G287" s="915" t="n">
        <f aca="false">'12-75'!M63</f>
        <v>0</v>
      </c>
      <c r="H287" s="915" t="n">
        <f aca="false">'12-75'!N63</f>
        <v>0</v>
      </c>
      <c r="I287" s="915" t="n">
        <f aca="false">'12-75'!O63</f>
        <v>0</v>
      </c>
      <c r="J287" s="915" t="n">
        <f aca="false">'12-75'!P63</f>
        <v>0</v>
      </c>
      <c r="K287" s="915" t="n">
        <f aca="false">'12-75'!Q63</f>
        <v>0</v>
      </c>
      <c r="L287" s="915" t="n">
        <f aca="false">'12-75'!R63</f>
        <v>0</v>
      </c>
      <c r="M287" s="915" t="n">
        <f aca="false">'12-75'!S63</f>
        <v>0</v>
      </c>
      <c r="N287" s="915" t="n">
        <f aca="false">'12-75'!T63</f>
        <v>0</v>
      </c>
      <c r="O287" s="915" t="n">
        <f aca="false">'12-75'!U63</f>
        <v>0</v>
      </c>
      <c r="P287" s="915" t="n">
        <f aca="false">'12-75'!V63</f>
        <v>0</v>
      </c>
      <c r="Q287" s="915" t="n">
        <f aca="false">'12-75'!W63</f>
        <v>0</v>
      </c>
      <c r="R287" s="915" t="n">
        <f aca="false">'12-75'!X63</f>
        <v>1</v>
      </c>
      <c r="S287" s="915" t="n">
        <f aca="false">'12-75'!Y63</f>
        <v>1</v>
      </c>
      <c r="T287" s="915" t="n">
        <f aca="false">'12-75'!Z63</f>
        <v>0</v>
      </c>
      <c r="U287" s="915" t="n">
        <f aca="false">'12-75'!AA63</f>
        <v>0</v>
      </c>
      <c r="V287" s="916" t="n">
        <f aca="false">'12-75'!AB63</f>
        <v>1</v>
      </c>
      <c r="W287" s="917" t="n">
        <f aca="false">'12-75'!AC63</f>
        <v>7</v>
      </c>
      <c r="X287" s="915" t="n">
        <f aca="false">'12-75'!AD63</f>
        <v>6</v>
      </c>
      <c r="Y287" s="915" t="n">
        <f aca="false">'12-75'!AE63</f>
        <v>2</v>
      </c>
      <c r="Z287" s="915" t="n">
        <f aca="false">'12-75'!AF63</f>
        <v>0</v>
      </c>
      <c r="AA287" s="868" t="n">
        <f aca="false">SUM(W287:Z287)</f>
        <v>15</v>
      </c>
      <c r="AB287" s="124"/>
    </row>
    <row r="288" s="123" customFormat="true" ht="13.5" hidden="false" customHeight="true" outlineLevel="0" collapsed="false">
      <c r="A288" s="880" t="s">
        <v>450</v>
      </c>
      <c r="B288" s="884"/>
      <c r="C288" s="889" t="s">
        <v>1074</v>
      </c>
      <c r="D288" s="913" t="s">
        <v>7</v>
      </c>
      <c r="E288" s="914" t="n">
        <f aca="false">'12-75'!F64</f>
        <v>24</v>
      </c>
      <c r="F288" s="915" t="n">
        <f aca="false">'12-75'!L64</f>
        <v>0</v>
      </c>
      <c r="G288" s="915" t="n">
        <f aca="false">'12-75'!M64</f>
        <v>0</v>
      </c>
      <c r="H288" s="915" t="n">
        <f aca="false">'12-75'!N64</f>
        <v>0</v>
      </c>
      <c r="I288" s="915" t="n">
        <f aca="false">'12-75'!O64</f>
        <v>0</v>
      </c>
      <c r="J288" s="915" t="n">
        <f aca="false">'12-75'!P64</f>
        <v>0</v>
      </c>
      <c r="K288" s="915" t="n">
        <f aca="false">'12-75'!Q64</f>
        <v>0</v>
      </c>
      <c r="L288" s="915" t="n">
        <f aca="false">'12-75'!R64</f>
        <v>0</v>
      </c>
      <c r="M288" s="915" t="n">
        <f aca="false">'12-75'!S64</f>
        <v>0</v>
      </c>
      <c r="N288" s="915" t="n">
        <f aca="false">'12-75'!T64</f>
        <v>0</v>
      </c>
      <c r="O288" s="915" t="n">
        <f aca="false">'12-75'!U64</f>
        <v>0</v>
      </c>
      <c r="P288" s="915" t="n">
        <f aca="false">'12-75'!V64</f>
        <v>0</v>
      </c>
      <c r="Q288" s="915" t="n">
        <f aca="false">'12-75'!W64</f>
        <v>0</v>
      </c>
      <c r="R288" s="915" t="n">
        <f aca="false">'12-75'!X64</f>
        <v>0</v>
      </c>
      <c r="S288" s="915" t="n">
        <f aca="false">'12-75'!Y64</f>
        <v>0</v>
      </c>
      <c r="T288" s="915" t="n">
        <f aca="false">'12-75'!Z64</f>
        <v>0</v>
      </c>
      <c r="U288" s="915" t="n">
        <f aca="false">'12-75'!AA64</f>
        <v>3</v>
      </c>
      <c r="V288" s="916" t="n">
        <f aca="false">'12-75'!AB64</f>
        <v>5</v>
      </c>
      <c r="W288" s="917" t="n">
        <f aca="false">'12-75'!AC64</f>
        <v>4</v>
      </c>
      <c r="X288" s="915" t="n">
        <f aca="false">'12-75'!AD64</f>
        <v>7</v>
      </c>
      <c r="Y288" s="915" t="n">
        <f aca="false">'12-75'!AE64</f>
        <v>3</v>
      </c>
      <c r="Z288" s="915" t="n">
        <f aca="false">'12-75'!AF64</f>
        <v>2</v>
      </c>
      <c r="AA288" s="868" t="n">
        <f aca="false">SUM(W288:Z288)</f>
        <v>16</v>
      </c>
      <c r="AB288" s="124"/>
    </row>
    <row r="289" s="123" customFormat="true" ht="13.5" hidden="false" customHeight="false" outlineLevel="0" collapsed="false">
      <c r="A289" s="880"/>
      <c r="B289" s="884"/>
      <c r="C289" s="884"/>
      <c r="D289" s="913" t="s">
        <v>475</v>
      </c>
      <c r="E289" s="914" t="n">
        <f aca="false">'12-75'!F65</f>
        <v>9</v>
      </c>
      <c r="F289" s="915" t="n">
        <f aca="false">'12-75'!L65</f>
        <v>0</v>
      </c>
      <c r="G289" s="915" t="n">
        <f aca="false">'12-75'!M65</f>
        <v>0</v>
      </c>
      <c r="H289" s="915" t="n">
        <f aca="false">'12-75'!N65</f>
        <v>0</v>
      </c>
      <c r="I289" s="915" t="n">
        <f aca="false">'12-75'!O65</f>
        <v>0</v>
      </c>
      <c r="J289" s="915" t="n">
        <f aca="false">'12-75'!P65</f>
        <v>0</v>
      </c>
      <c r="K289" s="915" t="n">
        <f aca="false">'12-75'!Q65</f>
        <v>0</v>
      </c>
      <c r="L289" s="915" t="n">
        <f aca="false">'12-75'!R65</f>
        <v>0</v>
      </c>
      <c r="M289" s="915" t="n">
        <f aca="false">'12-75'!S65</f>
        <v>0</v>
      </c>
      <c r="N289" s="915" t="n">
        <f aca="false">'12-75'!T65</f>
        <v>0</v>
      </c>
      <c r="O289" s="915" t="n">
        <f aca="false">'12-75'!U65</f>
        <v>0</v>
      </c>
      <c r="P289" s="915" t="n">
        <f aca="false">'12-75'!V65</f>
        <v>0</v>
      </c>
      <c r="Q289" s="915" t="n">
        <f aca="false">'12-75'!W65</f>
        <v>0</v>
      </c>
      <c r="R289" s="915" t="n">
        <f aca="false">'12-75'!X65</f>
        <v>0</v>
      </c>
      <c r="S289" s="915" t="n">
        <f aca="false">'12-75'!Y65</f>
        <v>0</v>
      </c>
      <c r="T289" s="915" t="n">
        <f aca="false">'12-75'!Z65</f>
        <v>0</v>
      </c>
      <c r="U289" s="915" t="n">
        <f aca="false">'12-75'!AA65</f>
        <v>3</v>
      </c>
      <c r="V289" s="916" t="n">
        <f aca="false">'12-75'!AB65</f>
        <v>2</v>
      </c>
      <c r="W289" s="917" t="n">
        <f aca="false">'12-75'!AC65</f>
        <v>1</v>
      </c>
      <c r="X289" s="915" t="n">
        <f aca="false">'12-75'!AD65</f>
        <v>1</v>
      </c>
      <c r="Y289" s="915" t="n">
        <f aca="false">'12-75'!AE65</f>
        <v>1</v>
      </c>
      <c r="Z289" s="915" t="n">
        <f aca="false">'12-75'!AF65</f>
        <v>1</v>
      </c>
      <c r="AA289" s="868" t="n">
        <f aca="false">SUM(W289:Z289)</f>
        <v>4</v>
      </c>
      <c r="AB289" s="124"/>
    </row>
    <row r="290" s="123" customFormat="true" ht="13.5" hidden="false" customHeight="false" outlineLevel="0" collapsed="false">
      <c r="A290" s="880"/>
      <c r="B290" s="884"/>
      <c r="C290" s="884"/>
      <c r="D290" s="913" t="s">
        <v>476</v>
      </c>
      <c r="E290" s="914" t="n">
        <f aca="false">'12-75'!F66</f>
        <v>15</v>
      </c>
      <c r="F290" s="915" t="n">
        <f aca="false">'12-75'!L66</f>
        <v>0</v>
      </c>
      <c r="G290" s="915" t="n">
        <f aca="false">'12-75'!M66</f>
        <v>0</v>
      </c>
      <c r="H290" s="915" t="n">
        <f aca="false">'12-75'!N66</f>
        <v>0</v>
      </c>
      <c r="I290" s="915" t="n">
        <f aca="false">'12-75'!O66</f>
        <v>0</v>
      </c>
      <c r="J290" s="915" t="n">
        <f aca="false">'12-75'!P66</f>
        <v>0</v>
      </c>
      <c r="K290" s="915" t="n">
        <f aca="false">'12-75'!Q66</f>
        <v>0</v>
      </c>
      <c r="L290" s="915" t="n">
        <f aca="false">'12-75'!R66</f>
        <v>0</v>
      </c>
      <c r="M290" s="915" t="n">
        <f aca="false">'12-75'!S66</f>
        <v>0</v>
      </c>
      <c r="N290" s="915" t="n">
        <f aca="false">'12-75'!T66</f>
        <v>0</v>
      </c>
      <c r="O290" s="915" t="n">
        <f aca="false">'12-75'!U66</f>
        <v>0</v>
      </c>
      <c r="P290" s="915" t="n">
        <f aca="false">'12-75'!V66</f>
        <v>0</v>
      </c>
      <c r="Q290" s="915" t="n">
        <f aca="false">'12-75'!W66</f>
        <v>0</v>
      </c>
      <c r="R290" s="915" t="n">
        <f aca="false">'12-75'!X66</f>
        <v>0</v>
      </c>
      <c r="S290" s="915" t="n">
        <f aca="false">'12-75'!Y66</f>
        <v>0</v>
      </c>
      <c r="T290" s="915" t="n">
        <f aca="false">'12-75'!Z66</f>
        <v>0</v>
      </c>
      <c r="U290" s="915" t="n">
        <f aca="false">'12-75'!AA66</f>
        <v>0</v>
      </c>
      <c r="V290" s="916" t="n">
        <f aca="false">'12-75'!AB66</f>
        <v>3</v>
      </c>
      <c r="W290" s="917" t="n">
        <f aca="false">'12-75'!AC66</f>
        <v>3</v>
      </c>
      <c r="X290" s="915" t="n">
        <f aca="false">'12-75'!AD66</f>
        <v>6</v>
      </c>
      <c r="Y290" s="915" t="n">
        <f aca="false">'12-75'!AE66</f>
        <v>2</v>
      </c>
      <c r="Z290" s="915" t="n">
        <f aca="false">'12-75'!AF66</f>
        <v>1</v>
      </c>
      <c r="AA290" s="868" t="n">
        <f aca="false">SUM(W290:Z290)</f>
        <v>12</v>
      </c>
      <c r="AB290" s="124"/>
    </row>
    <row r="291" s="123" customFormat="true" ht="13.5" hidden="false" customHeight="false" outlineLevel="0" collapsed="false">
      <c r="A291" s="880" t="s">
        <v>452</v>
      </c>
      <c r="B291" s="884"/>
      <c r="C291" s="884" t="s">
        <v>998</v>
      </c>
      <c r="D291" s="913" t="s">
        <v>7</v>
      </c>
      <c r="E291" s="914" t="n">
        <f aca="false">'12-75'!F67</f>
        <v>131</v>
      </c>
      <c r="F291" s="915" t="n">
        <f aca="false">'12-75'!L67</f>
        <v>0</v>
      </c>
      <c r="G291" s="915" t="n">
        <f aca="false">'12-75'!M67</f>
        <v>0</v>
      </c>
      <c r="H291" s="915" t="n">
        <f aca="false">'12-75'!N67</f>
        <v>0</v>
      </c>
      <c r="I291" s="915" t="n">
        <f aca="false">'12-75'!O67</f>
        <v>0</v>
      </c>
      <c r="J291" s="915" t="n">
        <f aca="false">'12-75'!P67</f>
        <v>0</v>
      </c>
      <c r="K291" s="915" t="n">
        <f aca="false">'12-75'!Q67</f>
        <v>0</v>
      </c>
      <c r="L291" s="915" t="n">
        <f aca="false">'12-75'!R67</f>
        <v>0</v>
      </c>
      <c r="M291" s="915" t="n">
        <f aca="false">'12-75'!S67</f>
        <v>0</v>
      </c>
      <c r="N291" s="915" t="n">
        <f aca="false">'12-75'!T67</f>
        <v>0</v>
      </c>
      <c r="O291" s="915" t="n">
        <f aca="false">'12-75'!U67</f>
        <v>0</v>
      </c>
      <c r="P291" s="915" t="n">
        <f aca="false">'12-75'!V67</f>
        <v>0</v>
      </c>
      <c r="Q291" s="915" t="n">
        <f aca="false">'12-75'!W67</f>
        <v>0</v>
      </c>
      <c r="R291" s="915" t="n">
        <f aca="false">'12-75'!X67</f>
        <v>1</v>
      </c>
      <c r="S291" s="915" t="n">
        <f aca="false">'12-75'!Y67</f>
        <v>6</v>
      </c>
      <c r="T291" s="915" t="n">
        <f aca="false">'12-75'!Z67</f>
        <v>4</v>
      </c>
      <c r="U291" s="915" t="n">
        <f aca="false">'12-75'!AA67</f>
        <v>8</v>
      </c>
      <c r="V291" s="916" t="n">
        <f aca="false">'12-75'!AB67</f>
        <v>14</v>
      </c>
      <c r="W291" s="917" t="n">
        <f aca="false">'12-75'!AC67</f>
        <v>23</v>
      </c>
      <c r="X291" s="915" t="n">
        <f aca="false">'12-75'!AD67</f>
        <v>40</v>
      </c>
      <c r="Y291" s="915" t="n">
        <f aca="false">'12-75'!AE67</f>
        <v>23</v>
      </c>
      <c r="Z291" s="915" t="n">
        <f aca="false">'12-75'!AF67</f>
        <v>12</v>
      </c>
      <c r="AA291" s="868" t="n">
        <f aca="false">SUM(W291:Z291)</f>
        <v>98</v>
      </c>
      <c r="AB291" s="124"/>
    </row>
    <row r="292" s="123" customFormat="true" ht="13.5" hidden="false" customHeight="false" outlineLevel="0" collapsed="false">
      <c r="A292" s="880"/>
      <c r="B292" s="884"/>
      <c r="C292" s="884"/>
      <c r="D292" s="913" t="s">
        <v>475</v>
      </c>
      <c r="E292" s="914" t="n">
        <f aca="false">'12-75'!F68</f>
        <v>46</v>
      </c>
      <c r="F292" s="915" t="n">
        <f aca="false">'12-75'!L68</f>
        <v>0</v>
      </c>
      <c r="G292" s="915" t="n">
        <f aca="false">'12-75'!M68</f>
        <v>0</v>
      </c>
      <c r="H292" s="915" t="n">
        <f aca="false">'12-75'!N68</f>
        <v>0</v>
      </c>
      <c r="I292" s="915" t="n">
        <f aca="false">'12-75'!O68</f>
        <v>0</v>
      </c>
      <c r="J292" s="915" t="n">
        <f aca="false">'12-75'!P68</f>
        <v>0</v>
      </c>
      <c r="K292" s="915" t="n">
        <f aca="false">'12-75'!Q68</f>
        <v>0</v>
      </c>
      <c r="L292" s="915" t="n">
        <f aca="false">'12-75'!R68</f>
        <v>0</v>
      </c>
      <c r="M292" s="915" t="n">
        <f aca="false">'12-75'!S68</f>
        <v>0</v>
      </c>
      <c r="N292" s="915" t="n">
        <f aca="false">'12-75'!T68</f>
        <v>0</v>
      </c>
      <c r="O292" s="915" t="n">
        <f aca="false">'12-75'!U68</f>
        <v>0</v>
      </c>
      <c r="P292" s="915" t="n">
        <f aca="false">'12-75'!V68</f>
        <v>0</v>
      </c>
      <c r="Q292" s="915" t="n">
        <f aca="false">'12-75'!W68</f>
        <v>0</v>
      </c>
      <c r="R292" s="915" t="n">
        <f aca="false">'12-75'!X68</f>
        <v>1</v>
      </c>
      <c r="S292" s="915" t="n">
        <f aca="false">'12-75'!Y68</f>
        <v>2</v>
      </c>
      <c r="T292" s="915" t="n">
        <f aca="false">'12-75'!Z68</f>
        <v>3</v>
      </c>
      <c r="U292" s="915" t="n">
        <f aca="false">'12-75'!AA68</f>
        <v>4</v>
      </c>
      <c r="V292" s="916" t="n">
        <f aca="false">'12-75'!AB68</f>
        <v>9</v>
      </c>
      <c r="W292" s="917" t="n">
        <f aca="false">'12-75'!AC68</f>
        <v>7</v>
      </c>
      <c r="X292" s="915" t="n">
        <f aca="false">'12-75'!AD68</f>
        <v>14</v>
      </c>
      <c r="Y292" s="915" t="n">
        <f aca="false">'12-75'!AE68</f>
        <v>5</v>
      </c>
      <c r="Z292" s="915" t="n">
        <f aca="false">'12-75'!AF68</f>
        <v>1</v>
      </c>
      <c r="AA292" s="868" t="n">
        <f aca="false">SUM(W292:Z292)</f>
        <v>27</v>
      </c>
      <c r="AB292" s="124"/>
    </row>
    <row r="293" s="123" customFormat="true" ht="13.5" hidden="false" customHeight="false" outlineLevel="0" collapsed="false">
      <c r="A293" s="880"/>
      <c r="B293" s="884"/>
      <c r="C293" s="884"/>
      <c r="D293" s="913" t="s">
        <v>476</v>
      </c>
      <c r="E293" s="914" t="n">
        <f aca="false">'12-75'!F69</f>
        <v>85</v>
      </c>
      <c r="F293" s="915" t="n">
        <f aca="false">'12-75'!L69</f>
        <v>0</v>
      </c>
      <c r="G293" s="915" t="n">
        <f aca="false">'12-75'!M69</f>
        <v>0</v>
      </c>
      <c r="H293" s="915" t="n">
        <f aca="false">'12-75'!N69</f>
        <v>0</v>
      </c>
      <c r="I293" s="915" t="n">
        <f aca="false">'12-75'!O69</f>
        <v>0</v>
      </c>
      <c r="J293" s="915" t="n">
        <f aca="false">'12-75'!P69</f>
        <v>0</v>
      </c>
      <c r="K293" s="915" t="n">
        <f aca="false">'12-75'!Q69</f>
        <v>0</v>
      </c>
      <c r="L293" s="915" t="n">
        <f aca="false">'12-75'!R69</f>
        <v>0</v>
      </c>
      <c r="M293" s="915" t="n">
        <f aca="false">'12-75'!S69</f>
        <v>0</v>
      </c>
      <c r="N293" s="915" t="n">
        <f aca="false">'12-75'!T69</f>
        <v>0</v>
      </c>
      <c r="O293" s="915" t="n">
        <f aca="false">'12-75'!U69</f>
        <v>0</v>
      </c>
      <c r="P293" s="915" t="n">
        <f aca="false">'12-75'!V69</f>
        <v>0</v>
      </c>
      <c r="Q293" s="915" t="n">
        <f aca="false">'12-75'!W69</f>
        <v>0</v>
      </c>
      <c r="R293" s="915" t="n">
        <f aca="false">'12-75'!X69</f>
        <v>0</v>
      </c>
      <c r="S293" s="915" t="n">
        <f aca="false">'12-75'!Y69</f>
        <v>4</v>
      </c>
      <c r="T293" s="915" t="n">
        <f aca="false">'12-75'!Z69</f>
        <v>1</v>
      </c>
      <c r="U293" s="915" t="n">
        <f aca="false">'12-75'!AA69</f>
        <v>4</v>
      </c>
      <c r="V293" s="916" t="n">
        <f aca="false">'12-75'!AB69</f>
        <v>5</v>
      </c>
      <c r="W293" s="917" t="n">
        <f aca="false">'12-75'!AC69</f>
        <v>16</v>
      </c>
      <c r="X293" s="915" t="n">
        <f aca="false">'12-75'!AD69</f>
        <v>26</v>
      </c>
      <c r="Y293" s="915" t="n">
        <f aca="false">'12-75'!AE69</f>
        <v>18</v>
      </c>
      <c r="Z293" s="915" t="n">
        <f aca="false">'12-75'!AF69</f>
        <v>11</v>
      </c>
      <c r="AA293" s="868" t="n">
        <f aca="false">SUM(W293:Z293)</f>
        <v>71</v>
      </c>
      <c r="AB293" s="124"/>
    </row>
    <row r="294" s="123" customFormat="true" ht="13.5" hidden="false" customHeight="true" outlineLevel="0" collapsed="false">
      <c r="A294" s="880" t="s">
        <v>453</v>
      </c>
      <c r="B294" s="884" t="s">
        <v>151</v>
      </c>
      <c r="C294" s="884"/>
      <c r="D294" s="913" t="s">
        <v>7</v>
      </c>
      <c r="E294" s="914" t="n">
        <f aca="false">'12-75'!F70</f>
        <v>107</v>
      </c>
      <c r="F294" s="915" t="n">
        <f aca="false">'12-75'!L70</f>
        <v>0</v>
      </c>
      <c r="G294" s="915" t="n">
        <f aca="false">'12-75'!M70</f>
        <v>0</v>
      </c>
      <c r="H294" s="915" t="n">
        <f aca="false">'12-75'!N70</f>
        <v>0</v>
      </c>
      <c r="I294" s="915" t="n">
        <f aca="false">'12-75'!O70</f>
        <v>0</v>
      </c>
      <c r="J294" s="915" t="n">
        <f aca="false">'12-75'!P70</f>
        <v>0</v>
      </c>
      <c r="K294" s="915" t="n">
        <f aca="false">'12-75'!Q70</f>
        <v>0</v>
      </c>
      <c r="L294" s="915" t="n">
        <f aca="false">'12-75'!R70</f>
        <v>0</v>
      </c>
      <c r="M294" s="915" t="n">
        <f aca="false">'12-75'!S70</f>
        <v>0</v>
      </c>
      <c r="N294" s="915" t="n">
        <f aca="false">'12-75'!T70</f>
        <v>1</v>
      </c>
      <c r="O294" s="915" t="n">
        <f aca="false">'12-75'!U70</f>
        <v>1</v>
      </c>
      <c r="P294" s="915" t="n">
        <f aca="false">'12-75'!V70</f>
        <v>0</v>
      </c>
      <c r="Q294" s="915" t="n">
        <f aca="false">'12-75'!W70</f>
        <v>2</v>
      </c>
      <c r="R294" s="915" t="n">
        <f aca="false">'12-75'!X70</f>
        <v>1</v>
      </c>
      <c r="S294" s="915" t="n">
        <f aca="false">'12-75'!Y70</f>
        <v>9</v>
      </c>
      <c r="T294" s="915" t="n">
        <f aca="false">'12-75'!Z70</f>
        <v>4</v>
      </c>
      <c r="U294" s="915" t="n">
        <f aca="false">'12-75'!AA70</f>
        <v>17</v>
      </c>
      <c r="V294" s="916" t="n">
        <f aca="false">'12-75'!AB70</f>
        <v>12</v>
      </c>
      <c r="W294" s="917" t="n">
        <f aca="false">'12-75'!AC70</f>
        <v>29</v>
      </c>
      <c r="X294" s="915" t="n">
        <f aca="false">'12-75'!AD70</f>
        <v>17</v>
      </c>
      <c r="Y294" s="915" t="n">
        <f aca="false">'12-75'!AE70</f>
        <v>14</v>
      </c>
      <c r="Z294" s="915" t="n">
        <f aca="false">'12-75'!AF70</f>
        <v>0</v>
      </c>
      <c r="AA294" s="868" t="n">
        <f aca="false">SUM(W294:Z294)</f>
        <v>60</v>
      </c>
      <c r="AB294" s="124"/>
    </row>
    <row r="295" s="123" customFormat="true" ht="13.5" hidden="false" customHeight="false" outlineLevel="0" collapsed="false">
      <c r="A295" s="880"/>
      <c r="B295" s="884"/>
      <c r="C295" s="884"/>
      <c r="D295" s="913" t="s">
        <v>475</v>
      </c>
      <c r="E295" s="914" t="n">
        <f aca="false">'12-75'!F71</f>
        <v>56</v>
      </c>
      <c r="F295" s="915" t="n">
        <f aca="false">'12-75'!L71</f>
        <v>0</v>
      </c>
      <c r="G295" s="915" t="n">
        <f aca="false">'12-75'!M71</f>
        <v>0</v>
      </c>
      <c r="H295" s="915" t="n">
        <f aca="false">'12-75'!N71</f>
        <v>0</v>
      </c>
      <c r="I295" s="915" t="n">
        <f aca="false">'12-75'!O71</f>
        <v>0</v>
      </c>
      <c r="J295" s="915" t="n">
        <f aca="false">'12-75'!P71</f>
        <v>0</v>
      </c>
      <c r="K295" s="915" t="n">
        <f aca="false">'12-75'!Q71</f>
        <v>0</v>
      </c>
      <c r="L295" s="915" t="n">
        <f aca="false">'12-75'!R71</f>
        <v>0</v>
      </c>
      <c r="M295" s="915" t="n">
        <f aca="false">'12-75'!S71</f>
        <v>0</v>
      </c>
      <c r="N295" s="915" t="n">
        <f aca="false">'12-75'!T71</f>
        <v>0</v>
      </c>
      <c r="O295" s="915" t="n">
        <f aca="false">'12-75'!U71</f>
        <v>1</v>
      </c>
      <c r="P295" s="915" t="n">
        <f aca="false">'12-75'!V71</f>
        <v>0</v>
      </c>
      <c r="Q295" s="915" t="n">
        <f aca="false">'12-75'!W71</f>
        <v>1</v>
      </c>
      <c r="R295" s="915" t="n">
        <f aca="false">'12-75'!X71</f>
        <v>1</v>
      </c>
      <c r="S295" s="915" t="n">
        <f aca="false">'12-75'!Y71</f>
        <v>7</v>
      </c>
      <c r="T295" s="915" t="n">
        <f aca="false">'12-75'!Z71</f>
        <v>3</v>
      </c>
      <c r="U295" s="915" t="n">
        <f aca="false">'12-75'!AA71</f>
        <v>8</v>
      </c>
      <c r="V295" s="916" t="n">
        <f aca="false">'12-75'!AB71</f>
        <v>8</v>
      </c>
      <c r="W295" s="917" t="n">
        <f aca="false">'12-75'!AC71</f>
        <v>16</v>
      </c>
      <c r="X295" s="915" t="n">
        <f aca="false">'12-75'!AD71</f>
        <v>8</v>
      </c>
      <c r="Y295" s="915" t="n">
        <f aca="false">'12-75'!AE71</f>
        <v>3</v>
      </c>
      <c r="Z295" s="915" t="n">
        <f aca="false">'12-75'!AF71</f>
        <v>0</v>
      </c>
      <c r="AA295" s="868" t="n">
        <f aca="false">SUM(W295:Z295)</f>
        <v>27</v>
      </c>
      <c r="AB295" s="124"/>
    </row>
    <row r="296" s="123" customFormat="true" ht="13.5" hidden="false" customHeight="false" outlineLevel="0" collapsed="false">
      <c r="A296" s="880"/>
      <c r="B296" s="884"/>
      <c r="C296" s="884"/>
      <c r="D296" s="913" t="s">
        <v>476</v>
      </c>
      <c r="E296" s="914" t="n">
        <f aca="false">'12-75'!F72</f>
        <v>51</v>
      </c>
      <c r="F296" s="915" t="n">
        <f aca="false">'12-75'!L72</f>
        <v>0</v>
      </c>
      <c r="G296" s="915" t="n">
        <f aca="false">'12-75'!M72</f>
        <v>0</v>
      </c>
      <c r="H296" s="915" t="n">
        <f aca="false">'12-75'!N72</f>
        <v>0</v>
      </c>
      <c r="I296" s="915" t="n">
        <f aca="false">'12-75'!O72</f>
        <v>0</v>
      </c>
      <c r="J296" s="915" t="n">
        <f aca="false">'12-75'!P72</f>
        <v>0</v>
      </c>
      <c r="K296" s="915" t="n">
        <f aca="false">'12-75'!Q72</f>
        <v>0</v>
      </c>
      <c r="L296" s="915" t="n">
        <f aca="false">'12-75'!R72</f>
        <v>0</v>
      </c>
      <c r="M296" s="915" t="n">
        <f aca="false">'12-75'!S72</f>
        <v>0</v>
      </c>
      <c r="N296" s="915" t="n">
        <f aca="false">'12-75'!T72</f>
        <v>1</v>
      </c>
      <c r="O296" s="915" t="n">
        <f aca="false">'12-75'!U72</f>
        <v>0</v>
      </c>
      <c r="P296" s="915" t="n">
        <f aca="false">'12-75'!V72</f>
        <v>0</v>
      </c>
      <c r="Q296" s="915" t="n">
        <f aca="false">'12-75'!W72</f>
        <v>1</v>
      </c>
      <c r="R296" s="915" t="n">
        <f aca="false">'12-75'!X72</f>
        <v>0</v>
      </c>
      <c r="S296" s="915" t="n">
        <f aca="false">'12-75'!Y72</f>
        <v>2</v>
      </c>
      <c r="T296" s="915" t="n">
        <f aca="false">'12-75'!Z72</f>
        <v>1</v>
      </c>
      <c r="U296" s="915" t="n">
        <f aca="false">'12-75'!AA72</f>
        <v>9</v>
      </c>
      <c r="V296" s="916" t="n">
        <f aca="false">'12-75'!AB72</f>
        <v>4</v>
      </c>
      <c r="W296" s="917" t="n">
        <f aca="false">'12-75'!AC72</f>
        <v>13</v>
      </c>
      <c r="X296" s="915" t="n">
        <f aca="false">'12-75'!AD72</f>
        <v>9</v>
      </c>
      <c r="Y296" s="915" t="n">
        <f aca="false">'12-75'!AE72</f>
        <v>11</v>
      </c>
      <c r="Z296" s="915" t="n">
        <f aca="false">'12-75'!AF72</f>
        <v>0</v>
      </c>
      <c r="AA296" s="868" t="n">
        <f aca="false">SUM(W296:Z296)</f>
        <v>33</v>
      </c>
      <c r="AB296" s="124"/>
    </row>
    <row r="297" s="123" customFormat="true" ht="13.5" hidden="false" customHeight="false" outlineLevel="0" collapsed="false">
      <c r="A297" s="880" t="s">
        <v>454</v>
      </c>
      <c r="B297" s="880" t="s">
        <v>477</v>
      </c>
      <c r="C297" s="884" t="s">
        <v>455</v>
      </c>
      <c r="D297" s="913" t="s">
        <v>7</v>
      </c>
      <c r="E297" s="914" t="n">
        <f aca="false">'12-75'!F73</f>
        <v>9</v>
      </c>
      <c r="F297" s="915" t="n">
        <f aca="false">'12-75'!L73</f>
        <v>0</v>
      </c>
      <c r="G297" s="915" t="n">
        <f aca="false">'12-75'!M73</f>
        <v>0</v>
      </c>
      <c r="H297" s="915" t="n">
        <f aca="false">'12-75'!N73</f>
        <v>0</v>
      </c>
      <c r="I297" s="915" t="n">
        <f aca="false">'12-75'!O73</f>
        <v>0</v>
      </c>
      <c r="J297" s="915" t="n">
        <f aca="false">'12-75'!P73</f>
        <v>0</v>
      </c>
      <c r="K297" s="915" t="n">
        <f aca="false">'12-75'!Q73</f>
        <v>0</v>
      </c>
      <c r="L297" s="915" t="n">
        <f aca="false">'12-75'!R73</f>
        <v>0</v>
      </c>
      <c r="M297" s="915" t="n">
        <f aca="false">'12-75'!S73</f>
        <v>0</v>
      </c>
      <c r="N297" s="915" t="n">
        <f aca="false">'12-75'!T73</f>
        <v>1</v>
      </c>
      <c r="O297" s="915" t="n">
        <f aca="false">'12-75'!U73</f>
        <v>0</v>
      </c>
      <c r="P297" s="915" t="n">
        <f aca="false">'12-75'!V73</f>
        <v>0</v>
      </c>
      <c r="Q297" s="915" t="n">
        <f aca="false">'12-75'!W73</f>
        <v>1</v>
      </c>
      <c r="R297" s="915" t="n">
        <f aca="false">'12-75'!X73</f>
        <v>1</v>
      </c>
      <c r="S297" s="915" t="n">
        <f aca="false">'12-75'!Y73</f>
        <v>3</v>
      </c>
      <c r="T297" s="915" t="n">
        <f aca="false">'12-75'!Z73</f>
        <v>0</v>
      </c>
      <c r="U297" s="915" t="n">
        <f aca="false">'12-75'!AA73</f>
        <v>2</v>
      </c>
      <c r="V297" s="916" t="n">
        <f aca="false">'12-75'!AB73</f>
        <v>0</v>
      </c>
      <c r="W297" s="917" t="n">
        <f aca="false">'12-75'!AC73</f>
        <v>1</v>
      </c>
      <c r="X297" s="915" t="n">
        <f aca="false">'12-75'!AD73</f>
        <v>0</v>
      </c>
      <c r="Y297" s="915" t="n">
        <f aca="false">'12-75'!AE73</f>
        <v>0</v>
      </c>
      <c r="Z297" s="915" t="n">
        <f aca="false">'12-75'!AF73</f>
        <v>0</v>
      </c>
      <c r="AA297" s="868" t="n">
        <f aca="false">SUM(W297:Z297)</f>
        <v>1</v>
      </c>
      <c r="AB297" s="124"/>
    </row>
    <row r="298" s="123" customFormat="true" ht="13.5" hidden="false" customHeight="false" outlineLevel="0" collapsed="false">
      <c r="A298" s="880"/>
      <c r="B298" s="880"/>
      <c r="C298" s="880"/>
      <c r="D298" s="913" t="s">
        <v>475</v>
      </c>
      <c r="E298" s="914" t="n">
        <f aca="false">'12-75'!F74</f>
        <v>3</v>
      </c>
      <c r="F298" s="915" t="n">
        <f aca="false">'12-75'!L74</f>
        <v>0</v>
      </c>
      <c r="G298" s="915" t="n">
        <f aca="false">'12-75'!M74</f>
        <v>0</v>
      </c>
      <c r="H298" s="915" t="n">
        <f aca="false">'12-75'!N74</f>
        <v>0</v>
      </c>
      <c r="I298" s="915" t="n">
        <f aca="false">'12-75'!O74</f>
        <v>0</v>
      </c>
      <c r="J298" s="915" t="n">
        <f aca="false">'12-75'!P74</f>
        <v>0</v>
      </c>
      <c r="K298" s="915" t="n">
        <f aca="false">'12-75'!Q74</f>
        <v>0</v>
      </c>
      <c r="L298" s="915" t="n">
        <f aca="false">'12-75'!R74</f>
        <v>0</v>
      </c>
      <c r="M298" s="915" t="n">
        <f aca="false">'12-75'!S74</f>
        <v>0</v>
      </c>
      <c r="N298" s="915" t="n">
        <f aca="false">'12-75'!T74</f>
        <v>0</v>
      </c>
      <c r="O298" s="915" t="n">
        <f aca="false">'12-75'!U74</f>
        <v>0</v>
      </c>
      <c r="P298" s="915" t="n">
        <f aca="false">'12-75'!V74</f>
        <v>0</v>
      </c>
      <c r="Q298" s="915" t="n">
        <f aca="false">'12-75'!W74</f>
        <v>0</v>
      </c>
      <c r="R298" s="915" t="n">
        <f aca="false">'12-75'!X74</f>
        <v>1</v>
      </c>
      <c r="S298" s="915" t="n">
        <f aca="false">'12-75'!Y74</f>
        <v>2</v>
      </c>
      <c r="T298" s="915" t="n">
        <f aca="false">'12-75'!Z74</f>
        <v>0</v>
      </c>
      <c r="U298" s="915" t="n">
        <f aca="false">'12-75'!AA74</f>
        <v>0</v>
      </c>
      <c r="V298" s="916" t="n">
        <f aca="false">'12-75'!AB74</f>
        <v>0</v>
      </c>
      <c r="W298" s="917" t="n">
        <f aca="false">'12-75'!AC74</f>
        <v>0</v>
      </c>
      <c r="X298" s="915" t="n">
        <f aca="false">'12-75'!AD74</f>
        <v>0</v>
      </c>
      <c r="Y298" s="915" t="n">
        <f aca="false">'12-75'!AE74</f>
        <v>0</v>
      </c>
      <c r="Z298" s="915" t="n">
        <f aca="false">'12-75'!AF74</f>
        <v>0</v>
      </c>
      <c r="AA298" s="868" t="n">
        <f aca="false">SUM(W298:Z298)</f>
        <v>0</v>
      </c>
      <c r="AB298" s="124"/>
    </row>
    <row r="299" s="123" customFormat="true" ht="13.5" hidden="false" customHeight="false" outlineLevel="0" collapsed="false">
      <c r="A299" s="880"/>
      <c r="B299" s="880"/>
      <c r="C299" s="880"/>
      <c r="D299" s="913" t="s">
        <v>476</v>
      </c>
      <c r="E299" s="914" t="n">
        <f aca="false">'12-75'!F75</f>
        <v>6</v>
      </c>
      <c r="F299" s="915" t="n">
        <f aca="false">'12-75'!L75</f>
        <v>0</v>
      </c>
      <c r="G299" s="915" t="n">
        <f aca="false">'12-75'!M75</f>
        <v>0</v>
      </c>
      <c r="H299" s="915" t="n">
        <f aca="false">'12-75'!N75</f>
        <v>0</v>
      </c>
      <c r="I299" s="915" t="n">
        <f aca="false">'12-75'!O75</f>
        <v>0</v>
      </c>
      <c r="J299" s="915" t="n">
        <f aca="false">'12-75'!P75</f>
        <v>0</v>
      </c>
      <c r="K299" s="915" t="n">
        <f aca="false">'12-75'!Q75</f>
        <v>0</v>
      </c>
      <c r="L299" s="915" t="n">
        <f aca="false">'12-75'!R75</f>
        <v>0</v>
      </c>
      <c r="M299" s="915" t="n">
        <f aca="false">'12-75'!S75</f>
        <v>0</v>
      </c>
      <c r="N299" s="915" t="n">
        <f aca="false">'12-75'!T75</f>
        <v>1</v>
      </c>
      <c r="O299" s="915" t="n">
        <f aca="false">'12-75'!U75</f>
        <v>0</v>
      </c>
      <c r="P299" s="915" t="n">
        <f aca="false">'12-75'!V75</f>
        <v>0</v>
      </c>
      <c r="Q299" s="915" t="n">
        <f aca="false">'12-75'!W75</f>
        <v>1</v>
      </c>
      <c r="R299" s="915" t="n">
        <f aca="false">'12-75'!X75</f>
        <v>0</v>
      </c>
      <c r="S299" s="915" t="n">
        <f aca="false">'12-75'!Y75</f>
        <v>1</v>
      </c>
      <c r="T299" s="915" t="n">
        <f aca="false">'12-75'!Z75</f>
        <v>0</v>
      </c>
      <c r="U299" s="915" t="n">
        <f aca="false">'12-75'!AA75</f>
        <v>2</v>
      </c>
      <c r="V299" s="916" t="n">
        <f aca="false">'12-75'!AB75</f>
        <v>0</v>
      </c>
      <c r="W299" s="917" t="n">
        <f aca="false">'12-75'!AC75</f>
        <v>1</v>
      </c>
      <c r="X299" s="915" t="n">
        <f aca="false">'12-75'!AD75</f>
        <v>0</v>
      </c>
      <c r="Y299" s="915" t="n">
        <f aca="false">'12-75'!AE75</f>
        <v>0</v>
      </c>
      <c r="Z299" s="915" t="n">
        <f aca="false">'12-75'!AF75</f>
        <v>0</v>
      </c>
      <c r="AA299" s="868" t="n">
        <f aca="false">SUM(W299:Z299)</f>
        <v>1</v>
      </c>
      <c r="AB299" s="124"/>
    </row>
    <row r="300" s="123" customFormat="true" ht="13.5" hidden="false" customHeight="false" outlineLevel="0" collapsed="false">
      <c r="A300" s="880" t="s">
        <v>456</v>
      </c>
      <c r="B300" s="884"/>
      <c r="C300" s="884" t="s">
        <v>622</v>
      </c>
      <c r="D300" s="913" t="s">
        <v>7</v>
      </c>
      <c r="E300" s="914" t="n">
        <f aca="false">'12-75'!F76</f>
        <v>30</v>
      </c>
      <c r="F300" s="915" t="n">
        <f aca="false">'12-75'!L76</f>
        <v>0</v>
      </c>
      <c r="G300" s="915" t="n">
        <f aca="false">'12-75'!M76</f>
        <v>0</v>
      </c>
      <c r="H300" s="915" t="n">
        <f aca="false">'12-75'!N76</f>
        <v>0</v>
      </c>
      <c r="I300" s="915" t="n">
        <f aca="false">'12-75'!O76</f>
        <v>0</v>
      </c>
      <c r="J300" s="915" t="n">
        <f aca="false">'12-75'!P76</f>
        <v>0</v>
      </c>
      <c r="K300" s="915" t="n">
        <f aca="false">'12-75'!Q76</f>
        <v>0</v>
      </c>
      <c r="L300" s="915" t="n">
        <f aca="false">'12-75'!R76</f>
        <v>0</v>
      </c>
      <c r="M300" s="915" t="n">
        <f aca="false">'12-75'!S76</f>
        <v>0</v>
      </c>
      <c r="N300" s="915" t="n">
        <f aca="false">'12-75'!T76</f>
        <v>0</v>
      </c>
      <c r="O300" s="915" t="n">
        <f aca="false">'12-75'!U76</f>
        <v>1</v>
      </c>
      <c r="P300" s="915" t="n">
        <f aca="false">'12-75'!V76</f>
        <v>0</v>
      </c>
      <c r="Q300" s="915" t="n">
        <f aca="false">'12-75'!W76</f>
        <v>1</v>
      </c>
      <c r="R300" s="915" t="n">
        <f aca="false">'12-75'!X76</f>
        <v>0</v>
      </c>
      <c r="S300" s="915" t="n">
        <f aca="false">'12-75'!Y76</f>
        <v>4</v>
      </c>
      <c r="T300" s="915" t="n">
        <f aca="false">'12-75'!Z76</f>
        <v>1</v>
      </c>
      <c r="U300" s="915" t="n">
        <f aca="false">'12-75'!AA76</f>
        <v>6</v>
      </c>
      <c r="V300" s="916" t="n">
        <f aca="false">'12-75'!AB76</f>
        <v>5</v>
      </c>
      <c r="W300" s="917" t="n">
        <f aca="false">'12-75'!AC76</f>
        <v>9</v>
      </c>
      <c r="X300" s="915" t="n">
        <f aca="false">'12-75'!AD76</f>
        <v>2</v>
      </c>
      <c r="Y300" s="915" t="n">
        <f aca="false">'12-75'!AE76</f>
        <v>1</v>
      </c>
      <c r="Z300" s="915" t="n">
        <f aca="false">'12-75'!AF76</f>
        <v>0</v>
      </c>
      <c r="AA300" s="868" t="n">
        <f aca="false">SUM(W300:Z300)</f>
        <v>12</v>
      </c>
      <c r="AB300" s="124"/>
    </row>
    <row r="301" s="123" customFormat="true" ht="13.5" hidden="false" customHeight="false" outlineLevel="0" collapsed="false">
      <c r="A301" s="880"/>
      <c r="B301" s="884"/>
      <c r="C301" s="884"/>
      <c r="D301" s="913" t="s">
        <v>475</v>
      </c>
      <c r="E301" s="914" t="n">
        <f aca="false">'12-75'!F77</f>
        <v>18</v>
      </c>
      <c r="F301" s="915" t="n">
        <f aca="false">'12-75'!L77</f>
        <v>0</v>
      </c>
      <c r="G301" s="915" t="n">
        <f aca="false">'12-75'!M77</f>
        <v>0</v>
      </c>
      <c r="H301" s="915" t="n">
        <f aca="false">'12-75'!N77</f>
        <v>0</v>
      </c>
      <c r="I301" s="915" t="n">
        <f aca="false">'12-75'!O77</f>
        <v>0</v>
      </c>
      <c r="J301" s="915" t="n">
        <f aca="false">'12-75'!P77</f>
        <v>0</v>
      </c>
      <c r="K301" s="915" t="n">
        <f aca="false">'12-75'!Q77</f>
        <v>0</v>
      </c>
      <c r="L301" s="915" t="n">
        <f aca="false">'12-75'!R77</f>
        <v>0</v>
      </c>
      <c r="M301" s="915" t="n">
        <f aca="false">'12-75'!S77</f>
        <v>0</v>
      </c>
      <c r="N301" s="915" t="n">
        <f aca="false">'12-75'!T77</f>
        <v>0</v>
      </c>
      <c r="O301" s="915" t="n">
        <f aca="false">'12-75'!U77</f>
        <v>1</v>
      </c>
      <c r="P301" s="915" t="n">
        <f aca="false">'12-75'!V77</f>
        <v>0</v>
      </c>
      <c r="Q301" s="915" t="n">
        <f aca="false">'12-75'!W77</f>
        <v>1</v>
      </c>
      <c r="R301" s="915" t="n">
        <f aca="false">'12-75'!X77</f>
        <v>0</v>
      </c>
      <c r="S301" s="915" t="n">
        <f aca="false">'12-75'!Y77</f>
        <v>3</v>
      </c>
      <c r="T301" s="915" t="n">
        <f aca="false">'12-75'!Z77</f>
        <v>1</v>
      </c>
      <c r="U301" s="915" t="n">
        <f aca="false">'12-75'!AA77</f>
        <v>3</v>
      </c>
      <c r="V301" s="916" t="n">
        <f aca="false">'12-75'!AB77</f>
        <v>3</v>
      </c>
      <c r="W301" s="917" t="n">
        <f aca="false">'12-75'!AC77</f>
        <v>4</v>
      </c>
      <c r="X301" s="915" t="n">
        <f aca="false">'12-75'!AD77</f>
        <v>1</v>
      </c>
      <c r="Y301" s="915" t="n">
        <f aca="false">'12-75'!AE77</f>
        <v>1</v>
      </c>
      <c r="Z301" s="915" t="n">
        <f aca="false">'12-75'!AF77</f>
        <v>0</v>
      </c>
      <c r="AA301" s="868" t="n">
        <f aca="false">SUM(W301:Z301)</f>
        <v>6</v>
      </c>
      <c r="AB301" s="124"/>
    </row>
    <row r="302" s="123" customFormat="true" ht="13.5" hidden="false" customHeight="false" outlineLevel="0" collapsed="false">
      <c r="A302" s="880"/>
      <c r="B302" s="884"/>
      <c r="C302" s="884"/>
      <c r="D302" s="913" t="s">
        <v>476</v>
      </c>
      <c r="E302" s="914" t="n">
        <f aca="false">'12-75'!F78</f>
        <v>12</v>
      </c>
      <c r="F302" s="915" t="n">
        <f aca="false">'12-75'!L78</f>
        <v>0</v>
      </c>
      <c r="G302" s="915" t="n">
        <f aca="false">'12-75'!M78</f>
        <v>0</v>
      </c>
      <c r="H302" s="915" t="n">
        <f aca="false">'12-75'!N78</f>
        <v>0</v>
      </c>
      <c r="I302" s="915" t="n">
        <f aca="false">'12-75'!O78</f>
        <v>0</v>
      </c>
      <c r="J302" s="915" t="n">
        <f aca="false">'12-75'!P78</f>
        <v>0</v>
      </c>
      <c r="K302" s="915" t="n">
        <f aca="false">'12-75'!Q78</f>
        <v>0</v>
      </c>
      <c r="L302" s="915" t="n">
        <f aca="false">'12-75'!R78</f>
        <v>0</v>
      </c>
      <c r="M302" s="915" t="n">
        <f aca="false">'12-75'!S78</f>
        <v>0</v>
      </c>
      <c r="N302" s="915" t="n">
        <f aca="false">'12-75'!T78</f>
        <v>0</v>
      </c>
      <c r="O302" s="915" t="n">
        <f aca="false">'12-75'!U78</f>
        <v>0</v>
      </c>
      <c r="P302" s="915" t="n">
        <f aca="false">'12-75'!V78</f>
        <v>0</v>
      </c>
      <c r="Q302" s="915" t="n">
        <f aca="false">'12-75'!W78</f>
        <v>0</v>
      </c>
      <c r="R302" s="915" t="n">
        <f aca="false">'12-75'!X78</f>
        <v>0</v>
      </c>
      <c r="S302" s="915" t="n">
        <f aca="false">'12-75'!Y78</f>
        <v>1</v>
      </c>
      <c r="T302" s="915" t="n">
        <f aca="false">'12-75'!Z78</f>
        <v>0</v>
      </c>
      <c r="U302" s="915" t="n">
        <f aca="false">'12-75'!AA78</f>
        <v>3</v>
      </c>
      <c r="V302" s="916" t="n">
        <f aca="false">'12-75'!AB78</f>
        <v>2</v>
      </c>
      <c r="W302" s="917" t="n">
        <f aca="false">'12-75'!AC78</f>
        <v>5</v>
      </c>
      <c r="X302" s="915" t="n">
        <f aca="false">'12-75'!AD78</f>
        <v>1</v>
      </c>
      <c r="Y302" s="915" t="n">
        <f aca="false">'12-75'!AE78</f>
        <v>0</v>
      </c>
      <c r="Z302" s="915" t="n">
        <f aca="false">'12-75'!AF78</f>
        <v>0</v>
      </c>
      <c r="AA302" s="868" t="n">
        <f aca="false">SUM(W302:Z302)</f>
        <v>6</v>
      </c>
      <c r="AB302" s="124"/>
    </row>
    <row r="303" s="123" customFormat="true" ht="13.5" hidden="false" customHeight="false" outlineLevel="0" collapsed="false">
      <c r="A303" s="880" t="s">
        <v>458</v>
      </c>
      <c r="B303" s="884"/>
      <c r="C303" s="884" t="s">
        <v>999</v>
      </c>
      <c r="D303" s="913" t="s">
        <v>7</v>
      </c>
      <c r="E303" s="914" t="n">
        <f aca="false">'12-75'!F79</f>
        <v>66</v>
      </c>
      <c r="F303" s="915" t="n">
        <f aca="false">'12-75'!L79</f>
        <v>0</v>
      </c>
      <c r="G303" s="915" t="n">
        <f aca="false">'12-75'!M79</f>
        <v>0</v>
      </c>
      <c r="H303" s="915" t="n">
        <f aca="false">'12-75'!N79</f>
        <v>0</v>
      </c>
      <c r="I303" s="915" t="n">
        <f aca="false">'12-75'!O79</f>
        <v>0</v>
      </c>
      <c r="J303" s="915" t="n">
        <f aca="false">'12-75'!P79</f>
        <v>0</v>
      </c>
      <c r="K303" s="915" t="n">
        <f aca="false">'12-75'!Q79</f>
        <v>0</v>
      </c>
      <c r="L303" s="915" t="n">
        <f aca="false">'12-75'!R79</f>
        <v>0</v>
      </c>
      <c r="M303" s="915" t="n">
        <f aca="false">'12-75'!S79</f>
        <v>0</v>
      </c>
      <c r="N303" s="915" t="n">
        <f aca="false">'12-75'!T79</f>
        <v>0</v>
      </c>
      <c r="O303" s="915" t="n">
        <f aca="false">'12-75'!U79</f>
        <v>0</v>
      </c>
      <c r="P303" s="915" t="n">
        <f aca="false">'12-75'!V79</f>
        <v>0</v>
      </c>
      <c r="Q303" s="915" t="n">
        <f aca="false">'12-75'!W79</f>
        <v>0</v>
      </c>
      <c r="R303" s="915" t="n">
        <f aca="false">'12-75'!X79</f>
        <v>0</v>
      </c>
      <c r="S303" s="915" t="n">
        <f aca="false">'12-75'!Y79</f>
        <v>2</v>
      </c>
      <c r="T303" s="915" t="n">
        <f aca="false">'12-75'!Z79</f>
        <v>3</v>
      </c>
      <c r="U303" s="915" t="n">
        <f aca="false">'12-75'!AA79</f>
        <v>9</v>
      </c>
      <c r="V303" s="916" t="n">
        <f aca="false">'12-75'!AB79</f>
        <v>7</v>
      </c>
      <c r="W303" s="917" t="n">
        <f aca="false">'12-75'!AC79</f>
        <v>19</v>
      </c>
      <c r="X303" s="915" t="n">
        <f aca="false">'12-75'!AD79</f>
        <v>14</v>
      </c>
      <c r="Y303" s="915" t="n">
        <f aca="false">'12-75'!AE79</f>
        <v>12</v>
      </c>
      <c r="Z303" s="915" t="n">
        <f aca="false">'12-75'!AF79</f>
        <v>0</v>
      </c>
      <c r="AA303" s="868" t="n">
        <f aca="false">SUM(W303:Z303)</f>
        <v>45</v>
      </c>
      <c r="AB303" s="124"/>
    </row>
    <row r="304" s="123" customFormat="true" ht="13.5" hidden="false" customHeight="false" outlineLevel="0" collapsed="false">
      <c r="A304" s="880"/>
      <c r="B304" s="884"/>
      <c r="C304" s="884"/>
      <c r="D304" s="913" t="s">
        <v>475</v>
      </c>
      <c r="E304" s="914" t="n">
        <f aca="false">'12-75'!F80</f>
        <v>35</v>
      </c>
      <c r="F304" s="915" t="n">
        <f aca="false">'12-75'!L80</f>
        <v>0</v>
      </c>
      <c r="G304" s="915" t="n">
        <f aca="false">'12-75'!M80</f>
        <v>0</v>
      </c>
      <c r="H304" s="915" t="n">
        <f aca="false">'12-75'!N80</f>
        <v>0</v>
      </c>
      <c r="I304" s="915" t="n">
        <f aca="false">'12-75'!O80</f>
        <v>0</v>
      </c>
      <c r="J304" s="915" t="n">
        <f aca="false">'12-75'!P80</f>
        <v>0</v>
      </c>
      <c r="K304" s="915" t="n">
        <f aca="false">'12-75'!Q80</f>
        <v>0</v>
      </c>
      <c r="L304" s="915" t="n">
        <f aca="false">'12-75'!R80</f>
        <v>0</v>
      </c>
      <c r="M304" s="915" t="n">
        <f aca="false">'12-75'!S80</f>
        <v>0</v>
      </c>
      <c r="N304" s="915" t="n">
        <f aca="false">'12-75'!T80</f>
        <v>0</v>
      </c>
      <c r="O304" s="915" t="n">
        <f aca="false">'12-75'!U80</f>
        <v>0</v>
      </c>
      <c r="P304" s="915" t="n">
        <f aca="false">'12-75'!V80</f>
        <v>0</v>
      </c>
      <c r="Q304" s="915" t="n">
        <f aca="false">'12-75'!W80</f>
        <v>0</v>
      </c>
      <c r="R304" s="915" t="n">
        <f aca="false">'12-75'!X80</f>
        <v>0</v>
      </c>
      <c r="S304" s="915" t="n">
        <f aca="false">'12-75'!Y80</f>
        <v>2</v>
      </c>
      <c r="T304" s="915" t="n">
        <f aca="false">'12-75'!Z80</f>
        <v>2</v>
      </c>
      <c r="U304" s="915" t="n">
        <f aca="false">'12-75'!AA80</f>
        <v>5</v>
      </c>
      <c r="V304" s="916" t="n">
        <f aca="false">'12-75'!AB80</f>
        <v>5</v>
      </c>
      <c r="W304" s="917" t="n">
        <f aca="false">'12-75'!AC80</f>
        <v>12</v>
      </c>
      <c r="X304" s="915" t="n">
        <f aca="false">'12-75'!AD80</f>
        <v>7</v>
      </c>
      <c r="Y304" s="915" t="n">
        <f aca="false">'12-75'!AE80</f>
        <v>2</v>
      </c>
      <c r="Z304" s="915" t="n">
        <f aca="false">'12-75'!AF80</f>
        <v>0</v>
      </c>
      <c r="AA304" s="868" t="n">
        <f aca="false">SUM(W304:Z304)</f>
        <v>21</v>
      </c>
      <c r="AB304" s="124"/>
    </row>
    <row r="305" s="123" customFormat="true" ht="13.5" hidden="false" customHeight="false" outlineLevel="0" collapsed="false">
      <c r="A305" s="880"/>
      <c r="B305" s="884"/>
      <c r="C305" s="884"/>
      <c r="D305" s="913" t="s">
        <v>476</v>
      </c>
      <c r="E305" s="914" t="n">
        <f aca="false">'12-75'!F81</f>
        <v>31</v>
      </c>
      <c r="F305" s="915" t="n">
        <f aca="false">'12-75'!L81</f>
        <v>0</v>
      </c>
      <c r="G305" s="915" t="n">
        <f aca="false">'12-75'!M81</f>
        <v>0</v>
      </c>
      <c r="H305" s="915" t="n">
        <f aca="false">'12-75'!N81</f>
        <v>0</v>
      </c>
      <c r="I305" s="915" t="n">
        <f aca="false">'12-75'!O81</f>
        <v>0</v>
      </c>
      <c r="J305" s="915" t="n">
        <f aca="false">'12-75'!P81</f>
        <v>0</v>
      </c>
      <c r="K305" s="915" t="n">
        <f aca="false">'12-75'!Q81</f>
        <v>0</v>
      </c>
      <c r="L305" s="915" t="n">
        <f aca="false">'12-75'!R81</f>
        <v>0</v>
      </c>
      <c r="M305" s="915" t="n">
        <f aca="false">'12-75'!S81</f>
        <v>0</v>
      </c>
      <c r="N305" s="915" t="n">
        <f aca="false">'12-75'!T81</f>
        <v>0</v>
      </c>
      <c r="O305" s="915" t="n">
        <f aca="false">'12-75'!U81</f>
        <v>0</v>
      </c>
      <c r="P305" s="915" t="n">
        <f aca="false">'12-75'!V81</f>
        <v>0</v>
      </c>
      <c r="Q305" s="915" t="n">
        <f aca="false">'12-75'!W81</f>
        <v>0</v>
      </c>
      <c r="R305" s="915" t="n">
        <f aca="false">'12-75'!X81</f>
        <v>0</v>
      </c>
      <c r="S305" s="915" t="n">
        <f aca="false">'12-75'!Y81</f>
        <v>0</v>
      </c>
      <c r="T305" s="915" t="n">
        <f aca="false">'12-75'!Z81</f>
        <v>1</v>
      </c>
      <c r="U305" s="915" t="n">
        <f aca="false">'12-75'!AA81</f>
        <v>4</v>
      </c>
      <c r="V305" s="916" t="n">
        <f aca="false">'12-75'!AB81</f>
        <v>2</v>
      </c>
      <c r="W305" s="917" t="n">
        <f aca="false">'12-75'!AC81</f>
        <v>7</v>
      </c>
      <c r="X305" s="915" t="n">
        <f aca="false">'12-75'!AD81</f>
        <v>7</v>
      </c>
      <c r="Y305" s="915" t="n">
        <f aca="false">'12-75'!AE81</f>
        <v>10</v>
      </c>
      <c r="Z305" s="915" t="n">
        <f aca="false">'12-75'!AF81</f>
        <v>0</v>
      </c>
      <c r="AA305" s="868" t="n">
        <f aca="false">SUM(W305:Z305)</f>
        <v>24</v>
      </c>
      <c r="AB305" s="124"/>
    </row>
    <row r="306" s="123" customFormat="true" ht="13.5" hidden="false" customHeight="true" outlineLevel="0" collapsed="false">
      <c r="A306" s="880" t="s">
        <v>459</v>
      </c>
      <c r="B306" s="884" t="s">
        <v>186</v>
      </c>
      <c r="C306" s="884"/>
      <c r="D306" s="913" t="s">
        <v>7</v>
      </c>
      <c r="E306" s="914" t="n">
        <f aca="false">'12-75'!F82</f>
        <v>22</v>
      </c>
      <c r="F306" s="915" t="n">
        <f aca="false">'12-75'!L82</f>
        <v>0</v>
      </c>
      <c r="G306" s="915" t="n">
        <f aca="false">'12-75'!M82</f>
        <v>0</v>
      </c>
      <c r="H306" s="915" t="n">
        <f aca="false">'12-75'!N82</f>
        <v>0</v>
      </c>
      <c r="I306" s="915" t="n">
        <f aca="false">'12-75'!O82</f>
        <v>0</v>
      </c>
      <c r="J306" s="915" t="n">
        <f aca="false">'12-75'!P82</f>
        <v>0</v>
      </c>
      <c r="K306" s="915" t="n">
        <f aca="false">'12-75'!Q82</f>
        <v>0</v>
      </c>
      <c r="L306" s="915" t="n">
        <f aca="false">'12-75'!R82</f>
        <v>0</v>
      </c>
      <c r="M306" s="915" t="n">
        <f aca="false">'12-75'!S82</f>
        <v>0</v>
      </c>
      <c r="N306" s="915" t="n">
        <f aca="false">'12-75'!T82</f>
        <v>0</v>
      </c>
      <c r="O306" s="915" t="n">
        <f aca="false">'12-75'!U82</f>
        <v>0</v>
      </c>
      <c r="P306" s="915" t="n">
        <f aca="false">'12-75'!V82</f>
        <v>0</v>
      </c>
      <c r="Q306" s="915" t="n">
        <f aca="false">'12-75'!W82</f>
        <v>0</v>
      </c>
      <c r="R306" s="915" t="n">
        <f aca="false">'12-75'!X82</f>
        <v>0</v>
      </c>
      <c r="S306" s="915" t="n">
        <f aca="false">'12-75'!Y82</f>
        <v>3</v>
      </c>
      <c r="T306" s="915" t="n">
        <f aca="false">'12-75'!Z82</f>
        <v>3</v>
      </c>
      <c r="U306" s="915" t="n">
        <f aca="false">'12-75'!AA82</f>
        <v>4</v>
      </c>
      <c r="V306" s="916" t="n">
        <f aca="false">'12-75'!AB82</f>
        <v>4</v>
      </c>
      <c r="W306" s="917" t="n">
        <f aca="false">'12-75'!AC82</f>
        <v>6</v>
      </c>
      <c r="X306" s="915" t="n">
        <f aca="false">'12-75'!AD82</f>
        <v>2</v>
      </c>
      <c r="Y306" s="915" t="n">
        <f aca="false">'12-75'!AE82</f>
        <v>0</v>
      </c>
      <c r="Z306" s="915" t="n">
        <f aca="false">'12-75'!AF82</f>
        <v>0</v>
      </c>
      <c r="AA306" s="868" t="n">
        <f aca="false">SUM(W306:Z306)</f>
        <v>8</v>
      </c>
    </row>
    <row r="307" s="123" customFormat="true" ht="13.5" hidden="false" customHeight="false" outlineLevel="0" collapsed="false">
      <c r="A307" s="880"/>
      <c r="B307" s="884"/>
      <c r="C307" s="884"/>
      <c r="D307" s="913" t="s">
        <v>475</v>
      </c>
      <c r="E307" s="914" t="n">
        <f aca="false">'12-75'!F83</f>
        <v>11</v>
      </c>
      <c r="F307" s="915" t="n">
        <f aca="false">'12-75'!L83</f>
        <v>0</v>
      </c>
      <c r="G307" s="915" t="n">
        <f aca="false">'12-75'!M83</f>
        <v>0</v>
      </c>
      <c r="H307" s="915" t="n">
        <f aca="false">'12-75'!N83</f>
        <v>0</v>
      </c>
      <c r="I307" s="915" t="n">
        <f aca="false">'12-75'!O83</f>
        <v>0</v>
      </c>
      <c r="J307" s="915" t="n">
        <f aca="false">'12-75'!P83</f>
        <v>0</v>
      </c>
      <c r="K307" s="915" t="n">
        <f aca="false">'12-75'!Q83</f>
        <v>0</v>
      </c>
      <c r="L307" s="915" t="n">
        <f aca="false">'12-75'!R83</f>
        <v>0</v>
      </c>
      <c r="M307" s="915" t="n">
        <f aca="false">'12-75'!S83</f>
        <v>0</v>
      </c>
      <c r="N307" s="915" t="n">
        <f aca="false">'12-75'!T83</f>
        <v>0</v>
      </c>
      <c r="O307" s="915" t="n">
        <f aca="false">'12-75'!U83</f>
        <v>0</v>
      </c>
      <c r="P307" s="915" t="n">
        <f aca="false">'12-75'!V83</f>
        <v>0</v>
      </c>
      <c r="Q307" s="915" t="n">
        <f aca="false">'12-75'!W83</f>
        <v>0</v>
      </c>
      <c r="R307" s="915" t="n">
        <f aca="false">'12-75'!X83</f>
        <v>0</v>
      </c>
      <c r="S307" s="915" t="n">
        <f aca="false">'12-75'!Y83</f>
        <v>2</v>
      </c>
      <c r="T307" s="915" t="n">
        <f aca="false">'12-75'!Z83</f>
        <v>2</v>
      </c>
      <c r="U307" s="915" t="n">
        <f aca="false">'12-75'!AA83</f>
        <v>3</v>
      </c>
      <c r="V307" s="916" t="n">
        <f aca="false">'12-75'!AB83</f>
        <v>3</v>
      </c>
      <c r="W307" s="917" t="n">
        <f aca="false">'12-75'!AC83</f>
        <v>1</v>
      </c>
      <c r="X307" s="915" t="n">
        <f aca="false">'12-75'!AD83</f>
        <v>0</v>
      </c>
      <c r="Y307" s="915" t="n">
        <f aca="false">'12-75'!AE83</f>
        <v>0</v>
      </c>
      <c r="Z307" s="915" t="n">
        <f aca="false">'12-75'!AF83</f>
        <v>0</v>
      </c>
      <c r="AA307" s="868" t="n">
        <f aca="false">SUM(W307:Z307)</f>
        <v>1</v>
      </c>
    </row>
    <row r="308" s="123" customFormat="true" ht="13.5" hidden="false" customHeight="false" outlineLevel="0" collapsed="false">
      <c r="A308" s="880"/>
      <c r="B308" s="884"/>
      <c r="C308" s="884"/>
      <c r="D308" s="913" t="s">
        <v>476</v>
      </c>
      <c r="E308" s="914" t="n">
        <f aca="false">'12-75'!F84</f>
        <v>11</v>
      </c>
      <c r="F308" s="915" t="n">
        <f aca="false">'12-75'!L84</f>
        <v>0</v>
      </c>
      <c r="G308" s="915" t="n">
        <f aca="false">'12-75'!M84</f>
        <v>0</v>
      </c>
      <c r="H308" s="915" t="n">
        <f aca="false">'12-75'!N84</f>
        <v>0</v>
      </c>
      <c r="I308" s="915" t="n">
        <f aca="false">'12-75'!O84</f>
        <v>0</v>
      </c>
      <c r="J308" s="915" t="n">
        <f aca="false">'12-75'!P84</f>
        <v>0</v>
      </c>
      <c r="K308" s="915" t="n">
        <f aca="false">'12-75'!Q84</f>
        <v>0</v>
      </c>
      <c r="L308" s="915" t="n">
        <f aca="false">'12-75'!R84</f>
        <v>0</v>
      </c>
      <c r="M308" s="915" t="n">
        <f aca="false">'12-75'!S84</f>
        <v>0</v>
      </c>
      <c r="N308" s="915" t="n">
        <f aca="false">'12-75'!T84</f>
        <v>0</v>
      </c>
      <c r="O308" s="915" t="n">
        <f aca="false">'12-75'!U84</f>
        <v>0</v>
      </c>
      <c r="P308" s="915" t="n">
        <f aca="false">'12-75'!V84</f>
        <v>0</v>
      </c>
      <c r="Q308" s="915" t="n">
        <f aca="false">'12-75'!W84</f>
        <v>0</v>
      </c>
      <c r="R308" s="915" t="n">
        <f aca="false">'12-75'!X84</f>
        <v>0</v>
      </c>
      <c r="S308" s="915" t="n">
        <f aca="false">'12-75'!Y84</f>
        <v>1</v>
      </c>
      <c r="T308" s="915" t="n">
        <f aca="false">'12-75'!Z84</f>
        <v>1</v>
      </c>
      <c r="U308" s="915" t="n">
        <f aca="false">'12-75'!AA84</f>
        <v>1</v>
      </c>
      <c r="V308" s="916" t="n">
        <f aca="false">'12-75'!AB84</f>
        <v>1</v>
      </c>
      <c r="W308" s="917" t="n">
        <f aca="false">'12-75'!AC84</f>
        <v>5</v>
      </c>
      <c r="X308" s="915" t="n">
        <f aca="false">'12-75'!AD84</f>
        <v>2</v>
      </c>
      <c r="Y308" s="915" t="n">
        <f aca="false">'12-75'!AE84</f>
        <v>0</v>
      </c>
      <c r="Z308" s="915" t="n">
        <f aca="false">'12-75'!AF84</f>
        <v>0</v>
      </c>
      <c r="AA308" s="868" t="n">
        <f aca="false">SUM(W308:Z308)</f>
        <v>7</v>
      </c>
    </row>
    <row r="309" s="123" customFormat="true" ht="13.5" hidden="false" customHeight="false" outlineLevel="0" collapsed="false">
      <c r="A309" s="880" t="s">
        <v>460</v>
      </c>
      <c r="B309" s="884" t="s">
        <v>921</v>
      </c>
      <c r="C309" s="884"/>
      <c r="D309" s="913" t="s">
        <v>7</v>
      </c>
      <c r="E309" s="914" t="n">
        <f aca="false">'12-75'!F85</f>
        <v>95</v>
      </c>
      <c r="F309" s="915" t="n">
        <f aca="false">'12-75'!L85</f>
        <v>0</v>
      </c>
      <c r="G309" s="915" t="n">
        <f aca="false">'12-75'!M85</f>
        <v>0</v>
      </c>
      <c r="H309" s="915" t="n">
        <f aca="false">'12-75'!N85</f>
        <v>0</v>
      </c>
      <c r="I309" s="915" t="n">
        <f aca="false">'12-75'!O85</f>
        <v>0</v>
      </c>
      <c r="J309" s="915" t="n">
        <f aca="false">'12-75'!P85</f>
        <v>0</v>
      </c>
      <c r="K309" s="915" t="n">
        <f aca="false">'12-75'!Q85</f>
        <v>0</v>
      </c>
      <c r="L309" s="915" t="n">
        <f aca="false">'12-75'!R85</f>
        <v>0</v>
      </c>
      <c r="M309" s="915" t="n">
        <f aca="false">'12-75'!S85</f>
        <v>0</v>
      </c>
      <c r="N309" s="915" t="n">
        <f aca="false">'12-75'!T85</f>
        <v>0</v>
      </c>
      <c r="O309" s="915" t="n">
        <f aca="false">'12-75'!U85</f>
        <v>0</v>
      </c>
      <c r="P309" s="915" t="n">
        <f aca="false">'12-75'!V85</f>
        <v>0</v>
      </c>
      <c r="Q309" s="915" t="n">
        <f aca="false">'12-75'!W85</f>
        <v>1</v>
      </c>
      <c r="R309" s="915" t="n">
        <f aca="false">'12-75'!X85</f>
        <v>3</v>
      </c>
      <c r="S309" s="915" t="n">
        <f aca="false">'12-75'!Y85</f>
        <v>4</v>
      </c>
      <c r="T309" s="915" t="n">
        <f aca="false">'12-75'!Z85</f>
        <v>3</v>
      </c>
      <c r="U309" s="915" t="n">
        <f aca="false">'12-75'!AA85</f>
        <v>13</v>
      </c>
      <c r="V309" s="916" t="n">
        <f aca="false">'12-75'!AB85</f>
        <v>16</v>
      </c>
      <c r="W309" s="917" t="n">
        <f aca="false">'12-75'!AC85</f>
        <v>21</v>
      </c>
      <c r="X309" s="915" t="n">
        <f aca="false">'12-75'!AD85</f>
        <v>21</v>
      </c>
      <c r="Y309" s="915" t="n">
        <f aca="false">'12-75'!AE85</f>
        <v>11</v>
      </c>
      <c r="Z309" s="915" t="n">
        <f aca="false">'12-75'!AF85</f>
        <v>2</v>
      </c>
      <c r="AA309" s="868" t="n">
        <f aca="false">SUM(W309:Z309)</f>
        <v>55</v>
      </c>
    </row>
    <row r="310" s="123" customFormat="true" ht="13.5" hidden="false" customHeight="false" outlineLevel="0" collapsed="false">
      <c r="A310" s="880"/>
      <c r="B310" s="884"/>
      <c r="C310" s="884"/>
      <c r="D310" s="913" t="s">
        <v>475</v>
      </c>
      <c r="E310" s="914" t="n">
        <f aca="false">'12-75'!F86</f>
        <v>56</v>
      </c>
      <c r="F310" s="915" t="n">
        <f aca="false">'12-75'!L86</f>
        <v>0</v>
      </c>
      <c r="G310" s="915" t="n">
        <f aca="false">'12-75'!M86</f>
        <v>0</v>
      </c>
      <c r="H310" s="915" t="n">
        <f aca="false">'12-75'!N86</f>
        <v>0</v>
      </c>
      <c r="I310" s="915" t="n">
        <f aca="false">'12-75'!O86</f>
        <v>0</v>
      </c>
      <c r="J310" s="915" t="n">
        <f aca="false">'12-75'!P86</f>
        <v>0</v>
      </c>
      <c r="K310" s="915" t="n">
        <f aca="false">'12-75'!Q86</f>
        <v>0</v>
      </c>
      <c r="L310" s="915" t="n">
        <f aca="false">'12-75'!R86</f>
        <v>0</v>
      </c>
      <c r="M310" s="915" t="n">
        <f aca="false">'12-75'!S86</f>
        <v>0</v>
      </c>
      <c r="N310" s="915" t="n">
        <f aca="false">'12-75'!T86</f>
        <v>0</v>
      </c>
      <c r="O310" s="915" t="n">
        <f aca="false">'12-75'!U86</f>
        <v>0</v>
      </c>
      <c r="P310" s="915" t="n">
        <f aca="false">'12-75'!V86</f>
        <v>0</v>
      </c>
      <c r="Q310" s="915" t="n">
        <f aca="false">'12-75'!W86</f>
        <v>1</v>
      </c>
      <c r="R310" s="915" t="n">
        <f aca="false">'12-75'!X86</f>
        <v>2</v>
      </c>
      <c r="S310" s="915" t="n">
        <f aca="false">'12-75'!Y86</f>
        <v>3</v>
      </c>
      <c r="T310" s="915" t="n">
        <f aca="false">'12-75'!Z86</f>
        <v>1</v>
      </c>
      <c r="U310" s="915" t="n">
        <f aca="false">'12-75'!AA86</f>
        <v>7</v>
      </c>
      <c r="V310" s="916" t="n">
        <f aca="false">'12-75'!AB86</f>
        <v>13</v>
      </c>
      <c r="W310" s="917" t="n">
        <f aca="false">'12-75'!AC86</f>
        <v>14</v>
      </c>
      <c r="X310" s="915" t="n">
        <f aca="false">'12-75'!AD86</f>
        <v>10</v>
      </c>
      <c r="Y310" s="915" t="n">
        <f aca="false">'12-75'!AE86</f>
        <v>4</v>
      </c>
      <c r="Z310" s="915" t="n">
        <f aca="false">'12-75'!AF86</f>
        <v>1</v>
      </c>
      <c r="AA310" s="868" t="n">
        <f aca="false">SUM(W310:Z310)</f>
        <v>29</v>
      </c>
    </row>
    <row r="311" s="123" customFormat="true" ht="13.5" hidden="false" customHeight="false" outlineLevel="0" collapsed="false">
      <c r="A311" s="880"/>
      <c r="B311" s="884"/>
      <c r="C311" s="884"/>
      <c r="D311" s="913" t="s">
        <v>476</v>
      </c>
      <c r="E311" s="914" t="n">
        <f aca="false">'12-75'!F87</f>
        <v>39</v>
      </c>
      <c r="F311" s="915" t="n">
        <f aca="false">'12-75'!L87</f>
        <v>0</v>
      </c>
      <c r="G311" s="915" t="n">
        <f aca="false">'12-75'!M87</f>
        <v>0</v>
      </c>
      <c r="H311" s="915" t="n">
        <f aca="false">'12-75'!N87</f>
        <v>0</v>
      </c>
      <c r="I311" s="915" t="n">
        <f aca="false">'12-75'!O87</f>
        <v>0</v>
      </c>
      <c r="J311" s="915" t="n">
        <f aca="false">'12-75'!P87</f>
        <v>0</v>
      </c>
      <c r="K311" s="915" t="n">
        <f aca="false">'12-75'!Q87</f>
        <v>0</v>
      </c>
      <c r="L311" s="915" t="n">
        <f aca="false">'12-75'!R87</f>
        <v>0</v>
      </c>
      <c r="M311" s="915" t="n">
        <f aca="false">'12-75'!S87</f>
        <v>0</v>
      </c>
      <c r="N311" s="915" t="n">
        <f aca="false">'12-75'!T87</f>
        <v>0</v>
      </c>
      <c r="O311" s="915" t="n">
        <f aca="false">'12-75'!U87</f>
        <v>0</v>
      </c>
      <c r="P311" s="915" t="n">
        <f aca="false">'12-75'!V87</f>
        <v>0</v>
      </c>
      <c r="Q311" s="915" t="n">
        <f aca="false">'12-75'!W87</f>
        <v>0</v>
      </c>
      <c r="R311" s="915" t="n">
        <f aca="false">'12-75'!X87</f>
        <v>1</v>
      </c>
      <c r="S311" s="915" t="n">
        <f aca="false">'12-75'!Y87</f>
        <v>1</v>
      </c>
      <c r="T311" s="915" t="n">
        <f aca="false">'12-75'!Z87</f>
        <v>2</v>
      </c>
      <c r="U311" s="915" t="n">
        <f aca="false">'12-75'!AA87</f>
        <v>6</v>
      </c>
      <c r="V311" s="916" t="n">
        <f aca="false">'12-75'!AB87</f>
        <v>3</v>
      </c>
      <c r="W311" s="917" t="n">
        <f aca="false">'12-75'!AC87</f>
        <v>7</v>
      </c>
      <c r="X311" s="915" t="n">
        <f aca="false">'12-75'!AD87</f>
        <v>11</v>
      </c>
      <c r="Y311" s="915" t="n">
        <f aca="false">'12-75'!AE87</f>
        <v>7</v>
      </c>
      <c r="Z311" s="915" t="n">
        <f aca="false">'12-75'!AF87</f>
        <v>1</v>
      </c>
      <c r="AA311" s="868" t="n">
        <f aca="false">SUM(W311:Z311)</f>
        <v>26</v>
      </c>
    </row>
    <row r="312" s="123" customFormat="true" ht="13.5" hidden="false" customHeight="true" outlineLevel="0" collapsed="false">
      <c r="A312" s="880" t="s">
        <v>461</v>
      </c>
      <c r="B312" s="884" t="s">
        <v>189</v>
      </c>
      <c r="C312" s="884"/>
      <c r="D312" s="913" t="s">
        <v>7</v>
      </c>
      <c r="E312" s="914" t="n">
        <f aca="false">'12-75'!F88</f>
        <v>26</v>
      </c>
      <c r="F312" s="915" t="n">
        <f aca="false">'12-75'!L88</f>
        <v>0</v>
      </c>
      <c r="G312" s="915" t="n">
        <f aca="false">'12-75'!M88</f>
        <v>0</v>
      </c>
      <c r="H312" s="915" t="n">
        <f aca="false">'12-75'!N88</f>
        <v>0</v>
      </c>
      <c r="I312" s="915" t="n">
        <f aca="false">'12-75'!O88</f>
        <v>0</v>
      </c>
      <c r="J312" s="915" t="n">
        <f aca="false">'12-75'!P88</f>
        <v>0</v>
      </c>
      <c r="K312" s="915" t="n">
        <f aca="false">'12-75'!Q88</f>
        <v>0</v>
      </c>
      <c r="L312" s="915" t="n">
        <f aca="false">'12-75'!R88</f>
        <v>0</v>
      </c>
      <c r="M312" s="915" t="n">
        <f aca="false">'12-75'!S88</f>
        <v>0</v>
      </c>
      <c r="N312" s="915" t="n">
        <f aca="false">'12-75'!T88</f>
        <v>0</v>
      </c>
      <c r="O312" s="915" t="n">
        <f aca="false">'12-75'!U88</f>
        <v>0</v>
      </c>
      <c r="P312" s="915" t="n">
        <f aca="false">'12-75'!V88</f>
        <v>0</v>
      </c>
      <c r="Q312" s="915" t="n">
        <f aca="false">'12-75'!W88</f>
        <v>0</v>
      </c>
      <c r="R312" s="915" t="n">
        <f aca="false">'12-75'!X88</f>
        <v>1</v>
      </c>
      <c r="S312" s="915" t="n">
        <f aca="false">'12-75'!Y88</f>
        <v>0</v>
      </c>
      <c r="T312" s="915" t="n">
        <f aca="false">'12-75'!Z88</f>
        <v>2</v>
      </c>
      <c r="U312" s="915" t="n">
        <f aca="false">'12-75'!AA88</f>
        <v>3</v>
      </c>
      <c r="V312" s="916" t="n">
        <f aca="false">'12-75'!AB88</f>
        <v>8</v>
      </c>
      <c r="W312" s="917" t="n">
        <f aca="false">'12-75'!AC88</f>
        <v>5</v>
      </c>
      <c r="X312" s="915" t="n">
        <f aca="false">'12-75'!AD88</f>
        <v>5</v>
      </c>
      <c r="Y312" s="915" t="n">
        <f aca="false">'12-75'!AE88</f>
        <v>2</v>
      </c>
      <c r="Z312" s="915" t="n">
        <f aca="false">'12-75'!AF88</f>
        <v>0</v>
      </c>
      <c r="AA312" s="868" t="n">
        <f aca="false">SUM(W312:Z312)</f>
        <v>12</v>
      </c>
    </row>
    <row r="313" s="123" customFormat="true" ht="13.5" hidden="false" customHeight="false" outlineLevel="0" collapsed="false">
      <c r="A313" s="880"/>
      <c r="B313" s="884"/>
      <c r="C313" s="884"/>
      <c r="D313" s="913" t="s">
        <v>475</v>
      </c>
      <c r="E313" s="914" t="n">
        <f aca="false">'12-75'!F89</f>
        <v>20</v>
      </c>
      <c r="F313" s="915" t="n">
        <f aca="false">'12-75'!L89</f>
        <v>0</v>
      </c>
      <c r="G313" s="915" t="n">
        <f aca="false">'12-75'!M89</f>
        <v>0</v>
      </c>
      <c r="H313" s="915" t="n">
        <f aca="false">'12-75'!N89</f>
        <v>0</v>
      </c>
      <c r="I313" s="915" t="n">
        <f aca="false">'12-75'!O89</f>
        <v>0</v>
      </c>
      <c r="J313" s="915" t="n">
        <f aca="false">'12-75'!P89</f>
        <v>0</v>
      </c>
      <c r="K313" s="915" t="n">
        <f aca="false">'12-75'!Q89</f>
        <v>0</v>
      </c>
      <c r="L313" s="915" t="n">
        <f aca="false">'12-75'!R89</f>
        <v>0</v>
      </c>
      <c r="M313" s="915" t="n">
        <f aca="false">'12-75'!S89</f>
        <v>0</v>
      </c>
      <c r="N313" s="915" t="n">
        <f aca="false">'12-75'!T89</f>
        <v>0</v>
      </c>
      <c r="O313" s="915" t="n">
        <f aca="false">'12-75'!U89</f>
        <v>0</v>
      </c>
      <c r="P313" s="915" t="n">
        <f aca="false">'12-75'!V89</f>
        <v>0</v>
      </c>
      <c r="Q313" s="915" t="n">
        <f aca="false">'12-75'!W89</f>
        <v>0</v>
      </c>
      <c r="R313" s="915" t="n">
        <f aca="false">'12-75'!X89</f>
        <v>1</v>
      </c>
      <c r="S313" s="915" t="n">
        <f aca="false">'12-75'!Y89</f>
        <v>0</v>
      </c>
      <c r="T313" s="915" t="n">
        <f aca="false">'12-75'!Z89</f>
        <v>2</v>
      </c>
      <c r="U313" s="915" t="n">
        <f aca="false">'12-75'!AA89</f>
        <v>2</v>
      </c>
      <c r="V313" s="916" t="n">
        <f aca="false">'12-75'!AB89</f>
        <v>6</v>
      </c>
      <c r="W313" s="917" t="n">
        <f aca="false">'12-75'!AC89</f>
        <v>4</v>
      </c>
      <c r="X313" s="915" t="n">
        <f aca="false">'12-75'!AD89</f>
        <v>3</v>
      </c>
      <c r="Y313" s="915" t="n">
        <f aca="false">'12-75'!AE89</f>
        <v>2</v>
      </c>
      <c r="Z313" s="915" t="n">
        <f aca="false">'12-75'!AF89</f>
        <v>0</v>
      </c>
      <c r="AA313" s="868" t="n">
        <f aca="false">SUM(W313:Z313)</f>
        <v>9</v>
      </c>
    </row>
    <row r="314" s="123" customFormat="true" ht="13.5" hidden="false" customHeight="false" outlineLevel="0" collapsed="false">
      <c r="A314" s="880"/>
      <c r="B314" s="884"/>
      <c r="C314" s="884"/>
      <c r="D314" s="913" t="s">
        <v>476</v>
      </c>
      <c r="E314" s="914" t="n">
        <f aca="false">'12-75'!F90</f>
        <v>6</v>
      </c>
      <c r="F314" s="915" t="n">
        <f aca="false">'12-75'!L90</f>
        <v>0</v>
      </c>
      <c r="G314" s="915" t="n">
        <f aca="false">'12-75'!M90</f>
        <v>0</v>
      </c>
      <c r="H314" s="915" t="n">
        <f aca="false">'12-75'!N90</f>
        <v>0</v>
      </c>
      <c r="I314" s="915" t="n">
        <f aca="false">'12-75'!O90</f>
        <v>0</v>
      </c>
      <c r="J314" s="915" t="n">
        <f aca="false">'12-75'!P90</f>
        <v>0</v>
      </c>
      <c r="K314" s="915" t="n">
        <f aca="false">'12-75'!Q90</f>
        <v>0</v>
      </c>
      <c r="L314" s="915" t="n">
        <f aca="false">'12-75'!R90</f>
        <v>0</v>
      </c>
      <c r="M314" s="915" t="n">
        <f aca="false">'12-75'!S90</f>
        <v>0</v>
      </c>
      <c r="N314" s="915" t="n">
        <f aca="false">'12-75'!T90</f>
        <v>0</v>
      </c>
      <c r="O314" s="915" t="n">
        <f aca="false">'12-75'!U90</f>
        <v>0</v>
      </c>
      <c r="P314" s="915" t="n">
        <f aca="false">'12-75'!V90</f>
        <v>0</v>
      </c>
      <c r="Q314" s="915" t="n">
        <f aca="false">'12-75'!W90</f>
        <v>0</v>
      </c>
      <c r="R314" s="915" t="n">
        <f aca="false">'12-75'!X90</f>
        <v>0</v>
      </c>
      <c r="S314" s="915" t="n">
        <f aca="false">'12-75'!Y90</f>
        <v>0</v>
      </c>
      <c r="T314" s="915" t="n">
        <f aca="false">'12-75'!Z90</f>
        <v>0</v>
      </c>
      <c r="U314" s="915" t="n">
        <f aca="false">'12-75'!AA90</f>
        <v>1</v>
      </c>
      <c r="V314" s="916" t="n">
        <f aca="false">'12-75'!AB90</f>
        <v>2</v>
      </c>
      <c r="W314" s="917" t="n">
        <f aca="false">'12-75'!AC90</f>
        <v>1</v>
      </c>
      <c r="X314" s="915" t="n">
        <f aca="false">'12-75'!AD90</f>
        <v>2</v>
      </c>
      <c r="Y314" s="915" t="n">
        <f aca="false">'12-75'!AE90</f>
        <v>0</v>
      </c>
      <c r="Z314" s="915" t="n">
        <f aca="false">'12-75'!AF90</f>
        <v>0</v>
      </c>
      <c r="AA314" s="868" t="n">
        <f aca="false">SUM(W314:Z314)</f>
        <v>3</v>
      </c>
    </row>
    <row r="315" s="123" customFormat="true" ht="13.5" hidden="false" customHeight="false" outlineLevel="0" collapsed="false">
      <c r="A315" s="880" t="s">
        <v>462</v>
      </c>
      <c r="B315" s="884" t="s">
        <v>922</v>
      </c>
      <c r="C315" s="884"/>
      <c r="D315" s="913" t="s">
        <v>7</v>
      </c>
      <c r="E315" s="914" t="n">
        <f aca="false">'12-75'!F91</f>
        <v>2</v>
      </c>
      <c r="F315" s="915" t="n">
        <f aca="false">'12-75'!L91</f>
        <v>0</v>
      </c>
      <c r="G315" s="915" t="n">
        <f aca="false">'12-75'!M91</f>
        <v>0</v>
      </c>
      <c r="H315" s="915" t="n">
        <f aca="false">'12-75'!N91</f>
        <v>0</v>
      </c>
      <c r="I315" s="915" t="n">
        <f aca="false">'12-75'!O91</f>
        <v>0</v>
      </c>
      <c r="J315" s="915" t="n">
        <f aca="false">'12-75'!P91</f>
        <v>0</v>
      </c>
      <c r="K315" s="915" t="n">
        <f aca="false">'12-75'!Q91</f>
        <v>0</v>
      </c>
      <c r="L315" s="915" t="n">
        <f aca="false">'12-75'!R91</f>
        <v>0</v>
      </c>
      <c r="M315" s="915" t="n">
        <f aca="false">'12-75'!S91</f>
        <v>0</v>
      </c>
      <c r="N315" s="915" t="n">
        <f aca="false">'12-75'!T91</f>
        <v>0</v>
      </c>
      <c r="O315" s="915" t="n">
        <f aca="false">'12-75'!U91</f>
        <v>0</v>
      </c>
      <c r="P315" s="915" t="n">
        <f aca="false">'12-75'!V91</f>
        <v>0</v>
      </c>
      <c r="Q315" s="915" t="n">
        <f aca="false">'12-75'!W91</f>
        <v>0</v>
      </c>
      <c r="R315" s="915" t="n">
        <f aca="false">'12-75'!X91</f>
        <v>0</v>
      </c>
      <c r="S315" s="915" t="n">
        <f aca="false">'12-75'!Y91</f>
        <v>0</v>
      </c>
      <c r="T315" s="915" t="n">
        <f aca="false">'12-75'!Z91</f>
        <v>0</v>
      </c>
      <c r="U315" s="915" t="n">
        <f aca="false">'12-75'!AA91</f>
        <v>0</v>
      </c>
      <c r="V315" s="916" t="n">
        <f aca="false">'12-75'!AB91</f>
        <v>0</v>
      </c>
      <c r="W315" s="917" t="n">
        <f aca="false">'12-75'!AC91</f>
        <v>0</v>
      </c>
      <c r="X315" s="915" t="n">
        <f aca="false">'12-75'!AD91</f>
        <v>0</v>
      </c>
      <c r="Y315" s="915" t="n">
        <f aca="false">'12-75'!AE91</f>
        <v>2</v>
      </c>
      <c r="Z315" s="915" t="n">
        <f aca="false">'12-75'!AF91</f>
        <v>0</v>
      </c>
      <c r="AA315" s="868" t="n">
        <f aca="false">SUM(W315:Z315)</f>
        <v>2</v>
      </c>
    </row>
    <row r="316" s="123" customFormat="true" ht="13.5" hidden="false" customHeight="false" outlineLevel="0" collapsed="false">
      <c r="A316" s="880"/>
      <c r="B316" s="884"/>
      <c r="C316" s="884"/>
      <c r="D316" s="913" t="s">
        <v>475</v>
      </c>
      <c r="E316" s="914" t="n">
        <f aca="false">'12-75'!F92</f>
        <v>0</v>
      </c>
      <c r="F316" s="915" t="n">
        <f aca="false">'12-75'!L92</f>
        <v>0</v>
      </c>
      <c r="G316" s="915" t="n">
        <f aca="false">'12-75'!M92</f>
        <v>0</v>
      </c>
      <c r="H316" s="915" t="n">
        <f aca="false">'12-75'!N92</f>
        <v>0</v>
      </c>
      <c r="I316" s="915" t="n">
        <f aca="false">'12-75'!O92</f>
        <v>0</v>
      </c>
      <c r="J316" s="915" t="n">
        <f aca="false">'12-75'!P92</f>
        <v>0</v>
      </c>
      <c r="K316" s="915" t="n">
        <f aca="false">'12-75'!Q92</f>
        <v>0</v>
      </c>
      <c r="L316" s="915" t="n">
        <f aca="false">'12-75'!R92</f>
        <v>0</v>
      </c>
      <c r="M316" s="915" t="n">
        <f aca="false">'12-75'!S92</f>
        <v>0</v>
      </c>
      <c r="N316" s="915" t="n">
        <f aca="false">'12-75'!T92</f>
        <v>0</v>
      </c>
      <c r="O316" s="915" t="n">
        <f aca="false">'12-75'!U92</f>
        <v>0</v>
      </c>
      <c r="P316" s="915" t="n">
        <f aca="false">'12-75'!V92</f>
        <v>0</v>
      </c>
      <c r="Q316" s="915" t="n">
        <f aca="false">'12-75'!W92</f>
        <v>0</v>
      </c>
      <c r="R316" s="915" t="n">
        <f aca="false">'12-75'!X92</f>
        <v>0</v>
      </c>
      <c r="S316" s="915" t="n">
        <f aca="false">'12-75'!Y92</f>
        <v>0</v>
      </c>
      <c r="T316" s="915" t="n">
        <f aca="false">'12-75'!Z92</f>
        <v>0</v>
      </c>
      <c r="U316" s="915" t="n">
        <f aca="false">'12-75'!AA92</f>
        <v>0</v>
      </c>
      <c r="V316" s="916" t="n">
        <f aca="false">'12-75'!AB92</f>
        <v>0</v>
      </c>
      <c r="W316" s="917" t="n">
        <f aca="false">'12-75'!AC92</f>
        <v>0</v>
      </c>
      <c r="X316" s="915" t="n">
        <f aca="false">'12-75'!AD92</f>
        <v>0</v>
      </c>
      <c r="Y316" s="915" t="n">
        <f aca="false">'12-75'!AE92</f>
        <v>0</v>
      </c>
      <c r="Z316" s="915" t="n">
        <f aca="false">'12-75'!AF92</f>
        <v>0</v>
      </c>
      <c r="AA316" s="868" t="n">
        <f aca="false">SUM(W316:Z316)</f>
        <v>0</v>
      </c>
    </row>
    <row r="317" s="123" customFormat="true" ht="13.5" hidden="false" customHeight="false" outlineLevel="0" collapsed="false">
      <c r="A317" s="880"/>
      <c r="B317" s="884"/>
      <c r="C317" s="884"/>
      <c r="D317" s="913" t="s">
        <v>476</v>
      </c>
      <c r="E317" s="914" t="n">
        <f aca="false">'12-75'!F93</f>
        <v>2</v>
      </c>
      <c r="F317" s="915" t="n">
        <f aca="false">'12-75'!L93</f>
        <v>0</v>
      </c>
      <c r="G317" s="915" t="n">
        <f aca="false">'12-75'!M93</f>
        <v>0</v>
      </c>
      <c r="H317" s="915" t="n">
        <f aca="false">'12-75'!N93</f>
        <v>0</v>
      </c>
      <c r="I317" s="915" t="n">
        <f aca="false">'12-75'!O93</f>
        <v>0</v>
      </c>
      <c r="J317" s="915" t="n">
        <f aca="false">'12-75'!P93</f>
        <v>0</v>
      </c>
      <c r="K317" s="915" t="n">
        <f aca="false">'12-75'!Q93</f>
        <v>0</v>
      </c>
      <c r="L317" s="915" t="n">
        <f aca="false">'12-75'!R93</f>
        <v>0</v>
      </c>
      <c r="M317" s="915" t="n">
        <f aca="false">'12-75'!S93</f>
        <v>0</v>
      </c>
      <c r="N317" s="915" t="n">
        <f aca="false">'12-75'!T93</f>
        <v>0</v>
      </c>
      <c r="O317" s="915" t="n">
        <f aca="false">'12-75'!U93</f>
        <v>0</v>
      </c>
      <c r="P317" s="915" t="n">
        <f aca="false">'12-75'!V93</f>
        <v>0</v>
      </c>
      <c r="Q317" s="915" t="n">
        <f aca="false">'12-75'!W93</f>
        <v>0</v>
      </c>
      <c r="R317" s="915" t="n">
        <f aca="false">'12-75'!X93</f>
        <v>0</v>
      </c>
      <c r="S317" s="915" t="n">
        <f aca="false">'12-75'!Y93</f>
        <v>0</v>
      </c>
      <c r="T317" s="915" t="n">
        <f aca="false">'12-75'!Z93</f>
        <v>0</v>
      </c>
      <c r="U317" s="915" t="n">
        <f aca="false">'12-75'!AA93</f>
        <v>0</v>
      </c>
      <c r="V317" s="916" t="n">
        <f aca="false">'12-75'!AB93</f>
        <v>0</v>
      </c>
      <c r="W317" s="917" t="n">
        <f aca="false">'12-75'!AC93</f>
        <v>0</v>
      </c>
      <c r="X317" s="915" t="n">
        <f aca="false">'12-75'!AD93</f>
        <v>0</v>
      </c>
      <c r="Y317" s="915" t="n">
        <f aca="false">'12-75'!AE93</f>
        <v>2</v>
      </c>
      <c r="Z317" s="915" t="n">
        <f aca="false">'12-75'!AF93</f>
        <v>0</v>
      </c>
      <c r="AA317" s="868" t="n">
        <f aca="false">SUM(W317:Z317)</f>
        <v>2</v>
      </c>
    </row>
    <row r="318" s="123" customFormat="true" ht="13.5" hidden="false" customHeight="false" outlineLevel="0" collapsed="false">
      <c r="A318" s="880" t="s">
        <v>463</v>
      </c>
      <c r="B318" s="884" t="s">
        <v>175</v>
      </c>
      <c r="C318" s="884"/>
      <c r="D318" s="913" t="s">
        <v>7</v>
      </c>
      <c r="E318" s="914" t="n">
        <f aca="false">'12-75'!F94</f>
        <v>20</v>
      </c>
      <c r="F318" s="915" t="n">
        <f aca="false">'12-75'!L94</f>
        <v>0</v>
      </c>
      <c r="G318" s="915" t="n">
        <f aca="false">'12-75'!M94</f>
        <v>0</v>
      </c>
      <c r="H318" s="915" t="n">
        <f aca="false">'12-75'!N94</f>
        <v>0</v>
      </c>
      <c r="I318" s="915" t="n">
        <f aca="false">'12-75'!O94</f>
        <v>0</v>
      </c>
      <c r="J318" s="915" t="n">
        <f aca="false">'12-75'!P94</f>
        <v>0</v>
      </c>
      <c r="K318" s="915" t="n">
        <f aca="false">'12-75'!Q94</f>
        <v>0</v>
      </c>
      <c r="L318" s="915" t="n">
        <f aca="false">'12-75'!R94</f>
        <v>0</v>
      </c>
      <c r="M318" s="915" t="n">
        <f aca="false">'12-75'!S94</f>
        <v>1</v>
      </c>
      <c r="N318" s="915" t="n">
        <f aca="false">'12-75'!T94</f>
        <v>1</v>
      </c>
      <c r="O318" s="915" t="n">
        <f aca="false">'12-75'!U94</f>
        <v>0</v>
      </c>
      <c r="P318" s="915" t="n">
        <f aca="false">'12-75'!V94</f>
        <v>2</v>
      </c>
      <c r="Q318" s="915" t="n">
        <f aca="false">'12-75'!W94</f>
        <v>0</v>
      </c>
      <c r="R318" s="915" t="n">
        <f aca="false">'12-75'!X94</f>
        <v>1</v>
      </c>
      <c r="S318" s="915" t="n">
        <f aca="false">'12-75'!Y94</f>
        <v>3</v>
      </c>
      <c r="T318" s="915" t="n">
        <f aca="false">'12-75'!Z94</f>
        <v>5</v>
      </c>
      <c r="U318" s="915" t="n">
        <f aca="false">'12-75'!AA94</f>
        <v>1</v>
      </c>
      <c r="V318" s="916" t="n">
        <f aca="false">'12-75'!AB94</f>
        <v>3</v>
      </c>
      <c r="W318" s="917" t="n">
        <f aca="false">'12-75'!AC94</f>
        <v>2</v>
      </c>
      <c r="X318" s="915" t="n">
        <f aca="false">'12-75'!AD94</f>
        <v>1</v>
      </c>
      <c r="Y318" s="915" t="n">
        <f aca="false">'12-75'!AE94</f>
        <v>0</v>
      </c>
      <c r="Z318" s="915" t="n">
        <f aca="false">'12-75'!AF94</f>
        <v>0</v>
      </c>
      <c r="AA318" s="868" t="n">
        <f aca="false">SUM(W318:Z318)</f>
        <v>3</v>
      </c>
    </row>
    <row r="319" s="123" customFormat="true" ht="13.5" hidden="false" customHeight="false" outlineLevel="0" collapsed="false">
      <c r="A319" s="880"/>
      <c r="B319" s="884"/>
      <c r="C319" s="884"/>
      <c r="D319" s="913" t="s">
        <v>475</v>
      </c>
      <c r="E319" s="914" t="n">
        <f aca="false">'12-75'!F95</f>
        <v>10</v>
      </c>
      <c r="F319" s="915" t="n">
        <f aca="false">'12-75'!L95</f>
        <v>0</v>
      </c>
      <c r="G319" s="915" t="n">
        <f aca="false">'12-75'!M95</f>
        <v>0</v>
      </c>
      <c r="H319" s="915" t="n">
        <f aca="false">'12-75'!N95</f>
        <v>0</v>
      </c>
      <c r="I319" s="915" t="n">
        <f aca="false">'12-75'!O95</f>
        <v>0</v>
      </c>
      <c r="J319" s="915" t="n">
        <f aca="false">'12-75'!P95</f>
        <v>0</v>
      </c>
      <c r="K319" s="915" t="n">
        <f aca="false">'12-75'!Q95</f>
        <v>0</v>
      </c>
      <c r="L319" s="915" t="n">
        <f aca="false">'12-75'!R95</f>
        <v>0</v>
      </c>
      <c r="M319" s="915" t="n">
        <f aca="false">'12-75'!S95</f>
        <v>0</v>
      </c>
      <c r="N319" s="915" t="n">
        <f aca="false">'12-75'!T95</f>
        <v>0</v>
      </c>
      <c r="O319" s="915" t="n">
        <f aca="false">'12-75'!U95</f>
        <v>0</v>
      </c>
      <c r="P319" s="915" t="n">
        <f aca="false">'12-75'!V95</f>
        <v>1</v>
      </c>
      <c r="Q319" s="915" t="n">
        <f aca="false">'12-75'!W95</f>
        <v>0</v>
      </c>
      <c r="R319" s="915" t="n">
        <f aca="false">'12-75'!X95</f>
        <v>0</v>
      </c>
      <c r="S319" s="915" t="n">
        <f aca="false">'12-75'!Y95</f>
        <v>1</v>
      </c>
      <c r="T319" s="915" t="n">
        <f aca="false">'12-75'!Z95</f>
        <v>5</v>
      </c>
      <c r="U319" s="915" t="n">
        <f aca="false">'12-75'!AA95</f>
        <v>1</v>
      </c>
      <c r="V319" s="916" t="n">
        <f aca="false">'12-75'!AB95</f>
        <v>1</v>
      </c>
      <c r="W319" s="917" t="n">
        <f aca="false">'12-75'!AC95</f>
        <v>0</v>
      </c>
      <c r="X319" s="915" t="n">
        <f aca="false">'12-75'!AD95</f>
        <v>1</v>
      </c>
      <c r="Y319" s="915" t="n">
        <f aca="false">'12-75'!AE95</f>
        <v>0</v>
      </c>
      <c r="Z319" s="915" t="n">
        <f aca="false">'12-75'!AF95</f>
        <v>0</v>
      </c>
      <c r="AA319" s="868" t="n">
        <f aca="false">SUM(W319:Z319)</f>
        <v>1</v>
      </c>
    </row>
    <row r="320" s="123" customFormat="true" ht="13.5" hidden="false" customHeight="false" outlineLevel="0" collapsed="false">
      <c r="A320" s="880"/>
      <c r="B320" s="884"/>
      <c r="C320" s="884"/>
      <c r="D320" s="913" t="s">
        <v>476</v>
      </c>
      <c r="E320" s="914" t="n">
        <f aca="false">'12-75'!F96</f>
        <v>10</v>
      </c>
      <c r="F320" s="915" t="n">
        <f aca="false">'12-75'!L96</f>
        <v>0</v>
      </c>
      <c r="G320" s="915" t="n">
        <f aca="false">'12-75'!M96</f>
        <v>0</v>
      </c>
      <c r="H320" s="915" t="n">
        <f aca="false">'12-75'!N96</f>
        <v>0</v>
      </c>
      <c r="I320" s="915" t="n">
        <f aca="false">'12-75'!O96</f>
        <v>0</v>
      </c>
      <c r="J320" s="915" t="n">
        <f aca="false">'12-75'!P96</f>
        <v>0</v>
      </c>
      <c r="K320" s="915" t="n">
        <f aca="false">'12-75'!Q96</f>
        <v>0</v>
      </c>
      <c r="L320" s="915" t="n">
        <f aca="false">'12-75'!R96</f>
        <v>0</v>
      </c>
      <c r="M320" s="915" t="n">
        <f aca="false">'12-75'!S96</f>
        <v>1</v>
      </c>
      <c r="N320" s="915" t="n">
        <f aca="false">'12-75'!T96</f>
        <v>1</v>
      </c>
      <c r="O320" s="915" t="n">
        <f aca="false">'12-75'!U96</f>
        <v>0</v>
      </c>
      <c r="P320" s="915" t="n">
        <f aca="false">'12-75'!V96</f>
        <v>1</v>
      </c>
      <c r="Q320" s="915" t="n">
        <f aca="false">'12-75'!W96</f>
        <v>0</v>
      </c>
      <c r="R320" s="915" t="n">
        <f aca="false">'12-75'!X96</f>
        <v>1</v>
      </c>
      <c r="S320" s="915" t="n">
        <f aca="false">'12-75'!Y96</f>
        <v>2</v>
      </c>
      <c r="T320" s="915" t="n">
        <f aca="false">'12-75'!Z96</f>
        <v>0</v>
      </c>
      <c r="U320" s="915" t="n">
        <f aca="false">'12-75'!AA96</f>
        <v>0</v>
      </c>
      <c r="V320" s="916" t="n">
        <f aca="false">'12-75'!AB96</f>
        <v>2</v>
      </c>
      <c r="W320" s="917" t="n">
        <f aca="false">'12-75'!AC96</f>
        <v>2</v>
      </c>
      <c r="X320" s="915" t="n">
        <f aca="false">'12-75'!AD96</f>
        <v>0</v>
      </c>
      <c r="Y320" s="915" t="n">
        <f aca="false">'12-75'!AE96</f>
        <v>0</v>
      </c>
      <c r="Z320" s="915" t="n">
        <f aca="false">'12-75'!AF96</f>
        <v>0</v>
      </c>
      <c r="AA320" s="868" t="n">
        <f aca="false">SUM(W320:Z320)</f>
        <v>2</v>
      </c>
    </row>
    <row r="321" s="123" customFormat="true" ht="13.5" hidden="false" customHeight="false" outlineLevel="0" collapsed="false">
      <c r="A321" s="880" t="s">
        <v>464</v>
      </c>
      <c r="B321" s="884" t="s">
        <v>199</v>
      </c>
      <c r="C321" s="884"/>
      <c r="D321" s="913" t="s">
        <v>7</v>
      </c>
      <c r="E321" s="914" t="n">
        <f aca="false">'12-75'!F97</f>
        <v>38</v>
      </c>
      <c r="F321" s="915" t="n">
        <f aca="false">'12-75'!L97</f>
        <v>0</v>
      </c>
      <c r="G321" s="915" t="n">
        <f aca="false">'12-75'!M97</f>
        <v>0</v>
      </c>
      <c r="H321" s="915" t="n">
        <f aca="false">'12-75'!N97</f>
        <v>0</v>
      </c>
      <c r="I321" s="915" t="n">
        <f aca="false">'12-75'!O97</f>
        <v>0</v>
      </c>
      <c r="J321" s="915" t="n">
        <f aca="false">'12-75'!P97</f>
        <v>0</v>
      </c>
      <c r="K321" s="915" t="n">
        <f aca="false">'12-75'!Q97</f>
        <v>0</v>
      </c>
      <c r="L321" s="915" t="n">
        <f aca="false">'12-75'!R97</f>
        <v>0</v>
      </c>
      <c r="M321" s="915" t="n">
        <f aca="false">'12-75'!S97</f>
        <v>0</v>
      </c>
      <c r="N321" s="915" t="n">
        <f aca="false">'12-75'!T97</f>
        <v>0</v>
      </c>
      <c r="O321" s="915" t="n">
        <f aca="false">'12-75'!U97</f>
        <v>0</v>
      </c>
      <c r="P321" s="915" t="n">
        <f aca="false">'12-75'!V97</f>
        <v>0</v>
      </c>
      <c r="Q321" s="915" t="n">
        <f aca="false">'12-75'!W97</f>
        <v>0</v>
      </c>
      <c r="R321" s="915" t="n">
        <f aca="false">'12-75'!X97</f>
        <v>1</v>
      </c>
      <c r="S321" s="915" t="n">
        <f aca="false">'12-75'!Y97</f>
        <v>0</v>
      </c>
      <c r="T321" s="915" t="n">
        <f aca="false">'12-75'!Z97</f>
        <v>6</v>
      </c>
      <c r="U321" s="915" t="n">
        <f aca="false">'12-75'!AA97</f>
        <v>4</v>
      </c>
      <c r="V321" s="916" t="n">
        <f aca="false">'12-75'!AB97</f>
        <v>3</v>
      </c>
      <c r="W321" s="917" t="n">
        <f aca="false">'12-75'!AC97</f>
        <v>10</v>
      </c>
      <c r="X321" s="915" t="n">
        <f aca="false">'12-75'!AD97</f>
        <v>11</v>
      </c>
      <c r="Y321" s="915" t="n">
        <f aca="false">'12-75'!AE97</f>
        <v>2</v>
      </c>
      <c r="Z321" s="915" t="n">
        <f aca="false">'12-75'!AF97</f>
        <v>1</v>
      </c>
      <c r="AA321" s="868" t="n">
        <f aca="false">SUM(W321:Z321)</f>
        <v>24</v>
      </c>
    </row>
    <row r="322" s="123" customFormat="true" ht="13.5" hidden="false" customHeight="false" outlineLevel="0" collapsed="false">
      <c r="A322" s="880"/>
      <c r="B322" s="884"/>
      <c r="C322" s="884"/>
      <c r="D322" s="913" t="s">
        <v>475</v>
      </c>
      <c r="E322" s="914" t="n">
        <f aca="false">'12-75'!F98</f>
        <v>19</v>
      </c>
      <c r="F322" s="915" t="n">
        <f aca="false">'12-75'!L98</f>
        <v>0</v>
      </c>
      <c r="G322" s="915" t="n">
        <f aca="false">'12-75'!M98</f>
        <v>0</v>
      </c>
      <c r="H322" s="915" t="n">
        <f aca="false">'12-75'!N98</f>
        <v>0</v>
      </c>
      <c r="I322" s="915" t="n">
        <f aca="false">'12-75'!O98</f>
        <v>0</v>
      </c>
      <c r="J322" s="915" t="n">
        <f aca="false">'12-75'!P98</f>
        <v>0</v>
      </c>
      <c r="K322" s="915" t="n">
        <f aca="false">'12-75'!Q98</f>
        <v>0</v>
      </c>
      <c r="L322" s="915" t="n">
        <f aca="false">'12-75'!R98</f>
        <v>0</v>
      </c>
      <c r="M322" s="915" t="n">
        <f aca="false">'12-75'!S98</f>
        <v>0</v>
      </c>
      <c r="N322" s="915" t="n">
        <f aca="false">'12-75'!T98</f>
        <v>0</v>
      </c>
      <c r="O322" s="915" t="n">
        <f aca="false">'12-75'!U98</f>
        <v>0</v>
      </c>
      <c r="P322" s="915" t="n">
        <f aca="false">'12-75'!V98</f>
        <v>0</v>
      </c>
      <c r="Q322" s="915" t="n">
        <f aca="false">'12-75'!W98</f>
        <v>0</v>
      </c>
      <c r="R322" s="915" t="n">
        <f aca="false">'12-75'!X98</f>
        <v>1</v>
      </c>
      <c r="S322" s="915" t="n">
        <f aca="false">'12-75'!Y98</f>
        <v>0</v>
      </c>
      <c r="T322" s="915" t="n">
        <f aca="false">'12-75'!Z98</f>
        <v>6</v>
      </c>
      <c r="U322" s="915" t="n">
        <f aca="false">'12-75'!AA98</f>
        <v>4</v>
      </c>
      <c r="V322" s="916" t="n">
        <f aca="false">'12-75'!AB98</f>
        <v>0</v>
      </c>
      <c r="W322" s="917" t="n">
        <f aca="false">'12-75'!AC98</f>
        <v>3</v>
      </c>
      <c r="X322" s="915" t="n">
        <f aca="false">'12-75'!AD98</f>
        <v>5</v>
      </c>
      <c r="Y322" s="915" t="n">
        <f aca="false">'12-75'!AE98</f>
        <v>0</v>
      </c>
      <c r="Z322" s="915" t="n">
        <f aca="false">'12-75'!AF98</f>
        <v>0</v>
      </c>
      <c r="AA322" s="868" t="n">
        <f aca="false">SUM(W322:Z322)</f>
        <v>8</v>
      </c>
    </row>
    <row r="323" s="123" customFormat="true" ht="13.5" hidden="false" customHeight="false" outlineLevel="0" collapsed="false">
      <c r="A323" s="880"/>
      <c r="B323" s="884"/>
      <c r="C323" s="884"/>
      <c r="D323" s="913" t="s">
        <v>476</v>
      </c>
      <c r="E323" s="914" t="n">
        <f aca="false">'12-75'!F99</f>
        <v>19</v>
      </c>
      <c r="F323" s="915" t="n">
        <f aca="false">'12-75'!L99</f>
        <v>0</v>
      </c>
      <c r="G323" s="915" t="n">
        <f aca="false">'12-75'!M99</f>
        <v>0</v>
      </c>
      <c r="H323" s="915" t="n">
        <f aca="false">'12-75'!N99</f>
        <v>0</v>
      </c>
      <c r="I323" s="915" t="n">
        <f aca="false">'12-75'!O99</f>
        <v>0</v>
      </c>
      <c r="J323" s="915" t="n">
        <f aca="false">'12-75'!P99</f>
        <v>0</v>
      </c>
      <c r="K323" s="915" t="n">
        <f aca="false">'12-75'!Q99</f>
        <v>0</v>
      </c>
      <c r="L323" s="915" t="n">
        <f aca="false">'12-75'!R99</f>
        <v>0</v>
      </c>
      <c r="M323" s="915" t="n">
        <f aca="false">'12-75'!S99</f>
        <v>0</v>
      </c>
      <c r="N323" s="915" t="n">
        <f aca="false">'12-75'!T99</f>
        <v>0</v>
      </c>
      <c r="O323" s="915" t="n">
        <f aca="false">'12-75'!U99</f>
        <v>0</v>
      </c>
      <c r="P323" s="915" t="n">
        <f aca="false">'12-75'!V99</f>
        <v>0</v>
      </c>
      <c r="Q323" s="915" t="n">
        <f aca="false">'12-75'!W99</f>
        <v>0</v>
      </c>
      <c r="R323" s="915" t="n">
        <f aca="false">'12-75'!X99</f>
        <v>0</v>
      </c>
      <c r="S323" s="915" t="n">
        <f aca="false">'12-75'!Y99</f>
        <v>0</v>
      </c>
      <c r="T323" s="915" t="n">
        <f aca="false">'12-75'!Z99</f>
        <v>0</v>
      </c>
      <c r="U323" s="915" t="n">
        <f aca="false">'12-75'!AA99</f>
        <v>0</v>
      </c>
      <c r="V323" s="916" t="n">
        <f aca="false">'12-75'!AB99</f>
        <v>3</v>
      </c>
      <c r="W323" s="917" t="n">
        <f aca="false">'12-75'!AC99</f>
        <v>7</v>
      </c>
      <c r="X323" s="915" t="n">
        <f aca="false">'12-75'!AD99</f>
        <v>6</v>
      </c>
      <c r="Y323" s="915" t="n">
        <f aca="false">'12-75'!AE99</f>
        <v>2</v>
      </c>
      <c r="Z323" s="915" t="n">
        <f aca="false">'12-75'!AF99</f>
        <v>1</v>
      </c>
      <c r="AA323" s="868" t="n">
        <f aca="false">SUM(W323:Z323)</f>
        <v>16</v>
      </c>
    </row>
    <row r="324" s="123" customFormat="true" ht="13.5" hidden="false" customHeight="false" outlineLevel="0" collapsed="false">
      <c r="A324" s="880" t="s">
        <v>465</v>
      </c>
      <c r="B324" s="884" t="s">
        <v>197</v>
      </c>
      <c r="C324" s="884"/>
      <c r="D324" s="913" t="s">
        <v>7</v>
      </c>
      <c r="E324" s="914" t="n">
        <f aca="false">'12-75'!F100</f>
        <v>62</v>
      </c>
      <c r="F324" s="915" t="n">
        <f aca="false">'12-75'!L100</f>
        <v>0</v>
      </c>
      <c r="G324" s="915" t="n">
        <f aca="false">'12-75'!M100</f>
        <v>0</v>
      </c>
      <c r="H324" s="915" t="n">
        <f aca="false">'12-75'!N100</f>
        <v>0</v>
      </c>
      <c r="I324" s="915" t="n">
        <f aca="false">'12-75'!O100</f>
        <v>0</v>
      </c>
      <c r="J324" s="915" t="n">
        <f aca="false">'12-75'!P100</f>
        <v>0</v>
      </c>
      <c r="K324" s="915" t="n">
        <f aca="false">'12-75'!Q100</f>
        <v>0</v>
      </c>
      <c r="L324" s="915" t="n">
        <f aca="false">'12-75'!R100</f>
        <v>0</v>
      </c>
      <c r="M324" s="915" t="n">
        <f aca="false">'12-75'!S100</f>
        <v>0</v>
      </c>
      <c r="N324" s="915" t="n">
        <f aca="false">'12-75'!T100</f>
        <v>0</v>
      </c>
      <c r="O324" s="915" t="n">
        <f aca="false">'12-75'!U100</f>
        <v>0</v>
      </c>
      <c r="P324" s="915" t="n">
        <f aca="false">'12-75'!V100</f>
        <v>0</v>
      </c>
      <c r="Q324" s="915" t="n">
        <f aca="false">'12-75'!W100</f>
        <v>0</v>
      </c>
      <c r="R324" s="915" t="n">
        <f aca="false">'12-75'!X100</f>
        <v>0</v>
      </c>
      <c r="S324" s="915" t="n">
        <f aca="false">'12-75'!Y100</f>
        <v>0</v>
      </c>
      <c r="T324" s="915" t="n">
        <f aca="false">'12-75'!Z100</f>
        <v>1</v>
      </c>
      <c r="U324" s="915" t="n">
        <f aca="false">'12-75'!AA100</f>
        <v>1</v>
      </c>
      <c r="V324" s="916" t="n">
        <f aca="false">'12-75'!AB100</f>
        <v>6</v>
      </c>
      <c r="W324" s="917" t="n">
        <f aca="false">'12-75'!AC100</f>
        <v>10</v>
      </c>
      <c r="X324" s="915" t="n">
        <f aca="false">'12-75'!AD100</f>
        <v>20</v>
      </c>
      <c r="Y324" s="915" t="n">
        <f aca="false">'12-75'!AE100</f>
        <v>14</v>
      </c>
      <c r="Z324" s="915" t="n">
        <f aca="false">'12-75'!AF100</f>
        <v>10</v>
      </c>
      <c r="AA324" s="868" t="n">
        <f aca="false">SUM(W324:Z324)</f>
        <v>54</v>
      </c>
    </row>
    <row r="325" s="123" customFormat="true" ht="13.5" hidden="false" customHeight="false" outlineLevel="0" collapsed="false">
      <c r="A325" s="880"/>
      <c r="B325" s="884"/>
      <c r="C325" s="884"/>
      <c r="D325" s="913" t="s">
        <v>475</v>
      </c>
      <c r="E325" s="914" t="n">
        <f aca="false">'12-75'!F101</f>
        <v>23</v>
      </c>
      <c r="F325" s="915" t="n">
        <f aca="false">'12-75'!L101</f>
        <v>0</v>
      </c>
      <c r="G325" s="915" t="n">
        <f aca="false">'12-75'!M101</f>
        <v>0</v>
      </c>
      <c r="H325" s="915" t="n">
        <f aca="false">'12-75'!N101</f>
        <v>0</v>
      </c>
      <c r="I325" s="915" t="n">
        <f aca="false">'12-75'!O101</f>
        <v>0</v>
      </c>
      <c r="J325" s="915" t="n">
        <f aca="false">'12-75'!P101</f>
        <v>0</v>
      </c>
      <c r="K325" s="915" t="n">
        <f aca="false">'12-75'!Q101</f>
        <v>0</v>
      </c>
      <c r="L325" s="915" t="n">
        <f aca="false">'12-75'!R101</f>
        <v>0</v>
      </c>
      <c r="M325" s="915" t="n">
        <f aca="false">'12-75'!S101</f>
        <v>0</v>
      </c>
      <c r="N325" s="915" t="n">
        <f aca="false">'12-75'!T101</f>
        <v>0</v>
      </c>
      <c r="O325" s="915" t="n">
        <f aca="false">'12-75'!U101</f>
        <v>0</v>
      </c>
      <c r="P325" s="915" t="n">
        <f aca="false">'12-75'!V101</f>
        <v>0</v>
      </c>
      <c r="Q325" s="915" t="n">
        <f aca="false">'12-75'!W101</f>
        <v>0</v>
      </c>
      <c r="R325" s="915" t="n">
        <f aca="false">'12-75'!X101</f>
        <v>0</v>
      </c>
      <c r="S325" s="915" t="n">
        <f aca="false">'12-75'!Y101</f>
        <v>0</v>
      </c>
      <c r="T325" s="915" t="n">
        <f aca="false">'12-75'!Z101</f>
        <v>1</v>
      </c>
      <c r="U325" s="915" t="n">
        <f aca="false">'12-75'!AA101</f>
        <v>0</v>
      </c>
      <c r="V325" s="916" t="n">
        <f aca="false">'12-75'!AB101</f>
        <v>1</v>
      </c>
      <c r="W325" s="917" t="n">
        <f aca="false">'12-75'!AC101</f>
        <v>6</v>
      </c>
      <c r="X325" s="915" t="n">
        <f aca="false">'12-75'!AD101</f>
        <v>11</v>
      </c>
      <c r="Y325" s="915" t="n">
        <f aca="false">'12-75'!AE101</f>
        <v>4</v>
      </c>
      <c r="Z325" s="915" t="n">
        <f aca="false">'12-75'!AF101</f>
        <v>0</v>
      </c>
      <c r="AA325" s="868" t="n">
        <f aca="false">SUM(W325:Z325)</f>
        <v>21</v>
      </c>
    </row>
    <row r="326" s="123" customFormat="true" ht="13.5" hidden="false" customHeight="false" outlineLevel="0" collapsed="false">
      <c r="A326" s="880"/>
      <c r="B326" s="884"/>
      <c r="C326" s="884"/>
      <c r="D326" s="913" t="s">
        <v>476</v>
      </c>
      <c r="E326" s="914" t="n">
        <f aca="false">'12-75'!F102</f>
        <v>39</v>
      </c>
      <c r="F326" s="915" t="n">
        <f aca="false">'12-75'!L102</f>
        <v>0</v>
      </c>
      <c r="G326" s="915" t="n">
        <f aca="false">'12-75'!M102</f>
        <v>0</v>
      </c>
      <c r="H326" s="915" t="n">
        <f aca="false">'12-75'!N102</f>
        <v>0</v>
      </c>
      <c r="I326" s="915" t="n">
        <f aca="false">'12-75'!O102</f>
        <v>0</v>
      </c>
      <c r="J326" s="915" t="n">
        <f aca="false">'12-75'!P102</f>
        <v>0</v>
      </c>
      <c r="K326" s="915" t="n">
        <f aca="false">'12-75'!Q102</f>
        <v>0</v>
      </c>
      <c r="L326" s="915" t="n">
        <f aca="false">'12-75'!R102</f>
        <v>0</v>
      </c>
      <c r="M326" s="915" t="n">
        <f aca="false">'12-75'!S102</f>
        <v>0</v>
      </c>
      <c r="N326" s="915" t="n">
        <f aca="false">'12-75'!T102</f>
        <v>0</v>
      </c>
      <c r="O326" s="915" t="n">
        <f aca="false">'12-75'!U102</f>
        <v>0</v>
      </c>
      <c r="P326" s="915" t="n">
        <f aca="false">'12-75'!V102</f>
        <v>0</v>
      </c>
      <c r="Q326" s="915" t="n">
        <f aca="false">'12-75'!W102</f>
        <v>0</v>
      </c>
      <c r="R326" s="915" t="n">
        <f aca="false">'12-75'!X102</f>
        <v>0</v>
      </c>
      <c r="S326" s="915" t="n">
        <f aca="false">'12-75'!Y102</f>
        <v>0</v>
      </c>
      <c r="T326" s="915" t="n">
        <f aca="false">'12-75'!Z102</f>
        <v>0</v>
      </c>
      <c r="U326" s="915" t="n">
        <f aca="false">'12-75'!AA102</f>
        <v>1</v>
      </c>
      <c r="V326" s="916" t="n">
        <f aca="false">'12-75'!AB102</f>
        <v>5</v>
      </c>
      <c r="W326" s="917" t="n">
        <f aca="false">'12-75'!AC102</f>
        <v>4</v>
      </c>
      <c r="X326" s="915" t="n">
        <f aca="false">'12-75'!AD102</f>
        <v>9</v>
      </c>
      <c r="Y326" s="915" t="n">
        <f aca="false">'12-75'!AE102</f>
        <v>10</v>
      </c>
      <c r="Z326" s="915" t="n">
        <f aca="false">'12-75'!AF102</f>
        <v>10</v>
      </c>
      <c r="AA326" s="868" t="n">
        <f aca="false">SUM(W326:Z326)</f>
        <v>33</v>
      </c>
    </row>
    <row r="327" s="123" customFormat="true" ht="13.5" hidden="false" customHeight="true" outlineLevel="0" collapsed="false">
      <c r="A327" s="880" t="s">
        <v>466</v>
      </c>
      <c r="B327" s="884" t="s">
        <v>173</v>
      </c>
      <c r="C327" s="884"/>
      <c r="D327" s="913" t="s">
        <v>7</v>
      </c>
      <c r="E327" s="914" t="n">
        <f aca="false">'12-75'!F103</f>
        <v>39</v>
      </c>
      <c r="F327" s="915" t="n">
        <f aca="false">'12-75'!L103</f>
        <v>0</v>
      </c>
      <c r="G327" s="915" t="n">
        <f aca="false">'12-75'!M103</f>
        <v>0</v>
      </c>
      <c r="H327" s="915" t="n">
        <f aca="false">'12-75'!N103</f>
        <v>0</v>
      </c>
      <c r="I327" s="915" t="n">
        <f aca="false">'12-75'!O103</f>
        <v>0</v>
      </c>
      <c r="J327" s="915" t="n">
        <f aca="false">'12-75'!P103</f>
        <v>1</v>
      </c>
      <c r="K327" s="915" t="n">
        <f aca="false">'12-75'!Q103</f>
        <v>0</v>
      </c>
      <c r="L327" s="915" t="n">
        <f aca="false">'12-75'!R103</f>
        <v>0</v>
      </c>
      <c r="M327" s="915" t="n">
        <f aca="false">'12-75'!S103</f>
        <v>0</v>
      </c>
      <c r="N327" s="915" t="n">
        <f aca="false">'12-75'!T103</f>
        <v>0</v>
      </c>
      <c r="O327" s="915" t="n">
        <f aca="false">'12-75'!U103</f>
        <v>0</v>
      </c>
      <c r="P327" s="915" t="n">
        <f aca="false">'12-75'!V103</f>
        <v>2</v>
      </c>
      <c r="Q327" s="915" t="n">
        <f aca="false">'12-75'!W103</f>
        <v>1</v>
      </c>
      <c r="R327" s="915" t="n">
        <f aca="false">'12-75'!X103</f>
        <v>1</v>
      </c>
      <c r="S327" s="915" t="n">
        <f aca="false">'12-75'!Y103</f>
        <v>3</v>
      </c>
      <c r="T327" s="915" t="n">
        <f aca="false">'12-75'!Z103</f>
        <v>2</v>
      </c>
      <c r="U327" s="915" t="n">
        <f aca="false">'12-75'!AA103</f>
        <v>1</v>
      </c>
      <c r="V327" s="916" t="n">
        <f aca="false">'12-75'!AB103</f>
        <v>12</v>
      </c>
      <c r="W327" s="917" t="n">
        <f aca="false">'12-75'!AC103</f>
        <v>3</v>
      </c>
      <c r="X327" s="915" t="n">
        <f aca="false">'12-75'!AD103</f>
        <v>8</v>
      </c>
      <c r="Y327" s="915" t="n">
        <f aca="false">'12-75'!AE103</f>
        <v>4</v>
      </c>
      <c r="Z327" s="915" t="n">
        <f aca="false">'12-75'!AF103</f>
        <v>1</v>
      </c>
      <c r="AA327" s="868" t="n">
        <f aca="false">SUM(W327:Z327)</f>
        <v>16</v>
      </c>
    </row>
    <row r="328" s="123" customFormat="true" ht="13.8" hidden="false" customHeight="false" outlineLevel="0" collapsed="false">
      <c r="A328" s="880"/>
      <c r="B328" s="884"/>
      <c r="C328" s="884"/>
      <c r="D328" s="913" t="s">
        <v>475</v>
      </c>
      <c r="E328" s="914" t="n">
        <f aca="false">'12-75'!F104</f>
        <v>21</v>
      </c>
      <c r="F328" s="915" t="n">
        <f aca="false">'12-75'!L104</f>
        <v>0</v>
      </c>
      <c r="G328" s="915" t="n">
        <f aca="false">'12-75'!M104</f>
        <v>0</v>
      </c>
      <c r="H328" s="915" t="n">
        <f aca="false">'12-75'!N104</f>
        <v>0</v>
      </c>
      <c r="I328" s="915" t="n">
        <f aca="false">'12-75'!O104</f>
        <v>0</v>
      </c>
      <c r="J328" s="915" t="n">
        <f aca="false">'12-75'!P104</f>
        <v>1</v>
      </c>
      <c r="K328" s="915" t="n">
        <f aca="false">'12-75'!Q104</f>
        <v>0</v>
      </c>
      <c r="L328" s="915" t="n">
        <f aca="false">'12-75'!R104</f>
        <v>0</v>
      </c>
      <c r="M328" s="915" t="n">
        <f aca="false">'12-75'!S104</f>
        <v>0</v>
      </c>
      <c r="N328" s="915" t="n">
        <f aca="false">'12-75'!T104</f>
        <v>0</v>
      </c>
      <c r="O328" s="915" t="n">
        <f aca="false">'12-75'!U104</f>
        <v>0</v>
      </c>
      <c r="P328" s="915" t="n">
        <f aca="false">'12-75'!V104</f>
        <v>0</v>
      </c>
      <c r="Q328" s="915" t="n">
        <f aca="false">'12-75'!W104</f>
        <v>1</v>
      </c>
      <c r="R328" s="915" t="n">
        <f aca="false">'12-75'!X104</f>
        <v>1</v>
      </c>
      <c r="S328" s="915" t="n">
        <f aca="false">'12-75'!Y104</f>
        <v>1</v>
      </c>
      <c r="T328" s="915" t="n">
        <f aca="false">'12-75'!Z104</f>
        <v>2</v>
      </c>
      <c r="U328" s="915" t="n">
        <f aca="false">'12-75'!AA104</f>
        <v>0</v>
      </c>
      <c r="V328" s="916" t="n">
        <f aca="false">'12-75'!AB104</f>
        <v>6</v>
      </c>
      <c r="W328" s="917" t="n">
        <f aca="false">'12-75'!AC104</f>
        <v>2</v>
      </c>
      <c r="X328" s="915" t="n">
        <f aca="false">'12-75'!AD104</f>
        <v>5</v>
      </c>
      <c r="Y328" s="915" t="n">
        <f aca="false">'12-75'!AE104</f>
        <v>2</v>
      </c>
      <c r="Z328" s="915" t="n">
        <f aca="false">'12-75'!AF104</f>
        <v>0</v>
      </c>
      <c r="AA328" s="868" t="n">
        <f aca="false">SUM(W328:Z328)</f>
        <v>9</v>
      </c>
    </row>
    <row r="329" s="123" customFormat="true" ht="13.8" hidden="false" customHeight="false" outlineLevel="0" collapsed="false">
      <c r="A329" s="880"/>
      <c r="B329" s="884"/>
      <c r="C329" s="884"/>
      <c r="D329" s="913" t="s">
        <v>476</v>
      </c>
      <c r="E329" s="914" t="n">
        <f aca="false">'12-75'!F105</f>
        <v>18</v>
      </c>
      <c r="F329" s="915" t="n">
        <f aca="false">'12-75'!L105</f>
        <v>0</v>
      </c>
      <c r="G329" s="915" t="n">
        <f aca="false">'12-75'!M105</f>
        <v>0</v>
      </c>
      <c r="H329" s="915" t="n">
        <f aca="false">'12-75'!N105</f>
        <v>0</v>
      </c>
      <c r="I329" s="915" t="n">
        <f aca="false">'12-75'!O105</f>
        <v>0</v>
      </c>
      <c r="J329" s="915" t="n">
        <f aca="false">'12-75'!P105</f>
        <v>0</v>
      </c>
      <c r="K329" s="915" t="n">
        <f aca="false">'12-75'!Q105</f>
        <v>0</v>
      </c>
      <c r="L329" s="915" t="n">
        <f aca="false">'12-75'!R105</f>
        <v>0</v>
      </c>
      <c r="M329" s="915" t="n">
        <f aca="false">'12-75'!S105</f>
        <v>0</v>
      </c>
      <c r="N329" s="915" t="n">
        <f aca="false">'12-75'!T105</f>
        <v>0</v>
      </c>
      <c r="O329" s="915" t="n">
        <f aca="false">'12-75'!U105</f>
        <v>0</v>
      </c>
      <c r="P329" s="915" t="n">
        <f aca="false">'12-75'!V105</f>
        <v>2</v>
      </c>
      <c r="Q329" s="915" t="n">
        <f aca="false">'12-75'!W105</f>
        <v>0</v>
      </c>
      <c r="R329" s="915" t="n">
        <f aca="false">'12-75'!X105</f>
        <v>0</v>
      </c>
      <c r="S329" s="915" t="n">
        <f aca="false">'12-75'!Y105</f>
        <v>2</v>
      </c>
      <c r="T329" s="915" t="n">
        <f aca="false">'12-75'!Z105</f>
        <v>0</v>
      </c>
      <c r="U329" s="915" t="n">
        <f aca="false">'12-75'!AA105</f>
        <v>1</v>
      </c>
      <c r="V329" s="916" t="n">
        <f aca="false">'12-75'!AB105</f>
        <v>6</v>
      </c>
      <c r="W329" s="917" t="n">
        <f aca="false">'12-75'!AC105</f>
        <v>1</v>
      </c>
      <c r="X329" s="915" t="n">
        <f aca="false">'12-75'!AD105</f>
        <v>3</v>
      </c>
      <c r="Y329" s="915" t="n">
        <f aca="false">'12-75'!AE105</f>
        <v>2</v>
      </c>
      <c r="Z329" s="915" t="n">
        <f aca="false">'12-75'!AF105</f>
        <v>1</v>
      </c>
      <c r="AA329" s="868" t="n">
        <f aca="false">SUM(W329:Z329)</f>
        <v>7</v>
      </c>
    </row>
    <row r="330" s="123" customFormat="true" ht="13.8" hidden="false" customHeight="false" outlineLevel="0" collapsed="false">
      <c r="A330" s="880" t="s">
        <v>467</v>
      </c>
      <c r="B330" s="880" t="s">
        <v>477</v>
      </c>
      <c r="C330" s="884" t="s">
        <v>1022</v>
      </c>
      <c r="D330" s="913" t="s">
        <v>7</v>
      </c>
      <c r="E330" s="914" t="n">
        <f aca="false">'12-75'!F106</f>
        <v>2</v>
      </c>
      <c r="F330" s="915" t="n">
        <f aca="false">'12-75'!L106</f>
        <v>0</v>
      </c>
      <c r="G330" s="915" t="n">
        <f aca="false">'12-75'!M106</f>
        <v>0</v>
      </c>
      <c r="H330" s="915" t="n">
        <f aca="false">'12-75'!N106</f>
        <v>0</v>
      </c>
      <c r="I330" s="915" t="n">
        <f aca="false">'12-75'!O106</f>
        <v>0</v>
      </c>
      <c r="J330" s="915" t="n">
        <f aca="false">'12-75'!P106</f>
        <v>1</v>
      </c>
      <c r="K330" s="915" t="n">
        <f aca="false">'12-75'!Q106</f>
        <v>0</v>
      </c>
      <c r="L330" s="915" t="n">
        <f aca="false">'12-75'!R106</f>
        <v>0</v>
      </c>
      <c r="M330" s="915" t="n">
        <f aca="false">'12-75'!S106</f>
        <v>0</v>
      </c>
      <c r="N330" s="915" t="n">
        <f aca="false">'12-75'!T106</f>
        <v>0</v>
      </c>
      <c r="O330" s="915" t="n">
        <f aca="false">'12-75'!U106</f>
        <v>0</v>
      </c>
      <c r="P330" s="915" t="n">
        <f aca="false">'12-75'!V106</f>
        <v>0</v>
      </c>
      <c r="Q330" s="915" t="n">
        <f aca="false">'12-75'!W106</f>
        <v>0</v>
      </c>
      <c r="R330" s="915" t="n">
        <f aca="false">'12-75'!X106</f>
        <v>0</v>
      </c>
      <c r="S330" s="915" t="n">
        <f aca="false">'12-75'!Y106</f>
        <v>1</v>
      </c>
      <c r="T330" s="915" t="n">
        <f aca="false">'12-75'!Z106</f>
        <v>0</v>
      </c>
      <c r="U330" s="915" t="n">
        <f aca="false">'12-75'!AA106</f>
        <v>0</v>
      </c>
      <c r="V330" s="916" t="n">
        <f aca="false">'12-75'!AB106</f>
        <v>0</v>
      </c>
      <c r="W330" s="917" t="n">
        <f aca="false">'12-75'!AC106</f>
        <v>0</v>
      </c>
      <c r="X330" s="915" t="n">
        <f aca="false">'12-75'!AD106</f>
        <v>0</v>
      </c>
      <c r="Y330" s="915" t="n">
        <f aca="false">'12-75'!AE106</f>
        <v>0</v>
      </c>
      <c r="Z330" s="915" t="n">
        <f aca="false">'12-75'!AF106</f>
        <v>0</v>
      </c>
      <c r="AA330" s="868" t="n">
        <f aca="false">SUM(W330:Z330)</f>
        <v>0</v>
      </c>
    </row>
    <row r="331" s="123" customFormat="true" ht="13.8" hidden="false" customHeight="false" outlineLevel="0" collapsed="false">
      <c r="A331" s="880"/>
      <c r="B331" s="880"/>
      <c r="C331" s="880"/>
      <c r="D331" s="913" t="s">
        <v>475</v>
      </c>
      <c r="E331" s="914" t="n">
        <f aca="false">'12-75'!F107</f>
        <v>1</v>
      </c>
      <c r="F331" s="915" t="n">
        <f aca="false">'12-75'!L107</f>
        <v>0</v>
      </c>
      <c r="G331" s="915" t="n">
        <f aca="false">'12-75'!M107</f>
        <v>0</v>
      </c>
      <c r="H331" s="915" t="n">
        <f aca="false">'12-75'!N107</f>
        <v>0</v>
      </c>
      <c r="I331" s="915" t="n">
        <f aca="false">'12-75'!O107</f>
        <v>0</v>
      </c>
      <c r="J331" s="915" t="n">
        <f aca="false">'12-75'!P107</f>
        <v>1</v>
      </c>
      <c r="K331" s="915" t="n">
        <f aca="false">'12-75'!Q107</f>
        <v>0</v>
      </c>
      <c r="L331" s="915" t="n">
        <f aca="false">'12-75'!R107</f>
        <v>0</v>
      </c>
      <c r="M331" s="915" t="n">
        <f aca="false">'12-75'!S107</f>
        <v>0</v>
      </c>
      <c r="N331" s="915" t="n">
        <f aca="false">'12-75'!T107</f>
        <v>0</v>
      </c>
      <c r="O331" s="915" t="n">
        <f aca="false">'12-75'!U107</f>
        <v>0</v>
      </c>
      <c r="P331" s="915" t="n">
        <f aca="false">'12-75'!V107</f>
        <v>0</v>
      </c>
      <c r="Q331" s="915" t="n">
        <f aca="false">'12-75'!W107</f>
        <v>0</v>
      </c>
      <c r="R331" s="915" t="n">
        <f aca="false">'12-75'!X107</f>
        <v>0</v>
      </c>
      <c r="S331" s="915" t="n">
        <f aca="false">'12-75'!Y107</f>
        <v>0</v>
      </c>
      <c r="T331" s="915" t="n">
        <f aca="false">'12-75'!Z107</f>
        <v>0</v>
      </c>
      <c r="U331" s="915" t="n">
        <f aca="false">'12-75'!AA107</f>
        <v>0</v>
      </c>
      <c r="V331" s="916" t="n">
        <f aca="false">'12-75'!AB107</f>
        <v>0</v>
      </c>
      <c r="W331" s="917" t="n">
        <f aca="false">'12-75'!AC107</f>
        <v>0</v>
      </c>
      <c r="X331" s="915" t="n">
        <f aca="false">'12-75'!AD107</f>
        <v>0</v>
      </c>
      <c r="Y331" s="915" t="n">
        <f aca="false">'12-75'!AE107</f>
        <v>0</v>
      </c>
      <c r="Z331" s="915" t="n">
        <f aca="false">'12-75'!AF107</f>
        <v>0</v>
      </c>
      <c r="AA331" s="868" t="n">
        <f aca="false">SUM(W331:Z331)</f>
        <v>0</v>
      </c>
    </row>
    <row r="332" s="123" customFormat="true" ht="13.8" hidden="false" customHeight="false" outlineLevel="0" collapsed="false">
      <c r="A332" s="880"/>
      <c r="B332" s="880"/>
      <c r="C332" s="880"/>
      <c r="D332" s="913" t="s">
        <v>476</v>
      </c>
      <c r="E332" s="914" t="n">
        <f aca="false">'12-75'!F108</f>
        <v>1</v>
      </c>
      <c r="F332" s="915" t="n">
        <f aca="false">'12-75'!L108</f>
        <v>0</v>
      </c>
      <c r="G332" s="915" t="n">
        <f aca="false">'12-75'!M108</f>
        <v>0</v>
      </c>
      <c r="H332" s="915" t="n">
        <f aca="false">'12-75'!N108</f>
        <v>0</v>
      </c>
      <c r="I332" s="915" t="n">
        <f aca="false">'12-75'!O108</f>
        <v>0</v>
      </c>
      <c r="J332" s="915" t="n">
        <f aca="false">'12-75'!P108</f>
        <v>0</v>
      </c>
      <c r="K332" s="915" t="n">
        <f aca="false">'12-75'!Q108</f>
        <v>0</v>
      </c>
      <c r="L332" s="915" t="n">
        <f aca="false">'12-75'!R108</f>
        <v>0</v>
      </c>
      <c r="M332" s="915" t="n">
        <f aca="false">'12-75'!S108</f>
        <v>0</v>
      </c>
      <c r="N332" s="915" t="n">
        <f aca="false">'12-75'!T108</f>
        <v>0</v>
      </c>
      <c r="O332" s="915" t="n">
        <f aca="false">'12-75'!U108</f>
        <v>0</v>
      </c>
      <c r="P332" s="915" t="n">
        <f aca="false">'12-75'!V108</f>
        <v>0</v>
      </c>
      <c r="Q332" s="915" t="n">
        <f aca="false">'12-75'!W108</f>
        <v>0</v>
      </c>
      <c r="R332" s="915" t="n">
        <f aca="false">'12-75'!X108</f>
        <v>0</v>
      </c>
      <c r="S332" s="915" t="n">
        <f aca="false">'12-75'!Y108</f>
        <v>1</v>
      </c>
      <c r="T332" s="915" t="n">
        <f aca="false">'12-75'!Z108</f>
        <v>0</v>
      </c>
      <c r="U332" s="915" t="n">
        <f aca="false">'12-75'!AA108</f>
        <v>0</v>
      </c>
      <c r="V332" s="916" t="n">
        <f aca="false">'12-75'!AB108</f>
        <v>0</v>
      </c>
      <c r="W332" s="917" t="n">
        <f aca="false">'12-75'!AC108</f>
        <v>0</v>
      </c>
      <c r="X332" s="915" t="n">
        <f aca="false">'12-75'!AD108</f>
        <v>0</v>
      </c>
      <c r="Y332" s="915" t="n">
        <f aca="false">'12-75'!AE108</f>
        <v>0</v>
      </c>
      <c r="Z332" s="915" t="n">
        <f aca="false">'12-75'!AF108</f>
        <v>0</v>
      </c>
      <c r="AA332" s="868" t="n">
        <f aca="false">SUM(W332:Z332)</f>
        <v>0</v>
      </c>
    </row>
    <row r="333" s="123" customFormat="true" ht="13.8" hidden="false" customHeight="false" outlineLevel="0" collapsed="false">
      <c r="A333" s="880" t="s">
        <v>469</v>
      </c>
      <c r="B333" s="884" t="s">
        <v>165</v>
      </c>
      <c r="C333" s="884"/>
      <c r="D333" s="913" t="s">
        <v>7</v>
      </c>
      <c r="E333" s="914" t="n">
        <f aca="false">'12-75'!F109</f>
        <v>23</v>
      </c>
      <c r="F333" s="915" t="n">
        <f aca="false">'12-75'!L109</f>
        <v>0</v>
      </c>
      <c r="G333" s="915" t="n">
        <f aca="false">'12-75'!M109</f>
        <v>0</v>
      </c>
      <c r="H333" s="915" t="n">
        <f aca="false">'12-75'!N109</f>
        <v>0</v>
      </c>
      <c r="I333" s="915" t="n">
        <f aca="false">'12-75'!O109</f>
        <v>0</v>
      </c>
      <c r="J333" s="915" t="n">
        <f aca="false">'12-75'!P109</f>
        <v>0</v>
      </c>
      <c r="K333" s="915" t="n">
        <f aca="false">'12-75'!Q109</f>
        <v>0</v>
      </c>
      <c r="L333" s="915" t="n">
        <f aca="false">'12-75'!R109</f>
        <v>3</v>
      </c>
      <c r="M333" s="915" t="n">
        <f aca="false">'12-75'!S109</f>
        <v>2</v>
      </c>
      <c r="N333" s="915" t="n">
        <f aca="false">'12-75'!T109</f>
        <v>3</v>
      </c>
      <c r="O333" s="915" t="n">
        <f aca="false">'12-75'!U109</f>
        <v>2</v>
      </c>
      <c r="P333" s="915" t="n">
        <f aca="false">'12-75'!V109</f>
        <v>3</v>
      </c>
      <c r="Q333" s="915" t="n">
        <f aca="false">'12-75'!W109</f>
        <v>3</v>
      </c>
      <c r="R333" s="915" t="n">
        <f aca="false">'12-75'!X109</f>
        <v>1</v>
      </c>
      <c r="S333" s="915" t="n">
        <f aca="false">'12-75'!Y109</f>
        <v>0</v>
      </c>
      <c r="T333" s="915" t="n">
        <f aca="false">'12-75'!Z109</f>
        <v>1</v>
      </c>
      <c r="U333" s="915" t="n">
        <f aca="false">'12-75'!AA109</f>
        <v>5</v>
      </c>
      <c r="V333" s="916" t="n">
        <f aca="false">'12-75'!AB109</f>
        <v>0</v>
      </c>
      <c r="W333" s="917" t="n">
        <f aca="false">'12-75'!AC109</f>
        <v>0</v>
      </c>
      <c r="X333" s="915" t="n">
        <f aca="false">'12-75'!AD109</f>
        <v>0</v>
      </c>
      <c r="Y333" s="915" t="n">
        <f aca="false">'12-75'!AE109</f>
        <v>0</v>
      </c>
      <c r="Z333" s="915" t="n">
        <f aca="false">'12-75'!AF109</f>
        <v>0</v>
      </c>
      <c r="AA333" s="868" t="n">
        <f aca="false">SUM(W333:Z333)</f>
        <v>0</v>
      </c>
    </row>
    <row r="334" s="123" customFormat="true" ht="13.8" hidden="false" customHeight="false" outlineLevel="0" collapsed="false">
      <c r="A334" s="880"/>
      <c r="B334" s="884"/>
      <c r="C334" s="884"/>
      <c r="D334" s="913" t="s">
        <v>475</v>
      </c>
      <c r="E334" s="914" t="n">
        <f aca="false">'12-75'!F110</f>
        <v>15</v>
      </c>
      <c r="F334" s="915" t="n">
        <f aca="false">'12-75'!L110</f>
        <v>0</v>
      </c>
      <c r="G334" s="915" t="n">
        <f aca="false">'12-75'!M110</f>
        <v>0</v>
      </c>
      <c r="H334" s="915" t="n">
        <f aca="false">'12-75'!N110</f>
        <v>0</v>
      </c>
      <c r="I334" s="915" t="n">
        <f aca="false">'12-75'!O110</f>
        <v>0</v>
      </c>
      <c r="J334" s="915" t="n">
        <f aca="false">'12-75'!P110</f>
        <v>0</v>
      </c>
      <c r="K334" s="915" t="n">
        <f aca="false">'12-75'!Q110</f>
        <v>0</v>
      </c>
      <c r="L334" s="915" t="n">
        <f aca="false">'12-75'!R110</f>
        <v>3</v>
      </c>
      <c r="M334" s="915" t="n">
        <f aca="false">'12-75'!S110</f>
        <v>0</v>
      </c>
      <c r="N334" s="915" t="n">
        <f aca="false">'12-75'!T110</f>
        <v>2</v>
      </c>
      <c r="O334" s="915" t="n">
        <f aca="false">'12-75'!U110</f>
        <v>2</v>
      </c>
      <c r="P334" s="915" t="n">
        <f aca="false">'12-75'!V110</f>
        <v>3</v>
      </c>
      <c r="Q334" s="915" t="n">
        <f aca="false">'12-75'!W110</f>
        <v>1</v>
      </c>
      <c r="R334" s="915" t="n">
        <f aca="false">'12-75'!X110</f>
        <v>1</v>
      </c>
      <c r="S334" s="915" t="n">
        <f aca="false">'12-75'!Y110</f>
        <v>0</v>
      </c>
      <c r="T334" s="915" t="n">
        <f aca="false">'12-75'!Z110</f>
        <v>1</v>
      </c>
      <c r="U334" s="915" t="n">
        <f aca="false">'12-75'!AA110</f>
        <v>2</v>
      </c>
      <c r="V334" s="916" t="n">
        <f aca="false">'12-75'!AB110</f>
        <v>0</v>
      </c>
      <c r="W334" s="917" t="n">
        <f aca="false">'12-75'!AC110</f>
        <v>0</v>
      </c>
      <c r="X334" s="915" t="n">
        <f aca="false">'12-75'!AD110</f>
        <v>0</v>
      </c>
      <c r="Y334" s="915" t="n">
        <f aca="false">'12-75'!AE110</f>
        <v>0</v>
      </c>
      <c r="Z334" s="915" t="n">
        <f aca="false">'12-75'!AF110</f>
        <v>0</v>
      </c>
      <c r="AA334" s="868" t="n">
        <f aca="false">SUM(W334:Z334)</f>
        <v>0</v>
      </c>
    </row>
    <row r="335" s="123" customFormat="true" ht="13.8" hidden="false" customHeight="false" outlineLevel="0" collapsed="false">
      <c r="A335" s="880"/>
      <c r="B335" s="884"/>
      <c r="C335" s="884"/>
      <c r="D335" s="913" t="s">
        <v>476</v>
      </c>
      <c r="E335" s="922" t="n">
        <f aca="false">'12-75'!F111</f>
        <v>8</v>
      </c>
      <c r="F335" s="923" t="n">
        <f aca="false">'12-75'!L111</f>
        <v>0</v>
      </c>
      <c r="G335" s="923" t="n">
        <f aca="false">'12-75'!M111</f>
        <v>0</v>
      </c>
      <c r="H335" s="923" t="n">
        <f aca="false">'12-75'!N111</f>
        <v>0</v>
      </c>
      <c r="I335" s="923" t="n">
        <f aca="false">'12-75'!O111</f>
        <v>0</v>
      </c>
      <c r="J335" s="923" t="n">
        <f aca="false">'12-75'!P111</f>
        <v>0</v>
      </c>
      <c r="K335" s="923" t="n">
        <f aca="false">'12-75'!Q111</f>
        <v>0</v>
      </c>
      <c r="L335" s="923" t="n">
        <f aca="false">'12-75'!R111</f>
        <v>0</v>
      </c>
      <c r="M335" s="923" t="n">
        <f aca="false">'12-75'!S111</f>
        <v>2</v>
      </c>
      <c r="N335" s="923" t="n">
        <f aca="false">'12-75'!T111</f>
        <v>1</v>
      </c>
      <c r="O335" s="923" t="n">
        <f aca="false">'12-75'!U111</f>
        <v>0</v>
      </c>
      <c r="P335" s="923" t="n">
        <f aca="false">'12-75'!V111</f>
        <v>0</v>
      </c>
      <c r="Q335" s="923" t="n">
        <f aca="false">'12-75'!W111</f>
        <v>2</v>
      </c>
      <c r="R335" s="923" t="n">
        <f aca="false">'12-75'!X111</f>
        <v>0</v>
      </c>
      <c r="S335" s="923" t="n">
        <f aca="false">'12-75'!Y111</f>
        <v>0</v>
      </c>
      <c r="T335" s="923" t="n">
        <f aca="false">'12-75'!Z111</f>
        <v>0</v>
      </c>
      <c r="U335" s="923" t="n">
        <f aca="false">'12-75'!AA111</f>
        <v>3</v>
      </c>
      <c r="V335" s="924" t="n">
        <f aca="false">'12-75'!AB111</f>
        <v>0</v>
      </c>
      <c r="W335" s="917" t="n">
        <f aca="false">'12-75'!AC111</f>
        <v>0</v>
      </c>
      <c r="X335" s="915" t="n">
        <f aca="false">'12-75'!AD111</f>
        <v>0</v>
      </c>
      <c r="Y335" s="915" t="n">
        <f aca="false">'12-75'!AE111</f>
        <v>0</v>
      </c>
      <c r="Z335" s="915" t="n">
        <f aca="false">'12-75'!AF111</f>
        <v>0</v>
      </c>
      <c r="AA335" s="868" t="n">
        <f aca="false">SUM(W335:Z335)</f>
        <v>0</v>
      </c>
    </row>
    <row r="336" s="117" customFormat="true" ht="15.75" hidden="false" customHeight="true" outlineLevel="0" collapsed="false">
      <c r="A336" s="532"/>
      <c r="B336" s="874"/>
      <c r="C336" s="874"/>
      <c r="D336" s="925"/>
      <c r="E336" s="926"/>
      <c r="F336" s="927"/>
      <c r="G336" s="927"/>
      <c r="H336" s="927"/>
      <c r="I336" s="927"/>
      <c r="J336" s="927"/>
      <c r="K336" s="927"/>
      <c r="L336" s="927"/>
      <c r="M336" s="927"/>
      <c r="N336" s="927"/>
      <c r="O336" s="927"/>
      <c r="P336" s="927"/>
      <c r="Q336" s="927"/>
      <c r="R336" s="927"/>
      <c r="S336" s="927"/>
      <c r="T336" s="927"/>
      <c r="U336" s="927"/>
      <c r="V336" s="927"/>
      <c r="W336" s="927"/>
      <c r="X336" s="927"/>
      <c r="Y336" s="927"/>
      <c r="Z336" s="927"/>
      <c r="AA336" s="927"/>
    </row>
    <row r="337" s="108" customFormat="true" ht="13.5" hidden="false" customHeight="false" outlineLevel="0" collapsed="false">
      <c r="A337" s="148"/>
      <c r="B337" s="148"/>
      <c r="C337" s="148"/>
      <c r="D337" s="898"/>
      <c r="E337" s="537"/>
      <c r="F337" s="537"/>
      <c r="G337" s="537"/>
      <c r="H337" s="537"/>
      <c r="I337" s="537"/>
      <c r="J337" s="537"/>
      <c r="K337" s="537"/>
      <c r="L337" s="537"/>
      <c r="M337" s="537"/>
      <c r="N337" s="537"/>
      <c r="O337" s="537"/>
      <c r="P337" s="537"/>
      <c r="Q337" s="537"/>
      <c r="R337" s="537"/>
      <c r="S337" s="537"/>
      <c r="T337" s="537"/>
      <c r="U337" s="537"/>
      <c r="V337" s="537"/>
      <c r="W337" s="537"/>
      <c r="X337" s="537"/>
      <c r="Y337" s="537"/>
      <c r="Z337" s="537"/>
      <c r="AA337" s="537"/>
    </row>
    <row r="338" s="108" customFormat="true" ht="13.5" hidden="false" customHeight="false" outlineLevel="0" collapsed="false">
      <c r="A338" s="148"/>
      <c r="B338" s="148"/>
      <c r="C338" s="148"/>
      <c r="D338" s="898"/>
      <c r="E338" s="537"/>
      <c r="F338" s="537"/>
      <c r="G338" s="537"/>
      <c r="H338" s="537"/>
      <c r="I338" s="537"/>
      <c r="J338" s="537"/>
      <c r="K338" s="537"/>
      <c r="L338" s="537"/>
      <c r="M338" s="537"/>
      <c r="N338" s="537"/>
      <c r="O338" s="537"/>
      <c r="P338" s="537"/>
      <c r="Q338" s="537"/>
      <c r="R338" s="537"/>
      <c r="S338" s="537"/>
      <c r="T338" s="537"/>
      <c r="U338" s="537"/>
      <c r="V338" s="537"/>
      <c r="W338" s="537"/>
      <c r="X338" s="537"/>
      <c r="Y338" s="537"/>
      <c r="Z338" s="537"/>
      <c r="AA338" s="537"/>
    </row>
    <row r="339" s="108" customFormat="true" ht="13.5" hidden="false" customHeight="false" outlineLevel="0" collapsed="false">
      <c r="A339" s="148"/>
      <c r="B339" s="148"/>
      <c r="C339" s="148"/>
      <c r="D339" s="898"/>
      <c r="E339" s="537"/>
      <c r="F339" s="537"/>
      <c r="G339" s="537"/>
      <c r="H339" s="537"/>
      <c r="I339" s="537"/>
      <c r="J339" s="537"/>
      <c r="K339" s="537"/>
      <c r="L339" s="537"/>
      <c r="M339" s="537"/>
      <c r="N339" s="537"/>
      <c r="O339" s="537"/>
      <c r="P339" s="537"/>
      <c r="Q339" s="537"/>
      <c r="R339" s="537"/>
      <c r="S339" s="537"/>
      <c r="T339" s="537"/>
      <c r="U339" s="537"/>
      <c r="V339" s="537"/>
      <c r="W339" s="537"/>
      <c r="X339" s="537"/>
      <c r="Y339" s="537"/>
      <c r="Z339" s="537"/>
      <c r="AA339" s="537"/>
    </row>
    <row r="340" s="108" customFormat="true" ht="13.5" hidden="false" customHeight="false" outlineLevel="0" collapsed="false">
      <c r="A340" s="148"/>
      <c r="B340" s="148"/>
      <c r="C340" s="148"/>
      <c r="D340" s="898"/>
      <c r="E340" s="537"/>
      <c r="F340" s="537"/>
      <c r="G340" s="537"/>
      <c r="H340" s="537"/>
      <c r="I340" s="537"/>
      <c r="J340" s="537"/>
      <c r="K340" s="537"/>
      <c r="L340" s="537"/>
      <c r="M340" s="537"/>
      <c r="N340" s="537"/>
      <c r="O340" s="537"/>
      <c r="P340" s="537"/>
      <c r="Q340" s="537"/>
      <c r="R340" s="537"/>
      <c r="S340" s="537"/>
      <c r="T340" s="537"/>
      <c r="U340" s="537"/>
      <c r="V340" s="537"/>
      <c r="W340" s="537"/>
      <c r="X340" s="537"/>
      <c r="Y340" s="537"/>
      <c r="Z340" s="537"/>
      <c r="AA340" s="537"/>
    </row>
    <row r="341" s="108" customFormat="true" ht="13.5" hidden="false" customHeight="false" outlineLevel="0" collapsed="false">
      <c r="A341" s="148"/>
      <c r="B341" s="148"/>
      <c r="C341" s="148"/>
      <c r="D341" s="898"/>
      <c r="E341" s="537"/>
      <c r="F341" s="537"/>
      <c r="G341" s="537"/>
      <c r="H341" s="537"/>
      <c r="I341" s="537"/>
      <c r="J341" s="537"/>
      <c r="K341" s="537"/>
      <c r="L341" s="537"/>
      <c r="M341" s="537"/>
      <c r="N341" s="537"/>
      <c r="O341" s="537"/>
      <c r="P341" s="537"/>
      <c r="Q341" s="537"/>
      <c r="R341" s="537"/>
      <c r="S341" s="537"/>
      <c r="T341" s="537"/>
      <c r="U341" s="537"/>
      <c r="V341" s="537"/>
      <c r="W341" s="537"/>
      <c r="X341" s="537"/>
      <c r="Y341" s="537"/>
      <c r="Z341" s="537"/>
      <c r="AA341" s="537"/>
    </row>
    <row r="342" s="108" customFormat="true" ht="13.5" hidden="false" customHeight="false" outlineLevel="0" collapsed="false">
      <c r="A342" s="148"/>
      <c r="B342" s="148"/>
      <c r="C342" s="148"/>
      <c r="D342" s="898"/>
      <c r="E342" s="537"/>
      <c r="F342" s="537"/>
      <c r="G342" s="537"/>
      <c r="H342" s="537"/>
      <c r="I342" s="537"/>
      <c r="J342" s="537"/>
      <c r="K342" s="537"/>
      <c r="L342" s="537"/>
      <c r="M342" s="537"/>
      <c r="N342" s="537"/>
      <c r="O342" s="537"/>
      <c r="P342" s="537"/>
      <c r="Q342" s="537"/>
      <c r="R342" s="537"/>
      <c r="S342" s="537"/>
      <c r="T342" s="537"/>
      <c r="U342" s="537"/>
      <c r="V342" s="537"/>
      <c r="W342" s="537"/>
      <c r="X342" s="537"/>
      <c r="Y342" s="537"/>
      <c r="Z342" s="537"/>
      <c r="AA342" s="537"/>
    </row>
    <row r="343" s="108" customFormat="true" ht="13.5" hidden="false" customHeight="false" outlineLevel="0" collapsed="false">
      <c r="A343" s="148"/>
      <c r="B343" s="148"/>
      <c r="C343" s="148"/>
      <c r="D343" s="898"/>
      <c r="E343" s="537"/>
      <c r="F343" s="537"/>
      <c r="G343" s="537"/>
      <c r="H343" s="537"/>
      <c r="I343" s="537"/>
      <c r="J343" s="537"/>
      <c r="K343" s="537"/>
      <c r="L343" s="537"/>
      <c r="M343" s="537"/>
      <c r="N343" s="537"/>
      <c r="O343" s="537"/>
      <c r="P343" s="537"/>
      <c r="Q343" s="537"/>
      <c r="R343" s="537"/>
      <c r="S343" s="537"/>
      <c r="T343" s="537"/>
      <c r="U343" s="537"/>
      <c r="V343" s="537"/>
      <c r="W343" s="537"/>
      <c r="X343" s="537"/>
      <c r="Y343" s="537"/>
      <c r="Z343" s="537"/>
      <c r="AA343" s="537"/>
    </row>
    <row r="344" s="108" customFormat="true" ht="13.5" hidden="false" customHeight="false" outlineLevel="0" collapsed="false">
      <c r="A344" s="148"/>
      <c r="B344" s="148"/>
      <c r="C344" s="148"/>
      <c r="D344" s="898"/>
      <c r="E344" s="537"/>
      <c r="F344" s="537"/>
      <c r="G344" s="537"/>
      <c r="H344" s="537"/>
      <c r="I344" s="537"/>
      <c r="J344" s="537"/>
      <c r="K344" s="537"/>
      <c r="L344" s="537"/>
      <c r="M344" s="537"/>
      <c r="N344" s="537"/>
      <c r="O344" s="537"/>
      <c r="P344" s="537"/>
      <c r="Q344" s="537"/>
      <c r="R344" s="537"/>
      <c r="S344" s="537"/>
      <c r="T344" s="537"/>
      <c r="U344" s="537"/>
      <c r="V344" s="537"/>
      <c r="W344" s="537"/>
      <c r="X344" s="537"/>
      <c r="Y344" s="537"/>
      <c r="Z344" s="537"/>
      <c r="AA344" s="537"/>
    </row>
    <row r="345" s="108" customFormat="true" ht="13.5" hidden="false" customHeight="false" outlineLevel="0" collapsed="false">
      <c r="A345" s="148"/>
      <c r="B345" s="148"/>
      <c r="C345" s="148"/>
      <c r="D345" s="898"/>
      <c r="E345" s="537"/>
      <c r="F345" s="537"/>
      <c r="G345" s="537"/>
      <c r="H345" s="537"/>
      <c r="I345" s="537"/>
      <c r="J345" s="537"/>
      <c r="K345" s="537"/>
      <c r="L345" s="537"/>
      <c r="M345" s="537"/>
      <c r="N345" s="537"/>
      <c r="O345" s="537"/>
      <c r="P345" s="537"/>
      <c r="Q345" s="537"/>
      <c r="R345" s="537"/>
      <c r="S345" s="537"/>
      <c r="T345" s="537"/>
      <c r="U345" s="537"/>
      <c r="V345" s="537"/>
      <c r="W345" s="537"/>
      <c r="X345" s="537"/>
      <c r="Y345" s="537"/>
      <c r="Z345" s="537"/>
      <c r="AA345" s="537"/>
    </row>
    <row r="346" s="108" customFormat="true" ht="13.5" hidden="false" customHeight="false" outlineLevel="0" collapsed="false">
      <c r="A346" s="148"/>
      <c r="B346" s="148"/>
      <c r="C346" s="148"/>
      <c r="D346" s="898"/>
      <c r="E346" s="537"/>
      <c r="F346" s="537"/>
      <c r="G346" s="537"/>
      <c r="H346" s="537"/>
      <c r="I346" s="537"/>
      <c r="J346" s="537"/>
      <c r="K346" s="537"/>
      <c r="L346" s="537"/>
      <c r="M346" s="537"/>
      <c r="N346" s="537"/>
      <c r="O346" s="537"/>
      <c r="P346" s="537"/>
      <c r="Q346" s="537"/>
      <c r="R346" s="537"/>
      <c r="S346" s="537"/>
      <c r="T346" s="537"/>
      <c r="U346" s="537"/>
      <c r="V346" s="537"/>
      <c r="W346" s="537"/>
      <c r="X346" s="537"/>
      <c r="Y346" s="537"/>
      <c r="Z346" s="537"/>
      <c r="AA346" s="537"/>
    </row>
    <row r="347" s="108" customFormat="true" ht="13.5" hidden="false" customHeight="false" outlineLevel="0" collapsed="false">
      <c r="A347" s="148"/>
      <c r="B347" s="148"/>
      <c r="C347" s="148"/>
      <c r="D347" s="898"/>
      <c r="E347" s="537"/>
      <c r="F347" s="537"/>
      <c r="G347" s="537"/>
      <c r="H347" s="537"/>
      <c r="I347" s="537"/>
      <c r="J347" s="537"/>
      <c r="K347" s="537"/>
      <c r="L347" s="537"/>
      <c r="M347" s="537"/>
      <c r="N347" s="537"/>
      <c r="O347" s="537"/>
      <c r="P347" s="537"/>
      <c r="Q347" s="537"/>
      <c r="R347" s="537"/>
      <c r="S347" s="537"/>
      <c r="T347" s="537"/>
      <c r="U347" s="537"/>
      <c r="V347" s="537"/>
      <c r="W347" s="537"/>
      <c r="X347" s="537"/>
      <c r="Y347" s="537"/>
      <c r="Z347" s="537"/>
      <c r="AA347" s="537"/>
    </row>
    <row r="348" s="108" customFormat="true" ht="13.5" hidden="false" customHeight="false" outlineLevel="0" collapsed="false">
      <c r="A348" s="148"/>
      <c r="B348" s="148"/>
      <c r="C348" s="148"/>
      <c r="D348" s="898"/>
      <c r="E348" s="537"/>
      <c r="F348" s="537"/>
      <c r="G348" s="537"/>
      <c r="H348" s="537"/>
      <c r="I348" s="537"/>
      <c r="J348" s="537"/>
      <c r="K348" s="537"/>
      <c r="L348" s="537"/>
      <c r="M348" s="537"/>
      <c r="N348" s="537"/>
      <c r="O348" s="537"/>
      <c r="P348" s="537"/>
      <c r="Q348" s="537"/>
      <c r="R348" s="537"/>
      <c r="S348" s="537"/>
      <c r="T348" s="537"/>
      <c r="U348" s="537"/>
      <c r="V348" s="537"/>
      <c r="W348" s="537"/>
      <c r="X348" s="537"/>
      <c r="Y348" s="537"/>
      <c r="Z348" s="537"/>
      <c r="AA348" s="537"/>
    </row>
    <row r="349" s="108" customFormat="true" ht="13.5" hidden="false" customHeight="false" outlineLevel="0" collapsed="false">
      <c r="A349" s="148"/>
      <c r="B349" s="148"/>
      <c r="C349" s="148"/>
      <c r="D349" s="898"/>
      <c r="E349" s="537"/>
      <c r="F349" s="537"/>
      <c r="G349" s="537"/>
      <c r="H349" s="537"/>
      <c r="I349" s="537"/>
      <c r="J349" s="537"/>
      <c r="K349" s="537"/>
      <c r="L349" s="537"/>
      <c r="M349" s="537"/>
      <c r="N349" s="537"/>
      <c r="O349" s="537"/>
      <c r="P349" s="537"/>
      <c r="Q349" s="537"/>
      <c r="R349" s="537"/>
      <c r="S349" s="537"/>
      <c r="T349" s="537"/>
      <c r="U349" s="537"/>
      <c r="V349" s="537"/>
      <c r="W349" s="537"/>
      <c r="X349" s="537"/>
      <c r="Y349" s="537"/>
      <c r="Z349" s="537"/>
      <c r="AA349" s="537"/>
    </row>
    <row r="350" s="108" customFormat="true" ht="13.5" hidden="false" customHeight="false" outlineLevel="0" collapsed="false">
      <c r="A350" s="148"/>
      <c r="B350" s="148"/>
      <c r="C350" s="148"/>
      <c r="D350" s="898"/>
      <c r="E350" s="537"/>
      <c r="F350" s="537"/>
      <c r="G350" s="537"/>
      <c r="H350" s="537"/>
      <c r="I350" s="537"/>
      <c r="J350" s="537"/>
      <c r="K350" s="537"/>
      <c r="L350" s="537"/>
      <c r="M350" s="537"/>
      <c r="N350" s="537"/>
      <c r="O350" s="537"/>
      <c r="P350" s="537"/>
      <c r="Q350" s="537"/>
      <c r="R350" s="537"/>
      <c r="S350" s="537"/>
      <c r="T350" s="537"/>
      <c r="U350" s="537"/>
      <c r="V350" s="537"/>
      <c r="W350" s="537"/>
      <c r="X350" s="537"/>
      <c r="Y350" s="537"/>
      <c r="Z350" s="537"/>
      <c r="AA350" s="537"/>
    </row>
    <row r="351" s="108" customFormat="true" ht="13.5" hidden="false" customHeight="false" outlineLevel="0" collapsed="false">
      <c r="A351" s="148"/>
      <c r="B351" s="148"/>
      <c r="C351" s="148"/>
      <c r="D351" s="898"/>
      <c r="E351" s="537"/>
      <c r="F351" s="537"/>
      <c r="G351" s="537"/>
      <c r="H351" s="537"/>
      <c r="I351" s="537"/>
      <c r="J351" s="537"/>
      <c r="K351" s="537"/>
      <c r="L351" s="537"/>
      <c r="M351" s="537"/>
      <c r="N351" s="537"/>
      <c r="O351" s="537"/>
      <c r="P351" s="537"/>
      <c r="Q351" s="537"/>
      <c r="R351" s="537"/>
      <c r="S351" s="537"/>
      <c r="T351" s="537"/>
      <c r="U351" s="537"/>
      <c r="V351" s="537"/>
      <c r="W351" s="537"/>
      <c r="X351" s="537"/>
      <c r="Y351" s="537"/>
      <c r="Z351" s="537"/>
      <c r="AA351" s="537"/>
    </row>
    <row r="352" s="108" customFormat="true" ht="13.5" hidden="false" customHeight="false" outlineLevel="0" collapsed="false">
      <c r="A352" s="148"/>
      <c r="B352" s="148"/>
      <c r="C352" s="148"/>
      <c r="D352" s="898"/>
      <c r="E352" s="537"/>
      <c r="F352" s="537"/>
      <c r="G352" s="537"/>
      <c r="H352" s="537"/>
      <c r="I352" s="537"/>
      <c r="J352" s="537"/>
      <c r="K352" s="537"/>
      <c r="L352" s="537"/>
      <c r="M352" s="537"/>
      <c r="N352" s="537"/>
      <c r="O352" s="537"/>
      <c r="P352" s="537"/>
      <c r="Q352" s="537"/>
      <c r="R352" s="537"/>
      <c r="S352" s="537"/>
      <c r="T352" s="537"/>
      <c r="U352" s="537"/>
      <c r="V352" s="537"/>
      <c r="W352" s="537"/>
      <c r="X352" s="537"/>
      <c r="Y352" s="537"/>
      <c r="Z352" s="537"/>
      <c r="AA352" s="537"/>
    </row>
    <row r="353" s="108" customFormat="true" ht="13.5" hidden="false" customHeight="false" outlineLevel="0" collapsed="false">
      <c r="A353" s="148"/>
      <c r="B353" s="148"/>
      <c r="C353" s="148"/>
      <c r="D353" s="898"/>
      <c r="E353" s="537"/>
      <c r="F353" s="537"/>
      <c r="G353" s="537"/>
      <c r="H353" s="537"/>
      <c r="I353" s="537"/>
      <c r="J353" s="537"/>
      <c r="K353" s="537"/>
      <c r="L353" s="537"/>
      <c r="M353" s="537"/>
      <c r="N353" s="537"/>
      <c r="O353" s="537"/>
      <c r="P353" s="537"/>
      <c r="Q353" s="537"/>
      <c r="R353" s="537"/>
      <c r="S353" s="537"/>
      <c r="T353" s="537"/>
      <c r="U353" s="537"/>
      <c r="V353" s="537"/>
      <c r="W353" s="537"/>
      <c r="X353" s="537"/>
      <c r="Y353" s="537"/>
      <c r="Z353" s="537"/>
      <c r="AA353" s="537"/>
    </row>
    <row r="354" s="108" customFormat="true" ht="13.5" hidden="false" customHeight="false" outlineLevel="0" collapsed="false">
      <c r="A354" s="148"/>
      <c r="B354" s="148"/>
      <c r="C354" s="148"/>
      <c r="D354" s="898"/>
      <c r="E354" s="537"/>
      <c r="F354" s="537"/>
      <c r="G354" s="537"/>
      <c r="H354" s="537"/>
      <c r="I354" s="537"/>
      <c r="J354" s="537"/>
      <c r="K354" s="537"/>
      <c r="L354" s="537"/>
      <c r="M354" s="537"/>
      <c r="N354" s="537"/>
      <c r="O354" s="537"/>
      <c r="P354" s="537"/>
      <c r="Q354" s="537"/>
      <c r="R354" s="537"/>
      <c r="S354" s="537"/>
      <c r="T354" s="537"/>
      <c r="U354" s="537"/>
      <c r="V354" s="537"/>
      <c r="W354" s="537"/>
      <c r="X354" s="537"/>
      <c r="Y354" s="537"/>
      <c r="Z354" s="537"/>
      <c r="AA354" s="537"/>
    </row>
  </sheetData>
  <sheetProtection sheet="true" objects="true" scenarios="true"/>
  <mergeCells count="276">
    <mergeCell ref="A4:C4"/>
    <mergeCell ref="A5:C7"/>
    <mergeCell ref="B10:C10"/>
    <mergeCell ref="A11:A13"/>
    <mergeCell ref="B11:C13"/>
    <mergeCell ref="A14:A16"/>
    <mergeCell ref="B14:C16"/>
    <mergeCell ref="A17:A19"/>
    <mergeCell ref="B17:C19"/>
    <mergeCell ref="A20:A22"/>
    <mergeCell ref="B20:B22"/>
    <mergeCell ref="C20:C22"/>
    <mergeCell ref="A23:A25"/>
    <mergeCell ref="B23:B25"/>
    <mergeCell ref="C23:C25"/>
    <mergeCell ref="A26:A28"/>
    <mergeCell ref="B26:B28"/>
    <mergeCell ref="C26:C28"/>
    <mergeCell ref="A29:A31"/>
    <mergeCell ref="B29:B31"/>
    <mergeCell ref="C29:C31"/>
    <mergeCell ref="A32:A34"/>
    <mergeCell ref="B32:B34"/>
    <mergeCell ref="C32:C34"/>
    <mergeCell ref="A35:A37"/>
    <mergeCell ref="B35:B37"/>
    <mergeCell ref="C35:C37"/>
    <mergeCell ref="A38:A40"/>
    <mergeCell ref="B38:B40"/>
    <mergeCell ref="C38:C40"/>
    <mergeCell ref="A41:A43"/>
    <mergeCell ref="B41:B43"/>
    <mergeCell ref="C41:C43"/>
    <mergeCell ref="A44:A46"/>
    <mergeCell ref="B44:B46"/>
    <mergeCell ref="C44:C46"/>
    <mergeCell ref="A47:A49"/>
    <mergeCell ref="B47:B49"/>
    <mergeCell ref="C47:C49"/>
    <mergeCell ref="A50:A52"/>
    <mergeCell ref="B50:B52"/>
    <mergeCell ref="C50:C52"/>
    <mergeCell ref="A53:A55"/>
    <mergeCell ref="B53:C55"/>
    <mergeCell ref="A56:A58"/>
    <mergeCell ref="B56:C58"/>
    <mergeCell ref="A59:A61"/>
    <mergeCell ref="B59:C61"/>
    <mergeCell ref="A62:A64"/>
    <mergeCell ref="B62:B64"/>
    <mergeCell ref="C62:C64"/>
    <mergeCell ref="A65:A67"/>
    <mergeCell ref="B65:B67"/>
    <mergeCell ref="C65:C67"/>
    <mergeCell ref="A68:A70"/>
    <mergeCell ref="B68:B70"/>
    <mergeCell ref="C68:C70"/>
    <mergeCell ref="A71:A73"/>
    <mergeCell ref="B71:B73"/>
    <mergeCell ref="C71:C73"/>
    <mergeCell ref="A74:A76"/>
    <mergeCell ref="B74:C76"/>
    <mergeCell ref="A77:A79"/>
    <mergeCell ref="B77:B79"/>
    <mergeCell ref="C77:C79"/>
    <mergeCell ref="A80:A82"/>
    <mergeCell ref="B80:B82"/>
    <mergeCell ref="C80:C82"/>
    <mergeCell ref="A83:A85"/>
    <mergeCell ref="B83:B85"/>
    <mergeCell ref="C83:C85"/>
    <mergeCell ref="A86:A88"/>
    <mergeCell ref="B86:C88"/>
    <mergeCell ref="A89:A91"/>
    <mergeCell ref="B89:C91"/>
    <mergeCell ref="A92:A94"/>
    <mergeCell ref="B92:C94"/>
    <mergeCell ref="A95:A97"/>
    <mergeCell ref="B95:C97"/>
    <mergeCell ref="A98:A100"/>
    <mergeCell ref="B98:C100"/>
    <mergeCell ref="A101:A103"/>
    <mergeCell ref="B101:C103"/>
    <mergeCell ref="A104:A106"/>
    <mergeCell ref="B104:C106"/>
    <mergeCell ref="A107:A109"/>
    <mergeCell ref="B107:C109"/>
    <mergeCell ref="A110:A112"/>
    <mergeCell ref="B110:B112"/>
    <mergeCell ref="C110:C112"/>
    <mergeCell ref="A113:A115"/>
    <mergeCell ref="B113:C115"/>
    <mergeCell ref="B118:C118"/>
    <mergeCell ref="A119:A121"/>
    <mergeCell ref="B119:C121"/>
    <mergeCell ref="A122:A124"/>
    <mergeCell ref="B122:C124"/>
    <mergeCell ref="A125:A127"/>
    <mergeCell ref="B125:C127"/>
    <mergeCell ref="A128:A130"/>
    <mergeCell ref="B128:B130"/>
    <mergeCell ref="C128:C130"/>
    <mergeCell ref="A131:A133"/>
    <mergeCell ref="B131:B133"/>
    <mergeCell ref="C131:C133"/>
    <mergeCell ref="A134:A136"/>
    <mergeCell ref="B134:B136"/>
    <mergeCell ref="C134:C136"/>
    <mergeCell ref="A137:A139"/>
    <mergeCell ref="B137:B139"/>
    <mergeCell ref="C137:C139"/>
    <mergeCell ref="A140:A142"/>
    <mergeCell ref="B140:B142"/>
    <mergeCell ref="C140:C142"/>
    <mergeCell ref="A143:A145"/>
    <mergeCell ref="B143:B145"/>
    <mergeCell ref="C143:C145"/>
    <mergeCell ref="A146:A148"/>
    <mergeCell ref="B146:B148"/>
    <mergeCell ref="C146:C148"/>
    <mergeCell ref="A149:A151"/>
    <mergeCell ref="B149:B151"/>
    <mergeCell ref="C149:C151"/>
    <mergeCell ref="A152:A154"/>
    <mergeCell ref="B152:B154"/>
    <mergeCell ref="C152:C154"/>
    <mergeCell ref="A155:A157"/>
    <mergeCell ref="B155:B157"/>
    <mergeCell ref="C155:C157"/>
    <mergeCell ref="A158:A160"/>
    <mergeCell ref="B158:B160"/>
    <mergeCell ref="C158:C160"/>
    <mergeCell ref="A161:A163"/>
    <mergeCell ref="B161:C163"/>
    <mergeCell ref="A164:A166"/>
    <mergeCell ref="B164:C166"/>
    <mergeCell ref="A167:A169"/>
    <mergeCell ref="B167:C169"/>
    <mergeCell ref="A170:A172"/>
    <mergeCell ref="B170:B172"/>
    <mergeCell ref="C170:C172"/>
    <mergeCell ref="A173:A175"/>
    <mergeCell ref="B173:B175"/>
    <mergeCell ref="C173:C175"/>
    <mergeCell ref="A176:A178"/>
    <mergeCell ref="B176:B178"/>
    <mergeCell ref="C176:C178"/>
    <mergeCell ref="A179:A181"/>
    <mergeCell ref="B179:B181"/>
    <mergeCell ref="C179:C181"/>
    <mergeCell ref="A182:A184"/>
    <mergeCell ref="B182:C184"/>
    <mergeCell ref="A185:A187"/>
    <mergeCell ref="B185:B187"/>
    <mergeCell ref="C185:C187"/>
    <mergeCell ref="A188:A190"/>
    <mergeCell ref="B188:B190"/>
    <mergeCell ref="C188:C190"/>
    <mergeCell ref="A191:A193"/>
    <mergeCell ref="B191:B193"/>
    <mergeCell ref="C191:C193"/>
    <mergeCell ref="A194:A196"/>
    <mergeCell ref="B194:C196"/>
    <mergeCell ref="A197:A199"/>
    <mergeCell ref="B197:C199"/>
    <mergeCell ref="A200:A202"/>
    <mergeCell ref="B200:C202"/>
    <mergeCell ref="A203:A205"/>
    <mergeCell ref="B203:C205"/>
    <mergeCell ref="A206:A208"/>
    <mergeCell ref="B206:C208"/>
    <mergeCell ref="A209:A211"/>
    <mergeCell ref="B209:C211"/>
    <mergeCell ref="A212:A214"/>
    <mergeCell ref="B212:C214"/>
    <mergeCell ref="A215:A217"/>
    <mergeCell ref="B215:C217"/>
    <mergeCell ref="A218:A220"/>
    <mergeCell ref="B218:B220"/>
    <mergeCell ref="C218:C220"/>
    <mergeCell ref="A221:A223"/>
    <mergeCell ref="B221:C223"/>
    <mergeCell ref="A225:D225"/>
    <mergeCell ref="A226:D226"/>
    <mergeCell ref="A229:A230"/>
    <mergeCell ref="B229:D230"/>
    <mergeCell ref="E229:AA229"/>
    <mergeCell ref="A231:A233"/>
    <mergeCell ref="B231:C233"/>
    <mergeCell ref="A234:A236"/>
    <mergeCell ref="B234:C236"/>
    <mergeCell ref="A237:A239"/>
    <mergeCell ref="B237:C239"/>
    <mergeCell ref="A240:A242"/>
    <mergeCell ref="B240:B242"/>
    <mergeCell ref="C240:C242"/>
    <mergeCell ref="A243:A245"/>
    <mergeCell ref="B243:B245"/>
    <mergeCell ref="C243:C245"/>
    <mergeCell ref="A246:A248"/>
    <mergeCell ref="B246:B248"/>
    <mergeCell ref="C246:C248"/>
    <mergeCell ref="A249:A251"/>
    <mergeCell ref="B249:B251"/>
    <mergeCell ref="C249:C251"/>
    <mergeCell ref="A252:A254"/>
    <mergeCell ref="B252:B254"/>
    <mergeCell ref="C252:C254"/>
    <mergeCell ref="A255:A257"/>
    <mergeCell ref="B255:B257"/>
    <mergeCell ref="C255:C257"/>
    <mergeCell ref="A258:A260"/>
    <mergeCell ref="B258:B260"/>
    <mergeCell ref="C258:C260"/>
    <mergeCell ref="A261:A263"/>
    <mergeCell ref="B261:B263"/>
    <mergeCell ref="C261:C263"/>
    <mergeCell ref="A264:A266"/>
    <mergeCell ref="B264:B266"/>
    <mergeCell ref="C264:C266"/>
    <mergeCell ref="A267:A269"/>
    <mergeCell ref="B267:B269"/>
    <mergeCell ref="C267:C269"/>
    <mergeCell ref="A270:A272"/>
    <mergeCell ref="B270:B272"/>
    <mergeCell ref="C270:C272"/>
    <mergeCell ref="A273:A275"/>
    <mergeCell ref="B273:C275"/>
    <mergeCell ref="A276:A278"/>
    <mergeCell ref="B276:C278"/>
    <mergeCell ref="A279:A281"/>
    <mergeCell ref="B279:C281"/>
    <mergeCell ref="A282:A284"/>
    <mergeCell ref="B282:B284"/>
    <mergeCell ref="C282:C284"/>
    <mergeCell ref="A285:A287"/>
    <mergeCell ref="B285:B287"/>
    <mergeCell ref="C285:C287"/>
    <mergeCell ref="A288:A290"/>
    <mergeCell ref="B288:B290"/>
    <mergeCell ref="C288:C290"/>
    <mergeCell ref="A291:A293"/>
    <mergeCell ref="B291:B293"/>
    <mergeCell ref="C291:C293"/>
    <mergeCell ref="A294:A296"/>
    <mergeCell ref="B294:C296"/>
    <mergeCell ref="A297:A299"/>
    <mergeCell ref="B297:B299"/>
    <mergeCell ref="C297:C299"/>
    <mergeCell ref="A300:A302"/>
    <mergeCell ref="B300:B302"/>
    <mergeCell ref="C300:C302"/>
    <mergeCell ref="A303:A305"/>
    <mergeCell ref="B303:B305"/>
    <mergeCell ref="C303:C305"/>
    <mergeCell ref="A306:A308"/>
    <mergeCell ref="B306:C308"/>
    <mergeCell ref="A309:A311"/>
    <mergeCell ref="B309:C311"/>
    <mergeCell ref="A312:A314"/>
    <mergeCell ref="B312:C314"/>
    <mergeCell ref="A315:A317"/>
    <mergeCell ref="B315:C317"/>
    <mergeCell ref="A318:A320"/>
    <mergeCell ref="B318:C320"/>
    <mergeCell ref="A321:A323"/>
    <mergeCell ref="B321:C323"/>
    <mergeCell ref="A324:A326"/>
    <mergeCell ref="B324:C326"/>
    <mergeCell ref="A327:A329"/>
    <mergeCell ref="B327:C329"/>
    <mergeCell ref="A330:A332"/>
    <mergeCell ref="B330:B332"/>
    <mergeCell ref="C330:C332"/>
    <mergeCell ref="A333:A335"/>
    <mergeCell ref="B333:C335"/>
  </mergeCells>
  <printOptions headings="false" gridLines="false" gridLinesSet="true" horizontalCentered="false" verticalCentered="false"/>
  <pageMargins left="0.779861111111111" right="0.779861111111111" top="0.979861111111111" bottom="0.770138888888889" header="0.511811023622047" footer="0.511811023622047"/>
  <pageSetup paperSize="8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1" man="true" max="16383" min="0"/>
  </rowBreak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2000-05-26T12:15:26Z</dcterms:created>
  <dc:creator>情報管理係</dc:creator>
  <dc:description/>
  <dc:language>ja-JP</dc:language>
  <cp:lastModifiedBy>115.矢口　直樹</cp:lastModifiedBy>
  <cp:lastPrinted>2020-11-11T08:14:00Z</cp:lastPrinted>
  <dcterms:modified xsi:type="dcterms:W3CDTF">2020-11-11T08:20:52Z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